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slicerCaches/slicerCache1.xml" ContentType="application/vnd.ms-excel.slicerCache+xml"/>
  <Override PartName="/xl/pivotCache/pivotCacheDefinition5.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tables/table3.xml" ContentType="application/vnd.openxmlformats-officedocument.spreadsheetml.table+xml"/>
  <Override PartName="/xl/queryTables/queryTable1.xml" ContentType="application/vnd.openxmlformats-officedocument.spreadsheetml.queryTable+xml"/>
  <Override PartName="/xl/pivotTables/pivotTable5.xml" ContentType="application/vnd.openxmlformats-officedocument.spreadsheetml.pivotTable+xml"/>
  <Override PartName="/xl/drawings/drawing6.xml" ContentType="application/vnd.openxmlformats-officedocument.drawing+xml"/>
  <Override PartName="/xl/tables/table4.xml" ContentType="application/vnd.openxmlformats-officedocument.spreadsheetml.table+xml"/>
  <Override PartName="/xl/charts/chartEx5.xml" ContentType="application/vnd.ms-office.chartex+xml"/>
  <Override PartName="/xl/charts/style10.xml" ContentType="application/vnd.ms-office.chartstyle+xml"/>
  <Override PartName="/xl/charts/colors10.xml" ContentType="application/vnd.ms-office.chartcolorstyle+xml"/>
  <Override PartName="/xl/tables/table5.xml" ContentType="application/vnd.openxmlformats-officedocument.spreadsheetml.table+xml"/>
  <Override PartName="/xl/queryTables/queryTable2.xml" ContentType="application/vnd.openxmlformats-officedocument.spreadsheetml.queryTable+xml"/>
  <Override PartName="/xl/pivotTables/pivotTable6.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11.xml" ContentType="application/vnd.ms-office.chartstyle+xml"/>
  <Override PartName="/xl/charts/colors11.xml" ContentType="application/vnd.ms-office.chartcolorsty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https://d.docs.live.net/f14974d252c1a3c0/מסמכים/python/Northwind EDA/FINAL/"/>
    </mc:Choice>
  </mc:AlternateContent>
  <xr:revisionPtr revIDLastSave="1114" documentId="8_{EF5093A8-9120-4A06-9481-9C4CF709AB68}" xr6:coauthVersionLast="47" xr6:coauthVersionMax="47" xr10:uidLastSave="{C9085320-FDE1-418A-A29C-192907DF0D3E}"/>
  <bookViews>
    <workbookView xWindow="-110" yWindow="-110" windowWidth="19420" windowHeight="10300" xr2:uid="{00000000-000D-0000-FFFF-FFFF00000000}"/>
  </bookViews>
  <sheets>
    <sheet name="Dashboard" sheetId="12" r:id="rId1"/>
    <sheet name="Template" sheetId="13" r:id="rId2"/>
    <sheet name="AOV Labels" sheetId="28" r:id="rId3"/>
    <sheet name="ProductsStats in HighAOV" sheetId="31" r:id="rId4"/>
    <sheet name="AOV" sheetId="22" r:id="rId5"/>
    <sheet name="AOV Distribution" sheetId="25" r:id="rId6"/>
    <sheet name="Quarrey" sheetId="24" r:id="rId7"/>
    <sheet name="ProfitPerCountry" sheetId="37" r:id="rId8"/>
    <sheet name="Quarrey2" sheetId="33" r:id="rId9"/>
    <sheet name="CustomerCart" sheetId="36" r:id="rId10"/>
    <sheet name="Products" sheetId="1" r:id="rId11"/>
    <sheet name="OrderDetails" sheetId="3" r:id="rId12"/>
    <sheet name="Suppliers" sheetId="2" r:id="rId13"/>
    <sheet name="OrdersCleaned" sheetId="9" r:id="rId14"/>
    <sheet name="Categories" sheetId="4" r:id="rId15"/>
    <sheet name="Territories" sheetId="5" r:id="rId16"/>
    <sheet name="Region" sheetId="6" r:id="rId17"/>
    <sheet name="EmployeeTerritories" sheetId="7" r:id="rId18"/>
    <sheet name="Employees" sheetId="8" r:id="rId19"/>
    <sheet name="Shippers" sheetId="10" r:id="rId20"/>
    <sheet name="Customers" sheetId="11" r:id="rId21"/>
  </sheets>
  <definedNames>
    <definedName name="_xlchart.v1.4" hidden="1">'AOV Distribution'!$E$4</definedName>
    <definedName name="_xlchart.v1.5" hidden="1">'AOV Distribution'!$E$5:$E$814</definedName>
    <definedName name="_xlchart.v1.6" hidden="1">'AOV Distribution'!$E$4</definedName>
    <definedName name="_xlchart.v1.7" hidden="1">'AOV Distribution'!$E$5:$E$814</definedName>
    <definedName name="_xlchart.v1.8" hidden="1">'AOV Distribution'!$E$4</definedName>
    <definedName name="_xlchart.v1.9" hidden="1">'AOV Distribution'!$E$5:$E$814</definedName>
    <definedName name="_xlchart.v5.0" hidden="1">ProfitPerCountry!$D$3</definedName>
    <definedName name="_xlchart.v5.1" hidden="1">ProfitPerCountry!$D$4:$D$24</definedName>
    <definedName name="_xlchart.v5.10" hidden="1">ProfitPerCountry!$D$3</definedName>
    <definedName name="_xlchart.v5.11" hidden="1">ProfitPerCountry!$D$4:$D$24</definedName>
    <definedName name="_xlchart.v5.12" hidden="1">ProfitPerCountry!$E$3</definedName>
    <definedName name="_xlchart.v5.13" hidden="1">ProfitPerCountry!$E$4:$E$24</definedName>
    <definedName name="_xlchart.v5.2" hidden="1">ProfitPerCountry!$E$3</definedName>
    <definedName name="_xlchart.v5.3" hidden="1">ProfitPerCountry!$E$4:$E$24</definedName>
    <definedName name="_xlcn.WorksheetConnection_NorthwindDashboard.xlsxטבלה1_21" hidden="1">HighAOVOrdersDetails[]</definedName>
    <definedName name="ExternalData_1" localSheetId="6" hidden="1">Quarrey!$A$1:$L$568</definedName>
    <definedName name="ExternalData_1" localSheetId="8" hidden="1">Quarrey2!$A$1:$M$2083</definedName>
    <definedName name="Slicer_Company_Name">#N/A</definedName>
    <definedName name="Timeline_OrderDate">#N/A</definedName>
  </definedNames>
  <calcPr calcId="191029"/>
  <pivotCaches>
    <pivotCache cacheId="0" r:id="rId22"/>
    <pivotCache cacheId="1" r:id="rId23"/>
    <pivotCache cacheId="3" r:id="rId24"/>
    <pivotCache cacheId="10" r:id="rId25"/>
  </pivotCaches>
  <extLst>
    <ext xmlns:x14="http://schemas.microsoft.com/office/spreadsheetml/2009/9/main" uri="{BBE1A952-AA13-448e-AADC-164F8A28A991}">
      <x14:slicerCaches>
        <x14:slicerCache r:id="rId26"/>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4" r:id="rId27"/>
      </x15:timelineCachePivotCaches>
    </ext>
    <ext xmlns:x15="http://schemas.microsoft.com/office/spreadsheetml/2010/11/main" uri="{D0CA8CA8-9F24-4464-BF8E-62219DCF47F9}">
      <x15:timelineCacheRefs>
        <x15:timelineCacheRef r:id="rId28"/>
      </x15:timelineCacheRefs>
    </ext>
    <ext xmlns:x15="http://schemas.microsoft.com/office/spreadsheetml/2010/11/main" uri="{FCE2AD5D-F65C-4FA6-A056-5C36A1767C68}">
      <x15:dataModel>
        <x15:modelTables>
          <x15:modelTable id="טבלה1_2" name="טבלה1_2" connection="WorksheetConnection_NorthwindDashboard.xlsx!טבלה1_2"/>
        </x15:modelTables>
        <x15:extLst>
          <ext xmlns:x16="http://schemas.microsoft.com/office/spreadsheetml/2014/11/main" uri="{9835A34E-60A6-4A7C-AAB8-D5F71C897F49}">
            <x16:modelTimeGroupings>
              <x16:modelTimeGrouping tableName="טבלה1_2" columnName="OrderDate" columnId="OrderDate">
                <x16:calculatedTimeColumn columnName="OrderDate (שנה)" columnId="OrderDate (שנה)" contentType="years" isSelected="1"/>
                <x16:calculatedTimeColumn columnName="OrderDate (רבעון)" columnId="OrderDate (רבעון)" contentType="quarters" isSelected="1"/>
                <x16:calculatedTimeColumn columnName="OrderDate (אינדקס חודשים)" columnId="OrderDate (אינדקס חודשים)" contentType="monthsindex" isSelected="1"/>
                <x16:calculatedTimeColumn columnName="OrderDate (חודש)" columnId="OrderDate (חודש)"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H10" i="25" l="1"/>
  <c r="H9" i="25"/>
  <c r="H8" i="25"/>
  <c r="H7" i="25"/>
  <c r="H6" i="25"/>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G2081" i="3"/>
  <c r="H2081" i="3" s="1"/>
  <c r="G2082" i="3"/>
  <c r="G2083" i="3"/>
  <c r="H2083" i="3" s="1"/>
  <c r="G2079" i="3"/>
  <c r="H2079" i="3" s="1"/>
  <c r="G2080" i="3"/>
  <c r="G2076" i="3"/>
  <c r="H2076" i="3" s="1"/>
  <c r="G2077" i="3"/>
  <c r="H2077" i="3" s="1"/>
  <c r="G2078" i="3"/>
  <c r="H2078" i="3" s="1"/>
  <c r="G2073" i="3"/>
  <c r="H2073" i="3" s="1"/>
  <c r="G2074" i="3"/>
  <c r="H2074" i="3" s="1"/>
  <c r="G2075" i="3"/>
  <c r="G2070" i="3"/>
  <c r="H2070" i="3" s="1"/>
  <c r="G2071" i="3"/>
  <c r="H2071" i="3" s="1"/>
  <c r="G2072" i="3"/>
  <c r="H2072" i="3" s="1"/>
  <c r="G2067" i="3"/>
  <c r="H2067" i="3" s="1"/>
  <c r="G2068" i="3"/>
  <c r="H2068" i="3" s="1"/>
  <c r="G2069" i="3"/>
  <c r="H2069" i="3" s="1"/>
  <c r="G2064" i="3"/>
  <c r="H2064" i="3" s="1"/>
  <c r="G2065" i="3"/>
  <c r="H2065" i="3" s="1"/>
  <c r="G2066" i="3"/>
  <c r="H2066" i="3" s="1"/>
  <c r="G2060" i="3"/>
  <c r="H2060" i="3" s="1"/>
  <c r="G2061" i="3"/>
  <c r="H2061" i="3" s="1"/>
  <c r="G2062" i="3"/>
  <c r="H2062" i="3" s="1"/>
  <c r="G2063" i="3"/>
  <c r="H2063" i="3" s="1"/>
  <c r="G2058" i="3"/>
  <c r="H2058" i="3" s="1"/>
  <c r="G2059" i="3"/>
  <c r="G2055" i="3"/>
  <c r="H2055" i="3" s="1"/>
  <c r="G2056" i="3"/>
  <c r="H2056" i="3" s="1"/>
  <c r="G2057" i="3"/>
  <c r="H2057" i="3" s="1"/>
  <c r="G2052" i="3"/>
  <c r="H2052" i="3" s="1"/>
  <c r="G2053" i="3"/>
  <c r="H2053" i="3" s="1"/>
  <c r="G2054" i="3"/>
  <c r="H2054" i="3" s="1"/>
  <c r="G2050" i="3"/>
  <c r="H2050" i="3" s="1"/>
  <c r="G2051" i="3"/>
  <c r="H2051" i="3" s="1"/>
  <c r="G2046" i="3"/>
  <c r="H2046" i="3" s="1"/>
  <c r="G2047" i="3"/>
  <c r="H2047" i="3" s="1"/>
  <c r="G2048" i="3"/>
  <c r="H2048" i="3" s="1"/>
  <c r="G2049" i="3"/>
  <c r="H2049" i="3" s="1"/>
  <c r="G2044" i="3"/>
  <c r="H2044" i="3" s="1"/>
  <c r="G2045" i="3"/>
  <c r="H2045" i="3" s="1"/>
  <c r="G2041" i="3"/>
  <c r="H2041" i="3" s="1"/>
  <c r="G2042" i="3"/>
  <c r="H2042" i="3" s="1"/>
  <c r="G2043" i="3"/>
  <c r="H2043" i="3" s="1"/>
  <c r="G2037" i="3"/>
  <c r="H2037" i="3" s="1"/>
  <c r="G2038" i="3"/>
  <c r="H2038" i="3" s="1"/>
  <c r="G2039" i="3"/>
  <c r="H2039" i="3" s="1"/>
  <c r="G2040" i="3"/>
  <c r="H2040" i="3" s="1"/>
  <c r="G2035" i="3"/>
  <c r="H2035" i="3" s="1"/>
  <c r="G2036" i="3"/>
  <c r="H2036" i="3" s="1"/>
  <c r="G2033" i="3"/>
  <c r="G2034" i="3"/>
  <c r="H2034" i="3" s="1"/>
  <c r="G2032" i="3"/>
  <c r="H2032" i="3" s="1"/>
  <c r="G2029" i="3"/>
  <c r="H2029" i="3" s="1"/>
  <c r="G2030" i="3"/>
  <c r="H2030" i="3" s="1"/>
  <c r="G2031" i="3"/>
  <c r="H2031" i="3" s="1"/>
  <c r="G2027" i="3"/>
  <c r="H2027" i="3" s="1"/>
  <c r="G2028" i="3"/>
  <c r="H2028" i="3" s="1"/>
  <c r="G2025" i="3"/>
  <c r="H2025" i="3" s="1"/>
  <c r="G2026" i="3"/>
  <c r="H2026" i="3" s="1"/>
  <c r="G2023" i="3"/>
  <c r="H2023" i="3" s="1"/>
  <c r="G2024" i="3"/>
  <c r="H2024" i="3" s="1"/>
  <c r="G2022" i="3"/>
  <c r="H2022" i="3" s="1"/>
  <c r="G2019" i="3"/>
  <c r="H2019" i="3" s="1"/>
  <c r="G2020" i="3"/>
  <c r="H2020" i="3" s="1"/>
  <c r="G2021" i="3"/>
  <c r="H2021" i="3" s="1"/>
  <c r="G2014" i="3"/>
  <c r="H2014" i="3" s="1"/>
  <c r="G2015" i="3"/>
  <c r="H2015" i="3" s="1"/>
  <c r="G2016" i="3"/>
  <c r="H2016" i="3" s="1"/>
  <c r="G2017" i="3"/>
  <c r="H2017" i="3" s="1"/>
  <c r="G2018" i="3"/>
  <c r="H2018" i="3" s="1"/>
  <c r="G2012" i="3"/>
  <c r="H2012" i="3" s="1"/>
  <c r="G2013" i="3"/>
  <c r="H2013" i="3" s="1"/>
  <c r="G2010" i="3"/>
  <c r="H2010" i="3" s="1"/>
  <c r="G2011" i="3"/>
  <c r="H2011" i="3" s="1"/>
  <c r="G2008" i="3"/>
  <c r="H2008" i="3" s="1"/>
  <c r="G2009" i="3"/>
  <c r="H2009" i="3" s="1"/>
  <c r="G2006" i="3"/>
  <c r="H2006" i="3" s="1"/>
  <c r="G2007" i="3"/>
  <c r="H2007" i="3" s="1"/>
  <c r="G2002" i="3"/>
  <c r="H2002" i="3" s="1"/>
  <c r="G2003" i="3"/>
  <c r="H2003" i="3" s="1"/>
  <c r="G2004" i="3"/>
  <c r="H2004" i="3" s="1"/>
  <c r="G2005" i="3"/>
  <c r="H2005" i="3" s="1"/>
  <c r="G2001" i="3"/>
  <c r="H2001" i="3" s="1"/>
  <c r="G1998" i="3"/>
  <c r="H1998" i="3" s="1"/>
  <c r="G1999" i="3"/>
  <c r="H1999" i="3" s="1"/>
  <c r="G2000" i="3"/>
  <c r="H2000" i="3" s="1"/>
  <c r="G1995" i="3"/>
  <c r="H1995" i="3" s="1"/>
  <c r="G1996" i="3"/>
  <c r="H1996" i="3" s="1"/>
  <c r="G1997" i="3"/>
  <c r="H1997" i="3" s="1"/>
  <c r="G1993" i="3"/>
  <c r="H1993" i="3" s="1"/>
  <c r="G1994" i="3"/>
  <c r="H1994" i="3" s="1"/>
  <c r="G1989" i="3"/>
  <c r="H1989" i="3" s="1"/>
  <c r="G1990" i="3"/>
  <c r="H1990" i="3" s="1"/>
  <c r="G1991" i="3"/>
  <c r="H1991" i="3" s="1"/>
  <c r="G1992" i="3"/>
  <c r="H1992" i="3" s="1"/>
  <c r="G1985" i="3"/>
  <c r="H1985" i="3" s="1"/>
  <c r="G1986" i="3"/>
  <c r="H1986" i="3" s="1"/>
  <c r="G1987" i="3"/>
  <c r="H1987" i="3" s="1"/>
  <c r="G1988" i="3"/>
  <c r="H1988" i="3" s="1"/>
  <c r="G1982" i="3"/>
  <c r="H1982" i="3" s="1"/>
  <c r="G1983" i="3"/>
  <c r="H1983" i="3" s="1"/>
  <c r="G1984" i="3"/>
  <c r="H1984" i="3" s="1"/>
  <c r="G1980" i="3"/>
  <c r="H1980" i="3" s="1"/>
  <c r="G1981" i="3"/>
  <c r="H1981" i="3" s="1"/>
  <c r="G1977" i="3"/>
  <c r="H1977" i="3" s="1"/>
  <c r="G1978" i="3"/>
  <c r="H1978" i="3" s="1"/>
  <c r="G1979" i="3"/>
  <c r="H1979" i="3" s="1"/>
  <c r="G1975" i="3"/>
  <c r="H1975" i="3" s="1"/>
  <c r="G1976" i="3"/>
  <c r="H1976" i="3" s="1"/>
  <c r="G1973" i="3"/>
  <c r="H1973" i="3" s="1"/>
  <c r="G1974" i="3"/>
  <c r="H1974" i="3" s="1"/>
  <c r="G1969" i="3"/>
  <c r="H1969" i="3" s="1"/>
  <c r="G1970" i="3"/>
  <c r="H1970" i="3" s="1"/>
  <c r="G1971" i="3"/>
  <c r="H1971" i="3" s="1"/>
  <c r="G1972" i="3"/>
  <c r="H1972" i="3" s="1"/>
  <c r="G1966" i="3"/>
  <c r="H1966" i="3" s="1"/>
  <c r="G1967" i="3"/>
  <c r="H1967" i="3" s="1"/>
  <c r="G1968" i="3"/>
  <c r="H1968" i="3" s="1"/>
  <c r="G1965" i="3"/>
  <c r="H1965" i="3" s="1"/>
  <c r="G1961" i="3"/>
  <c r="H1961" i="3" s="1"/>
  <c r="G1962" i="3"/>
  <c r="H1962" i="3" s="1"/>
  <c r="G1963" i="3"/>
  <c r="H1963" i="3" s="1"/>
  <c r="G1964" i="3"/>
  <c r="H1964" i="3" s="1"/>
  <c r="G1956" i="3"/>
  <c r="H1956" i="3" s="1"/>
  <c r="G1957" i="3"/>
  <c r="H1957" i="3" s="1"/>
  <c r="G1958" i="3"/>
  <c r="H1958" i="3" s="1"/>
  <c r="G1959" i="3"/>
  <c r="H1959" i="3" s="1"/>
  <c r="G1960" i="3"/>
  <c r="H1960" i="3" s="1"/>
  <c r="G1955" i="3"/>
  <c r="H1955" i="3" s="1"/>
  <c r="G1952" i="3"/>
  <c r="H1952" i="3" s="1"/>
  <c r="G1953" i="3"/>
  <c r="H1953" i="3" s="1"/>
  <c r="G1954" i="3"/>
  <c r="H1954" i="3" s="1"/>
  <c r="G1950" i="3"/>
  <c r="H1950" i="3" s="1"/>
  <c r="G1951" i="3"/>
  <c r="H1951" i="3" s="1"/>
  <c r="G1946" i="3"/>
  <c r="H1946" i="3" s="1"/>
  <c r="G1947" i="3"/>
  <c r="H1947" i="3" s="1"/>
  <c r="G1948" i="3"/>
  <c r="H1948" i="3" s="1"/>
  <c r="G1949" i="3"/>
  <c r="H1949" i="3" s="1"/>
  <c r="G1944" i="3"/>
  <c r="H1944" i="3" s="1"/>
  <c r="G1945" i="3"/>
  <c r="H1945" i="3" s="1"/>
  <c r="G1942" i="3"/>
  <c r="H1942" i="3" s="1"/>
  <c r="G1943" i="3"/>
  <c r="H1943" i="3" s="1"/>
  <c r="G1940" i="3"/>
  <c r="H1940" i="3" s="1"/>
  <c r="G1941" i="3"/>
  <c r="H1941" i="3" s="1"/>
  <c r="G1937" i="3"/>
  <c r="H1937" i="3" s="1"/>
  <c r="G1938" i="3"/>
  <c r="H1938" i="3" s="1"/>
  <c r="G1939" i="3"/>
  <c r="H1939" i="3" s="1"/>
  <c r="G1934" i="3"/>
  <c r="H1934" i="3" s="1"/>
  <c r="G1935" i="3"/>
  <c r="H1935" i="3" s="1"/>
  <c r="G1936" i="3"/>
  <c r="H1936" i="3" s="1"/>
  <c r="G1931" i="3"/>
  <c r="H1931" i="3" s="1"/>
  <c r="G1932" i="3"/>
  <c r="H1932" i="3" s="1"/>
  <c r="G1933" i="3"/>
  <c r="H1933" i="3" s="1"/>
  <c r="G1928" i="3"/>
  <c r="H1928" i="3" s="1"/>
  <c r="G1929" i="3"/>
  <c r="H1929" i="3" s="1"/>
  <c r="G1930" i="3"/>
  <c r="H1930" i="3" s="1"/>
  <c r="G1925" i="3"/>
  <c r="H1925" i="3" s="1"/>
  <c r="G1926" i="3"/>
  <c r="H1926" i="3" s="1"/>
  <c r="G1927" i="3"/>
  <c r="H1927" i="3" s="1"/>
  <c r="G1923" i="3"/>
  <c r="H1923" i="3" s="1"/>
  <c r="G1924" i="3"/>
  <c r="H1924" i="3" s="1"/>
  <c r="G1921" i="3"/>
  <c r="H1921" i="3" s="1"/>
  <c r="G1922" i="3"/>
  <c r="H1922" i="3" s="1"/>
  <c r="G1916" i="3"/>
  <c r="H1916" i="3" s="1"/>
  <c r="G1917" i="3"/>
  <c r="H1917" i="3" s="1"/>
  <c r="G1918" i="3"/>
  <c r="H1918" i="3" s="1"/>
  <c r="G1919" i="3"/>
  <c r="H1919" i="3" s="1"/>
  <c r="G1920" i="3"/>
  <c r="H1920" i="3" s="1"/>
  <c r="G1914" i="3"/>
  <c r="H1914" i="3" s="1"/>
  <c r="G1915" i="3"/>
  <c r="H1915" i="3" s="1"/>
  <c r="G1912" i="3"/>
  <c r="H1912" i="3" s="1"/>
  <c r="G1913" i="3"/>
  <c r="H1913" i="3" s="1"/>
  <c r="G1908" i="3"/>
  <c r="H1908" i="3" s="1"/>
  <c r="G1909" i="3"/>
  <c r="H1909" i="3" s="1"/>
  <c r="G1910" i="3"/>
  <c r="H1910" i="3" s="1"/>
  <c r="G1911" i="3"/>
  <c r="H1911" i="3" s="1"/>
  <c r="G1907" i="3"/>
  <c r="H1907" i="3" s="1"/>
  <c r="G1904" i="3"/>
  <c r="H1904" i="3" s="1"/>
  <c r="G1905" i="3"/>
  <c r="H1905" i="3" s="1"/>
  <c r="G1906" i="3"/>
  <c r="H1906" i="3" s="1"/>
  <c r="G1902" i="3"/>
  <c r="H1902" i="3" s="1"/>
  <c r="G1903" i="3"/>
  <c r="H1903" i="3" s="1"/>
  <c r="G1900" i="3"/>
  <c r="H1900" i="3" s="1"/>
  <c r="G1901" i="3"/>
  <c r="H1901" i="3" s="1"/>
  <c r="G1899" i="3"/>
  <c r="H1899" i="3" s="1"/>
  <c r="G1897" i="3"/>
  <c r="H1897" i="3" s="1"/>
  <c r="G1898" i="3"/>
  <c r="H1898" i="3" s="1"/>
  <c r="G1894" i="3"/>
  <c r="H1894" i="3" s="1"/>
  <c r="G1895" i="3"/>
  <c r="H1895" i="3" s="1"/>
  <c r="G1896" i="3"/>
  <c r="G1893" i="3"/>
  <c r="H1893" i="3" s="1"/>
  <c r="G1892" i="3"/>
  <c r="H1892" i="3" s="1"/>
  <c r="G1891" i="3"/>
  <c r="H1891" i="3" s="1"/>
  <c r="G1888" i="3"/>
  <c r="H1888" i="3" s="1"/>
  <c r="G1889" i="3"/>
  <c r="H1889" i="3" s="1"/>
  <c r="G1890" i="3"/>
  <c r="H1890" i="3" s="1"/>
  <c r="G1883" i="3"/>
  <c r="H1883" i="3" s="1"/>
  <c r="G1884" i="3"/>
  <c r="H1884" i="3" s="1"/>
  <c r="G1885" i="3"/>
  <c r="H1885" i="3" s="1"/>
  <c r="G1886" i="3"/>
  <c r="H1886" i="3" s="1"/>
  <c r="G1887" i="3"/>
  <c r="H1887" i="3" s="1"/>
  <c r="G1878" i="3"/>
  <c r="H1878" i="3" s="1"/>
  <c r="G1879" i="3"/>
  <c r="H1879" i="3" s="1"/>
  <c r="G1880" i="3"/>
  <c r="H1880" i="3" s="1"/>
  <c r="G1881" i="3"/>
  <c r="H1881" i="3" s="1"/>
  <c r="G1882" i="3"/>
  <c r="H1882" i="3" s="1"/>
  <c r="G1875" i="3"/>
  <c r="H1875" i="3" s="1"/>
  <c r="G1876" i="3"/>
  <c r="H1876" i="3" s="1"/>
  <c r="G1877" i="3"/>
  <c r="H1877" i="3" s="1"/>
  <c r="G1871" i="3"/>
  <c r="H1871" i="3" s="1"/>
  <c r="G1872" i="3"/>
  <c r="H1872" i="3" s="1"/>
  <c r="G1873" i="3"/>
  <c r="H1873" i="3" s="1"/>
  <c r="G1874" i="3"/>
  <c r="H1874" i="3" s="1"/>
  <c r="G1868" i="3"/>
  <c r="H1868" i="3" s="1"/>
  <c r="G1869" i="3"/>
  <c r="H1869" i="3" s="1"/>
  <c r="G1870" i="3"/>
  <c r="H1870" i="3" s="1"/>
  <c r="G1864" i="3"/>
  <c r="H1864" i="3" s="1"/>
  <c r="G1865" i="3"/>
  <c r="G1866" i="3"/>
  <c r="H1866" i="3" s="1"/>
  <c r="G1867" i="3"/>
  <c r="H1867" i="3" s="1"/>
  <c r="G1862" i="3"/>
  <c r="H1862" i="3" s="1"/>
  <c r="G1863" i="3"/>
  <c r="H1863" i="3" s="1"/>
  <c r="G1861" i="3"/>
  <c r="H1861" i="3" s="1"/>
  <c r="G1858" i="3"/>
  <c r="H1858" i="3" s="1"/>
  <c r="G1859" i="3"/>
  <c r="H1859" i="3" s="1"/>
  <c r="G1860" i="3"/>
  <c r="H1860" i="3" s="1"/>
  <c r="G1855" i="3"/>
  <c r="H1855" i="3" s="1"/>
  <c r="G1856" i="3"/>
  <c r="H1856" i="3" s="1"/>
  <c r="G1857" i="3"/>
  <c r="H1857" i="3" s="1"/>
  <c r="G1853" i="3"/>
  <c r="H1853" i="3" s="1"/>
  <c r="G1854" i="3"/>
  <c r="H1854" i="3" s="1"/>
  <c r="G1849" i="3"/>
  <c r="H1849" i="3" s="1"/>
  <c r="G1850" i="3"/>
  <c r="H1850" i="3" s="1"/>
  <c r="G1851" i="3"/>
  <c r="H1851" i="3" s="1"/>
  <c r="G1852" i="3"/>
  <c r="H1852" i="3" s="1"/>
  <c r="G1848" i="3"/>
  <c r="H1848" i="3" s="1"/>
  <c r="G1843" i="3"/>
  <c r="H1843" i="3" s="1"/>
  <c r="G1844" i="3"/>
  <c r="H1844" i="3" s="1"/>
  <c r="G1845" i="3"/>
  <c r="H1845" i="3" s="1"/>
  <c r="G1846" i="3"/>
  <c r="H1846" i="3" s="1"/>
  <c r="G1847" i="3"/>
  <c r="H1847" i="3" s="1"/>
  <c r="G1841" i="3"/>
  <c r="H1841" i="3" s="1"/>
  <c r="G1842" i="3"/>
  <c r="H1842" i="3" s="1"/>
  <c r="G1838" i="3"/>
  <c r="H1838" i="3" s="1"/>
  <c r="G1839" i="3"/>
  <c r="H1839" i="3" s="1"/>
  <c r="G1840" i="3"/>
  <c r="H1840" i="3" s="1"/>
  <c r="G1835" i="3"/>
  <c r="H1835" i="3" s="1"/>
  <c r="G1836" i="3"/>
  <c r="H1836" i="3" s="1"/>
  <c r="G1837" i="3"/>
  <c r="H1837" i="3" s="1"/>
  <c r="G1833" i="3"/>
  <c r="H1833" i="3" s="1"/>
  <c r="G1834" i="3"/>
  <c r="H1834" i="3" s="1"/>
  <c r="G1829" i="3"/>
  <c r="H1829" i="3" s="1"/>
  <c r="G1830" i="3"/>
  <c r="H1830" i="3" s="1"/>
  <c r="G1831" i="3"/>
  <c r="H1831" i="3" s="1"/>
  <c r="G1832" i="3"/>
  <c r="H1832" i="3" s="1"/>
  <c r="G1826" i="3"/>
  <c r="H1826" i="3" s="1"/>
  <c r="G1827" i="3"/>
  <c r="H1827" i="3" s="1"/>
  <c r="G1828" i="3"/>
  <c r="H1828" i="3" s="1"/>
  <c r="G1824" i="3"/>
  <c r="H1824" i="3" s="1"/>
  <c r="G1825" i="3"/>
  <c r="H1825" i="3" s="1"/>
  <c r="G1821" i="3"/>
  <c r="H1821" i="3" s="1"/>
  <c r="G1822" i="3"/>
  <c r="H1822" i="3" s="1"/>
  <c r="G1823" i="3"/>
  <c r="H1823" i="3" s="1"/>
  <c r="G1819" i="3"/>
  <c r="H1819" i="3" s="1"/>
  <c r="G1820" i="3"/>
  <c r="H1820" i="3" s="1"/>
  <c r="G1815" i="3"/>
  <c r="H1815" i="3" s="1"/>
  <c r="G1816" i="3"/>
  <c r="H1816" i="3" s="1"/>
  <c r="G1817" i="3"/>
  <c r="H1817" i="3" s="1"/>
  <c r="G1818" i="3"/>
  <c r="H1818" i="3" s="1"/>
  <c r="G1813" i="3"/>
  <c r="H1813" i="3" s="1"/>
  <c r="G1814" i="3"/>
  <c r="H1814" i="3" s="1"/>
  <c r="G1812" i="3"/>
  <c r="H1812" i="3" s="1"/>
  <c r="G1810" i="3"/>
  <c r="H1810" i="3" s="1"/>
  <c r="G1811" i="3"/>
  <c r="H1811" i="3" s="1"/>
  <c r="G1806" i="3"/>
  <c r="H1806" i="3" s="1"/>
  <c r="G1807" i="3"/>
  <c r="H1807" i="3" s="1"/>
  <c r="G1808" i="3"/>
  <c r="H1808" i="3" s="1"/>
  <c r="G1809" i="3"/>
  <c r="H1809" i="3" s="1"/>
  <c r="G1804" i="3"/>
  <c r="H1804" i="3" s="1"/>
  <c r="G1805" i="3"/>
  <c r="H1805" i="3" s="1"/>
  <c r="G1802" i="3"/>
  <c r="H1802" i="3" s="1"/>
  <c r="G1803" i="3"/>
  <c r="H1803" i="3" s="1"/>
  <c r="G1800" i="3"/>
  <c r="H1800" i="3" s="1"/>
  <c r="G1801" i="3"/>
  <c r="H1801" i="3" s="1"/>
  <c r="G1798" i="3"/>
  <c r="H1798" i="3" s="1"/>
  <c r="G1799" i="3"/>
  <c r="H1799" i="3" s="1"/>
  <c r="G1795" i="3"/>
  <c r="H1795" i="3" s="1"/>
  <c r="G1796" i="3"/>
  <c r="H1796" i="3" s="1"/>
  <c r="G1797" i="3"/>
  <c r="H1797" i="3" s="1"/>
  <c r="G1792" i="3"/>
  <c r="H1792" i="3" s="1"/>
  <c r="G1793" i="3"/>
  <c r="H1793" i="3" s="1"/>
  <c r="G1794" i="3"/>
  <c r="H1794" i="3" s="1"/>
  <c r="G1789" i="3"/>
  <c r="H1789" i="3" s="1"/>
  <c r="G1790" i="3"/>
  <c r="H1790" i="3" s="1"/>
  <c r="G1791" i="3"/>
  <c r="H1791" i="3" s="1"/>
  <c r="G1786" i="3"/>
  <c r="H1786" i="3" s="1"/>
  <c r="G1787" i="3"/>
  <c r="H1787" i="3" s="1"/>
  <c r="G1788" i="3"/>
  <c r="H1788" i="3" s="1"/>
  <c r="G1781" i="3"/>
  <c r="H1781" i="3" s="1"/>
  <c r="G1782" i="3"/>
  <c r="H1782" i="3" s="1"/>
  <c r="G1783" i="3"/>
  <c r="H1783" i="3" s="1"/>
  <c r="G1784" i="3"/>
  <c r="H1784" i="3" s="1"/>
  <c r="G1785" i="3"/>
  <c r="H1785" i="3" s="1"/>
  <c r="G1779" i="3"/>
  <c r="H1779" i="3" s="1"/>
  <c r="G1780" i="3"/>
  <c r="H1780" i="3" s="1"/>
  <c r="G1776" i="3"/>
  <c r="H1776" i="3" s="1"/>
  <c r="G1777" i="3"/>
  <c r="H1777" i="3" s="1"/>
  <c r="G1778" i="3"/>
  <c r="H1778" i="3" s="1"/>
  <c r="G1773" i="3"/>
  <c r="H1773" i="3" s="1"/>
  <c r="G1774" i="3"/>
  <c r="H1774" i="3" s="1"/>
  <c r="G1775" i="3"/>
  <c r="H1775" i="3" s="1"/>
  <c r="G1771" i="3"/>
  <c r="H1771" i="3" s="1"/>
  <c r="G1772" i="3"/>
  <c r="H1772" i="3" s="1"/>
  <c r="G1770" i="3"/>
  <c r="H1770" i="3" s="1"/>
  <c r="G1768" i="3"/>
  <c r="H1768" i="3" s="1"/>
  <c r="G1769" i="3"/>
  <c r="H1769" i="3" s="1"/>
  <c r="G1764" i="3"/>
  <c r="H1764" i="3" s="1"/>
  <c r="G1765" i="3"/>
  <c r="H1765" i="3" s="1"/>
  <c r="G1766" i="3"/>
  <c r="H1766" i="3" s="1"/>
  <c r="G1767" i="3"/>
  <c r="H1767" i="3" s="1"/>
  <c r="G1760" i="3"/>
  <c r="H1760" i="3" s="1"/>
  <c r="G1761" i="3"/>
  <c r="H1761" i="3" s="1"/>
  <c r="G1762" i="3"/>
  <c r="H1762" i="3" s="1"/>
  <c r="G1763" i="3"/>
  <c r="H1763" i="3" s="1"/>
  <c r="G1758" i="3"/>
  <c r="H1758" i="3" s="1"/>
  <c r="G1759" i="3"/>
  <c r="H1759" i="3" s="1"/>
  <c r="G1755" i="3"/>
  <c r="H1755" i="3" s="1"/>
  <c r="G1756" i="3"/>
  <c r="H1756" i="3" s="1"/>
  <c r="G1757" i="3"/>
  <c r="H1757" i="3" s="1"/>
  <c r="G1754" i="3"/>
  <c r="H1754" i="3" s="1"/>
  <c r="G1750" i="3"/>
  <c r="H1750" i="3" s="1"/>
  <c r="G1751" i="3"/>
  <c r="H1751" i="3" s="1"/>
  <c r="G1752" i="3"/>
  <c r="H1752" i="3" s="1"/>
  <c r="G1753" i="3"/>
  <c r="H1753" i="3" s="1"/>
  <c r="G1748" i="3"/>
  <c r="H1748" i="3" s="1"/>
  <c r="G1749" i="3"/>
  <c r="H1749" i="3" s="1"/>
  <c r="G1746" i="3"/>
  <c r="H1746" i="3" s="1"/>
  <c r="G1747" i="3"/>
  <c r="H1747" i="3" s="1"/>
  <c r="G1744" i="3"/>
  <c r="H1744" i="3" s="1"/>
  <c r="G1745" i="3"/>
  <c r="H1745" i="3" s="1"/>
  <c r="G1743" i="3"/>
  <c r="H1743" i="3" s="1"/>
  <c r="G1741" i="3"/>
  <c r="H1741" i="3" s="1"/>
  <c r="G1742" i="3"/>
  <c r="H1742" i="3" s="1"/>
  <c r="G1740" i="3"/>
  <c r="H1740" i="3" s="1"/>
  <c r="G1737" i="3"/>
  <c r="H1737" i="3" s="1"/>
  <c r="G1738" i="3"/>
  <c r="H1738" i="3" s="1"/>
  <c r="G1739" i="3"/>
  <c r="H1739" i="3" s="1"/>
  <c r="G1733" i="3"/>
  <c r="H1733" i="3" s="1"/>
  <c r="G1734" i="3"/>
  <c r="H1734" i="3" s="1"/>
  <c r="G1735" i="3"/>
  <c r="H1735" i="3" s="1"/>
  <c r="G1736" i="3"/>
  <c r="H1736" i="3" s="1"/>
  <c r="G1732" i="3"/>
  <c r="H1732" i="3" s="1"/>
  <c r="G1727" i="3"/>
  <c r="H1727" i="3" s="1"/>
  <c r="G1728" i="3"/>
  <c r="G1729" i="3"/>
  <c r="H1729" i="3" s="1"/>
  <c r="G1730" i="3"/>
  <c r="H1730" i="3" s="1"/>
  <c r="G1731" i="3"/>
  <c r="H1731" i="3" s="1"/>
  <c r="G1724" i="3"/>
  <c r="H1724" i="3" s="1"/>
  <c r="G1725" i="3"/>
  <c r="H1725" i="3" s="1"/>
  <c r="G1726" i="3"/>
  <c r="H1726" i="3" s="1"/>
  <c r="G1722" i="3"/>
  <c r="H1722" i="3" s="1"/>
  <c r="G1723" i="3"/>
  <c r="H1723" i="3" s="1"/>
  <c r="G1719" i="3"/>
  <c r="H1719" i="3" s="1"/>
  <c r="G1720" i="3"/>
  <c r="H1720" i="3" s="1"/>
  <c r="G1721" i="3"/>
  <c r="H1721" i="3" s="1"/>
  <c r="G1717" i="3"/>
  <c r="H1717" i="3" s="1"/>
  <c r="G1718" i="3"/>
  <c r="H1718" i="3" s="1"/>
  <c r="G1713" i="3"/>
  <c r="H1713" i="3" s="1"/>
  <c r="G1714" i="3"/>
  <c r="H1714" i="3" s="1"/>
  <c r="G1715" i="3"/>
  <c r="H1715" i="3" s="1"/>
  <c r="G1716" i="3"/>
  <c r="H1716" i="3" s="1"/>
  <c r="G1710" i="3"/>
  <c r="H1710" i="3" s="1"/>
  <c r="G1711" i="3"/>
  <c r="H1711" i="3" s="1"/>
  <c r="G1712" i="3"/>
  <c r="H1712" i="3" s="1"/>
  <c r="G1706" i="3"/>
  <c r="H1706" i="3" s="1"/>
  <c r="G1707" i="3"/>
  <c r="H1707" i="3" s="1"/>
  <c r="G1708" i="3"/>
  <c r="H1708" i="3" s="1"/>
  <c r="G1709" i="3"/>
  <c r="G1702" i="3"/>
  <c r="H1702" i="3" s="1"/>
  <c r="G1703" i="3"/>
  <c r="H1703" i="3" s="1"/>
  <c r="G1704" i="3"/>
  <c r="H1704" i="3" s="1"/>
  <c r="G1705" i="3"/>
  <c r="H1705" i="3" s="1"/>
  <c r="G1701" i="3"/>
  <c r="H1701" i="3" s="1"/>
  <c r="G1700" i="3"/>
  <c r="H1700" i="3" s="1"/>
  <c r="G1695" i="3"/>
  <c r="H1695" i="3" s="1"/>
  <c r="G1696" i="3"/>
  <c r="H1696" i="3" s="1"/>
  <c r="G1697" i="3"/>
  <c r="H1697" i="3" s="1"/>
  <c r="G1698" i="3"/>
  <c r="H1698" i="3" s="1"/>
  <c r="G1699" i="3"/>
  <c r="H1699" i="3" s="1"/>
  <c r="G1693" i="3"/>
  <c r="H1693" i="3" s="1"/>
  <c r="G1694" i="3"/>
  <c r="H1694" i="3" s="1"/>
  <c r="G1690" i="3"/>
  <c r="H1690" i="3" s="1"/>
  <c r="G1691" i="3"/>
  <c r="H1691" i="3" s="1"/>
  <c r="G1692" i="3"/>
  <c r="H1692" i="3" s="1"/>
  <c r="G1687" i="3"/>
  <c r="H1687" i="3" s="1"/>
  <c r="G1688" i="3"/>
  <c r="H1688" i="3" s="1"/>
  <c r="G1689" i="3"/>
  <c r="H1689" i="3" s="1"/>
  <c r="G1685" i="3"/>
  <c r="H1685" i="3" s="1"/>
  <c r="G1686" i="3"/>
  <c r="H1686" i="3" s="1"/>
  <c r="G1683" i="3"/>
  <c r="H1683" i="3" s="1"/>
  <c r="G1684" i="3"/>
  <c r="H1684" i="3" s="1"/>
  <c r="G1679" i="3"/>
  <c r="H1679" i="3" s="1"/>
  <c r="G1680" i="3"/>
  <c r="H1680" i="3" s="1"/>
  <c r="G1681" i="3"/>
  <c r="H1681" i="3" s="1"/>
  <c r="G1682" i="3"/>
  <c r="H1682" i="3" s="1"/>
  <c r="G1676" i="3"/>
  <c r="H1676" i="3" s="1"/>
  <c r="G1677" i="3"/>
  <c r="H1677" i="3" s="1"/>
  <c r="G1678" i="3"/>
  <c r="H1678" i="3" s="1"/>
  <c r="G1672" i="3"/>
  <c r="H1672" i="3" s="1"/>
  <c r="G1673" i="3"/>
  <c r="H1673" i="3" s="1"/>
  <c r="G1674" i="3"/>
  <c r="H1674" i="3" s="1"/>
  <c r="G1675" i="3"/>
  <c r="H1675" i="3" s="1"/>
  <c r="G1670" i="3"/>
  <c r="H1670" i="3" s="1"/>
  <c r="G1671" i="3"/>
  <c r="H1671" i="3" s="1"/>
  <c r="G1668" i="3"/>
  <c r="H1668" i="3" s="1"/>
  <c r="G1669" i="3"/>
  <c r="H1669" i="3" s="1"/>
  <c r="G1665" i="3"/>
  <c r="H1665" i="3" s="1"/>
  <c r="G1666" i="3"/>
  <c r="H1666" i="3" s="1"/>
  <c r="G1667" i="3"/>
  <c r="H1667" i="3" s="1"/>
  <c r="G1664" i="3"/>
  <c r="H1664" i="3" s="1"/>
  <c r="G1659" i="3"/>
  <c r="H1659" i="3" s="1"/>
  <c r="G1660" i="3"/>
  <c r="H1660" i="3" s="1"/>
  <c r="G1661" i="3"/>
  <c r="H1661" i="3" s="1"/>
  <c r="G1662" i="3"/>
  <c r="H1662" i="3" s="1"/>
  <c r="G1663" i="3"/>
  <c r="H1663" i="3" s="1"/>
  <c r="G1656" i="3"/>
  <c r="H1656" i="3" s="1"/>
  <c r="G1657" i="3"/>
  <c r="H1657" i="3" s="1"/>
  <c r="G1658" i="3"/>
  <c r="H1658" i="3" s="1"/>
  <c r="G1653" i="3"/>
  <c r="H1653" i="3" s="1"/>
  <c r="G1654" i="3"/>
  <c r="H1654" i="3" s="1"/>
  <c r="G1655" i="3"/>
  <c r="H1655" i="3" s="1"/>
  <c r="G1651" i="3"/>
  <c r="H1651" i="3" s="1"/>
  <c r="G1652" i="3"/>
  <c r="H1652" i="3" s="1"/>
  <c r="G1649" i="3"/>
  <c r="H1649" i="3" s="1"/>
  <c r="G1650" i="3"/>
  <c r="H1650" i="3" s="1"/>
  <c r="G1646" i="3"/>
  <c r="H1646" i="3" s="1"/>
  <c r="G1647" i="3"/>
  <c r="H1647" i="3" s="1"/>
  <c r="G1648" i="3"/>
  <c r="H1648" i="3" s="1"/>
  <c r="G1645" i="3"/>
  <c r="H1645" i="3" s="1"/>
  <c r="G1642" i="3"/>
  <c r="H1642" i="3" s="1"/>
  <c r="G1643" i="3"/>
  <c r="H1643" i="3" s="1"/>
  <c r="G1644" i="3"/>
  <c r="H1644" i="3" s="1"/>
  <c r="G1640" i="3"/>
  <c r="H1640" i="3" s="1"/>
  <c r="G1641" i="3"/>
  <c r="H1641" i="3" s="1"/>
  <c r="G1638" i="3"/>
  <c r="H1638" i="3" s="1"/>
  <c r="G1639" i="3"/>
  <c r="H1639" i="3" s="1"/>
  <c r="G1635" i="3"/>
  <c r="H1635" i="3" s="1"/>
  <c r="G1636" i="3"/>
  <c r="H1636" i="3" s="1"/>
  <c r="G1637" i="3"/>
  <c r="H1637" i="3" s="1"/>
  <c r="G1631" i="3"/>
  <c r="H1631" i="3" s="1"/>
  <c r="G1632" i="3"/>
  <c r="H1632" i="3" s="1"/>
  <c r="G1633" i="3"/>
  <c r="H1633" i="3" s="1"/>
  <c r="G1634" i="3"/>
  <c r="H1634" i="3" s="1"/>
  <c r="G1627" i="3"/>
  <c r="H1627" i="3" s="1"/>
  <c r="G1628" i="3"/>
  <c r="H1628" i="3" s="1"/>
  <c r="G1629" i="3"/>
  <c r="H1629" i="3" s="1"/>
  <c r="G1630" i="3"/>
  <c r="H1630" i="3" s="1"/>
  <c r="G1625" i="3"/>
  <c r="H1625" i="3" s="1"/>
  <c r="G1626" i="3"/>
  <c r="H1626" i="3" s="1"/>
  <c r="G1621" i="3"/>
  <c r="H1621" i="3" s="1"/>
  <c r="G1622" i="3"/>
  <c r="H1622" i="3" s="1"/>
  <c r="G1623" i="3"/>
  <c r="H1623" i="3" s="1"/>
  <c r="G1624" i="3"/>
  <c r="H1624" i="3" s="1"/>
  <c r="G1617" i="3"/>
  <c r="H1617" i="3" s="1"/>
  <c r="G1618" i="3"/>
  <c r="H1618" i="3" s="1"/>
  <c r="G1619" i="3"/>
  <c r="H1619" i="3" s="1"/>
  <c r="G1620" i="3"/>
  <c r="H1620" i="3" s="1"/>
  <c r="G1616" i="3"/>
  <c r="H1616" i="3" s="1"/>
  <c r="G1614" i="3"/>
  <c r="H1614" i="3" s="1"/>
  <c r="G1615" i="3"/>
  <c r="H1615" i="3" s="1"/>
  <c r="G1611" i="3"/>
  <c r="H1611" i="3" s="1"/>
  <c r="G1612" i="3"/>
  <c r="H1612" i="3" s="1"/>
  <c r="G1613" i="3"/>
  <c r="H1613" i="3" s="1"/>
  <c r="G1609" i="3"/>
  <c r="H1609" i="3" s="1"/>
  <c r="G1610" i="3"/>
  <c r="H1610" i="3" s="1"/>
  <c r="G1607" i="3"/>
  <c r="H1607" i="3" s="1"/>
  <c r="G1608" i="3"/>
  <c r="H1608" i="3" s="1"/>
  <c r="G1606" i="3"/>
  <c r="H1606" i="3" s="1"/>
  <c r="G1605" i="3"/>
  <c r="H1605" i="3" s="1"/>
  <c r="G1603" i="3"/>
  <c r="H1603" i="3" s="1"/>
  <c r="G1604" i="3"/>
  <c r="H1604" i="3" s="1"/>
  <c r="G1599" i="3"/>
  <c r="H1599" i="3" s="1"/>
  <c r="G1600" i="3"/>
  <c r="H1600" i="3" s="1"/>
  <c r="G1601" i="3"/>
  <c r="H1601" i="3" s="1"/>
  <c r="G1602" i="3"/>
  <c r="H1602" i="3" s="1"/>
  <c r="G1596" i="3"/>
  <c r="H1596" i="3" s="1"/>
  <c r="G1597" i="3"/>
  <c r="H1597" i="3" s="1"/>
  <c r="G1598" i="3"/>
  <c r="H1598" i="3" s="1"/>
  <c r="G1594" i="3"/>
  <c r="H1594" i="3" s="1"/>
  <c r="G1595" i="3"/>
  <c r="H1595" i="3" s="1"/>
  <c r="G1593" i="3"/>
  <c r="H1593" i="3" s="1"/>
  <c r="G1591" i="3"/>
  <c r="H1591" i="3" s="1"/>
  <c r="G1592" i="3"/>
  <c r="H1592" i="3" s="1"/>
  <c r="G1588" i="3"/>
  <c r="H1588" i="3" s="1"/>
  <c r="G1589" i="3"/>
  <c r="H1589" i="3" s="1"/>
  <c r="G1590" i="3"/>
  <c r="H1590" i="3" s="1"/>
  <c r="G1584" i="3"/>
  <c r="H1584" i="3" s="1"/>
  <c r="G1585" i="3"/>
  <c r="H1585" i="3" s="1"/>
  <c r="G1586" i="3"/>
  <c r="H1586" i="3" s="1"/>
  <c r="G1587" i="3"/>
  <c r="H1587" i="3" s="1"/>
  <c r="G1583" i="3"/>
  <c r="H1583" i="3" s="1"/>
  <c r="G1580" i="3"/>
  <c r="H1580" i="3" s="1"/>
  <c r="G1581" i="3"/>
  <c r="H1581" i="3" s="1"/>
  <c r="G1582" i="3"/>
  <c r="H1582" i="3" s="1"/>
  <c r="G1576" i="3"/>
  <c r="H1576" i="3" s="1"/>
  <c r="G1577" i="3"/>
  <c r="H1577" i="3" s="1"/>
  <c r="G1578" i="3"/>
  <c r="H1578" i="3" s="1"/>
  <c r="G1579" i="3"/>
  <c r="H1579" i="3" s="1"/>
  <c r="G1572" i="3"/>
  <c r="H1572" i="3" s="1"/>
  <c r="G1573" i="3"/>
  <c r="H1573" i="3" s="1"/>
  <c r="G1574" i="3"/>
  <c r="H1574" i="3" s="1"/>
  <c r="G1575" i="3"/>
  <c r="H1575" i="3" s="1"/>
  <c r="G1571" i="3"/>
  <c r="H1571" i="3" s="1"/>
  <c r="G1568" i="3"/>
  <c r="H1568" i="3" s="1"/>
  <c r="G1569" i="3"/>
  <c r="H1569" i="3" s="1"/>
  <c r="G1570" i="3"/>
  <c r="H1570" i="3" s="1"/>
  <c r="G1566" i="3"/>
  <c r="H1566" i="3" s="1"/>
  <c r="G1567" i="3"/>
  <c r="H1567" i="3" s="1"/>
  <c r="G1562" i="3"/>
  <c r="H1562" i="3" s="1"/>
  <c r="G1563" i="3"/>
  <c r="H1563" i="3" s="1"/>
  <c r="G1564" i="3"/>
  <c r="H1564" i="3" s="1"/>
  <c r="G1565" i="3"/>
  <c r="G1560" i="3"/>
  <c r="H1560" i="3" s="1"/>
  <c r="G1561" i="3"/>
  <c r="H1561" i="3" s="1"/>
  <c r="G1556" i="3"/>
  <c r="H1556" i="3" s="1"/>
  <c r="G1557" i="3"/>
  <c r="H1557" i="3" s="1"/>
  <c r="G1558" i="3"/>
  <c r="H1558" i="3" s="1"/>
  <c r="G1559" i="3"/>
  <c r="H1559" i="3" s="1"/>
  <c r="G1553" i="3"/>
  <c r="H1553" i="3" s="1"/>
  <c r="G1554" i="3"/>
  <c r="H1554" i="3" s="1"/>
  <c r="G1555" i="3"/>
  <c r="H1555" i="3" s="1"/>
  <c r="G1551" i="3"/>
  <c r="H1551" i="3" s="1"/>
  <c r="G1552" i="3"/>
  <c r="H1552" i="3" s="1"/>
  <c r="G1548" i="3"/>
  <c r="H1548" i="3" s="1"/>
  <c r="G1549" i="3"/>
  <c r="H1549" i="3" s="1"/>
  <c r="G1550" i="3"/>
  <c r="H1550" i="3" s="1"/>
  <c r="G1546" i="3"/>
  <c r="H1546" i="3" s="1"/>
  <c r="G1547" i="3"/>
  <c r="H1547" i="3" s="1"/>
  <c r="G1542" i="3"/>
  <c r="H1542" i="3" s="1"/>
  <c r="G1543" i="3"/>
  <c r="H1543" i="3" s="1"/>
  <c r="G1544" i="3"/>
  <c r="H1544" i="3" s="1"/>
  <c r="G1545" i="3"/>
  <c r="H1545" i="3" s="1"/>
  <c r="G1540" i="3"/>
  <c r="H1540" i="3" s="1"/>
  <c r="G1541" i="3"/>
  <c r="H1541" i="3" s="1"/>
  <c r="G1538" i="3"/>
  <c r="H1538" i="3" s="1"/>
  <c r="G1539" i="3"/>
  <c r="H1539" i="3" s="1"/>
  <c r="G1535" i="3"/>
  <c r="H1535" i="3" s="1"/>
  <c r="G1536" i="3"/>
  <c r="H1536" i="3" s="1"/>
  <c r="G1537" i="3"/>
  <c r="H1537" i="3" s="1"/>
  <c r="G1531" i="3"/>
  <c r="G1532" i="3"/>
  <c r="H1532" i="3" s="1"/>
  <c r="G1533" i="3"/>
  <c r="H1533" i="3" s="1"/>
  <c r="G1534" i="3"/>
  <c r="H1534" i="3" s="1"/>
  <c r="G1529" i="3"/>
  <c r="H1529" i="3" s="1"/>
  <c r="G1530" i="3"/>
  <c r="H1530" i="3" s="1"/>
  <c r="G1528" i="3"/>
  <c r="H1528" i="3" s="1"/>
  <c r="G1523" i="3"/>
  <c r="H1523" i="3" s="1"/>
  <c r="G1524" i="3"/>
  <c r="H1524" i="3" s="1"/>
  <c r="G1525" i="3"/>
  <c r="H1525" i="3" s="1"/>
  <c r="G1526" i="3"/>
  <c r="H1526" i="3" s="1"/>
  <c r="G1527" i="3"/>
  <c r="H1527" i="3" s="1"/>
  <c r="G1520" i="3"/>
  <c r="H1520" i="3" s="1"/>
  <c r="G1521" i="3"/>
  <c r="H1521" i="3" s="1"/>
  <c r="G1522" i="3"/>
  <c r="H1522" i="3" s="1"/>
  <c r="G1518" i="3"/>
  <c r="H1518" i="3" s="1"/>
  <c r="G1519" i="3"/>
  <c r="H1519" i="3" s="1"/>
  <c r="G1515" i="3"/>
  <c r="H1515" i="3" s="1"/>
  <c r="G1516" i="3"/>
  <c r="H1516" i="3" s="1"/>
  <c r="G1517" i="3"/>
  <c r="H1517" i="3" s="1"/>
  <c r="G1513" i="3"/>
  <c r="H1513" i="3" s="1"/>
  <c r="G1514" i="3"/>
  <c r="H1514" i="3" s="1"/>
  <c r="G1511" i="3"/>
  <c r="H1511" i="3" s="1"/>
  <c r="G1512" i="3"/>
  <c r="H1512" i="3" s="1"/>
  <c r="G1507" i="3"/>
  <c r="H1507" i="3" s="1"/>
  <c r="G1508" i="3"/>
  <c r="H1508" i="3" s="1"/>
  <c r="G1509" i="3"/>
  <c r="H1509" i="3" s="1"/>
  <c r="G1510" i="3"/>
  <c r="H1510" i="3" s="1"/>
  <c r="G1502" i="3"/>
  <c r="H1502" i="3" s="1"/>
  <c r="G1503" i="3"/>
  <c r="H1503" i="3" s="1"/>
  <c r="G1504" i="3"/>
  <c r="H1504" i="3" s="1"/>
  <c r="G1505" i="3"/>
  <c r="H1505" i="3" s="1"/>
  <c r="G1506" i="3"/>
  <c r="H1506" i="3" s="1"/>
  <c r="G1500" i="3"/>
  <c r="H1500" i="3" s="1"/>
  <c r="G1501" i="3"/>
  <c r="H1501" i="3" s="1"/>
  <c r="G1498" i="3"/>
  <c r="H1498" i="3" s="1"/>
  <c r="G1499" i="3"/>
  <c r="H1499" i="3" s="1"/>
  <c r="G1496" i="3"/>
  <c r="H1496" i="3" s="1"/>
  <c r="G1497" i="3"/>
  <c r="H1497" i="3" s="1"/>
  <c r="G1493" i="3"/>
  <c r="H1493" i="3" s="1"/>
  <c r="G1494" i="3"/>
  <c r="H1494" i="3" s="1"/>
  <c r="G1495" i="3"/>
  <c r="H1495" i="3" s="1"/>
  <c r="G1490" i="3"/>
  <c r="H1490" i="3" s="1"/>
  <c r="G1491" i="3"/>
  <c r="H1491" i="3" s="1"/>
  <c r="G1492" i="3"/>
  <c r="H1492" i="3" s="1"/>
  <c r="G1488" i="3"/>
  <c r="H1488" i="3" s="1"/>
  <c r="G1489" i="3"/>
  <c r="H1489" i="3" s="1"/>
  <c r="G1486" i="3"/>
  <c r="H1486" i="3" s="1"/>
  <c r="G1487" i="3"/>
  <c r="H1487" i="3" s="1"/>
  <c r="G1484" i="3"/>
  <c r="H1484" i="3" s="1"/>
  <c r="G1485" i="3"/>
  <c r="H1485" i="3" s="1"/>
  <c r="G1480" i="3"/>
  <c r="H1480" i="3" s="1"/>
  <c r="G1481" i="3"/>
  <c r="H1481" i="3" s="1"/>
  <c r="G1482" i="3"/>
  <c r="H1482" i="3" s="1"/>
  <c r="G1483" i="3"/>
  <c r="H1483" i="3" s="1"/>
  <c r="G1477" i="3"/>
  <c r="H1477" i="3" s="1"/>
  <c r="G1478" i="3"/>
  <c r="H1478" i="3" s="1"/>
  <c r="G1479" i="3"/>
  <c r="H1479" i="3" s="1"/>
  <c r="G1475" i="3"/>
  <c r="H1475" i="3" s="1"/>
  <c r="G1476" i="3"/>
  <c r="H1476" i="3" s="1"/>
  <c r="G1472" i="3"/>
  <c r="H1472" i="3" s="1"/>
  <c r="G1473" i="3"/>
  <c r="H1473" i="3" s="1"/>
  <c r="G1474" i="3"/>
  <c r="H1474" i="3" s="1"/>
  <c r="G1471" i="3"/>
  <c r="H1471" i="3" s="1"/>
  <c r="G1467" i="3"/>
  <c r="H1467" i="3" s="1"/>
  <c r="G1468" i="3"/>
  <c r="H1468" i="3" s="1"/>
  <c r="G1469" i="3"/>
  <c r="H1469" i="3" s="1"/>
  <c r="G1470" i="3"/>
  <c r="H1470" i="3" s="1"/>
  <c r="G1465" i="3"/>
  <c r="H1465" i="3" s="1"/>
  <c r="G1466" i="3"/>
  <c r="H1466" i="3" s="1"/>
  <c r="G1463" i="3"/>
  <c r="H1463" i="3" s="1"/>
  <c r="G1464" i="3"/>
  <c r="H1464" i="3" s="1"/>
  <c r="G1462" i="3"/>
  <c r="H1462" i="3" s="1"/>
  <c r="G1460" i="3"/>
  <c r="H1460" i="3" s="1"/>
  <c r="G1461" i="3"/>
  <c r="H1461" i="3" s="1"/>
  <c r="G1457" i="3"/>
  <c r="H1457" i="3" s="1"/>
  <c r="G1458" i="3"/>
  <c r="H1458" i="3" s="1"/>
  <c r="G1459" i="3"/>
  <c r="H1459" i="3" s="1"/>
  <c r="G1453" i="3"/>
  <c r="H1453" i="3" s="1"/>
  <c r="G1454" i="3"/>
  <c r="H1454" i="3" s="1"/>
  <c r="G1455" i="3"/>
  <c r="H1455" i="3" s="1"/>
  <c r="G1456" i="3"/>
  <c r="H1456" i="3" s="1"/>
  <c r="G1450" i="3"/>
  <c r="H1450" i="3" s="1"/>
  <c r="G1451" i="3"/>
  <c r="H1451" i="3" s="1"/>
  <c r="G1452" i="3"/>
  <c r="H1452" i="3" s="1"/>
  <c r="G1447" i="3"/>
  <c r="H1447" i="3" s="1"/>
  <c r="G1448" i="3"/>
  <c r="H1448" i="3" s="1"/>
  <c r="G1449" i="3"/>
  <c r="H1449" i="3" s="1"/>
  <c r="G1445" i="3"/>
  <c r="H1445" i="3" s="1"/>
  <c r="G1446" i="3"/>
  <c r="H1446" i="3" s="1"/>
  <c r="G1443" i="3"/>
  <c r="H1443" i="3" s="1"/>
  <c r="G1444" i="3"/>
  <c r="H1444" i="3" s="1"/>
  <c r="G1440" i="3"/>
  <c r="H1440" i="3" s="1"/>
  <c r="G1441" i="3"/>
  <c r="H1441" i="3" s="1"/>
  <c r="G1442" i="3"/>
  <c r="H1442" i="3" s="1"/>
  <c r="G1438" i="3"/>
  <c r="H1438" i="3" s="1"/>
  <c r="G1439" i="3"/>
  <c r="H1439" i="3" s="1"/>
  <c r="G1436" i="3"/>
  <c r="H1436" i="3" s="1"/>
  <c r="G1437" i="3"/>
  <c r="H1437" i="3" s="1"/>
  <c r="G1433" i="3"/>
  <c r="H1433" i="3" s="1"/>
  <c r="G1434" i="3"/>
  <c r="H1434" i="3" s="1"/>
  <c r="G1435" i="3"/>
  <c r="H1435" i="3" s="1"/>
  <c r="G1432" i="3"/>
  <c r="H1432" i="3" s="1"/>
  <c r="G1429" i="3"/>
  <c r="H1429" i="3" s="1"/>
  <c r="G1430" i="3"/>
  <c r="H1430" i="3" s="1"/>
  <c r="G1431" i="3"/>
  <c r="H1431" i="3" s="1"/>
  <c r="G1428" i="3"/>
  <c r="H1428" i="3" s="1"/>
  <c r="G1425" i="3"/>
  <c r="H1425" i="3" s="1"/>
  <c r="G1426" i="3"/>
  <c r="H1426" i="3" s="1"/>
  <c r="G1427" i="3"/>
  <c r="H1427" i="3" s="1"/>
  <c r="G1422" i="3"/>
  <c r="H1422" i="3" s="1"/>
  <c r="G1423" i="3"/>
  <c r="H1423" i="3" s="1"/>
  <c r="G1424" i="3"/>
  <c r="H1424" i="3" s="1"/>
  <c r="G1420" i="3"/>
  <c r="H1420" i="3" s="1"/>
  <c r="G1421" i="3"/>
  <c r="H1421" i="3" s="1"/>
  <c r="G1418" i="3"/>
  <c r="H1418" i="3" s="1"/>
  <c r="G1419" i="3"/>
  <c r="H1419" i="3" s="1"/>
  <c r="G1417" i="3"/>
  <c r="H1417" i="3" s="1"/>
  <c r="G1414" i="3"/>
  <c r="H1414" i="3" s="1"/>
  <c r="G1415" i="3"/>
  <c r="H1415" i="3" s="1"/>
  <c r="G1416" i="3"/>
  <c r="H1416" i="3" s="1"/>
  <c r="G1412" i="3"/>
  <c r="H1412" i="3" s="1"/>
  <c r="G1413" i="3"/>
  <c r="H1413" i="3" s="1"/>
  <c r="G1408" i="3"/>
  <c r="H1408" i="3" s="1"/>
  <c r="G1409" i="3"/>
  <c r="H1409" i="3" s="1"/>
  <c r="G1410" i="3"/>
  <c r="H1410" i="3" s="1"/>
  <c r="G1411" i="3"/>
  <c r="H1411" i="3" s="1"/>
  <c r="G1407" i="3"/>
  <c r="H1407" i="3" s="1"/>
  <c r="G1405" i="3"/>
  <c r="G1406" i="3"/>
  <c r="H1406" i="3" s="1"/>
  <c r="G1403" i="3"/>
  <c r="H1403" i="3" s="1"/>
  <c r="G1404" i="3"/>
  <c r="H1404" i="3" s="1"/>
  <c r="G1401" i="3"/>
  <c r="H1401" i="3" s="1"/>
  <c r="G1402" i="3"/>
  <c r="H1402" i="3" s="1"/>
  <c r="G1400" i="3"/>
  <c r="H1400" i="3" s="1"/>
  <c r="G1398" i="3"/>
  <c r="H1398" i="3" s="1"/>
  <c r="G1399" i="3"/>
  <c r="H1399" i="3" s="1"/>
  <c r="G1395" i="3"/>
  <c r="H1395" i="3" s="1"/>
  <c r="G1396" i="3"/>
  <c r="H1396" i="3" s="1"/>
  <c r="G1397" i="3"/>
  <c r="H1397" i="3" s="1"/>
  <c r="G1391" i="3"/>
  <c r="H1391" i="3" s="1"/>
  <c r="G1392" i="3"/>
  <c r="H1392" i="3" s="1"/>
  <c r="G1393" i="3"/>
  <c r="H1393" i="3" s="1"/>
  <c r="G1394" i="3"/>
  <c r="H1394" i="3" s="1"/>
  <c r="G1388" i="3"/>
  <c r="H1388" i="3" s="1"/>
  <c r="G1389" i="3"/>
  <c r="H1389" i="3" s="1"/>
  <c r="G1390" i="3"/>
  <c r="H1390" i="3" s="1"/>
  <c r="G1383" i="3"/>
  <c r="H1383" i="3" s="1"/>
  <c r="G1384" i="3"/>
  <c r="H1384" i="3" s="1"/>
  <c r="G1385" i="3"/>
  <c r="H1385" i="3" s="1"/>
  <c r="G1386" i="3"/>
  <c r="H1386" i="3" s="1"/>
  <c r="G1387" i="3"/>
  <c r="H1387" i="3" s="1"/>
  <c r="G1378" i="3"/>
  <c r="G1379" i="3"/>
  <c r="H1379" i="3" s="1"/>
  <c r="G1380" i="3"/>
  <c r="H1380" i="3" s="1"/>
  <c r="G1381" i="3"/>
  <c r="H1381" i="3" s="1"/>
  <c r="G1382" i="3"/>
  <c r="H1382" i="3" s="1"/>
  <c r="G1375" i="3"/>
  <c r="H1375" i="3" s="1"/>
  <c r="G1376" i="3"/>
  <c r="H1376" i="3" s="1"/>
  <c r="G1377" i="3"/>
  <c r="H1377" i="3" s="1"/>
  <c r="G1372" i="3"/>
  <c r="H1372" i="3" s="1"/>
  <c r="G1373" i="3"/>
  <c r="H1373" i="3" s="1"/>
  <c r="G1374" i="3"/>
  <c r="H1374" i="3" s="1"/>
  <c r="G1369" i="3"/>
  <c r="H1369" i="3" s="1"/>
  <c r="G1370" i="3"/>
  <c r="H1370" i="3" s="1"/>
  <c r="G1371" i="3"/>
  <c r="H1371" i="3" s="1"/>
  <c r="G1366" i="3"/>
  <c r="H1366" i="3" s="1"/>
  <c r="G1367" i="3"/>
  <c r="H1367" i="3" s="1"/>
  <c r="G1368" i="3"/>
  <c r="H1368" i="3" s="1"/>
  <c r="G1364" i="3"/>
  <c r="H1364" i="3" s="1"/>
  <c r="G1365" i="3"/>
  <c r="H1365" i="3" s="1"/>
  <c r="G1361" i="3"/>
  <c r="H1361" i="3" s="1"/>
  <c r="G1362" i="3"/>
  <c r="H1362" i="3" s="1"/>
  <c r="G1363" i="3"/>
  <c r="H1363" i="3" s="1"/>
  <c r="G1357" i="3"/>
  <c r="H1357" i="3" s="1"/>
  <c r="G1358" i="3"/>
  <c r="H1358" i="3" s="1"/>
  <c r="G1359" i="3"/>
  <c r="H1359" i="3" s="1"/>
  <c r="G1360" i="3"/>
  <c r="H1360" i="3" s="1"/>
  <c r="G1353" i="3"/>
  <c r="H1353" i="3" s="1"/>
  <c r="G1354" i="3"/>
  <c r="H1354" i="3" s="1"/>
  <c r="G1355" i="3"/>
  <c r="H1355" i="3" s="1"/>
  <c r="G1356" i="3"/>
  <c r="H1356" i="3" s="1"/>
  <c r="G1349" i="3"/>
  <c r="H1349" i="3" s="1"/>
  <c r="G1350" i="3"/>
  <c r="H1350" i="3" s="1"/>
  <c r="G1351" i="3"/>
  <c r="H1351" i="3" s="1"/>
  <c r="G1352" i="3"/>
  <c r="H1352" i="3" s="1"/>
  <c r="G1347" i="3"/>
  <c r="H1347" i="3" s="1"/>
  <c r="G1348" i="3"/>
  <c r="H1348" i="3" s="1"/>
  <c r="G1344" i="3"/>
  <c r="H1344" i="3" s="1"/>
  <c r="G1345" i="3"/>
  <c r="H1345" i="3" s="1"/>
  <c r="G1346" i="3"/>
  <c r="H1346" i="3" s="1"/>
  <c r="G1342" i="3"/>
  <c r="H1342" i="3" s="1"/>
  <c r="G1343" i="3"/>
  <c r="H1343" i="3" s="1"/>
  <c r="G1339" i="3"/>
  <c r="H1339" i="3" s="1"/>
  <c r="G1340" i="3"/>
  <c r="H1340" i="3" s="1"/>
  <c r="G1341" i="3"/>
  <c r="H1341" i="3" s="1"/>
  <c r="G1336" i="3"/>
  <c r="H1336" i="3" s="1"/>
  <c r="G1337" i="3"/>
  <c r="H1337" i="3" s="1"/>
  <c r="G1338" i="3"/>
  <c r="H1338" i="3" s="1"/>
  <c r="G1332" i="3"/>
  <c r="H1332" i="3" s="1"/>
  <c r="G1333" i="3"/>
  <c r="H1333" i="3" s="1"/>
  <c r="G1334" i="3"/>
  <c r="H1334" i="3" s="1"/>
  <c r="G1335" i="3"/>
  <c r="H1335" i="3" s="1"/>
  <c r="G1331" i="3"/>
  <c r="H1331" i="3" s="1"/>
  <c r="G1329" i="3"/>
  <c r="H1329" i="3" s="1"/>
  <c r="G1330" i="3"/>
  <c r="H1330" i="3" s="1"/>
  <c r="G1326" i="3"/>
  <c r="H1326" i="3" s="1"/>
  <c r="G1327" i="3"/>
  <c r="H1327" i="3" s="1"/>
  <c r="G1328" i="3"/>
  <c r="H1328" i="3" s="1"/>
  <c r="G1323" i="3"/>
  <c r="H1323" i="3" s="1"/>
  <c r="G1324" i="3"/>
  <c r="H1324" i="3" s="1"/>
  <c r="G1325" i="3"/>
  <c r="H1325" i="3" s="1"/>
  <c r="G1319" i="3"/>
  <c r="H1319" i="3" s="1"/>
  <c r="G1320" i="3"/>
  <c r="H1320" i="3" s="1"/>
  <c r="G1321" i="3"/>
  <c r="H1321" i="3" s="1"/>
  <c r="G1322" i="3"/>
  <c r="H1322" i="3" s="1"/>
  <c r="G1315" i="3"/>
  <c r="H1315" i="3" s="1"/>
  <c r="G1316" i="3"/>
  <c r="H1316" i="3" s="1"/>
  <c r="G1317" i="3"/>
  <c r="H1317" i="3" s="1"/>
  <c r="G1318" i="3"/>
  <c r="H1318" i="3" s="1"/>
  <c r="G1310" i="3"/>
  <c r="H1310" i="3" s="1"/>
  <c r="G1311" i="3"/>
  <c r="H1311" i="3" s="1"/>
  <c r="G1312" i="3"/>
  <c r="H1312" i="3" s="1"/>
  <c r="G1313" i="3"/>
  <c r="H1313" i="3" s="1"/>
  <c r="G1314" i="3"/>
  <c r="H1314" i="3" s="1"/>
  <c r="G1308" i="3"/>
  <c r="H1308" i="3" s="1"/>
  <c r="G1309" i="3"/>
  <c r="H1309" i="3" s="1"/>
  <c r="G1304" i="3"/>
  <c r="H1304" i="3" s="1"/>
  <c r="G1305" i="3"/>
  <c r="H1305" i="3" s="1"/>
  <c r="G1306" i="3"/>
  <c r="H1306" i="3" s="1"/>
  <c r="G1307" i="3"/>
  <c r="H1307" i="3" s="1"/>
  <c r="G1300" i="3"/>
  <c r="H1300" i="3" s="1"/>
  <c r="G1301" i="3"/>
  <c r="H1301" i="3" s="1"/>
  <c r="G1302" i="3"/>
  <c r="H1302" i="3" s="1"/>
  <c r="G1303" i="3"/>
  <c r="H1303" i="3" s="1"/>
  <c r="G1296" i="3"/>
  <c r="H1296" i="3" s="1"/>
  <c r="G1297" i="3"/>
  <c r="H1297" i="3" s="1"/>
  <c r="G1298" i="3"/>
  <c r="H1298" i="3" s="1"/>
  <c r="G1299" i="3"/>
  <c r="H1299" i="3" s="1"/>
  <c r="G1294" i="3"/>
  <c r="H1294" i="3" s="1"/>
  <c r="G1295" i="3"/>
  <c r="H1295" i="3" s="1"/>
  <c r="G1292" i="3"/>
  <c r="H1292" i="3" s="1"/>
  <c r="G1293" i="3"/>
  <c r="H1293" i="3" s="1"/>
  <c r="G1290" i="3"/>
  <c r="H1290" i="3" s="1"/>
  <c r="G1291" i="3"/>
  <c r="H1291" i="3" s="1"/>
  <c r="G1289" i="3"/>
  <c r="H1289" i="3" s="1"/>
  <c r="G1286" i="3"/>
  <c r="H1286" i="3" s="1"/>
  <c r="G1287" i="3"/>
  <c r="H1287" i="3" s="1"/>
  <c r="G1288" i="3"/>
  <c r="H1288" i="3" s="1"/>
  <c r="G1284" i="3"/>
  <c r="H1284" i="3" s="1"/>
  <c r="G1285" i="3"/>
  <c r="H1285" i="3" s="1"/>
  <c r="G1282" i="3"/>
  <c r="H1282" i="3" s="1"/>
  <c r="G1283" i="3"/>
  <c r="H1283" i="3" s="1"/>
  <c r="G1279" i="3"/>
  <c r="H1279" i="3" s="1"/>
  <c r="G1280" i="3"/>
  <c r="H1280" i="3" s="1"/>
  <c r="G1281" i="3"/>
  <c r="H1281" i="3" s="1"/>
  <c r="G1275" i="3"/>
  <c r="H1275" i="3" s="1"/>
  <c r="G1276" i="3"/>
  <c r="H1276" i="3" s="1"/>
  <c r="G1277" i="3"/>
  <c r="H1277" i="3" s="1"/>
  <c r="G1278" i="3"/>
  <c r="H1278" i="3" s="1"/>
  <c r="G1272" i="3"/>
  <c r="H1272" i="3" s="1"/>
  <c r="G1273" i="3"/>
  <c r="H1273" i="3" s="1"/>
  <c r="G1274" i="3"/>
  <c r="H1274" i="3" s="1"/>
  <c r="G1270" i="3"/>
  <c r="H1270" i="3" s="1"/>
  <c r="G1271" i="3"/>
  <c r="H1271" i="3" s="1"/>
  <c r="G1265" i="3"/>
  <c r="H1265" i="3" s="1"/>
  <c r="G1266" i="3"/>
  <c r="H1266" i="3" s="1"/>
  <c r="G1267" i="3"/>
  <c r="H1267" i="3" s="1"/>
  <c r="G1268" i="3"/>
  <c r="H1268" i="3" s="1"/>
  <c r="G1269" i="3"/>
  <c r="H1269" i="3" s="1"/>
  <c r="G1261" i="3"/>
  <c r="H1261" i="3" s="1"/>
  <c r="G1262" i="3"/>
  <c r="H1262" i="3" s="1"/>
  <c r="G1263" i="3"/>
  <c r="H1263" i="3" s="1"/>
  <c r="G1264" i="3"/>
  <c r="H1264" i="3" s="1"/>
  <c r="G1256" i="3"/>
  <c r="H1256" i="3" s="1"/>
  <c r="G1257" i="3"/>
  <c r="H1257" i="3" s="1"/>
  <c r="G1258" i="3"/>
  <c r="H1258" i="3" s="1"/>
  <c r="G1259" i="3"/>
  <c r="H1259" i="3" s="1"/>
  <c r="G1260" i="3"/>
  <c r="G1255" i="3"/>
  <c r="H1255" i="3" s="1"/>
  <c r="G1253" i="3"/>
  <c r="H1253" i="3" s="1"/>
  <c r="G1254" i="3"/>
  <c r="H1254" i="3" s="1"/>
  <c r="G1248" i="3"/>
  <c r="H1248" i="3" s="1"/>
  <c r="G1249" i="3"/>
  <c r="H1249" i="3" s="1"/>
  <c r="G1250" i="3"/>
  <c r="H1250" i="3" s="1"/>
  <c r="G1251" i="3"/>
  <c r="H1251" i="3" s="1"/>
  <c r="G1252" i="3"/>
  <c r="H1252" i="3" s="1"/>
  <c r="G1246" i="3"/>
  <c r="H1246" i="3" s="1"/>
  <c r="G1247" i="3"/>
  <c r="H1247" i="3" s="1"/>
  <c r="G1244" i="3"/>
  <c r="H1244" i="3" s="1"/>
  <c r="G1245" i="3"/>
  <c r="H1245" i="3" s="1"/>
  <c r="G1242" i="3"/>
  <c r="H1242" i="3" s="1"/>
  <c r="G1243" i="3"/>
  <c r="H1243" i="3" s="1"/>
  <c r="G1240" i="3"/>
  <c r="H1240" i="3" s="1"/>
  <c r="G1241" i="3"/>
  <c r="H1241" i="3" s="1"/>
  <c r="G1238" i="3"/>
  <c r="H1238" i="3" s="1"/>
  <c r="G1239" i="3"/>
  <c r="H1239" i="3" s="1"/>
  <c r="G1235" i="3"/>
  <c r="H1235" i="3" s="1"/>
  <c r="G1236" i="3"/>
  <c r="H1236" i="3" s="1"/>
  <c r="G1237" i="3"/>
  <c r="H1237" i="3" s="1"/>
  <c r="G1233" i="3"/>
  <c r="H1233" i="3" s="1"/>
  <c r="G1234" i="3"/>
  <c r="H1234" i="3" s="1"/>
  <c r="G1230" i="3"/>
  <c r="H1230" i="3" s="1"/>
  <c r="G1231" i="3"/>
  <c r="H1231" i="3" s="1"/>
  <c r="G1232" i="3"/>
  <c r="H1232" i="3" s="1"/>
  <c r="G1227" i="3"/>
  <c r="H1227" i="3" s="1"/>
  <c r="G1228" i="3"/>
  <c r="H1228" i="3" s="1"/>
  <c r="G1229" i="3"/>
  <c r="H1229" i="3" s="1"/>
  <c r="G1226" i="3"/>
  <c r="H1226" i="3" s="1"/>
  <c r="G1224" i="3"/>
  <c r="H1224" i="3" s="1"/>
  <c r="G1225" i="3"/>
  <c r="H1225" i="3" s="1"/>
  <c r="G1222" i="3"/>
  <c r="H1222" i="3" s="1"/>
  <c r="G1223" i="3"/>
  <c r="H1223" i="3" s="1"/>
  <c r="G1220" i="3"/>
  <c r="H1220" i="3" s="1"/>
  <c r="G1221" i="3"/>
  <c r="H1221" i="3" s="1"/>
  <c r="G1216" i="3"/>
  <c r="H1216" i="3" s="1"/>
  <c r="G1217" i="3"/>
  <c r="H1217" i="3" s="1"/>
  <c r="G1218" i="3"/>
  <c r="H1218" i="3" s="1"/>
  <c r="G1219" i="3"/>
  <c r="H1219" i="3" s="1"/>
  <c r="G1213" i="3"/>
  <c r="H1213" i="3" s="1"/>
  <c r="G1214" i="3"/>
  <c r="H1214" i="3" s="1"/>
  <c r="G1215" i="3"/>
  <c r="H1215" i="3" s="1"/>
  <c r="G1209" i="3"/>
  <c r="H1209" i="3" s="1"/>
  <c r="G1210" i="3"/>
  <c r="H1210" i="3" s="1"/>
  <c r="G1211" i="3"/>
  <c r="H1211" i="3" s="1"/>
  <c r="G1212" i="3"/>
  <c r="H1212" i="3" s="1"/>
  <c r="G1205" i="3"/>
  <c r="H1205" i="3" s="1"/>
  <c r="G1206" i="3"/>
  <c r="H1206" i="3" s="1"/>
  <c r="G1207" i="3"/>
  <c r="H1207" i="3" s="1"/>
  <c r="G1208" i="3"/>
  <c r="H1208" i="3" s="1"/>
  <c r="G1202" i="3"/>
  <c r="H1202" i="3" s="1"/>
  <c r="G1203" i="3"/>
  <c r="H1203" i="3" s="1"/>
  <c r="G1204" i="3"/>
  <c r="H1204" i="3" s="1"/>
  <c r="G1199" i="3"/>
  <c r="H1199" i="3" s="1"/>
  <c r="G1200" i="3"/>
  <c r="H1200" i="3" s="1"/>
  <c r="G1201" i="3"/>
  <c r="H1201" i="3" s="1"/>
  <c r="G1197" i="3"/>
  <c r="H1197" i="3" s="1"/>
  <c r="G1198" i="3"/>
  <c r="H1198" i="3" s="1"/>
  <c r="G1195" i="3"/>
  <c r="H1195" i="3" s="1"/>
  <c r="G1196" i="3"/>
  <c r="H1196" i="3" s="1"/>
  <c r="G1192" i="3"/>
  <c r="H1192" i="3" s="1"/>
  <c r="G1193" i="3"/>
  <c r="H1193" i="3" s="1"/>
  <c r="G1194" i="3"/>
  <c r="H1194" i="3" s="1"/>
  <c r="G1191" i="3"/>
  <c r="H1191" i="3" s="1"/>
  <c r="G1189" i="3"/>
  <c r="H1189" i="3" s="1"/>
  <c r="G1190" i="3"/>
  <c r="H1190" i="3" s="1"/>
  <c r="G1186" i="3"/>
  <c r="H1186" i="3" s="1"/>
  <c r="G1187" i="3"/>
  <c r="H1187" i="3" s="1"/>
  <c r="G1188" i="3"/>
  <c r="H1188" i="3" s="1"/>
  <c r="G1185" i="3"/>
  <c r="H1185" i="3" s="1"/>
  <c r="G1184" i="3"/>
  <c r="H1184" i="3" s="1"/>
  <c r="G1183" i="3"/>
  <c r="H1183" i="3" s="1"/>
  <c r="G1180" i="3"/>
  <c r="H1180" i="3" s="1"/>
  <c r="G1181" i="3"/>
  <c r="H1181" i="3" s="1"/>
  <c r="G1182" i="3"/>
  <c r="H1182" i="3" s="1"/>
  <c r="G1178" i="3"/>
  <c r="H1178" i="3" s="1"/>
  <c r="G1179" i="3"/>
  <c r="H1179" i="3" s="1"/>
  <c r="G1177" i="3"/>
  <c r="H1177" i="3" s="1"/>
  <c r="G1175" i="3"/>
  <c r="H1175" i="3" s="1"/>
  <c r="G1176" i="3"/>
  <c r="H1176" i="3" s="1"/>
  <c r="G1172" i="3"/>
  <c r="H1172" i="3" s="1"/>
  <c r="G1173" i="3"/>
  <c r="H1173" i="3" s="1"/>
  <c r="G1174" i="3"/>
  <c r="H1174" i="3" s="1"/>
  <c r="G1170" i="3"/>
  <c r="H1170" i="3" s="1"/>
  <c r="G1171" i="3"/>
  <c r="H1171" i="3" s="1"/>
  <c r="G1167" i="3"/>
  <c r="H1167" i="3" s="1"/>
  <c r="G1168" i="3"/>
  <c r="H1168" i="3" s="1"/>
  <c r="G1169" i="3"/>
  <c r="H1169" i="3" s="1"/>
  <c r="G1165" i="3"/>
  <c r="H1165" i="3" s="1"/>
  <c r="G1166" i="3"/>
  <c r="H1166" i="3" s="1"/>
  <c r="G1162" i="3"/>
  <c r="H1162" i="3" s="1"/>
  <c r="G1163" i="3"/>
  <c r="H1163" i="3" s="1"/>
  <c r="G1164" i="3"/>
  <c r="H1164" i="3" s="1"/>
  <c r="G1159" i="3"/>
  <c r="H1159" i="3" s="1"/>
  <c r="G1160" i="3"/>
  <c r="H1160" i="3" s="1"/>
  <c r="G1161" i="3"/>
  <c r="H1161" i="3" s="1"/>
  <c r="G1156" i="3"/>
  <c r="H1156" i="3" s="1"/>
  <c r="G1157" i="3"/>
  <c r="H1157" i="3" s="1"/>
  <c r="G1158" i="3"/>
  <c r="H1158" i="3" s="1"/>
  <c r="G1154" i="3"/>
  <c r="H1154" i="3" s="1"/>
  <c r="G1155" i="3"/>
  <c r="H1155" i="3" s="1"/>
  <c r="G1153" i="3"/>
  <c r="H1153" i="3" s="1"/>
  <c r="G1151" i="3"/>
  <c r="H1151" i="3" s="1"/>
  <c r="G1152" i="3"/>
  <c r="H1152" i="3" s="1"/>
  <c r="G1149" i="3"/>
  <c r="H1149" i="3" s="1"/>
  <c r="G1150" i="3"/>
  <c r="H1150" i="3" s="1"/>
  <c r="G1148" i="3"/>
  <c r="H1148" i="3" s="1"/>
  <c r="G1146" i="3"/>
  <c r="H1146" i="3" s="1"/>
  <c r="G1147" i="3"/>
  <c r="H1147" i="3" s="1"/>
  <c r="G1144" i="3"/>
  <c r="H1144" i="3" s="1"/>
  <c r="G1145" i="3"/>
  <c r="H1145" i="3" s="1"/>
  <c r="G1140" i="3"/>
  <c r="H1140" i="3" s="1"/>
  <c r="G1141" i="3"/>
  <c r="H1141" i="3" s="1"/>
  <c r="G1142" i="3"/>
  <c r="H1142" i="3" s="1"/>
  <c r="G1143" i="3"/>
  <c r="H1143" i="3" s="1"/>
  <c r="G1137" i="3"/>
  <c r="H1137" i="3" s="1"/>
  <c r="G1138" i="3"/>
  <c r="H1138" i="3" s="1"/>
  <c r="G1139" i="3"/>
  <c r="H1139" i="3" s="1"/>
  <c r="G1132" i="3"/>
  <c r="H1132" i="3" s="1"/>
  <c r="G1133" i="3"/>
  <c r="H1133" i="3" s="1"/>
  <c r="G1134" i="3"/>
  <c r="H1134" i="3" s="1"/>
  <c r="G1135" i="3"/>
  <c r="H1135" i="3" s="1"/>
  <c r="G1136" i="3"/>
  <c r="H1136" i="3" s="1"/>
  <c r="G1131" i="3"/>
  <c r="H1131" i="3" s="1"/>
  <c r="G1128" i="3"/>
  <c r="H1128" i="3" s="1"/>
  <c r="G1129" i="3"/>
  <c r="H1129" i="3" s="1"/>
  <c r="G1130" i="3"/>
  <c r="H1130" i="3" s="1"/>
  <c r="G1127" i="3"/>
  <c r="H1127" i="3" s="1"/>
  <c r="G1124" i="3"/>
  <c r="H1124" i="3" s="1"/>
  <c r="G1125" i="3"/>
  <c r="H1125" i="3" s="1"/>
  <c r="G1126" i="3"/>
  <c r="G1119" i="3"/>
  <c r="H1119" i="3" s="1"/>
  <c r="G1120" i="3"/>
  <c r="H1120" i="3" s="1"/>
  <c r="G1121" i="3"/>
  <c r="H1121" i="3" s="1"/>
  <c r="G1122" i="3"/>
  <c r="H1122" i="3" s="1"/>
  <c r="G1123" i="3"/>
  <c r="H1123" i="3" s="1"/>
  <c r="G1117" i="3"/>
  <c r="H1117" i="3" s="1"/>
  <c r="G1118" i="3"/>
  <c r="H1118" i="3" s="1"/>
  <c r="G1114" i="3"/>
  <c r="G1115" i="3"/>
  <c r="H1115" i="3" s="1"/>
  <c r="G1116" i="3"/>
  <c r="H1116" i="3" s="1"/>
  <c r="G1113" i="3"/>
  <c r="H1113" i="3" s="1"/>
  <c r="G1109" i="3"/>
  <c r="H1109" i="3" s="1"/>
  <c r="G1110" i="3"/>
  <c r="H1110" i="3" s="1"/>
  <c r="G1111" i="3"/>
  <c r="H1111" i="3" s="1"/>
  <c r="G1112" i="3"/>
  <c r="H1112" i="3" s="1"/>
  <c r="G1108" i="3"/>
  <c r="H1108" i="3" s="1"/>
  <c r="G1105" i="3"/>
  <c r="H1105" i="3" s="1"/>
  <c r="G1106" i="3"/>
  <c r="H1106" i="3" s="1"/>
  <c r="G1107" i="3"/>
  <c r="H1107" i="3" s="1"/>
  <c r="G1103" i="3"/>
  <c r="H1103" i="3" s="1"/>
  <c r="G1104" i="3"/>
  <c r="H1104" i="3" s="1"/>
  <c r="G1101" i="3"/>
  <c r="H1101" i="3" s="1"/>
  <c r="G1102" i="3"/>
  <c r="H1102" i="3" s="1"/>
  <c r="G1097" i="3"/>
  <c r="H1097" i="3" s="1"/>
  <c r="G1098" i="3"/>
  <c r="H1098" i="3" s="1"/>
  <c r="G1099" i="3"/>
  <c r="H1099" i="3" s="1"/>
  <c r="G1100" i="3"/>
  <c r="H1100" i="3" s="1"/>
  <c r="G1095" i="3"/>
  <c r="H1095" i="3" s="1"/>
  <c r="G1096" i="3"/>
  <c r="H1096" i="3" s="1"/>
  <c r="G1090" i="3"/>
  <c r="H1090" i="3" s="1"/>
  <c r="G1091" i="3"/>
  <c r="H1091" i="3" s="1"/>
  <c r="G1092" i="3"/>
  <c r="H1092" i="3" s="1"/>
  <c r="G1093" i="3"/>
  <c r="H1093" i="3" s="1"/>
  <c r="G1094" i="3"/>
  <c r="H1094" i="3" s="1"/>
  <c r="G1087" i="3"/>
  <c r="H1087" i="3" s="1"/>
  <c r="G1088" i="3"/>
  <c r="H1088" i="3" s="1"/>
  <c r="G1089" i="3"/>
  <c r="H1089" i="3" s="1"/>
  <c r="G1084" i="3"/>
  <c r="H1084" i="3" s="1"/>
  <c r="G1085" i="3"/>
  <c r="H1085" i="3" s="1"/>
  <c r="G1086" i="3"/>
  <c r="H1086" i="3" s="1"/>
  <c r="G1081" i="3"/>
  <c r="H1081" i="3" s="1"/>
  <c r="G1082" i="3"/>
  <c r="H1082" i="3" s="1"/>
  <c r="G1083" i="3"/>
  <c r="H1083" i="3" s="1"/>
  <c r="G1079" i="3"/>
  <c r="H1079" i="3" s="1"/>
  <c r="G1080" i="3"/>
  <c r="H1080" i="3" s="1"/>
  <c r="G1078" i="3"/>
  <c r="H1078" i="3" s="1"/>
  <c r="G1076" i="3"/>
  <c r="H1076" i="3" s="1"/>
  <c r="G1077" i="3"/>
  <c r="H1077" i="3" s="1"/>
  <c r="G1074" i="3"/>
  <c r="H1074" i="3" s="1"/>
  <c r="G1075" i="3"/>
  <c r="H1075" i="3" s="1"/>
  <c r="G1073" i="3"/>
  <c r="H1073" i="3" s="1"/>
  <c r="G1071" i="3"/>
  <c r="H1071" i="3" s="1"/>
  <c r="G1072" i="3"/>
  <c r="H1072" i="3" s="1"/>
  <c r="G1067" i="3"/>
  <c r="H1067" i="3" s="1"/>
  <c r="G1068" i="3"/>
  <c r="H1068" i="3" s="1"/>
  <c r="G1069" i="3"/>
  <c r="H1069" i="3" s="1"/>
  <c r="G1070" i="3"/>
  <c r="H1070" i="3" s="1"/>
  <c r="G1063" i="3"/>
  <c r="H1063" i="3" s="1"/>
  <c r="G1064" i="3"/>
  <c r="H1064" i="3" s="1"/>
  <c r="G1065" i="3"/>
  <c r="H1065" i="3" s="1"/>
  <c r="G1066" i="3"/>
  <c r="H1066" i="3" s="1"/>
  <c r="G1060" i="3"/>
  <c r="H1060" i="3" s="1"/>
  <c r="G1061" i="3"/>
  <c r="H1061" i="3" s="1"/>
  <c r="G1062" i="3"/>
  <c r="G1058" i="3"/>
  <c r="H1058" i="3" s="1"/>
  <c r="G1059" i="3"/>
  <c r="H1059" i="3" s="1"/>
  <c r="G1055" i="3"/>
  <c r="H1055" i="3" s="1"/>
  <c r="G1056" i="3"/>
  <c r="H1056" i="3" s="1"/>
  <c r="G1057" i="3"/>
  <c r="H1057" i="3" s="1"/>
  <c r="G1052" i="3"/>
  <c r="H1052" i="3" s="1"/>
  <c r="G1053" i="3"/>
  <c r="H1053" i="3" s="1"/>
  <c r="G1054" i="3"/>
  <c r="G1051" i="3"/>
  <c r="H1051" i="3" s="1"/>
  <c r="G1049" i="3"/>
  <c r="H1049" i="3" s="1"/>
  <c r="G1050" i="3"/>
  <c r="H1050" i="3" s="1"/>
  <c r="G1047" i="3"/>
  <c r="H1047" i="3" s="1"/>
  <c r="G1048" i="3"/>
  <c r="H1048" i="3" s="1"/>
  <c r="G1045" i="3"/>
  <c r="H1045" i="3" s="1"/>
  <c r="G1046" i="3"/>
  <c r="H1046" i="3" s="1"/>
  <c r="G1042" i="3"/>
  <c r="H1042" i="3" s="1"/>
  <c r="G1043" i="3"/>
  <c r="H1043" i="3" s="1"/>
  <c r="G1044" i="3"/>
  <c r="H1044" i="3" s="1"/>
  <c r="G1039" i="3"/>
  <c r="H1039" i="3" s="1"/>
  <c r="G1040" i="3"/>
  <c r="H1040" i="3" s="1"/>
  <c r="G1041" i="3"/>
  <c r="H1041" i="3" s="1"/>
  <c r="G1037" i="3"/>
  <c r="H1037" i="3" s="1"/>
  <c r="G1038" i="3"/>
  <c r="H1038" i="3" s="1"/>
  <c r="G1033" i="3"/>
  <c r="H1033" i="3" s="1"/>
  <c r="G1034" i="3"/>
  <c r="H1034" i="3" s="1"/>
  <c r="G1035" i="3"/>
  <c r="H1035" i="3" s="1"/>
  <c r="G1036" i="3"/>
  <c r="H1036" i="3" s="1"/>
  <c r="G1031" i="3"/>
  <c r="H1031" i="3" s="1"/>
  <c r="G1032" i="3"/>
  <c r="H1032" i="3" s="1"/>
  <c r="G1029" i="3"/>
  <c r="H1029" i="3" s="1"/>
  <c r="G1030" i="3"/>
  <c r="H1030" i="3" s="1"/>
  <c r="G1027" i="3"/>
  <c r="H1027" i="3" s="1"/>
  <c r="G1028" i="3"/>
  <c r="H1028" i="3" s="1"/>
  <c r="G1024" i="3"/>
  <c r="H1024" i="3" s="1"/>
  <c r="G1025" i="3"/>
  <c r="H1025" i="3" s="1"/>
  <c r="G1026" i="3"/>
  <c r="H1026" i="3" s="1"/>
  <c r="G1022" i="3"/>
  <c r="H1022" i="3" s="1"/>
  <c r="G1023" i="3"/>
  <c r="H1023" i="3" s="1"/>
  <c r="G1020" i="3"/>
  <c r="H1020" i="3" s="1"/>
  <c r="G1021" i="3"/>
  <c r="H1021" i="3" s="1"/>
  <c r="G1018" i="3"/>
  <c r="H1018" i="3" s="1"/>
  <c r="G1019" i="3"/>
  <c r="H1019" i="3" s="1"/>
  <c r="G1015" i="3"/>
  <c r="H1015" i="3" s="1"/>
  <c r="G1016" i="3"/>
  <c r="H1016" i="3" s="1"/>
  <c r="G1017" i="3"/>
  <c r="H1017" i="3" s="1"/>
  <c r="G1014" i="3"/>
  <c r="H1014" i="3" s="1"/>
  <c r="G1011" i="3"/>
  <c r="H1011" i="3" s="1"/>
  <c r="G1012" i="3"/>
  <c r="H1012" i="3" s="1"/>
  <c r="G1013" i="3"/>
  <c r="H1013" i="3" s="1"/>
  <c r="G1005" i="3"/>
  <c r="H1005" i="3" s="1"/>
  <c r="G1006" i="3"/>
  <c r="H1006" i="3" s="1"/>
  <c r="G1007" i="3"/>
  <c r="H1007" i="3" s="1"/>
  <c r="G1008" i="3"/>
  <c r="H1008" i="3" s="1"/>
  <c r="G1009" i="3"/>
  <c r="H1009" i="3" s="1"/>
  <c r="G1010" i="3"/>
  <c r="H1010" i="3" s="1"/>
  <c r="G1001" i="3"/>
  <c r="H1001" i="3" s="1"/>
  <c r="G1002" i="3"/>
  <c r="H1002" i="3" s="1"/>
  <c r="G1003" i="3"/>
  <c r="H1003" i="3" s="1"/>
  <c r="G1004" i="3"/>
  <c r="H1004" i="3" s="1"/>
  <c r="G998" i="3"/>
  <c r="H998" i="3" s="1"/>
  <c r="G999" i="3"/>
  <c r="H999" i="3" s="1"/>
  <c r="G1000" i="3"/>
  <c r="H1000" i="3" s="1"/>
  <c r="G997" i="3"/>
  <c r="H997" i="3" s="1"/>
  <c r="G995" i="3"/>
  <c r="H995" i="3" s="1"/>
  <c r="G996" i="3"/>
  <c r="H996" i="3" s="1"/>
  <c r="G994" i="3"/>
  <c r="H994" i="3" s="1"/>
  <c r="G991" i="3"/>
  <c r="H991" i="3" s="1"/>
  <c r="G992" i="3"/>
  <c r="H992" i="3" s="1"/>
  <c r="G993" i="3"/>
  <c r="H993" i="3" s="1"/>
  <c r="G988" i="3"/>
  <c r="H988" i="3" s="1"/>
  <c r="G989" i="3"/>
  <c r="H989" i="3" s="1"/>
  <c r="G990" i="3"/>
  <c r="H990" i="3" s="1"/>
  <c r="G985" i="3"/>
  <c r="H985" i="3" s="1"/>
  <c r="G986" i="3"/>
  <c r="H986" i="3" s="1"/>
  <c r="G987" i="3"/>
  <c r="H987" i="3" s="1"/>
  <c r="G983" i="3"/>
  <c r="H983" i="3" s="1"/>
  <c r="G984" i="3"/>
  <c r="H984" i="3" s="1"/>
  <c r="G981" i="3"/>
  <c r="H981" i="3" s="1"/>
  <c r="G982" i="3"/>
  <c r="H982" i="3" s="1"/>
  <c r="G978" i="3"/>
  <c r="H978" i="3" s="1"/>
  <c r="G979" i="3"/>
  <c r="H979" i="3" s="1"/>
  <c r="G980" i="3"/>
  <c r="H980" i="3" s="1"/>
  <c r="G977" i="3"/>
  <c r="H977" i="3" s="1"/>
  <c r="G972" i="3"/>
  <c r="H972" i="3" s="1"/>
  <c r="G973" i="3"/>
  <c r="H973" i="3" s="1"/>
  <c r="G974" i="3"/>
  <c r="H974" i="3" s="1"/>
  <c r="G975" i="3"/>
  <c r="H975" i="3" s="1"/>
  <c r="G976" i="3"/>
  <c r="H976" i="3" s="1"/>
  <c r="G969" i="3"/>
  <c r="H969" i="3" s="1"/>
  <c r="G970" i="3"/>
  <c r="H970" i="3" s="1"/>
  <c r="G971" i="3"/>
  <c r="H971" i="3" s="1"/>
  <c r="G967" i="3"/>
  <c r="H967" i="3" s="1"/>
  <c r="G968" i="3"/>
  <c r="H968" i="3" s="1"/>
  <c r="G964" i="3"/>
  <c r="H964" i="3" s="1"/>
  <c r="G965" i="3"/>
  <c r="H965" i="3" s="1"/>
  <c r="G966" i="3"/>
  <c r="H966" i="3" s="1"/>
  <c r="G963" i="3"/>
  <c r="H963" i="3" s="1"/>
  <c r="G960" i="3"/>
  <c r="H960" i="3" s="1"/>
  <c r="G961" i="3"/>
  <c r="H961" i="3" s="1"/>
  <c r="G962" i="3"/>
  <c r="H962" i="3" s="1"/>
  <c r="G957" i="3"/>
  <c r="H957" i="3" s="1"/>
  <c r="G958" i="3"/>
  <c r="H958" i="3" s="1"/>
  <c r="G959" i="3"/>
  <c r="H959" i="3" s="1"/>
  <c r="G955" i="3"/>
  <c r="H955" i="3" s="1"/>
  <c r="G956" i="3"/>
  <c r="H956" i="3" s="1"/>
  <c r="G951" i="3"/>
  <c r="H951" i="3" s="1"/>
  <c r="G952" i="3"/>
  <c r="H952" i="3" s="1"/>
  <c r="G953" i="3"/>
  <c r="G954" i="3"/>
  <c r="H954" i="3" s="1"/>
  <c r="G950" i="3"/>
  <c r="H950" i="3" s="1"/>
  <c r="G947" i="3"/>
  <c r="H947" i="3" s="1"/>
  <c r="G948" i="3"/>
  <c r="H948" i="3" s="1"/>
  <c r="G949" i="3"/>
  <c r="H949" i="3" s="1"/>
  <c r="G944" i="3"/>
  <c r="H944" i="3" s="1"/>
  <c r="G945" i="3"/>
  <c r="H945" i="3" s="1"/>
  <c r="G946" i="3"/>
  <c r="H946" i="3" s="1"/>
  <c r="G941" i="3"/>
  <c r="H941" i="3" s="1"/>
  <c r="G942" i="3"/>
  <c r="H942" i="3" s="1"/>
  <c r="G943" i="3"/>
  <c r="H943" i="3" s="1"/>
  <c r="G940" i="3"/>
  <c r="G937" i="3"/>
  <c r="H937" i="3" s="1"/>
  <c r="G938" i="3"/>
  <c r="H938" i="3" s="1"/>
  <c r="G939" i="3"/>
  <c r="H939" i="3" s="1"/>
  <c r="G934" i="3"/>
  <c r="H934" i="3" s="1"/>
  <c r="G935" i="3"/>
  <c r="H935" i="3" s="1"/>
  <c r="G936" i="3"/>
  <c r="H936" i="3" s="1"/>
  <c r="G932" i="3"/>
  <c r="H932" i="3" s="1"/>
  <c r="G933" i="3"/>
  <c r="G929" i="3"/>
  <c r="H929" i="3" s="1"/>
  <c r="G930" i="3"/>
  <c r="H930" i="3" s="1"/>
  <c r="G931" i="3"/>
  <c r="H931" i="3" s="1"/>
  <c r="G926" i="3"/>
  <c r="H926" i="3" s="1"/>
  <c r="G927" i="3"/>
  <c r="H927" i="3" s="1"/>
  <c r="G928" i="3"/>
  <c r="H928" i="3" s="1"/>
  <c r="G925" i="3"/>
  <c r="H925" i="3" s="1"/>
  <c r="G923" i="3"/>
  <c r="H923" i="3" s="1"/>
  <c r="G924" i="3"/>
  <c r="H924" i="3" s="1"/>
  <c r="G918" i="3"/>
  <c r="H918" i="3" s="1"/>
  <c r="G919" i="3"/>
  <c r="H919" i="3" s="1"/>
  <c r="G920" i="3"/>
  <c r="G921" i="3"/>
  <c r="H921" i="3" s="1"/>
  <c r="G922" i="3"/>
  <c r="H922" i="3" s="1"/>
  <c r="G917" i="3"/>
  <c r="H917" i="3" s="1"/>
  <c r="G913" i="3"/>
  <c r="H913" i="3" s="1"/>
  <c r="G914" i="3"/>
  <c r="H914" i="3" s="1"/>
  <c r="G915" i="3"/>
  <c r="H915" i="3" s="1"/>
  <c r="G916" i="3"/>
  <c r="H916" i="3" s="1"/>
  <c r="G910" i="3"/>
  <c r="H910" i="3" s="1"/>
  <c r="G911" i="3"/>
  <c r="H911" i="3" s="1"/>
  <c r="G912" i="3"/>
  <c r="H912" i="3" s="1"/>
  <c r="G907" i="3"/>
  <c r="H907" i="3" s="1"/>
  <c r="G908" i="3"/>
  <c r="G909" i="3"/>
  <c r="H909" i="3" s="1"/>
  <c r="G905" i="3"/>
  <c r="H905" i="3" s="1"/>
  <c r="G906" i="3"/>
  <c r="H906" i="3" s="1"/>
  <c r="G901" i="3"/>
  <c r="H901" i="3" s="1"/>
  <c r="G902" i="3"/>
  <c r="H902" i="3" s="1"/>
  <c r="G903" i="3"/>
  <c r="H903" i="3" s="1"/>
  <c r="G904" i="3"/>
  <c r="H904" i="3" s="1"/>
  <c r="G896" i="3"/>
  <c r="H896" i="3" s="1"/>
  <c r="G897" i="3"/>
  <c r="H897" i="3" s="1"/>
  <c r="G898" i="3"/>
  <c r="H898" i="3" s="1"/>
  <c r="G899" i="3"/>
  <c r="H899" i="3" s="1"/>
  <c r="G900" i="3"/>
  <c r="H900" i="3" s="1"/>
  <c r="G895" i="3"/>
  <c r="H895" i="3" s="1"/>
  <c r="G891" i="3"/>
  <c r="H891" i="3" s="1"/>
  <c r="G892" i="3"/>
  <c r="H892" i="3" s="1"/>
  <c r="G893" i="3"/>
  <c r="H893" i="3" s="1"/>
  <c r="G894" i="3"/>
  <c r="H894" i="3" s="1"/>
  <c r="G888" i="3"/>
  <c r="H888" i="3" s="1"/>
  <c r="G889" i="3"/>
  <c r="H889" i="3" s="1"/>
  <c r="G890" i="3"/>
  <c r="H890" i="3" s="1"/>
  <c r="G886" i="3"/>
  <c r="H886" i="3" s="1"/>
  <c r="G887" i="3"/>
  <c r="H887" i="3" s="1"/>
  <c r="G883" i="3"/>
  <c r="H883" i="3" s="1"/>
  <c r="G884" i="3"/>
  <c r="H884" i="3" s="1"/>
  <c r="G885" i="3"/>
  <c r="H885" i="3" s="1"/>
  <c r="G880" i="3"/>
  <c r="H880" i="3" s="1"/>
  <c r="G881" i="3"/>
  <c r="H881" i="3" s="1"/>
  <c r="G882" i="3"/>
  <c r="H882" i="3" s="1"/>
  <c r="G878" i="3"/>
  <c r="H878" i="3" s="1"/>
  <c r="G879" i="3"/>
  <c r="H879" i="3" s="1"/>
  <c r="G875" i="3"/>
  <c r="H875" i="3" s="1"/>
  <c r="G876" i="3"/>
  <c r="H876" i="3" s="1"/>
  <c r="G877" i="3"/>
  <c r="H877" i="3" s="1"/>
  <c r="G872" i="3"/>
  <c r="H872" i="3" s="1"/>
  <c r="G873" i="3"/>
  <c r="H873" i="3" s="1"/>
  <c r="G874" i="3"/>
  <c r="H874" i="3" s="1"/>
  <c r="G870" i="3"/>
  <c r="H870" i="3" s="1"/>
  <c r="G871" i="3"/>
  <c r="H871" i="3" s="1"/>
  <c r="G867" i="3"/>
  <c r="H867" i="3" s="1"/>
  <c r="G868" i="3"/>
  <c r="H868" i="3" s="1"/>
  <c r="G869" i="3"/>
  <c r="H869" i="3" s="1"/>
  <c r="G865" i="3"/>
  <c r="H865" i="3" s="1"/>
  <c r="G866" i="3"/>
  <c r="H866" i="3" s="1"/>
  <c r="G862" i="3"/>
  <c r="H862" i="3" s="1"/>
  <c r="G863" i="3"/>
  <c r="H863" i="3" s="1"/>
  <c r="G864" i="3"/>
  <c r="H864" i="3" s="1"/>
  <c r="G860" i="3"/>
  <c r="H860" i="3" s="1"/>
  <c r="G861" i="3"/>
  <c r="H861" i="3" s="1"/>
  <c r="G856" i="3"/>
  <c r="H856" i="3" s="1"/>
  <c r="G857" i="3"/>
  <c r="H857" i="3" s="1"/>
  <c r="G858" i="3"/>
  <c r="H858" i="3" s="1"/>
  <c r="G859" i="3"/>
  <c r="G851" i="3"/>
  <c r="H851" i="3" s="1"/>
  <c r="G852" i="3"/>
  <c r="H852" i="3" s="1"/>
  <c r="G853" i="3"/>
  <c r="H853" i="3" s="1"/>
  <c r="G854" i="3"/>
  <c r="H854" i="3" s="1"/>
  <c r="G855" i="3"/>
  <c r="H855" i="3" s="1"/>
  <c r="G849" i="3"/>
  <c r="H849" i="3" s="1"/>
  <c r="G850" i="3"/>
  <c r="H850" i="3" s="1"/>
  <c r="G846" i="3"/>
  <c r="G847" i="3"/>
  <c r="H847" i="3" s="1"/>
  <c r="G848" i="3"/>
  <c r="H848" i="3" s="1"/>
  <c r="G843" i="3"/>
  <c r="H843" i="3" s="1"/>
  <c r="G844" i="3"/>
  <c r="H844" i="3" s="1"/>
  <c r="G845" i="3"/>
  <c r="H845" i="3" s="1"/>
  <c r="G839" i="3"/>
  <c r="H839" i="3" s="1"/>
  <c r="G840" i="3"/>
  <c r="H840" i="3" s="1"/>
  <c r="G841" i="3"/>
  <c r="H841" i="3" s="1"/>
  <c r="G842" i="3"/>
  <c r="H842" i="3" s="1"/>
  <c r="G836" i="3"/>
  <c r="H836" i="3" s="1"/>
  <c r="G837" i="3"/>
  <c r="H837" i="3" s="1"/>
  <c r="G838" i="3"/>
  <c r="H838" i="3" s="1"/>
  <c r="G834" i="3"/>
  <c r="H834" i="3" s="1"/>
  <c r="G835" i="3"/>
  <c r="H835" i="3" s="1"/>
  <c r="G833" i="3"/>
  <c r="H833" i="3" s="1"/>
  <c r="G829" i="3"/>
  <c r="H829" i="3" s="1"/>
  <c r="G830" i="3"/>
  <c r="H830" i="3" s="1"/>
  <c r="G831" i="3"/>
  <c r="H831" i="3" s="1"/>
  <c r="G832" i="3"/>
  <c r="H832" i="3" s="1"/>
  <c r="G828" i="3"/>
  <c r="H828" i="3" s="1"/>
  <c r="G826" i="3"/>
  <c r="H826" i="3" s="1"/>
  <c r="G827" i="3"/>
  <c r="H827" i="3" s="1"/>
  <c r="G823" i="3"/>
  <c r="H823" i="3" s="1"/>
  <c r="G824" i="3"/>
  <c r="H824" i="3" s="1"/>
  <c r="G825" i="3"/>
  <c r="H825" i="3" s="1"/>
  <c r="G821" i="3"/>
  <c r="H821" i="3" s="1"/>
  <c r="G822" i="3"/>
  <c r="H822" i="3" s="1"/>
  <c r="G818" i="3"/>
  <c r="H818" i="3" s="1"/>
  <c r="G819" i="3"/>
  <c r="H819" i="3" s="1"/>
  <c r="G820" i="3"/>
  <c r="H820" i="3" s="1"/>
  <c r="G814" i="3"/>
  <c r="H814" i="3" s="1"/>
  <c r="G815" i="3"/>
  <c r="H815" i="3" s="1"/>
  <c r="G816" i="3"/>
  <c r="H816" i="3" s="1"/>
  <c r="G817" i="3"/>
  <c r="H817" i="3" s="1"/>
  <c r="G811" i="3"/>
  <c r="H811" i="3" s="1"/>
  <c r="G812" i="3"/>
  <c r="G813" i="3"/>
  <c r="H813" i="3" s="1"/>
  <c r="G808" i="3"/>
  <c r="H808" i="3" s="1"/>
  <c r="G809" i="3"/>
  <c r="H809" i="3" s="1"/>
  <c r="G810" i="3"/>
  <c r="H810" i="3" s="1"/>
  <c r="G806" i="3"/>
  <c r="H806" i="3" s="1"/>
  <c r="G807" i="3"/>
  <c r="H807" i="3" s="1"/>
  <c r="G805" i="3"/>
  <c r="H805" i="3" s="1"/>
  <c r="G802" i="3"/>
  <c r="H802" i="3" s="1"/>
  <c r="G803" i="3"/>
  <c r="H803" i="3" s="1"/>
  <c r="G804" i="3"/>
  <c r="H804" i="3" s="1"/>
  <c r="G799" i="3"/>
  <c r="H799" i="3" s="1"/>
  <c r="G800" i="3"/>
  <c r="H800" i="3" s="1"/>
  <c r="G801" i="3"/>
  <c r="H801" i="3" s="1"/>
  <c r="G797" i="3"/>
  <c r="H797" i="3" s="1"/>
  <c r="G798" i="3"/>
  <c r="H798" i="3" s="1"/>
  <c r="G795" i="3"/>
  <c r="H795" i="3" s="1"/>
  <c r="G796" i="3"/>
  <c r="H796" i="3" s="1"/>
  <c r="G793" i="3"/>
  <c r="H793" i="3" s="1"/>
  <c r="G794" i="3"/>
  <c r="H794" i="3" s="1"/>
  <c r="G792" i="3"/>
  <c r="H792" i="3" s="1"/>
  <c r="G790" i="3"/>
  <c r="H790" i="3" s="1"/>
  <c r="G791" i="3"/>
  <c r="H791" i="3" s="1"/>
  <c r="G786" i="3"/>
  <c r="H786" i="3" s="1"/>
  <c r="G787" i="3"/>
  <c r="H787" i="3" s="1"/>
  <c r="G788" i="3"/>
  <c r="H788" i="3" s="1"/>
  <c r="G789" i="3"/>
  <c r="H789" i="3" s="1"/>
  <c r="G785" i="3"/>
  <c r="H785" i="3" s="1"/>
  <c r="G782" i="3"/>
  <c r="G783" i="3"/>
  <c r="H783" i="3" s="1"/>
  <c r="G784" i="3"/>
  <c r="H784" i="3" s="1"/>
  <c r="G781" i="3"/>
  <c r="H781" i="3" s="1"/>
  <c r="G780" i="3"/>
  <c r="H780" i="3" s="1"/>
  <c r="G776" i="3"/>
  <c r="H776" i="3" s="1"/>
  <c r="G777" i="3"/>
  <c r="H777" i="3" s="1"/>
  <c r="G778" i="3"/>
  <c r="H778" i="3" s="1"/>
  <c r="G779" i="3"/>
  <c r="H779" i="3" s="1"/>
  <c r="G772" i="3"/>
  <c r="H772" i="3" s="1"/>
  <c r="G773" i="3"/>
  <c r="H773" i="3" s="1"/>
  <c r="G774" i="3"/>
  <c r="H774" i="3" s="1"/>
  <c r="G775" i="3"/>
  <c r="H775" i="3" s="1"/>
  <c r="G768" i="3"/>
  <c r="H768" i="3" s="1"/>
  <c r="G769" i="3"/>
  <c r="H769" i="3" s="1"/>
  <c r="G770" i="3"/>
  <c r="H770" i="3" s="1"/>
  <c r="G771" i="3"/>
  <c r="H771" i="3" s="1"/>
  <c r="G765" i="3"/>
  <c r="H765" i="3" s="1"/>
  <c r="G766" i="3"/>
  <c r="H766" i="3" s="1"/>
  <c r="G767" i="3"/>
  <c r="H767" i="3" s="1"/>
  <c r="G762" i="3"/>
  <c r="H762" i="3" s="1"/>
  <c r="G763" i="3"/>
  <c r="H763" i="3" s="1"/>
  <c r="G764" i="3"/>
  <c r="H764" i="3" s="1"/>
  <c r="G759" i="3"/>
  <c r="H759" i="3" s="1"/>
  <c r="G760" i="3"/>
  <c r="H760" i="3" s="1"/>
  <c r="G761" i="3"/>
  <c r="H761" i="3" s="1"/>
  <c r="G755" i="3"/>
  <c r="H755" i="3" s="1"/>
  <c r="G756" i="3"/>
  <c r="H756" i="3" s="1"/>
  <c r="G757" i="3"/>
  <c r="H757" i="3" s="1"/>
  <c r="G758" i="3"/>
  <c r="H758" i="3" s="1"/>
  <c r="G753" i="3"/>
  <c r="H753" i="3" s="1"/>
  <c r="G754" i="3"/>
  <c r="H754" i="3" s="1"/>
  <c r="G751" i="3"/>
  <c r="H751" i="3" s="1"/>
  <c r="G752" i="3"/>
  <c r="H752" i="3" s="1"/>
  <c r="G750" i="3"/>
  <c r="H750" i="3" s="1"/>
  <c r="G746" i="3"/>
  <c r="H746" i="3" s="1"/>
  <c r="G747" i="3"/>
  <c r="H747" i="3" s="1"/>
  <c r="G748" i="3"/>
  <c r="H748" i="3" s="1"/>
  <c r="G749" i="3"/>
  <c r="H749" i="3" s="1"/>
  <c r="G742" i="3"/>
  <c r="H742" i="3" s="1"/>
  <c r="G743" i="3"/>
  <c r="H743" i="3" s="1"/>
  <c r="G744" i="3"/>
  <c r="H744" i="3" s="1"/>
  <c r="G745" i="3"/>
  <c r="H745" i="3" s="1"/>
  <c r="G738" i="3"/>
  <c r="H738" i="3" s="1"/>
  <c r="G739" i="3"/>
  <c r="H739" i="3" s="1"/>
  <c r="G740" i="3"/>
  <c r="H740" i="3" s="1"/>
  <c r="G741" i="3"/>
  <c r="H741" i="3" s="1"/>
  <c r="G735" i="3"/>
  <c r="H735" i="3" s="1"/>
  <c r="G736" i="3"/>
  <c r="H736" i="3" s="1"/>
  <c r="G737" i="3"/>
  <c r="H737" i="3" s="1"/>
  <c r="G734" i="3"/>
  <c r="H734" i="3" s="1"/>
  <c r="G731" i="3"/>
  <c r="H731" i="3" s="1"/>
  <c r="G732" i="3"/>
  <c r="H732" i="3" s="1"/>
  <c r="G733" i="3"/>
  <c r="H733" i="3" s="1"/>
  <c r="G729" i="3"/>
  <c r="H729" i="3" s="1"/>
  <c r="G730" i="3"/>
  <c r="H730" i="3" s="1"/>
  <c r="G725" i="3"/>
  <c r="H725" i="3" s="1"/>
  <c r="G726" i="3"/>
  <c r="H726" i="3" s="1"/>
  <c r="G727" i="3"/>
  <c r="H727" i="3" s="1"/>
  <c r="G728" i="3"/>
  <c r="H728" i="3" s="1"/>
  <c r="G722" i="3"/>
  <c r="H722" i="3" s="1"/>
  <c r="G723" i="3"/>
  <c r="H723" i="3" s="1"/>
  <c r="G724" i="3"/>
  <c r="H724" i="3" s="1"/>
  <c r="G720" i="3"/>
  <c r="H720" i="3" s="1"/>
  <c r="G721" i="3"/>
  <c r="H721" i="3" s="1"/>
  <c r="G719" i="3"/>
  <c r="H719" i="3" s="1"/>
  <c r="G716" i="3"/>
  <c r="H716" i="3" s="1"/>
  <c r="G717" i="3"/>
  <c r="H717" i="3" s="1"/>
  <c r="G718" i="3"/>
  <c r="H718" i="3" s="1"/>
  <c r="G715" i="3"/>
  <c r="H715" i="3" s="1"/>
  <c r="G711" i="3"/>
  <c r="H711" i="3" s="1"/>
  <c r="G712" i="3"/>
  <c r="H712" i="3" s="1"/>
  <c r="G713" i="3"/>
  <c r="H713" i="3" s="1"/>
  <c r="G714" i="3"/>
  <c r="H714" i="3" s="1"/>
  <c r="G707" i="3"/>
  <c r="H707" i="3" s="1"/>
  <c r="G708" i="3"/>
  <c r="H708" i="3" s="1"/>
  <c r="G709" i="3"/>
  <c r="H709" i="3" s="1"/>
  <c r="G710" i="3"/>
  <c r="H710" i="3" s="1"/>
  <c r="G706" i="3"/>
  <c r="H706" i="3" s="1"/>
  <c r="G705" i="3"/>
  <c r="H705" i="3" s="1"/>
  <c r="G703" i="3"/>
  <c r="H703" i="3" s="1"/>
  <c r="G704" i="3"/>
  <c r="H704" i="3" s="1"/>
  <c r="G700" i="3"/>
  <c r="H700" i="3" s="1"/>
  <c r="G701" i="3"/>
  <c r="H701" i="3" s="1"/>
  <c r="G702" i="3"/>
  <c r="H702" i="3" s="1"/>
  <c r="G698" i="3"/>
  <c r="H698" i="3" s="1"/>
  <c r="G699" i="3"/>
  <c r="H699" i="3" s="1"/>
  <c r="G696" i="3"/>
  <c r="H696" i="3" s="1"/>
  <c r="G697" i="3"/>
  <c r="H697" i="3" s="1"/>
  <c r="G692" i="3"/>
  <c r="H692" i="3" s="1"/>
  <c r="G693" i="3"/>
  <c r="H693" i="3" s="1"/>
  <c r="G694" i="3"/>
  <c r="H694" i="3" s="1"/>
  <c r="G695" i="3"/>
  <c r="H695" i="3" s="1"/>
  <c r="G691" i="3"/>
  <c r="H691" i="3" s="1"/>
  <c r="G690" i="3"/>
  <c r="H690" i="3" s="1"/>
  <c r="G688" i="3"/>
  <c r="H688" i="3" s="1"/>
  <c r="G689" i="3"/>
  <c r="H689" i="3" s="1"/>
  <c r="G686" i="3"/>
  <c r="H686" i="3" s="1"/>
  <c r="G687" i="3"/>
  <c r="H687" i="3" s="1"/>
  <c r="G683" i="3"/>
  <c r="G684" i="3"/>
  <c r="H684" i="3" s="1"/>
  <c r="G685" i="3"/>
  <c r="H685" i="3" s="1"/>
  <c r="G682" i="3"/>
  <c r="H682" i="3" s="1"/>
  <c r="G680" i="3"/>
  <c r="H680" i="3" s="1"/>
  <c r="G681" i="3"/>
  <c r="H681" i="3" s="1"/>
  <c r="G677" i="3"/>
  <c r="H677" i="3" s="1"/>
  <c r="G678" i="3"/>
  <c r="H678" i="3" s="1"/>
  <c r="G679" i="3"/>
  <c r="H679" i="3" s="1"/>
  <c r="G675" i="3"/>
  <c r="H675" i="3" s="1"/>
  <c r="G676" i="3"/>
  <c r="H676" i="3" s="1"/>
  <c r="G672" i="3"/>
  <c r="H672" i="3" s="1"/>
  <c r="G673" i="3"/>
  <c r="H673" i="3" s="1"/>
  <c r="G674" i="3"/>
  <c r="H674" i="3" s="1"/>
  <c r="G670" i="3"/>
  <c r="H670" i="3" s="1"/>
  <c r="G671" i="3"/>
  <c r="H671" i="3" s="1"/>
  <c r="G668" i="3"/>
  <c r="H668" i="3" s="1"/>
  <c r="G669" i="3"/>
  <c r="H669" i="3" s="1"/>
  <c r="G664" i="3"/>
  <c r="G665" i="3"/>
  <c r="H665" i="3" s="1"/>
  <c r="G666" i="3"/>
  <c r="H666" i="3" s="1"/>
  <c r="G667" i="3"/>
  <c r="H667" i="3" s="1"/>
  <c r="G662" i="3"/>
  <c r="H662" i="3" s="1"/>
  <c r="G663" i="3"/>
  <c r="H663" i="3" s="1"/>
  <c r="G660" i="3"/>
  <c r="H660" i="3" s="1"/>
  <c r="G661" i="3"/>
  <c r="H661" i="3" s="1"/>
  <c r="G657" i="3"/>
  <c r="H657" i="3" s="1"/>
  <c r="G658" i="3"/>
  <c r="H658" i="3" s="1"/>
  <c r="G659" i="3"/>
  <c r="H659" i="3" s="1"/>
  <c r="G655" i="3"/>
  <c r="H655" i="3" s="1"/>
  <c r="G656" i="3"/>
  <c r="H656" i="3" s="1"/>
  <c r="G653" i="3"/>
  <c r="H653" i="3" s="1"/>
  <c r="G654" i="3"/>
  <c r="H654" i="3" s="1"/>
  <c r="G651" i="3"/>
  <c r="H651" i="3" s="1"/>
  <c r="G652" i="3"/>
  <c r="H652" i="3" s="1"/>
  <c r="G647" i="3"/>
  <c r="H647" i="3" s="1"/>
  <c r="G648" i="3"/>
  <c r="H648" i="3" s="1"/>
  <c r="G649" i="3"/>
  <c r="H649" i="3" s="1"/>
  <c r="G650" i="3"/>
  <c r="H650" i="3" s="1"/>
  <c r="G646" i="3"/>
  <c r="H646" i="3" s="1"/>
  <c r="G644" i="3"/>
  <c r="H644" i="3" s="1"/>
  <c r="G645" i="3"/>
  <c r="H645" i="3" s="1"/>
  <c r="G641" i="3"/>
  <c r="H641" i="3" s="1"/>
  <c r="G642" i="3"/>
  <c r="H642" i="3" s="1"/>
  <c r="G643" i="3"/>
  <c r="H643" i="3" s="1"/>
  <c r="G638" i="3"/>
  <c r="H638" i="3" s="1"/>
  <c r="G639" i="3"/>
  <c r="H639" i="3" s="1"/>
  <c r="G640" i="3"/>
  <c r="H640" i="3" s="1"/>
  <c r="G636" i="3"/>
  <c r="H636" i="3" s="1"/>
  <c r="G637" i="3"/>
  <c r="H637" i="3" s="1"/>
  <c r="G632" i="3"/>
  <c r="H632" i="3" s="1"/>
  <c r="G633" i="3"/>
  <c r="H633" i="3" s="1"/>
  <c r="G634" i="3"/>
  <c r="H634" i="3" s="1"/>
  <c r="G635" i="3"/>
  <c r="H635" i="3" s="1"/>
  <c r="G629" i="3"/>
  <c r="H629" i="3" s="1"/>
  <c r="G630" i="3"/>
  <c r="H630" i="3" s="1"/>
  <c r="G631" i="3"/>
  <c r="H631" i="3" s="1"/>
  <c r="G626" i="3"/>
  <c r="H626" i="3" s="1"/>
  <c r="G627" i="3"/>
  <c r="H627" i="3" s="1"/>
  <c r="G628" i="3"/>
  <c r="H628" i="3" s="1"/>
  <c r="G624" i="3"/>
  <c r="H624" i="3" s="1"/>
  <c r="G625" i="3"/>
  <c r="H625" i="3" s="1"/>
  <c r="G621" i="3"/>
  <c r="H621" i="3" s="1"/>
  <c r="G622" i="3"/>
  <c r="H622" i="3" s="1"/>
  <c r="G623" i="3"/>
  <c r="H623" i="3" s="1"/>
  <c r="G620" i="3"/>
  <c r="H620" i="3" s="1"/>
  <c r="G618" i="3"/>
  <c r="H618" i="3" s="1"/>
  <c r="G619" i="3"/>
  <c r="H619" i="3" s="1"/>
  <c r="G617" i="3"/>
  <c r="H617" i="3" s="1"/>
  <c r="G614" i="3"/>
  <c r="H614" i="3" s="1"/>
  <c r="G615" i="3"/>
  <c r="H615" i="3" s="1"/>
  <c r="G616" i="3"/>
  <c r="H616" i="3" s="1"/>
  <c r="G611" i="3"/>
  <c r="H611" i="3" s="1"/>
  <c r="G612" i="3"/>
  <c r="H612" i="3" s="1"/>
  <c r="G613" i="3"/>
  <c r="H613" i="3" s="1"/>
  <c r="G608" i="3"/>
  <c r="H608" i="3" s="1"/>
  <c r="G609" i="3"/>
  <c r="H609" i="3" s="1"/>
  <c r="G610" i="3"/>
  <c r="H610" i="3" s="1"/>
  <c r="G606" i="3"/>
  <c r="H606" i="3" s="1"/>
  <c r="G607" i="3"/>
  <c r="H607" i="3" s="1"/>
  <c r="G602" i="3"/>
  <c r="H602" i="3" s="1"/>
  <c r="G603" i="3"/>
  <c r="H603" i="3" s="1"/>
  <c r="G604" i="3"/>
  <c r="H604" i="3" s="1"/>
  <c r="G605" i="3"/>
  <c r="H605" i="3" s="1"/>
  <c r="G601" i="3"/>
  <c r="H601" i="3" s="1"/>
  <c r="G599" i="3"/>
  <c r="H599" i="3" s="1"/>
  <c r="G600" i="3"/>
  <c r="H600" i="3" s="1"/>
  <c r="G595" i="3"/>
  <c r="H595" i="3" s="1"/>
  <c r="G596" i="3"/>
  <c r="H596" i="3" s="1"/>
  <c r="G597" i="3"/>
  <c r="H597" i="3" s="1"/>
  <c r="G598" i="3"/>
  <c r="H598" i="3" s="1"/>
  <c r="G593" i="3"/>
  <c r="H593" i="3" s="1"/>
  <c r="G594" i="3"/>
  <c r="H594" i="3" s="1"/>
  <c r="G591" i="3"/>
  <c r="H591" i="3" s="1"/>
  <c r="G592" i="3"/>
  <c r="H592" i="3" s="1"/>
  <c r="G590" i="3"/>
  <c r="H590" i="3" s="1"/>
  <c r="G588" i="3"/>
  <c r="H588" i="3" s="1"/>
  <c r="G589" i="3"/>
  <c r="H589" i="3" s="1"/>
  <c r="G586" i="3"/>
  <c r="H586" i="3" s="1"/>
  <c r="G587" i="3"/>
  <c r="H587" i="3" s="1"/>
  <c r="G582" i="3"/>
  <c r="H582" i="3" s="1"/>
  <c r="G583" i="3"/>
  <c r="H583" i="3" s="1"/>
  <c r="G584" i="3"/>
  <c r="H584" i="3" s="1"/>
  <c r="G585" i="3"/>
  <c r="H585" i="3" s="1"/>
  <c r="G580" i="3"/>
  <c r="H580" i="3" s="1"/>
  <c r="G581" i="3"/>
  <c r="H581" i="3" s="1"/>
  <c r="G578" i="3"/>
  <c r="H578" i="3" s="1"/>
  <c r="G579" i="3"/>
  <c r="H579" i="3" s="1"/>
  <c r="G576" i="3"/>
  <c r="H576" i="3" s="1"/>
  <c r="G577" i="3"/>
  <c r="H577" i="3" s="1"/>
  <c r="G574" i="3"/>
  <c r="H574" i="3" s="1"/>
  <c r="G575" i="3"/>
  <c r="H575" i="3" s="1"/>
  <c r="G572" i="3"/>
  <c r="G573" i="3"/>
  <c r="H573" i="3" s="1"/>
  <c r="G568" i="3"/>
  <c r="H568" i="3" s="1"/>
  <c r="G569" i="3"/>
  <c r="H569" i="3" s="1"/>
  <c r="G570" i="3"/>
  <c r="H570" i="3" s="1"/>
  <c r="G571" i="3"/>
  <c r="H571" i="3" s="1"/>
  <c r="G564" i="3"/>
  <c r="H564" i="3" s="1"/>
  <c r="G565" i="3"/>
  <c r="H565" i="3" s="1"/>
  <c r="G566" i="3"/>
  <c r="H566" i="3" s="1"/>
  <c r="G567" i="3"/>
  <c r="H567" i="3" s="1"/>
  <c r="G560" i="3"/>
  <c r="H560" i="3" s="1"/>
  <c r="G561" i="3"/>
  <c r="H561" i="3" s="1"/>
  <c r="G562" i="3"/>
  <c r="H562" i="3" s="1"/>
  <c r="G563" i="3"/>
  <c r="H563" i="3" s="1"/>
  <c r="G556" i="3"/>
  <c r="H556" i="3" s="1"/>
  <c r="G557" i="3"/>
  <c r="H557" i="3" s="1"/>
  <c r="G558" i="3"/>
  <c r="H558" i="3" s="1"/>
  <c r="G559" i="3"/>
  <c r="H559" i="3" s="1"/>
  <c r="G553" i="3"/>
  <c r="H553" i="3" s="1"/>
  <c r="G554" i="3"/>
  <c r="H554" i="3" s="1"/>
  <c r="G555" i="3"/>
  <c r="H555" i="3" s="1"/>
  <c r="G551" i="3"/>
  <c r="H551" i="3" s="1"/>
  <c r="G552" i="3"/>
  <c r="H552" i="3" s="1"/>
  <c r="G549" i="3"/>
  <c r="H549" i="3" s="1"/>
  <c r="G550" i="3"/>
  <c r="H550" i="3" s="1"/>
  <c r="G544" i="3"/>
  <c r="H544" i="3" s="1"/>
  <c r="G545" i="3"/>
  <c r="H545" i="3" s="1"/>
  <c r="G546" i="3"/>
  <c r="H546" i="3" s="1"/>
  <c r="G547" i="3"/>
  <c r="H547" i="3" s="1"/>
  <c r="G548" i="3"/>
  <c r="H548" i="3" s="1"/>
  <c r="G540" i="3"/>
  <c r="H540" i="3" s="1"/>
  <c r="G541" i="3"/>
  <c r="H541" i="3" s="1"/>
  <c r="G542" i="3"/>
  <c r="H542" i="3" s="1"/>
  <c r="G543" i="3"/>
  <c r="H543" i="3" s="1"/>
  <c r="G537" i="3"/>
  <c r="H537" i="3" s="1"/>
  <c r="G538" i="3"/>
  <c r="H538" i="3" s="1"/>
  <c r="G539" i="3"/>
  <c r="H539" i="3" s="1"/>
  <c r="G535" i="3"/>
  <c r="H535" i="3" s="1"/>
  <c r="G536" i="3"/>
  <c r="H536" i="3" s="1"/>
  <c r="G533" i="3"/>
  <c r="H533" i="3" s="1"/>
  <c r="G534" i="3"/>
  <c r="H534" i="3" s="1"/>
  <c r="G529" i="3"/>
  <c r="H529" i="3" s="1"/>
  <c r="G530" i="3"/>
  <c r="H530" i="3" s="1"/>
  <c r="G531" i="3"/>
  <c r="H531" i="3" s="1"/>
  <c r="G532" i="3"/>
  <c r="H532" i="3" s="1"/>
  <c r="G525" i="3"/>
  <c r="H525" i="3" s="1"/>
  <c r="G526" i="3"/>
  <c r="H526" i="3" s="1"/>
  <c r="G527" i="3"/>
  <c r="H527" i="3" s="1"/>
  <c r="G528" i="3"/>
  <c r="H528" i="3" s="1"/>
  <c r="G524" i="3"/>
  <c r="H524" i="3" s="1"/>
  <c r="G523" i="3"/>
  <c r="H523" i="3" s="1"/>
  <c r="G518" i="3"/>
  <c r="H518" i="3" s="1"/>
  <c r="G519" i="3"/>
  <c r="H519" i="3" s="1"/>
  <c r="G520" i="3"/>
  <c r="H520" i="3" s="1"/>
  <c r="G521" i="3"/>
  <c r="H521" i="3" s="1"/>
  <c r="G522" i="3"/>
  <c r="H522" i="3" s="1"/>
  <c r="G515" i="3"/>
  <c r="H515" i="3" s="1"/>
  <c r="G516" i="3"/>
  <c r="H516" i="3" s="1"/>
  <c r="G517" i="3"/>
  <c r="H517" i="3" s="1"/>
  <c r="G509" i="3"/>
  <c r="H509" i="3" s="1"/>
  <c r="G510" i="3"/>
  <c r="H510" i="3" s="1"/>
  <c r="G511" i="3"/>
  <c r="H511" i="3" s="1"/>
  <c r="G512" i="3"/>
  <c r="H512" i="3" s="1"/>
  <c r="G513" i="3"/>
  <c r="H513" i="3" s="1"/>
  <c r="G514" i="3"/>
  <c r="H514" i="3" s="1"/>
  <c r="G507" i="3"/>
  <c r="H507" i="3" s="1"/>
  <c r="G508" i="3"/>
  <c r="H508" i="3" s="1"/>
  <c r="G505" i="3"/>
  <c r="H505" i="3" s="1"/>
  <c r="G506" i="3"/>
  <c r="H506" i="3" s="1"/>
  <c r="G502" i="3"/>
  <c r="H502" i="3" s="1"/>
  <c r="G503" i="3"/>
  <c r="H503" i="3" s="1"/>
  <c r="G504" i="3"/>
  <c r="H504" i="3" s="1"/>
  <c r="G498" i="3"/>
  <c r="H498" i="3" s="1"/>
  <c r="G499" i="3"/>
  <c r="H499" i="3" s="1"/>
  <c r="G500" i="3"/>
  <c r="H500" i="3" s="1"/>
  <c r="G501" i="3"/>
  <c r="H501" i="3" s="1"/>
  <c r="G495" i="3"/>
  <c r="H495" i="3" s="1"/>
  <c r="G496" i="3"/>
  <c r="H496" i="3" s="1"/>
  <c r="G497" i="3"/>
  <c r="H497" i="3" s="1"/>
  <c r="G494" i="3"/>
  <c r="H494" i="3" s="1"/>
  <c r="G492" i="3"/>
  <c r="H492" i="3" s="1"/>
  <c r="G493" i="3"/>
  <c r="H493" i="3" s="1"/>
  <c r="G488" i="3"/>
  <c r="H488" i="3" s="1"/>
  <c r="G489" i="3"/>
  <c r="H489" i="3" s="1"/>
  <c r="G490" i="3"/>
  <c r="H490" i="3" s="1"/>
  <c r="G491" i="3"/>
  <c r="H491" i="3" s="1"/>
  <c r="G486" i="3"/>
  <c r="H486" i="3" s="1"/>
  <c r="G487" i="3"/>
  <c r="H487" i="3" s="1"/>
  <c r="G483" i="3"/>
  <c r="H483" i="3" s="1"/>
  <c r="G484" i="3"/>
  <c r="H484" i="3" s="1"/>
  <c r="G485" i="3"/>
  <c r="H485" i="3" s="1"/>
  <c r="G480" i="3"/>
  <c r="H480" i="3" s="1"/>
  <c r="G481" i="3"/>
  <c r="G482" i="3"/>
  <c r="H482" i="3" s="1"/>
  <c r="G477" i="3"/>
  <c r="H477" i="3" s="1"/>
  <c r="G478" i="3"/>
  <c r="H478" i="3" s="1"/>
  <c r="G479" i="3"/>
  <c r="H479" i="3" s="1"/>
  <c r="G475" i="3"/>
  <c r="H475" i="3" s="1"/>
  <c r="G476" i="3"/>
  <c r="H476" i="3" s="1"/>
  <c r="G470" i="3"/>
  <c r="H470" i="3" s="1"/>
  <c r="G471" i="3"/>
  <c r="H471" i="3" s="1"/>
  <c r="G472" i="3"/>
  <c r="H472" i="3" s="1"/>
  <c r="G473" i="3"/>
  <c r="H473" i="3" s="1"/>
  <c r="G474" i="3"/>
  <c r="H474" i="3" s="1"/>
  <c r="G468" i="3"/>
  <c r="H468" i="3" s="1"/>
  <c r="G469" i="3"/>
  <c r="H469" i="3" s="1"/>
  <c r="G466" i="3"/>
  <c r="H466" i="3" s="1"/>
  <c r="G467" i="3"/>
  <c r="H467" i="3" s="1"/>
  <c r="G464" i="3"/>
  <c r="H464" i="3" s="1"/>
  <c r="G465" i="3"/>
  <c r="H465" i="3" s="1"/>
  <c r="G462" i="3"/>
  <c r="H462" i="3" s="1"/>
  <c r="G463" i="3"/>
  <c r="H463" i="3" s="1"/>
  <c r="G459" i="3"/>
  <c r="H459" i="3" s="1"/>
  <c r="G460" i="3"/>
  <c r="H460" i="3" s="1"/>
  <c r="G461" i="3"/>
  <c r="H461" i="3" s="1"/>
  <c r="G458" i="3"/>
  <c r="H458" i="3" s="1"/>
  <c r="G455" i="3"/>
  <c r="H455" i="3" s="1"/>
  <c r="G456" i="3"/>
  <c r="H456" i="3" s="1"/>
  <c r="G457" i="3"/>
  <c r="H457" i="3" s="1"/>
  <c r="G451" i="3"/>
  <c r="H451" i="3" s="1"/>
  <c r="G452" i="3"/>
  <c r="H452" i="3" s="1"/>
  <c r="G453" i="3"/>
  <c r="H453" i="3" s="1"/>
  <c r="G454" i="3"/>
  <c r="H454" i="3" s="1"/>
  <c r="G449" i="3"/>
  <c r="H449" i="3" s="1"/>
  <c r="G450" i="3"/>
  <c r="H450" i="3" s="1"/>
  <c r="G446" i="3"/>
  <c r="H446" i="3" s="1"/>
  <c r="G447" i="3"/>
  <c r="H447" i="3" s="1"/>
  <c r="G448" i="3"/>
  <c r="H448" i="3" s="1"/>
  <c r="G442" i="3"/>
  <c r="H442" i="3" s="1"/>
  <c r="G443" i="3"/>
  <c r="H443" i="3" s="1"/>
  <c r="G444" i="3"/>
  <c r="H444" i="3" s="1"/>
  <c r="G445" i="3"/>
  <c r="H445" i="3" s="1"/>
  <c r="G440" i="3"/>
  <c r="H440" i="3" s="1"/>
  <c r="G441" i="3"/>
  <c r="H441" i="3" s="1"/>
  <c r="G439" i="3"/>
  <c r="H439" i="3" s="1"/>
  <c r="G436" i="3"/>
  <c r="H436" i="3" s="1"/>
  <c r="G437" i="3"/>
  <c r="H437" i="3" s="1"/>
  <c r="G438" i="3"/>
  <c r="H438" i="3" s="1"/>
  <c r="G434" i="3"/>
  <c r="H434" i="3" s="1"/>
  <c r="G435" i="3"/>
  <c r="H435" i="3" s="1"/>
  <c r="G432" i="3"/>
  <c r="H432" i="3" s="1"/>
  <c r="G433" i="3"/>
  <c r="H433" i="3" s="1"/>
  <c r="G431" i="3"/>
  <c r="H431" i="3" s="1"/>
  <c r="G428" i="3"/>
  <c r="H428" i="3" s="1"/>
  <c r="G429" i="3"/>
  <c r="H429" i="3" s="1"/>
  <c r="G430" i="3"/>
  <c r="H430" i="3" s="1"/>
  <c r="G425" i="3"/>
  <c r="H425" i="3" s="1"/>
  <c r="G426" i="3"/>
  <c r="H426" i="3" s="1"/>
  <c r="G427" i="3"/>
  <c r="H427" i="3" s="1"/>
  <c r="G424" i="3"/>
  <c r="H424" i="3" s="1"/>
  <c r="G421" i="3"/>
  <c r="H421" i="3" s="1"/>
  <c r="G422" i="3"/>
  <c r="H422" i="3" s="1"/>
  <c r="G423" i="3"/>
  <c r="H423" i="3" s="1"/>
  <c r="G420" i="3"/>
  <c r="H420" i="3" s="1"/>
  <c r="G417" i="3"/>
  <c r="H417" i="3" s="1"/>
  <c r="G418" i="3"/>
  <c r="H418" i="3" s="1"/>
  <c r="G419" i="3"/>
  <c r="H419" i="3" s="1"/>
  <c r="G413" i="3"/>
  <c r="H413" i="3" s="1"/>
  <c r="G414" i="3"/>
  <c r="H414" i="3" s="1"/>
  <c r="G415" i="3"/>
  <c r="H415" i="3" s="1"/>
  <c r="G416" i="3"/>
  <c r="H416" i="3" s="1"/>
  <c r="G410" i="3"/>
  <c r="H410" i="3" s="1"/>
  <c r="G411" i="3"/>
  <c r="G412" i="3"/>
  <c r="G409" i="3"/>
  <c r="H409" i="3" s="1"/>
  <c r="G407" i="3"/>
  <c r="H407" i="3" s="1"/>
  <c r="G408" i="3"/>
  <c r="H408" i="3" s="1"/>
  <c r="G405" i="3"/>
  <c r="H405" i="3" s="1"/>
  <c r="G406" i="3"/>
  <c r="H406" i="3" s="1"/>
  <c r="G402" i="3"/>
  <c r="H402" i="3" s="1"/>
  <c r="G403" i="3"/>
  <c r="H403" i="3" s="1"/>
  <c r="G404" i="3"/>
  <c r="H404" i="3" s="1"/>
  <c r="G401" i="3"/>
  <c r="H401" i="3" s="1"/>
  <c r="G400" i="3"/>
  <c r="H400" i="3" s="1"/>
  <c r="G395" i="3"/>
  <c r="H395" i="3" s="1"/>
  <c r="G396" i="3"/>
  <c r="H396" i="3" s="1"/>
  <c r="G397" i="3"/>
  <c r="H397" i="3" s="1"/>
  <c r="G398" i="3"/>
  <c r="H398" i="3" s="1"/>
  <c r="G399" i="3"/>
  <c r="H399" i="3" s="1"/>
  <c r="G392" i="3"/>
  <c r="H392" i="3" s="1"/>
  <c r="G393" i="3"/>
  <c r="H393" i="3" s="1"/>
  <c r="G394" i="3"/>
  <c r="H394" i="3" s="1"/>
  <c r="G388" i="3"/>
  <c r="H388" i="3" s="1"/>
  <c r="G389" i="3"/>
  <c r="H389" i="3" s="1"/>
  <c r="G390" i="3"/>
  <c r="H390" i="3" s="1"/>
  <c r="G391" i="3"/>
  <c r="H391" i="3" s="1"/>
  <c r="G386" i="3"/>
  <c r="H386" i="3" s="1"/>
  <c r="G387" i="3"/>
  <c r="H387" i="3" s="1"/>
  <c r="G384" i="3"/>
  <c r="H384" i="3" s="1"/>
  <c r="G385" i="3"/>
  <c r="H385" i="3" s="1"/>
  <c r="G383" i="3"/>
  <c r="G382" i="3"/>
  <c r="H382" i="3" s="1"/>
  <c r="G381" i="3"/>
  <c r="H381" i="3" s="1"/>
  <c r="G379" i="3"/>
  <c r="H379" i="3" s="1"/>
  <c r="G380" i="3"/>
  <c r="H380" i="3" s="1"/>
  <c r="G377" i="3"/>
  <c r="H377" i="3" s="1"/>
  <c r="G378" i="3"/>
  <c r="H378" i="3" s="1"/>
  <c r="G374" i="3"/>
  <c r="G375" i="3"/>
  <c r="H375" i="3" s="1"/>
  <c r="G376" i="3"/>
  <c r="H376" i="3" s="1"/>
  <c r="G372" i="3"/>
  <c r="H372" i="3" s="1"/>
  <c r="G373" i="3"/>
  <c r="H373" i="3" s="1"/>
  <c r="G371" i="3"/>
  <c r="H371" i="3" s="1"/>
  <c r="G370" i="3"/>
  <c r="H370" i="3" s="1"/>
  <c r="G369" i="3"/>
  <c r="H369" i="3" s="1"/>
  <c r="G367" i="3"/>
  <c r="H367" i="3" s="1"/>
  <c r="G368" i="3"/>
  <c r="G364" i="3"/>
  <c r="H364" i="3" s="1"/>
  <c r="G365" i="3"/>
  <c r="H365" i="3" s="1"/>
  <c r="G366" i="3"/>
  <c r="H366" i="3" s="1"/>
  <c r="G361" i="3"/>
  <c r="H361" i="3" s="1"/>
  <c r="G362" i="3"/>
  <c r="H362" i="3" s="1"/>
  <c r="G363" i="3"/>
  <c r="H363" i="3" s="1"/>
  <c r="G358" i="3"/>
  <c r="H358" i="3" s="1"/>
  <c r="G359" i="3"/>
  <c r="H359" i="3" s="1"/>
  <c r="G360" i="3"/>
  <c r="H360" i="3" s="1"/>
  <c r="G356" i="3"/>
  <c r="H356" i="3" s="1"/>
  <c r="G357" i="3"/>
  <c r="H357" i="3" s="1"/>
  <c r="G353" i="3"/>
  <c r="H353" i="3" s="1"/>
  <c r="G354" i="3"/>
  <c r="H354" i="3" s="1"/>
  <c r="G355" i="3"/>
  <c r="H355" i="3" s="1"/>
  <c r="G352" i="3"/>
  <c r="H352" i="3" s="1"/>
  <c r="G349" i="3"/>
  <c r="G350" i="3"/>
  <c r="H350" i="3" s="1"/>
  <c r="G351" i="3"/>
  <c r="H351" i="3" s="1"/>
  <c r="G346" i="3"/>
  <c r="H346" i="3" s="1"/>
  <c r="G347" i="3"/>
  <c r="H347" i="3" s="1"/>
  <c r="G348" i="3"/>
  <c r="H348" i="3" s="1"/>
  <c r="G344" i="3"/>
  <c r="H344" i="3" s="1"/>
  <c r="G345" i="3"/>
  <c r="G342" i="3"/>
  <c r="H342" i="3" s="1"/>
  <c r="G343" i="3"/>
  <c r="H343" i="3" s="1"/>
  <c r="G339" i="3"/>
  <c r="H339" i="3" s="1"/>
  <c r="G340" i="3"/>
  <c r="H340" i="3" s="1"/>
  <c r="G341" i="3"/>
  <c r="H341" i="3" s="1"/>
  <c r="G338" i="3"/>
  <c r="H338" i="3" s="1"/>
  <c r="G336" i="3"/>
  <c r="H336" i="3" s="1"/>
  <c r="G337" i="3"/>
  <c r="H337" i="3" s="1"/>
  <c r="G334" i="3"/>
  <c r="G335" i="3"/>
  <c r="H335" i="3" s="1"/>
  <c r="G331" i="3"/>
  <c r="H331" i="3" s="1"/>
  <c r="G332" i="3"/>
  <c r="H332" i="3" s="1"/>
  <c r="G333" i="3"/>
  <c r="H333" i="3" s="1"/>
  <c r="G328" i="3"/>
  <c r="H328" i="3" s="1"/>
  <c r="G329" i="3"/>
  <c r="H329" i="3" s="1"/>
  <c r="G330" i="3"/>
  <c r="H330" i="3" s="1"/>
  <c r="G326" i="3"/>
  <c r="H326" i="3" s="1"/>
  <c r="G327" i="3"/>
  <c r="H327" i="3" s="1"/>
  <c r="G322" i="3"/>
  <c r="H322" i="3" s="1"/>
  <c r="G323" i="3"/>
  <c r="H323" i="3" s="1"/>
  <c r="G324" i="3"/>
  <c r="H324" i="3" s="1"/>
  <c r="G325" i="3"/>
  <c r="H325" i="3" s="1"/>
  <c r="G319" i="3"/>
  <c r="H319" i="3" s="1"/>
  <c r="G320" i="3"/>
  <c r="H320" i="3" s="1"/>
  <c r="G321" i="3"/>
  <c r="G317" i="3"/>
  <c r="H317" i="3" s="1"/>
  <c r="G318" i="3"/>
  <c r="H318" i="3" s="1"/>
  <c r="G314" i="3"/>
  <c r="H314" i="3" s="1"/>
  <c r="G315" i="3"/>
  <c r="H315" i="3" s="1"/>
  <c r="G316" i="3"/>
  <c r="H316" i="3" s="1"/>
  <c r="G310" i="3"/>
  <c r="H310" i="3" s="1"/>
  <c r="G311" i="3"/>
  <c r="G312" i="3"/>
  <c r="H312" i="3" s="1"/>
  <c r="G313" i="3"/>
  <c r="H313" i="3" s="1"/>
  <c r="G308" i="3"/>
  <c r="H308" i="3" s="1"/>
  <c r="G309" i="3"/>
  <c r="H309" i="3" s="1"/>
  <c r="G304" i="3"/>
  <c r="H304" i="3" s="1"/>
  <c r="G305" i="3"/>
  <c r="H305" i="3" s="1"/>
  <c r="G306" i="3"/>
  <c r="H306" i="3" s="1"/>
  <c r="G307" i="3"/>
  <c r="H307" i="3" s="1"/>
  <c r="G302" i="3"/>
  <c r="G303" i="3"/>
  <c r="H303" i="3" s="1"/>
  <c r="G301" i="3"/>
  <c r="H301" i="3" s="1"/>
  <c r="G298" i="3"/>
  <c r="H298" i="3" s="1"/>
  <c r="G299" i="3"/>
  <c r="H299" i="3" s="1"/>
  <c r="G300" i="3"/>
  <c r="H300" i="3" s="1"/>
  <c r="G297" i="3"/>
  <c r="H297" i="3" s="1"/>
  <c r="G295" i="3"/>
  <c r="H295" i="3" s="1"/>
  <c r="G296" i="3"/>
  <c r="H296" i="3" s="1"/>
  <c r="G291" i="3"/>
  <c r="H291" i="3" s="1"/>
  <c r="G292" i="3"/>
  <c r="H292" i="3" s="1"/>
  <c r="G293" i="3"/>
  <c r="H293" i="3" s="1"/>
  <c r="G294" i="3"/>
  <c r="H294" i="3" s="1"/>
  <c r="G289" i="3"/>
  <c r="H289" i="3" s="1"/>
  <c r="G290" i="3"/>
  <c r="H290" i="3" s="1"/>
  <c r="G287" i="3"/>
  <c r="H287" i="3" s="1"/>
  <c r="G288" i="3"/>
  <c r="G283" i="3"/>
  <c r="H283" i="3" s="1"/>
  <c r="G284" i="3"/>
  <c r="H284" i="3" s="1"/>
  <c r="G285" i="3"/>
  <c r="H285" i="3" s="1"/>
  <c r="G286" i="3"/>
  <c r="H286" i="3" s="1"/>
  <c r="G282" i="3"/>
  <c r="H282" i="3" s="1"/>
  <c r="G279" i="3"/>
  <c r="H279" i="3" s="1"/>
  <c r="G280" i="3"/>
  <c r="G281" i="3"/>
  <c r="H281" i="3" s="1"/>
  <c r="G276" i="3"/>
  <c r="H276" i="3" s="1"/>
  <c r="G277" i="3"/>
  <c r="H277" i="3" s="1"/>
  <c r="G278" i="3"/>
  <c r="H278" i="3" s="1"/>
  <c r="G274" i="3"/>
  <c r="H274" i="3" s="1"/>
  <c r="G275" i="3"/>
  <c r="H275" i="3" s="1"/>
  <c r="G271" i="3"/>
  <c r="H271" i="3" s="1"/>
  <c r="G272" i="3"/>
  <c r="H272" i="3" s="1"/>
  <c r="G273" i="3"/>
  <c r="G270" i="3"/>
  <c r="H270" i="3" s="1"/>
  <c r="G267" i="3"/>
  <c r="H267" i="3" s="1"/>
  <c r="G268" i="3"/>
  <c r="H268" i="3" s="1"/>
  <c r="G269" i="3"/>
  <c r="H269" i="3" s="1"/>
  <c r="G263" i="3"/>
  <c r="H263" i="3" s="1"/>
  <c r="G264" i="3"/>
  <c r="H264" i="3" s="1"/>
  <c r="G265" i="3"/>
  <c r="H265" i="3" s="1"/>
  <c r="G266" i="3"/>
  <c r="H266" i="3" s="1"/>
  <c r="G262" i="3"/>
  <c r="H262" i="3" s="1"/>
  <c r="G259" i="3"/>
  <c r="H259" i="3" s="1"/>
  <c r="G260" i="3"/>
  <c r="H260" i="3" s="1"/>
  <c r="G261" i="3"/>
  <c r="H261" i="3" s="1"/>
  <c r="G257" i="3"/>
  <c r="H257" i="3" s="1"/>
  <c r="G258" i="3"/>
  <c r="H258" i="3" s="1"/>
  <c r="G255" i="3"/>
  <c r="H255" i="3" s="1"/>
  <c r="G256" i="3"/>
  <c r="G251" i="3"/>
  <c r="H251" i="3" s="1"/>
  <c r="G252" i="3"/>
  <c r="H252" i="3" s="1"/>
  <c r="G253" i="3"/>
  <c r="H253" i="3" s="1"/>
  <c r="G254" i="3"/>
  <c r="H254" i="3" s="1"/>
  <c r="G250" i="3"/>
  <c r="H250" i="3" s="1"/>
  <c r="G247" i="3"/>
  <c r="H247" i="3" s="1"/>
  <c r="G248" i="3"/>
  <c r="H248" i="3" s="1"/>
  <c r="G249" i="3"/>
  <c r="H249" i="3" s="1"/>
  <c r="G244" i="3"/>
  <c r="H244" i="3" s="1"/>
  <c r="G245" i="3"/>
  <c r="H245" i="3" s="1"/>
  <c r="G246" i="3"/>
  <c r="H246" i="3" s="1"/>
  <c r="G241" i="3"/>
  <c r="H241" i="3" s="1"/>
  <c r="G242" i="3"/>
  <c r="H242" i="3" s="1"/>
  <c r="G243" i="3"/>
  <c r="H243" i="3" s="1"/>
  <c r="G240" i="3"/>
  <c r="H240" i="3" s="1"/>
  <c r="G238" i="3"/>
  <c r="H238" i="3" s="1"/>
  <c r="G239" i="3"/>
  <c r="H239" i="3" s="1"/>
  <c r="G236" i="3"/>
  <c r="H236" i="3" s="1"/>
  <c r="G237" i="3"/>
  <c r="H237" i="3" s="1"/>
  <c r="G231" i="3"/>
  <c r="H231" i="3" s="1"/>
  <c r="G232" i="3"/>
  <c r="H232" i="3" s="1"/>
  <c r="G233" i="3"/>
  <c r="H233" i="3" s="1"/>
  <c r="G234" i="3"/>
  <c r="H234" i="3" s="1"/>
  <c r="G235" i="3"/>
  <c r="H235" i="3" s="1"/>
  <c r="G230" i="3"/>
  <c r="H230" i="3" s="1"/>
  <c r="G227" i="3"/>
  <c r="H227" i="3" s="1"/>
  <c r="G228" i="3"/>
  <c r="H228" i="3" s="1"/>
  <c r="G229" i="3"/>
  <c r="H229" i="3" s="1"/>
  <c r="G226" i="3"/>
  <c r="H226" i="3" s="1"/>
  <c r="G223" i="3"/>
  <c r="H223" i="3" s="1"/>
  <c r="G224" i="3"/>
  <c r="H224" i="3" s="1"/>
  <c r="G225" i="3"/>
  <c r="H225" i="3" s="1"/>
  <c r="G221" i="3"/>
  <c r="H221" i="3" s="1"/>
  <c r="G222" i="3"/>
  <c r="H222" i="3" s="1"/>
  <c r="G218" i="3"/>
  <c r="H218" i="3" s="1"/>
  <c r="G219" i="3"/>
  <c r="H219" i="3" s="1"/>
  <c r="G220" i="3"/>
  <c r="H220" i="3" s="1"/>
  <c r="G217" i="3"/>
  <c r="H217" i="3" s="1"/>
  <c r="G216" i="3"/>
  <c r="H216" i="3" s="1"/>
  <c r="G215" i="3"/>
  <c r="H215" i="3" s="1"/>
  <c r="G213" i="3"/>
  <c r="H213" i="3" s="1"/>
  <c r="G214" i="3"/>
  <c r="H214" i="3" s="1"/>
  <c r="G210" i="3"/>
  <c r="H210" i="3" s="1"/>
  <c r="G211" i="3"/>
  <c r="H211" i="3" s="1"/>
  <c r="G212" i="3"/>
  <c r="H212" i="3" s="1"/>
  <c r="G209" i="3"/>
  <c r="H209" i="3" s="1"/>
  <c r="G207" i="3"/>
  <c r="H207" i="3" s="1"/>
  <c r="G208" i="3"/>
  <c r="H208" i="3" s="1"/>
  <c r="G206" i="3"/>
  <c r="H206" i="3" s="1"/>
  <c r="G202" i="3"/>
  <c r="H202" i="3" s="1"/>
  <c r="G203" i="3"/>
  <c r="H203" i="3" s="1"/>
  <c r="G204" i="3"/>
  <c r="H204" i="3" s="1"/>
  <c r="G205" i="3"/>
  <c r="H205" i="3" s="1"/>
  <c r="G198" i="3"/>
  <c r="H198" i="3" s="1"/>
  <c r="G199" i="3"/>
  <c r="H199" i="3" s="1"/>
  <c r="G200" i="3"/>
  <c r="H200" i="3" s="1"/>
  <c r="G201" i="3"/>
  <c r="G192" i="3"/>
  <c r="H192" i="3" s="1"/>
  <c r="G193" i="3"/>
  <c r="H193" i="3" s="1"/>
  <c r="G194" i="3"/>
  <c r="H194" i="3" s="1"/>
  <c r="G195" i="3"/>
  <c r="H195" i="3" s="1"/>
  <c r="G196" i="3"/>
  <c r="H196" i="3" s="1"/>
  <c r="G197" i="3"/>
  <c r="H197" i="3" s="1"/>
  <c r="G191" i="3"/>
  <c r="H191" i="3" s="1"/>
  <c r="G190" i="3"/>
  <c r="H190" i="3" s="1"/>
  <c r="G188" i="3"/>
  <c r="H188" i="3" s="1"/>
  <c r="G189" i="3"/>
  <c r="H189" i="3" s="1"/>
  <c r="G186" i="3"/>
  <c r="H186" i="3" s="1"/>
  <c r="G187" i="3"/>
  <c r="H187" i="3" s="1"/>
  <c r="G183" i="3"/>
  <c r="H183" i="3" s="1"/>
  <c r="G184" i="3"/>
  <c r="H184" i="3" s="1"/>
  <c r="G185" i="3"/>
  <c r="H185" i="3" s="1"/>
  <c r="G180" i="3"/>
  <c r="H180" i="3" s="1"/>
  <c r="G181" i="3"/>
  <c r="H181" i="3" s="1"/>
  <c r="G182" i="3"/>
  <c r="H182" i="3" s="1"/>
  <c r="G176" i="3"/>
  <c r="H176" i="3" s="1"/>
  <c r="G177" i="3"/>
  <c r="H177" i="3" s="1"/>
  <c r="G178" i="3"/>
  <c r="H178" i="3" s="1"/>
  <c r="G179" i="3"/>
  <c r="H179" i="3" s="1"/>
  <c r="G173" i="3"/>
  <c r="H173" i="3" s="1"/>
  <c r="G174" i="3"/>
  <c r="H174" i="3" s="1"/>
  <c r="G175" i="3"/>
  <c r="H175" i="3" s="1"/>
  <c r="G171" i="3"/>
  <c r="H171" i="3" s="1"/>
  <c r="G172" i="3"/>
  <c r="H172" i="3" s="1"/>
  <c r="G168" i="3"/>
  <c r="H168" i="3" s="1"/>
  <c r="G169" i="3"/>
  <c r="H169" i="3" s="1"/>
  <c r="G170" i="3"/>
  <c r="H170" i="3" s="1"/>
  <c r="G164" i="3"/>
  <c r="H164" i="3" s="1"/>
  <c r="G165" i="3"/>
  <c r="H165" i="3" s="1"/>
  <c r="G166" i="3"/>
  <c r="H166" i="3" s="1"/>
  <c r="G167" i="3"/>
  <c r="H167" i="3" s="1"/>
  <c r="G161" i="3"/>
  <c r="H161" i="3" s="1"/>
  <c r="G162" i="3"/>
  <c r="H162" i="3" s="1"/>
  <c r="G163" i="3"/>
  <c r="H163" i="3" s="1"/>
  <c r="G160" i="3"/>
  <c r="H160" i="3" s="1"/>
  <c r="G158" i="3"/>
  <c r="H158" i="3" s="1"/>
  <c r="G159" i="3"/>
  <c r="H159" i="3" s="1"/>
  <c r="G157" i="3"/>
  <c r="H157" i="3" s="1"/>
  <c r="G155" i="3"/>
  <c r="H155" i="3" s="1"/>
  <c r="G156" i="3"/>
  <c r="H156" i="3" s="1"/>
  <c r="G154" i="3"/>
  <c r="H154" i="3" s="1"/>
  <c r="G151" i="3"/>
  <c r="H151" i="3" s="1"/>
  <c r="G152" i="3"/>
  <c r="H152" i="3" s="1"/>
  <c r="G153" i="3"/>
  <c r="H153" i="3" s="1"/>
  <c r="G147" i="3"/>
  <c r="H147" i="3" s="1"/>
  <c r="G148" i="3"/>
  <c r="H148" i="3" s="1"/>
  <c r="G149" i="3"/>
  <c r="H149" i="3" s="1"/>
  <c r="G150" i="3"/>
  <c r="H150" i="3" s="1"/>
  <c r="G144" i="3"/>
  <c r="H144" i="3" s="1"/>
  <c r="G145" i="3"/>
  <c r="H145" i="3" s="1"/>
  <c r="G146" i="3"/>
  <c r="H146" i="3" s="1"/>
  <c r="G141" i="3"/>
  <c r="H141" i="3" s="1"/>
  <c r="G142" i="3"/>
  <c r="H142" i="3" s="1"/>
  <c r="G143" i="3"/>
  <c r="H143" i="3" s="1"/>
  <c r="G137" i="3"/>
  <c r="H137" i="3" s="1"/>
  <c r="G138" i="3"/>
  <c r="H138" i="3" s="1"/>
  <c r="G139" i="3"/>
  <c r="H139" i="3" s="1"/>
  <c r="G140" i="3"/>
  <c r="H140" i="3" s="1"/>
  <c r="G133" i="3"/>
  <c r="H133" i="3" s="1"/>
  <c r="G134" i="3"/>
  <c r="H134" i="3" s="1"/>
  <c r="G135" i="3"/>
  <c r="H135" i="3" s="1"/>
  <c r="G136" i="3"/>
  <c r="H136" i="3" s="1"/>
  <c r="G130" i="3"/>
  <c r="H130" i="3" s="1"/>
  <c r="G131" i="3"/>
  <c r="H131" i="3" s="1"/>
  <c r="G132" i="3"/>
  <c r="H132" i="3" s="1"/>
  <c r="G128" i="3"/>
  <c r="H128" i="3" s="1"/>
  <c r="G129" i="3"/>
  <c r="H129" i="3" s="1"/>
  <c r="G126" i="3"/>
  <c r="H126" i="3" s="1"/>
  <c r="G127" i="3"/>
  <c r="H127" i="3" s="1"/>
  <c r="G124" i="3"/>
  <c r="H124" i="3" s="1"/>
  <c r="G125" i="3"/>
  <c r="H125" i="3" s="1"/>
  <c r="G121" i="3"/>
  <c r="H121" i="3" s="1"/>
  <c r="G122" i="3"/>
  <c r="H122" i="3" s="1"/>
  <c r="G123" i="3"/>
  <c r="H123" i="3" s="1"/>
  <c r="G118" i="3"/>
  <c r="H118" i="3" s="1"/>
  <c r="G119" i="3"/>
  <c r="H119" i="3" s="1"/>
  <c r="G120" i="3"/>
  <c r="H120" i="3" s="1"/>
  <c r="G116" i="3"/>
  <c r="H116" i="3" s="1"/>
  <c r="G117" i="3"/>
  <c r="G114" i="3"/>
  <c r="H114" i="3" s="1"/>
  <c r="G115" i="3"/>
  <c r="H115" i="3" s="1"/>
  <c r="G111" i="3"/>
  <c r="H111" i="3" s="1"/>
  <c r="G112" i="3"/>
  <c r="G113" i="3"/>
  <c r="H113" i="3" s="1"/>
  <c r="G107" i="3"/>
  <c r="H107" i="3" s="1"/>
  <c r="G108" i="3"/>
  <c r="H108" i="3" s="1"/>
  <c r="G109" i="3"/>
  <c r="G110" i="3"/>
  <c r="H110" i="3" s="1"/>
  <c r="G106" i="3"/>
  <c r="H106" i="3" s="1"/>
  <c r="G104" i="3"/>
  <c r="H104" i="3" s="1"/>
  <c r="G105" i="3"/>
  <c r="H105" i="3" s="1"/>
  <c r="G102" i="3"/>
  <c r="H102" i="3" s="1"/>
  <c r="G103" i="3"/>
  <c r="H103" i="3" s="1"/>
  <c r="G99" i="3"/>
  <c r="H99" i="3" s="1"/>
  <c r="G100" i="3"/>
  <c r="G101" i="3"/>
  <c r="H101" i="3" s="1"/>
  <c r="G96" i="3"/>
  <c r="H96" i="3" s="1"/>
  <c r="G97" i="3"/>
  <c r="H97" i="3" s="1"/>
  <c r="G98" i="3"/>
  <c r="G95" i="3"/>
  <c r="H95" i="3" s="1"/>
  <c r="G90" i="3"/>
  <c r="H90" i="3" s="1"/>
  <c r="G91" i="3"/>
  <c r="H91" i="3" s="1"/>
  <c r="G92" i="3"/>
  <c r="H92" i="3" s="1"/>
  <c r="G93" i="3"/>
  <c r="G94" i="3"/>
  <c r="H94" i="3" s="1"/>
  <c r="G88" i="3"/>
  <c r="H88" i="3" s="1"/>
  <c r="G89" i="3"/>
  <c r="H89" i="3" s="1"/>
  <c r="G86" i="3"/>
  <c r="H86" i="3" s="1"/>
  <c r="G87" i="3"/>
  <c r="H87" i="3" s="1"/>
  <c r="G82" i="3"/>
  <c r="H82" i="3" s="1"/>
  <c r="G83" i="3"/>
  <c r="H83" i="3" s="1"/>
  <c r="G84" i="3"/>
  <c r="H84" i="3" s="1"/>
  <c r="G85" i="3"/>
  <c r="H85" i="3" s="1"/>
  <c r="G80" i="3"/>
  <c r="H80" i="3" s="1"/>
  <c r="G81" i="3"/>
  <c r="H81" i="3" s="1"/>
  <c r="G78" i="3"/>
  <c r="H78" i="3" s="1"/>
  <c r="G79" i="3"/>
  <c r="H79" i="3" s="1"/>
  <c r="G76" i="3"/>
  <c r="H76" i="3" s="1"/>
  <c r="G77" i="3"/>
  <c r="H77" i="3" s="1"/>
  <c r="G74" i="3"/>
  <c r="H74" i="3" s="1"/>
  <c r="G75" i="3"/>
  <c r="H75" i="3" s="1"/>
  <c r="G72" i="3"/>
  <c r="H72" i="3" s="1"/>
  <c r="G73" i="3"/>
  <c r="H73" i="3" s="1"/>
  <c r="G68" i="3"/>
  <c r="H68" i="3" s="1"/>
  <c r="G69" i="3"/>
  <c r="H69" i="3" s="1"/>
  <c r="G70" i="3"/>
  <c r="H70" i="3" s="1"/>
  <c r="G71" i="3"/>
  <c r="H71" i="3" s="1"/>
  <c r="G63" i="3"/>
  <c r="G64" i="3"/>
  <c r="H64" i="3" s="1"/>
  <c r="G65" i="3"/>
  <c r="H65" i="3" s="1"/>
  <c r="G66" i="3"/>
  <c r="H66" i="3" s="1"/>
  <c r="G67" i="3"/>
  <c r="H67" i="3" s="1"/>
  <c r="G60" i="3"/>
  <c r="H60" i="3" s="1"/>
  <c r="G61" i="3"/>
  <c r="H61" i="3" s="1"/>
  <c r="G62" i="3"/>
  <c r="H62" i="3" s="1"/>
  <c r="G58" i="3"/>
  <c r="G59" i="3"/>
  <c r="H59" i="3" s="1"/>
  <c r="G55" i="3"/>
  <c r="H55" i="3" s="1"/>
  <c r="G56" i="3"/>
  <c r="H56" i="3" s="1"/>
  <c r="G57" i="3"/>
  <c r="H57" i="3" s="1"/>
  <c r="G51" i="3"/>
  <c r="G52" i="3"/>
  <c r="H52" i="3" s="1"/>
  <c r="G53" i="3"/>
  <c r="H53" i="3" s="1"/>
  <c r="G54" i="3"/>
  <c r="H54" i="3" s="1"/>
  <c r="G49" i="3"/>
  <c r="H49" i="3" s="1"/>
  <c r="G50" i="3"/>
  <c r="H50" i="3" s="1"/>
  <c r="G48" i="3"/>
  <c r="H48" i="3" s="1"/>
  <c r="G45" i="3"/>
  <c r="H45" i="3" s="1"/>
  <c r="G46" i="3"/>
  <c r="H46" i="3" s="1"/>
  <c r="G47" i="3"/>
  <c r="H47" i="3" s="1"/>
  <c r="G43" i="3"/>
  <c r="H43" i="3" s="1"/>
  <c r="G44" i="3"/>
  <c r="G41" i="3"/>
  <c r="H41" i="3" s="1"/>
  <c r="G42" i="3"/>
  <c r="H42" i="3" s="1"/>
  <c r="G40" i="3"/>
  <c r="G39" i="3"/>
  <c r="H39" i="3" s="1"/>
  <c r="G36" i="3"/>
  <c r="H36" i="3" s="1"/>
  <c r="G37" i="3"/>
  <c r="H37" i="3" s="1"/>
  <c r="G38" i="3"/>
  <c r="H38" i="3" s="1"/>
  <c r="G34" i="3"/>
  <c r="H34" i="3" s="1"/>
  <c r="G35" i="3"/>
  <c r="H35" i="3" s="1"/>
  <c r="G33" i="3"/>
  <c r="H33" i="3" s="1"/>
  <c r="G31" i="3"/>
  <c r="H31" i="3" s="1"/>
  <c r="G32" i="3"/>
  <c r="H32" i="3" s="1"/>
  <c r="G30" i="3"/>
  <c r="H30" i="3" s="1"/>
  <c r="G28" i="3"/>
  <c r="H28" i="3" s="1"/>
  <c r="G29" i="3"/>
  <c r="H29" i="3" s="1"/>
  <c r="G25" i="3"/>
  <c r="G26" i="3"/>
  <c r="H26" i="3" s="1"/>
  <c r="G27" i="3"/>
  <c r="H27" i="3" s="1"/>
  <c r="G21" i="3"/>
  <c r="H21" i="3" s="1"/>
  <c r="G22" i="3"/>
  <c r="H22" i="3" s="1"/>
  <c r="G23" i="3"/>
  <c r="H23" i="3" s="1"/>
  <c r="G24" i="3"/>
  <c r="H24" i="3" s="1"/>
  <c r="G18" i="3"/>
  <c r="G19" i="3"/>
  <c r="H19" i="3" s="1"/>
  <c r="G20" i="3"/>
  <c r="H20" i="3" s="1"/>
  <c r="G17" i="3"/>
  <c r="H17" i="3" s="1"/>
  <c r="G15" i="3"/>
  <c r="H15" i="3" s="1"/>
  <c r="G16" i="3"/>
  <c r="G12" i="3"/>
  <c r="H12" i="3" s="1"/>
  <c r="G13" i="3"/>
  <c r="H13" i="3" s="1"/>
  <c r="G14" i="3"/>
  <c r="H14" i="3" s="1"/>
  <c r="G7" i="3"/>
  <c r="H7" i="3" s="1"/>
  <c r="G8" i="3"/>
  <c r="H8" i="3" s="1"/>
  <c r="G9" i="3"/>
  <c r="H9" i="3" s="1"/>
  <c r="G10" i="3"/>
  <c r="H10" i="3" s="1"/>
  <c r="G11" i="3"/>
  <c r="H11" i="3" s="1"/>
  <c r="G4" i="3"/>
  <c r="H4" i="3" s="1"/>
  <c r="G5" i="3"/>
  <c r="H5" i="3" s="1"/>
  <c r="G6" i="3"/>
  <c r="G3" i="3"/>
  <c r="H3" i="3" s="1"/>
  <c r="G2" i="3"/>
  <c r="H2" i="3" s="1"/>
  <c r="H2082" i="3"/>
  <c r="H2080" i="3"/>
  <c r="H2075" i="3"/>
  <c r="H2059" i="3"/>
  <c r="H2033" i="3"/>
  <c r="H1896" i="3"/>
  <c r="H1865" i="3"/>
  <c r="H1728" i="3"/>
  <c r="H1709" i="3"/>
  <c r="H1565" i="3"/>
  <c r="H1531" i="3"/>
  <c r="H1405" i="3"/>
  <c r="H1378" i="3"/>
  <c r="H1260" i="3"/>
  <c r="H1126" i="3"/>
  <c r="H1114" i="3"/>
  <c r="H1062" i="3"/>
  <c r="H1054" i="3"/>
  <c r="H953" i="3"/>
  <c r="H940" i="3"/>
  <c r="H933" i="3"/>
  <c r="H920" i="3"/>
  <c r="H908" i="3"/>
  <c r="H859" i="3"/>
  <c r="H846" i="3"/>
  <c r="H812" i="3"/>
  <c r="H782" i="3"/>
  <c r="H683" i="3"/>
  <c r="H664" i="3"/>
  <c r="H572" i="3"/>
  <c r="H481" i="3"/>
  <c r="H411" i="3"/>
  <c r="H412" i="3"/>
  <c r="H383" i="3"/>
  <c r="H374" i="3"/>
  <c r="H368" i="3"/>
  <c r="H349" i="3"/>
  <c r="H345" i="3"/>
  <c r="H334" i="3"/>
  <c r="H321" i="3"/>
  <c r="H311" i="3"/>
  <c r="H302" i="3"/>
  <c r="H288" i="3"/>
  <c r="H280" i="3"/>
  <c r="H273" i="3"/>
  <c r="H256" i="3"/>
  <c r="H201" i="3"/>
  <c r="H117" i="3"/>
  <c r="H112" i="3"/>
  <c r="H109" i="3"/>
  <c r="H100" i="3"/>
  <c r="H98" i="3"/>
  <c r="H93" i="3"/>
  <c r="H63" i="3"/>
  <c r="H58" i="3"/>
  <c r="H51" i="3"/>
  <c r="H44" i="3"/>
  <c r="H40" i="3"/>
  <c r="H25" i="3"/>
  <c r="H18" i="3"/>
  <c r="H16" i="3"/>
  <c r="H6"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FD582A9-DAE7-4BC1-8B62-DD6F2D2D2B4F}" keepAlive="1" name="ThisWorkbookDataModel" description="מודל נתונים"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C4EB30A-331A-43B5-B018-A616CAB68561}" name="WorksheetConnection_NorthwindDashboard.xlsx!טבלה1_2" type="102" refreshedVersion="7" minRefreshableVersion="5">
    <extLst>
      <ext xmlns:x15="http://schemas.microsoft.com/office/spreadsheetml/2010/11/main" uri="{DE250136-89BD-433C-8126-D09CA5730AF9}">
        <x15:connection id="טבלה1_2" autoDelete="1">
          <x15:rangePr sourceName="_xlcn.WorksheetConnection_NorthwindDashboard.xlsxטבלה1_21"/>
        </x15:connection>
      </ext>
    </extLst>
  </connection>
  <connection id="3" xr16:uid="{8B1492BC-E1EA-4FAC-9FD9-16F577CA0188}" keepAlive="1" name="שאילתה - Customers" description="‏‏חיבור לשאילתה 'Customers' בחוברת העבודה." type="5" refreshedVersion="0" background="1" saveData="1">
    <dbPr connection="Provider=Microsoft.Mashup.OleDb.1;Data Source=$Workbook$;Location=Customers;Extended Properties=&quot;&quot;" command="SELECT * FROM [Customers]"/>
  </connection>
  <connection id="4" xr16:uid="{12CF1BBE-1856-430E-883C-1D4CB785D2E5}" keepAlive="1" name="שאילתה - High AOV Orders" description="‏‏חיבור לשאילתה 'High AOV Orders' בחוברת העבודה." type="5" refreshedVersion="0" background="1" saveData="1">
    <dbPr connection="Provider=Microsoft.Mashup.OleDb.1;Data Source=$Workbook$;Location=&quot;High AOV Orders&quot;;Extended Properties=&quot;&quot;" command="SELECT * FROM [High AOV Orders]"/>
  </connection>
  <connection id="5" xr16:uid="{DF3BCDF5-24E5-4730-9717-8D6FB62F6D20}" keepAlive="1" name="שאילתה - HighAOVOrdersDetails" description="‏‏חיבור לשאילתה 'HighAOVOrdersDetails' בחוברת העבודה." type="5" refreshedVersion="7" background="1" saveData="1">
    <dbPr connection="Provider=Microsoft.Mashup.OleDb.1;Data Source=$Workbook$;Location=HighAOVOrdersDetails;Extended Properties=&quot;&quot;" command="SELECT * FROM [HighAOVOrdersDetails]"/>
  </connection>
  <connection id="6" xr16:uid="{6691F38A-F3FB-4223-AE23-B3F42A39C67C}" keepAlive="1" name="שאילתה - OrderCleaned" description="‏‏חיבור לשאילתה 'OrderCleaned' בחוברת העבודה." type="5" refreshedVersion="0" background="1" saveData="1">
    <dbPr connection="Provider=Microsoft.Mashup.OleDb.1;Data Source=$Workbook$;Location=OrderCleaned;Extended Properties=&quot;&quot;" command="SELECT * FROM [OrderCleaned]"/>
  </connection>
  <connection id="7" xr16:uid="{158600A3-7B7B-4ABD-85E6-B764CBB153D6}" keepAlive="1" name="שאילתה - OrderDetails(1)" description="‏‏חיבור לשאילתה 'OrderDetails' בחוברת העבודה." type="5" refreshedVersion="7" background="1" saveData="1">
    <dbPr connection="Provider=Microsoft.Mashup.OleDb.1;Data Source=$Workbook$;Location=OrderDetails;Extended Properties=&quot;&quot;" command="SELECT * FROM [OrderDetails]"/>
  </connection>
  <connection id="8" xr16:uid="{499F927A-7A9F-4925-88FA-B225D792C8CB}" keepAlive="1" name="שאילתה - Products" description="‏‏חיבור לשאילתה 'Products' בחוברת העבודה." type="5" refreshedVersion="0" background="1" saveData="1">
    <dbPr connection="Provider=Microsoft.Mashup.OleDb.1;Data Source=$Workbook$;Location=Products;Extended Properties=&quot;&quot;" command="SELECT * FROM [Products]"/>
  </connection>
</connections>
</file>

<file path=xl/sharedStrings.xml><?xml version="1.0" encoding="utf-8"?>
<sst xmlns="http://schemas.openxmlformats.org/spreadsheetml/2006/main" count="18325" uniqueCount="1420">
  <si>
    <t>ProductID</t>
  </si>
  <si>
    <t>ProductName</t>
  </si>
  <si>
    <t>SupplierID</t>
  </si>
  <si>
    <t>CategoryID</t>
  </si>
  <si>
    <t>QuantityPerUnit</t>
  </si>
  <si>
    <t>UnitCost</t>
  </si>
  <si>
    <t>UnitsInStock</t>
  </si>
  <si>
    <t>UnitsOnOrder</t>
  </si>
  <si>
    <t>ReorderLevel</t>
  </si>
  <si>
    <t>Discontinued</t>
  </si>
  <si>
    <t>Chai</t>
  </si>
  <si>
    <t>10 boxes x 20 bags</t>
  </si>
  <si>
    <t>Chang</t>
  </si>
  <si>
    <t>24 - 12 oz bottles</t>
  </si>
  <si>
    <t>Aniseed Syrup</t>
  </si>
  <si>
    <t>12 - 550 ml bottles</t>
  </si>
  <si>
    <t>Chef Anton's Cajun Seasoning</t>
  </si>
  <si>
    <t>48 - 6 oz jars</t>
  </si>
  <si>
    <t>Chef Anton's Gumbo Mix</t>
  </si>
  <si>
    <t>36 boxes</t>
  </si>
  <si>
    <t>Grandma's Boysenberry Spread</t>
  </si>
  <si>
    <t>12 - 8 oz jars</t>
  </si>
  <si>
    <t>Uncle Bob's Organic Dried Pears</t>
  </si>
  <si>
    <t>12 - 1 lb pkgs.</t>
  </si>
  <si>
    <t>Northwoods Cranberry Sauce</t>
  </si>
  <si>
    <t>12 - 12 oz jars</t>
  </si>
  <si>
    <t>Mishi Kobe Niku</t>
  </si>
  <si>
    <t>18 - 500 g pkgs.</t>
  </si>
  <si>
    <t>Ikura</t>
  </si>
  <si>
    <t>12 - 200 ml jars</t>
  </si>
  <si>
    <t>Queso Cabrales</t>
  </si>
  <si>
    <t>1 kg pkg.</t>
  </si>
  <si>
    <t>Queso Manchego La Pastora</t>
  </si>
  <si>
    <t>10 - 500 g pkgs.</t>
  </si>
  <si>
    <t>Konbu</t>
  </si>
  <si>
    <t>2 kg box</t>
  </si>
  <si>
    <t>Tofu</t>
  </si>
  <si>
    <t>40 - 100 g pkgs.</t>
  </si>
  <si>
    <t>Genen Shouyu</t>
  </si>
  <si>
    <t>24 - 250 ml bottles</t>
  </si>
  <si>
    <t>Pavlova</t>
  </si>
  <si>
    <t>32 - 500 g boxes</t>
  </si>
  <si>
    <t>Alice Mutton</t>
  </si>
  <si>
    <t>20 - 1 kg tins</t>
  </si>
  <si>
    <t>Carnarvon Tigers</t>
  </si>
  <si>
    <t>16 kg pkg.</t>
  </si>
  <si>
    <t>Teatime Chocolate Biscuits</t>
  </si>
  <si>
    <t>10 boxes x 12 pieces</t>
  </si>
  <si>
    <t>Sir Rodney's Marmalade</t>
  </si>
  <si>
    <t>30 gift boxes</t>
  </si>
  <si>
    <t>Sir Rodney's Scones</t>
  </si>
  <si>
    <t>24 pkgs. x 4 pieces</t>
  </si>
  <si>
    <t>Gustaf's Knהckebrצd</t>
  </si>
  <si>
    <t>24 - 500 g pkgs.</t>
  </si>
  <si>
    <t>Tunnbrצd</t>
  </si>
  <si>
    <t>Guaranב Fantבstica</t>
  </si>
  <si>
    <t>12 - 355 ml cans</t>
  </si>
  <si>
    <t>NuNuCa Nu-Nougat-Creme</t>
  </si>
  <si>
    <t>20 - 450 g glasses</t>
  </si>
  <si>
    <t>Gumbהr Gummibהrchen</t>
  </si>
  <si>
    <t>100 - 250 g bags</t>
  </si>
  <si>
    <t>Schoggi Schokolade</t>
  </si>
  <si>
    <t>100 - 100 g pieces</t>
  </si>
  <si>
    <t>Rצssle Sauerkraut</t>
  </si>
  <si>
    <t>25 - 825 g cans</t>
  </si>
  <si>
    <t>Thringer Rostbratwurst</t>
  </si>
  <si>
    <t>50 bags x 30 sausgs.</t>
  </si>
  <si>
    <t>Nord-Ost Matjeshering</t>
  </si>
  <si>
    <t>10 - 200 g glasses</t>
  </si>
  <si>
    <t>Gorgonzola Telino</t>
  </si>
  <si>
    <t>12 - 100 g pkgs</t>
  </si>
  <si>
    <t>Mascarpone Fabioli</t>
  </si>
  <si>
    <t>24 - 200 g pkgs.</t>
  </si>
  <si>
    <t>Geitost</t>
  </si>
  <si>
    <t>500 g</t>
  </si>
  <si>
    <t>Sasquatch Ale</t>
  </si>
  <si>
    <t>Steeleye Stout</t>
  </si>
  <si>
    <t>Inlagd Sill</t>
  </si>
  <si>
    <t>24 - 250 g  jars</t>
  </si>
  <si>
    <t>Gravad lax</t>
  </si>
  <si>
    <t>12 - 500 g pkgs.</t>
  </si>
  <si>
    <t>Cפte de Blaye</t>
  </si>
  <si>
    <t>12 - 75 cl bottles</t>
  </si>
  <si>
    <t>Chartreuse verte</t>
  </si>
  <si>
    <t>750 cc per bottle</t>
  </si>
  <si>
    <t>Boston Crab Meat</t>
  </si>
  <si>
    <t>24 - 4 oz tins</t>
  </si>
  <si>
    <t>Jack's New England Clam Chowder</t>
  </si>
  <si>
    <t>12 - 12 oz cans</t>
  </si>
  <si>
    <t>Singaporean Hokkien Fried Mee</t>
  </si>
  <si>
    <t>32 - 1 kg pkgs.</t>
  </si>
  <si>
    <t>Ipoh Coffee</t>
  </si>
  <si>
    <t>16 - 500 g tins</t>
  </si>
  <si>
    <t>Gula Malacca</t>
  </si>
  <si>
    <t>20 - 2 kg bags</t>
  </si>
  <si>
    <t>Rogede sild</t>
  </si>
  <si>
    <t>1k pkg.</t>
  </si>
  <si>
    <t>Spegesild</t>
  </si>
  <si>
    <t>4 - 450 g glasses</t>
  </si>
  <si>
    <t>Zaanse koeken</t>
  </si>
  <si>
    <t>10 - 4 oz boxes</t>
  </si>
  <si>
    <t>Chocolade</t>
  </si>
  <si>
    <t>10 pkgs.</t>
  </si>
  <si>
    <t>Maxilaku</t>
  </si>
  <si>
    <t>24 - 50 g pkgs.</t>
  </si>
  <si>
    <t>Valkoinen suklaa</t>
  </si>
  <si>
    <t>12 - 100 g bars</t>
  </si>
  <si>
    <t>Manjimup Dried Apples</t>
  </si>
  <si>
    <t>50 - 300 g pkgs.</t>
  </si>
  <si>
    <t>Filo Mix</t>
  </si>
  <si>
    <t>16 - 2 kg boxes</t>
  </si>
  <si>
    <t>Perth Pasties</t>
  </si>
  <si>
    <t>48 pieces</t>
  </si>
  <si>
    <t>Tourtiטre</t>
  </si>
  <si>
    <t>16 pies</t>
  </si>
  <si>
    <t>Pגtי chinois</t>
  </si>
  <si>
    <t>24 boxes x 2 pies</t>
  </si>
  <si>
    <t>Gnocchi di nonna Alice</t>
  </si>
  <si>
    <t>24 - 250 g pkgs.</t>
  </si>
  <si>
    <t>Ravioli Angelo</t>
  </si>
  <si>
    <t>Escargots de Bourgogne</t>
  </si>
  <si>
    <t>24 pieces</t>
  </si>
  <si>
    <t>Raclette Courdavault</t>
  </si>
  <si>
    <t>5 kg pkg.</t>
  </si>
  <si>
    <t>Camembert Pierrot</t>
  </si>
  <si>
    <t>15 - 300 g rounds</t>
  </si>
  <si>
    <t>Sirop d'יrable</t>
  </si>
  <si>
    <t>24 - 500 ml bottles</t>
  </si>
  <si>
    <t>Tarte au sucre</t>
  </si>
  <si>
    <t>48 pies</t>
  </si>
  <si>
    <t>Vegie-spread</t>
  </si>
  <si>
    <t>15 - 625 g jars</t>
  </si>
  <si>
    <t>Wimmers gute Semmelknצdel</t>
  </si>
  <si>
    <t>20 bags x 4 pieces</t>
  </si>
  <si>
    <t>Louisiana Fiery Hot Pepper Sauce</t>
  </si>
  <si>
    <t>32 - 8 oz bottles</t>
  </si>
  <si>
    <t>Louisiana Hot Spiced Okra</t>
  </si>
  <si>
    <t>24 - 8 oz jars</t>
  </si>
  <si>
    <t>Laughing Lumberjack Lager</t>
  </si>
  <si>
    <t>Scottish Longbreads</t>
  </si>
  <si>
    <t>10 boxes x 8 pieces</t>
  </si>
  <si>
    <t>Gudbrandsdalsost</t>
  </si>
  <si>
    <t>10 kg pkg.</t>
  </si>
  <si>
    <t>Outback Lager</t>
  </si>
  <si>
    <t>24 - 355 ml bottles</t>
  </si>
  <si>
    <t>Flotemysost</t>
  </si>
  <si>
    <t>Mozzarella di Giovanni</t>
  </si>
  <si>
    <t>Rצd Kaviar</t>
  </si>
  <si>
    <t>24 - 150 g jars</t>
  </si>
  <si>
    <t>Longlife Tofu</t>
  </si>
  <si>
    <t>Rhצnbrהu Klosterbier</t>
  </si>
  <si>
    <t>24 - 0.5 l bottles</t>
  </si>
  <si>
    <t>Lakkalikצצri</t>
  </si>
  <si>
    <t>500 ml</t>
  </si>
  <si>
    <t>Original Frankfurter grne Soe</t>
  </si>
  <si>
    <t>12 boxes</t>
  </si>
  <si>
    <t>CompanyName</t>
  </si>
  <si>
    <t>ContactName</t>
  </si>
  <si>
    <t>ContactTitle</t>
  </si>
  <si>
    <t>Address</t>
  </si>
  <si>
    <t>City</t>
  </si>
  <si>
    <t>Region</t>
  </si>
  <si>
    <t>PostalCode</t>
  </si>
  <si>
    <t>Country</t>
  </si>
  <si>
    <t>Phone</t>
  </si>
  <si>
    <t>Fax</t>
  </si>
  <si>
    <t>HomePage</t>
  </si>
  <si>
    <t>Exotic Liquids</t>
  </si>
  <si>
    <t>Charlotte Cooper</t>
  </si>
  <si>
    <t>Purchasing Manager</t>
  </si>
  <si>
    <t>49 Gilbert St.</t>
  </si>
  <si>
    <t>London</t>
  </si>
  <si>
    <t>EC1 4SD</t>
  </si>
  <si>
    <t>UK</t>
  </si>
  <si>
    <t>(171) 555-2222</t>
  </si>
  <si>
    <t>New Orleans Cajun Delights</t>
  </si>
  <si>
    <t>Shelley Burke</t>
  </si>
  <si>
    <t>Order Administrator</t>
  </si>
  <si>
    <t>P.O. Box 78934</t>
  </si>
  <si>
    <t>New Orleans</t>
  </si>
  <si>
    <t>LA</t>
  </si>
  <si>
    <t>70117</t>
  </si>
  <si>
    <t>USA</t>
  </si>
  <si>
    <t>(100) 555-4822</t>
  </si>
  <si>
    <t>#CAJUN.HTM#</t>
  </si>
  <si>
    <t>Grandma Kelly's Homestead</t>
  </si>
  <si>
    <t>Regina Murphy</t>
  </si>
  <si>
    <t>Sales Representative</t>
  </si>
  <si>
    <t>707 Oxford Rd.</t>
  </si>
  <si>
    <t>Ann Arbor</t>
  </si>
  <si>
    <t>MI</t>
  </si>
  <si>
    <t>48104</t>
  </si>
  <si>
    <t>(313) 555-5735</t>
  </si>
  <si>
    <t>(313) 555-3349</t>
  </si>
  <si>
    <t>Tokyo Traders</t>
  </si>
  <si>
    <t>Yoshi Nagase</t>
  </si>
  <si>
    <t>Marketing Manager</t>
  </si>
  <si>
    <t>9-8 Sekimai Musashino-shi</t>
  </si>
  <si>
    <t>Tokyo</t>
  </si>
  <si>
    <t>100</t>
  </si>
  <si>
    <t>Japan</t>
  </si>
  <si>
    <t>(03) 3555-5011</t>
  </si>
  <si>
    <t>Cooperativa de Quesos 'Las Cabras'</t>
  </si>
  <si>
    <t>Antonio del Valle Saavedra</t>
  </si>
  <si>
    <t>Export Administrator</t>
  </si>
  <si>
    <t>Calle del Rosal 4</t>
  </si>
  <si>
    <t>Oviedo</t>
  </si>
  <si>
    <t>Asturias</t>
  </si>
  <si>
    <t>33007</t>
  </si>
  <si>
    <t>Spain</t>
  </si>
  <si>
    <t>(98) 598 76 54</t>
  </si>
  <si>
    <t>Mayumi's</t>
  </si>
  <si>
    <t>Mayumi Ohno</t>
  </si>
  <si>
    <t>Marketing Representative</t>
  </si>
  <si>
    <t>92 Setsuko Chuo-ku</t>
  </si>
  <si>
    <t>Osaka</t>
  </si>
  <si>
    <t>545</t>
  </si>
  <si>
    <t>(06) 431-7877</t>
  </si>
  <si>
    <t>Mayumi's (on the World Wide Web)#http://www.microsoft.com/accessdev/sampleapps/mayumi.htm#</t>
  </si>
  <si>
    <t>Pavlova, Ltd.</t>
  </si>
  <si>
    <t>Ian Devling</t>
  </si>
  <si>
    <t>74 Rose St. Moonie Ponds</t>
  </si>
  <si>
    <t>Melbourne</t>
  </si>
  <si>
    <t>Victoria</t>
  </si>
  <si>
    <t>3058</t>
  </si>
  <si>
    <t>Australia</t>
  </si>
  <si>
    <t>(03) 444-2343</t>
  </si>
  <si>
    <t>(03) 444-6588</t>
  </si>
  <si>
    <t>Specialty Biscuits, Ltd.</t>
  </si>
  <si>
    <t>Peter Wilson</t>
  </si>
  <si>
    <t>29 King's Way</t>
  </si>
  <si>
    <t>Manchester</t>
  </si>
  <si>
    <t>M14 GSD</t>
  </si>
  <si>
    <t>(161) 555-4448</t>
  </si>
  <si>
    <t>PB Knהckebrצd AB</t>
  </si>
  <si>
    <t>Lars Peterson</t>
  </si>
  <si>
    <t>Sales Agent</t>
  </si>
  <si>
    <t>Kaloadagatan 13</t>
  </si>
  <si>
    <t>Gצteborg</t>
  </si>
  <si>
    <t>S-345 67</t>
  </si>
  <si>
    <t>Sweden</t>
  </si>
  <si>
    <t>031-987 65 43</t>
  </si>
  <si>
    <t>031-987 65 91</t>
  </si>
  <si>
    <t>Refrescos Americanas LTDA</t>
  </si>
  <si>
    <t>Carlos Diaz</t>
  </si>
  <si>
    <t>Av. das Americanas 12.890</t>
  </si>
  <si>
    <t>Sao Paulo</t>
  </si>
  <si>
    <t>5442</t>
  </si>
  <si>
    <t>Brazil</t>
  </si>
  <si>
    <t>(11) 555 4640</t>
  </si>
  <si>
    <t>Heli Swaren GmbH &amp; Co. KG</t>
  </si>
  <si>
    <t>Petra Winkler</t>
  </si>
  <si>
    <t>Sales Manager</t>
  </si>
  <si>
    <t>Tiergartenstrae 5</t>
  </si>
  <si>
    <t>Berlin</t>
  </si>
  <si>
    <t>10785</t>
  </si>
  <si>
    <t>Germany</t>
  </si>
  <si>
    <t>(010) 9984510</t>
  </si>
  <si>
    <t>Plutzer Lebensmittelgromהrkte AG</t>
  </si>
  <si>
    <t>Martin Bein</t>
  </si>
  <si>
    <t>International Marketing Mgr.</t>
  </si>
  <si>
    <t>Bogenallee 51</t>
  </si>
  <si>
    <t>Frankfurt</t>
  </si>
  <si>
    <t>60439</t>
  </si>
  <si>
    <t>(069) 992755</t>
  </si>
  <si>
    <t>Plutzer (on the World Wide Web)#http://www.microsoft.com/accessdev/sampleapps/plutzer.htm#</t>
  </si>
  <si>
    <t>Nord-Ost-Fisch Handelsgesellschaft mbH</t>
  </si>
  <si>
    <t>Sven Petersen</t>
  </si>
  <si>
    <t>Coordinator Foreign Markets</t>
  </si>
  <si>
    <t>Frahmredder 112a</t>
  </si>
  <si>
    <t>Cuxhaven</t>
  </si>
  <si>
    <t>27478</t>
  </si>
  <si>
    <t>(04721) 8713</t>
  </si>
  <si>
    <t>(04721) 8714</t>
  </si>
  <si>
    <t>Formaggi Fortini s.r.l.</t>
  </si>
  <si>
    <t>Elio Rossi</t>
  </si>
  <si>
    <t>Viale Dante, 75</t>
  </si>
  <si>
    <t>Ravenna</t>
  </si>
  <si>
    <t>48100</t>
  </si>
  <si>
    <t>Italy</t>
  </si>
  <si>
    <t>(0544) 60323</t>
  </si>
  <si>
    <t>(0544) 60603</t>
  </si>
  <si>
    <t>#FORMAGGI.HTM#</t>
  </si>
  <si>
    <t>Norske Meierier</t>
  </si>
  <si>
    <t>Beate Vileid</t>
  </si>
  <si>
    <t>Hatlevegen 5</t>
  </si>
  <si>
    <t>Sandvika</t>
  </si>
  <si>
    <t>1320</t>
  </si>
  <si>
    <t>Norway</t>
  </si>
  <si>
    <t>(0)2-953010</t>
  </si>
  <si>
    <t>Bigfoot Breweries</t>
  </si>
  <si>
    <t>Cheryl Saylor</t>
  </si>
  <si>
    <t>Regional Account Rep.</t>
  </si>
  <si>
    <t>3400 - 8th Avenue Suite 210</t>
  </si>
  <si>
    <t>Bend</t>
  </si>
  <si>
    <t>OR</t>
  </si>
  <si>
    <t>97101</t>
  </si>
  <si>
    <t>(503) 555-9931</t>
  </si>
  <si>
    <t>Svensk Sjצfצda AB</t>
  </si>
  <si>
    <t>Michael Bjצrn</t>
  </si>
  <si>
    <t>Brovallavהgen 231</t>
  </si>
  <si>
    <t>Stockholm</t>
  </si>
  <si>
    <t>S-123 45</t>
  </si>
  <si>
    <t>08-123 45 67</t>
  </si>
  <si>
    <t>Aux joyeux ecclיsiastiques</t>
  </si>
  <si>
    <t>Guylטne Nodier</t>
  </si>
  <si>
    <t>203, Rue des Francs-Bourgeois</t>
  </si>
  <si>
    <t>Paris</t>
  </si>
  <si>
    <t>75004</t>
  </si>
  <si>
    <t>France</t>
  </si>
  <si>
    <t>(1) 03.83.00.68</t>
  </si>
  <si>
    <t>(1) 03.83.00.62</t>
  </si>
  <si>
    <t>New England Seafood Cannery</t>
  </si>
  <si>
    <t>Robb Merchant</t>
  </si>
  <si>
    <t>Wholesale Account Agent</t>
  </si>
  <si>
    <t>Order Processing Dept. 2100 Paul Revere Blvd.</t>
  </si>
  <si>
    <t>Boston</t>
  </si>
  <si>
    <t>MA</t>
  </si>
  <si>
    <t>02134</t>
  </si>
  <si>
    <t>(617) 555-3267</t>
  </si>
  <si>
    <t>(617) 555-3389</t>
  </si>
  <si>
    <t>Leka Trading</t>
  </si>
  <si>
    <t>Chandra Leka</t>
  </si>
  <si>
    <t>Owner</t>
  </si>
  <si>
    <t>471 Serangoon Loop, Suite #402</t>
  </si>
  <si>
    <t>Singapore</t>
  </si>
  <si>
    <t>0512</t>
  </si>
  <si>
    <t>555-8787</t>
  </si>
  <si>
    <t>Lyngbysild</t>
  </si>
  <si>
    <t>Niels Petersen</t>
  </si>
  <si>
    <t>Lyngbysild Fiskebakken 10</t>
  </si>
  <si>
    <t>Lyngby</t>
  </si>
  <si>
    <t>2800</t>
  </si>
  <si>
    <t>Denmark</t>
  </si>
  <si>
    <t>43844108</t>
  </si>
  <si>
    <t>43844115</t>
  </si>
  <si>
    <t>Zaanse Snoepfabriek</t>
  </si>
  <si>
    <t>Dirk Luchte</t>
  </si>
  <si>
    <t>Accounting Manager</t>
  </si>
  <si>
    <t>Verkoop Rijnweg 22</t>
  </si>
  <si>
    <t>Zaandam</t>
  </si>
  <si>
    <t>9999 ZZ</t>
  </si>
  <si>
    <t>Netherlands</t>
  </si>
  <si>
    <t>(12345) 1212</t>
  </si>
  <si>
    <t>(12345) 1210</t>
  </si>
  <si>
    <t>Karkki Oy</t>
  </si>
  <si>
    <t>Anne Heikkonen</t>
  </si>
  <si>
    <t>Product Manager</t>
  </si>
  <si>
    <t>Lappeenranta</t>
  </si>
  <si>
    <t>53120</t>
  </si>
  <si>
    <t>Finland</t>
  </si>
  <si>
    <t>(953) 10956</t>
  </si>
  <si>
    <t>G'day, Mate</t>
  </si>
  <si>
    <t>Wendy Mackenzie</t>
  </si>
  <si>
    <t>170 Prince Edward Parade Hunter's Hill</t>
  </si>
  <si>
    <t>Sydney</t>
  </si>
  <si>
    <t>NSW</t>
  </si>
  <si>
    <t>2042</t>
  </si>
  <si>
    <t>(02) 555-5914</t>
  </si>
  <si>
    <t>(02) 555-4873</t>
  </si>
  <si>
    <t>G'day Mate (on the World Wide Web)#http://www.microsoft.com/accessdev/sampleapps/gdaymate.htm#</t>
  </si>
  <si>
    <t>Ma Maison</t>
  </si>
  <si>
    <t>Jean-Guy Lauzon</t>
  </si>
  <si>
    <t>2960 Rue St. Laurent</t>
  </si>
  <si>
    <t>Montrיal</t>
  </si>
  <si>
    <t>Quיbec</t>
  </si>
  <si>
    <t>H1J 1C3</t>
  </si>
  <si>
    <t>Canada</t>
  </si>
  <si>
    <t>(514) 555-9022</t>
  </si>
  <si>
    <t>Pasta Buttini s.r.l.</t>
  </si>
  <si>
    <t>Giovanni Giudici</t>
  </si>
  <si>
    <t>Via dei Gelsomini, 153</t>
  </si>
  <si>
    <t>Salerno</t>
  </si>
  <si>
    <t>84100</t>
  </si>
  <si>
    <t>(089) 6547665</t>
  </si>
  <si>
    <t>(089) 6547667</t>
  </si>
  <si>
    <t>Escargots Nouveaux</t>
  </si>
  <si>
    <t>Marie Delamare</t>
  </si>
  <si>
    <t>22, rue H. Voiron</t>
  </si>
  <si>
    <t>Montceau</t>
  </si>
  <si>
    <t>71300</t>
  </si>
  <si>
    <t>85.57.00.07</t>
  </si>
  <si>
    <t>Gai pגturage</t>
  </si>
  <si>
    <t>Eliane Noz</t>
  </si>
  <si>
    <t>Bat. B 3, rue des Alpes</t>
  </si>
  <si>
    <t>Annecy</t>
  </si>
  <si>
    <t>74000</t>
  </si>
  <si>
    <t>38.76.98.06</t>
  </si>
  <si>
    <t>38.76.98.58</t>
  </si>
  <si>
    <t>Forךts d'יrables</t>
  </si>
  <si>
    <t>Chantal Goulet</t>
  </si>
  <si>
    <t>148 rue Chasseur</t>
  </si>
  <si>
    <t>Ste-Hyacinthe</t>
  </si>
  <si>
    <t>J2S 7S8</t>
  </si>
  <si>
    <t>(514) 555-2955</t>
  </si>
  <si>
    <t>(514) 555-2921</t>
  </si>
  <si>
    <t>OrderID</t>
  </si>
  <si>
    <t>UnitPrice</t>
  </si>
  <si>
    <t>Quantity</t>
  </si>
  <si>
    <t>Discount</t>
  </si>
  <si>
    <t>TotalIncome</t>
  </si>
  <si>
    <t>CategoryName</t>
  </si>
  <si>
    <t>Description</t>
  </si>
  <si>
    <t>Picture</t>
  </si>
  <si>
    <t>Beverages</t>
  </si>
  <si>
    <t>Soft drinks, coffees, teas, beers, and ales</t>
  </si>
  <si>
    <t>b"\x15\x1c/\x00\x02\x00\x00\x00\r\x00\x0e\x00\x14\x00!\x00\xff\xff\xff\xffBitmap Image\x00Paint.Picture\x00\x01\x05\x00\x00\x02\x00\x00\x00\x07\x00\x00\x00PBrush\x00\x00\x00\x00\x00\x00\x00\x00\x00\xa0)\x00\x00BM\x98)\x00\x00\x00\x00\x00\x00V\x00\x00\x00(\x00\x00\x00\xac\x00\x00\x00x\x00\x00\x00\x01\x00\x04\x00\x00\x00\x00\x00\x00\x00\x00\x00\x88\x0b\x00\x00\x88\x0b\x00\x00\x08\x00\x00\x00\x08\x00\x00\x00\xff\xff\xff\x00\x00\xff\xff\x00\xff\x00\xff\x00\x00\x00\xff\x00\xff\xff\x00\x00\x00\xff\x00\x00\xff\x00\x00\x00\x00\x00\x00\x00\x00\x00\x10\x00\x00\x00\x00\x10\x00\x00\x00\x01\x00\x10\x00\x00\x00\x00\x00\x00\x01\x01\x01\x00\x01\x00\x00\x10\x01\x00\x00\x00\x01\x01\x00\x01\x00\x00\x00\x10\x01\x00\x00\x01\x00\x00\x00\x10\x10\x10\x00\x10\x00\x00\x10\x00\x10\x00\x00\x00\x00\x00\x00\x00\x00\x00\x00\x10\x00\x00\x00\x01\x00\x00\x00\x00\x00\x00\x00\x10\x00\x00\x00\x00\x00\x00\x00\x00\x00\x00\x00\x10\x01\x00\x10\x00\x00\x00\x00\x00\x00\x00\x00\x00\x01\x00\x10\x01\x00\x00\x12Ppp\x10\x00\x00\x00\x10\x00\x00\x00\x01\x00\x01\x00\x10\x00\x00\x01\x00\x00\x00\x10\x00\x00\x00\x00\x10\x01\x00\x10\x00\x00\x00\x10\x01\x01\x01\x01\x01\x00\x00\x00\x00\x00\x00\x00\x00\x00\x00\x01\x00\x10\x00\x10\x00\x00\x10\x10\x10\x10\x10\x00\x00\x00\x00\x00\x00\x00\x00\x00\x00\x00\x00\x00\x00\x00\x00\x00\x01\x01\x02\x05%67wwwwwwSS\x01\x00\x10\x10\x00\x10\x00\x00\x00\x00\x01\x01\x00\x01\x00\x10\x00\x10\x01\x00\x10\x00\x00\x00\x00\x00\x10\x00\x00\x00\x00\x00\x00\x00\x00\x10\x00\x10\x00\x10\x01\x01\x00\x01\x00\x00\x00\x01\x00\x10\x00\x00\x00\x00\x00\x00\x10\x00\x00\x00\x00\x00\x00\x00\x00\x00\x00\x00\x00\x00\x00\x00\x10\x1445wwwwwwwwwwwwww\x01\x00\x12\x00\x01\x01\x01\x00\x10 \x00\x00\x00\x00\x00\x00\x00\x00\x00\x00\x00\x01\x00\x10\x00\x10\x01\x00\x00\x00\x00\x00\x10\x00\x10\x00\x00\x00\x00\x00\x00\x00\x00\x10\x01\x00\x00\x00\x10\x01\x00\x10\x10\x10\x00\x00\x00\x00\x00\x00\x00\x00\x00\x00\x00\x00\x00\x00\x00\x10!awwwwuuu555%wwwwwww\x01P\x12\x00\x00\x10\x00\x10\x10\x10\x00\x00\x00\x00\x00\x00\x00\x00\x10\x00\x00\x00\x00\x00\x00\x01\x00\x10\x01\x00\x00\x00\x00\x00\x10\x01\x00\x00\x01\x00\x10\x01\x00\x00\x10\x10\x01\x00\x10\x00\x00\x01\x00\x00\x00\x01\x00\x00\x00\x00\x00\x00\x00\x00\x00\x00\x00\x01Awwsv\x177cwwWgw\x17\x07u'wwwv4\x01a!\x03\x00\x00\x00\x00\x01\x00\x00\x00\x00\x00\x01\x00\x00\x00\x00\x00\x00\x00\x00\x00\x00\x00\x00\x00\x00\x00\x00\x00\x00\x00\x00\x10\x00\x00\x00\x00\x00\x10\x00\x00\x00\x00\x00\x01\x00\x00\x10\x00\x00\x00\x00\x00\x00\x00\x00\x00\x00\x00\x00\x01\x00P6wWuqpP\x14\x00\x00\x00\x10\x10pqwuwwwwS4\x10\x14\x00\x01\x01\x01\x01\x00\x01\x01\x00\x10\x10\x10\x00\x00\x00\x00\x00\x00\x00\x00\x00\x00\x00\x00\x00\x00\x10\x00\x00\x00\x00\x00\x00\x00\x00\x00\x00\x00\x00\x00\x00\x00\x01\x01\x00\x01\x00\x00\x01\x00\x00\x00\x00\x00\x00\x00\x00\x00\x00\x00\x00\x01\x03W50\x00\x00\x00\x00\x00\x00\x00\x00\x00\x00\x00\x00\x00\x17\x17wwwwG\x06\x12\x10\x10\x00\x00\x00\x01\x00\x00\x01\x00\x00\x00\x01\x00\x00\x00\x00\x00\x00\x00\x00\x00\x00\x00\x00\x00\x00\x00\x01\x00\x01\x07\x03\x01\x01\x01!\x00\x00\x00\x00\x00\x00\x00\x00\x00\x00\x00\x00\x00\x00\x00\x00\x00\x00\x00\x00\x00\x00\x00\x10\x1045\x00\x00\x00\x00\x10e45wupGttp\x00\x00\x10wWwqq\x00\x00\x00\x10\x10\x01\x00\x01\x01\x00\x01\x01\x01\x00\x00\x10\x00\x00\x00\x00\x00\x00\x00\x00\x00\x10AGq\x10\x13\x105u\x00 \x04\x04w0\x10\x00\x10\x00\x00\x00\x00\x00\x00\x00\x00\x00\x00\x00\x00\x00\x00\x00\x00\x00\x00\x00\x00\x01\x00\x04\x01AvWw\x07\x00\x00gwwwwe`@@\x077\x1746\x17\x01@\x00\x01$\x10\x00\x00\x10\x00\x00\x00\x01\x00\x00 @\x00\x00 \x00\x00\x10\x17Gvww\x00\x01\x01\x077wWwwwSr\x10\x00\x00\x00\x01\x00\x00\x00\x00\x00\x00\x00\x10\x01\x00\x00\x00\x00\x01\x00\x00\x01\x00\x00\x03vvGg\x00\x00@\x00WtpAg\x17Gt!@P\x00CA@40\x00VQ Q\x01\x000\x10\x14\x00!\x07\x17\x13pp\x147wwwwWwwq\x12\x101wwwwww\x05uwq\x01\x00\x00\x00\x01\x00\x00\x00\x00\x00\x00\x00\x01\x00\x00\x10\x00\x00\x10\x10\x00G\x04@D\x06q\x00twwgwwv\x14\x06\x06\x00t%$\x00\x17wwwGdgvu `%\x00\x03\x02\x17\x16swwwwwwwttw'WGw\x00\x10\x16wwwwwg\x173\x17p0\x00\x10\x10\x10\x00\x00\x00\x01\x00\x00\x00\x00\x01\x00\x00\x00\x00\x00\x00B\x04` \x00wBtwvwwwwugwwtdtef\x06vwwfWFwgW\x15\x12SPqfswws7FwuwwwwW'vw\x11\x00Qwwwwgw`\x15q1A\x03\x00 \x00\x10\x00\x00\x00\x01\x00\x10\x00\x00\x00\x00\x01\x01\x00\x06t@\x04@Gv\x14wvwvpggwvtvVsG\x06WPWg7VdtgWwrq%!gqw3w\x177wgwgugGewWq!\x107uwwwwg\x17\x02wS\x12\x10\x10\x10\x10\x00\x01\x00\x00\x00\x00\x00\x10\x00\x01\x01\x00\x00\x01\x07g\x06\x00\x04wgGwgvwwVwgwwww\x04$wg`gwtgGGGggwVRVS\x13\x11w\x11w7dwwuvuwwtw\x10\x11\x07\x01wwwvww@\x17\x174\x00\x00\x00\x00\x00\x10\x00\x01\x00\x00\x00\x00\x00\x01\x00\x00\x00\x10\x10\x04we@f`PwvwewwgtpwGwwgGfF\x07wsvttvwwwgw\x17\x17757w\x17swGwwwwwtwGp\x01\x12q\x07wwvwwv1qsR\x10\x12\x10\x10\x10\x00\x00\x00\x00\x00\x00\x00\x00\x00\x00\x10\x00\x00\x000\x04\x06vwWggu\x07p\x06vtwwGtwwttwpGgweg\x06tgwewwwwwwwwww7fwwGetwGww\x10\x01\x03\x17wwwvvwA7\x17q\x00\x00\x00\x00\x00\x10\x00\x00\x00\x00\x00\x00\x00\x00\x00\x00\x01\x01\x00W\x07D%geav\x00gg\x00GpGg\x07p\x07gw\x00\x00GwGsFVDgEgvvwwwwwwwww7Vgwwwwwwwws\x10\x00\x10wwwwwww\x17SR\x10\x10\x10\x10\x10\x00\x00\x00\x00\x01\x00\x01\x00\x00\x00\x00\x10\x00wwq!RP0\x04g\x00wwGgBpG$wvWudp\x00vswGg\x04t'wwwwwwww6wwwwewwwwwwCGwu\x07WwSwvvvw\x01rw1\x00\x00\x00\x00\x00\x10\x00\x00\x00\x00\x00\x00\x01\x00\x01\x01\x00qpp\x16\x14 @F\x00wF\x04\x06v\x16tpwAgt6Vww@\x07wv\x06t\x07FVwgwwwwwuw\x17ww7Gguqaa$4\x1000wwwwWwu!\x00\x00\x01\x13P\x00\x10\x01\x00\x10\x00\x00\x01\x01\x00\x01\x00\x00\x01\x00\x00!\x00\x17\x15%gPp\x07C@g\x00\x05\x00@vp\x07\x06W\x07Wwwgw\x00wtGFFegwvwwwwwwwwwswgwa\x00\x00\x00\x017wSP1www7wswPp\x10\x00\x10\x10!\x00\x10\x00\x10\x00\x00\x00\x00\x00\x01\x01\x00\x01\x00\x100\x00gwwae\x06\x04\x06PG`G`td\x04wd\x06pVVwgp\x07wdu\x04ttvwwwwwwwwwss7Gwws\x01\x175wwwwwwwwWwwwwwgA A\x00\x10\x01\x00\x00\x01\x00\x00\x01\x00\x00\x00\x01\x00\x01\x00\x05wtA@\x00\x06\x07@g\x06vvvwgwwdwuggwtGp\x07t\x07fFvGwVwwwwwww7777vFwtwSRwwwgwwwwwcesSSQ0\x100\x01 0\x10\x10\x00\x00\x00\x00\x00\x00\x00\x00\x01\x00\x01\x07\x00\x02\x10\x00aGvvtd`@@@@\x06fgvvwwTvwpFdFD\x04DVwggwwwww3ssswgwwgt$Gw7w\x17q'w\x16SWWu4$ @\x01\x00\x10\x01\x00\x00\x01\x00\x01\x00\x00\x00\x10\x00\x10\x00\x01\x000\x00P\x00\x01Ff@\x00\x00\x01\x01\x03\x0745!\x01\x10\x00egwg\x07wp\x04v\x04wCwggwvwwwww77737VGvW\x07Sw\x10\x07pw\x01wwe%'\x16s\x00\x10\x12\x10\x12\x100\x10\x01\x03\x00\x00\x00\x01\x00\x10\x00\x00\x00\x10\x00\x00P\x00\x06\x00F\x16\x00\x04\x00\x01%45\x10\x11\x01\x01\x00\x00\x00\x00\x00\x07t\x00\x00\x04wDs777wWgwwwww7777w7egWwww71\x01ggpww\x17wVqw0\x01\x01\x03\x00\x00\x00!\x02\x10\x10\x00\x00\x00\x00\x00\x00\x10\x00\x00\x00\x01\x00\x07t\x00\x00\x04\x14\x02\x14\x14\x00\x00\x00\x00\x00\x00\x00\x00\x00\x00\x00\x00\x00\x03\x00\x00\x07wwwssswgvwwwwwssss3sVwgww7w\x10\x17wwqwtpRqvs@0\x00\x00\x01\x01\x01\x00\x01\x00\x00\x01\x00\x00\x01\x00\x10\x00\x00\x00\x10\x14\x00V`\x00\x00\x00su``\x00\x00\x00\x00\x00\x00\x00\x00\x00\x00\x00\x00\x00\x04s\x07ww73777wwGgwwww73sSv\x16fwwwsw7\x01wqgpw57wWG51\x00\x12\x10\x10\x00\x00\x00\x10\x01\x01\x00\x00\x01\x00\x00\x00\x00\x01\x00\x040\x00e@\x00\x00\x00\x04\x00\x14\x12T\x14\x04\x04\x00\x00\x00\x00\x00\x00\x00\x00\x00\x03w7wgswsss7wgwwwwwgvFteeugGwwsw0\x17\x01w\x10vVT5'5w\x00\x17\x01\x03\x03\x03\x10\x10\x01\x00\x00\x00\x01\x00\x00\x10\x01\x01\x000p@\x00f\x00\x00\x00\x00\x00\x00\x00@\x00\x00\x00\x00\x00\x00\x00\x00\x00\x00\x00\x00\x00wwQFs73sswwwtvwwwwttdGdfgvwwww'\x11\x03\x10v\x11s\x077CWGss\x01\x03A\x05\x00C\x03\x00\x12\x10\x01\x00\x01\x01\x00\x10\x00\x12P\x00\x00\x04p\x00\x00\x00\x00\x04gB\x00\x00\x00\x00\x00\x00\x00\x00\x00\x00\x00\x00\x07wvgww7sw773swgwwwwwgdVvPutwvWa\x00W\x12\x11\x01s\x16\x11WGwcw5\x10Rp\x12R\x13\x01\x00P!\x01\x00\x00\x10p!\x03\x01e\x00\x00\x00\x06@\x00\x00\x00\x00gv@gvF@\x00\x04\x06ACAwwwgfv\x14ss73sswwwvvwwwvVGgGFdftwv\x17u'\x11\x12\x11a\x01\x00#1!\x11\x01\x05'!\x01a \x14\x01a\x03A\x06\x01\x01s\x07V\x17w\x00\x00W\x00G@\x00G@\x04F\x00\x00\x00FwpPGwvqsW7Vvwvvw7swssswwgwwwwwedtgeGuvwqvp\x07tedts\x10\x10\x01\x10\x00\x00\x12P\x16R\x14qap\x12\x10\x12\x01\x10pwqswt\x00\x067p\x04\x00\x00v\x04g`\x00\x00\x00\x07@v\x06\x00wpgwwwgggggg3s37777wGgwwwwvvwGBFvtvw\x15w\x01gvwga13\x12\x13\x13\x13\x017\x13\x171\x03\x12\x16\x15%\x050s\x07wwww\x00\x04uwp\x00\x00\x00`\x06v\x00\x00d\x04\x00\x00dt\x04g@wwwwvvvvvsw7wsswwwvwwwwwgGFvtgGwwt6p\x17S\x052SRRq53SS\x17\x01CACqaq0\x13\x12\x11wqwwww\x00\x177w\x00\x06v\x04vgpG\x06Df@\x00Gd\x00wtwwwwggggg7s733ssswgFwwwvTggG\x04tvtvSua\x071w5su%4st\x17\x01p5010\x10\x10\x10\x03\x00\x01Bwwww7w\x00Gwwp\x04t`pFD\x06D\x00\x00F@\x06p\x04vpwwwwvvvvvs7sww77wwvwwwwwfVVeg\x07gvwu\x07p\x07V1S4sps\x10\x13!6\x17\x03CCCC\x07\x03\x14\x17\x12\x11ww7www@%w7p\x00'Dp\x00\x06@\x00\x00\x00\x00d\x00d\x00g`wwwwggvwgw3s33sswwGgwwwwtgegDdtwgv4w\x02qru7\x17\x17WwuwW5qqqqqqt3aacwwwsW7@\x077w4\x00F\x06`\x04`\x00\x00\x00\x00\x00@\x00`\x06vtwwwwvvgfvsw7ww777wwGgwwwgVVtgtgewq\x17\x10\x057\x153Sw7wwwwwwwwwwww7uw7W7ww7sw GwsP\x00\x04t\x04F\x00D\x00\x00\x00\x00\x00\x04\x00Gw@\x07ww\x00fvwgv3333377wwfvwwwwwftvVFWGg``\x00\x0753u71wwwwwwwwwwwwwww7wsws7Sww@\x00qww\x00\x00f@$d\x06@\x00\x00\x00\x00\x00\x04dg\x00Gww\x00wgfvfwwwwwsswwwwwwwvwtFFueggwSSsRS\x17\x13qw\x17wwwwwwwwwwwwwwwSww7Sw\x177p\x00vssP\x00\x00\x00GFdfVFdD\x00@\x04d\x00\x00wp\x00ggvww33333777wfvwwwwwgwwfvwegwqq1u!p7\x177wwwwwwwwwwwwu7Sw\x177Swsww7\x00\x05ww\x00@\x07GvgvGfvvgFv\x00\x00\x00\x04w\x00\x00vvgffwwwwws7wwugwww\x17ww&amp;\x04\x00\x04\x04\x06wa\x17\x16\x13\x13\x15557\x17wwwwwwwwwswSwwwwwSw7\x17sStp\x00\x00P\x06pDfwwwvwwvwwvV\x10\x04f\x10\x00\x00ggvww311\x10\x11\x00wwwfegwugp@@PQ@ww\x16ScS\x14qs\x13SqwwwwwwwwwWuwwwwwwwwsSu7w7\x17\x00\x00\x00\x01w`@@@@@F\x06\x07ggwap\x00\x04p\x00\x00q\x10\x11\x00\x10\x00\x00\x00\x00\x00\x11\x01W\x17wvwwvG\x01$\x10\x00\x02S\x00\x04wq\x110\x13\x13\x01u57\x17wwwww\x17qssww7w7wSw7\x1752R\x16Sv\x16Dd&amp;W\x00@\x00\x00\x00\x00\x00\x00@@\x04\x00vw@\x00D\x00\x00wu\x00u\x00\x00\x00\x00\x00\x00\x00\x00\x01sGvgwted\x10\x00\x00\x00\x04\x000\x06RQ50u3\x03\x17\x077wwuwwwwwwswwwwswwSup55141q7153\x00\x00FD\x00\x00\x00D\x00\x00\x00\x00\x057p\x00\x00\x00\x00\x00w41\x00\x00\x00\x00\x00\x00\x00\x00\x00\x04\x13WwwVv\x17`\x00p\x00\x00\x00@D!0R\x151\x1553q5ww7w7swuwwwW7Wwww52\x13P1aaqcR\x16W%p\x00\x00g\x00\x06\x00B@\x00\x00\x00Rsq\x00\x00\x00\x00\x00\x00uw\x00\x00\x00\x00\x00\x00\x00\x00\x00S\x11\x17wveDt\x05$@\x00\x00\x00@\x03\x15\x01100r\x13SSw7wWwWwSsw\x17swwwwwwp543C\x13\x13\x03\x101q1s7\x13\x01\x00\x00\x05g\x00\x02\x00\x00\x001u`\x00\x00\x00\x00\x00\x00\x00\x07wq\x01!\x00\x10\x11\x01\x13\x11\x17\x133uFgGFW\x07\x04p\x00\x07\x15\x02\x16\x10\x11S\x15455\x17u7sssSww7wwwww7Sw\x13P3S\x17\x07\x17\x175a41\x050p0RSp\x04p\x14\x16\x17\x17C7\x00\x00\x00\x00\x00\x00\x00\x00\x00\x00\x10\x10\x11w\x00\x00\x00d\x02sssvtVFwwwws\x06WsQ\x0174511psswswWww7wWsusW7Www43u7ssg0q1cRs\x17\x17\x1717\x00\x00\x07ssRq5t\x00\x00\x00\x00\x00\x00\x00\x00\x00\x00\x00\x00F@\x00\x00\x00Fs7774Fdwwwwwt\x00\x07777\x11\x03\x10457\x17\x17sVSsSuw\x17suswwwwww3Ssw\x17\x17SWrwSqqcssWw\x00\x00\x07\x1757\x16wp\x00\x00\x00\x00\x00\x00\x00\x00\x00\x00\x00\x00\x04`\x00@\x04gasssttWwwwwwp\x04c\x17\x13\x11 1!111s7\x17w7www7wwwwwwwwwwu7w7wsw7\x17\x1757sW\x17GsswawqgwsW\x00\x00\x00\x00\x00\x00\x00\x00\x00\x00\x00\x00\x04\x00@\x00\x00\x00\x04\x063s3FFswwwwwt\x00w373\x11\x00\x10\x13\x13S\x17\x17w7wSw7wwwwwwwwwwwswwW7w7wwsgqw7sqg\x17SSC75%w7\x00\x00\x00\x00\x00\x00\x00\x00\x00\x00\x00\x00\x00\x00\x00\x00\x00\x00\x00\x03s77D377wwwwp\x00\x07t\x00\x10113\x17173sWu7wwwwwwwwwwwwwww7swu7W777\x176qqe75rsg7GSsqt\x00\x00\x00\x00\x00\x00\x00\x00\x00\x00F\x00\x00\x00\x00\x00\x00\x00\x00\x03ss6Cw3swwwwt\x04\x070\x00\x00\x00\x00\x01!73\x1777wwwwwwwwwwwwwwwwwWwsswsuuusS\x17'3SS\x17WSW77uv0\x00\x00\x00\x00\x00\x00\x00\x00\x00\x04$@\x00\x00\x00@\x00\x04\x00\x0773us3733wwwp\x00\x07\x00\x00\x00\x00\x00\x00\x00\x00\x00pGwwwwwwwwwwwwwwwwwswsuwSussswwwSW'6s77sSW75p\x00\x00\x00\x00\x00\x00\x00\x00\x00\x04@`\x00\x00\x00\x00@@\x04\x03s737ssw77wwp\x04\x00\x00\x00\x00\x00\x00\x04\x00d\x04\x047wwwsuwwwwwwwwwwwwwsw77w7www\x177\x1775qqu%sG7!ws@\x00\x00\x00\x00\x00\x00\x00\x00\x00\x00dF@\x00\x00\x00\x00\x04\x00C73s37373s7wq\x00\x00G\x054\x01\x00\x01e\x03wwGqw\x17uwwwwwwwwwwwwwsuwWw5w\x175wwWwWsww7w77Wwqwp\x00\x00\x00\x00\x00f\x00\x00d\x00Gg@\x00\x00\x00\x04\x00\x00\x03ss773w3ssswt\x04\x00wv\x00\x04\x00\x00\x00\x04@\x04swwwwwwwwwwwwwwwwww7sw5w7ww7sw7swSqwSWW757q\x00\x00\x00\x00\x00\x00@@\x00F@`F\x00\x00\x00\x00\x00\x04\x00\x0773ss737777wp\x00\x00\x04twB\x00\x00\x00\x00\x00CWwwwwwwwwwwwwwwwwwwWwwwwwwwwwwwwwwwsw77uwwp\x00\x00\x00\x00\x00F\x00\x00\x04`\x06F\x00\x00\x00\x04\x00\x00\x00\x00\x03s7373ssssswv\x00\x00\x00\x00\x00\x05P\x046\x17wwwwwwwwwwwwwwwwwwwwswwww7wwwwwwwwwwwwwww7sww\x00\x00\x00\x00\x00\x00\x00\x00\x00\x00\x04\x06@\x00\x00\x00@@\x00\x00\x0373sss777777p\x04\x00\x00\x00\x00\x02wsWwwwwwwwwwwwwwwwwwwwWwwwww7wW7\x17wWwwuw7wwwwwwwW4\x04\x00\x00\x00\x00\x00\x00\x00\x04\x00\x04\x06@\x00\x00\x00\x00\x00\x00\x00\x073s73733ssswu\x00\x00\x00\x00\x00\x05wwwwwwwwwwwwwwwqwwW7Ww7wwwsWww7ww7swSw7w5sW57W7sp\x00\x00\x00\x00\x00\x00\x00\x04F\x00@``\x00\x00\x00\x00\x00\x00\x04c73s777w773wp\x07F\x00\x00\x00\x03wwwwwwwwwwwwwwwwsw7wswwswww77\x17u57Su7wwwwwwwww7qwP\x00\x00\x00\x00\x00\x00\x00\x00\x00\x00\x04D@D\x00@\x00\x00\x00\x00cs773s33ss7wt\x06t\x00\x00\x00\x00wwwwwwwwwwww7WswwWwqw\x17swsWwwww7wwwwwwwwwwwwwwwwwp@\x00\x00\x00\x00\x00\x00\x00\x00\x00\x06\x00\x06f\x06`\x00\x00\x00\x04C733s77s37wwp\x06v\x00@\x04@wwwwwwwwwwwwwwusW7Swwwuww7wwwwwwwwwwwwwwwwwwwwww \x10\x00\x00\x00\x00\x00\x00\x00\x00\x00\x04\x00\x04@D@\x00\x00\x00\x00\x03sss73s77wwww\x04`\x06tf\x00wwwwwwwwwwwwwswwwwww7sw7wwwwwww7swww7wwSwwwwwwwwP\x04\x00\x00\x00\x00\x00\x00\x00\x00\x00\x00\x00F\x04`\x00\x00\x00\x00\x04cs73s73swwwwp\x04td\x06p\x00wwwwwwwwwwwwwwwwwwwwwwwwwwqsqwwwW7swu7wwwwswWw77\x00\x00\x00\x00\x00\x00\x00\x00\x00\x00\x06Dd\x00\x00F\x00\x00\x00\x00\x00\x073ss73s7wwwsu\x06`v\x04\x00\x01wwwwwwwwwwwwwwwwwwwwwwwwwwwww77swsW\x177u7w5sww7wWwr@\x00\x00\x00\x00\x00\x00\x00\x00\x00`d\x00\x00\x00\x00\x00\x00\x00\x00\x03s77ss7wwwwsv\x04td\x00@`WwwwwwwwwwwwwwwwwwwwwuwWqs757wW\x17quswSsu7wwWwwwwwP\x10\x00\x00\x00\x00\x00\x00\x00\x00\x04e@\x00\x00\x00\x00\x00\x00\x00\x00\x073s337wwwww\x17q\x06`ggGggwwwwwwwwwwwwwwwswwww7w7wwusussw677\x177Wswsssswwsq \x04\x00\x00\x00\x00\x00\x00\x00\x00\x00F\x00\x00\x00\x00\x00\x00\x00\x00\x00\x077777wwwwww7p\x06VGddawwwwwwwwwwwwwuuwwwuuuw5w757\x1775w7WSWcW3WswWwww7wwP\x00\x04\x00\x00\x00\x00\x00\x00\x04@d`\x00\x04\x00\x00\x00\x00\x00\x00\x073s3wwwwwww\x13q\x06`dv@\x00wwwwwwwwWwusWwwwuuw7suwwuswwWw5ssw7\x175w7W\x0777\x17Wwwsp\x00\x00\x00\x00\x00\x00\x00\x00FvFVTd\x00\x00\x00\x00\x00\x00\x07s77wu7wwwwwtGD\x07Fp\x05\x07wwwwwwWwuswsW7qw77wwsww7\x17ssssw5wSSsCpsswWWw757wp\x05\x00\x00\x00\x00\x00\x00\x04gdt&amp;f@\x00\x00\x00\x00\x00\x00\x04s3wpttwwwwwwegd'f\x02wwuu7wWw7\x175wwwWwwwuwwwu7wwwuwWwwswwWw7uwW777wwuwp\x00\x00\x04\x00\x00\x00\x00\x06t\x07`@@\x00\x00\x00\x00\x00\x00\x00\x00wwq\x03qaswwwsvvfVFG\x05wuswwWw7Wwwqw7wwwww5sWwwsswwwsqsW7w75u777www5w7sp\x00@\x00\x00\x00\x00\x00\x06fBF\x04\x04\x00\x00\x00\x00\x00\x00\x00\x00www\x00vwGwwwwggggG@\x03Wwwwwswwwwwwwwsw5swsww7wwuww7wwwww\x17uw7wusSu5w5www\x00\x10\x00\x00\x00\x00\x00@@d\x04\x00\x02D\x00\x00\x00\x00\x00\x00\x00\x07w7\x01AGugwwwv$vvv`\x06wwwwswwwswswwSwwwwwwwwwwwww7wwww7Sg7su5sgvwgsvsGq@$\x00\x00\x00\x00\x00\x00\x04F@\x00\x04f\x00\x00\x04\x00\x00\x00\x00\x07su \x07wruwww\x00@\x04vgvqwwwWwwwwwwWw7wwWww\x17u7\x17qwwwwWu555wwwWuwwwSWSsWW\x17sW\x00P\x04\x00\x00\x00\x00\x00\x00\x00\x00@@\x04vD\x04d\x00\x00\x00\x00ws@\x16\x16WWwwp\x06D\x00\x04vBVwsw7Wu7W5swwww7sw7w7wwwww7wwwwwwqw\x17wwwwwwswWw7uww0\x00\x00\x00@\x00\x00\x00\x00\x04\x00\x00\x00\x00\x00\x00g@\x00\x00\x00\x00ww\x14%wsgww\x00@\x00`\x00ge7ww7ww7w7wwwsW5wwwwwwwwwwwWwwwwwwwwwwwwwwwwww7sw57p\x07\x00@\x00\x00\x00\x00\x00\x00@\x00\x00@@\x00\x04\x00\x00\x00\x00\x00\x07wpRWewww\x00@\x04\x04\x04@\x06WswW\x177wwwswwwwwwwwwwwwwwwwwwwwwwwwww777\x17u7wswVWRwwP\x00\x04\x00\x00\x00\x00\x00\x00\x00\x00\x00D$$@\x00d\x00\x00\x00\x00\x07wr@wWgwp\x04\x00`\x00\x07\x00\x03susswWu7Suswwwwwwwwwwwwwwwwwww7wsw75wWWwwusWSss7qss\x00p\x00\x04\x00\x00\x00\x00\x00\x00\x00FFD\x00\x00g$@\x00\x00\x00wu\x07VvWwP\x00D@@d@GwswwwswwwwwWwwwwwwwwwwwwwwwusww\x17w7Wsssssssw3wu5u7uw@\x00\x04\x00\x00\x00\x00\x00\x00\x00\x00\x00@\x00\x00\x04\x04@d\x00\x00\x00Gw@wWww\x00@BF\x04F\x047Wwuw7wwwwwwwwww7wwwwwwwwwwwswwWsWW7\x17W\x17\x17W\x17W\x17W%3rsCrw0\x07\x00\x00@\x00\x00\x00\x00\x00\x00\x00\x00\x00\x00F\x00F@\x00\x00\x00\x07w%%gww\x00G\x04\x06B@\x12CswswWwwwwwwwsw7wwusWwwwwwuswssswssww76scrsssSV\x17\x177\x17qu\x00\x04\x00\x00\x04\x00\x00\x00\x00\x00\x00\x00\x00F\x00\x00\x04\x00\x00\x00\x00\x04w\x10Gwwp\x06v\x00edd\x05wwwwwwwwwwswswwwWqwwwwwwwwswsWuwSwuqsqu55qt5%7sssqw\x17s\x00p\x04\x00\x00\x00\x00\x00\x00\x00\x00\x00\x00@\x04`\x00\x00\x00\x00\x00\x00www\x115pG`\x04FP\x00rwwwww7www7wwwusW7wwwwwwwwwwsww7sw\x17swuwswswsww45t5gssw\x10\x06\x00@@\x04\x00\x00\x00\x00\x00\x00\x00\x00\x04\x00\x00\x00\x00\x00\x00\x00w\x15qqSVw\x04F\x00$puwuw7wwswuw5sWswwwwwwwwwwwwsWw7wwwwwww7W5w\x17u55wswsqtu'q\x01`\x00\x00\x00\x04\x00\x00\x00\x00\x00\x00\x00\x06\x00\x00\x00\x00\x00\x00\x00wq57wvv\x00\x05d@\x04'577u7suw7wwwwwwwwwwwwwwwwwwwwwwwwwusww7w7w7ww5wu7Wssqw\x00\x10@\x04\x00\x00\x00\x00\x00\x00\x00\x00\x00D\x00\x00\x00\x00\x00\x00\x00w\x17\x13Wwvt\x00`d!CWWwuswWwwwwwwwwwwwwwwwwwwwww7wwwwwwwwwwwwwwww7wssww7Www0\x04$\x00\x04\x00\x00\x00\x00\x00\x00\x00\x00\x00\x00\x00\x00\x00\x00\x00\x00wqtwwVvT\x04\x05\x14%775swwwwwwwwwwwwwwwwwwwwwwwwwwwwwwswwuwwwwwwwwsuww7wsSwq\x00\x10\x04\x00\x04\x04\x00\x00\x00\x00\x00\x00\x00\x00\x00\x00\x00\x00\x00\x00w\x17\x13uwvGg@@awwwwwwsw7wwwwwwwswwwwsu7wwwwwwwuwwwww7sww7wSw\x17uwssSu77w\x077\x10\x04\x00@\x00\x00\x00\x00\x00\x00\x00\x00\x00\x00\x00\x00\x00\x00\x00\x00wqqwwtgv\x000\x06SwWwwwwwwwwwww7wwwwwwwwwwwwwwwsssSqwwuwqwu7www7qwWwSuu5sSa\x00\x05\x00@@@@\x00\x00\x00\x00\x00\x00\x00\x00\x00\x00\x00\x00w\x17\x17\x17w vp\x00\x0477sw7swWswsw7wwwwwwwwwwwwwwwwwuwwwwww7w7wwwwwwwwwsw77ssw5wS\x00\x00\x04 \x00\x00\x00@@\x00\x00\x00\x00\x00\x00\x00\x00\x00\x04wsSwwP@\x04\x10Cuwusuww7\x17wwwww7wwwwwwwwwwwwwwsswwwwwwwwwwwwwwwwwwwwWwww7sswr\x00P@@@@\x00\x00\x04\x00\x00\x00\x00\x00\x00\x00\x00\x00w\x155ww\x00\x00\x01`u7Ssww7\x17wwqw\x17wwwwwwwwwwwwwwwwwwwwwwwwwwwwwwwwwwwwwww7SsWqwW550\x01\x00\x04\x01\x04\x00@\x00\x04\x04\x00\x04\x00@\x00@\x00\x17sSWwp\x07\x00\x07'swwu7wwSuwwwwwwwwwwwwwwwwwwwwwwwwwwwwWwwww7wWwwwSwSw'WcwqrRsA \x05\x00@@\x04\x04\x04\x00\x00\x04\x00\x00\x00\x04\x00\x00w557w\x00P\x06SSWww7w\x17swswwwwwwwwwwwwwwwwwwwwwwwW7wswww\x177wwwwswwwwwSu75u'qwQsP\x00\x07\x00\x00@\x00\x00\x04\x00@\x00@\x04\x00\x00\x04wqqwwP\x0457wssww7wwwwwwwwwwwwwwwwwwwwwwwwww77usw\x177\x17wwsWw7wwswwsw7ww7qw1647\x00\x00\x05a\x04\x04\x05\x00@\x00@\x04\x00\x04\x04\x00wS\x17ww\x006wqsuwSwWwwwwwwwwwwww7wwwwwwwwwwwwWWqwwwwwsqwWswwwuwwswsSqwsw\x17vSSSq`\x00\x04p\x00@@\x04\x00\x05\x00\x05\x00\x10\x00\x175qwwv\x17\x17wuswwwwwwwwwwwwwwW7Wwwwwwwwwwww77swsu7w\x17uwswwSu7swwuwwwwqusrSw7'\x17\x17\x10\x00\x05% \x04\x00@@`@\x04\x04\x00wS\x17\x17wqwwwwwwwswwwwuwwwwwwwwwwwwwwwwwwwwWqwSuwu7w7swswwwwwwwww\x17qsww7u7pwScwC \x00\x04\x16RA\x00\x00\x04\x00@\x00\x04w7\x17wwwww7wwwwwwwsw7wwwwwwwwwwwwwwwwwwwwswswwswwwwuwusw7wwwsw7wwu77u7qwSuuswWv\x00\x00\x01\x06\x14\x14\x10\x144\x05\x00wWSwwwwwwswswww7wwwwwwwwwwwwwwwwwwwwwwwwSww7wwwwwwswwwwwwwwwww7wwW7wwsw77u77570\x00\x00\x00\x00@\x00\x10\x00\x00w7w\x17ww7wwWuuqwwwwwwwwwwwwwwwwwwwwwwwwswswwwwwwwwwwwwwwwwwwwwwwwwwwwswuwww7wuwwwwqaa!acwwwq\x01wwww\x17qw7wwwwwwwwwwwwwwwwwwwwqwWswWwWwwwwwwwwwwwwwwwww7wwwwwwsw7wWssw\x17qwqsw7SwwwwwwwwwW\x17\x17www\x17wwww7wswwwwwwwwwwwwwwwwwwwwwwwwwwwwwwwww7swwswwwwwswWqwSwwwssuw7sw57w5sw77w7wWswswqqwwwwswwwwwwwwwswwwwwwwwwwwwwwwwwwwwwwwsWSu7wuww7uu5sWuwSswswSusWusWW\x17SwqqsW5wSWSw7W\x17ww\x17\x17Wwwwww7Ww7W57swwSwwwwwwwwwwwwwwwwwwwwwwswww\x17su7W7swww7wwwwwswswsw7ssw7Swww7W57swSw7wwww\x17wwwwuwW7uw7wwwuswwwwwwwwwwwwwwwwwwwwsWwwwwwwwwwwwwwwww7wwwwwwwwwwwwwwwwSw\x17w7wwwwwuwww\x17q\x177wqssswwswwww\x17swwwwwwwwwwwwwwwwwwwwwwsswwwwwwwwwwwwswwwww7wWwwwwuwwwSsswww7w7swSw7wwwq\x01\x01AwwuwW7www\x1757wwwwwwwwwwwwwwwwwwwwwwwwwwwswwww7swwwwwwuwWuwW7ww\x17qsqsSwWW577W\x17Seswww77wwww6\x177sswW7w7wwwwwwwwwwwwwwwwwwwwwwwwwwswuqwW77wuww5u75ssw7wwsw77wwwwwwssswqu3v7\x175sSwwWw\x17wwSwWwwSwwwwwwwwwwwwwwwwwwwwwwwwwwwwwwww77w7wW5su7wswwwwww7swuwWw757\x1755w\x17R\x17CwSWsw7wqsssw7w7Sw7SwwwwwwwwwwwwwwwwwwwwwwwwwwwwwwwuqSG\x17ssssw7qswqsswwwwwwsww7Wwwwww7w7s7\x1777\x17\x17w7wwwWww7Swwwwwwwwwwwwwwwwwwwwwwwwwwwwwwwwwww77w7quuwW5w7w\x17wuuqswwwwwsww7\x1757\x175ququwqwSwquw7sSwwwwwwwwwwwwwwwwwwwwwwwwwwwwwwwwwwwwwwwwSG557ssqsSqqqsSsswwwwwwwwswwwwwww7sw75757\x177sww7wwwwwwwwwwwwwwwwwwwwwwwwwwwwwwwwwwwwwwwwww7wwwwwwwwwwwwwwwwwwwwwwwwwwwwwwwwwwwwwwwwwwwwwwwwwwwwwwwwwwwwwwwwwwwwwwwwwwwwwwwwwwwwww55\x00\x00\x00\x00\x00\x00\x00\x00\x00\x00\x01\x05\x00\x00\x00\x00\x00\x00\xc7\xad\x05\xfe"</t>
  </si>
  <si>
    <t>Condiments</t>
  </si>
  <si>
    <t>Sweet and savory sauces, relishes, spreads, and seasonings</t>
  </si>
  <si>
    <t>b"\x15\x1c/\x00\x02\x00\x00\x00\r\x00\x0e\x00\x14\x00!\x00\xff\xff\xff\xffBitmap Image\x00Paint.Picture\x00\x01\x05\x00\x00\x02\x00\x00\x00\x07\x00\x00\x00PBrush\x00\x00\x00\x00\x00\x00\x00\x00\x00\xa0)\x00\x00BM\x98)\x00\x00\x00\x00\x00\x00V\x00\x00\x00(\x00\x00\x00\xac\x00\x00\x00x\x00\x00\x00\x01\x00\x04\x00\x00\x00\x00\x00\x00\x00\x00\x00\x88\x0b\x00\x00\x88\x0b\x00\x00\x08\x00\x00\x00\x08\x00\x00\x00\xff\xff\xff\x00\x00\xff\xff\x00\xff\x00\xff\x00\x00\x00\xff\x00\xff\xff\x00\x00\x00\xff\x00\x00\xff\x00\x00\x00\x00\x00\x00\x00wwwww7\x12SS171w5C\x11\x01\x050%\x02\x10S\x132\x17\x141sCqq57\x13s\x14s\x171qqqq!\x13S\x01a\x011!wwwwp\x14ge\x07GGwegagtweew@@7\x177\x03\x16\x11sw\x10\x11\x01\x00\x00wwwwwqt55sSS\x17\x134000\x11\x03\x11!apSS1sS47\x17\x13Sq7\x03\x17qw77\x174\x12P1\x13\x13R\x17\x17www\x14\x06eDrGgwgttvWp\x05wvGt4\x075uq\x007\x15\x07S\x02\x10wwwwwwww1ss\x17571pC\x11\x15\x13\x03\x11!\x10C\x1710S\x171Aqs\x17\x17\x17\x13Ts\x17\x13SSs\x10q1p0\x111qwwwpfEv\x07egGd\x04waGggwgAt\x07G@W3\x12A\x10\x02\x176\x11\x13wwwwwwsS\x16qqsS7\x1751\x161%5\x16\x150qs\x17\x177\x17\x17\x0771ss57\x021w7775\x16\x11\x01\x01\x13R\x177wwu$P\x06\x04tttt\x07wwwvvWwWGGt\x16V\x00u\x14\x12\x00\x11SQ\x100wwwwwww7qC\x16\x175qsSF1\x07\x111103C51q1ss\x10qw1qs\x17\x14w\x13SSqspss\x12P1sWww4G`Tpa`G`wwwwwwvFww`\x07G\x07t\x030\x01\x01\x005!!\x00wwwwwwwqsV553Sqs\x10S\x13\x07\x07\x07\x13Q\x16SC\x17\x17\x01w4\x175w\x17\x17q0\x17qsqw\x17\x13A\x01q3S\x177wtv@\x07`GDp\x00wwwwwwwwufupFw`w@@0\x10\x10\x10\x10S\x10wwwwwwwsq%13S7\x17\x1750\x1511143A553a7\x13PsS1sq7pq7571st3s\x17\x177www`@\x00\x04\x07dv\x04wwwwwwwwwF\x05Gt5e\x05Gv\x01\x10\x01\x03\x12\x13\x01\x00wwwwwww55asu4qs7\x16\x13R\x17\x17\x12qq\x03ss5\x13q7\x06\x13sW1qq\x10sS\x177\x17\x17\x105\x11qsSsww\x04t\x04`FGFwwwwwwwwwwp@fwFw`\x07u\x13\x00S\x01\x010\x13\x00wwwwwwwss\x07\x17\x13q7\x17\x13RA1\x100q\x13\x17`Q\x17S5\x17\x17\x10u53W774\x171sSsssSsw7wwwpF\x04dt\x04\x06uwwwwwwwww\x17wd\x05wt\x04Wwp\x00\x13\x1051\x07\x01\x00ww\x177wwwu541a7\x175q1c\x071q751\x1671qssqq#SS555rSwwwwwwwwwsswwVt\x04pd%\x04gwwwwwwwuwwwRFWwwvw\x115\x011\x03\x03\x110\x01wwsWwwwssPw\x171\x17\x137Q\x051\x07\x13Qa75SC\x17\x13\x17\x170W75sw70wwwwwwwwwwwwwwe@\x06\x04\x05dgwwwwwstwswwwtvwwtwq\x07`5\x03\x11\x10\x12\x10\x00\x1775wwww550q1qssQ2C5s\x17\x071q\x163Sq%qsPs\x17\x173SW5wwwwwwwwwwwwww\x04`\x05d\x06@wWwwwwwswwwwwBEwugq\x14wA\x12\x11a\x03q\x00\x01sWs5wwwss\x16\x03R\x17%\x152Q\x07\x135!3\x17\x07pq3Ss7\x172\x17ssW77wwwwwwww7swwwwvF\x04d`@FG7wwwwwwwww7wugwfW\x16vGB\x11!\x12\x11\x03\x00\x105wW77wwW\x17\x11a513sS7\x145\x13SQq11G\x171\x17\x175qaqw7Swwwww7wwww7wwwwwG@@VttwwwwwwwwwswsqvVwW7\x04p\x06pp\x12\x11!\x10\x00\x10s51quwwsqsAsSSS51\x07\x12w\x13c\x1757\x03qsqsSq\x077sswwwwwswsw7qq7wwwtD\x00f@FFwwwwwwwwwwwwwugwwGG\x04wA\x13q\x12\x11a\x000W7\x16\x13sww7\x171\x07151sSRG\x17\x13\x17\x11sSp\x17\x177\x17571cu5wwwwwwww7sw73qwwwpv\x06P@`GwwwwwwwpwwssCwww\x05ggGv\x01!\x01a\x12\x10\x01\x011qq55wwq2SBSCRSS\x13\x101qssSqqaqq7\x17\x17u\x057swwwwww77sw3q57wwwtD\x04ed@Fwwwwwwwwwsww\x15wwGd\x04GtG\x07\x17\x13\x10q0\x12\x10\x16\x135%0wwwW\x13\x1051177u4r\x17\x17\x17577\x167\x17\x173ssCSwwwwwwwwsw7u7\x13\x13swwwd`FFV\x04Wwwwwwww7w70\x01wutwwdGv\x110\x11!\x01\x00\x01\x01q5\x13\x13\x147ws\x13\x17\x161sS\x13S\x13\x00\x17\x1753Sqqe1sqq5s\x177wwwwwwwsusS3s57\x17wwwFT\x04\x00d\x00vwwwwwwswsP\x00\x13wv\x06vdpv@4\x12\x16\x13\x13\x000\x005%5!puw\x13Rqe51\x16\x17sqas7\x13u3SsS\x17\x17\x177W1gswwwwwww7sssw\x17\x13\x13w7ww\x04`\x00\x04@\x06gWwwwwwww7\x00\x01\x05wugd\x10\x06t\x03\x13\x111\x01\x00\x01\x01\x03\x13\x13\x13R\x10sww1\x13\x10Rw1q7\x13\x10qSw\x13W7\x17\x17s53S3w\x17wwwwwwwwsw7731153Swwvv@\x07d\x04V\x00gwwwwssq\x00\x00\x13WfDVeeg\x13A!\x0110\x00\x10\x105!p1p\x07757\x1701\x11s\x17\x13q5'57s577%5sSuqw\x17wwwwwwwww777qs1qsw7w4Ed\x04df@DD\x05dwwu70\x10\x0074\x05`gFv@\x113\x13R\x17\x10\x01 \x10\x13R1R\x10qwsS\x03PCs\x17\x13W\x01p\x053R\x17\x13S\x07\x10s\x177\x1377wwwwwwwww3w7171q353Sww\x06@\x00\x04@\x06v\x00\x06@gtq\x00\x10\x00\x17\x14dvtDV@10\x10R\x11q\x000\x10\x01p1\x17!\x16\x17\x1751q051a'3\x17\x10sqqqw1s@qsqqww7wwwwwwwwwsswsS3S\x177ww\x17tfT\x04pFD\x00Dp\x04ep\x00\x16\x110\x00VD@gfS\x13\x01q1\x13\x03\x00\x10\x1001R1\x13@!qsa50CS\x13Q51!\x07\x1716\x13SS\x12\x13\x17\x13w\x17wWwwwwwwww775337\x117\x13\x13\x13wwsDf\x02@@G@\x06@\x00\x00p\x03\x01$F\x06@\x00\x06VA0\x140\x12\x12\x17\x10\x03\x03\x01\x01\x17!CA0P0q5!w\x0051!SC\x13@1RQp57\x14\x07\x13S\x177w5swwwwwwssssqq3s\x111qqw\x17wqE@D\x00d`\x04d\x07GdTt\x07dGdGFa\x06\x17\x11\x13\x11q!0\x01\x10\x01!1\x1313\x043\x17\x13Sq1\x07\x12\x17\x13\x011p\x07\x1613\x13S\x110\x13\x071sSwRwwwwwwwwsss77117\x1711w\x077wvdf\x00\x00\x00\x00@\x04d\x00d`\x04\x00\x00Gda\x10\x01!!!c\x01\x17\x10C\x01\x03\x10CA\x17\x05\x105\x03\x07\x13\x17\x14\x03SS\x01s\x17\x03CS\x154\x17\x12R@sS\x17Sw\x177sswwwww7\x1757q17\x1113\x13Sq7w7w\x14\x04\x04t\x00\x00\x00\x00D\x00@\x00\x00FVF\x12\x11\x00\x16\x11\x12\x11\x11\x13\x03\x010\x12\x11\x031310415\x13CR3@1%\x12\x10qq\x0752\x13qq10\x011s77wuwwwwwwwsqsq77\x137\x13qq1wCSswwwfFDF\x00\x00`\x00\x04dBVFpQ40\x03\x16\x11\x03\x03\x01p\x00\x12\x11!1\x17\x05RS\x00C\x03%15\x13\x07\x17\x135117\x00qSQ05!\x10qc\x155sw\x16\x177wwwwww7773s51113q7\x077W7swWGF\x04d\x07F@eFD$\x11\x03\x03\x01\x10A\x11!\x01\x1001\x04\x01!\x12S101141Q\x13\x17\x13q@q5\x03\x17\x07\x11\x07\x1212S\x12\x15 \x03\x11ss57wwwwwwww7sssqss153S\x11w\x16SsWwwswwWGFDVRA5\x13\x12Q\x10\x13\x00\x12\x12\x11!!\x01\x10\x011R\x111RS\x17%\x00S\x03acC\x16\x03505!1\x02CSQa\x13A\x12\x14577\x17wwqswwwwwws\x177ss\x13\x17\x1715175\x077\x177\x175%sqw7577\x17\x13C\x07\x01\x10!!\x00!\x010\x10\x10\x13\x02\x02\x101\x16\x1211q\x13A!q\x13\x11514\x13S\x11551\x06\x13\x03\x11a\x13\x01\x00\x13SSsSspwwwwwww7w7\x1777317\x135\x11s@SqSqsRW77Qs@ps\x175\x110!\x10\x11 \x17\x12\x101\x03\x01\x10\x011%1q\x17%7\x11$0\x12Sqq5\x03R\x15'\x12\x12\x17\x01qp10100p5577wuswwwwwwssW3qqq1\x13q31s\x165757\x07\x14%pS'\x17\x16\x13RQ3\x07\x11\x12\x11!\x14\x01\x115\x02\x10\x12\x11\x04\x17\x13\x03\x03q\x13Sc\x10S10\x12\x12S\x041s\x11551\x07\x03\x11\x00\x11\x04\x11\x00\x07\x13sqw7swwwwwwsw73w\x1731q13SS\x17\x01CAr\x171ps\x17551pq52P00q\x02\x11 \x12\x03\x011\x13\x03\x12C0\x17\x17\x117\x113\x15\x045\x0557\x17\x17\x03q1\x07\x03\x13\x16\x051`1p10\x10q7\x17\x17qw4wwwwwwwsw7s77\x1315\x173\x13q$3\x1355\x17\x00qpSS\x07\x00qCQ\x13\x15\x01\x101\x12\x10q\x11\x13\x100\x10P\x01\x150\x12\x12Scus\x12\x13\x13\x03\x111!\x05\x17\x07\x13\x17\x16\x11\x02\x10\x11\x01\x01\x10\x03\x001q7777q7wwwwwwwwwwwsw731Sqt\x10\x11pSS!pW\x13rSSPs1!a!1!\x10q\x00\x03\x07\x01%\x1010\x06\x12\x13\x11\x013\x15\x13\x17\x05%!qaa7\x02\x13\x13C\x1015\x141\x03\x03\x12\x13\x10\x14\x03\x07\x17\x17\x17sVSwwwwwwwwwwSA0pq3\x13\x13\x13\x00`\x13\x03\x0510\x03A\x13\x1000\x14\x10S\x10\x10\x10\x12\x10\x12\x141\x110\x12\x11\x03\x13\x011A!0uswsR\x13\x17\x12\x13\x13Q\x055\x03\x11%\x12\x12\x02\x100\x11\x01\x01\x03\x0051s7sW1wwwwwwwwwuqq1\x01\x017551q\x00\x11%52\x16\x10a1a\x03Q\x10\x03\x13\x10\x13\x01\x03\x01\x011\x0000\x011\x12\x10P\x07\x03\x13\x01\x01\x13\x17s\x170qp1q\x16\x12\x01!5\x03S51\x05\x03\x11\x02\x12\x13\x01\x04q55q77\x16swwwwwwwww71\x00\x10\x13QS150\x000\x11\x01\x05\x11\x00\x12\x12\x11q!$0\x01\x03\x00\x12\x10\x11\x03\x01\x00Q\x011\x000\x110\x01\x100\x13\x00wswqu\x071s\x1615\x07\x17\x1301\x03S\x02\x11\x02\x11\x01\x01!053s7Sw1wwwwwwwwwwQ\x01\x00\x00\x00\x173S1q\x10C\x03\x03\x12\x12\x10A\x150\x10\x10\x10\x01\x12\x101\x01\x01\x02\x100\x1001\x001\x10\x12\x10\x01!\x01\x00\x10s\x177w71s\x17\x11S\x13\x001aS\x17\x13\x07\x11a\x11\x03P1\x10\x143Su3w\x17t7wwwwwwwS\x01!\x10\x11\x10\x00\x01V\x17\x13r\x00\x101\x101\x11! 1\x03\x03\x12\x10\x02\x11\x10\x01\x000\x10\x10\x10\x00\x01\x03\x11\x01!\x010\x00\x13\x011\x01wqwwqG\x13R70SRS\x131p7\x13\x06\x12\x10!\x03\x12\x13\x12W7\x13u7w7wswwwww5\x03SU7\x171Q\x00\x01qw\x01\x10\x03\x141\x140\x10\x01\x011\x10\x11\x02\x11\x02\x03\x12\x11\x01\x10\x10\x13\x00\x10\x10\x03\x12\x11!\x00\x03\x00\x12\x0007ww77s57S\x173\x0115\x161q1P\x11\x03\x110\x155\x01sSwsw7qwwwwwwsQ5\x13\x13\x01\x11\x053Q\x10\x17q\x13\x00p\x13\x13\x03\x13\x10S\x17\x01a0pP1\x11\x01\x03\x01\x02\x12\x10\x00\x12\x12\x11\x01\x00\x10\x10\x10\x13\x10\x11\x01wwwww\x16Sq1s\x15pqc1S\x13R5#\x11!\x07\x13\x013Cw7w7SwWwwwwwq1q1\x0157\x13\x1571\x03R\x00\x10\x111a1\x102\x07!\x13\x13\x11\x101\x12\x12\x12\x10\x12\x11\x01\x10\x03\x11\x01\x12\x12\x13\x03\x00\x03\x10\x01\x000w7wwsqq7\x17\x1711\x03\x153\x17\x0750\x140\x13\x11%3SW5sqswssw7www1w\x12SS\x13\x1753SW\x1011 %!\x13RqQ\x01\x13A!c\x10R\x11\x11\x11\x13\x11\x01!!\x00\x03\x10\x01\x11\x01\x11\x00\x10\x13\x01\x01\x01wwswwV7qs1spqsR\x131s\x17C\x174\x12\x13\x141sswwwwwWwwwws\x1711\x13\x10qswu1sqP\x10\x10\x13\x1701\x130Cq3S\x11\x061wswwss\x11\x10\x011\x03\x12\x12\x100\x01!!\x00\x02\x10wwww73\x17\x13\x16\x17\x16\x11\x07155\x171p1\x01\x011qs5%wwwe!\x04'ww7w1q554\x17\x175575uq1\x01\x00\x01\x03Q52P1\x03Q1swWu%\x01\x05\x055w00\x101\x01\x01\x12\x10\x02\x10\x10\x01\x01\x03swwwwus5sS1sCSqsq7\x17\x07\x13\x13C\x12\x17S\x17pP\x00\x10@\x01@www7q7\x13\x01\x1315wwwS7\x17P\x00\x10\x00\x107\x03Q1Gq7wuq4\x00\x10\x00\x00\x00\x00\x00Au1\x011010Q\x13\x01\x00\x01\x00wwwwwsE3\x17551%53\x107S\x13C\x05!5517wp\x00\x04\x00\x14\x00\x14\x05wwwsQqsQ\x07\x13Sw\x17u5s1\x00\x11\x11\x11\x13S52\x117wwC@\x01\x00\x00\x00\x00\x00\x00\x00\x00\x03S\x10Q\x01A\x10\x03\x01\x00\x10\x02\x10wwwsw53W1sR\x17\x103Asq754\x13\x11\x03\x13SSw\x10G\x00\x10gV wGw577\x17\x102Qu7Ww1w5\x11\x01\x10\x00\x11\x071sQgwqa\x10\x13@\x01\x00\x00\x00\x00\x00\x00\x00\x00\x07\x03\x12\x13\x13\x000\x12\x10\x00\x10\x01wwwwww43\x1711q\x07531\x13q\x03\x05041\x0777w\x07w@dV\x06Up\x01Gwu1\x03SQ\x13\x13wsq\x17q\x10\x11\x10\x01\x01\x00\x17\x17qsww\x17\x16\x07\x00\x00\x10\x00\x10\x00\x00\x00\x00\x00\x00\x00\x13\x01\x100\x06\x11\x10\x10\x10\x01\x10wswww7\x17qsSs\x170Su\x167\x177\x12S\x13\x171qwuudgGgefug\x04w7W\x11\x07\x17uwww7s\x13\x00\x00\x11\x10\x01\x11\x07q7wwQa\x01\x10P\x10\x00\x00\x00\x00\x00\x00\x00\x00\x00\x00\x052\x13\x11\x01r\x10\x00\x01 \x00wwww7wqs\x175414131qqqp50qsw7wwWG@\x04VUgVp\x17ssw\x11\x01\x03CW\x15\x13W\x11\x10\x01\x00\x10\x00\x10\x01wwwwsW4044\x10\x10\x00\x00P\x00\x00\x00\x00\x00\x00\x15\x01!\x00\x11!\x10\x00\x10\x10wwwwww\x1657\x13SsSCSSS7\x135C\x17\x13SSwwwp\x00`G`fwg@swwww\x17\x11\x111su0\x00\x00\x10\x00\x01\x01\x00\x17wwwu50QA\x00\x00\x00@\x10p\x00\x00\x00\x00\x00\x00\x00\x03\x13P\x03\x10\x10\x01\x00\x01\x00wwwwwssSp73\x150\x17571q7R1sw77wwwtvPF\x04GFVwwwwwwwwwwws\x00\x00\x11\x00\x00\x00\x10\x11\x07wwusS\x0507Au51\x07\x05s\x10\x00\x00\x00\x00\x00\x01q\x00q\x03\x00\x10\x10\x10\x10wwwwswu7\x13q5sqa7\x13\x173S5\x07\x17\x13Swwwwwtd\x05@v\x14eGwwwwwwwwwuu\x00\x00\x00\x00\x00\x00\x00\x00\x07wwwu5wWP1\x03RW\x050\x07p\x00\x00\x00\x00\x00\x001\x00\x12\x11!\x00\x03\x00\x00ww7WwssCq\x17\x13\x13\x17\x16\x13qqu53Cqsw7wwuvp\x07fpDebWwwwwwwwwwwsp\x00\x00\x00\x00\x00\x00\x00\x07wwwwsSpwWuav5q\x00\x10\x00\x00\x00\x00\x00\x00S\x01\x01!\x00\x10\x00\x11\x00www7wwsS\x173Sas%7\x1773sq\x17\x1757wwwwuPFVDvvtwwwwwwwwwwwq\x110\x00\x00\x11\x01\x01\x00\x07wwwSWwSq'\x07\x10\x01B\x07\x00p\x00\x00\x00\x01\x00\x100\x07\x13\x11\x01\x00\x01\x00\x007WqwssSCq53\x171Qqs\x17\x17\x17\x17\x0757w7wwwGfGFwdGGwwWwwwwwwww\x177\x01\x00\x010\x00\x00\x00\x07wwwwww5\x05t\x10\x00\x05%\x10\x07\x10\x00\x00\x00\x00\x00\x00\x06\x11!\x000\x00\x10\x00\x01w77\x17ww7\x16\x13Rqq\x172S577770sw\x17wwwwwu$$FGegwwwwwwwwwwwwqA\x01\x00\x11\x10\x00\x00\x07wwwwww\x07\x12\x17\x07\x100\x17\x01ap\x00\x00\x00\x00\x13\x00\x10S\x101\x01\x01\x01\x00\x10qw\x175qww\x13a1\x1771qasS\x17\x17\x13SSsswwwwtvTGgDdGwwwwwwwwwwww\x13\x00\x10\x11\x01\x01\x00\x10\x07wwwwwupW\x01\x10AAa`\x00q\x00\x00\x00\x00Ap\x000q\x01\x10\x00\x10\x00\x007\x177\x13wss4\x1771q7\x12\x17\x13sssw7w\x17wwwwwwwFtD`Fwwwwwwwwwwwwqp\x00\x00\x00\x10\x10\x01\x00\x17wwwWwW50RC\x12\x01\x00\x10\x154\x00\x00\x00\x00\x12\x10\x01q\x12\x12\x00\x10\x01\x01\x01\x175qws7SSsS\x17\x13q1a7\x17\x17\x171qsw7wwwww`\x07B\x07eegwwwwwwwwwwwsq\x00\x01\x01\x10\x10\x00\x00\x07wwwww0W\x05%\x15%\x03@\x00p!\x00\x00\x00\x00\x00P7\x101\x01\x10\x00\x10\x00\x007\x137\x10wW75!5#s\x175\x07\x13ssqw7w7wwwwwvPFT`FFwwwvuwwwwwww7\x10\x111\x10\x11\x01\x10\x00\x17wwwwwW0p\x10\x06\x12P\x10\x10\x00P\x00\x00\x00\x01\x000\x011\x03\x00\x00\x10\x00\x10\x10qw\x17777sSW\x13Q\x17qs455777sWswwwwwugtfDe\x04wWwuwwwwwwwwP\x13\x11\x00\x00\x01\x00\x10\x00wwwww\x17uq\x17S\x01\x050@\x00\x01\x01\x00\x00\x00\x00\x10\x01\x07\x03\x111\x00\x01\x00\x00\x007\x10sSW577\x03s3q3\x17\x13ssusw\x17777www7vVGE FFuwtwwwwwwwws10\x10\x01\x01\x01\x11\x00\x07wwwwuww\x16P4\x12R\x05\x10\x12\x10B\x00\x00\x00\x00\x00p\x015!\x00\x10\x10\x00\x10\x10\x1771qsssS\x16\x17\x17\x13qq451s7SsWwww7swudp\x06D\x04ewwwwvVwwwwwu\x11\x11\x10\x10\x00\x11\x00\x117wwwwwWqa\x03R\x14\x10R\x00\x04\x01\x01\x00\x00\x00\x00\x01\x01\x03\x10\x13\x01\x00\x01\x01\x00\x00sSw3Wsw5571s\x173Ssw7sw77777su7wwDtvpFwwwuwwwwwww\x13q0\x10\x01\x00\x10\x11\x01wwwwwSuw\x13A\x04\x03@\x01\x00\x10\x00\x00\x00\x00\x00\x00\x00p\x003\x10\x10\x00\x10\x00\x01\x001q5s1w\x177\x16\x01R\x171q5\x173qssqqwwSqswvvt`D`DwwwFwtwwwwwq1\x11\x11\x00\x11\x01\x01wwwwwwuwua41\x10\x12\x16\x14\x01\x00\x01\x00\x00\x00\x00\x01\x01\x01\x01!!\x01\x00\x00\x00\x00w3s5ssw7173SSsscW75777sS7\x171wua\x04p\x00FVwwwwWGwwwww\x11q1\x00\x01\x00\x117wwwwwwvqsQA\x04\x01E\x01\x01\x00\x00\x00\x00\x00\x00\x00\x00\x16\x01q\x10\x10\x00\x10\x00\x00\x105sqw1wsSqa537\x13SSsssw\x1751sq7\x17wVT\x06T\x00\x00FwwwtpwWwwwsS\x11\x01\x01\x12\x117wwwwwwwSWW\x16\x12R\x16\x12\x10\x00\x00\x10\x00\x10\x00\x00\x00\x10\x01\x03\x10!\x00\x01\x00\x10\x10\x00s57sw57sS\x07\x13SS73qsSsssSw1\x17\x13sweg\x00\x00\x00@\x04wweeewwwwwu11\x10\x10\x11\x17wwwwwwwwu65!A\x01\x00\x144\x01\x00\x00\x00\x00\x00\x00\x00\x01\x00\x001\x10\x10\x10\x00\x00\x00\x10qwS57sssqps75qu777\x177751ssqwurVP\x00\x04t\x04gwWwwgwwwwsq\x13\x1117wwwwwwwwwwWWW\x16\x10P\x00\x01\x00\x00\x00\x00\x00\x00\x00\x00\x00\x01\x00\x12\x10\x00\x01\x00\x00\x00\x007s5sw7ww715qs73qsssSSsw1573w\x05g\x00\x00\x07@\x00wwvwwuwwwwsS\x11\x17wwwwwwwwwwwW57\x01\x01\x161\x01\x00\x00\x00\x00\x00\x00\x00\x00\x00\x00\x00\x011\x01\x00\x10\x00\x00\x10\x10S5\x173Swsq50S3\x13S\x17\x17577777\x13\x17w7wwp\x01a@t\x00\x04wwWwwGwwwwu17wwwwwwwwwwwusGu7wqt\x00\x00\x00\x00\x00\x00\x00\x00\x00\x00\x00\x00\x10\x100\x01\x00\x00\x01\x00\x005sc\x175sW7s\x17'\x1777753qqssSws3sswqa@\x14\x10\x03G7wwgWFWwwwsSwwwwwwwwwwwwwuw\x17Wv\x16\x01\x00\x00\x00\x00\x00\x00\x00\x00\x00\x00\x00\x00\x001\x00\x00\x00\x01\x00\x10\x10\x173\x17qsw7ssq\x13sSSSsG77\x17\x177\x13wwwwwu\x02\x11 \x07\x04swwwVwwwwwwwwwwwwwwwwwwwwww\x17ww\x15\x01\x00\x01\x00\x00\x00\x00\x00\x00\x00\x00\x00\x00\x00\x00\x03\x100\x10\x00\x10!\x01c\x17C\x1657sw\x177'\x173s7\x13\x13S\x13ssswsw7ww3q@\x05\x00\x1777wwwwwwwwwwwwwwwwwwwwwwwwWwwaB\x14\x01\x00\x00\x00\x00\x00\x00\x00\x00\x00\x00\x00\x00\x00\x11\x00\x01\x00\x01\x01\x01 \x17q1sSswssS\x11s\x17\x13q747w777sssw77777\x13wswwwwwwwwwwwwwwwwwwwwwwwwwwwwP\x11!\x00\x10\x00\x00\x00\x00\x00\x00\x00\x00\x00\x00\x00\x00\x00\x12\x00\x10\x00\x100\x12\x11C\x16\x1757\x17ssS56\x13s573Ss3wws7773sssssw777wwtt$\x05gwwwwwwsqs0!7wwwwwwu454\x14\x10\x00\x10\x10\x00\x00\x00\x00\x00\x00\x00\x00\x00\x00\x00\x10\x01\x00\x03\x01\x01\x01\x001sas\x13susu3SCSs\x13S7w33ww3sss73s773swswwV\x10\x10\x00Pwwwwwwwv\x14\x05\x00\x00\x13wwwwwwSRR\x10%\x00\x00\x00\x00\x00\x00\x00\x00\x00\x00\x00\x00\x00\x00!\x00\x10\x01\x02\x1001\x175\x13\x14w\x17773q2\x173\x1777s377s373373s773w7sww\x14\x00\x04\x04\x07\x07Gwwwwt\x00\x00\x00\x00\x00\x04\x00%wwwwW\x17\x07\x14\x14\x10\x01\x00\x00\x00\x00\x00\x00\x00\x00\x00\x00\x00\x00\x00\x10\x03\x00\x10\x11\x01\x01\x00as5s157w\x17\x13qR5s3w373337377777sswsw7wwCWwptw\x17Wwww\x00\x00\x00\x00\x00\x00\x00\x00SwWwwqaqC\x03\x00\x10\x01\x00\x00\x00\x00\x00\x00\x00\x00\x00\x00\x00\x00\x00\x01\x00! \x12\x101\x13\x14\x12\x13Ssqsss\x13%33s3733s73733s7s7737swwq\x07wwPwWG\x07ww\x00\x00\x00\x00\x00\x00\x00\x01\x10\x077wWu7\x17\x07\x10P\x14\x00\x00\x00\x00\x00\x00\x00\x00\x00\x00\x00\x00\x00\x00\x00\x10\x00\x10\x13\x101\x005sqq%57\x17s\x1750Ws773333333ss73777wswwwwuGW%wwpGwp\x00\x00\x00\x00\x00\x00\x00\x00\x03\x00WwgwWqpp\x10!\x01\x00\x00\x00\x00\x00\x00\x00\x00\x00\x00\x00\x00\x00\x01!\x01\x01\x001\x03\x11\x12\x13\x12\x13SS477s3773s33s333ss33sssss77wwwww4p\x05%t\x17wwp\x00\x00\x00\x00\x00\x00\x00\x00\x01\x00wWWww\x17Q\x01`\x10\x00\x01\x00\x00\x00\x00\x00\x00\x00\x00\x00\x00\x00\x00\x00\x10\x0001\x0100qq543\x03SSw71qss3333s73337737777wwwwwwwG\x12SRuvWw\x00\x00\x00\x00\x00\x00\x00\x00\x00\x12PWwwu5q%%\x01A\x01\x00\x00\x00\x00\x00\x00\x00\x00\x00\x00\x00\x00\x00\x11\x00\x01\x01\x10\x13\x01\x01\x12\x13\x03\x13\x11s\x12ww323#3#7333377733ssssw7wwwwww\x14\x00\x16\x05\x02W@w\x00\x05\x00\x00\x00\x00\x00\x00\x00A\x007wwww5q\x03\x00\x00\x00\x00\x00\x00\x00\x00\x00\x00\x00\x00\x00\x00\x00\x00 0\x000q0\x12\x1354\x13Cp\x17qw773333333333333ss77777swwwwwwsu\x01rW@\x07G\x10\x00\x00\x00\x00\x00\x00\x00\x01\x00\x00uwuwWS\x07PQ\x01\x01\x00\x00\x00\x00\x00\x00\x00\x00\x00\x00\x00\x00\x00\x10\x10\x12\x11\x03SQ\x01\x03\x13p1\x13s373s333#333s73s3s33ssssswwwwwwwwGt\x05g\x00gwp\x00\x00\x00\x00\x00\x00\x00\x00\x00\x07t4www7S\x03\x02P\x00\x00\x10\x00\x00\x00\x00\x00\x00\x00\x00\x00\x00\x00\x13\x03\x0011!!0\x13C\x13Sg3w73#33333#33333s3777777wwwwwwwvtv@B@\x00GGu \x00\x00\x00\x00\x00\x00\x00\x07WW\x07pWSU1AA\x00\x10\x10\x00\x00\x00\x00\x00\x01\x00\x00\x00\x00\x00\x010\x11\x03R\x17\x13\x13\x01p173\x13s32333#33333333s773ssssw7wwwwwwugw\x00Gtw\x05vpW\x00\x00\x00\x00\x00\x00\x02\x17vw\x05wwwsG\x13\x00\x12\x00\x00\x00\x00\x00\x00\x005\x00\x00\x00\x00\x00\x00\x13\x12P5!pP\x13\x13S\x13s733\x1333#3233323s3333s77777swwwwwFFDd\x00\x04\x04t\x06p\x06wPP\x00\x10qaue\x05wp\x00WSW1aS\x05\x01\x01\x00\x00\x00\x00\x00\x17\x10\x00\x00\x00\x00\x00pq%\x13\x12\x13\x13\x01732s1323233333#3s33777773s77swwwwweg@\x00\x00t\x06v@\x00\x05uvw\x00Ae\x00Agwwwuwwwqu5!@\x10\x00\x00\x01\x00\x00\x057\x00\x00\x00\x00\x00BA3S\x03Q0!0\x13s3223333333333#33333333w3w777wwwutt\x00\x00\x04ee\x04pGVR@WG\x07p\x07\x12WwwwwwwW\x17q4\x141\x00\x10\x10\x00\x00\x10\x11t0\x00\x00\x00\x00t\x06u0q\x03A\x11\x012s3\x133232333#23333s73s7773w3swwwwwBFt\x00G\x00\x00dpG\x06v\x00w\x07utwGtWwwwwwwwu4q1\x02\x05\x00\x01\x00\x00\x03R\x10\x10\x00\x00\x00\x06ut\x02C\x10100032233\x133333#333333333733ss3sssswwed@@\x04\x06@\x00GD\x04\x00A\x04tw$t\x07vwgwwwwwwtsS\x17CQ\x02\x10\x00\x10\x01P5p\x00\x00\x00\x00\x04d$@\x041\x01\x01\x01\x013\x133233233#333233#337377377777www\x06@\x00\x00g\x04\x00\x00\x00\x00\x07\x04pGwwWptuwWwwwwwugWup\x15 Q\x05!\x00\x141P\x00\x10\x00\x00\x00p\x00@\x05a\x03\x12\x13\x12\x1023332333!332332333733s3sssssswwDG\x00\x00\x00@Ad\x05`\x04gGGwWUgwAvwpwwwwvVtg\x17\x13SA0\x01\x00aC\x044\x01\x00\x00\x00\x07@\x00\x00F@!\x01\x01\x00\x103203321333#333333737777773ssw7tgg@F\x00\x00d\x06F@gVwtwwguwFuDt\x07wgt\x05$gtrW%1CRP\x12\x10q\x00\x00\x00\x00\x00\x04d'\x00G\x04\x01!01!3332332333333#33337333333s773wd\x04D\x00@\x00\x00@\x04\x00\x00FwwppwVvwugwweut%dwVpW5pW\x17qqA\x05\x07\x11\x01\x00\x00\x00\x00\x05F@gg@\x10\x10\x01\x00033123323#3\x033323733777777777ww@@\x00\x06\x00\x00F@\x00\x04p\x04vwCDu\x03GtCGtu\x06vpVWt\x04\x00dW\x177wSC\x00\x01!G0\x00\x00\x00\x00\x06\x00\x00D\x04\x04!\x010\x13322333333333\x12333373s33s3s7777d \x00\x00\x04\x00`@B\x00\x06@ggvtw\x04$Wpt\x07\x04wew@gvG@\x06Acquu%\x10\x10\x00\x05sP\x00\x14BV\x04E\x00\x00\x04e\x00!\x01031123\x13#33333333733s3ss773sswwE@\x00D\x00@@\x00\x04\x05DwGtuww@P`@wDwGFWe\x04GG`GvDWwwR\x00\x01\x01\x015\x01\x02Ft\x06G\x06@\x00\x00F\x04\x100\x1123s3\x1233#23#233#3733s373sss77tfD\x00\x00\x00\x04\x00\x00\x00F\x04gvvvwgpgT$w\x07GrPFVVwe@\x04G`d\x06SQwwwwwp\x00TpG@\x04\x00\x06\x00G\x00\x01\x01 12333333333333333773ss7377ww\x00\x04\x00\x00\x00\x00\x00\x00@\x00\x00\x06vtwggwvW\x02W`\x04vT\x06w\x04d\x00F\x04p\x04@\x00\x05wwwwwwwu\x00v\x00\x00\x00\x00\x00\x07@vF\x00\x12\x11s303#21333332333733737ssssst@@\x00\x00\x00\x00\x00@dt\x00GvvvVWeed\x04vE\x07eged@ud%g@\x04p@Gwwwwwwww\x10@\x00\x07dv\x00T\x00De\x000\x1233331323#21#333s3773ss3777wp\x00\x04\x00\x00\x00\x00\x00\x04\x00\x04\x00\x04Et\x04\x00gdrG\x00Ag@\x04t\x04\x00\x04$GV\x04pBGGgwwwwwwwwv\x00\x04\x04pD\x06F\x00\x00\x06@\x17\x1103s\x03#33333333333s33s77777swe@\x04\x00\x00\x00\x00@\x00F\x00F\x00\x06@\x00@\x04\x00T\x04p\x04p@\x07`\x00G\x00Gdd\x04\x00G@\x00Cwwwwwwwwp@\x07pGpt\x00t\x00\x00t\x01!33173#333333#3333ss3s3sss7w\x04d\x00\x04\x00\x00\x00\x06@\x04\x00t\x00`\x046t\x00@v\x01dt\x00v@E`t\x04e\x04pWdt\x04\x06Twwwwwwwwp@D\x00td@\x04Ft\x04`\x02\x11s\x03\x13q3\x1323#\x123#377373373w777wpF@\x00\x00@\x00@@\x00\x00\x04@\x04@gD\x00\x04gd\x06G@\x04\x04\x10\x06RG\x00\x00\x06tfEdw\x04Bwwwwwwwwp\x06\x00\x04p\x04pFp@\x06t\x01017p2233333333#3733ss7377sst\x00\x00\x00\x00\x00\x00\x04\x04\x00tVr\x02@\x04`\x00\x00\x07@\x05dpgve`edd\x06\x00@\x07$pD\x04ewwwwwwwwp@F\x00Wp`\x00@\x00\x05g@\x01\x13q\x1713033333333333s373sss7w@@\x00\x04@\x00\x04\x00\x00\x04F@D\x04p\x04tt@\x04ed\x00`\x04E@Ed\x04te@\x04t@dv\x00\x06wwwwwwwww@\x04\x00gAGp\x07\x07`@`0p2173323#2\x13#3373s3ss7777w7t\x00\x04\x00\x00@\x00\x00@@\x00p\x00D\x06d\x04`pvVGP\x04\x00` \x06@GD\x16\x00G@\x07Ge\x00\x07wwwwwwwwt\x00\x00\x00\x00GF@d\x07@\x04@\x01\x1710s3333333337333s33s3sssw\x06\x00F\x00\x04`@\x00\x00p\x06FF@\x04Pa\x04d\x04e\x06@V\x00VD\x05@\x06Ft\x07\x04edt\x00@dwwwwwwww@\x00B\x00\x00v\x00\x00C@\x07\x06\x00\x0317SS7#3\x1333332333s7777777ww\x04p\x00@d\x00\x04\x00\x00D\x05\x00e\x00\x04`F\x00t\x00F\x04\x00eDd\x00Fp\x04pd\x04pt@\x06dp@\x04wwwwwwp\x00@\x04\x04\x00w\x04\x00\x04gD@D\x010s1'\x133\x03#23#2337333333sssswFd\x00@D\x00e@`\x00d`F\x04GG@P\x06\x00\x00F\x00F\x06G@\x00Dt@\x05dF@$\x04R@d\x00\x04wwwegD\x00\x06@\x07@GwpGD`Vp\x00SS\x17\x13s33333333337777773sswwD\x00\x00\x00\x00\x04vv@GFT\x00\x00tdGFT@\x04t\x06pE\x04\x00Dg@@Fte@G\x05d\x00G@\x04egvVVB@d\x04\x00`wwD\x04\x06\x10g@\x031'1533333333333333333sswwt\x00\x00D@\x00\x04dd\x00\x04\x04F\x04FFGggfte`@@F\x00\x04vwgggwv\x00FF@\x04\x04efvddddD\x00@\x06@@Gw`\x00\x04@\x04`\x01\x17\x13\x00\x00\x00\x00\x00\x00\x00\x00\x00\x00\x01\x05\x00\x00\x00\x00\x00\x00\xe0\xad\x05\xfe"</t>
  </si>
  <si>
    <t>Confections</t>
  </si>
  <si>
    <t>Desserts, candies, and sweet breads</t>
  </si>
  <si>
    <t>b"\x15\x1c/\x00\x02\x00\x00\x00\r\x00\x0e\x00\x14\x00!\x00\xff\xff\xff\xffBitmap Image\x00Paint.Picture\x00\x01\x05\x00\x00\x02\x00\x00\x00\x07\x00\x00\x00PBrush\x00\x00\x00\x00\x00\x00\x00\x00\x00\xa0)\x00\x00BM\x98)\x00\x00\x00\x00\x00\x00V\x00\x00\x00(\x00\x00\x00\xac\x00\x00\x00x\x00\x00\x00\x01\x00\x04\x00\x00\x00\x00\x00\x00\x00\x00\x00\x88\x0b\x00\x00\x88\x0b\x00\x00\x08\x00\x00\x00\x08\x00\x00\x00\xff\xff\xff\x00\x00\xff\xff\x00\xff\x00\xff\x00\x00\x00\xff\x00\xff\xff\x00\x00\x00\xff\x00\x00\xff\x00\x00\x00\x00\x00\x00\x00\x1130sW7ww\x04\x00\x00\x00\x00\x00\x00\x00``\x00\x02R\x00\x00\x14\x13\x13\x151\x17\x16\x03pp\x02\x12@\x16\x10u7\x16\x17cu\x065qrQ!q5qp\x1757\x16\x00\x00\x02R\x14\x00 p\x00\x00\x12Cagwww\x1733sqqw777w\x00\x00\x11\x11\x13\x130\x13\x13Wsw\x00\x00\x00\x00\x00\x00\x10\x00\x00P\x04\x00\x063\x11113\x10pPsC\x00@\x00\x00\x03\x07\x07aat3QCVSuqw1qw\x17\x16\x16qp`@vwgugpd%47\x17wwssWS\x17777SSs7\x113\x13\x11\x11\x11\x1111#Ww\x00\x00Cq \x06vwsgwwq\x111S\x13\x11wsw\x07pC\x12Sapqq\x17wsV7775cwqw7\x13tsW\x16w\x17\x07qw5cw\x00\x01gwGgwsu1373Ssq77\x17S\x11\x11110\x13\x13\x16\x13\x11\x12\x16057\x13P\x00wSGqw1\x117\x131q3\x17wwwpsGrQawww\x17wsRWWw5swqu7S1swq`'wgwww\x0465g7\x17su33qq575ssSw7\x13\x11\x12q\x13\x1101p\x13\x11\x11\x11\x13\x111g\x00sgwvw\x173\x111\x13\x13Q7wwww\x14pwv\x16wwwwqu7su7sW\x17wsW7W\x075wwVwwvww\x03ecWwgu3u573sqssS7sw11\x11\x1210\x13\x13\x13\x1011111q\x17pGvpwsSS13S\x131\x17wwwwcwqwqwwwwwsSW7wWww7wsS55Ssw7wwwwwaw\x167SW3S33\x13S\x1777S7\x13\x177\x12q\x13\x11\x1115!13\x10\x11!1\x17\x137\x007\x177wq11\x17\x111q\x13\x17wwww\x17w\x16wwwwwwwwwsSSw7wwwwwWs6Wwwwwwwg\x16\x06wtvs\x177\x17\x11s73SswqwwS\x11\x121\x03\x12\x11\x13\x13\x03q\x13\x13\x17\x113\x13\x140GvWg\x17\x17\x153\x13\x13\x1317wwwwvwww47wwwwwCuwwsWwwwww75u0sWwwwww`qww71sqs73S\x177\x17s\x13s77\x13\x11\x1311\x1305\x11\x13\x01S1\x13\x111sC\x07www113\x11q51S\x13wwww57wwwwwwwwwu7sqwwwwwwwww7wwgwwwww\x17\x06\x16\x17qs13s\x13\x173qsw775sw1\x03\x11\x13\x13\x1012\x13\x013\x07\x13\x111\x13\x13\x00\x06\x17'qs\x17\x1713\x13\x13\x11\x117wwwwwW\x17Swwwwww6Ruw\x177WwWwwRWSqqww56\x17w%5%ag\x1775531q7\x177qqsu7\x1311!\x01\x13\x13\x111\x13\x1511\x13\x13q1\x00\x00`Ag\x1111\x17\x111q11\x17wwwSSsw6SWw\x177su7RvwW7w7swwsgWwqwwwv\x16R\x065753\x13\x173q33Ssu7777s\x11\x13\x11\x13\x13\x110\x13\x12\x13\x03101\x13\x13\x17\x01\x07\x01'\x013S\x1311q1\x13\x111qw77w5qu7sRvWvRt7\x17\x17sw7wwsw7Scqwww\x07\x17w\x16SRsS1ss\x17\x13qq3qsw1qw71!\x13\x11\x11\x12\x110111\x03\x13\x13151`\x00vPw\x111qS\x13\x13\x13\x111\x17wwwqqcv7wvwSqss\x13aacGwWqwuwWwug\x07W\x17wcSa47G3S\x13\x17713\x1353ss\x13ssS\x11\x13\x11\x03\x11\x111\x11\x13\x01s\x11\x1513\x13\x13\x11 \x01%\x071q31q1q1\x13\x13wsWw7u7SCSswvuue7SW6\x177wswsw5w7w6wwwgv\x17Cqs3s1ss\x1353Su7q3S7\x13\x11\x11\x11\x01101!s\x10s\x13\x10q114\x10v\x12w\x13\x13SS\x13S\x13\x1115sussSSu7wwVwCRrSG445vwSuw7WwsW\x17w\x17\x17\x17\x17qpqg1q1s571s\x113\x13s3q7\x13\x11\x033\x13\x13\x111\x11\x111\x131!3\x13\x13\x13P0qe\x011111S\x13\x1111suswuwwst7w7\x177wu6sCqwsSww7Wsswwwwwwww\x16w6SS371ss\x13\x13\x13571\x13\x1313\x11\x11\x11!50\x1103\x103S\x13\x11\x1311!agss\x13Ss\x1311\x13S\x11wswwssqu7qwwwwwrSW464wwwwwsuwWwwwwwwww\x16W73\x17\x13\x17\x17\x17317\x131s13\x13\x133\x131\x13\x03\x131\x11\x131\x113\x173\x11S\x13qu7wqq1\x17\x11\x17\x17111\x17wwwwuw7qwwwwwwwv4wWswwwwwwsw7swwwwwwww7w\x171333sS\x13\x1313\x133\x1311\x11!w3\x131\x1014\x13s\x051\x0511qw7ww\x13\x13Sq3q111\x117wwwwswwwwwwwwwu5wwwWwwwwwwwwwwwwwwwwwwww3\x13q5573\x131113\x11\x10\x1011\x13w\x01q\x01\x13\x11111s13113ww\x17w1s\x13\x111\x13\x17\x17\x111\x17wwwwwwwsqwwwww7w7777ww7wwuwwwwwwwwwwsWwq13\x13\x133\x13s\x13\x13\x13\x111\x11\x01\x01\x11w3q`\x07q!0\x110S\x13\x17\x11C\x17\x117www\x13\x17\x13\x13\x17111q\x13\x17wwwwwwwwwwwwsWw7wwtw\x077wqsssuwwwwwwwwwwW73\x13\x1311751\x13\x101\x133\x11\x11\x11w\x01gp\x00\x07\x15\x13\x13\x131513\x13\x131\x17w7u111517\x13\x13\x13\x11\x17wwww7wwww555wsww\x17sw7usqwwwu7wwwwwwwwwswsS\x1311113s\x111\x10\x11\x111\x111q`ww\x00\x00r\x11\x11\x11\x13C7\x1111\x137qww51q\x137\x13\x10\x11q\x13\x17wwwwwwwu7www7wSSw5qw7wwwu7ww5wswwwwwwwwq3133\x13\x13\x13\x13\x11\x01\x01\x111\x111\x11gpwp\x00\x00\x00\x00\x03711\x013SS7\x13wss\x13\x13\x13\x13Q51611wwwwwwsqsusw7w777qs71w7Sssw7ww7wu7wwwwww73\x13\x11\x1113\x133\x13\x11\x11153S\x13ww44\x00\x00\x00\x00\x00\x01\x13\x111\x111!\x11qsWq1q113\x13\x17\x17S\x11wwwwwsu7wsw\x17qqqqq7\x07S\x17SW757\x17w77w\x177ww7wwwwq1s\x133\x13\x110\x13111\x113w7qwp\x13Sp\x00\x00\x00\x00\x03\x117\x13\x12\x13\x13\x13\x13\x177\x13q1\x13\x17\x171q1q17wwssW7w57\x17q7777\x17q353r1qsSswuwwwww7wwwwww3\x131\x13\x11\x11\x13\x10\x13\x13\x13\x17W\x171s44\x10\x11\x13\x13A\x00\x00\x04\x13q5151577S5\x13\x171q1\x17\x13Sw\x17ww7wW7uw\x177swwsSS3\x17\x17\x13S\x11\x17757\x175777wsqqswwwww13\x13\x1111\x11\x11\x111\x11s3sW\x13\x13S\x13\x13\x01\x11\x13C\x03Sc\x13\x13\x17\x131\x131q7\x133\x13\x113\x13151c\x11w7wSwws17\x1751!\x0111qqq1!\x133\x13\x131!\x13wwSswwwuswwww\x13131\x11\x00\x01\x01\x11\x1101\x17qs1\x10\x11\x11\x11\x11\x03\x111u%u1s\x111S\x03S7q551s\x171S\x13\x17\x153\x15wsw757SSqsS\x113\x13\x13\x1311\x01\x10\x11\x0111\x13\x13\x10\x13\x13w5sswsw\x17swwq\x13111\x11\x11\x13\x131\x13\x13q77\x13\x13\x13\x13\x011\x111\x13\x13ssq\x177\x13\x13\x13\x17\x13w\x13\x13\x13\x151s\x13S\x13sQ3SWwWw\x1371s\x13\x133\x13\x12\x11\x1111\x10\x11\x011\x11\x11\x11\x11\x13\x13\x031su7swwsWsws13\x13313\x1313\x10\x11\x17\x17\x171\x11\x11\x11\x13\x03\x11\x111557sq\x131!q17\x13q1537\x13q1q\x177\x111773\x13qs\x13\x1311\x11\x11\x11\x13\x03\x01\x01!\x01\x11\x11\x00\x10\x10\x10\x11\x11\x11\x1013q577u0wws\x13\x1111313\x13\x11113swS\x13\x01\x101\x110\x13\x13\x13\x17ww\x137\x17\x13\x13\x1111\x13Ss1q7\x13\x13\x10qq\x13\x111\x13Ww\x13q\x13\x11\x11\x01\x01\x10\x11\x01\x11\x111\x11\x13\x10\x00\x11\x11\x01\x01\x00\x00\x10\x11\x11!\x13\x13wwsw0sw\x13\x13\x113\x10\x13\x1113q11\x11q1\x11\x13\x13P1\x131p501w511q1q\x13\x1711\x11q\x13q1511!1q\x1511\x13s\x1310\x10\x10\x10\x01\x01\x10\x10\x10\x11\x10\x10\x11\x11\x00\x01\x11\x01\x01\x01\x01\x01\x01\x10\x11\x111sw5wW\x07q\x11\x13\x11\x01\x013\x13q31\x131\x10\x17\x101\x13\x13R\x11R\x13\x13\x13\x13\x13\x13\x17\x13\x13S\x03\x13\x1153s7\x117\x17\x13\x13\x13\x17\x13\x1311\x13\x1311\x01\x13\x11\x111\x13\x01!\x11\x11\x1011\x01!\x13\x10\x01\x10\x10\x10\x10\x10\x10\x11\x00\x01\x137\x17w7sqs\x13\x11\x11\x10\x10\x11\x17753533\x13\x13P\x10\x13\x11\x161\x13\x17551sS531151151q713\x13\x17\x17\x13\x11\x11\x11\x11\x11\x11\x10\x10\x11\x01\x01!\x01!\x11\x11\x01\x01\x01\x10\x11\x13\x11\x01\x01\x10\x01\x10\x11\x03q\x01\x12\x11\x01\x01\x11ssw7we1\x13\x10\x11\x03\x13qs\x1353513\x13\x13\x13\x17\x13\x13\x110s\x13\x031!3S\x13SS\x13\x13\x03S\x173q\x1555111\x13\x13\x13\x13\x13\x17\x01\x01\x10\x11\x11\x111\x11\x10\x10\x10\x10\x11\x01\x10\x10\x101\x10\x10\x11\x01\x105\x13\x10\x155\x01\x01\x127\x17Sww\x13w\x11\x110\x11\x13\x1313S3Ss1\x10\x13\x111\x01!7\x13\x1011\x13\x13\x173Q15!3S1qq\x17313\x13\x13\x13\x11\x11\x11\x11!\x131\x13\x01\x10\x10\x10\x10\x11\x01\x10\x10\x10\x00\x10\x11\x01\x10\x10\x13\x03\x00\x10\x13\x101\x13\x13\x13S\x10\x11\x13s7\x13SpRq1\x11\x1333\x13S3S3\x17\x13\x13\x17s\x073Q\x12\x151qrSSq\x111q3\x13Q503s1qs\x17\x17\x11111\x131\x10\x17R\x10\x12\x11\x01\x01\x11\x00\x10\x10\x10\x01\x10\x10\x00\x10\x11\x11!\x11\x11\x10\x10\x13\x17\x01p\x1001!\x0153swsqG\x13\x1311\x1131s5771\x111\x11q\x153\x113\x133\x1111\x03\x17\x13\x13\x11q3\x13\x17\x157\x17\x13qq111\x1311\x10\x1111\x13\x11\x10\x11\x10\x10\x11\x11\x01\x01\x10\x01\x00\x11\x01\x01\x01\x1110\x13\x17\x01\x01\x13\x13\x13\x11\x11\x11\x133\x17\x131ww211\x13\x10\x03\x13\x1313113s\x07\x13\x1101\x03\x11!53\x1711\x13\x13\x17\x171q%13517\x13\x13\x13\x13\x111\x11\x01\x01551\x01\x01\x01\x11\x01\x01\x10\x10\x10\x10\x01\x11\x01\x00\x10\x10\x11\x12\x10\x11\x011111\x01\x01\x01\x03\x12\x11\x11\x135\x171wu\x07\x11\x11\x10113\x131\x1371\x11q\x11\x03\x13\x1157\x17\x13A1\x07\x11!\x111111\x13SW\x13sSq11\x11\x03\x10\x10\x13S\x111!\x11\x10\x10\x10\x10\x11\x01\x01\x01\x01\x10\x00\x10\x11\x01\x01\x10\x11\x11\x011\x01\x01\x13\x01\x13\x11\x13\x11\x110\x101\x131s57ps1\x11\x13\x10\x111\x1311q\x13\x11s\x17\x153\x13\x13\x13\x131s\x137\x13\x12\x17\x13SS\x12\x131q\x1753S\x13\x13\x11\x11\x11\x03\x11!\x11\x13\x01\x01\x11\x01\x10\x10\x10\x10\x11\x10\x11\x10\x10\x01\x10\x10\x13\x1011\x01\x11\x11\x01\x12\x10\x10\x10\x12\x10\x13\x11\x03\x113\x177sw\x07q1\x11\x113\x13\x010\x13\x13\x11\x03\x1111\x011111\x1151q51q511\x115\x17\x13s\x17\x171sw3\x01\x011\x13\x13\x03\x11\x11\x10\x10\x10\x13\x01\x03\x01\x12\x11\x01\x01\x01\x10\x10\x11\x01\x03\x10\x10\x10\x10\x10\x10\x11\x11\x01!\x11\x111!\x11\x03\x11s\x13\x17\x17\x12w103\x11!\x01\x0111s\x17\x13\x11\x13\x17\x01a`\x173s53\x13113\x17\x13\x03S751s3\x17qs\x11\x111\x13\x01\x111\x03\x03\x01\x01\x01\x10\x13\x11\x11\x01\x10\x10\x11\x13\x00\x10\x10\x111\x111\x11\x01\x00\x11\x01\x00\x10\x11\x01\x01\x01\x13\x10\x1131qswpwwWu1\x11\x11\x13\x01\x17\x111pp`pp\x00\x05 \x01\x01s\x171SSQs\x11q51s\x17\x17Ws7\x171\x03\x13\x01\x10\x11\x01\x11\x111\x11\x10\x11\x11\x01\x03\x10\x13\x11\x01\x010\x00\x01\x01\x10\x10\x12\x10\x10\x11\x00\x10\x11\x01\x10\x10\x11\x00\x10\x13\x11\x11\x13\x1351wWw7sw\x13\x13\x11\x117\x13\x11wwwww\x16pSG%51s\x13\x13171\x13SS\x17\x13s1wS1\x13Q\x01\x11\x01\x01\x11\x01\x01\x00\x10\x11\x01\x011\x10\x13\x10\x10\x11\x01\x11\x01\x01\x10\x13\x13\x11\x10\x10\x00\x10\x10\x01\x10\x10\x10\x01\x11\x01\x00#\x00\x111\x13w\x13p7wwwwww7wppw%wwwa\x0640Rw555571sq7\x13q7\x17w11\x0113\x13\x10\x11\x10\x10\x11\x11\x111\x01\x13\x11\x10\x11\x10\x111\x01\x17\x00\x10\x11\x01\x01\x01\x10\x11\x01\x01\x00\x10\x10\x01\x01\x01\x00\x00\x11\x03\x13q\x01\x13s\x13\x17\x17wpwsuuwWwwwww6wv\x10qwu sSsq1qw5557\x1717\x13\x13\x10\x13\x01\x11\x11\x01\x10\x01\x01\x01\x01\x10\x101\x10\x10\x11\x01\x01\x10\x10\x10s\x111\x10\x11\x10\x11\x01\x00\x10\x10\x01\x01\x01\x01\x13\x01\x03\x110\x11\x0730\x1317sw\x07wtwsw47Ww%wwwww\x07vp6W\x177u757\x13S\x13sSs\x17\x13s\x11\x011\x13\x03\x017u1\x10\x11\x10\x11\x11\x10\x11\x11\x01\x10\x10\x11\x11\x11q\x01\x00\x01\x01\x01\x10\x11\x11\x01\x01\x01\x00\x10\x11\x01\x111\x12\x11\x003\x13\x11\x01\x13\x11\x17\x17qwsuwwwSwwwgvwgwpw\x16Ssqq7\x17\x13Sw7qqq53\x11\x131\x110\x11\x11\x13\x137wQ\x00\x11\x01\x01\x11\x00\x10\x10\x11\x01\x01\x01\x013\x11\x11\x10\x10\x10\x11\x01\x01\x00\x11\x00\x10\x10\x10\x10\x10\x12\x11\x01\x10\x01\x10\x10\x10\x11\x03757wwwwwWwwwwwwwwwppw5577ssw51qw773\x1111\x10\x17\x110\x01\x01\x10\x11\x13s1\x00\x10\x11\x01\x11\x01\x01\x00\x10\x10\x11\x10\x11\x01\x01\x01\x01\x01\x10\x10\x10\x11\x00\x11\x101\x10\x10\x11\x11\x01\x10\x01\x10\x01!\x10\x101\x177u'wswwsWwgvwwwwwpRS\x137\x17\x1757\x13\x17\x1773Sqq3\x11\x1313\x11\x01\x11\x11\x0111\x03Wq\x00\x10\x10\x10\x10\x10\x11\x00\x11\x01\x01p\x11\x10\x10\x11\x01\x00\x10\x10\x10\x11\x10\x00\x11\x01\x01\x00\x10\x10\x01\x11\x01\x11\x11\x01\x00\x103S\x17wutwwwwSww\x17%pwww%1qSssssqswSWqssQ1\x11\x11\x01\x13\x10\x10\x01\x11\x01\x03\x1013q\x01\x10\x10\x10\x01\x00\x11\x00\x10\x101\x01\x01\x01\x00\x10\x01\x01\x01\x01\x01\x01\x111\x11\x10\x11\x01\x01\x11!\x10\x01\x01\x13\x11\x11\x111#ww7Wwuwwww\x04rW\x07Ce1q77\x17qsu557v77\x17\x133\x13\x13\x11\x11\x01\x11\x11\x010\x11\x11\x13\x10\x11\x130\x10\x10\x11\x00\x10\x01\x10\x11\x01\x11\x01\x01\x01\x10\x11\x10\x10\x11\x11\x10\x10\x13\x010\x11\x01\x10\x10\x01\x10\x11\x11\x10\x11\x10\x13\x13\x01\x17Sww7wwww\x17%\x075 qwSC\x13SSs\x175\x13swpquss1\x11\x11\x11\x13\x01\x11\x01\x01\x11\x01\x101\x01\x13\x10\x10\x13\x11\x01\x00\x11\x01\x10\x01\x10\x11\x03\x10\x01\x01\x01\x00\x11\x01\x100\x11\x110\x11\x01\x10\x11\x01\x01\x10\x01\x01\x01\x01\x10\x11\x10\x10\x10q7\x17wwwww\x17\x04r\x07BWv46q%151qswWW\x07ssu1\x111111\x10\x10\x11\x10\x10\x11\x01\x10\x13\x01\x01\x11\x01\x01\x11\x01\x10\x11\x01\x13\x01\x10\x11\x01\x10\x10\x10\x01\x01\x11\x01\x11\x101\x01\x10\x11\x01\x10\x11\x01\x01\x13\x13\x10\x10\x01\x01\x01\x11\x13\x11qwquwu5w\x075\x12u4qww\x07S\x17Sw7\x17sw7sSWww1\x111\x13\x131\x01\x01\x01\x01\x01\x10\x11\x01\x11\x10\x01\x10\x10\x10\x10\x01\x01\x01\x01\x11\x01\x01\x10\x00\x10\x10\x10\x10\x10\x10\x10\x11\x01\x11\x01\x01\x10\x01\x10\x10\x10\x11\x13\x13\x01\x10\x10\x11\x01\x0101wwsCwww\x07BacC\x06\x16\x17pvrqqwwwwwwg7sqq1\x13\x11\x11\x13\x11\x01\x01\x10\x10\x01\x01\x11\x01\x11\x10\x11\x01\x011\x01\x10\x10\x10\x10\x10\x10\x11\x10\x11\x01\x11\x01\x01\x11\x01\x01\x10\x10\x10\x10\x11\x10\x11\x01\x10\x10\x11\x11\x10\x101\x01\x10\x12\x11w\x17wwuwww\x12uRWwwww\x0755vwwwwwwqsW5ss\x13\x11\x10\x12\x11\x10\x10\x10\x11\x01\x11\x11\x00\x11\x01\x01\x00\x10\x10\x11\x10\x01\x01\x11\x01\x10\x10\x10\x01\x00\x10\x10\x11\x11\x01\x01\x10\x11\x01\x01\x01\x00\x11\x01\x10\x01\x03\x10\x11\x01\x01\x00\x11!\x11\x17swwwwwwWac'wwwwwwVwsWwwwwwwu7w5511\x00\x11\x11\x01\x10\x11\x00\x11\x00\x10\x11\x10\x10\x11\x11\x00\x11\x10\x10\x11\x11\x00\x11\x00\x10\x11\x01\x01\x01\x01\x10\x10\x11\x11\x01\x10\x11\x101\x11\x10\x10\x107\x17\x13\x10\x11\x13\x11\x10\x11\x10s\x13SwqquwwRWPwwwwwsswwswwwwwwswsw3\x13\x10\x111!\x13\x01\x00\x11\x00\x11\x01\x00\x01\x01\x00\x10\x11\x01\x01\x01\x10\x10\x11\x10\x11\x01\x01\x10\x01\x01\x11\x01\x01\x01\x010\x13\x12\x11\x01a\x01\x01!q0\x11\x01\x01\x01\x01\x01\x1011qwqwww\x17\x17'ww'wwwwtwwwwwwwwwww\x1757S1\x01\x01\x01\x12\x11\x10\x11\x01\x11\x01\x01\x11\x01\x01\x11\x01\x01\x01\x01\x01\x01\x01\x00\x01\x01\x01\x00\x10\x10\x10\x01\x11\x01\x10\x10\x11\x01\x11\x011\x13q1\x15%\x11\x01\x10\x10\x10\x13\x10\x11\x111\x03\x17wRW7wwPwvWwwwwwwwwwwwwwwww7sq7\x13\x13\x10\x17\x11\x10\x01\x00\x11\x01\x11\x10\x10\x10\x10\x00\x10\x10\x10\x11\x10\x10\x10\x110\x10\x10\x11\x01\x01\x01\x11\x01\x10\x10\x11\x01\x11\x01\x13\x13\x11\x11\x17\x03\x13\x03\x10\x11\x01\x01\x01\x01\x10\x10\x101u7wwWwww'57wwwww7wwwwwwwwww57Sq5q\x011!\x01\x11\x01\x10\x11\x01\x01\x01\x01\x00\x11\x10\x11\x01\x10\x00\x10\x11\x11\x01\x11\x01\x00\x00\x10\x11\x10\x11\x01\x10\x10\x10\x1010\x10\x11!!54\x11\x01\x10\x11\x01\x11\x11!\x11\x13\x157u7SwSWvWCGwwwwwWwwwwwwwwww7\x133\x13\x13555\x13\x10\x00\x11\x01\x0111\x10\x10\x11\x00\x01\x01\x01\x01\x11\x01\x10\x01\x10\x10\x10\x03\x11\x01\x10\x11\x01\x10\x11\x01\x01\x11\x10\x115!\x11S\x11\x13p\x11\x01\x10\x10\x01\x01\x110\x113\x17wWwwww57t7wwwwwsw77wwwwwwwWqq1ws\x173\x101\x11\x01\x01\x10\x11\x01\x11\x01\x01\x11\x10\x10\x11\x10\x10\x10\x11\x10\x111\x11Www7\x01\x10\x11\x01\x01\x10\x01\x01\x0111a56\x11\x13\x050\x10\x11\x10\x10\x11\x01\x03\x17\x01w7wwwwCG\x03Ag6\x17Ww'Wwwwwwwwwwss\x13\x131\x117\x151\x111\x11\x10\x11\x10\x11\x01\x10\x10\x10\x111\x01\x01\x01\x11\x01\x01\x03\x01\x07sw7w\x10\x11\x01\x10\x10\x11\x10\x111\x11S\x13S\x1165\x13\x01q\x01\x01s\x10\x111q7wWwwwwt746uerw7Wswwwwwwwww77\x13\x10\x111\x17\x13\x10\x105\x01\x01\x01\x01\x10\x11\x011\x07\x10\x10\x11\x10\x11\x00\x10\x13\x11\x11w7wWs\x13\x00\x01\x01\x11\x01\x011\x01!3\x17\x13C\x11\x117\x17!ps\x11\x01\x13\x13\x13\x17ww\x17www\x03AAasswvwswwwwwwwwwwwwq11\x03\x03\x1011\x13\x17ss\x01\x01\x01\x11\x0111\x11\x01\x01\x10\x11\x01\x01\x01\x017sw'\x17\x011\x10\x10\x00\x10\x11\x011\x13\x11\x03q5\x03\x17\x011S\x13\x15!\x11\x011\x12uwwwWww46!agVu5wwwwwwwwwwwwqssS\x13\x11\x151\x10\x11\x077wu7\x13\x1011\x17wq1\x10\x11\x01\x10\x11\x11\x10su!qs\x10\x10\x13q1\x01\x01\x11\x03\x11\x01q\x01\x13\x1411S\x11q3\x13\x01\x10\x13\x1177wwwwwAaRPqcRw7wwwwwwwwwwwww110\x10s\x01\x03\x10\x13Q3S\x175\x11\x11\x1053\x17\x17\x01p\x10\x10\x10\x01\x01\x17\x13Ssq\x01\x1157u\x10\x10\x10\x11\x10\x17\x13\x11\x03S\x17\x13\x010\x11\x10\x11\x10\x11\x10\x13WwWwwww!a\x02RwwwwwwwwwwwwwwwwssWsQ1\x11\x11\x11\x01\x10\x13\x153S\x170\x105\x13\x01\x011\x13\x11\x11\x01\x01\x11w'w7wq\x01\x12\x11%77\x13\x01\x01\x030\x11\x03\x17\x13\x1151\x11\x13\x07\x11!\x0117wWwwwwwRPu4wwwwwwwwwwwwwwwwwW3\x137\x17s\x01\x01\x12\x11\x01\x03\x155\x12\x131\x13A\x110\x17\x11!%\x11\x12\x17\x13Q7sS\x13\x12\x111\x110Sww\x175\x11\x01\x01!1p\x10\x13\x03\x01\x11!\x17\x11\x01\x017wsWwww\x02RvsGwwwwwwww7wwwwwww7qq\x131u1\x12\x11\x011\x111\x12\x17\x11R\x111!Q1%\x11\x13\x03\x11\x12Q4\x11ww\x01\x11\x10\x101\x13\x10\x13Sq\x12\x101\x11qR\x13\x13\x10\x11\x10\x11\x101q3\x13WsWwwwwu4st7ww7wswwwwwwwwwww7\x177553\x10\x11\x10\x10\x10\x12\x10q\x11\x03\x11\x10\x11\x113\x11\x13\x12\x11\x11\x03\x011\x03\x12\x1311\x01\x01\x01\x10\x10S51\x12\x11\x13\x10\x12\x13\x11\x11\x10\x11\x01\x01\x10\x13S\x13\x11\x117www55wvsuwwwwwwwwwwwwwwwwwwws\x13\x13\x130S\x11\x01\x11\x011\x13\x11!1\x01!\x101%\x101\x01\x11\x015\x17\x10\x10\x11\x11\x01\x00\x11\x01\x11\x011\x13Q1q\x110\x151\x110\x12\x11\x10\x11\x01\x01\x011\x13\x01%wwwWww7stwcGwwwwwwswwwwwwwww7wq11S\x01\x01\x13\x011\x111!\x11\x011\x111\x11\x111\x01\x11\x017\x0105\x13\x10\x10\x11\x11\x07\x11\x03\x11\x0101\x03\x13\x16\x17\x13\x12\x10\x13\x11\x01\x01\x01\x10\x10\x13\x13\x01\x11\x13wwwwWwwuw7W7wswwwswwwwwwwwww\x17sS\x10\x13\x1110\x10\x11\x01!\x05\x13\x03\x10\x11!\x01!0\x11\x10\x10wqs\x11\x12\x10s\x11\x01\x01\x101\x10\x110\x11\x13\x10\x1111!\x11\x13\x10\x11\x12\x10\x10\x11\x03\x11\x01\x12\x10qwwwww\x17WwcW'Wwwwswwww7wwwwwwwwwwq11q\x01\x11\x101\x11\x13\x151\x01\x01\x11\x11\x11\x01\x10\x117sS\x11q!\x17q\x01\x10\x01\x01\x17\x01\x01\x11\x100\x13\x12\x11\x11\x11!0\x11\x01\x01\x11\x17\x01u!\x111\x13\x13wwwwwww7WrW'wwwwwwwwwwwwwwwwsw71\x12\x1751\x01\x01\x0100\x13\x051\x13\x03\x01!\x13\x01ww\x17\x17\x13\x03\x11\x03\x10\x11\x01\x11\x13\x13q\x10\x01\x01\x11\x11\x01\x1100\x11\x01\x100\x10\x10s\x17\x13\x11!\x11sWwwwwwwwW'u5ww7swww77swwwwwwwswSS\x11qqp\x10\x11\x10\x11\x11\x01\x13\x13\x01\x111\x11\x01\x13ww\x13\x11q\x11\x03Wq0\x10\x10\x10\x11\x13\x01\x11\x10\x10\x10\x11\x10\x11\x11\x01\x13\x01\x11\x111\x01sqq\x10\x13\x177wwwwwwwrW'cSwwwsw7wwwwwwwsw7qw77\x13Ss\x13Q\x00\x11\x01\x011\x01\x011\x01\x03\x01\x10\x17w7\x171\x12\x11\x1070SQ\x01\x11\x01\x01\x13\x12\x11\x01\x11\x01\x01\x01\x01\x10\x11\x10\x12\x10\x13\x11\x1717101wwwwwwuwu5W\x17www7wwww7wwwwwwwwsww\x13\x13w\x17\x13\x13\x11\x01\x10\x11\x001\x11\x01\x13\x11\x11\x01wsS1\x07\x11R\x11wq12\x10\x10\x10\x11\x01\x01\x10\x10\x10\x10\x10\x10\x101\x01\x01\x01\x11\x01Cq\x13qsS\x13wwwwwwww'cswsw7w77w7wswwswwwwsWw11q1%50\x11\x01\x10\x11\x110\x13\x01\x10\x107w\x171\x151!!\x1751\x145\x11!\x110\x10\x13\x13\x11\x01\x10\x10\x11\x11\x10\x11\x13\x11!13\x100\x13q1\x17wwwwwwwwW\x17wwwww7wswwwwwwwssssw7wq01q\x13\x03\x17\x10\x11\x01\x10\x10\x11\x01\x10\x01\x01w\x171R\x13\x11\x11\x13\x17s\x12\x13\x11!\x12\x10\x11\x11\x10\x100\x11\x01\x11\x01\x01\x01\x01\x01\x01\x10P\x151S\x017q7wwwwwwwwswwwww7ssw7wswwwwwwwww3wwS\x13\x13\x11\x1111!\x10\x01\x01\x01\x10\x11\x10\x11wqs\x11101\x10\x171\x11\x01\x07\x17\x11q\x12\x10\x11\x01\x11\x100\x101\x10\x11\x10\x11\x10\x111!\x13\x13\x17\x13\x13wwwwwwwwwwwwww7w7w7wswsw77w7777\x17ww115\x03\x07\x10SQ\x01\x11\x01\x10\x11\x01\x01\x07s\x12\x11!\x01\x01\x10\x01r\x11\x01\x13\x13\x13\x03\x11%\x13\x10\x10\x10\x01\x11\x13\x12\x110\x13\x10\x13\x01\x01\x11!7\x13\x13wwwwwwwwwwwwwwwwsssW7wswwww7wwww7www\x11!1\x1110\x10q\x10\x11\x01\x10\x10\x117\x11!\x10\x11\x10\x11\x017q\x10\x10\x145%5!\x110q1\x11\x13\x12q\x01\x11\x01\x11\x01\x10\x12\x110\x11175wwwwwswwwwwwwww77w\x177swwqssww\x17777qwww1\x13W7sS\x13\x105\x10\x11\x01\x11\x01q1\x11\x01\x10\x01\x10\x10sW\x01111\x13\x13\x12\x13\x111R\x12\x10Q\x11\x11\x01\x11\x10\x10\x11\x11\x10\x13W\x11\x157wwwwwwwswwwwwwwwsssCw7swwwswcwssswwww11sW551\x03\x11!\x10\x10\x170\x10\x11\x10\x11\x10\x01\x11w1q\x03RS\x141QpsR\x11\x11\x13\x12\x101\x10\x12\x11\x13\x01\x01sW773wwwww7wwwwwwwwwwsw\x1755wwwwsW7sw77w7\x17ww1\x11wws\x175551\x11!\x11\x01\x11\x01\x00\x11\x00\x111\x07w505\x13\x10\x13\x13\x13\x13\x11\x1100\x10\x11\x13\x1015\x12\x14\x13\x13\x173usWwwwwwwswwwwwwwww5ssswwwwwwwwwqsssw1wwqss51sSq0p0\x11\x101\x00\x10\x11\x10\x11\x10P1qR\x17\x11!51p7\x03\x13\x03\x11\x11\x13\x13\x10S\x14\x10511a\x13qS1swwww7wwwwwwwwwwwsw'77\x07wwwwqwws7\x177ww\x17ww1\x17sw\x151sS\x17\x11\x01\x01\x10\x11\x01\x01\x01\x03\x011\x13w1\x11!\x17\x13\x12\x13\x11\x11\x01\x10\x12\x12\x10\x10\x11!\x13\x17\x13SS\x17131swwsw7wswwsw7wwwwww\x07SW545ww7wqqwRsswwwwww1S\x171sW51s\x12\x10\x11\x01\x10\x101\x11\x10\x13A\x07\x17\x03\x17\x01\x10q\x1101\x10\x11\x11\x111\x11!\x12Sqw557\x17\x11wwwwwwsSww7wwwwwwwwsw77'7747uwwwqsswwwwwwww1sS\x177\x17555\x130\x10\x01\x11\x100\x13\x10\x13\x11!\x11\x01\x13\x03\x13\x03\x01\x10\x11\x01\x03\x01\x01\x01\x1157\x13qw7qq7www7w7wwwwwwwwwwwwwwpwsSCesw\x167SW\x167\x177wwwwwwww17qswSSSsQ1q\x01\x01\x01\x11\x011\x07\x11\x12\x110\x11\x10\x11\x11\x01\x10\x10\x11\x11\x13\x100qqwSqw\x173Swwwwww777wwwswwwwwww7\x07\x16s52wwqAw7\x17'7wwwwwwwwww\x113SSsq7\x157\x17\x17w\x11\x11\x03\x11\x01\x110\x110\x1101\x01\x01\x10sq\x10\x12\x101\x13\x13\x13\x1357sw\x177wswwswwwsww7wwwwwswwsssv3SSQw0\x11PsSswwwwwwwwwws\x157557Ssqsq77\x07\x10\x13\x100\x13\x01\x13\x10\x11\x01\x10\x103qw51qwW\x16\x1553SW7w\x177wsswsswwswww7wwwww7w451r7'w54\x16\x171swwwwwwwwwwwwsSSsSqw\x17\x17\x17Sw110\x17\x115\x13\x05\x03\x10\x11\x01\x17WWsSSSq713\x13W73q1wwwwwwwwswwww7wwswwwwws67557swu57\x167wwwwwwwwwwwwq17qqwq7575sSC\x07\x12\x17\x03\x03Sq\x03\x107w77\x177577w\x17\x11q3\x13\x17Rwww7ww77swwwswwwwwww7wwwqpscW502RV77wwwwwwwwwwwwwwQ77swqw53W51qqqu57\x1757SqsSwSWw\x17\x13qs\x13\x11qcqwsww77wwwww7wwwwwww7ww7ww7%7#cSS517wwwwwwwwwwwwwwssSSu1w\x177SwsW\x17ws\x13sSqsSu7\x157\x177357qsSqpgRBGwswww7sw7wwwsw7wwwww7www7\x12qw7%!cwwwwwwwwwwwwwwwwuwsw7w1sQ7\x1757w7\x145u7\x17\x177\x13\x17757SWS131ss\x00\x10$\x10sCwsswwwww7w7wwww7ww7wwwww7\x12\x10\x10\x12\x177wwwwwwwwwwwwwwwwsgwSSs\x17\x13\x13qsSqww\x13w3575qqw\x17\x17\x177s1\x13\x10\x017\x10\x00\x00\x10\x00t4w5wsw7sww7wwswwwwwwww7wwwssswwwwwwwwwwwwwwwwwwsG\x17W77\x17pqu7\x17577\x11usWSqssw\x13ss5551!at!0\x00\x00\x00\x00\x16\x017sqw7ww7wwwswwww7wwwwwwwwwwwswwwwwwwwwwwwwwwwuw4rwusqw\x07\x02SqsSSs7\x173qsSu1qqusss\x17\x17\x0654q\x00\x00B\x10qbG677cswssssww7www7wswww7w7wwpwwwwwwwwwwwwwwwwswSWwwwwpsS\x17\x17\x1777\x17SsW\x1757\x13w773517\x00pqBS`\x00\x00\x01\x06\x16\x15\x03w\x17qw7swwwwssw7www7wsw7wwwws\x07wwwwwwwwwwwwwwwwwwvqwwwwwP@`1!1qw7qs1\x13\x17wq11\x10\x1041\x074t54\x10A\x06\x10awrvSccqw7\x17777\x16w7w7wwwwwwww7w7w\x01swwwwwww7wwwwwwwwwqgwwwww'7\x17\x07Wg\x13\x17sw1\x10`\x13\x13\x137\x17cCC@4w7vwa qa\x00pwW7\x13\x177qwcugRqsSwwswwsw7w7w7wpvwswwwwwwwwwwwwwwwww\x17wwwwwRVw\x02\x07Sg151\x16w\x16`r\x14ww\x14\x07t4\x03wgwwt\x16v\x16pww7gwarr3w7777swwwwswwww7W7w7\x07aswwwwwwwwwwwwwwwwwwwwwwwwwsWu'wqrS\x17p\x16q\x07usugcrSw4wwwwru4w\x12wvwwp7\x01wW\x13sssR5#swSwswsrwsSSww\x175wswsww7wwwwwwwsw7wwwwwwwqwarWwwwv\x07\x07ppwvwws\x14wV\x10Gwwww Sg\x10ewwwwpP3\x0327Cppsw5ws67wsww46wvp\x00vw7wwwwwwwwwwwwww\x17wwww7wwwwAv\x14'pwgw0pw\x07\x07swgwC\x067'\x07wwwwQ$\x167\x03vwWwrwe0\x17\x035777\x12\x12Swqp7t7\x17sSR\x13\x17\x00\x01\x07swswwwwwww7wwwwwwwwwWwwww6\x01!GwwSW@\x07\x05%%ww\x17v4\x10PP\x03Cw\x07\x17`\x12\x14\x05\x05qw'\x03P\x01\x00\x06\x0043\x03\x03\x005567\x167u7wcGv7vp\x07\x00\x03u'7sw7w7swww77wwwwwwwwwwwa\x04\x00\x03\x07\x07'c\x01\x00\x00\x00\x07%\x04v\x17\x00\x02\x00\x00\x07t\x10wg\x01`\x02\x10\x066\x00SG \x00\x02\x01\x00c\x04407\x02\x00qpw\x07\x12u%57\x03\x17\x07\x16\x10\x00\x07swwwwwwwwwwwwwwwwwwwwwww\x10\x10s\x00\x16u%\x054\x06\x000\x10CRC\x01pPp\x16\x12W\x03g`\x10\x00\x00P\x00'\x14\x17pC@\x14\x01@\x07QCppP\x01C\x167@pw\x03rsCvppp\x00\x01Cw577wwwwwsw7sw\x17\x17wwwwwwwwwwww\x05 wrR\x10\x14\x06\x07\x07awg\x07\x03\x05 @6W\x17\x17w\x16\x10\x01$\x15cg\x077\x14#\x00\x02\x10rpRW \x02\x00w\x070p\x07pqcp\x10\x10\x07\x07`\x00 Sgwwswsswwww\x17www\x07wwwwwwwwwwwwS\x07\x07u`!\x01\x10qv\x17\x16waaS\x14\x17'vpwag\x07\x17'\x16\x10pvqPp\x14%%rW%pP\x07@p\x0440\x07\x07\x16\x16wgwp\x10p\x01g\x17777swwsw7qgwwqqqw\x17wwwWwSWwwwRRR\x10P``\x16qaap\x10R\x04!cW\x07\x17p\x10\x104rWwwwq\x06\x07\x01a\x07wwww% p0pwp\x00qaawwwww\x07\x07psswwwwwwwww77wwwwwqwwwwwww\x07\x07wwwww\x07\x07\x17\x17wwwwwwsW5wwwwwwww5wwwwww\x17w\x07wwwwwRWw\x044\x00\x00\x00\x00\x00\x00\x00\x00\x00\x00\x01\x05\x00\x00\x00\x00\x00\x00\xe1\xad\x05\xfe"</t>
  </si>
  <si>
    <t>Dairy Products</t>
  </si>
  <si>
    <t>Cheeses</t>
  </si>
  <si>
    <t>b'\x15\x1c/\x00\x02\x00\x00\x00\r\x00\x0e\x00\x14\x00!\x00\xff\xff\xff\xffBitmap Image\x00Paint.Picture\x00\x01\x05\x00\x00\x02\x00\x00\x00\x07\x00\x00\x00PBrush\x00\x00\x00\x00\x00\x00\x00\x00\x00\xa0)\x00\x00BM\x98)\x00\x00\x00\x00\x00\x00V\x00\x00\x00(\x00\x00\x00\xac\x00\x00\x00x\x00\x00\x00\x01\x00\x04\x00\x00\x00\x00\x00\x00\x00\x00\x00\x88\x0b\x00\x00\x88\x0b\x00\x00\x08\x00\x00\x00\x08\x00\x00\x00\xff\xff\xff\x00\x00\xff\xff\x00\xff\x00\xff\x00\x00\x00\xff\x00\xff\xff\x00\x00\x00\xff\x00\x00\xff\x00\x00\x00\x00\x00\x00\x00wwwwwwwWswW7w7swwwWwwwwwwwwwwwwwwwwwwwwwwwwwwwwwwwwwwwwwwwwwwwwwww\x1744qat6\x175psSCeqqsw#W\x00\x00wwww7ww7ww7e7wusw\x17w7Su7wwwwwwwwwwwwwwwwwwwwwtvW%!\x03\x06\x02\x06\x04$4wwwwwwwwwwwwsWw7St6\x17\x05%42\x166\x17\x07W\'wwwswwww7wwwwwwuwuwwsW7wwwwwwwwwwwwwwwwwwww%$\x14\x12\x10\x00\x00@`@\x04\x00\x00\x00\x00\x00\x04\x06\x16wwwwwww\x17wcSG6\x17Spw5\'WwWww7Wwwwwswwsuw\x17qw\x17qssswqwwwwwwwwwwwwwwwwwwwww\x12pRC\x02\x00@\x06\x04 \x00\x00\x00\x00\x00\x00\x00\x00\x00\x00\x00\x00\x00wwwwwwqwgsqr7\x07pRprqsW5gswssWwWsWw7wwwwwwuwSwwwwwwwwwwwwwwwwwwwRQ\x07e\x02A\x00@`\x06\x00\x00\x00\x00\x00\x00\x00\x00\x00\x00\x00\x00\x00\x00\x00\x00\x00\x00\x07wwwwqqugWWs\x077\x17\x17\x07g4sqwwwwwwsWwwwswwwwwwwwwwwwwwwwwwwwwwwwwwwwga\x07A B\x00\x00\x00\x00\x00\x04\x00\x00\x00\x00\x00\x00\x00\x00\x00\x00\x00\x00\x00\x00\x00\x00\x00wwwww7scpu5%%asWsuv\x17sWwsWww7WwwwSqsW7wwwwwwwwwwwwwwwwwwV\x16\x00\x00\x00\x16p\x06\x04\x00@\x04\x00@\x00\x00\x00\x00\x00\x00\x00\x00\x00\x00\x00\x00\x00\x00\x00\x00\x00\x00\x00\x00\x07wwww\x17ww7vww7erWrswwwwwswwwsW5swwwwwwwwwwwwwwwwwwwwwvSawwwwe\x00`\x00\x00\x00\x00\x00\x00@@\x00\x00\x00\x00\x00\x00\x00\x00\x00\x00\x00\x00\x00\x00\x00\x00\x00\x00\x00\x07wwwwW7vqqpu7wwWuswswwwwwwwwwwwwwwwwwwwwwwwwwwwwwww\x17%wwwwqww\x04\x00@\x00\x02\x00\x00\x02\x02\x00@\x04\x00\x00\x00\x00\x00\x00\x00\x00\x00\x00\x00\x00\x00\x00\x00\x00\x00\x00www7WuwwwrqqwssWwwwwwwwwwwwwwwwwwwwwwwwwwwwwwwwwVu7wWgwV\x00$qB\x00`@@@@@@\x00\x00\x00\x00\x00\x00\x00\x00\x00\x00\x00\x00\x00\x00\x00\x00\x00\x00\x00\x00\x00wwwwssppuggwtw\'wwwwwwwwwwwwwwwwwwwwwwwwwwwwwwWW%6Ww\'uw\x00\x00\x01d%\x04\x00\x00\x00\x00\x00\x00\x00\x00\x00\x00\x00\x00\x00\x00\x00\x00\x00\x00\x00\x00\x00\x00\x00\x00\x00\x00\x00\x00\x00ww77ug7sqsSw5wwwwwwwwwwwwwwwwwwwwwwwwwwwwwwV7cWaggWwwp\x00\x00\x02P \x00\x00\x00\x00\x00\x00\x00\x00\x00\x00\x00\x00\x00\x00\x00\x00\x00\x00\x00\x00\x00\x00\x00\x00\x00\x00\x00\x00\x00\x07wwwwqt4wwwSRqwwwwwwwwwwwwwwwwwwwwwwwwwwwww7CWcW7Wag\x06\x16R\x00u`@\x00\x00\x00\x00\x00\x00\x00\x00\x00@ \x00\x00\x00\x00\x00\x00\x00\x00\x00\x00\x00\x00\x00\x00\x00\x00\x00\x00\x00\x07wuswsw\x16\x17wguwwwwwwwwwwwwwwwwwwwwwwwwwwwwwvSt5t4wpwu!a%p\x03CBF\x04\x00\x00@\x04\x00\x00\x00\x00@@\x04\x00\x04\x00\x00\x00\x00\x00\x00\x00\x00\x00\x00\x00\x00\x00\x00\x00\x00Gsw4ucwpqsswwwwwwwwwwwwwwwwwwwwwwwwwwwwwQaCBCe%\'wwV\x14\x00\x07@4\x00\x00B\x04\x00\x00\x00\x00\x00\x00\x00\x00\x00 \x02\x00\x02@@\x00\x00\x00\x00\x00\x00\x00\x00\x00\x00\x00\x00\x00\x03wuw75awwwVwwwwwwwwwwwwwwwwwwwwwwwwwwwv\x1664\'\x07\x16RVwWwwwwwp\x00\x00\x00\x00BR\x00\x00\x00@\x00\x00\x00\x04\x00@@\x04\x02\x00@\x00\x00\x00\x00\x00\x00\x00\x00\x00\x00\x00\x00\x00\x07ssRV\x17\'\x16\x17sSwwwwwwwwwwwwwwwwwwwwwwwwww\x17uAC@VAg\x01G\x07www45v\x10\x00\x00\x00\x00\x04u$@\x00@\x00@\x00\x00\x00\x00\x00\x00B\x04$\x00\x00\x00\x00\x00\x00\x00\x00\x00\x00\x00\x00\x00wVwsaWwrWwwwwwwwwwwwwwwwwwwwwwwwwwwwpsc@p1g\x04p% \x07wur\x02\x17%\x07\x06\x00\x00\x00\x06R\x06\x00\x04\x00\x04\x00@@\x04\x00@\x00\x00\x00@\x00@\x00\x00\x00\x00\x00\x00\x00\x00\x00\x00\x07sR5647\x177\x17wwwwwwwwwwwwwwwwwwwwwwwwwwg\x05\x04%\x07F\x01C\x04\x00@CCBuq\x00PrQ\x00\x00\x00\x00\x04p\x04\x00\x00\x00\x00\x00\x00\x00\x00\x00@@\x00 \x00\x00\x00\x00\x00\x00\x00\x00\x00\x00\x00\x00\x00wwWCStwGgwwwwwwwwwwwwwwwwwwwwwwwww\x07\x10rCRt!$ BB\x00$\x00ABp`\x03\x00RG4\x00\x00\x00\x00B\x00\x00\x00\x00\x00\x00\x00\x00\x00\x00\x00@@@\x00\x04\x00\x00\x00\x00\x00\x00\x00\x00\x00\x00\x07qr56SqsSwwwwwwwwwwwwwwwwwwwwwwww\x17tw\x044%\x01\x04\x10@\x00\x04\x04\x00C`t\x04\x14\x00a%0Ca \x00\x00\x00@d\x00\x00\x00\x00\x00\x00\x00\x00\x00\x00\x00\x04\x04\x00$\x04\x00\x00\x00\x00\x00\x00\x00\x00\x01vwRSwwwwwwwwwwwwwwwwwwwwwwwwwwwwe7\x044qrB\x02B\x04$\x000C@V\x07\x02B@\x04\x02C\x044\x16\x10\x00\x00\x00\x00`\x00\x00\x00\x00\x00\x00\x00\x00\x00\x00\x00\x00$\x00\x00\x00\x00\x00\x00\x00\x00\x00\x00\x00sPw%4455wwwwwwwwwwwwwwwwwwwwwwwwsFwCB@\x14\x04\x00@\x00\x06\x040e!`@\x00\x00\x00\x00\x00\x01\x00!`4\x00\x00\x00\x04%\x00\x00\x00\x00\x00\x00\x00\x00\x00\x00\x04\x00\x04\x00\x00\x00\x00\x00\x00\x00\x00\x00\x00\x05\'\x01CCSprwwwwwwwwwwwwwwwwwwwwwwwpt556\x05\x00``4\x03@pCG\x02\x04\x00\x00\x00\x00@\x04\x00BA\x05\x01C@ \x00\x00\x00ee\x04\x00\x00\x04\x00\x00\x00\x00\x00\x04\x02\x04\x00\x00\x00\x00\x00\x00\x00\x00\x00\x03qCcRw\x075wwwwwwwwwwwwwwwwwwwwwwwwSGvQ`a\x00\x14\x02@rE$\x00P@B\x00\x04\x00\x00\x00\x00\x00\x02\x00 00P`\x00\x00\x00\x00aa`\x00\x00\x00\x00\x00\x00\x00\x04\x00\x00\x00\x00\x00\x00\x00\x00\x00\x00\x00\x164\x10q\x07qwwwww7w7wwwwwwwwwwwwwwwWwg4w$\x10\x04$ @pE%!` \x02\x00@\x00\x00\x00\x00\x00\x00@\x00@\x00\x03\x03\x14p\x00\x00\x00\x00BG\x00@\x00\x00\x00\x00\x00\x00`@\x00\x00\x00\x00\x00\x00\x00\x00\x00aRpw1g\x03wwwwwwwwwwwwwwwwwwwwww7RWw\x16RF\x12P\x05cG%$\x04\x00@@@\x00\x00\x00\x00\x00\x00\x00\x00@\x00@@\x04!% \x00\x00\x00\x00\x00G\x00$\x00\x00\x00\x00\x00\x04!@\x00\x04\x00\x00\x00\x00\x00\x00\x17 \x16\x12V\x13uwwwwwwwwwwwwwwwwwwwwwwegwA`u!\x04\x02V\x05aRCC\x06\x12\x01\x02\x04\x00\x00\x00\x00\x00\x00\x00\x00\x00\x00\x00\x00\x00@5s@\x00\x00\x00\x00\x06P\x04\x00\x00\x00\x00\x00\x06\x00\x00\x00\x00\x00\x00\x00\x00\x00\x07\x05%5surwwwwwwwwwwwwwwwwwwwwwu7\x17wv\x05$tp%arV%\x00\x04@Dd\x04\x00\x00\x00\x00\x00\x00\x00\x00\x00\x00\x00\x00\x00\x00\x00\x00\x00qg\x07\x00\x00\x00\x06RB\x04\x00\x00\x00@t\x00\x00@\x00\x00\x00\x00\x00\x00rScurWwwwwwwwwwwwwwwwwwwwwwvVqg\x17\x02P2DpvW\x05\x06V\x12R\x12\x12\x03P\x00\x00\x00\x00\x00\x00\x00\x00\x00\x00\x00\x00\x00\x00\x00\x00\x00\x01ae \x00\x10`T`\x06\x00\x00\x02\x07\x04\x00\x00\x00\x00\x00\x00\x00\x07\x07\x07Wrwwwwwwwwwwwwwwwwwwwwwwwsqgude&amp;E!wqa`p!e%gGt0\x10\x00\x00\x00\x00\x00\x00\x00\x00\x00\x00\x00\x00\x00\x00\x00\x00p\x07\x12\x10w\x00\x11 4a\x00\x00\x04\x04p\x00\x00\x00\x00\x00\x00\x00\x01pprWu7wwwwwwwwwwwwwwwwwwwwwvVSRSR\x14\x12\x07GwCCAtpu57S\x10\x00\x01\x00\x00\x00\x00\x00\x00\x00\x00\x00\x00\x00\x00\x00\x00\x00\x00p\x04\x16P\x03\x06w@\x00F\x00\x02Sd\x00\x00\x00\x00\x00\x00\x00\x07\x07\x077w7wwwwwwwwwwwwwwwwwwwwwwqst$\x06\x07B\x05G5e447Cw6vW0\x00\x00\x00\x00\x10\x00\x00\x00\x00\x00\x00\x00\x00\x00\x00\x00\x00\x00\x00\x05rR\x12\x10\x13Www\x00\x00@d7@\x00\x00\x00\x00\x00\x00\x00pquwwwwwwwwwwwwwwwwwwwwwwwwvVSCCAe 4w6tsCt5qwwA\x01\x00\x00\x00\x00\x01\x00\x00\x00\x00\x00\x00\x00\x00\x00\x00\x00\x00\x00\x02\x17\x01\x00\x00 1wwwB\x04\x16wt\x00\x00\x00\x00\x00\x00\x07%$\'7SwwwwwwwwwwwwwwwwwwwwwwSstp\x04$0GgpW\x174wSvwqw0\x00\x00\x10\x00\x00\x00\x00\x00\x00\x00\x00\x00\x00\x00\x00\x00\x00\x00\x004\x16\x10\x01!\x01\x02wwwu\x00\x00Vw\x04\x00\x00\x00\x00\x00\x03RSuwgwwwwwwwwwwwwwwwwwwwwwwvWC\x00CA\x041w\x17sewqgW\x16ww\x00\x00\x00\x00\x10\x01\x00\x00\x10\x01\x00\x00\x00\x00\x00\x00\x00\x00\x00\x00\x000\x02\x10\x00\x10awwwv\x00`\x00\x00BV\x00\x00\x00\x00\x05a\x02Rsw\x17wwwwwwwwwwwwwwwwwwwwwSct%$$!GWe%6Www\'sWg\x10\x10\x01\x00\x00\x00\x01\x00\x00\x00\x01\x00\x00\x00\x00\x00\x00\x00\x00\x00\x00\x00\x10\x02\x10!\x107www\x00p\x00\x00\x00\x00B@\x00\x00\x12\x00aCW\x17awwwwwwwwwwwwwwwwwwwwwuu%BPRR\x16u7VSrW5wWsW0\x00\x00\x00\x00\x00\x00\x00\x00\x00\x00\x00\x00\x00\x00\x00\x00\x00\x00\x00\x00\x00\x00\x10\x01\x02\x01\x07www\x00w\x00\x00\x00\x00\x00\x00\x00\x00%0\x00 !awwwwwwwwwwwwwwwwwwwwwwrwr\x14%%\x04%6t54uwww\'wwA\x00\x00\x00\x01\x00\x00\x01\x01\x00\x00\x00\x01\x00\x00\x00\x00\x00\x00\x00\x00\x00\x00\x00\x12\x10\x12\x17www\x00\x00\x00\x00\x00\x07\x00\x00\x00\x00p@4\x17Wwswwwwwwwwwwww7wwwwwwwwuw\x05BRB\x03Vw\x17vwrsGwwGw\x10\x01\x00\x10\x00\x00\x00\x00\x00\x01\x00\x00\x00\x00\x10\x00\x00\x00\x00\x00\x00\x00\x00\x00\x00\x01!\x07www@\x00\x00\x00\x00\x00\x00\x00\x00CC\x03@444\x15wwwwwwwwwwwwwu7wwwwwww\x07p%$\x15\x04%%cWRWWwuwqw0\x00\x00\x00\x00\x00\x01\x00\x00\x00\x00\x10\x00\x00\x00\x00\x10\x00\x00\x00\x00\x00\x00\x00\x00\x00\x01!www\x00\x00\x00\x00\x00\x00\x00\x00\x00\x00\x00p\x16\x12Sscwwwswswwwwwwwwwwwwwwwwqg\x06\x16&amp;\x144sWcwruswwwtq\x00\x00\x00\x10\x01\x00\x00\x00\x00\x00\x00\x00\x00\x00\x00\x00\x10\x00\x00\x00\x00\x00\x00\x00\x00\x00\x03Wwwp\x00\x00\x00\x00\x00\x00\x00\x00\x00\x00\x07aa%5wwwwwwwww7wwwwwwwwwwwwwvqAaA`\x07\x07aug5rtswww0\x00\x10\x00\x00\x00\x00\x00\x01\x00\x00\x00\x00\x10\x00\x01\x00\x00\x01\x01\x00\x00\x00\x00\x00\x00\x00\x00\'ww\x00\x00\x00\x00\x00\x00\x00\x00\x00\x00\x00\x00\x17\x07wv7wssW57W5wwwwwwwwwwwwwwu4"PrApw\x16CwWuwuuwwP\x00\x00\x10\x00\x00\x00\x00\x00\x01\x00\x00\x00\x00\x00\x00\x00\x00\x00\x00\x01\x01$\x00\x00\x00\x00\x00\x00!w`\x00\x00\x00\x00\x00\x00\x00\x00\x00\x00\x00g\x0745uwwwwww7wwwwwwwwwwwwwwwwgE\x06\x15$%\x06qvSg\'qwswsp\x10\x00\x00\x00\x00\x00\x10\x00\x00\x00\x10\x00\x00\x00\x00\x00\x00\x10\x00\x00\x00\x01\x00\x00\x00\x00\x00\x00@@p\x00\x00\x00\x02@\x00\x00@\x00\x00\x00\x16\x10ww7sWwwwwwwwwwwwwwwwwwwwww\x170pbPBQg\x05ewWvqgWWp\x00\x00\x00\x10\x00\x10\x00\x00\x00\x00\x00\x00\x00\x00\x00\x00\x00\x00\x01\x00\x00\x00\x10\x10\x00\x00\x00\x00\x00\x00\x04\x01\x00\x00\x01v\x00\x03w\x00\x07p5%%4wwwwwwwwwwwwwwwwwwwwwwwwvV\x07\x14%%$5cRpwwww\'wq\x00\x10\x00\x00\x00\x00\x00\x00\x10\x00\x00\x00\x00\x11\x00\x00\x00\x00\x00\x00\x10\x00\x00\x00\x00\x00\x00\x00\x00\x04\x02R@\x00\x07a\x00\x04t\x00\x07\x07v\x02Sw7wwwwwwwwwwwwwwwwwwws\x07uwu0t\x06\x16\x00CF5\'WwWu5wpp\x00\x00\x00\x00\x00\x00\x00\x00\x00\x00\x00\x00\x00\x01\x00\x00\x00\x00\x00\x00\x00\x10\x00\x00\x01\x00\x00\x00\x00\x00%$\x00\x00\x00p\x00\x03p\x00\x00wauwwuwwwwwwwwwwwwwwwwwwwtqgswe\x02SAe$\x17Vu\'\x07gwguwp\x00\x00\x00\x00\x00\x00\x01\x00\x00\x00\x00\x00\x00\x00\x10\x00\x00\x00\x00\x00\x00\x00\x00\x10\x00\x10\x01 \x00aB\x00\x00\x00\x00\x00\x00\x00\x00\x00\x00\x03\x16\x12\x07\x05\'wwwwwwwwwwwwwwwwwswqv\x17twwp$6\x12R`t6Wu7wwrWs\x01\x02\x10\x00\x01\x00\x00\x00\x00\x00\x00\x00\x00\x00\x00\x00\x00\x00\x00\x00\x00\x00\x00\x00\x00\x01\x00\x10\x00\x06\x14\x00\x00\x00\x00\x00\x00\x00\x00%\x06\x06\x16W\x12pRwwwwwwwwwwwwwwwwwuw\x07w\x06W\x07wea@V\x01Aae%\'ewuwwq\x00\x01\x00\x00\x00\x00\x00\x00\x00\x00\x00\x00\x00\x00\x00\x00\x00\x00\x00\x00\x00\x00\x00\x00\x10\x00\x01\x02Vp`\x00\x00\x00\x00\x17swCR\x10\x00\x01 a\x075wwwwwwwwwwwwwwwqwwpsp\x17Ruaw4s`V\x06\x05%vSV4wwpp\x00\x01\x00\x00\x00\x00\x00\x00\x00\x00\x00\x00\x00\x00\x01\x10\x00\x00\x00\x00\x00\x00\x00\x01\x00\x10\x10!a\x00\x00\x00\x00\x00\x06\x06\x0447wwwwu5w\x16wwwwwwwwwwwwwwwwwwuww %6\x17\x05g\x04\x07aaBRAe%wsewq\x01\x00\x01\x00\x00\x00\x00\x00\x10\x00\x00\x00\x00\x00\x00\x00\x00\x00\x00\x00\x00\x00\x00\x00\x00\x00\x00\x166\x16\x00\x00\x00\x00\x00\x00\x00\x00\x00\x04$447v0qwwwwwwwwwwwwwqwwwwr\x17GW\x02W\x07w\x17rP6\x164%$6RRWwww\x00\x01\x00\x01\x00\x10\x00\x10\x00\x00\x00\x00\x00\x00\x00\x00\x00\x00\x00\x00\x00\x00\x00\x00\x00\x00\x01\x01@@\x00\x00\x00\x00\x00\x00\x00\x00\x00\x00\x00\x00\x00\x00\x17W\'wwwuwWuwwwwwwwww5w5wspQ t0e5$PpABRAae%\x07GC\x10\x10\x00\x00\x00\x00\x00\x00\x00\x00\x00\x00\x00\x00\x00\x00\x00\x00\x00\x00\x00\x00\x00\x00\x00\x00\x10   `\x00\x00\x00\x00\x00\x00\x00\x00\x00\x00\x00\x00tw7Wwwwsw777wwwwwwwuw5vwwR\x02Pp\x16\x13Gw\x02@rC@\x16\x06RVsqw3\x00\x10\x10\x01\x00\x00\x00\x00\x00\x00\x00\x00\x00\x00\x00\x00\x00\x00\x00\x00\x00\x00\x00\x00\x10\x00\x10@\x04\x00\x00p\x00\x00\x00\x00\x00\x00\x00\x00\x00\x00wvwwwuwwwwwswwwwww7wwwqqat5\x07\x07aF\x16\x16W\x07\x05$\x17`P\x06RVV6ss\x00\x00\x00\x00\x10\x00\x01\x00\x00\x00\x00\x00\x00\x00\x00\x00\x00\x00\x00\x00\x00\x00\x00\x00\x10\x02\x04\x00u\x01w\x00\x007@\x00\x00 \x00\x00ww%\x07wwswwsW7Wwwwww5ww7wp\x07\x00sB\x10\x01p5%seppR@\x16\x07\x00$45qs73!\x01\x00\x00\x10\x00\x00\x00\x00\x00\x00\x00\x00\x00\x00\x00\x00\x00\x00\x00\x00\x00\x00\x01\x00\x00wv\x00w \x00\x07`\x00\x00u\x00\x00t7V\x177wwwswsW77www5wwwvS\x07p\x165%\x06\x10a`p\x05\'%$%%`pCA\x07\x06\x07Gsw6\x10\x01\x00\x00\x00\x00\x00\x00\x00\x00\x00\x00\x00\x00\x00\x00\x00\x00\x00\x00\x01\x00\x00\x07www\x00w@\x00\x17p\x00\x01v\x00\x07wt!guwwwww7sSWwwww7wpu4\x16\x00`\x07\x05!\x06\x10\x01rRPWwRR\x01@pp`@t47332\x10\x00\x00\x10\x01\x00\x00\x00\x00\x00\x00\x00\x00\x00\x00\x00\x00\x00\x00\x00\x01\x017wwp\x00w\x00\x00gp\x00\x07w\x00WwBV!wwsswwqssswwwwCwww\x03Aw\x17\x100\x06\x01%aAe%%Ru%v\x03@CG\x07\x02CBww720\x10\x00\x00\x00\x00\x00\x10\x00\x00\x00\x00\x00\x00\x00\x00\x00\x00\x00\x00\x007www\x00\x17 \x00\x17p\x00\x03w\x00\'wp\x01VswwWsSsQqu7wwwpPSw\x046\x1444\x07\x01\x04\x03\x06\x12\x10\x16\x12A`put4444ppV\x177sss!!\x00\x00\x00\x00\x00\x00\x00\x00\x00\x00\x00\x00\x00\x00\x00\x01\x01\x00wwwt0\x00\x00\x00\x03W\x00\x00waeww\x020Wsw6\x15447\x07\x03wwwu0\'wprSCA`46st\x10ppaa6\x11abRRC@a\x07\x07%asw776\x10\x00\x10\x01\x00\x00\x00\x00\x00\x00\x00\x00\x00\x01\x00\x00\x00\x00\x01wwww\x00\x00\x00\x00\x00\x00\x00\x00uBSgp\x04V7WsqrsSps\x17\x17wwsaAww\x05\x06\x16\x03\x01AA\x00A\'\x15\'\x17\x00@\x06RU5%4\x16\x14`RP$7sw7371 \x00\x00\x00\x00\x10\x00\x00\x00\x00\x00\x00\x00\x10\x00\x01\x03wwvt\x00\x00\x00\x00\x02\x02\x03@p%vw\x06\x12sG6\x15wwWuw\x17CAwwpR\x12Ww!qaew\'40\x03@ \x14%45!\x01 v\x14!ag7agSB\x173swsv1!\x00\x01\x00\x00\x00\x00\x00\x00\x00\x00\x00\x00\x01\x007wwww\x00\x00\x00\x00\x00\x01@\x00\x02Ru4pCG\x17qr57scwssw\x17ww\x05%\'uvPqwwP\x01A%5\x16\x03B\x10\x00R@R\x05!G\x04\x17Pp\x17wwwws3s3s73\x00\x00\x01\x00\x00\x00\x01\x00\x10\x00\x01\x00\x00wwwuvp\x07 \x00\x00\x02\x10!Ae\'RC\x05%cwwwu5usuwRww\x07\x02RWww7wqq 0 PvpP\x10Gw%7!a\x06\x10!%\'Agwwwsww7w7rs3\x12\x10\x01\x00\x01\x00\x00\x00\x10\x00\x007wwwww\x00W@\x00\x00\x05`\x00 \x02V4\x14\x02Ru57sSw75wsww@0\x05\x01wgqwwwrQA\x01 \x01\x03wwwwW\x05\x05\x01a$\x14pA\'\x07wuswssw373sss2P\x01\x00\x00\x01\x00\x00\x01\x01wwwwvw\x00\' \x00\x00\x03t\x00\x01uw\x00\x02\x01gRwuWg\x17uwsuwSwG\x02vqqwwwsq 7@\x01B\x05w@!w7rp`\x04\x10 \x000@wWswsW73wsw77#s341\x01\x00\x01\x01\x007wwwvWv\x10WP\x00\x00\x07w\x00\x06\x02w@\x01$RwsS57qsqwwswswu5wwwwweuqv0\x02\x10\x02\x12q\x06\x12A\x055\x16\x10aCCC\x00\x077wuwwww3s3ssw7733#\x03\x0007wwwwwwW`\x02p\x00\x00\x00w@0PWs\x00\x03\x05%WgwqwtwqswwWwwwwwwwuss\x07\x01\x04\x10@\x00AvQ%\x12CB\x01\x07\x07%4\x00\x047wW7qsw7w7w7733sscs73wwwwwWwrwp7\x10\x00\x00\x07w\x00\x00&amp;wt\x00\x00cW57w\x17g\x1757uwwwSwww\x177wswt\x01p\x00\x060\x00\x03w\x02W$\x104\x16\x00\x00W\x05%swW7wwwSW3w3777v7733swwwwwwwGuw\x00\x00\x00\x00\x00\x03w\x00\x02Qwr\x00\x054rwqww\x17wwwwwswwwwwuqwwW\x12p\x03\x00\x10u\x03\x04\x16\x14\x07\x10\x06\x17\x07\x00\x12\x00a\x00ww7u55swswswsss3s3w77wwwwwwwwwwp\x00\x00\x00\x00\x00\x03\x00\x14$7t\x00\x02Cuw\x17wwqsW57\x17wwwwwwwwww7Qs@\x00\x00v\x140\x007pp\x10\x07@\x10@\x10\x00p7\x17w7wst557\x177777s7s7wwwwwwwwwwvwe \x00\x00\x00\x03\x00\x03\x03\x03GC@\x10t7wwwwwusWwwwwqwwwwwu5gr\x177\x00\x00\x00\x03t0\x07\x07\x075 7B\x10\x00\x12Puv\x17w\x17w\x17srqsssss7s\x147wuwwwwwwwwwWp\x00\x00\x00\x00\x00\x00\x04\x04\x040v\x12\x00\x01twwwwwwwwwwwwwwwwwwwws\x05\x07C\x00\x01\x00\x07S@\x10\x00\x00`\x04\x141\x004\x00\x03w7wSw\x12w\x17\x17SRw77\x17S\x13CwwwwwwwwwwwwwA\x00\x00\x00\x00\x10\x00\x03\x03C\x07A\x00\x02Vswwwwwwwwwwwwwwwwwwww\x17R\x014\x10\x02P7p\x00\x00\x10\x01\x04\x00 \x16\x07\x00\x00\x00\x17qswSuqrq6\x17\x11cRs0w1wwwwwwwwWwtwwr\x01`\x00\x00`\x00\x00p\x00t6\x00\x01 twwwwwwwwwwwwwwwwwww\x16\x12\x05$\x12A\x075p\x07r\x00\x00\x00\x03\x01\x00\x01\x01p\x10\x00pwW\x177\x176\x177SssSq\x16S\x10pWwwwwwwwwuwwwu\x02u\x00\x00\x16\x00\x00\x07\x00\x03G\x00\x00t7wwwwwwwwwwwwwwwww7SwwR\x10$\x12wrww\x05\x00\x00\x00\x00\x00\x00\x00\x00p\x00\x007Sct5cSqR1pq%715s\x177wwwwwwwwwwwwpav\x00\x00w\x00\x00w\x00$7\x00\x00\x03Vwwwwwwwwwwwwwwww\x17www\x14!CA P\x01CAp\x07\x00`\x05\x00\x00\x00\x00\x16\x00\x01u\'5sw57\x167V\x13SSRSC1pwwwwwww7wwwwwv\x17C\x00\x00w\x00\x03G@SWp\x004swwwwwwwwwwwwwwwwwsSAcP40u!B\x10\x00%\x00\x10\x10 `\x00\x00\x00\x00\x000sqw\x17SSAsQ3W6\x17551t1wwuwwwvWwwwWwp\x03t\x00\x00wp\x00wp$vq\x00CewwwwwwwwwwwwwwwwwWvrPw\x01awB\x10Cq\x02\x00`\x00\x01\x00\x10\x00\x00\x00\x00\x00psRq\'77\x176S%541rR\x13Cwwwwwwwwwwwwww@w\x00\x00wp\x00wp\x12Wv\x00\x147wwwwwwwwwwwwwwwqswat7\x00\x16\x16\x14\x10\x060@pP\x10pPa\x00 \x10%\x00\x01w\x1657SRSaq53S1rS\x17\x17\x11ww7wwwwwWwwwwt0\x00\x00\x00\x07\x00\x00wp`wu\x00BVwwwwwwwwwwwwww7wwp\x01qqp\x00\x00\x03\x06\x01u\x03\x00!a\x00!\x00aA%\x17!\x14sG\x1757qsSCRW\x03G\x151ppvwwWgwwwwwwwvWs\x00\x00\x00\x00\x00\x00\x00\x17\'\x057v\x00!awwwwwwwwwwwwwwwwqq\x00$6\x16\x14\x00\x00\x01p\x02Puuv\x01@p\x12\x16\x12tWcw\x13rW43\x057\x13u1w\x13#R\x17\x13\x11wCwwuwwwwwuwwt0\x00\x00\x00\x00\x00\x00\x00P\'\x06\x00\x00RVwwswwwwwwwwwwwWqg\x16\x00\x01S\x00\x03\x12\x00\x00\x00\x10\x000\x02\x01`0\x05$\x10As \x17wt\x1747Wppq#R\x11qS\x07\x03RpwwwqwwuwwwwwwwB\x00\x00\x00\x00\x00\x00\x02\x05\x00p0\x00\x045wwwwwwwwwwwwww7wqa\x00\x10 P$\x04\x11a\x00p\x07\x005\x17\x01@0\x01$5$\x17wwSpsq17\x17\x17Q5r\x165qq5\x13wwwWvuwwRwwwww\x01\x05\x00\x00\x00\x00\x00\x00\x12V\x14\x00\x01acswwwwwwwwwwwwuww\x12q`\x00\x01!\x000\x06\x00a\x06\x01ar\x06\x06\x03@pA\x00awwwrSSRVQsC\x13a1sQ!!C%wsWgwvwgwuwWuv\x16r\x00\x00\x00\x05\x00\x00 p \x00\x00\x02twwwwwwwwwwwww7w\x17\x05\x07\x05\x00\x04\x00\x10\x01\x01\x01\x00qa\x04\x04\x10\x11\x00\x12\x01 p\x17ww7qap717%0w\x17%\x11#qs5\x16wwwwuswqww7gww\x00w\x00\x00\x00\'\x00\x00\x14\x07\x00\x00\x02P\x17wwwwwwwwwwwwww7w0\x100\x00\x01$% \x00 \x00\x00\x0000\x06\x07t\x01e\x10\x07wwwww\x16\x17\x14w\x07\x13S\x01qsgQ\x07\x142Swww7swWwvwwwwwtu`\x00\x00\x07p\x00\x03\x07p\x00\x00$$wwwwwwwwwwwwwWws@ \x0000\x10\x10\x144\x14\x004\x16P\x00\x10\x16\x104\x02\x07swwwwwqps15\'\x177R\x1516qcQ\x01ww\x17WwwwWwWuwww\x03gp\x00\x00\x17p\x00\x00Gt\x00\x00\x10swwwwwwwwwwwwwsu4\x10\x01\x00\x00\x00 \x03\x02\x01\x02\x13C!!w\x06\x00\x02P1wwWwwu5w\x071GRQap1saa\x10\x10\x166wwwvWwrwwwww\x17w\x07s@\x00\x00wp\x00\x007R\x00\x01`twwwwwwwwwwwwwwws\x00\x00\x01\x00\x01\x01\x00\x01\x02\x10\x00\x15541qsA!Gqwwwwwswq\x0701c\x16\x17\x07\x05\x17\x03csaAwwwwwGuv\x17wwguw\x00T0\x00\x007v\x00\x00ww\x00\x02P\x07wwwwwwwwwwwwwusW\x01\x00\x00\x01\x00\x00\x01\x00\x10\x03\x01!SSV7\x175w5ww77w7wwwpqa\x16\x13CRr\x03P\x14\x01\x037ww\x17qwwwwwsGwwwp \x00\x00\x00\x07w\x00\x10\x07w\x00\x01`pwwwwwwwwwwwww7ws\x00\x01\x00\x00\x00\x10\x00\x00\x00\x10\x00\x17\x015155rqw7\x17wuwwqww\x17\x16\x161a\x12\x01\x01p7swuwwwgwwwu7wWsWww\x06\x10\x00\x00\x00\x00\x00\x00 \x07w\x00\x00p\x07wwwwwwwwwwwwwWsP\x00\x00\x01\x00\x10\x00\x00\x10\x01\x00\x01!3C\x17W\'57sWwWwsw\x17wwwas\x05!cWwwwwwwwwwSGu7wewwwwvwa\x00\x00\x00\x00\x00\x10p\x00\x00$\x00\x07\x00wwwwwwwwwwwwwwswp\x00\x10\x00\x00\x00\x00\x10\x01\x00\x01\x00\x17\x151p1qwW\x17qsssuwwwww\x12\x14\x12SWsswW7wrwwwwsvuwwv7Wwqw\x16\x00\x00\x00\x01\x00 \x00\x000R\x140`\x14wwwwwwwwwwwwwwSs\x10\x00\x00\x00\x00\x10\x00\x00\x00\x00\x01!0557\x17\x13sqw5uuw75wwwu!sw7www7wwuwwwwuwwuw\x17wvqwwa`\x00\x00\x02\x00\x00\x12\x10\x00$\x02At#wwwwwwwwwwwwu7wp\x00\x00\x00\x01\x00\x00\x00\x00\x01\x00\x00\x11aR\x13Psu%w5g777uswwwww57w5swwuswwwwwv5rv7wwwwwwp\x17\x00\x00\x10\x00\x00$\x00\x00RP4\x02Twwwwwwwwwwwwwww\x01\x00\x10\x01\x00\x00\x00\x00\x01\x00\x01\x01\x03\x111470S\x17\x12SsVqus4wwwwwwqqw5wwwuwwwww5wwwWwpwWgw\x06w@\x00g\x00\x01C@\x05 \x03BpCwwuwwwwwwwwwww\x174\x00\x00\x00\x00\x00\x00\x10\x00\x00\x00\x005#\x053\x11\x175sw7\x1757suwwwwwwwww7wwwwwwwwwuw\x07uwwewwsuwpwp\x00\x17u\x02\x07w Rt0R\x16ww7sSwwwwwwwsWw\x13\x00\x00\x00\x00\x00\x10\x00\x00\x01\x00\x00\x11\x151ArQ#P\x17\x1557RW7\x13wwwwwwwwqwwwwwqwwwwwwwqawwwuwwpRw\x00\'vt\x03wV\x00wG\x04%uwwwwwwwwwwwwswp\x00\x10\x00\x01\x00\x00\x00\x00\x00\x00\x1000\x12\x13\x017Q75#pq77SuwwwwwwwwwwwwwwwwwwwvW\'wwwwSgwwpwR\x16\x17w\x03GwaewppR7swwwwwwwwwwwwS\x01\x00\x00\x10\x00\x00\x00\x00\x00\x00\x00\x00\x13Qqqqp\x13aSW\x177WqsCwwwwwwwwwwwwwwwwwswu7Wwww\x17wwwwaec@wwD%wRCwpp\'wwqwwwwwwwwwqssP\x00\x00\x00\x00\x00\x00\x01\x00\x00\x10\x011#\x03\x11#\x175\x13a0qS17\x17\x17wwwwwwwwwwwwwwwwwuwwwwwwWwww\x17wp\x12\x14!Gw!\x06wa\x06we$\x14wwwwwwwwwwwwwt5!\x01 \x00\x00\x00\x00\x00\x00\x00\x00\x00\x01\x11\x11a\x16\x11#Q553tw\x173Swwwwwwwwwwuwwww\x17wwwwwwuwwvwwwwV\x04!B\x05!BPw\x06\x10wpppqwwwwwwwwwwww1p\x16\x16\x11\x00\x10\x00\x00\x00\x00\x00\x00\x00\x16\x12R\x13Q5\x156\x13SE3\x13cW\x07wwwwwwwwwwwwwwwwwwwwwwwwwwwWwwsC\x0442R\x05 R\x05\x06\x17\x07\x06\x07wwwwwwwwwwww\x10\x15!a0\x16\x13C\x01\x00\x00\x00\x00\x00\x01q51p\x12\x12\x12\x11\x16\x17\x135uqq5wwwwwwwwwwwwww\x17www5wwwwwwuwwwwt\x00CCD\x04p% Ra`$4\x16wwqv7qwwwwwww\x02P5\x07\x10p\x10R\x12\x100\x00\x00\x03Sq\x16\x175u541!4S\x03\x1757wwwwwwwwwwwwwwvuwwwwwwwwwwwwwwpp44\x03C\x07PCaB\x04\x10pawwwwWwqcwwwwwu5\x03\x01a\x07\x03\x05\x05%\x01\x03\x00\x00qg553\x13asW\x17\x135\x17\x10q\x03wwwwwwwwwwwwwww77Wwwwwwwwwwwwww\x06\x00a`4 \'\x04\x16\x140a%\x06qvww7wwuwwwwwwwwR\x10p5\x03\x03\x12\x16\x10\x17\x17\x17\x11cRVw\x17\x17#Ru\x0747\x12WwwwwwwwwwwwwwsWwwwwWwwwwwwwwwwt\x01w\x16\x16\x00V\x140`%\x07\x04\x16\x01wwwwwwwwwwwwwwwwww\x14\x100pAa\x07wwwwqqq\x105%5sSsSqqwwwwwwwwww7wwSwwWwwwwwwwGwwwwwwv\x16w`AGw\x07\x06\x15p`\x03`\x16wwwwwww7wwqwwwwwwwwwA\x010\x17wwwwwwwwwqqp\x15%47\x16\x17wwwwwwwwwuwwwwuw7Wsw7wwwwwwwwGwp%pw$0w`aBwA`Raww57\x17wuwwwwwwwwwwwwwwv\x17wwwwwwwwwwwwww\x17\x17\x10q\'wwwwwwwwqwwwwww7w7wwwwwwwwwwwwwwB@\x04\x12Gwu$4w4\x16\x15\x06wwwu7\x177wwwwwwwwwwwwwwwwwwwwwwwwwwwwwwwww\x17Wwwwwwwwwww\x17WwwsVwwuwwwwwwwwwwwww\x057aa\x00wpRCwv\x00&amp;\x0157w\x03gwwswwwwwwwwwwwwwwwwwwwwwwwwwwwwwwwwwwSuwwwwwwwww7wwwsSwwu%wwwwwwwwwwt\x02v\x16\x06\x07w\x04%%w@\x16P\x16wuwu1wwuwwwwwwwwwwwwwwwwwwwwwwwwwwwwwwwwwwwwwwwwwwwggwwwwwwWw\'wwwwwwwwwwww\x05\x07\x05\x01`w!`Rw4 2@w\x03www7wsSwwwwwwwwwwwwwwwwwwwwwwwwwwwwwwwwwwwwwwwwwu55grwwWsw\x17Sawwwwwwwwwww \x00 `\x14\x00@\x12@\x16\x01\x04\x05\'wuwww\x147wwwwwwwwwwwwwwwwwwwwwwwwwwwwwwwwwwwwwwwwwwwwww55uswwww\x07WwwwwwwwwwwwCCC\x07\x03C\x07\x05!`pa$\x10wwwwwswwwwwwwwwwwwwwwwwwwwwwwwwwwwwwwwwwwwwwwwwwwwwwwwwswwwwpswwwwwwwwwwww\x00\x04\x00@$\x00`B\x04\x00\x00\x00\x07\x06ww\x00\x00\x00\x00\x00\x00\x00\x00\x00\x00\x01\x05\x00\x00\x00\x00\x00\x00\xd6\xad\x05\xfe'</t>
  </si>
  <si>
    <t>Grains/Cereals</t>
  </si>
  <si>
    <t>Breads, crackers, pasta, and cereal</t>
  </si>
  <si>
    <t>b'\x15\x1c/\x00\x02\x00\x00\x00\r\x00\x0e\x00\x14\x00!\x00\xff\xff\xff\xffBitmap Image\x00Paint.Picture\x00\x01\x05\x00\x00\x02\x00\x00\x00\x07\x00\x00\x00PBrush\x00\x00\x00\x00\x00\x00\x00\x00\x00\xa0)\x00\x00BM\x98)\x00\x00\x00\x00\x00\x00V\x00\x00\x00(\x00\x00\x00\xac\x00\x00\x00x\x00\x00\x00\x01\x00\x04\x00\x00\x00\x00\x00\x00\x00\x00\x00\x88\x0b\x00\x00\x88\x0b\x00\x00\x08\x00\x00\x00\x08\x00\x00\x00\xff\xff\xff\x00\x00\xff\xff\x00\xff\x00\xff\x00\x00\x00\xff\x00\xff\xff\x00\x00\x00\xff\x00\x00\xff\x00\x00\x00\x00\x00\x00\x00wwwt\x00Cs@t7777\x077wpCpwwwwwwwCwwwwp\x00S@@g5wwu\x00t\x00\x00@\x00P\x04\x00BP\x00\x00wwp\x00B\x17\x077777sww0\x04\x04\x07\x073w0ssrP\x00\x043t\x050\x00\x007777w7v\x04\x07CwwsGssw\x04v7wwwwwwTwwwww@\x07P%\x05s\x17wwPSPp\x00P\x00\x00\x00\x04\x00\x04\x00\x05ww\x04\x04\x037ssssw3p@\x00@@pq!Cw776\x10\x03r\x00\x00swwwwww7w\x04@D\'Cs\x077wwsCAwwWwwWGpwWwww\x10@\x07P\x00wuwwp@aC@\x00\x00\x00\x04\x00\x00\x00\x00\x03ww\x00\x00wssw7ssw\x04\x00@\x00\x00\x07\x06\x16777sSas\x04\x00\x04\x0077ssssu @@@E7tww777wwwgwwwww\x05wwwwwp\x00GpGw7wwp\x05\x10\x04\x10\x00\x00\x00\x00\x00\x00\x00\x00\x04wwp\x07777sw77 \x00\x04\x00@@@qsssw7774\x00\x04\x00\x07wwwwww6D\x04\x06@BG\x0777wwwswwWwwwwEv\x17wwwwu\x00\x17w\x07wSwwu\x00e\x00\x00\x00\x01@\x00\x00\x00\x01\x04\x00\x05ww3sssw3sw\x16\x04\x00@\x04\x00\x00cw7sssss\x00\x00\x00@@ssssw7p\x04\x06\x04\x06\x04\x00www77swwwwWwwww\x07BwwWuwwwwWwuwwv\x01s@\x00\x00\x02\x13\x00\x00\x00\x04\x00\x04\x16wwv7777sw0!@\x00\x04\x00@\x0577777774\x00@@\x00\x00wwwwsu6RD@@@G777wwwwvugwwwu4uuww7wt\x07ww\x07w\x13wwqV\x14\x10PCQu\x00\x00\x00\x00\x00\x00\x00\x17w\x10\x00Cssw \x07\x000@\x00\x04\x00ssssss7r@\x04\x00\x00\x04\x04sssswcE4\x00BD\x05swww7swwuwwwwwwgRpw5wwqw7wWuwwww\x01@\x04\x007\x07q\x00\x00\x00\x00\x00\x00@Gwpp3sw"Ss7\x040@\x00\x07\x167ssssv\x03\x10@\x00@@\x00wwww6\x177\x07D\x04@CwsswwwwwwwWwwwwWwWGw7ww\x17wwwsqwww@\x00\x00\x05u1v\x00\x10\x00\x00\x00\x00\x00\x00wq\x00\x0773Q\'7s3C\x04\x03sa`77w7sP`\x00@\x00\x00@ss76Sw7ss@@w#ewsswwwwwwwwWwwVw\x05wWwwpWv\x17wwWww\x00P\x00\x12sWq\x00@\x00\x00\x00\x00\x04\x00\x07w\x05\x01\x13@6\x143\x07\x12\x14\x01W0\x00\x10as7p\x007\x17\x00\x00@\x00\x03wwwe47cw\x07\x04\x07sD\x03\'7wwwwwwwwwwwwwWRwsww\x13wpGwswww0\x01\x05u\x177P\x00\x00\x00\x00\x00\x00\x00\x00ww\x00\x13@\x00Csssp\x037#q\x03`\'7s\x1773s44\x00@776@Cgw7ppw74Stwwwwwwwwwwwwewu%%wwwquu@\x07wW\x17ww@\x07\x000ww\x00\x00\x00\x00\x00\x00\x00\x05\x04wwSw1\x00\x00\x077s ss7`\x04\x00S6\x03`\x07%cR\x00\x003Pwe\x06\x04psw7psww$\x07\x077wwwwwwwwwuwWgwT\x17Wwwsv\x00\x01w7\x11ww\x10\x14\x00W7w\x00\x00\x00\x00P\x00\x00\x00\x00\x00w4\x17\x07q7\x10R7\x137737\x01\x003@@\x17737%447 @C\x04@GV\x17pwwssRPwu\'wwwwwwwWwwuwV7wwwwwq@@wwsWwp\x03SqWp\x00\x00\x00\x00\x00\x00\x00\x044\x00\x07sCQ\x00P!\x05\x00w77w77sp\x00\x04\x00qw70\x03ssp\x06\x04@D\x04\'`7777wwwsFVWwwwwwwwwwwueTwwwwWw\x00\x00\x07w\x17wwu\x00qg7P\x00\x00\x00\x00\x00\x00\x00\x00\x01\x00Wu\x153W\x01Pq0\x03cs33s4\x00@@\x0463C\x07w750\x04@\x04\x00`G\x17wwww7sstauvwwwwwwwwwwwqcw5wt\'p@Awswwwq\x071qw\x00\x00\x00\x00\x00\x05\x00\x00\x00@\x00\x07P\x07%q\x170Sq\x10\x01\x06ww2@\x00\x00\x04\x00CT0w3sr4@D@D\x04\x04cssw7swt4ugwwwwwwwwwwu7VWuwwq@t\x00\x06\x17u57ww\x15s\x17u\x00\x00\x00\x00\x00\x00\x00\x00\x00\x14\x00\x06sAP\x164\x13\x04\x14\x05\x03\x11\x003p\x04\x04\x04\x00@\x04#\x07swsss\x04\x00@\x04@Awww7wwstCGVWuwwwwuwwwVtwwwwww7C@\x05twwwwwwwwp\x10\x00\x00\x00\x00\x00\x00\x00\x00\x00\x00\x01w75\x01At\x100\x01u!\x11\x01\x00\x00\x00\x00@\x04\x00Cs77777@DD@@w777w77wagCgvwwwwwwwuegWwwwwww@\x04\x05R\x10w7\x17wwwww\x10\x00\x00\x00\x00P\x04\x00\x00\x00A\x047uwR\x14\x17\x01qA7\x10\x05!w\x11\x10@@\x04@\x0577sssss@\x04\x00\x047cwww7wwRWEwWWWwwwwwwwwqwwwwwwu5@C`@wuwwwwwq\x00P%\x00\x00\x00\x00\x00\x00\x00\x10AgRq\x01Pp\x06\x12\x14w\x10P\x10q0@\x00\x00@\x00sw77777\x16D@t@sT$\x177ssrwwrVwgwwwwwuwwWVWuwwwwwpq@T\x05\x07w5qwwww\x01\x00P\x05\x00\x00\x00\x10\x00\x00G\x07W5\x17\x04\x03PQA@qp\x10q\x17q1\x00@\x04\x0773ssssv0\x00\x04\x01gw6SGswwW77wuewwwwwwwwwvwwwwwwwwww\x07\x01aw7ssSWww\x05\x00\x16\x00\x04\x01@@\x00\x00\x15pww\x07\x13W0\x07\x17\x15%\x03Sw\x00\x106\x10\x00\x037\x02BSsss\x01@t@w77@t2wqcgwwwwwwwwwwwwuwuwwwwwwwwSSuwWewwu7www\x10\x145\x05\x00\x00\x00\x00\x00\x00B\x00wPSW1AA6\x10P4\x15\x10\x1553\x00\x07\x07p\x05\x00\'77\x0423\x01gsww4\x00Gv\x16w\x17wwwwwwwwwwwwwuwuwwwwwwwwwwwsW\x04ww5www\x05 P\x00\x00V\x10\x00\x00\x00\x05\x04W4\x17!V\x14\x17\x05\x16\x13Qp\x07sRp\x03s70B\x12Sw5#sWw7w77swsSD\x07wwwwwwwwwwwwwwwwwWwwwwwwww\x17wt\x07pwwswwp\x10P\x00\x04\x00\x01@\x00\x00\x00P\x03\x07Su\x17\x01\x01aS\x05\x044\x03q51\x0177sR\x10@70BPs#swwwsw7w$\x04@erwwwwwwwwwwwuwwwwwwWwwwwwwww\x04Qwwu7ww\x01\x00\x05\x00\x05\x04\x00\x070@\x07\x05w\x056SPs\x17\x051qqAwSC\x1673ssC\x170@\x00077w7sswsw$D\x06\x16RwWwwwwwwwwwwwwwwwwwvwwwwwwwwPgWswwwq\x07\x00P\x01@\x00\x07qA\x01u\x00w1A%\x07\x14pRW7\x13\x04q$\x11\x01sws67r@\x00@CCqwwwww7p@@t@ewwwwwwwwwwwwwwuwwwwuwwwwwqwwpW\'wwwww\x10RP\x04\x00\x00q\x04\x04\x04p\x07w\x14\x10PsS\x15\x054e%\x03SS\x10C\x13R7s7\x00\x04\x04\x00\x004\x02ss777qt\x04$CG\x07Gwwwwwwwwwwwwwwwuwwwwwwwwwwww\x05qw\x17wwwp\x01C\x00\x00s\x14\x00\x00\x10\x14\x054\x10p\x14\x145`sA\x10PQ\x07\x171\x17p1a\x13p\x04\x00\x00\x04\x04\x03\x01wwwwwv7t@d\x14t7wwwwwwwwwwwwwwwwwwW\x07wwwwwwwwwvWwwwwq\x00\x14\x00PT\x00\x00\x00@@\x07qpSC\x05\x01\x14\x14\x165\x01g\x12Wv\x14557q\x00\x00\x04\x04\x00\x00@w77ssqae%4\x14d\x07wwwwwwwwwwwwwwwwwwwvWwswwwwwwp@wsWwwwq@\x14 \x00\x00\x00\x00\x00\x00w\x17R\x14\x04\x10qa\x00qSqq\x15\x07\x01\x00\x00pW44\x00@\x00\x04\x00\x033wwwwV7ssdBSwwwwwwwwwwwwwwwwwwWWqtwwuwwwwwu\x07\x10Wwwwwp\x00@P\x00\x04\x00@\x05\'\x14V\x10S\x13A\x04\x155\x10@Pqp\x10\x05q\x05\x01CA\x00$\x00\x04\x00\x01swssqsaswwSTGwWwwwwwwwwwwwwwwWvwewCGwswwwwww\x05v\x0455Swp@\x17\x05\x00\x00\x00\x00\x00Ts\x11e5D\x17\x10C\x07\x0115\x07\x171\x00\x07\x10\x16\x11\x007\x10\x04\x00@763wwv\x04\x16w77v7wwrWwwwwwwwwwwwwwwuwwVT5wwwwwwwwpu\x07\x04\x02t\x14p\x00@p@\x00\x07P@qEw\x17s\x10aw\x04\x15\x06\x17\x01\x16\x17u\x01@\x14\x01s@3`0\x00\x03p\x03Bqs\x04\x06cSwv\x17w7sGwwwwwwwwwwwwwwwwwWwwVwwwwwwwwwt0@\x05q!t\x14\x05\x00\x00\x05P\x00\x07p\x03pW\x14\x14\x14\x10QsA@SA50\x171B\x14\x10\x03w\x13\x00Sw\x000\x01v\x04@D\x05vRswwwwwwwwwwwwwwwwwwwwwWwuacWwwWwwwwpCT\x10\x01wqsS@\x00PR\x00pWqD\x00pasS\x050\x151\x074\x17w\x01A\x04\x01C\x00\x00\x004w33\x00@\x02\x04\x06\x04@BCwWwwwwwwwwwwwwwwwwwwwwwwwwwWwww7wwwwu\x077wp7wWw\x10\x047wPRS\x053W\x11Pu57pBV\x17\x17\x10\x17\x105\x01@\x050S\x10\x00\x03wv\x10\x04\x03@D@\x04\x04\x04\x077wwwwwwwwwwwwwwwwwwwuwwwWWuewwwwwwwqwwwwuwswt\x00Wp\x06\x17u%Awr\x17\x03@Qq\x01\x01Aq%\x00@BP\x147PA@\x00\x10\x0076\x13S\x04@DBD\x04ww7wwwwwWwwwwwwwwwwwwwwwwwwwswwwwwwwwwW\x17\x17755wp\x03v\x10uww\x1045\x15pQAv\x054\x16\x07qA0\x10\x01\x10AA\x00\x00\x01\x00@\x00sss @\x04@\x04@V7ww7wwwwwwwwwwwwwwwwwwwwwuewWwww\x17wwww@%wwWvw7sWAGswwwQ@C\x05$\x12Q\x12Aq\x055\x03Q\x01\x07\x00\x04\x10\x07\x11%\x001\x0077 @DB\x04D$7w7wwwwwwwwwwwwwwwwwwwwwwWwwguwwwuwwww\x05V\x14\x01aA\x01@\x14pv\x17W\x17www\x17\x10q\x13ACAS\x04\x17\x10\x140Aqq0\x00\x01\x07\x13QA\x01sq@\x00@\x04r@WsvwwwwwwwwwwwwwwwwwwwwwwwwwWWwwwwsWwww\x00aaa@\x16D\x00\x07\x14\x17w51t7wwuwACA\x04\x14\x10qa\x01A\x00\x00G\x17\x11@\x00P\x03\x10\x0772\x10@\x04D\x04\x17st5\'7wwwwwwwwwwwwwwwwwwwwwwwwwGWwwwwwwqG\x14\x14Ppa\x00\x16PegSSCSW\x07wwp\x16\x17\x13C\x01W\x05\x10p\x00\x05q\x00@\x041\x15\x00A@\x00$\x05 \x00r@wswBVWwwwwwwwwwuwwwwwwwwwwwwwWwuwvwwwwwwpCCC\x07\x04\x14\x14w\x07\x1757u7wqqwwwu54\x10Fs\x13\x05\x01\x00\x050P\x01\x00\x00@\x10\x00\x01P\x1305\x04\x04\x17swsuaawwwwwwwwwwwwwwwwwwwwwwwwuwwWwwwwwwu\x05A@@P@Ae\x04qqe7\x17wwwu57wwqq\x11\x07PqpR\x14\x14\x07\x01@\x10\x00\x07\x10\x000\x07sr\x00wswswswwwBWwwwwwwwwuswwwwwwwwwwwwwWuwwwwwwpp\x0444%!w\x16SwS\x13SqwwwwwW\x17wwww\x175\x16S\x05p\x10\x10P\x10\x17\x10Aq\x04\x103\x0750swswswwwatvwwwwwWwuwuwwwwwwwwwwwwwwwuu7qw\x17w\x05pA@PWAg\x17\x17\x17u53Wwwwwww\x17Gewqp%5\x01\x07\x14\x044\x05a\x017\x10\x00\x00ss2\x00wswsww7$\x16Gwwwwww7qwwwwwwwwwwwwwwwwwWwwwwPgwG\x07\x140w%wqwpw\x13w\x14wwwwwwww5\x174wSQ@@t\x00\x10\x10\x00\x10@P\x00\x00\x0542P\x17swsww7tTeuuwwwwuww7w\x17uwwwwwwwwwwwwwwWwGW\x07WW5psT\x14W57\x17\x175w\x177\x17wwwqsGwwwSPww1\x14\x03\x14\x05@PP\x10\x00\x00\x10\x00!C\x02swswswwse$wgewww7wuuwwwwuwwwwwwwwwwwwwWw%pw%gWGwswwSwqsSqSwswuwW5wWwww\x17\x17@\x01W\x10\x03\x10\x00\x05a\x00\x07q\x04\x02\x00w7swswsV\x16RWtuwwwwusWw55wwwwwwwwwwwwwwwwwWWwWWSwW\x13\x11\x17wwv\x17W5w1\x17uw\x177ww\x17wwwwww\x17\x16\x105\x04\x050\x00\x17\x10Q\x00\x00\x0573swswsvswwugwwwwuwwwsWwww\x17wwwwwwwwwwwwwwwwwww7u3a\x03w\x17\x17\x11w3Sq\x10wwswu5wwwqswwwqu7W\x10\x01\x04\x11@\x04\x00\x04\x00\x03w77swswqwswwuwwwwwwWsu7\x17wwwww7wwwwwwwwwwwwwwwuw\x13u\x111\x17qqw\x17W5sw\x17wuwww\x17wwwW\x17VW\x16\x07W41@P@\x00\x01\x10\x00\x01r\x13sswswCg\'wwwwwwwwwssWwSW5wqwwWwwwwwwwwwwwwwusswq\x135\x13\x13ww\x17susA\x177\x177qsqqwwwwwqu\x05\x17\x05A@\x12\x10\x17\x10CP\x0067677swp\x04SWwwwwwwwwwwWws45wwwuqw\x17wuswwSwwuw7ww5u5\x17qR\x105www\x17Su7p\x17wW\x17uww5wwwww\x075 R\x07\x055\x05\x04\x04\x1707\x10\x00\x03sswC\x04d6w7wwwwwwwwusw\x15\x157\x17qwswwwwwuwwwWswwusW\x17\x13\x11s\x101\x13\x13sSqw7Sw\x11wwswSsS\x07wwwwwwWWqP\x00\x141\x00\x13\x01\x03r@\x00\x0777p\x04@@D\x07wwwwwwwwwsw\x17sCWwwSW\x17qu557\x17\x17wwwSwSwsp\x17\x13\x01q\x13\x11\x01wqqqqqu75qwSwWwSRWwww\x17vqwqW\x10w0\x05\x10s1\x00p\x03\x03r\x04d\x04\x06\x04tWwwwwwwwwwWw\x17555su1qw7wsSwwu7\x17wSu\x17u70\x151\x12\x1011\x17wswww\x13Qww\x17u77\x1755%gwwwqwPw7\x00W\x14\x12Q7r0\x00\x074\x00@@D\x04RBwwwwwwwwwu7usSww5su5qww\x17\x17SWsuww57wS\x11\x17\x13\x171S0\x10qwuqq\x17u\'\x13wwwuuw\x13qS\x17pwwww\x10AD50\x00u\x12s753p\x00\x00\x04\x06@F\x04uwwwwwwwwwwu75w\x17SWqR\x177W5557swSSWwqu3qq0sP1Q\x13wqs\x17Sw\x13qGw57Ssqw\x12qG\x17Wuwws\x10\x00\x04\x11A\x03\x03sss6\x00\x00\x00D\x04\x14\x04t7wwwwwwwwwqwuw\x17Sws\x171qqqqqaquw1\x077u7sW\x13\x03qu7\x107\x01wwWw7Sw\x171uwsquw\x13qw\x17\x05%7\x17www\x11\x10\x06\x10Asss6\x04\x04\x00\x00@Fc@GwgwwwwwwwwwqwwsqSWqw\x17Wwq51\x07\x17\x17w\x11qwS\x175qq\x17\x17\x17q\x13\x10ww7\x17Su1qq7\x17WW7\x17qu7wpPTu5wwwq\x01q\x10777S\x00\x00@\x00\x14\x04u%7wWwwwwwwwww\x17wu57wsWqw57\x17\x13\x17\x11su57w\x135us\x17\x173\x03q\x13\x10\x11wwwsw\x17W7\x17wwswWw\x051w7ww\x01\x07gwwRWRW\x03ssp \x00\x00\x00@c@Rwwwwwwwwwwwwquwsqu557\x13SSus\x01p\x171Ssu1wW71q5\x11SSp1\x13wwu5qw3S\x12W55ww1770G7sww\x15\x05\x045\x04\x00P\x17sr\x00\x10P\x04\x00\x00u%wwwwwwwwwwwwww\x175uqcWw\x17u57S\x157\x17\x17\x171577\x177W\x17\x17\x13\x0351\x11\x03\x01wwwww5u5q7wwu7WSSP\x00Cw7wwwq@\x10S\x0076\x1073 \x00\x04\x00Rw7swwwwwGwwwwwuqww5\x1555q7\x17\x13w7\x17\x1105wSW\x175w557\x17\x151Cq\x11\x17wwwqwsw\x13\x17SSSwW3u51@\x007sA\'7w6\x10\x0542C\x043Cs@\x00\x03wwwwwwwwWwewwwww5qwsaww7SsuwSSS\x01Sq51u71q1qq151s\x03\x17wwwwqwSqcwwwSsWSS\x07\x04\x04B\x047ww7wwsP\x04\x00C730\x00777swwwwwGgWWvwwwqw7Ww\x15sqs\x17W\x177710\x12\x17\x17S\x17\x13u51\x0550\x10s\x17Q1\x07ww\x17w\x17u5557wW75q751\x00\x00\x03Ssssw7w4\x00\x00\x047C\'\x00\x13sCwwwwwwwwVvwuwwwwWW7usWwW\x13swWQsQ\x155151%7\x13A1\x03\x111\x1517\x117www\x17\x17sw\x177Ww7WSwQsS\x04\x04\x047777sw6@\x04\x04\x00\x003R\x17ss7wwswwwwwuuvwwwwww5wsSww5qu\x1775\x013\x011q0155q1w\x11q\x03q\x03S!wwwwwqu5qswwwswSw\x17\x17\x00\x01sssss770\x04\x00\x00@@@\x01#773wwwwwwwwwguwwwwwwW555\x07Qs\x17wqq75\x151\x17\x17\x11QSS\x03SS5\x03\x11\x105!\x11wwwww7ws\x17\x17wuwwu7SCq\x00s\'7777sBP@\x04\x04\x00\x00\x03ssscsswwwwwwwwuwwwwwwWsWsqs\x13qwS\x17\x17q\x112\x17\x03\x13\x03\x12\x13SQ15q15\x03S\x13\x17wwwwwW7qwwww7\x17\x13qsqR\x17 P\x0777700\x16\x00@\x00\x04\x00777777wwwrwwwwwwwwwwwwsWsWSQqp\x175wqww\x15\x1155\x10\x11aq1\x01\x12\x13\x11\x03\x11\x13S\x13Wwwww7qwqwwwwwuw5\x171sp\x03\x00772\x16\x173@\x00\x04\x00wssss77ww7GGwwwwwwwwwwww7\x175750\x17\x171ww\x17ssw\x13\x13\x13S\x17\x17\x171qqq10q0\x1757wwwuw7wwwwWwsqsSA70\x04\x007%$\x03rs7\x04\x00! \x0677770wrD4VWwwwwwwwwwwuuwWW\x13CSqWwwww\x17qqaq\x01\x13sq\x12\x110\x13\x10\x15517wwWwwwwWwwwwwqwSQ!sr\x14\x00\x170\x00\x01\'3s@\x0077\x000\x03sw0\x007GCG\'wwwwwwwwwwwwsu77\x17\x11\x13Wswwwqu7\x17\x17\x111%w\x135\x13q1q3\x130usW7wwwwwwwwwwwu1\x03W\x173s72\x04\x00@a70\x03CsP\x04\x04772\x013D4dTu\x07Gwwwwwwwwwwu7WSSqa55awu7sSS\x13\x03Q\x115%\x13q\x17\x115\x01q\x11sw7sw7wwwwwww\x17\x1577\x17\x133w77\x04\x00\x00\x00\x03CC\x073sc\x00\x003r\x00\x02rCG\x07%gvwwwwwwwwuwwwSswqs\x17\x12S\x10\x17wqSSqqQ70S\x13\x157\x13q!53\x07\x07SquwW777wwwwssWWsWw3sp\x00\x00\x00\x00@\x00\x077w77\x03\x03p\x04\x00\x003dTtV\x14uwwwwwwwwvwwwwWSW5q\x1551w\x17\x0757\x01\x13\x13A\x117\x17\x12\x115\x13SS\x11u57Wsswuwwwwwwwuss\x1733w7\x00\x00@@\x00\x00\x073s3ss7p\x00@\x04\x03s\x07%qegwwwwwwwwwutwwu757W\x13s\x13\x01qq\x13Su\x13q7\x13sW\x13\x1551%17\x13Sww77Wswuu7Swwww7uw7w0p\x00@\x00\x00@\x0577sw7sp\x00@\x00\x00\x00\x00tVwrWwwWwwwwwwwwwwwusSsw\x17u\x17\x17\x055511\x07\x15\x11\x05543\x13SSW\x10\x17%q5wSquw77swuwWvu\x033s3p0q\x00\x00\x00\x00!#s73s7\x00\x00\x00@@\x04\x00qetwwwwwwwwwwwwwWwwwwu5wqs\x13Q3S\x13SW\x11#q3S\x13U051715svsSwwswwSWu7Cw7\x07\x00swp\x03s2P\x04\x00!777ssw1`\x00\x00\x00\x04\x00\x03wrswwwwwwwwwwwwwwwwwSSSwW\x17\x173Q1u\'\x13\x17\x15\x13Q5q3SS\x17\x11\x17w\x17\x17\x17wSSwuwww7w55u0\x074\x000s470\x00\x03r@\x002770\x04\x01`\x00\x00\x00\x007twwwwwwwwuuwwwwwwwwqwww\x17squ5\x13CS\x11RS\x137\x13Ss\x17\x13\x13SSspwqw\x177wwsqsqqqwssws0\x00\x03\x03ss\x00sw\x10\x00\x00ssp%3\x12\x10\x00\x04\x06\x13sswwwwwwwwvvwwwwwwwwwsw\x17QwW\x12Sq51q55\x15\x114555553\x13W\x17qw\x07ue57Wwuwsw\x17\x16W\x175s@\x047#0p72p\x00\x0074%\x0367\x07\x00\x00140wwwwwwwwgWWWwwwwwwwwWWsw\x17wq55sS\x17\x13\x121%\x13\x1357\x171qp4qw\x17qcwwwwSsqu7qs7qsw5\x00\x00P073s04\x074\x00\x02Rss\x00\x01!r\x00\x00wwwwwwwvugggWwwwwwwwwwuqqw\x17\x10q55!qqSSq\x05\x13\x111w\x16\x17q4qg\x17\x17SSu77WW7q7uqv\x17\x07sp\x000ssssss0\x00\x00\x047\x13%\x07\'7 \x04\x00wwwwwwwwVwWWgwwwwwwww\x17Sw7qs\x17\x13SS\x17\x0757\x13\x111%\x13GSqw\x17W7qww7wWwursW\x17w\x177qw55s@7777770@\x00\x04\x00\x00`R3sr\x15\x00\x02wwwwwwwwwVwewwwwwwwwwwwwqqtqu57S\x11SQ5\x16\x111a3ug\x17v7W\x17\x07\x17W\x17sasuucpqsSR\x17Sw\x17\x17\x0777777`\x00@\x00\x04\x00\x03\x03w772\x12\x11ww\x07wwwwwwuewwwwwwwwwwSquwS\x13S\x13\x17wwsS7R\x13qS\x17WsWAussqqswwuwWsSWSRRu5su7v7777773\x00\x00\x00\x04\x00\x00\x07s7ssss`wwwwgwwwwwwwwwwwwwwwwwwwwwS\x17uwu515q1q\x131qwWswSuug\x07\x16\x17ww5%7wqeu5\x17\x17%\x16\x1555qs77p4\x01@\x00@\x00\x05s7s7770\x00\x07ww44wwwwwwwwwwwwwwwwwWqqu1uq7sw\x17W\x1751sWwwsusCG7\x11qav\x17WWwup\x16\x13146\x16\x15!rw\x177Rss\x03p0\x00@\x00\x02s3w3w3s@\x00wwugGVwwwwwwwwwwwwwwwwwww7u07Suqq7qw\x17\x17wqquwWu\x17Gw\x07\x17\x17v7wSCWqWVqu5\x12P\x17\x13sCsp!c770\x04\x041\x02B3w3G\x00\x00\x00w4$\x144uwwwwwwwwwwuwwwwwwwwSwqSus\x17wSS57wwwwww5sCqw\x16\x17quww5w5p \x11R\x13CAq%t\x17555\x00\x173s\x07\x00\x03w\x00\x00C7s02B\x00ugedt6GwwwwwwwwwGwwwwwwwWwW\x17qq%ww557wuwuu%5vuwWaqw\x17sqww\x14w\x07\x15%\'W\x10\x07\x05R\x13sSss\x00ag7\x00770\x00\x003a\x04\x03q1\x00$\x14PG\x07E5wwwwwwuetwwwwwwwwwSsw\x17SSqw\x177wu7ww7wwa\x17qw\x17ppw\x17WupspSR\x115p\x00PS!uaqapP\x03007ss`\x00\x054\x00\x027#r\x00edw4dvwwwwwwwwvwugWwwwwwwwu5squ7\x17wwWWuwwwSAWCG\x17uw\x17\x16w7swW\x1751RSSA\x01%W\x07\x16\x13S\x170@CCw77752\x00\x00@Ss1\x01PG7u4\x17wwwwwwwwWGgTwwwwwwwwwsW77WwwWp%gwwWww5545suwquwWqae\x16P14544\x12\x1545t41S\x00\x0773ss3s@\x00@\x00 4 cw4wCGwwvwwwwwwwutwwwwwwwwugwwWwwwww\x07W\x17uwwWRRW5puwawsqw\x14\x17Sq0@SRQ\x00\x05rQR51R5\x1777w77w\x00\x00\x00\x00@\x00@\x1737uw7wwtwwwwwwww\x07CwwwwwwwwwuewwWwWwwu6uwuwswSRW\x07ww\x17u7Ws@\x04\x00S@\x01rSPP5%\x167Q%!\x1603s3ss1 \x00@\x00\x00@33wwCtww7sqwuwwwwwwwwuwwwwwwwwwewwWwwuwuwww5wStw4\x10\x07up\x16W7\x04\x00\x00SA\x154\x1540\x05\x07\x10qA\x07\x10Pq\x15\x067w75`\x00\x00\x00\x04\x00\x007w3w77wwwwwwg\x07Gwwwwwwrwwwwwwwwuwwwwwwwuw\x145wwWwSWSAu7wQwC@\x00\x00\x074!aaqA\x00\x05p\x16\x17\x10q%\'\x03\x10\x0377\x12\x13@\x00\x00\x00\x0173#stww7wwwwt\x16twwwwwwwwWwwGwwwwwwwwwWwwwwwwuw7qwsW\x16\x10uw7wu\x10\x00\x00\x01A\x05\x14\x17\x07\x10p\x00\x00\x01\x01\x07\x13Q\x11q@7rP\x0773\x00\x00\x006\x03\x07777wwwwwwv\x17eE47WwwwwwwwewwwwwwwwwwwWwwuwwwwWVqucGWwew\x17S@\x00\x00GpPapqe\x00\x10\x00\x1401%0g6\x03p\x00\x00srs\x00\x00\x170\x00\x003sw7wwswwu`V6GFww7wwwwwSewwwwwwwwwwwwWwuuwwwsWcu55qsGwt\x00\x10\x00\x01Se\x14\x17P\x10\x14\x05\x05!\x11APu\x10Qs@\x04\x047770\x032p\x00\x007 wwswww66V\x14Ad\x17swwwww6FGVWwwwwwwwwwwwwwwwwwwWquwww\x07U557P\x04\x04\x16u6\x17\x01wq\x01\x00\x00RP\x001\x03q%\x00\x04\x00\x00\x047\x00\x03w10\x00\x03\x00\x00wwwswwGW4d4Cwwwwww6u5t5gGwwwwwwwuugwwwwwwSw\x07wwWwu\'wGt4RRSSQaV\x15\x07AA\x00\x01\x00\x03\x044\x12P\x04\x00\x04\x04\x00\x00sw2sc1 \x00\x00swCww7sswPD7V4wwwtuwF\x06VpwwwwwwwVWgwWwRTwwwqw\x175wWSW\x057\x17W4\x17WvRQaru\x10\x00@\x00\x01\x00Qqe\x00\x00\x04\x00\x00\x0477s773\x12\x00\x00\x00wst77pwwp77wasCwwww75uaGwwwwwwwwwWWgWwsGWww7uwv7gwwWw5sPqqu\x07\x17WR@P\x10\x01\x00\x05 P\x10\x04\x04\x00\x00\x04\x00cw7ss7 \x00\x00\x00Cw\x03w`G77wGsstFww7\x077ww%GwwwwwwwwwVwgWwuwpuqtuwSWSWqw%%vWugV\x17qaa51!@\x15\x00\x00P\x04\x00\x030@\x04\x007\x173ss7p\x00\x00\x00\x00t7wp@agsCswwsqspewwwtw7swSwwwwwwwVWwwwuwrws\x13CwwtsWquw\x05w\x075qpV\x14\x05a@P\x01p\x00A\x00\x00\x05700@7 rw77s\x00 \x00\x00\x00\x03wp\x04\x04\x047\x147ww77wtFV\'ssswwwGgwwwwwwwwwwwwwuuuut1Ww\x175wwPuw5wW\x16SSRW\x17\x05\x00S@\x01\x10\x04\x003s@\x001q\x00\x00\x13w7 \x03\x10\x00\x00\x00wpt@D$\x04\'w77ww4\x06\x14\x04Pwtw7wwsWwuwwwwwwwwwwwwwwwSWwwuwvWw74wSwu%e%Pt\x144\x17\x10@e\x00\x01g77\x077#@@\'3p\x17rs\x04\x00\x00p\x04\x06\x16\x00@@Swwsw7w\x04`pd47wwwswwtrVwwwwwwwwwwwuwSe%sWq\x07uawWSVu%wSupqCpSvP\x10\x10@\x000@\x03sss\x00\x00s@\x06\x0357\x00\x14\x13t@`DT\x04\x077sswst4t\x05D\x14Gw7wsww6\x16\x14uuwwwwwwwww7wwwSAeg\x16w\x07\x17evusWWwwRW\x16\x14\x175q\x00@@\x00@@7w777sw\x04\x00@usr\x03c6\x06\x16\x01\x00`\x047g7ww5cC@BBF77w7wwwEevpgwwwwwwwwtuwwwwwqqAAAGSW\x17usrRwuqeqwRW\x05\x04\x00\x04\x00\x0773ssw3@\x00\x00\x00\x02\x02\x01sss`D74\x04Cp\x00G77rSw7@D\x17Gwww7sarRAGPwwwwwwvtwvvwwwwwwwwwpwwt\x16TuuwsGswG\x05!@\x00\x04\x00\x043sw7sst\x00@@@@pssss\x01\x00sp\x03spp\x02wBV77qw\x07sppswwGwwug@wwwwwwwwWGWW\x07wwwwwwwwWGWww7w7t\x16\x10770sw1`\x00\x057Rw777p\x03@\x00\x04\x00\x00\x07777774w\x00sw4\x047p@awsG\x0777BV7st777\x16\x147prwwwwsu%44%wwwwwwwppppsw7w7w5$\x07t\x04\x07\x0727\x00\x03C`\x00\x007sa\x0744\x00@@qsssssspwsssssp\x00\x04\x046\x17swww5aw\x04CwwwwwwwuwwwwwwwGGWwwwwwwwGEeeFWwwwsssp\x00\x00\x00ssp1s70\x00\x03s\x02Rss0\x04\x00\x03\x023ssssw\x00\x00\x00\x00\x00\x00\x00\x00\x00\x00\x00\x01\x05\x00\x00\x00\x00\x00\x00\xe5\xad\x05\xfe'</t>
  </si>
  <si>
    <t>Meat/Poultry</t>
  </si>
  <si>
    <t>Prepared meats</t>
  </si>
  <si>
    <t>b"\x15\x1c/\x00\x02\x00\x00\x00\r\x00\x0e\x00\x14\x00!\x00\xff\xff\xff\xffBitmap Image\x00Paint.Picture\x00\x01\x05\x00\x00\x02\x00\x00\x00\x07\x00\x00\x00PBrush\x00\x00\x00\x00\x00\x00\x00\x00\x00\xa0)\x00\x00BM\x98)\x00\x00\x00\x00\x00\x00V\x00\x00\x00(\x00\x00\x00\xac\x00\x00\x00x\x00\x00\x00\x01\x00\x04\x00\x00\x00\x00\x00\x00\x00\x00\x00\x88\x0b\x00\x00\x88\x0b\x00\x00\x08\x00\x00\x00\x08\x00\x00\x00\xff\xff\xff\x00\x00\xff\xff\x00\xff\x00\xff\x00\x00\x00\xff\x00\xff\xff\x00\x00\x00\xff\x00\x00\xff\x00\x00\x00\x00\x00\x00\x00s41$wwwwwwwwwwwwwwwwwwwwwwwwwwwwwwwwwwww%wwwwwwwwwwwwugwP\x045\x07wwwqvwwwv477sqrscscS773srs\x00\x00$\x07Gw7wsw7wwwwwwwwwwwwwwwwwwwwwwwwwwwwwwwwwwwwwwwwvvwwgwwwRGuwwwguv\x17\x07777#srsqsqsw77w677s4wwwwwwwwwwwwswwwwwwwwwwwwwwwwwwwwwwww7wwwwtwww7wwwwvwwggw`\x10CWwwug3rssssw77777773ss3qss$\x07wswwwwwwwwwwwwwwwwwwwwwwwwwwwwwwwwwswu$\x00\x00\x00\x00\x00\x00\x00Aewwwwwwwu'u\x045gwww74ssqsss\x177777'7'63G73swwwwwwwswww7wwwwwwwwwwwwwwwwwwwwwwww6\x14\x00\x00\x00\x00\x00\x00\x00\x00\x00\x00\x00\x00\x00@Pwwwwwwwp\x04\x17Wwwws77'677csscssssq73sv7wswwwwwwwwwwwwwwwwwwwwwwwwwwwwwwwww4\x00\x00\x00\x00\x00\x01@A`tg@\x04\x00\x00\x00\x00@ewwwwwwRAgww7w777773srsw77757ssr77wwwwwwwwwwwwwwwwwwwwwwwwwwwwwwwwsR\x10\x00\x00\x00\x04Ggw7wWsSwwwe @\x00\x00Cwwwwwt\x16\x15www7rSssSg7771sqsr3777sswwwwwwswwwwww7ww7wwwwwwwwwwwwwt7\x16\x00\x00\x00\x06\x17w7SBG\x044\x14tt\x16\x17\x17wsp\x00\x00@wwwww\x00Cwwww777773sqsw67'7wcss77wwwwwwwww7wswwwwwwwwwwwwwwwwwV7\x07\x00\x00\x00\x04Wv\x16Pda@t\x04t\x00C@``@t7v\x00\x00\x00Wwwwu$\x17wwsssscsw7763ssss35'5sswwwwwwwwwwwwwwswwwwwwwwwwwws\x12ww\x00\x00\x04\x07w0RPp\x05\x04\x04\x00\x00\x00@\x04\x04\x14\x05%%\x04\x17u4\x00\x00SwwwS@wwww7'771sssw7777W3sscwwwwwwwwswwwwwwwwwwwwwwwwwu44wp\x00\x00\x00wupG\x04\x04\x04\x00@\x00@\x00@\x00@\x00@@@@e$\x17w\x04\x00\x04wwwt\x17pwwsw57rw6773ssss#w7773wwwwwwwwwuwwwwwwwwwwwwwwCrCw%\x00\x00\x04wrRB@@\x00@\x00\x00\x00\x00@\x00\x00\x00\x00\x00\x00@\x00PA$\x07w \x00\x05wwwt\x07Gwwsss3s7676SsCsws7777wwswswwwwswwwwwwwwwwwwu76\x074gP\x00\x00Gu\x04\x04\x14\x00\x04\x00\x00\x04\x00\x04\x00\x00\x04\x00\x00@\x00\x00\x00\x04\x04\x04C@\x05wp\x00\x07www\x00\x14www7'w7ssSs677737scsCwwwwwwwwwwwwwwwwwwwwqv7%wtwp\x00\x00wrRW\x04\x04\x04\x00@\x04\x00\x06\x00``ptT$\x04\x00@\x00\x00\x00@\x05aaw\x00\x00Gwwt\x03ww7ss73qssw777'w\x13%777swwwww7wwwwwwwwwwwv6\x17%4v4sp\x00\x00gtP@@\x00\x00\x00\x04\x06WGWWuwWwwWwwp@\x00\x00\x00@\x04\x04\x07w\x00\x01wwwuGwww7Sw'7'3ssss3g76WGwwwwwwwWwwwwwwwwwSSu6\x17g5gv\x00\x00Gq\x03C@\x00@\x04$VSSwwwsu'\x13cwwuwt\x00\x00\x00\x00@CC\x07p\x00Gwwp7wwsw63sssw773qwsVWrswwwwwwwwuwwwwwwsSrp6WcVRRq\x00@wVD\x04\x00@\x04$W77erW0WwWuuwWwwwv@\x00@\x00\x04\x04Pw`\x00wwwAGwwssw7771rRu6rW'75wwwwwwww7wwwwwssC`qgSdt3cw\x00\x00\x07r\x054\x00@\x00ewpqawW5Gaw47w77vw7wt\x00\x00\x00@\x00CAp@\x07wwt4www73ssscs76qw7wecGwwwwwwwwwwww\x03%%47vqds2VWt\x00\x04w\x05@@\x00\x00GSR\x07\x12WpsRw\x17pwu%%rSuuwWt\x00\x00\x00\x04\x00BW0\x01www\x05wwwww75%swGw7pw\x17777wwwwwwwwww5!7V7gt7\x06s5eww\x00\x00w\x14t \x00@usg!qev\x17\x16\x17Sw\x07sSsW5wWwwww`\x00\x00@\x04\x05\x07t\x00\x07wwpwwssqcsswCsqg\x07rsCGwwwwwwwww7qcvV%pu'Cq%gwgv\x00\x04w`\x01D\x00\x02V\x17\x13SCWSpqg7\x07S\x0745%wCrw7wuw@\x00\x00\x00BP7`\x07www\x00www77Gwswewsw\x17w77wwwwwwwwPs\x07\x07\x07uvw'\x03rWwtwvp\x00\x07pV@\x00\x00W\x17pq%47asCW%4w\x17\x17\x07w\x17551e77ww\x00\x00\x00@\x04\x05w\x00WwwwWwwww7\x16Wssru7w#ws7wwww7s\x01'4rwv\x161!qwGwVvww\x00\x00w\x05a\x04\x00\x044w\x12\x16V\x17V\x13@\x17sSG5cCWRqpsC\x13\x07\x17\x17w@\x00\x00\x00C@7\x00\x07www\x07wwwwwg656Ssg7Ww7www7\x1644vwG7Aac\x16vvVwfwGw`\x00\x07u$\x00@\x00SG\x12\x16\x1714s\x17\x03w%4qr\x157rq\x07%45tqag\x17u\x00\x00\x04\x04\x00Gp\x00wwwu\x17wwww7www7ssw3sw7wwrpsww\x064t674wwwggWgwep\x00w\x00S@\x00\x00G\x16wCR\x16CW\x07PSSCcqrWq7p\x12SR\x13\x16\x16\x10p7`\x00\x00\x00\x07\x00w\x00WwwwewwwwwWw77w77w77S7\x16AwGF\x17qc\x03CGggVugWgWt7\x00\x00wV@@@\x00453\x16\x17\x13V7\x127w0W\x17\x07\x17qw\x03\x075'\x07Gwwwwuw\x00\x00\x00P`\x17@\x07wwww'wWWGwwssw7w7sswrpw`rsc\x07\x16wwwWugvvvtr7v\x00\x07p \x14\x00\x00\x04w\x07t1ppupq@s\x07'sSe61qqCWwwwuwwwt\x00\x00\x04\x04\x14\x03p\x05www7WWwww7Www7qcv5v7Awg\x0740pvevwggwggu7\x077F\x10\x00W\x06U`\x00\x00\x06\x11w\x13\x07\x07\x16R\x17\x12\x17pwS\x17\x07Sw\x14447wW1qwwWww\x00\x00\x00\x00@Gq\x00wwwwwwwwsu7wsw7w\x17wsWw`\x12qagwwwgGtvvwW647\x077p\x00sA`\x04\x00\x00Ev\x17CS\x16\x01wpu%7\x177a7w1c\x17\x17ww5w6\x13Cagwp\x00\x00\x04\x16\x10w\x00wwwwwww7\x17\x03\x00ww5g7sswwg\x07agwvwegwvwweg4qcGtw\x00\x04w\x04\x14\x00\x00\x007qc441pSq\x03RSVSV\x165s\x16\x16wpSs\x05\x07\x057\x17\x17ww\x00\x00\x00\x00@\x07p\x07wwwwwsPq@P\x07ww7wwtrs\x12qwugGVVwggrp75'6u'\x07c\x00Cpu`@\x00\x04TsWCRR\x07t\x1640677!wS%!uw\x07%471rSCauw@\x00\x00\x044\x07p\x04wwwws\x05%\x00\x10\x00\x05wwuav\x175wagvvwwgwvV5\x03Cv\x16twRts\x14\x00\x07@@\x00\x00\x04\x05cqu1!sW\x01sQqqW\x17\x17w3SWsq55!RW\x0547\x177sp\x00\x00@A\x07p\x07wwwupR\x10CGp\x00www7swwwwuwGggwrW1cw4\x17ew\x07%2\x163\x04\x1740@\x00\x00\x07uw'e45!v52\x07\x077gsu446W\x07a%7%!sC\x10rRWt\x00\x00\x00B@q\x00wwu!\x07\x05\x07\x00Wu\x00\x07wwwwwwwvvvwwe'\x070g\x16@ve6\x1652S3p\x00w\x05G\x04\x00\x00\x07RSQsC\x03RQrU05%54ssSWw1t0qqpS\x16qS\x177wP\x00\x00\x14\x10w\x00WwwV\x15%\x05u%wp\x00wwwwwwwwGwsCRprG5g7%2a!c76\x170\x00sB\x14\x00\x00\x04uersuqa4rW2W\x12Ww'1q%w\x13C\x03SR\x16\x13ps\x166\x16\x16\x17`\x00\x04\x00`S\x00'wwqaCwrT7t\x10\x17wwwwwwvwt4saCusFsBS\x07\x1373a3s\x00\x06t%@\x00\x00@\x16SqRW04%5w\x050%7quwawv\x16\x175%%5$\x176SAqswP\x00\x00\x04\x10g\x00Wwwwt5GwRWw\x04wwwwwwwws3s%'tbVq41'3rsS773@\x01qD4\x04\x00\x07AtV5!wSRG5sqqcwsq7wqqaCSSC\x13`Q'\x12\x075wp\x00\x00\x00B\x170\x07wwwq`5wt0wp\x07wwwwwwt4adwV7W!&amp;\x12ssc73'3ps0\x06r\x10@\x00\x00\x00tsusRPqq4s\x17\x07\x03\x15'VW\x03uw%6446\x16U7%\x10qps\x07t\x00\x00@T\x07P\x07wwwwWCGwG\x07wPwwwwww3sWsds@!cq71s5sSs\x1637\x00\x01uG\x04\x00\x00\x05\x16\x17Ce%7v\x16W\x17CqucWswwW7\x17\x01SSqq2PR\x07\x07\x07\x14su\x00\x00\x00\x00\x17 \x07wwwww\x05\x17wpWw\x00WwwwwwadbVS43773s'2s#63sss\x00Gp`P\x00\x00@`G\x17Su!qw\x03g\x12WR1wwSqgw\x16\x17cpSCe\x03sSqss5p\x00\x04\x00t'\x10\x07wwwwwtvWu\x00wp\x07wwwwwWsW3%#ss\x13'3s53ssR71s@\x07p\x14$\x00\x00\x07\x14t0t7\x17\x07\x17Upw75w\x07wwww\x17!a57\x075\x13u%%%%%wp\x00\x00\x04\x01Cp\x07wwwwww\x055waGt\x04wwwwwbV pss6\x17'3a73s5371r3\x00\x03u%\x00@\x00\x00pWqqGgprpSSCCusWuwSuqv\x17\x075'p7\x17\x1753R\x17t\x00\x00\x00@\x070\x07wwwwwwtVwt\x03w\x00wwwwwW3ss7573s\x1772s63csr770\x07rC@\x00\x00\x04GgV7qqw\x156Ruw7\x075wwwwsw1t5w\x17\x07PppRP5w\x00\x00\x00@$\x07P\x07wwwwwww%\x17w\x14wp\x17wwww p33a2s63cs72S75#3qs\x00\x05pT\x05\x00\x00\x055qw\x17\x07CAce5\x12qWsV7www\x16SVS\x17!sq'75'\x17wp@\x00\x00\x00PS \x07wwwwwwwTgw`\x17t\x07wwwwss6\x173w1s\x173\x12q73s35727\x00\x06p\x07$@\x00\x00GvWAsWsUsGw\x17#W7SWwWsv77cV47SSCSpwp\x00\x00\x04\x04\x00'\x10Gwwwwwwww\x14wu\x07w\x00wwww333ss3r73ss63s\x07'2qw3p\x01w\x14\x10\x00\x00@4qsrS%\x167W45%A%sww7wwqwSW5sRqappww@\x00\x00\x00\x02PW\x00\x07wwwwwwwwaGw@wpGwww6\x17s67C73c'3ss'3s73#\x170\x00q`d\x04\x00\x00G6\x17WpSau'uws7Su0qwwqwswssCw\x177Swqu\x00\x00\x00\x00\x04\x043\x00wwwwwwwwww\x07wpWt7www3s3q33c\x171s63\x13s71sssrp\x047\x05P\x00\x00\x00Guwau0\x17\x12Uwe5t2RWwwwwsvW%u7pqaguww\x00\x00\x00@@\x034\x00wwwwwwwwwwAww\x07w\x07wwws663w77#s3q7'5s'3c\x1732\x00G@`@\x00\x00\x05r5s\x07wp52S\x17rsW77\x17w\x17wwSsScu7ww\x17w04\x00\x00\x00\x00\x05\x04q\x00wwwwwwwwwwt\x07wpwuwww3q3r3ass'073s273a72ss\x00\x01p\x14 @\x00\x02W\x07\x17\x00\x14wCS\x044\x17u5uwwvwwwwwwWwwwwwwCS\x00\x00\x00\x04\x04\x03p\x04wwwwwwwwwwwPwt7wwww63s\x17737\x13sss'771s73s5\x17\x00\x07p`T\x00\x00\x04wqe'\x02\x17upsSw\x17csesSSWwwwwwwus\x17wu0t\x00\x00\x04\x00 \x07\x00\x07wwwwwwwwwwwpWwGwww73r3c3Sc6\x13'3S1c63s61r'\x00\x045\x05\x00\x00@\x00W\x12\x05q\x01p\x12\x07usPw\x17\x07\x17%7ww\x17uwwspstwWC\x07\x00\x00\x00\x00\x04Pq\x00Gwwwwwwwwwwww\x07ww7RSgs\x17s7673ssqc7'3s7416\x17Sp\x00W\x04$@\x00\x00\x07u wp\x05%\x01\x03\x047\x17wwwwwVwwwwwuwV\x17ww5%\x00\x00\x00@@\x00q\x00wwwwwwwwwwwwwwwwcwwW3c7\x13s3q37373sq7\x123GCc'W\x00\x07pS@\x04\x00\x047S\x01w!\x02\x16\x140RPqqwu67\x17wwwwwwwww5 \x17@\x00\x00\x00$\x01p\x00wwwwwwwwwwwwwsCsWwwws7r6567'\x12sss\x13#a%G25uqc\x00\x054\x04\x04@\x00\x00Gppqp\x01A!\x04057wsSuwwwwWwwwwwwRQp\x00\x00\x00\x04P\x07\x00\x07wwwwwwwwwwww7\x07wWwgrs7\x133s3s3s770\x02rV\x12R6\x17V667@\x00w\x00p\x00\x00\x00\x05w\x16\x16W\x06\x12RSRRwSwwwwww\x17wwwwww\x17%6@\x00\x00@@\x00q\x00gwwwwwwwwwwwSGwwgw57Vr6s563w73\x03\x075\x070vwwvww5w7\x00Ct\x05`@\x00\x00Gqa\x07qp\x10 57\x17guwwwwWwuwwwwwsSq\x00\x00@\x00@Cp\x00wwwwwwwwwwSsgwww7%www3s7#3s\x03\x12\x1644&amp;\x16w555swuwws@\x047\x00P@\x04\x00\x00w\x160wwuu7Wau7GWwuqEsWwwwwwwt\x00\x00\x00@\x00\x17\x00\x07wwwwwwwwwswWwwqauwwvws53ss47%aCsqcSCrsuswwwwp\x00W\x05$\x14\x00\x00\x04Wuw\x16\x146\x16t!sCV7wwu4sWwwwwww\x14\x00\x00\x04\x04\x04\x07q\x00wwwwwwwqcSe6wu47wgwvww7#43\x03CpC\x07#BV5'757susw7ww\x00\x07pA`\x04\x00\x00\x07wuwwuwSWGw7W7u\x16\x045wuwwWwS@\x00\x04\x00\x00\x057\x00\x07wwwwwwwwwwwww'wwwwwwww3s3aar\x076qG75w7Ssswrwwwwwp\x00W$\x07@@@\x00wwwWwwwss\x17w7Gwu5WWwwwwWt\x10@\x00\x06PBq\x00\x07wwwwwwwwwwwG7Wwwgwgwvw43@rRW4qc\x00\x07sqsw757ssWwwww@\x03SA`P\x00\x04\x07wwwwWwwtsGSwu5\x02Suwwuwwsa\x04\x04\x00@w\x10\x04wwwwqewwwwwwwwwwwwwwwS73a7%'!c\x06\x16sw\x17g63Csaw7swwwwp@w\x04\x07\x06\x04\x00\x05wwwwwuwwu7wWWRuwWwu7qwu\x00Aa@\x07q\x00GwsRV\x16\x13RSWwwwwvwvwww567G@rrRV\x160ss7Rw3\x17\x1777sqw7wwwww\x00\x07w\x05AB@\x00wwwwwwuqwwwww\x17U5wu6WWWSG\x04\x14%s\x10\x07v\x15\x05\x05\x00\x10P\x04\x1407Wwwwwwww%vwww7%5%#aw\x174ww\x13Sss\x17\x13\x1777wwwwwwt\x00\x17r\x06AB@\x04wwwwwwwwut\x05\x14u7ww\x16U5wwt\x05%`Sp\x00\x07\x15\x00\x00\x00\x00@\x04\x10\x01AA%7wwww7\x17wwwwwrR\x073qw7#sw7w50\x140tqepu77wwwwB@WQd\x144\x00\x00Wwwwwwwp\x00\x06R\x17WWwagW\x17w\x07\x07@\x17w\x00\x06P\x00\x00\x00\x00\x00\x01\x00\x00\x10\x02\x10RRuwwwwwwW%435%sss3s77sq0\x12\x01cw7777rTwWwwwu\x00\x07w\x01e@E\x04%%t4RT\x05\x00@\x054WwwwWQwwPG@Ww\x00\x05\x01\x00\x00\x00\x00\x00\x10\x00\x01\x05\x02\x15\x05\x01\x05\x17wwwwwv7ssw\x0737\x077rsw77RP4771swww\x15\x13pwWwwwt\x00\x07w@\x06R@\x04\x00\x00\x00\x00\x00\x00\x00\x00\x07PsWWwqwwTpp\x177\x00\x00\x10\x00\x00\x00\x00\x10\x00\x00\x10\x10\x00\x01\x00\x000q!\x07Wwwwu77ssssssc57\x03CS1%75\x01CAC\x111puWWewwwwt\x00CwP\x04\x16P@@C@\x00\x00\x00\x00\x045eswwt%pRT\x05wP\x00\x04\x00\x00\x00\x00\x00\x00\x01\x00\x00\x00\x10\x14\x01!A\x10SP1wwssw2777\x077773arwpCs\x10\x03G\x10wug@\x01\x02\x17qwwwwwwp\x04\x13wpAae$\x04\x04\x04\x04\x00@\x00CWWWwWV\x16@\x07w0\x00\x14\x10\x00\x00\x00\x00\x00\x01\x00\x01\x01\x10\x01\x01\x00P\x14!\x05%\x07\x17www7usssssqrV\x16%!'S\x00Gt\x16G\x07vWwt5\x00Wuuwwwww@\x04\x07w4\x04\x05Ae!\x02\x07\x04\x04\x04$qwwu4\x00E7w\x10\x00F\x00\x00\x00\x00\x00\x00\x00\x00\x00\x00\x00\x00\x10\x00\x01\x01!\x140\x17\x10q7sww77'770cacsW\x17u0WwpdpGu5twpa5wwwwwwww@\x00\x05ww\x16\x00@DDT\x05%\x04\x14\x04uwR@usu \x00Dq@\x00\x00\x00\x01\x00\x00\x00\x00\x00\x10\x10\x10\x01\x14\x10Aa\x05q\x07\x13Wwssssssqg\x147\x17\x07ce0\x07\x00Ct\x01G\x07vFRWD\x04C\x15wwwwwwwwt\x00\x00\x17ww5\x00\x00\x00\x04\x04\x06\x00\x00\x00\x01uwwt\x00\x00Gw@\x00\x00\x00\x10\x00\x10\x01 \x11\x00\x00\x01\x00\x10\x00\x12\x11\x03S\x01q\x051\x17wwsss0c\x167Ccp47Cp@tw@`VW5eeq`dpuwwwwwwwww@\x00\x04\x17wwwvqcPtwwww%\x00\x00\x04Gww@\x00\x00\x00\x01\x01\x01\x05\x10\x01\x03P\x10\x10A\x03ACP\x157\x17\x10psw7w77g\x14w\x076\x16\x17wp4\x04\x16\x00w\x06V\x00wD\x06\x17v@@CSwwwwwwwwwwD\x00\x00\x00Aau7WwSRPp\x00\x00\x04\x07wwwp\x00\x00\x01\x01\x10\x12\x10\x13\x015% \x17\x05\x105\x01!\x07\x12Ppq\x17\x17sw7rs\x167!%%www\x07P\x00a\x04w\x04\x00VwWuwe\x04tduwwwwwwwwwwww@@\x00\x00\x00\x00\x00\x00\x00\x00\x00\x00@Gwwwww\x04\x00\x10\x10\x01 \x10\x10p\x12\x10\x11\x11q\x010A\x03Pp5\x17\x17\x12qGwsw\x177w\x07wwwwww\x05$\x04\x14pwPv\x00WaGGVvWwgwwwwwwwwwwwwwwvV\x16D$\x06\x14egGwwwwwwt\x10\x01\x01\x01\x01\x01\x01\x01\x01\x05\x11%0\x17 S\x17\x14\x17\x15Pqqu\x03\x17swsss!%wwwwww5\x00B\x00B\x07d\x05@evtpuwvWwqwwwwwwwwwwwwwwwwwwWwsWwwwwwww4\x01\x00\x00\x10\x10\x10\x00\x00\x00\x00\x00\x10\x03QS\x10\x171q0q5%\x13T7wsw77wwwwwwwt6\x04\x04\x04\x14WpB\x04\x07ECGGegvVWwwwwwwwwwwwwwwwwwG0CTwwwwwwwwA\x00\x01\x01\x00\x00\x00\x00\x00\x00\x00\x00\x00\x14\x03\x01aq\x07\x16S\x16\x17\x17u!wswscswwwwwwwsP@\x00A`\x07p\x04p%$$`VVWeegwwwwwwwwwwwwwwue\x175\x16\x17\x004\x177wwwww\x10\x00\x10\x00\x00\x00\x00\x00\x00\x00\x00\x00\x00\x00\x10P\x10\x00\x17\x111qpsP\x17swsssswwwwwwwtp\x04\x04\x00\x07\x07t\x00\x04\x04\x00AGgwuwwuwwwwwwwwwwwwwwwwpRq\x074Suuwwwwwq\x01A\x00\x00\x00\x00\x00\x00\x10\x00\x10\x10\x00\x00\x01\x06\x15 445557\x01wswsswwwwwwwww5@\x02@@@w\x04\x00GBV\x15uwwwW4uwwwwwwwwwwwwwwww\x15\x07\x05\x01\x05'w\x17uwwwwR\x10\x10\x00\x00\x01\x01\x00\x00\x10\x00\x00\x10\x10\x00\x10\x00\x14\x01QCSW\x150sw7sr7wwwwwwwwp\x04\x04\x00\x16\x01`@\x04\x00\x05\x05vwuvuwW4qwwwwwwwwwwwwSt4pp\x03BsAsGwwwwwwS\x00\x00\x00\x00\x00\x01\x01\x00\x01\x01\x00 \x16\x01\x01A40540w\x057Cs\x175wwwwwwwwwR@\x00@d\x04\x04\x00A@RGuwWuwu5U5uwwwwwwwwwww\x07SW\x12\x01e1u\x07tsswWwwww@\x00\x10\x00\x10\x10 \x01@\x10\x01\x11\x01\x12P0A\x17SA\x17\x11\x07w7Vwwwwwwwwwwwq$\x04\x04\x01`@D$$\x054\x17Sv\x17SWV7CRWwwwwuwwwww\x00\x04sAp\x13@\x03\x01qutWwwwwwwP\x000\x00\x01\x01\x00\x10\x01@\x04\x00A\x01A0a\x07\x17\x01\x07swwwwwwwwwwwwwwwR@\x00@RP$\x14\x17\x00CAeupu4uwWuwwwwwwtwwww\x00q@0\x16p\x12P\x07pssw\x07WWwwwwp\x01pP\x04\x10\x01\x00\x10\x10\x100R\x16\x15\x17\x13\x07wqwuw7w77wwwwwwwww0\x00@\x00\x04\x06P%$\x14\x145qauqu7W7Cuwwwwwwuwwp%B\x03P\x01\x10w\x00e\x16\x17GqwwwwwwwwP\x01\x00\x11\x04\x10C\x01aa\x05!A\x03Cwwwwvw'wswwwwwwwwwwwqt$g@D\x07P\x05\x03CW\x07\x17R\x16\x17uuuuwwwWWWwwwwwP5\x05\x00\x00\x00sG\x17!w\x17Ww\x17wwwwwwwqa\x00\x01\x00\x10P\x10\x10R\x147wwWwswwswwwV7wwwwwwwwww\x01Gwww\x00\x05\x03\x04\x10\x104\x16\x17UpRwwwWwwwww\x167wwww@0\x00\x00@\x14\x13qGpspWsWwwwwwwwwwpqa%%%%wwwwwuwwsww\x1777wwwwwwwwwwwq%wwwW\x03@\x10$\x07SqaawuAuwwwwwwwupwwww\x10@4\x00\x07 @r\x17qG\x176Wquwwwwwwwwwwwswwwwwqv7sw7usWwwwwwwwwwwwwv56SPtu P\x01BQqgW\x175ewwCuuwwwwwwwSWwu`\x10\x01\x007\x055\x05w\x17qew\x17gswwwwwwwssw7wwwwrSgwwwwuswwwpwwwwwwwvsqqvwp44r\x05\x00pa\x12Pq0uEw7wwW7wwwwwwwwsww\x03@\x00\x07\x04\x12r\x12Sg\x16SAw5uwwwwwwswwwwww7swww7ww7swwspwwwwwwwRStwvwgwsPup4\x14\x10@%4wSs\x17W5wvWwwwWwwwwuwwA\x00\x00\x17\x10\x05qG4\x17qwt5wvw7wwwwwwwwwwwwwww7u76wwgsGwwwwwwg6wewvw7\x17\x07GwqG\x10\x03Cu73\x120\x16\x100w\x07Wuuwswwwwwwsw4t\x04\x00as\x007qapw7v\x17qwWwwwwwwwwwwwswswW7wwwg5wwwwwwwwuwWww%4ugwwvwq\x06sw3q\x075\x11q1\x01\x10q5wwwuwwwwwwuwR\x10\x00\x00\x174\x07u\x07w\x07sWqwwswWwwwwwwwwwwwswswwwqsWwwwwwsSg6vw'cawgvwvwesBW6S\x07\x12s\x03\x03`\x10\x13\x03\x11e7Wwwwwwwwwww`R\x00qaRW\x01wqe4wwu\x17uwwwwwwwwww7swWqwwwswwwwwwww7wuwwwsuvWwwwwgwW\x17sS3ws\x17\x13\x10\x11s\x01\x11\x03\x12Suwwwww5wwwwp\x05r\x17\x12\x077\x06\x13asRSGvw\x07swwwwwwwwwwww7wwwrWwwwww7W7wwvwt7Gwwgwggwww`w75c\x16w#\x01\x07gu01\x10\x1147wwwwwwwwwwwp\x17\x03Aqa\x17t\x17v\x17w\x17qw\x07uwWwwwwwswsw7wwrSwwwwwwwSwwVwwwwwwwgwgwwgqv\x17rSc57\x13\x11\x17q\x11\x01\x01A\x03\x10\x13SWwwwuwwwwuw\x03@\x14sP\x16w\x01g5wpw7wwWswWwwwswwwWwgswwwwwww'swwtw\x17t7wgwvwwwsqqgaw\x177\x13SawGe!01q3qC\x10\x16wwwuwwwwwwwt\x03B\x17#e0wqCv\x17rWqw7uwwwwwwwwwwsSwwwwwwrsqgvqg3vwwwwvwwvwWgww477\x03v53\x015w\x10\x11\x10\x12\x15\x075757wwwwwwwwsw7pA`WS\x057puqwu%wuw\x07wwwwwwwwwswwwwwwsw7WwwuwstwwgwwwwpwwgwggWu'w\x172Q6\x12ws\x01!\x150\x11\x02\x11CSwwwwwwwwwwww571%wp\x17s\x07w\x17w\x077wwwwwwwwww7wwwwwwsv7wwgvsrWwwwwwt7wwwwwSqs'SqwsSsQqWt\x13\x11!\x01%1\x16\x13\x07wqwswwwwSwwsVqGw0\x07w\x16W\x12wqwWwu7wwwwwwwwwwwww7\x175wGwqqvWwgwwwwwwgww\x077677Wsscq\x03\x01c07\x17p\x12\x13\x13S\x05g\x10\x17wVuuwwww7w7ww\x16s\x01gw\x167sGW\x17sCwwuwwwwwwwwwww7rWgwww77wwwwwgwtwwwww3sCsrs75%1'57\x10SCq51\x01\x01w\x13S1%wwwgwwwwwwwwww\x16w\x17qawqspwWw\x07wwwwwwwwwwwwwCwwwwgsewvwwvW7wwwww57Cs77\x177'w3SS\x03Cw15\x16\x12SS\x12w\x03\x01\x03RwwwwwwwqwwwwwwqvpwwAgu%r7Ww\x17wwwwwwwwwW57wwwwqsGwgwwt77\x17www7%rsswssssWw\x1607qqqp\x12\x13\x11rp1s\x1151%wwwwwwqwwwwwwwwqw\x17\x177qww5w7uwwwwwwwwwsrwwwWcRwwwwwwsspvwwwsGw77773csssw3\x174w\x03\x0751w\x165\x13\x17u\x03\x03\x12Swwwwww\x17wwwwwwwwwprww\x16\x17qw\x05wwwwwwwwwwW7wwwrw\x17wwwwws%74wwrw7wsssw7cwsrss45#\x13\x13q0wsGsSp47141Gwwwww\x12WwwwwwwwwwwW\x07\x07wqgwsv\x17wwwwwww77uwwtw7wwwvwcwsewwsWsGswww77777776ssV\x13C\x07\x17\x03Gsu0\x17\x13\x10\x17\x13\x16wwwwp\x12Wwwwwwwwwwwwwsu%7\x17\x17w\x17wwwwwwW7wuvwwsuwvwwwsW7Www4v7wswsssVsSssqss773\x16\x13\x13q\x177sSw05305\x07\x17wa\x01Wwwwwwwwwwwww77wSwwgrWwwwwwu7wtwvwsRwvwwwsCw7gw7wcqwsww7ww77757757sS5s\x13RSc\x13W!cS\x124\x11pww\x17\x17wwwwvwwwwwwwwwwwwwqasuwwwwww7wwwwsw7wwwvww7wRwswv\x175wwws7Ssssscrscrs3cs\x05%755'1s\x1745\x13rSgwwwwwu7wwwwwwwvsWwwwvwwWwwwwwu7wvwwvw5gwwww57qruwWrSwwwww7sw7777777777cs\x171\x12W73\x13C\x15!srq\x01\x05sWwwwu7wswwwwt7swswwsqwwwwwwucwwwwwsqwwwwww7sagwww6\x17wwwww7Sw7srssssssss77'5!\x12R\x1673cw51\x16\x16wwwwscwwwww7wswwWwwgRwwwwwwwsswwwwu7\x07wvwwg\x17qpwwwur47wwwwwSswss%7575757\x13sSsscw%\x05u5\x051q\x07\x05asw7sv\x17uwwswwesWwswwgswwwwwwwrwwwwgw7wwwwwwsv7www7r5wwwwwww7w7w7ssrscrs'6767773s3\x01aw\x16\x10qswwwcV\x17wssswwSswgwwgwqwwwwwwssw\x17wwwu7wgwgwwRwqvww7R\x17wwwwwwrScss7sw777777ssssssss\x17777\x07Cwww7%!w7w7wwVqswwwwwG47wwwwwwru'\x17wtwCvwwwwwwcu4wsw\x07CwwwwwwqcW7Ww7w77ssssss77777\x0704rV\x16RswCCaasws77w7777wwww777wwwwwww7\x077wgvsswwwwwwq'\x17'w6Wsswwwwwwq77sw77sswsssssssssssssww7sw77w77777w7wsswwwwwwwwwwwwwwwww7wwwwww7wwwwww77wwwww77wwwwww77wwwwww7\x00\x00\x00\x00\x00\x00\x00\x00\x00\x00\x01\x05\x00\x00\x00\x00\x00\x00\xa2\xad\x05\xfe"</t>
  </si>
  <si>
    <t>Produce</t>
  </si>
  <si>
    <t>Dried fruit and bean curd</t>
  </si>
  <si>
    <t>b"\x15\x1c/\x00\x02\x00\x00\x00\r\x00\x0e\x00\x14\x00!\x00\xff\xff\xff\xffBitmap Image\x00Paint.Picture\x00\x01\x05\x00\x00\x02\x00\x00\x00\x07\x00\x00\x00PBrush\x00\x00\x00\x00\x00\x00\x00\x00\x00\xa0)\x00\x00BM\x98)\x00\x00\x00\x00\x00\x00V\x00\x00\x00(\x00\x00\x00\xac\x00\x00\x00x\x00\x00\x00\x01\x00\x04\x00\x00\x00\x00\x00\x00\x00\x00\x00\x88\x0b\x00\x00\x88\x0b\x00\x00\x08\x00\x00\x00\x08\x00\x00\x00\xff\xff\xff\x00\x00\xff\xff\x00\xff\x00\xff\x00\x00\x00\xff\x00\xff\xff\x00\x00\x00\xff\x00\x00\xff\x00\x00\x00\x00\x00\x00\x003'3s3ss73s\x17!wvVw\x144w!&amp;WwwvVwvwwwtpwwwwwwwwwwuwwuGWwwwwwwwww7wwwwwwwwwww7wwwwwwww\x10!6w\x00\x07w\x00\x0073s72373s7!sa7wvwsaw\x17rWwwgwwvwwwww\x17wwwwwwWwwwpwFuwwwwwwwwwwwwwwwwwwwwwwwswwwwwwwRA%vp`3's71sssr73ss07cG\x07wgVrs\x077gwwgwgwwwwwwwwwwwwwWwt\x04GWVwwwwwwwwwwwswwwwwwwwwwwwwwwwwwww\x12Rcv\x16733s73733s773ss\x13swVWwWGw'\x17Vwwgwgwwwwwwwwwwuwwp`p\x04ueGwwwwwwwwwwwwwwwwwwwwwwwwwwwwwwwwp\x10Cws7s72ss\x1773s#773su#cw'gwavw7CGwwwggwwwwwwwWwwwt\x05w\x10ew%wwwwwwwwwwww7wwwwwwwwwwwwwwwwwwwww0\x033s72s77#ss\x1773ssc755'WRwwu6swwGwwwwwwwwwwWwwwt\x04\x17wt\x06WFWwwwwwwwwwwwwwwswwswwwwwwwwwww7wwwwps7sw3s773'3sw7373ss1#7VVvutsswvwwwwwwwwwwuwt\x06TgFu\x00tuewwwwwwwwwwwwwwwwwwwwwwwwwwwwwwwwwww723373s3ss73237sw777sCswwvwtwssWwwwwwwWuwwu`eBWuwPGVVWwwwwwwwwwwwwwwwwwwwwwwwwswwwwwwwwwswsss'3w3737sss733rs7747\x07wwwaewswwwwwwwwww`GV\x04\x04wpd\x04euegwwwwwwwwwwwwwww7wwwwwwwwww7wwwwww337373s3ssv37773sv77ssssw\x07vwwwwwwwwwwwwwwp\x04RS@@GGR@CGV\x15'gwwwwwwwwwwwwwww7wwwwwwwwwwwswwwss3rs73r733ss7#s'3ss7777swqwwwwwwwwWwWuwt\x04\x04\x04dRVV\x17dW\x16Vtvq7Ggwwwwwwwwwwwwwwwwwwwww7wwwwwww73773q73r7773s77773ssssw7swwwwwwwwwwWwwq@BP\x04\x145a@D@gtGTu'v5\x17wwwwwwwwwwwwwwwwwwwwwwwswwwsw3rs3s7#s73s7'7sss7777773sw7swwwwwwwwwwwd$\x04\x04\x00@@@D\x00\x04Gw\x04wFV5&amp;rRGwwwwwwwwwwwwwwwwwswwwwwwwww777773s71s73s3s77776777w77swwwwwwwwWwwt\x14P@BA\x00\x00\x00\x00t@wwpGWGGRW57\x01wwwwwwwwwwwwwwwwwwwwwwwwwws33s3s73s63s7s7s73sssss3w77swwwwwwWwwp@g\x00\x00\x14\x10@\x00\x00\x07@\x06wut\x04ttwebG!gewwwwwwwwwwwwwwwwww7www7ww777673s63ssss3s3sg7777swsww7w7wwuwwww\x04tuvEe\x00\x00\x00\x04D\x00WvV7\x04etRwwRVs\x12\x04wwwwwwwwwwwwwwwwww7wwwww3s3ss'7373737'7'73sssw7sw77wwwwwwwww@RGGu4pP\x10\x05W\x00\x04wutGu\x00vTCGw%$gs\x00gwwwwwwwwwwwwww7wwwwwww76w7733ssw3sssssssssw3sw7wsw7wwwwwwp\x06D\x04$gWGDew`@wwF\x07DgtGed4$wqpws\x12Wwwwwwwwwwwwwwwwwwwwww3s33sss733r73ss777773w7ssswwwwWuwwt\x04pBPE\x04v@\x02G@\x04\x07wt\x05D\x00Ep@VTw\x07\x04vw@Fs\x02Vwwwwwwwwwwwwwwwwwswww77w772s677773sssss77sw7wwsswwwwwt\x00G@@@RFu\x00E@@@up@d\x00EBe\x04gGcscBVwsDs\x12\x10vwwwwwwwwwwwwwwwwww3333sss73s3s773s776sw77ssswwwwwww@\x04T\x04\x04\x04d\x14BD44@WvD\x04@@\x06\x04Vq@tEGu%cGGrV%c\x13\x07wwwwwwwwwwwwwwwww7w%!777sw777'7'7'73w3ssw7wswuuwwp\x00@a`@@V@D\x04t@ww@\x04\x00\x00D@@DFTVRugse&amp;sG5cF$0f7wwwwwwwwwwwwwww33sw!#S733ss33ssssw3w77sw77swwwt\x00B@GA\x044\x04\x04\x00GPwVt\x07@\x04\x14\x00\x00\x04\x04\x07peeGwgSq$vVtqe'\x13Vwwwwwwwwwwwwwww%!tpw73s7w37ww777737sw77swwwWwt\x00D\x14\x044\x14\x00Gp\x04\x00Gwte\x04u\x04\x07\x04\x00\x00@tuwDeeewvRS!&amp;\x16vSe$c\x15\x07gwwwwwwwwwwwwswsw4pr703ws33ssssww77wswswwws@\x00\x04dwQ\x00\x00\x04t\x00\x00Fwt\x16@t\x00\x05\x00\x00\x00\x07@GwqGBVvwwvV\x11cGtvw\x16rspWwwwwwwwwwwwtp\x165swuasS#Wwssssw3swssw7wswwt\x044\x00@A`\x10\x00\x01d\x00\x00WwpAWp\x04\x14\x00\x00\x00\x04\x04wwv\x04ueegwwwf\x170rG\x16w4 605wwwwwwwwwwswwCgRswg'\x1733sssw7w777wsw7wwt\x00\x00G\x00\x045\x11@\x00D@\x00w`tevw\x04\x00\x00\x00\x00\x00@wwwuPFTtvvvtwvS%rwVVWC\x07\x07'wwwwwwwww\x165rwt7Ww\x17wv7u67sssswwwswwwww\x00\x04\x04t\x16@P@\x00\x04\x00\x00Wt\x05@VPt@\x04\x00\x00\x04D$wvWe$GVRWgGgdgwC\x03Gecv4v2S\x16wwwwwwwwwC547wrRw57ecqswwwwsssww7wwp\x00\x00\x05\x07G\x14\x01\x10\x00\x00@\x07v\x14\x04$\x07V\x00w\x00@\x00@\x00Wuuu\x06W\x00eedwewwvwwwsrt\x07Gqd6s\x13Gwwwwwwrww7\x12Rwwtvwswww77sswwww7wwww\x00\x04\x04@GC@\x00\x04\x00\x04wTte\x14\x00\x05@V@\x04@\x00GwdwBPue\x06VVwvwvtvwww\x01'q`gwCFc0\x14wwwww54sww7\x13%7wqwwwwww7wsww7wwwwwp\x00\x00\x00@\x04\x00\x04@\x00Wpg\x04\x10\x00\x00V\x14\x04\x04\x00\x00Ew`S`Gt\x06@EdtvwdvVwgggv\x12\x16w\x00Cwq\x14cc4\x17gwww7wsswwww\x17wwwwwwwwwww7wwwwwwq\x00\x00@\x00@P@\x00GwtDA\x04\x00\x00@D\x00\x00\x00\x05vqEvTVS@GpGGCVwwgdvwGGwa\x006vFGg6RCr\x13gwsw37w7ww7wwwwwwwwwRTFDdwwwwww\x10\x00\x04@\x04w\x00\x04wC@\x00t\x10\x00\x04\x00@BPtwuD\x06u\x00\x00D\x00\x04wDt7'\x16gwwewvvwwsS\x12\x12qdqg7\x07$1wwswwwswww7wwwwvu`@@\x00\x00\x00\x00\x00evwwwv\x00\x00\x04\x00\x04\x00\x17tTt\x00\x01\x00\x00\x01@\x04\x04wwwst\x00w\x00\x00\x04\x04\x04w\x05gG4u7Vwvwwegwvtpq&amp;\x16gGGesC\x0637s7ssswww7wwu%\x00\x00\x00\x00\x00\x10\x05\x00@\x00@\x14www\x10\x00\x04\x00\x00Wt\x07`@D\x14\x00\x00\x07\x00\x00\x07wwAD@GP\x10\x00\x00\x00\x07wt\x04wG'ag4wggVudgggrQ!44qrtvswwww7wwswwwwe\x00\x00@P\x07%eerW\x14\x14\x00@\x04Swp\x00\x00Dqee`E\x00@\x10\x00\x00\x04\x04\x00Wwu\x06@\x05q\x05\x00\x00\x00DwupGvwV\x16sV6VwgggwtvwvsCs&amp;gGsVs7v\x17wwwwwwwu\x00\x04\x00\x07\x07uwwwWvwwu%\x00\x04\x05w\x00\x00\x00Gt\x04\x14\x06G\x07\x00\x00\x00p\x00@dww@\x04\x02G\x10P\x00\x04\x07ww\x04\x00wVwg\x16cW\x07GwvvwwGGwtv\x16\x17\x13cFeww7sswwwwwu\x00\x00\x02WwuwGWweuegWwwA`\x05p\x00\x00\x04p@@A@@P\x00\x00D\x00\x05\x07Dw\x14\x00D\x04\x11\x00\x00\x00wwD\x00\x0477vVut624'qegfvvegggaa756v\x17wwwwwwwq@\x00\x07wvVVWww5wvTuduwwA@G\x00\x00\x00@B@t\x04@\x00\x00\x04\x00\x04wD\x05ged\x00A\x00\x00\x00\x07u@\x00\x00sww\x17wvweecS\x07vtwwgVwwgwvS\x03C7swwwwwww\x04\x00\x07wGGwWwupV\x17SWd\x07WgWwp\x10@\x00\x00\x04\x04\x04G4\x00P\x00@\x04G@@\x06WP@\x04q\x00\x00\x04u\x04\x00\x00wwwww\x07\x07VVSa`v\x03CgGwfwWGgwvw3wwwwwwwwt\x00\x00twt\x14WpwS\x11\x11\x0557WDeEgwWe\x00\x00\x00\x00P@\x04w@@\x04\x04\x03@t\x16\x14@gP@\x04@@ut@\x00\x05wwwwwwv7'egwat6\x13qgwggvWggFGwwwwwwww\x00\x00wwDwdRWu%40\x10\x10Pqt\x16PWWwwtP\x00\x00@@\x04@@@\x00\x00De@e`\x04V@\x04\x00\x00wt\x00\x00\x00gfVwgwwugSwC`vrSe'\x16\x05gvwgVwwvwwwwwwwp\x00\x17uCGDSEwW\x11Q\x15\x01A\x00\x16Vegeeeww\x00\x00\x00\x04\x00@\x04\x00\x00G@GP\x00@\x04P\x00G@\x04ut\x00\x00\x00TtPd\x04\x06\x04egwgCwWG\x07gRG'74gwwgwwgwwwwwwq\x00EwVt@Eewu1Wsp\x12\x11@\x01WWWWWWwwu\x00\x00\x00D\x00\x00\x07Wt\x04q\x04\x00\x00R@\x047wWC@\x00\x07GfFFGdtF@B@ww@csFT6sCBCqGgvVfVwwwwwwt\x007v\x05FV\x16\x16WwWqwSQR\x10\x147wwwwwVWwt\x00\x00\x00D\x05\x04ts@D\x00\x00\x00D\x16\x04Gae\x04\x00\x00DttugVVGefTd\x04FwpCs'ettw42sqgewgwwwwww\x00\x05w\x05d\x04\x04uwuw5wUq55\x10\x01Wwwwwwwuww\x10\x00\x00\x00wt\x07Da\x00\x00\x00\x00\x07D\x00wT\x04\x00\x00VvvVgFdgdtVdtB@dw`50rvgegGacCrwwwwwwwt\x00\x17ttugWtuwww40\x01A\x16\x17\x10wwwwwwwwgWt\x00\x00\x04GP`P\x14\x10\x00\x00\x00p@GP@@\x00GtttedwGVVfgGFtd\x04durs\x07\x13RV56\x17%6\x17Gwwwwww\x10\x04w\x07GGuw\x17wwwSQ\x11q\x13\x10Q\x05wwu5wW7uuww\x00\x00\x00\x04t\x05`@\x00\x00\x00GTpu\x04\x00\x00\x05gGggwwvwgguttgFTd\x00\x06d53%#rVevVpr00wwwww\x00\x07wuwqw\x17qwwwu\x07\x10\x10\x14\x11\x07\x12wwww\x17wwwwwWt\x00\x00\x00w\x04\x07\x10\x00\x00\x04\x14`G@@\x00\x04gwwwwvvwwwwgggttfVF@Gf73p0qrVag\x17Ggwwwwt\x00wtwWw\x17au5wwq\x10uS\x13\x05\x10Uwuququwwwwww\x00\x00\x00EpDa@P@@W\x14@\x00\x00wwvwgvwwvwgwwwvvvVedt\x04\x05as3s\x03\x07!vTg%6wwwwp\x01wWww\x17u57www\x1051!P\x11\x01'wW77\x07SQwueuwt\x00\x00\x07D\x00\x04\x00`@w@@\x00\x00wwwwwwwwwwwwgvvwwwvVed`Dd'773r\x161'4Wewwww\x00Guwqqw\x17wuwww\x01QW\x151\x03\x00WwwuASSGuwwwwp\x00\x00\x04p\x00@\x04\x04wT\x04\x00\x00wwwvwwwwwuwwwwwwwgggvVed`\x04ps3733\x12RRrVwwwu\x00\x07vuww5qusWwq\x1001q\x05\x14\x10\x07uw\x1715eqqwuwWw\x00\x00\x00\x04\x00@@Ww@\x00\x00\x07wwwwwvvvFfVttwgwwwwwgefVF@F773qss3!%'wwww\x00wuwu5pwsWqwv\x15\x11C\x07\x13\x01!\x02wwuSC\x17wV5sGuwT\x00\x00\x04p@\x07wT\x00\x00\x07wwwwwed\x04@T\x16AG\x07@t`egwgwvVee`D`sp367773\x03wuwp\x00wWwSw\x17\x17WsV\x17u0\x16\x11QqSQ\x05u5w5\x15ww\x11Wtuwwp\x15\x00\x00@Ww@\x00\x00\x07wwwwv@\x04Au7w\x11\x13sQ\x17\x01EB\x06Fwvwe\x06td\x00E#7733#373wwwP\x04wwwwPuwsuq\x15s\x11q\x11!C\x11\x11\x07wwqP7w\x17\x07wuwuwpGp\x00\x00DT\x00\x00\x07wwwwd\x00Ag7wwq\x055u\x13\x05\x15s5P\x10Dgwvd\x06VT\x06cs373SsS7wpwp\x07wWW\x175quuwwq\x05a\x11qS\x15pp\x17qqW5wSG\x17WGqgww\x00w\x00\x00\x00\x00\x00\x00wwwwd\x00\x0555w7w11\x173\x15\x12\x17\x17S7W\x10\x04\x06wwF\x06d\x00G3rSc3#63wPwP\x07wwwup\x17rSWwwqW\x14\x12\x15!u\x00\x00ww5wwA5u5twWuwPWp\x00\x00\x00\x00wwwwt\x01Aqqsuwwq\x12\x17S\x12\x15%s5\x131w\x11@Gvuadd\x04\x073373s3swpw\x00\x07wWwS\x17qQusWwws\x13\x15\x13\x150\x01\x10uwwww7w0wwuwWw`\x07w\x00\x00\x00Wwww`@ws\x13\x16\x17sw7\x13\x11\x135\x11Q\x171S\x05\x17\x13w\x10\x04'vtgD\x04c77373s3wPw\x00WwwqpW\x057V5wwwqAqpwP\x10\x00\x17uww\x17\x15qWWWVwwwPWwp\x00\x07wwwd\x055w\x11Qq57wu0\x107q\x01!sQ11151w0\x04gv@g@Css1c5#7w\x00w\x00\x07uwWq1qaqWwuwW\x17\x07\x17Sp\x11\x10\x01wwwusWwwwwWWwp\x07ww4wwwwA%7\x17s\x12\x13SW7s1\x11\x13\x111SS1\x15\x11\x05\x01\x175w\x10\x00wwD`D32w7373w\x00w\x00GwWwWP\x17W\x17wqSSuquu5\x01\x07\x01\x00WwuwW%w\x17wWwwWw\x05wwGwwwD\x05\x13Ssq\x11q13Sw\x11!\x171\x1105q11\x13\x17\x1577sp\x04vpe\x04Cs33s3sw\x00w\x00\x07twusSW5wwQ!QCw\x177P5\x10\x10\x01wwwwwWtuwwwuwu\x07wwwwwt\x07\x13q%us\x03\x11CQ711\x11\x03S\x01\x11S1\x01\x10\x11P7\x17\x1155\x00gvD$\x07777'73w\x00w\x00Gwwwu5wWwu1Q\x015uwu5u\x07\x107wwwwwsSRuwWwwpGwvwwvAq7\x1553q\x11\x13\x13\x03S\x17\x13\x0111\x13C7\x111501qp\x17\x11wp\x00vv@C3r3327w\x00w\x00\x07quuwwwwws\x01\x004\x13\x17wwws\x10\x11WwwwwwWPASwwuww\x05wuwwu\x177\x11\x13Sw71%1q43\x11\x10\x15\x13\x11\x11Qq\x11\x11\x11SS\x111SswP\x07td\x06s7\x177\x173w\x00w\x10\x07wwwwwwwwu\x17\x11\x01\x04\x157wWWQwvWCWwww54twwwwu\x16wwwwD5sqp1\x11\x17\x17\x111\x11\x11\x0511\x03q!01110\x12\x171\x11\x105w77\x00gt@\x173s33sw\x00w@\x07wWwuswwwq1\x00\x10\x11 Wwwwww\x01qqSGwwAAquwwWv\x05wwwt\x1775\x12\x11Sss11\x01!\x10\x13\x16\x117S\x11\x11Q\x11\x10\x11qs\x100\x17s1uw\x10Gg\x04cs7673w\x10w\x10\x04www\x17uu7wP\x10\x01\x00P\x15wwwwwt\x17P\x154\x15wu5\x07GwwwwqWwwwA55sq\x13\x13\x11\x01\x17\x11\x13\x11!\x11\x11\x13SsQ\x03\x13CS\x13\x13\x11\x11\x11s\x11SSwq\x06vD\x133c3s'w@wp\x00wWWSwwww\x17\x10\x10\x011\x01\x05wwww\x01ww\x01\x01\x00\x15sRP\x157Wuwt\x07wwsAqs7\x13\x14\x10S\x17\x1051s\x13\x13A57\x17s\x11\x01\x13q551!\x03\x17\x13\x0157w\x10wbCs7\x1773w\x10wt\x00\x17wwu\x07SWwqq\x00\x10u1q7wuwWwu4\x03\x11\x02Wu4\x07WwwwuGwwT11\x17Sq\x13\x13\x11\x111\x13\x13Wqq1\x03\x177wq1q7sw\x11\x11\x171\x110\x13Swp\x06t\x047333swpws\x00\x07uw\x17qwww\x11\x10\x10\x051P\x14Wwwu7wS\x01\x11@\x057SA\x10wwuwt\x17wwCSSq7\x171\x11\x12\x10\x111\x0173\x11\x11\x11sW71q7C\x15q1\x10q\x111\x155%7w\x00vC3ssc3wtwu\x00\x07wwW\x15%ww\x17\x01\x01\x175\x03\x177wwswq\x01Sp\x13\x00u5\x15%wuww\x11wwp1\x13\x17\x13ss\x11\x03\x01\x13\x13\x157s\x151051sS\x12\x10q1s7\x10\x13\x110\x11\x13\x13\x17WwPv\x077273swsww\x10\x00w\x157w\x11wwqp\x055\x10\x15\x01Wwwutq\x054\x11A\x10\x17spSWvWwdwwT\x175!5053\x11\x11\x01\x10\x13\x11\x173\x11\x11\x017715\x13\x13S\x11Ww\x171\x13\x12\x13Aswwp\x06R3sss7wuwwp\x00\x07wWWV\x17wwq\x01S\x10\x00P5sWv\x17\x10qq\x017\x00euqewwwwQwwaq153\x17\x13S1111\x10sqq!11\x03S5\x12\x155517ww\x12\x11\x11Q5wwwwRe#3373wwwwp\x00\x04ucw7WWw\x17S\x01\x00\x101SuwQ\x10S\x17\x17\x16\x15\x17ssWswuwu\x07ww\x055515111\x13\x17q\x11q\x11711\x11\x1157\x13\x11\x12\x13\x13\x07wwwq\x13\x057s5577\x00p5\x07\x173swwwww\x00\x00S\x04sQqwqGq\x01\x05\x00\x145\x04q75\x17AA\x01\x17wuusuu\x17wRWwpSs\x13\x13\x12\x111!5w\x11\x03\x10Sq\x151\x12\x13\x1310\x117\x1755111\x13\x10\x13S\x11Q1uw\x14gB32\x163wwwwwp\x00\x04\x00Ew\x01wC\x10S\x10\x11\x10\x11\x16\x10wPS\x01\x10\x10\x145wwwuwvwwt\x17wT7\x17\x13Qq\x13\x13\x11\x03wq\x11\x13\x01\x173\x13\x11\x11\x01q\x11\x12\x111s11\x10\x13\x11\x17w1q1C\x17\x17q\x067BG12wwwwwu\x00\x00@\x00St\x17\x10\x10\x05q\x00\x01\x07\x15@G5%5q\x00\x01wawWwWuwwQwwp\x13sq3\x131\x111\x17\x1770\x11\x13\x11S\x11111s\x13\x11ss\x11\x11\x111\x10\x10\x17q\x13\x11\x07\x157u7\x01Cw4 awwwwww\x00\x00\x04\x00\x07SPA\x10w\x10\x1155a1wQ\x05\x00\x12\x17wW\x17WwWvWwu\x07ww\x01q53\x111\x101\x11ssq\x11\x13\x10\x13\x11\x07q\x10\x17w\x10\x175110\x11\x011\x13w\x13Q\x03Q5\x177w\x06sCCV\x16wwwwwwp\x00\x04\x00\x04wS\x11eqpwt\x10\x11\x04wwu5uwuwq\x07wwUwwd\x17ww\x07\x17\x13CS\x11\x13\x10\x135570\x10\x111\x10Sq3w557S\x11\x10\x110\x13\x115qq15\x13RwWw\x0044sacwwwwWww\x00\x00\x05\x00\x06\x17W\x17wWwQuwQ\x17wwwwwwpWu5vwwuQwwt\x13\x13S\x13\x16\x131q513S\x13\x11\x01\x01\x017751s7w1\x1111S\x11pws\x11\x05\x13q5\x177wPcc\x06\x16\x17wwwsrwwt\x00\x06\x10\x00BVU7wwp\x17wvWwwwwwwW\x055wUwup\x07wwu%q1S\x13\x151\x13\x13RQ511\x10\x10\x1575ss\x17\x13Sq0\x11\x1353\x17ww51qusWwwt\x17\x165c`wwwwwSgs\x00\x00W\x00\x04Aeuww\x17wwq\x04wwwwWtwwptwwV\x05wwwpS1q1q3\x111\x13\x111p\x17\x1011\x12SS15115w\x115'\x13\x155\x17SS\x1773\x177wwp'sR4\x16wswWwwqwP\x00\x00u\x00\x04GSw\x14\x17wWP@wwWWwWuSWWwqaSwwwCq\x17\x12S\x13\x11\x03\x12\x10\x13S\x110\x17\x12Q577\x17\x13\x13Q\x17s\x13\x13\x11\x01\x12\x1117ssQ\x11SWWwqw7sSsww3wwwww7\x00\x00\x00w\x10\x04FWSPwp\x14$\x07wsqu5stqwwtPwwwwtw11\x11151\x11\x11q01\x111\x110\x11sq3S\x110\x12W\x01\x111\x13\x11\x11\x10\x15wq\x13\x12\x11\x03\x13wp\x03s337wWw477wwwq@\x00\x05w0\x00BW\x11Su\x00TFWuw\x17pT\x11wwp@\x17wwwwPw\x17\x13\x13\x17\x13\x13\x13\x01\x13\x11S\x01\x13\x11\x11\x0357\x13\x13q\x13\x111q1\x13\x10\x11!53w\x13\x01\x11\x13\x11\x14\x17wC7wrs3w3sqgwvww0\x00\x00\x05u5\x01C\x045\x10\x05$5CGtt\x07\x17wwt\x04\x17wwwwwpq\x13\x151\x0111\x01\x134\x13\x11\x13\x01\x03\x10\x17\x17141\x13\x11\x13\x13\x13Q!17\x13SW\x13\x11\x11\x010\x17\x01\x13P\x13ss77w4w777\x17wuww@\x00\x00\x07wu5\x01\x10\x00FDDdDPQuwwP@CWwwwww\x07q53\x17\x13\x01\x13\x13S\x111\x13\x01\x13\x11\x01ss\x173\x110\x10555351q5731\x11%3Q\x11\x13Wq'2ss33s3rssrSsgwsP\x00\x00\x04www51QAaSSwwww\x04\x04\x00\x17wswwwwp\x17\x13\x15!151\x1151\x12\x111\x01\x011s\x171\x11\x13\x13\x13\x17ss51q5\x13\x17u\x11!\x13Q77q1t\x00q47sw7w77777\x075sWsp\x00\x00\x00@Www7wwwwwwt@@\x00WwwwwwwwV\x13515\x17\x13\x13\x13\x13\x13\x111\x111\x10\x17uqsq1\x11\x11ww\x17\x13S\x13\x13\x15wsq\x13S5\x11SWww\x12\x163rW3r3sssss3r5'7wp\x00\x00\x00\x00@VWWWGD@@\x00\x00\x01swwwwwwwwpW\x111S3SSP\x17sS\x101\x111wW3\x13\x13\x13\x10\x17w1\x13\x111qasww\x13Q1\x0110swp\x07cF\x052w77sssssw7s7%7\x17w\x00\x00\x00\x00\x00\x00\x00\x00\x00\x00\x00\x00\x00Vwwwwwwwwwwps\x17\x051Q\x13\x13\x13Ww1\x13\x10S\x11Wsq1\x12\x10\x13ws\x111\x03\x11\x11wwu11\x13\x11\x13\x11\x155wpw5a6%3ss777773s7ssscqw5!\x00\x00\x00\x00\x00\x00\x04\x10twwwww7SwwwwwpG\x11\x13\x1361q\x117555\x131\x13\x03uwS\x11\x13\x17757\x13\x111!\x15ww\x13\x111\x13\x11\x12\x10\x17wPag7CV7s7773sss73ssssrwwwwppq477wwwwwwwwwsw%www\x07s\x11A\x11\x11\x13\x01ww3\x10\x11\x17\x01\x17\x13\x11w7WwS\x13\x13q1\x13\x110\x17sqq\x16\x115\x11\x11\x01w`rRRv7s7sssw72sss777773\x07wwww7g\x17wvwwwwwwwwwwwswu\x07w\x13\x13S\x13\x11\x13WsQq7\x111C515wwq1\x05\x11\x1151\x13\x01\x05w\x13\x13\x11\x13S50\x17w\x175%'RR773sss77677w77777s\x07wwwwwvSsswwwwwwwwwwwsw\x04wq1\x111\x01177\x13\x01\x10\x13\x113S\x10\x17q3w\x11\x13\x12\x13s11\x11\x13w5577wQ\x11\x17qGww5!ass77'3ss3sc373sss7spwugwwwwwSuwwwwgwwwwww0wsS0\x151\x17\x11q1\x13\x171\x13\x1711\x11\x03Q\x1051\x11\x11\x01wS\x13\x01Ww75517www\x07wwww73ssssw77s77w'sssws7747sGswgWwswwvwwwwwwwwqGW511\x17\x11!\x17\x17\x11\x11\x13\x01sSS1111\x13S\x13\x111\x03sq\x10ww73\x13\x11\x01wwtwwwwww777773rs73s3s77737sssp4stwwvwwsGwwwvwwwwwt3sS\x17\x1311\x1111\x03\x13\x11\x175s1\x11\x11\x13\x11\x111q1\x10\x13S\x13\x13wsS\x110\x01\x15wwPwwwwwwssss77sssw3w7s777s3w77s3C0swwwww77wwwwvwvw\x05q1q5\x11\x10\x10\x17\x13\x11\x10\x173s3\x1710q\x13\x01\x071q\x13\x11\x1757wq1\x13\x01\x11!wu'wwwwww773sss73s#73s7sss7w3ss77775#Rwwwwwwwwgwwwwp7S\x13\x1011\x10!q111w\x17\x171\x11\x1171\x11\x11S\x13\x11\x12\x11wuw3\x13\x1571\x17wvWwwwwwwsss737sw7sssw3s7737ssw3ssssw747wwwswwwwwwwu\x01551\x11\x10\x11\x13qq\x11w73q71\x07\x1751\x03qq1\x11\x10\x17\x13\x17S\x101ww\x11wpwwwwwww3s63ws33s7773w63sv3773ss73s3sssCVwwwu7wwvwv\x07\x13\x13\x111\x01\x03Q\x13\x13sqqq3\x11\x13S7\x13\x10\x11w1q1\x13\x13\x11\x111\x13\x17u1ww\x07wwwwwwws717#3ww3sscw3sw737ssw'3s77w777ssWuwww47wvw\x10w\x17\x17\x111505\x13SS\x13\x175311w\x13\x117Ww\x17\x1751R\x13\x011W7wwqwwwwwwww63cc\x167\x123w7773w73sss'73s67sc3sss777'6wwwsswwt\x07sqsSs\x17\x13\x101151\x13SSq1w\x13Q%wqqsS\x11\x11\x10\x137wwwtwwwwwwww17w\x17acss73ssw3ss77777s7s3s7sssw77ssSsgwwwqvw`u5\x07551\x111\x07\x17\x11\x17\x10517\x13\x17w7\x13Ws\x13Sq51\x11\x05wwww\x07wwwwwwwwccswwu%'1g773s77c3sss7s7s7s7773ss3ssqqwwgvqs\x10\x07SSSsS\x17\x11\x13\x13\x131\x11\x13\x17\x111\x13SS\x15\x12S\x11\x11\x07\x13\x111\x13wwwewwwwwwwwww\x17tv7swug3\x17777ss3g73sw3s3s3w77'srwssssaauwwwt\x00q\x15511!\x10q55\x110\x10s\x13\x12\x17w1S\x055\x100\x11sS\x115www\x17wwwwwwwwwsw7\x13CGwssVq3ss7773s773w7'3w3sss77377'77767wvwp\x07sSSS\x13\x13\x17\x13\x12S\x13\x11\x177\x11\x117S\x111\x13q\x11\x00\x171q\x01wwtwwwwwwwwwwtvwwsrRwwsvu47\x13sss7rsw3sss7'77777w7'777ssu'5cw@w\x13\x1151\x111q11\x11\x01\x01s10w7qSA5\x13\x10\x01q1\x13ww\x07wwwwwwwwww7\x13sssw7\x16w7sRs2r7773773w7763sssssS3ss773773sC4w0\x07w\x13\x13\x13\x05555\x13S\x11\x1751\x01\x17w\x17\x011S1\x10\x16\x17\x13WwTwwwwwwwwwwwwwpssswssGwwue7C\x03ssssw3w777777773w3ssswssw3ss0u\x00Gw\x11\x11\x13\x011111\x133S\x13\x11wqs\x17\x157\x11\x01\x01wwwT\x03W6wwwwwwwwwsssvwWww7sGrw7G7t45773w3ssssscss73W7773773w3773s\x00ww5557\x11\x17\x13\x10W7\x11\x117w51\x12\x15q\x10\x07wwsCv4swwwwwwwwwps47\x03277sssu'w7g7w'\x03#S3w77777776ss7773w3ss3wssssp\x00gs\x13\x11\x1150\x11\x13\x17\x13q0\x11wsSQ7s\x11\x01ww\x04WCcCCawwwwwwwsvwwwGSswwwsqaawwswwW'73s773ssss763scs#s77s3\x177777\x12\x147S\x13S\x13\x111ue5\x13\x11\x17qw1\x13WwSwp\x00cvwWww\x16%'swwww47qew7'aqcsww7746tw7rRR\x173ssw7777ssss3ssscs#scs'3'7\x00\x045q1\x11\x13\x157w1!\x017wu55wwwU\x04u56\x17ggw'\x164444wwwww7\x07Gqw'77777wsq7\x07Gwwwpr753ssss777773w3s3w7373sss70\x00\x07WwuwWuu\x115wwwwwwvt\x02GgwapsugVtwv\x16s&amp;\x17qewwspwwwtwCGsswwsssCw7wuars7777ssssss3s7s3ssss737777\x00\x05\x05wwwwwuwwwwwww\x01\x07Gwvwvwe'\x16qgcGwGprw7wwww44t7777%6\x1773wswptscw%%!css777777773773s73sss73s7\x12@D\x16uwwwwwwsV\x14\x04VvwvvvwvwwcCCTw`vWewwwwwwwsswwwwwsswwsww7swwwwww73ssssssssssss73s7373s73s731aCEettueeaacwwvwwwgwvwwvwcrWwvwww\x00\x00\x00\x00\x00\x00\x00\x00\x00\x00\x01\x05\x00\x00\x00\x00\x00\x00\x92\xad\x05\xfe"</t>
  </si>
  <si>
    <t>Seafood</t>
  </si>
  <si>
    <t>Seaweed and fish</t>
  </si>
  <si>
    <t>b"\x15\x1c/\x00\x02\x00\x00\x00\r\x00\x0e\x00\x14\x00!\x00\xff\xff\xff\xffBitmap Image\x00Paint.Picture\x00\x01\x05\x00\x00\x02\x00\x00\x00\x07\x00\x00\x00PBrush\x00\x00\x00\x00\x00\x00\x00\x00\x00\xa0)\x00\x00BM\x98)\x00\x00\x00\x00\x00\x00V\x00\x00\x00(\x00\x00\x00\xac\x00\x00\x00x\x00\x00\x00\x01\x00\x04\x00\x00\x00\x00\x00\x00\x00\x00\x00\x88\x0b\x00\x00\x88\x0b\x00\x00\x08\x00\x00\x00\x08\x00\x00\x00\xff\xff\xff\x00\x00\xff\xff\x00\xff\x00\xff\x00\x00\x00\xff\x00\xff\xff\x00\x00\x00\xff\x00\x00\xff\x00\x00\x00\x00\x00\x00\x00!1!!\x00\x12\x12\x100\x12\x10\x11 Q\x12\x13\x00\x10\x03\x03\x10\x00\x00\x00\x00\x00\x10\x01 \x10\x00\x03\x144\x13\x01'\x12P\x03\x03a1aq\x12\x16\x17\x07\x12\x163RR\x12CA\x01a!@\x100\x00\x00\x00\x01\x00\x00\x10\x00\x00\x01\x00\x00\x00\x00\x00\x00\x01\x00\x00\x00\x00\x00\x00\x00\x00\x10\x01\x02\x12\x00\x05!!C\x01%%\x00 p\x01\x100\x10\x17p\x00\x00\x00\x00\x00\x01\x00\x12\x00\x07\x041\x03\x05!\x12S\x06\x17\x114046\x17\x06C\x12SQC\x17\x17\x045#B\x10R\x13`\x01\x00 \x10\x02\x01\x00 \x00\x01\x02\x01\x00\x01\x00\x00\x00\x00\x00\x00\x01\x00\x00\x00!1\x03\x16\x11A\x04\x03\x10P0p\x1004\x01\x03R\x03\x000s\x00\x00\x00\x00\x00\x01\x00!\x01\x00\x001\x07\x140\x16\x17q@prSSSqsAu%467acCR\x155%%$\x11p\x00\x00\x00!\x00\x00\x01\x00\x00\x01\x00\x00\x00\x00\x00\x00\x00\x01\x00\x10\x000\x00\x10\x01\x14!\x10! \x13C\x03\x01\x03C\x01\x001!!\x01\x03\x01q\x00\x00\x00\x00\x01\x02\x00\x10\x00\x10\x07\x00p!1aa0'\x175447\x1746sw7\x17\x17\x175%%v\x16\x13qq6\x00\x00\x10\x01\x04\x00!\x00\x00p\x00\x00\x00\x00\x00\x00\x00\x01\x00\x00 \x00\x00\x10\x03\x16!\x12\x03\x10BP\x100\x16\x10\x11%\x06\x16\x14\x12\x12\x01Cv\x00\x00\x00\x00\x00\x01\x03\x000\x04\x10\x13\x13SC\x13\x17u\x00qssSWsSG\x17SSwwqt\x07\x13\x01!e\x16\x16Qp\x07\x06\x00\x03\x01\x00\x00\x00\x00\x10\x00\x00\x00\x00\x00\x00\x00\x00\x00\x10\x00\x00\x00\x14!\x12Q\x00q\x00!!\x07\x01#\x06\x12\x10\x0104\x100\x13q\x00\x00\x00\x00\x00\x00\x00\x10\x01\x00a$%!4417Cwu777ww\x07swu7Sw7\x04wwu2sS'\x12@\x10\x10\x00\x00\x00\x10\x00\x00 \x01\x00\x10\x00\x00\x00\x00\x00\x00\x00\x00\x10\x00!\x12001\x12\x04\x13R\x10\x12\x14\x13\x01\x06\x12\x10q!\x107P\x00\x00\x00\x01\x00\x01\x00 \x10 CQ3SCqwp7SswSSwsGww7w7Suc\x01\x01\x03G\x164qd\x12R\x02\x10\x12\x10 \x00\x10\x01\x00\x00\x00\x00\x00\x00\x10\x00\x00\x00\x00\x00\x00\x12Q\x01C\x04 A \x01a%\x010\x16\x00\x14\x13\x00\x12Cw \x00\x00\x00\x00\x01 \x01\x01 T06\x1457\x177\x17G7ww7ww4wwwwwwwV5wwwqw\x17\x16\x10%!A\x06\x00\x00\x00\x00\x00\x00\x00\x00\x00\x00\x00\x00\x00\x00\x00\x00\x10!\x0100001\x10\x06\x17\x12\x12\x13\x03\x05!\x01!4\x13\x011w\x10\x00\x00\x00\x00\x00\x00\x12\x00\x10\x02SQsCSwwpwwwwwwwuwwwwu\x06\x02\x00@\x00\x00\x00\x16\x12CqgRR\x16\x10\x10A\x00\x02\x01\x00\x00\x00\x00\x00\x00\x00\x00\x00\x10\x00\x00\x00\x00\x01C\x16\x10\x02S\x00\x01%\x05\x0000\x12\x04\x12\x03\x004\x13w\x00\x00\x00\x00\x03\x00\x10\x01!\x03@p6\x13su7w7wwwwwwwgg%%\x00BADt p@F\x00A\x00@\x04550p! \x00@\x00\x000\x01\x00\x00\x01\x00\x00\x00\x00\x00!\x00\x00001\x03Q CR\x12\x12\x17\x05\x03AB\x01P5\x037w\x00\x00\x00\x01\x00\x01\x02\x10\x100\x07\x17\x13u5swwtwwwwwwRpTdFF\x04vf@DdddF\x06F\x07\x04\x02CG\x12P\x01\x00\x00\x10\x03\x00\x00\x00\x00\x00\x00\x00\x01\x00\x00\x10\x000\x16\x10\x00!\x02\x10\x01!A0\x1000\x12\x00\x13\x02\x107Wp\x00\x00\x00\x12\x01\x00\x10\x12\x16\x10esusswwwwwwww@@dDfVv\x00@d\x00\x04\x00\x06\x00\x00\x00GgFBD\x00!%4\x12\x040\x00\x00\x00\x00\x00\x00\x00\x00\x00\x00\x00\x00\x000\x001\x03\x13R\x17\x05$\x12\x12\x01c\x10\x16\x10\x03P1CS7p\x00\x00\x14\x01\x000!a\x014\x175swwwwwwwtt\x04\x04dt`@`@\x04 @\x00F \x04\x00\x00\x00\x04@$\x04gP@@\x02P\x00\x00\x00\x00\x00\x10\x00\x00\x00\x00\x00\x00\x00\x03\x00\x00\x00\x00!\x00\x10\x01 \x02\x141a\x10p\x100@!C\x03\x17wp\x00\x00! \x10\x01\x01\x07\x16\x13Gsw7wwwww'\x00\x06\x06ggd\x00\x00\x00\x04pGd\x00\x00DFDd\x00\x02\x04\x00\x00Fdd\x04\x00 \x04\x12\x00\x01 \x00\x00\x00\x00\x00\x00\x00\x00\x00\x01\x01\x00\x13R1!1\x10A1\x01\x12S\x03\x03\x04!\x12\x03Ssw\x00\x00\x00\x10\x10 \x1041!pw7wwwwwv\x00DFd@@@\x07\x04\x16\x00\x00\x00u\x00\x00\x00\x00\x00\x00\x00\x00\x04d\x00V\x00\x00\x04gD\x00B\x00\x00\x10\x01\x00\x00\x00\x00\x00\x00\x10\x00\x00\x00 \x00\x00\x10\x00RP`\x12\x040a \x11a\x00\x15!q57w\x00\x00\x05 \x00\x11!\x01\x10qswwwwww@@Ggg@\x00\x00 d\x00d\x04%gR\x00\x00\x00\x00\x00\x00\x00\x06@\x00\x04d@\x00\x00Fvt\x00\x10\x10\x00\x00\x00\x00\x00\x00\x00\x00\x00\x01 \x10\x10\x041!1!!\x12A1\x03\x12\x15 \x12\x16\x02Q%7\x17p\x00\x00$\x01! \x16\x16754wwwww\x04dgd@\x00\x07\x00\x00G@@\x07www\x00\x00\x00\x00\x00\x00\x00\x00\x00\x07tv\x00gF@\x00\x04Ft\x00\x02\x00\x00\x00\x00\x00\x00\x00\x00\x00\x00\x10\x02\x00\x00\x00R\x00\x12\x12\x10\x06\x03\x00\x11!\x12\x01\x00p!1swp\x00\x03\x07\x00\x10\x12\x13\x11qsSwwwRDvwv\x00\x06pF@@\x06s\x031ww\x16\x10\x101\x00\x00\x00\x00\x00\x00\x04wwp@@\x00\x00\x00\x04Fd\x01A!\x00\x00\x00\x00\x10\x01\x00\x00\x00\x10\x04!1!\x13\x04\x17\x06\x01\x14\x13pR\x051!\x015\x07\x1770\x00\x10@0\x12\x0547\x17\x174wwDFvF\x04 \x00\x04d\x00d!\x17\x151Sq3\x13\x13\x13\x1310\x10\x00\x00\x00\x00wp\x00\x00\x00g@\x00\x00g@\x00\x02\x00\x00\x00\x00\x00\x00\x00\x00\x00\x03\x00A\x00\x00\x12$\x110\x00\x13!0\x01!\x13\x04\x04\x03C3qq\x00\x00\x06\x03\x01a\x13\x13qswWudwg@\x00G@\x04p\x00\x07\x03Aq3\x113\x13q11\x13S\x13\x131\x00\x00\x00\x00\x16\x00\x00\x00\x00\x00\x00\x06PFt`\x01\x00\x00@\x00\x00\x00\x00\x00\x01\x00\x00\x02\x00\x13\x04\x13\x02\x11$0R\x07\x12\x16\x103\x00q5567\x00\x011C\x03\x144577\x177gGfvP\x00B\x04v\x00\x00eq37\x113\x011\x13\x173s3ss\x13\x11\x00\x10\x00\x01\x00\x00\x00\x00\x00\x00\x00d\x00FT\x00\x00\x00 \x00\x10\x00\x00\x02\x00\x10\x00\x10\x10$\x11\x010a\x10C\x11\x1051%\x010\x02SsQq\x00\x00\x16\x14\x103\x13SSSwtvd\x00@g`t\x00@GwR\x11\x11\x111\x0153\x133w773733\x01\x01\x13\x00\x11\x01\x00\x00\x00\x00\x00\x00\x00\x00f \x10\x00\x00\x00\x00\x01\x00\x01\x00 \x00 \x00\x13\x020Q\x12\x001a!!\x02S4\x0453Ssp\x00\x13pa7\x15577wvFw\x00\x07\x02DF`\x00\x00wv\x01\x03\x13\x12\x12\x13371\x17ssswqs\x10110\x13\x02\x13\x01\x10\x00\x00\x00\x00\x00\x04v@\x00`\x10\x00\x00\x00\x00\x10\x01\x00@\x01\x00\x010\x01!!aB\x12SPq0\x01\x02S57\x17\x00\x007\x03\x171sswwvwwd\x00Ft\x00\x00G\x05'wp\x12\x11!\x011sRq\x003w31w0\x013\x13q\x01\x10\x11\x10\x13\x01\x110\x00\x00\x00\x06w@\x00\x00\x00\x10\x00\x00\x00 \x12\x00\x12\x10 0Q\x16\x12P\x005\x12\x103\x01\x07\x12A7\x175'\x00\x07\x13TsW7wwwwFF@\x00\x00d`\x00\x06www0\x111\x11 111\x13\x00\x017w71r\x10\x10s\x13\x100\x12\x13\x0110\x11 \x00\x00\x00Ft\x00@\x00\x00\x00\x00\x00\x10\x00\x00\x00\x00\x10\x01!0\x101%\x02\x15!A6\x101\x06\x11qsS\x10\x01s7\x177wwwvv@\x00\x00\x07P\x00\x00\x00Wwwv\x10\x13\x131\x113ss71\x00\x03wsw1rq710\x111\x011\x03\x12\x11\x11\x00\x00\x00\x04F\x00\x00\x00 \x01\x00\x00\x03\x00B\x10\x00\x00\x16\x12\x1010@q!\x12\x13\x01%\x07\x01ssap\x007\x17Swwwwwgg\x00\x06td`\x00\x07sssw0\x011773w0\x01qp\x00\x003ws7!\x03s\x10\x13\x12\x13\x13\x12\x13\x01010\x00\x00\x00g@\x00\x00\x10\x00\x00\x01 \x00\x10\x00000\x10\x07\x06\x10\x02\x12\x10%4\x17\x030\x077\x17\x17\x00\x01u7'wwwwwvt\x00\x07@\x06wsw\x17\x077sP\x13\x13ws71\x00\x00\x030\x00\x00\x17\x17ws\x103s\x011\x010011\x13\x01\x11\x00\x00\x06\x04t\x00\x03\x00\x00\x00\x000\x10\x00 \x01\x00\x00\x101\x13\x11!Ap\x17\x11\x03\x03\x11CCSss\x01c3w\x17wwwwf@\x00\x06dp\x17\x131331sw \x011ww7p\x00\x00\x00s\x00\x00\x00 \x03w773\x00\x03\x12\x11113103\x10\x00\x00\x06v@\x00\x00\x00\x01\x00\x00\x00\x04\x10\x02\x01\x00\x07\x06\x00!R\x00\x13\x01'0pr\x10\x077ww\x10\x17S7wwwwgP\x00\x00\x00\x02S11sqsss7\x10\x01\x137wsw3\x10\x10\x01\x10\x00\x00\x10\x00\x10CsS\x00\x10\x113\x13757\x11\x01!\x00@\x04wd\x00\x01\x00\x00\x000\x00\x12\x00\x10\x02\x10\x13\x115\x13!\x06\x10rQ\x011\x01wwwwpsq7w\x17wwtw`\x06`\x00\x173\x077\x13\x133\x13770\x001\x13ww7ww\x00\x17 \x00\x00\x00\x10\x003\x101\x00\x001177s\x10\x00\x13\x10\x12w@f@\x00\x12\x00\x00\x01\x00\x00 \x12\x000\x00\x00!\x01 \x10a#\x10\x127\x16\x177\x16Ww\x17\x17\x17wqwwwwv\x00e\x00\x07s\x17\x1333773sw\x10\x0113wwwws\x10\x03\x10\x00\x00\x00\x00\x13\x13\x03\x13\x00\x0113su\x00\x00\x00\x01\x010F\x00G@\x00\x00\x00\x00\x00\x00\x07\x01\x01\x01\x00\x105\x13\x12\x150\x01\x1415\x01!\x03pq%0wssswwwvfD\x07das730\x177\x13\x13s\x033p\x00\x13\x113psww0\x11p\x10\x00\x00\x011170\x10\x00\x1377s\x00\x00\x00\x001\x00\x00\x00\x04`\x10\x00\x01\x00\x12\x00\x00\x00 \x02\x10 \x01 !!\x07\x06\x03\x06\x1250\x17q\x07\x12S\x13wwwwwww@\x00d\x00\x177\x13\x13s!373\x13qs0\x00\x010\x13Q\x0477ws3!\x01\x00wp\x13\x13C\x00\x00\x01wsqq\x01p\x00\x000\x04\x04vR\x00\x12\x00\x02\x00\x04\x12\x10\x01\x00\x00\x10\x12\x15\x14\x12\x10\x010\x11!R\x13q\x011%0uwssqwwv\x00\x00\x00\x00ss777\x12\x17\x135!37p\x00\x01\x0010\x004ww0s\x10 ww\x10\x06\x00\x01\x00\x00\x13\x17w7771\x00\x13\x10F\x07v@\x00\x00\x00\x01\x00\x01\x00\x06\x12\x01 \x00!!000\x07\x052\x15!CR\x07p\x13Gwwwwwwvg\x04v\x00\x07353s3513\x133qs0\x00\x10\x01\x03\x12\x00\x01\x03w71\x03\x11w1\x02\x11\x11\x17\x00\x00\x01'w7wwp\x01!\x00p\x06v\x00\x01\x00\x10\x00\x04 !\x01\x01\x00\x01\x00\x14\x12\x03\x15\x040\x12\x05\x12\x12\x13p\x07\x00w\x13\x16w7wwwGv\x00ta\x0373s7\x173351q33p\x00\x00\x00\x13\x110\x00\x057\x17s\x10\x037S\x1103sp\x00\x03\x117w7w7\x10\x10\x04g\x04G@\x02\x00\x00\x00\x00\x10\x10 \x00\x03\x00000\x14!0C10qp7\x00\x17\x01p\x07q\x17w7wwf\x00\x00\x06\x041ss73ssq003RSs\x00\x00\x00\x011\x13\x13\x13\x133\x101\x17w11\x11Sww\x10\x0001\x00\x00ws7\x14\x00\x04\x00d \x00\x00\x00\x00\x01 A\x01!\x00\x00\x00\x03\x15!\x12\x100P\x03\x12\x11w\x00p\x07\x00w\x00swwwv@\x04t@C3s71s313\x13\x13\x13!33\x10\x00\x00\x00\x13\x13\x1101\x12\x13\x03ws\x13\x1337www\x13\x11\x02\x10\x0177s\x00\x00\x00\x07d\x10\x10\x00\x00\x00P\x01\x02\x00\x00!\x01\x00\x14!\x11%\x02A0q%7q\x03\x10w\x01p\x03wswwt\x00\x00\x06\x001u3S7753q000\x13550\x00\x00\x00\x01\x13\x131\x111\x13\x13w1577ww\x10\x11\x07\x001\x12\x12\x17w0\x06\x00\x02v@\x00\x00\x10\x00\x00 00\x12\x10\x00 \x00!\x124\x13\x04\x17\x03\x1417p\x07ps\x03p\x07swwvg\x00\x06t'S3s7s33q7\x13\x13\x135#3S\x10\x00\x00\x0111\x133\x125773\x13\x13swwssq1\x03\x01\x11\x00\x07\x00g`\x04t`\x02\x00\x00\x00\x10\x10\x04\x00\x00\x00\x10\x10\x00\x11%\x03\x01 !p0s\x170\x07\x01p\x07\x00\x13wwwww@\x00@D!Sw377\x133\x13\x13\x03\x05#\x17\x12\x12\x12\x10\x00\x00\x00\x13\x11\x13\x113\x13ws17w777sw\x17\x133\x13\x10\x00@\x04p\x00gA\x01\x00\x00\x00 !!\x03\x01 \x02\x00\x004\x130p\x14\x07\x03S\x17w\x00s\x07\x00w\x00w77wv@\x02\x00\x00\x00S33sss7\x171013\x131!1\x03\x021 \x13\x01!5#\x173w\x11\x12\x177wssw7s1\x11!\x00\x00dVD\x04f\x00 \x00\x01\x00A\x10\x10 @\x01\x01\x00@\x03\x01\x01\x03\x0015!sr\x05p\x17\x01p\x17swwwF\x00G@\x06\x011qw73\x13q3\x137\x13a7\x12\x13\x00!\x13\x17103\x13\x03537s33\x13ss3ssr743\x10\x01\x00\x00fBvA\x00\x10\x01 \x02\x10` \x10\x12\x10\x00\x02\x030p41\x14\x07\x03\x17\x17q\x03\x10c\x07p\x03uwwvt\x00$d\x07d773sSs3qq\x1113\x135!1\x12\x03\x02\x1710q0\x137ws\x10\x101#ww73sp3\x01\x01\x00\x10\x00@\x04e`0\x00\x00\x00\x01 \x10P\x02\x00\x00 \x04\x10\x01\x03\x03\x07!!qssp%`P\x07\x00\x1777wwg\x00@\x06\x04`\x13Ss3151330s\x171!001q1!#S0773w\x17111\x1120qw55\x073\x10\x01\x01\x00\x00\x00v@\x000\x00\x00\x00\x10!!\x01\x01!\x04\x01!41\x101\x00C\x12\x17\x17pS\x01p7\x00qswwtgdp\x00\x07\x00S7777371qs\x133\x13\x13\x03S\x03\x03\x03\x13\x13!\x03\x1337\x13s\x12\x10\x13\x03\x11\x01\x03\x13\x1333\x13\x01\x001\x00\x00\x06@\x03\x01\x00\x00\x00\x07\x02P\x00\x02\x00\x00\x00\x03@\x03\x07\x07\x10a3Sss\x010\x07\x00p\x01swwwvt\x06F@Fe3SsS11q7312q%!12\x111051\x137771!sq\x00\x00\x00\x00\x00\x00\x00\x00\x00\x100\x10\x00V\x00\x05D\x040\x02\x05!\x02\x10\x01\x00\x12\x00\x01\x00$4\x13\x101\x11!\x04\x17555\x00p\x12\x07\x107777wv@\x00g\x00\x00B\x17133ss3Ss\x1711100\x11s\x03\x01#\x120\x1313\x13\x12\x13w0\x00\x10\x00\x00\x00\x00\x00\x00\x00\x00B\x00d\x04fv\x03\x0550\x10\x01\x02\x12\x12\x01\x01B\x04\x10\x12 \x07\x10!s\x02A!ss\x03\x00q\x03\x00CSwwwe`\x00V@\x07Dssqq1713\x173S\x13\x03\x17\x13#\x13\x133\x1313q7\x13\x13\x113ww\x005\x00\x00\x00\x00\x00\x00\x00\x00t\x06@\x00vCGwwwww5\x00\x01`0\x10\x00\x06\x01P\x11!\x12\x10\x143q!p\x07\x010\x07\x051sswwvp\x00`\x00d\x07%133sq773s3s1!1\x1001\x031!q31113w\x10\x00\x10\x03\x00\x00\x00\x00\x00\x00V\x00@g\x00\x04gwwss777w50\x01\x00 \x00A4!!s\x07\x03B\x15\x07\x17\x10p\x07\x00p\x03\x1757wwGd\x00\x00R\x00fSSSS73s373S\x13S1!3\x13S7\x13\x13311157p\x00\x010\x10\x10\x00\x00\x00\x00Fd`\x00\x06\x00$wss3sss73ae\x10%\x00`\x12\x00\x12\x12\x10\x11q\x0431s\x00\x100\x04!Cqswwwg\x00\x00\x06e\x00@\x03337\x137753s7317\x13\x1003\x11!s\x13\x13\x13\x12\x133\x00\x01ww3\x01\x10\x00\x00\x01d\x00\x07t\x04DGw73s3333372a\x00\x01\x03\x01C\x00\x07\x03!!!A'\x17\x10p\x03\x01@1057swv@\x00\x00\x06\x00\x00W573qssss71qs1711\x123\x12\x1311113w\x117wwwr\x13\x00\x02F\x00\x00F`\x06vssss77773s31\x07 $\x10B\x10p\x11q\x10q\x043Q!\x03\x03P\x00\x00qasswwt\x00\x00\x00FF\x04cS15373s53s31s\x133s1110s\x12\x11173wwwws11\x11\x04\x00\x00F@\x00Ggwss7333373s\x120\x14\x01 0\x07\x01!!\x07\x12C4\x12S\x07\x01\x00p#\x17\x1757wwG`\x02P\x00\x00\x00w\x13Ss3s73s777\x171!s\x13SS111\x00v\x03qwwwsB\x17\x13\x13\x12\x01$\x00\x07\x00\x00gwwsss777733\x123\x00 \x16\x05\x00pp\x10q01\x04\x13q4141\x05\x0501sSw7vg\x04d\x04\x00\x06a!'753ss1q733\x13\x13\x13s33S\x03\x17qw\x10\x02wwsw\x00\x0111\x01\x00\x00\x00\x04aFwww73733333' fv\x16\x01 \x12\x10!\x07\x12\x17\x07\x02P6\x13C\x13\x07\x000SR\x177\x17wuv\x00\x00\x06p\x00A\x11\x13S3s3sS71sssS\x035113\x13wwwp\x01ww\x07\x01\x101111\x11\x01\x00\x04vwwwssw3sss3gvGGGgd\x10aa@01\x010\x043Qp0pq\x02\x1741sSw7vd\x00G``\x00\x13\x12q#s7711s77111137\x12\x105ww7p\x16wp\x00\x16\x13\x13\x13\x13\x10\x000\x00\x06wwww7737333vvvVGgGA`\x10\x03\x03\x17\x077\x01c\x143\x03\x17\x13\x12PR\x13\x16577ww@\x00\x06@\x00\x000\x11153ss3s\x13s\x13s7357111ww3ww@\x10\x00\x00\x011110\x001\x00\x00gwwwwsssssrvvwgvvvvV\x01$4\x00\x010\x100\x143\x1441ap\x061aqsSw5wv`@\x00\x06pS\x071353757777715313\x13\x13www\x17wp\x00\x00\x00\x00\x0111\x111\x01`dwwwwwww7337w\x07Fwgwww`4\x12\x12\x107\x01q\x16\x00R11a07\x10S\x17\x03Cw\x17swug\x00\x00\x00\x06\x00\x01a\x053qs333s13s\x13\x133S\x13\x00\x13s17w\x06\x00\x00\x00\x00\x00\x00\x120\x13\x16wwwwwwwwwwwwWVR\x10Rtwvwt\x02P@\x00\x100\x12q\x075\x16\x16\x13CP\x06\x12RqsSsWGwd`\x00v@\x00\x07\x11ss37\x177577s73SS\x13\x00\x1777\x071\x00@\x00\x00\x00\x00\x00\x001\x110ggwwwwwwwwwu% \x00\x04\x07\x05\x01\x06wvG\x05 0\x00q\x165\x00C\x01#S\x17\x17\x12S\x17\x17\x1757\x17sssV\x00\x00d\x04\x04w\x1317\x17\x133S33S3S5311!#\x11110\x00G\x00\x00\x00\x00`\x00@\x03DwwwwwwwwwwrR@@@apppa\x05wv\x12A\x00\x04\x12q\x03q%7\x15!a%4$ssqswstwwwD\x00\x00\x07`\x0157\x133ss1ss3s3\x13\x1111\x00\x117\x17\x10W \x06t\x05`\x00@\x00gtgwwwwwwwwwwD\x04B@\x00\x04\x07\x07\x07\x16R\x07G@0\x00\x005\x00P0BR1q7\x13qaqu7wwwwwwwtv@\x04\x00\x07\x13\x13\x11q5733\x173\x17\x1737\x17\x12\x10!\x12\x12\x00\x06@\x04`F\x00\x00\x00\x05fgwwwwwwwwwue%`@@\x04\x12ACPquppt\x00\x040\x03q3Qa550q%7\x1477wwwwwwwwwFp\x00\x00qq53\x13\x13\x13qqsSs3\x15\x133\x11\x01\x00\x00@\x00e\x00g\x00g@B\x04FwwwwwwwwwwwvVF\x04e'BDpt7\x07\x07\x07\x06\x02\x14\x02\x00P0\x15\x02CSCsSW4cwwwwwwwwwwwt`\x00\x02Cs15\x13\x1757333\x13Q37\x10\x12\x12\x10\x00gP\x04de`\x04'wFgwwwwwwwwwwvEdeGFD\x04\x07\x06RTRRWu\x00\x00\x01\x013Q#5\x06\x13P571sWwwwwwwwwwwwwt@D\x00\x07\x13\x1311\x1311qqq3\x17\x17\x07\x00\x04d\x06D`\x06p\x06\x00\x00GfwwwwwwwwwwwwGvVVF\x14$\x00\x04\x15%'55%7t\x02\x00\x00\x15\x02\x150ps7\x17\x17wwwwwwwwwwwwwwwwgg`\x00\x00\x115753S111\x17\x10`\x00\x00\x07`G\x00\x00\x00@\x04tDgwwwwwwwwwwwwwwwwwtd@`@aaPgapWsAa #5r\x16\x07\x17\x17777wwwwvvwwgggfwvwtFV\x00\x00q\x1753q13\x13\x13 \x06PF@\x00\x00\x06\x00\x00\x00\x00wfvwwwwwwwwwwwwwwwwwwwtt\x04\x02RV7\x14\x17G%w\x00\x01A\x1501qaqw\x17wwwwwdwwvvwwGGvgvwtd\x04wv\x02S511q1wP\x07dg\x00\x00\x00\x00\x06f\x04\x06fGwwwwwwwwwwwwwwwwwwwwwt\x04\x04\x16SE\x07rSWwp\x12\x02r\x16\x17\x12Sssswwwwgwwwwwvvvvwwgvwwtdg@\x01s\x13\x13\x13p\x04`\x00\x00\x04`\x04\x00\x00\x07wvGwwwwwswwwwwwwwwwwfgegwwww@e%rt5w\x07w\x02\x05\x011qsR\x057\x17wwwwwwwvteDTeDe\x06DvwggwwFFGgu!\x04v@\x00\x04v \x00ggDfFwwwwww7773sswwwwww EdFGFvwww\x07RW\x17G\x17\x15wP\x02\x00\x17\x12\x1757777wwGwwtdvvggFgFe'\x04fvwgwwtvGFTggB\x06Gg@Dtdvwwwwwwwwsssw77wwwww EdDtveGGwtaepRSggwp\x10\x12sRspwwwwwwwwGgwwWwggtvVDG\x00GvwgwwtwgftdeDtdvGeww\x17wwwwww77sss77wwwwt\x04fFggedddww\x07V\x07%w\x15\x17w\x02\x07\x00\x17555g77wwwwGgwwvdvVVFVDvtt\x00\x07gvwwwGwwwwvvrWEgw7wwwwwwwwss777sswwww\x00FTeggfVFDFwV5pW4rwwP\x10asp73SwwwwwvwwtvTvVGe`edFFGdD$vwwwwwwwwqwWg'\x13wwswwwwwwwsw7ss\x07\x07wwwt\x00vdvvvvdtd\x04GubStsUww\x03\x03\x0055qt7swwwvwwwGd&amp;D$$D\x06BG@edFvVGvwwwwwwqgpw\x17Se7w7wwwwww77rt4\x05wwwww@\x06eggggdtdBF\x06V\x15gC\x147wu%\x05!7373Swwwwwwtdf@D\x02FT'e\x04$\x07B@GGe\x00wgwwwwp\x16u\x07pw7SVwwwwwwwwwt\x14\x12\x147wwwwp\x00vVvwgggFDd@@w\x1655gww \x102\x14qtstwwwwwwvFp@G t@g@dp\x00FVV\x04dvt\x07vwwwwVws`wwSv5wwwwwwwwv\x16\x03A\x03\x07wwww@\x05ggwfvtdeFDdd\x07uwCWwt\x17\x07\x05!73\x177swwwwvtd@\x00\x04Dg\x00Ft\x00eg\x06`dt$\x07gdwwwww\x00wW\x17wwv\x17BWwwwwwwwe\x01\x01!A\x07wwww\x02FgvgwggvfddD\x04`sCWwwp 00RstsqwwwwwG`\x00\x04dB\x00DGFFtFBGEw\x06Pdwt'gwww\x07Wvwtu%w\x1777wwwwwv\x12\x12\x16\x03\x03\x01wwwtugwgvvgfgD\x00\x00\x00\x00\x04uwwwt\x01\x01AC\x01\x1777wwwwwtd@F\x00\x00$f\x06pgGddttfdefT\x06wdwwwvRwWusswawVwswwws\x01\x01\x04\x10\x10P\x16www\x16vwgggfwgP\x00\x00\x00\x00\x00\x00wwwr\x00\x02R\x02\x03CsqsqwwwwF@\x04t`dD\x04@@\x04d@\x04`F\x14t\x16t\x06pGu'wwp\x07w7spW\x01w'swwwwwu\x03\x06\x03\x02R\x12\x01wwvGegwwwwvvd\x00\x00\x00\x00\x00\x00wwwA\x00\x10\x00\x01@\x147w\x1777wwvV@ d\x04\x07`\x00\x00\x00\x00\x06\x05d$\x06g\x06FW$G\x06wGwwu$wtus\x07pw\x17p\x17w7wwa\x00\x10\x10\x11\x01\x05 wwqevwwwBF\x00\x00\x00\x00\x00\x00\x00\x00\x00wua\x00\x00\x01\x01\x00! sqw5wwwtd\x06D\x00`D\x04t$\x12\x00\x04d`@GDG\x07$Gtegdwwp\x07\x07wswq\x07qgvwwwww\x104!% 0!\x017wVwgwT\x02\x05\x00\x04\x01@\x00\x00\x00\x00\x00\x00aC\x00 \x10\x02\x02\x00\x10\x00\x1773wwwwd\x00\x04BF@F\x04fT$\x00\x00\x04edvFvVE'BVGwwwttwww\x17\x10cwwQw77ws\x02\x01\x05\x01\x01A\x10\x12Wv\x07vw` `R$pt!`B\x00\x00\x00\x00\x04 \x14\x10\x02\x14\x01\x00\x00\x05w5u7wwwG@\x02@\x04\x06\x04ptfE`\x00\x00FVdvGgvVt\x07pwGwswwww7s\x17w\x13gCww74\x10R\x12\x03\x02\x12B\x10wwVwp@AE$W\x06\x17F\x16pp\x00@\x00\x00\x10\x02\x03\x10\x01\x00\x10\x00\x023w7qwwv\x04`tt\x00DBDdFv\x01\x00\x00\x04eded\x04w`\x07\x00dgwwtwwwwww\x03we7w\x17\x17wa!\x01\x01PQ\x01\x10p7pww@\x01g$rBVBVAGG\x00\x00p\x01%\x01\x00a 0\x03\x00Au7swwwuF\x04FF\x00`d\x06G\x04@F@\x00\x00\x06GFpBv4vRWVwwpwwww3s7w3t1ss7S@40! 0 \x10WTw`\x01v\x05CAe\x07\x05 t$4v\x04\x00\x00\x000p\x10\x14\x00p\x0007q77w7v`G \x00a@@dddp`r\x00\x00\x00\x04gF\x17AGadvgwwwwwwwwwwwwW751u \x03\x00\x10\x10\x01A\x01\x02scp\x05g`V%\x06P`vGBWBW\x00G\x00\x10\x00\x01%!\x03\x00\x07\x04swSuwwuGDD\x04FD\x00@D\x04d@d\x00\x00\x00\x007wwvttw\x07twwwwwwwwwswsrQswsu\x00\x01\x02\x17\x03\x02\x16\x10WVV\x16\x14\x164\x16G\x06\x16\x05$5`t$v\x06p\x03\x01\x07\x10\x02\x10\x06\x1017777wwvF\x00\x06@\x00`t\x00\x06\x00vtVv\x10\x00\x003wwwwwGtwwwwww7ws7wwww6\x17\x13w7!B\x10\x00\x10\x10\x01!!w\x00G`t\x07C\x044\x07RPF\x16CV\x07\x04t\x00B\x00p\x00C\x00a`Su7\x17w7w@\x04g\x06\x06Dd\x00gF@`F\x00B\x00\x00Gwwwe@gGvwwwwwwwww7!7sSswSt@\x01\x07\x01 \x01\x00\x00\x16pCe\x07CG\x04cCD$Bpt4aeds\x01\x01\x03\x01\x01 @0\x1377qwwwwF\x00DDdF\x06\x04t@@\x06wGa\x00\x07\x10gwwvvwvwWwwwwwwwwu\x01Gwsu'7w\x00\x00\x00\x12P0!\x01CRRRp4444\x16CC\x07Ead4pet\x00\x02P\x00 \x10\x07\x1447\x1775swwDp`FPe@BFB@\x04dd\x04q\x00g\x10wwwGVtvwwwwwwwwws13W5sWwsp\x00\x00\x00\x01\x04\x10 4`tpVGBC@`t4e&amp;\x16SF\x16Vw\x12\x1000\x10\x06\x10!\x03qw\x176W7svFV$dFDd@\x04`\x04$\x06RF0\x12w\x07wwgeewwwwwwwwwww7w1sw7qwu`\x00\x00\x02\x11!P\x13V\x16Ra`t4444a`VRG\x07CGw\x01\x00\x00\x00\x01\x00q\x03@757\x177wwted@g`gB@dt\x07\x00\x04dwp@Wwwwtv\x16wwwwwwwwwww7wwesu7w7\x14\x00\x00\x00\x00\x00!$aae\x07\x07C@eaF\x16WpG\x04u%gu$!\x01\x01 a\x02P1\x176sGw77w\x06@\x06v@F\x04@@`$@Rgwe3\x07wwwvwGvwwwwwwwwwswww\x135sw6w\x06\x06\x10\x00\x000\x10\x055dadp\x06\x16R\x16pRV\x040cB@wr\x10\x14 \x00\x04\x01a\x12\x147\x17\x1747wwwD`\x04D\x06\x04\x00`\x00DD$dVgww1wwww@vWwwwwwwwwww3wwvR\x16\x17qaeu%aaAavBSF\x16\x05tRud\x16t%%e\x14pwwu!!\x01!\x00r\x12\x05#sGsWsSwsqd\x00$\x04edDdd`FFDVwws\x13wwwtggwwwwwwwwwwwwwsu7p3S\x067swwwwwVG\x03CB\x02\x04\x02RPa@R\x06c@GwC\x05\x02@\x100\x01A0P\x1745%57swwG\x04\x04t\x06@\x06VFD@@`dvww\x13swwgtwwwwwwwwwwwsww7\x12P\x17\x05%%sw\x16\x17at5`tDe%GRP\x00`RV\x05a@\x07ww\x16\x12\x1100@p0C\x03sWRRww7wwvFFd@\x00fF\x00\x06\x00FFPGww4wvwGGwwwwwwwwwwwwwws\x07\x03rRRG\x07Rqw\x13BW\x04Bp\x00V \x06\x05g\x05$ 6\x16\x04wwpa4\x12@P\x03\x03\x01045%3G\x13qqssut@\x00\x02DT\x04\x00@@\x00Df`wwwwtgvwwwwwwwwwwwwqwww0pP1!Cw57\x03w\x07\x03t$\x06B\x00TprPRSVT\x00www\x015!a\x13 \x04\x14\x16\x05!RRW\x07qswwW6wdV\x04\x06`\x07@vd\x00\x00E\x06F\x06wwvvtwwwwwwwwwwwwswwwq\x03%\x06\x16\x1457\x03W\x07\x14p1@@@B\x00@@$$$\x00\x02WGwa Aq6\x14\x12\x12\x03\x010R3G0pw5777W7Wf\x00\x04\x04ddDBF@v@etGwweGwswwwwwwwwwwwwww2PR1pcSaw!s\x02\x17\x164\x00\x04\x04\x00!\x04\x00\x05\x00wegwA\x16\x152\x12Q#\x00Ap\x12\x01!W\x07\x17\x07\x13G5sW'W7D@d\x00\x04 \x00\x04t\x02D\x06Vdwwww'wwqsGwwwwwwwwwwsp\x124\x14 prSR\x17qepa\x01\x04\x00\x00@@a%pgFWeaa`\x12\x05\x07\x16\x14\x041!pR\x140p0a51s\x173V7swwG`G@\x00\x00FD\x06\x04dGFwwwEsqww5wwwwwwwwwwp\x15%\x01#PSq6\x11q!\x03\x03\x11%!\x00\x00\x00\x04\x04BFtwRRR\x12\x11%00\x030\x03RP\x12\x11!\x17\x07aecCG5sAC57u4ud`\x02@@\x06\x04\x00BFtgwwcww\x175swwwwwwwwwww!\x02pP6\x07\x07\x17%'SF\x16\x07\x03\x07\x13\x00\x10\x00\x00d\x05\x07G$ \x10P%\x00\x16\x17\x14\x10\x00!!a R0a\x10\x03\x1151a%'7Sqsw6\x16VDt\x06d\x07FDucWsv\x16qssS\x07wwwwwwwwwqpRQ\x03\x03@q5!sS$!Q0\x14\x10$\x07\x02\x10B\x01pp0\x10\x05 !\x101a!#\x00aR\x140S\x01ae4psC\x07\x13qaq6\x176\x17\x05ewsGeAeg\x17657\x17qe74qsqtwwwwwwwq\x02\x100445\x02RR\x17\x050P\x162\x07\x02\x12\x14\x03\x05\x02\x10\x17\x02\x10P\x04\x12\x01\x10B\x16\x1144\x07\x11 \x12\x100C\x10\x03\x00\x13\x101pp\x14\x06\x17SSSsp754577w\x077\x17\x13Ru4sw\x13sCRpwwwwwwwv\x15%5\x03C\x02T51arW0a\x050q%\x02\x10\x12\x10\x03\x02\x11\x03\x03\x02\x10\x14!1\x03\x06\x03\x10\x00\x16\x17\x01CA04p4$%\x03\x13\x13cA#\x03p1q$CrSsCSw\x14sqg53pG5q50q4!u7wwtws\x02\x12\x03R\x17\x13\x02RS\x12S0p\x160\x10\x01\x03\x04%\x01!\x00\x14!p\x10\x00q\x03\x00\x07\x01\x13\x140C\x01!p040\x00\x13\x00q\x12\x14$%\x10\x06\x155\x03V\x17\x10%\x175%5'\x12C\x17\x07\x11cW sR4657\x00G0sw7\x13wPqAp50pCC\x16\x175%0a\x07\x07\x12A\x00\x01!A!!\x12\x100@\x000\x17\x104 q\x04!a!\x03A0\x144$\x07\x01%\x03\x13\x11 a\x1207\x03\x12BSsCS\x075%!aq'qp\x14%7SqSaas\x07\x17w40F2\x103\x03C\x07\x17\x07\x13sRRS@\x1000\x00\x13BR\x10 \x01\x01a\x07\x00!\x03\x140\x03\x03\x150 \x10\x12Pq\x03\x05 \x00q@6\x13\x00pRPSaCAqa\x05%%1asCpCR\x12R\x175`rS\x07\x03aq\x00qqsw3R\x01\x05\x07\x1450p0$441q!%c\x05\x03\x03\x00\x00!!\x100r\x12\x10\x00\x12P!%4\x14\x03\x01C\x03a\x12\x12\x140C\x07\x01$\x11%2\x13! \x003\x102\x12\x13@qqa0qqpa55543\x14\x1751q07\x06\x07\x03'0p1`00!\x00q5qCSSC\x16\x17\x00\x1404\x10q\x05\x05\x00a\x00\x10Q\x03\x00A\x03A0\x12140\x00P\x12\x01%!\x03\x00@6CCP\x15%\x16\x14%\x05%\x15%\x07\x02C\x06\x17\x07\x03Cp\x07\x03C\x07\x03G\x02RR\x16\x07\x07P$1pSG\x17\x14\x044\x17\x16\x17\x03C$'\x03B\x17CRCC\x07\x03\x03\x02B\x12\x12\x12\x10q 0\x01 00RQBS\x16\x07\x03ApR\x144\x07$\x11\x01!\x03\x03\x01!\x00\x03\x12\x12\x12\x100\x051q0q57\x00q50q51\x047\x13S\x13S\x12A5!01! \x03\x01!!0qsPq51p1!\x000\x10\x10\x10\x10\x01!\x01\x01\x03\x03\x01\x00\x00\x01\x01\x01!010\x00\x01!\x03\x01!\x03\x000CC\x00\x00\x00\x00\x00\x00\x00\x00\x00\x00\x01\x05\x00\x00\x00\x00\x00\x00\x94\xad\x05\xfe"</t>
  </si>
  <si>
    <t>TerritoryID</t>
  </si>
  <si>
    <t>TerritoryDescription</t>
  </si>
  <si>
    <t>RegionID</t>
  </si>
  <si>
    <t>01581</t>
  </si>
  <si>
    <t xml:space="preserve">Westboro                                          </t>
  </si>
  <si>
    <t>01730</t>
  </si>
  <si>
    <t xml:space="preserve">Bedford                                           </t>
  </si>
  <si>
    <t>01833</t>
  </si>
  <si>
    <t xml:space="preserve">Georgetow                                         </t>
  </si>
  <si>
    <t>02116</t>
  </si>
  <si>
    <t xml:space="preserve">Boston                                            </t>
  </si>
  <si>
    <t>02139</t>
  </si>
  <si>
    <t xml:space="preserve">Cambridge                                         </t>
  </si>
  <si>
    <t>02184</t>
  </si>
  <si>
    <t xml:space="preserve">Braintree                                         </t>
  </si>
  <si>
    <t>02903</t>
  </si>
  <si>
    <t xml:space="preserve">Providence                                        </t>
  </si>
  <si>
    <t>03049</t>
  </si>
  <si>
    <t xml:space="preserve">Hollis                                            </t>
  </si>
  <si>
    <t>03801</t>
  </si>
  <si>
    <t xml:space="preserve">Portsmouth                                        </t>
  </si>
  <si>
    <t>06897</t>
  </si>
  <si>
    <t xml:space="preserve">Wilton                                            </t>
  </si>
  <si>
    <t>07960</t>
  </si>
  <si>
    <t xml:space="preserve">Morristown                                        </t>
  </si>
  <si>
    <t>08837</t>
  </si>
  <si>
    <t xml:space="preserve">Edison                                            </t>
  </si>
  <si>
    <t>10019</t>
  </si>
  <si>
    <t xml:space="preserve">New York                                          </t>
  </si>
  <si>
    <t>10038</t>
  </si>
  <si>
    <t>11747</t>
  </si>
  <si>
    <t xml:space="preserve">Mellvile                                          </t>
  </si>
  <si>
    <t>14450</t>
  </si>
  <si>
    <t xml:space="preserve">Fairport                                          </t>
  </si>
  <si>
    <t>19428</t>
  </si>
  <si>
    <t xml:space="preserve">Philadelphia                                      </t>
  </si>
  <si>
    <t>19713</t>
  </si>
  <si>
    <t xml:space="preserve">Neward                                            </t>
  </si>
  <si>
    <t>20852</t>
  </si>
  <si>
    <t xml:space="preserve">Rockville                                         </t>
  </si>
  <si>
    <t>27403</t>
  </si>
  <si>
    <t xml:space="preserve">Greensboro                                        </t>
  </si>
  <si>
    <t>27511</t>
  </si>
  <si>
    <t xml:space="preserve">Cary                                              </t>
  </si>
  <si>
    <t>29202</t>
  </si>
  <si>
    <t xml:space="preserve">Columbia                                          </t>
  </si>
  <si>
    <t>30346</t>
  </si>
  <si>
    <t xml:space="preserve">Atlanta                                           </t>
  </si>
  <si>
    <t>31406</t>
  </si>
  <si>
    <t xml:space="preserve">Savannah                                          </t>
  </si>
  <si>
    <t>32859</t>
  </si>
  <si>
    <t xml:space="preserve">Orlando                                           </t>
  </si>
  <si>
    <t>33607</t>
  </si>
  <si>
    <t xml:space="preserve">Tampa                                             </t>
  </si>
  <si>
    <t>40222</t>
  </si>
  <si>
    <t xml:space="preserve">Louisville                                        </t>
  </si>
  <si>
    <t>44122</t>
  </si>
  <si>
    <t xml:space="preserve">Beachwood                                         </t>
  </si>
  <si>
    <t>45839</t>
  </si>
  <si>
    <t xml:space="preserve">Findlay                                           </t>
  </si>
  <si>
    <t>48075</t>
  </si>
  <si>
    <t xml:space="preserve">Southfield                                        </t>
  </si>
  <si>
    <t>48084</t>
  </si>
  <si>
    <t xml:space="preserve">Troy                                              </t>
  </si>
  <si>
    <t>48304</t>
  </si>
  <si>
    <t xml:space="preserve">Bloomfield Hills                                  </t>
  </si>
  <si>
    <t>53404</t>
  </si>
  <si>
    <t xml:space="preserve">Racine                                            </t>
  </si>
  <si>
    <t>55113</t>
  </si>
  <si>
    <t xml:space="preserve">Roseville                                         </t>
  </si>
  <si>
    <t>55439</t>
  </si>
  <si>
    <t xml:space="preserve">Minneapolis                                       </t>
  </si>
  <si>
    <t>60179</t>
  </si>
  <si>
    <t xml:space="preserve">Hoffman Estates                                   </t>
  </si>
  <si>
    <t>60601</t>
  </si>
  <si>
    <t xml:space="preserve">Chicago                                           </t>
  </si>
  <si>
    <t>72716</t>
  </si>
  <si>
    <t xml:space="preserve">Bentonville                                       </t>
  </si>
  <si>
    <t>75234</t>
  </si>
  <si>
    <t xml:space="preserve">Dallas                                            </t>
  </si>
  <si>
    <t>78759</t>
  </si>
  <si>
    <t xml:space="preserve">Austin                                            </t>
  </si>
  <si>
    <t>80202</t>
  </si>
  <si>
    <t xml:space="preserve">Denver                                            </t>
  </si>
  <si>
    <t>80909</t>
  </si>
  <si>
    <t xml:space="preserve">Colorado Springs                                  </t>
  </si>
  <si>
    <t>85014</t>
  </si>
  <si>
    <t xml:space="preserve">Phoenix                                           </t>
  </si>
  <si>
    <t>85251</t>
  </si>
  <si>
    <t xml:space="preserve">Scottsdale                                        </t>
  </si>
  <si>
    <t>90405</t>
  </si>
  <si>
    <t xml:space="preserve">Santa Monica                                      </t>
  </si>
  <si>
    <t>94025</t>
  </si>
  <si>
    <t xml:space="preserve">Menlo Park                                        </t>
  </si>
  <si>
    <t>94105</t>
  </si>
  <si>
    <t xml:space="preserve">San Francisco                                     </t>
  </si>
  <si>
    <t>95008</t>
  </si>
  <si>
    <t xml:space="preserve">Campbell                                          </t>
  </si>
  <si>
    <t>95054</t>
  </si>
  <si>
    <t xml:space="preserve">Santa Clara                                       </t>
  </si>
  <si>
    <t>95060</t>
  </si>
  <si>
    <t xml:space="preserve">Santa Cruz                                        </t>
  </si>
  <si>
    <t>98004</t>
  </si>
  <si>
    <t xml:space="preserve">Bellevue                                          </t>
  </si>
  <si>
    <t>98052</t>
  </si>
  <si>
    <t xml:space="preserve">Redmond                                           </t>
  </si>
  <si>
    <t>98104</t>
  </si>
  <si>
    <t xml:space="preserve">Seattle                                           </t>
  </si>
  <si>
    <t>RegionDescription</t>
  </si>
  <si>
    <t xml:space="preserve">Eastern                                           </t>
  </si>
  <si>
    <t xml:space="preserve">Western                                           </t>
  </si>
  <si>
    <t xml:space="preserve">Northern                                          </t>
  </si>
  <si>
    <t xml:space="preserve">Southern                                          </t>
  </si>
  <si>
    <t>EmployeeID</t>
  </si>
  <si>
    <t>LastName</t>
  </si>
  <si>
    <t>FirstName</t>
  </si>
  <si>
    <t>Title</t>
  </si>
  <si>
    <t>TitleOfCourtesy</t>
  </si>
  <si>
    <t>BirthDate</t>
  </si>
  <si>
    <t>HireDate</t>
  </si>
  <si>
    <t>HomePhone</t>
  </si>
  <si>
    <t>Extension</t>
  </si>
  <si>
    <t>Photo</t>
  </si>
  <si>
    <t>Notes</t>
  </si>
  <si>
    <t>ReportsTo</t>
  </si>
  <si>
    <t>PhotoPath</t>
  </si>
  <si>
    <t>Davolio</t>
  </si>
  <si>
    <t>Nancy</t>
  </si>
  <si>
    <t>Ms.</t>
  </si>
  <si>
    <t>507 - 20th Ave. E.
Apt. 2A</t>
  </si>
  <si>
    <t>Seattle</t>
  </si>
  <si>
    <t>WA</t>
  </si>
  <si>
    <t>98122</t>
  </si>
  <si>
    <t>(206) 555-9857</t>
  </si>
  <si>
    <t>5467</t>
  </si>
  <si>
    <t>b'\x15\x1c/\x00\x02\x00\x00\x00\r\x00\x0e\x00\x14\x00!\x00\xff\xff\xff\xffBitmap Image\x00Paint.Picture\x00\x01\x05\x00\x00\x02\x00\x00\x00\x07\x00\x00\x00PBrush\x00\x00\x00\x00\x00\x00\x00\x00\x00 T\x00\x00BM 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f\x0c\xb0\xc9\x00\x0b\t\t\x00\x00\n\x00\x90\t\x00\x00\x00\x00\t\t\xa0\x9a\x90\x0b\t\x00\n\x90\xa0\x00\x00\x00\x0f\xff\xef\xff\xff\xff\xff\xff\xff\xff\xff\xcb\x9c\xfc\xfe\xfa\xff\xff\xff\xff\xed\xff\xfe\xde\xff\xde\xfe\xfc\xff\xff\xda\xda\x00\xd9\x00\x00\x90\t\x00\x90\x00\x00\x00\x00\t\n\x00\t\x0b\xc0\x00\t\x00\x90\x00\x00\x00\n\x00\xac\xa0\xe0\xe0\xe0\xf0\xe9\xca\x90\x00\xa9\xcb\x0c\x00\x00\x90\x90\xe0\x00\x00\t\t\x0b\x00\x00\xd0\t\x00\x90\x00\x00\t\x00\x00\x9a\x00\x0f\xff\xff\xff\xff\xff\xfe\xff\xff\xff\xff\xfc\xad\xeb\xdb\xdf\xdf\xdf\xff\xff\xff\xff\xef\xed\xff\xfe\xff\xff\xff\xfe\xfc\xaf\x0c\x9a\n\r\x00\x00\x9a\x00\x00\x00\x00\x00\x00\x00\t\t\n\x00\x0b\x00\x9a\x90\x00\t\x00\x00\x90\x0c\t\x00\x90\t\x00\xfa\x90\xad\xa0\x00\x90\xb0\x0b\x00\x00\x00\x00\x90\x00\t\x00\x00\x00\x90\t\xa9\xb0\t\x00\x9a\x00\x00\x00\x00\xc0\x00\xbf\xff\xff\xff\xfe\xff\xff\xff\xff\xff\xff\xcf\x9f\xbc\xbe\xfb\xff\xeb\xff\xff\xff\xfe\xfd\xff\xfe\xfd\xff\xcf\xfe\xff\xf9\xbc\x0b\x00\x90\x90\x00\x90\x00\t\x00\x00\x00\x00\x00\x00\x90\x00\x00\x90\x90\t\xa0\xc0\xb0\x00\x00\xb0\x00\t\xa0\x0e\x0e\x0e\x0e\xfc\xad\xa0\xc9\x00\x00\xcb\x00\x90\x00\x00\x9a\x9a\t\xa0\x00\xb0\t\x00\x90\x90\r\x00\xa9\t\x00\t\t\n\x00\x00\xff\xff\xff\xfe\xff\xfe\xff\xff\xff\xff\xff\xf0\xf0\xff\xdf\xed\xad\xfd\xff\xff\xff\xff\xfe\xfe\xfd\xef\xef\xfc\xfd\xef\xec\x0f\x0c\x9a\xc0\n\x00\xa0\x90\x00\x00\x00\x90\x00\x00\x00\t\n\x90\n\x00\x00\x90\x90\x00\n\x00\x00\x0c\xa0\x0c\t\x00\x90\x90\xf9\x00\xda\x00\x9a\x90\x00\xda\x00\xd0\x00\x00\t\xc0\x90\x00\x00\x90\xb0\x00\xa9\xa9\xb0\x90\x00\x00\x00\xac\x00\x00\x0b\xff\xef\xff\xff\xff\xff\xff\xff\xff\xff\xed\xa9\xdf\x0f\xf9\xff\xff\xff\xf0\xff\xff\xff\xff\xfd\xfe\xff\xde\xff\xef\xdf\xf9\xa9\xa0\t\t\t\x00\x90\x00\x90\x00\x00\x00\x00\x00\t\n\x90\x00\x90\x9a\x90\x00\xa9\r\t\x00\x00\xa9\x00\x0b\x0e\x0c\xac\xa0\xfa\xe9\xa9\xca\x00\n\x99\xa9\x0b\x00\x00\x00\x90\xb0\x00\x90\x90\x00\t\x00\x90\xd0\x00\t\xa9\x00\x00\x90\x00\x00\x9f\xff\xff\xff\xff\xff\xff\xef\xff\xff\xfe\xda\xde\xbc\xfd\xef\xfd\xad\xad\xff\xff\xff\xff\xff\xef\xef\xcb\xef\xde\xdb\xef\xca\xd0\xd0\xe0\n\x00\x00\x00\x90\x00\x00\x00\x00\x00\x00\x90\t\x00\x90\x00\x00\x00\t\x00\n\x00\x00\x90\x00\x00\x00\x00\x9a\x90\r\xf0\x90\xca\x90\t\t\x0e\x90\x90\x0b\x00\t\n\x90\t\x00\x00\x90\xb0\t\xa0\x9a\x90\x90\x90\x00\t\x0b\x00\t\xff\xff\xff\xff\xff\xfe\xff\xff\xff\xff\xfd\t\xe9\xcf\xbf\xbf\x0f\xff\xff\xef\xfd\xef\xff\xff\xff\xfd\xff\xdf\xeb\xfe\xfd\xa9\x0b\n\x90\x90\n\x90\t\x00\x00\x00\x00\x00\x00\x00\x00\x00\x00\x00\x90\x90\x00\x90\xa9\t\x00\n\x00\x00\xac\xb0\x0b\x0c\x0e\n\xf0\xf0\xbc\t\x00\x00\t\xad\xa9\t\x00\x00\t\x0f\x00\x00\x90\t\t\x00\x99\t\xa9\xa0\x90\x00\x00\x00\x00\x00\xff\xfe\xff\xff\xef\xff\xef\xfe\xff\xff\xea\x9e\x9f\xbf\xde\xdf\xff\xdf\xff\xdf\xff\xff\xcf\xff\xff\xef\xef\xed\xfc\xfd\xef\xc0\x00\xd0\x00\t\x00\x00\x00\x00\x00\x00\x00\x00\x00\x00\x00\x90\t\x00\n\x00\x90\t\x00\x00\xb0\t\x00\x00\x90\x00\xc0\n\t\xc0\xff\x0f\x0b\xca\x0b\n\x00\t\x0f\n\x9a\x90\x00\x90\xb0\x90\t\x00\t\x00\x00\xb0\xd0\x90\xa9\x00\x00\x9a\x00\x0b\xff\xff\xff\xff\xff\xff\xff\xff\xff\xff\xd0\xf9\xe9\xf0\xfb\xef\x0f\xaf\xcb\xfe\xff\xdf\xff\xff\xff\xff\xdf\xfa\xff\xaf\x9e\xfb\xc0\xa9\xc0\xa0\t\t\x00\t\x00\x00\x00\x00\x00\x90\x00\x00\x00\x00\x90\x00\x00\x00\x0b\x00\x00\x00\n\x00\x00\x00\xb0\xc9\n\x00\xf0\xb0\xf0\t\xc0\x00\x90\x00\xb0\t\xc0\x00\xb0\n\xd0\x00\xb0\t\x9a\x90\x9a\x90\xb0\t\x90\x00\x00\t\xc0\x0f\xff\xff\xff\xef\xff\xef\xfe\xff\xff\xfc\xa9\x0f\x0f\xcf\xfd\xfd\xff\xdf\xff\xdf\xdb\xef\xff\xdf\xff\xff\xef\xcf\xcf\xdf\xef\xc0\t\x00\xa9\x00\x00\x00\xa0\x90\x00\x00\x00\x00\x00\x00\x00\x0b\x00\t\x00\x90\x00\x00\x90\t\t\xac\x90\x00\n\x90\x00\xa0\xc0\x9c\xf0\x0f\x00\xda\x00\x90\x00\t\t\xf0\xb9\t\xc0\t\x9a\t\x00\x9a\x00\x00\x00\x90\x90\x9a\x00\x90\x00\x9a\t\xff\xff\xff\xff\xff\xff\xff\xfd\xff\xfe\xe9\x9c\xf0\xfd\xbe\x9e\xfa\xfc\xbe\x9e\xfb\xef\xff\xde\xbf\xdb\xff\xff\xff\xf0\xfe\xdf\n\x90\xad\x00\t\x00\x90\x90\x00\x00\x00\x00\x00\x00\x00\x00\x90\t\x00\x00\x00\x00\x00\x00\x9a\x00\x90\x00\x90\x00\r\xa0\x90\n\n\xfa\xda\xdb\x00\x9a\xc9\x00\x00\x00\t\x00\n\x90\t\xad\x00\t\x00\x90\x90\x9b\xcb\t\xc9\x90\x00\x90\x00\x9a\xff\xff\xff\xff\xfe\xff\xfe\xfe\xfe\xff\xda\xcb\x0f\xda\xdf\xfb\xdf\x9f\xfd\xfd\xfd\xfd\xff\xff\xff\xef\xff\xff\xef\xcf\x0f\xbe\xd0\xe9\x00\x9c\x00\x00\x00\x00\x00\x00\x00\x00\x00\x00\x00\x00\x00\x00\x00\t\x00\x00\x00\x00\x00\x9a\x00\x00\x00\x90\xb0\xc0\x0e\x9c\x00\xfd\xa9\x0e\x9a\xc9\xa0\xa9\n\x90\xa9\xa9\t\xad\x00\x9b\x90\n\xd0\xa9\x00\t\t\x0b\n\x90\x00\x00\x90\xbd\xff\xff\xff\xff\xff\xff\xff\xff\xff\xfc\t\xad\x0b\x0f\x0b\xed\xaf\xe9\xef\xaf\xbe\xbf\xda\xfd\xff\xfd\xbf\xff\xff\xff\xfc\xff\xe9\x00\x9a\x0b\x00\x00\x00\x90\xa9\x00\x00\x00\x00\x00\x00\x00\x90\t\x00\x00\x00\x00\x00\t\x00\t\xb0\x00\x00\x00\x00\xb0\x00\n\xd0\xfa\xde\xb9\xe9\x00\r\x00\t\x00\x90\xd0\xb0\x99\xa9\xa0\xf0\x90\t\x00\x90\x90\xb0\x90\x99\x00\x00\x00\x00\x9e\xff\xff\xff\xff\xff\xef\xff\xfc\xff\xc0\xf0\xda\xfc\xf9\xfd\x9f\xdf\x9f\xf9\xfd\xfd\xfe\xff\xff\xef\xdf\xed\xff\xff\xef\xcf\xfe\xde\x9e\t\x00\x00\x90\x00\x00\x90\x00\x00\x00\x00\x00\x00\x00\x00\x00\t\x00\x90\x00\x00\x00\t\x9c\x00\x90\x00\x00\xf0\x00\t\x00\x00\xfd\xba\xdc\xad\xa9\x00\xa9\x00\x00\x00\xb0\t\xca\x9c\t\x9a\x00\xb0\t\n\x9e\x90\x0b\x00\xa0\x00\x90\t\xfb\xff\xff\xff\xfe\xff\xff\xef\xef\xfc\x0b\t\xad\t\xad\xeb\xef\xe9\xef\x0f\xcb\xef\x9f\xbd\xff\xff\xff\xff\xff\xff\xff\xff\xef\xf0\x00\x90\x00\x90\x00\t\x00\x00\x00\x00\x00\x00\x00\x00\t\x00\x90\x00\x00\x00\x90\t\x00\x9a\n\x90\x00\x00\t\x00\x00\n\xca\n\xfa\xed\xab\xf9\xad\xa9\x00\xda\x9c\x90\x9e\x9a\x99\xa9\xc9\xa9\x99\t\x00\x90\t\t\x90\x99\x00\x00\x00\x00\xbc\xff\xff\xff\xff\xfe\xff\xfd\xff\xcb\xc0\xf0\xda\x9e\xdb\xfd\xf9\xff\x9d\xfb\xff\x9f\xed\xff\xeb\xdf\xfe\xdb\xff\xff\xfe\xff\xff\xec\t\xac\xb0\x00\x00\x00\t\t\x00\x00\x00\x00\x00\x00\x00\x00\x00\x90\t\x00\x00\x00\x90\x00\x90\x00\x00\x90\x00\xa0\x00\x00\x00\xd0\xfd\xbe\xda\xcf\xbc\xbc\xba\t\xa0\xa0\t\t\xac\x9b\xa9\x9e\n\x9a\x90\t\x0b\x00\xbc\xa9\x00\x00\x00\x00\x9b\xff\xff\xff\xff\xff\xff\xfe\xff\x00\x90\x9e\x9c\xb9\xed\xaf\xcf\x0f\xeb\xcf\x0f\xe9\xfb\xcf\xdf\xfb\xff\xff\xcf\xff\xff\xff\xff\xff\xe0\x90\t\x00\x00\x00\xa0\x00\x00\x00\x00\x00\x00\x00\x00\x00\x00\x00\x00\x00\x00\x00\x00\x9a\t\t\x00\x00\x90\x90\x00\x00\x00\x0b\xff\xe9\xfd\xbc\x9e\x9b\xc9\x00\x90\x99\x00\xb0\x9b\r\x9a\t\x99\xc0\x00\x90\x90\x9a\t\t\x00\x00\x90\t\x0f\xff\xff\xfe\xff\xff\xef\xff\xfc\x90\xa9\x00\xb0\xda\xdb\xdf\xbf\xfd\xbd\xb9\xfd\xbf\xcf\xfb\xff\xed\xfd\xbf\xfb\xff\xff\xff\xff\xfe\x90\x0b\x0c\x00\x90\x90\x90\t\x00\x00\x00\x00\x00\x00\x00\x00\x90\x00\x00\t\x00\x00\n\xd0\x90\xa0\x00\x9a\x00\x00\x00\x90\x9a\t\xf9\xff\xeb\xeb\xeb\xda\xdb\xad\x0b\xca\t\xc0\xbc\xb0\xbc\x9b\x00\xa9\t\x0b\x0f\t\x90\xb0\x00\x00\x00\x00\xb9\xff\xff\xff\xff\xff\xfd\xef\xca\x0c\x9c\xad\r\xad\xbe\xbe\xda\xdb\xed\xaf\xcb\xfc\xbd\xbc\xfd\xff\xef\xfc\xfd\xff\xff\xff\xff\xed\x00\x00\x9a\x90\x00\x00\x00\x90\x00\x00\x00\x00\x00\x00\x00\x00\x00\x00\x00\x00\x00\x00\x90\x00\x00\x90\x90\x00\x00\xf0\x90\x00\x00\xda\xfe\xad\xbf\xdb\xdf\x0f\xad\n\x90\x90\xb0\xb0\t\x0b\x0b\xd0\xb9\x90\x00\x00\x90\x00\t\x00\x00\x00\x90\t\x0f\xff\xff\xff\xfe\xff\xef\xff\xd0\x9a\x00\x90\xb0\xf0\xfd\xf9\xff\xed\xbf\xdf\xbc\xbf\xff\xff\xaf\xfb\xff\xfb\xfb\xff\xff\xff\xff\xff\xe0\x90\x00\x00\x00\x00\x90\x00\x00\x00\x00\x00\x00\x00\x00\x00\x00\x00\x00\x00\x00\x00\t\x00\x90\x00\x00\x90\x90\x00\x00\n\x9a\x9a\xf9\xda\xda\xfc\xbf\xbc\xbf\x9f\x0b\x0f\t\x0b\x9a\x9c\x90\xb9\x0e\x90\x90\x90\xb9\t\xb0\x90\x00\x00\x00\x00\x90\xbf\xfe\xff\xff\xff\xff\xef\xe0\t\t\xad\x0b\xcb\xda\xfe\x9f\xdb\xcb\xe9\xff\xda\xda\xfd\xf9\xfd\xfd\xff\xcf\x9f\xff\xff\xff\xff\xc0\x00\t\t\t\x00\x0b\x00\x90\x00\x00\x00\x00\x00\x00\t\x00\x00\x00\x90\x00\t\xa0\t\xa9\x00\x00\x00\x0b\t\xe0\x90\x0c\x90\xfe\xad\xad\xfb\xf0\xdb\xda\xf0\xbc\t\x0f\x90\x00\x0b\x0b\r\xb9\x0b\x00\t\x00\x00\t\x0b\x00\x00\x00\x00\t\xff\xff\xff\xff\xff\xef\xff\t\x0c\n\xc9\xad\xbd\xaf\xdb\xfe\xbe\xff\xdf\xf0\xff\xff\xdb\xff\xef\xfb\xff\xff\xef\xff\xff\xff\xfe\xb0\x00\x00\n\x00\x00\x00\x00\x00\x00\x00\x00\x00\x00\x00\x00\x00\x00\x00\x00\x00\xb0\x90\x00\x00\t\x00\x9a\x90\x00\x00\x00\x90\xa9\xf0\xdf\xaf\x0f\xe9\xeb\xeb\xdb\xe9\xb0\xb0\xbc\t\x0b\xd0\x9a\x9a\x90\t\xa9\x00\x90\xb0\x00\x00\x00\t\x00\x9b\xff\xff\xff\xef\xff\xfd\xfc\x00\n\x90\x90\xf9\xef\xbd\xbe\xdb\xfd\xf9\xfe\x9f\xfb\xdb\xef\xff\xdb\xfc\xff\x9f\x9f\xff\xff\xff\xfd\x00\x00\x00\t\x00\t\t\x00\x00\x00\x00\x00\x00\x00\x00\x00\x00\x00\x00\x00\t\xc0\x00\n\x90\x9a\x00\x00\x00\x90\t\xa0\n\x9c\xfe\xa0\xd0\xfd\xbf\xbc\x9c\xad\xbf\t\r\x0b\x00\x99\x0b\t\xb9\xe9\x00\x90\xb0\t\t\t\x00\x00\x00\x00\x00\x0f\xef\xff\xff\xff\xef\xef\x00\t\r\xaf\x0f\x9e\xde\xdb\xfc\xfb\xfe\x9f\xfa\xdf\xef\xdf\xcb\xff\xff\xff\xfe\xf9\xff\xff\xff\xfe\x90\x00\t\x00\x00\x00\x00\t\x00\x00\x00\x00\x00\x00\x00\x00\x00\x00\x00\t\x0b\x00\x00\t\x00\x00\x00\xb0\xf0\xa0\x00\x0f\r\x0b\xfd\xff\xaf\xaf\xed\xbf\xbf\x9e\x9e\xf0\xba\x9a\xda\n\x9c\x9a\xd0\x9a\t\x00\t\x00\x00\x00\x00\x00\x00\x00\t\xbd\xff\xff\xff\xef\xff\xfe\t\x00\xa9\t\xf0\xfb\xfb\xfd\xbf\xde\xff\xff\xdf\xfb\xdf\xbf\xff\xe9\xfd\xbd\xf9\xfe\xff\xff\xff\xff\xc0\x90\x00\x00\x90\x00\x00\x00\x00\x00\x00\x00\x00\x00\x00\x00\x00\x00\x00\x00\xf0\x00\x00\x90\x9a\x90\x90\t\t\t\xad\x00\x00\x00\xfb\xef\xdf\xfd\xbf\xe9\xe9\xa9\xb9\xbd\t\xdb\x90\xd0\x9b\t\x0b\x90\x90\t\x00\x0b\t\t\x00\x00\x00\x90\x90\x0f\xff\xef\xff\xff\xff\xed\x00\r\x0c\xbc\xbd\xad\xed\xef\xff\xff\x9f\xda\xff\x9f\xfe\xdf\x9f\xdf\xef\xef\xff\xf9\xf9\xff\xff\xf9\xb0\x00\x00\x00\x00\x90\t\x00\x00\x00\x00\x00\x00\x00\x00\x00\x00\x00\x00\x0b\t\x00\t\x00\t\x00\x00\x9f\n\xc0\x00\x00\xa0\xbc\xfc\xf0\xbe\xda\xff\x9f\x9a\xdf\x0f\xfa\x9a\xb0\x0b\t\xe9\xa9\xa9\xe9\x00\x90\x90\t\x00\x00\x00\x00\x00\x00\x00\xfb\xef\xff\xff\xff\xed\xf0\t\x00\x9b\x0f\x0f\xdf\xbf\xbf\xcb\xdf\xfe\xff\xde\xfe\xdf\xbf\xfe\xfb\xf9\xfb\xdf\x0f\xfe\xff\xff\xfe\x00\x00\x00\x00\x00\x00\x00\x00\x00\x00\x00\x00\x00\x00\x00\x00\x00\x00\t\xf0\x00\x00\x00\t\xbc\xa9\x00\xb0\t\t\xa0\xad\r\t\xfa\x9e\xc9\xaf\x9e\xf0\xad\xba\xd0\xbd\xf9\xc9\xf0\xb0\x90\x90\x99\x9a\x90\n\t\x00\x00\t\x00\x00\x00\x00\t\t\xff\xff\xff\xef\xfe\xfc\x00\xb0\xe0\xf9\xff\xaf\xdf\xdf\xff\xfa\xfd\xbf\xfb\xdf\xbd\xfc\xf9\xfc\xff\xdf\xbf\xfb\xdb\xff\xff\xfd\x9a\x00\x00\xb0\x00\x00\x00\x90\x00\x00\x00\x00\x00\x00\x00\x00\x00\x0b\xcb\x0b\x00\x00\t\xa0\t\x00\t\xe9\xe0\x00\t\x00\xa0\xa0\xff\xcb\xfe\xda\xf9\xbf\xda\xdb\xbf\x0b\x0b\xb0\x99\xda\x9f\x0b\xcb\r\x00\t\x00\x90\x90\x00\x00\x00\x00\x00\x90\xb0\xdf\xff\xef\xff\xff\xf0\x00\t\x9f\x0f\x0f\xdf\xaf\xeb\xdf\xfd\xff\xfc\xff\xff\xfe\xbf\xff\xfb\xde\xbc\xf9\xfc\xbd\xad\xff\xfa\xd0\x00\x00\x00\x00\x00\x00\x00\x00\x00\x00\x00\x00\x00\x00\x00\x00\x00\x90\xd0\x00\t\x00\x90\xb0\t\xf0\x90\x90\xb0\x0c\t\r\t\xfe\xbf\xcb\xad\xbe\xf0\xbd\xad\xa9\xfd\xbc\x9f\xa0\xb9\x00\x90\t\x9a\x90\x90\x00\xa0\x00\x00\t\x00\x00\x00\x00\t\xaf\xed\xff\xff\xef\xc0\x90\x90\xe9\xf9\xfb\xeb\xdf\xff\xfb\xff\xff\xff\xbd\xe9\xff\xdf\x0f\x0f\xfb\xdf\xbe\xfb\xff\xdb\xff\xff\t\x00\x00\x00\x00\x00\x00\x00\x00\x00\x00\x00\x00\x00\x00\x00\x00\xb9\xa9\xa0\x00\x90\t\t\x00\xfa\x0b\xca\x00\x00\xb0\xb0\xe0\xa0\xf0\xf0\xbe\xdf\xef\x9b\xca\xda\xdf\xa9\xa9\xa9\t\x9e\x99\xb0\xb9\xa9\x00\x00\x90\t\x00\x00\x00\x00\x00\x00\x00\x9a\xdf\xff\xfd\xef\xfd\xa0\x00\xf0\xbd\xaf\xcf\xdf\xff\x9f\xfc\xff\xe9\xff\xff\xff\xf9\xeb\xfd\xff\xad\xeb\xfd\xbc\xbc\xbe\x9e\xf0\x9a\x00\x00\x9c\x00\x00\x00\x00\x00\x00\x00\x00\x00\x00\x00\x00\t\x0c\t\x00\x90\n\x90\x0b\x0f\x90\x90\x00\x90\r\x00\x0c\t\r\xfa\xcf\xed\xaf\x9f\x9e\xbd\xb9\xa9\xbd\xbd\xbd\xb0\xb9\xa9\t\x90\xd0\xb0\x90\t\x00\t\x00\x00\x00\x00\x00\t\t\xad\xef\xef\xff\xef\x00\x90\t\xf0\xf9\xfb\xfc\xbf\xef\xff\xf9\xff\xf9\xfc\xf9\xef\xfd\xaf\x0f\xdb\xfd\x0f\xdb\xdb\xd9\xf9\xff\x00\x90\x00\xa0\x00\x00\x00\x00\x00\x00\x00\x00\x00\x00\x00\x00\x0b\t\x0e\x90\t\t\x0b\x9c\x9a\x00\xe0\x90\xc0\n\x00\x0b\x0c\xb0\xfd\xb0\xf0\xf0\xfb\xe9\xcb\xcf\x9e\xda\x9a\x9a\xdb\xcb\x9a\xda\x0b\t\t\xa9\x00\t\x00\x00\t\x00\x00\x00\x00\x00\x9b\xfd\xff\xff\xff\xc0\t\xac\xbd\xaf\xde\xbf\xfd\xfb\xdb\xff\xfd\xef\xfb\xff\x9f\xaf\xdf\xf0\xf9\xeb\xfb\xef\xef\xad\xad\xbe\x90\x00\t\x00\x00\x00\x00\x00\x00\x00\x00\x00\x00\x00\x00\x00\t\xa0\x90\x00\x00\x90\xb0\xab\xd0\x90\x90\x0b\n\x90\x0f\x0c\xb0\xe9\xf0\xed\xaf\x9e\x9e\x9b\xbc\xb9\xeb\xbd\xbd\xbd\xb0\x9a\xd0\x99\x90\x90\t\x00\t\x00\x00\x00\x00\x00\x00\x00\x00\t\xa0\xff\xfe\xfe\xf0\x00\x00\xdb\xcb\xdf\xbf\xdf\x0f\xbd\xef\xff\xfb\xff\xde\xdf\xef\xdf\xad\xad\xfe\x9f\xcb\xdb\xd9\xfb\xd0\xbd\x0b\x00\x00\xcb\x00\x00\x00\x00\x00\x00\x00\x00\x00\x00\x00\x00\x9c\x90\xa9\x00\xa9\x0b\xc9\xd0\n\x00\x0b\x00\t\xc0\xb0\x9a\xc0\x90\xf0\xb9\xad\xad\xbf\x0b\xcb\xbc\xb9\xda\xda\x9a\x90\xbd\xa9\xb0\xa9\xa0\x9a\x00\x90\x00\x90\x00\x00\x90\x00\x00\x00\x90\x9d\xbe\xff\xff\xde\t\r\xb0\xfb\xfb\xed\xeb\xff\xff\xff\xda\xdf\xdf\xbf\xbf\xbd\xfa\xdb\xff\xad\xbc\xbd\xad\xbe\xf9\x0b\xd0\t\x00\t\x00\x00\x00\x00\x00\x00\x00\x00\x00\x00\x00\x00\t\xa0\x00\x90\t\x99\xa9\x0b\n\t\x0b\x9c\x90\xf0\x0b\xc0\xac\x0b\x0e\xfb\x0c\t\xad\xa9\xfd\xbf\xcb\x9e\xbb\x9b\xdb\xdb\x90\xb9\t\x9c\x90\t\x90\t\x00\x00\x00\x00\t\x00\x00\x00\x00\n\xdf\xed\xfe\xf0\x00\n\x9f\x0f\xcf\xdb\xdf\xdf\xdf\xbf\xff\xff\xbe\xfd\xfc\xfa\xdf\xbc\x9a\xda\xdb\xcb\xf0\xf9\x0f\xbc\xbe\x9a\xc0\x00\xac\x00\x00\x00\x00\x00\x00\x00\x00\x00\x00\x00\x00\x9a\t\x0e\x90\xa0\x9e\x90\t\x00\xbc\xa9\xa0\x0b\x00\x90\t\x00\t\xfd\xbb\x0f\t\xf0\xb0\xb9\xbc\xb9\xc9\xe9\xb0\xbc\xb9\xcb\xda\x9b\t\x00\xb0\x00\x90\x00\x00\x00\x00\x00\x00\x00\x00\x90\xa9\xfa\xdf\xef\x00\x90\xe9\xf9\xfa\xff\xbe\xbe\xbf\xdf\xff\xff\xfd\xfe\xbf\xdf\xbc\xff\xed\xbd\xad\xbc\xbd\xaf\xd0\xf9\t\t\x00\x00\x90\x00\x00\x00\x00\x00\x00\x00\x00\x00\x00\x00\t\x00\x90\x90\t\x9e\x90\x0f\x00\x90\x99\t\xc9\x00\x00\n\x9a\x9e\x90\xfb\xcd\xf0\xbe\x9b\xdb\xda\xdb\x9e\x9b\xbd\xad\xb9\t\xbb\t\t\x00\t\t\t\x00\x90\x00\x00\x00\x90\x00\x00\t\t\x0f\xed\xfe\xd0\t\xad\xbc\xbe\x9f\xda\xdf\xdf\xff\xef\xdb\xde\xdb\xfd\xfc\xbf\xcb\xcb\xda\xda\xdb\x0f\x9e\x99\xaf\x0b\xda\x00\xb0\t\x00\x00\x00\x00\x00\x00\x00\x00\x00\x00\x00\x00\x90\t\x00\xa9\xb0\t\t\xb0\x9a\xda\x0e\x00\xa0\r\x0b\r\x0c\x00\x00\xf0\x9b\xa9\xf9\xbc\xbb\x0f\x0b\xe9\xbb\xcb\xf9\xb0\xf9\xad\x90\xb0\t\t\x00\x00\x00\x00\x00\t\x00\x00\x00\x00\x00\x00\x9e\x9e\xf9\xe0\x00\xd9\xad\xbd\xfd\xaf\xff\xbf\x9f\xfb\xff\xff\xff\xfa\xfb\xfc\xbd\xbd\xad\xad\xac\xbd\xad\xbc\xf9\x9e\r\t\x00\x00\xa0\x00\x00\x00\x00\x00\x00\x00\x00\x00\x00\x00\x00\xb0\x00\x90\x00\xb0\x9a\x00\x00\x00\x90\x00\x00\x00\x0c\x00\x0b\x00\xa9\xff\xad\x9c\xb0\xf9\xad\xbb\xdb\x9f\r\xbf\x9a\xdb\x0b\x90\xb9\x9a\x9a\x00\xb0\x90\x90\t\x00\x00\x00\x90\x00\x00\x00\x90\xb9\xe9\xef\x00\x9a\x9a\xdb\xcb\xeb\xfd\xbd\xef\xff\xfd\xff\xfb\xff\xdf\xde\x9f\xcb\xe0\xf9\xe9\xdb\xcb\x9f\x0b\r\xa9\x9a\x00\x00\x00\xd0\x00\x00\x00\x00\x00\x00\x00\x00\x00\t\x00\x90\x00\t\xa9\t\x00\x00\x00\x90\x90\t\t\t\x0b\t\xa0\x00\t\x00\xf9\xfa\xbb\xdb\x0f\x9a\xd0\xbc\xb9\xb0\x9a\xf9\xa9\xbc\xbb\xcb\xc9\t\x00\x90\x00\x00\x00\x00\x00\x90\x00\x00\x00\x00\x00\x00\x9e\x9c\xf0\t\xe9\xad\xbd\x9e\x9f\xeb\xfd\xff\xff\xff\xcf\xda\xfb\xff\xfa\xfd\xbd\xad\xbe\x9c\xbc\xb0\xf0\xbe\x9e\x9d\xa0\x90\x00\x00\x00\x00\x00\x00\x00\x00\x00\x00\x00\x00\x00\xa9\t\x00\x00\x00\x90\x00\x00\n\x00\n\x00\n\x00\x00\t\x00\x00\x90\xff\x9f\xdf\xbe\x9b\xf9\xbf\x9b\x9e\x9f\xbd\x9b\xd9\xcb\x90\x90\xb0\x90\x90\x00\x90\x00\x90\x00\x00\x00\x00\x90\x00\x00\t\x0b\t\xeb\x00\x9c\x90\xf0\xfe\xbd\xfb\xdf\xdb\xff\xbf\xf9\xff\xff\xdf\xcb\xcf\x0f\x0f\x0f\r\xa9\xe9\xcb\r\t\t\xa0\x90\x00\x00\x9a\x00\x00\x00\x00\x00\x00\x00\x00\t\x00\t\x00\x00\t\t\x00\x00\x00\x90\x90\x00\x90\x90\t\x00\x00\x00\t\r\xad\xfa\xff\xfa\xdb\xda\xdb\xf0\xf9\xe9\xba\xdb\xbe\x9a\xb0\x9f\x9b\x90\xb0\x00\x9b\x00\x90\x00\x00\x00\t\x00\x00\x00\x00\x00\x00\xda\xd0\xd0\xa0\x9a\xdb\xcb\xdf\xad\xfb\xef\xfc\xfd\xef\xff\xf9\xfe\xbd\xf9\xf0\xf0\xf0\xda\x9e\x90\xbc\x9a\xda\x9e\t\x00\x00\x00\x00\x00\x00\x00\x00\x00\x00\x00\x00\x00\x00\x9a\x00\x9a\x90\x00\x00\x00\x00\x00\x00\x00\x00\x00\x00\x00\t\x00\x90\x0b\x0b\xf9\xeb\xff\xf0\xbd\xa9\xfb\xdb\x9a\xd9\xbc\xf9\xb9\x9b\x0b\t\xe9\x00\x90\x00\x00\x00\t\x00\x00\x00\x00\x00\x00\x00\t\t\xad\xa0\x00\x90\xf9\xad\xbd\xad\xfa\xfd\xff\xff\xff\xbf\xf9\xfe\xbf\xdb\xef\xcb\xda\xd0\xf0\xf0\x9e\x90\xf0\x90\x99\x0f\t\x00\x00\x90\x00\x00\x00\x00\x00\x00\x00\x00\x90\t\t\x00\x00\x00\x00\x00\x00\t\x00\x00\x90\x00\x00\x00\t\xa0\x90\xa9\xbd\xbf\xfb\xdf\x9f\xff\x9f\xfb\xdb\xeb\xdb\xbc\xbb\x9f\x0f\r\xb9\xb0\x90\x90\t\t\t\x00\x00\x00\x00\x00\t\x00\x00\x00\x00\x00\x00\x9e\x00\t\x0c\xbc\xbf\xfb\xdf\xbf\xbd\xbf\xff\xff\xfe\xff\xdf\xad\xbc\xbc\xbc\xba\x9e\x9e\x90\xf0\x9e\x9e\x0b\x00\x00\x00\x00\x00\x00\x00\x00\x00\x00\x00\x00\x00\x00\x00\xa0\t\x00\x90\x90\x00\x00\x00\x00\x90\x00\x90\x00\x90\x00\t\xa9\x0b\xcb\x9f\xfe\xbe\xff\xb0\xfa\x9f\xaf\x9f\xbd\x0b\xf0\xfa\x9b\x9a\x9e\x99\xa9\xa9\x00\t\xa0\x00\x90\t\x00\x00\x00\x00\x00\x00\x00\t\x0b\xc9\t\xac\x9b\x0f\x9e\x9e\xbf\xde\xff\xfd\xff\xdf\xff\xfd\xeb\xdf\xeb\xdb\xcb\xcd\xcb\xc9\xeb\r\xa9\t\x00\xd0\xb0\t\x00\x00\x00\x00\x00\x00\x00\x00\x00\t\x00\x90\x90\x00\t\x00\x00\x00\x00\x00\x00\x00\x00\x00\x00\n\x90\x90\x90\xf0\xbf\xef\xf9\xf9\xbf\x0f\xb9\xff\xf9\xfb\xcb\xbf\x9f\x99\xf9\xe9\x0b\x9e\x90\x90\x00\x90\x00\x90\x00\x00\x00\x00\x00\x00\x90\x00\x00\x90\xac\x00\x00\t\xa0\xf9\xe9\xfd\xfd\xbf\xdf\xff\xff\xff\x9f\xdb\xfd\xfe\x9d\xac\xbc\xb0\xa9\x0b\r\x0f\x00\x9e\t\xa9\x00\x00\x00\x00\x00\x00\x00\x00\x00\x00\x00\x90\x0b\t\x00\x90\x00\x00\x00\x00\x00\x00\x00\x00\x90\x90\t\t\x0b\x0f\x0b\t\xf9\xf9\xfb\xef\xc9\xf9\x0f\xb9\xbf\x0f\xb9\xf9\xe9\xbf\xa9\x9f\x99\t\t\x00\x90\x00\x90\x00\t\x00\x00\x00\x00\x00\x00\x00\x00\t\t\x00\t\x00\xd9\x0f\x9f\xaf\xbe\xff\xbf\xff\xff\xff\xff\xef\xfa\xf9\xfe\xf9\xe9\x0f\x9e\x9c\xa0\xb0\x9e\t\x00\x00\t\x00\x00\x00\x00\x00\x00\x00\x00\x00\x00\x00\x00\n\x00\t\x00\x00\x90\x00\x90\t\t\x00\x00\n\x90\xb0\t\t\r\xbf\xbe\xbf\xfd\xfb\xfe\xbf\xf9\xcf\xdb\xf9\xfa\xdb\xfb\xcb\xdb\xa9\xad\xb0\xb0\xb0\t\x00\t\t\x00\x00\t\x00\x00\x00\x00\x00\x00\x00\x00\x00\x00\x9a\x0b\xda\xdb\xdf\xfd\xbf\xff\xff\xff\xff\xff\xff\xdf\xfe\x9f\x0f\x0f\xa0\xd0\xa9\xd0\xcb\t\x00\xb0\t\x00\x00\x00\x00\x00\x00\x00\x00\x00\x00\x00\x00\x90\x90\x90\x00\x00\x90\x00\x00\x00\x00\x00\t\x00\x90\x00\t\xad\xa9\xa9\x0f\x9f\x9e\xfa\x9e\xdb\xdb\x9e\xbb\xaf\x9a\xbd\xbe\x9d\xb9\xb0\xdb\x9a\x99\xc9\t\x00\t\x00\x00\x00\t\x00\x00\x00\x00\x00\x00\x00\t\t\x00\x00\xa9\r\x0b\xf0\xfb\xcb\xfd\xff\xff\xff\xfd\xe9\xf9\xef\x0f\xf0\xf0\xf0\xde\x9a\xd0\xa9\xa0\xf9\xe9\r\x00\t\x00\x00\x00\x00\x00\x00\x00\x00\x00\x00\x90\x00\x00\x00\x00\x00\x00\x00\x00\x00\x00\t\x00\x0b\x00\x90\x9e\x90\x9c\x9a\xf9\xe9\xe9\xf9\xff\xaf\xbe\xfd\xbd\xfd\xbf\xdb\xf9\xfb\xe9\xe9\xb0\xbd\xb0\x9a\x90\x00\x90\xa9\t\t\x00\x00\x00\x00\x00\x00\x00\x00\x00\n\x00\x90\x9c\x9a\xfc\x9f\xfd\xbf\xff\xff\xff\xff\xff\xff\xef\xf9\xfd\xad\xad\r\xa9\xac\x9e\x9c\x9c\x90\x00\n\t\x00\x00\x00\x00\x00\x00\x00\x00\x00\x00\x00\x00\x9a\x90\x00\t\x00\x00\t\x00\t\t\x00\x00\x90\t\x0b\x00\x90\xb0\xbf\x9e\x9a\xda\xf0\x0b\xdb\xf9\xbb\xeb\xfa\xdb\xbd\xab\x9f\x9b\x9e\x9d\xa9\x0b\t\x00\x90\x00\x90\x00\x00\x00\x00\x00\x00\x00\x00\x00\x00\t\t\x00\x00\x0b\r\x9b\xe9\xaf\xfd\xfb\xff\xff\xdf\xff\xf9\xf9\xef\xaf\xda\xda\x9a\x9c\x0b\x00\xb0\xa9\xa0\xbd\t\x00\x00\x90\x00\x00\x00\x00\x00\x00\x00\x00\x00\x90\x00\x00\x90\x00\x90\t\x00\x90\x00\x00\x00\x9a\t\n\x9c\x0b\x0f\x0f\x90\xf0\xbd\xa0\xbf\x0f\xad\xff\xdf\x9f\x9f\xbc\xbf\xdb\xe9\xe9\xb9\xa9\x9f\x90\xb0\x90\xa9\x00\t\x00\x90\x00\x90\x00\x00\x00\x00\x00\x00\x00\x00\x00\x00\x90\xb0\xe9\xff\xdb\xff\xff\xdf\xff\xff\xf9\xef\xef\x9c\xda\xdb\xcf\r\xa9\xc0\x9e\r\x0c\x9c\n\x00\x9a\x00\x00\x00\x00\x00\x00\x00\x00\x00\x00\x00\x00\t\x00\x00\x00\x00\x00\x00\x00\x00\x00\x90\t\x00\x9c\xb0\x90\x90\x9a\xfb\x0f\x0f\t\xf0\xb0\xff\xbf\xbf\xeb\xfb\xdb\xf0\xbd\xbb\xdb\xc9\xf0\xb0\xb0\xd0\xb0\x90\t\x00\t\x00\x90\x00\x00\x00\x00\x90\x00\x00\t\t\x00\t\xa9\xc9\xbd\xad\xbe\xdb\xff\xff\xff\xff\xfe\xf9\xf0\xfb\xbd\xaf\t\xe0\xd0\xa9\xe0\x9a\x0b\x0b\t\xc9\x00\x90\x00\x00\x00\x00\x00\x00\x00\x00\x00\x00\t\x00\x00\x00\x00\x00\x90\t\x00\x00\x00\xa0\x90\x0b\x90\t\x0b\x0b\xbd\x9c\xb0\xf0\x9e\xf9\xad\xb9\xff\xcb\x9f\xf9\xeb\xdb\xdb\xed\xb0\xbb\t\x9f\t\t\t\t\x00\x00\x90\t\x00\x00\t\x00\x00\x00\x00\x00\x00\x00\x00\x90\x00\x9a\xda\xdb\xdf\xff\xff\xff\xff\xff\xdf\x9f\x0f\xbc\xda\xf0\x9e\x0b\n\xd0\t\x00\xd0\xd0\xd0\n\t\x00\x00\x00\x00\x00\x00\x00\x00\x00\x00\t\x00\t\x00\t\x00\x00\x00\x00\x00\t\t\t\n\x90\n\x9a\x9c\x9f\xda\xfa\x9b\xcb\xe9\xf0\xf9\xfe\x9b\xff\xf9\xeb\xdb\xbe\xbf\x9b\xf9\t\xf0\xb0\x9a\x9a\x90\x00\x90\x90\x00\x00\x00\x00\x00\x00\x00\x00\x00\x00\x00\t\x00\x00\x9f\x0f\x9f\xbe\xfb\xff\xdf\xbf\xff\x9f\xbe\xf0\xf9\xcb\xad\r\xa0\xd0\xd0\r\n\xdb\x0b\n\x0b\t\x00\x00\x90\x00\x00\x00\x00\x00\x00\x00\x00\x00\t\x00\x00\x00\x00\x90\x00\x90\x90\x00\x00\x00\x90\xe9\t\r\xa9\xa9\xad\t\xfc\xb9\xcb\xe9\xaf\x9f\xff\x9a\xff\x9f\xbd\xbd\xf0\xf0\xbe\xda\x9b\xcb\x90\x99\x0b\x90\x00\t\t\x00\t\x00\x00\x00\t\x00\x00\x00\t\x00\x00\x00\x00\x90\xf0\xdb\xdf\x9f\xbf\xfd\xff\xfe\xd9\xff\x0f\r\x0f\x0b\xcb\n\x0f\n\x90\x0c\x0c\x90\xd0\xca\x9c\x00\x00\x00\x00\x00\x00\x00\x00\x00\x00\x00\x00\x00\x00\x00\x00\x00\x00\x00\x00\x00\x90\xb0\t\n\x9c\xb0\x9a\xdb\xda\xf0\x0b\xca\x9f\xb0\x9f\xe9\xa9\xff\xdb\xfe\x9e\x9f\xbb\x9f\x9b\x9b\xc9\xb9\xcb\x00\x90\x0b\t\n\x00\t\x00\t\t\x00\x00\x00\x00\x00\x00\t\x00\t\xa9\xad\x0f\xbf\xaf\xff\xfc\xfb\xfc\xbd\xbe\x90\xbc\xb9\xe9\xac\x9c\x9c\x90\r\x0e\x90\xb0\xa9\xa9\t\n\x90\x00\x00\x00\x00\x00\x00\x00\x00\x00\t\x00\x90\x00\x00\x00\x00\x90\x00\xb0\t\x00\t\x00\t\x0b\x90\xbd\xa9\xa9\x0b\xd0\xf9\xff\xd0\xbe\x9a\xde\xbd\xbe\xf9\xfb\xfb\xe9\xf0\xfc\xbc\x9a\x90\xb0\xa9\x9c\x90\x90\t\t\x00\x00\x00\x00\x00\x90\x00\x00\x00\x00\x90\x00\x90\r\x0b\xfb\xcf\xdf\xe9\xfb\xfe\xdb\xfd\xad\x9e\xda\x9e\t\xc9\x0b\x0b\x0c\xb0\xb0\x0b\x0c\x9c\x00\xa0\x90\x00\x00\x00\x00\x00\x00\x00\x00\x00\x00\x00\x00\x00\x00\x00\x00\x00\x00\x90\x00\x00\x00\x90\x0b\x90\xb0\xcb\xc0\xbc\xbc\xbd\xaf\x9f\xff\xb0\xbd\xbd\xb9\xeb\xfd\xbf\xad\xbd\xbc\x9b\x9b\x90\xb9\xcb\x99\xda\x0b\x00\x00\x90\x00\x00\t\x00\x00\x00\x00\x00\x00\x00\x00\x00\x00\x00\x9a\xd9\xad\xbb\xf9\xff\xff\x9f\xbd\xeb\xdb\xe9\xa9\xc9\xda\x9e\x0c\x0c\xb0\x0c\t\x0c\x90\xa0\xf0\xd0\xe9\x00\x90\x00\x00\x00\x00\x00\x00\x00\x00\x00\x00\x00\x00\x00\x00\t\x00\x00\x90\x90\x90\n\x90\xe9\xc9\xb0\xbd\xb9\xe9\xfe\xdf\xff\xff\xf0\n\xda\xdb\xdb\xeb\xdf\x9f\xaf\xfb\xcb\xcb\xf9\x0b\x90\xf0\x99\t\t\x00\t\x00\t\x00\x00\x90\x00\x90\x00\x00\x00\x00\x90\x00\x90\t\xad\x9f\xcf\xef\x9f\x9f\xff\xff\x9f\xf0\xdf\x9e\xbc\xbc\x90\xb0\x90\t\xa9\x0e\x90\xad\t\x00\xa9\x00\xb0\x00\x00\x00\x00\x00\x00\x00\x00\x00\x00\x90\x00\x00\x00\x00\x00\t\x00\x00\x00\x0b\x00\t\t\xa0\x9f\n\xdf\x0f\x0b\xfd\xff\xff\xf0\xdb\xcb\xf0\xf9\x9f\xbe\xf9\xf9\xf9\xbf\x90\x90\xf0\xb9\t\xa0\x90\xb0\t\xa0\t\x00\x00\t\x00\t\x00\x00\x00\x00\x00\x00\x00\x00\x9e\x9a\xf0\xf9\xf9\xff\xff\xfd\xff\xfe\x9f\xb0\xfd\x0f\t\xe9\xc9\xa0\xd0\x00\t\x0e\x90\xa0\x90\x90\x90\xc0\x90\x00\x00\x00\x00\x00\x00\x00\x00\x00\x00\x00\x00\x00\x00\x00\x00\x0b\x00\x0b\x00\t\xda\x9a\x99\xe9\xf9\xa0\xf9\xfd\xff\xff\xff\xb0\xb0\xbf\x0f\xbe\xfa\xdb\xda\xfb\xcb\xe9\xa9\xeb\x90\x9c\x9a\xd9\xa9\x00\x90\t\x00\x00\t\x00\x00\x90\x00\x00\x00\x00\x00\x00\t\t\xa9\x0f\x9f\xbf\xbf\xff\xff\xff\xfd\xf9\xfe\xdf\xf0\xbd\xbe\t\xa0\xc9\xa0\xd0\xb0\t\x00\r\xac\x0c\xa0\t\x00\x00\x00\x00\x00\x00\x00\x00\x00\t\x00\x00\x00\x00\t\t\x00\x90\t\x00\x00\x9a\x00\x9c\x9e\x9a\x9e\xbd\xba\xff\xff\xff\xdf\xf0\r\xad\xf0\xf9\xbd\xbf\xbf\x9f\xbd\x9b\xdb\x9d\xa9\x0b\t\x00\x90\x90\t\x00\x90\x00\x00\t\x00\x00\x00\x00\x00\x00\x00\x90\x00\x00\xd0\xf9\xe9\xfd\xff\xff\xff\xff\xfb\xff\x9f\xbc\xbd\xeb\xc9\xf0\xd0\xbc\t\xa0\r\xa0\x0f\x00\t\xa9\x0b\n\x0b\x00\x00\x00\x00\x00\x00\x00\x00\x00\x00\x00\x00\x00\x00\x00\x00\x00\x00\t\t\t\x0b\t\xa9\xad\x0b\xda\xdf\x9f\xff\xff\xff\xf0\xa9\xfa\x9f\x0f\xcb\xda\xdb\xe9\xfb\xe9\xe9\xa9\x9f\t\x0b\x9b\xc0\xb0\x9a\x90\t\t\x00\x00\t\t\x00\x00\x00\x00\x00\x00\x00\x90\xb0\xad\xbf\xbf\xff\xff\xff\xff\xfd\xff\xed\xff\xdb\xde\xbc\xbd\xad\t\xe0\x9c\x00\x90\x00\x9a\x00\x00\x0c\x90\xc0\x00\x00\x00\x00\x00\x00\x00\x00\x00\x00\x00\x00\x00\x00\x00\t\xa0\x90\x00\n\x00\x90\x9a\x9f\x0b\xbc\xbd\xaf\xff\xdf\xff\xff\xf0\x9f\t\xe9\xe9\xbd\xaf\xbf\x9f\x0f\x9b\x9b\xda\xf0\x9a\x90\x00\x99\x00\t\x00\x90\x00\x00\x90\x90\x00\x00\x00\x00\x00\x00\x00\x00\x00\t\xdb\xdf\xff\xff\xff\xff\xff\xff\xff\x9f\x9f\xad\xbd\xdf\x0f\x9a\xda\x90\xe9\xa9\x0c\xb0\x0c\x9a\xda\x90\x00\x90\x90\x00\x00\x00\x00\x00\x00\x00\t\x00\x00\x00\x00\x00\x90\x90\x00\x00\x90\x90\x90\xbc\x90\xf0\xf0\xd9\xfa\x9f\xbd\xbf\xff\xff\xb0\x9e\x9e\x9a\x9b\xfa\xf9\xf9\xed\xbf\xad\xad\xa9\x99\xa9\xc9\x0b\x9a\t\xb0\t\xa0\x00\t\x00\x00\x90\x00\x00\x00\x00\x00\x00\t\t\x9f\xbf\xff\xff\xff\xff\xff\xff\xff\xfd\xff\xef\xdf\xfe\xb0\xfd\xad\x90\x9e\x90\x0c\xa9\x00\x90\x00\x00\x00\xa9\xa0\x00\x00\x00\x00\x00\x00\x00\x00\x00\x00\x00\x00\x00\x90\x00\x00\t\x00\n\x00\x0b\x00\xad\xa9\xe9\xab\xe9\xfd\xfb\xef\xdf\xfd\xf0\x0b\xf0\xbd\xac\x9f\x9f\xbf\xbb\xcb\xdb\x9b\x9c\xbc\x90\xb0\x90\x00\x90\t\t\x00\x90\x00\t\t\x00\x00\x00\x00\x00\x00\x00\x00\x0e\xbf\xff\xff\xff\xff\xff\xff\xff\xff\xff\xf9\xf9\xfa\xdb\xdf\x9a\xda\xcf\t\xad\xa9\x00\x9e\x0b\t\t\t\xc0\t\n\x00\x00\x00\x00\x00\x00\x00\x00\x00\x00\x00\x00\x00\xa9\t\x00\x90\x90\x90\xd0\x90\x9a\xdb\x0b\xde\x9a\xfb\x9e\xdb\xff\xff\xf0\x00\xbd\xa9\xfb\xcb\xed\xbc\xfb\xf9\xaf\xcb\x0b\x9a\x90\x9b\t\t\t\x0b\x00\x90\x00\t\x00\x00\x90\x00\x00\x00\x00\x00\x00\x00\x99\xf9\xff\xff\xff\xff\xff\xff\xff\xff\xff\xff\xff\xdf\xfc\xbd\xe9\xf9\xb0\xf0\x90\x9c\xbc\t\x0c\xbc\xa0\xe0\x90\n\xd0\x90\x00\x00\x00\x00\x00\x00\x90\x00\x00\x00\x00\t\x00\x00\x00\x00\x00\x00\xb0\x0b\xcb\x0f\x90\xbd\xbd\xad\xeb\x0e\x9f\xcb\xe0\x00\x9a\xda\xda\xbd\xbb\xfb\x9f\x9f\xdb\x9f\x90\xbd\x0b\xc0\x90\xf0\x00\x90\x90\xa9\x00\x00\t\x0b\x00\x00\x00\x00\x00\x00\x00\x0b\xbf\xff\xff\xff\xff\xff\xff\xff\xfd\xff\xfd\xfc\xf9\xeb\xdb\xda\xdf\x0f\xcd\x9a\xda\xda\t\xbc\xa9\x00\x90\x90\xa0\x90\x00\x00\x00\x00\x00\x00\x00\x00\x00\x00\x00\x00\x00\x00\x00\t\x00\x90\x90\xb0\x00\x90\x90\xf0\x0f\x9a\xde\x9a\x90\xf9\xeb\xfe\xb0\t\xad\xbd\xad\x9f\xad\xf0\xf0\xfa\x9b\xcb\x0f\x90\xb9\t\xb0\x90\x99\xa9\x00\x90\x00\t\x00\x00\x00\x00\x00\x00\x00\x00\x00\xbd\xff\xff\xff\xff\xff\xff\xff\xff\xff\xff\xff\xbf\xbf\xdd\xad\xed\xb0\xfd\xb0\xad\t\xac\x9a\xc0\x90\xcb\xc9\x00\t\xc0\x0b\x00\x00\x00\x00\x00\x00\x00\x00\x00\x00\x00\x90\x90\t\x00\x00\n\x00\t\t\x00\xbc\xb0\xbb\x0f\x0b\x0f\x0f\x0f\xef\xc0\xf0\x00\n\x0b\xdb\xe9\xff\xbf\x9f\x9f\xad\xbd\x90\xb0\x90\xb0\t\x0b\x00\x90\xa9\x00\x90\x00\xb0\x90\x00\x00\x00\x00\x00\x00\t\xbf\xff\xff\xff\xff\xff\xff\xff\xff\xff\xff\xfd\xfd\xfd\xaf\xf9\xfb\xcf\x0b\xcb\xd9\xad\x0b\xc9\x0b\xca\x90\n\x0f\x00\xa9\x00\x00\x00\x00\x00\x00\x00\x00\x00\x00\x00\x00\x00\x00\x00\x90\t\t\x0b\x00\n\t\x0b\x9c\x9c\xb0\xf0\xf0\x9a\xb0\xfd\xbf\xe9\x0b\xc9\x00\xbd\xbe\x9f\xda\xf0\xb9\xf0\xbb\xe9\x9f\r\t\x0b\x00\x90\x90\x90\x90\x00\t\x00\t\x00\x00\x00\x00\x00\x00\x9f\xfb\xff\xff\xff\xff\xff\xff\xff\xff\xff\xfd\xff\xff\xcb\xd9\xfe\x9f\xbd\xf0\xfc\xbe\x9a\xd0\xbc\xb0\x9d\x0f\r\x00\x90\x00\t\x00\x00\x00\x00\x00\x00\x00\x90\x00\x00\x90\x00\x00\x00\x00\x00\x90\x00\x90\x9c\x0b\r\xab\x0b\xcf\x0b\x0b\xc9\xcb\n\xda\xb0\xc0\xb0\xa9\xe9\xe9\xfb\xfb\xdb\xde\x9f\x9c\x9b\xe9\xb0\xb0\x90\x90\xa9\x0b\t\xa9\x00\x00\t\x00\x00\x00\x00\x00\x00\t\xfb\xdf\xff\xff\xff\xff\xff\xff\xff\xff\xff\xff\xff\xfd\xbf\xfe\xf9\xf0\xfa\x9f\x9b\xc9\r\xa9\xcb\r\xa0\xa0\x9a\x0b\xca\x9c\xa0\t\x00\x00\x00\x00\x00\x00\x00\x00\x00\x00\x90\x00\x90\x00\x9a\n\x90\x00\t\x00\x9a\x9c\xbc\xb9\xcb\xc0\xb0\xb0\xfd\xad\xf0\x0b\xc0\xdb\xcb\xfb\xda\xf9\xeb\x0b\x9b\x0b\xf0\x99\x00\x90\x90\t\x90\t\t\x00\x00\x90\x90\x00\x00\x00\x00\x00\x00\x9b\xff\xff\xff\xff\xff\xff\xff\xff\xff\xff\xff\xdf\xf9\xeb\xfc\x9f\x9e\xdf\t\xfc\xbc\x9a\xda\x9c\xb0\xda\x9e\x99\xe0\xd0\t\x00\x9c\xa0\x00\x00\x00\x00\x00\x00\x00\x00\t\x00\x00\x00\x00\t\x00\t\x00\x00\xb0\x0b\xcb\xcb\x0f\x9e\xa9\x0b\x0e\x9e\x9a\x9a\xf0\x00\x0b\x00\xb0\xda\xfd\xff\x9f\xdb\xe9\xf9\x0b\xca\x99\xa9\xc9\xa0\t\x00\x90\t\x00\x00\x00\x90\x00\x00\x00\x00\t\xff\xff\xff\xff\xff\xff\xff\xff\xff\xff\xff\xff\xff\xff\xdf\x9f\xf0\xf9\xa9\xde\t\xad\xad\xbc\x9f\r\xad\t\xca\t\xad\xac\xb0\x00\x90\x00\x00\x00\x00\x00\x00\x00\x00\x00\x00\x00\t\x00\x00\t\x00\x00\x90\x00\x90\x90\xf0\x90\xe9\x90\xf0\xf9\xb0\xf0\xf0\xf0\t\xc0\xbc\x9a\x9f\xbf\xbf\xfb\xe9\xf0\xbf\x9b\x99\xa0\xd0\xb0\x90\x9a\x90\x0b\x00\x90\t\x00\x00\x00\x00\x00\x00\t\xbd\xbf\xff\xff\xff\xff\xff\xff\xff\xff\xff\xff\xff\x0f\xf9\xe9\xf9\xed\xda\xb9\xe9\x0b\x90\xe9\xa0\xb0\x9a\xda\x9c\x9e\x90\x90\xc9\xa0\x00\x00\x00\x00\x00\x00\x00\x00\x00\x00\x00\x00\x00\x00\xb0\n\x90\x00\t\x00\x0b\x0b\x0e\x9b\xca\xca\x9f\x0e\x0f\x0b\x0b\xb0\x00\xa9\n\t\xe9\xcb\xdf\x0f\x9f\x9b\xd0\xf0\xda\xd9\x0b\t\x00\t\t\x00\x90\x00\x00\t\x00\x00\x00\x00\x00\xbf\xff\xff\xff\xff\xff\xff\xff\xff\xff\xff\xff\xff\xff\xff\x9e\xbf\x0f\x9a\xbd\x0f\x0f\x0c\x0f\x9c\xbd\r\xad\xa9\xe9\xa9\xcb\xcb\x9a\xd0\xda\x90\x00\x00\x00\x00\x00\x00\x00\x90\x00\x00\x00\t\x00\x90\x00\x90\n\t\xa0\xd0\xbd\n\x9d\xb9\xe0\xb9\xf0\xbc\x90\xf0\xa0\x9c\xb0\xda\x9e\xbf\xaf\xbd\xbf\xaf\x0b\t\xa9\xb0\xb0\x9a\x90\x90\x90\t\x00\x00\x00\x90\x00\x00\x00\x00\x0b\xdb\xff\xff\xff\xff\xff\xff\xff\xff\xff\xff\xff\xff\xfd\xbd\xad\x9c\x90\x90\xd0\xf0\t\xe9\xb9\n\xd0\xfa\xda\x9c\x9a\x9c\xa9\x00\x0c\x0b\x00\x00\x00\x00\x00\x00\x00\x00\x00\x00\x00\t\x00\x00\x00\x00\x00\x00\x00\x90\t\x0b\xc0\xa9\xda\x0e\x9f\x9e\x00\xb0\xbe\xfc\x90\x0b\xc0\xbc\xb9\xf9\xf9\xfb\xcb\xdb\xdb\x9f\x90\x90\x90\x9c\x90\x00\x0b\x00\x90\x00\x90\x00\x00\x00\x00\x00\x0b\xff\xff\xff\xff\xff\xff\xff\xff\xff\xff\xff\xff\xff\xff\xf9\xd9\xa9\x9a\t\t\t\xf0\x90\xca\xd9\xaf\t\xe9\xe9\xad\xa0\x9e\x9e\x9a\x90\t\xe9\x00\x00\x00\x00\x00\x00\x00\x00\x90\x00\x00\x90\t\x00\x90\x00\x90\x00\x90\xbc\xb0\xd0\xa9\xf9\xad\xad\x0f\x0f\t\xb0\xac\x90\xb0\xda\r\xaf\x9f\x0f\xbc\xbc\xbc\xb0\xf9\xe9\xad\xa9\t\xa9\x00\x90\t\x00\x00\x90\x00\x00\x00\x00\x9d\xbd\xff\xff\xff\xff\xff\xff\xff\xfd\xff\xff\xff\xff\xfd\xbe\x9c\x90\xd9\xd0\x9a\x00\t\xe9\xb0\xad\t\xe9\x9e\x9e\x90\xdb\xc9\xa9\xc9\xe9\xe0\n\x00\x00\x00\x00\x00\x00\x00\x00\x00\x00\x00\x00\x00\x00\x00\x00\x00\x90\xa0\t\xcb\t\xda\x0f\xbf\x00\xb0\xb0\xf0\xd0\x0b\x00\xf0\xa9\xfa\x9f\xaf\xbf\x9f\xbf\x9f\x9f\x0b\x90\x90\x90\xbc\x90\x90\t\x00\x00\x00\x00\x00\x00\x00\t\xfb\xff\xff\xff\xff\xff\xff\xff\xfd\xbf\xff\xff\xff\xfd\x9f\xc9\xf9\xbd\xa9\x0b\xc9\xd0\x90\x00\xc9\xc0\xf0\x9e\x9f\t\xe9\xa0\xbc\xbc\xa9\x00\x90\x90\xd0\x00\x00\x00\x00\x00\x90\x00\x00\x00\x90\t\x00\x00\x00\x90\x00\x00\x90\x9a\x00\x9a\x0b\xdb\xca\x9e\t\xe9\x00\xa0\x9f\xcb\x00\x99\xe9\xcb\xf9\xfd\xad\xbd\xb0\xb0\xb9\xe9\x0b\t\t\x00\x00\x90\x00\x00\x00\x00\x00\x00\x00\x0b\xbf\xff\xff\xff\xff\xff\xff\xf9\xfb\xff\xff\xff\xfd\xbd\xff\x9f\x90\xd0\x90\xd9\t\x00\x00\x90\x9a\x9b\x0b\xcb\x0f\x0f\x0f\r\t\t\xda\xcb\xcb\xca\x00\x00\x00\x00\x00\x00\x00\x00\x00\x00\x00\x00\t\x00\x90\x00\t\xa9\x00\xe9\r\xa0\xf9\xe9\xe9\xf0\x9e\x90\xf0\xd0\x00\xb0\xf0\n\x9b\xf9\xff\xaf\xfb\xda\xf9\xf9\xcb\x9b\xd0\x9a\x90\x9a\x90\t\t\x00\x00\x90\x00\x00\x00\x9d\xfd\xff\xff\xff\xff\xff\xff\xff\xff\xdf\xbf\xff\xdb\xdb\x99\xc9\xe9\t\t\x00\x90\x90\x90\x00\t\x0c\x9c\xbd\xf0\xf9\xe9\x0b\xca\xda\x00\x90\x00\x90\x9c\x00\x00\x00\x00\x00\x00\x00\x00\x00\x00\x90\x00\x00\x00\t\x00\x00\t\x00\xb0\x99\x9e\x9e\x9e\r\xa9\xa0\x00\xb0\x00\x9e\x9e\x90\xe9\xfa\xdb\xf9\xfa\xbd\xbe\x9a\x9c\xb0\xb9\t\x0b\t\t\x00\x00\x00\x00\x00\x00\x00\x00\x0b\xfb\xff\xff\xff\xff\xff\xff\xff\x9f\xaf\xdf\xfd\xbd\r\x00\x99\x90\xf9\xcb\xbc\x9e\t\t\t\x00\x90\xa9\n\xdb\xcb\xdb\xe9\r\r\xad\x0f\x0f\n\x0b\x00\x00\x00\x00\x00\x00\x00\x00\x00\x90\x00\x00\x00\x00\x00\t\t\n\x90\x9a\x0e\x90\xf0\xb9\xa0\xf0\xc9\x00\xda\x00\t\xe9\xac\x9a\x9f\xbf\xdf\xbd\xfa\xdb\xdf\x9b\x0f\x9c\xb0\x90\x90\x00\t\x00\x00\x00\x00\x00\x00\x00\x9b\xdf\xff\xff\xff\xff\xff\xff\xff\xff\xdb\xff\x90\x00\x9a\x9f\xbe\xff\xfe\xf9\xcb\xe0\x90\x00\x00\x00\x00\x90\xf9\xad\xbc\xbc\x9e\x9a\x9a\x90\xb0\x90\x9d\x00\x00\x00\x00\x00\x00\x00\x00\x00\x90\x00\t\x00\x00\t\x00\x00\x00\t\x0b\xc9\t\xad\xad\x0e\x9c\t\x00\x00\xa9\xa0\x0b\x0b\xdb\x0b\xcb\xde\xbb\xff\xbd\xbf\xa9\xb0\x99\xab\t\r\xa9\t\x00\x00\x00\x00\x00\x00\x00\x00\xff\xff\xff\xff\xff\xff\xff\xff\xfd\xad\xad\t\x00\x99\xbf\x0f\xff\xff\xff\x9a\xff\t\xe0\xf0\x00\x00\x00\x00\x90\xf9\xad\xa9\xa9\xc9\xe9\xcb\x0c\xbc\n\x0f\x00\x00\x00\x00\x00\x00\x00\x00\x00\x00\x00\t\x00\x00\t\x00\x90\x90\xf0\xb0\xda\xd0\xf0\xe9\x0b\x0e\x00\x00\xf0\x00\t\xad\xad\xe9\xbf\xbf\xfd\xf9\xeb\xdb\x9f\x0f\x0b\xd9\xda\x90\x90\x00\x90\x90\x00\x00\x00\x00\x00\t\xbd\xbf\xff\xff\xff\xff\xff\xff\xff\xfb\xda\x90\x00\x00\xfd\xfb\xfd\xbf\xeb\xc9\xe9\xe0\x90\x00\x00\x90\x00\x00\xad\xaf\xdb\xdc\xd0\xb0\x9a\x9c\xa9\n\x9c\x90\x00\x00\x00\x00\</t>
  </si>
  <si>
    <t>Education includes a BA in psychology from Colorado State University in 1970.  She also completed "The Art of the Cold Call."  Nancy is a member of Toastmasters International.</t>
  </si>
  <si>
    <t>http://accweb/emmployees/davolio.bmp</t>
  </si>
  <si>
    <t>Fuller</t>
  </si>
  <si>
    <t>Andrew</t>
  </si>
  <si>
    <t>Vice President, Sales</t>
  </si>
  <si>
    <t>Dr.</t>
  </si>
  <si>
    <t>908 W. Capital Way</t>
  </si>
  <si>
    <t>Tacoma</t>
  </si>
  <si>
    <t>98401</t>
  </si>
  <si>
    <t>(206) 555-9482</t>
  </si>
  <si>
    <t>3457</t>
  </si>
  <si>
    <t>b'\x15\x1c/\x00\x02\x00\x00\x00\r\x00\x0e\x00\x14\x00!\x00\xff\xff\xff\xffBitmap Image\x00Paint.Picture\x00\x01\x05\x00\x00\x02\x00\x00\x00\x07\x00\x00\x00PBrush\x00\x00\x00\x00\x00\x00\x00\x00\x00 T\x00\x00BM 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0\x00\x00\x00\x00\x00\x00\x00\x00\x00\x00\x00\x00\x00\x00\x00\x00\x00\x00\x00\x00\x00\x00\x00\x00\x00\x00\x00\x00\x00\x00\x00\x00\x00\x00\x00\x00\x00\t\xff\xff\xff\xff\xff\xff\xff\xff\xff\xff\xff\xff\xff\xff\xff\xe0\x00\x00\x0c\x00\xbf\xe0\x00\x00\n\x90\x00\xff\xff\xff\xff\xff\xcf\xff\xff\xff\xc0\t\xff\xc0\x00\x00\x00\x00\x00\x00\x00\x00\x00\x00\x00\x00\x00\x00\x00\x00\x00\xf0\x00\x00\x00\x00\x00\x00\x00\x00\x00\x00\x00\x00\x00\x00\x00\x00\x00\x00\x00\x00\x00\x00\x00\x00\x00\x00\x00\x00\x00\x00\x00\x00\x00\x00\x00\x00\x00\x9f\xff\xff\xff\xff\xff\xff\xff\xff\xff\xff\xff\xff\xff\xff\xff\xdb\t\xf0\x00\x00\x00\x0f\xcb\xff\xe9\xe0\xbf\xff\xff\xff\xff\xf0\xff\xff\xff\xc0\x9f\xff\xe0\x00\x00\x00\x00\x00\x00\x00\x00\x00\x90\x00\x00\x00\x00\x00\x00\x00\x00\xf0\x00\x00\x00\x00\x00\x00\x00\x00\x00\x00\x00\x00\x00\x00\x00\x00\x00\x00\x00\x00\x00\x00\x00\x00\x00\x00\x00\x00\x00\x00\x00\x00\x00\x00\x00\x00\x00\xbf\xff\xff\xff\xff\xff\xff\xff\xff\xff\xff\xff\xff\xff\xff\xff\xff\xff\xe0\x00\x00\x90\t\xf0\x9f\xfc\x0b\xff\xff\xff\xff\xff\x0f\xff\xff\xff\xfe\xff\xfc\x00\x00\x00\x00\x00\x00\x00\x00\x00\x00\x00\x00\x00\x00\x00\x00\x00\x00\x00\xf0\x00\x00\x00\x00\x00\x00\x00\x00\x00\x00\x00\x00\x00\x00\x00\x00\x00\x00\x00\x00\x00\x00\x00\x00\x00\x00\x00\x00\x00\x00\x00\x00\x00\x00\x00\x00\t\xff\xff\xff\xff\xff\xff\xff\xff\xff\xff\xff\xff\xff\xff\xff\xff\xff\x0f\x0b\x00\x00\x0f\xf0\x00\x00\x00\xbf\xff\xff\xff\xff\xff\xdf\xff\xff\xf0\xf9\xfe\x00\x00\x00\x00\x00\x00\x00\x00\x00\x00\x00\x00\x00\x00\x00\t\x00\x00\x00\x00\xf0\x00\x00\x00\x00\x00\x00\x00\x00\x00\x00\x00\x00\x00\x00\x00\x00\x00\x00\x00\x00\x00\x00\x00\x00\x00\x00\x00\x00\x00\x00\x00\x00\x00\x00\x00\x00\x0f\xff\xff\xff\xff\xff\xff\xff\xff\xff\xff\xff\xff\xff\xff\xff\xff\xe0\x9f\xff\xc0\xa9\xf0\x00\x0f\xc0\x0b\xff\xff\xff\xff\xff\xfe\xbf\xff\xfc\xff\xef\xc0\x00\x00\x00\x00\x00\x00\x00\x00\x00\t\x00\x00\x00\x90\x00\x00\x00\x00\x00\x00\xf0\x00\x00\x00\x00\x00\x00\x00\x00\x00\x00\x00\x00\x00\x00\x00\x00\x00\x00\x00\x00\x00\x00\x00\x00\x00\x00\x00\x00\x00\x00\x00\x00\x00\x00\x00\x00\xbf\xff\xff\xff\xff\xff\xff\xff\xff\xff\xff\xff\xff\xff\xff\xff\xff\xf0\t\xcb\xe0\x9c\x00\x00\x00\x00\xbf\xff\xff\xff\xff\xff\xff\xdf\xff\xcb\xfc\x90\x00\x00\x00\x00\x00\x00\x00\x00\x00\x00\x00\x00\x00\x00\x00\x00\x00\x00\x00\x00\x00\xf0\x00\x00\x00\x00\x00\x00\x00\x00\x00\x00\x00\x00\x00\x00\x00\x00\x00\x00\x00\x00\x00\x00\x00\x00\x00\x00\x00\x00\x00\x00\x00\x00\x00\x00\x00\t\xff\xff\xff\xff\xff\xff\xff\xff\xff\xff\xff\xff\xff\xff\xff\xff\xff\xfc\x00\t\xff\x0b\xfa\x9f\n\x9b\xff\xff\xff\xff\xff\xff\xfe\xff\xff\xff\xc0\x00\x00\x00\x00\x00\x00\x00\x00\x90\x00\x00\x00\x00\x00\x00\x00\x00\x00\x00\x00\x00\x00\xf0\x00\x00\x00\x00\x00\x00\x00\x00\x00\x00\x00\x00\x00\x00\x00\x00\x00\x00\x00\x00\x00\x00\x00\x00\x00\x00\x00\x00\x00\x00\x00\x00\x00\x00\x00\x0f\xff\xff\xff\xff\xff\xff\xff\xff\xff\xff\xff\xff\xff\xff\xff\xff\xff\xff\x00\x9f\xcb\xc0\xdf\xff\xfd\xff\xff\xff\xff\xff\xff\xff\xff\x9f\x0f\xc0\x00\x00\x00\x00\x00\x00\x00\x00\x0c\x00\x00\x00\x00\x00\x00\x00\x00\x00\x00\x00\x00\x00\x00\xf0\x00\x00\x00\x00\x00\x00\x00\x00\x00\x00\x00\x00\x00\x00\x00\x00\x00\x00\x00\x00\x00\x00\x00\x00\x00\x00\x00\x00\x00\x00\x00\x00\x00\x00\x00\x9f\xff\xff\xff\xff\xff\xff\xff\xff\xff\xff\xff\xff\xff\xff\xff\xff\xff\xf0\n\xf0\x00\x00\x00\x00\x0b\xff\xff\xff\xff\xff\xff\xff\xfe\xfe\x00\x00\x00\x00\x00\x00\x00\x00\x00\r\x00\x00\x00\x00\x00\x00\x00\x00\x00\x00\x00\x00\x00\x00\x00\xf0\x00\x00\x00\x00\x00\x00\x00\x00\x00\x00\x00\x00\x00\x00\x00\x00\x00\x00\x00\x00\x00\x00\x00\x00\x00\x00\x00\x00\x00\x00\x00\x00\x00\x00\t\xff\xff\xff\xff\xff\xff\xff\xff\xff\xff\xff\xff\xff\xff\xff\xff\xff\xff\xff\xe9\xfc\x00\xbf\x00\x90\xbf\xff\xff\xff\xff\xff\xff\xff\xfd\xfc\x00\x00\x00\x00\x00\x00\x00\x00\x0c\x00\x00\x00\x00\x00\x00\x00\x00\x00\x00\x00\x00\x00\x00\x00\x00\xf0\x00\x00\x00\x00\x00\x00\x00\x00\x00\x00\x00\x00\x00\x00\x00\x00\x00\x00\x00\x00\x00\x00\x00\x00\x00\x00\x00\x00\x00\x00\x00\x00\x00\x00\x0f\xff\xff\xff\xff\xff\xff\xff\xff\xff\xff\xff\xff\xff\xff\xff\xff\xff\xff\xff\xd0\x9e\xbf\xc9\xad\xaf\xff\xff\xff\xff\xff\xff\xff\xff\xff\xe0\x00\x00\x00\x00\x00\x00\x00\x00\x00\x00\x00\x00\x00\x00\x00\x00\x00\x00\x00\x00\x00\x00\x00\x00\x00\xf0\x00\x00\x00\x00\x00\x00\x00\x00\x00\x00\x00\x00\x00\x00\x00\x00\x00\x00\x00\x00\x00\x00\x00\x00\x00\x00\x00\x00\x00\x00\x00\x00\x00\x00\xbf\xff\xff\xff\xff\xff\xff\xff\xff\xff\xff\xff\xff\xff\xff\xff\xff\xff\xff\xf0\x00\x00\x00\x00\t\xff\xff\xff\xff\xff\xff\xff\xff\xff\xfc\x00\x00\x00\x00\x00\x00\x00\x00\x9c\x00\x00\x00\x00\x00\x00\x00\x00\x00\x00\x00\x00\x00\x00\x00\x00\x00\xf0\x00\x00\x00\x00\x00\x00\x00\x00\x00\x00\x00\x00\x00\x00\x00\x00\x00\x00\x00\x00\x00\x00\x00\x00\x00\x00\x00\x00\x00\x00\x00\x00\x00\t\xff\xff\xff\xff\xff\xff\xff\xff\xff\xff\xff\xff\xff\xff\xff\xff\xff\xff\xff\xff\xf0\xbf\xdb\xff\xff\xff\xff\xff\xff\xff\xff\xff\xff\xff\xf0\x00\x00\x00\x00\x00\x00\x00\x90\x00\x00\x00\x00\x00\x00\x00\x00\x00\x00\x00\x00\x00\x00\x00\x00\x00\x00\xf0\x00\x00\x00\x00\x00\x00\x00\x00\x00\x00\x00\x00\x00\x00\x00\x00\x00\x00\x00\x00\x00\x00\x00\x00\x00\x00\x00\x00\x00\x00\x00\x00\x00\x0f\xff\xff\xff\xff\xff\xff\xff\xff\xff\xff\xff\xff\xff\xff\xff\xff\xff\xff\xff\xff\xff\xff\xff\xff\xff\xff\xff\xff\xff\xff\xff\xff\xff\xff\xf0\x00\x00\x00\x00\x00\x00\x00\x00\x00\x00\x00\x00\x00\x00\x00\x00\x00\x00\x00\x00\x00\x00\x00\x00\x00\x00\xf0\x00\x00\x00\x00\x00\x00\x00\x00\x00\x00\x00\x00\x00\x00\x00\x00\x00\x00\x00\x00\x00\x00\x00\x00\x00\x00\x00\x00\x00\x00\x00\x00\x00\xbf\xff\xff\xff\xff\xff\xff\xff\xff\xff\xff\xff\xff\xff\xff\xff\xff\xff\xff\xff\x9f\x9f\xdb\x9f\xff\xff\xff\xff\xff\xff\xff\xff\xff\xff\xff\xe0\x00\x00\x00\x00\x00\x00\x00\x00\x00\x00\x00\x00\x00\x00\x00\x00\x00\x00\x00\x00\x00\x00\x00\x00\x00\x00\xf0\x00\x00\x00\x00\x00\x00\x00\x00\x00\x00\x00\x00\x00\x00\x00\x00\x00\x00\x00\x00\x00\x00\x00\x00\x00\x00\x00\x00\x00\x00\x00\x00\x0b\xff\xff\xff\xff\xff\xff\xff\xff\xff\xff\xff\xff\xff\xff\xff\xff\xff\xff\xdf\xdb\xff\xfb\xff\xf9\x9f\xff\xff\xff\xff\xff\xff\xff\xff\xff\xff\xc0\x00\x00\x00\x90\x00\x00\x00\x00\x00\x00\x00\x00\x00\x00\x00\x00\x00\x00\x00\x00\x00\x00\x00\x00\x00\x00\xf0\x00\x00\x00\x00\x00\x00\x00\x00\x00\x00\x00\x00\x00\x00\x00\x00\x00\x00\x00\x00\x00\x00\x00\x00\x00\x00\x00\x00\x00\x00\x00\x00\x9f\xff\xff\xff\xff\xff\xff\xff\xff\xff\xff\xff\xff\xff\xff\xff\xff\xff\xdb\xbf\xff\x9f\xdf\xbd\xff\xf9\xbf\xff\xff\xff\xff\xff\xff\xff\xff\xff\x00\x00\x00\x00\x00\x00\x00\x00\x00\x00\x00\x00\x00\x00\x00\x00\x00\x00\x00\x00\x00\x00\x00\x00\x00\x00\x00\xf0\x00\x00\x00\x00\x00\x00\x00\x00\x00\x00\x00\x00\x00\x00\x00\x00\x00\x00\x00\x00\x00\x00\x00\x00\x00\x00\x00\x00\x00\x00\x00\x00\xff\xff\xff\xff\xff\xff\xff\xff\xff\xff\xff\xff\xff\xff\xff\xff\xf9\xfb\xff\xdf\xbd\xff\xbf\xff\xbf\xff\xf9\xff\xff\xff\xff\xff\xff\xff\xff\xff\x00\x00\x00\x00\x00\x00\x00\x00\x00\x00\x00\x00\x00\x90\xa0\x00\x9c\xb0\xda\x9a\x9a\xf9\xe9\xbe\x90\n\x00\xf0\x00\x00\x00\x00\x00\x00\x00\x00\x00\x00\x00\x00\x00\x00\x00\x00\x00\x00\x00\x00\x00\x00\x00\x00\x00\x00\x00\x00\x00\x00\x00\x0b\xff\xff\xff\xff\xff\xff\xff\xff\xff\xff\xff\xff\xff\xff\xff\xf9\xff\xff\xff\xbf\xfb\xfb\xfd\xfb\xff\xff\xf9\xbf\xff\xff\xff\xff\xff\xff\xff\xfe\x00\x00\x00\x00\x00\x00\x00\x00\x9c\xa9\n\x90\xf0\x0c\x90\xbd\xa9\xad\xa9\xff\x9f\x9e\x9b\xd9\xb0\xc9\xc0\xf0\x00\x00\x00\x00\x00\x00\x00\x00\x00\x00\x00\x00\x00\x00\x00\x00\x00\x00\x00\x00\x00\x00\x00\x00\x00\x00\x00\x00\x00\x00\x00\x9f\xff\xff\xff\xff\xff\xff\xff\xff\xff\xff\xff\xff\xff\xff\xf9\xff\xff\xbd\xff\xf9\xfd\x0f\x9f\x9d\xfb\xff\xff\xf9\xff\xff\xff\xff\xff\xff\xff\xfc\x00\x00\x00\x00\x00\x00\r\xad\xa9\x9e\t\xcb\x0f\x9b\xcb\xda\xd9\xf9\xbd\xb0\xbc\xb9\xad\xaf\xcb\x9a\x9f\xf0\x00\x00\x00\x00\x00\x00\x00\x00\x00\x00\x00\x00\x00\x00\x00\x00\x00\x00\x00\x00\x00\x00\x00\x00\x00\x00\x00\x00\x00\x00\x00\xff\xff\xff\xff\xff\xff\xff\xff\xff\xff\xff\xff\xff\xfd\xfb\xff\xbf\x9f\xfb\xda\x9f\n\xd0\xb0\xa0\x9d\xb9\xbf\xff\xbf\xff\xff\xff\xff\xff\xff\xfe\t\x00\x00\x00\t\xcb\x0b\x9b\xda\x99\xf9\xbd\xb0\xf9\xb0\xb9\xab\x0f\x9a\xdf\x9b\xda\xdb\x99\xbc\xbd\xa9\xf0\x00\x00\x00\x00\x00\x00\x00\x00\x00\x00\x00\x00\x00\x00\x00\x00\x00\x00\x00\x00\x00\x00\x00\x00\x00\x00\x00\x00\x00\x00\x0b\xff\xff\xff\xff\xff\xff\xff\xff\xff\xff\xff\xff\xfd\xbf\xbf\xdb\xfc\xf0\xf0\xfd\xfc\xbd\xad\r\x9f\x0b\xef\xdf\xbf\xff\xff\xff\xff\xff\xff\xff\xfc\x00\x00\x00\x00\x00\t\xcb\xcf\x0b\xcb\x0f\x0b\xdb\x9e\x9f\x9e\x9d\xb9\xe9\xb0\xf0\xbd\xb0\xfe\x9b\x9a\xdb\xf0\x00\x00\x00\x00\x00\x00\x00\x00\x00\x00\x00\x00\x00\x00\x00\x00\x00\x00\x00\x00\x00\x00\x00\x00\x00\x00\x00\x00\x00\x00\xbf\xff\xff\xff\xff\xff\xff\xff\xff\xff\xff\xff\xfd\xbf\xff\xf9\xff\x0f\x9f\xfb\xcb\x0b\xd0\xf9\xa9\xe0\r\t\x0b\xdf\xbf\xff\xff\xff\xff\xff\xff\xfc\x00\x00\x00\x0c\x0b\x9f\xb9\xb9\xbd\xb9\xf9\xbd\xa9\xe9\xb9\xe9\x9a\x9e\x9a\xdf\x99\xf9\xad\xb9\x9f\x0f\x9e\xf0\x00\x00\x00\x00\x00\x00\x00\x00\x00\x00\x00\x00\x00\x00\x00\x00\x00\x00\x00\x00\x00\x00\x00\x00\x00\x00\x00\x00\x00\t\xff\xff\xff\xff\xff\xff\xff\xff\xff\xff\xff\xfb\xdb\xdb\xda\xde\xad\xbd\xa9\xc9\xf9\xf0\xfb\xda\xda\x9d\xb0\xf0\xf9\xe9\xdb\xff\xf9\xff\xff\xff\xff\xfe\x00\x00\x00\xb0\x9d\xa9\xcb\xcf\t\xe9\xa9\xe9\xf9\xbd\x0f\x9a\xdb\xdb\x9f\x9a\x9e\x9a\xda\xdb\xe9\xf0\xf9\xf0\x00\x00\x00\x00\x00\x00\x00\x00\x00\x00\x00\x00\x00\x00\x00\x00\x00\x00\x00\x00\x00\x00\x00\x00\x00\x00\x00\x00\x00\x0f\xff\xff\xff\xff\xff\xff\xff\xff\xff\xfb\xe9\xfb\xfb\xe9\xfd\xbd\xbc\xbc\xbf\xbc\x9e\x9f\x9e\r\xbd\xa0\xdb\t\xe0\x9e\x9c\xb9\xff\xff\xff\xff\xff\xfc\x00\x00\x90\x00\xa9\xfb\x99\xb9\xf0\x9f\x9f\x9b\x0f\x0b\x99\xe9\xad\xad\xa9\xe9\xf9\xf9\xb9\xad\x9a\x9b\x0f\xf0\x00\x00\x00\x00\x00\x00\x00\x00\x00\x00\x00\x00\x00\x00\x00\x00\x00\x00\x00\x00\x00\x00\x00\x00\x00\x00\x00\x00\x00\xbf\xff\xff\xff\xff\xff\xff\xff\xff\xdf\x9f\xdf\xbc\xdf\xda\xda\x9e\x90\xb9\xc9\xcb\xfb\xcb\xfd\xbf\x0f\x9f\xbc\x9e\x99\xe9\xad\x0f\xff\xf9\xff\xff\xff\xfe\x00\x00\xc0\xdb\xdb\r\xad\x0f\x0b\xc9\xbc\xbc\xf9\xbc\xbc\x9b\xdb\x9b\xdb\x9f\x0b\x0f\x0f\x9b\xe9\xe9\xf9\xf0\x00\x00\x00\x00\x00\x00\x00\x00\x00\x00\x00\x00\x00\x00\x00\x00\x00\x00\x00\x00\x00\x00\x00\x00\x00\x00\x00\x00\t\xff\xff\xff\xff\xff\xff\xff\xff\xdb\xbb\xff\xb9\xcf\xb0\xbc\xb0\xf0\x9f\xde\x9f\xa9\r\xb9\xcb\xd0\xf9\xe9\xcb\xf9\x9e\x90\xf9\xa9\x0b\xff\x9f\xff\xff\xfc\x00\x00\x0b\x9a\x9a\xdb\x9b\xf0\xbd\xbb\xcb\x9b\x9b\xcb\xdb\xbd\xa9\xed\xa9\xe9\xb9\xf9\xf0\xbc\x9b\x9f\x9a\xf0\x00\x00\x00\x00\x00\x00\x00\x00\x00\x00\x00\x00\x00\x00\x00\x00\x00\x00\x00\x00\x00\x00\x00\x00\x00\x00\x00\x00\x9f\xff\xff\xff\xff\xff\xff\xf9\xf9\xbd\xfc\xb0\xdc\xb0\xdb\xc9\xdb\xdb\xf0\xa9\xe9\x9f\xf0\xfc\xb0\xfb\x9e\x9f\xbc\x9e\xb0\xf0\x9e\xdb\xcf\x9b\xf9\xbf\xff\xf0\x00\x90\x9c\xbd\xbd\xb0\xf0\x9b\xcb\r\xbd\xad\xad\xb9\xa9\xcb\xdb\x9b\x9f\x9e\x9e\x9a\x9b\xdb\xfc\xb0\xf9\xf9\xf0\xf0\xd0\x00\x00\x00\x00\x00\x00\x00\x00\x00\x00\x00\x00\x00\x00\x00\x00\x00\x00\x00\x00\x00\x00\x00\x00\x00\xff\xff\xff\xff\xff\xff\xd9\xbf\x9f\xfb\x9f\xcb\x0b\xcb\r\xbe\x9e\x90\xdb\xdb\x9e\t\xcb\t\xad\r\xbd\xa9\xdb\xd9\xc9\x9e\x99\xe9\xb0\xf0\xff\xff\xff\xfc\x0f\n\x9b\xcb\xcb\xcb\x9f\x0b\x9d\xb0\xb0\xf9\xb9\xe9\xdb\x9b\x0f\r\xa9\xf9\xf9\xf9\xe9\xa9\xb9\xdb\x0f\xf9\xf9\x9b\xbf\x99\x0c\x00\x00\x00\x00\x00\x00\x00\x00\x00\x00\x00\x00\x00\x00\x00\x00\x00\x00\x00\x00\x00\x00\x0f\xff\xff\xff\xff\xff\xb0\xbf\xf0\xfb\xcd\xad\xbc\x9e\x9b\xcb\r\t\xaf\t\xe0\xd9\xf9\xa9\xf0\xda\x9e\t\xd0\xa0\x0f\x0b\xcb\xda\x9f\x0f\x0f\x0f\xb9\xff\xf0\x00\t\xcb\xdb\x9f\x9b\xcb\xdf\x0b\x0f\x9f\x90\xfc\xbc\xb0\xf0\xf9\xbf\x9f\x0b\xcb\x0f\x9f\x9f\x9e\xb0\xf9\xfb\x0b\xda\xfd\xbc\xf9\xad\t\xa0\xcb\xcb\x00\x00\x00\x00\x00\x00\x00\x00\x00\x00\x00\x00\x00\x00\x00\x00\x00\xbf\xff\xff\xff\xff\x0b\xd9\xff\x9f\x9c\x9a\xda\t\xf0\x9c\x9c\xb0\xbf\xd0\x9e\x99\xfa\x9a\xd9\xe9\xf9\xf9\x9f\x0f\x9f\x99\xbd\x9b\x0f\xd0\xff\x9f\x9e\x9f\xff\xf0\t\xad\xa9\xb0\xf0\xbc\xb9\xb0\xb0\xf9\xe9\xaf\x9b\x9b\x9f\x0b\x90\xf9\x0b\x9f\x9b\xdb\x0b\xcb\xcb\x9d\xb0\xf9\xf0\xbd\x9a\x9b\x0f\x90\xf0\xdb\x90\x9f\xf0\x00\x00\x00\x00\x00\x00\x00\x00\x00\x00\x00\x00\x00\x00\x00\t\xff\xff\xff\xfb\xc9\xf9\xef\x9f\x0f\x0b\xc9\xa9\xda\x99\xe9\xa9\xcb\xd0\xbf\xd9\xe9\r\xfd\xa9\xf9\xbc\xbc\xbc\xbd\xbc\xbe\xdb\xed\xf9\xbf\x99\xf0\xf9\xe9\xbf\xfc\x00\x00\x9c\x9f\x9b\xdb\x9e\x9f\x9d\x0b\x9f\x90\xf9\xe9\xe9\xf0\xdb\x0f\xbc\xf0\xbc\xbc\x9f\x9b\xfc\x9a\x9f\xbc\xbd\xab\xdb\xc9\xb9\xeb\x9b\xad\xbf\xa9\xaf\x00\x00\x00\x00\x00\x00\x00\x00\x00\x00\x00\x00\x00\x00\x00\x0f\xff\xff\xfe\x90\xbd\xad\xbf\x9e\x90\xd0\xbc\x9e\x90\xe9\x0f\x0f\x90\xbd\x0b\xa9\xff\xb9\xa9\xf9\xe9\xf9\xf9\xf9\xf0\xdb\xdb\xcb\x9f\xbe\x9e\xf0\xbf\x9e\x9e\x9f\xf0\t\t\x0b\x0b\xcb\r\x9b\xcb\xa9\xbc\xb0\xf9\xbc\xb9\x9a\x9f\x0b\xd0\x9b\x9f\x9b\x9b\xa9\xe9\x9b\xe9\xa9\xff\x90\x9d\xad\xb0\xdb\x9d\xad\x9b\xc9\xdb\xd9\xc0\x00\x00\x00\x00\x00\x00\x00\x00\x00\x00\x00\x00\x00\x00\xff\xff\xfd\t\xbd\xfb\x9f\x0b\xc9\xe9\xa9\xc9\xa9\x0f\x9c\xb0\x90\xbd\xa9\xf9\xdf\t\xfd\x9f\xda\xdb\xcb\xdb\xde\x9b\xfb\xdf\xbd\xcb\xd9\xdb\x9f\xdf\xfb\xfd\x9f\xe0\x00\xe0\x00\xd0\xb9\xfb\xad\xbd\xda\xdb\x9f\x0b\xcb\xda\xd9\xf0\xbc\xbf\xbc\xb9\xe9\xe9\xdb\x9f\xad\x9b\xdb\xf9\xa9\xfa\xb9\r\xa9\xf0\xb9\xad\xb9\xbe\x9a\xbc\x00\x00\x00\x00\x00\x00\x00\x00\x00\x00\x00\x00\x00\x0b\xff\xff\xcb\x9b\xcf\xb0\xfd\r\n\x90\x9c\xb0\x9c\xb9\xcb\x0f\xdb\xcb\xdf\x9e\xbd\xbf\x0b\xe9\xbd\xbd\xbf\x9e\x9b\xff\xd0\xfb\xdf\xbf\x0f\xb0\xdb\xf0\xff\xdb\xe9\x00\t\t\x0b\x0b\r\xb0\xd9\xa9\xa9\x9e\xda\xd9\xbd\xa9\xba\xb9\xf9\xb9\xcb\x9e\x9f\x9f\x0b\xcb\xdb\xad\xa9\xf9\xda\x9d\x9e\x9b\x9e\x9b\xc9\xfa\x9e\x99\xf9\xcb\xc0\x00\x00\x00\x00\x00\x00\x00\x00\x00\x00\x00\x00\x9f\xff\xe9\x9d\xad\xb0\xdf\x0b\x0b\xd0\x0f\x0b\x0f\xa9\xc0\xb9\xdb\r\xbd\xa9\xf9\x0f\x9f\xff\xdb\xdb\xff\xdf\xf9\xfd\xbd\xbf\x9f\xbf\xdb\xff\x9f\xbc\xbf\x9f\xaf\x9f\xbc\x00\n\xc0\x0c\x9a\xdb\x0b\xdb\xda\xdb\x9b\x0f\x0b\xda\xd9\xcf\x0b\xcf\xbd\xf9\xb0\xb0\xf9\xbd\xad\x9b\xda\xfa\xbd\xab\xd9\xad\xb9\xe9\xbc\x9f\x99\xe9\xaf\x99\xb0\x00\x00\x00\x00\x00\x00\x00\x00\x00\x00\x00\x00\xff\xf9\x9e\xbd\xbd\xfb\t\xe9\xc0\x0f\t\xfc\x90\xdb\xdb\x0f\r\xba\xdb\xd0\xbf\xf9\xf9\x9f\xbf\xfd\xb9\xb9\xff\xbd\xfb\xdb\xf9\xf9\xfd\xbd\xfd\xbd\xdf\xfd\xff\xaf\xdb\xf0\x90\t\x00\t\xa9\xf0\xbc\xb9\xad\xad\xb9\xf0\xbd\xab\x9b\xdb\x9f\x0b\x0f\xdb\xdb\x0b\xcb\x9a\xd0\xbd\xf9\xda\x9d\xab\xd0\xbd\xbd\x0b\x0f\x9e\x9b\xd9\xad\x0f\x00\x00\x00\x00\x00\x00\x00\x00\x00\x00\x00\x0b\xff\t\xe9\x9a\xdb\r\xb0\x00\x9a\x99\xf0\t\xbd\xbc\xb0\xf9\xa9\xcd\xbc\xbf\xdb\xdf\x0f\xf9\xbd\xbf\xdf\xff\xf9\xff\xbd\xff\xdf\xff\xbf\xff\xbf\xfb\xa9\xfb\xf9\xf9\xfc\xbc\x00\x9a\t\x0e\x9c\x9b\xdb\x9c\xb9\xf9\xcb\x9f\x90\x9d\xad\xad\xa9\xf9\xf9\xad\xad\xbd\xbf\x0f\x0b\xcb\xbd\xa9\xfa\x9d\x0b\xcb\x9a\xb9\xf9\xa9\xbc\xbe\x9b\xf9\xb0\x00\x00\x00\x00\x00\x00\x00\x00\x00\x00\x9f\xe0\x9f\x9d\xad\x9a\xda\r\x0f\r\x9e\t\xff\x0f\x0b\x9f\x9e\x9d\xba\x9d\xbd\xb9\xeb\xfd\xbf\xdf\xfd\xbf\x9f\x9f\xff\x9f\xbf\xbf\x9f\xfd\xbd\xff\x9f\xdf\xbd\xff\xda\xfb\xfb\x00\x00\x00\t\t\xad\xa9\xcb\xbc\xb0\xbb\xcb\xcb\xeb\x9b\xdb\x9f\x9e\x9a\xdb\x9b\xc9\xa9\xf9\xbd\xb9\xdb\xda\x9d\xba\xf9\xbc\xbd\r\xa9\xf0\xdb\x99\xe9\r\x0f\x00\x00\x00\x00\x00\x00\x00\x00\x00\x00\xff\x99\xbc\xb0\xf0\xe9\r\xa0\x90\xb0\xa9\xdb\t\xf9\xfd\xe9\xe9\xda\x9d\xeb\xda\xdf\xfd\xbf\xdb\xfb\xfb\xff\xff\xff\x9f\xff\xff\xdf\xbd\xfb\xff\x9f\xff\xf9\xff\xbd\xbf\xdb\xcf\xf0\t\xcb\x00\xac\x99\xfb\x9c\x9b\xdb\xc9\xf9\xb9\x90\xfc\xb0\xf0\xf9\xbd\xb0\xf0\x9b\xdf\x0b\xc9\xad\xfc\xb9\xe9\xd9\x0f\x9b\xda\x9b\xda\x9f\r\xa9\x9e\xb9\xbc\xb0\x00\x00\x00\x00\x00\x00\x00\x00\x0b\xf0\r\xb0\xdb\x9b\x0f\x00\x90\xbc\x9d\x0b\xcb\xda\x9a\x9b\x9e\x9a\x9f\xbf\x9f\x9f\xb9\xfb\xdb\xfd\xfd\xfd\xff\x9f\xff\xff\xff\xdf\xff\xff\xdf\xbf\xfb\xdb\xfb\xfd\xbe\xfb\xff\xbd\x9f\x00\x00\t\x00\xac\x9f\xab\xc9\xad\xb0\xbc\x9e\x9b\x9b\xdb\x9f\x0f\x0f\x9f\x0f\xa9\xa9\xf9\xbf\x9a\xfb\x9e\x9b\xeb\xd0\xbd\xad\xbc\xb9\xf0\xb9\xf0\xf9\x9e\x9b\xdf\x00\x00\x00\x00\x00\x00\x00\x00\x0f\xc0\xbd\x0f\x90\xd0\xd0\x0f\r\t\xa9\xf9\xbd\xad\xbd\xf0\xf9\xf9\xf0\xd0\xf9\xfb\xdf\xfd\xf9\xff\xbf\xbf\xbf\xff\xf9\xff\x9f\xfb\xfd\xff\xbf\xdf\xfd\xff\xff\xff\xf9\xfd\xbd\xfb\xeb\xf0\t\x0c\t\t\xb0\xd9\xb9\xf9\x0f\x9b\xf0\xbc\xbc\xb0\xf9\xbd\xb9\xe9\xbd\x0f\x9f\x0f\t\xe9\xf9\xe9\x9e\x99\x0b\xda\xdb\x0b\x9e\x99\xbd\xad\xb9\xe9\x9f\x0b\x00\x00\x00\x00\x00\x00\x00\x00\xbf\x0b\xda\x99\xad\xa0\xb0\x90\x9a\x9f\x0f\t\xe9\xfb\xcb\x9f\x9c\xbc\x9f\xbf\x9f\xbd\xfb\xda\xbd\xbf\xdf\xfd\xfd\xf9\xff\xbf\xff\xff\xfb\xf9\xff\xff\xbf\xbf\xdf\xfd\xbf\xfb\xfe\xbf\xfd\xf0\x00\x0b\x00\xa9\xad\xba\x9e\x9e\x9b\x0f\t\xdb\xdb\x9f\x9a\xda\x9e\x9b\xda\x9b\xda\xdb\x9e\x9f\xdb\x90\xf9\xbc\xbc\xbd\xb0\xda\xdb\xcb\xcb\x99\x0f\x9e\xa9\xf9\xf0\x00\x00\x00\x00\x00\x00\x00\xfc\r\xad\xbc\x90\t\xc9\xe0\xf9\xcb\x9f\x9f\x9f\t\xfd\xad\xbf\x9f\xbd\xbd\xff\x9e\xbd\xbf\xdb\xdb\xff\x9f\xbf\xff\xff\xdf\x9f\x9f\xdf\xff\xff\xbf\xdf\xff\xbf\xfb\xff\xfd\xbd\xf9\xfa\xff\x00\x00\x90\x9c\x9a\x9d\xbd\xb9\xe9\xf9\xf9\xa9\xbc\xf0\xfd\xb9\xf9\xf0\xbd\xbc\xb9\xf0\xf9\xb0\xbe\xdb\x0f\x0b\t\x0b\xdb\x9d\xb0\xbd\xbd\xaf\x9a\x99\xda\x9e\xbc\x90\x00\x00\x00\x00\x00\x0b\xfc\t\xd0\x9a\xd0\xda\x00\x99\xa0\xbc\xb0\xf0\xf9\xf9\xbd\xf9\xcb\xf9\xe9\xf0\x9f\xf9\xff\x9f\xbd\xbd\xbf\xf9\xfd\xf9\xf9\xff\xfb\xff\xbd\xfb\xdf\xff\xfb\xdf\xff\xff\xfd\xbf\xfb\xdf\xbd\xbd\xf0\x90\x0c\x00\t\xe9\xa9\xe9\x9a\x9e\x9f\x9e\x9b\x9b\x0b\xcf\x0f\x9f\x9a\x9b\xda\x9b\x0f\x9f\xf9\xb0\xf9\xbd\x0b\xdb\x0f\x0b\xdb\xd0\x9a\xd9\xe9\xf0\xb9\xf9\x99\xac\x00\x00\x00\x00\x00\x0f\xe0\x9a\x9b\xc9\x0b\x00\x90\xf0\xd9\xdb\xdb\xdb\xdb\xfc\xfb\xb9\xb9\xc9\xbd\xbf\xf9\xfd\xbd\xbd\xbd\xbd\xf9\xbd\xbf\xbf\xff\xf9\xfd\xbd\xff\xbf\xfb\xdf\x9f\xfb\xdb\xfb\xdf\xff\xdf\xfb\xdf\xfb\xfe\x00\xb0\x9a\x9c\x90\xdb\x9f\r\xbd\xb0\xb9\xf0\xf0\xf9\xb9\xbd\xa9\xe9\xf0\xbd\xbc\xb9\xe9\xfb\x0f\x9b\xc0\xbc\xb0\xf9\xbc\xbd\xa9\xbf\x9a\x9b\x0f\x9e\x9a\xda\xdb\x00\x00\x00\x00\x00\xff\r\xa9\xf0\x90\x00\xc9\xe9\xad\xb9\xeb\x0f\xbd\xaf\x9b\xbf\xcf\xfc\xbb\xda\xdb\xdb\xcb\x9f\x9f\xdb\xda\x9f\xdb\xf9\xff\xdb\x9f\xfb\xdb\xfb\xfd\xbf\xfb\xff\xbf\xff\xdf\xfb\xfb\xfb\xbd\xbf\xf9\xff\x00\x00\x00\x0b\x0f\xba\xda\xdb\x0b\x0f\x9e\x9f\x9f\x9b\xcb\xcb\x9f\x9f\x0b\xdb\xcb\x9e\x9b\xdf\x99\xad\xbd\t\xbd\xbc\xbb\xdb\xda\xd0\xbd\x0f\x90\x9b\xdb\t\x0b\xd0\x00\x00\x00\x00\xff\xf0\x9c\x9e\t\xe9\xb0\x9f\t\xaf\x99\xf0\xf9\xf9\xfd\xdb\xdb\x9b\xdf\xdb\xdf\xbd\xbd\xfb\xda\xdf\x9b\xdb\x9f\x9f\x9f\xbd\xfb\xdf\xfd\xbf\xdb\xdf\xbd\xbd\xfd\xbf\xfb\xff\xdf\xfd\xff\xf0\xff\xbd\xf0\x00\r\x00\x90\x9d\xb9\xa9\xf9\xf0\xf9\xf9\xa9\xad\xbd\xb0\xf0\xf0\x9e\x9b\xfc\xb9\xbc\xbc\xf9\xda\x9a\x9c\xbd\xb9\xd0\xb0\xbd\xbd\xab\xd0\xfb\xc9\xad\xbd\xbc\xb9\x00\x00\x00\x00\x9f\xfc\x9b\t\x00\x00\x0f\t\xf9\xdb\xe9\xf9\xff\x9f\xab\xdb\xbc\xff\x9b\xe9\xbc\x9f\xfb\xdb\xd9\xb0\xfd\xad\xbd\xbd\xf9\xff\x9f\xbd\xbf\xdf\xbf\xbd\xff\xfb\xfb\xfb\xff\xfb\xfb\xfb\xf9\xff\x9f\xfb\xff\t\n\t\xe9\xa9\xe9\xd0\xbc\xb9\x0b\x0f\x9f\x9f\x0f\x9f\x9b\x9f\xb9\xe9\xbd\xbc\xbb\xfb\x9a\x9d\xbd\xa9\x0b\xcb\x0b\xdb\xda\x9b\xd0\xb9\x90\x9b\xdb\x0b\t\xf0\xe0\x00\x00\x00\x0b\xca\t\xf0\xc9\r\t\x0f\x0f\xbc\x9f\x9f\x0b\xfd\xdf\xbf\xc9\x9b\xed\xbf\xdb\xf9\xd9\xeb\xfb\xdb\x9f\x9b\xdb\xdb\x9f\xf9\xfd\xfb\xdb\xfb\xdf\xff\xbd\xbd\xfd\xfd\xf9\xff\xff\xdf\x9f\xb9\xff\x0f\xdf\x00\t\x00\x00\x9f\x9f\x0b\xdb\x9e\x9f\x9b\xcb\xcb\xb9\xe9\xad\xa9\x0f\x9f\x9a\xdb\xd0\xf9\xe9\xfa\xda\x9c\xbd\xbd\xbc\xbd\x0b\x9e\x9b\xdb\xe9\xaf\x9e\x9c\x9f\xb0\x90\x00\x00\x00\x00\t\x9f\x00\xb0\xb0\xbe\x9b\xdb\xc9\xf0\xbf\x9f\x0b\xbb\xdf\x9b\xff\xdb\xdb\x9f\x9f\xbb\xf9\xc9\xf9\xf9\x9f\xd0\xbd\xfb\x9f\xfb\xff\xff\xfd\xf9\xfb\xdf\xbf\xfb\xfb\xff\xff\x9f\xbf\xff\x9f\xf9\xfb\xfb\xc0\x00\r\t\xe9\xb0\xbd\xa9\xe9\xda\x9e\x9b\x9b\xcf\x99\xf9\xf9\xf9\xad\xad\xbe\x9f\xf9\xb0\x99\xbd\x0b\x9e\x9a\x99\xa9\xf0\xdb\xc9\xa9\x9f\x90\xf9\xb0\xa9\xcb\xc0\x00\x00\x00\x00\x0c\xb0\xb0\x00\xdb\xc9\xcb\xc9\xbf\xbf\xc9\xf9\xff\xdd\xf9\xff\x9b\xbf\xbd\xfb\xf9\xfd\x9f\xbf\x9f\x9f\xfb\xbd\xb9\x99\xf9\xf9\xf9\xf9\xbf\xbf\xdb\xbf\xdb\xdf\xff\xff\xff\xff\xfb\xff\xff\xbf\xff\xff\xf0\t\xa0\xa0\x9c\xbd\x0b\x9f\x9a\x9b\xdb\r\xad\xb9\xaf\x0b\xcb\x0f\x9b\xf9\xbd\xa9\xfe\xdb\xcb\xcb\xd0\x9b\xdb\xcb\xda\x9f\x0b\x9e\x9e\x90\xf9\xad\x9d\x9b\x99\xbc\x90\x00\x00\x00\x9a\xd9\xc0\xda\t\xbf\x99\xbf\xdb\xd9\xfb\xff\x9b\xfb\xbf\x9f\xfd\xfd\xbf\x9f\x9f\xbf\xbd\xbd\xb9\xf9\xfd\x9f\x9f\xf9\xf9\xf9\xdb\xdf\xd9\xf9\xfd\xfb\xff\xfb\xdb\xff\x9f\xbf\xdf\xdb\xff\xdb\xbf\xdb\xff\x00\x90\t\xa9\xeb\xd0\xf0\xf9\xad\xad\xb9\xf9\xe9\xdb\xdb\x9e\x9a\xdb\x0f\x0b\xda\xdb\x90\xb9\xf9\xa9\xe9\xbc\x9a\x9f\x90\xbd\xa9\x9b\xdb\x0b\xdb\x0b\xad\xaf\t\xac\x00\x00\x00\t\x9a\t\t\xda\xd0\xf0\xf9\xbc\xbf\xbd\xad\xff\x9f\xdb\xfb\xdb\xfb\xdb\xff\xf9\xfd\xfb\xdb\xff\x9f\x9b\xf9\xf0\x9f\x0f\x9e\xbd\xb9\xff\x9f\xfb\xff\xfb\xff\xff\xdb\xff\xff\xbf\xbf\x9f\xbf\xdf\xbf\xff\x00\x0c\x90\t\x99\xa9\xbd\xb0\xdb\xdb\x0f\x0b\x9f\xa9\xad\xb9\xf9\xbd\xb9\xf9\xe9\xfb\xcb\x9e\x9a\x9c\xb9\xe9\xb9\xdb\x0b\xda\x9f\xbc\xb0\x9c\xb0\xf0\xd9\xf9\x9e\x90\x00\x00\x00\x9c\xbc\x0b\x0f\x0b\x9f\x9f\xda\xdf\x9f\xdb\xdb\xf9\xfd\xbf\xbd\xbd\xfd\xff\xf9\x9b\xdb\xbd\xbd\xf9\xfb\xff\xd9\xf9\xf9\xf9\xf9\x9f\x9f\xf9\xbf\xbd\xbd\xff\xbf\xbf\xff\xfb\xdb\xdf\xf9\xff\xfd\xfb\xdf\xff\x00\x0b\x00\xb0\xfa\xd0\xf0\xbc\xba\x9a\xdb\xdb\xcb\xdb\xdb\x0f\x0f\x0f\x0f\x0f\x9b\xf9\x9e\x99\xbd\xa9\x9f\x9e\x9e\xb0\xf0\x9f\x90\x9f\x9e\x9b\xdb\x99\xab\x9c\xb9\xf9\t\x00\x00\x0b\x90\x9c\x99\xbc\x9a\x9f\xbd\xbb\xdb\xf9\xbf\x9f\xfb\xfd\xff\xfb\xfb\x9f\x9f\xff\xbd\xfb\xff\xbf\x9f\x9f\xbf\xdb\xdb\xdb\x0f\xf9\xf9\xfb\xfd\xff\xff\xbd\xff\xdf\xfb\xdf\xff\xf9\xfb\xdb\xfb\xff\xff\x9f\xf0\x00\x00\xc9\t\xbb\x9f\x9b\xd9\xfd\xa9\xad\xb9\xbd\xa9\xf9\xb9\xbd\xb9\xf0\xbc\xbe\x99\xe9\xe9\x9e\x0b\x9b\xd9\xf9\xbd\xa9\xfb\x0b\x99\xe9\xad\xad\x9c\xbb\xcb\x0f\n\x90\x00\x9c\xbc\xa9\xac\x0f\x9f\xd0\xf0\xdf\xbf\xdf\x9f\xf9\xbd\xff\x9f\x9f\xfd\xbf\xf9\xf9\xfb\xfd\xbd\xbf\xff\xf9\xfb\xbd\xbd\xbd\x99\xbd\xbc\x9d\xbf\x9f\xbf\xff\xfb\xfb\xdf\xfb\xdb\xfb\xff\xff\xdf\xff\xfb\xff\xfb\t\xc9\n\xd0\xd0\xf0\xf0\xb0\xb9\xf9\xf9\xe9\xeb\xdb\x0f\x0f\x9b\xcb\x9f\x9b\xfd\xbc\x9b\x9b\xc9\xbd\xad\xa9\xa9\xe9\x9f\r\xbd\xe9\x9b\xdb\x9b\x0b\x9c\xb9\xf9\xf9\xcb\x90\x9b\x90\x90\xd9\xb9\xf0\xbb\xdb\xf9\xf9\xfb\xfb\xdf\xfb\xfb\xfb\xfb\xdf\xf9\xbf\xff\x9f\xdb\xfb\xfd\xbf\x9f\xfd\xfb\xda\xdb\xc9\xcb\x9b\xfb\xdb\xfd\xff\xff\xbf\xff\xbf\xbf\xfb\xdf\xdf\xbf\xfb\xf9\xff\xff\xbc\x00\xa0\t\x0b\x0b\x9f\x9e\x9f\x9e\x9a\x9e\x9f\xdb\x0f\xdb\xd0\xbc\xbd\xa9\xe9\xfb\t\xbe\x9e\x9b\xda\xdb\x9f\x9f\x99\xeb\x9b\xf0\xb9\xad\xad\xa0\xdb\xcb\x9e\x9a\x90\xb0\xc0\xbd\xa0\x9e\x9a\xda\xdb\xdf\xdb\xdb\xff\xbd\x9f\xff\xbd\xbd\xbd\xfd\xbf\x9f\xfd\xb9\xfd\xbf\x9f\xdb\xfd\xbf\x9f\x9d\xbd\xbd\xbf\xb9\xfd\xbd\xbd\xfb\xff\xbf\xdf\x9f\xdf\xdf\xbd\xfb\xfb\xfd\xbd\xff\xff\xf9\xff\x00\x90\x90\xbc\x9b\xcb\t\xb9\xe9\xbd\xbd\xb9\xa9\xf9\xa9\xab\xdb\xda\x9f\x9f\xf9\xda\xd9\xf9\xda\x9d\xbc\x9a\xdb\xcb\x9c\xbc\x9b\xda\xdb\xdb\xd9\xa9\xbd\x0b\xdb\xdb\xdb\x90\xda\xd0\t\xf9\xf9\xf0\xb9\xfa\x9d\xbd\xfb\xfd\xbd\xff\xff\xff\xfb\xfd\xbd\xbf\xdb\xfb\xdf\xfb\xff\xdb\xdf\xbf\xff\xbd\xbd\xbd\x9f\xdb\xdb\xdb\xfd\xbd\xff\xfb\xff\xbf\xbd\xfb\xff\xff\xff\xff\xbf\xfb\xff\xff\x00\x00\xe0\x0b\x0f\x9f\x9f\x0f\x9f\x0b\xcb\x0f\x9f\x0f\x9f\x9d\xbc\xb9\xf0\xb0\xff\xa9\xa9\xba\x9d\xa9\xbb\xd9\xa9\xbc\xb9\xfb\xda\x99\xa9\xa9\xad\x9c\xb9\xf0\xbc\xb0\xbc\xb0\x99\r\xa9\xcb\x0f\x9f\xda\xdf\xbf\xdb\xdf\xbf\xfb\xdb\xff\xbf\xdf\xbf\xbf\x9b\xff\x9f\xb9\xfd\xbd\xbf\xbd\xbd\xbd\x99\xf9\xdb\xdb\xdb\xd9\xfd\x9b\xfb\xff\xff\x9f\xdb\xff\xbd\xbd\xbd\xbf\xbf\xdf\xbd\xfb\xff\xf0\t\t\t\xc9\xa9\xe9\xb0\xf9\xf9\xbd\xb0\xf9\xf0\xf0\xf0\xbb\xcb\x9f\xdb\xf0\x9f\x9f\xc9\xda\x9f\r\xa9\xdb\xcb\x9e\x90\xbd\xbc\x9d\xbd\x9a\x9b\x9e\x99\xf9\x9f\x99\x00\xbe\x9a\x9c\xbd\xb9\xe9\xbf\xbf\xdb\xff\xfb\xdf\x9f\xbf\xf9\xff\xbf\xff\xdf\xfb\xd9\xfb\xdf\x9f\xbf\xf9\xfb\xdb\x9f\xff\xff\xff\xf9\xf9\xfb\x9b\xfd\xff\xff\xfb\xff\xbf\xdb\xdf\xff\xff\xff\xff\xfb\xff\xff\xfb\xf0\x00\n\xc9\xa9\xf9\xb9\xcb\x9e\x9e\x9a\xdb\x9e\xb9\xfb\x9b\xdf\xbd\xa9\xad\xf9\xf0\x9a\x9b\xa9\xfb\xdb\x9e\xb0\xb9\xcb\x9b\xcb\xcb\x9b\xe9\xa9\xcb\xc9\xbf\x0b\xf0\xf0\xf9\xc9\x0c\x9b\x9c\xbd\x9f\xd9\xd9\xbf\xdb\x9f\xfb\xff\xdf\xff\xff\xff\xbd\xbb\x9d\xbf\xbd\xfb\xbf\xdb\x9f\r\xf9\xfd\xbf\xfd\xbd\xfd\xbf\x9d\xff\xdb\xff\xf9\xff\xf9\xbd\xbf\xff\xbf\x9f\xf9\xff\xbf\xff\xff\xff\xf0\x00\x90\x90\x9c\xbc\xbc\xb9\xf9\xf9\xbd\xb0\xf9\x9f\t\xe9\xe9\x0b\xdb\xdb\xfb\r\xbd\xbc\x9c\xbd\xad\xa9\xdb\xc9\xbd\xe9\xf9\xbd\xad\x9b\xda\x99\xbf\t\xf0\x9b\t\t\xbc\xb9\xac\xb9\xfa\xf9\xbf\xbf\xdb\xff\xf9\xfd\xbf\xbf\xbf\xbf\xbd\xff\xfd\xfb\xdf\x9f\x9f\xd9\xf0\xd9\xb9\xfd\x9b\xdb\x9f\x9b\xf9\xfd\xfb\xdb\xff\xff\xfe\x99\xff\xfd\xbf\xbf\xdf\xff\xff\xfd\xff\xfb\xf9\xff\xf9\x00\xc0\xa0\xb9\xbd\xa9\xcb\x9e\x9a\xda\xdb\xdb\xe9\xbf\x9f\x9b\xfc\xbc\xb0\xbc\xba\x9a\xdb\x9b\x0f\x9b\xda\x9f\x9e\x9b\x9a\x9e\x9b\xda\xf0\x9d\xad\x90\xf0\x9f\r\xbd\t\xf0\r\x9b\xcb\x9d\xbc\xf9\xfb\xf9\xf9\xdf\xbb\xdf\xff\xdf\xfd\xfb\xfb\xff\xbd\xbb\xf9\xfb\xf0\x9b\x9d\x9f\x9b\xd9\xfd\xbd\xfd\xbd\xbf\x9f\xfd\xff\xff\xf9\x00\x9f\x9b\xd9\xfb\xbf\xbf\xbf\xbf\xff\xff\xff\xbd\xfe\t\xa9\x0c\x0f\x0b\xdb\x9e\x9b\xdb\x9f\x0b\x0f\x9f\x0f\x0b\xcb\x9b\xdb\xdb\xdf\x9d\xbd\xbc\xad\xb9\xfe\x99\xf0\xb9\x9e\x9d\xb9\xf0\xb9\x9f\xb0\x9b\x0f\x9b\xda\x9b\x0b\x0f\xb0\x9a\r\xbd\xbb\xdb\x9e\x9f\xf9\xff\xb9\xfd\xfb\xf9\xfb\xdb\xff\xfd\xfb\xdb\xdf\xdb\xd9\xdb\xd9\xcb\x99\xbd\xbf\x9b\xdb\x9f\xdb\x9d\xbd\x9b\xd9\x90\x00\t\t\xad\xbf\x9d\xfd\xfd\xff\xff\xbf\x9f\xff\xff\xbf\x00\x00\t\t\xbd\xa9\xe9\xbc\xbc\xf0\xf9\xf9\xad\xb9\xf9\xbd\xe9\xa9\xad\xfa\x9a\xda\xdb\x9b\x9f\t\x9e\x9b\xd0\xf9\xfb\x0f\x0b\xdb\xe9\t\xe9\xf9\xbc\xb9\xf0\x9c\xb9\xc9\xe9\xdb\xf0\xfd\xa9\xfd\xbf\x9f\xbf\xdf\xdb\xff\xff\xff\xff\xf9\xff\xbd\xf9\xf9\x00\x00\t\t\xb9\xcb\xd9\xd9\x9c\x90\x90\x90\x90\x90\t\t\x00\x9d\xbd\xcb\xd9\xf9\xff\xbf\xfb\xfd\xff\xff\xff\xbf\xff\xff\x00\x9c\xb0\xb9\xe9\xbd\x9a\xdb\xdb\x9b\x9f\x0b\xdb\x0f\x0b\xcb\x9b\xdb\xda\xf9\xc9\xb9\xad\r\xad\xbd\xa9\xad\xa9\xaf\r\xb9\xf9\xad\x9b\xda\x90\xbc\xb9\xe9\r\xb0\x9f\x00\x99\xa9\xdb\xf9\xff\x9b\xfd\xbf\x9b\xfb\xff\xbd\xff\xbd\xbf\xff\xf9\xfb\xdb\x90\x0b\t\t\x00\x90\x90\t\x00\t\t\xc9\xad\t\t\x9c\xb0\x9f\x9b\xdb\xbd\xbf\xbf\xf9\xf9\xff\xbf\xbf\x9f\xff\xdf\xbf\xff\x00\x00\x00\xcb\x9e\x9a\xdb\xdb\xa9\xe9\xe9\xfd\xa9\xf9\xbd\xb9\xfc\xbc\xb9\xfb\xbc\x9f\x9b\x9b\xdb\x0b\xd0\x9b\xd9\x9b\xf0\xf0\xbd\xbb\xcb\x9d\xbd\xb9\xcb\x9e\x90\t\x0b\xf9\xad\x9f\x0f\xdb\x9e\xdb\xdb\xdf\xfd\xbd\xbd\xff\xbf\xff\xf9\xff\xbf\xdf\xbd\xa9\xd9\xbd\xb0\xd9\r\t\t\xb9\xdb\xd9\xbd\x99\xf9\xf9\xf9\xdb\xd9\xf9\xfd\xbf\x9f\xdf\xbf\xbf\x9f\xff\xff\xff\xff\xbf\xff\xbf\xc0\x9a\x90\x90\xf9\xf9\xa9\xad\x9f\x9f\x9b\x0b\xda\x9e\x9a\xda\x9b\x9b\xcb\xfc\x9b\xa9\xf0\xf0\xbd\xf9\xa9\xf0\xb0\xf0\x9b\x9f\x90\x9c\xb9\xe9\x0b\x0f\xb9\xe9\x00\x00\xfd\x00\xda\xbc\xb9\xbd\xf9\xbd\xbf\xbf\xbf\xdb\xfb\xff\xff\xff\xbf\xfb\xdf\xbf\x9f\x9f\xbf\xdb\xdf\x9b\xdb\x9d\xbd\x9f\x99\xbd\x9f\x9f\x9b\xdb\xdb\xbd\xfb\xdf\xbf\xf9\xff\xbf\xfd\xff\xff\x9f\x9f\xbf\xbf\xff\xf9\xff\xb0\x0c\n\x0f\x0b\x0f\x9f\x9b\xe9\xa9\xe9\xff\x9b\xdb\xdb\x9f\x9e\x9e\x99\xb9\xbc\x9c\xb9\x0b\xda\x9a\xd9\x0b\r\xbd\xbf\xcb\xcb\xfb\x9e\x90\xf9\xdb\x9c\x90\x00\t\x9b\t\xb9\xdb\x9f\x0f\x9b\xdb\xf9\xdb\xdf\xfb\xfd\xfb\xdb\xf9\xfd\xbd\xbf\xf9\xf9\xfb\xfd\xbf\x9b\xfd\xb9\xfb\xdb\xdb\xdb\xdf\xbd\x9d\xbd\x9f\x9d\xdb\xf9\xfb\xdf\x9f\xf9\xff\x9f\xbd\xbf\xff\xff\xdf\xff\xdb\xff\xff\xc0\x9a\x90\x99\xbd\xf9\xe9\xbc\x9f\x9f\x9b\xcb\x0f\x0f\x0b\xcb\xcb\x9b\xcb\xfd\t\xbb\xda\xd0\xb9\xf9\x0f\xbd\x9a\x9b\xc9\xbd\xb0\x90\xf9\xf9\n\xbc\x9b\x9f\x9f\x90\xe9\x0b\xc9\xad\xf9\xfc\xbf\xf0\xff\xbf\xf9\xf9\xfb\xff\xff\xff\xfb\xff\xf9\xff\xff\xfd\xbf\xdf\xfd\xbf\xdf\x9d\xbd\xbd\xbd\xbd\xff\xfb\xdf\xbd\xbf\xbd\xbf\xff\xbf\xf9\xff\xff\xff\xff\xff\x9f\xbf\xbf\xfb\xff\xff\xbf\xf0\x00\x00\xcb\xcb\x0b\x9f\x9f\xa9\xa9\xad\xb9\xf9\xb9\xbd\xbd\xb0\xfc\xb0\xbe\xbc\x9c\xb9\xb9\xcb\x0f\x90\x9a\xd9\xe9\xbf\x0b\xcb\x9f\x0b\x0f\x9d\x9b\xd9\xfd\xf9\xf9\x9e\x9c\xbf\x9a\x9e\x9b\xd0\xfb\xd9\xdb\xfb\xff\x9f\xdb\xfd\xbd\xfd\xb9\xff\x9f\xbf\xdb\xdb\xf9\xf9\xf9\xff\xf9\xff\xdb\xdf\xff\xff\xff\xfb\xdf\xf9\xff\xff\xff\xf9\xff\xbf\xdb\xfd\xbf\xdb\xfd\xfd\xfb\xff\xff\x9f\xfb\xf0\t\xcb\x00\xbd\xbc\xb0\xf9\xfd\xbd\x9a\xdf\x0f\x0f\x0b\x0b\xdb\x9b\xdb\xf9\x9b\x0b\x9e\x9c\xb9\xf9\xe9\xf9\xba\x9f\t\xf9\xb9\xe9\xbd\xb0\x9a\x9d\xbf\xfb\xff\xff\t\n\x90\xf9\xf9\xf9\xbf\x9f\xbf\xf9\xfd\xdb\xff\xbf\xbf\xfb\xfb\xff\xf9\xff\xfd\xbf\xf9\xff\xfb\xdb\xf9\xff\x9f\x9f\xfb\xfb\x9f\x9d\xbd\xfb\xdf\xff\xbf\xff\xff\xf9\xfd\xbf\xff\xff\xbf\xfb\xfb\xfd\xff\xbf\xff\xbd\xff\x00\x00\t\xb0\xf9\xf9\xfa\x9a\xda\xbd\xb9\xf9\xf9\xbd\xbd\xad\xad\xa9\xf0\xf0\xd9\xe9\x0b\x9e\x9a\x99\xa9\xc9\xda\x9f\xbc\xbc\xb9\xe9\r\xad\x9f\xf9\xdf\xfd\xbf\x90\xf9\xdf\x9e\x9e\xbd\xf9\xf9\xdb\xdf\xbf\xbb\xf9\xfd\xfb\xdf\x9f\xdf\x9f\xfb\xdb\xfd\xbf\xfb\x9f\xf9\xf9\xf9\xf9\xbf\x9f\xbd\xfb\xdb\xff\x9f\xff\xbf\xdf\xdb\xff\x9f\xfb\xff\x9f\xbf\xff\x9f\x9f\xff\xbf\xff\xbf\xff\xff\t\xa0\x9f\x0f\x9b\x0f\xbd\x9f\x9b\xd9\xaf\x9e\x9a\xda\xf0\xf9\xb9\xf0\xdb\t\xab\x9f\x9c\xb9\xf9\xe9\xda\xb0\xbd\xb0\xdb\x99\xcb\x9f\x9b\x9b\xf9\xff\xbd\xbf\xfd\xf0\x9e\x9a\xd9\xb9\xcb\x9f\x0f\xbf\xbf\x9f\xdf\xff\xfb\xdf\xbf\xff\xbf\xfb\xdf\xfb\xdb\xdb\xfd\xf9\xff\x9f\xbf\x9f\xf9\xfd\xf9\xfd\xbf\x9f\xbf\xbf\xdb\xff\xbf\x9f\xff\x9f\x9f\xff\xdf\x9f\xff\xff\xbf\xfd\xff\xfd\xfb\xff\xc0\x9c\x00\x9b\xc9\xfb\xcb\xe9\xad\xaf\x9e\x9b\x9f\x9b\xdb\x0f\x0f\x0b\xbd\xbc\x9d\xa9\xa9\xe9\x0b\x9a\x9d\x9f\x0b\xdb\x0f\xa9\xbc\xb0\xf0\xd9\xff\x9f\xfb\xdb\xff\xf9\t\xf9\xad\x9f\xbd\xe9\xf9\xfd\x9f\xf9\xbf\x9f\xff\xbd\xbd\xbf\xdb\xdf\xbd\xbd\xbf\xfd\x9b\xdb\xdb\xf9\xdb\xf9\xff\xbf\xff\xbf\xdf\xff\xdf\xdb\xdf\xbf\xdb\xff\x9f\xff\xff\x9f\xbf\xf9\xff\x9f\xff\xff\xfb\xff\xbf\xff\xf0\t\x0b\xc0\xbb\r\xbd\xbd\x9b\xd9\xf9\xf0\xf0\xf0\xbd\xb9\xf9\xf9\xfb\t\xb0\xf9\xc9\x9b\xdb\xc9\xf0\xb0\xbd\xa9\xf9\xda\xdb\x9f\x99\xfb\xdb\xf9\xbd\xf9\xfb\xf0\xdb\x0b\xdb\xc9\xf9\xbd\xbf\x9b\xff\x9f\xf9\xff\x9b\xdf\xff\xf9\xfb\xfb\xfb\xff\xfd\xbb\xfd\x9e\x9f\x9e\xbd\xbf\xf9\xff\t\xff\xbf\xfd\xbf\xbf\xfb\xdb\xfd\xf9\xfb\xdb\xdb\xff\xfd\xbf\xbd\xfb\xdb\xfb\xff\xff\xff\x9f\xf0\n\x00\x9b\xd0\xfb\x9f\x9a\xf0\xba\x9e\x9b\xdb\x9f\x9f\x0f\x0b\xcb\xf0\xdb\r\xb0\xb9\xbc\xb0\x9b\x0f\t\xda\x9d\xb0\xbd\xb9\xe9\x0f\xf9\xdb\xdf\xff\x9d\xbf\xd0\xb0\xfd\xbc\xbb\xf9\xf9\xf9\xff\xdb\x9f\x9f\xf9\xff\xff\xbd\xbf\xbd\xff\xdf\xdf\x9f\xbd\xdb\xf9\x9d\xbd\x9f\x9f\x9f\xf9\xfb\xdb\xdb\x9b\xfd\x9f\x9f\xfd\xbf\x9f\xbd\xff\xff\xdb\xdb\xff\xdb\xff\xff\x9f\xff\xbf\xff\xff\xfc\t\x0f\r\xa9\xbd\xeb\x0f\x9f\x9d\xf9\xbc\xb0\xf0\xf0\xb9\xfd\xb9\xdb\x9c\xbb\r\x9e\x9b\xdb\xc9\xf9\xfa\x9f\x9a\xdb\xcb\x0f\x9d\xb9\xdb\xdb\x9f\x9f\xfb\xdf\r\xbd\x9a\xdb\x9d\x0b\xdb\xfe\x9b\xbf\xdb\xf9\xff\xbd\xbd\xfb\xdb\xdb\xdb\xfb\xfb\xf9\xff\xbd\xbb\xfb\xdb\xf9\xe9\xfb\xdf\x9d\xbf\x9f\xdf\xdb\xfb\xf9\xfb\xdf\xf9\xff\xb9\xfb\xff\xbf\xdb\xff\xbd\xff\xff\xff\xff\x9f\xbf\xff\x00\x00\xb0\xfb\xcb\xbd\xf9\xb0\xfa\xb0\xf9\xf9\xbd\xbb\xcf\x0b\xcf\xad\xa9\xc9\xba\x99\xad\xb0\xb0\xb0\x9d\xa9\xf9\xa9\xbd\xb0\xb0\x9f\xbf\xfd\xbf\xf9\xff\xbf\xb0\x0b\xdb\r\xab\xdf\x0f\x99\xfd\x9f\xbd\xbf\x9f\xfb\xfb\xfd\xbf\xff\xbd\x9f\xdf\xdb\xd9\xfb\xdf\xdf\r\xbd\xb9\xd9\xbf\xff\x9e\xfb\xfb\xfd\xbd\xff\xdb\xfb\xdf\x9f\xff\xfd\xbd\xf9\xfd\xbd\xfb\xfb\xff\xbf\xff\xff\xf9\xff\xa0\x90\t\t\xbd\x9a\x9e\x9f\x9d\xbd\xa9\xbc\xb0\xd9\xb9\xf9\xb9\xfb\xd0\xb9\xc9\xf0\xd9\xad\x9c\x9f\x9a\x9f\t\xdb\xcb\r\xbd\xbd\x99\xbf\xf9\xff\xf9\xfd\xc9\xf0\x9f\x0b\xd9\xa9\xf9\xff\x9f\xbd\xfb\xfd\xbf\x9f\xdf\x9f\xfd\xbd\xff\xfb\xbf\xbf\xff\xbd\xbd\xb9\xfb\x0f\x9f\xbf\xd9\xf9\xf9\x9d\xbd\xfb\xff\xfb\xfd\xbd\xbf\xfb\xdb\xdb\xff\xbf\xbf\xff\xbf\xdf\xff\xff\xff\xff\xbd\xbf\xc0\x00\xda\xdb\xcb\xf9\xf9\xf9\xeb\xdb\x9f\x0f\x9f\xbe\xda\x9e\x9e\xf9\x0b\x9e\x9b\t\xba\xd9\xa9\xb9\xe9\xf0\x9f\xb0\xb9\xda\x9b\xdb\xff\xfd\xff\xbf\xff\xdb\x0b\t\xf0\xbd\xbe\x9f\x9b\xf9\xfb\xdb\xbd\xdb\xfd\xff\xfb\xff\x9f\xfb\x99\xbd\xf9\xff\x9f\x9f\x9f\xbd\xbd\xf9\xfd\xbd\xbf\xff\t\xcb\x0f\x9f\xff\xbd\x9f\xff\xfd\xbd\xff\xbd\xf9\xfd\xfd\xfb\xdf\xff\xff\xff\xff\xbf\xfd\x9f\xf0\t\xa0\x90\xbf\x0f\x0b\x0f\xb9\xe9\xcb\x9b\x9a\xd9\xb9\xf9\xf9\x9e\x9c\x99\xad\x9a\xd9\xb0\xda\xda\x90\xbd\xb0\xd9\xf0\xb9\xfd\xfd\xbd\xbf\x9f\xff\x9f\xbf\t\xfe\x9f\x9e\x99\xf9\xfc\xbf\xbd\xbf\xdb\xbd\xbf\x9f\x9f\x9f\xfb\xdf\xff\xfd\xbf\x9f\xf9\xf9\xf9\xf9\xdb\x99\xbf\xdb\xfd\x99\xf9\xb9\xdb\xf9\x99\xff\xbd\xbd\xbf\xff\xb9\xfb\xff\xfb\xfb\xdf\xfb\xfb\xff\xbf\xff\xff\xfb\xff\xf0\x00\t\x0f\x9d\xb9\xf9\xf9\xad\xbf\xb0\xf0\xf9\xbe\x9e\x9e\x9b\xf9\xa9\xeb\x9a\xd9\xad\x0b\t\xbd\xbd\x0b\xdb\xa9\xad\xa9\xbb\xff\xf9\xf9\xff\x9f\xff\xdb\xd0\t\xad\xb9\xe9\xda\x9f\x9f\xcb\xdb\xfd\xbf\x9f\xfb\xff\xf9\xff\xbd\xf9\xbf\x9d\xbf\xbf\xfb\xf9\xfe\x9d\xbf\xd9\xbd\xbf\x00\x9f\xdb\x9d\xbf\xc0\x90\x9b\xdb\xdb\xdf\xff\xdf\x9f\x9f\xff\xbf\xdf\xff\xf</t>
  </si>
  <si>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</si>
  <si>
    <t>http://accweb/emmployees/fuller.bmp</t>
  </si>
  <si>
    <t>Leverling</t>
  </si>
  <si>
    <t>Janet</t>
  </si>
  <si>
    <t>722 Moss Bay Blvd.</t>
  </si>
  <si>
    <t>Kirkland</t>
  </si>
  <si>
    <t>98033</t>
  </si>
  <si>
    <t>(206) 555-3412</t>
  </si>
  <si>
    <t>3355</t>
  </si>
  <si>
    <t>b'\x15\x1c/\x00\x02\x00\x00\x00\r\x00\x0e\x00\x14\x00!\x00\xff\xff\xff\xffBitmap Image\x00Paint.Picture\x00\x01\x05\x00\x00\x02\x00\x00\x00\x07\x00\x00\x00PBrush\x00\x00\x00\x00\x00\x00\x00\x00\x00\x80T\x00\x00BM\x80T\x00\x00\x00\x00\x00\x00v\x00\x00\x00(\x00\x00\x00\xc0\x00\x00\x00\xe0\x00\x00\x00\x01\x00\x04\x00\x00\x00\x00\x00\x00T\x00\x00\xce\x0e\x00\x00\xd8\x0e\x00\x00\x00\x00\x00\x00\x00\x00\x00\x00\x00\x00\x00\x00\x00\x00\x80\x00\x00\x80\x00\x00\x00\x80\x80\x00\x80\x00\x00\x00\x80\x00\x80\x00\x80\x80\x00\x00\xc0\xc0\xc0\x00\x80\x80\x80\x00\x00\x00\xff\x00\x00\xff\x00\x00\x00\xff\xff\x00\xff\x00\x00\x00\xff\x00\xff\x00\xff\xff\x00\x00\xff\xff\xff\x00\xff\xff\xff\xff\xff\xff\xff\xff\xff\xff\xff\xff\xff\xff\xff\xff\xff\xff\xff\xff\xff\xff\xff\xff\xff\xff\xff\xff\xff\xff\xff\xff\xff\xff\xff\xff\xff\xff\xff\xff\xff\xff\xff\xff\xff\xff\xff\xff\xff\xff\xff\xff\xff\xff\xff\xff\xff\xff\xff\xff\xff\xff\xff\xff\xff\xff\xff\xff\xff\xff\xff\xff\xff\xff\xff\xff\xff\xff\xff\xff\xff\xff\xff\xff\xff\xff\xff\xff\xff\xff\xff\xff\xff\xff\xfe\xff\xb0\t\xa0\n\x90\t\xa9\xaa\x9a\x90\x00\t\xaa\x9a\xbe\x9e\xb0\xb0\xbb\t\xa0\xab\n\x9a\x9b\x0f\xa0\xfa\x0c\xbf\xff\xff\xff\xff\xff\xff\xff\xff\xff\xff\xff\xff\xff\xff\xff\xff\xff\xff\xff\xff\xff\xff\xff\xff\xff\xff\xff\xff\xff\xff\xff\xff\xff\xff\xff\xbf\xe9\xa0\x9a\x9e\xbe\xbf\xbb\x0b\xb0\xab\t\xac\x90\x90\xab\x0b\xcb\x0b\xa9\xe9\xaa\x9a\x90\xb0\x00\x00\x9a\xab\t\x00\x9b\xeb\x0b\xad\x0e\xb9\xe9\xf9\xb0\xc0\xb0\xfa\xdb\x0f\x0b\xeb\x0f\xcb\xc0\xbc\xbf\xb0\xf0\xbb\xe0\xb0\x9b\xa0\xbb\xbf\xff\xff\xff\xff\xff\xff\xff\xff\xff\xff\xff\xff\xff\xff\xff\xff\xff\xff\xff\xff\xff\xff\xff\xff\xff\xff\xff\xff\xff\xff\xff\xff\xff\xff\xff\x0f\xfa\x9d\xab\xeb\xff\xfa\xdf\xfa\xdb\xf0\xbe\xbb\xaf\xaf\x0f\xbb\xab\x9a\xda\xba\xdb\xe0\xab\x0b\xcb\xfb\xc0\x90\xe0\xa9\xaf\xa9\xbc\x90\xbb\x9a\xfa\xbe\xe0\xbb\x0f\xa9\xab\xeb\xe9\xb0\xfb\xa9\xab\x9a\x9a\x0f\xb0\x9e\x0b\xda\xfa\r\xbe\x9f\xff\xff\xff\xff\xff\xff\xff\xff\xff\xff\xff\xff\xff\xff\xff\xff\xff\xff\xff\xff\xff\xff\xff\xff\xff\xff\xff\xff\xff\xff\xff\xff\xff\xff\xff\xbf\xb0\xfa\xbf\xff\xaf\xaf\xea\xbc\xba\xa9\xf0\x9a\xf0\xb9\xbb\xcb\xe9\xeb\xe9\xad\xa9\xa9\x90\xfa\xb0\x00\x0b\xfa\x90\x90\xb0\x9e\x0b\xaf\x00\xa9\xad\xab\x9b\xcb\xe9\xf0\xbc\xf0\xbe\x9f\xa9\xeb\x9c\xa9\x0f\xbe\xaf\x0b\xfb\xa9\xad\xba\x9a\xbf\xff\xff\xff\xff\xff\xff\xff\xff\xff\xff\xff\xff\xff\xff\xff\xff\xff\xff\xff\xff\xff\xff\xff\xff\xff\xff\xff\xff\xff\xff\xff\xff\xff\xff\xff\x9f\xe9\x9a\x9f\xaf\xff\xfe\xbd\xa9\xad\xbc\xbf\xa9\xba\x9e\xaf\xac\xb0\xb9\xaf\x9a\x9a\xfa\xeb\t\x00\xbb\x9a\x00\x00\xa9\xaf\x0b\xbc\xb0\xb9\xe9\xba\xda\xfa\xb0\xba\xbe\xbb\xbc\x9e\xaa\x9e\xbe\xab\xbe\x90\xb9\xb0\xb0\xbc\xbe\x9a\x9f\xad\xaf\xff\xff\xff\xff\xff\xff\xff\xff\xff\xff\xff\xff\xff\xff\xff\xff\xff\xff\xff\xff\xff\xff\xff\xff\xff\xff\xff\xff\xff\xff\xff\xff\xff\xff\xff\xbf\xba\xfb\xa9\xbe\xbe\t\xab\xfe\xba\xba\xb0\xf0\xf0\xf9\xdb\xfb\xba\xfa\xb0\xfa\xf0\xb0\x90\xbc\xbc\x00\t\x0b\x0b\n\x0b\xbe\x9b\x0b\xca\x9a\xf9\xa9\xbc\x9e\x9f\xad\x00\xab\xab\x9f\xa9\xcb\x9c\x90\xb0\xfa\xbf\xf0\x9a\xdb\xfe\xb0\x0b\x9f\xff\xff\xff\xff\xff\xff\xff\xff\xff\xff\xff\xff\xff\xff\xff\xff\xff\xff\xff\xff\xff\xff\xff\xff\xff\xff\xff\xff\xff\xff\xff\xff\xff\xff\xff\xcb\xe9\xab\xde\xfb\xdb\xbf\xfc\xab\x0f\r\x0f\xb0\xbb\xa0\xab\xf0\xfd\xa9\xf0\xa9\x00\t\xa0\x9a\x0b\x00\x00\x00\x00\xd0\xbd\xa9\xaf\xad\xa9\xbd\xbe\xbf\xab\xab\xba\xda\xbf\xbd\xa9\xe0\xbe\xb9\xeb\xab\xe9\xa9\xeb\x0f\xe9\xab\t\xfa\xfb\xaf\xff\xff\xff\xff\xff\xff\xff\xff\xff\xff\xff\xff\xff\xff\xff\xff\xff\xff\xff\xff\xff\xff\xff\xff\xff\xff\xff\xff\xff\xff\xff\xff\xff\xff\xff\x9b\x9e\x9f\xab\xad\xaf\xeb\x0b\xbd\xe9\xba\xbb\xa9\xfe\xdb\xbf\x0b\xfa\xbc\n\x90\x0b\xfe\x0b\xc0\x90\x0b\t\x0b\x0b\x0b\xfa\xfe\x9a\x9a\x90\n\x0b\x0e\x9c\xf0\xc0\xb0\xf0\xca\xda\xbf\x0f\n\xbb\xcb\x0b\x0b\xcb\xeb\n\x9a\xfa\x9a\x9e\x9b\xff\xff\xff\xff\xff\xff\xff\xff\xff\xff\xff\xff\xff\xff\xff\xff\xff\xff\xff\xff\xff\xff\xff\xff\xff\xff\xff\xff\xff\xff\xff\xff\xff\xff\xff\xff\xab\xa9\xf9\xfa\xf0\xfc\xbc\xab\x0b\xe9\x0e\xda\xbb\xab\xcb\xfa\t\x0b\t\x0f\xbf\xef\x00\x9a\x0b\x00\xa0\x00\xf0\xb0\x0b\x0b\xe9\xeb\xaf\x9f\xbf\xbb\xbb\xab\xb0\x9f\xab\xb0\xf9\xaf\xa9\xfb\xcf\xbc\xb0\xe9\xb9\xa9\xfa\xc9\xf0\xbc\x9f\x0b\xff\xff\xff\xff\xff\xff\xff\xff\xff\xff\xff\xff\xff\xff\xff\xff\xff\xff\xff\xff\xff\xff\xff\xff\xff\xff\xff\xff\xff\xff\xff\xff\xff\xff\xff\xcb\xf0\xda\n\x0f\xbe\xba\xbb\xde\xf9\xaf\xbb\xad\xa9\xcb\n\x0b\xca\x00\xba\xf0\xbf\xfe\x9b\xa9\x00\x90\x90\xb0\x9a\xcb\xba\xff\x0b\xad\xb0\xa0\xba\xda\xcb\xde\x9c\xa0\xbc\x0b\xaa\xf0\xfb\xae\xb0\x0b\x0b\x9a\x0f\x9e\xb9\xab\xaf\xab\xab\xbe\xbf\xff\xff\xff\xff\xff\xff\xff\xff\xff\xff\xff\xff\xff\xff\xff\xff\xff\xff\xff\xff\xff\xff\xff\xff\xff\xff\xff\xff\xff\xff\xff\xff\xff\xff\xfb\x0b\xa9\xbf\xba\xcb\x9e\xda\xb0\xba\xf9\xae\x9a\x9f\xa9\t\x00\t\x0b\x0f\x0b\xfb\xfe\x00\x0c\xb0\xa0\x00\t\xa9\xb0\xad\xb0\xbe\x90\n\x99\xad\xab\xfb\xab\xea\x99\xa0\xbf\x0f\x9a\xf0\xff\x0b\xfa\xda\x0e\x9b\xab\xbe\xbc\x90\xbc\x9e\x0b\xcf\xff\xff\xff\xff\xff\xff\xff\xff\xff\xff\xff\xff\xff\xff\xff\xff\xff\xff\xff\xff\xff\xff\xff\xff\xff\xff\xff\xff\xff\xff\xff\xff\xff\xff\xfa\x9e\x9a\xf0\x0f\xbf\xeb\xa9\xeb\xbc\x9a\t\xbc\xa0\x00\xa0\x9a\x9a\xbc\xb9\xbf\xfe\xe9\xaf\x0b\x00\x90\x90\xba\xfb\xeb\x9b\xaf\x0b\xaf\xf9\xac\xb0\xbf\xac\xbd\xbb\xe0\xdb\xfa\xf9\xeb\x0b\x0b\xe9\t\xa9\x9b\x00\xbf\x0b\n\xab\xcb\xab\xdb\xbf\xff\xff\xff\xff\xff\xff\xff\xff\xff\xff\xff\xff\xff\xff\xff\xff\xff\xff\xff\xff\xff\xff\xff\xff\xff\xff\xff\xff\xff\xff\xff\xff\xff\xff\xfb\x0b\xa9\xaf\xbc\xbc\xbb\xeb\xbc\xab\xad\x00\x00\x90\x90\x90\t\xac\x90\xb0\xaa\x9f\xf0\x90\xb0\xb0\n\x0b\xc9\x0f\t\x0f\x9e\xbc\xb0\xaf\x9a\xbf\x0b\x9b\xaa\x9c\xb0\xa0\x0f\xaa\xbc\xbe\xbd\xaf\xaf\x0e\t\xbe\x90\xfb\xf9\xcb\xb0\xbc\xa0\xdf\xff\xff\xff\xff\xff\xff\xff\xff\xff\xff\xff\xff\xff\xff\xff\xff\xff\xff\xff\xff\xff\xff\xff\xff\xff\xff\xff\xff\xff\xff\xff\xff\xff\xff\xfb\xf0\xfb\xda\x0b\xab\xe9\x0c\xb9\xb0\xfa\x9a\xb0\x00\xa0\x0b\n\x9a\x9a\x9f\x9e\xbf\xe0\xbc\x00\t\t\x00\xba\x9b\xeb\x0b\xab\xcb\x0f\xb0\xbc\xb0\xfb\xeb\xdb\xfa\x9e\x9b\xfa\xdb\xcb\xa9\xa0\xbe\x90\xbb\xb0\xe9\xaf\xa9\x0f\xa0\x0b\xe9\xa9\xbf\xff\xff\xff\xff\xff\xff\xff\xff\xff\xff\xff\xff\xff\xff\xff\xff\xff\xff\xff\xff\xff\xff\xff\xff\xff\xff\xff\xff\xff\xff\xff\xff\xff\xff\xf0\xa0\xb0\xeb\xfb\xcb\x9e\xbb\xaf\x0f\x0b\xc9\x0b\x00\x90\x00\t\t\xa9\xe0\xbb\xfe\xe9\x00\xb0\xda\x00\t\x00\xfa\x0b\x0b\x0b\xbe\x9b\x0b\xeb\x0b\n\xb0\xa0\xf0\xbb\xc0\xa9\x9a\xba\xd0\xbf\xf9\xeb\x0c\x00\x9a\x90\x9e\xba\x9e\x9f\x0b\xca\xdb\xff\xff\xff\xff\xff\xff\xff\xff\xff\xff\xff\xff\xff\xff\xff\xff\xff\xff\xff\xff\xff\xff\xff\xff\xff\xff\xff\xff\xff\xff\xff\xff\xff\xff\xe9\xbd\xbf\xbb\x00\xbe\x0b\xac\x9a\xfa\x9a\xbf\xe0\x9a\x00\x90\x9a\x0b\xcb\xa9\xae\xbe\x90\xab\x00\xa9\n\x9a\xbf\xbe\x9f\x00\xfc\x9a\xeb\xc9\t\xad\xb9\xeb\xfb\x0b\xc0\xb0\x9a\xe9\xcb\x0f\n\n\x90\xb9\xeb\t\x0f\xab\x0f\xa9\xa0\xfa\x90\xab\xff\xff\xff\xff\xff\xff\xff\xff\xff\xff\xff\xff\xff\xff\xff\xff\xff\xff\xff\xff\xff\xff\xff\xff\xff\xff\xff\xff\xff\xff\xff\xff\xff\xff\xfb\n\x00\x0c\xbe\x9b\xe9\x9b\xfa\x90\xf0\x90\xab\x00\x00\x00\t\t\x0f\x0b\xfb\xfe\x0b\r\xa9\x00\t\x0b\xcb\xa9\n\xb0\xbe\xb9\x0b\xaf\xad\xba\x0f\xb0\xeb\xeb\xab\xeb\xc9\xaa\x9a\x9a\xbf\x90\xfa\x00\x9a\x9e\xb0\x9e\x9a\xfa\xda\x9c\xa9\xcf\xff\xff\xff\xff\xff\xff\xff\xff\xff\xff\xff\xff\xff\xff\xff\xff\xff\xff\xff\xff\xff\xff\xff\xff\xff\xff\xff\xff\xff\xff\xff\xff\xff\xff\xfc\xb9\xfb\x9a\x9a\xe9\xbe\xfa\xf9\xa9\xab\xeb\x9e\xbc\xb0\x00\x00\xa0\xb0\xbe\x9a\xff\x0f\xa0\x90\xb0\n\x90\xb0\xfa\xdb\x00\x9b\xae\x9a\xdb\xab\x0f\xfb\x0f\xbf\t\xbf\x00\xb0\xd0\xf0\xeb\x00\xab\t\xeb\r\xa9\n\x9a\xf0\xb0\xb0\xcb\x00\xb9\xff\xff\xff\xff\xff\xff\xff\xff\xff\xff\xff\xff\xff\xff\xff\xff\xff\xff\xff\xff\xff\xff\xff\xff\xff\xff\xff\xff\xff\xff\xff\xff\xff\xff\xfb\n\x00\xeb\xcb\x9b\xeb\x0b\xa0\xf0\xb0\x9a\xe9\x0b\x00\xb0\x00\x90\xa9\t\xff\xf0\x90\t\xa0\x00\x90\xa0\xf9\xa9\xba\xb0\xb0\xbf\xad\xa0\xd0\xf0\xb0\xba\x9a\x9e\x00\xaf\n\x0b\xa9\xbc\x9e\x90\x9a\xb0\x9a\t\xa9\xca\x9a\xda\xca\x90\xb0\xbc\xff\xff\x9f\xff\xff\xff\xff\xff\xff\xff\xff\xff\xff\xff\xff\xff\xff\xff\xff\xff\xff\xff\xff\xff\xff\xff\xff\xff\xff\xff\xff\xff\xff\xff\xfe\x9b\x9b\xb0\xbe\x9e\x9e\x90\x9f\x0b\xcb\xeb\x90\xb9\xcb\x00\x90\x0b\xb0\xfa\xab\xee\x0b\x9e\t\x0b\x0b\xdb\xba\xf0\xe9\x0c\x9a\xe9\x0b\x0b\xab\t\xaf\xda\xbe\x9a\xdb\x9a\x90\x9a\x9e\x00\xa9\x0e\x90\xd0\xa0\x9e\x0b\t\xa9\xa0\x90\xa0\x00\t\xbf\xe0\x00\x90\x9f\xff\xff\xff\xff\xff\xff\xff\xff\xff\xff\xff\xff\xff\xff\xff\xff\xff\xff\xff\xff\xff\xff\xff\xff\xff\xff\xff\xff\xff\xff\x0c\xac\xbe\x0b\xa9\xa9\xab\x00\xb0\xb0\xbc\x0b\xca\xb0\xb0\x00\x00\t\xaf\xbe\x9a\x9e\t\n\x00\t\xab\xef\xab\xba\xb0\t\xba\xda\xf0\x9a\xbe\x9a\xbb\xda\xfb\xaf\xa9\xe9\xad\t\x0b\n\x90\xa0\xa9\xcb\t\x00\xb0\xda\xdb\x0b\x00\t\x00\xbc\x90\x00\x00\x00\xff\xff\xff\xff\xff\xff\xff\xff\xff\xff\xff\xff\xff\xff\xff\xff\xff\xff\xff\xff\xff\xff\xff\xff\xff\xff\xff\xff\xff\xff\xbb\x9a\xdb\xe9\xfa\x9e\x9e\xb0\x0f\x0f\x9a\x9e\x90\x0b\xcb\x0b\x90\x0f\x90\xfb\xed\xa9\xa0\x90\x90\xa9\xa9\x0b\xc0\xdb\x0b\t\xaf\xb0\x0b\xcb\xcb\x0b\xcb\xeb\x0b\xda\x9e\x0b\xc0\xa0\xbc\t\n\x90\x90\xb0\x9a\x9b\x00\xb0\xa0\x00\t\x00\t\x00\x00\x00\x00\x00\x9f\xff\xff\xff\xff\xff\xff\xff\xff\xff\xff\xff\xff\xff\xff\xff\xff\xff\xff\xff\xff\xff\xff\xff\xff\xff\xff\xff\xff\xff\x00\xa9\xaa\x9a\x0b\xf0\xb0\xbf\xba\x90\xac\xb0\xb0\xf0\xb0\xb0\n\x90\xab\xaf\xe9\n\xda\n\x00\x90\xda\xfb\x0b\xa0\xbc\n\xfa\xc0\xbc\xb0\xba\xda\xb0\xb0\xfe\xba\x90\xb0\x0b\t\x00\xbc\xa9\xcb\n\x00\xa0\x00\x0b\t\t\t\x00\x00\x00\x00\x00\x90\x00\x00\x9b\xff\xff\xff\xff\xff\xff\xff\xff\xff\xff\xff\xff\xff\xff\xff\xff\xff\xff\xff\xff\xff\xff\xff\xff\xff\xff\xff\xff\xfe\x9b\xf0\xf9\xfa\xda\x0b\xbf\xf0\xe9\n\x99\xab\xcb\t\x0b\x0e\x90\x00\xb9\xfe\x90\xe9\x00\x90\t\xaf\xaa\x9a\x9a\x9f\n\x90\x9b\xbb\x0b\x0b\xc9\xa9\xeb\xdb\x0b\x9e\x0b\xca\x90\x00\xba\x00\x9a\x00\x90\xb0\x90\x9a\x90\n\x00\x00\x00\x00\x00\x00\x00\x00\t\x00\t\xff\xff\xff\xff\xff\xff\xff\xff\xff\xff\xff\xff\xff\xff\xff\xff\xff\xff\xff\xff\xff\xff\xff\xff\xff\xff\xff\xff\xff\xa9\xa9\xab\x0b\xbf\x0f\x0b\x0b\x9e\xbd\xae\x90\xb0\xe0\xbc\x9a\xf0\xb0\x0e\x9f\n\x9a\x9a\t\n\x9a\x9f\xaf\xcb\xb0\xb0\xb0\x0f\xaf\x0e\x9a\xb0\xb0\xba\xb0\xf0\xbb\xf0\xb0\xa9\xa9\t\xa9\t\n\x00\x00\x00\x00\t\t\x00\x00\x00\x00\x00\t\x00\t\x00\x00\x00\xbf\xff\xff\xff\xff\xff\xff\xff\xff\xff\xff\xff\xff\xff\xff\xff\xff\xff\xff\xff\xff\xff\xff\xff\xff\xff\xff\xff\xff\xbc\xbe\x9a\xf0\xf0\x9a\xfa\xf0\xa9\xea\x90\xa9\x0b\t\x0b\t\xa9\x0b\x0b\xaf\t\x00\t\xa0\x90\x9b\xe9\xba\x9a\xfb\xbc\n\x90\xf0\xb0\xa9\xcb\x0f\r\xaf\xab\xe0\x00\t\x00\x00\x00\x00\xa0\xa9\t\n\x9a\x90\n\x00\x00\x00\x00\x00\x00\x00\x00\x00\x00\x00\x00\x9f\xff\xff\xff\xff\xff\xff\xff\xff\xff\xff\xff\xff\xff\xff\xff\xff\xff\xff\xff\xff\xff\xff\xff\xff\xff\xff\xff\xff\t\xa9\xad\xbf\x0b\xbe\x9b\x0b\xbe\x90\xbb\xca\x90\x9a\x00\x9a\x9a\xc9\xa0\xbe\xba\x0f\x00\t\xa0\xbe\xbb\xe0\x9f\x00\t\xa9\x0b\xab\xe0\x90\xb0\xb0\xba\xbb\xcb\t\x0b\x00\x00\x90\x00\x90\x90\x90\n\t\x00\x00\x90\x00\t\x00\x00\x00\t\x00\x00\x00\x00\t\x00\x9f\xff\xff\xff\xff\xff\xff\xff\xff\xff\xff\xff\xff\xff\xff\xff\xff\xff\xff\xff\xff\xff\xff\xff\xff\xff\xff\xff\xfe\x9a\x9f\n\x00\xab\xe9\xb0\xfa\t\xab\xc0\xb9\xe0\xa9\xf9\xad\xa9\xa9\xe9\xd0\x0c\x90\xa9\x00\x0f\x0b\xda\r\xa0\xfb\xbe\x9e\t\xf9\xfa\x0b\x0e\x0b\xcb\xcb\xad\n\x00\x90\x00\x00\x00\x00\x00\x00\t\x00\x00\x00\t\x00\x00\x00\x00\x00\x00\x00\x00\x00\t\x00\x00\x0b\xff\xff\xff\xff\xff\xff\xff\xff\xff\xff\xff\xff\xff\xff\xff\xff\xff\xff\xff\xff\xff\xff\xff\xff\xff\xff\xff\xfd\xa9\xa0\xb9\xda\x9c\xb9\xeb\x0b\xda\xd0\xbb\xc0\xb0\x90\x00\xa9\x0b\xf0\xba\xa9\xa9\xa9\x00\x9a\x90\xba\xaf\xfa\xbb\xa0\xa9\xa9\xa0\xa0\xbd\xac\x9b\t\xa9\xbe\x9a\x90\x90\x00\x00\x00\x00\x00\x00\t\x00\t\x00\x90\x00\x00\t\x00\x00\x00\x00\x00\x00\x00\x00\x00\t\x00\xff\xff\xff\xff\xff\xff\xff\xff\xff\xff\xff\xff\xff\xff\xff\xff\xff\xff\xff\xff\xff\xff\xff\xff\xff\xff\xff\xfe\x9a\xda\n\t\xab\n\x0b\xe0\xb0\xa9\xe0\xb0\x0b\x0b\x0b\n\x90\x0f\t\xe0\x90\x00\xb0\x00\xb0\xbf\xf0\xb0\xf9\xf9\xbe\x9a\x9e\x9b\xea\x9b\xa0\xda\x9e\t\xe9\x00\x00\x00\x00\x00\x00\x00\x00\x00\x00\x00\x00\x00\x00\x00\x00\x00\x00\x00\x00\x00\x00\t\x00\x00\x00\t\xbf\xff\xff\xff\xff\xff\xff\xff\xff\xff\xff\xff\xff\xff\xff\xff\xff\xff\xff\xff\xff\xff\xff\xff\xff\xff\xff\xfe\t\xa9\xbc\x9a\x9c\xbe\x9e\x9f\x0f\x0b\t\xa9\xad\x00\xb0\x9c\x0b\x0b\x0b\xc9\xaa\x9a\x00\x9a\x9a\xda\xbf\xad\xaa\xba\xbc\xbc\xb0\x9e\xb9\xc0\t\xa9\xa0\x9b\n\x00\x00\x00\x00\x00\x90\x00\x00\x00\x00\x00\t\x00\x00\x00\x00\x00\x00\x00\x00\x00\x90\x00\x00\x00\x90\x9c\x9f\xff\xff\xff\xff\xff\xff\xff\xff\xff\xff\xff\xff\xff\xff\xff\xff\xff\xff\xff\xff\xff\xff\xff\xff\xff\xff\xf0\x9a\x9c\x00\xa9\n\t\xa9\xa0\xa0\xbc\xba\r\n\x0b\xc9\xa9\xa9\x00\xbe\x9a\xc9\x00\x90\xbc\xbf\xaf\xab\xcb\xad\xa9\xba\x9a\n\x9b\xca\xb0\xf0\xb0\x90\xa0\t\x00\x00\t\t\x00\x00\x00\t\x00\x00\x00\x00\x00\x90\x00\x00\x00\x00\x90\x00\x90\x00\x00\x00\x00\x00\xbe\x0f\xff\xff\xff\xff\xff\xff\xff\xff\xff\xff\xff\xff\xff\xff\xff\xff\xff\xff\xff\xff\xff\xff\xff\xff\xff\x9f\xfe\x90\xa9\xa9\n\x90\xb0\x90\x90\x9a\x9a\r\xba\t\x90\xb0\x0b\x9e\t\xf0\xa9\xa0\x9a\x00\x0b\x0b\xfd\xeb\xe9\xfb\xeb\xef\xad\x90\x00\xb0\t\n\x0f\x0b\xcb\x00\x00\t\x00\x00\x00\x00\x90\x00\x00\x00\x00\x00\x00\x00\x00\x00\x00\x90\x00\x00\x00\x00\x00\x00\x90\x00\xbf\x0b\xff\xff\xff\xff\xff\xff\xff\xff\xbf\xff\xff\xff\xff\xff\xff\xff\xff\xff\xff\xff\xff\xff\xff\xff\xfe\xbf\xfa\t\x00\x00\x90\t\x00\x00\x00\t\t\xa0\t\xa0\xa0\x0b\x00\xa9\n\x0f\x00\x9a\t\xa9\xad\xa0\xba\xdb\xb0\xa9\xf0\x9b\x9a\x0f\x0b\xad\xb0\xa9\x90\xbc\xb0\x00\t\x00\x00\x00\x00\x00\x00\x00\x00\x00\x00\x00\x00\x00\x00\x90\x00\x00\x00\x00\x00\x00\x00\x00\x00\t\xfe\x0b\xff\xff\xff\xff\xff\xff\xff\xff\xff\xff\xff\xff\xff\xff\xff\xff\xff\xff\xff\xff\xff\xff\xff\xff\xa9\t\t\x00\t\x00\x00\x00\x00\x00\x00\x00\x00\t\xa0\t\t\xa0\x9b\xc0\xbf\xf0\x9a\xc0\x90\t\x0b\xff\x0f\xae\x0b\xf9\xab\xbe\xe0\xb0\xa9\xf0\n\x90\n\t\x00\x90\x90\x00\x00\t\x00\x00\x00\x00\x00\x00\x00\x00\x00\x00\x00\x00\x00\x00\x00\x00\x00\x00\x90\x00\x90\x0b\xf0\x9f\xff\xff\xff\xff\xff\xff\xff\xff\xff\xff\xff\xff\xff\xff\xff\xff\xff\xff\xff\xff\xff\xff\xff\x90\x90\x90\x00\x00\x00\x00\x00\x00\x00\x00\x00\x00\t\x00\t\x0b\xf0\t\xe0\x0b\x0b\xa0\xa9\x0b\n\x9a\xfa\x9a\xba\x9b\xfa\xba\xd0\x0b\xff\t\x00\xba\x9d\xa0\xf0\xb0\xb0\x00\x00\t\t\x00\x00\x00\x00\x00\x00\x00\x00\x00\x00\x00\x00\x00\x00\x00\x00\x90\x00\x00\x00\x00\t\xa9\xed\x0f\xff\xff\xff\xff\xff\xff\xff\xff\xff\xff\xff\xff\xff\xff\xff\xff\xff\xff\xff\xff\xff\xff\xf0\x00\x00\x00\t\x00\x00\x00\x00\x00\x00\t\x00\x00\x00\t\x00\x00\x00\xb0\xb0\xb0\xbe\xcb\xda\x00\x90\xcb\x9e\xbf\xf0\xf0\t\xcb\xba\xb0\xbe\xbe\x90\x9e\n\x90\t\x00\x0b\x00\t\x00\x00\x00\t\x00\x00\x00\x00\x00\x00\x00\x00\x00\x00\x00\x00\x00\x00\x00\x00\x00\x00\x90\x00\t\x00\xbf\xff\xff\xff\xff\xff\xff\xff\xff\xff\xff\xff\xff\xff\xff\xff\xff\xff\xff\xff\xff\xff\xff\x00\x90\x90\x00\x00\x00\x00\x90\x00\x00\x00\x00\x00\x00\x00\x00\x00\x90\t\x00\x9a\t\xbf\n\t\n\x0b\n\xbb\xeb\xef\xaf\xeb\xbc\xb9\xad\xaf\x00\xa9\xaf\t\n\x9a\x9e\x90\t\x00\t\x00\x00\x00\x00\x00\x00\x00\x00\x00\x00\x00\x00\x00\x00\x00\x00\x00\x00\x00\x90\x00\x00\t\x00\t\xff\xff\xff\xff\xff\xff\xff\xff\xff\xff\xff\xff\xff\xff\xff\xff\xff\xff\xff\xff\xff\xff\xf0\x90\x00\x00\t\x00\x00\x00\x00\x00\x00\x00\x00\x00\x00\x00\x00\x00\x00\n\x9a\x00\x9f\xea\x9b\xca\x90\x90\xbb\x0f\xff\xfa\xbf\x0b\xcb\xea\xb0\xbf\xeb\t\xe9\xa0\xa9\x00\t\x00\x00\t\x00\x00\x00\x00\x00\x00\x00\x00\x00\x00\x00\x00\x00\x00\x00\x00\x00\x00\x00\x00\x00\t\x00\x90\t\x0f\xff\xff\xff\xff\xff\xff\xff\xff\xff\xff\xff\xff\xff\xff\xff\xff\xff\xff\xff\xff\xff\xff\xc0\x00\x00\x00\x00\x00\x00\x00\x00\x00\x00\x00\x00\x00\x90\x00\x00\x00\x00\x90\x00\x90\x9a\xf0\xda\t\x0e\x0f\x0f\xff\xeb\xed\xfa\x9e\xba\x99\xaf\x0b\xf0\x9a\xbe\t\x00\x9a\x9a\t\t\x00\x00\x00\x00\x00\x00\x00\x00\x00\x00\x00\x00\x00\x00\x00\x00\x90\x00\x00\x00\x00\x00\x00\x00\x00\x00\xbf\xff\xff\xff\xff\xff\xff\xff\xff\xff\xff\xff\xff\xff\xff\xff\xff\xff\xff\xff\xff\xff\xff\x00\x00\x90\t\x00\x00\x00\x90\x00\x00\x00\t\x00\x00\x00\x00\x00\x00\x00\x00\x9a\x00\xbf\x0b\xa0\x9a\x99\xbb\xfa\xab\xff\xbb\x0b\xe9\xbc\xba\x90\xf0\xfe\t\x0b\xca\x9a\x00\t\xa0\x00\x00\x00\x00\x00\x00\x00\x00\x00\x00\x00\x00\x00\t\x00\x00\x00\x00\x00\x90\t\x00\x00\x00\x00\t\r\x0b\xff\xff\xff\xff\xff\xff\xff\xff\xff\xff\xff\xff\xff\xff\xff\xff\xff\xff\xff\xff\xff\xfe\x90\x00\x00\x00\x00\t\x00\x00\x00\x00\x00\x00\x00\x00\x00\x00\x00\x00\x00\x00\t\n\x0b\xc9\xad\x00\xa0\x00\xbf\xbc\xbc\xbe\xf0\xba\xfb\xcb\xab\x0b\xab\xcb\xaf\t\x00\x9a\x9a\t\x00\x90\x00\x00\x00\x00\x00\x00\x00\x90\x00\x00\x00\x00\x00\x00\x00\x00\x00\x00\x00\x00\x00\x00\x00\x90\n\x9f\xef\xff\xff\xff\xff\xff\xff\xfc\xbf\x9f\xf9\xff\xff\xff\xff\xd9\x9f\x9f\xff\xff\xff\xf0\x00\x90\x00\x90\x00\x00\x00\x00\x00\x00\x90\x00\x00\x00\x00\x00\x00\x00\x00\x00\x00\t\xbe\xbe\x90\xa9\t\xe9\xf0\xbb\xff\xa9\xeb\xc9\xb0\xb0\xbc\xf0\x9e\xf0\xbc\x9a\t\xa0\x00\x90\x00\x00\x00\x00\x00\x00\x00\x00\x00\x00\x00\x90\x00\x00\x00\x00\x00\x00\x00\x00\x00\x00\x00\x90\t\n\x99\xeb\xff\xff\xff\xfe\xf9\xa9\xbf\x9f\xf9\xf9\xf0\xf0\xbd\xbf\xff\xb0\xfb\x9f\t\xff\xff\xe0\x00\x00\x90\x00\x00\x00\x00\x00\x00\x00\x00\x00\x00\x00\x00\x00\x00\x00\x00\x00\t\x0b\xae\x90\n\x90\xba\xbb\xaf\xaf\xea\x9e\xb0\xba\xaf\x0f\xeb\x00\xaf\xbe\x9a\t\x00\x90\x9a\x00\x00\x00\x00\x00\x00\x00\x00\x00\x00\x00\x00\x00\x00\x00\x00\x00\x00\x00\x00\x00\x00\x00\x00\x00\x00\x9c\n\x9f\xff\xff\xff\xb9\xdb\xdf\xdb\xfd\xbf\xbf\x9f\xbd\xbe\x99\x9d\xdb\x9c\xb9\x9a\x99\x0f\xf0\x90\x00\t\x00\x00\x00\x00\x00\x00\x00\x00\x00\x00\x00\x00\x00\x00\x00\x00\x90\x00\t\xfb\xaf\t\xa0\x9e\x9e\x9e\x90\xbc\xb0\xe9\xeb\xda\xb0\xda\xf9\xca\xff\xe9\xe0\xb0\xa0\t\t\t\x00\x00\x00\x00\x00\x00\x00\x00\x00\x00\x00\x00\x00\x00\x00\x00\x00\x00\x00\x00\t\x00\x00\x00\xb0\x90\x0b\xff\xfe\x90\xdb\x0f\xbf\xfd\xbf\xdf\x9f\xbd\x9f\x9b\xff\xab\xdb\xfb\xdb\xdb\x0f\x90\x90\x00\x00\x00\x90\x90\x00\x90\x00\x90\x00\x90\x00\x00\x00\x00\x90\x00\x00\x00\x00\x00\n\x9e\x90\xa0\x9f\x0b\xfa\xfa\xfe\xbb\xcb\x9e\x9e\xbf\x0b\xaf\n\xb9\xba\xfa\x9a\t\t\xa0\x00\x00\x00\x00\x00\x00\x00\x00\x00\x00\x00\x00\x00\x00\x00\x00\x00\x00\x00\x00\x00\x00\x00\x00\x00\x00\x00\x0b\xcb\xfc\x99\t\xb0\xfb\xdb\xff\xf9\xfb\xe9\xda\xf9\xfd\xb9\xdb\xbd\xbd\xbc\xbf\x99\xad\xa0\x00\x00\x00\x00\x00\x00\x00\x00\x00\x00\x00\x00\x00\x00\x00\x00\x00\x00\x00\x00\x00\x9b\xef\xa0\x9a\x00\xbf\x0b\xe9\xa9\xe0\xb0\xa9\xa9\xe0\xb0\t\xef\x0e\x0f\xe9\xac\x90\xa0\x00\x90\x00\x00\x90\x00\x00\x00\x00\x00\x00\x00\t\x00\x00\x00\x00\x00\x00\x00\x00\x00\x00\x00\x00\x00\t\x00\xb0\x90\t\xac\xbf\x0f\x9d\xbd\xaf\x9f\xbd\xff\xbf\x9a\xdb\x9f\xfb\xcb\xdb\xdb\xf0\x9f\t\t\t\x00\x00\x00\x00\x00\x00\x00\x00\x00\x00\x00\x00\x00\x00\x00\x00\x00\x00\x00\t\xa9\xa9\t\xad\x0b\x00\xad\xcb\x0f\t\x00\x90\x9a\x9a\x9e\n\x90\xbf\xfa\x9e\xb0\xa0\x90\x90\x00\x90\x00\x00\x00\t\x00\t\x00\x00\x00\x00\x00\x00\x00\x00\x00\x00\x00\x00\x00\x00\x00\x00\x90\x00\x90\x90\t\xa0\x99\t\xf9\xfb\xff\xf9\xf9\xff\x99\xf9\xfd\xf9\xfb\x9d\xbd\xa9\xb9\x9d\xb0\xb9\x00\x00\x00\x00\x00\x00\x00\x00\x00\x00\x00\x00\x00\x00\t\x00\x00\x00\x00\x00\x00\x00\n\xf0\xe9\n\xbc\xbf\xbe\xb0\xe9\xa0\xb0\n\x00\t\x00\xc9\x00\x00\xbe\xf0\xf9\xad\xa0\x00\x90\x00\x00\x00\x00\x00\x00\x00\x00\x00\x00\x00\x00\x00\x00\t\x00\x00\x00\x00\x00\x00\x00\x00\x00\x00\x00\x00\x00\x90\xa9\xf0\x9b\x9f\x9b\xfb\xff\x9b\xff\x9f\xbb\xdb\xdf\xfb\x9f\x9f\x9f\xab\xd9\xcb\t\t\t\x00\x00\x00\x00\x00\x00\x00\x00\x00\x00\x00\x00\x00\x00\x00\x00\x00\x00\t\t\xa9\n\x90\xda\x00\x9b\xcb\xb0\xf0\x0f\t\t\x00\xb0\x00\x0b\x00\t\xaf\n\xf0\t\xa9\x00\x00\x00\x00\x00\x00\x00\x00\x00\x00\x90\x00\x00\x00\x00\x00\x00\x00\x00\t\x00\x00\x00\x00\x00\x00\x90\x00\x90\t\x00\x9b\xfb\xcb\xfd\xbd\xf9\xfc\xb9\xfb\xdf\x9f\xb9\xad\xf9\xf9\xb0\xd9\xa9\xb9\x00\x00\x00\t\t\x00\x90\x00\x00\x90\t\x00\x90\x00\x00\x00\x00\x00\x00\t\x00\x00\t\xe0\xb0\xf0\xa9\xfa\xea\xb0\xcb\x0b\x00\x00\x00\x00\t\x00\xd0\x00\x90\t\xaf\x00\xb0\x00\x00\x90\x90\x00\t\x00\t\x00\x90\x00\x00\x00\x00\x00\x00\x00\x00\x00\x00\x00\x00\t\x00\x00\x00\x00\x00\x90\x00\x90\xbd\xbc\x99\xfb\xdb\xfb\xf9\xfb\x9e\xf9\xfb\xff\x0f\x9f\x0f\x9a\xdf\x9b\xbd\x9e\x9a\x90\x90\x00\x00\x00\x00\x00\x00\x00\x00\x00\x00\x00\x00\x00\x00\x00\x00\x00\x00\n\x9a\x0b\xcb\n\xda\x00\x9f\x0e\xb0\x00\x9a\x90\x0b\x00\x9a\xc0\x00\x00\x00\x00\x00\x9a\x0f\x00\x90\x00\x00\x00\x00\x00\x00\x00\x00\x00\x00\x00\x00\x00\x90\x00\x00\x00\x00\x00\x00\x00\x00\x00\t\x00\x00\x00\x90\x00\x90\xb9\xaf\xbd\xbf\xfd\xbf\x9f\xdb\xdf\xf9\xf9\xff\xdb\xf9\xbd\xb9\xbd\x0b\t\x00\x00\x00\x90\x00\x00\x00\x00\x00\x00\x00\x00\x00\x00\x00\x00\x00\t\x00\x00\x00\x90\x00\x90\x00\x90\t\xad\xa0\xb9\x0b\xcb\x00\x00\x90\x90\x00\t\xc0\xd0\x00\x00\x00\x00\x90\xb0\x00\x90\x00\t\x00\x00\x00\x00\x00\x00\x00\x00\t\x00\x00\x00\x00\x00\x00\x00\x00\x00\x00\x00\x00\x00\x00\x00\x00\x90\xb9\xcb\x9d\xbf\xf9\x9f\x9f\xb9\xf9\xb9\xff\xfb\x9b\xf9\xbe\x9f\x0b\xcb\xd0\xb9\xb9\t\t\x00\x90\x00\x00\x00\x00\x00\x00\x00\x00\x00\x00\x00\x00\x00\x00\x00\x00\x00\xb0\xa9\xa9\xa9\xa0\x9a\x9e\n\xd0\xb0\x90\t\xac\xa0\x00\x00\t\x00\x90\x00\x00\t\x00\x00\x90\x00\x00\x00\x00\x90\x00\x00\x00\x00\x00\t\x00\x00\x00\x00\x00\x00\x00\x00\x00\x00\x00\x00\x00\x00\x00\x00\t\t\t\xb9\xeb\xdb\x9f\xbf\xfb\xcf\xbf\xff\xbd\xbd\xff\x9e\xf9\xf9\xfd\xbb\x9b\xd0\xd0\xb0\x00\x00\x00\t\x00\x00\x90\x00\x00\x00\x00\x00\x00\x00\x00\x00\x00\x00\t\t\x00\x90\x00\x00\t\xa0\x90\x90\n\x00\n\x9a\x90\x90\x90\x00\x00\x0c\x00\t\x00\x00\x00\x00\x00\x00\x00\x00\x00\x00\x90\x00\x00\x90\x00\x00\x00\x00\x00\t\x00\x00\x00\x90\x00\x00\x00\x00\x00\x00\t\x00\x90\n\x9d\xa9\xf9\xf9\xff\x0f\x9b\xdb\x9f\x9b\xdb\xeb\xf9\xbd\x9b\x9e\x9b\x9c\x99\xa9\xa0\x90\x90\x90\x00\x00\x00\x00\x00\x00\x00\x00\x00\x00\x00\x00\x00\x00\t\x00\x00\xa0\x0b\x00\xb0\x9a\x9a\t\xa0\xa9\xa9\t\t\x00\t\x00\x00\t\x00\x90\x90\x00\x00\x00\x00\t\x00\x00\t\x00\x00\x00\x00\t\x00\x00\x90\x00\x00\x00\x00\x00\x00\x00\x00\x00\x00\x90\x00\x00\x00\x00\x00\x00\x00\x99\xa9\x9f\x9b\x0f\x9b\xf9\xfd\xb9\xf9\xff\xf9\xf9\xff\xff\xbe\xdb\xcf\x9b\x0f\x9c\x9b\t\xa0\x00\x90\x00\t\x00\x00\x00\t\x00\t\x00\x00\x00\x90\x00\x00\x00\x00\t\x00\t\n\x00\t\x00\t\x00\x00\x00\x00\x90\x90\xb0\x90\x00\x00\x00\xe0\x00\x00\x00\x00\x00\x00\x00\x00\t\x00\x90\t\x00\x00\x00\x00\x00\x00\x00\x90\x00\x00\x00\x00\x00\x00\x00\x00\x00\t\x00\x00\x00\x00\x00\x9e\x9a\xdb\xbd\xf9\xb9\xb9\xf0\xbf\x9b\x9f\xbf\x9b\x99\xf9\xf9\xb9\xed\xbc\xb9\t\xc0\x90\x90\x00\x00\x00\x00\x00\t\x00\x00\x00\x00\x00\x90\x00\x00\x00\x00\t\x00\x9a\x00\t\t\x00\t\x00\t\x00\x90\x9a\x00\xa0\x00\x00\x00\x90\x00\t\x00\x00\x00\x00\x00\x00\x90\x00\x00\x00\x00\x90\x00\t\x00\x00\x90\x00\x00\x00\x00\x00\x00\x00\x00\x00\x00\x00\x00\x00\x00\x00\x00\x90\x9a\xd9\xbd\xb9\xdb\x0f\x9e\x9f\x9f\x9b\xdf\x9b\xdb\xfd\xef\x9f\x0f\xdb\x9b\x9b\x9c\xb0\xb9\t\x00\x90\x90\x00\x00\x00\x00\x00\x00\x00\x00\x00\x00\x00\x00\x00\x00\x00\n\x00\n\x00\x00\x00\x00\x00\x00\x00\x00\x00\x90\x90\x90\t\x00\xc0\xd0\x9c\t\x00\x00\x00\x00\x00\x00\x90\x00\x00\x00\x00\t\x00\t\x00\x00\x00\x00\x00\t\x00\x00\x00\x00\x00\x00\x00\x00\x00\x00\x00\x00\x00\t\x9b\xdb\x9e\xb9\xf9\xf9\xb0\xb9\xf9\xfb\x0f\x9f\x0b\xb9\xad\xb9\xb0\x9e\x9e\x9a\x90\x90\xa0\t\x00\x00\x00\t\x00\x00\x00\x00\x00\x00\x90\x00\x00\x00\x00\x00\x00\x90\t\t\x00\x00\x00\x00\x00\x00\t\x00\t\x00\x00\x00\x9a\t\n\x00\xc0\x00\x00\t\x00\x00\x90\x00\x00\x00\x00\x90\x00\x00\x00\x00\x00\x00\t\x00\x90\x00\x00\x00\x00\x00\x00\x00\x00\x00\x00\x00\x00\x90\t\x9a\x9a\x9e\x99\xdb\x9b\x9b\xdb\xdb\x9e\x99\xf9\xa9\xbd\xbd\xf9\xaf\xdf\x9b\x99\xc9\xb0\t\t\x00\x00\t\x00\x00\x00\x00\x00\x00\x00\x00\x00\x00\x00\x00\x00\t\x00\t\x00\x00\x00\x90\x00\x00\x00\x00\x00\t\x00\x00\x90\x9a\x00\x0c\r\r\x0f\t\t\x00\t\x00\x00\x00\x00\t\x00\x00\t\x00\x00\x00\x00\t\x00\x00\x00\x00\x90\x00\x00\x00\x00\x90\x00\x00\x00\x00\x90\x00\x00\t\xdb\x99\xfb\x90\xda\xda\x9b\x9f\x9f\xb9\xb9\xf9\xbd\xba\x9f\x99\xa9\xed\xb0\xb0\xd9\xa9\x00\x90\t\x00\x00\x00\x00\x00\x90\x00\x00\x00\x00\x00\x00\x00\x00\x00\x00\x00\t\x00\x90\x00\x00\x00\x00\x90\x00\x00\t\t\x00\t\t\t\x00\xca\xc0\xc0\x00\x00\x00\x00\x00\x00\x00\x00\x00\x00\x00\x00\x00\x00\x00\x00\x00\x00\x00\x00\x00\x00\x00\x00\x00\x00\x00\x00\x00\x00\x00\x00\t\xa9\xa9\xf9\x90\xf9\xb9\x9b\xd0\xb9\t\r\x0f\x9f\xcb\xd9\xf0\xbe\x9f\x99\x0f\x9b\n\x9c\xa9\x00\x00\x00\x00\x00\x00\x00\x00\t\x00\x00\x00\x00\t\x00\x00\x00\x00\x00\x00\x00\x00\x00\x00\x00\x00\x00\x00\x90\x00\x00\t\x00\x0e\x0c\x0c\x9c\x90\x90\x00\x90\x00\t\x00\t\x00\x00\x00\x00\x00\x00\t\x00\x00\x00\x00\x00\x00\x00\x00\x00\x00\x00\x00\x00\t\x00\x00\x00\x00\x00\t\t\xd9\xad\xaf\x9a\xd0\xbd\x0b\xd0\xbd\xb9\xf9\xa9\xb9\x0b\r\xf9\x90\xba\xf0\x90\xd9\x00\x90\t\x00\x00\x00\x00\x90\x00\x00\x00\x00\x90\x90\x00\x00\x00\x00\x00\x00\t\x00\x00\x00\x00\x00\x00\x00\x00\x00\x00\x00\x90\xb0\x0f\r\x00\x9a\x00\x0c\t\x00\x00\x00\x00\t\x00\x00\t\x00\x00\x00\x00\x00\t\x00\x90\x00\x00\t\x00\x00\x00\x00\t\x00\x00\x00\x00\x00\x00\x00\x00\x90\x9a\x9b\xdb\x99\t\x9f\x0b\x90\xbd\x9b\x0b\x0b\xd0\xf9\xf9\xb9\xad\xab\xd9\x9b\xda\x9a\x90\t\x00\x00\x90\x00\x00\x00\x00\x00\x00\x00\x00\x00\x00\x00\x00\x00\x00\x00\x00\x00\x00\x90\t\x00\x00\x00\x00\t\x00\x90\x00\t\x00\xde\x90\r\r\x00\x00\x00\t\x00\x90\x00\x00\x00\x00\x00\t\x00\x00\x00\x00\x00\x00\x00\x00\x00\x00\x00\x90\x00\x00\x00\x00\x00\x00\x00\x90\x00\x00\x0b\xc9\xbc\x9b\x0b\xda\x90\x90\xf9\x0b\x0c\x9d\x90\xb9\x0b\t\xcb\x99\xd0\xb0\x9c\xb9\r\x0b\x00\x90\x90\x00\x00\x00\x00\x00\x00\x00\x00\x00\x00\x00\x00\x00\x00\x00\x00\x00\x00\x90\x00\x00\x00\x00\x00\x00\x00\x00\x00\x00\x9a\xda\xd0\x0c\x00\x00\t\xc0\x00\x00\x00\x00\x00\t\x00\x00\t\x00\x00\x90\x00\x00\x00\x00\x00\x00\x00\x00\x00\x00\x00\x00\x00\x00\x00\x00\x00\x00\x00\x00\x90\x9b\x0b\x9c\x99\t\x0b\x9f\x9a\xb9\xf9\xb0\xbb\xd0\xb9\xf9\xb9\x0b\x0f\x0f\x0b\x0f\x0b\t\t\x00\x00\x00\x00\x00\x00\x00\x00\x00\x00\x00\x00\x00\t\x00\x00\x00\x00\x00\x00\x00\x00\x00\x00\x00\x00\x00\x00\x00\x00\x90\x0c\r\xad\t\x0c\x90\xc0\x00\x00\x00\x00\x00\x00\x00\t\t\x00\x00\x00\x00\x00\x90\x00\x00\t\x00\x00\x90\x00\x00\x00\x00\x00\x00\x00\x00\x00\x00\x00\t\x0b\x90\xd9\xa9\xac\xb0\xbd\t\t\xc9\x0b\x0b\xd9\x0b\xd0\n\x9c\xbd\xa9\x99\t\x99\t\x00\x00\x00\x00\x00\x90\x00\x00\x00\x00\x00\x00\x00\t\x00\x00\x00\x00\x00\x00\x00\x00\x00\x00\x00\x00\x00\x00\x00\x00\x00\x00\x00\x00\x9e\xcf\x0e\x00\xc0\x90\x00\t\x00\x90\x00\t\x00\x00\x00\x00\x90\t\x00\x00\x00\x00\x90\x00\x00\x00\x00\x00\x00\x00\x00\x00\x00\x00\x00\x00\x00\t\x00\x90\xf9\xbc\x90\x99\x9d\x9a\x9a\xda\x9a\x90\xd0\x9a\x9a\x9f\xbd\x0b\x90\x9f\n\xd0\x0b\xcb\t\t\t\t\x00\x00\x00\x00\x90\x00\t\x00\x00\x00\x00\x00\x00\x00\x00\x00\x00\x00\x00\x00\x00\x00\x00\x00\x00\x00\x00\x00\x00\x90\x00\x9c\x90\xd0\x90\x00\t\x00\x00\x00\t\x00\x00\x00\x00\x00\x00\x00\x00\x90\x00\x90\x00\x00\x00\x00\x00\x00\x00\t\x00\x00\x00\x00\x00\x00\x00\x00\x00\t\t\x0b\x0b\x0b\x00\xb9\t\x99\x90\x9a\x9b\t\xc9\t\x0b\xd0\xf9\xa9\x99\x0b\x00\x90\x9a\x00\x00\x00\x00\x00\x00\x00\x00\x00\x00\x00\x00\x00\x00\x00\x00\x00\x00\x00\x00\x00\x00\x00\x00\x00\x00\x00\x00\x00\x00\x00\x00\x00\t\xe9\xc0\x0c\xac\t\xc0\x00\x00\x00\x00\x00\x00\x00\x90\x00\t\x00\x90\x00\x00\x00\x00\x90\x00\x90\x00\x90\x00\x00\x00\x00\x00\x90\x00\x00\x90\x00\x00\xb0\xb0\x90\t\x9c\x9b\xd0\xf0\xb0\xf9\xf9\x90\xdb\x9b\xda\x90\x9b\x90\xd0\xf0\x90\x90\xa9\xc9\t\x00\x00\x00\x00\x00\x00\x00\x00\x00\x00\x00\x00\x00\x00\x00\x00\x00\x00\x00\x00\x00\x00\x00\x00\x00\x00\x00\x00\x90\x00\x00\x00\x90\x0c\t\xe9\t\x00\x00\t\t\x00\x00\t\x00\x90\x00\x00\x00\t\x00\x90\t\x00\x90\x00\x00\x00\x00\x00\x00\x00\x00\x00\x00\x00\x00\x00\x00\x00\t\x90\xd0\t\xbd\xa9\xa9\x0b\x9b\xdb\x90\xb0\xf9\xb9\xad\xad\xb9\xe9\xeb\x9b\t\xad\xa9\x90\xb0\x00\t\x00\x90\x00\x00\x00\x00\x00\x00\x00\x00\x00\x00\x00\x00\x00\x00\x00\x00\x00\x00\x90\x00\x00\x00\x00\x00\x00\x00\x00\x00\x00\x00\x0f\xc0\x00\xc0\xc0\t\x0c\n\x00\x90\x00\x00\x00\x00\x90\x00\x00\x00\x00\x00\x00\x00\x00\x00\x00\x00\x00\x00\x90\x00\x00\x00\x00\t\x00\x00\x00\x90\t\x0b\x90\x90\x99\x9b\x9c\x99\x9c\xbd\x99\xbc\x9f\x9b\xdb\xde\x90\x9d\xad\xa9\x90\x90\t\x00\x90\x00\x00\x00\t\x00\x00\x00\x00\x00\x00\x00\x00\x00\x00\t\x00\x00\x00\x00\t\x00\x00\t\x00\x00\x90\x00\x00\x00\x90\t\x00\x00\x90\x9c\x90\x90\t\x00\t\xc0\xd0\x00\x00\x00\x00\x90\x00\x00\x00\x90\t\t\t\t\x00\x90\x00\x90\x00\x00\x00\x00\x00\x00\x00\x00\x00\x00\x00\t\x0b\x00\x9b\xe9\x0f\r\xb9\xbe\x9b\x9a\xdf\x9b\x9b\xdb\xbd\xbf\xff\x0b\x9b\xda\xc9\xa9\xa0\x90\t\x00\x90\x00\x00\x00\x00\x00\x00\x00\x00\x00\x00\x00\x00\x00\x00\x00\x00\x00\x00\x00\x00\x00\x00\x00\x00\x90\x00\x00\x00\x00\t\x00\x0c\x00\xac\x0c\x00\x0c\x90\t\x00\x00\x00\x00\x00\x00\x00\x00\x00\x00\x90\x00\x00\x00\x00\x00\x00\x00\x00\x00\x00\x00\x00\x00\x00\x00\x00\x00\x00\t\xa0\x99\xb0\x99\xb9\xb9\x0f\x99\xb9\xf9\xb9\xbd\xbd\xbd\xff\xf9\xf0\xfd\xad\xa9\x9a\x9c\x90\x0b\x00\x00\x00\x00\x00\x00\x00\x00\x00\x00\x00\x00\x00\x00\x00\x00\x00\x00\t\x00\x00\x00\x00\x00\x00\x00\x00\x00\t\x00\x00\x00\x00\t\t\xc9\xc9\xa9\x0c\x90\x00\xc0\xe9\x00\x90\x00\t\x00\x00\x90\x00\x00\x00\t\x00\x00\t\x00\x00\x00\x00\x00\x00\x00\x00\x00\x00\x00\x00\x00\x00\x90\x99\x0b\r\x0b\xc9\xf9\xf9\x9b\xdf\x9b\xdf\xdb\x9b\xff\xfb\xdf\xff\xb0\x99\xf9\xad\x90\xb0\x90\t\x00\x90\x00\x00\x00\x00\x00\x00\x00\x00\x00\x00\x90\t\x00\x00\x00\x00\x00\x00\x00\x00\x00\x00\x90\x00\x90\x00\x00\x90\x90\x90\x00\xcc\xac\x00\xc0\x00\x00\xcb\r\x0c\x00\x00\x00\x00\x00\x90\x00\x90\x00\x00\x00\t\x00\x00\x00\x00\x00\x00\x00\x00\x00\t\x00\x00\x00\t\x00\t\xa9\x0e\x90\x9b\x99\x9b\t\xbd\xbd\xb9\xf9\xbb\xff\xdf\x9f\xdf\xbf\x9f\xdf\xcb\x0f\x90\xa9\x00\t\x00\x00\x00\t\x00\x00\x00\x00\x00\x00\x00\x00\x00\x00\x00\x00\x00\x00\x00\x00\x00\x00\x00\t\x00\x00\x00\t\t\x00\x00\x00\x00\x90\xb0\xc9\xe9\r\r\x0b\x0c\x0c\xbc\x90\x00\x90\x00\x00\x00\x00\x00\x90\t\x00\x00\x90\t\x00\x90\x00\t\x00\x90\x00\x00\x00\x00\x00\x00\x00\x00\x90\x99\xbd\t\xfb\xdf\x9b\xdb\x9b\xdb\x9f\xd9\x9b\xff\xff\xff\xdf\xff\xbf\xbd\xb0\xf9\x9e\x9a\x90\x90\x90\x00\x00\x00\x00\x00\x00\x00\x00\x00\x00\x00\x00\x00\x00\x00\x00\x00\x00\x00\x00\x00\x00\x00\x00\x00\x00\x00\x90\x90\t\xa0\x00\xc9\xf0\xc0\xca\xc0\x0c\t\xc9\xc0\xe0\x90\x00\x00\x90\x00\x90\x00\x00\x00\x00\x90\x00\x00\x00\x00\x00\x00\x00\x00\x00\x00\x00\x00\x00\x00\x00\t\t\xf0\x9a\x9b\t\xb9\xf9\xf9\xf9\xb9\xdb\xbf\xff\xdb\xfd\xbf\xff\xfb\xdf\xde\xdb\x9e\x99\t\xc0\x00\x00\x90\x00\x00\t\x00\x00\x00\x00\x00\x00\x00\x00\x00\x00\x00\x00\x00\x00\x00\x00\x00\x00\x00\t\x00\x00\x00\x00\x00\x00\t\x0c\x9c\xc0\xc9\t\t\xc9\xce\x9e\x0c\x9c\x00\x00\x90\x00\x90\x00\t\x00\x9a\x00\x00\x00\x00\x00\x00\x00\x00\x00\x00\x00\x00\x00\x00\x00\x00\x00\x90\x0b\t\xbd\xbd\x9f\x0f\x9f\xb9\xbd\xbd\xbf\xd9\xbd\xbd\xff\xff\xf9\xfd\xff\xbd\xb0\xf9\xbc\xb0\xb0\t\x00\x00\x00\x00\x00\x00\x00\x00\x00\x00\x00\x00\x00\x00\x00\x00\x00\x00\x00\x00\x00\x00\x00\x00\x00\x00\x00\x90\x00\t\t\x00\xcb\xca\x0f\x0c\xac\x0c\xac\x90\xc9\xcb\xc9\xe9\x00\x00\x00\x00\x90\x00\x00\x00\x90\t\t\x00\t\x00\x00\x00\x00\x00\x00\x00\t\x00\x90\x00\x00\x0b\x9d\xb0\x9b\t\xb9\x9b\x9d\x9f\x9b\xdb\x99\xbf\xdb\xfb\xff\xff\xff\xfb\xf9\xfe\x9f\x0f\x0b\xc9\t\x00\t\x00\x00\x00\x00\x00\x00\x00\x00\x00\x00\x00\x00\x00\x00\x00\x00\x00\x00\x00\x00\x00\x00\x00\x00\t\x00\x00\t\x00\x00\x90\x9c\r\xc0\xf0\x90\xd0\x90\xe9\xca\xc0\xc0\xc0\xc9\x00\x90\x00\x00\x00\x90\x00\x00\x00\x00\x00\x00\x00\x00\x00\x00\t\x00\x00\x00\x00\x00\x00\x00\x90\xb0\x9f\r\xbf\x0b\xd0\xbb\x99\xf9\xbd\xbd\x9b\xbd\xbd\xbf\r\xb9\x9f\xff\xdb\xff\x9b\xd9\xb0\xbc\x90\x00\x00\t\x00\x00\x00\x00\x00\x00\x00\x00\x00\x00\x90\x00\x00\x00\x00\x00\x00\x90\x00\x00\x00\x00\x00\x00\x00\x00\t\x00\x00\x0f\xc0\xfc\x0c\x0c\x0e\x0c\x9c\r\x0f\t\xc9\xa0\x00\x00\x00\t\x00\x00\x90\x00\x90\x00\x00\x00\x00\x90\x00\x00\x00\x00\x00\x00\x00\x00\x00\t\xa9\x99\xb9\xb9\t\x9d\xb9\xd9\xe9\x0b\xda\x9b\x9d\x99\xf9\xe9\xfb\xdf\xff\x9f\xbf\xdb\xfc\xba\xdb\xc9\xa0\x90\x00\x00\x00\x00\x00\x00\x00\x00\x00\x00\x00\x00\x00\x00\x00\x00\x00\x00\x00\x00\x00\x00\x00\x00\x00\x00\x90\x00\x00\x00\x00\xc0\xde\xc0\xda\xd0\t\xc9\xca\x9e\x0c\x0c\xa0\xc0\x90\x00\x90\x00\t\x00\x00\x00\x00\x90\x00\x00\x00\x00\x00\x00\x90\x00\x00\x00\x00\x00\x00\x90\x9a\xda\xd9\xe9\xf9\xfb\x0b\x9b\x99\xb9\t\x90\x9a\x9b\t\x99\xbd\xbb\xbd\xbf\xf9\xe9\xe9\xbd\x90\x9b\t\x00\x00\x00\x00\x00\x00\x00\x00\x00\x00\x00\x00\x00\x00\x00\x00\x90\x00\x00\x00\x00\x00\x00\x00\t\x00\x00\x00\x90\x00\t\t\xc9\xe9\x0f\xc0\xe9\xec\x0e\x9c\t\xc9\x00\x9c\x9c\xad\x00\n\x00\x00\x90\x00\t\x00\t\x00\x00\x00\x00\x90\x00\t\x00\x00\x00\x00\x00\x00\x0b\xd9\xb9\x0b\x9b\x9b\t\xdb\xe9\xdb\xcb\xb9\x0f\x99\r\x9f\x0f\x9f\xdf\xdb\xf9\xff\xbf\x9f\x9e\xb9\xfc\x9e\x00\x00\x00\x00\x00\x00\x00\x90\x00\x00\x00\x00\x00\x00\x00\x00\x00\x00\x00\x00\x00\x00\x00\x90\x00\x00\x00\x00\x00\x00\x00\x00\xbc\xcd\xc0\xf0\xd0\xda\xd0\xe9\xca\x0c\x9c\x00\t\xca\xd0\x90\x90\x00\t\t\x00\x00\x00\x00\x00\x00\x00\x00\x00\x00\x00\x00\x00\t\x00\x00\xd0\xb0\x9f\x9d\xa9\x9b\xdb\x99\x9b\t\x99\xcb\xb9\xeb\xb0\xb9\xb9\xe9\xbf\xf9\xfb\xdf\x9f\xda\xd9\xe9\xab\t\x99\x00\x00\x00\x00\x00\x00\x00\x00\x00\x00\x00\x00\x00\t\x00\x00\x00\x00\x00\x00\x00\x00\x00\x00\x00\x00\x00\x00\x90\x00\x00\xc9\xac\xbc\xca\xde\xad\xe0\xd0\xad\n\xc0\r\x0c\r\n\x00\x00\x90\x00\n\x00\x00\x00\x00\x00\x00\x00\x00\x00\x00\x00\x00\x00\x00\x00\t\x0b\x9f\x9a\x9b\x9f\r\xb9\xad\xbc\x9b\xcb\x99\xd0\x99\xd9\xf9\xf9\xbf\x9f\x9f\xfd\xfb\x9e\xbd\xbb\xdb\xd9\xfc\xa0\x00\t\x00\x00\x00\x00\x00\x00\x00\t\x00\x00\x00\</t>
  </si>
  <si>
    <t>Janet has a BS degree in chemistry from Boston College (1984).  She has also completed a certificate program in food retailing management.  Janet was hired as a sales associate in 1991 and promoted to sales representative in February 1992.</t>
  </si>
  <si>
    <t>http://accweb/emmployees/leverling.bmp</t>
  </si>
  <si>
    <t>Peacock</t>
  </si>
  <si>
    <t>Margaret</t>
  </si>
  <si>
    <t>Mrs.</t>
  </si>
  <si>
    <t>4110 Old Redmond Rd.</t>
  </si>
  <si>
    <t>Redmond</t>
  </si>
  <si>
    <t>(206) 555-8122</t>
  </si>
  <si>
    <t>5176</t>
  </si>
  <si>
    <t>b'\x15\x1c/\x00\x02\x00\x00\x00\r\x00\x0e\x00\x14\x00!\x00\xff\xff\xff\xffBitmap Image\x00Paint.Picture\x00\x01\x05\x00\x00\x02\x00\x00\x00\x07\x00\x00\x00PBrush\x00\x00\x00\x00\x00\x00\x00\x00\x00 T\x00\x00BM 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d\xb9\xbf\xbf\xfb\xfb\x9f\xbd\xbb\xbf\xdb\xf9\xfb\xfb\xfb\xfb\xfb\xfb\xdb\xfb\xdb\xfb\xbf\xbf\xbf\xfd\x00\x00\x00\x00\x00\x00\x00\x00\x00\x00\x00\x00\x00\x00\x00\x00\x00\x00\x00\x00\x00\x00\x00\x00\x00\x00\x00\x00\x00\x00\x00\x00\xbb\xdb\xf9\xbd\xbf\x9b\xb9\xbf\xb9\xfb\xfb\x9f\xb9\xbb\xfb\xbb\xbf\xbb\xfb\x9f\x9b\x9f\xb9\xbf\x9b\xf9\xbf\xbb\xfb\xbf\xbd\xbf\x9f\xbd\xbf\x9f\x9b\xdb\xfb\xfb\xf9\xfb\xb9\xbd\xbb\x9b\xbf\x9b\xbf\xbf\xbf\xbf\xbf\xbf\xbf\xbf\xbf\xbf\xbf\xbf\xfb\xfb\xfb\xba\x00\x00\x00\x00\x00\x00\x00\x00\x00\x00\x00\x00\x00\x00\x00\x00\x00\x00\x00\x00\x00\x00\x00\x00\x00\x00\x00\x00\x00\x00\x00\x00\x9b\xfb\x9f\xbb\x9b\xbd\xbf\xb9\xbf\xb9\xbf\xfb\xdb\xf9\xbd\xbd\xbb\xdb\xbf\xfb\xfb\xfb\xff\xbb\xff\xbb\xf9\xf9\xbd\xb9\xbb\xfb\xbf\xbb\xfb\xfb\xfb\xbf\xfb\x9f\x9b\xb9\xfb\xfb\xb9\xfb\xdb\xfb\xfb\xfb\xf9\xfb\xfb\xdb\xf9\xbf\xbf\xbf\xbf\xbf\x9f\xfb\xfb\xd0\x00\x00\x00\x00\x00\x00\x00\x00\x00\x00\x00\x00\x00\x00\x00\x00\x00\x00\x00\x00\x00\x00\x00\x00\x00\x00\x00\x00\x00\x00\x00\x00\xbf\xb9\xfb\xb9\xfb\xdb\xb9\xbb\xfb\xdb\xf9\xbb\xbf\xbb\xfb\xbb\x9f\xbb\xdb\xb9\xbf\xbf\x9b\xbd\xbb\x9f\xbf\xbb\xfb\xfb\xff\x9b\xdb\x9f\xb9\xbd\xb9\xf9\xfb\xfb\xbf\xbf\xbd\xb9\xfb\x9b\xb9\xbf\xbf\x9f\xbf\xbd\xbf\xbf\xbf\xbf\x9f\xbf\xbf\xbf\xbf\xbf\x9f\xb0\x00\x00\x00\x00\x00\x00\x00\x00\x00\x00\x00\x00\x00\x00\x00\x00\x00\x00\x00\x00\x00\x00\x00\x00\x00\x00\x00\x00\x00\x00\x00\x00\x9b\xff\xbb\xdb\xb9\xb9\xfb\xdb\xdb\xbf\xbb\xf9\xfb\xdf\x9b\xdb\xfb\xdf\xbb\xfb\xf9\xbf\xbf\xfb\xfb\xfb\xdb\xff\x9b\xfb\x9b\xbf\xbf\xb9\xfb\xfb\xbf\xbb\xf9\xbd\xb9\xfb\xbb\xfb\xbd\xbd\xbf\x9b\xdb\xfb\xfb\xfb\xfb\xfb\xfb\xfb\xfb\xfb\xdb\xfb\xfb\xfb\xfb\xf0\x00\x00\x00\x00\x00\x00\x00\x00\x00\x00\x00\x00\x00\x00\x00\x00\x00\x00\x00\x00\x00\x00\x00\x00\x00\x00\x00\x00\x00\x00\x00\x00\t\xbb\xf9\xbd\xbf\x9b\x9f\xbb\xbd\xb9\xf9\xbf\x9b\xbb\xfb\xb9\xbb\xbb\xf9\xbf\xbf\xb9\xbb\x9f\xbd\xbf\xbb\x9b\xfb\x9f\xbf\x9b\xdb\xfb\x9f\x9f\x9b\xdb\xfb\xfb\xbf\xbd\xbf\xb9\xfb\xbb\x9b\xbf\xbb\xbd\xbf\xbf\xbd\xbf\x9f\xbf\xbf\x9f\xbf\xbf\xbf\xbf\xfb\x00\x00\x00\x00\x00\x00\x00\x00\x00\x00\x00\x00\x00\x00\x00\x00\x00\x00\x00\x00\x00\x00\x00\x00\x00\x00\x00\x00\x00\x00\x00\x00\x00\x0b\xdb\x9f\xbb\x9b\xbf\xb9\xbd\xbb\xbf\xbb\xfb\xfb\xdb\x9b\xdb\xf9\xf9\xbf\xf9\xfb\xdb\xff\xbf\xbb\xfb\xdb\xfb\x9f\xbb\xdb\xfb\xbb\x9b\xfb\xbb\xbf\xbb\xfb\x9b\xdb\x9b\xf9\xbf\xb9\xf9\xfb\xf9\xbf\xfb\xfb\xdb\xfb\xfb\xfb\xdb\xfb\xfb\xfb\xfb\xff\xbf\x9b\xf0\x00\x00\x00\x00\x00\x00\x00\x00\x00\x00\x00\x00\x00\x00\x00\x00\x00\x00\x00\x00\x00\x00\x00\x00\x00\x00\x00\x00\x00\x00\x00\x00\t\xbb\xfb\xb9\xfb\xdb\x9b\xfb\xbb\xdb\x9f\x9b\x9f\xbb\xbf\xbb\x9f\xbb\xf9\xbb\xbf\xbf\xb9\xbb\x9f\x9b\xbf\xb9\xfb\xbd\xbb\xbd\xbd\xbf\xb9\xfb\xdb\x9f\xfb\xfb\xbf\xbf\xbf\xb9\xfb\xbb\xb9\xbb\xf9\xbf\xbf\xbf\xbf\xbf\xbf\xbf\xbf\xbf\xbf\xbd\xfb\xfb\xff\x90\x00\x00\x00\x00\x00\x00\x00\x00\x00\x00\x00\x00\x00\x00\x00\x00\x00\x00\x00\x00\x00\x00\x00\x00\x00\x00\x00\x00\x00\x00\x00\x00\x00\xbf\x9b\xdb\x9b\xb9\xfb\x9f\x9f\xbb\xfb\xfb\xfb\xdf\x9b\x9f\xbb\xf9\xbb\xfb\xf9\xb9\xfb\xfb\xfb\xf9\xf9\xfb\xbd\xbb\xf9\xfb\xfb\xf9\xfb\xdb\xbf\xb9\xfd\xb9\xf9\xb9\xf9\xfb\xbd\xbd\xbf\x9f\xbf\xbd\xbb\xfb\xdb\xf9\xfb\xf9\xfb\xfb\xfb\xfb\xfb\xfb\xbb\xe0\x00\x00\x00\x00\x00\x00\x00\x00\x00\x00\x00\x00\x00\x00\x00\x00\x00\x00\x00\x00\x00\x00\x00\x00\x00\x00\x00\x00\x00\x00\x00\x00\x00\x9b\xfb\xbf\xbd\xbb\x9f\xbb\xb9\xf9\xb9\xbd\xbb\xbb\xbd\xb9\xf9\xbf\x9f\xbd\xbf\xbf\xbb\x9f\x9b\xbf\xbb\x9f\xbb\xdb\xbf\x9b\x9b\xbb\x9b\xbd\xb9\xfb\xfb\xbf\xbf\xbf\xbb\xbd\xbf\xbb\xb9\xbb\x9b\xfb\xf9\xbb\xfb\xfb\xfb\xfb\xfb\xdb\xfb\xfb\xff\xbd\xff\x90\x00\x00\x00\x00\x00\x00\x00\x00\x00\x00\x00\x00\x00\x00\x00\x00\x00\x00\x00\x00\x00\x00\x00\x00\x00\x00\x00\x00\x00\x00\x00\x00\x00\xbd\xbd\xb9\x0b\x9f\xbb\x9f\x9f\xbb\xfb\xfb\xf9\xf9\xfb\xbf\xbb\xfb\xbf\xbb\xf9\xf9\xf9\xfb\xfb\xdb\xdb\xfb\x9f\xbb\xdb\xbf\xbf\x9f\xbf\x9b\xaf\x9b\xfb\xdb\x9b\xdb\x9b\xdb\xfb\x9b\xdb\xbd\xbf\xbf\xbf\xff\xbf\xbf\xbf\xbf\xbf\xbf\xbd\xbf\xbf\xbf\xb9\xa0\x00\x00\x00\x00\x00\x00\x00\x00\x00\x00\x00\x00\x00\x00\x00\x00\x00\x00\x00\x00\x00\x00\x00\x00\x00\x00\x00\x00\x00\x00\x00\x00\x00\x9b\xbb\xbb\xfb\xf9\xb9\xfb\xbb\x9f\x9f\x9b\x9f\xbb\xb9\xf9\xbd\xb9\xf9\xbd\xbb\xbb\xbf\xbb\x9f\xbb\xbf\xb9\xfb\xbd\xbb\xdb\xb9\xeb\xb9\xfb\xf9\xbf\xfb\xbf\xbf\xbf\xbf\xbb\x9b\xfb\xbf\x9b\xb9\xfb\xdb\xbb\xdb\xfb\xdb\xf9\xfb\xfb\xfb\xfb\xfb\xfb\xff\x00\x00\x00\x00\x00\x00\x00\x00\x00\x00\x00\x00\x00\x00\x00\x00\x00\x00\x00\x00\x00\x00\x00\x00\x00\x00\x00\x00\x00\x00\x00\x00\x00\x00\x0b\xdb\xdb\x9b\x0b\xfb\x9f\x9f\xbb\xbb\xfb\xfb\xdb\xdb\xbb\xfb\xbf\xbb\xfb\xdb\xdb\xdb\xdb\xf9\xf9\xf9\xfb\xbd\xbb\xdb\xbd\xbf\x9f\x9e\x9b\x9f\xa9\xfd\xb9\xf9\xb9\xf9\xfb\xfb\x9f\x9b\xf9\xfb\x9b\xbf\xfb\xfb\xdb\xfb\xfb\xfb\xfb\xfb\xfb\xfb\xfb\xbf\x00\x00\x00\x00\x00\x00\x00\x00\x00\x00\x00\x00\x00\x00\x00\x00\x00\x00\x00\x00\x00\x00\x00\x00\x00\x00\x00\x00\x00\x00\x00\x00\x00\x00\t\xbb\xbd\xbd\xb9\xbd\xbb\xb9\xf9\xbd\xbb\x9b\xb9\xbd\xb9\xbb\xdb\xdb\x9b\xbb\xbf\xbb\xb9\xbb\xbf\xbb\x9f\xbb\xdb\xb9\xfb\x9b\xbb\xbb\xf0\xb9\xfb\xfb\xbf\xbb\xfb\xfb\xbd\xb9\xfb\xbf\x9b\x9b\xff\xfb\x9f\xbf\xbf\xbf\xbf\xbf\xbd\xbf\xbf\x9f\xbd\xf9\xa0\x00\x00\x00\x00\x00\x00\x00\x00\x00\x00\x00\x00\x00\x00\x00\x00\x00\x00\x00\x00\x00\x00\x00\x00\x00\x00\x00\x00\x00\x00\x00\x00\x00\x00\xbd\xbb\xbb\x9f\xb9\xbd\xbf\xbb\xfb\xbd\xbf\x9f\x9b\xbf\xbd\xbb\xbb\xfb\xdb\xdb\x9f\x9f\xbd\xb9\xbd\xbb\x9f\xbf\x9f\xb9\xf9\xf9\xe9\xbb\xfa\x00\xf9\xfb\x9f\x9f\xb9\xfb\xbf\xbf\xdb\xbb\xfb\x9b\x9b\xfb\xbf\xbf\x9f\xbd\xbf\xbf\xbf\xbf\xbf\xbf\xbb\x00\x00\x00\x00\x00\x00\x00\x00\x00\x00\x00\x00\x00\x90\xbc\xbc\x9f\n\x9e\x00\x00\x00\x00\x00\x00\x00\x00\x00\x00\x00\x00\x00\x00\x00\x00\x9b\xf9\xf0\xfb\x9b\xfb\x9b\x9f\x9b\xdb\xb9\xb9\xbb\xf9\xbb\xfb\xdf\xbd\xbb\xb9\xfb\xfb\x9b\xbf\x9a\xf9\xfa\xb9\xab\x9f\xab\x0b\x9f\xbc\x00\x00\xfb\x9f\xfb\xb9\xfb\x9f\x9b\xdb\xb9\xf9\xbd\xbf\xbf\xbb\xf9\xfb\xfb\xfb\xf9\xfb\xf9\xfb\xfb\xfb\xf9\x00\x00\x00\x00\x00\x00\x00\x00\x00\x00\x00\x00\xda\x0f\x0b\xcb\xf0\xfd\xf9\xfb\xfe\xb0\x00\x00\x00\x00\x00\x00\x00\x00\x00\x00\x00\x00\x00\t\xbb\x9b\xb9\xfb\x9b\xfb\xfb\xfb\xbd\xbf\x9b\xf9\xbb\xdb\x9b\xb9\xbb\xf9\xfb\xb9\xb9\xf9\xe9\xfb\x9b\x9f\x9f\xbd\xab\x9d\xbf\xa0\x00\x00\x00\xf0\xb0\xbd\xaf\x9f\xbb\xfb\xbf\xbf\xbf\xbb\x9b\xfb\xdf\xbf\xbf\xbf\xbf\xbf\xbf\xbf\xbf\x9f\xbd\xbe\x00\x00\x00\x00\x00\x00\x00\x00\x00\x00\x00\x9a\xbd\xfd\xff\xbd\xff\x9f\xaf\xdf\x9f\xdf\xfa\xf0\x00\x00\x00\x00\x00\x00\x00\x00\x00\x00\x00\x00\x9f\x9f\x9a\x9f\xbd\xbb\x9b\xbd\xbb\x9b\xf9\xbf\x9f\xbf\xbd\xbf\x9b\x9b\x9f\xbf\x9a\xbb\x9b\x9f\xbf\xa9\xb0\xbb\xdb\xeb\x00\x00\x00\x00\x00\xf0\x00\x00\x90\xb0\xbd\xad\xb9\xf9\xb9\xf9\xfb\x9f\xbb\xdb\xbd\xbb\xdb\xfb\xfb\xfb\xfb\xfb\xfb\xf9\x00\x00\x00\x00\x00\x00\x00\x00\x00\x00\x9e\xff\xdb\xfa\x9f\xdf\xb9\xfd\xf9\xfa\xff\xbf\x9f\x9e\x90\x90\x00\x00\x00\x00\x00\x00\x00\x00\x00\x00\x0b\xb0\xbf\x9b\x9b\xbd\xbf\x9b\xbd\xb9\x9b\xb9\xbb\x9b\x9b\xb0\xbf\xbf\xa9\xa9\xbd\xbc\xbf\xa9\xa9\xbf\x9f\xbc\xa0\x00\x00\x00\x00\x00\x00\xb0\x00\x00\x00\x00\x00\x0b\x0f\xbf\xff\xbf\xb9\xbf\xbf\xbf\xfb\xff\xbf\xbf\xbd\xbf\xbf\xbf\xbf\xb0\x00\x00\x00\x00\x00\x00\x00\x00\t\xbb\xff\xbc\xbe\xbd\xff\xfa\xdf\xeb\xbf\xbd\xf9\xf9\xff\xfb\xff\xac\x00\x00\x00\x00\x00\x00\x00\x00\x00\x00\x0b\xdb\xf9\xbb\xfb\xdb\x9b\xbe\x9b\x0b\xfb\xdb\xf9\xf9\xfb\xdb\xf0\x9b\x9b\xdb\xcb\xbb\x9b\x9b\xdb\xf0\xa0\x00\x00\x00\x00\x00\x00\x00\x00\xf0\x00\x00\xa0\x00\x00\x00\x00\t\xa9\xbd\xbf\xfb\xf9\xfb\xbf\x9b\xfb\xdb\xfb\xf9\xfb\xfb\xf9\xbc\x00\x00\x00\x00\x00\x00\x00\x00\xbe\xdf\x9f\xdf\xdb\xdf\xbf\x9f\xf9\xbd\xfd\xfb\xff\xff\xdb\xdf\xcb\xdb\xcb\x00\x00\x00\x00\x00\x00\x00\x00\x00\x00\xb9\xbb\xdb\x9b\xbf\xbd\xb9\xf9\xf9\xb9\xbb\x9b\xbb\x9a\xb9\xbb\xf9\xe9\xa9\xb0\xf9\xfb\xe9\xa0\x00\x00\x00\x00\x00\x00\x00\x00\x00\x00\xf0\x00\xa0\x00\x00\x00\x00\x00\x00\x00\x0b\x0b\x9f\xbf\xbf\x9f\xfb\xfb\xfb\xfb\xfb\xff\x9f\xbf\xbb\x00\x00\x00\x00\x00\x00\x00\xbc\x9b\xff\xeb\xfb\xfd\xaf\xdf\xf9\xff\xdb\xeb\xdf\x9e\x9f\xff\xbf\xfd\xbd\xbc\xbd\xac\x00\x00\x00\x00\x00\x00\x00\x00\x0f\x0b\xbd\xb9\xfb\x9b\xfb\x9b\x9b\xdb\xbd\xbd\xbd\xbd\x9e\x99\xa9\xbd\xbf\xbf\x9a\x00\x00\x00\x00\x00\x00\x00\x00\x00\x00\x00\x00\x00\xd0\x00\x00\x00\x00\x00\x00\x00\x00\x00\x00\x00\x0b\x0f\xbd\xbb\xbf\x9f\xbf\x9f\xbf\xbb\xfb\xfb\xd0\x00\x00\x00\x00\x00\x00\x0b\xcb\xff\xdb\xdb\xde\x9b\xf9\xfa\xdf\xbc\xbd\xbd\xfb\xff\xbf\x0b\xdf\x9b\xeb\xcb\xda\xdb\r\x00\x00\x00\x00\x00\x00\x00\x99\xbd\x9b\xbf\xb9\xfb\x99\xe9\xbb\x9b\xd9\xbb\x0b\x0b\xb9\xbf\xbf\x0b\x00\x00\x00\x00\x00\x00\x00\x00\x00\x00\x00\x00\x00\x00\x00\x00\xa0\x00\x00\x00\x00\x00\x00\x00\x00\x00\x00\x00\x00\t\xbf\xbf\xdb\xbf\x9f\xbf\xbf\x9f\xbf\xbd\xa0\x00\x00\x00\x00\x00\x00\xad\xbd\xfd\xaf\xfd\xfb\xff\xdf\xbd\xba\xdb\xfb\xdb\x9f\xf9\xfd\xff\xf9\xff\xd9\xf9\xa9\xf0\xf0\xa9\x00\x00\x00\x00\x00\x00\x0b\xfb\xbb\xf9\xbf\xbd\xbf\xb9\xf0\xfb\x0b\xad\xbd\xbb\xdb\xe0\x00\x00\x00\x00\x00\x00\x00\x00\x00\x00\x00\x00\x00\x00\x00\x00\x00\x00\xf0\x00\x00\x00\x00\x00\xa0\x00\x00\x00\x00\x00\x00\x00\x0b\xfb\xbf\xfb\xfb\xfb\xfb\xfb\xf9\xfa\x00\x00\x00\x00\x00\t\xc9\xf0\xfb\xfb\xfd\xbe\x9f\xda\xfb\xdf\xfd\xbd\xbc\xbf\xf0\xff\xfb\xf9\xff\x0f\xbf\x0f\x9e\x9f\x9f\x9e\x90\x00\x00\x00\x00\x00\x00\xb9\xf9\xbf\x9b\x9b\xb0\x9b\x9b\xbd\xbf\x9a\x9b\xe9\xa0\x00\x00\x00\x00\x00\x00\x00\x00\x00\x00\x00\x00\x00\x00\x00\x00\x00\x00\x00\xf0\x00\x00\x00\x00\x00\x00\x00\x00\x00\x00\x00\x00\x00\x00\x0f\xb9\xfb\xfb\xfb\x9f\xbf\xbf\xbf\x00\x00\x00\x00\x00\n\x9e\x9f\x9e\xdf\xbf\xdb\xf0\xfd\xbf\xad\xbf\xff\x9f\xda\xdf\x9f\xdf\xbf\xbd\xf9\xf9\xf9\xf9\x0b\xcb\xcb\xcb\x00\x00\x00\x00\x00\x00\x9a\x9f\xb9\xfb\xbc\x9f\x0f\xbd\xa0\x00\x00\x00\x00\x00\x00\x00\x00\x00\x00\x00\x00\x00\x00\x00\x00\x00\x00\x00\x00\x00\x00\x00\x00\xd0\x00\x00\x00\x00\x00\x00\x00\x00\x00\x00\x00\x00\x00\x00\t\xfb\xbd\xbf\x9f\xbf\xbd\xbb\xf0\x00\x00\x00\x00\t\xbc\xb9\xbc\xfb\xfb\xdf\xbd\xbf\xbf\xfd\xfb\xd9\xe9\xf9\xbd\xbb\xff\xbf\xdf\xdb\xfb\xcb\x9e\x9e\xbd\xb9\xf9\xad\x0f\x00\x00\x00\x00\x00\x9f\xbb\x9f\xb9\xfb\xb0\xb0\x00\x00\x00\x00\x00\x00\x00\x00\x00\x00\x00\x00\x00\x00\x00\x00\x00\x00\x00\x00\x00\x00\x00\x00\x00\x00\xa0\x00\x00\x00\x00\x00\x00\x00\x00\x00\x00\x00\x00\x00\x00\x00\xbf\xfb\xfb\xfb\xfb\xfb\xff\x90\x00\x00\x00\x00\x0f\xcb\xde\xff\x9f\xdf\xeb\xda\xfd\xfb\xdf\xbd\xaf\xbf\x9a\xdb\x0f\xdb\xfd\xbf\xbf\r\xbd\xe9\xf9\xd0\xbc\xbc\xbd\xa0\x9e\x00\x00\x00\x00\xb9\xb9\xfb\x9f\x00\x00\x00\x00\x00\x00\x00\x00\x00\x00\x00\x00\x00\x00\x00\x00\x00\x00\x00\x00\x00\x00\x00\x00\x00\x00\x00\x00\x00\xf0\x00\x00\x00\x00\x00\x00\x00\x00\x00\x00\x00\x00\x00\x00\x00\t\xbf\xbd\xbf\xbd\xbf\xbb\x00\x00\x00\x00\x00\t\xbc\xfb\xcb\xfa\xf9\xf9\xfd\xbb\xde\xbb\xcb\xdb\xd0\xbd\xa9\xf9\xbd\xfb\xed\xad\xbf\x0b\x9f\x9a\xfb\xdb\x9f\x0b\x9f\t\xc0\x00\x00\x00\x0f\xbf\x9f\xba\x00\x00\x00\x00\x00\x00\x00\x00\x00\x00\x00\x00\x00\x00\x00\x00\x00\x00\x00\x00\x00\x00\x00\x00\x00\x00\x00\x00\x00\xf0\x00\x00\x00\x00\x00\n\x00\x00\x00\x00\x00\x00\x00\x00\x00\x00\x0b\xfb\xfb\xfb\xf9\xff\xe0\x00\x00\x00\x00\x0e\x9b\xdf\xbd\xfd\xbf\xff\xbf\xdf\xbd\xfd\xbd\xad\xbf\x0b\xd0\x0f\x0b\r\xbd\xb0\xdb\xda\xda\xd9\x9e\x9e\x9b\xd0\xf0\xf0\xb0\x00\x00\x00\t\x9b\xb9\xf0\x00\x00\x00\x00\x00\x00\x00\x00\x00\x00\x00\x00\x00\x00\x00\x00\x00\x00\x00\x00\x00\x00\x00\x00\x00\x00\x00\x00\x00\xd0\x00\x00\x00\x00\xa0\x00\x00\x00\x00\x00\x00\x00\x00\x00\x00\x00\t\x9f\xbd\xbf\xbf\xbb\x00\x00\x00\x00\t\t\xfe\xbf\xda\xfb\xfd\xbd\xf9\xbf\xcb\xfa\xfb\xdb\xc9\xbc\xb9\xf0\x9c\xb0\x9a\x9d\xa0\x90\x99\xa9\xe9\xb9\xf0\xbf\x9b\x9e\x9e\x00\x00\x00\x0b\xf9\xfb\x00\x00\x00\x00\x00\x00\x00\x00\x00\x00\x00\x00\x00\x00\x00\x00\x00\x00\x00\x00\x00\x00\x00\x00\x00\x00\x00\x00\x00\x00\xa0\x00\x00\x00\x00\x00\x00\x00\x00\x00\x00\x00\x00\x00\x00\x00\x00\x00\xbf\xbf\xbf\xbf\xbd\x00\x00\x00\x00\x00\x0b\xcb\xda\xff\xfd\xfa\xff\xaf\xfd\xbf\x9f\x9c\x9e\x9b\xc9\x0f\t\xfb\xdb\xe9\xda\x9b\xdb\xfa\x9f\t\x0f\t\xf9\x0f\xcb\x90\xd0\x00\x00\x0b\x9b\xb0\x00\x00\x00\x00\x00\x00\x00\x00\x00\x00\x00\x00\x00\x00\x00\x00\x00\x00\x00\x00\x00\x00\x00\x00\x00\x00\x00\x00\x00\x00\xf0\x00\x00\x00\x00\x00\x00\x00\x00\x00\x00\x00\x00\x00\x00\x00\x00\x00\x00\xbf\xfb\xdb\xfb\x00\x00\x00\x00\x00\xc9\xff\xfd\xbd\xbf\xbd\xbd\xf9\xfa\xd9\xf0\xfb\xf9\xe9\xfb\xf9\xff\t\xa9\t\xa9\xc9\xa9\r\x0b\xbd\xb9\xf9\xad\xb9\xb9\xe9\xad\x00\x00\x00\xfb\xc0\x00\x00\x00\x00\x00\x00\x00\x00\x00\x00\x00\x00\x00\x00\x00\x00\x00\x00\x00\x00\x00\x00\x00\x00\x00\x00\x00\x00\x00\x00\xf0\x00\x00\x00\x00\x00\x00\x00\x00\x00\x00\x00\x00\x00\x00\x00\x00\x00\x00\t\xbf\xbf\xbf\xc0\x00\x00\x00\x0b\n\x9b\xff\xef\xfd\xff\xfb\xff\x9f\xbe\xfb\xd0\xf9\xfb\xdb\xda\x99\xf0\xdb\xdb\xda\x9f\x9e\x9b\x9c\x9a\xdb\x0f\x9a\xda\xda\x9f\n\xc0\x00\x0b\x9a\x00\x00\x00\x00\x00\x00\x00\x00\x00\x00\x00\x00\x00\x00\x00\x00\x00\x00\x00\x00\x00\x00\x00\x00\x00\x00\x00\x00\x00\x00\x00\x90\x00\x00\x00\x00\x00\x00\x00\x00\x00\x00\x00\x00\x00\x00\x00\x00\x00\x00\x00\xfb\xfb\xdb\xa0\x00\x00\x00\x00\t\xff\xe9\xf9\xfa\xf9\xfd\xbf\xf9\xf9\xf0\xfb\xfb\xdf\xad\xad\xbe\x9f\xbc\xbd\xbd\xf9\xe9\xbc\xf9\xbd\xbc\xb9\xe9\xbd\xb9\xe9\xbd\xa0\x00\x00\xf0\x00\x00\x00\x00\x00\x00\x00\x00\x00\x00\x00\x00\x00\x00\x00\x00\x00\x00\x00\x00\x00\x00\x00\x00\x00\x00\x00\x00\x00\x00\x00\xe0\x00\x00\x00\x00\x00\x00\n\x00\xc0\x90\xc0\x00\x00\x00\x00\x00\x00\x00\x00\x9b\xfb\xfb\xd0\x00\x00\x00\t\xcf\xef\x9f\xbf\xff\xdf\xfb\xfd\x9e\x9e\x9f\x9f\xbd\xeb\xdb\xf9\xfd\xbc\x9f\xbc\xbf\x0b\xdb\xdb\x9b\xcb\xcb\x9f\x9b\xc9\xad\xb9\xca\x90\x00\x0b\x00\x00\x00\x00\x00\x00\x00\x00\x00\x00\xc0\x00\x00\x00\x00\x00\x00\x00\x00\x00\x00\x00\x00\x00\x00\x00\x00\x00\x00\x00\x00\x00\xf0\xc0\n\x00\x00\x00\xa0\x90\n\x00\n\x00\x00\x00\x0c\x00\x00\x00\x00\x00\x00\x9f\xbd\xa0\x00\x00\x00\x00\xb9\xbf\xff\xcf\x9f\xbf\xbd\xba\xfb\xdb\xff\xbd\xff\x9d\xbf\xdf\x0b\xfb\xfd\xbf\xd9\xfd\xbd\xad\xad\xb9\xb0\xf0\xbd\xbf\x9a\xda\xb9\xe0\x00\x00\x00\x00\x00\x00\x00\x00\x00\x00\x0c\xa0\x00\x00\x00\x00\x00\x00\x00\x00\x00\x00\x00\x00\x00\x00\x00\x00\x00\x00\x00\x00\x00\x00\xf0\xa0\x00\xc0\n\xc0\x90\xc0\x00\n\x00\n\xc0\xac\x00\n\n\x00\x00\xac\x00\x0b\xfb\xf0\x00\x00\x00\n\x0f\xdb\xcb\xfb\xff\xf9\xff\xdb\xda\xf9\xbd\xfb\xcb\xfb\xcb\xbd\xfd\x9f\x9f\xdb\xfd\xbf\xdb\xdb\xda\xdf\x9f\x9f\x0f\x0f\x9f\x9d\xe9\x9e\x00\x00\x00\x00\x00\xa0\x00\x00\x0c\n\x00\x00\x00\x0e\x00\x00\x00\n\x0c\x00\x00\x00\x00\x00\x00\x00\x00\x00\x00\x00\x00\x00\x00\x00\x90\x00\x00\n\x00\x00\x00\xa0\x0c\x9c\x0c\x90\x00\x90\xa0\x90\x0c\x9a\xc0\x00\x00\xe9\xaf\xb0\x00\x00\x00\x00\xda\xff\xff\xdf\xf9\xff\xf0\xfd\xbd\xbf\xff\xbd\xf9\xfd\xbf\xdb\xfb\xff\xff\xbd\xfb\xf9\xf9\xf9\xf9\xb0\xf0\xf9\xf9\xf9\xfc\xbb\x9f\xa9\x00\x00\x00\x00\x00\x00\x00\x00\x00\x00\x00\x0c\n\x00\x0c\xa0\x00\xc0\x00\xa0\x00\x00\x00\x00\x00\x00\x00\x00\x00\x00\x00\x00\x00\x00\xe0\x00\xa0\x00\x00\n\x00\x00\n\n\n\x0c\n\xc0\x0c\x0c\x00\x00\x0b\x00\xa0\x00\xdb\xf0\x00\x00\x00\x00\xbf\xfa\xdb\xfe\x9f\xfd\xbf\xbb\xeb\xff\xcb\xdf\xbf\xfb\xfd\xbd\xbf\xdb\xdb\xdf\xbf\xdf\x0f\x9f\xbc\xbd\xbd\xbc\xb0\xb0\xfb\xbc\xda\xd0\x00\x00\x00\x00\x00\x00\n\xc0\xa0\x00\xc0\xa0\x00\x00\x00\x00\xca\x00\x00\x00\x00\x00\x00\x00\x00\x00\x00\x00\x00\x00\x00\x00\x00\x00\xf0\x00\x00\x00\x00\x00\x00\x00\x00\x00\x00\n\x00\n\x00\xa0\xa0\xac\x00\xc0\xc9\n\t\xbe\x00\x00\x00\x00\xfb\xdf\xff\x9f\xfb\xfa\xdb\xdf\x9f\x9f\xbf\xbd\xf9\xfd\xfb\xff\xdb\xff\xff\xff\xfd\xbd\xbf\xde\x9f\xdb\xcb\x9f\x9f\x9f\x9f\xdb\xbd\xbe\x00\x00\x00\x00\x00\x00\x00\x00\x00\xa0\x00\x00\x00\x0c\xa0\xc0\x00\x00\xac\x00\x00\x00\x00\x00\x00\x00\x00\x00\x00\x00\x00\x00\x00\x00\xf0\x00\x00\x00\x00\x00\x00\x00\x00\x00\x00\x00\x00\x00\x00\x00\x00\x00\xa0\n\x00\xc0\x0c\x0b\x00\x00\x00\x00\x9e\xbf\xcb\xfb\xdf\xdf\xbc\xbf\xff\xfb\xdf\xfb\xff\xbf\xdf\x9f\xfd\xf9\xff\xf9\xfb\xff\xdb\xf9\xf9\xad\xbd\xe9\xe9\xe9\xb0\xfc\xbb\xd9\xf0\x00\x00\x00\x00\x00\x00\x00\x0c\x00\x00\x00\xac\x00\x00\n\x00\xac\x00\x00\x00\x00\x00\x00\x00\x00\x00\x00\x00\x00\x00\x00\x00\x00\xb0\x00\x00\x00\xa0\x00\x00\xa0\x00\x00\x00\x00\x00\x00\x00\x00\x00\x00\x00\x00\n\x00\xa0\x0c\x00\x00\x00\x00\xfd\xff\xbf\xdf\xfb\xe9\xfb\xf9\xf9\xfd\xbf\x9f\x9f\xdf\xbf\xff\x9f\xbf\xf9\xff\xfd\xf9\xfd\xbf\x9f\xdb\xcb\x9f\x9f\x9f\x0f\x9b\xdd\xaf\x9e\x00\x00\x00\x00\xac\x00\x00\x00\x00\xe0\x0c\x00\n\x00\x00\xc0\xc0\n\x00\x00\x00\x00\x00\x00\xa0\x00\x00\x00\x00\x00\x00\x00\x00\xc0\x00\x00\x00\x00\x00\x00\x00\x00\x00\x00\x00\x00\x00\x00\x00\x00\x00\x00\x00\x00\x00\x00\n\x00\x00\x00\t\xbf\xfa\xdf\xfb\xcf\x9f\xbf\xdf\xbf\xfb\xf9\xff\xff\xfb\xfd\xf9\xff\xdf\xdf\xff\x9f\xbf\xf9\xfd\xbc\xb9\xf9\xf9\xcb\xda\xdb\x9f\xfb\xf9\xe9\x00\x00\x00\xc0\x00\x00\xca\x00\x00\x00\n\x00\x00\xc0\xe0\n\n\x0c\x00\x00\x00\x00\n\x00\x00\x00\x00\x00\x00\x00\x00\x00\x00\xf0\x00\x00\x00\x00\x00\x00\x00\x00\x00\x00\x00\x00\x00\x00\x00\x00\x00\x00\x00\x00\x00\x00\x00\x00\x00\x00\x00\xfb\xdf\xfb\xdf\xbf\xfb\xdf\xbf\xf9\xfd\xff\xf9\xf9\xfd\xfb\xff\xdb\xff\xbf\x9f\xff\xdb\xdb\xe9\xf9\xff\xdb\xcb\xf0\xf9\xf0\xf0\xbc\x9f\xbd\xf0\x00\n\x00\x00\xa0\x00\x00\xe0\x00\x00\x00\xe0\x00\x00\x0c\x00\x00\x00\x00\xa0\x00\x00\x00\x00\x00\x00\x00\x00\x00\x00\x00\x00\xb0\x00\x00\x00\x00\x00\x00\x00\x00\x00\x00\x00\x00\x00\x00\x00\x00\x00\x00\x00\x00\x00\x00\x00\x00\x00\x00\x00\xfe\xfb\xdf\xf9\xf9\xff\xbd\xf9\xff\xbf\x9f\xff\xff\xbf\xdf\x9f\xbd\xbd\xff\xf9\xf9\xf9\xfd\xbd\xbd\x9a\xbf\x9d\xbd\xbc\xbd\xbd\xbf\xbd\xbb\xcb\xc0\x00\x00\x00\x00\x00\x00\x00\x0e\x00\xc0\x00\xa0\n\x00\x0c\x00\xa0\x00\x00\xc0\x00\x90\x00\x00\n\x00\x00\x00\x00\x00\x00\xf0\x00\x00\x00\x00\x00\x00\x00\x00\x00\x00\x00\x00\x00\x00\x00\x00\x00\x00\x00\x00\x00\x00\x00\x00\x00\x00\n\xdb\xff\xeb\xfe\xbf\xf9\xff\xbf\xf9\xff\xff\x9f\x9f\xdf\xbf\xff\xdf\xff\x9f\x9f\xff\xff\x9f\x9f\xda\xfd\xf9\xfb\xcb\xdb\xdb\xcb\xd9\xfe\xdf\xbd\xa0\x00\x00\x00\x00\x00\xa0\x00\x00\x00\xa0\x0c\x0c\x0c\n\n\x00\x00\x00\x00\n\x00\xe0\n\x00\x00\x00\x00\x00\n\x00\x00\xc0\x00\x00\x00\x00\x00\x00\x00\x00\x00\x00\x00\x00\x00\x00\x00\x00\x00\x00\x00\x00\x00\x00\x00\x00\x00\x00\t\xff\xdf\x9f\xdb\xdf\x9f\xbf\xfd\xbf\xfb\xdb\xff\xff\xfb\xfd\xf9\xfb\xdb\xff\xff\xf9\xf9\xff\xbc\xbf\x9f\x9f\xe9\xf9\xf0\xf0\xf9\xeb\xf9\xfb\xda\xd0\x00\x00\xa0\x0c\xa0\xc0\xa0\xc0\x00\x00\x00\x00\xa0\x0c\x00\x00\x00\n\x00\x00\x00\x00\x0c\x00\xa0\x00\xa0\x00\x00\x00\x00\xb0\x00\x00\x00\x00\x00\x00\x00\x00\x00\x00\x00\x00\x00\x00\x00\x00\x00\x00\x00\x00\x00\x00\x00\x00\x00\x00\x0b\xbf\xaf\xfb\xff\xfb\xff\xfd\xbf\xdb\xdf\xff\xdb\xf9\xfd\xfb\xff\xdf\xfd\xf9\xf9\xff\xff\x9f\xdb\xd9\xf0\xfd\xbd\xbc\xbd\xbf\x9f\x9f\x9f\xbd\xfb\xda\x00\x00\xc0\x00\x00\x00\x00\x00\xac\x0c\xa0\xa0\x00\xa0\x00\x00\x00\x00\x00\x00\x00\x00\x00\x00\x00\xc0\x00\x00\x00\n\x00\xf0\x00\x00\x00\x00\x00\n\x00\x00\x00\x00\x00\x00\x00\x00\x00\x00\x00\x00\x00\x00\x00\x00\x00\x00\x00\x00\x00\xff\xdb\xde\x9f\xbd\xbd\xbf\xdb\xff\xbf\x9f\xfd\xff\xbf\xfd\xbf\xbf\xbf\xff\xff\xfb\xdf\xf9\xff\xbf\xbd\xbf\x9f\xbd\xbe\x9f\xbc\xf9\xe9\xfb\xdf\xbd\xbe\x00\x00\x00\x00\x0c\x00\x00\x00\x00\x0c\x0c\x0c\x00\x00\x00\xa0\x00\x00\xa0\n\x00\n\x0c\x00\x00\x00\n\x00\x00\x00\xf0\x00\x00\x00\x00\x00\x00\x00\x00\x00\x00\x00\x00\x00\x00\x00\x00\x00\x00\x00\x00\x00\x00\x00\x00\x00\x00\t\xfb\xff\xfb\xfb\xdf\xff\xff\xbf\x9f\xff\xff\xbf\xbd\xfd\xbf\xfd\xfd\xfd\xbf\xfd\xfd\xfb\xdf\xbd\xfd\xfb\xda\xdb\xcb\xdb\xda\xdb\xdb\xfd\xbd\xbf\xda\xd0\x00\x00\xac\x00\n\x00\xe0\x00\xa0\t\xa0\xb0\x00\xa9\x00\x00\x00\x00\x00\x0c\x00\x00\x00\xa0\n\x00\x00\x00\x00\x00\x00\x00\x00\x00\x00\x00\x00\x00\x00\x00\x00\x00\x00\x00\x00\x00\x00\x00\x00\x00\x00\x00\x00\x00\x00\x00\x00\x9e\xfd\xe9\xbf\xdf\xff\xbf\x9f\xdf\xff\xdb\xdb\xdf\xdb\xfb\xfd\xfb\xff\xbf\xfd\xbf\xbf\xbd\xfb\xdb\x0f\xbd\xbd\xbd\xbd\xad\xbd\xbd\xbf\x9f\x0f\xfd\xbf\x9e\x00\x00\x00\xa0\x00\x00\x00\xe0\x0c\xa0\xc0\xc0\xe0\xc0\xe0\x0c\xa0\xb0\xc0\x00\x00\x00\x00\x00\x00\x00\x00\x00\xa0\x00\xf0\x00\x00\x00\x00\x00\x00\x00\x00\x00\x00\x00\x00\x00\x00\x00\x00\x00\x00\x00\x00\x00\x00\x00\x00\x00\x00\x0b\xfb\xfe\xdf\xbf\x9f\xdf\xfb\xf9\xfb\xff\xff\xfb\xff\xfd\xfb\xfd\xbf\xdf\xbf\xfd\xfd\xfb\xde\xbd\xf9\xda\xf9\xf0\xf9\xf9\xeb\xdb\xcd\xbf\xf0\xbf\xf9\xe9\xe0\xa0\x00\x00\x00\xc0\x00\x00\x00\x00\xa0\xa0\x00\xa0\x0c\xa0\x0c\n\n\n\n\n\x00\x00\x00\x0c\x00\x00\x00\x00\xf0\x00\x00\x00\x00\x00\x00\x00\x00\x00\x00\x00\x00\x00\x00\x00\x00\x00\x00\x00\x00\x00\x00\x00\x00\x00\x00\x00\xfd\xbf\xf9\xff\xfb\xfb\xdf\xff\xfd\xf9\xfd\xbd\xbd\xbf\xfd\xbf\xdb\xfd\xf9\xfb\xff\x9f\xbd\xfb\xff\xbd\x9e\x9f\x0f\x0f\x9d\xbf\xbf\xdb\xdf\x9f\xff\x9f\x90\xc0\x00\xc0\n\x00\xa0\x0c\n\x0c\x9c\x0b\xc0\xd0\xa9\xca\x9a\x0c\r\x0c\x9c\r\x0e\x0e\x00\xa0\n\x00\x00\x00\xb0\x00\x00\x00\x00\x00\x00\x00\x00\x00\x00\x00\x00\x00\x00\x00\x00\x00\x00\x00\x00\x00\x00\x00\x00\x00\x00\t\xbf\xe9\xbf\xf9\xfd\xff\xfb\xdb\xff\xbf\xfb\xff\xff\xfd\xbf\xff\xff\xfb\xff\xfd\xf9\xff\xdb\xdf\x9d\xff\xbd\xbd\xbd\xbd\xaf\x0f\xdb\xff\xbd\xbd\xbf\xf9\xeb\x00\n\x00\x00\x00\xc0\n\x00\xca\n\x0c\n\n\xc0\xa0\xc0\xcb\n\n\n\n\x00\x00\x9c\x00\x0c\n\x00\xe0\xc0\x00\x00\x00\x00\x00\x00\x00\x00\x00\x00\x00\x00\x00\x00\x00\x00\x00\x00\x00\x00\x00\x00\x00\x00\x00\x00\x0f\xef\x9f\xdf\x9f\xfb\xff\x9f\xff\xdb\xf9\xfd\xf9\xf9\xfb\xff\xdf\xbd\xff\xdb\xdf\xbf\xfd\xbf\xf0\xfb\xa9\xcb\xf0\xf0\xf0\xbd\xbd\xbf\x9f\xdb\xcb\xfd\xbc\xbd\x00\x00\x00\x00\x00\x00\x00\x00\x90\x00\xd0\xa9\x0c\x9a\xc9\n\x00\xc0\xc0\x0c\x00\xc0\xbc\xa0\xac\xa0\xbc\r\x00\xb0\x00\x00\x00\x00\x00\x00\x00\x00\x00\x00\x00\x00\x00\x00\x00\x00\x00\x00\x00\x00\x00\x00\x00\x00\x00\x00\x0b\xdb\xff\xbf\xfb\xdf\x9f\xfb\xdb\xfd\xff\xbf\xbf\xff\xfd\xff\xbf\xfb\xff\xff\xbf\xfd\xbf\xfd\xbf\x9f\xdf\xbd\x9f\x9f\x9b\xdb\xdb\xdf\xfb\xff\x9d\xbf\xff\x9e\x9a\xc0\n\xc0\xa0\x0b\x00\n\x00\x00\xa0\x0c\n\x00\n\xc9\xe0\xb0\xad\xa0\xe9\xac\x00\x0c\x90\x0c\x00\xa0\xa0\xf0\x00\x00\x00\x00\x00\x00\x00\x00\x00\x00\x00\x00\x00\x00\x00\x00\x00\x00\x00\x00\x00\x00\x00\x00\x00\x00\x9e\xbc\xbd\xf9\xff\xbf\xf9\xff\xfd\xbf\xdb\xdf\xdf\xbd\xbf\xbd\xff\xdf\xdb\xfd\xfd\xbf\xdb\xff\xdb\xf9\xbd\xbe\xbc\xbc\xbd\xad\xad\xb9\xfd\xbf\xbe\x9f\xf9\xf9\xe9\x00\x00\x00\x0c\x00\x0c\x00\x0e\x00\x00\n\x00\x0c\x00\x00\x00\x00\x00\t\x00\x00\xac\xa0\xac\x9a\x0c\x00\xc0\xf0\x00\x00\x00\x00\x00\x00\x00\x00\x00\x00\x00\x00\x00\x00\x00\x00\x00\x00\x00\x00\x00\x00\x00\x00\x00\x00\xe9\xff\xbf\xbf\xf9\xfd\xbf\xf9\xfb\xf9\xbf\xfb\xfb\xdf\xfd\xff\xfb\xff\xbf\xdb\xfb\xdf\xbd\xf9\xfd\xaf\xcb\xd9\xdb\xdb\xda\xd9\xf9\xef\xbf\xfd\xf9\xbd\xbf\xfd\xbc\xa0\x00\x00\x00\x00\n\x00\x00\x00\x00\x00\x00\n\x00\n\x0c\n\xc0\xac\n\xc9\x00\x9c\x00\xac\x0b\x0e\x9a\x00\x00\x00\x00\x00\x00\x00\x00\x00\x00\x00\x00\x00\x00\x00\x00\x00\x00\x00\x00\x00\x00\x00\x00\x00\x00\n\x9b\xf9\xff\xdf\x9f\xfb\xff\x9f\xff\xdf\xfd\xbf\xdf\xfb\xfb\xfb\xdf\xf9\xfd\xbf\xdd\xad\x0f\x99\xe9\x9d\xbd\xeb\xfa\xdb\xcb\x9f\x0b\xf9\xfd\xfb\x9e\xdf\xdf\x9a\xda\x9c\x00\xa0\n\x00\x00\x00\x00\x00\n\x00\n\x00\x00\x00\x00\x00\x00\x00\x00\n\xc0\x00\x00\x00\x00\x00\x00\xf0\x00\x00\x00\x00\x00\x00\x00\x00\x00\x00\x00\x00\x00\x00\x00\x00\x00\x00\x00\x00\x00\x00\x00\x00\x00\x00\xfd\xef\x9f\xbf\xff\x9f\x9f\xfb\xdb\xf9\xfb\xdb\xfb\xdf\xdf\xdf\xbd\xbe\xdb\xf9\xfb\xdb\xd9\xad\x99\xe9\t\x9c\x99\xe9\xbd\xad\xbd\x9f\xfb\xdf\xf9\xba\xbf\xfd\xbf\x00\x90\x00\x00\n\x00\x00\x00\xa0\x00\x00\x00\x00\n\x00\n\x00\x00\x00\x00\x00\n\x00\xac\x00\xac\x00\x00\xf0\x00\x00\x00\x00\x00\x00\x00\x00\x00\x00\x00\x00\x00\x00\x00\x00\x00\x00\x00\x00\x00\x00\x00\x00\x00\x90\xbb\xdb\xff\xdf\x9f\xff\xfb\xdf\xfd\xbf\xdf\xff\xdf\xfb\xfb\xff\xde\xdb\xd0\xdf\xdf\xff\xfd\xda\xd9\x9d\xbc\x9b\xc9\xf0\xdb\xda\xdb\xf9\xff\xbd\xff\xdd\xbd\xbf\xd9\xfa\xc0\x00\x00\x00\x00\x00\xa0\x00\x00\x00\x00\x00\x00\x00\x00\x00\x00\xa0\x00\x00\x00\x00\x00\t\x00\n\x00\x00\x00\x00\x00\x00\x00\x00\x00\x00\x00\x00\x00\x00\x00\x00\x00\x00\x00\x00\x00\x00\x00\x00\x00\x00\x00\n\xde\xbf\xdb\xfb\xff\x9f\x9f\xfb\xdb\xdb\xfb\xdb\xfb\xdf\xfd\xf9\xf9\xd9\xfd\xbf\xff\xdf\x9f\x9d\x9a\xd0\xd9\xbc\x9a\x9d\xbc\xb9\xbc\xbd\xbd\xff\xbd\xbb\xdb\xfc\xbe\x9d\xa0\x00\x00\x00\x00\x00\x00\x00\x00\x00\x00\x00\x00\x00\x00\x00\xa0\x00\n\x00\x00\x00\x00\xa0\x00\x00\x00\xf0\x00\x00\x00\x00\x00\x00\x00\x00\x00\x00\x00\x00\x00\x00\x00\x00\x00\x00\x00\x00\x00\x00\x00\x00\x00\x9f\xf9\xfd\xbf\xfd\xf9\xff\xff\xbd\xfb\xff\xbd\xff\xbd\xfe\x9f\xbd\x0f\x9e\x99\xf9\xc9\t\r\x0b\r\t\xa0\xc9\xc9\xd0\x0b\xda\xdb\xdb\xfb\xdb\xdb\xfc\xdb\xdb\xf9\xda\x00\n\x00\x00\x00\x00\x00\x00\x00\x00\x00\x00\x00\x00\x00\x00\x00\x00\x00\n\x00\n\x00\x00\x00\x00\x00\xa0\x00\x00\x00\x00\x00\x00\x00\x00\x00\x00\x00\x00\x00\x00\x00\x00\x00\x00\x00\x00\x00\x00\x00\x00\x00\xad\xbf\xbf\xfd\xfb\xff\xbd\xbd\xff\xbd\xf9\xff\xbd\xff\xbd\xf0\xdb\xd0\xd9\xfd\t\xb9\xfd\xb9\xbd\xfb\xfb\xdf\x9a\xb0\x0b\xd0\x9d\xbd\xbe\x9f\xff\xfb\xdb\xbd\xbd\xbe\xbd\xbc\x00\x00\x00\n\x00\x00\x00\x00\x00\x00\x00\x00\x00\x00\x00\x00\x00\x00\x00\x00\x00\x00\x00\x00\xa0\x00\xd0\x00\x00\x00\x00\x00\x00\x00\x00\x00\x00\x00\x00\x00\x00\x00\x00\x00\x00\x00\x00\x00\x00\x00\x00\x00\x9a\xdf\xdb\xfb\xfd\xf9\xff\xfb\xdb\xdb\xff\x9f\xfb\xdf\xf9\xdf\r\x0b\t\xbf\xfd\xff\xbf\xff\xff\xff\xdf\xbf\xfd\xff\x00\x9e\x90\x9b\xd9\xf9\xbd\xff\xfd\xeb\xdf\xd9\xf0\xb0\xc0\x00\x00\x00\x00\x00\x00\x00\x00\x00\x00\x00\x00\x00\x00\x00\x00\x00\x00\x00\x00\x00\x00\xa0\x00\x00\xf0\x00\x00\x00\x00\x00\x00\x00\x00\x00\x00\x00\x00\x00\x00\x00\x00\x00\x00\x00\x00\x00\x00\x00\x00\x00\xff\xbe\xbf\xdf\xff\xbf\xf9\xff\xff\xad\x9f\xff\x9f\xf0\xdf\t\x00\xbd\xff\xff\xfb\xff\xff\xdb\xff\xff\xbf\xff\xfb\xf0\xf0\t\r\xbc\xbf\xdf\xdb\xf9\xfb\x9f\x0b\xbf\x0f\xdb\x00\x00\xa0\x00\x00\x00\x00\x00\x00\x00\x00\x00\x00\x00\x00\x00\x00\x00\x00\x00\x00\x00\x00\x00\x00\x00\xa0\x00\x00\x00\x00\x00\x00\x00\x00\x00\x00\x00\x00\x00\x00\x00\x00\x00\x00\x00\x00\x00\x00\x00\x00\x9b\xf9\xf9\xfd\xbf\xf9\xff\x9f\xf9\xf9\xdf\xaf\xf9\xff\x9f\x90\x90\xf9\xff\xbf\xff\xff\xff\xff\xbe\xff\xff\xff\xff\xbd\xff\xb0\x90\x0b\t\xbd\xb0\xbf\xdf\xbd\xfd\xbd\xed\xbd\xa0\n\x00\x00\x00\x00\x00\x00\x00\x00\x00\x00\x00\x00\x00\x00\x00\x00\x00\x00\x00\x00\x00\x00\x00\x00\x00\xd0\x00\x00\x00\x00\x00\x00\x00\x00\x00\x00\x00\x00\x00\x00\x00\x00\x00\x00\x00\x00\x00\x00\x00\x00\xad\xaf\xff\xbf\xf9\xff\xdb\xfb\xdf\x9f\xb9\xf9\xff\xbc\x90\xe9\xef\x0f\xbf\xdf\xff\xff\xbf\xff\xf9\xbf\xff\xff\xff\xff\xff\xc9\xe0\x90\xdb\xcb\xff\xdb\xf9\xff\x9a\xdb\x9b\xda\x9f\xc0\x00\x00\x00\x00\x00\x00\x00\x00\x00\x00\x00\x00\x00\x00\x00\x00\x00\x00\x00\x00\x00\x00\x00\x00\x00\xa0\x00\x00\x00\x00\x00\x00\x00\x00\x00\x00\x00\x00\x00\x00\x00\x00\x00\x00\x00\x00\x00\x00\x00\x00\x0b\xdb\xdf\xf9\xff\xbf\xfd\xff\xbf\xbd\xe9\x9f\x9e\xdb\xd9\x0b\x9f\xf9\xff\xbb\xff\xfd\xfb\xfc\xf0\xdb\x9f\x9b\xdb\xda\xdb\xf0\x90\xc0\t\x90\x99\xf9\xff\x9f\xfd\xbc\xf0\xfd\xa9\xac\x00\x00\xa0\x00\x00\x00\x00\x00\x00\x00\x00\x00\x00\x00\x00\x00\x00\x00\x00\x00\x00\x00\x00\x00\x00\xf0\x00\x00\x00\x00\x00\x00\x00\x00\x00\x00\x00\x00\x00\x00\x00\x00\x00\x00\x00\x00\x00\x00\x00\x00\xbc\xbf\xbf\x9f\xff\xdf\xbf\xbd\xfd\xf9\xbd\xbb\xf9\xf0\n\x9f\xff\x9e\xff\xcf\x9e\x9b\r\x9b\x9d\xbc\x90\xc9\r\xad\xbc\x90\n\x90\x9c\xad\xbf\x0f\xbd\xfb\xdb\xdb\x9f\x9a\xd9\xf0\xa0\x00\x00\x00\x00\x00\x00\x00\x00\x00\x00\x00\x00\x00\x00\x00\x00\x00\x00\x00\xa0\x00\x00\xa0\x00\x00\x00\x00\x00\x00\x00\x00\x00\x00\x00\x00\x00\x00\x00\x00\x00\x00\x00\x00\x00\x00\x00\x00\x00\x0b\xdb\xfd\xfd\xff\x9f\xbf\xdf\xdf\x9f\x9a\xda\xfc\x9f\t\r\xff\xe9\xe9\xb9\x90\xbd\x90\xd9\xe9\xcb\t\xad\x99\xe9\t\t\x0e\x99\t\xa9\x9b\xe9\xdf\x9f\x9f\x0f\xa9\xda\xdf\x9e\x00\x00\x00\x00\x00\x00\x00\x00\x00\x00\x00\x00\x00\x00\x00\x00\x00\x00\x00\x00\x00\x00\x00\x00\x00\x00\xf0\x00\x00\x00\x00\x00\x00\x00\x00\x00\x00\x00\x00\x00\x00\x00\x00\x00\x00\x00\x00\x00\x00\x00\x00\xad\xbf\xbf\xbf\xff\xdb\xfb\xfb\xfb\xdf\x9d\x9b\x90\xc0\x0b\t\xf0\x99\xc9\xe9\xda\xdf\x0b\xdd\xbd\xfd\xdb\xad\x9b\xda\xdb\xf9\xf0\xf0\xdb\xc9\x9f\xb0\xbd\xbd\xbd\x9e\xbd\xa9\xe9\xbc\x00\x00\x00\x00\x00\x00\x00\x00\x00\x00\x00\x00\x00\x00\x00\x00\x00\x00\x00\x00\x00\x00\x00\x00\x00\xe0\x00\x00\x00\x00\xa0\x00\x00\x00\x00\x00\x00\x00\x00\x00\x00\x00\x00\x00\x00\x00\x00\x00\x00\t\xfa\xdf\xfd\xf9\xff\xff\xdf\x9f\xdf\xbd\xba\xd0\xf9\x9b\xd0\xf0\x9f\xe9\xbf\x9f\x9f\x9f\xdf\xbf\xdb\xfb\xfd\xfb\xcf\x9f\x9c\xbd\xad\x9b\r\xbd\xa9\xdf\xdb\xcb\xdb\xd9\x0b\xda\x9e\xda\x90\xa0\x00\n\x00\x00\x00\x00\x00\x00\x00\x00\x00\x00\x00\x00\x00\x00\n\x00\x00\x00\x00\x00\x00\x90\x00\x00\x00\x00\x00\n\x00\x00\x00\x00\x00\x00\x00\x00\x00\x00\x00\x00\x00\x00\x00\x00\x00\xca\xbd\xfb\xdb\xff\xfb\xdb\xfb\xff\xbf\x9e\x9d\xb9\xad\xad\xbf\x9f\xf9\xbf\xdf\xff\xff\xff\xbf\xdf\xbf\xdf\x9f\x9f\xf9\xf0\xfb\xda\xdb\xc9\xf0\x9a\x9f\xb9\xad\xbd\xa9\xaf\x9d\xa9\xf9\xa9\xc0\x00\x00\x00\x00\x00\x00\x00\x00\x00\x00\x00\x00\x00\x00\x00\x00\x00\x00\x00\x00\n\x00\x00\x00\xe0\x00\x00\x00\x00\x00\x00\x00\x00\x00\x00\x00\x00\x00\x00\x00\x00\x00\x00\x00\x00\x00\x90\x9a\x9b\xdf\xbf\xff\xff\x9f\xff\xfd\xfb\xdf\x9f\x9b\xcb\xdb\xdb\xe9\xff\x9f\xfd\xfb\xf9\xfd\xbd\xfd\xfb\xfd\xfb\xff\xfd\xbd\xad\xf0\xf9\xda\x9e\x9b\xf9\xdf\x0f\xdb\xdb\x9f\xd9\x9a\x9e\x9e\x9c\xa0\x00\n\x00\x00\x00\x00\x00\x00\x00\x00\x00\x00\x00\x00\x00\x00\n\x00\x00\x00\x00\n\x00\x00\x90\x00\x00\x00\x00\x00\x00\x00\x00\x00\x00\x00\x00\x00\x00\x00\x00\x00\x00\x00\x00\x00\x0b\xff\xff\xbf\xdf\x9f\x9f\xff\xbd\xbf\x9f\xf9\xe9\x0f\xbd\xbc\xbd\xff\xda\xfd\xbf\xbd\xff\xbf\xfb\xfb\xfd\xfb\xde\x9f\x9a\xdb\xdb\xdb\xd0\xbd\xb9\r\x0f\xa9\xf0\xb9\xf0\xf9\xbc\xbd\x99\x0f\x0b\xcb\x00\x00\x00\x00\x00\x00\x00\x00\x00\x00\x00\x00\x00\x00\x00\x00\x00\x00\x00\xa0\x00\x00\x00\x00\xe0\x00\x00\x00\x00\x00\x00\x00\x00\x00\x00\x00\x00\x00\x00\x00\x00\x00\x00\x00\x00\x9a\xdb\xf9\xf9\xeb\xff\xfb\xf9\xfd\xfb\xdf\xf9\xe9\xfb\xd9\xda\xdb\xdb\x9f\xbd\xbf\xdf\xfb\xdf\xdb\xdf\xdf\xbf\x9f\xbd\xff\xff\xf0\xfb\x0f\xbf\xcb\xcb\x9b\xd9\xf9\x9f\x9e\x9f\x9e\x9b\xda\xda\x9a\xd0\x0c\xa0\x00\x00\x00\x00\x00\x00\x00\x00\x00\x00\x00\x00\x00\x00\x00\x00\x00\x00\x00\x00\x00\x00\x00\xb0\x00\x00\x00\x00\x00\x00\x00\x00\x00\x00\x00\x00\x00\x00\x00\x00\x00\x00\x00\x00\xad\xff\xdf\xef\xfd\xf9\xfd\xff\xfb\xfd\xbf\x9f\x9f\x9c\x9a\xbd\x9f\x9e\xf9\xdf\xf9\xfb\xdf\xfb\xff\xfb\xfb\xdf\xff\xdb\xf9\xf9\xdb\x9d\xf9\xc9\xbd\x9d\xe9\xa9\x0f\x0b\xdb\xdb\xdb\xdb\xc9\xbc\x9c\xbc\xb0\xd0\x00\x00\xa0\x00\x00\x00\x00\x00\x00\x00\x00\x00\x00\x00\x00\x00\x00\x00\x00\n\x00\n\x00\xc0\x00\x00\x00\x00\x00\x00\x00\x00\x00\x00\x00\x00\x00\x00\x00\x00\x00\x00\x00\x0b\xdf\xbf\xfb\xf9\xfb\xff\xff\xbf\x9f\xdb\xf9\xf9\xf9\xe9\xb9\xd9\xbe\x9f\x9f\xbf\x9f\xfd\xff\xbd\xfd\xbd\xfd\xff\xbd\xbf\x9f\xf9\xfa\xde\x90\xfb\xda\x9a\x9b\xdb\xf9\xbd\x9f\x9e\x9f\x0f\x9b\xcb\x0b\x0b\xc9\xa0\n\x00\x00\x00\x00\x00\x00\x00\x00\x00\x00\x00\x00\x00\x00\x00\n\x00\x00\x00\x00\x00\x00\xb0\x00\x00\x00\x00\x00\x00\x00\x00\x00\x00\x00\x00\x00\x00\x00\x00\x00\x00\x00\x9f\xbf\xff\xfd\xff\xdf\xbf\x9f\xdf\xfb\xfd\x9f\x9f\x0f\x9b\xda\x9a\xd9\xf9\xf9\xe9\xfd\xbf\xbd\xff\xbf\xff\xbf\x9f\xda\xd9\xf0\x9e\x9d\xb9\xbf\x90\xbd\xbd\x9d\xad\x0f\x0f\xbd\xbd\xbd\xbd\xad\x9b\xc9\xe0\x0f\xc0\x00\x00\x00\x00\x00\x00\x00\x00\x00\x00\x00\x00\x00\x00\x00\x00\x00\x00\x00\x00\x00\x00\x00\xe0\x00\x00\x00\x00\x00\x00\x00\x00\x00\x00\x00\x00\x00\x00\x00\x00\x00\x00\n\xdf\xdf\xbf\xfb\xfb\xef\xdf\xfb\xf9\xfd\xbe\xff\x0f\xbd\xfc\xbd\xf9\xa9\x0f\x9f\x9f\xbf\xdb\xdb\x9d\xf9\xf9\xff\xfb\xdb\x9e\x9f\x99\xe9\xfc\x90\xfd\t\xcb\x0b\xdb\x99\xf9\xed\xbf\xdb\xdb\xda\xdc\xb0\x9c\xb0\xbc\x00\x00\x00\x00\x00\x00\x00\x00\x00\x00\x00\x00\x00\x00\x00\x00\x00\x00\n\x00\x0b\x00\x00\x90\x00\x00\x00\x00\x00\x00\x00\x00\x00\x00\x00\x00\x00\x00\x00\x00\x00\x00\x9f\xfb\xfb\xfd\xff\xdf\xfb\xfb\xdf\xff\xfb\xf9\xf9\xf9\xdb\xb9\xf9\xad\x9d\xb9\xe9\xf9\xe9\xff\xff\xfb\xff\xff\xf9\xdf\xbc\xbb\xda\xda\x99\x0b\x9f\x9a\x9f\x9d\xbd\r\xaf\x9d\xbb\xdb\xcb\xd9\xf9\xbb\xc9\xeb\xc0\xda\x00\x00\x00\x00\x00\x00\x00\x00\x00\x00\x00\x00\x00\x00\x00\x00\x00\n\x00\x00\x00\x00\x00\xe0\x00\x00\x00\x00\x00\x00\x00\x00\x00\x00\x00\x00\x00\x00\x00\x00\x00\x0b\xbf\xbd\xff\xff\xbf\xfb\xdf\xdf\xff\x9f\x9f\xdf\x9f\xbf\xfb\xdf\xdb\xdf\x0b\x0f\x9f\x9f\x9f\xbd\xbd\xbd\xbd\x9f\x9f\xfa\xdb\xdc\xbf\x9f\x9e\t\xc9\t\xf0\xba\xd0\xbb\xd9\xff\xbd\xfd\xbd\xaf\x0f\x9c\x9a\x90\x0b\xa0\n\x00\x00\x00\x00\x00\x00\x00\x00\x00\x00\x00\x00\x00\x00\x00\x00\x00\x00\x00\x00\x00\x00\x90\x00\x00\x00\x00\x00\x00\x00\x00\x00\x00\x00\x00\x00\x00\x00\x00\x00\r\xfd\xff\xbd\xff\xfd\xff\xbf\xff\xbf\xff\xfb\xfb\xfd\xbd\xbd\xf9\xbf\x9b\xf9\xd0\xbd\xbd\xf9\xfb\xda\xdf\x9f\xb9\xf9\xf9\xfd\xfb\xf9\xf0\xf9\xf0\xb0\xf0\x9d\x9d\xbb\xd9\xfb\xdb\xdf\x9b\xf9\xf9\xf9\xe9\xad\x0f\x00\xd0\x00\x00\x00\x00\x00\x00\x00\x00\x00\x00\x00\x00\x00\x00\x00\x00\xa0\x00\x00\x00\xa0\n\x00\xe0\x00\x00\x00\x00\x00\x00\x00\x00\x00\x00\x00\x00\x00\x00\x00\x00\x00\x0b\xfb\xfd\xff\xbf\xfb\xfc\xff\xbf\xdf\x9f\x9f\xdf\x9f\xff\xdb\xff\xdf\xfd\xfb\xf9\xcb\x0b\xdb\xdf\xff\x9a\xd0\xda\xda\xdf\xbf\x9f\xdf\xf9\xf0\x9f\x0f\x9f\xa</t>
  </si>
  <si>
    <t>Margaret holds a BA in English literature from Concordia College (1958) and an MA from the American Institute of Culinary Arts (1966).  She was assigned to the London office temporarily from July through November 1992.</t>
  </si>
  <si>
    <t>http://accweb/emmployees/peacock.bmp</t>
  </si>
  <si>
    <t>Buchanan</t>
  </si>
  <si>
    <t>Steven</t>
  </si>
  <si>
    <t>Mr.</t>
  </si>
  <si>
    <t>14 Garrett Hill</t>
  </si>
  <si>
    <t>SW1 8JR</t>
  </si>
  <si>
    <t>(71) 555-4848</t>
  </si>
  <si>
    <t>3453</t>
  </si>
  <si>
    <t>b'\x15\x1c/\x00\x02\x00\x00\x00\r\x00\x0e\x00\x14\x00!\x00\xff\xff\xff\xffBitmap Image\x00Paint.Picture\x00\x01\x05\x00\x00\x02\x00\x00\x00\x07\x00\x00\x00PBrush\x00\x00\x00\x00\x00\x00\x00\x00\x00 T\x00\x00BM 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00\x00\x00\x00\x00\x00\x00\x00\x00\x00\x00\x00\x00\x00\x00\x00\x00\x00\x00\x00\x00\x00\x00\x00\x00\x00\x00\x00\x00\x00\x00\x00\x00\x00\x00\x00\x00\x00\x00\x00\x00\x00\x00\x00\x00\x00\xc0\x00\x00\x00\x00\x00\x00\n\x00\x00\x00\x00\x00\x00\x00\x00\x00\x00\x00\xe9\x00\x00\x00\x00\xc9\x00\x00\x00\x00\x00\x00\x00\x00\x00\x00\x00\x00\x00\x00\x00\x00\x00\x00\x00\x00\x00\x00\x00\x00\x00\x00\x00\x00\x00\x00\x00\x00\x00\x00\x00\x00\x00\x00\x00\x00\x00\x00\x00\x00\x00\x00\x00\x00\x00\x00\x00\x00\x00\x00\x00\x00\x00\x00\x00\x00\x00\x00\x00\x00\x00\x00\x00\x00\x00\x00\x00\x00\x00\x00\x00\x00\r\x00\x0c\x00\x00\x00\x00\x00\x00\x00\x00\x00\x00\x00\x00\x00\x00\x00\x00\x0e\x00\x00\x00\x00\x00\x00\x00\x00\x00\x00\x00\x00\x00\x00\x00\x00\x00\x00\x00\x00\x00\x00\x00\x00\x00\x00\x00\x00\x00\x00\x00\x00\x00\x00\x00\x00\x00\x00\x00\x00\x00\x00\x00\x00\x00\x00\x00\x00\x00\x00\x00\x00\x00\x00\x00\x00\x00\x00\x00\x00\x00\x00\x00\x00\x00\x00\x00\x00\x00\x00\x00\x00\x00\x00\x00\x00\n\x00\n\x90\x00\x00\x00\x00\x00\x00\x00\x00\x00\x00\x0c\xa0\x00\x00\x00\xe9\x00\x00\x00\x00\x00\x00\x00\x00\x00\x00\x00\x00\x00\x00\x00\x00\x00\x00\x00\x00\x00\x00\x00\x00\x00\x00\x00\x00\x00\x00\x00\x00\x00\x00\x00\x00\x00\x00\x00\x00\x00\x00\x00\x00\x00\x00\x00\x00\x00\x00\x00\x00\x00\x00\x00\x00\x00\x00\x00\x00\x00\x00\x00\x00\x00\x00\x00\x00\x00\x00\xa0\x00\x00\x00\xc0\x00\x00\x00\x0c\x00\x00\x00\x00\x00\x00\x00\t\x00\x00\x00\x00\x00\x00\x00\x00\xc0\x00\x00\x00\x00\x00\x00\x00\x00\x00\x00\x00\x00\x00\x00\x00\x00\x00\x00\x00\x00\x00\x00\x00\x00\x00\x00\x00\x00\x00\x00\x00\x00\x00\x00\x00\x00\x00\x00\x00\x00\x00\x00\x00\x00\x00\x00\x00\x00\x00\x00\x00\x00\x00\x00\x00\x00\x00\x00\x00\x00\x00\x00\x00\x00\x00\x00\x00\x00\x00\xa0\x00\x00\x00\x00\n\x00\x00\x00\x00\x00\x00\x00\x00\x00\x00\x0c\xa0\x00\x00\x00\x00\x00\x00\x00\x00\xa0\x00\x00\x00\x00\x00\x00\x00\x00\x00\x00\x00\x00\x00\x00\x00\x00\x00\x00\x00\x00\x00\x00\x00\x00\x00\x00\x00\x00\x00\x00\x00\x00\x00\x00\x00\x00\x00\x00\x00\x00\x00\x00\x00\x00\x00\x00\x00\x00\x00\x00\x00\x00\x00\x00\x00\x00\x00\x00\x00\x00\x00\x00\x00\x00\x00\x00\x00\x00\x00\x0c\x00\x00\x00\x00\x00\x00\x00\x00\x00\x00\x00\x00\x00\x00\x00\x00\x90\x90\x00\x00\x00\x00\x00\x00\x00\xc0\x00\x00\x00\x00\x00\x00\x00\x00\x00\x00\x00\x00\x00\x00\x00\x00\x00\x00\x00\x00\x00\x00\x00\x00\x00\x00\x00\x00\x00\x00\x00\x00\x00\x00\x00\x00\x00\x00\x00\x00\x00\x00\x00\x00\x00\x00\x00\x00\x00\x00\x00\x00\x00\x00\x00\x00\x00\x00\x00\x00\x00\x00\x00\x00\x00\x00\x00\x00\x00\x00\x90\x00\x00\x00\x00\x00\x00\x00\x0c\xa0\x00\x0c\x00\x00\x00\x00\x00\x00\x00\x00\x00\xc0\x00\x00\x0e\x00\x00\x00\x00\x00\x00\x00\x00\x00\x00\x00\x00\x00\x00\x00\x00\x00\x00\x00\x00\x00\x00\x00\x00\x00\x00\x00\x00\x00\x00\x00\x00\x00\x00\x00\x00\x00\x00\x00\x00\x00\x00\x00\x00\x00\x00\x00\x00\x00\x00\x00\x00\x00\x00\x00\x00\x00\x00\x00\x00\x00\x00\x00\x00\x00\x00\x00\x00\x00\x00\x00\xa0\x00\xc9\x00\x00\x00\x00\x00\x00\x00\x00\xca\x90\x00\x00\x0e\x90\x90\x00\x00\x00\x00\x00\x00\r\x00\x00\x00\x00\x00\x00\x00\x00\x00\x00\x00\x00\x00\x00\x00\x00\x00\x00\x00\x00\x00\x00\x00\x00\x00\x00\x00\x00\x00\x00\x00\x00\x00\x00\x00\x00\x00\x00\x00\x00\x00\x00\x00\x00\x00\x00\x00\x00\x00\x00\x00\x00\x00\x00\x00\x00\x00\x00\x00\x00\x00\x00\x00\x00\x00\x00\x00\x00\x00\x00\x00\x00\x00\xa0\x00\x00\x00\x00\x00\x00\x00\x00\xac\x00\x00\x00\x00\x00\x00\x90\x00\x00\n\x00\x00\xe0\xe0\x00\x00\x00\x00\x00\x00\x00\x00\x00\x00\x00\x00\x00\x00\x00\x00\x00\x00\x00\x00\x00\x00\x00\x00\x00\x00\x00\x00\x00\x00\x00\x00\x00\x00\x00\x00\x00\x00\x00\x00\x00\x00\x00\x00\x00\x00\x00\x00\x00\x00\x00\x00\x00\x00\x00\x00\x00\x00\x00\x00\x00\x00\x00\x00\x00\x00\x00\x00\x00\x00\x00\t\x00\xca\x00\x00\x00\x00\x00\x00\x00\x00\xb0\x0e\x90\x0c\xb0\x90\x00\x00\x00\x0c\x00\x00\x0c\x00\x00\x00\x00\x00\x00\x00\x00\x00\x00\x00\x00\x00\x00\x00\x00\x00\x00\x00\x00\x00\x00\x00\x00\x00\x00\x00\x00\x00\x00\x00\x00\x00\x00\x00\x00\x00\x00\x00\x00\x00\x00\x00\x00\x00\x00\x00\x00\x00\x00\x00\x00\x00\x00\x00\x00\x00\x00\x00\x00\x00\x00\x00\x00\x00\x00\x00\xc0\x00\x00\x0e\x00\x00\x00\x00\x00\x00\x00\x00\x00\xca\x00\xf0\x00\r\xa0\x00\x00\x00\x00\x00\x00\x00\x00\xca\xca\x90\x00\x00\x00\x00\x00\x00\x00\x00\x00\x00\x00\x00\x00\x00\x00\x00\x00\x00\x00\x00\x00\x00\x00\x00\x00\x00\x00\x00\x00\x00\x00\x00\x00\x00\x00\x00\x00\x00\x00\x00\x00\x00\x00\x00\x00\x00\x00\x00\x00\x00\x00\x00\x00\x00\x00\x00\x00\x00\x00\x00\x00\x00\x00\x00\x00\x00\x00\x00\x00\x00\x9c\xa0\x00\x00\x00\x00\x00\x00\x00\x0c\x00\x00\x00\n\x90\xca\x9c\x90\x90\x00\x00\t\x00\x0c\x0c\x00\x00\x00\x00\x00\x00\x00\x00\x00\x00\x00\x00\x00\x00\x00\x00\x00\x00\x00\x00\x00\x00\x00\x00\x00\x00\x00\x00\x00\x00\x00\x00\x00\x00\x00\x00\x00\x00\x00\x00\x00\x00\x00\x00\x00\x00\x00\x00\x00\x00\x00\x00\x00\x00\x00\x00\x00\x00\x00\x00\x00\x00\x00\x00\x00\x00\x00\x00\x00\x00\x00\x00\x00\x00\x00\x00\x00\x00\x00\x00\x00\x00\x00\x00\xc0\x00\x0c\x0b\x00\x00\x00\x00\x00\xca\x00\x0e\x00\x00\x00\x00\x00\x00\x00\x00\x00\x00\x00\x00\x00\x00\x00\x00\x00\x00\x00\x00\x00\x00\x00\x00\x00\x00\x00\x00\x00\x00\x00\x00\x00\x00\x00\x00\x00\x00\x00\x00\x00\x00\x00\x00\x00\x00\x00\x00\x00\x00\x00\x00\x00\x00\x00\x00\x00\x00\x00\x00\x00\x00\x00\x00\x00\x00\x00\x00\x00\x00\x00\xa0\x00\x00\x00\x00\x00\x00\x00\x00\x00\x00\x00\x00\x00\x0c\xa0\x90\t\x00\x00\x00\x00\x00\x00\xe9\x00\x00\x00\x00\x00\x00\x00\x00\x00\x00\x00\x00\x00\x00\x00\x00\x00\x00\x00\x00\x00\x00\x00\x00\x00\x00\t\xa0\x00\x00\x00\x00\x00\x00\x00\x00\x00\x00\x00\x00\x00\x00\x00\x00\x00\x00\x00\x00\x00\x00\x00\x00\x00\x00\x00\x00\x00\x00\x00\x00\x00\x00\x00\x00\x00\x00\x00\x00\x0c\x00\x00\xc9\x00\x00\x00\x00\x00\x00\x00\x00\x00\x00\x00\x00\x0c\x00\r\xa0\x90\x00\x00\x00\x00\x00\x0c\x9c\xe0\x00\x00\x00\x00\x00\x00\x00\x00\x00\x00\x00\x00\x00\x00\x00\x00\x00\x00\x00\x00\x00\x00\x00\x00\x00\x00\x00\x00\x00\x00\x00\x00\x00\x00\x00\x00\x00\x00\x00\x00\x00\x00\x00\x00\x00\x00\x00\x00\x00\x00\x00\x00\x00\x00\x00\x00\x00\x00\x00\x00\x00\x00\x00\x00\x00\x00\x00\x00\x00\x00\x00\x00\xc0\x00\x00\x00\x00\x00\x0c\x0c\xa0\x00\x00\x00\x0c\xb0\xd0\x00\x00\x00\x00\x00\x00\x00\xea\x90\x00\x00\x00\x00\x00\x00\x00\x00\x00\x00\x00\x00\x00\x00\x00\x00\x00\x00\x00\x00\x00\x00\x00\x00\x00\xa0\xb0\x00\x00\x00\x00\x00\x00\x00\x00\x00\x00\x00\x00\x00\x00\x00\x00\x00\x00\x00\x00\x00\x00\x00\x00\x00\x00\x00\x00\x00\x00\x00\x00\x00\x00\x00\x00\x00\xb0\x00\x00\x00\x00\x00\xa0\x00\x00\x00\x00\xc0\x00\x0c\x00\x00\xc0\xd0\x0c\x0f\t\xcb\x0b\t\x00\x00\x00\x00\x00\x00\xde\x00\x00\x00\x00\x00\x00\x00\x00\x00\x00\x00\x00\x00\x00\x00\x00\x00\x00\x00\x00\x00\x00\x00\x00\x00\x00\x00\x00\x00\x00\x00\x00\x00\x00\x00\x00\x00\x00\x00\x00\x00\x00\x00\x00\x00\x00\x00\x00\x00\x00\x00\x00\x00\x00\x00\x00\x00\x00\x00\x00\x00\x00\x00\x00\x00\x00\x00\x00\x00\x00\x00\xd0\x00\x00\x00\x00\x00\x00\xca\x9e\x9f\x0b\x0f\x0b\x9c\xbc\xb0\xd0\x00\x00\x00\x00\x00\x00\x00\x0c\xf0\x00\x00\x00\x00\x00\x00\x00\x00\x00\x00\x00\x00\x00\x00\x00\x00\x00\x00\x00\x00\x00\x00\x00\x00\x00\n\x00\x00\x00\x00\x00\x00\x00\x00\x00\x00\x00\x00\x00\x00\x00\x00\x00\x00\x00\x00\x00\x00\x00\x00\x00\x00\x00\x00\x00\x00\x00\x00\x00\x00\x00\x00\x00\x00\x0c\x00\x00\x00\x00\x00\x00\x00\x00\x00\x00\x00\x0c\xb9\xc0\xd0\xa9\xc9\xad\xcb\x9a\xd0\xb0\x90\x00\x00\x00\x00\x00\x00\xef\xa9\x00\x00\x00\x00\x00\x00\x00\x00\x00\x00\x00\x00\x00\x00\x00\x00\x00\x00\x00\x00\x00\x00\x00\x00\x00\x00\x90\x00\x00\x00\x00\x00\x00\x00\x00\x00\x00\x00\x00\x00\x00\x00\x00\x00\x00\x00\x00\x00\x00\x00\x00\x00\x00\x00\x00\x00\x00\x00\x00\x00\x00\x00\x00\xc0\xa9\x00\x00\x00\x00\x00\xa0\x00\x00\x00\x0e\r\xe9\x0c\xb9\xad\x9c\xb0\xdb\x0f\r\xbc\x90\x00\x00\x00\x00\x00\x00\x00\x00\xc0\x00\x00\x00\x00\x00\x00\x00\x00\x00\x00\x00\x00\x00\x00\x00\x00\x00\x00\x00\x00\x00\x00\x00\x00\x00\xe0\x00\x00\x00\x00\x00\x00\x00\x00\x00\x00\x00\x00\x00\x00\x00\x00\x00\x00\x00\x00\x00\x00\x00\x00\x00\x00\x00\x00\x00\x00\x00\x00\x00\x00\x90\x00\x0b\x00\x00\x00\x00\x00\x00\x0c\x00\x00\x00\x0c\x9c\xa9\x0f\x9a\xd0\xda\x9a\xd9\xad\x90\xf0\x0b\xcb\t\x00\x00\x00\x00\x00\x00\xc0\x00\x00\x00\x00\x00\x00\x00\x00\x00\x00\x00\x00\x00\x00\x00\x00\x00\x00\x00\x00\x00\x00\x00\x00\x00\x00\xa9\xa0\x00\x00\x00\x00\x0b\x00\n\x00\x00\x00\x00\x00\x00\x00\x00\x00\x00\x00\x00\x00\x00\x00\x00\x00\x00\x00\x00\x00\x00\x00\x00\x00\x00\x00\x00\x00\x00\x00\x00\x00\x00\x00\x00\t\x00\x0e\x0f\x0b\xdc\xb0\xf9\xa9\xa9\xc9\x0b\xc9\xad\x0f\x9c\x90\x90\x00\x00\x00\x00\x00\x00\x00\xe0\x00\x00\x00\x00\x00\x00\x00\x00\x00\x00\x00\x00\x00\x00\x00\x00\x00\x00\x00\x00\x00\x00\x00\x00\x00\x00\x00\x00\x00\x00\x00\x00\n\x00\x00\x00\x00\x00\x00\x00\x00\x00\x00\x00\x00\x00\x00\x00\x00\x00\x00\x00\x00\x00\x00\x00\x00\x00\x00\x00\x00\x00\x00\x00\x00\x00\x00\x00\x00\x00\x00\xc0\xc9\r\xad\x0b\r\x0c\x9c\x9c\xbc\xbc\x9a\x9c\xb9\xcb\x0e\x90\x00\x00\x00\x00\x00\x00\x0e\t\x00\x00\x00\x00\x00\x00\x00\x00\x00\x00\x00\x00\x00\x00\x00\x00\x00\x00\x00\x00\x00\x00\x00\x00\x00\xb0\x0b\x00\x00\x00\x00\xa0\x00\x90\n\x00\x00\x00\x00\x00\x00\x00\x00\x00\x00\x00\x00\x00\x00\x00\x00\x00\x00\x00\x00\x00\x00\x00\x00\x00\xe0\x00\x00\x00\x00\x00\x00\x00\x00\x00\n\x0b\x0e\x9a\x9a\xd0\xf0\xb9\xa9\xa9\t\t\xad\xf9\x9c\xbc\x99\xca\x90\x00\x00\x00\x00\x00\xc0\xc0\x00\x00\x00\x00\x00\x00\x00\x00\x00\x00\x00\x00\x00\x00\x00\x00\x00\x00\x00\x00\x00\x00\x00\x00\xb0\n\x00\x00\x00\x00\x00\x00\n\x00\x00\xb0\x00\x00\x00\x00\x00\x00\x00\x00\x00\x00\x00\x00\x00\x00\x00\x00\x00\x00\x00\x00\x00\x00\n\x00\t\x00\x00\x00\x00\xc0\x00\x00\x00\x00\x0c\x0c\xb0\xd0\xd9\xa9\x9c\r\r\x9e\x9e\x9c\x90\x0f\xcb\xdb\xe9\x9c\t\x00\x00\x00\x00\x00\x00\xa0\x00\x00\x00\x00\x00\x00\x00\x00\x00\x00\x00\x00\x00\x00\x00\x00\x00\x00\x00\x00\x00\x00\x00\x90\xc0\t\x00\x00\x00\x00\x00\x00\x90\x00\x0c\x00\x00\x00\xa0\x00\x00\x00\x00\x00\x00\x00\x00\x00\x00\x00\x00\x00\x00\x00\x00\x00\x00\x00\x0c\t\x00\x00\x00\x00\x00\x00\x00\xc0\x00\x0c\t\t\r\xa9\xac\x9c\xa9\xb0\xb0\t\t\x0b\x0f\x90\xbc\r\x9e\x9b\x00\x00\x00\x00\x00\x00\x00\xd0\x00\x00\x00\x00\x00\x00\x00\x00\x00\x00\x00\x00\x00\x00\x00\x00\x00\x00\x00\x00\t\xa9\x00\xa0\t\n\x00\x00\x00\x00\x00\xa0\xa0\x00\x00\xa0\x00\x00\x00\x00\x00\x00\x00\x00\x00\x00\x00\x00\x00\x00\x00\x00\x00\x00\x00\x00\x00\x00\x00\x0e\x0e\x00\x00\x00\x00\x00\x00\x00\x0c\x00\n\xda\xda\x90\xdb\x9a\x9d\x0c\x90\xf9\xe0\xf0\xd9\x0f\r\xbf\xad\xac\x90\x00\x00\x00\x00\x00\x0c\xa0\x00\x00\x00\x00\x00\x00\x00\x00\x00\x00\x00\x00\x00\x00\x00\x00\x00\x00\x00\x90\x00\x00\x00\r\xa0\x00\x00\x00\xa0\xa0\xb0\t\x00\x00\x00\x00\x00\xa0\x00\x0e\x90\x00\x00\x00\x00\x00\x00\x00\x00\x00\x00\x00\x00\x00\x00\x00\x00\n\xcb\x00\t\x00\x00\x00\x00\x00\x0c\x00\x00\xad\t\x00\x90\xda\x9c\r\x00\xb9\xe9\x00\x99\x0b\x0e\x90\xdb\xc0\xdb\xdb\xc9\x00\x00\x00\x00\x00\xda\xd0\x00\x00\x00\x00\x00\x00\x00\x00\x00\x00\x00\x00\x00\x00\x00\x00\x00\x0c\n\x00\x00\x00\xcb\x00\x90\x00\x0c\x0f\t\x00\x00\xa0\x00\x00\n\x90\x00\t\xa0\x00\xa9\x00\x00\x00\x00\x00\x00\x00\x00\x00\x00\x00\x00\x00\x00\x00\x00\xc9\x00\x00\x00\x00\x00\x00\x00\x00\x00\x0c\xa9\x00\n\xda\xda\x9c\xb9\xa9\xbc\x00\x90\xb0\x0e\x90\xd9\xeb\xc9\xf9\xed\xad\xb0\x90\x00\x00\x00\x0c\xac\xa0\x00\x00\x00\x00\x00\x00\x00\x00\x00\x00\x00\x00\x00\x00\x00\t\n\x0b\x00\x00\xb0\xda\x00\n\x00\x0e\xcb\xa0\n\n\x00\x90\x00\x00\x00\x00\xa0\x00\x00\x00\xc0\x00\x00\x00\x00\x00\x00\x00\x00\x00\x00\x00\x00\x00\x00\x00\x00\x00\x00\x00\n\x00\x00\x00\x00\x00\x00\x00\x00\t\r\t\t\x0b\x0c\x90\t\xa9\x0c\r\t\x0f\n\x9c\x9a\xcb\x9a\xdb\xcf\x00\x00\x00\x00\x00\x00\xd0\x00\x00\x00\x00\x00\x00\x00\x00\x00\x00\x00\x00\n\x0b\x0c\xb0\xc0\x00\t\x00\x00\x00\x00\x90\xd0\x0f\xf0\xc9\xe9\t\n\x00\x00\x00\x00\x00\x00\x00\x00\x0c\xb0\x00\x00\x90\x00\x00\x00\x00\x00\x00\x00\x00\x00\x00\x00\x00\x0c\xb0\x00\x00\x0c\x90\x00\x00\x00\x00\x00\t\x0c\xbc\xb0\xbc\xbc\x9c\x9b\x00\xf0\xd0\x0b\x90\x9a\xd0\t\xc9\xbc\x9f\xcd\xbe\x9b\t\x00\x00\x00\x00\xed\xa0\x00\x00\x00\x00\x00\x00\x00\x00\x00\x00\x00\xad\xac\x90\t\x00\t\x00\n\xcb\x00\x00\x90\xe0\n\x00\xeb\xea\n\xca\x90\x00\x00\n\x00\xa0\t\xa0\x00\x00\xe9\x00\x00\xeb\x00\x00\x00\x00\x00\x00\x00\x00\x00\x00\x00\x00\x00\x00\x00\x00\x00\x00\x00\x00\x00\x90\x0e\x00\x90\x00\x9c\x90\x9a\x9a\x00\xc9\t\xa9\xd0\n\xd0\t\xf0\xbc\n\xda\x9b\xc9\xfc\xb0\x00\x00\x00\x00\x00\x00\x00\x00\x00\x00\x00\x00\x00\x00\x00\x00\xef\xdf\xbd\xad\xa0\n\x00\x9a\x90\x00\x00\x9a\x00\x9a\x90\x00\x0c\x9e\xf9\xac\xa0\x00\n\x90\t\x00\x00\x00\x00\x00\xac\xb0\x00\x0f\x00\x00\x00\x00\x00\x00\x00\x00\x00\x00\x00\x00\xca\x00\x00\x00\x00\x00\x00\x0e\x00\x0e\x90\x00\xa9\xf0\xb0\xf0\r\t\xda\x9a\xc9\x00\xa9\xd0\xa9\xe0\r\x0b\xd9\xad\xe9\xfe\x9f\xc9\x00\x00\x00\x00\x0c\x00\x00\x00\x00\x00\x00\x00\x00\x00\x9e\xff\xff\xeb\xcb\x00\x90\t\n\x00\t\x00\x9a\x00\x00\x00\xc0\x00\n\xef\x0e\t\x00\x00\xa0\x00\xa0\x00\xa0\x00\x00\x00\xcb\x00\x00\x0c\xb0\x00\x00\x00\x00\x00\x00\x00\x00\x00\x00\x00\t\x00\x00\x00\x00\x00\x00\x00\x9e\x00\x00\x90\x9c\t\xc9\t\xa0\x9c\xa9\xc9\x00\xf9\x0c\xa9\xc0\x99\xf0\xf0\x0e\xd0\x9e\r\xbc\xbb\x00\x00\x00\x00\xca\x00\x00\x00\x00\x00\x00\x00\x0c\xef\xef\xff\xff\xbd\xf0\xda\x00\x00\t\x0c\n\x00\x00\t\x0e\t\xa0\x00\x00\xde\xbc\x9a\x00\xb0\x00\n\x90\xa0\x00\x00\x00\x00\xfe\x90\x00\n\x90\x00\x00\x00\x00\x00\x00\x00\x00\x00\x00\x00\x00\x00\x00\x00\x00\t\x00\x00\x00\x90\xf0\xbc\xb0\xb0\xb0\x9a\xd9\xa0\x90\x90\xb9\x00\xa9\x90\x90\xf0\x00\x9a\xd9\xa9\xe9\xf9\xed\xe9\x00\x00\x00\x0c\xa9\x00\x00\x00\x00\x00\x00\x0c\xff\xff\xff\xfe\xfd\xef\xa0\xb0\x90\xe9\x00\x0b\x00\x90\xa9\x00\t\x00\t\x00\x00\xa0\xeb\x00\xa0\t\xa9\x00\x00\t\x00\x00\x00\x00\x0f\xf0\x00\x00\xe0\x00\x00\x00\x00\x00\x00\x00\x00\x00\x00\x0c\xa0\x00\x00\x00\x00\xa0\x9a\x9e\x00\x00\r\t\t\xc9\x0b\xc9\x00\xc9\xad\xa9\xca\xd0\x90\x00\xf9\x0e\x9f\r\xa0\xda\xd0\xfa\xdb\xde\x90\x00\x00\x00\xc0\x00\x00\x00\x00\x00\x0c\xef\xff\xff\xff\xff\xfb\xf9\xfd\x00\xa9\x00\xa0\x00\x00\x00\xc0\n\x00\t\xe0\x00\x00\x00\x00\x00\xda\xe0\x00\xa0\xa9\xa0\x00\x00\x00\x00\xec\xbc\x90\x00\x0b\x00\x00\x00\x00\x00\x00\x00\x00\x00\x00\t\t\x00\x00\x00\x00\xc0\xc0\x00\x0f\t\xb0\xb0\xda\t\xc0\xb0\x9a\x90\t\x00\x90\x0b\xc9\xf0\x00\x90\x00\xb0\xda\x9d\xad\x0f\x0e\x9f\x00\x00\x00\x00\x00\x00\x00\x00\x00\x0c\xff\xff\xff\xff\xff\xff\xff\xef\x0b\xc9\x00\x00\x90\x90\x0f\t\x00\t\x00\xa0\x90\x00\x90\x00\x00\xa0\xe0\x9a\xca\t\x00\x00\x00\x00\x00\x00\x0f\xfb\x00\x00\x0c\xb0\x00\x00\x00\x00\x00\x00\x00\x00\x00\xe0\xe0\x00\x00\x00\x00\x9a\x00\x00\x90\x9e\x90\x9c\x90\x9a\x90\r\t\x0f\x90\xe9\xa0\x90\x90\t\x0b\xc9\x90\xc9\xa9\xcb\xcb\xcd\xbf\xda\x90\x00\x00\x00\xe0\x00\x00\x0c\xfe\xff\xff\xff\xff\xff\xff\xef\xff\xf9\xfa\x9a\t\xa9\xc0\xa0\x00\n\t\x00\t\xc0\xa0\x00\n\t\xa0\x0f\xa9\xac\x90\xb0\xa0\x00\x00\x00\x00\x00\xef\xe9\xa0\x00\n\x00\xa0\x00\x00\x00\x00\x00\x00\x00\x0c\t\x00\x00\x00\x00\x00\x00\x90\xad\xa9\xe9\r\xa9\xa9\xc9\x0f\x90\xac\x90\x00\x90\xc9\t\xa0\x9a\xd0\x00\xe0\x9e\x9c\xbc\xbc\xb0\xed\xad\xb0\x00\x00\x0c\x00\x00\xcf\xff\xff\xff\xef\xff\xff\xff\xff\xff\xed\xfa\xc0\xd0\x90\x00\x00\t\x00\x90\n\x0c\xa0\x00\xd0\x00\x00\x00\x00\x00\x0c\xff\xea\xc0\t\x00\x00\x00\x00\x00\x0f\xff\x90\x00\x00\x90\x00\xa0\x00\x00\x00\x00\x00\x00\n\xda\x90\x00\x00\x00\x00\xe0\x00\x90\x90\x99\xa9\t\t\n\x90\xa9\x9b\x00\xb0\t\x00\x0c\t\xc0\t\xa9\t\x00\xf0\xf0\x9e\xdf\x9e\xdf\xc0\x00\x00\x00\x00\xef\xff\xff\xff\xff\xff\xff\xff\xfe\xff\xff\xfb\xfd\xbb\n\x00\x00\x0b\x00\n\x00\x90\x00\x90\xb0\xa0\xa0\x00\n\x00\x00\n\xca\xdb\n\n\x00\x00\x90\x00\x00\xc0\xff\xeb\x00\x00\xa0\x00\x00\x00\x00\x00\x00\x00\x00\x00\xc0\xe0\x00\x00\x00\x00\x90\r\xa9\xcb\xc9\xc9\xac\x9a\x90\xc9\x0c\x00\x90\t\n\x90\xb0\x9a\x90\xbc\x00\x90\xf0\t\x0f\t\xa0\xf9\xa9\xb0\x00\x00\x0e\x0c\xff\xff\xff\xff\xff\xff\xef\xff\xff\xff\xff\xff\xeb\xc9\xd0\r\xa9\x00\x00\x90\n\x00\x90\x00\x00\x90\x00\xa0\t\x00\x00\x00\x0f\x0e\t\x00\x00\x00\xa0\x00\x00\x0f\xef\xf9\x00\xb0\x00\x00\x00\x00\x00\x00\x00\x00\x00\x0c\xa9\x00\x00\x00\x00\x00\x00\xb9\t\xb0\x9a\x90\x99\x0c\x90\xb0\x9a\x90\xf0\x90\xc9\x00\x00\x00\x00\x00\x9a\xc0\t\xe0\xf0\xfc\xfd\xad\xfc\xf9\x00\x00\r\x0f\xff\xff\xff\xff\xff\xff\xff\xff\xff\xff\xef\xdf\x9f\xfa\x0b\x00\x00\t\x0f\x00\x9c\x90\x00\xa0\xd0\xe0\x00\x90\n\x00\x00\n\x00\n\x9a\x00\x00\x00\x00\x00\x00\xce\xff\xe9\xa0\x00\x00\xa9\x00\x00\x00\x00\x00\x00\x00\xcb\x00\x00\x00\x00\x00\n\xcb\xd0\xf0\xc9\t\x9a\x90\xa9\x00\x90\t\x00\x00\n\x90\x00\x90\x90\t\x00\x00\n\xda\t\r\x0b\x9a\x9e\x9e\x90\x00\x00\xca\xef\xff\xff\xff\xff\xff\xef\xff\xff\xff\xff\xff\xeb\xef\x00\xd0\x9a\t\xa0\x00\x00\x00\x00\xa0\x90\n\x90\n\x00\x00\x90\x00\x90\n\x00\x00\x00\x00\t\x00\x00\x00\x0f\xfd\xb0\x00\x00\x00\n\x00\x00\x00\x00\x00\x00\x00\x00\xf0\x00\x00\x00\x00\t\x90\xb9\x9b\x90\xbc\r\xac\x90\xb0\xc0\xbc\x90\x90\x90\x00\x90\x00\x00\x00\x90\x90\x90\x00\xd0\xe9\xed\xed\xe9\xe9\xf0\x00\x00\x0c\xff\xff\xff\xff\xff\xff\xff\xff\xff\xff\xff\xff\xff\xdb\xf9\xa0\x00\x00\t\x00\t\n\x00\x90\x00\x90\x00\x00\x00\xa0\xa0\x00\x00\t\x00\x00\xc0\x00\x0e\t\x00\x00\x0e\x0b\x00\n\t\xa0\xd0\xb0\x00\x00\x00\x00\x00\x00\xac\x0f\x00\x00\x00\x00\xca\xdb\xcb\xc0\xbc\x99\xa0\x99\x00\t\xa9\t\t\xa0\t\x00\x00\x90\t\x00\x00\x00\x00\x00\xa9\x0b\x00\xb0\xfc\xbc\xfb\x00\x00\xcf\xff\xff\xff\xff\xff\xff\xff\xff\xff\xff\xff\xff\xff\xad\xad\x0b\t\t\xca\t\xa0\x90\x90\x00\n\t\xe0\t\n\t\x00\x00\n\n\x00\x00\n\x90\x00\n\x00\x00\x0b\x00\x0b\x00\x00\x00\n\x00\x00\x00\x00\x00\x00\x00\xde\x90\x00\x00\x00\x0c\x9b\x90\x99\x99\t\xa0\x90\xa0\x90\x90\x90\n\x00\t\x00\t\x00\x00\x00\x00\x00\x00\t\x00\x0c\x0c\x9e\xde\x9f\x0f\t\x00\x00\xef\xff\xff\xff\xff\xff\xff\xff\xff\xff\xff\xff\xef\xbf\xff\xb0\xb0\x0c\xa0\x00\x90\x00\x00\n\r\xa9\xc0\t\n\x00\x00\n\x9a\x00\x00\x00\x00\xa9\x00\x0b\x00\x00\x00\x00\x00\x00\x00\x00\x00\x00\x00\x00\x00\x00\x00\x00\x0c\xe9\xa0\x00\x00\x00\xe9\xbd\x0f\x9a\x0e\x9a\xd9\r\t\x0b\xc0\x00\x90\x90\x90\t\x00\x00\x00\x00\x00\x00\x00\x00\t\t\xa9\xad\t\xae\x9e\x9e\x90\x0c\xff\xff\xff\xff\xff\xff\xff\xfe\xff\xff\xff\xff\xff\xed\xb9\xcb\xc9\x00\x90\x90\x00\t\xa0\t\x00\x00\x00\xb0\x00\t\n\x0c\x00\x00\x0b\x00\x00\x00\xa0\x00\xd0\x9a\x00\xa0\n\x00\x00\xeb\x00\xa0\xeb\x00\x00\x00\x00\x00\x0c\xbc\t\xc0\x00\t\x9f\t\xb9\xc9\x99\t\x00\x9a\x90\x00\x90\xb0\x00\x00\x00\x00\x00\x00\x00\x00\x00\x00\x00\x00\x00\x00\x0c\n\x0f\xd9\xe9\xe9\x00\x0e\xff\xff\xff\xff\xff\xff\xff\xff\xff\xff\xff\xff\xff\xff\xef\xa9\x00\xb0\x00\xa9\x0b\x00\t\x00\x90\x00\xb0\xc0\n\n\x00\x9a\x9a\x90\x00\n\x00\x00\x00\x00\xa0\x00\x00\x90\x00\x00\xca\xf0\xb0\x0c\xff\xf9\x00\x00\x00\x00\n\xcb\xe0\x00\x00\x0e\x99\xf9\xcb\x9e\x9a\x90\x9a\x90\x0f\t\xa0\t\t\x00\t\x00\x00\t\x00\x00\x00\x00\x00\x00\x00\x00\x00\r\xa0\xad\x0f\x9e\x90\xce\xff\xff\xff\xff\xff\xff\xff\xff\xff\xff\xff\xff\xff\xfb\xfd\xbc\xb0\x00\x90\x00\x00\xc9\x00\xe0\n\x90\x00\xb0\t\x00\x00\xa0\x00\x00\xa0\t\x00\t\xa0\xe9\t\xa0\xb0\n\t\x0e\xbe\x90\x00\x0f\xff\xfb\x00\x00\x00\x00\xc0\xf0\x90\x00\x00\xf9\xbf\x9b\x99\t\r\x0b\r\t\x90\x90\t\x00\x00\x00\x00\x00\x90\x00\x00\x00\x00\x00\x00\x00\x00\t\x00\x90\r\n\xd0\xed\xa0\xff\xff\xff\xff\xff\xff\xff\xff\xff\xff\xff\xff\xff\xff\xff\xda\xdb\x00\x9a\x00\xc9\xa9\n\t\t\x00\x0c\t\x00\n\t\n\x00\x00\x00\t\xa0\x00\x0e\x0f\x9a\xca\x00\x00\x00\x00\xa0\t\x00\x00\xef\xff\xff\xf0\x00\x00\x00\x0f\xe9\xe0\x00\x9d\xb9\xe9\xda\xda\xda\x9a\x9c\x90\xb0\x00\x00\x90\t\x00\x90\x90\x00\x00\x00\x00\x00\x00\x00\x00\x00\x00\x00\x00\x0c\x00\xbc\x9e\x9b\r\xef\xff\xff\xff\xff\xff\xff\xff\xef\xff\xff\xff\xff\xfe\xfb\xeb\xf0\xcb\x00\x90\xb0\x00\x00\x9a\x00\x00\x00\xbc\x00\x00\n\t\t\n\x00\xa0\xc0\xa0\x00\xf0\xec\xbd\xad\xa0\xa9\x00\x0b\x00\n\x0c\xff\xff\xff\xff\xb0\x00\x00\xe0\xf0\t\x00\xca\xfd\xbd\xb9\x99\t\xc9\t\xa9\x00\x90\xb0\x00\x00\x00\x00\x00\x00\x00\x00\x00\x00\x00\x00\x00\x00\x00\x00\x00\t\xac\x00\xe9\xec\xfe\xff\xff\xff\xff\xff\xff\xff\xff\xff\xff\xff\xff\xff\xff\xff\xbc\x9b\x0c\x00\x00\x00\x00\x90\x00\x00\x90\xb0\x00\xb0\x0b\x00\n\n\x00\x00\x00\xa9\x00\x00\x00\xb0\xca\x00\x90\x00\xa0\x00\n\x00\x0f\xff\xff\xff\xff\xff\xf9\x00\x0c\x0f\xa0\x00\x9f\x9f\x9b\xcb\xda\x9a\x90\xb0\x90\xdb\x00\t\t\t\x00\x00\x00\x90\t\x00\x00\x00\x00\x00\x00\x00\x00\x00\x00\x00\t\xc0\x9a\x90\x9f\xff\xff\xff\xff\xff\xff\xff\xff\xff\xff\xff\xff\xff\xff\xfd\xfb\xe9\xb9\t\xa9\x00\x9a\x0b\x00\x90\xa0\t\x00\x00\x00\x0b\x00\x00\x00\x00\x90\x00\xe9\x00\xa0\x00\xa9\xe0\xac\n\t\xa0\x90\x00\xef\xff\xff\xff\xff\xff\xff\x00\n\xf0\x90\x00\xf9\xfb\xf9\xb9\xa9\xd0\x90\xd0\x0b\x00\t\x00\x00\n\t\t\t\x00\x00\x00\x00\x00\x00\x90\x90\x00\x00\x00\x00\x00\x00\xa9\xc0\xda\xcc\xff\xff\xff\xff\xff\xff\xff\xff\xff\xff\xff\xff\xff\xff\xfb\xfc\xbc\x00\xa0\x00\xa9\x00\x0c\x0b\x00\x90\x0c\xa0\x90\x00\xa0\x00\xa9\x00\x00\xa0\xa0\n\x00\xc9\n\x9c\xa9\x00\xb0\x00\x00\x00\x0f\xff\xff\xff\xff\xff\xff\xff\xb0\x0c\x90\x00\x0f\xff\xbd\x9f\t\xd9\xa9\x0b\x0b\x90\x90\x90\t\x00\x90\x9a\x00\x00\x00\x00\x00\x00\x90\x00\x00\x00\x00\t\x00\x00\x0e\t\x0c\x0b\x00\xfb\xff\xff\xff\xff\xff\xff\xff\xff\xff\xff\xff\xff\xff\xff\xff\xcb\xd0\xb0\x90\x90\xd0\t\t\x0c\x00\x00\xa0\x90\xa0\xa0\x90\t\x00\n\x00\x00\x0b\r\xa0\n\xc0\n\xde\xfa\t\xe0\xb0\x0e\xff\xff\xff\xff\xff\xff\xff\xff\xf9\x0c\xa0\x00\xcf\x9f\x9f\xb9\xf0\xbc\x9a\xd0\x9c\x00\x90\xa9\x00\x90\x00\x00\x90\x90\x00\x90\x00\x90\x00\x90\t\xa9\t\x00\xa9\x00\x90\xc0\x0b\x0c\xad\x0c\xff\xff\xff\xff\xff\xff\xff\xff\xfe\xff\xff\xff\xff\xff\xfb\xfb\xa9\x00\x00\xa0\x00\xa0\n\x00\x9a\t\x00\t\x00\x9e\x00\xa0\n\x90\t\x00\x00\xa0\x00\x00\xb0\x00\x00\xed\xf0\x00\x0e\xff\xff\xff\xff\xff\xff\xff\xff\xff\xff\xb0\xd0\x00\x9f\xff\xbd\xbd\xbd\x9b\t\x0b\t\xb0\t\x00\x9a\t\t\x00\x00\x00\x90\t\x00\t\xc0\t\x00\x00\xda\x90\x00\x90\t\xa9\xc0\x90\x00\xb0\xcf\xff\xff\xff\xff\xff\xff\xff\xff\xff\xff\xff\xff\xfe\xfd\xed\xad\xbc\xb0\x90\xb0\x90\x90\x90\t\x00\x90\xa0\x00\xa9\x0b\x00\xa0\x00\xa0\n\x00\t\xa9\x00\x0c\xa9\xa9\n\xa0\xff\xff\xff\xff\xff\xff\xff\xff\xff\xff\xff\xff\xf9\xa0\x00\xef\xbf\xdb\xdb\t\xad\x9e\x90\x90\t\x00\x90\x00\x90\x00\t\t\x0b\x00\x90\r\xa0\x90\x90\xd0\x90\x00\t\t\xc9\xc0\x9c\xa9\xe9\xad\r\xaf\xff\xff\xff\xff\xff\xff\xff\xff\xff\xff\xff\xff\xff\xbf\xfb\xda\t\x0c\x00\x00\x00\xa0\n\x00\n\x00\t\x00\x9c\xa0\x00\t\xa0\xd0\x00\x0b\n\xca\x00\n\x9c\x00\xac\x9c\xbe\xff\xff\xff\xef\xff\xff\xff\xff\xff\xff\xff\xfb\xc0\x90\xff\xfd\xbb\xcb\xdb\xd0\xa9\t\x00\x90\xa9\t\t\x00\x90\x90\xa0\x90\t\x00\x90\t\xa9\t\xa9\xe9\t\x9a\xd0\xb0\xa9\xca\x9c\x00\xc0\n\xde\xff\xff\xff\xff\xff\xff\xff\xff\xff\xff\xff\xff\xff\xff\xbc\xbc\x9a\x00\xb0\x90\xb0\x90\x90\x90\x90\xc9\x00\xa9\xa0\x9e\t\xa0\x00\n\x90\x0c\x00\x9c\x00\x00\xe0\xbc\x9a\n\xcb\xdf\xff\xfb\xff\xff\xff\xff\xff\xff\xff\xff\xff\xbc\x00\xff\xfb\xfd\xb9\t\xa9\x90\x9a\xcb\x0c\x90\xa0\x00\x90\xa0\t\t\xe9\x90\xa9\xa9\x0c\x90\xbc\x90\x90\xb0\xc9\t\r\x9e\t\xcb\xcb\x0b\xc9\r\xff\xff\xff\xff\xff\xff\xff\xff\xff\xff\xff\xff\xff\xff\xdb\x0b\x00\x90\x00\xa0\x00\xca\x00\n\x00\n\t\x00\x9e\t\xe0\n\n\x9c\x0b\x00\xa0\xa0\xb0\x00\x9e\n\r\x0f\n\xeb\xef\xbc\xff\xff\xff\xff\xff\xff\xff\xff\xa9\x0b\x0c\xff\xff\x9b\xdf\xbd\x9e\x99\t\x00\x90\t\t\x0b\xc9\t\x0f\t\n\xd9\r\t\xb9\xad\x0b\xcb\xd0\xdb\r\xb0\xf0\xb9\xfe\x9c\xbc\xd0\xbc\xa0\xff\xff\xff\xff\xff\xff\xff\xfe\xff\xff\xff\xff\xff\xfb\xef\xf0\x9a\t\t\t\xc9\t\x00\x90\t\x00\x00\x00\xc9\x0e\x9a\x90\x90\n\x9c\x0b\t\x00\x00\n\x00\xf0\xda\x00\r\x00\xcb\x0e\xff\xff\xff\xff\xff\xf9\xfa\x90\x00\x0c\x0b\xff\xdb\xfd\xb9\xcb\t\x0e\x90\t\n\x90\x90\x00\t\t\xa9\x0f\x99\n\xda\x9e\x9c\x99\xf9\xbd\x0b\x0c\x9b\r\x0f\xde\x9d\xeb\xda\x9a\xc9\r\xef\xff\xff\xff\xff\xff\xff\xff\xff\xff\xff\xff\xff\xaf\xdb\r\xa9\n\x00\x00\xa0\x00\xa9\x00\n\t\n\x90\x90\xa9\xa0\x00\xa0\r\n\x90\xc0\xa0\x9a\x00\x0e\x0e\xa9\xcb\xfa\xbc\xb0\xb0\x9e\x9c\xad\n\x90\n\x00\x00\x00\x00\xbc\xff\xbf\xdb\xbd\xb9\x9e\x99\x0b\x90\x90\x90\x0f\x90\x9a\x0f\r\xb0\x9c\xbd\x99\xc9\x0b\xda\x90\xd0\xbd\t\xb0\xdb\xf9\xcb\xde\xbd\xec\xbc\x9a\xda\x0f\xff\xff\xff\xff\xff\xff\xff\xff\xff\xff\xff\xff\xfd\xba\xdb\x0c\t\t\xa9\t\xa9\x00\x00\x90\x00\x00\x00\xa9\xc0\xc9\xa0\n\n\t\xe9\xa9\n\x00\x90\x90\r\n\x0c\r\xeb\x0c\x00\xa0\x0b\n\x90\x00\x00\t\x00\t\x00\x0c\xff\xfd\xbf\xda\x9e\x99\n\x90\n\x90\x00\x90\x0f\t\x90\xb9\xcb\xcb\x9a\xda\x9b\xd0\x9d\xbd\xbd\x9a\xdb\xcb\r\x0f\xbc\xff\xda\xdb\xcb\xc9\r\xac\xff\xff\xff\xff\xff\xff\xff\xff\xff\xff\xff\xff\xfb\xfd\xa0\t\xa0\x0c\x00\x00\x00\xd0\x9a\x00\x9a\x90\x90\xca\x90\xac\x90\x90\x90\xe0\x0c\x0e\x90\x00\xa0\xa0\n\xfc\xb0\xe0\xf9\xa0\xff\xcb\x00\x00\n\x9a\x90\x00\x0c\xfa\x90\x0c\xff\xbf\xbd\xbd\xb9\x0e\x90\x90\xd0\t\x0b\t\x00\x9e\r\n\x99\xbc\x99\xad\x90\xbd\xa9\t\x0b\xc9\r\x9d\x9a\xd0\xd0\xf0\xfd\xad\xf0\xbc\xb0\x9a\xcf\xff\xff\xff\xff\xff\xef\xff\xff\xff\xff\xff\xff\xaf\xdb\x00\x90\x9a\x90\xb0\x90\n\x00\x90\x00\x0e\x00\t\n\x90\xa0\xa0\x00\x90\xb0\xb0\x0b\n\x00\x00\xad\t\xe0\x9a\x00\xcf\xff\xff\xfb\xcb\x00\x00\xca\x9a\xcb\x90\x00\x00\xff\xff\xdf\xbd\xbc\xb9\x9c\x0b\t\n\x9c\x90\xb9\xa9\x9a\x9d\xbc\x9b\x9e\x9b\x0f\x9b\x9d\xbd\xbd\xbd\xb9\xa9\xe9\x9f\x9f\x9f\xfa\xdf\x0f\xda\xda\xd0\x9e\xff\xff\xff\xff\xff\xff\xff\xff\xff\xff\xff\xed\xf9\xad\xa9\n\x00\x00\x00\xa0\x90\x90\n\t\t\x00\x9e\r\n\t\x00\n\x0e\t\xc0\xf0\xc9\t\xa0\x00\xaf\xe9\xac\x90\xff\xff\xff\xff\xff\xff\xff\xb9\xd0\xda\x00\x00\x00\xff\xbd\xbb\xdb\t\x90\n\x90\x90\x90\x90\x0b\x0c\x9d\xa9\xdb\t\xf9\xc9\t\xd9\r\x9a\x9a\xdb\xc9\xbc\x9f\x99\xe9\xe9\xed\xad\xf0\xff\x0b\xc9\t\xe9\xff\xff\xff\xff\xff\xff\xff\xff\xff\xff\xff\xfb\xfa\xd0\x90\x00\x90\t\t\t\x00\n\r\x00\xa0\x0b\t\n\r\n\n\x90\t\xca\x9a\x00\xb0\xe0\t\xa9\xc0\xbe\x90\xa0\xcb\xef\xff\xff\xff\xff\xff\xff\x0b\xef\x90\x00\x0c\xff\xff\xfd\xb9\xdb\xcb\t\t\n\t\n\x9c\x99\xb0\xdb\t\xf0\x90\xb9\xf9\xad\xb9\xf9\xd9\t\xb0\xd9\xf9\xef\x9f\x9f\x9f\x9e\x9f\xe9\xed\xb0\xf0\x9a\xcf\xff\xff\xff\xff\xff\xff\xff\xff\xff\xff\xff\x9f\x0b\n\xd0\xa9\xa0\xa0\x00\x0b\t\x00\x90\x90\x90\x0e\x90\n\xd0\x00\n\n\r\t\x0c\x0b\x0f\x00\xca\x0c\x0f\xef\xda\x00\x9a\xda\xff\xff\xff\xfa\xda\x0c\xff\xf9\x00\x00\xfb\xf9\xfb\xda\x90\x90\x90\xda\x99\xc0\x99\x0b\x0f\x0b\t\xf0\xbd\xbd\t\x0f\x99\x0f\x9a\x9f\x90\xdb\x0b\r\x9e\xbd\x0f\xcb\xcb\xd0\xdf\x9e\xdb\x9e\r\x9a\xff\xff\xff\xff\xff\xff\xff\xff\xff\xff\xbf\xe9\xf0\xd0\t\x00\x90\x9c\x9a\x00\x00\x00\xa0\x0e\x00\t\x0e\x90\n\x9e\x00\xc0\xb0\xa0\xca\x9c\x00\xbc\xbc\xbf\xff\xff\xff\xfb\xc0\x00\x00\xcb\x0b\xc9\xa9\xcf\xff\xf0\x00\x00\xff\xff\xfd\xbd\xbc\xb0\xf0\t\x00\x9b\x0c\x90\x90\x9d\xbc\x99\t\t\xbd\xb9\xad\xb9\r\x90\x9f\x00\xd0\xda\x99\x90\xf9\x9f\x9d\xaf\xf0\xf9\x0f\xc9\xf0\xac\xdf\xff\xff\xff\xfe\xff\xff\xff\xff\xff\xff\xbf\x0b\x0b\x00\t\x00\x00\xa0\x9c\x9a\x90\x90\x90\x9a\x9e\t\n\r\x00\x9a\x0b\x0c\x90\xa9\xca\x9f\xcb\xcb\xff\xef\xff\xff\xff\xff\xff\xfe\xbc\xfe\x9e\x9e\xbf\xfd\xa9\x00\x0c\xff\xbd\xb9\xa9\t\t\x00\xb9\x0b\x00\x0b\x0f\x0b\xcb\x0b\x9e\x9a\x9f\x0b\t\xd9\x9c\x9a\x90\x90\t\x00\xb0\xd9\xed\xbd\xe9\xfc\xbd\x0f\xd0\xf0\x9b\x00\xd9\xef\xff\xff\xff\xff\xff\xff\xff\xff\xff\xf0\xf0\xbc\x90\n\x9a\n\x90\x90\n\x00\x00\xac\n\t\t\n\xd0\x9a\x9a\r\x0c\x9a\x0b\xca\r\xa0\x9e\xfd\xef\xff\xff\xff\xff\xff\xff\xff\xff\xff\xff\xfb\xcf\xfb\xda\x00\x00\xff\xfb\xfd\x90\xf0\xb0\t\x0c\x90\x90\x90\x90\x99\x90\x9d\t\x9d\t\xd9\xdb\x0b\x0b\x90\x0f\x00\x9a\x90\xd0\xb0\x9b\xc9\xbc\xbb\xcb\xf9\xaf\x0f\xad\xad\xa0\x9e\xff\xff\xff\xff\xff\xff\xff\xff\xff\xff\xff\x90\xa0\x90\x00\x9c\n\t\t\t\t\t\r\x00\xca\x90\n\xc0\r\xa0\xb0\xc9\xc0\x9c\xb0\xda\xc9\xaf\xff\xff\xff\xff\xff\xff\xff\xff\xff\xff\xbd\xff\x9c\xff\xf9\x90\x00\xff\xdf\xbb\xc9\t\t\x00\x90\xa9\xcb\r\xa9\xe9\xad\xa9\xbc\xb0\xb0\xb9\t\xd9\xd0\xd9\x00\x90\x00\xc9\xa9\xc9\xe9\xbc\xbd\xdb\xd0\xfc\xdb\xd0\x90\x90\xda\x9c\xff\xff\xff\xff\xff\xff\xff\xff\xff\xff\xbd\xe9\xda\t\xc0\t\t\x00\xa0\x00\xa0\x00\xa0\xb0\xa9\x0e\x90\x9a\x90\r\t\xa0\xb0\xf0\x0f\xad\xaf\xcf\xef\xff\xff\xff\xff\xff\xff\xff\xff\xff\xff\xf9\xeb\xff\xf0\x00\x0c\xfb\xfb\xdb\x9a\x90\xf0\x9a\t\t\x00\x90\x90\x90\xd9\r\t\x9d\x9d\x9c\xb9\xa9\t\xa0\x90\x00\x90\x90\x0c\xb0\x90\xdb\xda\xf0\xff\x9f\xad\xa9\xe9\xe9\xbc\xf0\x9e\xff\xff\xff\xff\xff\xff\xff\xff\xf9\xeb\x9a\x00\x9a\x0b\n\x00\xa9\t\t\t\xa0\x90\x00\x9c\t\n\x0c\x0e\x9a\x0e\r\x0e\x00\xf0\xd0\xf0\xff\xff\xff\xff\xff\xff\xff\xff\xff\xff\xff\xff\xeb\xdf\xff\x0b\x00\x00\xff\xdf\xb9\xc0\xda\x90\x90\xdb\t\xa9\x0b\x90\x9a\x9a\x9a\x9e\x9a\x9a\x9b\x9c\x99\xa9\t\t\t\x00\x00\t\t\r\xad\xad\x9f\xf9\xf0\xdb\x9e\x9c\x9a\xc9\x0b\xcf\xff\xff\xff\xff\xff\xff\xff\xff\xff\xf9\xe9\t\x00\x90\x00\x90\x90\x00\xa0\x0c\t\x00\xf0\x0b\xca\r\x0b\t\x0c\x90\x9a\t\x0f\x00\xfa\xde\xff\xff\xff\xff\xff\xff\xff\xff\xff\xff\xff\xfb\xdf\x9a\xcb\x90\x00\x0c\xff\xf9\xf0\x9b\t\t\x0b\x00\x00\x90\xd0\xa0\r\t\xc9\x99\x9d\x99\xc0\x9b\xd0\x9c\x90\x00\x0c\x90\x90\x90\x0f\x0b\xc9\xdf\xfd\x9e\x9f\xf9\xe9\x0b\r\x9e\x9c\xbc\xff\xff\xff\xff\xff\xff\xff\xff\xbf\x0b\x0f\x00\xb0\x00\x90\n\r\xa9\t\xa9\x00\xe9\t\x00\x90\n\x9c\n\x0b\x0e\r\xac\xb0\xf0\x0f\x0f\xef\xff\xff\xff\xff\xff\xff\xff\xff\xff\xff\xdf\xfe\xfb\xde\xf9\x00\x00\xff\xbf\x9f\t\xbc\xb0\xd0\x99\xbc\x0b\t\r\n\x90\xb0\xe0\xb0\xdb\x99\xc9\x0b\t\x0b\x90\x90\xa9\t\x0f\x90\xd0\xfa\x90\xfa\xfd\xf9\xad\x9e\x9c\xb0\xa9\xe9\xcb\xef\xff\xff\xff\xff\xff\xff\xff\xff\xff\x90\xb0\t\xe0\xa9\r\x00\x00\x00\x00\xb0\x00\xa0\x9e\n\xd0\n\x9c\x9c\t\n\t\xc0\x0f\t\xef\xff\xff\xff\xff\xff\xff\xff\xff\xff\xff\xff\xfa\xdb\xd0\xb0\x90\x00\x0e\xff\xfd\xa9\xbc\x99\x99\xa9\xa0\t\x90\x90\x90\x90\x90\x99\x99\xd9\xb0\x90\xb9\xf9\xdb\x90\r\t\x9c\xbd\xa9\x0f\x9f\x9d\xff\x9f\xdb\xde\xdb\t\x0b\r\x9e\x9e\xbd\x0f\xff\xff\xff\xff\xff\xff\xff\xff\xbd\xaf\x00\x90\t\x00\xa0\x0b\t\xa0\x90\x00\x9a\xd0\x00\t\t\xe9\n\t\xac\xbc\x9c\xb0\xf0\xfe\xff\xff\xff\xff\xff\xff\xff\xff\xff\xff\xff\xff\xff\x9e\x9e\x9c\x00\x00\r\xfb\x9b\x99\xc9\x0f\n\xd9\r\t\xa0\x9a\t\xa9\xe9\xe9\x0f\x0b\r\x9b\xc9\t\xa9\xcb\xdb\x9b\xcb\x90\xdb\xdf\x9e\x9f\xbc\xfd\xbc\xbb\x90\xbc\xbc\xb0\xe9\xcb\xd0\xff\xff\xff\xff\xff\xff\xff\xff\xfb\xcf\x90\x0b\xca\x90\xa9\x00\x90\x00\t\xa0\t\xe0\x00\xe9\x0c\xa0\x00\xc9\xac\x90\x0b\n\x0f\x00\xf9\xef\xff\xff\xff\xff\xff\xff\xff\xff\xff\xff\xff\xff\xfb\xda\t\xa0\x00\x0e\xff\xf9\xca\x9a\x90\x99\x00\x90\x90\r\x00\x9c\x90\x90\x9a\x99\x9d\x9b\xc9\xbd\xbd\x9f\x99\t\xc9\x9c\x9f\x9c\xb0\xdb\xde\xdb\xf0\xff\x9d\xad\t\xf0\xc9\x9b\xca\xda\xde\xff\xff\xff\xff\xff\xff\xff\xff\xba\x9e\x90\x90\t\x00\x90\xa9\x0b\x00\t\xa0\t\xa9\x90\xb0\x9c\x9a\x0c\x90\xe9\xc0\xd0\x90\xf0\x0e\xdf\xff\xff\xff\xff\xff\xff\xff\xff\xff\xff\xff\xff\xfc\xbd\xb0\t\x00\r\xfb\xdb\xbd\x99\xf9\xe9\xb0\x90\xb9\x0b\t\xa9\x0b\t\t\xca\x9b\t\xbd\t\x9a\x99\xe9\xdb\x9d\xa9\xf0\xf9\xdb\xed\xbd\xfd\xff\x9f\xe9\x90\xf0\x9f\x9e\xad\xbc\xbc\xb9\xff\xff\xff\xff\xff\xff\xff\xff\xfd\xa9\xa0\t\n\x9c\xa9\x00\xc0\x9a\x00\x90\x00\xc0\x0e\x00\n\x00\x9a\n\x90\xa9\xa0\xf0\x0f\x0f\xbe\xff\xff\xff\xff\xff\xff\xff\xff\xff\xff\xff\xff\xbf\xf0\xf0\x90\x00\x0e\xff\x90\xda\x9e\x90\x99\xc9\x0b\x0c\x90\x90\x90\x9d\x0b\xc9\xb9\xd0\xdb\xcb\xdb\xd9\xdb\x99\xa9\xcb\x9d\t\r\xad\x9f\xcf\xad\xe9\xf9\x9d\xa9\r\xad\xa9\xda\xdb\xdb\xcf\xef\xff\xff\xff\xff\xff\xff\xff\x0f\x9c\x90\xb0\xa9\x00\x90\t\xa9\x00\x9c\n\x9a\x90\t\t\xad\x0f\x00\xc9\x0e\x9c\x0f\x00\xf0\xfd\xef\xff\xff\xff\xff\xff\xff\xff\xff\xff\xff\xff\xff\xff\xff\x90\x00\x00\xcf\xf9\xad\xbd\x99\x0b\xda\x9b\r\t\xb0\x9e\x90\xb0\t\x0b\t\t\xa9\x99\t\xbc\xb9\x00\x90\x90\x00\t\t\t\xca\xdf\x9f\x9f\x0b\xca\x9d\xa9\xbd\xbd\xad\xac\xbc\xb0\xff\xff\xff\xff\xff\xff\xff\xf9\xfb\x0b\x0b\xc0\x90\x0b\x00\xb0\x00\t\n\t\xc0\x0b\n\xc0\x00\x00\x0b\x0e\x90\x0b\x00\xe9\x0f\x0e\xff\xff\xff\xff\xff\xff\xff\xff\xff\xff\xff\xff\xff\xbd\xbd\xe9\x00\x00\x0f\xfb\xda\x9a\xda\xd9\xad\t\xb0\xb0\t\t\xad\t\xb0\x90\x9c\xb9\x9d\xad\xbc\x99\t\t\x00\x00\x99\x00\x00\x00\t\t\xc0\x00\xd0\x99\x00\x90\xda\x9c\xbc\x9f\xdb\xcf\t\xef\xff\xff\xff\xff\xff\xff\xed\xad\x00\x90\x0f\x00\xb0\xcb\t\n\t\x00\x0b\xc0\xd0\x9a\xda\x9a\xc0\x90\xe9\xc0\xf0\x9e\x00\xf9\xef\xff\xff\xff\xff\xff\xff\xff\xff\xff\xff\xff\xff\xff\xeb\xff\x90\x00\x0f\xfb\xdf\x9d\xb9\xad\x9b\xd0\xd0\x9b\xcb\t\x0b\r\x00\r\xb0\x0f\t\x90\t\x00\x00\x00\x90\x9c\n\xd0\xbc\x90\x9c\n\x90\x90\x00\x00\x9a\x0f\x9f\xa9\x9f\x0f\x0f\x9f\x0f\x9e\xff\xff\xff\xff\xff\xff\xbf\x9a\x9a\x0b\x00\x90\t\x00\n\x90\x00\x9a\x90\xb0\n\x00\x00\x0c\x9a\xc0\x90\xa9\x00\xe9\x9f\x0e\xff\xff\xff\xff\xff\xff\xff\xff\xff\xff\xff\xff\xff\xff\x99\xe9\xa0\x90\xcf\xbc\xb9\xfb\r\x9b\xc9\xa9\xb9\xc9\x90\xda\x99\xda\x9b\x90\t\x90\x90\x00\x90\t\r\t\xc9\xc9\x99\x90\x90\t\xa9\x9c\x9e\x9a\x90\x00\x00\xd0\t\xd0\xf0\xf0\xf9\xe9\xf0\xfd\xff\xff\xff\xff\xff\xfb\xf9\xe9\xc0\x90\x0b\x00\x9a\x90\x90\xc0\xb0\x00\xc0\x00\t\xc9\x0f\t\xa0\x0b\x0e\x9c\x0f\t\xe0\xef\xff\xff\xff\xff\xff\xff\xff\xff\xff\xff\xff\xff\xff\xf9\xef\t\t\x00\x0f\x9d\xbd\xa9\xdb\xbc\x9b\x9d\n\x9a\t\xa9\xc9\xa9\x00\x00\x90\x00\x00\t\t\xb0\xb0\x90\x9a\x9b\x0f\x0f\x9f\x9f\xd9\xe9\xbd\xad\x0b\t\r\xb0\xbf\x0f\x0f\x9f\x9e\xdb\xcf\xff\xff\xff\xff\xff\xff\xff\xcb\t\x0b\n\x90\x0b\x00\n\t\xa9\x0c\xb0\xb0\x9e\n\n\x00\x00\r\x0c\x90\n\x90\xbc\x0f\x9e\xff\xff\xff\xff\xff\xff\xff\xff\xff\xff\xff\xff\xff\xff\xb0\xbe\x9</t>
  </si>
  <si>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</si>
  <si>
    <t>http://accweb/emmployees/buchanan.bmp</t>
  </si>
  <si>
    <t>Suyama</t>
  </si>
  <si>
    <t>Michael</t>
  </si>
  <si>
    <t>Coventry House
Miner Rd.</t>
  </si>
  <si>
    <t>EC2 7JR</t>
  </si>
  <si>
    <t>(71) 555-7773</t>
  </si>
  <si>
    <t>428</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</si>
  <si>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f\xff\xff\xff\xff\xff\xff\xff\xff\xff\xff\xff\xff\xff\xff\xff\xff\xff\xff\xff\xff\xff\xff\xff\xff\xff\xff\xff\xff\xff\xff\xff\xff\xff\xff\xff\xff\xff\xcf\x9a\x9f\xbc\xbf\xfd\x00\x00\x00\x00\x00\x00\x0c\x0b\xcf\x9b\xdf\x0f\xff\xff\xff\xff\xff\xff\xff\xff\xff\xff\xff\xff\xff\xff\xff\xff\xff\xff\xff\xff\xff\xff\xff\xff\xff\xff\xff\xff\xff\xff\xff\xff\xff\xff\xff\xff\xff\xff\xff\xff\xff\xff\xff\xff\xff\xff\xff\xff\xff\xff\xff\xff\xff\xff\xff\xff\xff\xff\xff\xff\xff\xff\xff\xff\xff\xff\xff\xff\xff\xff\xff\xff\xff\xff\xff\xff\xff\xff\xf0\xfc\xf0\xef\xde\x9a\x00\x00\x00\x00\x00\x00\x00\xbc\xb0\xfc\xa0\xff\xff\xff\xff\xff\xff\xff\xff\xff\xff\xff\xff\xff\xff\xff\xff\xff\xff\xff\xff\xff\xff\xff\xff\xff\xff\xff\xff\xff\xff\xff\xff\xff\xff\xff\xff\xff\xff\xff\xff\xff\xff\xff\xff\xff\xff\xff\xff\xff\xff\xff\xff\xff\xff\xff\xff\xff\xff\xff\xff\xff\xff\xff\xff\xff\xff\xff\xff\xff\xff\xff\xff\xff\xff\xff\xff\xff\xff\xff\xf0\xa9\xa9\xf9\xeb\xfc\x00\x00\x00\x00\x00\x00\n\xd0\xbc\xf0\xbd\xff\xff\xff\xff\xff\xff\xff\xff\xff\xff\xff\xff\xff\xff\xff\xff\xff\xff\xff\xff\xff\xff\xff\xff\xff\xff\xff\xff\xff\xff\xff\xff\xff\xff\xff\xff\xff\xff\xff\xff\xff\xff\xff\xff\xff\xff\xff\xff\xff\xff\xff\xff\xff\xff\xff\xff\xff\xff\xff\xff\xff\xff\xff\xff\xff\xff\xff\xff\xff\xff\xff\xff\xff\xff\xff\xff\xff\xff\xff\xff\r\xac\xbe\x9f\n\x00\x00\x00\x00\x00\x00\t\x0b\xcb\x0b\xcb\xff\xff\xff\xff\xff\xff\xff\xff\xff\xff\xff\xff\xff\xff\xff\xff\xff\xff\xff\xff\xff\xff\xff\xff\xff\xff\xff\xff\xff\xff\xff\xff\xff\xff\xff\xff\xff\xff\xff\xff\xff\xff\xff\xff\xff\xff\xff\xff\xff\xff\xff\xff\xff\xff\xff\xff\xff\xff\xff\xff\xff\xff\xff\xff\xff\xff\xff\xff\xff\xff\xff\xff\xff\xff\xff\xff\xff\xff\xff\xff\xb0\xf0\xda\x0f\xd0\x00\x00\x00\x00\x00\x00\x00\xad\xad\xe9\x0f\xff\xff\xff\xff\xff\xff\xff\xff\xff\xff\xff\xff\xff\xff\xff\xff\xff\xff\xff\xff\xff\xff\xff\xff\xff\xff\xff\xff\xff\xff\xff\xff\xff\xff\xff\xff\xff\xff\xff\xff\xff\xff\xff\xff\xff\xff\xff\xff\xff\xff\xff\xff\xff\xff\xff\xff\xff\xff\xff\xff\xff\xff\xff\xff\xff\xff\xff\xff\xff\xff\xff\xff\xff\xff\xff\xff\xff\xff\xff\xff\xc9\t\xa9\xf0\xa0\x00\x00\x00\x00\x00\x00\x00\x00\x0b\x0e\xbf\xff\xff\xff\xff\xff\xff\xff\xff\xff\xff\xff\xff\xff\xff\xff\xff\xff\xff\xff\xff\xff\xff\xff\xff\xff\xff\xff\xff\xff\xff\xff\xff\xff\xff\xff\xff\xff\xff\xff\xff\xff\xff\xff\xff\xff\xff\xff\xff\xff\xff\xff\xff\xff\xff\xff\xff\xff\xff\xff\xff\xff\xff\xff\xff\xff\xff\xff\xff\xff\xff\xff\xff\xff\xff\xff\xff\xff\xff\xff\xff\xf0\n\x0c\x00\x00\x00\x00\x00\x00\x00\x00\x00\x0b\xcb\xc9\xff\xff\xff\xff\xff\xff\xff\xff\xff\xff\xff\xff\xff\xff\xff\xff\xff\xff\xff\xff\xff\xff\xff\xff\xff\xff\xff\xff\xff\xff\xff\xff\xff\xff\xff\xff\xff\xff\xff\xff\xff\xff\xff\xff\xff\xff\xff\xff\xff\xff\xff\xff\xff\xff\xff\xff\xff\xff\xff\xff\xff\xff\xff\xff\xff\xff\xff\xff\xff\xff\xff\xff\xff\xff\xff\xff\xff\xff\xff\xff\xff\xfe\r\xa9\xe9\x00\x00\x00\x00\x00\x00\x00\x00\x00\x00\x9b\xff\xff\xff\xff\xff\xff\xff\xff\xff\xff\xff\xff\xff\xff\xff\xff\xff\xff\xff\xff\xff\xff\xff\xff\xff\xff\xff\xff\xff\xff\xff\xff\xff\xff\xff\xff\xff\xff\xff\xff\xff\xff\xff\xff\xff\xff\xff\xff\xff\xff\xff\xff\xff\xff\xff\xff\xff\xff\xff\xff\xff\xff\xff\xff\xff\xff\xff\xff\xff\xff\xff\xff\xff\xff\xff\xff\xff\xff\xff\xff\xff\xff\x00\x00\x00\x00\x00\x00\x00\x00\x00\x00\x00\x00\xb0\x0f\xff\xff\xff\xff\xff\xff\xff\xff\xff\xff\xff\xff\xff\xff\xff\xff\xff\xff\xff\xff\xff\xff\xff\xff\xff\xff\xff\xff\xff\xff\xff\xff\xff\xff\xff\xff\xff\xff\xff\xff\xff\xff\xff\xff\xff\xff\xff\xff\xff\xff\xff\xff\xff\xff\xff\xff\xff\xff\xff\xff\xff\xff\xff\xff\xff\xff\xff\xff\xff\xff\xff\xff\xff\xff\xff\xff\xff\xff\xff\xff\xff\xff\x90\x0b\x00\x00\x00\x00\x00\x00\x00\x00\x00\x00\x00\xff\xff\xff\xff\xff\xff\xff\xff\xff\xff\xff\xff\xff\xff\xff\xff\xff\xff\xff\xff\xff\xff\xff\xff\xff\xff\xff\xff\xff\xff\xff\xff\xff\xff\xff\xff\xff\xff\xff\xff\xff\xff\xff\xff\xff\xff\xff\xff\xff\xff\xff\xff\xff\xff\xff\xff\xff\xff\xff\xff\xff\xff\xff\xff\xff\xff\xff\xff\xff\xff\xff\xff\xff\xff\xff\xff\xff\xff\xff\xff\xff\xff\xff\xe0\x00\x00\x00\x00\x00\x00\x00\x00\x00\x00\x00\t\xff\xff\xff\xff\xff\xff\xff\xff\xff\xff\xff\xff\xff\xff\xff\xff\xff\xff\xff\xff\xff\xff\xff\xff\xff\xff\xff\xff\xff\xff\xff\xff\xff\xff\xff\xff\xff\xff\xff\xff\xff\xff\xff\xff\xff\xff\xff\xff\xff\xff\xff\xff\xff\xff\xff\xff\xff\xff\xff\xff\xff\xff\xff\xff\xff\xff\xff\xff\xff\xff\xff\xff\xff\xff\xff\xff\xff\xff\xff\xff\xff\xff\xff\xf0\x00\x00\x00\x00\x00\x00\x00\x00\x00\x00\x00\x0b\xff\xff\xff\xff\xff\xff\xff\xff\xff\xff\xff\xff\xff\xff\xff\xff\xff\xff\xff\xff\xff\xff\xff\xff\xff\xff\xff\xff\xff\xff\xff\xff\xff\xff\xff\xff\xff\xff\xff\xff\xff\xff\xff\xff\xff\xff\xff\xff\xff\xff\xff\xff\xff\xff\xff\xff\xff\xff\xff\xff\xff\xff\xff\xff\xff\xff\xff\xff\xff\xff\xff\xff\xff\xff\xff\xff\xff\xff\xff\xff\xff\xff\xff\xff\x00\x00\x00\x00\x00\x00\x00\x00\x00\x00\x00\x0f\xff\xff\xff\xff\xff\xff\xff\xff\xff\xff\xff\xff\xff\xff\xff\xff\xff\xff\xff\xff\xff\xff\xff\xff\xff\xff\xff\xff\xff\xff\xff\xff\xff\xff\xff\xff\xff\xff\xff\xff\xff\xff\xff\xff\xff\xff\xff\xff\xff\xff\xff\xff\xff\xff\xff\xff\xff\xff\xff\xff\xff\xff\xff\xff\xff\xff\xff\xff\xff\xff\xff\xff\xff\xff\xff\xff\xff\xff\xff\xff\xff\xff\xff\xff\x00\x00\x00\x00\x00\x00\x00\x00\x00\x00\x00\xff\xff\xff\xff\xff\xff\xff\xff\xff\xff\xff\xff\xff\xff\xff\xff\xff\xff\xff\xff\xff\xff\xff\xff\xff\xff\xff\xff\xff\xff\xff\xff\xff\xff\xff\xff\xff\xff\xff\xff\xff\xff\xff\xff\xff\xff\xff\xff\xff\xff\xff\xff\xff\xff\xff\xff\xff\xff\xff\xff\xff\xff\xff\xff\xff\xff\xff\xff\xff\xff\xff\xff\xff\xff\xff\xff\xff\xff\xff\xff\xff\xff\xff\xff\xff\xe0\x00\x00\x00\x00\x00\x00\x00\x00\x00\x0b\xff\xff\xff\xff\xff\xff\xff\xff\xff\xff\xff\xff\xff\xff\xff\xff\xff\xff\xff\xff\xff\xff\xff\xff\xff\xff\xff\xff\xff\xff\xff\xff\xff\xff\xff\xff\xff\xff\xff\xff\xff\xff\xff\xff\xff\xff\xff\xff\xff\xff\xff\xff\xff\xff\xff\xff\xff\xff\xff\xff\xff\xff\xff\xff\xff\xff\xff\xff\xff\xff\xff\xff\xff\xff\xff\xff\xff\xff\xff\xff\xff\xff\xff\xff\xff\xf0\x00\x00\x00\x00\x00\x00\x00\x00\x00\x0f\xff\xff\xff\xff\xff\xff\xff\xff\xff\xff\xff\xff\xff\xff\xff\xff\xff\xff\xff\xff\xff\xff\xff\xff\xff\xff\xff\xff\xff\xff\xff\xff\xff\xff\xff\xff\xff\xff\xff\xff\xff\xff\xff\xff\xf0\xff\xff\xff\xff\xff\xff\xff\xff\xff\xff\xff\xff\xff\xff\xff\xff\xff\xff\xff\xff\xff\xff\xff\xff\xff\xff\xff\xff\xff\xff\xff\xff\xff\xff\xff\xff\xff\xff\xff\xff\xff\x00\x00\x00\x00\x00\x00\x00\x00\x00\x9f\xff\xff\xff\xff\xff\xff\xff\xff\xff\xff\xff\xff\xff\xff\xff\xff\xff\xff\xff\xff\xff\xff\xff\xff\xff\xff\xff\xff\xff\xff\xff\xff\xff\xff\xff\xff\xff\xff\xff\xff\xff\xff\xff\xff\xf0\x0b\xff\xff\xff\xff\xff\xff\xff\xff\xff\xff\xff\xff\xff\xff\xff\xff\xff\xff\xff\xff\xff\xff\xff\xff\xff\xff\xff\xff\xff\xff\xff\xff\xff\xff\xff\xff\xff\xff\xff\xff\xc0\x00\x00\x00\x00\x00\x00\x00\x00\xff\xff\xff\xff\xff\xff\xff\xff\xff\xff\xff\xff\xff\xff\xff\xff\xff\xff\xff\xff\xff\xff\xff\xff\xff\xff\xff\xff\xff\xff\xff\xff\xff\xff\xff\xff\xff\xff\xff\xff\xff\xff\xff\xff\xff\xf0\x00\x9f\xff\xff\xff\xff\xff\xff\xff\xff\xff\xff\xff\xff\xff\xff\xff\xff\xff\xff\xff\xff\xff\xff\xff\xff\xff\xff\xff\xff\xff\xff\xff\xff\xff\xff\xff\xff\xff\xff\xff\xf0\x00\x00\x00\x00\x00\x00\x00\x0b\xff\xff\xff\xff\xff\xff\xff\xff\xff\xff\xff\xff\xff\xff\xff\xff\xff\xff\xff\xff\xff\xff\xff\xff\xff\xff\xff\xff\xff\xff\xff\xff\xff\xff\xff\xff\xff\xff\xff\xff\xff\xff\xff\xff\xff\xf0\x00\x00\x0f\xff\xff\xff\xff\xff\xff\xff\xff\xff\xff\xff\xff\xff\xff\xff\xff\xff\xff\xff\xff\xff\xff\xff\xff\xff\xff\xff\xff\xff\xff\xff\xff\xff\xff\xff\xff\xff\xff\xff\x00\x00\x00\x00\x00\x00\x00\x9f\xff\xff\xff\xff\xff\xff\xff\xff\xff\xff\xff\xff\xff\xff\xff\xff\xff\xff\xff\xff\xff\xff\xff\xff\xff\xff\xff\xff\xff\xff\xff\xff\xff\xff\xff\xff\xff\xff\xff\xff\xff\xff\xff\xff\xff\xf0\x00\x00\x00\x0f\xff\xff\xff\xff\xff\xff\xff\xff\xff\xff\xff\xff\xff\xff\xff\xff\xff\xff\xff\xff\xff\xff\xff\xff\xff\xff\xff\xff\xff\xff\xff\xff\xff\xff\xff\xff\xff\xff\xe0\x00\x00\x00\x00\x00\x00\xff\xff\xff\xff\xff\xff\xff\xff\xff\xff\xff\xff\xff\xff\xff\xff\xff\xff\xff\xff\xff\xff\xff\xff\xff\xff\xff\xff\xff\xff\xff\xff\xff\xff\xff\xff\xff\xff\xff\xff\xff\xff\xff\xff\xff\xff\xf0\x00\x00\x00\x00\xbe\xff\xff\xff\xff\xff\xff\xff\xff\xff\xff\xff\xff\xff\xff\xff\xff\xff\xff\xff\xff\xff\xff\xff\xff\xff\xff\xff\xff\xff\xff\xff\xff\xff\xff\xff\xff\xff\xf0\x00\x00\x00\x00\x00\x0b\xff\xff\xff\xff\xff\xff\xff\xff\xff\xff\xff\xff\xff\xff\xff\xff\xff\xff\xff\xff\xff\xff\xff\xff\xff\xff\xff\xff\xff\xff\xff\xff\xff\xff\xff\xff\xff\xff\xff\xff\xff\xff\xff\xff\xff\xff\xf0\x00\x00\x00\x00\x00\x9a\xff\xff\xff\xff\xff\xff\xff\xff\xff\xff\xff\xff\xff\xff\xff\xff\xff\xff\xff\xff\xff\xff\xff\xff\xff\xff\xff\xff\xff\xff\xff\xff\xff\xff\xff\xff\xff\x00\x00\x00\xa0\x00\x9f\xff\xff\xff\xff\xff\xff\xff\xff\xff\xff\xff\xff\xff\xff\xff\xff\xff\xff\xff\xff\xff\xff\xff\xff\xff\xff\xff\xff\xff\xff\xff\xff\xff\xff\xff\xff\xff\xff\xff\xff\xff\xff\xff\xff\xff\xff\xf0\x00\x00\x00\x00\x00\x00\xa0\xbf\xff\xff\xff\xff\xff\xff\xff\xff\xff\xff\xff\xff\xff\xff\xff\xff\xff\xff\xff\xff\xff\xff\xff\xff\xff\xff\xff\xff\xff\xff\xff\xff\xff\xff\xff\xf0\x00\xbf\x9e\xd0\xbf\xff\xff\xff\xff\xff\xff\xff\xff\xff\xff\xff\xff\xff\xff\xff\xff\xff\xff\xff\xff\xff\xff\xff\xff\xff\xff\xff\xff\xff\xff\xff\xff\xff\xff\xff\xff\xff\xff\xff\xff\xff\xff\xff\xff\xff\xff\xf0\x00\x00\x00\x00\x00\x00\x90\n\n\x9f\xff\xff\xff\xff\xff\xff\xff\xff\xff\xff\xff\xff\xff\xff\xff\xff\xff\xff\xff\xff\xff\xff\xff\xff\xff\xff\xff\xff\xff\xff\xff\xff\xff\xff\t\x0f\xfb\xff\xff\xff\xff\xff\xff\xff\xff\xff\xff\xff\xff\xff\xff\xff\xff\xff\xff\xff\xff\xff\xff\xff\xff\xff\xff\xff\xff\xff\xff\xff\xff\xff\xff\xff\xff\xff\xff\xff\xff\xff\xff\xff\xff\xff\xff\xff\xff\xf0\x00\x00\x00\x00\x00\x0b\x0e\x90\x90\x00\xbf\xff\xff\xff\xff\xff\xff\xff\xff\xff\xff\xff\xff\xff\xff\xff\xff\xff\xff\xff\xff\xff\xff\xff\xff\xff\xff\xff\xff\xff\xff\xff\xff\xff\xff\xff\xff\xff\xff\xff\xff\xff\xff\xff\xff\xff\xff\xff\xff\xff\xff\xff\xff\xff\xff\xff\xff\xff\xff\xff\xff\xff\xff\xff\xff\xff\xff\xff\xff\xff\xff\xff\xff\xff\xff\xff\xff\xff\xff\xff\xff\xff\xff\xff\xff\xf0\x00\x00\x00\x00\x00\x00\t\xa0\xa0\x00\x00\xbf\xff\xff\xff\xff\xff\xff\xff\xff\xff\xff\xff\xff\xff\xff\xff\xff\xff\xff\xff\xff\xff\xff\xff\xff\xff\xff\xff\xff\xff\xff\xff\xff\xf9\x00\x90\xf0\xdf\xff\xff\xff\xff\xff\xff\xff\xff\xff\xff\xff\xff\xff\xff\xff\xff\xff\xff\xff\xff\xff\xff\xff\xff\xff\xff\xff\xff\xff\xff\xff\xff\xff\xff\xff\xff\xff\xff\xff\xff\xff\xff\xff\xff\xff\xff\xf0\x00\x00\x00\x00\x00\x00\xa0\xbc\t\x00\xb0\x00\x0f\xff\xff\xff\xff\xff\xff\xff\xff\xff\xff\xff\xff\xff\xff\xff\xff\xff\xff\xff\xff\xff\xff\xff\xff\xff\xff\xff\xff\xff\xff\xdb\xc0\t\t\x00\x00\xbf\xff\xff\xff\xff\xff\xff\xff\xff\xff\xff\xff\xff\xff\xff\xff\xff\xff\xff\xff\xff\xff\xff\xff\xff\xff\xff\xff\xff\xff\xff\xff\xff\xff\xff\xff\xff\xff\xff\xff\xff\xff\xff\xff\xff\xff\xf0\x00\x00\x00\x00\x00\x00\x90\xa9\xa0\xa0\x00\x00\x00\x9f\xff\xff\xff\xff\xff\xff\xff\xff\xff\xff\xff\xff\xff\xff\xff\xff\xff\xff\xff\xff\xff\xff\xff\xff\xff\xff\xff\xff\xff\xe9\t\xa0\xda\x9b\t\x00\xdb\xff\xff\xff\xff\xff\xff\xff\xff\xff\xff\xff\xff\xff\xff\xff\xff\xff\xff\xff\xff\xff\xff\xff\xff\xff\xff\xff\xff\xff\xff\xff\xff\xff\xff\xff\xff\xff\xff\xff\xff\xff\xff\xff\xff\xf0\x00\x00\x00\x00\x00\x00\x00\x9a\t\x00\x00\x00\x90\x00\xff\xff\xff\xff\xff\xff\xff\xff\xff\xff\xff\xff\xff\xff\xff\xff\xff\xff\xff\xff\xff\xff\xff\xff\xff\xff\xff\xff\xf0\x90\xb0\x99\t\x00\x9a\x90\xbc\xff\xff\xff\xff\xff\xff\xff\xff\xff\xff\xff\xff\xff\xff\xff\xff\xff\xff\xff\xff\xff\xff\xff\xff\xff\xff\xff\xff\xff\xff\xff\xff\xff\xff\xff\xff\xff\xff\xff\xff\xff\xff\xff\xff\xf0\xa0\x00\x00\x00\x00\x00\x00\xbe\x9a\x00\x00\x00\x00\x9a\x9d\xff\xff\xff\xff\xff\xff\xff\xff\xff\xff\xff\xff\xff\xff\xff\xff\xff\xff\xff\xff\xff\xff\xff\xff\xff\xff\xfd\t\xa0\x90\x90\xa9\t\t\t\x00\x9f\xff\xff\xff\xff\xff\xff\xff\xff\xff\xff\xff\xff\xff\xff\xff\xff\xff\xff\xff\xff\xff\xff\xff\xff\xff\xff\xff\xff\xff\xff\xff\xff\xff\xff\xff\xff\xff\xff\xff\xff\xff\xff\xf0\xf0\t\x00\x00\x00\x00\x00\xa0\t\xe9\xe0\x00\x00\x00\x00\xaa\x90\xff\xff\xff\xff\xff\xff\xff\xff\xff\xff\xff\xff\xff\xff\xff\xff\xff\xff\xff\xff\xff\xff\xff\xff\xff\x00\x90\x9d\t\xa9\x90\x9a\t\x00\x90\x00\x9f\xff\xff\xff\xff\xff\xff\xff\xff\xff\xff\xff\xff\xff\xff\xff\xff\xff\xff\xff\xff\xff\xff\xff\xff\xff\xff\xff\xff\xff\xff\xff\xff\xff\xff\xff\xff\xff\xff\xff\xff\xfd\xa0\xf0\xa0\x00\xb0\x00\x00\x00\x90\xa0\x9a\x9a\x90\x00\x00\x00\t\xaf\x0b\xff\xff\xff\xff\xff\xff\xff\xff\xff\xff\xff\xff\xff\xff\xff\xff\xff\xff\xff\xff\xff\xff\xff\xf0\x9a\x9a\t\xa9\x00\t\t\x00\xb0\x0b\x00\t\xff\xff\xff\xff\xff\xff\xff\xff\xff\xff\xff\xff\xff\xff\xff\xff\xff\xff\xff\xff\xff\xff\xff\xff\xff\xff\xff\xff\xff\xff\xff\xff\xff\xff\xff\xff\xff\xff\xff\xff\xe0\x00\xf0\t\xa0\x00\x00\x00\x00\x00\x00\xac\xb0\xa0\n\x00\x00\x9a\xd0\xa0\x0f\xff\xff\xff\xff\xff\xff\xff\xff\xff\xff\xff\xff\xff\xff\xff\xff\xff\xff\xff\xff\xff\xfc\x0b\r\t\x90\t\t\xa0\x00\t\x00\x90\x90\x90\x0b\xff\xff\xff\xff\xff\xff\xff\xff\xff\xff\xff\xff\xff\xff\xff\xff\xff\xff\xff\xff\xff\xff\xff\xff\xff\xff\xff\xff\xff\xff\xff\xff\xff\xff\xff\xff\xff\xff\x00\t\x00\xf0\n\x00\x00\x00\x00\x00\x00\t\x0b\x0e\x9e\x90\x00\t\xa0\xba\x90\xb0\xac\xff\xff\xff\xff\xff\xff\xff\xff\xff\xff\xff\xff\xff\xff\xff\xff\xff\xff\xff\xfe\x90\x90\x90\x9b\x00\x90\xb0\t\x00\xb0\t\t\x00\xa0\x00\xff\xff\xff\xff\xff\xff\xff\xff\xff\xff\xff\xff\xff\xff\xff\xff\xff\xff\xff\xff\xff\xff\xff\xff\xff\xff\xff\xff\xff\xff\xff\xff\xff\xff\xff\xff\xff\xc0\xa9\xa0\xa0\xf0\x00\x00\x00\x00\x00\x00\x00\n\x00\x9a\x9a\n\x00\x00\t\xf0\xbc\t\t\x00\xff\xff\xff\xff\xff\xff\xff\xff\xff\xff\xff\xff\xff\xff\xff\xff\xff\xff\xf9\x0b\t\x0b\x00\x0b\x00\t\x00\x90\t\x00\n\t\x90\x90\t\xff\xff\xff\xff\xff\xff\xff\xff\xff\xff\xff\xff\xff\xff\xff\xff\xff\xff\xff\xff\xff\xff\xff\xff\xff\xff\xff\xff\xff\xff\xff\xff\xff\xff\xff\xcb\x0b\x00\x00\x00\xf0\x9a\x00\x00\x00\x00\x00\x00\x00\x00\x00\t\x0c\xb0\x00\xa0\xad\xab\xa0\xa0\x00\t\xff\xff\xff\xff\xff\xff\xff\xff\xff\xff\xff\xff\xff\xff\xff\xff\xff\xa0\x90\x9a\x90\x99\x00\x90\x00\x00\x00\x00\x9a\t\x00\t\t\x00\x9b\xff\xff\xff\xff\xff\xff\xff\xff\xff\xff\xff\xff\xff\xff\xff\xff\xff\xff\xff\xff\xff\xff\xff\xff\xff\xff\xff\xff\xff\xff\xff\xff\xff\xe0\xb0\xa0\xfa\x9a\x90\xf0\xa0\x90\x00\x00\x00\n\x90\x00\n\x00\xa0\x0b\x00\x00\t\n\x0c\x9a\xda\x9a\x00\x0b\xff\xff\xff\xff\xff\xff\xff\xff\xff\xff\xff\xff\xff\xff\xff\xf0\x90\x9f\t\t\xa0\t\n\x90\x9a\t\x00\x00\x90\x0b\x00\n\x90\x00\xfb\xff\xff\xff\xff\xff\xff\xff\xff\xff\xff\xff\xff\xff\xff\xff\xff\xff\xff\xff\xff\xff\xff\xff\xff\xff\xff\xff\xff\xff\xff\xff\n\t\x0f\x0b\x00\xe0\n\xf0\x90\xe0\x00\x00\x00\x00\n\x00\x00\x00\x00\xb0\x00\x00\x00\xa9\t\xa0\x00\x00\x00\xa9\xc9\xff\xff\xff\xff\xff\xff\xff\xff\xff\xff\xff\xff\xff\xff\t\t\xa0\x90\xb0\xd0\xb0\t\t\x00\x90\x0b\t\x00\x90\x0b\x99\x00\xb0\x9f\xff\xff\xff\xff\xff\xff\xff\xff\xff\xff\xff\xff\xff\xff\xff\xff\xff\xff\xff\xff\xff\xff\xff\xff\xff\xff\xff\xff\xff\xff\n\x90\xbc\xaa\x9e\x9a\t\xa0\xf0\x0b\x0b\n\x90\x00\x00\x00\x00\x90\x00\x00\x00\xa0\x00\x00\x00\n\x0b\x0b\x00\x0b\xcb\xaa\x90\xff\xff\xff\xff\xff\xff\xff\xff\xff\xff\xff\xff\xf0\t\xf0\x99\xa9\t\xa9\x0b\xc0\n\t\xa9\x0c\x9a\x9a\xc9\x00\x00\t\t\x00\xbf\xff\xff\xff\xff\xff\xff\xff\xff\xff\xff\xff\xff\xff\xff\xff\xff\xff\xff\xff\xff\xff\xff\xff\xff\xff\xff\xff\xff\xa0\x90\xac\x0b\r\xa0\xad\xa0\x00\xf0\xa0\xda\xf9\xeb\xcb\x00\x00\x00\x00\x00\x00\x00\x90\x00\x00\x00\x00\x90\xe0\x9a\x00\x90\xda\x00\x00\x9f\xff\xff\xff\xff\xff\xff\xff\xff\xff\xff\t\xb0\x9b\t\x9e\x90\x9a\xc0\x9a\x90\x00\x00\xb0\x00\x90\x9a\x9c\x90\xb0\x9c\xb0\x90\xff\xff\xff\xff\xff\xff\xff\xff\xff\xff\xff\xff\xff\xff\xff\xff\xff\xff\xff\xff\xff\xff\xff\xff\xff\xff\xfe\x90\xda\x00\x9a\x00\xa0\x0f\n\x9a\xf0\xf0\x00\xa9\x0f\x0b\x00\x00\x00\x00\xa0\x00\x00\x00\n\x00\x00\x00\x0b\n\x9a\x00\x00\xab\xa9\x00\x90\x0f\xbf\xff\xff\xff\xff\xff\xff\xff\xff\xf0\x9b\t\xb0\x9a\xd0\x9e\t\x00\x00\x00\xb0\t\x00\xb0\xa9\xa9\x0b\t\t\xa9\t\t\x0f\xff\xff\xff\xff\xff\xff\xff\xff\xff\xff\xff\xff\xff\xff\xff\xff\xff\xff\xff\xff\xff\xff\xff\xff\xf0\xa9\xa0\xa0\x00\xa0\xda\xda\xb0\xad\xac\n\xf0\x00\x9a\xfa\xf0\xa0\x00\x00\x00\x00\x00\x00\n\t\x00\x00\t\xa0\x0f\x00\xa0\x0b\r\x00\xa0\n\x9b\x0f\xff\xff\xff\xff\xff\xff\xff\xff\xf0\xb0\xdb\r\xa9\xb0\xb0\x90\x0b\x00\x90\x00\x90\t\x00\xd0\x9c\xa9\xa9\x00\t\x0b\r\xa9\xff\xff\xff\xff\xff\xff\xff\xff\xff\xff\xff\xff\xff\xff\xff\xff\xff\xff\xff\xff\xff\xff\xff\xf0\n\x90\xcb\t\x00\x90\xa0\x00\x00\xf0\xa0\xb0\xf0\x00\x00\t\x0f\n\x00\x00\x00\x00\xa0\x00\t\xa0\x00\x00\x00\x0b\xb0\xb0\t\x00\xa0\xbc\x00\x00\x0f\x0b\x00\xbf\xff\xff\xff\xff\xff\xff\t\x99\xa9\x9a\x9d\xad\x00\xa9\x00\x90\xa0\x90\xa0\n\t\xa0\xb0\x90\xda\x9b\x9a\x90\xb9\t\t\xff\xff\xff\xff\xff\xff\xff\xff\xff\xff\xff\xff\xff\xff\xff\xff\xff\xff\xff\xff\xff\xf0\t\xa9\xeb\xbf\x00\x00\n\xda\xba\xda\x00\xb0\n\xf0\n\t\xa0\x00\t\xa0\x00\n\x90\t\x00\x00\x0b\x00\x00\n\x00\xda\xcb\x00\x00\x9a\x0b\n\t\xa0\xf0\xb0\x00\x0f\xff\xff\xff\xff\xfe\x9b\xe9\x9a\xf9\xa9\t\xa9\x00\x90\xa0\x90\x00\x90\t\x00\x90\x0b\x0b\t\xe0\x99\t\x0b\x0b\x90\xbf\xff\xff\xff\xff\xff\xff\xff\xff\xff\xff\xff\xff\xff\xff\xff\xff\xff\xff\xff\xf0\n\x00\x0b\x0f\x0f\xfa\x00\xa0\x00\xc0\xa9\xa0\xca\xd0\xf0\x90\x00\x00\xb0\x00\x00\x00\x00\x00\x00\x00\x00\xbc\xa9\xa0\t\xaf\xa9\x00\x00\x00\x00\xba\x90\x90\x0b\xa0\x00\x00\x0b\xff\xff\xff\xff\xf9\xbc\x90\xbd\x9a\xda\x9a\x90\x0b\x00\x90\x00\xb0\x00\x90\t\x00\x90\x9c\x9a\x9b\xca\x9f\t\x90\x9b\t\xff\xff\xff\xff\xff\xff\xff\xff\xff\xff\xff\xff\xff\xff\xff\xff\xff\xff\xe0\n\x90\x00\xa9\xfb\xff\xf0\x00\x9c\xa9\xab\xc0\xcb\xa9\xa0\xf0\xa0\x00\x00\x00\xb0\t\n\x00\n\x00\xa0\x0b\n\x90\t\n\x90\x90\xa0\n\x00\x0b\x9e\x9a\x00\xe9\x00\x00\x0b\x0f\x0f\xff\xff\xff\xa9\xf9\xbb\xf0\xb0\x90\x90\xda\x90\t\x00\t\x00\t\xa0\x9a\x9a\xda\x90\xb0\x90\xb9\xb0\x99\xa9\xf0\x9b\xdf\xff\xff\xff\xff\xff\xff\xff\xff\xff\xff\xff\xff\xff\xff\xff\xff\xc0\x00\x00\x00\n\xdf\xff\xff\x00\x00\n\x90\xe0\n\xb0\x00\n\xf0\x00\x00\x00\x00\x00\xa0\x00\x90\x00\x90\x00\x00\x0b\xca\n\x00\xa0\xa0\x00\x90\x0f\xad\xa9\xe0\xa0\x90\xa9\x00\x00\x90\xbf\xff\xff\xff\xdb\x0b\xc9\x0b\xcb\x9e\x9a\x90\x9b\x90\xb0\xb0\x90\x90\t\x00\x90\x90\xb0\x0b\x0f\t\xe9\xad\x90\x9b\t\t\xff\xff\xff\xff\xff\xff\xff\xff\xff\xff\xff\xff\xff\xff\xff\x00\n\x90\x00\x00\t\xaf\xff\xff\xf0\x00\x00\xa0\x00\xb0\n\x9e\xb0\xf0\x00\x00\x00\x00\x00\x00\x00\n\x00\x00\x00\x00\xb0\xb9\x00\x0b\t\x00\n\n\x90\xba\xda\x90\x9a\x0b\xca\x00\x00\x0b\x0b\xff\xff\xff\xbf\x9f\xba\xd9\xb0\xb9\t\xa9\xc0\xb0\x90\x9a\t\xa9\xcb\x9a\x90\xb0\x9b\r\x90\xb0\x9b\x9a\x9b\t\xb9\xb9\x0f\xff\xff\xff\xff\xff\xff\xff\xff\xff\xff\xff\xff\xd0\x00\n\x00\x00\x00\xa0\x00\x9b\xff\xff\xf0\x00\xa9\xca\x9a\x0f\x0e\x00\xca\xf0\x0b\x00\x00\x00\x00\x00\x00\x00\x00\xa0\x00\x00\x0b\xca\x00\x90\n\x00\t\t\xeb\xdb\xa9\xa0\x00\x9a\t\x00\n\x00\x0f\xff\xff\xf9\xf9\xa9\r\xb0\xf0\x9a\x9f\x9a\xb9\x9a\x9b\r\x9a\x90\xb0\x9d\x0b\t\xad\x9a\x0b\xc9\xad\xad\xbc\x9a\xd0\x9a\x9b\xdf\xff\xff\xff\xff\xff\xff\xff\xff\xff\xff\x00\n\x00\x90\x00\n\t\x00\x00\xaf\xff\xff\xf0\x00\x90\xa9\x0c\xa0\t\xab\xa9\xf0\x00\x00\x00\xa0\x00\x00\n\x00\x00\x00\x00\x00\xbd\xa9\x00\n\xb0\xb0\n\n\x90\xa0\x00\x00\x00\xa0\x9a\x00\x00\x0b\x0b\xff\xff\xfb\xcb\xf9\xfb\x0b\t\xf9\xa9\xad\x99\xe9\xf0\x90\xb0\xdb\t\xa0\xb0\xfa\x99\xa9\xb9\x0b\x90\x99\xa9\xb9\x9b\xe9\x99\xaf\xff\xff\xff\xff\xff\xff\xff\xff\xff\x00\x00\t\x00\x00\x90\x00\x00\x00\x0b\xdf\xff\xff\x00\x00\xac\n\n\x90\xa0\xe0\xc0\xf0\n\x9a\x00\x00\x90\x00\x00\x00\x9a\t\x00\x00\n\x00\xa0\xb0\x00\x00\x00\x00\xa9\x00\x00\x00\xa9\x0f\x00\x00\x00\x00\t\xff\xff\x9f\xb9\x0b\t\xf9\x9b\t\xdb\x9b\xeb\x99\xad\xbb\t\xb0\x9b\xdb\x99\x99\xda\x90\xda\x99\xeb\x0f\x9f\x0b\t\x9b\x0f\x90\xff\xff\xff\xff\xff\xff\xff\xff\xf0\x00\n\x00\n\x00\n\x00\x00\x00\x00\xbf\xff\xff\xe0\x00\x0b\x0c\xb0\x0e\x9a\x90\xba\xf0\x90\t\xa0\x90\xa0\n\t\xa0\x00\xa0\xa0\x00\xb0\xb0\x00\x0b\xfa\x9a\x0b\t\x00\t\xa0\x00\x00\xa0\xbc\xa0\x90\xa0\x00\xff\xff\xe9\xeb\xd0\xb0\x9a\xd0\xba\x9a\xd9\x9e\xb9\xb9\r\xb0\x9f\t\xa9\xaf\xa9\xa9\xb9\xa9\xe0\x90\xb0\xb9\xf0\xf0\x99\xb9\xb9\xbf\xff\xff\xff\xff\xff\xff\xff\xe0\x00\x90\x00\x00\n\x00\x90\xa0\n\x00\x0b\xff\xff\xfa\x00\x00\xb0\x0f\x00\x00\xa0\x00\xf0\x00\xa0\xa9\xae\x90\xb0\x00\t\xa0\x90\x00\x00\x00\x00\x00\xb0\xa9\xa9\xa0\n\n\x00\x00\t\x00\x9f\xa9\x00\x00\x00\t\xff\xff\x9b\x99\xab\xdb\t\xa9\x9d\xb9\xa9\xa9\x9e\x9a\xb0\xbd\xa9\xbb\xdb\xd9\x9b\xbd\x0b\x90\x9b\x9f\t\n\x9b\x9b\x9e\x9a\xda\x99\xff\xff\xff\xff\xff\xff\xff\x00\n\x00\n\x00\x90\x00\x00\x00\x00\x90\xff\xff\xff\x90\t\xa0\n\x00\xab\x0e\t\xe0\xf0\xa0\x90\x90\xa9\n\x00\x9a\x00\x00\x00\x00\x90\x00\x00\x0b\x0f\x9b\x0f\x00\xf0\x90\x00\x00\x00\x0f\xaa\x90\xa9\xa0\x90\x00\xff\xfc\xb0\xfa\xd9\x00\xf9\x9b\n\x90\x90\x99\xa9\x9d\x99\x90\xb9\xd0\xbb\x0b\xbc\x90\xbd\xa9\xb0\x90\xb9\xf9\xbd\xad\xa9\x0b\x9b\x9e\xbf\xff\xff\xff\xff\xff\xf0\xa9\x00\x00\t\x00\x00\n\x00\x00\x00\x00\xbf\xff\xff\xe0\x00\x0c\xad\x0b\xc0\t\n\x00\xf0\x00\n\n\xd0\xb0\xb0\xa0\xfa\x00\xa0\x00\n\x00\xa0\x00\xb0\xbe\xb0\xbb\x0c\xa0\x00\x00\n\x9a\xd9\xa0\x00\x00\xa0\x00\xbf\xfb\xdb\x99\x0b\x9b\n\x9c\x99\t\xa9\xb0\xd0\xb0\xad\xa9\xda\x9b\xc9\xbc\x9b\x0b\x00\x90\x0f\x0b\xc9\xa9\x0b\x9b\x9b\x9d\xbd\xbb\xdb\xff\xff\xff\xff\xff\xf0\x00\xa0\x9a\x00\x00\xa0\x00\x00\x90\xa0\n\xdf\xff\xff\x90\x00\xa9\n\n\x0f\xa0\xa0\xa0\xf0\x9a\t\xa9\xab\n\t\xa9\x0b\t\x00\xa0\x00\xb0\t\x00\x0b\x0b\x0b\xcb\xb0\x00\x00\x00\x00\x0b\xaf\x0f\x0b\x00\x00\xa0\x0f\x0b\x0f\xb0\xbc\t\x99\xa9\xa9\xe0\x90\xd0\xb0\x99\t\x9a\x99\xa9\xb9\x0b\t\xf9\xb9\xb9\x90\x99\xb0\x9f\x90\xf0\xbc\xb0\x9a\xd9\xb9\xbf\xff\xff\xff\xff\xfc\x00\x00\x00\n\x00\x00\x00\x00\xa0\x00\t\xab\xff\xff\xf0\x00\x00\xb0\t\x00\x0f\x0c\x90\xf0\xa0\x00\x00\x00\xf0\xba\xda\xbc\xba\xf0\x00\xf9\xad\xa0\n\x00\x9a\x9a\xb0\xfa\x00\x00\n\x00\xbd\xf0\x90\x00\x0b\t\x00\xb9\xf9\xf9\x0f\x9b\x9a\x9e\x9b\t\x99\xa9\t\t\n\x90\t\t\x90\x90\xb9\x9a\x90\x9e\x9a\x9b\x0b\x0b\t\xaf\t\xf9\xf9\xb9\xbb\xcb\xdb\xff\xff\xff\xff\x00\xa9\n\x00\x90\x00\x90\x00\x00\x00\t\n\xdf\xff\xff\xe0\x00\x0e\n\x0e\x0b\x00\xa0\xa0\xfa\x9c\xb0\x0b\x0b\t\xa9\x0b\xcb\x9e\x90\x9b\x9a\xda\x9a\t\x0b\xab\x0f\x0f\t\x00\x00\t\x0b\xeb\xa0\n\t\xa0\n\x0b\x0f\x9a\x9a\xb9\t\r\xa9\x90\x9b\n\x90\xb0\t\t\x00\x99\xa9\xe9\x9b\t\xe9\xa9\xb9\r\xb0\x9d\xb9\xdb\x99\x9b\xb0\xb0\xbc\xbd\xb9\xb0\xff\xff\xff\xfc\x9a\x00\xe9\n\x00\n\x00\xa0\xb0\x00\xa0\x00\xbf\xff\xff\x00\x00\xb0\x0c\t\xa0\xca\x90\n\xf9\xab\x0b\x00\xb0\xba\xda\xf0\xb0\xf0\xfa\xac\xaf\xb0\xa9\n\x00\x90\xb0\xb9\xa0\x90\xa0\x00\xad\xbc\x9a\t\xa0\t\xa9\xbd\xb0\xf9\xf9\xcb\n\x9a\x9b\x0b\xd0\x99\x90\x90\x9a\x00\x9a\x00\x90\x9b\r\xb9\x9b\x9c\x9a\x9b\t\xa9\x00\xb0\xf0\xbc\x9d\xbd\x9b\x9b\x9f\xbd\xbf\xff\xff\xf0\xa9\xa9\n\x00\x00\x00\x00\x00\x00\t\x00\xa9\xff\xff\xff\xf0\x00\n\x0b\n\x00\xa0\x0e\x90\xf0\x9a\xda\xda\x0c\x90\xb0\xbb\x00\xa9\t\x0b\x9a\xdb\xda\xbc\xb0\xab\x0b\n\x9e\x00\t\xa0\n\x9a\x00\x00\x0b\x00\x00\xeb\xdb\x9a\x9b\x99\x90\x90\x90\x90\xb9\xad\xa9\t\t\x00\t\t\t\t\xb0\x9a\x90\xb9\xb0\x90\x9a\x9b\x99\xb9\x9b\x0b\x0b\x0b\xe9\xe9\xf0\xbb\x9b\xff\xff\xfa\xc0\xca\t\xe9\xa0\x00\x00\x00\x00\xa0\x00\x00\x0f\xff\xfd\xa0\x00\r\x00\xac\xb0\x9a\x00\xa0\xf0\n\x9a\x00\x9a\n\xdb\xc0\x00\x00\xa0\x00\x0f\n\x00\x0b\n\x90\xb0\xad\xa9\xab\xda\x00\x90\x00\x90\x00\x00\n\x0f\x9f\xbc\xbd\xb0\xbe\x9b\xcb\x0f\x9b\x90\x99\t\n\x00\t\x00\x00\xa9\t\t\xbd\x9b\xda\x9d\xb0\xf9\r\xa9\x0f\xa9\xf9\xbd\xb9\x9b\xb9\xbb\xdf\x0f\xff\xff\x00\xb0\xb0\xf0\x00\x00\x00\x00\xb0\x00\x00\x00\x00\xbf\xff\xff\xf0\x00\xa0\xa0\t\x0e\x00\x9a\x00\xf0\t\x00\x9a\x00\t\xa0\x0b\n\x90\x00\xa0\xb0\xa9\x0b\xb0\x9b\n\x00\x90\xb0\xbd\xa0\xd0\xa0\n\n\x00\xb0\t\x0b\x0b\x0b\x9a\x9f\x99\x00\x90\x99\xad\x0b\x9a\x9a\x90\x90\x90\x00\x90\x90\xb0\x9b\t\xa9\xa9\x9a\t\x9a\x9a\x9d\xb9\x99\xb0\xb0\x9e\xbc\x9d\xbd\xbb\x9b\xff\xfe\x0f\n\n\n\x00\x00\x90\x00\x00\x00\x00\x00\x0b\xff\xff\xff\x00\t\x00\x9c\xb0\xa0\x00\xa0\x9e\xf0\x00\xa0\x00\x00\x00\x0b\x00\x00\n\t\x00\x00\x00\xa0\xcb\xa0\t\x00\xa0\x0b\xfa\xdb\xa0\x00\t\xe9\xb0\n\n\x9f\xbd\xbd\xbd\xb0\xb0\xb9\xa9\xa9\x99\xb9\xc9\t\t\t\xa9\t\xa0\t\x0b\r\xb9\x9b\x9b\t\x9a\x90\x99\x9a\x90\xbe\x9d\xbd\xb9\x9b\xab\x0b\x9f\xad\xff\xf0\x00\xad\r\t\n\x00\n\x00\x00\xb0\x00\x9a\x00\xff\xff\xff\xa0\x00\xe0\xa0\x0e\x00\xb0\xc0\xa0\xf0\x00\x00\x00\x90\x0b\x00\xa0\xb0\xf9\xa0\x00\x00\x00\x0b\x00\xdb\xa0\xb0\x00\x00\x9b\xe9\xf0\xb0\xb0\x9e\xbf\t\x00\xb9\xcb\x9a\x9a\x9b\xd9\t\t\xda\xb0\xdb\xb9\xbd\xb9\xf9\xdb\x99\xd9\xb0\x90\xb0\x9e\x9c\xbd\xb0\xf0\xbd\xa9\xa9\xb9\x99\xba\x9a\x9e\x9d\x9f\x9f\xb9\x9b\xff\xdb\x0b\n\n\x00\x00\x00\x00\x00\x00\x00\n\x00\x00\x9f\xff\xfd\xf0\x00\x0b\n\x90\xb0\xca\x9a\x9a\xf0\x00\x00\x00\x00\x00\x00\t\x0f\xba\xda\x00\xa0\x00\x00\xbb\xa0\x9a\x00\x00\n\x0f\x9a\n\x00\x0b\xfb\xdf\xa0\x0b\xdb\xb9\xf9\xf9\xf0\xb0\xf0\xb0\xb9\xdb\x90\x9a\xdb\x9e\x9b\t\xf0\xb9\x99\xb9\x9b\x99\xb9\x9a\x9b\x99\t\t\xd9\x0f\x0b\t\xbd\xb9\xa9\xa9\xa9\xbe\xbf\xff\xe0\x0c\xbc\xb0\n\t\x00\x00\n\x00\x00\x00\x00\t\xaf\xff\xff\xa0\x00\x00\xc0\xaa\xca\x00\x00\xc0\xf0\x00\x9a\x00\xa0\x00\x00\x90\xbb\xad\xb0\xb0\x00\x00\x9a\xd0\t\xa0\x00\x0b\r\xb0\x00\t\x00\xbf\xff\xfa\xda\x9f\x0f\r\xa9\xb9\xa9\x99\t\xc9\x90\xb9\xad\xbd\xb9\xf9\xbd\xbf\x9b\x9e\x9f\x9c\xb9\x0b\t\xa9\x90\x9a\x9a\x99\xa9\xb9\xbd\x9f\x9a\x90\x9b\xdb\xdb\xdb\x9f\xff\x00\xab\n\x00\x00\x00\n\x00\x90\n\x00\x00\x00\n\xff\xff\xfe\x00\x00\xb0\xa9\xe9\x00\x90\xa0\xba\xf0\x00\x00\x00\x00\xb0\x00\xa0\xad\xbe\xfb\xc0\x90\n\x00\xba\xfa\x90\x00\x00\xa0\n\x00\x00\x0b\xdb\xff\xfd\xa9\xa9\xb9\xbb\x9b\xcb\xda\xba\x90\x9a\x9f\x0b\x9b\x99\xbd\xb9\xf9\xf9\xf9\xf9\xb0\xb9\xc9\xbd\xb9\xda\x9f\t\t\x0b\x9a\xda\x9a\x9a\x99\xbd\xb0\x9a\x9a\x9f\xbf\xf0\x9a\xd0\xe9\x0f\x0b\xca\x90\x00\x00\x00\x9a\x00\x00\t\xbf\xff\xff\xd0\x00\r\n\x00\xa0\xac\x9a\xc0\xf0\x00\x00\t\x00\x00\x00\x00\xb0\xbb\x9a\xba\x00\x00\x00\t\x00\xa0\xb0\x00\x9a\t\x00\x00\x00\xad\xbf\xff\xfd\xbd\xa9\xcb\xdb\x9b\x99\xd0\x0b\t\t\x9c\x90\xf9\xf0\xf9\xb9\x99\xbd\xbd\xbd\xbb\x9b\x0b\x0b\xb9\xa9\xb0\xb0\xf0\x99\xb9\xf9\xb9\xf0\xb0\x9f\t\xf9\xb9\xbf\xfa\xc0\xa9\xae\x00\xa0\xbc\xac\xa0\xa0\xb0\x00\x00\xa0\n\xdf\xff\xff\xa0\x00\n\x9c\xb0\x9a\x00\xa0\xb0\xf0\x00\x00\x00\x00\x00\x00\x90\x0b\r\xaf\t\xa0\t\x0b\n\t\x00\x00\x0b\x00\x00\x00\x00\x00\xbf\xff\xfb\xfa\x9b\x9b\x9b\x0b\xda\xbb\x0b\x90\x9a\x0b\x0b\x9f\x9b\t\x99\x00\x90\t\x9b\xdb\x9d\x9f\x99\xf9\t\xd9\t\xc9\t\xb0\xb9\xb9\xe9\x0b\xd9\xb0\x9b\t\xe9\xff\t\x0b\x0e\x90\x9a\xdb\xca\x90\x90\x00\x0c\xb0\xa0\x90\x00\xbf\xff\xff\xd0\n\x00\xaa\x00\xe0\x9a\x00\x00\xf0\x00\xa9\x00\xa0\x00\x00\x00\xb0\xba\xb9\xfa\x00\x00\x00\x00\n\x00\x00\x00\x00\x00\x00\x00\x0b\xdf\xff\xfe\xf9\xf0\xf0\xf0\xbd\xa9\xd0\x90\x00\x00\x90\x90\x90\x90\x99\x0b\xc9\xa0\x90\x00\x9b\xdb\xb0\x9b\x0b\x9b\n\x9a\x9a\x9b\x0f\x9e\x90\xb9\xb9\x0b\t\xb0\xdb\x9b\xe0\xac\xa0\xe9\xa0\xe0\xa0\xa9\n\x00\x00\n\x00\x00\x00\x0b\xef\xff\xfa\x00\x00\x9e\x90\xcb\x00\xe0\x0f\xab\xf0\x00\x00\x00\x00\x90\x00\xa9\n\x90\xfb\x0f\xb0\x00\x00\t\x00\x00\x0b\x00\x00\x00\xa0\x00\x00\xbf\xff\xfb\xda\x9b\x9b\x9b\x9b\x99\xa9\xa9\x00\x90\x00\x00\t\x0c\n\x90\xb9\x90\xf0\xb9\t\r\x9f\x9d\x90\xd0\x99\t\t\xa9\xb9\xb9\xfb\x99\xc9\xb9\xbc\x9b\x0b\xcb\x90\x00\x9a\x9e\x0b\t\xad\n\x0c\xa0\x9a\t\x00\xb0\n\t\xff\xff\xff\x00\x00\xa0\x0b\xa0\x0b\t\xa0\x00\xf0\x00\x00\x00\x00\xa0\x00\x00\xb0\xa9\x0f\xbf\x0f\xa0\x00\xa0\x00\x00\x00\xa9\xa0\x00\t\x00\x00\r\xbf\xfd\xbd\xa9\xe9\xad\xb0\xfb\x90\xda\x9a\x00\x00\x00\x00\x9b\x90\xf9\x0e\x9a\x9b\xcb\x90\x90\x99\xa9\xa9\xb0\xa9\x0b\t\x9c\xb9\xa9\x9b\xeb\x9a\x9c\x9b\t\x99\xbc\xb0\xb0\x0c\xa9\xe0\xac\n\x9c\x90\x00\x00\n\x00\x00\x00\x00\xbf\xff\xff\xf0\x00\x9a\x0c\xa9\xe0\xae\x0b\xe0\xf0\t\n\t\x00\x00\x00\x90\xa9\xa0\xbb\xcb\xf0\t\x00\x00\x00\x00\xb0\x00\x00\x90\x00\x00\x00\xbf\xff\xff\xb9\xbd\xb9\xdb\x0b\x90\x9a\x90\x90\x90\x00\x00\x00\x00\x0b\x00\xb9\t\t\x9b\xe9\x0b\x00\x90\x90\t\x00\x00\x90\xa9\x9f\x9b\xad\x99\xf9\xb9\xb0\x9f\x0b\x0b\x9a\x0c\xb0\xbc\xb0\xd0\xb0\n\n\x00\x00\x00\x00\x00\x00\n\xdf\xff\xff\x00\x00\xac\xb0\x9a\x0b\t\xa0\x0b\xf0\x00\x00\x00\t\x00\n\n\x90\x90\xbc\xbf\x0b\x00\x00\x00\x00\xb0\x00\x90\x00\x00\x00\x00\t\xff\xff\xf0\x9e\x9a\x9a\xb0\xbd\x0b\t\t\x00\x00\x90\xb0\x9a\x90\x90\x99\x00\x00\x90\xbc\x90\xb0\x90\x00\x00\x90\t\t\x0b\x99\xb0\x9f\x99\xbb\xa9\x0b\r\xb0\x90\xb9\xc0\x9a\x0b\xcb\xe9\xaa\r\xa0\x90\x9a\x00\x00\x00\x00\x00\t\xff\xff\xfe\x00\x00\t\x0e\xac\xb0\xca\r\xa0\xf0\x00\x00\n\x00\x00\x90\t\xa0\xa9\x0b\x0b\x00\xa0\xa0\x90\x00\x00\x90\xa0\x00\xa0\x00\x00\n\x9f\xff\xff\xb9\xbd\xbd\x99\x0b\x9d\xa9\xa9\xa9\xa9\t\x0b\xc9\t\t\x00\x90\x99\xa9\x0b\x00\x90\x00\x00\x00\x00\x00\n\x90\x9a\xdb\xb0\xbb\r\x99\xf9\xb0\x99\xb9\xc9\xb0\xa9\xad\xad\xaf\x9c\xba\xda\x0e\t\xa0\x00\n\x00\x00\n\xff\xff\xff\x00\x0b\n\xb0\x9a\xc0\xa9\n\n\xf0\x00\x00\x90\x00\xa0\x00\x9a\x9b\n\x00\r\xa9\x00\x90\n\x00\x00\xa0\x00\x00\x00\x00\x00\t\xeb\xff\xf9\xe9\xa9\x0b\x0f\x90\xb0\x90\x9c\x90\x90\xb0\x99\xb9\xa9\xa9\x90\xb9\t\x00\x90\x90\xa9\t\t\x00\x00\x00\t\t\xa9\x90\xf9\x0f\xba\x9a\x90\x9b\x0b\xcb\x9a\x9b\x0c\xba\xfb\xca\xfb\xcb\xad\xa9\xac\x00\x90\t\x00\x00\t\xbf\xff\xff\xf0\x00\x0c\n\t\xa9\n\x00\x90\xf0\x00\xb0\x00\t\x00\xa0\x00\xa0\x9a\x9a\x9a\x9a\xcb\n\xd0\x0b\x0f\t\x00\t\x00\x00\xa0\x00\x9f\xff\xdb\x9b\xdb\xb9\xb9\x0b\x9b\t\xa9\xa9\x0b\t\xf0\xb9\xd9\x90\xbc\x90\xf0\x99\t\t\x99\x00\xb0\n\x00\t\x00\x9e\x90\xb9\x9b\xb9\x99\xbd\xbb\xd0\x9b\x99\xa9\xc9\xa9\r\xad\xbd\xac\xbf\xcb\x0f\xa9\xa0\n\x00\x00\x00\x00\xff\xff\xff\x00\x00\x0b\x0c\xa0\x00\xe0\xbc\xa0\xf0\x00\x00\xa9\n\x00\x90\xa9\xb9\xe9\xc9\xe0\x90\x90\xc9\x0b\xc0\x90\n\x00\x00\x00\x90\x00\x0b\xff\xfb\xa9\xf0\xb0\xd0\x90\xbd\t\x0b\t\x99\xa9\x0b\t\xe9\xbb\x0b\x9b\x9b\x99\xb0\x9a\x9f\x9a\x9b\x90\x90\x00\xb0\x0b\t\x0f\x9a\xbc\x99\xaf\x0b\t\x0b\x9f\x9a\xd9\xba\xda\xeb\xfe\xbe\xbf\x9e\xb0\xf0\xc0\x00\x00\x00\xa0\x0b\x0f\xbf\xff\xf0\x00\t\xa0\x0b\x0f\n\x90\n\x00\xf0\xa0\t\n\x00\x9a\x00\x9a\n\x90\xa9\x0b\x0f\n\x9a\x00\x9a\x0b\xc0\x90\xa0\xa0\x00\x90\xa9\xbf\xff\xdb\x9b\xd9\xb9\xf9\x0b\x0b\xc9\xb0\xf0\x9e\x90\xb9\x9a\xd9\xf9\xe9\xf9\xfb\xdb\xbd\xb0\xb9\xd0\t\x00\x90\t\t\x0b\x90\xb9\x9b\x0f\x99\xb9\x9b\xbd\xb0\xb9\xb0\x99\xad\xbc\xbf\xdb\xcf\xed\xfe\x9a\xb0\x00\xa9\xa0\x90\x00\x0b\xff\xff\xff\x00\x00\x0f\x00\xa0\x00\xa0\xb0\x9a\xf0\t\xa0\t\x00\x00\n\t\t\xa9\n\x90\x00\x90\t\x0b\t\x00\xb0\x00\x90\x90\n\t\x00\xaf\xff\xbd\xa9\xb0\x9a\x9a\x99\xb9\xb0\x99\x0b\t\xbd\n\x99\xa9\xb9\x9b\x0b\x9a\x9d\xb9\xbd\xba\x9b\n\x90\t\x00\xb0\x90\xb9\x9e\x99\xb0\xb0\x9a\xd0\x9a\x9b\xdb\x0b\x0f\x9a\xbf\xcb\xef\xbf\xbf\xad\xad\x0f\x00\x00\x00\xa0\x00\x00\xff\xff\xff\xf0\x00\xa0\xbc\n\xda\x00\x0e\x00\xf0\x00\x00\x00\xa9\t\xa9\n\xba\x00\t\x00\x9a\x00\x00\x00\n\x0b\x00\xa0\x00\n\t\n\x0b\xdf\xff\x9a\x9f\x0f\xb9\x99\xf0\x90\x9b\x9a\x99\xb0\x90\xbd\x0b\xdb\r\xa9\xd0\r\xba\x9e\x90\x9d\x00\x99\xcb\n\x9a\x9d\xa9\r\xa9\xba\x99\xf9\xbd\xbb\xd9\xbc\xb0\xf9\xb0\x9f\xde\xbf\xfb\xcf\xde\xda\xda\xa0\x00\x00\x00\x00\n\t\xbf\xff\xff\x00\n\x00\n\x90\xa0\x9e\xb0\n\xf0\x00\t\xa0\x90\xa0\x90\xa9\x00\x9a\x00\n\x00\x00\t\xa0\xb0\x90\t\t\n\x00\x90\xa9\t\xfb\xf0\xb9\xf9\xb9\r\xab\t\xb9\xa9\xe9\xcb\xc9\xab\x90\xb0\x90\x9a\x90\xa9\x9b\r\x99\xb9\xb0\xb9\xb0\xb0\x99\x90\x9a\x90\x9a\x99\r\x9a\x9a\x9a\x99\x0b\x0b\x9b\x9b\xc9\xbf\xeb\xff\x0f\xfb\xeb\xaf\x0f\t\xa0\n\x00\x00\x90\x0f\xff\xff\xf0\x00\t\x0f\xa9\n\x90\xa0\x00\xb0\xf0\x0b\x00\xcb\x0b\x0b\n\xda\x0b\t\x00\x90\t\x00\xa0\x99\xc0\x00\x00\n\x00\x90\xa0\x00\x0b\xef\xfb\xdb\x0b\x0b\x9b\x99\x9b\xc9\x99\xb9\xb9\xbb\xd0\xf9\x0b\x0b\x90\x90\x9a\x00\x9b\x0b\x0b\xcb\x90\xc9\t\x0f\x0b\x90\x9b\x99\xa9\xb0\xb9\xb9\xf9\xa9\xbd\xb9\xbd\xa9\x9b\x0b\xff\xff\xff\xef\xfd\xf0\xb0\xe0\x00\x00\x9a\x00\x00\x0b\xff\xff\xff\x00\x00\xa0\x00\xe0\x0e\x0b\x0e\x00\xfb\x00\x0b\x0b\xcf\x9a\xdb\x0b\x00\xa0\xa0\t\xa0\t\x00\xa9\xb0\xb0\x0b\x00\x90\x00\t\x00\t\xbd\xf9\xa9\xf9\xf9\xf0\xbd\xa9\xb0\xf0\x90\xbc\x99\xb9\xa9\xf9\x9c\xb0\xb0\t\x0b\t\xb0\xd0\x90\xb9\xb0\xb0\xb0\xb0\xf9\r\xa9\x9a\x99\x0f\t\x0b\xda\x9a\x9f\x0b\xda\xbc\xb0\xdb\xef\xff\x9f\xaf\x0f\x0b\x9a\t\x00\x00\x00\xa0\x00\xbf\xff\xff\xa0\x00\x9a\x0b\x0b\t\x00\xb0\xb0\xf0\x9a\x90\x9f\xbb\xcb\x00\xb0\x9b\t\t\n\x90\xb0\t\x00\x00\x00\x00\x00\n\x00\n\x00\n\x9f\xab\xdb\x9a\x9a\x9b\x9a\x9f\x9b\x9b\x9f\x9b\xbe\xbd\xb9\xa9\xa9\t\xc0\xb0\xc9\x0f\t\xb0\xb9\xcb\x0b\xdb\xd9\x9f\x9a\x9a\x9b\xc9\x9a\x99\xbb\xb9\x0b\x99\xb9\xb9\xb9\x9b\x9b\xaf\xdb\xeb\xfe\xdb\xe9\xac\xac\x00\xa0\x00\x00\x00\x0b\xdf\xff\xff\x00\n\n\xd0\xa0\xa0\xac\x00\n\xf9\xf0\x9e\xbe\x9d\xa9\x0b\x00\xa0\x00\xb0\xa9\x0b\x00\xb0\xa9\x0b\x00\xb0\x0b\x00\t\x00\n\x99\xfb\x9d\xb0\xbd\xbd\xb0\xdb\x99\x0b\t\xa9\x0b\xd9\x9a\xbc\x90\xd0\x0b\t\t\x0b\t\x0b\x0b\xd0\xb9\xf9\x9a\x9b\xa9\t\xb9\x90\x99\xe9\x9a\x9c\x90\xb9\xda\xbc\xbc\xbc\xb0</t>
  </si>
  <si>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</si>
  <si>
    <t>King</t>
  </si>
  <si>
    <t>Robert</t>
  </si>
  <si>
    <t>Edgeham Hollow
Winchester Way</t>
  </si>
  <si>
    <t>RG1 9SP</t>
  </si>
  <si>
    <t>(71) 555-5598</t>
  </si>
  <si>
    <t>465</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</si>
  <si>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e\xde\xcd\xac\xfe\xfc\xea\xde\x0e\xce\xcb\xce\x0c\xef\xef\xec\xff\xef\xcf\xee\xed\xef\xef\xef\xcd\xeb\xce\xff\xef\xcf\xed\xef\xcf\xef\xec\xfd\xef\xfc\x00\x0c\n\x0c\x0c\xe0\xed\xfe\x0f\xce\x9f\xdf\xcb\xf9\xf9\xfc\xfc\xef\xcf\x0f\xc0\x00\x00\x0e\xfc\xe0\xce\x0c\xe0\xfc\xbe\x0f\x0e\xde\xca\xcb\xca\xec\xac\xef\x0f\xce\x0f\xcc\xac\xe9\xe0\xfe\xed\xe0\xe0\xe0\xee\xda\xce\xc0\xce\xde\xfc\xac\xae\xce\x0c\xae\xde\xec\xfc\xac\xfc\xed\xef\xe0\xed\xef\xec\xfc\xfe\xdf\xfe\xff\xfc\xfe\xee\xce\xef\xce\x0e\xfe\xdf\xed\xef\xfe\xdf\xef\xef\xe9\x00\x00\x0c\x9e\x9c\xad\xef\xe0\xfc\xbd\xfc\xbd\xbd\x0f\xcf\x9f\x9f\xfd\xef\xfc\xaf\x00\x00\xc0\xca\xdc\xac\x0e\x9e\xca\xcc\xfc\xec\xac\xad\xec\xed\xef\xcf\x0e\xec\xac\xec\xae\xde\x0e\xce\xce\xda\xcf\xcf\xce\xde\xac\xf0\xfe\xf0\xee\xfa\xce\xdc\xad\xef\xed\x0e\xcb\xca\xde\xee\xfa\xee\xde\xfe\xef\xcf\xee\xfe\xfe\xef\xef\xef\xed\xac\xbc\xf0\xef\xed\xe0\xfe\xfe\xfe\xcf\xee\xfe\xff\xf0\x0c\x0c\xe0\xec\x0e\xde\xfa\xcf\xcb\xdb\xcb\xdf\xe9\xfd\xb9\xe9\xe9\x0e\xff\xca\xc0\xca\x00\xc0\xef\xca\xcc\xec\xec\x0e\xca\xce\x0f\xce\xde\xcb\xca\xc0\xe0\xed\x0c\xed\xeb\xcd\xe0\xfc\xf0\xe9\xee\xfe\xe0\xe9\xe0\xde\x0e\xca\xce\xfd\xfc\xcc\xaf\xce\xec\xfe\xef\xce\xce\xce\x9e\xcf\xcf\xef\xce\x9e\xef\xed\xed\xef\xde\xff\xfe\xde\xde\xce\xef\xed\xfe\xfe\xfe\xff\xcf\xfe\xfd\xef\xde\xff\x00\x00\r\xe9\xec\xef\xed\xe9\xed\xad\xfd\xaf\x9f\t\xed\xf9\x9c\xf9\xef\xff\xca\xc0\x90\x0c\xc0\xec\x0e\x9c\xac\xe9\xcf\x0e\xc0\xf0\xe0\xec\xfc\xfe\xcf\xce\xeb\xca\xcc\xea\xce\xca\xce\xce\xcf\xcb\xcf\xce\xce\xec\xfc\xed\xed\xee\xfe\xbc\xec\xbc\x0f\xcf\xca\xf0\xf0\xec\xed\xee\xfc\xfe\xfe\xfe\xde\xfe\xfe\xfe\xff\xee\xff\xea\xce\xfc\xfc\xee\xff\xcf\xef\xcf\xee\xfe\xef\xfe\xff\xef\xb0\xc0\xe0\xf0\r\xeb\xce\x9e\x9f\xda\xdb\xdc\xf0\xf9\x9a\xde\xb9\r\x0f\xef\xfd\xec\xa0\x00\xac\xda\xc0\xec\xda\xce\x0e\xc9\xec\xec\xfc\xfe\x0e\xcb\xec\xad\xce\xce\xbc\xce\x9e\xce\xca\xde\xac\xec\xfa\xcb\xec\x9e\xe0\xfc\xea\xde\xf0\xce\xfe\xce\xfe\xeb\xef\xce\xce\xda\xca\xed\xea\xfc\xed\xec\xfe\xda\xcf\xef\xee\xdf\xed\xfc\xe9\xee\x0e\xdf\xee\xfe\xde\xfe\xfd\xed\xfe\xff\xef\xff\x00\x00\x0c\x0c\xfe\xfc\xda\xd9\xe9\xed\xbc\xfb\xdf\x9c\xbd\x99\xc9\xf0\xfc\xfd\xef\xbc\xc0\x00\xcc\xac\xfc\x0e\xac\xca\xcc\xac\xca\xca\xc0\xe0\xfc\xec\xcb\xce\xad\xac\xce\x9e\xce\x9e\x9e\xce\xde\xfe\xde\xfc\xcb\xec\xde\xeb\xed\xef\xfc\xac\x0c\xef\xef\xde\xcc\xca\xc0\xee\xce\xde\xcf\xcf\xfe\xff\xef\xef\xfe\xde\xff\xfe\xfe\xae\xde\xec\xfe\xfe\xef\xff\xfe\xbe\xde\xef\xef\xfc\xfe\xfc\xf0\x00\xca\xee\xde\xbc\xbc\x9e\x9c\xbd\xad\xbd\xe9\xa9\xc9\xce\x9e\t\xd0\xfe\xfc\xfe\x9a\x00\xca\xcf\x00\xe0\xcc\xad\xca\xde\xad\xed\xee\xde\xce\x0f\xee\xcf\xce\xcf\xe0\xec\xe0\xec\xec\xf0\xec\xad\xee\xcf\xee\xcf\xae\xde\xde\xfe\xff\xcb\xca\xc0\xce\xef\xeb\xed\xef\x0c\xbc\xae\xfe\xfe\xef\x0e\xde\xde\xcf\xef\xef\xef\xde\xdc\xae\xda\xcf\xef\xfd\xef\xef\xcf\xef\xff\xee\xff\xed\xef\xfb\xc0\x0c\xdf\xaf\xcb\xda\xd9\xcb\xd0\xfd\xcb\xfd\xf9\n\x99\xc9\xfc\xbc\xbc\xef\xcf\xed\x00\x0c\xac\xec\xce\xda\xce\x0e\x0c\xca\xca\xc0\xed\xaf\xca\xc9\xe0\xe9\xe0\xde\xca\xcf\xca\xca\xce\xde\xfe\xe9\xe0\xf9\xee\xcf\xee\xfe\xed\xff\xfe\xfc\xbc\x0c\x0c\xec\xea\xce\xfe\xce\xcc\xec\xef\xde\xfe\xef\xef\xef\xef\xde\xfe\xfe\xef\xcc\xec\xef\xfc\xfe\xfe\xde\xed\xee\xcf\xfd\xef\xff\xef\xef\xbc\x0e\xed\xcb\xc9\xc9\xe9\xd0\xfd\xaf\x9c\xbd\xad\x9c\x0b\xd0\x90\xd0\xd9\x0e\xe9\xef\xe9\x00\xcb\xcb\xc0\xec\x0c\xec\xe0\xec\xec\xfe\x0e\xce\xcf\xec\xef\xce\xce\xac\xed\xe0\xec\xfc\xe0\xec\xe9\xee\xde\xee\xde\xf0\xfc\xff\xfa\xff\xed\xfe\xfe\xfb\xca\xd0\xcc\xe0\xed\xf0\xfa\xcf\xfe\xef\xcf\xcf\xce\xde\xde\xfe\xff\xef\x0e\xef\x0e\xfd\xef\xef\xed\xef\xfe\xff\xfe\xfe\xfe\xfe\xde\xff\xc0\x0c\xb0\xbc\x9e\x9e\x9e\x9f\t\xd9\xed\xda\xdb\xc9\x0c\x0f\xcf\x0f\x0e\r\xce\xde\xf0\x00\xcc\xec\x0e\x0c\xe0\xc9\xce\xcb\xca\xcc\xfc\xbc\xbc\x0f\x0c\xac\xad\xce\x9c\xac\xc9\xe0\xfc\xfa\xde\xcf\xec\xfc\xeb\xce\xef\xeb\x00\xfe\xfe\xed\xfc\xfc\xed\xee\xca\x9c\xce\xee\xcc\xfe\xce\xde\xfe\xfa\xef\xef\xef\xef\xfe\xdf\xed\xac\xef\xfe\xff\xfe\xff\xef\xce\xfc\xef\xef\xef\xcf\xef\xfe\xff\xce\x0f\xc9\xe9\xe9\xcd\xbc\x9e\x9e\x9f\xad\xf0\x9a\x90\xb9\t\r\t\x9c\xaf\xee\xda\x90\x0e\xf0\xe0\xce\x0c\xac\xe0\xde\xcf\xcb\xee\xce\xce\xec\xee\xcd\xec\xe0\xce\xcf\xae\xec\xe0\xec\xee\xfa\xcb\xce\xfc\xed\xff\xb0\x00\xff\xcf\xfe\xef\xee\xfe\xe9\xfc\xef\x0c\x0c\xfe\x0e\xff\xef\xed\xed\xe0\xfe\xfe\xff\xef\xe0\xec\xed\xef\xef\xef\xed\xfe\xde\xff\xef\xfe\xfc\xff\xef\xff\xcf\xef\xf0\xd0\x9e\x9d\x0f\x9a\xcb\xd0\xf9\xe9\xde\x9f\x99\xc9\xc0\xda\xd0\xbc\t\xc0\xcf\xef\x00\xce\xcf\xce\x0c\x0e\xca\xce\xac\xac\xee\xd0\xed\xac\x0f\r\xae\x0e\x9e\xac\xac\xc0\xcb\xce\xcf\xed\xed\xee\xfa\xcf\xfe\xf0\xc0\xe0\xfe\xfe\xcf\xfc\xfd\xed\xee\xef\xce\xeb\xce\x0e\xde\xed\xee\xfe\xfe\xfe\xcf\xcf\xef\xff\xfe\xcb\xce\xfe\xff\xfe\xfe\xfe\xfe\xcf\xfe\xfc\xff\xed\xee\xfe\xfe\xfc\xaf\x0f\r\xad\xbc\xf9\xda\xdb\xc9\xf0\xf9\xe9\xe0\x90\x9a\r\xad\t\xe0\x0e\x0c\xfe\xb0\x0c\xfa\xd0\xe0\xc0\xcc\r\xed\xef\x0e\xef\xca\xce\xcc\xec\xce\xce\xcc\xcf\xca\xce\xcc\xac\xbc\xf0\xee\xde\xcf\xce\xff\xeb\x00\x0e\xff\xed\xfe\xcb\xee\xbe\xfd\xec\xbe\xde\xe9\xc0\xec\xfe\xfd\xef\xed\xed\xee\xfe\xfe\xde\xcf\xec\xef\xcf\xef\xcf\xcf\xed\xef\xfe\xdf\xef\xfe\xff\xff\xfc\xfe\xda\xd0\xd0\xf0\xda\xd9\x0f\r\r\xbc\x0f\t\xf0\x9d\xa0\r\x00\x90\xf0\x90\x9c\xef\xed\x00\x0f\xed\xec\x0c\xac\xac\xec\xac\xec\xed\x0c\xac\xda\xca\xca\xc0\xf0\xe0\xe0\xec\xac\xac\xfc\xee\xef\xe9\xe0\xfe\xff\xbc\x90\xe0\xf0\xfe\xfe\xef\xfe\xed\xed\xae\xef\xed\xee\xde\xfe\x0c\xe0\xfe\xed\xef\xee\xfc\xfe\xff\xef\xfa\xce\xff\xfe\xfe\xff\xef\xef\xef\xef\xee\xff\xef\xef\xef\xef\xbc\xad\xad\x0f\r\xe9\xda\xdf\x9e\x9f\r\xbd\x9f\xc9\xf0\x9c\x90\x9f\r\t\x00\xce\xff\x0c\xac\xfe\xf0\xe0\xe0\xc0\xce\x9e\xcf\x0f\x0e\xca\xce\xac\xed\xac\xce\x0e\xce\x0e\xc0\xcc\xe0\xe0\xfc\xbc\xfc\xef\xef\xfa\xca\x0e\x0e\x00\xfc\xfc\xfc\xed\xfe\xfe\xde\xde\xce\x9e\xfe\xde\xf0\xec\xef\xfe\xfc\xad\xef\xef\xef\xfe\xcf\x0f\xef\xef\xde\xfe\xfc\xfe\xfc\xfe\xff\xfe\xde\xfc\xfe\xde\xcf\xc0\xd0\xf0\xdb\xc9\xe9\xe0\xd9\xf0\xdb\xc9\xe9\x9f\x0f\x0b\xc0\x00\x0b\x0c\x90\x00\xce\xff\xcf\xe9\xef\x0c\x0c\x0e\x0c\xed\xac\xec\xf0\xed\xac\xcc\xac\xce\x0e\xc0\x0c\xc9\xed\xeb\xcf\xcf\xef\xce\x0e\xfd\xe9\xe9\x00\x00\x00\xa0\xff\xef\xaf\xee\xde\xcf\xef\xaf\xef\xed\xef\xac\xfe\x9e\x0c\xef\xef\xde\xce\xde\xde\xff\xec\xef\xde\xfe\xfe\xfc\xfe\xfc\xef\xed\xef\xef\xfe\xfe\xff\xef\xca\x9c\xbc\x9f\x0f\x9f\x9f\x9f\x0f\x0f\r\xbc\x9e\r\x90\xd0\x9b\r\x0c\x90\xa9\x00\xfc\xef\xfe\xfe\xcc\xfe\x0e\x0c\xe0\xec\xfc\xac\xac\x0e\xca\x0f\xca\xc0\xc0\xec\xeb\xee\xca\xcc\xe0\xec\xca\xcf\xfd\xef\xff\xa0\xa0\n\x00\x00\xfe\xfc\xfc\xf0\xef\x0e\xce\xde\xde\xef\xec\xff\xec\xfe\xfc\xac\xfe\xee\xbe\xfe\xff\xef\x0f\xef\xef\xdf\xed\xef\xed\xef\xfe\xff\xfe\xfd\xef\xcf\xce\xfc\xb0\xc9\xcf\r\xf9\xef\x0f\xcb\xdb\xd9\xf0\xd0\xf9\xf9\xe9\xa9\xc0\xd0\t\xa9\x0c\x00\x0e\xde\xfc\xfc\xbe\x0c\x0c\xca\xce\xf0\xe0\xde\xcc\xe0\xcc\xec\x0c\x0e\xfe\x0c\x0c\xc0\xbc\x0e\x0c\xcb\xef\xfe\xfe\xfe\xa0\x00\x00\x00\x00\x00\xff\xfe\xee\xfe\xfc\xef\xe9\xee\xfe\xde\xcb\xce\xcf\xed\xe9\xc0\xef\xfd\xed\xef\xfe\xfc\xef\xcf\xef\xee\xfe\xfc\xfe\xff\xed\xfe\xef\xfe\xef\xef\xef\xcf\x0f\x9e\xb9\xde\xbc\xf9\xdf\x9f\x0f\x0f\x0f\x0f\x9c\x9e\x9c\x9c\xa9\n\x90\x0c\t\x00\xce\xbc\xfe\xbe\xed\xe0\xca\x0c\xe9\xce\x0e\xe0\xe0\x0c\xca\xc0\xe0\xec\x0c\x0e\x0e\x0e\xce\xec\xff\xef\xed\xef\xcf\xf0\x90\x00\x00\x00\x00\x00\xfc\xff\xfd\xed\xee\xfc\xee\xde\x0f\xef\xfe\xef\xef\xef\xef\xff\xcc\xee\xef\xef\xef\xfe\xfe\xfc\xfe\xff\xed\xef\xef\xcf\xef\xef\xdf\xef\xfc\xfe\xde\t\t\xc9\xde\xbd\xdb\x0f\xad\xe9\xfd\xbd\xbd\x99\xe9\xe9\xf0\xf9\x9c\x90\r\t\x00\x00\x0c\xee\xfd\xed\xec\xac\x0c\xe0\xce\xac\xc0\xcc\x0e\xca\x0c\x0e\xce\x0c\xac\xec\xed\xed\xed\xaf\xe0\xfc\xfe\xfe\xf0\n\x00\xa0\x00\x00\x00\x00\xfa\xcf\xef\xef\xe9\xef\x9e\xce\xfc\xee\xde\xde\xda\xcf\xce\xef\xaf\r\xee\xde\xfe\xde\xff\xee\xdf\xcf\xef\xfc\xfe\xfe\xfe\xde\xfe\xfc\xfe\xde\xfb\xcb\xca\xda\xdd\xeb\xcd\xfd\xdb\xde\x9e\x9e\x9e\xda\xd0\xd0\x9d\x0f\x0b\r\x00\xa0\t\x00\x00\xdc\xef\xec\xbe\xda\xc0\xcf\xc0\xca\xce\x0e\xc0\xec\xee\xc0\xc0\xca\xcb\xcb\xce\x0e\x0e\xde\xde\xfe\xcf\xcf\xeb\x00\xa0\x00\x00\x00\x00\xa0\xfc\xf0\xff\xef\xcf\xec\xef\xe9\xce\xda\xef\xef\xef\xfe\xff\xde\xfc\xec\xad\xef\xfe\xfe\xfc\xff\xee\xff\xfe\xfe\xff\xed\xfe\xff\xef\xef\xef\xfe\x00\x9c\x99\xfd\xbe\x9d\xbf\x0f\xad\xf9\xfd\xf9\xf9\xbd\xf9\xad\xad\xb0\xd0\xda\x90\xd0\x90\x00\x0c\xea\xfc\xad\xec\xec\x0c\xac\xac\xc0\xc0\xe0\x0e\x0c\x0c\x0e\xad\xed\xec\xce\xca\xde\xce\xef\xef\xcf\xfe\xba\n\n\x00\x00\x00\x00\x00\xc0\xfe\x90\x0e\xff\xfe\xcf\xfe\xde\xfa\xed\xed\xed\xed\xec\xfe\xef\xfe\xf0\xce\xef\xef\xfc\xfe\xfe\xff\xfe\xed\xef\xce\xfe\xef\xfe\xfd\xef\xcf\xe0\x9f\xcb\xcf\xcb\xd9\xff\xed\xff\xdf\xbe\xdf\x9e\xf9\xed\t\xcb\xc9\r\x0f\t\xc0\x00\x00\x00\x00\xed\xce\xfe\x9e\x90\xee\xda\xc0\xac\x0e\xcd\xec\xc0\xe9\xef\xcc\xac\xad\xac\xbc\xec\xfa\xde\xde\xfe\xae\x00\x00\x00\n\x00\x00\x00\x00\n\xf0\xf0\x00\x0f\xef\xfe\xcf\xae\xcf\xce\xef\xee\xfe\xff\xcf\xfe\xff\xef\xf0\xcc\xfe\xff\xed\xef\xcf\xed\xfe\xfe\xff\xcf\xff\xcf\xfe\xfe\xf0\xc9\xc0\x9c\xbd\xbd\xef\xe9\xfb\xdf\xbd\xfd\xbe\xdb\xcf\xdb\xde\x9d\x9a\xdb\xd0\xf0\x90\x90\xc0\x00\x00\xce\xbc\xfc\xec\xec\x0c\x0c\x0c\xce\xcf\x0e\x0c\xad\xce\x0c\xbe\xde\xce\xce\xce\xda\xed\xeb\xed\xaf\xc9\xa0\xa0\xa0\x00\n\x00\xb0\n\x90\xbe\n\x00\x0c\xfe\xff\xfc\xfe\xfc\xfd\xec\xf0\xef\xef\xfe\xde\xfc\xfe\xde\xac\xcf\xfe\xfe\xff\xfe\xfe\xfe\xde\xfe\xfe\xfe\xfe\xfe\xde\xef\x9a\x9c\xbd\xed\xed\xbd\xff\xdf\xed\xfe\x9f\xdb\xfd\xbd\xad\xb9\xe9\xcd\xad\xad\x0f\x0c\xa9\t\x00\x00\x0c\xe0\xef\x0f\x0f\xca\xca\xca\x0c\xa0\xc0\xe0\xee\x0f\xec\xca\xe0\xf0\xe9\xe0\xec\xfe\xce\xef\xca\xa0\xc9\x00\n\x00\x00\x00\n\x00\xa0\xf0\x90\x00\x00\r\xfe\xfe\xfc\xaf\xea\xfe\xef\xed\xef\xef\xef\xef\xef\xef\xd0\xef\xef\xed\xef\xef\xef\xce\xff\xcf\xef\xef\xef\xcf\xef\xd0\r\x0f\xcb\xdb\xfb\xdf\xbc\xff\xbf\xff\xff\xfd\xeb\xdf\x9f\xcf\x9f\xa9\xd0\xda\xd0\x99\x00\x00\x00\x00\x00\xcf\xe0\xfc\xec\xac\x0c\x0c\xca\xcc\xac\xec\xd0\xec\x0f\xed\xcf\xce\xde\xcf\xcb\xc0\xff\xce\xa9\xc0\xa0\xa0\x00\x00\x00\n\x00\x9a\n\xf0\xa0\x00\x00\x0f\xef\xfe\xde\xff\xcf\xcf\x0f\xcf\xef\xde\xff\xcf\xcf\xef\xfe\xff\xfc\xfe\xfe\xfc\xfe\xff\xee\xfe\xfc\xff\xcf\xef\xa9\x0e\x9c\xbc\xbd\xef\xde\xff\xff\xff\xdf\xbd\xfb\xcf\xbd\xe9\xe9\xf9\xf0\xdd\xad\xbd\t\xf0\x00\x90\x00\x00\x0c\xe0\xcf\xce\xad\x0c\xac\xac\xac\xca\xde\x9e\x0e\xda\xce\x0c\xea\xce\x0e\x0e\x0e\xcf\xec\xa9\x00\x0b\xc0\x00\x00\x00\x00\x00\x00\xa0\x90\xff\x0c\x00\x90\x00\x9e\xff\xfe\xce\xfe\xfe\xfe\xef\xef\xef\xcf\xef\xed\xfe\xef\xfe\xef\xff\xed\xfe\xde\xfe\xdf\xef\xfe\xde\xfe\xfc\xfc\t\xe9\xfd\xff\x9f\xfd\xfe\xdf\xff\xff\xff\xdf\xbf\xdb\xdb\xdf\x0f\r\xb0\x9e\x9c\xbc\n\xd0\xc0\x90\x00\n\xcf\xee\x0f\xce\x0c\x0c\xcc\xca\xde\x0c\xec\xe0\xec\xbc\xfa\xcc\xbc\xcf\xce\xcf\xef\x0b\n\n\x00\xa9\x00\x00\x00\x00\x00\x00\x00\xa0\xfe\xb0\x9a\x00\xa0\x00\n\xff\xfe\xcf\xcf\xcf\xfe\xde\xfe\xfe\xfe\xfe\xfd\xef\xfd\xef\xef\xfe\xef\xef\xcf\xef\xde\xff\xef\xed\xef\x0b\xc9\x0f\x0f\x0f\xfd\xfb\xff\xff\xff\xff\xff\xff\xdf\xad\xfc\xbd\xf9\xfb\xcf\xd9\xe9\xdb\xd9\t\x00\x00\x00\x0c\x0c\x9e\xf0\xe9\xe0\xca\xf0\xfc\xac\xe0\xf0\xed\xac\xe0\xce\x9e\xca\xe0\xcf\xe9\xea\xca\t\x00\xac\n\x00\x00\x00\x00\x00\x00\xa0\x00\xfe\xda\x00\x00\x90\x00\x0e\xcf\xed\xef\xae\xfe\xcf\xee\xde\xfe\xdf\xef\xee\xfe\xfe\xfe\xfd\xef\xde\xff\xfe\xfe\xff\xef\xed\xef\xe0\x9c\x9e\xfc\xfd\xff\xeb\xff\xdf\xff\xdf\xfd\xff\xbc\xbf\xdb\xdb\xda\xda\xd0\xb9\xac\x9a\xd0\x0f\x0e\x90\x00\x00\x00\xe0\xec\xec\xfc\xc0\xec\xca\xca\xcd\xac\xce\xc0\xce\x0e\xc0\xec\xad\xce\xfe\x9e\x90\x00\n\t\x00\xa0\x0b\n\n\x00\xa0\xa0\x00\x00\xf9\xa0\x00\x90\x00\x00\x00\x0e\xff\xfe\xde\xde\xff\xef\xfe\xde\xfe\xde\xff\xff\xcf\xff\xef\xef\xef\xef\xef\xef\xfe\xde\xfe\xf0\x90\xd0\xf9\xdb\xff\xff\xdf\xde\xff\xff\xff\xff\xfd\xff\xfd\xbd\xed\xad\xbd\x9f\xc0\xd9\xfd\xad\xf9\t\x00\x90\x00\x0c\xc0\xe0\xfc\xac\xac\xfc\xac\xed\xca\xc0\xe0\x0c\xe0\xcc\x0e\xca\xde\xeb\xcb\n\n\x90\x00\x00\n\t\xa0\x00\x00\x00\x00\x00\x00\x00\xbe\x90\x90\n\x00\x00\x00\x00\xee\xff\xef\xef\xef\xfc\xef\xef\x0e\xef\xcf\xef\xfe\xde\xfe\xff\xef\xfe\xfd\xef\xef\xef\xcf\xe9\xcb\xcb\xcf\xef\xdf\x0f\xff\xff\xff\xff\xff\xfb\xff\xbf\x9f\xeb\x9b\xdb\xc9\xe9\x9f\x9e\x90\xf0\x9a\xd0\xd0\x00\x00\x0c\xac\xfc\xad\xef\xca\xc0\xde\x0c\xac\xec\x0e\xce\x0e\xf0\xe9\xec\xec\xfd\xa0\x00\x00\n\xd0\x0e\x00\n\n\n\x00\n\x0e\x0f\x0b\x00\xf0\xa0\n\t\x00\x00\x00\x00\x00\xcf\xed\xfe\xfc\xff\xfc\xfe\xfd\xef\xef\xfe\xff\xef\xff\xcf\xfe\xff\xef\xfe\xff\xfe\xfe\xda\r\x0f\x9f\xdf\xaf\xff\xff\xff\xfd\xff\xff\xfd\xff\xdf\xf9\xfd\xed\xad\xbf\x9e\x90\xf9\xed\x9f\xc9\x0b\x0b\x00\x00\x00\xc0\xcf\xca\xc0\xfc\xac\xac\xfe\xc0\x0e\xc0\xe0\xd0\xce\xce\xcf\xfb\xe0\xf0\xa0\x00\xe0\xaf\x00\x9a\x00\x00\x00\xa0\x00\x00\xa0\x00\x00\xf9\x00\t\x00\x00\x00\x00\x00\x00\xac\xfe\xed\xef\xef\xef\xed\xee\xfc\xff\xed\xfe\xff\xee\xff\xef\xfe\xfe\xff\xcf\xef\xed\x00\xda\xdc\xfc\xbf\xdf\xfd\xff\xff\xff\xff\xfd\xff\xff\xff\xde\xf9\xf9\xf9\xc9\xe9\xe9\xd0\x9a\xd0\xbd\xe9\xc0\x90\x00\x00\x0e\xe0\xed\xef\xca\xde\xce\x0c\x0e\xc0\xac\x0e\xce\xc0\xfe\xb0\x0c\x0f\xa0\x00\n\xdf\xc9\xeb\xe0\xa0\xb0\xa0\x00\x00\x00\x00\xa0\xa0\x00\t\x00\x00\x00\x00\x00\x00\x00\x00\xef\xff\xef\xfe\xdf\xef\xef\x0f\xef\xff\xef\xfe\xff\xfe\xff\xed\xff\xfe\xfe\xfd\xe9\r\xad\xbf\xff\xff\xff\xff\xff\xdf\xff\xff\xff\xff\xff\x9f\xbf\x9f\x9e\x9e\x9e\x99\x9d\xa9\xed\x9b\xc0\x99\t\x00\x00\x00\xec\x0c\xfc\xac\xad\xe0\xc0\xc0\xec\x0e\xcc\xf0\xe0\xef\xe9\x00\x00\xa0\x00\x00\xac\n\n\x00\x00\x9a\n\x00\n\x00\x00\x00\x00\t\xf0\x00\x00\x00\x00\x00\x00\x00\x00\x00\x00\xef\xff\xef\xee\xff\xed\xee\xfe\xfe\xfe\xff\xed\xef\xef\xfe\xef\xef\xed\xee\x00\xe9\xde\xde\xbd\xff\xff\xff\xff\xff\xff\xff\xff\xff\xdf\xfd\xfd\xf0\xf9\xf9\xf9\xec\xf0\x9c\x9b\xcd\xbd\xbc\xbc\x90\x00\x00\xc0\xfe\x0e\xcf\xce\x0c\xe0\xe0\xca\xc0\xda\xce\xcf\xe9\x00\x00\x00\x00\x00\x00\x00\xa0\x00\xe0\xf0\xa0\x00\n\x00\x00\x00\x00\x00\xa0\xab\x00\x00\x00\x00\x00\x00\x00\x00\x00\x00\n\xcf\xff\xff\xce\xfe\xde\xcf\xff\xff\xef\xfe\xff\xfe\xff\xfe\xdf\xfe\xdf\x9c\x9e\x9f\xbd\xff\xfd\xff\xfd\xff\xff\xff\xff\xff\xbf\xfb\xef\xbf\xfd\xbd\xad\t\x99\x0f\x0b\xc0\xb0\xda\xd9\t\xa9\x00\x00\x0c\x0e\xcb\xca\xfc\xac\x0c\xce\x0c\xee\xce\xcf\xfc\xb0\x00\x00\x00\x00\x00\x00\x00\x00\x00\x00\n\x0b\xa0\x00\n\xc0\x00\x00\x00\x00\xd0\x00\x00\x00\x00\x00\x00\x00\x00\x00\x00\x00\xac\xfe\xfe\xff\xff\xef\xef\xef\xef\xff\xef\xfe\xfd\xef\xef\xef\xef\xe0\r\xad\xfc\xff\xff\xff\xff\xff\xff\xff\xff\xff\xff\xff\xdf\xdf\xfc\xbf\xef\x9f\xf9\xed\xb9\xcd\x9f\x0f\x90\xbc\xbc\x90\x00\x00\x0e\xc9\xce\xcf\xc0\xc0\xe0\xe0\xed\x0c\xef\xb0\x00\x00\x00\n\n\x00\x00\x00\x00\x00\x00\xa0\xe9\x00\x00\xa0\xac\n\x00\x00\x00\x00\xa0\x00\x00\x00\x00\x00\x00\x00\x00\x00\x00\x00\x00\xef\xff\xfe\xfe\xde\xff\xfe\xff\xfe\xff\xef\xfe\xff\xff\xfe\xda\x90\xda\xde\xff\xff\xff\xff\xff\xff\xff\xff\xff\xff\xfd\xff\xff\xbf\xdb\xfd\xf9\xf9\x9e\x90\r\xa9\xa0\xd9\x0f\xd9\xc9\x00\x00\x00\xcc\x0e\xed\xac\xac\xac\x0f\x0c\xca\xef\xb0\x00\x00\x00\x00\xc0\x00\x00\x00\x00\x00\x00\x00\x00\x00\xa0\n\x00\t\xa0\x00\n\x00\xa0\x9a\x00\x00\x00\x00\x00\x00\x00\x00\x00\x00\x00\x00\x00\x0e\xff\xff\xfe\xfe\xff\xfe\xff\xef\xfe\xff\xef\xef\xef\xe9\r\xad\xfd\xbf\xdf\xfd\xff\xff\xff\xff\xff\xff\xff\xff\xff\x9f\xdf\xff\x9f\x9e\xde\xf9\xf9\xf0\x9c\x9d\xac\xf9\xa0\xbc\xb9\x00\x00\n\xdc\x0e\xcf\x0c\xca\xcc\xca\xfc\xf0\x00\x00\x00\x00\n\n\x00\n\x00\x00\x00\x00\n\x00\xa0\n\t\n\xca\x00\x00\x00\x00\x00\xe9\x00\x00\x00\x00\x00\x00\xc0\xb0\xa0\x00\x00\x00\x00\x00\xef\xfe\xff\xff\xfe\xff\xfe\xfe\xfd\xef\xfe\xff\xde\xf0\r\x0f\xaf\xdf\xff\xff\xff\xff\xff\xff\xff\xff\xff\xff\xff\xff\xff\x9f\xff\xf9\xf9\xf0\xf0\x9f\x0b\xc9\x9b\r\x9c\x99\xc0\x90\x00\xc0\xe0\xda\xde\xca\xcc\xac\xec\xfa\x90\x00\x00\x00\x00\x0c\t\n\x00\x00\x00\x00\x00\x00\x00\x00\x90\n\xc9\x0c\xbc\xa0\x00\xa9\x00\xbe\x00\x00\x00\x00\x0e\x00\x9a\x00\x00\x00\x00\x00\x00\x00\x00\xef\xfe\xfe\xff\xfe\xff\xff\xfe\xff\xef\xef\xef\x00\xda\xfd\xff\xff\xff\xff\xff\xff\xff\xff\xff\xff\xff\xff\xff\xff\xfb\xff\t\xff\x9f\x9f\x99\xe9\x9c\x9e\x9c\x9a\xdb\xca\x99\x00\x00\x00\xc0\xec\xeb\xc0\xca\xcf\xaf\x00\x00\x00\x00\x00\x00\x00\xac\x00\x00\x00\xa0\x00\x00\x00\n\n\x00\x00\n\x00\x00\x90\xa9\x00\x00\xf0\x90\x00\xa0\xa0\xe9\xcb\x00\x00\x00\x00\x00\x00\x00\x00\x0c\x9e\xff\xff\xfe\xff\xff\xef\xef\xfe\xff\xfe\xf0\x9e\x9e\xdf\xff\xff\xff\xff\xff\xff\xff\xff\xff\xff\xff\xff\xff\xf9\xfd\xf9\xff\xf0\xf0\xfc\x9e\x99\xe9\xa9\xc9\xad\x90\x9d\x9e\x00\x00\x0e\x0e\xc0\xfc\r\xee\xda\xd0\x00\x00\x00\x00\x00\x00\xa0\x00\xa0\xe0\x00\x00\x00\x00\x00\x00\x00\n\x00\x00\n\x00\xa0\x00\x00\x00\xfc\xa0\x00\x00\x00\n\x00\xa0\x00\x00\x00\x00\x00\x00\x00\n\x00\x00\xef\xff\xef\xef\xff\xfe\xff\xef\xed\xf0\x00\xdf\xff\xff\xff\xff\xff\xff\xff\xff\xff\xff\xff\xff\xff\xff\xff\xfb\xff\x9f\x9f\xbd\xb9\xf9\xf0\x90\xd0\xbc\x9b\xcb\xda\t\x90\x00\xc0\xc0\xce\xac\xee\x9e\x90\x00\x00\x00\x00\x00\x00\x00\n\n\xc0\x00\xa0\x00\x00\x00\x00\x00\n\x00\xa0\xa0\x00\x00\x00\x00\x00\x00\xaf\x00\x00\x00\n\x00\xa0\x00\x00\x00\x00\x00\x00\x00\x00\x00\x00\x00\x0c\xff\xff\xff\xef\xef\xef\xff\xfe\xa9\xcb\xcf\xff\xff\xff\xff\xff\xff\xff\xff\xff\xff\xff\xff\xff\xff\xff\xfd\xaf\xf9\xe9\xda\xda\x90\x9f\x9e\x9c\x9b\xc9\x90\x9d\xbc\xb0\x00\x0c\x0c\xbc\xde\x9e\x90\x00\x00\x00\x00\x00\x00\x00\x00\x00\x00\xa0\xa0\x00\x00\n\x00\n\x00\x00\x00\x00\n\x0e\x00\x00\x90\x00\x00\xfe\x9a\x00\x00\x00\x00\x00\x00\x00\x00\x00\xa0\x00\x00\x00\x0c\n\x00\x00\xfe\xfe\xfe\xff\xff\xfe\xfe\xff\x90\r\xff\xff\xff\xff\xff\xff\xff\xdf\xff\xff\xff\xff\xff\xff\xff\xff\xbf\xf9\xfe\x9f\xb9\x9f\x9f\t\t\x0b\x0c\x9a\xcb\xcb\t\t\x00\n\xca\xce\xa0\xa0\x00\x00\x00\x00\x00\x00\x00\x00\x00\xa0\xaa\x00\x00\n\n\x00\n\x00\x00\x00\n\x00\xac\t\n\x00\x00\x00\x00\xfa\x00\x00\n\n\n\x00\x00\x00\x00\xa0\x00\xa0\x00\n\n\x0c\x00\x00\xcf\xff\xff\xff\xef\xef\xff\xfc\x0c\xfe\xff\xff\xff\xff\xff\xff\xff\xff\xff\xff\xff\xff\xff\xff\xff\x9f\xdf\x9f\x99\xf9\xc9\xe0\xd0\x9a\xda\xd0\xd9\xad\x9d\x90\xda\xd0\x00\x0c\x0c\xca\xd0\x00\x00\x00\x00\x00\x00\x00\x00\x00\x00\x00\x00\x00\n\x00\x00\x00\x00\x00\x00\x00\x00\x00\x00\n\t\x00\x00\x00\x00\xff\x00\x00\x00\x00\x00\n\n\x00\x00\x00\x00\x00\x00\x00\x00\xa0\x00\xa0\x0c\xff\xef\xef\xff\xff\xef\xcb\x9a\xdf\xff\xff\xff\xff\xff\xff\xff\xff\xff\xff\xff\xff\xff\xff\xbf\xfb\xfb\xdb\x0f\x90\xbc\x99\x0b\xc9\t\x0b\x00\x90\x0b\xcb\xd9\xb0\x00\xc0\xe0\xfc\xa0\x00\xa0\x00\x00\n\x00\x00\x00\x00\x00\xa0\xa0\xa0\x00\x00\xa0\xa0\xa0\n\x00\x00\x00\x00\n\x00\xa0\n\x00\x00\x00\xfe\xb0\x00\x00\x00\x00\x00\x00\x00\x00\x00\xa0\x00\x00\x00\x0c\n\x0c\x00\x00\xcf\xff\xfe\xfe\xff\xfe\xf0\x0c\xff\xff\xff\xff\xff\xff\xdf\xff\xff\xff\xff\xff\xff\xff\xfd\xff\xdf\xda\xf9\xf9\xe9\xdb\xcb\xc9\xbc\xbc\x9d\xbc\x9b\xc0\x90\xad\t\x00\x0c\x0c\xe0\xe0\x00\x00\x9a\x00\x00\n\n\x00\x00\x00\x00\x00\x00\x00\x00\x00\x00\x00\x00\x00\n\x00\x00\x00\x00\x00\x00\x00\x00\x00\xfb\xc0\x00\x00\x00\x00\x00\xa0\x00\x00\x00\x00\n\x00\x00\n\x00\xca\x00\t\xef\xef\xff\xff\xfe\xff\xe9\x0f\xff\xff\xff\xff\xff\xff\xff\xff\xff\xff\xff\xff\xff\xff\xff\xfb\xfb\xf9\x9e\xda\xdb\xe9\x9d\xb9\xc9\xdb\xda\xd9\xa0\x90\xc9\xd0\xf0\x00\xc0\x0e\r\xa9\xa0\x0f\xac\x9a\x00\x00\x00\n\x00\x00\x00\xa0\n\x00\n\x00\n\n\x00\x00\x00\x00\x00\x00\x00\x00\x00\x00\xa0\x00\xfe\xb0\x00\x00\x00\x00\x00\x00\x00\n\x00\x00\x00\x00\x00\x00\xc0\xb0\x0e\x00\xcf\xff\xff\xef\xef\xfe\x90\xff\xff\xff\xff\xff\xff\xff\xff\xff\xff\xff\xff\xff\xff\xbf\xff\xbd\xbc\x9e\xfd\xbd\xf9\xdb\xda\xde\x9f\xbc\x9f\x9f\xc9\x9e\x90\n\x99\x0c\n\xcc\xfa\x00\x0c\xfa\xc9\xac\x90\xa0\n\x00\x00\x00\x00\x00\x00\x00\x00\x00\x00\x00\n\x00\x00\x00\x00\x00\x00\x00\x00\n\x0c\n\xf0\x00\x00\x00\x00\x00\x00\x00\xa0\x00\x00\n\x00\x00\x00\x00\xac\x0e\x00\xa0\x0e\xff\xef\xff\xfe\xfc\xe9\xcf\xff\xff\xff\xff\xff\xff\xff\xfd\xff\xff\xff\xff\xff\xdb\xdb\xdf\x9f\xf9\xfa\xdf\x0f\xf0\xf9\xb9\xf0\xdf\xe9\xe9\x9f\t\x0b\xc9\xc0\x00\x0c\xac\x0c\xa0\n\x0c\xbe\x90\xa0\xca\x00\x00\x00\x00\x00\x00\xa0\x00\x00\x00\x00\x00\x00\n\x00\x00\x00\x00\x00\x00\x00\x00\n\x00\xff\xb0\x00\x00\x00\x00\x00\x00\x00\x00\n\x00\x00\x00\x00\x00\n\x00\xe0\xca\t\xcf\xff\xef\xff\xff\x90\xff\xff\xff\xff\xff\xff\xff\xff\xfb\xff\xff\xff\xff\x9f\xff\xf0\xbc\xf0\xff\xdf\xbf\xf9\xff\xfc\xfd\xbf\xbd\xbd\xff\x9f\x9e\x90\x90\xb0\x90\xc0\xce\xb0\n\x00\xa0\x00\xa0\t\xac\xb0\xa0\xa0\x00\x00\x00\x00\n\x00\x00\x00\x00\x00\x00\n\x00\xa0\x00\n\x00\x00\x00\x00\xa0\xb0\x00\x00\x00\x00\x00\x00\x00\x00\xa0\x00\xc0\xa0\x00\x00\x00\x00\xca\x9c\xa9\xca\x0e\xff\xff\xef\xeb\x0e\xff\xff\xff\xff\xff\xff\xff\xfd\xff\xff\xfd\xfb\xdf\xff\x90\xff\xdb\xff\xfd\xbf\xdf\xdf\xf9\xfb\xfb\xcd\xff\xff\xbc\xf9\xf9\xdb\xc9\r\x0c\x00\xf9\x00\x00\x00\x00\x00\t\xa0\x00\x00\x00\x00\x00\n\x00\x00\x00\x00\x00\x00\x00\x00\x00\x00\x00\x00\x00\x00\n\x00\x00\n\x00\xf0\x00\x00\x00\x00\x00\x00\x00\x00\x00\xa0\xa0\x00\x00\x00\xa0\x00\xa0\xea\x0c\xad\xad\xff\xef\xff\xfc\x9c\xff\xff\xff\xff\xff\xff\xff\xff\xff\xfd\xff\xff\xfa\xf0\xff\xfd\xbf\xfd\xbf\xff\xfb\xfb\xdf\xfd\xfd\xfb\xe9\xfd\xff\x9e\xbd\xa9\x0b\xcb\x0b\x0e\xc0\x00\x00\x00\x00\x00\x00\x00\n\x00\x0b\x00\n\x00\x00\x00\x00\x00\x00\x00\x00\x00\x00\x00\n\x00\xa0\n\x00\x00\xa0\x00\x00\xad\x00\x00\x00\xa0\x00\x00\x00\x00\x00\x00\n\x00\x00\x00\xc0\xa0\x0c\x00\xda\x00\x00\xcf\xff\xfe\xfb\x0f\xff\xff\xff\xff\xff\xff\xff\xff\xff\xff\xfb\xff\x9f\xdf\xbd\xbf\xfd\xff\xff\xdf\xfd\xff\xff\xff\xfb\xfd\xff\xbf\x9f\xfd\xdb\x9f\x9d\t\xc9\xcc\xb0\x00\x00\xa0\x00\x0e\n\xcb\x00\n\x00\x0e\x90\x00\xa0\x00\x00\x00\xa0\x00\x00\n\x00\n\x00\xe9\n\x00\x00\x00\x00\x00\x00\xfa\xda\x00\xa0\x00\xa0\x00\x00\x00\x00\x00\x00\n\n\x00\x00\xda\x00\xac\xac\xb0\x00\x0c\xfe\xff\xfe\x9c\xff\xff\xff\xff\xff\xff\xff\xff\xbf\xff\xff\xdb\xff\xbd\xff\xff\xff\xff\xff\xff\xff\xfd\xff\xff\xfd\xfb\xdf\xdf\xf9\xfb\xfd\xe9\xa9\xf0\x9a\x9a\x90\x00\x00\x00\x00\xa0\xe9\xac\xb0\x00\n\x00\xa0\x00\x00\x00\x00\xa0\x00\n\x00\x00\x00\x00\x00\x0e\x00\x00\n\x00\n\x00\x00\xff\xa0\x00\x00\x00\x00\x00\x00\x00\x00\x00\n\x9c\x00\x00\xa0\xa0\n\x00\x00\x00\xa0\x00\xff\xff\xed\x0e\xff\xff\xff\xff\xff\xff\xff\xff\xfd\xfb\xfb\xff\xdb\xdf\xfd\xff\xff\xff\xff\xff\xff\xff\xff\xdf\xbf\xff\xfb\xff\x9e\x9f\x0f\x9f\xdb\r\xad\r\x00\n\x00\x00\n\x0c\xbc\xe9\n\x00\xa0\n\x00\xa0\n\x00\xa0\x00\x00\x00\x00\x00\xca\x00\x0c\xa0\n\n\x00\x00\x00\x00\x00\xfa\x00\x00\n\x00\x00\x00\x00\x00\x00\n\x0c\x00\xac\n\x00\x00\x00\x00\xa0\xa0\x00\x00\xef\xfe\xfb\r\xff\xff\xff\xff\xff\xff\xff\xff\xff\xfd\xfd\xff\xff\xff\xbf\xff\xff\xff\xff\xff\xff\xff\xff\xbf\xdf\xfd\xfd\xf9\xff\xfd\xbd\xbf\x9a\xdb\x99\xcb\x00\x00\n\x00\x00\n\xca\x9a\x00\x00\x00\x00\x00\x0c\xa0\n\x00\x00\n\x00\x00\n\x00\x00\n\x00\x00\x00\x00\n\x00\x00\x00\xff\x90\xa0\x00\x00\x00\x00\x00\x00\x00\x00\xa0\xa0\n\x00\xc0\x00\x00\x00\x00\x00\x00\t\xcf\xff\xfc\x00\xff\xff\xff\xff\xff\xff\xff\xff\xff\xff\xff\xf9\xff\xff\xff\xff\xff\xff\xff\xff\xff\xff\xff\xff\xfd\xfb\xfb\xff\xdb\xdb\xdb\xc9\xfd\xb0\xda\x90\xd0\n\x00\x00\x00\x00\n\xc0\xa0\n\x00\xa0\x00\xa0\x0f\x00\x00\xa0\x00\x00\n\x00\x00\n\x00\x00\xa0\x00\x00\x00\x00\x00\x00\xfc\xa0\x00\x00\x00\x00\x00\n\x00\x00\x00\x00\n\x00\xa0\xa0\xa0\x00\x00\x00\x00\xa0\x00\xa0\xde\xff\xbc\xff\xff\xff\xff\xff\xff\xff\xff\xfb\xdb\xfb\xff\xff\xff\xff\xff\xff\xff\xff\xff\xff\xff\xff\xff\xfb\xff\xdf\xdb\xfd\xbc\xf9\xff\x0f\x9f\r\xb0\x9a\x90\x00\x00\n\x00\x00\xa0\x00\x00\x00\x00\xa0\x0e\x00\xa0\xa0\x00\xa0\n\x00\n\x00\xc0\x00\x00\x00\x00\x00\x00\x00\x00\x00\xab\x00\x00\xa0\x00\x00\x00\x00\x00\n\x00\x00\x00\x00\x00\x0c\x00\x00\x00\x00\x00\x00\xa0\x00\xef\xfe\xd0\xff\xff\xff\xff\xff\xff\xff\xff\xdf\xff\xdf\xff\xff\xff\xff\xff\xff\xff\xff\xff\xff\xff\xff\xdf\xff\xdf\xff\xbf\xdb\xff\x9f\x99\xf9\xf9\x9b\xc9\xf0\x00\xa0\xa0\xa0\n\x00\x00\xa0\x00\x00\xac\x00\xa0\n\x00\x00\xe0\x00\xa0\x00\x00\n\x00\n\x00\x00\x00\x00\x00\x00\x00\x00\xf0\n\x00\x00\x00\x00\xa0\xe0\xa0\x00\x00\x00\x00\x00\xa0\xa0\xa0\x00\x00\x00\xcb\x00\x00\x0c\xde\xff\x0e\xff\xff\xff\xff\xff\xff\xff\xff\xff\xff\xff\xff\xff\xff\xff\xff\xff\xff\xff\xff\xff\xff\xff\xff\xff\xfb\xf9\xfd\xbe\x9d\xbd\xad\xbc\xbc\xbc\xb9\t\xda\x00\x00\x00\xe0\x00\xa0\x00\n\n\xca\x9a\n\x00\n\n\n\n\x00\n\x00\x00\n\x00\x00\x00\x00\x00\x00\x00\x00\x00\x0e\x0c\xa0\x00\x00\x00\xc0\xac\x9a\x00\x00\x00\x00\x00\x00\x00\x00\x00\xa9\n\x0c\x0f\x00\x9a\x0f\xef\xe9\xef\xff\xff\xff\xff\xff\xff\xff\xff\xff\xff\xff\xff\xff\xff\xff\xff\xff\xff\xff\xff\xff\xff\xfb\xf9\xfd\xff\x9f\x9d\xbf\x0f\x9f\x9b\xdb\x99\xda\xda\t\x00\n\n\x00\xa0\x00\x00\x00\x00\x0e\xa0\x00\xa0\x00\x00\x00\x00\n\x00\x00\n\x00\x00\x00\n\x00\x00\n\x00\x00\x00\xb9\xa0\xcb\x00\x00\n\x0e\x9a\x00\n\n\x00\x00\x00\x00\xa0\x00\xa0\x00\t\x0b\x00\n\x00\xac\xff\xfc\xff\xff\xff\xff\xff\xff\xff\xff\xff\xff\xff\xff\xff\xff\xff\xff\xff\xff\xff\xff\xff\xff\xff\xfd\xff\xbf\x9f\x9f\xbd\x9f\x9f\xbc\xfd\xad\xaf\t\x9d\xad\n\x00\x00\n\xcb\n\n\x00\xa0\x00\n\x00\x00\xa0\xa0\xa0\n\x00\x00\x00\x00\n\x00\xa0\x00\x00\x00\x00\x00\x00\x00\xe0\x00\xac\n\x00\x00\x00\xa0\x00\xa0\x00\x00\x00\x00\n\x00\x00\x00\x00\x00\xa0\n\x00\x00\xcb\xcf\xeb\xcf\xff\xff\xff\xff\xff\xff\xff\xff\xfb\xff\xff\xff\xff\xff\xff\xff\xff\xff\xff\xff\xff\xdf\xff\xbd\xf9\xf9\xf0\xda\xf9\xf9\xcb\x9b\xdb\xd9\xbd\xa9\x90\xb0\x00\n\x00\x00\x00\x00\x00\x00\xa0\xa0\xa0\xa0\x00\x00\x00\xa0\x00\xa0\x00\x00\x00\x00\x00\x00\x0e\n\x00\x00\x00\x00\xb0\n\xc0\xb0\x00\x00\xa0\x00\xa0\x00\x00\x00\x00\x00\x00\x00\xa0\t\x00\xa0\x00\x00\x00\x00\xac\xaf\xfc\xff\xff\xff\xff\xff\xff\xff\xff\xff\xff\xff\xff\xff\xff\xff\xff\xff\xff\xff\xff\xff\xff\xbf\x9f\xdf\x9e\x9f\x99\xf9\x99\xc9\xb9\xfc\xbf\x9a\xda\x9c\x9e\x90\n\x00\n\n\n\x00\xa0\x00\x00\x00\x00\x00\xa0\xa0\xa0\x00\x00\x00\n\x00\x00\x00\x00\x00\x00\xa0\x00\x00\x00\x00\xe0\x00\n\xc0\xb0\xa0\x00\xa0\x0c\x0e\n\x00\x00\x00\x00\x00\x00\x00\x00\x00\x00\x00\x00\xa0\n\xdc\xff\xff\xff\xff\xff\xff\xff\xff\xff\xff\xff\xff\xff\xff\xff\xff\xff\xff\xff\xff\xff\xff\xff\xdf\xf9\xfb\xdb\xd9\xe9\x9f\x0f\x9f\xdc\xb9\xd0\xbd\xbd\x9b\t\xd0\x9c\x00\x00\x00\x00\xa0\x00\n\x00\xa0\xa0\xa0\x00\x00\n\x00\x00\n\x00\xa0\x00\x00\x00\x00\xa0\x00\xa0\x00\x00\x00\x9a\x00\x00\xac\x00\x00\x00\x00\n\x90\x00\x00\x00\x00\x00\xa0\x00\x00\x00\x00\n\x00\x00\x00\x00\xa0\xef\xef\xff\xff\xff\xff\xff\xff\xff\xff\xff\xff\xff\xff\xff\xff\xff\xff\xff\xff\xff\xff\xff\xff\xff\x9f\x9f\xbd\x9f\t\xd0\xb0\xb9\xde\xbd\xda\xda\xd0\xf0\xb0\xa0\xb0\xa0\x00\x00\n\n\x00\x00\x00\x00\n\x00\xa0\x00\x00\x00\x00\x00\x00\x00\x00\n\x00\x00\xa0\x00\x00\x00\x00\xe0\x00\x00\x00\xa0\x00\x00\n\x00\xca\xca\x00\x00\x00\x0c\x00\x00\n\x00\x00\x00\x00\x00\x00\x00\x00\x00\xff\xff\xff\xff\xff\xff\xff\xff\xff\xff\xff\xff\xff\xff\xff\xff\xff\xff\xff\xff\xff\xff\xbf\xdb\xf9\xf9\x99\xf9\xdb\x99\xd9\xd0\xb9\xda\xbd\xbd\xb9\x99\xc9\xd0\x00\x00\n\x00\x00\x00\x00\x00\x00\xa0\x00\x00\x00\x00\x00\x00\xa0\xa0\x00\x00\x00\x00\x00\x00\x00\xa0\x00\x00\x00\x90\x00\n\x00\x00\xa0\x00\x00\x00\xa0\t\x00\x00\x00\xe0\xb0\x00\x00\xca\x00\x00\n\x00\x00\x00\n\x0e\xff\xff\xff\xff\xff\xff\xff\xff\xff\xff\xff\xff\xff\xff\xff\xff\xff\xff\xff\xff\xff\xff\xfd\xbd\x9d\x90\xdf\x0b\x90\x9d\xa9\x0b\xd0\xf9\xd9\xe9\xf0\x9e\x9f\n\x00\x00\x00\x00\xa0\xa0\x00\x00\x00\x00\x00\x00\x00\x00\x00\x00\x0c\n\x00\x00\x00\x00\x00\xa0\xa0\x00\x00\x00\x00\xe0\xa0\x00\n\x00\x00\x00\xa0\xac\x0f\x0e\xcb\n\x00\x00\xeb\x00\n\x0c\x00\xa0\x00\x00\x00\x00\x00\t\xcf\xff\xff\xff\xff\xff\xff\xff\xff\xff\xff\xff\xff\xff\xff\xff\xff\xff\xff\xff\xff\xfd\xfb\xdb\xf9\xfd\xb9\xd9\xf9\xf9\x99\xd0\x9f\t\xeb\x9f\x9f\t\x00\x99\x00\x00\x00\x00\x00\x00\x00\x00\x00\x00\x00\x00\x00\x00\x00\x00\n\x90\x00\x00\x00\xa0\x00\x00\x00\xa0\n\x00\x00\xb0\x00\n\x00\xa0\x00\xa0\n\n\x00\n\xce\x90\x00\xa0\xc0\xe9\xc0\x9a\x0c\n\n\n\x90\xa0\x00\x00\xaf\xff\xff\xff\xff\xff\xff\xff\xff\xff\xff\xff\xff\xff\xff\xff\xff\xff\xff\xff\xff\xbf\xdf\xfd\xff\x9f\xdb\xdf\x9d\x9f\xcb\x99\xc9\xf9\x9d\xad\xb9\xf9\xf9\x0f\n\n\x00\xa0\x00\x00\xa0\n\x00\x00\x00\x00\x00\x00\x00\x00\x00\xe0\xa0\x00\x00\x00\x00\x00\x00\x00\x00\x00\x00\xca\x00\x00\x00\x00\xa0\x00\x00\x00\x0e\xad\xa9\xe0\x00\x00\xa0\x00\xa0\xac\x0b\x0c\x00\xc0\x00\x00\x00\n\xcf\xff\xff\xff\xff\xff\xff\xff\xff\xff\xff\xff\xff\xff\xff\xff\xff\xff\xff\xff\xfd\xff\xff\xdb\xd9\xf9\xfd\xb9\xf0\xb9\x99\xcb\x90\x9c\xb9\xdb\xcf\x90\x90\xf0\x90\x00\x00\x00\xa0\xa0\x00\x00\x00\x00\xa0\x00\x00\x00\x00\n\x00\x00\x00\n\x00\x00\xa0\n\n\n\x00\x00\x00\xb0\x00\x00\x00\x00\x00\x00\xa0\xa0\xa0\x00\xe0\n\x00\x00\x00\xa0\r\x00\xac\x00\xb0\xa0\xa0\x00\xa9\xe0\xdf\xff\xff\xff\xff\xff\xff\xff\xff\xff\xff\xff\xff\xff\xff\xdf\xff\xff\xff\xff\xff\xfd\xb9\xbd\xbf\x9f\x9b\r\x99\xd0\x90\x99\x0b\xdb\x9e\xbd\xf9\x0f\x9f\t\n\n\x00\xa0\x00\x00\xa0\xa0\x00\x00\x00\x00\x00\x00\x00\x00\x0e\n\xda\x00\x00\xa0\x00\x00\x00\x00\n\x00\x00\xe0\x00\x00\x00\x00\x00\x00\x00\n\n\n\n\x00\xa0\x00\x00\x00\xa0\xad\x00\xe0\xc0\t\x00\xa0\x00\n\xef\xff\xff\xff\xff\xff\xff\xff\xff\xff\xff\xff\xff\xff\xff\xbf\xff\xff\xff\xfb\xfd\xbf\xdf\xd9\xd9\xff\xfd\xfb\xe9\xb9\r\xb0\xd0\x9c\x99\xcb\x9f\xf9\t\x9e\x90\x00\x00\x00\xa0\xa0\x00\x00\xa0\x00\x00\xa0\x00\x00\x00\x00\x00\x00\x00\x00\x00\x00\x00\x00\x0e\n\x00\x00\x00\x9a\x00\x00\xa0\x00\x00\x00\x00\x00\x00\xa0\x00\xa0\x00\x00\x00\x00\x00\x00\xa0\x9a\x0f\x00\xa0\x00\xa0\t\xcf\xff\xff\xff\xff\xff\xff\xff\xff\xff\xff\xff\xff\xff\xff\xff\xfb\xff\xff\xfd\xff\xdb\x99\xff\xff\xff\xfb\xdf\xfd\xef\xb0\xd9\t\t\xe9\xbd\xad\xbf\x9e\x99\xe9\n\n\x00\x00\x00\xa0\xa0\x00\x00\x00\x00\x00\x00\x00\n\x00\xac\xa0\x00\x00\x00\xa0\x00\xa0\r\n\x00\xa0\xe9\x00\n\x00\x00\n\x00\x00\n\n\x00\xa0\x00\xa0\xa0\x00\x00\x00\n\r\xac\x00\x0e\x00\xe9\x00\xa0\xaf\xff\xff\xff\xff\xff\xff\xff\xff\xff\xff\xff\xff\xff\xf9\xf9\xfd\xff\xdf\xff\xbd\xbd\xff\xff\xff\xff\xff\xff\xfb\xdf\x9f\xb0\x00\x90\x90\xdb\xdb\xf9\xe9\xf0\x90\x00\x00\x00\xa0\n\x00\x00\x00\x00\x00\n\x00\x00\x00\x00\x00\x00\x00\xa0\n\x00\x00\n\x0c\xa0\xa0\x00\x00\xb0\x00\x00\x00\x00\x0c\x90\xa0\x00\x00\n\n\n\x00\x00\x00\x00\n\x00\n\x00\xb0\xe9\x0e\x00\xca\xd0\xff\xff\xff\xff\xff\xff\xff\xff\xff\xff\xff\xff\xff\xff\xff\xff\xff\xff\xfb\xd9\xde\xff\xff\xff\xff\xff\xf9\xff\xf9\xeb\x9e\x99\x00\x00\x9d\xbc\x9f\x9f\x99\r\xad\xa0\x00\x00\x00\xa0\x00\xa0\x00\x00\xa0\x00\x00\x00\n\x00\xac\xa0\xa0\x00\x00\x00\x00\x00\n\x0e\x00\xca\x00\xe0\n\x00\x00\xa0\xa0\xa0\x00\x00\n\x00\x00\x00\xa0\xa0\xa0\x00\x00\x00\xb0\xb0\x00\x0c\xb0\x9e\xb0\xac\xbf\xff\xff\xff\xff\xff\xff\xff\xff\xff\xff\xff\xff\xfb\xf9\xf9\xfb\xdf\x9d\xaf\xbf\xff\xbf\xff\xbd\xff\xfb\xdb\x9b\x9c\x99\xcb\x00\x00\x00\x99\xe9\xe9\xf0\xf9\t\x00\x00\n\x00\x00\xa0\x00\x00\x00\x00\x00\x00\x00\x00\x00\x00\xc0\x00\x00\x00\xa0\xa0\x00\x00\xca\xda\x90\xa0\xdb\x00\x00\x00\x00\xca\xda\n\x00\x00\xa0\xa0\xa0\x00\x00\x00\n\x00\n\n\n\x00\n\xca\xc9\xcb\n\xcf\xff\xff\xff\xff\xff\xff\xff\xff\xff\xff\xff\xff\xff\xfb\xef\xdf\xfb\xf9\xdf\xdb\xff\xfd\xbf\xfb\xfb\x99\r\r\t\x00\x90\x90\x00\x00\x0b\x9f\x9f\xdb\x0f\x9f\n\n\x00\n\x00\n\x00\x00\xa0\n\x00\xac\xa0\x00\x00\n\x0c\xac\n\x00\x00\x00\x00\x00\xac\xac\xa0\x00\xea\xca\x00\x00\x00\x00\x00\x00\x00\xa0\x90\x00\x00\xa0\xa0\xa0\xa0\x90\xa0\x00\x00\x00\x00\x00\xa0\xa0\x00\xff\xff\xff\xff\xff\xff\xff\xff\xff\xff\xff\xff\xff\xff\xfd\xb9\xff\x90\t\xef\xbd\xff\x9b\xd9\r\x9c\xbd\x9b\x9b\x90\x9f\t\t\t\x00\x90\xd0\xf9\xb9\xd0\x90\x90\x00\x00\x00\n\x00\n\x00\x00\x00\x00\x00\x00\n\n\x00\n\x00\xb0\x00\x00\x00\x00\n\x00\n\xc9\xa0\xf0\x00\x00\xa0\x00\n\n\x00\x00\x00\xa0\n\n\x00\n\x00\x00\n\x00\x00\x00\x00\xa0\x0b\t\x00\x0f\x0f\xff\xff\xff\xff\xff\xff\xff\xff\xff\xff\xff\xff\xff\x9b\xdf\x90\x90\x90\xf9\x9f\xf9\xf9\xdb\xdb\xdb\xdb\x9c\x9d\x0b\xd0\x90\xd0\x9a\x99\x00\x0b\x90\xfd\xa9\xad\xa9\n\x00\xa0\x00\n\x00\x00\x00\xa0\x00\xa0\xa0\xa0\xc0\x00\x00\xca\xc0\x9a\x00\xa0\x00\x00\x00\xa0\n\x00\xeb\xe0\xe0\x9a\n\x00\x00\xa0\x00\x00\x00\x00\x00\n\x00\x00\xa0\xa0\x00\n\x00\x00\x00\x00\n\x00\x00\xff\xff\xff\xff\xff\xff\xff\xff\xff\xff\xff\xff\xff\xfb\xfd\xb0\xf9\x00\x00\x9f\x9f\x9f\x9f\xbd\xbd\xbd\xbd\xfb\xf9\xfd\xb9\xdb\x9b\xd9\xd0\xd9\x9c\xbd\x9b\xd9\xc9\xca\x00\x00\x00\xa0\x00\xa0\x00\xa0\x00\xa0\x0c\x00\x00\xa0\x00\n\x00\x0e\x0c\xa0\x00\xa0\xca\x00\x00\x00\x00\xfc\xb0\x0e\x00\x90\x00\x00\x00\x00\xa0\n\x00\xe0\t\xe9\xa0\x00\n\x9a\t\n\x00\x00\xb0\x00\xb0\n\xcf\xff\xff\xff\xff\xff\xff\xff\xff\xff\xff\xff\xff\xff\xb9\xdb\x99\xbd\x9d\xbd\xf9\xfd\xf9\xff\xff\xff\x9f\x9d\xbf\x99\xe9\xe9\xc9\xad\xa9\xa0\x90\x9a\xd9\xb0\xb9\x90\n\x00\x00\x00\x00\x00\x00\x00\x00\x00\n\n\x00\n\n\x00\n\x00\xea\xda\x0c\n\x00\xf0\x00\x00\x00\xfb\xce\xb0\xf0\xa0\xa0\x00\x00\xa0\x00\x90\x0f\x0b\xe0\n\x00\xa0\xb0\x00\n\x00\x0b\x00\x00\x90\x00\x00\xff\xff\xff\xff\xff\xff\xff\xff\xff\xff\xff\xff\xff\xff\x9d\xb9\xcb\xdb\xff\xff\xff\xff\xff\xff\xfd\xbd\xf0\xfb\xd0\xfb\xdb\x9f\xb9\xdb\x9d\x99\x90\xf9\x9e\x9d\x9e\x9b\x00\x00\xa0\x00\x00\x00\x00\x00\x00\x00\xa0\x00\n\x00\x00\x00\x00\n\x0c\xa0\xf0\xac\x0e\x00\xa0\x00\x00\xfc\xb0\x0c\n</t>
  </si>
  <si>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</si>
  <si>
    <t>Callahan</t>
  </si>
  <si>
    <t>Laura</t>
  </si>
  <si>
    <t>Inside Sales Coordinator</t>
  </si>
  <si>
    <t>4726 - 11th Ave. N.E.</t>
  </si>
  <si>
    <t>98105</t>
  </si>
  <si>
    <t>(206) 555-1189</t>
  </si>
  <si>
    <t>2344</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</si>
  <si>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0\t\x00\x00\x00\x00\x00\x00\t\t\x0f\xb0\x00\t\x00\x00\x00\x90\x00\x00\x00\x90\x9b\xfb\xff\xff\xff\xff\xff\xff\xff\xff\xff\xff\xff\xff\xff\xff\xff\xff\xff\xff\xff\xff\xff\xff\xff\xff\xff\xff\xff\xff\xff\xff\xff\xff\xff\xff\xff\xff\xff\xff\xff\xff\xff\xff\xff\xff\xff\xff\xd0\x00\x9c\x90\xc0\xf9\xe9\xbe\x00\x00\x90\x00\x90\x00\xd0\x90\t\x00\x90\x00\x00\x00\x00\x00\x00\x00\xb0\x90\x00\x00\x00\t\x00\x00\x0f\xf0\t\xcd\x00\x00\x00\t\x00\x00\x90\x90\x00\x00\xdf\xff\xff\xff\xff\xff\xff\xff\xff\xff\xff\xff\xff\xff\xff\xff\xff\xff\xff\xff\xff\xff\xff\xff\xff\xff\xff\xff\xff\xff\xff\xff\xff\xff\xff\xff\xff\xff\xff\xff\xff\xff\xff\xff\xff\xff\xff\xff\x0b\r\t\x00\x90\x9e\x9f\xc9\x00\t\x00\x90\x0f\xbf\xa9\x00\x00\x00\x00\x90\x00\t\t\x00\x00\x00\xd0\x0b\x00\x00\x00\x00\x00\x00\x90\x00\x00\x9b\x00\x00\x00\x00\t\t\x00\x00\t\t\xbf\xff\xff\xff\xff\xff\xff\xff\xff\xff\xff\xff\xff\xff\xff\xff\xff\xff\xff\xff\xff\xff\xff\xff\xff\xff\xff\xff\xff\xff\xff\xff\xff\xff\xff\xff\xff\xff\xff\xff\xff\xff\xff\xff\xff\xff\xff\xff\xff\xd0\x90\x0b\x00\x00\x9e\x9e\t\x00\t\x00\xf9\xdf\xff\xf0\x90\x00\x90\x00\t\x00\x00\t\x00\x90\xb0\x90\x90\x00\x00\x00\x00\x00\t\xf0\x00\x00\xf0\x00\x00\t\x00\x00\t\x00\x00\x00\xbf\xff\xff\xfb\xff\xff\xff\xff\xff\xff\xff\xff\xff\xff\xff\xff\xff\xff\xff\xff\xff\xff\xff\xff\xff\xff\xff\xff\xff\xff\xff\xff\xff\xff\xff\xff\xff\xff\xff\xff\xff\xff\xff\xff\xff\xff\xff\xff\xff\xe9\xac\x90\x00\x90\t\t\x0c\x90\x00\t\x9e\x00\xd0\xff\xfe\x90\x00\x00\x00\x00\x90\x00\x90\x00\xf0\x00\x00\x00\x00\x00\x00\x00\x00\x9e\x90\t\x0f\x00\x00\x00\x90\t\t\x00\x00\x9c\x9b\xff\xff\xff\xff\xff\xff\xff\xff\xff\xff\xff\xff\xff\xff\xff\xff\xff\xff\xff\xff\xff\xff\xff\xff\xff\xff\xff\xff\xff\xff\xff\xff\xff\xff\xff\xff\xff\xff\xff\xff\xff\xff\xff\xff\xff\xff\xff\xff\xff\xf0\t\x00\x00\x00\x00\x90\t\x00\x00\x9f\x00\t\t\t\xed\x00\x90\x90\x90\x00\x00\t\x00\x90\x00\x00\x90\x00\x00\x00\x00\x00\t\xe0\x00\x9f\x00\x00\x00\x00\x00\x00\t\t\xe9\x0f\xff\xff\xff\xff\xff\xff\xff\xff\xff\xff\xff\xff\xff\xff\xff\xff\xff\xff\xff\xff\xff\xff\xff\xff\xff\xff\xff\xff\xff\xff\xff\xff\xff\xff\xff\xff\xff\xff\xff\xff\xff\xfb\xfb\xff\xff\xff\xff\xff\xff\x90\xd0\t\t\t\t\t\x00\t\x00\xbc\x90\x90\x00\t\xbd\xa9\x00\x00\x00\x00\x00\xbe\xff\xe0\x00\x00\x00\x00\x00\x00\x00\x00\t\x0f\t\xa0\x00\x90\x00\t\x00\x00\x90\x00\x90\xbf\xff\xfb\xff\xff\xff\xff\xff\xff\xff\xff\xff\xff\xff\xff\xff\xff\xff\xff\xff\xff\xff\xff\xff\xff\xff\xff\xff\xff\xff\xff\xff\xff\xff\xff\xff\xff\xff\xff\xff\xff\xff\xff\xff\xff\xff\xff\xff\xbf\xff\xcb\xbf\x00\x00\x00\x00\x00\x00\x90\x00\x9f\xe0\x00\x00\x00\x0f\xfc\x00\t\x00\x90\x9d\xfb\xd0\xb0\x00\x00\x00\x00\x00\x00\x00\x00\x00\t\x9e\xd0\x00\t\x00\x00\x90\x00\x9f\x00\x00\x9b\xfb\xff\xff\xff\xff\xff\xff\xff\xff\xff\xff\xff\xff\xff\xff\xff\xff\xff\xff\xff\xff\xff\xff\xff\xff\xff\xff\xff\xff\xff\xff\xff\xff\xff\xff\xff\xff\xff\xff\xff\xff\xff\xff\xff\xff\xff\xff\xff\xfb\xff\xc9\xf0\x00\x00\t\t\x00\x00\x00\t\x9e\x00\x00\x00\x90\xb0\t\x00\x90\x00\x0b\xfc\x00\xd0\x00\x00\x00\t\t\xa0\x00\x00\x00\x00\t\x00\x00\x00\x00\x00\x00\x90\x0b\xf0\t\xad\xff\xff\xff\xff\xff\xff\xff\xff\xff\xff\xff\xff\xff\xff\xff\xff\xff\xff\xff\xff\xff\xff\xff\xff\xff\xff\xff\xff\xff\xff\xff\xff\xff\xff\xff\xff\xff\xff\xff\xff\xff\xff\xfd\xff\xbf\xff\xff\xff\xff\xff\x9e\x9f\xf9\x00\x00\x00\x90\x90\t\x00\t\xbd\x0b\t\t\xc9\x00\x00\x00\x90\x90\t\x00\xb0\x00\x00\x00\x00\x00\x90\x00\x00\x00\x00\x00\x00\x90\x00\t\x00\x00\x00\t\x00\x00\x9b\xff\xff\xff\xff\xff\xff\xff\xff\xff\xff\xff\xff\xff\xff\xff\xff\xff\xff\xff\xff\xff\xff\xff\xff\xff\xff\xff\xff\xff\xff\xff\xff\xff\xff\xff\xff\xff\xff\xff\xff\xff\xff\xfb\xff\xff\xfb\xff\xff\xff\xff\xf0\x9f\x00\t\x00\t\x00\x00\x00\x00\x00\x0f\xbc\x90\x00\xa0\t\t\x00\x00\t\xf0\x00\xf0\x00\x00\x00\t\x00\x00\x90\x00\x00\x00\x00\x00\x00\x00\x00\x00\t\x00\x00\x9f\x00\x9e\xfb\xff\xfb\xff\xff\xff\xff\xff\xff\xff\xff\xff\xff\xff\xff\xff\xff\xff\xff\xff\xff\xff\xff\xff\xff\xff\xff\xff\xff\xff\xff\xff\xff\xff\xff\xff\xff\xff\xff\xff\xff\xff\xff\xff\xff\xff\xdb\xff\xef\xff\xff\x0f\x00\x90\x00\x00\t\x00\x00\x00\x00\t\r\xaf\xdb\xd0\x90\x00\t\x00\x9f\xe0\x00\x90\x00\x00\x00\x00\t\x00\t\x00\x00\x00\x00\x00\x00\x00\x00\x00\x00\x00\x90\x90\xfc\x9b\xff\xff\xff\xff\xff\xff\xff\xff\xff\xff\xff\xff\xff\xff\xff\xff\xff\xff\xff\xff\xff\xff\xff\xff\xff\xff\xff\xff\xff\xff\xff\xff\xff\xff\xff\xff\xff\xff\xff\xff\xff\xfb\xff\xbd\xfb\xff\xff\xfb\xff\xff\xff\xf0\x00\x00\x00\x00\x00\x00\x00\x00\t\x00\x00\x90\x00\x00\x00\x00\x00\x00\t\x00\x00\xf0\x00\x00\x00\x00\x00\x00\x00\x90\x00\x00\x00\x00\x00\x00\x00\x00\x00\x00\x00\t\x00\t\xff\xbf\xff\xff\xff\xff\xff\xff\xff\xff\xff\xff\xff\xff\xff\xff\xff\xff\xff\xff\xff\xff\xff\xff\xff\xff\xff\xff\xff\xff\xff\xff\xff\xff\xff\xff\xff\xff\xff\xff\xff\xff\xdf\xff\xff\xfb\xff\xff\xff\xff\xff\xff\t\t\t\t\x00\x90\x00\x00\x00\x00\x00\t\x00\t\x00\t\x00\x00\x00\x00\x00\xb0\t\x00\x00\x00\x00\t\x00\n\x00\x00\x00\x00\x00\x00\x00\x00\xf0\x00\t\x00\t\x00\xbf\xff\xff\xff\xbf\xff\xff\xff\xff\xff\xff\xff\xff\xff\xff\xff\xff\xff\xff\xff\xff\xff\xff\xff\xff\xff\xff\xff\xff\xff\xff\xff\xff\xff\xff\xff\xff\xff\xff\xff\xbf\xff\xfb\xff\xbf\xdf\xff\xdf\xbf\xfb\xff\xff\x00\x00\x00\x00\x00\x00\x00\x00\x90\x90\t\x00\x00\x90\x00\x00\x00\x9b\xf0\t\x90\xf0\x00\x00\x00\x00\x90\x00\t\t\x00\x00\x00\x00\x00\x00\x00\t\x00\xf9\xe0\x00\x90\t\xfd\xff\xff\xbf\xff\xff\xff\xff\xff\xff\xff\xff\xff\xff\xff\xff\xff\xff\xff\xff\xff\xfb\xff\xff\xff\xff\xff\xff\xff\xff\xff\xff\xff\xff\xff\xff\xff\xff\xff\xff\xff\xff\xbf\xcb\xdf\xfb\xdb\xff\xfd\xff\xfb\xff\xc0\x00\x90\t\x00\x00\x00\x00\x00\x00\x00\x00\t\x00\t\x00\t\xcf\xc9\xff\x0e\xb0\x90\x90\x00\x00\x00\x90\x00\x00\x00\x00\x00\x00\x00\x00\x00\x90\t\x00\x9a\x00\x00\t\xbf\xbf\xbf\xff\xff\xff\xff\xff\xff\xff\xff\xff\xff\xff\xff\xff\xff\xff\xff\xff\xff\xff\xff\xff\xff\xff\xff\xff\xff\xff\xff\xff\xff\xff\xff\xff\xff\xff\xff\xff\xff\xfd\xff\xff\xfb\xff\xfe\xbf\xff\xfd\xff\xff\xfd\x00\t\x00\x90\x90\xdb\xdb\x00\x00\x00\x00\x00\x00\x00\t\x0f\xbf\xfa\xda\xd0\xf9\x00\t\xa0\t\x00\x00\x90\x90\x90\x00\x00\x00\x00\x00\x00\x0f\x00\t\r\x90\x00\x00\x0f\xdf\xff\xff\xff\xff\xff\xff\xff\xff\xff\xff\xff\xff\xff\xff\xff\xff\xff\xff\xff\xff\xff\xff\xff\xff\xff\xff\xff\xff\xff\xff\xff\xff\xff\xff\xff\xff\xfb\xff\xff\xbf\xff\xbf\xdf\xf9\xff\xfd\xbf\xbf\xff\xef\x9e\xb0\x00\x00\x00\x0f\x0f\xad\xfb\xcb\xc9\x00\x00\t\x00\x00\xbc\xff\xcf\x0f\x00\xf0\t\x00\x90\x90\t\t\x00\x00\x00\x00\x00\x00\x00\x00\x00\t\x00\x00\x00\x00\t\x00\x9b\xff\xbf\xbf\xff\xff\xff\xff\xff\xff\xff\xff\xff\xff\xff\xff\xff\xff\xff\xff\xff\xff\xff\xff\xff\xff\xff\xff\xff\xff\xff\xff\xff\xff\xff\xff\xff\xff\xff\xff\xff\xff\xbd\xff\xbf\xff\xff\xff\xff\xff\xfb\xfb\xff\xd0\x00\x90\x00\x99\xa9\xdf\x0f\xff\xfb\xcf\x00\x00\x00\t\x0b\xd0\xb0\x90\x00\xb0\x9a\x90\x90\x00\x90\xa0\x90\x90\x00\x00\x00\x00\x00\x00\x00\t\xe0\x00\t\x00\x00\t\xaf\xfb\xff\xff\xff\xff\xff\xff\xff\xff\xff\xff\xff\xff\xff\xff\xff\xff\xff\xff\xff\xbf\xff\xff\xff\xff\xff\xff\xff\xff\xff\xff\xff\xff\xff\xff\xff\xff\xfd\xaf\xff\xff\xff\xff\xff\x9f\xbd\xbf\xbd\xfb\xdf\xdf\xbc\xba\x00\x00\x99\xfe\xdf\xe0\x9f\r\x0f\xfb\xc0\x00\x00\x90\r\n\x9c\x00\x00\xf0\xbd\xa0\x9a\x90\x00\x90\x00\t\x00\x00\x00\x00\x00\x00\x00\x00\x99\xe0\x00\xb0\t\x00\x99\xfd\xfd\xff\xff\xff\xff\xff\xff\xff\xff\xff\xff\xff\xff\xff\xff\xff\xff\xff\xff\xff\xff\xff\xff\xff\xff\xff\xff\xff\xff\xff\xff\xff\xff\xff\xff\xff\xff\xf9\xaf\xdb\xff\xbd\xbf\xef\xff\xfc\xfb\xdf\xaf\xbc\xff\xdf\xd0\x00\x00\xff\xf0\xf9\xc0\t\xe0\x9c\xbc\x00\x00\x9e\x9a\xfd\x00\x00\x00\xf9\x00\xd0\t\xc0\x90\t\x00\x00\x90\x90\t\x00\x00\x00\x00\x00\x00\x90\x00\x00\x00\x00\x0b\xfb\xfb\xfb\xff\xff\xff\xff\xff\xdf\xff\xff\xff\xff\xbf\xff\xff\xff\xff\xff\xff\xff\xff\xff\xff\xff\xff\xff\xff\xff\xff\xff\xff\xff\xff\xff\xff\xff\xfb\xff\xdb\xef\x9f\xfe\xf9\xf9\xf9\xfb\xdf\xad\xf9\xfb\xdb\xeb\xfe\x90\x90\t\xbd\x00\x9b\x0f\x9f\xe9\xf0\x90\x00\t\xc9\x00\x00\x00\x00\xb0\x9f\x00\x90\xb9\x00\x00\t\x00\x00\x00\x00\x00\x00\x00\x00\x00\x00\t\t\x90\x00\x00\t\xff\xff\xff\xff\xff\xff\xff\xbf\xfb\xff\xff\xff\xf9\xff\xff\xff\xff\xff\xff\xff\xff\xff\xff\xff\xff\xff\xff\xff\xff\xff\xff\xff\xff\xbf\xfb\xff\xff\xbf\xf9\xf0\x99\xeb\x9f\x9f\xbc\xbe\x9f\xab\xdb\xfe\xff\xef\xfd\xfb\xc0\x00\x90\xfe\x9a\xfe\xf9\xe0\x9f\x00\x00\x00\x00\x00\x00\x00\x00\x00\xf0\x90\x0b\t\x00\x00\x90\x00\x00\t\t\x00\x00\x00\x90\x00\x00\x00\x00\x00\x00\x00\x00\x9f\xf9\xfb\xff\xfd\xfb\xff\xbd\xfc\xbf\xff\xbf\xff\x0f\xff\xff\xff\xff\xff\xff\xff\xbf\xff\xff\xff\xff\xff\xff\xff\xff\xff\xff\xff\xff\xff\xff\xff\xbf\xfe\xff\xff\xbe\x90\xfd\xfa\xdb\xf9\xf9\xfd\xfc\xbf\xdb\xf9\xfb\xff\xf0\x00\x00\t\r\xbd\xff\xed\x00\x00\x00\x00\x00\x00\x00\x00\x00\x00\xb0\xb9\t\xf0\x90\xb0\x00\x00\x00\x00\x00\x00\x00\x00\n\x90\x00\x00\x00\x00\x00\t\x00\x0b\xff\xfd\xbf\xfb\xfd\xbd\xfb\xfb\xfd\xbf\xff\xff\xbf\xff\xff\xff\xff\xff\xff\xff\xff\xff\xff\xff\xff\xff\xff\xff\xff\xff\xff\xfb\xff\xff\xff\xbf\xfd\xfb\xdb\xe9\xf9\xf9\xb0\xbd\xff\x0f\xbe\xfa\xfb\xdb\xfd\xff\xff\xfe\xff\x00\t\x00\x00\x00\x90\x90\x90\t\x00\x00\x00\x00\x00\x00\x00\x00\xf9\xcb\x00\xbf\xc9\t\x00\x90\x00\x00\x90\x90\t\x00\x9c\t\x00\x00\x00\x00\x00\x00\x00\t\x9f\xaf\xf9\xff\x0f\xab\x0f\x9f\xbe\xf9\xff\xfd\xbf\xff\xff\xff\xff\xff\xff\xff\xff\xbf\xff\xff\xff\xff\xff\xff\xff\xff\xff\xff\xff\xff\xbf\xfd\xfb\xff\xff\xff\xff\xef\xcb\x0b\x9f\xbd\xf9\xfd\xbf\xfe\xbf\xaf\xff\xbd\xbf\xf0\x00\x90\x00\x90\x00\x00\x00\x00\x00\x00\x00\x00\x00\x00\x90\x00\xf0\x90\x99\xe9\x0b\x00\x90\x00\x00\x00\x00\x00\x90\t\t\xad\xa9\x00\x00\x00\x00\x00\x00\x90\xbf\xdb\x9e\x90\xb9\xd9\xf9\xad\xbd\xbf\xff\xbb\xff\xff\xff\xff\xff\xff\xff\xff\xff\xff\xff\xff\xff\xff\xff\xff\xff\xfb\xff\xff\xff\xfb\xff\xff\xbf\xfb\xff\x9f\xad\xbd\xbd\xbc\xbc\xfb\xaf\xbb\xe9\xf9\xff\xdf\xbc\xff\xff\xff\x90\x00\x00\x00\x00\x00\x00\x00\x00\x00\x00\x00\x00\x00\x00\x00\xb0\xa9\xe0\x99\xe9\xc0\x90\xb0\x90\x00\x00\x90\x00\x90\x00\x90\x00\x00\x00\x00\x00\x00\x00\x00\x90\x9b\xc9\x9b\xcd\xbe\xbf\xff\xff\xff\xfa\xdf\xff\xff\xff\xff\xff\xff\xff\xff\xfb\xff\xfb\xff\xff\xff\xff\xff\xff\xff\xfb\xff\xfb\xff\xcf\xbf\xff\xfd\xfb\xff\xdb\xff\xfa\xf9\x0b\x9f\xfd\xff\xdf\xff\xfb\xff\xff\xff\xfb\xda\xc0\x00\x00\x00\x00\x00\x00\x00\x00\x00\x00\x00\x00\x00\x00\x00\xf9\t\x0b\x00\x90\xb0\x00\x9a\x00\x00\x00\x00\x90\x00\xc0\x00\x90\x00\x00\x00\x00\x00\x00\x00\x00\x00\x9a\xe9\xbb\xf9\xfd\xbf\xbf\xbf\xff\xbf\xff\xff\xff\xff\xff\xff\xff\xff\xff\xff\xff\xff\xff\xff\xff\xfb\xff\xbf\xfd\xff\xfd\xff\xbd\xfb\xdb\xfa\xfd\xeb\xff\xbc\xbd\xeb\xd9\xe9\xfb\xcb\xfb\xfa\xdf\xfb\xff\xfb\xfe\xff\x90\x9f\x00\x00\x00\x00\x00\x00\x00\x00\x00\x00\x00\x00\x00\x90\xfc\x90\x9c\x90\t\t\x00\t\t\x00\x90\x90\x00\x0b\x90\x90\xc0\x90\x00\x00\x00\x00\x00\x00\x00\x00\x99\x9e\x9c\xbf\xaf\xdf\xdf\xff\xfd\xbf\xff\xff\xff\xff\xff\xff\xff\xff\xff\xfb\xff\x9f\xff\xbf\xff\xff\xff\xff\xbf\xf0\xff\xbf\xfb\xff\xfe\xdf\xbf\xdf\xad\xfb\xdb\xdb\xef\x9f\x0f\xff\x0f\xdf\xfb\xfc\xfb\xde\xdb\xda\xf0\t\xf9\xf9\x00\x00\x00\x00\x00\x00\x00\x00\x00\x00\x00\x00\xfb\t\xa9\n\x90\x00\t\x00\x90\t\x00\x00\x90\x90\x00\n\x90\x00\x00\x00\x00\x00\x00\x00\x00\x00\x00\xb9\xfb\xdb\xdb\xfb\xfb\xff\xdb\xff\xff\xff\xff\xff\xff\xff\xff\xff\xbf\xff\xff\xff\xff\xff\xff\xff\xfb\xdf\xef\xbf\xfb\xdf\xad\xf9\xfb\xfb\xdf\xbf\xdb\xed\xaf\xbc\xbd\xaf\xbf\x9f\xff\xbf\x9e\xdb\xff\xfb\xff\xff\x9f\x00\x00\x00\t\x00\x00\x00\x00\x00\x00\x00\x00\x00\x00\x00\xb0\xf0\x90\t\x00\xb0\x90\x00\x00\xb0\t\t\x0b\x00\t\t\x00\x00\x00\x90\x00\x00\x00\x00\t\x00\t\x9c\xbc\xbd\xbf\xad\xff\xff\xbf\xff\xff\xff\xff\xff\xff\xff\xff\xff\xff\xfd\xfb\xfb\xf9\xfd\xfb\xff\xff\xff\x9f\xff\x9f\xfb\xdf\xbe\xff\x9f\xeb\xe9\xbe\x9b\xf9\xcb\xfb\xf9\xf0\xfa\xdb\xcb\xff\xbf\xff\x0f\xf0\xf9\xe0\x00\x00\x00\x00\x00\x00\x00\x00\x00\x00\x00\x00\x00\x00\x90\xf0\x9f\n\x90\t\x00\x00\t\t\t\xe0\x00\x00\x00\x00\x00\x00\x90\x00\x00\x00\x00\x00\x00\x00\x00\x00\x0b\x9b\xda\xf9\xff\xbf\xbf\xff\xff\xff\xff\xff\xff\xff\xff\xff\xff\xff\xfb\xff\xdf\xff\xfb\xff\xdb\xdf\xbf\xf9\xfb\xff\x0f\xfb\xdb\xdb\xe9\xfd\xff\xdb\xff\x0f\xbf\x9e\x9e\xdb\xdb\xff\xfd\xbd\xfe\x9f\xfd\xbf\xbc\x9f\xa0\x00\x00\x00\x00\x00\x00\x00\x00\x00\x00\x00\x00\x00\x00\xf9\x0b\xd9\xe9\x00\x90\x00\x00\x00\x00\x90\x90\x90\x90\x90\x00\x90\x00\x00\x00\x90\x00\x00\x00\x00\x00\x00\x90\xe9\xbd\xbf\x9f\xff\xdf\x9f\xbf\xff\xff\xff\xff\xff\xff\xff\xff\xff\xff\xbf\xfb\xdf\xff\xfb\xff\xbf\xcb\xff\xdf\x0f\xf9\xef\xad\xbd\xbf\xbb\x9a\xf9\xad\xbc\xbc\xbd\xbb\xeb\xf0\x9b\xfa\xfb\xdb\xf0\xfa\xd0\xfb\xc9\xd0\x90\x00\x00\x00\x00\x00\x00\x00\x00\x00\x00\x00\x90\x00\xb0\x90\xb0\x90\x9a\x00\x90\x00\x90\x90\t\xa0\x00\x00\x00\t\x00\t\x00\x00\x00\x00\x00\x00\x00\x00\x00\t\x9a\xda\xda\xfb\xdb\xfa\xbf\xff\xff\xff\xff\xff\xff\xff\xff\xff\xfb\xfd\xff\x9f\xfb\x9f\x9f\xff\xff\xbf\xda\xbf\xfb\xdf\xb9\xfb\xeb\xda\xde\xfd\xbe\xdf\x0b\xdb\xfa\xdf\x9f\x0f\x0f\x0f\xde\xff\x9f\xbd\xbf\t\xb0\xa9\x00\x00\x00\x00\x00\x00\x00\x00\x00\x00\x00\x00\x00\x00\xf0\x0b\r\xa9\t\x00\x00\x00\x00\t\x00\x00\x90\t\x00\x00\x00\x00\x00\x00\x00\x00\x00\x90\x00\x00\x00\t\xad\xb9\xbd\xbc\xbe\xdb\xdf\xff\xff\xff\xff\xff\xff\xff\xff\xff\xff\xff\xfb\xff\xe9\xfe\xff\x9f\xf9\xfd\xbf\xfc\xbd\xaf\x9f\xe9\xf9\xe9\xfb\x9b\xad\xb0\xbd\xad\xad\xbd\xaf\xf9\xf9\xff\xb9\xb0\xf9\xe9\xf0\xdb\xc0\x90\x00\x00\x00\x00\x00\x00\x00\x00\x00\x00\x00\x00\x00\x00\xf0\x9c\xb0\x9a\xd0\xb0\x00\x00\x00\x00\x90\x90\t\x00\x00\x00\x00\x00\x90\x00\x00\x00\x90\x00\x90\x00\x00\x00\x90\xf9\xe9\xfb\xdb\xf0\xbf\xbf\xff\xff\xff\xff\xff\xff\xff\xff\xff\xfb\xfc\xf9\xff\xdb\xdb\xf9\xff\xbf\xe9\xfb\xfb\xf9\xeb\x9f\x0f\x9f\xad\xef\xdb\xcb\xcb\x9f\x9f\xab\xdb\x0f\xaf\x0b\xde\xff\x0f\x9e\x0b\x00\xb9\x00\x00\x00\x00\x00\x00\x00\x00\x00\x00\x00\x00\x00\x00\x90\xbe\x90\t\t\t\t\x00\x90\x00\x00\x00\t\x00\x90\t\x00\x00\x00\x00\x00\x00\x00\x0e\x00\x00\x90\x00\x00\x9b\x0f\x9b\x0f\xbd\xbd\xbd\xff\xbf\xff\xff\xff\xff\xff\xff\xff\xff\xff\xfb\xff\xbf\xff\xbc\xbe\x9f\xe9\xff\r\xbc\xbd\xbd\xe9\xfa\xdb\x9b\x9b\xcb\x9d\xbc\xb0\xf9\xfd\xad\xbd\xb9\xf0\xa9\x0f\x9a\xdb\xc9\xf0\x00\x00\x00\x00\x00\x00\x00\x00\x00\x00\x00\x00\x00\x00\x00\x00\xf9\x0b\x00\xf0\xb0\xc0\t\x00\x90\t\x00\x90\t\x00\xb0\x90\x00\x00\t\x00\x00\t\t\x00\x00\x00\x00\x00\x00\xdb\xc9\xf9\xcb\xf0\xbf\xbf\xff\xbf\xff\xff\xff\xff\xff\xff\xff\xfd\xff\xfb\xfc\xbd\xff\xfd\xfb\x9f\xb9\xfb\xdb\xfa\xda\x9f\r\xbc\xfc\xfc\xbd\xaa\x99\xad\xbe\x9a\xdb\xcb\xcf\t\x9f\xbb\xcb\t\x9a\t\x00\x00\x00\x00\x00\x00\x00\x00\x00\x00\x00\x00\x00\x00\x00\x00\xb0\xf0\x9b\t\t\xb0\x90\x00\x00\x00\t\x00\x00\t\x00\x00\x90\x00\x00\x00\x00\x90\x00\x00\x00\x00\x90\x00\t\xba\x9f\xad\xbf\t\xeb\xdf\xbf\xff\xff\xff\xff\xff\xff\xff\xff\xff\xbf\x9f\xdb\xfe\xbf\x9f\xbd\xff\x0f\xf9\xe9\xe9\xf9\xf0\xfb\x0f\x9b\x0b\xb0\xf9\xda\xdb\xc9\xbd\xbe\x9f\x9b\x9e\x00\x9c\x90\xda\x00\x90\x00\x00\x00\x00\x00\x00\x00\x00\x00\x00\x00\x00\t\x00\x00\x00\xf0\x9b\xc0\x9a\x90\t\x00\x90\t\x00\x00\x9a\x00\x00\t\xb0\x00\x00\x00\x90\x00\x00\x90\x90\x00\t\x0f\x00\t\r\xa9\x9a\xbc\xb9\xbe\xbd\xff\xff\xff\xff\xff\xff\xff\xff\xfb\xff\xff\xfe\xbf\x9b\xdf\xf0\xfb\xcb\xfd\xaf\x9f\x9f\x9a\xdf\t\xf9\xad\xbc\x9f\t\xa9\xa9\xba\xda\x9d\xa9\xe9\xe9\x90\x0b\xcb\x00\x90\x00\x00\x00\x00\x00\x00\x00\x00\x00\x00\x00\x00\x00\x00\x00\t\x00\xf0\t\xb0\x9c\x0b\x00\xb0\x00\x00\t\x00\x00\x90\x00\x00\t\x00\x00\x00\x00\x00\x00\x00\x00\x90\x00\x90\x00\x00\x9b\xda\xd9\xdb\xc9\xd9\xfa\xdf\xbf\xff\xff\xff\xff\xff\xff\xff\xff\xdb\xfd\xfc\xff\xad\xbf\xdf\xbd\xbf\x9f\xad\xb0\xf9\xa9\xf0\xbd\x9a\xdb\xe9\xf0\xd0\xd0\x9d\xad\xa9\xf9\xb0\x9a\xcb\t\x00\x90\x00\x00\x00\x00\x00\x00\x00\x00\x00\x00\x00\x00\x00\x00\x00\x00\x00\x00\xf0\x9a\x0f\t\x90\x90\xd0\x90\x00\x00\t\t\x00\t\x00\x90\xb0\x00\x00\t\x00\x00\x00\x00\x00\x00\t\x00\x00\x00\t\xa0\xb0\xb0\xbf\x9f\xbf\xff\xfb\xff\xff\xff\xff\xff\xff\xfb\xff\xfb\xfb\xf9\xfb\xdb\xf0\xfb\xe9\xfb\xdb\xcb\xda\xdb\x0f\x0b\xe9\xf0\x9b\x0b\x0b\x0b\xda\x9b\xbc\xbc\x0f\r\x90\x00\x90\x00\x00\x00\x00\x00\x00\x00\x00\x00\x00\x00\x00\x00\x00\x00\x00\x90\x00\x00\xb0\r\x99\x0b\x00\t\xa0\x00\x00\x90\x90\x00\t\x00\x00\x00\x00\x00\x00\x00\x00\x00\x00\x00\x00\x00\x00\x00\x00\t\x9b\x9f\x9f\t\xad\xbf\xbd\xbf\xff\xff\xff\xff\xff\xff\xff\xff\xff\x0f\xdf\x0f\xbc\xbe\x9f\xbd\x9f\r\xad\xbd\xad\xb0\xf9\xbc\x9d\xa9\xe9\xe9\xc9\xbd\xa9\r\t\x90\xb9\t\xa0\x00\x00\x00\x00\x00\x00\x00\x00\x00\x00\x00\x00\x00\x00\x00\x00\x00\x00\x00\x00\x00\xf0\x9a\n\t\x0b\x00\x90\x00\x00\x00\t\t\x00\x00\x00\x90\x90\x00\x00\x00\x90\x00\x00\x00\x00\x00\x00\x00\x00\x00\x00\t\t\xe9\xda\xf9\xfe\xfb\xff\xff\xff\xff\xff\xff\xff\xfd\xbf\xff\xa9\xf0\xdb\xf9\xfb\xdb\xeb\xfb\xf0\xf0\xb0\xdb\r\x0b\x0b\x0f\x9a\x90\xb0\x00\x9c\xb0\xf0\xa9\xc0\xb0\t\x00\x00\x00\x00\x00\x00\x00\x00\x00\x00\x00\x00\x00\x00\x00\x00\x00\x00\t\x00\x00\xfb\t\x90\x9e\x9c\x90\t\x00\x00\x90\x00\x00\x00\x00\x00\x00\t\t\x00\x00\x00\x00\x00\x00\x00\x00\x00\x00\x00\x00\t\x00\xb0\x90\xbd\xbe\x9b\xff\xff\xff\xff\xff\xff\xff\xff\xff\xf9\xff\xdf\xbf\xbc\xbd\xe9\xe9\xf9\xcf\x9f\x9f\x9f\xad\xb0\xf9\xe9\xf0\xd9\xf0\x99\xf0\xb0\x99\t\xd0\xb0\t\x00\x00\x00\x00\x00\x00\x00\x00\x00\x00\x00\x00\x00\x00\x00\x00\x00\x00\x00\x00\x00\x00\xf0\x00\t\xa9\x0b\x0b\x00\x00\t\x00\x90\x00\x90\x00\x00\x00\x00\x00\x00\x00\x00\x00\x00\x00\x00\x00\x00\x00\x00\x00\x00\t\t\xa0\x9a\xd9\xff\x9f\xbf\xff\xff\xff\xff\xff\xff\xbe\xff\xf0\xfa\xdb\xcb\xda\x9b\xfb\xcb\xb9\xe9\xa9\xe9\x9b\x0f\t\xb9\x0b\xab\x0b\xca\t\xc9\xac\xb0\xa9\t\x00\x00\x00\x00\x00\x00\x00\x00\x00\x00\x00\x00\x00\x00\x00\x00\x00\x00\x00\x00\x00\x00\x00\xf9\x9e\x90\x9d\xa9\x00\t\x00\x00\x0b\x00\x00\x00\x90\t\x00\x90\x90\x00\x90\x00\x00\x00\x00\x00\x00\x00\x00\x00\x00\x00\x00\t\t\x0b\xdb\xe9\xff\xff\xff\xff\xff\xff\xff\xff\xff\x9e\x9f\x9d\xbc\xb9\xeb\xdf\r\xbf\xde\x9f\x9f\x90\xf0\xda\xdb\xc0\xf0\xd0\xd0\t\x90\xa9\t\x00\x90\x00\x00\x00\x00\x00\x00\x00\x00\x00\x00\x00\x00\x00\x00\x00\x90\x00\x00\x00\x00\t\t\x00\t\xbe\t\xa9\xa0\xda\xd9\x00\x00\t\x00\x99\x00\x00\x00\x00\x00\x00\t\x00\x00\t\x00\x00\x00\x00\x00\x00\x00\x00\x00\x00\x00\x00\x00\t\x0b\x9f\xbf\xff\xff\xff\xff\xff\xff\xff\xff\xff\xfb\xfa\xdb\x0f\x9d\xa9\xfa\xd0\xb9\xf0\xda\x9f\x0b\x90\xb0\x9b\t\xb0\xb0\x90\xad\x90\x9a\x90\t\x00\x00\x00\x00\x00\x00\x00\x00\x00\x00\x00\x00\x00\x00\x00\x00\t\x00\x00\x00\x00\x00\x90\x00\xf9\xf0\x90\x9b\t\xab\x00\x00\x00\x90\n\x90\x00\x00\x00\x90\x00\x00\x00\x00\x00\x00\x00\x00\x00\x00\x00\x00\x00\x00\x00\x00\x00\x00\x90\xbc\xbc\xbf\xbf\xff\xff\xff\xff\xff\xff\xfb\xdb\xda\xdf\xad\xf0\xb9\xf0\xdb\xf9\xe9\xfb\xad\xa9\xf0\xf9\xcb\r\xb0\xda\xd9\xa9\x00\x0b\x00\t\x00\x00\x00\x00\x00\x00\x00\x00\x00\x00\x00\x00\x00\x00\x00\x00\t\x00\x00\x00\x00\x00\x00\x00\x00\xf0\xb0\xf0\x00\x0f\x9c\x90\x00\x00\t\t\x00\x90\x00\x00\x00\x00\x90\x90\x00\x00\x00\x00\x00\x00\x00\x00\x00\x00\x00\x00\x00\x00\x00\x00\t\xb9\xfd\xff\xff\xff\xff\xff\xff\xff\xfe\xfe\xbd\xb0\xdb\x0f\xad\x0b\xa9\x0f\xdb\r\x9b\xf0\x9b\x0b\x99\xe9\xad\xa9\n\xd0\x9b\x00\t\x00\x00\x00\x00\x00\x00\x00\x00\x00\x00\x00\x00\x00\x00\x00\x00\x00\x00\x00\x00\x00\t\x00\t\x00\x00\xb0\x0f\x90\xb0\xb9\x0b\x00\x00\t\x9a\xd0\x00\x00\x00\t\t\x00\x00\x00\x00\t\x00\x00\x00\x00\x00\x00\x00\x00\x00\x00\x00\x00\x00\x00\t\x0f\xfb\xff\xff\xff\xff\xff\xff\xff\xdb\xdb\xdb\x0f\xb0\xf9\xd0\xf0\xd9\xf0\xb0\xdb\xad\r\xbc\xbc\x0e\x90\x90\x90\xf9\x00\x00\t\x00\x00\x00\x00\x00\x00\x00\x00\x00\x00\x00\x00\x00\x00\x00\x00\x00\x00\t\t\x00\x00\x00\x00\x00\x00\x00\xf9\t\xa9\t\x0c\xbc\x90\x00\x00\x00\xb0\x90\x90\t\x00\x00\x00\t\t\x00\x00\x00\x00\x00\x00\x00\x00\x00\x00\x00\x00\x00\x00\x00\x00\x00\x9a\x9f\xff\xff\xff\xff\xff\xff\xff\xff\xbf\t\xf0\xdb\x0b\x0b\x9b\x0b\x0b\xdb\xad\x0b\x9a\x9b\t\xb9\xbc\xbc\xb0\x00\x0b\t\x00\x90\x00\x00\x00\x00\x00\x00\x00\x00\x00\x00\x00\x00\x00\x00\x00\x00\x00\x00\x00\x00\x00\x00\x00\x90\x00\x00\xfa\x9a\xda\x90\xb9\xa9\xa9\x00\x00\x90\x00\x00\x00\x00\x00\x90\x90\x00\x00\x00\x00\x00\x00\x00\x00\x00\x00\x00\x00\x00\x00\x00\x00\x00\x00\x00\t\xfb\xff\xff\xff\xff\xff\xff\xff\xbd\xe9\xfe\x9b\r\xbc\xb0\xf0\x9c\x90\x9c\x9b\xd0\xf9\xc9\xe9\xc9\t\t\xc9\xb9\x90\x00\x90\x00\x00\x00\x00\x00\x00\x00\x00\x00\x00\x00\x00\x00\x00\x00\x00\x00\t\t\x00\x00\x00\x00\x00\t\x00\x00\xf0\x00\x9a\xda\x00\x9c\x90\x0b\x00\x00\x9a\x90\t\x00\t\x00\x00\x00\t\t\x00\x90\x00\x00\x00\x00\x00\x00\x00\x00\x00\x00\x00\x00\x00\x00\x00\x9f\xff\xff\xff\xff\xff\xff\xff\xff\xbf\t\xbc\x9a\x99\r\t\xe9\xad\xa9\xa9\xa9\x0b\x0b\x9a\x9a\xda\x9a\x9a\xc0\x00\x90\x00\x00\x00\x00\x00\x00\x00\x00\x00\x00\x00\x00\x00\x00\x00\x00\x00\x00\x00\x00\x00\x00\x00\x90\t\x00\x00\x00\xb0\x9b\xbd\t\t\xa9\xac\x90\x90\x00\t\x00\x00\x00\x00\t\x00\x00\x90\x00\x00\x00\x00\x00\x00\x00\x00\x00\x00\x00\x00\x00\x00\x00\x00\x00\t\xbf\xff\xff\xff\xff\xff\xff\xbe\xbd\xbc\x9b\xc9\xad\x0e\x9a\x9a\x90\x9b\t\xd0\xd0\xbc\xb9\xc9\xad\t\xc9\t\t\xa9\x00\x00\x00\x00\x00\x00\x00\x00\x00\x00\x00\x00\x00\x00\x00\x00\x00\x00\x00\t\x00\x00\x00\x90\x00\x00\x00\x00\x00\xf0\x00\xcb\xfa\xd0\x0c\x9b\t\n\t\x00\x00\x00\x90\x00\x9a\x00\x00\x00\x90\x00\x00\x00\x00\x00\x00\x00\x00\x00\x00\x00\x00\x00\x00\x00\x00\x00\xbf\xff\xff\xff\xff\xff\xdf\xd9\xfa\xdb\xf0\xb9\x0b\x99\r\r\x0b\xc0\xda\x0b\x0f\t\xcb\x0f\x9a\x9a\x90\xf0\x90\x00\x00\x00\x00\x00\x00\x00\x00\x00\x00\x00\x00\x00\x00\x00\x00\x00\x00\x00\x00\x00\x00\x00\x00\x00\x00\t\t\x00\x00\xf9\xa9\t\x0b\x0b\x0b\x00\xf0\x99\x00\x00\x00\x00\x00\x90\t\t\x00\x00\x00\x90\x00\x00\x00\x00\x00\x00\x00\x00\x00\x00\x00\x00\x00\x00\x00\x00\x9f\xff\xff\xff\xfb\xd9\xa9\xe9\r\t\r\x0b\xd0\xa9\xa9\x0b\t\x9a\x99\xc9\t\xb0\x90\xb0\xd0\x9c\xb0\x90\xa9\t\x00\x00\x00\x00\x00\x00\x00\x00\x00\x00\x00\x00\x00\x00\x00\x00\x00\x00\x00\x00\x00\x00\x00\x00\x00\x00\x00\x00\x00\xf0\x90\xb0\xbd\xbc\x90\t\x0b\xc0\t\x00\x00\x00\x00\x00\x90\x90\x00\x00\x90\x00\x90\x00\x00\x00\x00\x00\x00\x00\x00\x00\x00\x00\x00\x00\x00\t\xbf\xff\xff\xf9\xfc\xbf\xdb\x9b\xdb\x9b\x0b\x9c\x0b\xd0\x90\xb0\xda\t\n\x9a\x90\xc9\xad\x90\xb0\xb0\x9c\xb0\xd0\x00\x00\x00\x00\x00\x00\x00\x00\x00\x00\x00\x00\x00\x00\x00\x00\x00\x00\x00\x00\x00\x00\x00\x00\x00\x00\t\x00\x00\x00\xb0\xaf\r\x0b\xcb\x9a\x90\xbc\xb0\x90\t\x00\x00\x00\t\x00\xa9\x00\x00\x00\x00\x00\x00\x00\x00\x00\x00\x00\x00\x00\x00\x00\x00\x00\x00\x00\x00\xbf\xff\xfd\xfb\xdb\xfc\xb9\xed\xb0\xfc\x99\xcb\x99\x00\xbc\x90\x90\x9c\xb9\x00\xda\x9b\t\x0f\t\xc9\xa9\t\x00\t\x00\x00\x00\x00\x00\x00\x00\x00\x00\x00\x00\x00\x00\x00\x00\x00\x00\x00\x00\x00\x00\x00\x00\x00\x90\x90\x00\x00\x90\xf9\t\x0b\x0f\x9b\xc9\x00\t\x0f\x00\x00\x00\x00\t\x00\x00\x90\x90\x00\x00\x00\x00\x00\x00\x00\x00\x00\x00\x00\x00\x00\x00\x00\x00\x00\x00\t\xff\xff\xfb\xff\xfd\xbf\xff\xb0\xfd\xb9\xfa\x90\xbc\xb9\t\xa9\x0b\t\x00\xdb\t\x0c\x9e\x90\xf0\xbc\x90\xb0\x0b\x00\x00\x00\x00\x00\x00\x00\x00\x00\x00\x00\x00\x00\x00\x00\x00\x00\x00\x00\x00\x00\x00\t\x00\x00\x00\x00\x00\x00\x00\xfa\x90\xbc\xb0\xf0\xbe\x90\x9a\x9a\x9f\x00\x00\x00\x00\t\t\x00\x0b\x00\t\t\x00\x00\x00\x00\x00\x00\x00\x00\x00\x00\x00\x00\x00\x00\x00\x00\xbf\xff\xff\xdf\xff\xf9\xff\xdf\xbf\xe9\x9f\x9f\t\x0c\xb0\xda\x9c\xb0\x9a\t\xa9\xb0\x90\xb0\x99\t\xa9\xc9\x00\x90\x00\x00\x00\x00\x00\x00\x00\x00\x00\x00\x00\x00\x00\x00\x00\x00\x00\x00\x00\x00\x00\x00\x00\x00\t\x00\x00\t\x00\xf9\xe0\x90\x9e\x9f\x99\xad\t\r\xa9\t\x00\x00\x00\x00\x00\t\x00\t\x00\x00\x00\x00\x00\x00\x00\x00\x00\x00\x00\x00\x00\x00\x00\x00\x00\t\xbf\xff\xff\xbf\xbd\xff\xf9\xfb\xdf\x9f\xe9\xf0\x9e\x9b\t\t\t\t\t\x00\xd0\t\xa9\xc9\xac\xb0\xd0\xb0\x90\x00\x00\x00\x00\x00\x00\x00\x00\x00\x00\x00\x00\x00\x00\x00\x00\x00\x00\x00\x00\x00\x00\x00\x00\x00\x00\x00\t\x00\x00\xf0\x9b\x00\xa9\x9a\x9e\x9b\x0c\xb0\x9e\x90\x00\x00\x00\x00\x00\x90\x00\x90\x00\x00\x00\x00\x00\x00\x00\x00\x00\x00\x00\x00\x00\x00\x00\x00\x00\t\xff\xff\xff\xff\xff\xbd\xbf\xff\xfb\xff\x9f\xa9\xf9\xbc\x9b\n\x9a\x90\xf0\x9a\x90\xf0\x90\xb9\t\x90\xb0\x90\x00\x90\x00\x00\x00\x00\x00\x00\x00\x00\x00\x00\x00\x00\x00\x00\x00\x00\x00\x00\x00\x00\x00\x00\x00\t\x00\x00\x00\x00\t\xba\xc0\x90\x9a\xcb\xe9\xfc\xb9\n\x90\xb0\x90\x90\x00\x00\x00\x00\x90\x00\x90\x90\x00\x00\x00\x00\x00\x00\x00\x00\x00\x00\x00\x00\x00\x00\x00\t\xff\xff\xff\xff\xff\xff\xff\xf9\xfe\xdb\xfd\xff\x0f\x0b\xc0\xd9\r\t\t\t\x00\x90\xf9\x0c\xb0\xe9\t\x0e\x90\x00\x00\x00\x00\x00\x00\x00\x00\x00\x00\x00\x00\x00\x00\x00\x00\x00\x00\x00\x00\x00\x00\x00\x00\x00\x00\x00\t\t\x00\xf9\xb0\xad\t\t\x9a\x9b\xcb\x9c\x00\x9c\xa0\x00\x00\x00\x00\x00\t\x00\x00\x00\x90\x00\x00\x00\x00\x00\x00\x00\x00\x00\x00\x00\x00\x00\x00\x0b\xff\xff\xff\xff\xff\xff\xdf\xff\xf9\xfd\xaf\x9f\xbd\xf9\xb9\xa9\x0b\n\x9e\x90\xb0\x90\x00\xb0\x99\t\xe0\x90\t\x00\x00\x00\x00\x00\x00\x00\x00\x00\x00\x00\x00\x00\x00\x00\x00\x00\x00\x00\x00\x00\x00\x00\x00\x00\x00\x00\x00\x00\x90\xf0\xad\x90\xa0\xb0\xad\xbc\xb0\xf9\xa9\x0b\x90\x90\x00\x00\x00\x00\x90\x00\x90\x00\x00\x00\x00\x00\x00\x00\x00\x00\x00\x00\x00\x00\x00\x00\x00\xbf\xff\xff\xff\xff\xff\xff\xfb\xff\xbf\xfb\xfd\xbf\xda\x9e\x9e\x90\xf0\x9d\t\x00\xd0\x0b\t\t\n\t\t\xb0\x9a\x00\x00\x00\x00\x00\x00\x00\x00\x00\x00\x00\x00\x00\x00\x00\x00\x00\x00\x00\x00\x00\x00\x00\x00\x00\x00\x00\x90\x00\x00\xb0\x99\n\x9d\x00\x9b\xcb\x9f\x00\x90\x90\x00\x00\x00\x00\x00\x00\t\xb0\x00\x00\x00\x00\x00\x00\x00\x00\x00\x00\x00\x00\x00\x00\x00\x00\t\xff\xff\xff\xff\xff\xff\xff\xff\xdf\xdf\x9f\x9b\xfc\xbf\xdb\xdb\x0f\x90\x9a\t\xa9\x00\x90\x90\xda\r\x9a\t\x0c\t\x00\x00\x00\x00\x00\x00\x00\x00\x00\x00\x00\x00\x00\x00\x00\x00\x00\x00\x00\x00\x00\x00\x00\x00\x00\x00\x00\x00\x90\x90\xf0\n\xc9\n\x9f\x00\xbc\xb0\x9b\t\xe9\t\x00\t\x00\x00\x00\x00\t\x00\t\x00\x00\x00\x00\x00\x00\x00\x00\x00\x00\x00\x00\x00\x00\x9b\xff\xff\xff\xff\xff\xff\xff\xff\xfb\xfb\xfe\xfd\xfb\xdf\xad\xbc\xb0\x0f\t\xb9\xc9\x0b\x00\x9a\t\x9a\t\xf0\t\x00\x00\x00\x00\x00\x00\x00\x00\x00\x00\x00\x00\x00\x00\x00\x00\x00\x00\x00\x00\x00\x00\x00\x00\x00\x00\x00\x00\x00\x00\t\xab\t\x9a\x90\x0b\xd0\x9a\xda\xd0\xf0\x90\x00\x00\x00\x00\x00\x00\x00\x00\x00\x00\x00\x00\x00\x00\x00\x00\x00\x00\x00\x00\x00\x00\x00\x00\xbf\xff\xff\xff\xff\xff\xff\xff\xdb\xfd\xed\xbd\xbe\x9f\xb9\xfb\xcb\xdb\xb0\xf0\xc0\xb0\x90\x9e\t\x00\t\x00\t\n\x90\x90\x00\x00\x00\x00\x00\x00\x00\x00\x00\x00\x00\x00\x00\x00\x00\x00\x00\x00\x00\x00\x00\x00\x90\x00\x00\x00\t\t\x00\xf0\xa0\xa0\x9a\x90\xa9\t\xb9\xa9\t\xa0\x90\x00\x00\x00\x00\x00\x00\x00\x90\x00\x00\x00\x00\x00\x00\x00\x00\x00\x00\x00\x00\x00\x00\x0b\xff\xff\xff\xff\xff\xff\xff\xfb\xff\xdb\xf9\xfb\xdb\x9e\xdf\xbc\xbd\xad\r\x0b\x9b\r\xbc\x90\x90\x9a\x9c\xb0\x9a\t\x00\x00\x00\x00\x00\x00\x00\x00\x00\x00\x00\x00\x00\x00\x00\x00\x00\x00\x00\x00\x00\x00\x00\x00\x00\x00\x00\x90\x00\x00\x9b\xb0\t\t\xe9\xe9\x9f\x0f\x0e\x90\xf0\x90\x00\x00\x00\x00\x00\x00\x00\x00\x00\x00\x00\x00\x00\x00\x00\x00\x00\x00\x00\x00\x00\x00\x00\x9b\xff\xff\xff\xff\xff\xfb\xdb\xdf\xbd\xaf\x9f\xad\x9e\xdb\x9a\x9f\x9e\x9a\xdb\xbd\xac\x9a\t\xa9\n\t\x00\t\x00\xd0\t\x00\x00\x00\x00\x00\x00\x00\x00\x00\x00\x00\x00\x00\x00\x00\x00\x00\x00\x00\x00\x00\x00\t\x00\x00\x90\x00\x90\x9a\x9c\xf0\xa0\xb0\x00\x9a\x00\xb0\x99\xf0\x0b\x00\x00\x00\x90\x00\x00\x00\x00\x00\x00\x00\x00\x00\x00\x00\x00\x00\x00\x00\x00\x00\x00\x00\x00\x9f\xff\xff\xff\xff\xff\xff\xff\xad\xf9\xf9\xe9\xda\x9b\n\xdb\xd0\xf9\xbd\xb0\xda\x9b\xc9\xb0\x90\x90\x90\x90\x9e\t\t\xa0\x00\x00\x00\x00\x00\x00\x00\x00\x00\x00\x00\x00\x00\x00\x00\x00\x00\x00\x00\x00\x00\x00\x00\x00\x00\x00\x00\x00\x99\x0b\xb0\t\x0b\x9a\t\xa9\xcb\xe0\x9b\r\x00\x00\x00\t\x00\x00\x00\x00\x00\x00\x00\x00\x00\x00\x00\x00\x00\x00\x00\x00\x00\x00\x00\t\xff\xff\xff\xff\xff\xff\xbd\xf9\xf9\xbe\x9f\x9e\xbd\xad\x9b\r\xa9\xad\x0b\xcb\xbd\xe9\xb0\xda\xda\x9c\x00\x0b\t\n\x00\x90\x90\x00\x00\x00\x00\x00\x00\x00\x00\x00\x00\x00\x00\x00\x00\x00\x00\x00\x00\x00\x00\x00\x00\x00\x00\t\x00\x00\n\xd0\xf0\n\x00\xad\xa0\xd0\xb0\x9b\xc9\xda\x90\x00\x00\x00\x00\x00\x00\x00\x00\x00\x00\x90\x00\x00\x00\x00\x00\x00\x00\x00\x00\x00\x00\x9b\xff\xff\xff\xff\xff\xff\xfe\xbf\x9f\r\xb0\x99\t\x9a\x9c\x9b\r\x9a\x9d\xb0\xda\x9f\r\xa9\t\x0b\t\x00\x00\x90\x90\x00\x00\x00\x00\x00\x00\x00\x00\x00\x00\x00\x00\x00\x00\x00\x00\x00\x00\x00\x00\x00\x00\x00\x00\x00\x00\x00\x00\x00\xb0\x9b\xa0\x00\x9a\x99\t\n\x9c\xbc\xb0\xa9\x00\x00\x00\x90\x90\x00\x00\x00\x00\x00\x00\x00\x00\x00\x00\x00\x00\x00\x00\x00\x00\x00\x00\xbf\xfb\xff\xff\xff\xff\xff\xdb\xd0\xda\xdb\t\xf0\xf9\xad\t\xbc\xb9\xa9\xcb\xad\xb9\xf0\x9a\x90\x9e\x90\x90\t\t\x00\x00\t\x00\x00\x00\x00\x00\x00\x00\x00\x00\x00\x00\x00\x00\x00\x00\x00\x00\x00\x00\x00\x00\x00\x00\x00\x00\x90\x00\x90\xd0\xbc\xf0\xa0\xa9\xaa\x9a\t\xa9\xa9\x0f\x90\x00\x00\x00\x00\x00\t\x00\x00\x00\x00\x00\x00\x00\x00\x00\x00\x00\x00\x00\x00\x00\x00\t\xff\xff\xff\xff\xff\xff\xfb\xfd\xbf\xb9\x90\xf0\x90\x9c\x90\xf0\x90\x90\xd0\xb9\xda\xda\xdf\xf9\x0f\t\xe9\t\x00\x00\xa9\x0b\x00\x00\x00\x00\x00\x00\x00\x00\x00\x00\x00\x00\x00\x00\x00\x00\x00\x00\x00\x00\x00\x00\x00\x00\x00\x00\t\x00\x0b\x0b\t\xb0\t\x00\x9a\xd0\xbc\t\xcb\x90\xbd\x00\x00\x00\x00\t\x00\x00\x00\x00\t\x00\x00\x00\x00\x00\x00\x00\x00\x00\x00\x00\x00\x0b\xbf\xff\xbf\xff\xff\xff\xdf\xbc\x90\xda\xd9\x90\xf9\x0b\t\x0b\xcb\xcb\t\x0e\x99\xb9\xa9\xda\x90\x9a\x90\xf0\x9a\t\x00\x00\x90\x90\x00\x00\x00\x00\x00\x00\x00\x00\x00\x00\x00\x00\x00\x00\x00\x00\x00\x00\x00\x00\x00\x00\x00\x00\x00\x00\x90\x90\xf0\xb0\n\n\x0b\x0b\xc9\xa9\xa9\xe9\xcb\x00\x00\x00\x90\x90\x00\t\x00\x00\x00\x00\x00\x00\x00\x00\x00\x00\x00\x00\x00\x00\x00\x9f\xff\xff\xff\xff\xff\xff\xf9\xdb\x9f\x9d\xbc\xf9\x90\x90\xda\xd0\x90\x90\xda\x99\x0f\x0f\x9f\xad\xa9\xad\x0b\x90\x00\x90\x00\x90\x00\x00\x00\x00\x00\x00\x00\x00\x00\x00\x00\x00\x00\x00\x00\x00\x00\x00\x00\x00\x00\x00\x00\x00\x00\t\t\x00\x9a\xdb\x00\xe0\x00\t\x0b\x00\x0b\x00\x9e\x9a\xb9\x00\x00\x00\x00\x00\x90\x00\t\x00\x90\x00\x00\x00\x00\x00\x00\x00\x00\x00\x00\x00\t\xff\xfd\xfb\xff\xff\xff\xdf\x9f\xbd\xff\xdb\xfd\xbd\xad\xa9\t\x9a\x9b\xc9\xb0\xd0\xb0\xb9\xeb\xdb\x9c\x90\xbc\xa9\t\x00\t\x00\x90\x00\x00\x00\x00\x00\x00\x00\x00\x00\x00\x00\x00\x00\x00\x00\x00\x00\x00\x00\x00\x00\x00\x00\x00\x00\n\x0b\t\x00\t\xb0\x00\n\x90\xbb\x00\xda\t\xbd\x0e\x90\x00\x00\x00\x90\t\x00\x00\x00\x00\x00\x00\x00\x00\x00\x00\x00\x00\x00\x00\x00\x0b\xbf\xfb\xfd\xff\xff\xff\xbf\xfd\xff\xdb\xff\xdb\xdb\xd9\xdb\x90\t\xc9\xa9\xc9\xad\t\xc9\x9f\xad\xa9\xa9\t\x9c\xb0\t\x00\x00\t\x00\x00\x00\x00\x00\x00\x00\x00\x00\x00\x00\x00\x00\x00\x00\x00\x00\x00\x00\x00\x00\x00\x00\x00\x00\x90\x90\xf0\t\x0b\xb0\n\x00\xa0\x00\xb0\xa9\xf0\x0b\x99\xa0\x00\x00\x00\t\n\x00\x00\x00\x90\x00\x00\x00\x00\x00\x00\x00\x00\x00\x00\x00\x9f\xff\xff\xbf\xbf\xff\xff\xff\xff\xdb\xc9\x00\x90\x90\xb0\x9c\xbd\xb0\x90\x9a\x90\x9a\x9a\x9a\xdb\xdb\xd0\xd0\xbc\xb0\t\x00\t\x00\x00\x00\x00\x00\x00\x00\x00\x00\x00\x00\x00\x00\x00\x00\x00\x00\x00\x00\x00\x00\x00\x00\x00\x00\x00\x00\t\t\t\xa0\x90\xf0\xa0\n\x9a\x9a\t\x90\t\xf0\xfa\xd0\x90\x00\x00\x00\t\t\x00\t\xa0\x00\x00\x00\x00\x00\x00\x00\x00\x00\x00\t\xff\xff\xf9\xe9\xff\xff\xff\xfd\xbc\xb0\x9b\xd9\xa9\xad\t\xe9\t\r\xad\t\x0f\t\xc9\t\t\xbf\xab\x0b\xc9\r\xb0\xe9\x00\t\x00\t\x00\x00\x00\x00\x00\x00\x00\x00\x00\x00\x00\x00\x00\x00\x00\x00\x00\x00\x00\x00\x00\x00\x00\t\x00\xf0\x00\x90\xcb\xa0\x00\x00\x00\xa0\x9a\x0e\x9b\x0b\t\t\x00\t\x00\x00\x90\x00\x00\x00\x00\x00\x00\x00\x00\x00\x00\x00\x00\x00\x00\x0b\xff\xbf\x9f\x9f\xff\xff\xff\xdb\xc9\x9f\xff\xfa\xdf\xf9\xe9\t\x00\x90\x99\xad\xb0\x9a\x9a\xda\x9b\xcf\x9d\t\x0b\x0b\x00\x90\x00\x00\x00\x00\x00\x00\x00\x00\x00\x00\x00\x00\x00\x00\x00\x00\x00\x00\x00\x00\x00\x00\x00\x00\x00\x00\x00\x00\t\t\x0b\t\xb0\xb0\n\x00\xb0\x0b\x0b\t\xac\xbd\xe9\xa9\xe9\x00\x00\x00\x00\x90\x00\t\t\x00\x00\x00\x00\x00\x00\x00\x00\x00\x00\x9f\xbf\xfd\xa9\xbf\xbf\xff\xbd\x9b\xff\xff\xff\xff\xff\xef\xf0\xf0\x90\xa9\x00\x90\x0f\r\t\t\t\xb9\xeb\x0f\t\xc9\t\t\t\x00\t\x00\x00\x00\x00\x00\x00\x00\x00\x00\x00\x00\x00\x00\x00\x00\x00\x00\x00\x00\x00\x00\x00\x00\x00\x90\x9a\x00\x00\x00\x0b\xf0\x00\n\n\x00\x00\xb0\x9b\x0b\x9c\x90\x9a\x90\t\x00\x00\x00\x90\x00\x00\x00\x00\x00\x00\x00\x00\x00\x00\x00\x00\xbf\xff\xfb\xda\x9f\xff\xff\xd0\xbf\xff\xff\xff\xff\xff\xff\xf9\xbf\xad\x9a\xd0\t\x90\xb0\xf0\xbc\x9a\xdb\xdf\x90\xb0\xb0\xda\x9a\x00\x90\x00\x00\x00\x00\x00\x00\x00\x00\x00\x00\x00\x00\x00\x00\x00\x00\x00\x00\x00\x00\x00\x00\x00\x00\x00\t\t\t\t\t\x00\xb0\x00\xa0\x90\n\x0b\x0b\x00\xf9\xe9\x0b\t\xc0\x90\x00\x00\t\x00\x00\x99\x00\x00\x00\x00\x00\x00\x00\x00\x00\t\xff\xbf\x0f\x99\xff\xff\xf0\x0b\xff\xff\xff\xff\xf9\xeb\xff\x0b\xcf\xda\x9f\x00\x90\x00\x90\x99\t\xad\x0b\xeb\x0f\t\t\xa9\x0c\x90\x00\x00\x00\x00\x00\x00\x00\x00\x00\x00\x00\x00\x00\x00\x00\x00\x00\x00\x00\x00\x00\x00\x00\x00\x00\x00\x00\xb0\x00\n\x00\x9a\xa0\x00\x00\n\x00\x00\x0b\xcb\x9e\x9a\x90\xc9\xa9\x00\x00\x00\x00\x00\x00\n\x00\x00\x00\x00\x00\x00\x00\x00\x00\x9f\xff\xff\xf9\x0b\xf9\xa9\x90\x9f\xff\xff\xf9\xf0\t\xbd\xb0\xf0\xfb\xa9\xcb\t\xad\x00\x90\x9e\x9a\x90\xbd\xb9\xd0\xbd\xa9\t\t\t\xa9\x00\x00\x00\x00\x00\x</t>
  </si>
  <si>
    <t>Laura received a BA in psychology from the University of Washington.  She has also completed a course in business French.  She reads and writes French.</t>
  </si>
  <si>
    <t>Dodsworth</t>
  </si>
  <si>
    <t>Anne</t>
  </si>
  <si>
    <t>7 Houndstooth Rd.</t>
  </si>
  <si>
    <t>WG2 7LT</t>
  </si>
  <si>
    <t>(71) 555-4444</t>
  </si>
  <si>
    <t>452</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</si>
  <si>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d9\x99\xd9\x99\x99\x9d\x9d\x99\x9d\xb9\x9d\xd9\xf9\xd9\xd9\xd9\x9d\x99\xd9\xf9\xd9\x99\xbd\x9f\xd9\xd9\xd9\xd9\xd9\xdf\xd9\xf9\xf9\xdb\xdb\xd9\xdb\xd9\xdb\x9f\xd9\xfd\xff\xff\xff\xff\xff\xff\xff\xff\xff\xf9\xd9\xf9\xdb\x9d\x9d\xfd\x9d\xb9\xf9\xbd\xf9\xf9\xd9\xdb\xd9\xbd\x9f\x99\xdb\xd9\x99\x99\x99\x9d\x9d\xbd\xbd\x9b\xdd\xd9\xf9\xdb\xdb\xd9\xf9\xd9\xd9\x9d\x9b\xd9\x99\xd9\x9d\x9d\x99\xdb\x99\xd9\x99\xd9\xf9\xd9\xf9\xd9\xd9\x99\x9d\x9b\x9b\xdb\xd9\x9f\x9d\x99\x99\xd9\xdb\xd9\xfd\xbd\xbd\xbd\xbd\xbd\x9f\x9d\x9d\xbd\x9d\x99\xfd\x9f\x9d\xd9\xfd\xd9\xff\xff\xff\xff\xff\xff\xff\xff\xff\xdb\xdf\x9d\xbd\xd9\xf9\xdb\xd9\xdd\x9d\xd9\xd9\xdd\xbd\x9d\x9d\xd9\xd9\xd9\x9d\x99\x99\x9d\x99\xd9\xf9\xd9\xd9\xdd\x99\xbd\x9d\x9d\x9d\x9f\x9d\xbd\x9f\xd9\xdd\x99\x9d\xb9\xdb\xd9\x9d\x99\xd9\x99\xd9\x99\xd9\xbd\x9d\x9d\xbd\xbd\xd9\xd9\xdd\x9d\x9d\xd9\x99\x99\x99\x99\xfd\x9f\x9d\x9f\xd9\xd9\xd9\xd9\xf9\xd9\xf9\xd9\xdb\xdf\x99\xf9\xdf\x9f\x9f\x9f\xff\xff\xff\xff\xff\xff\xff\xff\xff\xfd\x99\xdf\x9d\xb9\xdf\x9d\x9d\x9f\x9f\x9f\x9f\x9b\xd9\xf9\x9f\x9f\x9d\xbd\xf9\xd9\x9d\x99\x9d\x9d\x9d\x9d\x9f\x99\xbd\xd9\xd9\xf9\xf9\xf9\xd9\xd9\xd9\x9b\xd9\x99\x99\x9d\x9d\x9f\x99\xd9\x99\x99\x9d\x9f\x9d\x9d\x99\xf9\x9d\xd9\x9b\x9d\x99\x9d\x9b\x99\xd9\x99\xd9\xd9\x9f\xd9\xdb\xdd\x9d\xfd\xbd\xbd\x9d\x9d\x9f\x9f\x9d\x99\xdf\x9f\xd9\xfd\x9f\xdf\xff\xff\xff\xff\xff\xff\xff\xff\xff\xfb\xdf\x99\xd9\xdf\xd9\xf9\xdb\xd9\xd9\xd9\xd9\xdd\x9d\x9d\xd9\xd9\xd9\xd9\x9f\x99\x99\x99\x99\xb9\xdb\xdb\xd9\xd9\xd9\x9d\xbd\x9d\x9d\x9d\x9f\x9f\x9d\x9d\x9b\xd9\x99\xd9\xf9\xd9\x9d\xbd\x9d\x99\x9b\xd9\xd9\x9d\x9d\x9d\x99\x9d\x9d\x99\xf9\xf9\xd9\xdb\x9d\x99\x99\xbd\x99\xf9\xdd\xb9\xf9\x9d\x9d\xd9\xf9\xf9\xd9\xd9\xdb\xd9\x9d\x9d\xbd\x9f\xd9\xff\xff\xff\xff\xff\xff\xff\xff\xff\xff\xfd\x9d\xdb\xdb\x9d\xbd\x9f\x9d\xbd\xbd\xbd\xbd\x99\xf9\xf9\x9f\x9f\x9f\x9d\x99\xd9\x99\x9d\x99\xd9\x9d\x9d\x9d\xbd\x9f\x9d\x99\xf9\xdb\xdb\xd9\xd9\xdb\xd9\xdd\x9f\x99\x99\x9d\xbd\x99\x99\x99\x9f\x9d\x9d\xbd\x9b\xdb\xd9\xfd\x9b\xd9\x9d\x9d\x9d\x9d\x9d\x99\x99\x99\xd9\xdf\xd9\xf9\xdd\x9d\xf9\xf9\xdb\xd9\xd9\xf9\xd9\xd9\xd9\xfd\xf9\xdf\xd9\xfd\xdf\xff\xff\xff\xff\xff\xff\xff\xff\xff\xff\x9f\x9d\x9d\xdb\xd9\xf9\xd9\xd9\xd9\xd9\xd9\xfd\x9d\x9d\xf9\xd9\xd9\xdb\xd9\xf9\x99\x99\x9d\x99\xd9\xdb\xd9\xd9\xd9\xdb\xd9\xd9\xd9\xd9\xdb\xd9\xd9\xd9\xb9\xd9\x99\xd9\xd9\xd9\x9d\x9d\x99\x99\xd9\xf9\x9d\x9d\x9d\x99\xd9\x9d\x99\xf9\xd9\x9d\xb9\x99\x99\x9d\x9d\x9d\xf9\x9f\x9d\xdb\xdf\x9d\x9d\xbd\x9d\x9f\x9d\xbd\xbd\xbd\xdb\x9d\xbd\x9f\x9f\xff\xff\xff\xff\xff\xff\xff\xff\xff\xff\xff\xd9\xfd\xbd\xbd\xbd\x9d\x9d\xbd\xbd\xf9\xf9\xd9\xbd\x9f\x9d\x9f\x9f\x9d\x9d\x99\x9d\x9d\x99\x9d\xbd\xbd\x9f\x9d\xbd\x9d\x9f\x9d\xbd\x9f\x9d\x9f\x9d\xbd\x9d\x9d\x99\x99\xbd\x9f\x9b\x99\x99\x9d\x99\xd9\xd9\xbd\x9d\x9d\x9b\xd9\x9d\x9d\x9b\xd9\x9d\x99\xd9\x99\xf9\xf9\x9f\xd9\xdb\xd9\xd9\xd9\xf9\xd9\xdb\xd9\xd9\xd9\xd9\xd9\x9d\xdb\xdf\x9d\xd9\xff\xff\xff\xff\xff\xff\xff\xff\xff\xff\xff\x9f\x99\xd9\xd9\xdf\xd9\xf9\xd9\xdd\x9d\xd9\xfd\xd9\xd9\xdb\xd9\xd9\xd9\xdb\xd9\x99\x99\x9d\x99\xd9\xd9\xd9\xd9\xdb\xd9\xd9\xd9\xdb\xd9\xf9\xd9\xd9\xd9\x9d\x9f\x99\x9d\x9d\x9d\xd9\xd9\x99\x99\xfd\x9f\x9d\x9d\x9b\xdb\xdd\x9d\xf9\x9f\x9d\x9d\x9b\xd9\x99\x99\xd9\xdd\x9d\x9f\x9d\xbd\xbd\xbd\x9f\x9f\x9d\x9f\x9f\x9f\x9d\xbd\x9b\xdd\xbd\xf9\xfd\xff\xff\xff\xff\xff\xff\xff\xff\xff\xff\xff\xdd\xf9\xfd\xbd\x9d\xbd\x9d\xbd\xb9\xf9\xbd\x99\xf9\xf9\xd9\xd9\xf9\xdb\xd9\xfd\x99\x9d\x9b\xd9\x9d\x9f\x9d\xbd\x9d\x9f\x9d\xbd\x9d\x9d\x9d\xbd\x9f\x9d\x9b\xd9\xd9\x99\x99\xf9\x9d\x99\x9d\x9d\x99\xd9\xdb\x99\xfd\x9d\x99\xd9\x9d\xd9\xd9\xdb\x9d\x99\x99\xdb\xdd\xb9\xdb\xd9\xdb\xdd\xd9\xd9\xd9\xd9\xdb\xd9\xd9\xd9\xdb\xd9\xfd\x9f\xd9\xdf\x9f\xff\xff\xff\xff\xff\xff\xff\xff\xff\xff\xff\xfb\xdd\x9d\xd9\xf9\xd9\xd9\xd9\xdd\x9d\xd9\xfd\x9d\x9d\x9f\x9f\x9d\x9d\x9d\x99\x99\xd9\x9d\x9d\x99\xf9\xd9\xd9\xf9\xd9\xdb\xd9\xf9\xdb\xdb\xd9\xd9\xdb\x9d\x9f\x99\x99\x9d\x9d\x99\x99\x99\xdb\xdf\x9d\x99\xd9\xd9\x9d\x9f\x9b\xdd\xb9\xdb\xd9\xd9\x9d\x9d\x9d\x9b\x9d\xbd\x9d\xbd\xdb\x9f\x9f\x9f\x9f\xd9\xd9\xf9\xf9\xf9\xd9\xd9\xfd\xbd\xf9\xdf\xff\xff\xff\xff\xff\xff\xff\xff\xff\xff\xff\xfd\x99\xf9\x9f\x9d\xbd\xbd\xf9\xf9\xfd\xb9\xd9\x9f\x9f\x9d\x9d\x9d\xbd\x9f\x9d\x99\x99\xd9\x99\xbd\x9d\x9f\x9f\x9d\x9f\x9d\x9d\x9d\xbd\x9d\x9d\xbd\x9d\xd9\xd9\xd9\x99\xd9\xd9\xd9\x99\xd9\x9d\x99\xdb\x9d\xbd\x9d\x9f\x9d\x9d\x99\xdb\xd9\x9d\x99\x99\xb9\xdb\xdd\xd9\xdd\xf9\xdf\x9d\xdd\x9d\x9d\xd9\xbd\xbd\x9d\x9d\x9d\xbd\xbd\xbd\xdb\xdf\xff\xff\xff\xff\xff\xff\xff\xff\xff\xff\xff\xff\xfd\xfd\x9f\xdd\xbd\x9d\x9d\x9d\x9d\xd9\xdf\x9f\xd9\xd9\xf9\xd9\xf9\xd9\xd9\xf9\x9d\x9d\xb9\xd9\xd9\x9b\xd9\xd9\xdb\xd9\xdb\xdb\xd9\xdd\x9d\xf9\xdb\xd9\x9f\x9f\x9d\x99\x99\xf9\x99\x99\x9f\x99\xd9\xd9\xd9\xd9\xdb\xd9\xd9\xd9\xfd\x9d\x9d\x9b\xd9\xd9\x9d\x9d\x9b\xd9\xb9\xd9\x99\xf9\xf9\xf9\xf9\x9d\xd9\xdb\xdb\xdb\xd9\xd9\xd9\xdb\xdd\x9d\xdf\xff\xff\xff\xff\xff\xff\xff\xff\xff\xff\xff\xff\x9f\xd9\xbd\xdb\xd9\xf9\xf9\xf9\xbd\x99\xd9\xf9\xd9\xd9\xf9\xd9\xdb\x9d\x9d\x99\xb9\xd9\x9d\x9d\xd9\x9f\x9d\x9d\xbd\x9d\x9d\xbd\xb9\xf9\x9d\x9d\x9f\x99\xd9\xdb\x99\x99\x9d\x99\x99\x9d\x9f\x9f\x9d\xbd\x9f\x9d\x9f\x9f\x9d\x99\xd9\xdb\xd9\x99\x99\xd9\xdb\xdd\xd9\xdd\xbd\xfd\x9d\x9d\x9d\x9d\xf9\x9f\x9d\x9d\x9d\x9f\x9f\x9f\x9d\xf9\xf9\xff\xff\xff\xff\xff\xff\xff\xff\xff\xff\xff\xff\xff\xd9\xdf\xdb\xdd\x9d\x9d\x9d\x9d\xd9\xdf\x9d\x9d\xbd\x9d\x9d\x9b\xd9\xd9\xf9\x9d\x9d\x9f\x99\xf9\x9d\x9d\x9f\x9d\xd9\xf9\xf9\xd9\xdd\x9d\xf9\xf9\xd9\xdd\x99\xf9\xd9\x9d\x99\x99\xd9\xf9\xd9\xd9\xd9\xd9\xd9\xd9\xd9\xd9\x9d\x9f\x9d\x9d\x9d\x99\x9d\x9f\x9d\x99\xb9\xf9\x9d\x9d\x9f\x9f\x9f\x9f\x99\xf9\xd9\xf9\xf9\xf9\xd9\xd9\xdf\x9f\xdf\xff\xff\xff\xff\xff\xff\xff\xff\xff\xff\xff\xff\xff\xfd\xbd\x9d\xb9\xf9\xf9\xfd\xbd\xbd\xb9\xdb\xdb\xd9\xf9\xdb\xdd\x9d\x9f\x9d\x99\x99\x9d\x9d\x99\xd9\xfd\xbd\x9f\x9b\xd9\xd9\xdb\xdb\xdb\x9d\x9d\xbd\x9b\x9d\x9d\x99\x99\xbd\x99\x9d\x9d\xbd\x9d\xbd\x9d\xbd\x9d\xbd\x9d\x9f\x9d\x9b\xd9\x99\x9d\x9b\xd9\xf9\xfd\xd9\xdf\xdb\xdb\xdd\x9d\xd9\xd9\x9d\x9d\xbd\x9d\x9d\x9d\xbd\x9d\xbd\xf9\x9f\xff\xff\xff\xff\xff\xff\xff\xff\xff\xff\xff\xff\xff\xf9\xdb\xdf\xdd\x9d\x9d\xd9\xd9\xd9\xdd\x9d\x9d\x9d\x9d\x9d\x99\xf9\xd9\xdb\x9d\x9d\xf9\xd9\x9d\xbd\x99\xd9\xd9\xdd\xdb\xdf\x9d\x9d\x9d\xd9\xf9\xd9\xd9\xd9\xf9\xd9\x99\xd9\x99\x9b\xd9\xd9\xf9\xd9\xf9\xd9\xf9\xd9\xdb\xd9\xd9\xd9\xdf\x9d\x99\xd9\xd9\xdd\x9b\xd9\x99\xdd\x9d\x99\xf9\xdb\xdf\xd9\xd9\xd9\xf9\xf9\xd9\xdb\xdb\xd9\xdf\xdd\xff\xff\xff\xff\xff\xff\xff\xff\xff\xff\xff\xff\xff\xff\xdd\x9d\xb9\xdb\xdb\x9f\x9f\x9f\x9b\xdb\xd9\xf9\xdb\xd9\xd9\xdd\xb9\xdd\x99\x99\x9d\xbd\xd9\x99\xd9\xfd\xbd\xbd\x9d\x9d\xbd\xbd\xb9\xfd\x9d\x9f\x9d\xbd\x9d\xbd\x99\x9d\x99\xd9\xd9\xd9\xd9\xdb\xd9\xf9\xd9\xdb\xd9\xd9\xf9\xd9\x99\x99\x9d\x9d\x9f\x9b\xdd\x99\xdf\x99\xdb\xdf\x9d\xbd\x99\x9f\x9f\x9d\x99\xd9\xf9\xfd\x9d\x9f\x9d\xbf\xff\xff\xff\xff\xff\xff\xff\xff\xff\xff\xff\xff\xff\xff\x9b\xdb\xdd\x9d\x9d\xd9\xd9\xd9\xdd\x9d\x9f\x9d\x9d\x9f\x9d\x99\xd9\x9f\x9d\x9d\xdd\x99\xbd\x9d\xbd\x99\xd9\xd9\xf9\xf9\xd9\xdd\xdd\x9d\xf9\xf9\xd9\xd9\xdb\xd9\x99\xd9\x9d\x9d\xbd\xbd\x9f\x9d\x9d\x9d\xf9\xf9\xd9\xf9\xd9\xbd\x9d\x99\xd9\xbd\xbd\x9d\xd9\x99\xf9\x9f\xd9\xd9\xdb\xd9\xd9\xd9\xd9\xd9\xfd\x9f\x9d\x99\xf9\xf9\xff\xdf\xff\xff\xff\xff\xff\xff\xff\xff\xff\xff\xff\xff\xff\xff\xdd\xd9\xdb\x9f\x9d\xbd\xbd\xf9\xf9\xf9\xfd\x9d\xbd\x9d\x9f\x9d\x9d\xf9\x99\xf9\xb9\x9d\xd9\xd9\xd9\xfd\x9d\xbd\x9d\x9d\x9f\xdb\x9b\xdb\x9d\x9d\xf9\xdb\xd9\xdd\x99\x9b\x9b\x9d\x9d\x99\xd9\xf9\xd9\xf9\x9d\x9d\x9d\x99\xd9\xd9\x99\xd9\xbd\x9d\x9d\xd9\xbd\x99\xdd\xd9\x9f\x9f\x9d\x9d\xbd\xbd\xbd\xbd\x9b\xd9\xd9\xfd\x99\xdf\xd9\xff\xff\xff\xff\xff\xff\xff\xff\xff\xff\xff\xff\xff\xff\xff\xfb\x9f\xd9\xd9\xf9\xd9\xdd\x9d\x9d\x9d\xd9\xf9\xdb\xd9\xd9\xf9\xf9\x9d\x9d\x99\xdd\xf9\x9d\xb9\xd9\x99\xf9\xdb\xdb\xdb\xdd\x9d\xdd\x9d\xd9\xfd\x9d\x99\xdb\xdb\xd9\x9d\x9d\x99\xf9\xdb\xd9\x9d\xbd\xdd\xbd\x9d\xbd\xd9\xbd\x9f\x99\x9d\x99\xd9\xf9\xbd\xd9\x99\xb9\xdf\x9d\x9d\x9d\xbd\x9d\x9d\x9d\x9f\xdd\x9f\x9f\x9f\xdf\x9f\xfd\xff\xff\xff\xff\xff\xff\xff\xff\xff\xff\xff\xff\xff\xff\xff\xfd\xd9\xfd\x9d\x9d\xbd\xb9\xf9\xf9\xf9\xbd\x9d\x9d\x9f\x9d\x9d\x9d\x9f\x99\xd9\x99\xd9\xf9\xd9\xbd\xdd\x9d\x9d\x9d\x9d\xb9\xf9\xbd\xdb\xdf\x9b\xdb\xd9\xd9\x9d\xbd\x99\x99\xdf\x9d\x9d\x9d\xf9\xd9\xf9\xd9\xf9\xd9\xbd\x99\xd9\x9d\x99\x9d\xbd\x9d\xd9\xbd\x99\xdd\x99\xd9\xf9\xf9\x9d\x9b\xdb\xdb\xd9\x9b\xd9\xd9\xd9\xd9\x9d\x9f\xff\xff\xff\xff\xff\xff\xff\xff\xff\xff\xff\xff\xff\xff\xff\xff\x9f\x99\xf9\xdb\xd9\xdd\x9d\x9d\x9d\xd9\xf9\xf9\x9d\x99\x9d\x99\xdd\x9d\xbd\x9d\x9d\x9d\x9d\xd9\xb9\xdb\xdb\xdb\xd9\xdd\x9d\xdd\xbd\x99\xdd\x9d\x9f\x9d\xdb\xd9\x99\x9d\xf9\x9d\xbd\xbd\x9d\x9f\x9d\xbd\x99\xd9\xdd\x9d\x99\xd9\x9b\xd9\xdd\xbd\xbd\xd9\x99\xdb\x9d\xbd\x9d\x9d\xdb\xdd\x9d\x9d\x9f\xdd\x9f\x9f\x9f\x9b\xdf\xfd\xff\xff\xff\xff\xff\xff\xff\xff\xff\xff\xff\xff\xff\xff\xff\xff\x9d\x9d\x9d\xbd\x9d\xbd\xbd\xbd\xbd\xbd\x9d\x9d\xd9\xfd\xf9\x9f\x9b\xd9\xd9\xdb\xdb\xd9\xf9\x99\xdd\x9d\x9d\x9d\x9f\x9f\x9f\x9b\xd9\xfd\xdb\xdb\xd9\xdb\x9d\x9d\x99\xd9\x9d\xf9\xd9\xd9\xdb\xd9\xd9\xd9\xd9\xf9\x99\xdb\x9d\x99\xd9\xd9\xf9\xd9\xd9\x9d\x99\xd9\xd9\xd9\xdb\xdb\x9d\x9b\xdb\xdb\xd9\x9b\xd9\xd9\xd9\xdd\x9d\x9f\xff\xff\xff\xff\xff\xff\xff\xff\xff\xff\xff\xff\xff\xff\xff\xff\xd9\xf9\xf9\xd9\xf9\xd9\xd9\xdd\x9d\x99\xf9\xf9\xbd\x99\x99\xd9\xdd\xb9\x9f\x9d\x99\xd9\x9d\xbd\x99\xbd\x9b\xdb\xd9\xd9\xdd\xdd\xbd\x9f\x9d\xd9\xdb\xd9\xdb\xdb\xd9\xdf\x9d\x9d\xbd\x9f\x9d\xbd\x9f\x9d\xbd\x9d\xf9\x9d\x99\xf9\x9d\xbd\x9d\xbd\x9d\xb9\x99\xbd\x9d\xbd\x9d\x9d\x99\xd9\xd9\xd9\xdf\xd9\xf9\xf9\xfd\xbd\x9f\xdf\xff\xff\xff\xff\xff\xff\xff\xff\xff\xff\xff\xff\xff\xff\xff\xff\xfd\xd9\x9d\xbd\x9f\x9f\x9f\x9f\x9f\xdd\x9d\x9d\xd9\xdd\x9d\x99\x99\xd9\xd9\xd9\xdd\xbd\xd9\xd9\xfd\x99\xdd\x9d\xbd\xbd\xb9\x9f\xdb\xd9\xf9\xf9\xd9\xd9\xd9\xd9\xd9\xbd\xdb\xd9\xd9\xd9\xd9\xd9\xf9\xd9\xd9\xd9\x9d\x99\x9d\x99\xd9\xd9\xf9\xd9\xbd\x9d\x99\xd9\x99\xd9\xf9\xd9\xf9\x9d\x9f\x9f\x99\x9d\x9d\x9d\x9d\xd9\xf9\xff\xff\xff\xff\xff\xff\xff\xff\xff\xff\xff\xff\xff\xff\xff\xff\xff\xf9\xf9\xdb\xd9\xd9\xd9\xd9\xd9\xd9\xdb\xdb\xd9\x9f\x9b\xd9\xf9\xdd\xf9\x9d\xbd\xb9\xd9\xbd\x9d\x99\xdd\xb9\xd9\xd9\xd9\xdd\xf9\xd9\xdf\x9d\x9d\xbd\xbd\xbd\xfd\xbd\xdd\xbd\x9f\x9f\x9f\x9f\x9f\x9d\xbd\x9f\x9f\xd9\xf9\xd9\xd9\xf9\xd9\xd9\xf9\xd9\x99\x9d\x99\xdf\x9d\x9d\xbd\x9d\xbd\xbd\x9d\x9d\xdb\xdb\xdb\xdb\x9f\x9d\xff\xff\xff\xff\xff\xff\xff\xff\xff\xff\xff\xff\xff\xff\xff\xff\xff\xfd\x9f\x9d\x9f\x9f\x9f\x9f\x9f\x9f\x9d\x9d\x9f\xd9\x9d\x9d\x9d\xb9\x9d\x9d\x9d\x9d\x99\xd9\xdb\x9d\xb9\x9d\x9f\x9f\x9f\x9f\x9f\x9d\xf9\xf9\xdb\xd9\xd9\x9d\x99\xdb\xf9\xdf\x9d\xd9\xdd\x9d\xd9\xd9\xd9\xd9\xd9\x9d\x99\xf9\x9d\x9d\x9f\x9d\x9d\x99\xd9\x99\xbd\x99\xdb\xd9\x9d\x99\xd9\xd9\xdb\xdb\x9d\x9d\x9d\x9d\xd9\xdf\xff\xff\xff\xff\xff\xff\xff\xff\xff\xff\xff\xff\xff\xff\xff\xff\xff\xff\xd9\xdb\xd9\xd9\xd9\xd9\xd9\xd9\xf9\xf9\xd9\x99\xd9\xf9\x99\x9d\xf9\x9f\x9d\x9f\x9f\x9d\x99\xd9\xd9\xdb\xd9\xd9\xd9\xd9\xd9\xfd\x9d\x9f\xdd\x9f\x9d\xdb\xdf\xdd\xdf\x9d\xf9\x9f\x9b\xdb\x9f\x9f\x9d\xbd\x9d\x99\xd9\x9d\xbd\x9f\xd9\xf9\xd9\xdb\x9d\x99\xd9\xd9\x9d\x9f\xd9\xf9\x9f\x9f\x9d\x9d\x9f\x9f\x9f\x99\xf9\xbd\xff\xff\xff\xff\xff\xff\xff\xff\xff\xff\xff\xff\xff\xff\xff\xff\xff\xff\x9f\x9d\xbd\xbd\xbd\xbd\x9f\x9d\x9d\x9f\x9d\xdf\x9d\x9d\xfd\x99\xdf\x9d\x9b\xd9\xd9\xdb\xdd\xbd\x9d\x9d\x9d\xbd\xbd\xbd\x9f\x9b\xdb\xd9\xbd\x9d\x9b\x9d\x99\xbd\xf9\xdf\x9d\xf9\xdd\xdd\xd9\xd9\xdd\x9d\xbd\xbd\x99\xd9\xd9\xd9\x9d\x9d\xb9\x99\xd9\x99\xd9\x9b\xd9\xd9\x9d\x99\xd9\xd9\xdb\xdb\xd9\xd9\xd9\xdf\x9d\xdf\xff\xff\xff\xff\xff\xff\xff\xff\xff\xff\xff\xff\xff\xff\xff\xff\xff\xff\xd9\xd9\xd9\xd9\xd9\xd9\xf9\xdb\xd9\xd9\xdb\x99\xd9\xd9\x99\xd9\x9d\x99\xdd\x9f\x9d\x9d\x99\x9d\xb9\xd9\xf9\xd9\xdd\x9d\xbd\xdd\x9d\x9f\xdd\xf9\xdd\xdb\xdf\xd9\xdd\xf9\xdf\x9d\xbd\xb9\xbd\xbd\xb9\xf9\xd9\xd9\xd9\xf9\xdb\xd9\xfd\x99\x9d\x9d\x99\x99\xf9\x9d\x9d\xb9\xd9\x9d\xbd\xb9\xf9\xd9\xdb\xdb\xdb\xd9\x9f\x9f\xff\xff\xff\xff\xff\xff\xff\xff\xff\xff\xff\xff\xff\xff\xff\xff\xff\xff\xf9\xdb\xd9\xf9\xf9\xf9\xd9\xd9\xdb\xdb\xd9\xdd\x9f\x99\xdd\xb9\xdb\x9d\xb9\xd9\xdb\xdb\xd9\xd9\x9d\x9d\x99\xdb\xdb\xdb\xdd\xb9\xf9\xfd\x9f\x9d\xbd\xbd\x9d\x9f\x9f\x9f\x99\xfd\xd9\xdd\xd9\xd9\xdd\x9d\x9d\x9d\xbd\x9d\x9d\x9d\x99\xf9\xd9\xd9\xbd\x9d\x99\xd9\xd9\x9d\x9f\x9d\x99\xdd\x9d\xbd\x9d\x9d\x9d\x9f\xd9\xdf\xff\xff\xff\xff\xff\xff\xff\xff\xff\xff\xff\xff\xff\xff\xff\xff\xff\xff\xf9\xd9\xf9\xdd\x9d\x9f\x9f\x9f\x9d\x9d\x9d\xb9\xd9\x9d\xb9\x9d\x9d\x99\xdf\x9f\x9d\x9d\x9f\x9f\xd9\xf9\x9d\x9d\x9d\x9d\xf9\xdd\x9d\x99\xf9\xf9\xd9\xdb\xdb\xdd\xfd\xdd\xfd\x9f\x9d\xb9\xfd\xbd\xbd\xf9\xf9\xf9\xd9\xdb\xdb\xdb\xd9\x9d\x99\x9d\x99\x99\xd9\x99\xbd\xdb\xd9\x99\xd9\xbd\xbd\x9d\xb9\xdb\xdb\xd9\xbd\x9f\xff\xff\xff\xff\xff\xff\xff\xff\xff\xff\xff\xff\xff\xff\xff\xff\xff\xff\xff\x9d\x9d\xbd\xbd\x9d\x9d\xd9\xf9\xf9\xf9\xdf\x9d\xf9\xd9\xd9\x9f\xd9\x9d\x9d\x9f\x9d\x9d\x99\x9d\x9d\x9f\x9b\xdb\xd9\x9f\x9f\x9f\xd9\xdd\x9f\x9f\xd9\xdd\xbd\xdb\xdb\xdb\xd9\xdb\xdd\x9d\xd9\xd9\xdd\x9d\x9d\x9f\x9d\x9d\x9d\x9d\x99\xdb\xd9\x9d\x99\xbd\x9f\xd9\x9d\x9d\xdb\x9d\x99\xd9\xf9\xd9\xbd\x9d\x9f\xd9\xff\xff\xff\xff\xff\xff\xff\xff\xff\xff\xff\xff\xff\xff\xff\xff\xff\xff\xff\xf9\xdb\xdb\xd9\xd9\xf9\xdb\x9f\x9d\x9d\x9d\x99\xd9\x9d\x9f\x99\xd9\x9d\x99\x9f\x9d\x9f\x9d\xbd\xdb\x9f\x99\xdd\x9d\x9f\xd9\xd9\xd9\xdf\x9b\xdd\x9d\xbd\xf9\xdf\xfd\xfd\xdd\xfd\xf9\xd9\xf9\x9f\x9f\x9b\xdb\xd9\xf9\xd9\xf9\xd9\xdb\x9d\x99\xd9\xf9\x9d\xd9\xd9\x99\xf9\x9b\x99\xd9\xd9\xf9\xd9\xbd\xdd\xbd\xbd\x9d\xff\xff\xff\xff\xff\xff\xff\xff\xff\xff\xff\xff\xff\xff\xff\xff\xff\xff\xff\xff\x99\xd9\xd9\xf9\xd9\xf9\xdd\x9d\x9f\x9d\xbd\xdb\xd9\xd9\x9d\xb9\xd9\x9f\xd9\xdb\xd9\xd9\xd9\x99\xd9\x9d\x99\x9f\x9d\x9f\x9f\x9d\xb9\xdd\xdb\xdb\xdf\x9d\xbd\x9f\x9f\x9f\x9d\x9d\xf9\xdf\xd9\xd9\xdd\xd9\x9d\x9d\xbd\x9d\x9f\x9d\x99\xd9\x99\x9d\x99\x9b\x99\xdd\x9d\x9d\x9d\x9d\xbd\x99\x9d\xd9\xb9\xd9\xd9\xf9\xff\xff\xff\xff\xff\xff\xff\xff\xff\xff\xff\xff\xff\xff\xff\xff\xff\xff\xff\xff\xdf\x9d\xbd\x9f\x99\xd9\x99\xf9\xd9\xd9\xd9\x9d\x9b\x99\xd9\x9d\xb9\xd9\x9f\x9d\x9d\xbd\x9d\x9d\x9d\x99\x9f\xd9\xdb\xd9\xd9\xf9\xdd\xbd\xbd\x9d\xd9\xfd\xfd\xfd\xfd\xf9\xfd\xf9\xdf\x9d\xbd\xbd\xb9\xfd\xbd\xd9\xd9\xdb\xd9\xd9\xd9\x9f\x9d\x9b\xd9\xd9\xd9\xb9\xd9\xd9\xd9\xb9\xd9\xdd\xb9\x9d\xd9\xf9\xf9\xdd\xff\xff\xff\xff\xff\xff\xff\xff\xff\xff\xff\xff\xff\xff\xff\xff\xff\xff\xff\xff\x9d\xbd\x9d\x9d\xdf\x9d\xf9\xd9\xf9\xdb\xdf\x99\xdd\xd9\xb9\xd9\xd9\x9d\x99\xdb\xd9\xd9\xf9\xf9\xf9\xdf\x99\x9d\x9d\x9f\x9d\x9f\x99\xd9\xdb\xdb\xdf\x9d\xbd\xdb\xdb\xdf\xdb\xdd\xbd\xdb\xdd\xd9\xdd\x99\xd9\xbd\x9d\xbd\x9d\x9f\x99\xd9\xd9\x9d\x99\x9d\x99\xdd\xb9\xf9\xbd\xd9\x9d\xb9\xd9\xdb\x9f\x9d\x9d\xbf\xff\xff\xff\xff\xff\xff\xff\xff\xff\xff\xff\xff\xff\xff\xff\xff\xff\xff\xff\xff\xf9\xd9\xf9\xf9\x99\xd9\x9d\xbd\x9d\x9d\x99\xdf\x99\xbd\x9d\x99\xd9\x99\xd9\xf9\xd9\xf9\xd9\x9d\x9d\xb9\xd9\xf9\xf9\xf9\xdb\xd9\xdf\xdb\xdd\xbd\xd9\xff\xdf\xff\xdf\xdf\x9d\xdb\xd9\xf9\xdb\x9f\xdb\x9d\xf9\xdd\xbd\x9d\x9b\xd9\x9f\x99\x99\xd9\x99\xf9\x9d\x99\x9d\x99\xd9\x99\xf9\x9d\x9d\xbd\xd9\xdb\xdb\xdf\xff\xff\xff\xff\xff\xff\xff\xff\xff\xff\xff\xff\xff\xff\xff\xff\xff\xff\xff\xff\xfd\xdb\xd9\xd9\xfd\xf9\xfd\x9d\xbd\xbd\x9f\xd9\x9d\xd9\xd9\x99\xf9\x9d\xb9\xd9\xf9\xd9\xd9\xd9\x9d\x9d\x9d\x9d\x9d\x9d\xbd\x9d\xbd\x9d\xdb\xdd\xbd\xbd\x9f\x9d\xfd\xbd\xf9\xfd\xf9\xdf\x9d\xd9\x9d\xd9\x9d\xb9\xd9\xd9\xdd\x9d\x99\xd9\xdb\x9d\x99\x9d\x99\xdb\xd9\xd9\xd9\xd9\x9d\x99\x99\xd9\x9f\x9d\x9d\xdf\xff\xff\xff\xff\xff\xff\xff\xff\xff\xff\xff\xff\xff\xff\xff\xff\xff\xff\xff\xff\xff\x9d\x9d\xbd\x99\x9d\x99\xf9\xd9\xdb\xd9\x9f\xdb\x9d\x9b\xd9\xd9\x99\xd9\x9d\x9d\xbd\x9f\x9f\x9f\x99\xf9\x9d\xd9\xf9\xd9\xf9\xd9\xf9\xfd\xdb\xdf\xdf\xfd\x00\x9f\xdf\xdf\x9f\xdf\x9d\xf9\xdf\xdb\xdf\x9d\xd9\xf9\xf9\xbd\x9f\x9d\x99\x9d\x9b\xd9\xd9\xd9\x9d\x99\xf9\x9b\x9d\x9b\xd9\xf9\x9f\x9d\x9f\x99\xff\xff\xff\xff\xff\xff\xff\xff\xff\xff\xff\xff\xff\xff\xff\xff\xff\xff\xff\xff\xff\xff\x9d\xb9\xdb\xdd\xbd\x9d\x9d\x9d\x9d\x9d\x99\x9d\x9b\xd9\x9d\x9d\x99\x9d\x9b\xd9\xdb\xd9\xd9\xd9\xdd\x9d\xb9\xbd\x9f\x9d\xd9\xf9\xdf\x9f\x9d\xf9\xfd\xff\x90\x9b\xdf\x9f\xdf\x9d\xfd\x9d\xbd\x9d\x99\xdb\x9d\x9d\x9d\xd9\x9d\x99\xf9\xd9\x9d\x99\xf9\x9b\xd9\xf9\x99\xd9\xdb\x9d\x99\x99\xf9\xdb\xd9\xdf\xff\xff\xff\xff\xff\xff\xff\xff\xff\xff\xff\xff\xff\xff\xff\xff\xff\xff\xff\xff\xff\xff\xf9\xdd\x9d\x99\xd9\xfd\x9f\x9b\xd9\xf9\xdd\x99\xd9\x9d\x9b\x9f\x99\xdb\x9d\x99\xd9\xdb\xd9\x9f\x9b\xd9\xd9\xd9\xd9\xdb\xdf\x9f\xd9\xfd\xfd\x9f\xdb\xdf\t\x90\x9f\xff\xdb\xdf\xdb\xdf\xd9\xf9\xfd\xf9\xdf\x9d\xbd\x9b\xd9\x9d\x99\x99\xd9\x9d\x99\x9d\x99\x9d\x9d\x9d\x99\xd9\x9d\x9d\x9d\x9d\x9f\xd9\xff\xff\xff\xff\xff\xff\xff\xff\xff\xff\xff\xff\xff\xff\xff\xff\xff\xff\xff\xff\xff\xff\xd9\xdb\x9d\xbd\xbd\x99\x99\xd9\xd9\xd9\xdb\x9d\xb9\xd9\x99\xd9\x9d\x99\xd9\xdf\x9f\x9d\x9f\x9d\x9d\x9d\x9d\x9f\x9d\xbd\x99\xdd\x9f\x9d\xbd\xfd\xfd\xfd\x90\xd9\x99\xdd\xfd\xf9\xfd\x9d\xbd\xd9\xd9\x9d\x99\xd9\xd9\x9d\x9d\xb9\xd9\xf9\x9d\x99\x9d\x99\x9d\x99\x99\xb9\x99\x9d\x9b\x99\xf9\xbd\x99\x9f\xff\xff\xff\xff\xff\xff\xff\xff\xff\xff\xff\xff\xff\xff\xff\xff\xff\xff\xff\xff\xff\xff\xff\x99\xd9\xd9\xd9\x9d\xfd\x9d\x9b\xd9\x99\xd9\xd9\xbd\x9d\x9d\x99\x9d\x9b\x99\xd9\xf9\xd9\xdb\xd9\xdb\xdb\xd9\xf9\xdd\xfd\xf9\xfd\xdf\xdb\xdb\xfd\xff\x0b\x00\xd0\x9b\x9f\xfd\x9f\xf9\xdb\xdb\xdf\x9f\xd9\xf9\x9f\xd9\xd9\xd9\x9d\x9d\x9b\x9d\xb9\xd9\xb9\xd9\xf9\xd9\x9d\x99\xd9\xd9\x9d\xdb\xdf\x9d\xff\xff\xff\xff\xff\xff\xff\xff\xff\xff\xff\xff\xff\xff\xff\xff\xff\xff\xff\xff\xff\xff\xf9\xdd\xbd\x9d\x9f\x99\x99\xf9\xd9\x9f\x9d\xb9\x9d\x99\x99\x9f\x99\xd9\xd9\xd9\xd9\x9d\xbd\x9d\x9f\x9d\x9d\x9d\x9d\xb9\xdb\xdf\x9f\xf9\xfd\xfd\xff\xdf\xc9\xd9\t\x90\t\xdf\xfd\x9d\xf9\xdd\x99\xd9\x9d\x9d\xf9\x9f\x9d\x99\xd9\x99\x9d\x99\x9d\x99\xd9\x99\x99\x99\xdb\x99\x99\x99\xd9\x9d\x99\xdf\xff\xff\xff\xff\xff\xff\xff\xff\xff\xff\xff\xff\xff\xff\xff\xff\xff\xff\xff\xff\xff\xff\xff\x9b\xdd\xb9\xd9\xd9\xd9\x9d\xbd\x99\xd9\xd9\xd9\xd9\xd9\xbd\x9d\xb9\x99\xdb\x9d\xdb\xd9\xd9\xbd\x9d\xbd\x9f\x9f\xdd\xbd\x9d\xfd\x9f\xdf\x9f\xdf\xff\x9b\x90\x99\xc9\x00\xbd\x9f\xdf\x9d\xf9\xfd\xf9\xfd\x9d\x99\xd9\xd9\xbd\x9b\x9d\x99\x99\x99\x99\x99\x9d\x99\x99\x99\x9d\xbd\x9d\x9b\xd9\x9f\x9f\xff\xff\xff\xff\xff\xff\xff\xff\xff\xff\xff\xff\xff\xff\xff\xff\xff\xff\xff\xff\xff\xff\xff\x9d\x99\x9d\xb9\x9f\x99\xd9\x99\xd9\xd9\x9d\xb9\x9b\x99\xd9\x99\x9d\x9d\x99\xd9\x99\xd9\xf9\xd9\xdb\xd9\xf9\xd9\xdb\xdd\xfb\xdb\xfd\xbd\xfd\xff\xfd\x00\xe9\t\x90\x90\t\xf9\xfd\xf9\xd9\xd9\x9d\x99\xdb\x9d\x99\xd9\xd9\x9d\x99\xd9\x99\xd9\x99\x9d\x99\x99\xd9\x9d\x99\x99\x9b\xd9\x9f\xd9\xdf\xff\xff\xff\xff\xff\xff\xff\xff\xff\xff\xff\xff\xff\xff\xff\xff\xff\xff\xff\xff\xff\xff\xff\xd9\xd9\xf9\xd9\xd9\xd9\xbd\x9d\x99\x9b\xd9\xdd\x9d\x99\x99\xd9\xd9\xdb\x9d\x9b\xdd\xb9\xd9\xd9\xd9\xd9\xd9\xfd\xbd\xdb\xdd\xfd\xdf\xdf\xfd\xfd\xff\xb9\x90\xda\x9d\t\x00\t\x9b\x9f\xf9\xdf\xd9\xdb\xd9\xdb\xd9\xb9\x99\x99\x99\x99\xd9\x99\xd9\x99\x99\x99\x99\x99\x99\x9d\x9d\x9d\x99\xd9\x9f\xff\xff\xff\xff\xff\xff\xff\xff\xff\xff\xff\xff\xff\xff\xff\xff\xff\xff\xff\xff\xff\xff\xff\xf9\xbd\x99\x9d\x99\x99\xd9\x99\xdb\xd9\x99\x99\x99\xd9\xd9\xbd\x9b\x9d\x99\xd9\x9d\x9d\x9f\x9f\x9f\x9f\x9d\x9f\xdb\xd9\xf9\xfb\xfd\xf9\xff\xdf\xdf\x00\xcb\x99\t\x90\xdb\x00\x00\x9d\x9f\x99\x9f\x9d\x9d\x9d\x99\xd9\x99\xd9\x9d\x99\x99\x99\x99\x99\x99\x99\x99\x99\x9d\x99\x99\x9b\xd9\xb9\xdf\xff\xff\xff\xff\xff\xff\xff\xff\xff\xff\xff\xff\xff\xff\xff\xff\xff\xff\xff\xff\xff\xff\xff\xf9\xd9\xd9\xf9\x9d\xbd\x9d\xbd\x99\x99\x9b\x99\x99\x99\x9b\xd9\x9d\x99\xd9\xbd\x99\xdf\x9d\x9d\x9d\x9d\x9f\xd9\xfd\xdf\xdf\xdd\xdb\xdf\xdf\xff\xff\x9d\xb0\x00\x99\x0f\x00\x00\x9e\x90\xbd\x9f\xd9\xd9\x9f\x99\x9d\x99\xd9\x99\x99\x99\x99\x99\x99\x99\x99\x99\x99\x9d\x99\x99\xbd\x9d\x99\xdd\xff\xff\xff\xff\xff\xff\xff\xff\xff\xff\xff\xff\xff\xff\xff\xff\xff\xff\xff\xff\xff\xff\xff\xff\xfd\x99\xbd\x99\xf9\xd9\x99\x99\x99\x99\xd9\xdb\xd9\x99\xd9\x9d\x99\x9d\xb9\xd9\x9f\x99\x9d\x9f\x9f\x9f\x9d\x9f\xd9\xf9\xf9\xff\xff\xfd\xff\xdf\xdf\xda\x90\x90\x90\x99\x90\x00\t\t\t\x99\x9d\xbd\x99\x9d\x99\x99\x99\x99\x99\x99\x99\x99\x99\x99\x99\x99\x99\x99\x99\x9d\x99\x99\xf9\x99\xff\xff\xff\xff\xff\xff\xff\xff\xff\xff\xff\xff\xff\xff\xff\xff\xff\xff\xff\xff\xff\xff\xff\xff\xff\x9d\x99\xd9\x99\x99\x99\xd9\x99\xd9\x99\x99\x99\xb9\x9d\x99\xd9\xf9\x9d\x99\xd9\x9d\xdb\xd9\xd9\xdd\xf9\xf9\xdf\xdf\xdf\xdb\xdf\xdf\xdf\xff\xff\t\x00\t\t\t\x00\x99\x00\x90\x00\x99\x99\x99\xd9\x99\x99\x99\x99\x99\x99\x99\x99\x99\x90\x99\t\x99\x99\x99\x99\x99\x9d\x9d\x9d\x99\xff\xff\xff\xff\xff\xff\xff\xff\xff\xff\xff\xff\xff\xff\xff\xff\xff\xff\xff\xff\xff\xff\xff\xff\xff\x99\x99\x99\xd9\x99\xdb\x99\x99\x99\xd9\x99\x99\xd9\x99\xf9\x99\x9d\x99\x9f\x9d\x9b\x9d\xbd\xbd\xb9\xdf\x9f\x9f\xdb\xdf\xdf\xfd\xff\xfd\xff\xff\x90\x9a\x90\x90\xf0\x9d\x00\x00\x00\x90\x00\x99\x99\x99\x99\x99\x90\x99\x99\x99\t\x99\x99\x99\x90\x99\t\x99\x99\x99\xd9\x99\x99\x99\x9d\xff\xff\xff\xff\xff\xff\xff\xff\xff\xff\xff\xff\xff\xff\xff\xff\xff\xff\xff\xff\xff\xff\xff\xff\xff\xd9\xd9\xf9\x99\x9d\x99\x99\x9d\x99\x99\x9d\x99\x99\x99\x99\xd9\x99\xf9\xd9\x99\xf9\xd9\xd9\xd9\xdd\xbd\xdd\xfd\xbd\xf9\xff\xdf\xfd\xff\xff\xf9\x90\x00\x00\x0c\x99\x0b\t\x00\x90\x00\x00\x00\x99\x99\x99\x99\x99\x90\x99\x99\x99\x90\x99\t\t\t\x99\x99\x99\x99\x99\x99\xbd\x9f\x9b\xff\xff\xff\xff\xff\xff\xff\xff\xff\xff\xff\xff\xff\xff\xff\xff\xff\xff\xff\xff\xff\xff\xff\xff\xff\xf9\x99\x99\x9d\x99\x99\x9d\x99\x99\x99\x99\x9d\x99\xd9\xd9\x99\xd9\x99\x99\x9d\x9d\x9d\xbd\xbd\xdb\xdd\xbf\x9f\xdf\xdf\xfd\xff\xdf\xff\xfd\x9d\x9a\x00\t\xdb\x00\x90\x00\x00\x00\x00\x00\x00\x00\x00\x00\t\x99\x99\x90\x99\x99\x99\x90\x90\x90\x90\x90\x90\x99\x99\x99\x9d\x99\x99\x9d\xff\xff\xff\xff\xff\xff\xff\xff\xff\xff\xff\xff\xff\xff\xff\xff\xff\xff\xff\xff\xff\xff\xff\xff\xff\xf9\x99\x9d\x99\xf9\x9d\x99\x99\x99\x99\x99\x99\x99\x99\x99\x99\x99\x99\xd9\xdb\xd9\xbd\x9d\x9f\x9d\x9f\xdd\xf9\xf9\xfd\xff\xdf\xff\xf9\xb9\xbf\x9c\x90\x0e\x90\x90\x99\x00\x9a\x90\x00\x00\x00\x00\x00\x00\x00\x00\t\x99\t\t\t\x90\x00\t\t\x99\x99\x99\x99\x99\x99\x99\x9d\x9b\xff\xff\xff\xff\xff\xff\xbf\xff\xbf\xbf\xff\xff\xff\xff\xff\xff\xff\xff\xff\xff\xff\xff\xff\xff\xff\xff\x9d\x9b\x99\x99\x99\x99\x99\x99\x99\x99\x99\x99\x99\x99\x99\x99\x99\x99\x99\x9d\x9d\xbd\xd9\xff\xd9\xf9\xdf\xdf\xdf\xdf\xff\xff\x99\xdc\x9d\t\x00\xb0\x90\x00\t\x00\x00\x00\x00\x00\x00\x00\x00\x00\x00\x00\x00\x00\x90\x90\x90\x00\t\x00\x90\x90\x99\x90\x99\x99\x99\x9d\x99\x9d\xff\xff\xff\xff\xbf\xfb\xdf\x9f\xfd\xff\x9f\xbf\x9f\xfb\xff\xff\xff\xff\xff\xff\xff\xff\xff\xff\xff\xfd\x99\x99\xd9\x99\x99\x99\x99\x99\x99\x99\t\x99\x99\x99\x99\x90\x99\x99\x9d\x99\xd9\xd9\xbd\x9d\xbf\xdf\xf9\xff\xdf\xff\xf9\x99\xc9\xa9\xff\x99\t\t\n\t\x90\t\t\x00\x00\x00\x00\x00\x00\x00\x00\x00\x00\x00\x00\x00\x00\x00\x00\t\t\t\x90\x99\x99\x99\x99\x99\x99\x9f\xff\xff\xff\xbf\xff\xbf\xfb\xbf\xbf\xfb\xfb\xf9\xfb\x9b\xdb\xdb\xf9\xff\xbf\xff\xff\xff\xff\xff\xff\xff\x99\x99\x99\x99\x99\x9d\x99\x99\x90\x99\x99\x99\t\x90\x99\x99\x99\xd9\x9b\xdf\x9f\x9f\xdf\xdb\xdd\xdb\xdf\xfd\xff\xf9\t\xf0\x9f\xdf\xf9\x90\xb0\x0b\t\x00\t\x90\xa0\x00\x00\x00\x00\x00\x00\x00\x00\x00\x00\x00\x00\x00\x00\x00\t\x00\x99\x90\x99\x99\t\t\x99\x99\x99\x9f\xff\xff\xfd\xf9\xfb\xf9\xbd\xff\xfb\xbd\xbd\xbf\xbd\xbf\x9b\xbd\xbf\xbd\xfd\xbb\xdb\xff\xff\xff\xff\xff\xd9\x9d\x99\x99\x99\x99\x99\t\x99\x99\x99\x99\x90\x90\x90\x99\x99\x99\x9d\x99\xd9\xd9\xd9\xbd\xdb\xfd\xfd\xff\xb9\t\x90\x9d\xf9\xbd\xff\x9d\t\x00\x0b\t\x00\xb9\t\x00\x00\x00\x00\x00\x00\x00\x00\x00\x00\x00\x00\x00\x00\x00\x00\x90\t\t\t\t\x99\x90\x99\x99\x99\x9d\xff\xff\xbb\xff\xbd\xff\xfb\xdb\xfd\xfb\xfb\xdb\xfb\xdb\xfd\xbd\xbd\xbb\xbf\xdb\xff\x9b\xfb\xff\xff\xff\xf9\x99\x99\x99\xd9\x99\t\x99\x99\x90\x99\t\t\t\t\x90\x99\x99\x99\xd9\xf9\xf9\xfd\xdb\xdd\xff\xff\t\t\x00\t\x0b\x9c\x9b\x9d\x90\x90\x00\x90\x9e\x9b\xc0\x90\x00\x00\x00\x00\x00\x00\x00\x00\x00\x00\x00\x00\x00\x00\x00\x00\x00\x90\x99\x90\x99\t\x99\t\x90\x99\x9f\xff\xfb\x9d\xb9\xff\xbf\x9f\xbf\xdb\xbd\xbd\xbd\xbd\xbf\x9b\xfb\xfb\xdf\xdb\xff\x9f\xff\x9f\xbd\xbf\xff\xf9\x99\x99\x99\x99\x99\x99\x99\x90\x99\x90\x99\x99\x99\x99\x99\x99\x99\x9d\xbd\x9d\x9d\x99\xfd\xbf\x99\x90\x99\x00\t\x00\xb0\xdb\r\x0b\t\t\r\x00\t\x00\x99\x00\x00\x00\x00\x00\x00\x00\x00\x00\x00\x00\x00\x00\x00\x00\x00\x00\x00\x00\x90\t\x90\x99\t\x99\t\x90\x9f\xff\x99\xfb\xff\xfb\xf9\xfb\xf9\xfb\xdb\xfb\xfb\xfb\xdb\xbd\xf9\xf9\xfb\xbb\xf9\xfb\xf9\xbf\x9f\x9f\xff\xf9\x99\x99\x99\x99\x99\x99\x99\t\x99\x00\x99\t\x99\x99\x99\x99\xd9\x99\xd9\xf9\xdb\xdf\xdb\xd9\x90\t\x00\t\x00\t\t\x90\x90\xbd\x99\xc0\x9b\xda\x90\x90\x0b\x00\x00\x00\x00\x00\x00\x00\x00\x00\x00\x00\x00\x00\x00\x00\x00\x00\x00\x00\x00\x90\t\t\x90\x99\x99\x99\x0b\xff\xa9\xb9\xbd\xbd\xbf\xbd\xbf\xb9\xf9\xf9\xfd\xbd\xbd\xfb\xfb\xff\xbd\xfd\xbf\xbd\xbf\xdb\xfb\xf9\xbf\xf9\x90\x99\x99\x99\t\x99\x99\x99\t\x99\x99\x99\x99\x90\x99\x99\xb9\xd9\xf9\xdb\xd9\x99\x99\x90\x00\x00\x90\x90\x90\x90\x90\t\t\xd9\t\xb0\x00\x99\x00\x00\t\t\x00\x00\x00\x00\x00\x00\x00\x00\x00\x00\x00\x00\x00\x00\x00\x00\x00\x00\x00\t\x00\x90\x99\t\x90\x99\x9d\xf9\x99\xbd\xbb\xfb\xdb\xfb\xdb\xff\xbf\xbf\x9b\xfb\xfb\x9f\x9f\x9f\xbf\xbf\x9f\x9f\x9b\xbd\xbd\xbf\x9d\xbf\x99\x90\x99\x99\x99\x99\x90\x99\x90\x99\x99\x90\x90\x99\t\x9d\x99\x99\x99\x99\x90\t\x00\x00\x90\x00\t\x00\x00\x90\x0b\x90\xf0\xad\t\t\x99\x0c\xf9\t\t\x00\x00\x00\x00\x00\x00\x00\x00\x00\x00\x00\x00\x00\x00\x00\x00\x00\x00\x00\x00\x00\t\x00\x90\x99\x99\x90\x9f\xb0\x9b\x0b\x9f\x9f\xbf\x9f\xbf\x9b\xdb\xdb\xff\x9f\xff\xfb\xff\xbf\xdb\xdb\xfb\xfb\xfd\xbb\xf9\xf9\xbb\x90\x99\x99\x99\x99\x99\t\x99\x99\t\t\t\x99\x99\x99\x99\x99\x99\x99\x90\x90\x00\x00\x00\x00\x00\x00\x00\x90\xf9\x00\x90\x00\x99\xd9\x90\xd9\x00\x0b\x9a\x00\x00\x90\x00\x00\x00\x00\x00\x00\x00\x00\x00\x00\x00\x00\x00\x00\x00\x00\x00\x00\x00\x00\x00\t\t\x90\x99\x99\xf0\t\t\x99\xfd\xbf\xbd\xbd\xbd\xbd\xfb\xfb\xf9\xff\x9f\xbd\xf9\xfd\xbf\xbf\xdb\xdb\xdb\x9f\x9b\xf9\xf9\x90\x90\x99\x99\x99\t\x99\t\t\x99\x99\x99\x90\x99\x99\x99\x99\x99\x00\x00\x00\x00\x00\x00\x00\x00\x00\t\t\x90\t\t\x9b\x90\x90\x99\x00\x00\x90\x90\xbc\x90\x00\x00\x00\x00\x00\x00\x00\x00\x00\x00\x00\x00\x00\x00\x00\x00\x00\x00\x00\x00\x00\x00\x00\x00\t\t\t\x9f\x90\x9b\x9b\x9b\xbd\xbb\xfb\xfb\xfb\xbd\xbd\xbf\xbf\xf9\xff\xbf\xfb\xfb\xdb\xff\xfb\xfb\xf9\xfb\x9b\x9a\x99\t\x90\x99\t\x99\x99\x99\x90\t\t\x99\x99\x99\x90\x99\t\x00\x00\x00\x00\t\t\t\x00\x90\x00\x00\x9a\xd0\x90\xb0\x00\xf0\xf9\t\xdb\t\t\x0c\x90\t\t\x00\x00\x00\x00\x00\x00\x00\x00\x00\x00\x00\x00\x00\x00\x00\x00\x00\x00\x00\x00\x00\x00\x00\t\x99\x90\xdb\t\x00\x90\xbd\xbb\xdb\xdb\xdb\xdf\xbf\xbf\xff\xdb\xfb\xf9\xf9\xff\x9f\xf9\xfb\x9f\x9f\xb9\xbd\xbd\x99\xa9\x90\x99\t\x99\t\t\t\x99\x90\x99\t\x99\t\x99\x90\x90\x00\x00\x00\x00\x00\x00\x00\x00\x00\x00\t\t\x9a\x90\t\x90\x99\xcb\x90\xb0\x00\x00\xb9\x0b\x00\x00\x00\x00\x00\x00\x00\x00\x00\x00\x00\x00\x00\x00\x00\x00\x00\x00\x00\x00\x00\x00\x00\x00\x00\x00\x00\x90\x90\x00\x90\x9b\x9b\xbd\xbf\xbf\xbf\xbb\xdf\xdb\xf9\xbf\x9f\x9f\xbf\xbd\xfb\xff\xbd\xfb\xf9\xff\xdb\x9b\xb9\x99\t\t\x99\t\x99\x99\x99\t\t\x90\x99\x90\x90\x00\x00\x00\x00\x00\x00\x00\x00\t\x00\x00\x00\x00\x00\x00\t\t\x90\xad\x0f\x9d\t\t\t\t\x90\x90\t\x00\x90\x00\x00\x00\x00\x00\x00\x00\x00\x00\x00\x00\x00\x00\x00\x00\x00\x00\x00\x00\x00\x00\x00\x00\t\x00\x90\t\t\t\x9b\xdb\xdb\xdf\xbd\xbd\xfb\xbf\x9f\xf9\xfb\xfb\xdf\x9f\xbf\xdb\xdf\xbf\x9f\xb9\xb9\xf9\x9d\xb0\x90\x90\x90\x99\t\t\x90\x90\t\t\x99\t\x00\x00\x00\x00\x00\x00\x00\x00\x00\x00\x00\x90\x90\x00\x00\x90\x90\t\xa0\x99\xb9\xfb\xd0\x9a\x00\x00\t\t\x00\x90\x00\x00\x00\x00\x00\x00\x00\x00\x00\x00\x00\x00\x00\x00\x00\x00\x00\x00\x00\x00\x00\x00\x00\x00\x00\x00\x00\x00\x00\x90\xbd\xbb\xfb\xf9\xfb\xff\xbf\xdb\xf9\xbb\xb9\xbd\xbb\xfb\xdb\xff\xfb\xdb\xf9\xdb\xfb\x99\xa9\t\x00\t\t\t\x99\x90\x90\x90\x90\x90\x90\x00\x00\x00\x00\x00\x00\x00\x00\x00\x00\x00\x00\x00\x00\x00\x00\t\n\x90\x99\x00\xcf\r\xbd\x99\x00\x90\x0b\x00\x9a\t\x00\x90\x00\x00\x00\x00\x00\x00\x00\x00\x00\x00\x00\x00\x00\x00\x00\x00\x00\x00\x00\x00\x00\x00\x00\x90\x00\x00\x00\t\x0b\x9f\x9f\xbf\x9f\x9f\xb9\xbd\xbf\x9d\xbf\x9b\xdb\x9f\xbd\xb9\xfb\xf9\xfb\xbd\x9f\xb9\x9b\x9b\x99\t\t\x90\x90\x90\t\x00\x00\x90\x00\x00\x00\x00\x00\x00\x00\x00\x00\x00\x00\x00\x00\x00\x90\t\x00\x00\x90\r\xad\xb9\x99\xfb\x90\x9e\x90\xa0\x90\x90\t\x00\x00\x00\x00\x00\x00\x00\x00\x00\x00\x00\x00\x00\x00\x00\x00\x00\x00\x00\x00\x00\x00\x00\x00\x00\x00\x00\x00\x00\x00\x90\x99\xf9\xfb\xdb\xfb\xfb\xdb\xfb\x9b\xbb\x99\xbd\xbd\xbb\xdb\xff\xfd\xfb\xf9\xfb\xf9\xdb\t\t\x00\x00\x90\t\t\t\x00\t\x00\x00\x00\x00\x00\x00\x00\x00\x00\x00\x00\x00\x00\x00\t\t\x00\x00\x00\x90\t\x0b\x90\xd0\x0b\x9d\t\x99\x99\t\xa9\x00\x90\x00\x90\x90\x00\x00\x00\x00\x00\x00\x00\x00\x00\x00\x00\x00\x00\x00\x00\x00\x00\x00\x00\x00\x00\x00\x00\x00\x00\x00\x00\x00\x9b\xbf\xbd\xbf\xbd\xbd\xbd\xb9\xf9\xd9\x9f\xb9\xb9\xbd\xbb\xdb\x9b\xbb\xdb\x9f\x9b\xb9\x99\xb0\t\t\x00\x99\t\x00\x00\x90\x00\x00\x00\x00\x00\x00\x00\x00\x00\x00\x00\x00\x00\x00\x00\x00\x00\x00\t\n\x90\x99\x0f\x90\x9d\xcb\x90\x90\xc9\x00\x90\xb0\x00\x9a\x00\x00\x00\x00\x00\x00\x00\x00\x00\x00\x00\x00\x00\x00\x00\x00\x00\x00\x00\x00\x00\x00\x00\x00\x00\x00\x00\x00\x00\t\r\xbd\xbf\xbd\xbb\xdb\xb9\xf9\x9b\xb9\xb9\x99\xbd\xb9\xf9\xbf\xff\xdf\xbd\xbb\xf9\xdb\t\t\x00\x00\x90\x00\x00\x00\x90\x00\x00\x00\x00\x00\x00\x00\x00\x00\x00\x00\x00\x00\x00\x00\x00\x00\x00\t\x00\t\t\n\x90\xf9\x0b\x90\x90\x9b\x90\x90\xb0\t\x00\t\t\x00\x90\x00\x00\x00\x00\x00\x00\x00\x00\x00\x00\x00\x00\x00\x00\x00\x00\x00\x00\x00\x00\x00\x00\x00\x00\x00\x00\x00\x99\xbf\x9b\xfb\xdb\xf9\xf9\xbb\xd9\x9b\x9b\xdb\x9b\x9b\x9f\x99\xb9\xbf\x9f\x99\xfb\xbd\xb0\x90\x90\x00\x00\x90\x00\x90\x00\x00\x00\x00\x00\x00\x00\x00\x00\x00\x00\x00\x00\x00\x00\x00\x00\x00\x00\x00\t\x00\x9a\x99\t\t\r\xfb\xa9\x00\x9a\x90\x90\x90\t\x00\x00\x00\x00\x00\x00\x00\x00\x00\x00\x00\x00\x00\x00\x00\x00\x00\x00\x00\x00\x00\x00\x00\x00\x00\x00\x00\x00\x00\x00\x90\x0b\xf9\xfb\xdb\xf9\x9b\x9b\xd9\xb9\xbd\xbd\xb9\xf9\xf9\xf9\xbf\x9f\xb9\xfb\xfb\x9f\x9b\x99\t\x00\x00\x00\x00\x00\x00\x00\x00\x00\x00\x00\x00\x00\x00\x00\x00\x00\x00\x00\x00\x00\x00\x00\x00\t\x00\x00\xa9\t\xc0\xb0\xf9\xcb\x9d\x90\x0b\x00\x9c\x00\xa9\x00\x00\x90\xb0\x00\x00\x00\x00\x00\x00\x00\x00\x00\x00\x00\x00\x00\x00\x00\x00\x00\x00\x00\x00\x00\x00\x00\x00\x00\x00\x00\x00\x9b\x9f\xbd\xbb\x9b\xbb\xdb\x9b\x9b\xdb\xdb\xdf\x9b\xf9\xf9\xf9\x9b\x9f\x99\xb9\xff\x9b\x00\x90\x00\x00\x00\x00\x00\x00\x00\x00\x00\x00\x00\x00\x00\x00\x00\x00\x00\x00\x00\x00\x00\x00\x00\t\x00\t\t\t\t\xa9\t\x90\x90\xdf\t\x00\x9a\x9b\x90\x90\x90\x90\x00\t\x00\x00\x00\x00\x00\x00\x00\x00\x00\x00\x00\x00\x00\x00\x00\x00\x00\x00\x00\x00\x00\x00\x00\x00\x00\x00\x00\x00\xbd\xb9\xfb\xf9\xf9\xd9\xb9\xb9\xf9\xbd\xbd\xbb\xfd\xbf\x9f\x9f\xbd\xb9\xff\x9f\x9b\xf9\xb9\x00\x00\x00\x00\x00\x00\x00\x00\x00\x00\x00\x00\x00\x00\x00\x00\x00\x00\x00\x00\x00\x00\x00\x00\x00\x00\x00\x00\x00\t\t\x9b\xc9\xf9\xad\x90\t\t\x00\x99\t\x00\xa9\x00\x90\x00\x00\x00\x00\x00\x00\x00\x00\x00\x00\x00\x00\x00\x00\x00\x00\x00\x00\x00\x00\x00\x00\x00\x00\x00\x00\x00\x00\x0b\xfb\xdb\x9b\x9b\xb9\x9d\x9f\x9f\x9b\xff\xdf\xbf\xdb\xfb\xf9\xf9\xdb\x9b\xf9\xf9\xbf\x90\x90\x00\x00\x00\x00\x00\x00\x00\x00\x00\x00\x00\x00\x00\x00\x00\x00\x00\x00\x00\x00\x00\x00\x00\x00\x00\x00\t\t\n\x9a\xd0\x9a\xd9\x9f\xb0\x90\x9a\x9b\x00\xa0\t\x90\xb0\x00\x90\x00\x00\x00\x00\x00\x00\x00\x00\x00\x00\x00\x00\x00\x00\x00\x00\x00\x00\x00\x00\x00\x00\x00\x00\x00\x00\x00\x9b\xdb\xbd\xbd\xb9\xdb\x9b\xb9\xff\xff\xdb\xff\xff\xff\xdf\xff\xbf\xbf\x9f\x9b\xb9\xf9\xb9\x00\x00\x00\x00\x00\x00\x00\x00\x00\x00\x00\x00\x00\x00\x00\x00\x00\x00\x00\x00\x00\x00\x00\t\x00\x00\t\x00\x00\xbd\t\x0b\xd9\xfe\x9f\x9c\x90\xb9\xa9\t\x99\xf0\x00\x90\x90\x00\x00\x00\x00\x00\x00\x00\x00\x00\x00\x00\x00\x00\x00\x00\x00\x00\x00\x00\x00\x00\x00\x00\x00\x00\x00\x00\t\xbd\xbb\xdb\x9b\x99\xb9\xfb\xdf\xfb\xdf\xbf\xfb\xdb\xff\xbf\xf9\xfd\xf9\xf9\xbd\x9f\xbd\xb0\x00\x00\x00\x00\x00\x00\x00\x00\x00\x00\x00\x00\x00\x00\x00\x00\x00\x00\x00\x00\x90\x00\x00\x00\x00\x00\x00\x00\x90\x90\x0b\x9d\xaf\x99\x0f\xb9\x0b\t\t\x0f\x0b\r\x0b\x00\t\x00\x00\x00\x00\x00\x00\x00\x00\x00\x00\x00\x00\x00\x00\x00\x00\x00\x00\x00\x00\x00\x00\x00\x00\x00\x00\x00\n\xdb\xdb\xb9\xb9\xdb\x9f\x9f\xf9\xff\xbf\xff\xff\xff\xff\xff\xff\xfb\xff\xfb\xdb\xb9\xb9\xf9\x00\x00\x00\x00\x00\x00\x00\x00\x00\x00\x00\x00\x00\x00\x00\x00\x00\x00\x00\x00\x00\x00\t\x00\x00\x00\x00\t\x00\t\x90\x0f\x9d\xfd\x9d\x0b\x90\xd0\n\x90\x90\x9b\x00\t\x00\x00\x00\x00\x00\x00\x00\x00\x00\x00\x00\x00\x00\x00\x00\x00\x00\x00\x00\x00\x00\x00\x00\x00\x00\x00\x00\x00\t\xb9\xbd\xbd\xb9\xb9\xfb\xf9\xff\xff\xff\xff\xff\xff\xff\xff\xff\xff\xfb\xdf\xbd\x9b\xdb\x9b\x00\x00\x00\x00\x00\x00\x00\x00\x00\x00\x00\x00\x00\x00\x00\x00\x00\x00\x00\x00\x00\x90\x00\x00\x00\x90\t\n\x90</t>
  </si>
  <si>
    <t>Anne has a BA degree in English from St. Lawrence College.  She is fluent in French and German.</t>
  </si>
  <si>
    <t>CustomerID</t>
  </si>
  <si>
    <t>OrderDate</t>
  </si>
  <si>
    <t>RequiredDate</t>
  </si>
  <si>
    <t>ShippedDate</t>
  </si>
  <si>
    <t>ShipperID</t>
  </si>
  <si>
    <t>Freight</t>
  </si>
  <si>
    <t>ShipName</t>
  </si>
  <si>
    <t>ShipAddress</t>
  </si>
  <si>
    <t>ShipCity</t>
  </si>
  <si>
    <t>ShipRegion</t>
  </si>
  <si>
    <t>ShipPostalCode</t>
  </si>
  <si>
    <t>ShipCountry</t>
  </si>
  <si>
    <t>ShippingTime</t>
  </si>
  <si>
    <t>ShipTimeInDays</t>
  </si>
  <si>
    <t>ShippingMonth</t>
  </si>
  <si>
    <t>OnTime</t>
  </si>
  <si>
    <t>VINET</t>
  </si>
  <si>
    <t>Vins et alcools Chevalier</t>
  </si>
  <si>
    <t>59 rue de l'Abbaye</t>
  </si>
  <si>
    <t>Reims</t>
  </si>
  <si>
    <t>51100</t>
  </si>
  <si>
    <t>TOMSP</t>
  </si>
  <si>
    <t>Toms Spezialitהten</t>
  </si>
  <si>
    <t>Luisenstr. 48</t>
  </si>
  <si>
    <t>Mnster</t>
  </si>
  <si>
    <t>44087</t>
  </si>
  <si>
    <t>HANAR</t>
  </si>
  <si>
    <t>Hanari Carnes</t>
  </si>
  <si>
    <t>Rua do Paחo, 67</t>
  </si>
  <si>
    <t>Rio de Janeiro</t>
  </si>
  <si>
    <t>RJ</t>
  </si>
  <si>
    <t>05454-876</t>
  </si>
  <si>
    <t>VICTE</t>
  </si>
  <si>
    <t>Victuailles en stock</t>
  </si>
  <si>
    <t>2, rue du Commerce</t>
  </si>
  <si>
    <t>Lyon</t>
  </si>
  <si>
    <t>69004</t>
  </si>
  <si>
    <t>SUPRD</t>
  </si>
  <si>
    <t>Suprךmes dיlices</t>
  </si>
  <si>
    <t>Boulevard Tirou, 255</t>
  </si>
  <si>
    <t>Charleroi</t>
  </si>
  <si>
    <t>B-6000</t>
  </si>
  <si>
    <t>Belgium</t>
  </si>
  <si>
    <t>CHOPS</t>
  </si>
  <si>
    <t>Chop-suey Chinese</t>
  </si>
  <si>
    <t>Hauptstr. 31</t>
  </si>
  <si>
    <t>Bern</t>
  </si>
  <si>
    <t>3012</t>
  </si>
  <si>
    <t>Switzerland</t>
  </si>
  <si>
    <t>RICSU</t>
  </si>
  <si>
    <t>Richter Supermarkt</t>
  </si>
  <si>
    <t>Starenweg 5</t>
  </si>
  <si>
    <t>Genטve</t>
  </si>
  <si>
    <t>1204</t>
  </si>
  <si>
    <t>WELLI</t>
  </si>
  <si>
    <t>Wellington Importadora</t>
  </si>
  <si>
    <t>Rua do Mercado, 12</t>
  </si>
  <si>
    <t>Resende</t>
  </si>
  <si>
    <t>SP</t>
  </si>
  <si>
    <t>08737-363</t>
  </si>
  <si>
    <t>HILAA</t>
  </si>
  <si>
    <t>HILARION-Abastos</t>
  </si>
  <si>
    <t>Carrera 22 con Ave. Carlos Soublette #8-35</t>
  </si>
  <si>
    <t>San Cristףbal</t>
  </si>
  <si>
    <t>Tבchira</t>
  </si>
  <si>
    <t>5022</t>
  </si>
  <si>
    <t>Venezuela</t>
  </si>
  <si>
    <t>ERNSH</t>
  </si>
  <si>
    <t>Ernst Handel</t>
  </si>
  <si>
    <t>Kirchgasse 6</t>
  </si>
  <si>
    <t>Graz</t>
  </si>
  <si>
    <t>8010</t>
  </si>
  <si>
    <t>Austria</t>
  </si>
  <si>
    <t>CENTC</t>
  </si>
  <si>
    <t>Centro comercial Moctezuma</t>
  </si>
  <si>
    <t>Sierras de Granada 9993</t>
  </si>
  <si>
    <t>Mיxico D.F.</t>
  </si>
  <si>
    <t>05022</t>
  </si>
  <si>
    <t>Mexico</t>
  </si>
  <si>
    <t>OTTIK</t>
  </si>
  <si>
    <t>Ottilies Kהseladen</t>
  </si>
  <si>
    <t>Mehrheimerstr. 369</t>
  </si>
  <si>
    <t>Kצln</t>
  </si>
  <si>
    <t>50739</t>
  </si>
  <si>
    <t>QUEDE</t>
  </si>
  <si>
    <t>Que Delםcia</t>
  </si>
  <si>
    <t>Rua da Panificadora, 12</t>
  </si>
  <si>
    <t>02389-673</t>
  </si>
  <si>
    <t>RATTC</t>
  </si>
  <si>
    <t>Rattlesnake Canyon Grocery</t>
  </si>
  <si>
    <t>2817 Milton Dr.</t>
  </si>
  <si>
    <t>Albuquerque</t>
  </si>
  <si>
    <t>NM</t>
  </si>
  <si>
    <t>87110</t>
  </si>
  <si>
    <t>FOLKO</t>
  </si>
  <si>
    <t>Folk och fה HB</t>
  </si>
  <si>
    <t>ֵkergatan 24</t>
  </si>
  <si>
    <t>Brהcke</t>
  </si>
  <si>
    <t>S-844 67</t>
  </si>
  <si>
    <t>BLONP</t>
  </si>
  <si>
    <t>Blondel pטre et fils</t>
  </si>
  <si>
    <t>24, place Klיber</t>
  </si>
  <si>
    <t>Strasbourg</t>
  </si>
  <si>
    <t>67000</t>
  </si>
  <si>
    <t>WARTH</t>
  </si>
  <si>
    <t>Wartian Herkku</t>
  </si>
  <si>
    <t>Torikatu 38</t>
  </si>
  <si>
    <t>Oulu</t>
  </si>
  <si>
    <t>90110</t>
  </si>
  <si>
    <t>FRANK</t>
  </si>
  <si>
    <t>Frankenversand</t>
  </si>
  <si>
    <t>Berliner Platz 43</t>
  </si>
  <si>
    <t>Mnchen</t>
  </si>
  <si>
    <t>80805</t>
  </si>
  <si>
    <t>GROSR</t>
  </si>
  <si>
    <t>GROSELLA-Restaurante</t>
  </si>
  <si>
    <t>5× Ave. Los Palos Grandes</t>
  </si>
  <si>
    <t>Caracas</t>
  </si>
  <si>
    <t>DF</t>
  </si>
  <si>
    <t>1081</t>
  </si>
  <si>
    <t>WHITC</t>
  </si>
  <si>
    <t>White Clover Markets</t>
  </si>
  <si>
    <t>1029 - 12th Ave. S.</t>
  </si>
  <si>
    <t>98124</t>
  </si>
  <si>
    <t>SPLIR</t>
  </si>
  <si>
    <t>Split Rail Beer &amp; Ale</t>
  </si>
  <si>
    <t>P.O. Box 555</t>
  </si>
  <si>
    <t>Lander</t>
  </si>
  <si>
    <t>WY</t>
  </si>
  <si>
    <t>82520</t>
  </si>
  <si>
    <t>QUICK</t>
  </si>
  <si>
    <t>QUICK-Stop</t>
  </si>
  <si>
    <t>Taucherstrae 10</t>
  </si>
  <si>
    <t>Cunewalde</t>
  </si>
  <si>
    <t>01307</t>
  </si>
  <si>
    <t>MAGAA</t>
  </si>
  <si>
    <t>Magazzini Alimentari Riuniti</t>
  </si>
  <si>
    <t>Via Ludovico il Moro 22</t>
  </si>
  <si>
    <t>Bergamo</t>
  </si>
  <si>
    <t>24100</t>
  </si>
  <si>
    <t>TORTU</t>
  </si>
  <si>
    <t>Tortuga Restaurante</t>
  </si>
  <si>
    <t>Avda. Azteca 123</t>
  </si>
  <si>
    <t>05033</t>
  </si>
  <si>
    <t>MORGK</t>
  </si>
  <si>
    <t>Morgenstern Gesundkost</t>
  </si>
  <si>
    <t>Heerstr. 22</t>
  </si>
  <si>
    <t>Leipzig</t>
  </si>
  <si>
    <t>04179</t>
  </si>
  <si>
    <t>BERGS</t>
  </si>
  <si>
    <t>Berglunds snabbkצp</t>
  </si>
  <si>
    <t>Berguvsvהgen  8</t>
  </si>
  <si>
    <t>Luleו</t>
  </si>
  <si>
    <t>S-958 22</t>
  </si>
  <si>
    <t>LEHMS</t>
  </si>
  <si>
    <t>Lehmanns Marktstand</t>
  </si>
  <si>
    <t>Magazinweg 7</t>
  </si>
  <si>
    <t>Frankfurt a.M.</t>
  </si>
  <si>
    <t>60528</t>
  </si>
  <si>
    <t>ROMEY</t>
  </si>
  <si>
    <t>Romero y tomillo</t>
  </si>
  <si>
    <t>Gran Vםa, 1</t>
  </si>
  <si>
    <t>Madrid</t>
  </si>
  <si>
    <t>28001</t>
  </si>
  <si>
    <t>LILAS</t>
  </si>
  <si>
    <t>LILA-Supermercado</t>
  </si>
  <si>
    <t>Carrera 52 con Ave. Bolםvar #65-98 Llano Largo</t>
  </si>
  <si>
    <t>Barquisimeto</t>
  </si>
  <si>
    <t>Lara</t>
  </si>
  <si>
    <t>3508</t>
  </si>
  <si>
    <t>RICAR</t>
  </si>
  <si>
    <t>Ricardo Adocicados</t>
  </si>
  <si>
    <t>Av. Copacabana, 267</t>
  </si>
  <si>
    <t>02389-890</t>
  </si>
  <si>
    <t>REGGC</t>
  </si>
  <si>
    <t>Reggiani Caseifici</t>
  </si>
  <si>
    <t>Strada Provinciale 124</t>
  </si>
  <si>
    <t>Reggio Emilia</t>
  </si>
  <si>
    <t>42100</t>
  </si>
  <si>
    <t>BSBEV</t>
  </si>
  <si>
    <t>B's Beverages</t>
  </si>
  <si>
    <t>Fauntleroy Circus</t>
  </si>
  <si>
    <t>EC2 5NT</t>
  </si>
  <si>
    <t>COMMI</t>
  </si>
  <si>
    <t>Comיrcio Mineiro</t>
  </si>
  <si>
    <t>Av. dos Lusםadas, 23</t>
  </si>
  <si>
    <t>05432-043</t>
  </si>
  <si>
    <t>TRADH</t>
  </si>
  <si>
    <t>Tradiחao Hipermercados</t>
  </si>
  <si>
    <t>Av. Inךs de Castro, 414</t>
  </si>
  <si>
    <t>05634-030</t>
  </si>
  <si>
    <t>HUNGO</t>
  </si>
  <si>
    <t>Hungry Owl All-Night Grocers</t>
  </si>
  <si>
    <t>8 Johnstown Road</t>
  </si>
  <si>
    <t>Cork</t>
  </si>
  <si>
    <t>Co. Cork</t>
  </si>
  <si>
    <t>Ireland</t>
  </si>
  <si>
    <t>WANDK</t>
  </si>
  <si>
    <t>Die Wandernde Kuh</t>
  </si>
  <si>
    <t>Adenauerallee 900</t>
  </si>
  <si>
    <t>Stuttgart</t>
  </si>
  <si>
    <t>70563</t>
  </si>
  <si>
    <t>GODOS</t>
  </si>
  <si>
    <t>Godos Cocina Tםpica</t>
  </si>
  <si>
    <t>C/ Romero, 33</t>
  </si>
  <si>
    <t>Sevilla</t>
  </si>
  <si>
    <t>41101</t>
  </si>
  <si>
    <t>OLDWO</t>
  </si>
  <si>
    <t>Old World Delicatessen</t>
  </si>
  <si>
    <t>2743 Bering St.</t>
  </si>
  <si>
    <t>Anchorage</t>
  </si>
  <si>
    <t>AK</t>
  </si>
  <si>
    <t>99508</t>
  </si>
  <si>
    <t>LONEP</t>
  </si>
  <si>
    <t>Lonesome Pine Restaurant</t>
  </si>
  <si>
    <t>89 Chiaroscuro Rd.</t>
  </si>
  <si>
    <t>Portland</t>
  </si>
  <si>
    <t>97219</t>
  </si>
  <si>
    <t>ANATR</t>
  </si>
  <si>
    <t>Ana Trujillo Emparedados y helados</t>
  </si>
  <si>
    <t>Avda. de la Constituciףn 2222</t>
  </si>
  <si>
    <t>05021</t>
  </si>
  <si>
    <t>THEBI</t>
  </si>
  <si>
    <t>The Big Cheese</t>
  </si>
  <si>
    <t>89 Jefferson Way Suite 2</t>
  </si>
  <si>
    <t>97201</t>
  </si>
  <si>
    <t>DUMON</t>
  </si>
  <si>
    <t>Du monde entier</t>
  </si>
  <si>
    <t>67, rue des Cinquante Otages</t>
  </si>
  <si>
    <t>Nantes</t>
  </si>
  <si>
    <t>44000</t>
  </si>
  <si>
    <t>ISLAT</t>
  </si>
  <si>
    <t>Island Trading</t>
  </si>
  <si>
    <t>Garden House Crowther Way</t>
  </si>
  <si>
    <t>Cowes</t>
  </si>
  <si>
    <t>Isle of Wight</t>
  </si>
  <si>
    <t>PO31 7PJ</t>
  </si>
  <si>
    <t>PERIC</t>
  </si>
  <si>
    <t>Pericles Comidas clבsicas</t>
  </si>
  <si>
    <t>Calle Dr. Jorge Cash 321</t>
  </si>
  <si>
    <t>KOENE</t>
  </si>
  <si>
    <t>Kצniglich Essen</t>
  </si>
  <si>
    <t>Maubelstr. 90</t>
  </si>
  <si>
    <t>Brandenburg</t>
  </si>
  <si>
    <t>14776</t>
  </si>
  <si>
    <t>SAVEA</t>
  </si>
  <si>
    <t>Save-a-lot Markets</t>
  </si>
  <si>
    <t>187 Suffolk Ln.</t>
  </si>
  <si>
    <t>Boise</t>
  </si>
  <si>
    <t>ID</t>
  </si>
  <si>
    <t>83720</t>
  </si>
  <si>
    <t>BOLID</t>
  </si>
  <si>
    <t>Bףlido Comidas preparadas</t>
  </si>
  <si>
    <t>C/ Araquil, 67</t>
  </si>
  <si>
    <t>28023</t>
  </si>
  <si>
    <t>FURIB</t>
  </si>
  <si>
    <t>Furia Bacalhau e Frutos do Mar</t>
  </si>
  <si>
    <t>Jardim das rosas n. 32</t>
  </si>
  <si>
    <t>Lisboa</t>
  </si>
  <si>
    <t>1675</t>
  </si>
  <si>
    <t>Portugal</t>
  </si>
  <si>
    <t>BONAP</t>
  </si>
  <si>
    <t>Bon app'</t>
  </si>
  <si>
    <t>12, rue des Bouchers</t>
  </si>
  <si>
    <t>Marseille</t>
  </si>
  <si>
    <t>13008</t>
  </si>
  <si>
    <t>MEREP</t>
  </si>
  <si>
    <t>Mטre Paillarde</t>
  </si>
  <si>
    <t>43 rue St. Laurent</t>
  </si>
  <si>
    <t>PRINI</t>
  </si>
  <si>
    <t>Princesa Isabel Vinhos</t>
  </si>
  <si>
    <t>Estrada da saתde n. 58</t>
  </si>
  <si>
    <t>1756</t>
  </si>
  <si>
    <t>SIMOB</t>
  </si>
  <si>
    <t>Simons bistro</t>
  </si>
  <si>
    <t>Vinbזltet 34</t>
  </si>
  <si>
    <t>Kobenhavn</t>
  </si>
  <si>
    <t>1734</t>
  </si>
  <si>
    <t>FAMIA</t>
  </si>
  <si>
    <t>Familia Arquibaldo</t>
  </si>
  <si>
    <t>Rua Orףs, 92</t>
  </si>
  <si>
    <t>05442-030</t>
  </si>
  <si>
    <t>LAMAI</t>
  </si>
  <si>
    <t>La maison d'Asie</t>
  </si>
  <si>
    <t>1 rue Alsace-Lorraine</t>
  </si>
  <si>
    <t>Toulouse</t>
  </si>
  <si>
    <t>31000</t>
  </si>
  <si>
    <t>PICCO</t>
  </si>
  <si>
    <t>Piccolo und mehr</t>
  </si>
  <si>
    <t>Geislweg 14</t>
  </si>
  <si>
    <t>Salzburg</t>
  </si>
  <si>
    <t>5020</t>
  </si>
  <si>
    <t>AROUT</t>
  </si>
  <si>
    <t>Around the Horn</t>
  </si>
  <si>
    <t>Brook Farm Stratford St. Mary</t>
  </si>
  <si>
    <t>Colchester</t>
  </si>
  <si>
    <t>Essex</t>
  </si>
  <si>
    <t>CO7 6JX</t>
  </si>
  <si>
    <t>SEVES</t>
  </si>
  <si>
    <t>Seven Seas Imports</t>
  </si>
  <si>
    <t>90 Wadhurst Rd.</t>
  </si>
  <si>
    <t>OX15 4NB</t>
  </si>
  <si>
    <t>DRACD</t>
  </si>
  <si>
    <t>Drachenblut Delikatessen</t>
  </si>
  <si>
    <t>Walserweg 21</t>
  </si>
  <si>
    <t>Aachen</t>
  </si>
  <si>
    <t>52066</t>
  </si>
  <si>
    <t>EASTC</t>
  </si>
  <si>
    <t>Eastern Connection</t>
  </si>
  <si>
    <t>35 King George</t>
  </si>
  <si>
    <t>WX3 6FW</t>
  </si>
  <si>
    <t>ANTON</t>
  </si>
  <si>
    <t>Antonio Moreno Taquerםa</t>
  </si>
  <si>
    <t>Mataderos  2312</t>
  </si>
  <si>
    <t>05023</t>
  </si>
  <si>
    <t>GALED</t>
  </si>
  <si>
    <t>Galerםa del gastronףmo</t>
  </si>
  <si>
    <t>Rambla de Cataluסa, 23</t>
  </si>
  <si>
    <t>Barcelona</t>
  </si>
  <si>
    <t>8022</t>
  </si>
  <si>
    <t>VAFFE</t>
  </si>
  <si>
    <t>Vaffeljernet</t>
  </si>
  <si>
    <t>Smagsloget 45</t>
  </si>
  <si>
    <t>ֵrhus</t>
  </si>
  <si>
    <t>8200</t>
  </si>
  <si>
    <t>QUEEN</t>
  </si>
  <si>
    <t>Queen Cozinha</t>
  </si>
  <si>
    <t>Alameda dos Canאrios, 891</t>
  </si>
  <si>
    <t>05487-020</t>
  </si>
  <si>
    <t>WOLZA</t>
  </si>
  <si>
    <t>Wolski Zajazd</t>
  </si>
  <si>
    <t>ul. Filtrowa 68</t>
  </si>
  <si>
    <t>Warszawa</t>
  </si>
  <si>
    <t>01-012</t>
  </si>
  <si>
    <t>Poland</t>
  </si>
  <si>
    <t>HUNGC</t>
  </si>
  <si>
    <t>Hungry Coyote Import Store</t>
  </si>
  <si>
    <t>City Center Plaza 516 Main St.</t>
  </si>
  <si>
    <t>Elgin</t>
  </si>
  <si>
    <t>97827</t>
  </si>
  <si>
    <t>SANTG</t>
  </si>
  <si>
    <t>Santי Gourmet</t>
  </si>
  <si>
    <t>Erling Skakkes gate 78</t>
  </si>
  <si>
    <t>Stavern</t>
  </si>
  <si>
    <t>4110</t>
  </si>
  <si>
    <t>BOTTM</t>
  </si>
  <si>
    <t>Bottom-Dollar Markets</t>
  </si>
  <si>
    <t>23 Tsawassen Blvd.</t>
  </si>
  <si>
    <t>Tsawassen</t>
  </si>
  <si>
    <t>BC</t>
  </si>
  <si>
    <t>T2F 8M4</t>
  </si>
  <si>
    <t>LINOD</t>
  </si>
  <si>
    <t>LINO-Delicateses</t>
  </si>
  <si>
    <t>Ave. 5 de Mayo Porlamar</t>
  </si>
  <si>
    <t>I. de Margarita</t>
  </si>
  <si>
    <t>Nueva Esparta</t>
  </si>
  <si>
    <t>4980</t>
  </si>
  <si>
    <t>FOLIG</t>
  </si>
  <si>
    <t>Folies gourmandes</t>
  </si>
  <si>
    <t>184, chaussיe de Tournai</t>
  </si>
  <si>
    <t>Lille</t>
  </si>
  <si>
    <t>59000</t>
  </si>
  <si>
    <t>OCEAN</t>
  </si>
  <si>
    <t>Ocיano Atlבntico Ltda.</t>
  </si>
  <si>
    <t>Ing. Gustavo Moncada 8585 Piso 20-A</t>
  </si>
  <si>
    <t>Buenos Aires</t>
  </si>
  <si>
    <t>1010</t>
  </si>
  <si>
    <t>Argentina</t>
  </si>
  <si>
    <t>FRANS</t>
  </si>
  <si>
    <t>Franchi S.p.A.</t>
  </si>
  <si>
    <t>Via Monte Bianco 34</t>
  </si>
  <si>
    <t>Torino</t>
  </si>
  <si>
    <t>10100</t>
  </si>
  <si>
    <t>GOURL</t>
  </si>
  <si>
    <t>Gourmet Lanchonetes</t>
  </si>
  <si>
    <t>Av. Brasil, 442</t>
  </si>
  <si>
    <t>Campinas</t>
  </si>
  <si>
    <t>04876-786</t>
  </si>
  <si>
    <t>CONSH</t>
  </si>
  <si>
    <t>Consolidated Holdings</t>
  </si>
  <si>
    <t>Berkeley Gardens 12  Brewery</t>
  </si>
  <si>
    <t>WX1 6LT</t>
  </si>
  <si>
    <t>RANCH</t>
  </si>
  <si>
    <t>Rancho grande</t>
  </si>
  <si>
    <t>Av. del Libertador 900</t>
  </si>
  <si>
    <t>LAZYK</t>
  </si>
  <si>
    <t>Lazy K Kountry Store</t>
  </si>
  <si>
    <t>12 Orchestra Terrace</t>
  </si>
  <si>
    <t>Walla Walla</t>
  </si>
  <si>
    <t>99362</t>
  </si>
  <si>
    <t>LAUGB</t>
  </si>
  <si>
    <t>Laughing Bacchus Wine Cellars</t>
  </si>
  <si>
    <t>2319 Elm St.</t>
  </si>
  <si>
    <t>Vancouver</t>
  </si>
  <si>
    <t>V3F 2K1</t>
  </si>
  <si>
    <t>BLAUS</t>
  </si>
  <si>
    <t>Blauer See Delikatessen</t>
  </si>
  <si>
    <t>Forsterstr. 57</t>
  </si>
  <si>
    <t>Mannheim</t>
  </si>
  <si>
    <t>68306</t>
  </si>
  <si>
    <t>NORTS</t>
  </si>
  <si>
    <t>North/South</t>
  </si>
  <si>
    <t>South House 300 Queensbridge</t>
  </si>
  <si>
    <t>SW7 1RZ</t>
  </si>
  <si>
    <t>CACTU</t>
  </si>
  <si>
    <t>Cactus Comidas para llevar</t>
  </si>
  <si>
    <t>Cerrito 333</t>
  </si>
  <si>
    <t>GREAL</t>
  </si>
  <si>
    <t>Great Lakes Food Market</t>
  </si>
  <si>
    <t>2732 Baker Blvd.</t>
  </si>
  <si>
    <t>Eugene</t>
  </si>
  <si>
    <t>97403</t>
  </si>
  <si>
    <t>MAISD</t>
  </si>
  <si>
    <t>Maison Dewey</t>
  </si>
  <si>
    <t>Rue Joseph-Bens 532</t>
  </si>
  <si>
    <t>Bruxelles</t>
  </si>
  <si>
    <t>B-1180</t>
  </si>
  <si>
    <t>TRAIH</t>
  </si>
  <si>
    <t>Trail's Head Gourmet Provisioners</t>
  </si>
  <si>
    <t>722 DaVinci Blvd.</t>
  </si>
  <si>
    <t>98034</t>
  </si>
  <si>
    <t>LETSS</t>
  </si>
  <si>
    <t>Let's Stop N Shop</t>
  </si>
  <si>
    <t>87 Polk St. Suite 5</t>
  </si>
  <si>
    <t>San Francisco</t>
  </si>
  <si>
    <t>CA</t>
  </si>
  <si>
    <t>94117</t>
  </si>
  <si>
    <t>WILMK</t>
  </si>
  <si>
    <t>Wilman Kala</t>
  </si>
  <si>
    <t>Keskuskatu 45</t>
  </si>
  <si>
    <t>Helsinki</t>
  </si>
  <si>
    <t>21240</t>
  </si>
  <si>
    <t>THECR</t>
  </si>
  <si>
    <t>The Cracker Box</t>
  </si>
  <si>
    <t>55 Grizzly Peak Rd.</t>
  </si>
  <si>
    <t>Butte</t>
  </si>
  <si>
    <t>MT</t>
  </si>
  <si>
    <t>59801</t>
  </si>
  <si>
    <t>ALFKI</t>
  </si>
  <si>
    <t>Alfreds Futterkiste</t>
  </si>
  <si>
    <t>Obere Str. 57</t>
  </si>
  <si>
    <t>12209</t>
  </si>
  <si>
    <t>FRANR</t>
  </si>
  <si>
    <t>France restauration</t>
  </si>
  <si>
    <t>54, rue Royale</t>
  </si>
  <si>
    <t>Alfred's Futterkiste</t>
  </si>
  <si>
    <t>SPECD</t>
  </si>
  <si>
    <t>Spיcialitיs du monde</t>
  </si>
  <si>
    <t>25, rue Lauriston</t>
  </si>
  <si>
    <t>75016</t>
  </si>
  <si>
    <t>LACOR</t>
  </si>
  <si>
    <t>La corne d'abondance</t>
  </si>
  <si>
    <t>67, avenue de l'Europe</t>
  </si>
  <si>
    <t>Versailles</t>
  </si>
  <si>
    <t>78000</t>
  </si>
  <si>
    <t>Speedy Express</t>
  </si>
  <si>
    <t>(503) 555-9831</t>
  </si>
  <si>
    <t>United Package</t>
  </si>
  <si>
    <t>(503) 555-3199</t>
  </si>
  <si>
    <t>Federal Shipping</t>
  </si>
  <si>
    <t>Maria Anders</t>
  </si>
  <si>
    <t>030-0074321</t>
  </si>
  <si>
    <t>030-0076545</t>
  </si>
  <si>
    <t>Ana Trujillo</t>
  </si>
  <si>
    <t>(5) 555-4729</t>
  </si>
  <si>
    <t>(5) 555-3745</t>
  </si>
  <si>
    <t>Antonio Moreno</t>
  </si>
  <si>
    <t>(5) 555-3932</t>
  </si>
  <si>
    <t>Thomas Hardy</t>
  </si>
  <si>
    <t>120 Hanover Sq.</t>
  </si>
  <si>
    <t>WA1 1DP</t>
  </si>
  <si>
    <t>(171) 555-7788</t>
  </si>
  <si>
    <t>(171) 555-6750</t>
  </si>
  <si>
    <t>Christina Berglund</t>
  </si>
  <si>
    <t>0921-12 34 65</t>
  </si>
  <si>
    <t>0921-12 34 67</t>
  </si>
  <si>
    <t>Hanna Moos</t>
  </si>
  <si>
    <t>0621-08460</t>
  </si>
  <si>
    <t>0621-08924</t>
  </si>
  <si>
    <t>Blondesddsl pטre et fils</t>
  </si>
  <si>
    <t>Frיdיrique Citeaux</t>
  </si>
  <si>
    <t>88.60.15.31</t>
  </si>
  <si>
    <t>88.60.15.32</t>
  </si>
  <si>
    <t>Martםn Sommer</t>
  </si>
  <si>
    <t>(91) 555 22 82</t>
  </si>
  <si>
    <t>(91) 555 91 99</t>
  </si>
  <si>
    <t>Laurence Lebihan</t>
  </si>
  <si>
    <t>91.24.45.40</t>
  </si>
  <si>
    <t>91.24.45.41</t>
  </si>
  <si>
    <t>Elizabeth Lincoln</t>
  </si>
  <si>
    <t>(604) 555-4729</t>
  </si>
  <si>
    <t>(604) 555-3745</t>
  </si>
  <si>
    <t>Victoria Ashworth</t>
  </si>
  <si>
    <t>(171) 555-1212</t>
  </si>
  <si>
    <t>Patricio Simpson</t>
  </si>
  <si>
    <t>(1) 135-5555</t>
  </si>
  <si>
    <t>(1) 135-4892</t>
  </si>
  <si>
    <t>Francisco Chang</t>
  </si>
  <si>
    <t>(5) 555-3392</t>
  </si>
  <si>
    <t>(5) 555-7293</t>
  </si>
  <si>
    <t>Yang Wang</t>
  </si>
  <si>
    <t>Hauptstr. 29</t>
  </si>
  <si>
    <t>0452-076545</t>
  </si>
  <si>
    <t>Pedro Afonso</t>
  </si>
  <si>
    <t>Sales Associate</t>
  </si>
  <si>
    <t>(11) 555-7647</t>
  </si>
  <si>
    <t>Elizabeth Brown</t>
  </si>
  <si>
    <t>(171) 555-2282</t>
  </si>
  <si>
    <t>(171) 555-9199</t>
  </si>
  <si>
    <t>Sven Ottlieb</t>
  </si>
  <si>
    <t>0241-039123</t>
  </si>
  <si>
    <t>0241-059428</t>
  </si>
  <si>
    <t>Janine Labrune</t>
  </si>
  <si>
    <t>40.67.88.88</t>
  </si>
  <si>
    <t>40.67.89.89</t>
  </si>
  <si>
    <t>Ann Devon</t>
  </si>
  <si>
    <t>(171) 555-0297</t>
  </si>
  <si>
    <t>(171) 555-3373</t>
  </si>
  <si>
    <t>Roland Mendel</t>
  </si>
  <si>
    <t>7675-3425</t>
  </si>
  <si>
    <t>7675-3426</t>
  </si>
  <si>
    <t>Aria Cruz</t>
  </si>
  <si>
    <t>Marketing Assistant</t>
  </si>
  <si>
    <t>(11) 555-9857</t>
  </si>
  <si>
    <t>FISSA</t>
  </si>
  <si>
    <t>FISSA Fabrica Inter. Salchichas S.A.</t>
  </si>
  <si>
    <t>Diego Roel</t>
  </si>
  <si>
    <t>C/ Moralzarzal, 86</t>
  </si>
  <si>
    <t>28034</t>
  </si>
  <si>
    <t>(91) 555 94 44</t>
  </si>
  <si>
    <t>(91) 555 55 93</t>
  </si>
  <si>
    <t>Martine Rancי</t>
  </si>
  <si>
    <t>Assistant Sales Agent</t>
  </si>
  <si>
    <t>20.16.10.16</t>
  </si>
  <si>
    <t>20.16.10.17</t>
  </si>
  <si>
    <t>Maria Larsson</t>
  </si>
  <si>
    <t>0695-34 67 21</t>
  </si>
  <si>
    <t>Peter Franken</t>
  </si>
  <si>
    <t>089-0877310</t>
  </si>
  <si>
    <t>089-0877451</t>
  </si>
  <si>
    <t>Carine Schmitt</t>
  </si>
  <si>
    <t>40.32.21.21</t>
  </si>
  <si>
    <t>40.32.21.20</t>
  </si>
  <si>
    <t>Paolo Accorti</t>
  </si>
  <si>
    <t>011-4988260</t>
  </si>
  <si>
    <t>011-4988261</t>
  </si>
  <si>
    <t>Lino Rodriguez</t>
  </si>
  <si>
    <t>(1) 354-2534</t>
  </si>
  <si>
    <t>(1) 354-2535</t>
  </si>
  <si>
    <t>Galerםa del gastrףnomo</t>
  </si>
  <si>
    <t>Eduardo Saavedra</t>
  </si>
  <si>
    <t>08022</t>
  </si>
  <si>
    <t>(93) 203 4560</t>
  </si>
  <si>
    <t>(93) 203 4561</t>
  </si>
  <si>
    <t>Josי Pedro Freyre</t>
  </si>
  <si>
    <t>(95) 555 82 82</t>
  </si>
  <si>
    <t>Andrי Fonseca</t>
  </si>
  <si>
    <t>(11) 555-9482</t>
  </si>
  <si>
    <t>Howard Snyder</t>
  </si>
  <si>
    <t>(503) 555-7555</t>
  </si>
  <si>
    <t>Manuel Pereira</t>
  </si>
  <si>
    <t>(2) 283-2951</t>
  </si>
  <si>
    <t>(2) 283-3397</t>
  </si>
  <si>
    <t>Mario Pontes</t>
  </si>
  <si>
    <t>(21) 555-0091</t>
  </si>
  <si>
    <t>(21) 555-8765</t>
  </si>
  <si>
    <t>Carlos Hernבndez</t>
  </si>
  <si>
    <t>(5) 555-1340</t>
  </si>
  <si>
    <t>(5) 555-1948</t>
  </si>
  <si>
    <t>Yoshi Latimer</t>
  </si>
  <si>
    <t>(503) 555-6874</t>
  </si>
  <si>
    <t>(503) 555-2376</t>
  </si>
  <si>
    <t>Patricia McKenna</t>
  </si>
  <si>
    <t>2967 542</t>
  </si>
  <si>
    <t>2967 3333</t>
  </si>
  <si>
    <t>Helen Bennett</t>
  </si>
  <si>
    <t>(198) 555-8888</t>
  </si>
  <si>
    <t>Philip Cramer</t>
  </si>
  <si>
    <t>0555-09876</t>
  </si>
  <si>
    <t>Daniel Tonini</t>
  </si>
  <si>
    <t>30.59.84.10</t>
  </si>
  <si>
    <t>30.59.85.11</t>
  </si>
  <si>
    <t>Annette Roulet</t>
  </si>
  <si>
    <t>61.77.61.10</t>
  </si>
  <si>
    <t>61.77.61.11</t>
  </si>
  <si>
    <t>Yoshi Tannamuri</t>
  </si>
  <si>
    <t>1900 Oak St.</t>
  </si>
  <si>
    <t>(604) 555-3392</t>
  </si>
  <si>
    <t>(604) 555-7293</t>
  </si>
  <si>
    <t>John Steel</t>
  </si>
  <si>
    <t>(509) 555-7969</t>
  </si>
  <si>
    <t>(509) 555-6221</t>
  </si>
  <si>
    <t>Renate Messner</t>
  </si>
  <si>
    <t>069-0245984</t>
  </si>
  <si>
    <t>069-0245874</t>
  </si>
  <si>
    <t>Jaime Yorres</t>
  </si>
  <si>
    <t>(415) 555-5938</t>
  </si>
  <si>
    <t>Carlos Gonzבlez</t>
  </si>
  <si>
    <t>(9) 331-6954</t>
  </si>
  <si>
    <t>(9) 331-7256</t>
  </si>
  <si>
    <t>Felipe Izquierdo</t>
  </si>
  <si>
    <t>(8) 34-56-12</t>
  </si>
  <si>
    <t>(8) 34-93-93</t>
  </si>
  <si>
    <t>Fran Wilson</t>
  </si>
  <si>
    <t>(503) 555-9573</t>
  </si>
  <si>
    <t>(503) 555-9646</t>
  </si>
  <si>
    <t>Giovanni Rovelli</t>
  </si>
  <si>
    <t>035-640230</t>
  </si>
  <si>
    <t>035-640231</t>
  </si>
  <si>
    <t>Catherine Dewey</t>
  </si>
  <si>
    <t>(02) 201 24 67</t>
  </si>
  <si>
    <t>(02) 201 24 68</t>
  </si>
  <si>
    <t>Jean Fresniטre</t>
  </si>
  <si>
    <t>(514) 555-8054</t>
  </si>
  <si>
    <t>(514) 555-8055</t>
  </si>
  <si>
    <t>Alexander Feuer</t>
  </si>
  <si>
    <t>0342-023176</t>
  </si>
  <si>
    <t>Simon Crowther</t>
  </si>
  <si>
    <t>(171) 555-7733</t>
  </si>
  <si>
    <t>(171) 555-2530</t>
  </si>
  <si>
    <t>Yvonne Moncada</t>
  </si>
  <si>
    <t>(1) 135-5333</t>
  </si>
  <si>
    <t>(1) 135-5535</t>
  </si>
  <si>
    <t>Rene Phillips</t>
  </si>
  <si>
    <t>(907) 555-7584</t>
  </si>
  <si>
    <t>(907) 555-2880</t>
  </si>
  <si>
    <t>Henriette Pfalzheim</t>
  </si>
  <si>
    <t>0221-0644327</t>
  </si>
  <si>
    <t>0221-0765721</t>
  </si>
  <si>
    <t>PARIS</t>
  </si>
  <si>
    <t>Paris spיcialitיs</t>
  </si>
  <si>
    <t>Marie Bertrand</t>
  </si>
  <si>
    <t>265, boulevard Charonne</t>
  </si>
  <si>
    <t>75012</t>
  </si>
  <si>
    <t>(1) 42.34.22.66</t>
  </si>
  <si>
    <t>(1) 42.34.22.77</t>
  </si>
  <si>
    <t>Guillermo Fernבndez</t>
  </si>
  <si>
    <t>(5) 552-3745</t>
  </si>
  <si>
    <t>(5) 545-3745</t>
  </si>
  <si>
    <t>Georg Pipps</t>
  </si>
  <si>
    <t>6562-9722</t>
  </si>
  <si>
    <t>6562-9723</t>
  </si>
  <si>
    <t>Isabel de Castro</t>
  </si>
  <si>
    <t>(1) 356-5634</t>
  </si>
  <si>
    <t>Bernardo Batista</t>
  </si>
  <si>
    <t>(21) 555-4252</t>
  </si>
  <si>
    <t>(21) 555-4545</t>
  </si>
  <si>
    <t>Lתcia Carvalho</t>
  </si>
  <si>
    <t>(11) 555-1189</t>
  </si>
  <si>
    <t>Horst Kloss</t>
  </si>
  <si>
    <t>0372-035188</t>
  </si>
  <si>
    <t>Sergio Gutiיrrez</t>
  </si>
  <si>
    <t>(1) 123-5555</t>
  </si>
  <si>
    <t>(1) 123-5556</t>
  </si>
  <si>
    <t>Paula Wilson</t>
  </si>
  <si>
    <t>Assistant Sales Representative</t>
  </si>
  <si>
    <t>(505) 555-5939</t>
  </si>
  <si>
    <t>(505) 555-3620</t>
  </si>
  <si>
    <t>Maurizio Moroni</t>
  </si>
  <si>
    <t>0522-556721</t>
  </si>
  <si>
    <t>0522-556722</t>
  </si>
  <si>
    <t>Janete Limeira</t>
  </si>
  <si>
    <t>(21) 555-3412</t>
  </si>
  <si>
    <t>Michael Holz</t>
  </si>
  <si>
    <t>Grenzacherweg 237</t>
  </si>
  <si>
    <t>1203</t>
  </si>
  <si>
    <t>0897-034214</t>
  </si>
  <si>
    <t>Alejandra Camino</t>
  </si>
  <si>
    <t>(91) 745 6200</t>
  </si>
  <si>
    <t>(91) 745 6210</t>
  </si>
  <si>
    <t>Jonas Bergulfsen</t>
  </si>
  <si>
    <t>07-98 92 35</t>
  </si>
  <si>
    <t>07-98 92 47</t>
  </si>
  <si>
    <t>Jose Pavarotti</t>
  </si>
  <si>
    <t>(208) 555-8097</t>
  </si>
  <si>
    <t>Hari Kumar</t>
  </si>
  <si>
    <t>(171) 555-1717</t>
  </si>
  <si>
    <t>(171) 555-5646</t>
  </si>
  <si>
    <t>Jytte Petersen</t>
  </si>
  <si>
    <t>31 12 34 56</t>
  </si>
  <si>
    <t>31 13 35 57</t>
  </si>
  <si>
    <t>Dominique Perrier</t>
  </si>
  <si>
    <t>(1) 47.55.60.10</t>
  </si>
  <si>
    <t>(1) 47.55.60.20</t>
  </si>
  <si>
    <t>Art Braunschweiger</t>
  </si>
  <si>
    <t>(307) 555-4680</t>
  </si>
  <si>
    <t>(307) 555-6525</t>
  </si>
  <si>
    <t>Pascale Cartrain</t>
  </si>
  <si>
    <t>(071) 23 67 22 20</t>
  </si>
  <si>
    <t>(071) 23 67 22 21</t>
  </si>
  <si>
    <t>Liz Nixon</t>
  </si>
  <si>
    <t>(503) 555-3612</t>
  </si>
  <si>
    <t>Liu Wong</t>
  </si>
  <si>
    <t>(406) 555-5834</t>
  </si>
  <si>
    <t>(406) 555-8083</t>
  </si>
  <si>
    <t>Karin Josephs</t>
  </si>
  <si>
    <t>0251-031259</t>
  </si>
  <si>
    <t>0251-035695</t>
  </si>
  <si>
    <t>Miguel Angel Paolino</t>
  </si>
  <si>
    <t>(5) 555-2933</t>
  </si>
  <si>
    <t>Tradiחדo Hipermercados</t>
  </si>
  <si>
    <t>Anabela Domingues</t>
  </si>
  <si>
    <t>(11) 555-2167</t>
  </si>
  <si>
    <t>(11) 555-2168</t>
  </si>
  <si>
    <t>Helvetius Nagy</t>
  </si>
  <si>
    <t>(206) 555-8257</t>
  </si>
  <si>
    <t>(206) 555-2174</t>
  </si>
  <si>
    <t>Palle Ibsen</t>
  </si>
  <si>
    <t>86 21 32 43</t>
  </si>
  <si>
    <t>86 22 33 44</t>
  </si>
  <si>
    <t>Mary Saveley</t>
  </si>
  <si>
    <t>78.32.54.86</t>
  </si>
  <si>
    <t>78.32.54.87</t>
  </si>
  <si>
    <t>Paul Henriot</t>
  </si>
  <si>
    <t>26.47.15.10</t>
  </si>
  <si>
    <t>26.47.15.11</t>
  </si>
  <si>
    <t>Rita Mller</t>
  </si>
  <si>
    <t>0711-020361</t>
  </si>
  <si>
    <t>0711-035428</t>
  </si>
  <si>
    <t>Pirkko Koskitalo</t>
  </si>
  <si>
    <t>981-443655</t>
  </si>
  <si>
    <t>Paula Parente</t>
  </si>
  <si>
    <t>(14) 555-8122</t>
  </si>
  <si>
    <t>Karl Jablonski</t>
  </si>
  <si>
    <t>305 - 14th Ave. S. Suite 3B</t>
  </si>
  <si>
    <t>98128</t>
  </si>
  <si>
    <t>(206) 555-4112</t>
  </si>
  <si>
    <t>(206) 555-4115</t>
  </si>
  <si>
    <t>Matti Karttunen</t>
  </si>
  <si>
    <t>Owner/Marketing Assistant</t>
  </si>
  <si>
    <t>90-224 8858</t>
  </si>
  <si>
    <t>Wolski  Zajazd</t>
  </si>
  <si>
    <t>Zbyszek Piestrzeniewicz</t>
  </si>
  <si>
    <t>(26) 642-7012</t>
  </si>
  <si>
    <t>TotalSales</t>
  </si>
  <si>
    <t>Gross Profit</t>
  </si>
  <si>
    <t>סכום כולל</t>
  </si>
  <si>
    <t>(ריק)</t>
  </si>
  <si>
    <t>תוויות שורה</t>
  </si>
  <si>
    <t>AOV</t>
  </si>
  <si>
    <t>1996</t>
  </si>
  <si>
    <t>רבעון 3</t>
  </si>
  <si>
    <t>Jul</t>
  </si>
  <si>
    <t>Aug</t>
  </si>
  <si>
    <t>Sep</t>
  </si>
  <si>
    <t>רבעון 4</t>
  </si>
  <si>
    <t>Oct</t>
  </si>
  <si>
    <t>Nov</t>
  </si>
  <si>
    <t>Dec</t>
  </si>
  <si>
    <t>1997</t>
  </si>
  <si>
    <t>רבעון 1</t>
  </si>
  <si>
    <t>Jan</t>
  </si>
  <si>
    <t>Feb</t>
  </si>
  <si>
    <t>Mar</t>
  </si>
  <si>
    <t>רבעון 2</t>
  </si>
  <si>
    <t>Apr</t>
  </si>
  <si>
    <t>May</t>
  </si>
  <si>
    <t>Jun</t>
  </si>
  <si>
    <t>1998</t>
  </si>
  <si>
    <t>0.25Q</t>
  </si>
  <si>
    <t>0.5Q</t>
  </si>
  <si>
    <t>0.75Q</t>
  </si>
  <si>
    <t>IQR</t>
  </si>
  <si>
    <t>highoutlier</t>
  </si>
  <si>
    <t>AOV Label</t>
  </si>
  <si>
    <t>Low AOV</t>
  </si>
  <si>
    <t>High AOV</t>
  </si>
  <si>
    <t>Medium AOV</t>
  </si>
  <si>
    <t>Outlier</t>
  </si>
  <si>
    <t>טבלה10.AOV</t>
  </si>
  <si>
    <t>טבלה10.AOV Label</t>
  </si>
  <si>
    <t>Sum Of Quantity</t>
  </si>
  <si>
    <t>OrderCleaned.CustomerID</t>
  </si>
  <si>
    <t>Products.ProductName</t>
  </si>
  <si>
    <t>Company Name</t>
  </si>
  <si>
    <t>Product Name</t>
  </si>
  <si>
    <t>Total Revenue</t>
  </si>
  <si>
    <t>Income Per Product</t>
  </si>
  <si>
    <t>סכום של Gross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</si>
</sst>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yyyy\-mm\-dd\ hh:mm:ss"/>
    <numFmt numFmtId="165" formatCode="\$#,##0.00;\(\$#,##0.00\);\$#,##0.00"/>
  </numFmts>
  <fonts count="7" x14ac:knownFonts="1">
    <font>
      <sz val="11"/>
      <color theme="1"/>
      <name val="Calibri"/>
      <family val="2"/>
      <scheme val="minor"/>
    </font>
    <font>
      <b/>
      <sz val="11"/>
      <name val="Calibri"/>
    </font>
    <font>
      <b/>
      <sz val="11"/>
      <name val="Calibri"/>
      <family val="2"/>
    </font>
    <font>
      <b/>
      <sz val="11"/>
      <color theme="0"/>
      <name val="Calibri"/>
      <family val="2"/>
      <scheme val="minor"/>
    </font>
    <font>
      <b/>
      <sz val="11"/>
      <color theme="1"/>
      <name val="Calibri"/>
      <family val="2"/>
      <scheme val="minor"/>
    </font>
    <font>
      <sz val="11"/>
      <color theme="4" tint="-0.249977111117893"/>
      <name val="Calibri"/>
      <family val="2"/>
      <scheme val="minor"/>
    </font>
    <font>
      <sz val="8"/>
      <name val="Calibri"/>
      <family val="2"/>
      <scheme val="minor"/>
    </font>
  </fonts>
  <fills count="7">
    <fill>
      <patternFill patternType="none"/>
    </fill>
    <fill>
      <patternFill patternType="gray125"/>
    </fill>
    <fill>
      <patternFill patternType="solid">
        <fgColor rgb="FF89B5D0"/>
        <bgColor indexed="64"/>
      </patternFill>
    </fill>
    <fill>
      <patternFill patternType="solid">
        <fgColor rgb="FF2881A9"/>
        <bgColor indexed="64"/>
      </patternFill>
    </fill>
    <fill>
      <patternFill patternType="solid">
        <fgColor rgb="FF015A84"/>
        <bgColor indexed="64"/>
      </patternFill>
    </fill>
    <fill>
      <patternFill patternType="solid">
        <fgColor theme="4" tint="0.79998168889431442"/>
        <bgColor theme="4" tint="0.79998168889431442"/>
      </patternFill>
    </fill>
    <fill>
      <patternFill patternType="solid">
        <fgColor theme="4"/>
        <bgColor theme="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top/>
      <bottom style="thin">
        <color theme="4" tint="0.39997558519241921"/>
      </bottom>
      <diagonal/>
    </border>
    <border>
      <left/>
      <right/>
      <top/>
      <bottom style="thin">
        <color theme="4"/>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
      <left style="thin">
        <color auto="1"/>
      </left>
      <right style="thin">
        <color auto="1"/>
      </right>
      <top/>
      <bottom style="thin">
        <color auto="1"/>
      </bottom>
      <diagonal/>
    </border>
  </borders>
  <cellStyleXfs count="1">
    <xf numFmtId="0" fontId="0" fillId="0" borderId="0"/>
  </cellStyleXfs>
  <cellXfs count="40">
    <xf numFmtId="0" fontId="0" fillId="0" borderId="0" xfId="0"/>
    <xf numFmtId="0" fontId="1" fillId="0" borderId="1" xfId="0" applyFont="1" applyBorder="1" applyAlignment="1">
      <alignment horizontal="center" vertical="top"/>
    </xf>
    <xf numFmtId="164" fontId="0" fillId="0" borderId="0" xfId="0" applyNumberFormat="1"/>
    <xf numFmtId="1" fontId="0" fillId="0" borderId="0" xfId="0" applyNumberFormat="1"/>
    <xf numFmtId="0" fontId="0" fillId="2" borderId="0" xfId="0" applyFill="1"/>
    <xf numFmtId="0" fontId="0" fillId="3" borderId="0" xfId="0" applyFill="1"/>
    <xf numFmtId="0" fontId="0" fillId="4" borderId="0" xfId="0" applyFill="1"/>
    <xf numFmtId="0" fontId="2" fillId="0" borderId="2" xfId="0" applyFont="1" applyBorder="1" applyAlignment="1">
      <alignment horizontal="center" vertical="top"/>
    </xf>
    <xf numFmtId="0" fontId="2" fillId="0" borderId="2" xfId="0" applyFont="1" applyFill="1" applyBorder="1" applyAlignment="1">
      <alignment horizontal="center" vertical="top"/>
    </xf>
    <xf numFmtId="0" fontId="5" fillId="5" borderId="0" xfId="0" applyFont="1" applyFill="1"/>
    <xf numFmtId="0" fontId="5" fillId="0" borderId="0" xfId="0" applyFont="1"/>
    <xf numFmtId="0" fontId="0" fillId="0" borderId="0" xfId="0" pivotButton="1"/>
    <xf numFmtId="0" fontId="0" fillId="0" borderId="0" xfId="0" applyNumberFormat="1"/>
    <xf numFmtId="14" fontId="0" fillId="0" borderId="0" xfId="0" applyNumberFormat="1"/>
    <xf numFmtId="14" fontId="0" fillId="0" borderId="0" xfId="0" applyNumberFormat="1" applyAlignment="1">
      <alignment horizontal="center" vertical="center"/>
    </xf>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165" fontId="0" fillId="0" borderId="0" xfId="0" applyNumberFormat="1"/>
    <xf numFmtId="14" fontId="2" fillId="0" borderId="2" xfId="0" applyNumberFormat="1" applyFont="1" applyBorder="1" applyAlignment="1">
      <alignment horizontal="center" vertical="center"/>
    </xf>
    <xf numFmtId="0" fontId="5" fillId="0" borderId="4" xfId="0" applyFont="1" applyBorder="1"/>
    <xf numFmtId="0" fontId="4" fillId="0" borderId="0" xfId="0" applyNumberFormat="1" applyFont="1"/>
    <xf numFmtId="0" fontId="4" fillId="0" borderId="3" xfId="0" applyNumberFormat="1" applyFont="1" applyBorder="1"/>
    <xf numFmtId="0" fontId="4" fillId="0" borderId="3" xfId="0" applyFont="1" applyBorder="1" applyAlignment="1">
      <alignment horizontal="left"/>
    </xf>
    <xf numFmtId="0" fontId="4" fillId="0" borderId="0" xfId="0" applyFont="1" applyAlignment="1">
      <alignment horizontal="left" indent="1"/>
    </xf>
    <xf numFmtId="17" fontId="0" fillId="0" borderId="0" xfId="0" applyNumberFormat="1" applyAlignment="1">
      <alignment horizontal="left" indent="2"/>
    </xf>
    <xf numFmtId="17" fontId="0" fillId="0" borderId="0" xfId="0" applyNumberFormat="1" applyAlignment="1">
      <alignment horizontal="center" vertical="center"/>
    </xf>
    <xf numFmtId="44" fontId="0" fillId="0" borderId="0" xfId="0" applyNumberFormat="1"/>
    <xf numFmtId="0" fontId="3" fillId="6" borderId="5" xfId="0" applyFont="1" applyFill="1" applyBorder="1"/>
    <xf numFmtId="0" fontId="3" fillId="6" borderId="6" xfId="0" applyFont="1" applyFill="1" applyBorder="1"/>
    <xf numFmtId="0" fontId="3" fillId="6" borderId="7" xfId="0" applyFont="1" applyFill="1" applyBorder="1"/>
    <xf numFmtId="0" fontId="0" fillId="0" borderId="5" xfId="0" applyFont="1" applyBorder="1"/>
    <xf numFmtId="0" fontId="0" fillId="0" borderId="6" xfId="0" applyFont="1" applyBorder="1"/>
    <xf numFmtId="0" fontId="0" fillId="0" borderId="7" xfId="0" applyFont="1" applyBorder="1"/>
    <xf numFmtId="0" fontId="0" fillId="0" borderId="8" xfId="0" applyFont="1" applyBorder="1"/>
    <xf numFmtId="0" fontId="0" fillId="0" borderId="9" xfId="0" applyFont="1" applyBorder="1"/>
    <xf numFmtId="0" fontId="0" fillId="0" borderId="10" xfId="0" applyFont="1" applyBorder="1"/>
    <xf numFmtId="0" fontId="2" fillId="0" borderId="1" xfId="0" applyFont="1" applyBorder="1" applyAlignment="1">
      <alignment horizontal="center" vertical="top"/>
    </xf>
    <xf numFmtId="0" fontId="1" fillId="0" borderId="11" xfId="0" applyFont="1" applyBorder="1" applyAlignment="1">
      <alignment horizontal="center" vertical="top"/>
    </xf>
    <xf numFmtId="22" fontId="0" fillId="0" borderId="0" xfId="0" applyNumberFormat="1"/>
  </cellXfs>
  <cellStyles count="1">
    <cellStyle name="Normal" xfId="0" builtinId="0"/>
  </cellStyles>
  <dxfs count="28">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numFmt numFmtId="1" formatCode="0"/>
    </dxf>
    <dxf>
      <numFmt numFmtId="164" formatCode="yyyy\-mm\-dd\ hh:mm:ss"/>
    </dxf>
    <dxf>
      <numFmt numFmtId="164" formatCode="yyyy\-mm\-dd\ hh:mm:ss"/>
    </dxf>
    <dxf>
      <numFmt numFmtId="164"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numFmt numFmtId="19" formatCode="m/d/yyyy"/>
      <alignment horizontal="center" vertical="center" textRotation="0" wrapText="0" indent="0" justifyLastLine="0" shrinkToFit="0" readingOrder="0"/>
    </dxf>
    <dxf>
      <numFmt numFmtId="0" formatCode="General"/>
    </dxf>
    <dxf>
      <numFmt numFmtId="0" formatCode="General"/>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19" formatCode="m/d/yyyy"/>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s>
  <tableStyles count="0" defaultTableStyle="TableStyleMedium9" defaultPivotStyle="PivotStyleLight16"/>
  <colors>
    <mruColors>
      <color rgb="FF89B5D0"/>
      <color rgb="FF015A84"/>
      <color rgb="FF2881A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1.xml"/><Relationship Id="rId39" Type="http://schemas.openxmlformats.org/officeDocument/2006/relationships/customXml" Target="../customXml/item5.xml"/><Relationship Id="rId21" Type="http://schemas.openxmlformats.org/officeDocument/2006/relationships/worksheet" Target="worksheets/sheet21.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theme" Target="theme/theme1.xml"/><Relationship Id="rId11" Type="http://schemas.openxmlformats.org/officeDocument/2006/relationships/worksheet" Target="worksheets/sheet11.xml"/><Relationship Id="rId24" Type="http://schemas.openxmlformats.org/officeDocument/2006/relationships/pivotCacheDefinition" Target="pivotCache/pivotCacheDefinition3.xml"/><Relationship Id="rId32" Type="http://schemas.openxmlformats.org/officeDocument/2006/relationships/sharedStrings" Target="sharedStrings.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4" Type="http://schemas.openxmlformats.org/officeDocument/2006/relationships/customXml" Target="../customXml/item10.xml"/><Relationship Id="rId52"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openxmlformats.org/officeDocument/2006/relationships/pivotCacheDefinition" Target="pivotCache/pivotCacheDefinition5.xml"/><Relationship Id="rId30" Type="http://schemas.openxmlformats.org/officeDocument/2006/relationships/connections" Target="connection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8" Type="http://schemas.openxmlformats.org/officeDocument/2006/relationships/worksheet" Target="worksheets/sheet8.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4.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20" Type="http://schemas.openxmlformats.org/officeDocument/2006/relationships/worksheet" Target="worksheets/sheet20.xml"/><Relationship Id="rId41"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2.xml"/><Relationship Id="rId28" Type="http://schemas.microsoft.com/office/2011/relationships/timelineCache" Target="timelineCaches/timelineCache1.xml"/><Relationship Id="rId36" Type="http://schemas.openxmlformats.org/officeDocument/2006/relationships/customXml" Target="../customXml/item2.xml"/><Relationship Id="rId49"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he-IL"/>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[NorthwindDashboard - Final.xlsx]AOV!PivotTable5</c:name>
    <c:fmtId val="4"/>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600" b="1" i="0" u="none">
                <a:solidFill>
                  <a:srgbClr val="015A84"/>
                </a:solidFill>
                <a:latin typeface="+mn-lt"/>
                <a:cs typeface="Assistant" panose="00000500000000000000" pitchFamily="2" charset="-79"/>
              </a:rPr>
              <a:t>AOV Over Time</a:t>
            </a:r>
          </a:p>
        </c:rich>
      </c:tx>
      <c:layout>
        <c:manualLayout>
          <c:xMode val="edge"/>
          <c:yMode val="edge"/>
          <c:x val="0.36546333451627366"/>
          <c:y val="3.3915519086808801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w="28575" cap="rnd">
            <a:solidFill>
              <a:srgbClr val="015A84"/>
            </a:solidFill>
            <a:round/>
          </a:ln>
          <a:effectLst/>
        </c:spPr>
        <c:marker>
          <c:symbol val="circle"/>
          <c:size val="5"/>
          <c:spPr>
            <a:solidFill>
              <a:schemeClr val="accent2"/>
            </a:solidFill>
            <a:ln w="9525">
              <a:solidFill>
                <a:schemeClr val="accent2"/>
              </a:solidFill>
            </a:ln>
            <a:effectLst/>
          </c:spPr>
        </c:marker>
      </c:pivotFmt>
      <c:pivotFmt>
        <c:idx val="10"/>
        <c:spPr>
          <a:solidFill>
            <a:schemeClr val="accent2"/>
          </a:solidFill>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solidFill>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solidFill>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solidFill>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solidFill>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solidFill>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2"/>
          </a:solidFill>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solidFill>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2"/>
          </a:solidFill>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
        <c:spPr>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36"/>
        <c:spPr>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39"/>
        <c:spPr>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40"/>
        <c:spPr>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43"/>
        <c:spPr>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44"/>
        <c:spPr>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45"/>
        <c:spPr>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61891039346068"/>
          <c:y val="0.13180410579524554"/>
          <c:w val="0.86077695463753423"/>
          <c:h val="0.60505120256472011"/>
        </c:manualLayout>
      </c:layout>
      <c:lineChart>
        <c:grouping val="standard"/>
        <c:varyColors val="0"/>
        <c:ser>
          <c:idx val="0"/>
          <c:order val="0"/>
          <c:tx>
            <c:strRef>
              <c:f>AOV!$B$3</c:f>
              <c:strCache>
                <c:ptCount val="1"/>
                <c:pt idx="0">
                  <c:v>סה"כ</c:v>
                </c:pt>
              </c:strCache>
            </c:strRef>
          </c:tx>
          <c:spPr>
            <a:ln w="28575" cap="rnd">
              <a:solidFill>
                <a:srgbClr val="015A84"/>
              </a:solidFill>
              <a:round/>
            </a:ln>
            <a:effectLst/>
          </c:spPr>
          <c:marker>
            <c:symbol val="circle"/>
            <c:size val="5"/>
            <c:spPr>
              <a:solidFill>
                <a:schemeClr val="accent2"/>
              </a:solidFill>
              <a:ln w="9525">
                <a:solidFill>
                  <a:schemeClr val="accent2"/>
                </a:solidFill>
              </a:ln>
              <a:effectLst/>
            </c:spPr>
          </c:marker>
          <c:dPt>
            <c:idx val="1"/>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0-BE15-40EA-8F9A-6BA12D64167A}"/>
              </c:ext>
            </c:extLst>
          </c:dPt>
          <c:dPt>
            <c:idx val="2"/>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1-BE15-40EA-8F9A-6BA12D64167A}"/>
              </c:ext>
            </c:extLst>
          </c:dPt>
          <c:dPt>
            <c:idx val="3"/>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2-BE15-40EA-8F9A-6BA12D64167A}"/>
              </c:ext>
            </c:extLst>
          </c:dPt>
          <c:dPt>
            <c:idx val="5"/>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3-BE15-40EA-8F9A-6BA12D64167A}"/>
              </c:ext>
            </c:extLst>
          </c:dPt>
          <c:dPt>
            <c:idx val="7"/>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4-BE15-40EA-8F9A-6BA12D64167A}"/>
              </c:ext>
            </c:extLst>
          </c:dPt>
          <c:dPt>
            <c:idx val="8"/>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5-BE15-40EA-8F9A-6BA12D64167A}"/>
              </c:ext>
            </c:extLst>
          </c:dPt>
          <c:dPt>
            <c:idx val="10"/>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6-BE15-40EA-8F9A-6BA12D64167A}"/>
              </c:ext>
            </c:extLst>
          </c:dPt>
          <c:dPt>
            <c:idx val="11"/>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7-BE15-40EA-8F9A-6BA12D64167A}"/>
              </c:ext>
            </c:extLst>
          </c:dPt>
          <c:dPt>
            <c:idx val="13"/>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8-BE15-40EA-8F9A-6BA12D64167A}"/>
              </c:ext>
            </c:extLst>
          </c:dPt>
          <c:dPt>
            <c:idx val="16"/>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9-BE15-40EA-8F9A-6BA12D64167A}"/>
              </c:ext>
            </c:extLst>
          </c:dPt>
          <c:dPt>
            <c:idx val="17"/>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A-BE15-40EA-8F9A-6BA12D64167A}"/>
              </c:ext>
            </c:extLst>
          </c:dPt>
          <c:dPt>
            <c:idx val="18"/>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B-BE15-40EA-8F9A-6BA12D64167A}"/>
              </c:ext>
            </c:extLst>
          </c:dPt>
          <c:dPt>
            <c:idx val="20"/>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C-BE15-40EA-8F9A-6BA12D64167A}"/>
              </c:ext>
            </c:extLst>
          </c:dPt>
          <c:dLbls>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E15-40EA-8F9A-6BA12D64167A}"/>
                </c:ext>
              </c:extLst>
            </c:dLbl>
            <c:dLbl>
              <c:idx val="2"/>
              <c:delete val="1"/>
              <c:extLst>
                <c:ext xmlns:c15="http://schemas.microsoft.com/office/drawing/2012/chart" uri="{CE6537A1-D6FC-4f65-9D91-7224C49458BB}"/>
                <c:ext xmlns:c16="http://schemas.microsoft.com/office/drawing/2014/chart" uri="{C3380CC4-5D6E-409C-BE32-E72D297353CC}">
                  <c16:uniqueId val="{00000001-BE15-40EA-8F9A-6BA12D64167A}"/>
                </c:ext>
              </c:extLst>
            </c:dLbl>
            <c:dLbl>
              <c:idx val="3"/>
              <c:delete val="1"/>
              <c:extLst>
                <c:ext xmlns:c15="http://schemas.microsoft.com/office/drawing/2012/chart" uri="{CE6537A1-D6FC-4f65-9D91-7224C49458BB}"/>
                <c:ext xmlns:c16="http://schemas.microsoft.com/office/drawing/2014/chart" uri="{C3380CC4-5D6E-409C-BE32-E72D297353CC}">
                  <c16:uniqueId val="{00000002-BE15-40EA-8F9A-6BA12D64167A}"/>
                </c:ext>
              </c:extLst>
            </c:dLbl>
            <c:dLbl>
              <c:idx val="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E15-40EA-8F9A-6BA12D64167A}"/>
                </c:ext>
              </c:extLst>
            </c:dLbl>
            <c:dLbl>
              <c:idx val="7"/>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E15-40EA-8F9A-6BA12D64167A}"/>
                </c:ext>
              </c:extLst>
            </c:dLbl>
            <c:dLbl>
              <c:idx val="8"/>
              <c:delete val="1"/>
              <c:extLst>
                <c:ext xmlns:c15="http://schemas.microsoft.com/office/drawing/2012/chart" uri="{CE6537A1-D6FC-4f65-9D91-7224C49458BB}"/>
                <c:ext xmlns:c16="http://schemas.microsoft.com/office/drawing/2014/chart" uri="{C3380CC4-5D6E-409C-BE32-E72D297353CC}">
                  <c16:uniqueId val="{00000005-BE15-40EA-8F9A-6BA12D64167A}"/>
                </c:ext>
              </c:extLst>
            </c:dLbl>
            <c:dLbl>
              <c:idx val="10"/>
              <c:delete val="1"/>
              <c:extLst>
                <c:ext xmlns:c15="http://schemas.microsoft.com/office/drawing/2012/chart" uri="{CE6537A1-D6FC-4f65-9D91-7224C49458BB}"/>
                <c:ext xmlns:c16="http://schemas.microsoft.com/office/drawing/2014/chart" uri="{C3380CC4-5D6E-409C-BE32-E72D297353CC}">
                  <c16:uniqueId val="{00000006-BE15-40EA-8F9A-6BA12D64167A}"/>
                </c:ext>
              </c:extLst>
            </c:dLbl>
            <c:dLbl>
              <c:idx val="1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E15-40EA-8F9A-6BA12D64167A}"/>
                </c:ext>
              </c:extLst>
            </c:dLbl>
            <c:dLbl>
              <c:idx val="1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E15-40EA-8F9A-6BA12D64167A}"/>
                </c:ext>
              </c:extLst>
            </c:dLbl>
            <c:dLbl>
              <c:idx val="1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E15-40EA-8F9A-6BA12D64167A}"/>
                </c:ext>
              </c:extLst>
            </c:dLbl>
            <c:dLbl>
              <c:idx val="17"/>
              <c:delete val="1"/>
              <c:extLst>
                <c:ext xmlns:c15="http://schemas.microsoft.com/office/drawing/2012/chart" uri="{CE6537A1-D6FC-4f65-9D91-7224C49458BB}"/>
                <c:ext xmlns:c16="http://schemas.microsoft.com/office/drawing/2014/chart" uri="{C3380CC4-5D6E-409C-BE32-E72D297353CC}">
                  <c16:uniqueId val="{0000000A-BE15-40EA-8F9A-6BA12D64167A}"/>
                </c:ext>
              </c:extLst>
            </c:dLbl>
            <c:dLbl>
              <c:idx val="18"/>
              <c:delete val="1"/>
              <c:extLst>
                <c:ext xmlns:c15="http://schemas.microsoft.com/office/drawing/2012/chart" uri="{CE6537A1-D6FC-4f65-9D91-7224C49458BB}"/>
                <c:ext xmlns:c16="http://schemas.microsoft.com/office/drawing/2014/chart" uri="{C3380CC4-5D6E-409C-BE32-E72D297353CC}">
                  <c16:uniqueId val="{0000000B-BE15-40EA-8F9A-6BA12D64167A}"/>
                </c:ext>
              </c:extLst>
            </c:dLbl>
            <c:dLbl>
              <c:idx val="20"/>
              <c:delete val="1"/>
              <c:extLst>
                <c:ext xmlns:c15="http://schemas.microsoft.com/office/drawing/2012/chart" uri="{CE6537A1-D6FC-4f65-9D91-7224C49458BB}"/>
                <c:ext xmlns:c16="http://schemas.microsoft.com/office/drawing/2014/chart" uri="{C3380CC4-5D6E-409C-BE32-E72D297353CC}">
                  <c16:uniqueId val="{0000000C-BE15-40EA-8F9A-6BA12D64167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15A84"/>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AOV!$A$4:$A$35</c:f>
              <c:multiLvlStrCache>
                <c:ptCount val="21"/>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lvl>
                <c:lvl>
                  <c:pt idx="0">
                    <c:v>רבעון 3</c:v>
                  </c:pt>
                  <c:pt idx="3">
                    <c:v>רבעון 4</c:v>
                  </c:pt>
                  <c:pt idx="6">
                    <c:v>רבעון 1</c:v>
                  </c:pt>
                  <c:pt idx="9">
                    <c:v>רבעון 2</c:v>
                  </c:pt>
                  <c:pt idx="12">
                    <c:v>רבעון 3</c:v>
                  </c:pt>
                  <c:pt idx="15">
                    <c:v>רבעון 4</c:v>
                  </c:pt>
                  <c:pt idx="18">
                    <c:v>רבעון 1</c:v>
                  </c:pt>
                </c:lvl>
                <c:lvl>
                  <c:pt idx="0">
                    <c:v>1996</c:v>
                  </c:pt>
                  <c:pt idx="6">
                    <c:v>1997</c:v>
                  </c:pt>
                  <c:pt idx="18">
                    <c:v>1998</c:v>
                  </c:pt>
                </c:lvl>
              </c:multiLvlStrCache>
            </c:multiLvlStrRef>
          </c:cat>
          <c:val>
            <c:numRef>
              <c:f>AOV!$B$4:$B$35</c:f>
              <c:numCache>
                <c:formatCode>\$#,##0.00;\(\$#,##0.00\);\$#,##0.00</c:formatCode>
                <c:ptCount val="21"/>
                <c:pt idx="0">
                  <c:v>440.11209620581343</c:v>
                </c:pt>
                <c:pt idx="1">
                  <c:v>356.17632213599006</c:v>
                </c:pt>
                <c:pt idx="2">
                  <c:v>444.29052595223243</c:v>
                </c:pt>
                <c:pt idx="3">
                  <c:v>471.52039870978678</c:v>
                </c:pt>
                <c:pt idx="4">
                  <c:v>639.5230856747155</c:v>
                </c:pt>
                <c:pt idx="5">
                  <c:v>503.25490667655146</c:v>
                </c:pt>
                <c:pt idx="6">
                  <c:v>669.23391630271033</c:v>
                </c:pt>
                <c:pt idx="7">
                  <c:v>458.17009686201334</c:v>
                </c:pt>
                <c:pt idx="8">
                  <c:v>484.91605127857429</c:v>
                </c:pt>
                <c:pt idx="9">
                  <c:v>626.87113581594383</c:v>
                </c:pt>
                <c:pt idx="10">
                  <c:v>533.10905078813062</c:v>
                </c:pt>
                <c:pt idx="11">
                  <c:v>448.67446432031937</c:v>
                </c:pt>
                <c:pt idx="12">
                  <c:v>616.29411747907375</c:v>
                </c:pt>
                <c:pt idx="13">
                  <c:v>536.61244537361654</c:v>
                </c:pt>
                <c:pt idx="14">
                  <c:v>636.09831045646138</c:v>
                </c:pt>
                <c:pt idx="15">
                  <c:v>602.41494450329162</c:v>
                </c:pt>
                <c:pt idx="16">
                  <c:v>467.4332364615874</c:v>
                </c:pt>
                <c:pt idx="17">
                  <c:v>583.40500994345985</c:v>
                </c:pt>
                <c:pt idx="18">
                  <c:v>583.74555345243652</c:v>
                </c:pt>
                <c:pt idx="19">
                  <c:v>780.12326676839757</c:v>
                </c:pt>
                <c:pt idx="20">
                  <c:v>566.4613772080279</c:v>
                </c:pt>
              </c:numCache>
            </c:numRef>
          </c:val>
          <c:smooth val="0"/>
          <c:extLst>
            <c:ext xmlns:c16="http://schemas.microsoft.com/office/drawing/2014/chart" uri="{C3380CC4-5D6E-409C-BE32-E72D297353CC}">
              <c16:uniqueId val="{0000001A-AAA9-4289-9AFE-E1F45F823128}"/>
            </c:ext>
          </c:extLst>
        </c:ser>
        <c:dLbls>
          <c:dLblPos val="t"/>
          <c:showLegendKey val="0"/>
          <c:showVal val="1"/>
          <c:showCatName val="0"/>
          <c:showSerName val="0"/>
          <c:showPercent val="0"/>
          <c:showBubbleSize val="0"/>
        </c:dLbls>
        <c:marker val="1"/>
        <c:smooth val="0"/>
        <c:axId val="1184939535"/>
        <c:axId val="1184937455"/>
      </c:lineChart>
      <c:catAx>
        <c:axId val="1184939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881A9"/>
                </a:solidFill>
                <a:latin typeface="+mn-lt"/>
                <a:ea typeface="+mn-ea"/>
                <a:cs typeface="+mn-cs"/>
              </a:defRPr>
            </a:pPr>
            <a:endParaRPr lang="en-US"/>
          </a:p>
        </c:txPr>
        <c:crossAx val="1184937455"/>
        <c:crosses val="autoZero"/>
        <c:auto val="1"/>
        <c:lblAlgn val="ctr"/>
        <c:lblOffset val="100"/>
        <c:noMultiLvlLbl val="0"/>
      </c:catAx>
      <c:valAx>
        <c:axId val="1184937455"/>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15A84"/>
                </a:solidFill>
                <a:latin typeface="+mn-lt"/>
                <a:ea typeface="+mn-ea"/>
                <a:cs typeface="+mn-cs"/>
              </a:defRPr>
            </a:pPr>
            <a:endParaRPr lang="en-US"/>
          </a:p>
        </c:txPr>
        <c:crossAx val="1184939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rnd" cmpd="sng" algn="ctr">
      <a:solidFill>
        <a:srgbClr val="89B5D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he-IL"/>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[NorthwindDashboard - Final.xlsx]ProductsStats in HighAOV!PivotTable13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rgbClr val="015A84"/>
                </a:solidFill>
              </a:rPr>
              <a:t>Top</a:t>
            </a:r>
            <a:r>
              <a:rPr lang="en-US" sz="1400" b="1" baseline="0">
                <a:solidFill>
                  <a:srgbClr val="015A84"/>
                </a:solidFill>
              </a:rPr>
              <a:t> 5 Products by Quantity in High AOV Orders</a:t>
            </a:r>
            <a:endParaRPr lang="he-IL" sz="1400" b="1">
              <a:solidFill>
                <a:srgbClr val="015A84"/>
              </a:solidFill>
            </a:endParaRPr>
          </a:p>
        </c:rich>
      </c:tx>
      <c:layout>
        <c:manualLayout>
          <c:xMode val="edge"/>
          <c:yMode val="edge"/>
          <c:x val="0.16533343342748438"/>
          <c:y val="3.46933235401197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pattFill prst="ltDnDiag">
            <a:fgClr>
              <a:srgbClr val="89B5D0"/>
            </a:fgClr>
            <a:bgClr>
              <a:schemeClr val="bg1"/>
            </a:bgClr>
          </a:pattFill>
          <a:ln>
            <a:solidFill>
              <a:srgbClr val="015A84"/>
            </a:solidFill>
          </a:ln>
          <a:effectLst>
            <a:outerShdw blurRad="50800" dist="50800" dir="5400000" algn="ctr" rotWithShape="0">
              <a:schemeClr val="bg1"/>
            </a:outerShdw>
          </a:effectLst>
          <a:scene3d>
            <a:camera prst="orthographicFront"/>
            <a:lightRig rig="threePt" dir="t"/>
          </a:scene3d>
          <a:sp3d prstMaterial="clear">
            <a:contourClr>
              <a:srgbClr val="015A84"/>
            </a:contourClr>
          </a:sp3d>
        </c:spPr>
        <c:marker>
          <c:symbol val="circle"/>
          <c:size val="5"/>
          <c:spPr>
            <a:solidFill>
              <a:schemeClr val="accent1"/>
            </a:solidFill>
            <a:ln w="9525">
              <a:solidFill>
                <a:schemeClr val="accent1"/>
              </a:solidFill>
            </a:ln>
            <a:effectLst/>
          </c:spPr>
        </c:marker>
      </c:pivotFmt>
      <c:pivotFmt>
        <c:idx val="2"/>
        <c:spPr>
          <a:pattFill prst="ltDnDiag">
            <a:fgClr>
              <a:srgbClr val="89B5D0"/>
            </a:fgClr>
            <a:bgClr>
              <a:schemeClr val="bg1"/>
            </a:bgClr>
          </a:pattFill>
          <a:ln>
            <a:solidFill>
              <a:srgbClr val="015A84"/>
            </a:solidFill>
          </a:ln>
          <a:effectLst>
            <a:outerShdw blurRad="50800" dist="50800" dir="5400000" algn="ctr" rotWithShape="0">
              <a:schemeClr val="bg1"/>
            </a:outerShdw>
          </a:effectLst>
          <a:scene3d>
            <a:camera prst="orthographicFront"/>
            <a:lightRig rig="threePt" dir="t"/>
          </a:scene3d>
          <a:sp3d prstMaterial="clear">
            <a:contourClr>
              <a:srgbClr val="015A84"/>
            </a:contourClr>
          </a:sp3d>
        </c:spPr>
      </c:pivotFmt>
      <c:pivotFmt>
        <c:idx val="3"/>
        <c:spPr>
          <a:pattFill prst="ltDnDiag">
            <a:fgClr>
              <a:srgbClr val="89B5D0"/>
            </a:fgClr>
            <a:bgClr>
              <a:schemeClr val="bg1"/>
            </a:bgClr>
          </a:pattFill>
          <a:ln>
            <a:solidFill>
              <a:srgbClr val="015A84"/>
            </a:solidFill>
          </a:ln>
          <a:effectLst>
            <a:outerShdw blurRad="50800" dist="50800" dir="5400000" algn="ctr" rotWithShape="0">
              <a:schemeClr val="bg1"/>
            </a:outerShdw>
          </a:effectLst>
          <a:scene3d>
            <a:camera prst="orthographicFront"/>
            <a:lightRig rig="threePt" dir="t"/>
          </a:scene3d>
          <a:sp3d prstMaterial="clear">
            <a:contourClr>
              <a:srgbClr val="015A84"/>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DnDiag">
            <a:fgClr>
              <a:srgbClr val="89B5D0"/>
            </a:fgClr>
            <a:bgClr>
              <a:schemeClr val="bg1"/>
            </a:bgClr>
          </a:pattFill>
          <a:ln>
            <a:solidFill>
              <a:srgbClr val="015A84"/>
            </a:solidFill>
          </a:ln>
          <a:effectLst>
            <a:outerShdw blurRad="50800" dist="50800" dir="5400000" algn="ctr" rotWithShape="0">
              <a:schemeClr val="bg1"/>
            </a:outerShdw>
          </a:effectLst>
          <a:scene3d>
            <a:camera prst="orthographicFront"/>
            <a:lightRig rig="threePt" dir="t"/>
          </a:scene3d>
          <a:sp3d prstMaterial="clear">
            <a:contourClr>
              <a:srgbClr val="015A84"/>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'ProductsStats in HighAOV'!$B$3</c:f>
              <c:strCache>
                <c:ptCount val="1"/>
                <c:pt idx="0">
                  <c:v>סה"כ</c:v>
                </c:pt>
              </c:strCache>
            </c:strRef>
          </c:tx>
          <c:spPr>
            <a:pattFill prst="ltDnDiag">
              <a:fgClr>
                <a:srgbClr val="89B5D0"/>
              </a:fgClr>
              <a:bgClr>
                <a:schemeClr val="bg1"/>
              </a:bgClr>
            </a:pattFill>
            <a:ln>
              <a:solidFill>
                <a:srgbClr val="015A84"/>
              </a:solidFill>
            </a:ln>
            <a:effectLst>
              <a:outerShdw blurRad="50800" dist="50800" dir="5400000" algn="ctr" rotWithShape="0">
                <a:schemeClr val="bg1"/>
              </a:outerShdw>
            </a:effectLst>
            <a:scene3d>
              <a:camera prst="orthographicFront"/>
              <a:lightRig rig="threePt" dir="t"/>
            </a:scene3d>
            <a:sp3d prstMaterial="clear">
              <a:contourClr>
                <a:srgbClr val="015A84"/>
              </a:contourClr>
            </a:sp3d>
          </c:spPr>
          <c:invertIfNegative val="0"/>
          <c:cat>
            <c:strRef>
              <c:f>'ProductsStats in HighAOV'!$A$4:$A$9</c:f>
              <c:strCache>
                <c:ptCount val="5"/>
                <c:pt idx="0">
                  <c:v>Guaranב Fantבstica</c:v>
                </c:pt>
                <c:pt idx="1">
                  <c:v>Jack's New England Clam Chowder</c:v>
                </c:pt>
                <c:pt idx="2">
                  <c:v>Konbu</c:v>
                </c:pt>
                <c:pt idx="3">
                  <c:v>Steeleye Stout</c:v>
                </c:pt>
                <c:pt idx="4">
                  <c:v>Uncle Bob's Organic Dried Pears</c:v>
                </c:pt>
              </c:strCache>
            </c:strRef>
          </c:cat>
          <c:val>
            <c:numRef>
              <c:f>'ProductsStats in HighAOV'!$B$4:$B$9</c:f>
              <c:numCache>
                <c:formatCode>General</c:formatCode>
                <c:ptCount val="5"/>
                <c:pt idx="0">
                  <c:v>706</c:v>
                </c:pt>
                <c:pt idx="1">
                  <c:v>623</c:v>
                </c:pt>
                <c:pt idx="2">
                  <c:v>596</c:v>
                </c:pt>
                <c:pt idx="3">
                  <c:v>569</c:v>
                </c:pt>
                <c:pt idx="4">
                  <c:v>562</c:v>
                </c:pt>
              </c:numCache>
            </c:numRef>
          </c:val>
          <c:extLst>
            <c:ext xmlns:c16="http://schemas.microsoft.com/office/drawing/2014/chart" uri="{C3380CC4-5D6E-409C-BE32-E72D297353CC}">
              <c16:uniqueId val="{00000000-056D-4C13-B93B-A059217B5664}"/>
            </c:ext>
          </c:extLst>
        </c:ser>
        <c:dLbls>
          <c:showLegendKey val="0"/>
          <c:showVal val="0"/>
          <c:showCatName val="0"/>
          <c:showSerName val="0"/>
          <c:showPercent val="0"/>
          <c:showBubbleSize val="0"/>
        </c:dLbls>
        <c:gapWidth val="26"/>
        <c:gapDepth val="70"/>
        <c:shape val="box"/>
        <c:axId val="1352003935"/>
        <c:axId val="1352001023"/>
        <c:axId val="0"/>
      </c:bar3DChart>
      <c:catAx>
        <c:axId val="1352003935"/>
        <c:scaling>
          <c:orientation val="maxMin"/>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15A84"/>
                </a:solidFill>
                <a:latin typeface="+mn-lt"/>
                <a:ea typeface="+mn-ea"/>
                <a:cs typeface="+mn-cs"/>
              </a:defRPr>
            </a:pPr>
            <a:endParaRPr lang="en-US"/>
          </a:p>
        </c:txPr>
        <c:crossAx val="1352001023"/>
        <c:crosses val="autoZero"/>
        <c:auto val="1"/>
        <c:lblAlgn val="ctr"/>
        <c:lblOffset val="100"/>
        <c:noMultiLvlLbl val="0"/>
      </c:catAx>
      <c:valAx>
        <c:axId val="1352001023"/>
        <c:scaling>
          <c:orientation val="minMax"/>
        </c:scaling>
        <c:delete val="0"/>
        <c:axPos val="r"/>
        <c:majorGridlines>
          <c:spPr>
            <a:ln w="9525" cap="flat" cmpd="sng" algn="ctr">
              <a:solidFill>
                <a:schemeClr val="accent4">
                  <a:lumMod val="20000"/>
                  <a:lumOff val="8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15A84"/>
                </a:solidFill>
                <a:latin typeface="+mn-lt"/>
                <a:ea typeface="+mn-ea"/>
                <a:cs typeface="+mn-cs"/>
              </a:defRPr>
            </a:pPr>
            <a:endParaRPr lang="en-US"/>
          </a:p>
        </c:txPr>
        <c:crossAx val="1352003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rgbClr val="89B5D0"/>
      </a:solidFill>
      <a:round/>
    </a:ln>
    <a:effectLst/>
    <a:scene3d>
      <a:camera prst="orthographicFront"/>
      <a:lightRig rig="threePt" dir="t"/>
    </a:scene3d>
    <a:sp3d prstMaterial="translucentPowder"/>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he-IL"/>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[NorthwindDashboard - Final.xlsx]CustomerCart!PivotTable15</c:name>
    <c:fmtId val="6"/>
  </c:pivotSource>
  <c:chart>
    <c:autoTitleDeleted val="1"/>
    <c:pivotFmts>
      <c:pivotFmt>
        <c:idx val="0"/>
        <c:spPr>
          <a:solidFill>
            <a:schemeClr val="accent1"/>
          </a:solidFill>
          <a:ln w="63500">
            <a:solidFill>
              <a:schemeClr val="lt1"/>
            </a:solidFill>
          </a:ln>
          <a:effectLst/>
          <a:sp3d contourW="63500">
            <a:contourClr>
              <a:schemeClr val="lt1"/>
            </a:contourClr>
          </a:sp3d>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63500">
            <a:solidFill>
              <a:schemeClr val="lt1"/>
            </a:solidFill>
          </a:ln>
          <a:effectLst/>
          <a:sp3d contourW="635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63500">
            <a:solidFill>
              <a:schemeClr val="lt1"/>
            </a:solidFill>
          </a:ln>
          <a:effectLst/>
          <a:sp3d contourW="63500">
            <a:contourClr>
              <a:schemeClr val="lt1"/>
            </a:contourClr>
          </a:sp3d>
        </c:spPr>
      </c:pivotFmt>
      <c:pivotFmt>
        <c:idx val="3"/>
        <c:spPr>
          <a:solidFill>
            <a:schemeClr val="accent1"/>
          </a:solidFill>
          <a:ln w="63500">
            <a:solidFill>
              <a:schemeClr val="lt1"/>
            </a:solidFill>
          </a:ln>
          <a:effectLst/>
          <a:sp3d contourW="63500">
            <a:contourClr>
              <a:schemeClr val="lt1"/>
            </a:contourClr>
          </a:sp3d>
        </c:spPr>
      </c:pivotFmt>
      <c:pivotFmt>
        <c:idx val="4"/>
        <c:spPr>
          <a:solidFill>
            <a:schemeClr val="accent1"/>
          </a:solidFill>
          <a:ln w="63500">
            <a:solidFill>
              <a:schemeClr val="lt1"/>
            </a:solidFill>
          </a:ln>
          <a:effectLst/>
          <a:sp3d contourW="63500">
            <a:contourClr>
              <a:schemeClr val="lt1"/>
            </a:contourClr>
          </a:sp3d>
        </c:spPr>
      </c:pivotFmt>
      <c:pivotFmt>
        <c:idx val="5"/>
        <c:spPr>
          <a:solidFill>
            <a:schemeClr val="accent1"/>
          </a:solidFill>
          <a:ln w="63500">
            <a:solidFill>
              <a:schemeClr val="lt1"/>
            </a:solidFill>
          </a:ln>
          <a:effectLst/>
          <a:sp3d contourW="63500">
            <a:contourClr>
              <a:schemeClr val="lt1"/>
            </a:contourClr>
          </a:sp3d>
        </c:spPr>
      </c:pivotFmt>
      <c:pivotFmt>
        <c:idx val="6"/>
        <c:spPr>
          <a:solidFill>
            <a:schemeClr val="accent1"/>
          </a:solidFill>
          <a:ln w="63500">
            <a:solidFill>
              <a:schemeClr val="lt1"/>
            </a:solidFill>
          </a:ln>
          <a:effectLst/>
          <a:sp3d contourW="63500">
            <a:contourClr>
              <a:schemeClr val="lt1"/>
            </a:contourClr>
          </a:sp3d>
        </c:spPr>
      </c:pivotFmt>
      <c:pivotFmt>
        <c:idx val="7"/>
        <c:spPr>
          <a:solidFill>
            <a:schemeClr val="accent1"/>
          </a:solidFill>
          <a:ln w="63500">
            <a:solidFill>
              <a:schemeClr val="lt1"/>
            </a:solidFill>
          </a:ln>
          <a:effectLst/>
          <a:sp3d contourW="63500">
            <a:contourClr>
              <a:schemeClr val="lt1"/>
            </a:contourClr>
          </a:sp3d>
        </c:spPr>
      </c:pivotFmt>
      <c:pivotFmt>
        <c:idx val="8"/>
        <c:spPr>
          <a:solidFill>
            <a:schemeClr val="accent1"/>
          </a:solidFill>
          <a:ln w="63500">
            <a:solidFill>
              <a:schemeClr val="lt1"/>
            </a:solidFill>
          </a:ln>
          <a:effectLst/>
          <a:sp3d contourW="63500">
            <a:contourClr>
              <a:schemeClr val="lt1"/>
            </a:contourClr>
          </a:sp3d>
        </c:spPr>
      </c:pivotFmt>
      <c:pivotFmt>
        <c:idx val="9"/>
        <c:spPr>
          <a:solidFill>
            <a:schemeClr val="accent1"/>
          </a:solidFill>
          <a:ln w="63500">
            <a:solidFill>
              <a:schemeClr val="lt1"/>
            </a:solidFill>
          </a:ln>
          <a:effectLst/>
          <a:sp3d contourW="63500">
            <a:contourClr>
              <a:schemeClr val="lt1"/>
            </a:contourClr>
          </a:sp3d>
        </c:spPr>
      </c:pivotFmt>
      <c:pivotFmt>
        <c:idx val="10"/>
        <c:spPr>
          <a:solidFill>
            <a:schemeClr val="accent1"/>
          </a:solidFill>
          <a:ln w="63500">
            <a:solidFill>
              <a:schemeClr val="lt1"/>
            </a:solidFill>
          </a:ln>
          <a:effectLst/>
          <a:sp3d contourW="63500">
            <a:contourClr>
              <a:schemeClr val="lt1"/>
            </a:contourClr>
          </a:sp3d>
        </c:spPr>
      </c:pivotFmt>
      <c:pivotFmt>
        <c:idx val="11"/>
        <c:spPr>
          <a:solidFill>
            <a:schemeClr val="accent1"/>
          </a:solidFill>
          <a:ln w="63500">
            <a:solidFill>
              <a:schemeClr val="lt1"/>
            </a:solidFill>
          </a:ln>
          <a:effectLst/>
          <a:sp3d contourW="63500">
            <a:contourClr>
              <a:schemeClr val="lt1"/>
            </a:contourClr>
          </a:sp3d>
        </c:spPr>
      </c:pivotFmt>
      <c:pivotFmt>
        <c:idx val="12"/>
        <c:spPr>
          <a:solidFill>
            <a:schemeClr val="accent1"/>
          </a:solidFill>
          <a:ln w="63500">
            <a:solidFill>
              <a:schemeClr val="lt1"/>
            </a:solidFill>
          </a:ln>
          <a:effectLst/>
          <a:sp3d contourW="63500">
            <a:contourClr>
              <a:schemeClr val="lt1"/>
            </a:contourClr>
          </a:sp3d>
        </c:spPr>
      </c:pivotFmt>
      <c:pivotFmt>
        <c:idx val="13"/>
        <c:spPr>
          <a:solidFill>
            <a:schemeClr val="accent1"/>
          </a:solidFill>
          <a:ln w="63500">
            <a:solidFill>
              <a:schemeClr val="lt1"/>
            </a:solidFill>
          </a:ln>
          <a:effectLst/>
          <a:sp3d contourW="63500">
            <a:contourClr>
              <a:schemeClr val="lt1"/>
            </a:contourClr>
          </a:sp3d>
        </c:spPr>
      </c:pivotFmt>
      <c:pivotFmt>
        <c:idx val="14"/>
        <c:spPr>
          <a:solidFill>
            <a:schemeClr val="accent1"/>
          </a:solidFill>
          <a:ln w="63500">
            <a:solidFill>
              <a:schemeClr val="lt1"/>
            </a:solidFill>
          </a:ln>
          <a:effectLst/>
          <a:sp3d contourW="63500">
            <a:contourClr>
              <a:schemeClr val="lt1"/>
            </a:contourClr>
          </a:sp3d>
        </c:spPr>
      </c:pivotFmt>
      <c:pivotFmt>
        <c:idx val="15"/>
        <c:spPr>
          <a:solidFill>
            <a:schemeClr val="accent1"/>
          </a:solidFill>
          <a:ln w="63500">
            <a:solidFill>
              <a:schemeClr val="lt1"/>
            </a:solidFill>
          </a:ln>
          <a:effectLst/>
          <a:sp3d contourW="63500">
            <a:contourClr>
              <a:schemeClr val="lt1"/>
            </a:contourClr>
          </a:sp3d>
        </c:spPr>
      </c:pivotFmt>
      <c:pivotFmt>
        <c:idx val="16"/>
        <c:spPr>
          <a:solidFill>
            <a:schemeClr val="accent1"/>
          </a:solidFill>
          <a:ln w="63500">
            <a:solidFill>
              <a:schemeClr val="lt1"/>
            </a:solidFill>
          </a:ln>
          <a:effectLst/>
          <a:sp3d contourW="63500">
            <a:contourClr>
              <a:schemeClr val="lt1"/>
            </a:contourClr>
          </a:sp3d>
        </c:spPr>
      </c:pivotFmt>
      <c:pivotFmt>
        <c:idx val="17"/>
        <c:spPr>
          <a:solidFill>
            <a:schemeClr val="accent1"/>
          </a:solidFill>
          <a:ln w="63500">
            <a:solidFill>
              <a:schemeClr val="lt1"/>
            </a:solidFill>
          </a:ln>
          <a:effectLst/>
          <a:sp3d contourW="635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1"/>
          </a:solidFill>
          <a:ln w="63500">
            <a:solidFill>
              <a:schemeClr val="lt1"/>
            </a:solidFill>
          </a:ln>
          <a:effectLst/>
          <a:sp3d contourW="63500">
            <a:contourClr>
              <a:schemeClr val="lt1"/>
            </a:contourClr>
          </a:sp3d>
        </c:spPr>
      </c:pivotFmt>
      <c:pivotFmt>
        <c:idx val="19"/>
        <c:spPr>
          <a:solidFill>
            <a:schemeClr val="accent1"/>
          </a:solidFill>
          <a:ln w="63500">
            <a:solidFill>
              <a:schemeClr val="lt1"/>
            </a:solidFill>
          </a:ln>
          <a:effectLst/>
          <a:sp3d contourW="63500">
            <a:contourClr>
              <a:schemeClr val="lt1"/>
            </a:contourClr>
          </a:sp3d>
        </c:spPr>
      </c:pivotFmt>
      <c:pivotFmt>
        <c:idx val="20"/>
        <c:spPr>
          <a:solidFill>
            <a:schemeClr val="accent1"/>
          </a:solidFill>
          <a:ln w="63500">
            <a:solidFill>
              <a:schemeClr val="lt1"/>
            </a:solidFill>
          </a:ln>
          <a:effectLst/>
          <a:sp3d contourW="63500">
            <a:contourClr>
              <a:schemeClr val="lt1"/>
            </a:contourClr>
          </a:sp3d>
        </c:spPr>
      </c:pivotFmt>
      <c:pivotFmt>
        <c:idx val="21"/>
        <c:spPr>
          <a:solidFill>
            <a:schemeClr val="accent1"/>
          </a:solidFill>
          <a:ln w="63500">
            <a:solidFill>
              <a:schemeClr val="lt1"/>
            </a:solidFill>
          </a:ln>
          <a:effectLst/>
          <a:sp3d contourW="63500">
            <a:contourClr>
              <a:schemeClr val="lt1"/>
            </a:contourClr>
          </a:sp3d>
        </c:spPr>
      </c:pivotFmt>
      <c:pivotFmt>
        <c:idx val="22"/>
        <c:spPr>
          <a:solidFill>
            <a:schemeClr val="accent1"/>
          </a:solidFill>
          <a:ln w="63500">
            <a:solidFill>
              <a:schemeClr val="lt1"/>
            </a:solidFill>
          </a:ln>
          <a:effectLst/>
          <a:sp3d contourW="63500">
            <a:contourClr>
              <a:schemeClr val="lt1"/>
            </a:contourClr>
          </a:sp3d>
        </c:spPr>
      </c:pivotFmt>
      <c:pivotFmt>
        <c:idx val="23"/>
        <c:spPr>
          <a:solidFill>
            <a:schemeClr val="accent1"/>
          </a:solidFill>
          <a:ln w="63500">
            <a:solidFill>
              <a:schemeClr val="lt1"/>
            </a:solidFill>
          </a:ln>
          <a:effectLst/>
          <a:sp3d contourW="63500">
            <a:contourClr>
              <a:schemeClr val="lt1"/>
            </a:contourClr>
          </a:sp3d>
        </c:spPr>
      </c:pivotFmt>
      <c:pivotFmt>
        <c:idx val="24"/>
        <c:spPr>
          <a:solidFill>
            <a:schemeClr val="accent1"/>
          </a:solidFill>
          <a:ln w="63500">
            <a:solidFill>
              <a:schemeClr val="lt1"/>
            </a:solidFill>
          </a:ln>
          <a:effectLst/>
          <a:sp3d contourW="63500">
            <a:contourClr>
              <a:schemeClr val="lt1"/>
            </a:contourClr>
          </a:sp3d>
        </c:spPr>
      </c:pivotFmt>
      <c:pivotFmt>
        <c:idx val="25"/>
        <c:spPr>
          <a:solidFill>
            <a:schemeClr val="accent1"/>
          </a:solidFill>
          <a:ln w="63500">
            <a:solidFill>
              <a:schemeClr val="lt1"/>
            </a:solidFill>
          </a:ln>
          <a:effectLst/>
          <a:sp3d contourW="63500">
            <a:contourClr>
              <a:schemeClr val="lt1"/>
            </a:contourClr>
          </a:sp3d>
        </c:spPr>
      </c:pivotFmt>
      <c:pivotFmt>
        <c:idx val="26"/>
        <c:spPr>
          <a:solidFill>
            <a:schemeClr val="accent1"/>
          </a:solidFill>
          <a:ln w="63500">
            <a:solidFill>
              <a:schemeClr val="lt1"/>
            </a:solidFill>
          </a:ln>
          <a:effectLst/>
          <a:sp3d contourW="63500">
            <a:contourClr>
              <a:schemeClr val="lt1"/>
            </a:contourClr>
          </a:sp3d>
        </c:spPr>
      </c:pivotFmt>
      <c:pivotFmt>
        <c:idx val="27"/>
        <c:spPr>
          <a:solidFill>
            <a:schemeClr val="accent1"/>
          </a:solidFill>
          <a:ln w="63500">
            <a:solidFill>
              <a:schemeClr val="lt1"/>
            </a:solidFill>
          </a:ln>
          <a:effectLst/>
          <a:sp3d contourW="63500">
            <a:contourClr>
              <a:schemeClr val="lt1"/>
            </a:contourClr>
          </a:sp3d>
        </c:spPr>
      </c:pivotFmt>
      <c:pivotFmt>
        <c:idx val="28"/>
        <c:spPr>
          <a:solidFill>
            <a:schemeClr val="accent1"/>
          </a:solidFill>
          <a:ln w="63500">
            <a:solidFill>
              <a:schemeClr val="lt1"/>
            </a:solidFill>
          </a:ln>
          <a:effectLst/>
          <a:sp3d contourW="63500">
            <a:contourClr>
              <a:schemeClr val="lt1"/>
            </a:contourClr>
          </a:sp3d>
        </c:spPr>
      </c:pivotFmt>
      <c:pivotFmt>
        <c:idx val="29"/>
        <c:spPr>
          <a:solidFill>
            <a:schemeClr val="accent1"/>
          </a:solidFill>
          <a:ln w="63500">
            <a:solidFill>
              <a:schemeClr val="lt1"/>
            </a:solidFill>
          </a:ln>
          <a:effectLst/>
          <a:sp3d contourW="63500">
            <a:contourClr>
              <a:schemeClr val="lt1"/>
            </a:contourClr>
          </a:sp3d>
        </c:spPr>
      </c:pivotFmt>
      <c:pivotFmt>
        <c:idx val="30"/>
        <c:spPr>
          <a:solidFill>
            <a:schemeClr val="accent1"/>
          </a:solidFill>
          <a:ln w="63500">
            <a:solidFill>
              <a:schemeClr val="lt1"/>
            </a:solidFill>
          </a:ln>
          <a:effectLst/>
          <a:sp3d contourW="63500">
            <a:contourClr>
              <a:schemeClr val="lt1"/>
            </a:contourClr>
          </a:sp3d>
        </c:spPr>
      </c:pivotFmt>
      <c:pivotFmt>
        <c:idx val="31"/>
        <c:spPr>
          <a:solidFill>
            <a:schemeClr val="accent1"/>
          </a:solidFill>
          <a:ln w="63500">
            <a:solidFill>
              <a:schemeClr val="lt1"/>
            </a:solidFill>
          </a:ln>
          <a:effectLst/>
          <a:sp3d contourW="63500">
            <a:contourClr>
              <a:schemeClr val="lt1"/>
            </a:contourClr>
          </a:sp3d>
        </c:spPr>
      </c:pivotFmt>
      <c:pivotFmt>
        <c:idx val="32"/>
        <c:spPr>
          <a:solidFill>
            <a:schemeClr val="accent1"/>
          </a:solidFill>
          <a:ln w="63500">
            <a:solidFill>
              <a:schemeClr val="lt1"/>
            </a:solidFill>
          </a:ln>
          <a:effectLst/>
          <a:sp3d contourW="63500">
            <a:contourClr>
              <a:schemeClr val="lt1"/>
            </a:contourClr>
          </a:sp3d>
        </c:spPr>
      </c:pivotFmt>
      <c:pivotFmt>
        <c:idx val="33"/>
        <c:spPr>
          <a:solidFill>
            <a:schemeClr val="accent1"/>
          </a:solidFill>
          <a:ln w="63500">
            <a:solidFill>
              <a:schemeClr val="lt1"/>
            </a:solidFill>
          </a:ln>
          <a:effectLst/>
          <a:sp3d contourW="63500">
            <a:contourClr>
              <a:schemeClr val="lt1"/>
            </a:contourClr>
          </a:sp3d>
        </c:spPr>
      </c:pivotFmt>
      <c:pivotFmt>
        <c:idx val="34"/>
        <c:spPr>
          <a:solidFill>
            <a:schemeClr val="accent1"/>
          </a:solidFill>
          <a:ln w="63500">
            <a:solidFill>
              <a:schemeClr val="lt1"/>
            </a:solidFill>
          </a:ln>
          <a:effectLst/>
          <a:sp3d contourW="63500">
            <a:contourClr>
              <a:schemeClr val="lt1"/>
            </a:contourClr>
          </a:sp3d>
        </c:spPr>
      </c:pivotFmt>
      <c:pivotFmt>
        <c:idx val="35"/>
        <c:spPr>
          <a:solidFill>
            <a:schemeClr val="accent1"/>
          </a:solidFill>
          <a:ln w="63500">
            <a:solidFill>
              <a:schemeClr val="lt1"/>
            </a:solidFill>
          </a:ln>
          <a:effectLst/>
          <a:sp3d contourW="63500">
            <a:contourClr>
              <a:schemeClr val="lt1"/>
            </a:contourClr>
          </a:sp3d>
        </c:spPr>
      </c:pivotFmt>
      <c:pivotFmt>
        <c:idx val="36"/>
        <c:spPr>
          <a:solidFill>
            <a:schemeClr val="accent1"/>
          </a:solidFill>
          <a:ln w="63500">
            <a:solidFill>
              <a:schemeClr val="lt1"/>
            </a:solidFill>
          </a:ln>
          <a:effectLst/>
          <a:sp3d contourW="63500">
            <a:contourClr>
              <a:schemeClr val="lt1"/>
            </a:contourClr>
          </a:sp3d>
        </c:spPr>
      </c:pivotFmt>
      <c:pivotFmt>
        <c:idx val="37"/>
        <c:spPr>
          <a:solidFill>
            <a:schemeClr val="accent1"/>
          </a:solidFill>
          <a:ln w="63500">
            <a:solidFill>
              <a:schemeClr val="lt1"/>
            </a:solidFill>
          </a:ln>
          <a:effectLst/>
          <a:sp3d contourW="63500">
            <a:contourClr>
              <a:schemeClr val="lt1"/>
            </a:contourClr>
          </a:sp3d>
        </c:spPr>
      </c:pivotFmt>
      <c:pivotFmt>
        <c:idx val="38"/>
        <c:spPr>
          <a:solidFill>
            <a:schemeClr val="accent1"/>
          </a:solidFill>
          <a:ln w="63500">
            <a:solidFill>
              <a:schemeClr val="lt1"/>
            </a:solidFill>
          </a:ln>
          <a:effectLst/>
          <a:sp3d contourW="63500">
            <a:contourClr>
              <a:schemeClr val="lt1"/>
            </a:contourClr>
          </a:sp3d>
        </c:spPr>
      </c:pivotFmt>
      <c:pivotFmt>
        <c:idx val="39"/>
        <c:spPr>
          <a:solidFill>
            <a:schemeClr val="accent1"/>
          </a:solidFill>
          <a:ln w="63500">
            <a:solidFill>
              <a:schemeClr val="lt1"/>
            </a:solidFill>
          </a:ln>
          <a:effectLst/>
          <a:sp3d contourW="63500">
            <a:contourClr>
              <a:schemeClr val="lt1"/>
            </a:contourClr>
          </a:sp3d>
        </c:spPr>
      </c:pivotFmt>
      <c:pivotFmt>
        <c:idx val="40"/>
        <c:spPr>
          <a:solidFill>
            <a:schemeClr val="accent1"/>
          </a:solidFill>
          <a:ln w="63500">
            <a:solidFill>
              <a:schemeClr val="lt1"/>
            </a:solidFill>
          </a:ln>
          <a:effectLst/>
          <a:sp3d contourW="63500">
            <a:contourClr>
              <a:schemeClr val="lt1"/>
            </a:contourClr>
          </a:sp3d>
        </c:spPr>
      </c:pivotFmt>
    </c:pivotFmts>
    <c:view3D>
      <c:rotX val="30"/>
      <c:rotY val="36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CustomerCart!$B$4</c:f>
              <c:strCache>
                <c:ptCount val="1"/>
                <c:pt idx="0">
                  <c:v>סה"כ</c:v>
                </c:pt>
              </c:strCache>
            </c:strRef>
          </c:tx>
          <c:spPr>
            <a:ln w="63500"/>
          </c:spPr>
          <c:dPt>
            <c:idx val="0"/>
            <c:bubble3D val="0"/>
            <c:spPr>
              <a:solidFill>
                <a:schemeClr val="accent1"/>
              </a:solidFill>
              <a:ln w="63500">
                <a:solidFill>
                  <a:schemeClr val="lt1"/>
                </a:solidFill>
              </a:ln>
              <a:effectLst/>
              <a:sp3d contourW="63500">
                <a:contourClr>
                  <a:schemeClr val="lt1"/>
                </a:contourClr>
              </a:sp3d>
            </c:spPr>
            <c:extLst>
              <c:ext xmlns:c16="http://schemas.microsoft.com/office/drawing/2014/chart" uri="{C3380CC4-5D6E-409C-BE32-E72D297353CC}">
                <c16:uniqueId val="{00000001-06C3-4073-B578-A0DC6ADCDFB8}"/>
              </c:ext>
            </c:extLst>
          </c:dPt>
          <c:dPt>
            <c:idx val="1"/>
            <c:bubble3D val="0"/>
            <c:spPr>
              <a:solidFill>
                <a:schemeClr val="accent2"/>
              </a:solidFill>
              <a:ln w="63500">
                <a:solidFill>
                  <a:schemeClr val="lt1"/>
                </a:solidFill>
              </a:ln>
              <a:effectLst/>
              <a:sp3d contourW="63500">
                <a:contourClr>
                  <a:schemeClr val="lt1"/>
                </a:contourClr>
              </a:sp3d>
            </c:spPr>
            <c:extLst>
              <c:ext xmlns:c16="http://schemas.microsoft.com/office/drawing/2014/chart" uri="{C3380CC4-5D6E-409C-BE32-E72D297353CC}">
                <c16:uniqueId val="{00000003-06C3-4073-B578-A0DC6ADCDFB8}"/>
              </c:ext>
            </c:extLst>
          </c:dPt>
          <c:dPt>
            <c:idx val="2"/>
            <c:bubble3D val="0"/>
            <c:spPr>
              <a:solidFill>
                <a:schemeClr val="accent3"/>
              </a:solidFill>
              <a:ln w="63500">
                <a:solidFill>
                  <a:schemeClr val="lt1"/>
                </a:solidFill>
              </a:ln>
              <a:effectLst/>
              <a:sp3d contourW="63500">
                <a:contourClr>
                  <a:schemeClr val="lt1"/>
                </a:contourClr>
              </a:sp3d>
            </c:spPr>
            <c:extLst>
              <c:ext xmlns:c16="http://schemas.microsoft.com/office/drawing/2014/chart" uri="{C3380CC4-5D6E-409C-BE32-E72D297353CC}">
                <c16:uniqueId val="{00000005-06C3-4073-B578-A0DC6ADCDFB8}"/>
              </c:ext>
            </c:extLst>
          </c:dPt>
          <c:dPt>
            <c:idx val="3"/>
            <c:bubble3D val="0"/>
            <c:spPr>
              <a:solidFill>
                <a:schemeClr val="accent4"/>
              </a:solidFill>
              <a:ln w="63500">
                <a:solidFill>
                  <a:schemeClr val="lt1"/>
                </a:solidFill>
              </a:ln>
              <a:effectLst/>
              <a:sp3d contourW="63500">
                <a:contourClr>
                  <a:schemeClr val="lt1"/>
                </a:contourClr>
              </a:sp3d>
            </c:spPr>
            <c:extLst>
              <c:ext xmlns:c16="http://schemas.microsoft.com/office/drawing/2014/chart" uri="{C3380CC4-5D6E-409C-BE32-E72D297353CC}">
                <c16:uniqueId val="{00000007-06C3-4073-B578-A0DC6ADCDFB8}"/>
              </c:ext>
            </c:extLst>
          </c:dPt>
          <c:dPt>
            <c:idx val="4"/>
            <c:bubble3D val="0"/>
            <c:spPr>
              <a:solidFill>
                <a:schemeClr val="accent5"/>
              </a:solidFill>
              <a:ln w="63500">
                <a:solidFill>
                  <a:schemeClr val="lt1"/>
                </a:solidFill>
              </a:ln>
              <a:effectLst/>
              <a:sp3d contourW="63500">
                <a:contourClr>
                  <a:schemeClr val="lt1"/>
                </a:contourClr>
              </a:sp3d>
            </c:spPr>
            <c:extLst>
              <c:ext xmlns:c16="http://schemas.microsoft.com/office/drawing/2014/chart" uri="{C3380CC4-5D6E-409C-BE32-E72D297353CC}">
                <c16:uniqueId val="{00000009-06C3-4073-B578-A0DC6ADCDFB8}"/>
              </c:ext>
            </c:extLst>
          </c:dPt>
          <c:dPt>
            <c:idx val="5"/>
            <c:bubble3D val="0"/>
            <c:spPr>
              <a:solidFill>
                <a:schemeClr val="accent6"/>
              </a:solidFill>
              <a:ln w="63500">
                <a:solidFill>
                  <a:schemeClr val="lt1"/>
                </a:solidFill>
              </a:ln>
              <a:effectLst/>
              <a:sp3d contourW="63500">
                <a:contourClr>
                  <a:schemeClr val="lt1"/>
                </a:contourClr>
              </a:sp3d>
            </c:spPr>
            <c:extLst>
              <c:ext xmlns:c16="http://schemas.microsoft.com/office/drawing/2014/chart" uri="{C3380CC4-5D6E-409C-BE32-E72D297353CC}">
                <c16:uniqueId val="{0000000B-06C3-4073-B578-A0DC6ADCDFB8}"/>
              </c:ext>
            </c:extLst>
          </c:dPt>
          <c:dPt>
            <c:idx val="6"/>
            <c:bubble3D val="0"/>
            <c:spPr>
              <a:solidFill>
                <a:schemeClr val="accent1">
                  <a:lumMod val="60000"/>
                </a:schemeClr>
              </a:solidFill>
              <a:ln w="63500">
                <a:solidFill>
                  <a:schemeClr val="lt1"/>
                </a:solidFill>
              </a:ln>
              <a:effectLst/>
              <a:sp3d contourW="63500">
                <a:contourClr>
                  <a:schemeClr val="lt1"/>
                </a:contourClr>
              </a:sp3d>
            </c:spPr>
            <c:extLst>
              <c:ext xmlns:c16="http://schemas.microsoft.com/office/drawing/2014/chart" uri="{C3380CC4-5D6E-409C-BE32-E72D297353CC}">
                <c16:uniqueId val="{0000000D-06C3-4073-B578-A0DC6ADCDFB8}"/>
              </c:ext>
            </c:extLst>
          </c:dPt>
          <c:dPt>
            <c:idx val="7"/>
            <c:bubble3D val="0"/>
            <c:spPr>
              <a:solidFill>
                <a:schemeClr val="accent2">
                  <a:lumMod val="60000"/>
                </a:schemeClr>
              </a:solidFill>
              <a:ln w="63500">
                <a:solidFill>
                  <a:schemeClr val="lt1"/>
                </a:solidFill>
              </a:ln>
              <a:effectLst/>
              <a:sp3d contourW="63500">
                <a:contourClr>
                  <a:schemeClr val="lt1"/>
                </a:contourClr>
              </a:sp3d>
            </c:spPr>
            <c:extLst>
              <c:ext xmlns:c16="http://schemas.microsoft.com/office/drawing/2014/chart" uri="{C3380CC4-5D6E-409C-BE32-E72D297353CC}">
                <c16:uniqueId val="{0000000F-06C3-4073-B578-A0DC6ADCDFB8}"/>
              </c:ext>
            </c:extLst>
          </c:dPt>
          <c:dPt>
            <c:idx val="8"/>
            <c:bubble3D val="0"/>
            <c:spPr>
              <a:solidFill>
                <a:schemeClr val="accent3">
                  <a:lumMod val="60000"/>
                </a:schemeClr>
              </a:solidFill>
              <a:ln w="63500">
                <a:solidFill>
                  <a:schemeClr val="lt1"/>
                </a:solidFill>
              </a:ln>
              <a:effectLst/>
              <a:sp3d contourW="63500">
                <a:contourClr>
                  <a:schemeClr val="lt1"/>
                </a:contourClr>
              </a:sp3d>
            </c:spPr>
            <c:extLst>
              <c:ext xmlns:c16="http://schemas.microsoft.com/office/drawing/2014/chart" uri="{C3380CC4-5D6E-409C-BE32-E72D297353CC}">
                <c16:uniqueId val="{00000011-06C3-4073-B578-A0DC6ADCDFB8}"/>
              </c:ext>
            </c:extLst>
          </c:dPt>
          <c:dPt>
            <c:idx val="9"/>
            <c:bubble3D val="0"/>
            <c:spPr>
              <a:solidFill>
                <a:schemeClr val="accent4">
                  <a:lumMod val="60000"/>
                </a:schemeClr>
              </a:solidFill>
              <a:ln w="63500">
                <a:solidFill>
                  <a:schemeClr val="lt1"/>
                </a:solidFill>
              </a:ln>
              <a:effectLst/>
              <a:sp3d contourW="63500">
                <a:contourClr>
                  <a:schemeClr val="lt1"/>
                </a:contourClr>
              </a:sp3d>
            </c:spPr>
            <c:extLst>
              <c:ext xmlns:c16="http://schemas.microsoft.com/office/drawing/2014/chart" uri="{C3380CC4-5D6E-409C-BE32-E72D297353CC}">
                <c16:uniqueId val="{00000013-06C3-4073-B578-A0DC6ADCDFB8}"/>
              </c:ext>
            </c:extLst>
          </c:dPt>
          <c:dPt>
            <c:idx val="10"/>
            <c:bubble3D val="0"/>
            <c:spPr>
              <a:solidFill>
                <a:schemeClr val="accent5">
                  <a:lumMod val="60000"/>
                </a:schemeClr>
              </a:solidFill>
              <a:ln w="63500">
                <a:solidFill>
                  <a:schemeClr val="lt1"/>
                </a:solidFill>
              </a:ln>
              <a:effectLst/>
              <a:sp3d contourW="63500">
                <a:contourClr>
                  <a:schemeClr val="lt1"/>
                </a:contourClr>
              </a:sp3d>
            </c:spPr>
            <c:extLst>
              <c:ext xmlns:c16="http://schemas.microsoft.com/office/drawing/2014/chart" uri="{C3380CC4-5D6E-409C-BE32-E72D297353CC}">
                <c16:uniqueId val="{00000015-06C3-4073-B578-A0DC6ADCDFB8}"/>
              </c:ext>
            </c:extLst>
          </c:dPt>
          <c:dPt>
            <c:idx val="11"/>
            <c:bubble3D val="0"/>
            <c:spPr>
              <a:solidFill>
                <a:schemeClr val="accent6">
                  <a:lumMod val="60000"/>
                </a:schemeClr>
              </a:solidFill>
              <a:ln w="63500">
                <a:solidFill>
                  <a:schemeClr val="lt1"/>
                </a:solidFill>
              </a:ln>
              <a:effectLst/>
              <a:sp3d contourW="63500">
                <a:contourClr>
                  <a:schemeClr val="lt1"/>
                </a:contourClr>
              </a:sp3d>
            </c:spPr>
            <c:extLst>
              <c:ext xmlns:c16="http://schemas.microsoft.com/office/drawing/2014/chart" uri="{C3380CC4-5D6E-409C-BE32-E72D297353CC}">
                <c16:uniqueId val="{00000017-06C3-4073-B578-A0DC6ADCDFB8}"/>
              </c:ext>
            </c:extLst>
          </c:dPt>
          <c:dPt>
            <c:idx val="12"/>
            <c:bubble3D val="0"/>
            <c:spPr>
              <a:solidFill>
                <a:schemeClr val="accent1">
                  <a:lumMod val="80000"/>
                  <a:lumOff val="20000"/>
                </a:schemeClr>
              </a:solidFill>
              <a:ln w="63500">
                <a:solidFill>
                  <a:schemeClr val="lt1"/>
                </a:solidFill>
              </a:ln>
              <a:effectLst/>
              <a:sp3d contourW="63500">
                <a:contourClr>
                  <a:schemeClr val="lt1"/>
                </a:contourClr>
              </a:sp3d>
            </c:spPr>
            <c:extLst>
              <c:ext xmlns:c16="http://schemas.microsoft.com/office/drawing/2014/chart" uri="{C3380CC4-5D6E-409C-BE32-E72D297353CC}">
                <c16:uniqueId val="{00000019-06C3-4073-B578-A0DC6ADCDFB8}"/>
              </c:ext>
            </c:extLst>
          </c:dPt>
          <c:dPt>
            <c:idx val="13"/>
            <c:bubble3D val="0"/>
            <c:spPr>
              <a:solidFill>
                <a:schemeClr val="accent2">
                  <a:lumMod val="80000"/>
                  <a:lumOff val="20000"/>
                </a:schemeClr>
              </a:solidFill>
              <a:ln w="63500">
                <a:solidFill>
                  <a:schemeClr val="lt1"/>
                </a:solidFill>
              </a:ln>
              <a:effectLst/>
              <a:sp3d contourW="63500">
                <a:contourClr>
                  <a:schemeClr val="lt1"/>
                </a:contourClr>
              </a:sp3d>
            </c:spPr>
            <c:extLst>
              <c:ext xmlns:c16="http://schemas.microsoft.com/office/drawing/2014/chart" uri="{C3380CC4-5D6E-409C-BE32-E72D297353CC}">
                <c16:uniqueId val="{0000001B-06C3-4073-B578-A0DC6ADCDFB8}"/>
              </c:ext>
            </c:extLst>
          </c:dPt>
          <c:dPt>
            <c:idx val="14"/>
            <c:bubble3D val="0"/>
            <c:spPr>
              <a:solidFill>
                <a:schemeClr val="accent3">
                  <a:lumMod val="80000"/>
                  <a:lumOff val="20000"/>
                </a:schemeClr>
              </a:solidFill>
              <a:ln w="63500">
                <a:solidFill>
                  <a:schemeClr val="lt1"/>
                </a:solidFill>
              </a:ln>
              <a:effectLst/>
              <a:sp3d contourW="63500">
                <a:contourClr>
                  <a:schemeClr val="lt1"/>
                </a:contourClr>
              </a:sp3d>
            </c:spPr>
            <c:extLst>
              <c:ext xmlns:c16="http://schemas.microsoft.com/office/drawing/2014/chart" uri="{C3380CC4-5D6E-409C-BE32-E72D297353CC}">
                <c16:uniqueId val="{0000001D-06C3-4073-B578-A0DC6ADCDFB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extLst>
          </c:dLbls>
          <c:cat>
            <c:strRef>
              <c:f>CustomerCart!$A$5:$A$15</c:f>
              <c:strCache>
                <c:ptCount val="10"/>
                <c:pt idx="0">
                  <c:v>Mozzarella di Giovanni</c:v>
                </c:pt>
                <c:pt idx="1">
                  <c:v>Camembert Pierrot</c:v>
                </c:pt>
                <c:pt idx="2">
                  <c:v>Mascarpone Fabioli</c:v>
                </c:pt>
                <c:pt idx="3">
                  <c:v>Singaporean Hokkien Fried Mee</c:v>
                </c:pt>
                <c:pt idx="4">
                  <c:v>Tofu</c:v>
                </c:pt>
                <c:pt idx="5">
                  <c:v>Teatime Chocolate Biscuits</c:v>
                </c:pt>
                <c:pt idx="6">
                  <c:v>Konbu</c:v>
                </c:pt>
                <c:pt idx="7">
                  <c:v>Outback Lager</c:v>
                </c:pt>
                <c:pt idx="8">
                  <c:v>Queso Cabrales</c:v>
                </c:pt>
                <c:pt idx="9">
                  <c:v>Gudbrandsdalsost</c:v>
                </c:pt>
              </c:strCache>
            </c:strRef>
          </c:cat>
          <c:val>
            <c:numRef>
              <c:f>CustomerCart!$B$5:$B$15</c:f>
              <c:numCache>
                <c:formatCode>General</c:formatCode>
                <c:ptCount val="10"/>
                <c:pt idx="0">
                  <c:v>348</c:v>
                </c:pt>
                <c:pt idx="1">
                  <c:v>340</c:v>
                </c:pt>
                <c:pt idx="2">
                  <c:v>320</c:v>
                </c:pt>
                <c:pt idx="3">
                  <c:v>70</c:v>
                </c:pt>
                <c:pt idx="4">
                  <c:v>69.75</c:v>
                </c:pt>
                <c:pt idx="5">
                  <c:v>64.399999999999991</c:v>
                </c:pt>
                <c:pt idx="6">
                  <c:v>60</c:v>
                </c:pt>
                <c:pt idx="7">
                  <c:v>60</c:v>
                </c:pt>
                <c:pt idx="8">
                  <c:v>42</c:v>
                </c:pt>
                <c:pt idx="9">
                  <c:v>28.8</c:v>
                </c:pt>
              </c:numCache>
            </c:numRef>
          </c:val>
          <c:extLst>
            <c:ext xmlns:c16="http://schemas.microsoft.com/office/drawing/2014/chart" uri="{C3380CC4-5D6E-409C-BE32-E72D297353CC}">
              <c16:uniqueId val="{0000001E-06C3-4073-B578-A0DC6ADCDFB8}"/>
            </c:ext>
          </c:extLst>
        </c:ser>
        <c:dLbls>
          <c:dLblPos val="bestFit"/>
          <c:showLegendKey val="0"/>
          <c:showVal val="1"/>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rgbClr val="89B5D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he-IL"/>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[NorthwindDashboard - Final.xlsx]ProductsStats in HighAOV!PivotTable13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015A84"/>
                </a:solidFill>
              </a:rPr>
              <a:t>Top</a:t>
            </a:r>
            <a:r>
              <a:rPr lang="en-US" baseline="0">
                <a:solidFill>
                  <a:srgbClr val="015A84"/>
                </a:solidFill>
              </a:rPr>
              <a:t> 5 Products by Quantity in High AOV Orders</a:t>
            </a:r>
            <a:endParaRPr lang="he-IL">
              <a:solidFill>
                <a:srgbClr val="015A84"/>
              </a:solidFill>
            </a:endParaRPr>
          </a:p>
        </c:rich>
      </c:tx>
      <c:layout>
        <c:manualLayout>
          <c:xMode val="edge"/>
          <c:yMode val="edge"/>
          <c:x val="0.27200000000000002"/>
          <c:y val="9.94163593141629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pattFill prst="ltDnDiag">
            <a:fgClr>
              <a:srgbClr val="89B5D0"/>
            </a:fgClr>
            <a:bgClr>
              <a:schemeClr val="bg1"/>
            </a:bgClr>
          </a:pattFill>
          <a:ln>
            <a:solidFill>
              <a:srgbClr val="015A84"/>
            </a:solidFill>
          </a:ln>
          <a:effectLst>
            <a:outerShdw blurRad="50800" dist="50800" dir="5400000" algn="ctr" rotWithShape="0">
              <a:schemeClr val="bg1"/>
            </a:outerShdw>
          </a:effectLst>
          <a:scene3d>
            <a:camera prst="orthographicFront"/>
            <a:lightRig rig="threePt" dir="t"/>
          </a:scene3d>
          <a:sp3d prstMaterial="clear">
            <a:contourClr>
              <a:srgbClr val="015A84"/>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DnDiag">
            <a:fgClr>
              <a:srgbClr val="89B5D0"/>
            </a:fgClr>
            <a:bgClr>
              <a:schemeClr val="bg1"/>
            </a:bgClr>
          </a:pattFill>
          <a:ln>
            <a:solidFill>
              <a:srgbClr val="015A84"/>
            </a:solidFill>
          </a:ln>
          <a:effectLst>
            <a:outerShdw blurRad="50800" dist="50800" dir="5400000" algn="ctr" rotWithShape="0">
              <a:schemeClr val="bg1"/>
            </a:outerShdw>
          </a:effectLst>
          <a:scene3d>
            <a:camera prst="orthographicFront"/>
            <a:lightRig rig="threePt" dir="t"/>
          </a:scene3d>
          <a:sp3d prstMaterial="clear">
            <a:contourClr>
              <a:srgbClr val="015A84"/>
            </a:contourClr>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'ProductsStats in HighAOV'!$B$3</c:f>
              <c:strCache>
                <c:ptCount val="1"/>
                <c:pt idx="0">
                  <c:v>סה"כ</c:v>
                </c:pt>
              </c:strCache>
            </c:strRef>
          </c:tx>
          <c:spPr>
            <a:pattFill prst="ltDnDiag">
              <a:fgClr>
                <a:srgbClr val="89B5D0"/>
              </a:fgClr>
              <a:bgClr>
                <a:schemeClr val="bg1"/>
              </a:bgClr>
            </a:pattFill>
            <a:ln>
              <a:solidFill>
                <a:srgbClr val="015A84"/>
              </a:solidFill>
            </a:ln>
            <a:effectLst>
              <a:outerShdw blurRad="50800" dist="50800" dir="5400000" algn="ctr" rotWithShape="0">
                <a:schemeClr val="bg1"/>
              </a:outerShdw>
            </a:effectLst>
            <a:scene3d>
              <a:camera prst="orthographicFront"/>
              <a:lightRig rig="threePt" dir="t"/>
            </a:scene3d>
            <a:sp3d prstMaterial="clear">
              <a:contourClr>
                <a:srgbClr val="015A84"/>
              </a:contourClr>
            </a:sp3d>
          </c:spPr>
          <c:invertIfNegative val="0"/>
          <c:cat>
            <c:strRef>
              <c:f>'ProductsStats in HighAOV'!$A$4:$A$9</c:f>
              <c:strCache>
                <c:ptCount val="5"/>
                <c:pt idx="0">
                  <c:v>Guaranב Fantבstica</c:v>
                </c:pt>
                <c:pt idx="1">
                  <c:v>Jack's New England Clam Chowder</c:v>
                </c:pt>
                <c:pt idx="2">
                  <c:v>Konbu</c:v>
                </c:pt>
                <c:pt idx="3">
                  <c:v>Steeleye Stout</c:v>
                </c:pt>
                <c:pt idx="4">
                  <c:v>Uncle Bob's Organic Dried Pears</c:v>
                </c:pt>
              </c:strCache>
            </c:strRef>
          </c:cat>
          <c:val>
            <c:numRef>
              <c:f>'ProductsStats in HighAOV'!$B$4:$B$9</c:f>
              <c:numCache>
                <c:formatCode>General</c:formatCode>
                <c:ptCount val="5"/>
                <c:pt idx="0">
                  <c:v>706</c:v>
                </c:pt>
                <c:pt idx="1">
                  <c:v>623</c:v>
                </c:pt>
                <c:pt idx="2">
                  <c:v>596</c:v>
                </c:pt>
                <c:pt idx="3">
                  <c:v>569</c:v>
                </c:pt>
                <c:pt idx="4">
                  <c:v>562</c:v>
                </c:pt>
              </c:numCache>
            </c:numRef>
          </c:val>
          <c:extLst>
            <c:ext xmlns:c16="http://schemas.microsoft.com/office/drawing/2014/chart" uri="{C3380CC4-5D6E-409C-BE32-E72D297353CC}">
              <c16:uniqueId val="{00000000-61A7-4C6F-8E2E-B69D8590E84E}"/>
            </c:ext>
          </c:extLst>
        </c:ser>
        <c:dLbls>
          <c:showLegendKey val="0"/>
          <c:showVal val="0"/>
          <c:showCatName val="0"/>
          <c:showSerName val="0"/>
          <c:showPercent val="0"/>
          <c:showBubbleSize val="0"/>
        </c:dLbls>
        <c:gapWidth val="26"/>
        <c:gapDepth val="70"/>
        <c:shape val="box"/>
        <c:axId val="1352003935"/>
        <c:axId val="1352001023"/>
        <c:axId val="0"/>
      </c:bar3DChart>
      <c:catAx>
        <c:axId val="1352003935"/>
        <c:scaling>
          <c:orientation val="maxMin"/>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15A84"/>
                </a:solidFill>
                <a:latin typeface="+mn-lt"/>
                <a:ea typeface="+mn-ea"/>
                <a:cs typeface="+mn-cs"/>
              </a:defRPr>
            </a:pPr>
            <a:endParaRPr lang="en-US"/>
          </a:p>
        </c:txPr>
        <c:crossAx val="1352001023"/>
        <c:crosses val="autoZero"/>
        <c:auto val="1"/>
        <c:lblAlgn val="ctr"/>
        <c:lblOffset val="100"/>
        <c:noMultiLvlLbl val="0"/>
      </c:catAx>
      <c:valAx>
        <c:axId val="1352001023"/>
        <c:scaling>
          <c:orientation val="minMax"/>
        </c:scaling>
        <c:delete val="0"/>
        <c:axPos val="r"/>
        <c:majorGridlines>
          <c:spPr>
            <a:ln w="9525" cap="flat" cmpd="sng" algn="ctr">
              <a:solidFill>
                <a:schemeClr val="accent4">
                  <a:lumMod val="20000"/>
                  <a:lumOff val="8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15A84"/>
                </a:solidFill>
                <a:latin typeface="+mn-lt"/>
                <a:ea typeface="+mn-ea"/>
                <a:cs typeface="+mn-cs"/>
              </a:defRPr>
            </a:pPr>
            <a:endParaRPr lang="en-US"/>
          </a:p>
        </c:txPr>
        <c:crossAx val="1352003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prstMaterial="translucentPowder"/>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he-IL"/>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[NorthwindDashboard - Final.xlsx]AOV!PivotTable5</c:name>
    <c:fmtId val="0"/>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2800" b="1" i="0" u="none">
                <a:solidFill>
                  <a:srgbClr val="015A84"/>
                </a:solidFill>
                <a:latin typeface="+mn-lt"/>
                <a:cs typeface="Assistant" panose="00000500000000000000" pitchFamily="2" charset="-79"/>
              </a:rPr>
              <a:t>AOV Along Time</a:t>
            </a:r>
          </a:p>
        </c:rich>
      </c:tx>
      <c:layout>
        <c:manualLayout>
          <c:xMode val="edge"/>
          <c:yMode val="edge"/>
          <c:x val="0.29017939061965081"/>
          <c:y val="5.1118134224082616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015A84"/>
            </a:solidFill>
            <a:round/>
          </a:ln>
          <a:effectLst/>
        </c:spPr>
        <c:marker>
          <c:symbol val="circle"/>
          <c:size val="5"/>
          <c:spPr>
            <a:solidFill>
              <a:schemeClr val="accent2"/>
            </a:solidFill>
            <a:ln w="9525">
              <a:solidFill>
                <a:schemeClr val="accent2"/>
              </a:solidFill>
            </a:ln>
            <a:effectLst/>
          </c:spPr>
        </c:marker>
      </c:pivotFmt>
      <c:pivotFmt>
        <c:idx val="10"/>
        <c:spPr>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rgbClr val="015A84"/>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AOV!$B$3</c:f>
              <c:strCache>
                <c:ptCount val="1"/>
                <c:pt idx="0">
                  <c:v>סה"כ</c:v>
                </c:pt>
              </c:strCache>
            </c:strRef>
          </c:tx>
          <c:spPr>
            <a:ln w="28575" cap="rnd">
              <a:solidFill>
                <a:srgbClr val="015A84"/>
              </a:solidFill>
              <a:round/>
            </a:ln>
            <a:effectLst/>
          </c:spPr>
          <c:marker>
            <c:symbol val="circle"/>
            <c:size val="5"/>
            <c:spPr>
              <a:solidFill>
                <a:schemeClr val="accent2"/>
              </a:solidFill>
              <a:ln w="9525">
                <a:solidFill>
                  <a:schemeClr val="accent2"/>
                </a:solidFill>
              </a:ln>
              <a:effectLst/>
            </c:spPr>
          </c:marker>
          <c:dPt>
            <c:idx val="1"/>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0-B962-4A50-8FEB-5C8DEDE165A8}"/>
              </c:ext>
            </c:extLst>
          </c:dPt>
          <c:dPt>
            <c:idx val="2"/>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1-B962-4A50-8FEB-5C8DEDE165A8}"/>
              </c:ext>
            </c:extLst>
          </c:dPt>
          <c:dPt>
            <c:idx val="3"/>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2-B962-4A50-8FEB-5C8DEDE165A8}"/>
              </c:ext>
            </c:extLst>
          </c:dPt>
          <c:dPt>
            <c:idx val="5"/>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3-B962-4A50-8FEB-5C8DEDE165A8}"/>
              </c:ext>
            </c:extLst>
          </c:dPt>
          <c:dPt>
            <c:idx val="7"/>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4-B962-4A50-8FEB-5C8DEDE165A8}"/>
              </c:ext>
            </c:extLst>
          </c:dPt>
          <c:dPt>
            <c:idx val="8"/>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5-B962-4A50-8FEB-5C8DEDE165A8}"/>
              </c:ext>
            </c:extLst>
          </c:dPt>
          <c:dPt>
            <c:idx val="10"/>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6-B962-4A50-8FEB-5C8DEDE165A8}"/>
              </c:ext>
            </c:extLst>
          </c:dPt>
          <c:dPt>
            <c:idx val="11"/>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7-B962-4A50-8FEB-5C8DEDE165A8}"/>
              </c:ext>
            </c:extLst>
          </c:dPt>
          <c:dPt>
            <c:idx val="13"/>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8-B962-4A50-8FEB-5C8DEDE165A8}"/>
              </c:ext>
            </c:extLst>
          </c:dPt>
          <c:dPt>
            <c:idx val="15"/>
            <c:marker>
              <c:symbol val="circle"/>
              <c:size val="5"/>
              <c:spPr>
                <a:solidFill>
                  <a:schemeClr val="accent2"/>
                </a:solidFill>
                <a:ln w="9525">
                  <a:solidFill>
                    <a:schemeClr val="accent2"/>
                  </a:solidFill>
                </a:ln>
                <a:effectLst/>
              </c:spPr>
            </c:marker>
            <c:bubble3D val="0"/>
          </c:dPt>
          <c:dPt>
            <c:idx val="16"/>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9-B962-4A50-8FEB-5C8DEDE165A8}"/>
              </c:ext>
            </c:extLst>
          </c:dPt>
          <c:dPt>
            <c:idx val="17"/>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A-B962-4A50-8FEB-5C8DEDE165A8}"/>
              </c:ext>
            </c:extLst>
          </c:dPt>
          <c:dPt>
            <c:idx val="18"/>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B-B962-4A50-8FEB-5C8DEDE165A8}"/>
              </c:ext>
            </c:extLst>
          </c:dPt>
          <c:dPt>
            <c:idx val="20"/>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C-B962-4A50-8FEB-5C8DEDE165A8}"/>
              </c:ext>
            </c:extLst>
          </c:dPt>
          <c:dLbls>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962-4A50-8FEB-5C8DEDE165A8}"/>
                </c:ext>
              </c:extLst>
            </c:dLbl>
            <c:dLbl>
              <c:idx val="2"/>
              <c:delete val="1"/>
              <c:extLst>
                <c:ext xmlns:c15="http://schemas.microsoft.com/office/drawing/2012/chart" uri="{CE6537A1-D6FC-4f65-9D91-7224C49458BB}"/>
                <c:ext xmlns:c16="http://schemas.microsoft.com/office/drawing/2014/chart" uri="{C3380CC4-5D6E-409C-BE32-E72D297353CC}">
                  <c16:uniqueId val="{00000001-B962-4A50-8FEB-5C8DEDE165A8}"/>
                </c:ext>
              </c:extLst>
            </c:dLbl>
            <c:dLbl>
              <c:idx val="3"/>
              <c:delete val="1"/>
              <c:extLst>
                <c:ext xmlns:c15="http://schemas.microsoft.com/office/drawing/2012/chart" uri="{CE6537A1-D6FC-4f65-9D91-7224C49458BB}"/>
                <c:ext xmlns:c16="http://schemas.microsoft.com/office/drawing/2014/chart" uri="{C3380CC4-5D6E-409C-BE32-E72D297353CC}">
                  <c16:uniqueId val="{00000002-B962-4A50-8FEB-5C8DEDE165A8}"/>
                </c:ext>
              </c:extLst>
            </c:dLbl>
            <c:dLbl>
              <c:idx val="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962-4A50-8FEB-5C8DEDE165A8}"/>
                </c:ext>
              </c:extLst>
            </c:dLbl>
            <c:dLbl>
              <c:idx val="7"/>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962-4A50-8FEB-5C8DEDE165A8}"/>
                </c:ext>
              </c:extLst>
            </c:dLbl>
            <c:dLbl>
              <c:idx val="8"/>
              <c:delete val="1"/>
              <c:extLst>
                <c:ext xmlns:c15="http://schemas.microsoft.com/office/drawing/2012/chart" uri="{CE6537A1-D6FC-4f65-9D91-7224C49458BB}"/>
                <c:ext xmlns:c16="http://schemas.microsoft.com/office/drawing/2014/chart" uri="{C3380CC4-5D6E-409C-BE32-E72D297353CC}">
                  <c16:uniqueId val="{00000005-B962-4A50-8FEB-5C8DEDE165A8}"/>
                </c:ext>
              </c:extLst>
            </c:dLbl>
            <c:dLbl>
              <c:idx val="10"/>
              <c:delete val="1"/>
              <c:extLst>
                <c:ext xmlns:c15="http://schemas.microsoft.com/office/drawing/2012/chart" uri="{CE6537A1-D6FC-4f65-9D91-7224C49458BB}"/>
                <c:ext xmlns:c16="http://schemas.microsoft.com/office/drawing/2014/chart" uri="{C3380CC4-5D6E-409C-BE32-E72D297353CC}">
                  <c16:uniqueId val="{00000006-B962-4A50-8FEB-5C8DEDE165A8}"/>
                </c:ext>
              </c:extLst>
            </c:dLbl>
            <c:dLbl>
              <c:idx val="1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962-4A50-8FEB-5C8DEDE165A8}"/>
                </c:ext>
              </c:extLst>
            </c:dLbl>
            <c:dLbl>
              <c:idx val="1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962-4A50-8FEB-5C8DEDE165A8}"/>
                </c:ext>
              </c:extLst>
            </c:dLbl>
            <c:dLbl>
              <c:idx val="14"/>
              <c:delete val="1"/>
              <c:extLst>
                <c:ext xmlns:c15="http://schemas.microsoft.com/office/drawing/2012/chart" uri="{CE6537A1-D6FC-4f65-9D91-7224C49458BB}"/>
              </c:extLst>
            </c:dLbl>
            <c:dLbl>
              <c:idx val="1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962-4A50-8FEB-5C8DEDE165A8}"/>
                </c:ext>
              </c:extLst>
            </c:dLbl>
            <c:dLbl>
              <c:idx val="17"/>
              <c:delete val="1"/>
              <c:extLst>
                <c:ext xmlns:c15="http://schemas.microsoft.com/office/drawing/2012/chart" uri="{CE6537A1-D6FC-4f65-9D91-7224C49458BB}"/>
                <c:ext xmlns:c16="http://schemas.microsoft.com/office/drawing/2014/chart" uri="{C3380CC4-5D6E-409C-BE32-E72D297353CC}">
                  <c16:uniqueId val="{0000000A-B962-4A50-8FEB-5C8DEDE165A8}"/>
                </c:ext>
              </c:extLst>
            </c:dLbl>
            <c:dLbl>
              <c:idx val="18"/>
              <c:delete val="1"/>
              <c:extLst>
                <c:ext xmlns:c15="http://schemas.microsoft.com/office/drawing/2012/chart" uri="{CE6537A1-D6FC-4f65-9D91-7224C49458BB}"/>
                <c:ext xmlns:c16="http://schemas.microsoft.com/office/drawing/2014/chart" uri="{C3380CC4-5D6E-409C-BE32-E72D297353CC}">
                  <c16:uniqueId val="{0000000B-B962-4A50-8FEB-5C8DEDE165A8}"/>
                </c:ext>
              </c:extLst>
            </c:dLbl>
            <c:dLbl>
              <c:idx val="20"/>
              <c:delete val="1"/>
              <c:extLst>
                <c:ext xmlns:c15="http://schemas.microsoft.com/office/drawing/2012/chart" uri="{CE6537A1-D6FC-4f65-9D91-7224C49458BB}"/>
                <c:ext xmlns:c16="http://schemas.microsoft.com/office/drawing/2014/chart" uri="{C3380CC4-5D6E-409C-BE32-E72D297353CC}">
                  <c16:uniqueId val="{0000000C-B962-4A50-8FEB-5C8DEDE165A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AOV!$A$4:$A$35</c:f>
              <c:multiLvlStrCache>
                <c:ptCount val="21"/>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lvl>
                <c:lvl>
                  <c:pt idx="0">
                    <c:v>רבעון 3</c:v>
                  </c:pt>
                  <c:pt idx="3">
                    <c:v>רבעון 4</c:v>
                  </c:pt>
                  <c:pt idx="6">
                    <c:v>רבעון 1</c:v>
                  </c:pt>
                  <c:pt idx="9">
                    <c:v>רבעון 2</c:v>
                  </c:pt>
                  <c:pt idx="12">
                    <c:v>רבעון 3</c:v>
                  </c:pt>
                  <c:pt idx="15">
                    <c:v>רבעון 4</c:v>
                  </c:pt>
                  <c:pt idx="18">
                    <c:v>רבעון 1</c:v>
                  </c:pt>
                </c:lvl>
                <c:lvl>
                  <c:pt idx="0">
                    <c:v>1996</c:v>
                  </c:pt>
                  <c:pt idx="6">
                    <c:v>1997</c:v>
                  </c:pt>
                  <c:pt idx="18">
                    <c:v>1998</c:v>
                  </c:pt>
                </c:lvl>
              </c:multiLvlStrCache>
            </c:multiLvlStrRef>
          </c:cat>
          <c:val>
            <c:numRef>
              <c:f>AOV!$B$4:$B$35</c:f>
              <c:numCache>
                <c:formatCode>\$#,##0.00;\(\$#,##0.00\);\$#,##0.00</c:formatCode>
                <c:ptCount val="21"/>
                <c:pt idx="0">
                  <c:v>440.11209620581343</c:v>
                </c:pt>
                <c:pt idx="1">
                  <c:v>356.17632213599006</c:v>
                </c:pt>
                <c:pt idx="2">
                  <c:v>444.29052595223243</c:v>
                </c:pt>
                <c:pt idx="3">
                  <c:v>471.52039870978678</c:v>
                </c:pt>
                <c:pt idx="4">
                  <c:v>639.5230856747155</c:v>
                </c:pt>
                <c:pt idx="5">
                  <c:v>503.25490667655146</c:v>
                </c:pt>
                <c:pt idx="6">
                  <c:v>669.23391630271033</c:v>
                </c:pt>
                <c:pt idx="7">
                  <c:v>458.17009686201334</c:v>
                </c:pt>
                <c:pt idx="8">
                  <c:v>484.91605127857429</c:v>
                </c:pt>
                <c:pt idx="9">
                  <c:v>626.87113581594383</c:v>
                </c:pt>
                <c:pt idx="10">
                  <c:v>533.10905078813062</c:v>
                </c:pt>
                <c:pt idx="11">
                  <c:v>448.67446432031937</c:v>
                </c:pt>
                <c:pt idx="12">
                  <c:v>616.29411747907375</c:v>
                </c:pt>
                <c:pt idx="13">
                  <c:v>536.61244537361654</c:v>
                </c:pt>
                <c:pt idx="14">
                  <c:v>636.09831045646138</c:v>
                </c:pt>
                <c:pt idx="15">
                  <c:v>602.41494450329162</c:v>
                </c:pt>
                <c:pt idx="16">
                  <c:v>467.4332364615874</c:v>
                </c:pt>
                <c:pt idx="17">
                  <c:v>583.40500994345985</c:v>
                </c:pt>
                <c:pt idx="18">
                  <c:v>583.74555345243652</c:v>
                </c:pt>
                <c:pt idx="19">
                  <c:v>780.12326676839757</c:v>
                </c:pt>
                <c:pt idx="20">
                  <c:v>566.4613772080279</c:v>
                </c:pt>
              </c:numCache>
            </c:numRef>
          </c:val>
          <c:smooth val="0"/>
          <c:extLst>
            <c:ext xmlns:c16="http://schemas.microsoft.com/office/drawing/2014/chart" uri="{C3380CC4-5D6E-409C-BE32-E72D297353CC}">
              <c16:uniqueId val="{00000022-F08C-45E1-A427-BD7E87708FDE}"/>
            </c:ext>
          </c:extLst>
        </c:ser>
        <c:dLbls>
          <c:dLblPos val="t"/>
          <c:showLegendKey val="0"/>
          <c:showVal val="1"/>
          <c:showCatName val="0"/>
          <c:showSerName val="0"/>
          <c:showPercent val="0"/>
          <c:showBubbleSize val="0"/>
        </c:dLbls>
        <c:marker val="1"/>
        <c:smooth val="0"/>
        <c:axId val="1184939535"/>
        <c:axId val="1184937455"/>
      </c:lineChart>
      <c:catAx>
        <c:axId val="1184939535"/>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881A9"/>
                </a:solidFill>
                <a:latin typeface="+mn-lt"/>
                <a:ea typeface="+mn-ea"/>
                <a:cs typeface="+mn-cs"/>
              </a:defRPr>
            </a:pPr>
            <a:endParaRPr lang="en-US"/>
          </a:p>
        </c:txPr>
        <c:crossAx val="1184937455"/>
        <c:crosses val="autoZero"/>
        <c:auto val="1"/>
        <c:lblAlgn val="ctr"/>
        <c:lblOffset val="100"/>
        <c:noMultiLvlLbl val="0"/>
      </c:catAx>
      <c:valAx>
        <c:axId val="1184937455"/>
        <c:scaling>
          <c:orientation val="minMax"/>
        </c:scaling>
        <c:delete val="0"/>
        <c:axPos val="r"/>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15A84"/>
                </a:solidFill>
                <a:latin typeface="+mn-lt"/>
                <a:ea typeface="+mn-ea"/>
                <a:cs typeface="+mn-cs"/>
              </a:defRPr>
            </a:pPr>
            <a:endParaRPr lang="en-US"/>
          </a:p>
        </c:txPr>
        <c:crossAx val="1184939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he-IL"/>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[NorthwindDashboard - Final.xlsx]CustomerCart!PivotTable15</c:name>
    <c:fmtId val="1"/>
  </c:pivotSource>
  <c:chart>
    <c:autoTitleDeleted val="1"/>
    <c:pivotFmts>
      <c:pivotFmt>
        <c:idx val="0"/>
        <c:spPr>
          <a:solidFill>
            <a:schemeClr val="accent1"/>
          </a:solidFill>
          <a:ln w="63500">
            <a:solidFill>
              <a:schemeClr val="lt1"/>
            </a:solidFill>
          </a:ln>
          <a:effectLst/>
          <a:sp3d contourW="635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63500">
            <a:solidFill>
              <a:schemeClr val="lt1"/>
            </a:solidFill>
          </a:ln>
          <a:effectLst/>
          <a:sp3d contourW="63500">
            <a:contourClr>
              <a:schemeClr val="lt1"/>
            </a:contourClr>
          </a:sp3d>
        </c:spPr>
      </c:pivotFmt>
      <c:pivotFmt>
        <c:idx val="2"/>
        <c:spPr>
          <a:solidFill>
            <a:schemeClr val="accent1"/>
          </a:solidFill>
          <a:ln w="63500">
            <a:solidFill>
              <a:schemeClr val="lt1"/>
            </a:solidFill>
          </a:ln>
          <a:effectLst/>
          <a:sp3d contourW="63500">
            <a:contourClr>
              <a:schemeClr val="lt1"/>
            </a:contourClr>
          </a:sp3d>
        </c:spPr>
      </c:pivotFmt>
      <c:pivotFmt>
        <c:idx val="3"/>
        <c:spPr>
          <a:solidFill>
            <a:schemeClr val="accent1"/>
          </a:solidFill>
          <a:ln w="63500">
            <a:solidFill>
              <a:schemeClr val="lt1"/>
            </a:solidFill>
          </a:ln>
          <a:effectLst/>
          <a:sp3d contourW="63500">
            <a:contourClr>
              <a:schemeClr val="lt1"/>
            </a:contourClr>
          </a:sp3d>
        </c:spPr>
      </c:pivotFmt>
      <c:pivotFmt>
        <c:idx val="4"/>
        <c:spPr>
          <a:solidFill>
            <a:schemeClr val="accent1"/>
          </a:solidFill>
          <a:ln w="63500">
            <a:solidFill>
              <a:schemeClr val="lt1"/>
            </a:solidFill>
          </a:ln>
          <a:effectLst/>
          <a:sp3d contourW="63500">
            <a:contourClr>
              <a:schemeClr val="lt1"/>
            </a:contourClr>
          </a:sp3d>
        </c:spPr>
      </c:pivotFmt>
      <c:pivotFmt>
        <c:idx val="5"/>
        <c:spPr>
          <a:solidFill>
            <a:schemeClr val="accent1"/>
          </a:solidFill>
          <a:ln w="63500">
            <a:solidFill>
              <a:schemeClr val="lt1"/>
            </a:solidFill>
          </a:ln>
          <a:effectLst/>
          <a:sp3d contourW="63500">
            <a:contourClr>
              <a:schemeClr val="lt1"/>
            </a:contourClr>
          </a:sp3d>
        </c:spPr>
      </c:pivotFmt>
      <c:pivotFmt>
        <c:idx val="6"/>
        <c:spPr>
          <a:solidFill>
            <a:schemeClr val="accent1"/>
          </a:solidFill>
          <a:ln w="63500">
            <a:solidFill>
              <a:schemeClr val="lt1"/>
            </a:solidFill>
          </a:ln>
          <a:effectLst/>
          <a:sp3d contourW="63500">
            <a:contourClr>
              <a:schemeClr val="lt1"/>
            </a:contourClr>
          </a:sp3d>
        </c:spPr>
      </c:pivotFmt>
      <c:pivotFmt>
        <c:idx val="7"/>
        <c:spPr>
          <a:solidFill>
            <a:schemeClr val="accent1"/>
          </a:solidFill>
          <a:ln w="63500">
            <a:solidFill>
              <a:schemeClr val="lt1"/>
            </a:solidFill>
          </a:ln>
          <a:effectLst/>
          <a:sp3d contourW="63500">
            <a:contourClr>
              <a:schemeClr val="lt1"/>
            </a:contourClr>
          </a:sp3d>
        </c:spPr>
      </c:pivotFmt>
      <c:pivotFmt>
        <c:idx val="8"/>
        <c:spPr>
          <a:solidFill>
            <a:schemeClr val="accent1"/>
          </a:solidFill>
          <a:ln w="63500">
            <a:solidFill>
              <a:schemeClr val="lt1"/>
            </a:solidFill>
          </a:ln>
          <a:effectLst/>
          <a:sp3d contourW="63500">
            <a:contourClr>
              <a:schemeClr val="lt1"/>
            </a:contourClr>
          </a:sp3d>
        </c:spPr>
      </c:pivotFmt>
      <c:pivotFmt>
        <c:idx val="9"/>
        <c:spPr>
          <a:solidFill>
            <a:schemeClr val="accent1"/>
          </a:solidFill>
          <a:ln w="63500">
            <a:solidFill>
              <a:schemeClr val="lt1"/>
            </a:solidFill>
          </a:ln>
          <a:effectLst/>
          <a:sp3d contourW="63500">
            <a:contourClr>
              <a:schemeClr val="lt1"/>
            </a:contourClr>
          </a:sp3d>
        </c:spPr>
      </c:pivotFmt>
      <c:pivotFmt>
        <c:idx val="10"/>
        <c:spPr>
          <a:solidFill>
            <a:schemeClr val="accent1"/>
          </a:solidFill>
          <a:ln w="63500">
            <a:solidFill>
              <a:schemeClr val="lt1"/>
            </a:solidFill>
          </a:ln>
          <a:effectLst/>
          <a:sp3d contourW="63500">
            <a:contourClr>
              <a:schemeClr val="lt1"/>
            </a:contourClr>
          </a:sp3d>
        </c:spPr>
      </c:pivotFmt>
    </c:pivotFmts>
    <c:view3D>
      <c:rotX val="30"/>
      <c:rotY val="36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CustomerCart!$B$4</c:f>
              <c:strCache>
                <c:ptCount val="1"/>
                <c:pt idx="0">
                  <c:v>סה"כ</c:v>
                </c:pt>
              </c:strCache>
            </c:strRef>
          </c:tx>
          <c:spPr>
            <a:ln w="63500"/>
          </c:spPr>
          <c:dPt>
            <c:idx val="0"/>
            <c:bubble3D val="0"/>
            <c:spPr>
              <a:solidFill>
                <a:schemeClr val="accent1"/>
              </a:solidFill>
              <a:ln w="63500">
                <a:solidFill>
                  <a:schemeClr val="lt1"/>
                </a:solidFill>
              </a:ln>
              <a:effectLst/>
              <a:sp3d contourW="63500">
                <a:contourClr>
                  <a:schemeClr val="lt1"/>
                </a:contourClr>
              </a:sp3d>
            </c:spPr>
            <c:extLst>
              <c:ext xmlns:c16="http://schemas.microsoft.com/office/drawing/2014/chart" uri="{C3380CC4-5D6E-409C-BE32-E72D297353CC}">
                <c16:uniqueId val="{00000001-9EA4-44B0-95CE-09AC044534E2}"/>
              </c:ext>
            </c:extLst>
          </c:dPt>
          <c:dPt>
            <c:idx val="1"/>
            <c:bubble3D val="0"/>
            <c:spPr>
              <a:solidFill>
                <a:schemeClr val="accent2"/>
              </a:solidFill>
              <a:ln w="63500">
                <a:solidFill>
                  <a:schemeClr val="lt1"/>
                </a:solidFill>
              </a:ln>
              <a:effectLst/>
              <a:sp3d contourW="63500">
                <a:contourClr>
                  <a:schemeClr val="lt1"/>
                </a:contourClr>
              </a:sp3d>
            </c:spPr>
            <c:extLst>
              <c:ext xmlns:c16="http://schemas.microsoft.com/office/drawing/2014/chart" uri="{C3380CC4-5D6E-409C-BE32-E72D297353CC}">
                <c16:uniqueId val="{00000003-9EA4-44B0-95CE-09AC044534E2}"/>
              </c:ext>
            </c:extLst>
          </c:dPt>
          <c:dPt>
            <c:idx val="2"/>
            <c:bubble3D val="0"/>
            <c:spPr>
              <a:solidFill>
                <a:schemeClr val="accent3"/>
              </a:solidFill>
              <a:ln w="63500">
                <a:solidFill>
                  <a:schemeClr val="lt1"/>
                </a:solidFill>
              </a:ln>
              <a:effectLst/>
              <a:sp3d contourW="63500">
                <a:contourClr>
                  <a:schemeClr val="lt1"/>
                </a:contourClr>
              </a:sp3d>
            </c:spPr>
            <c:extLst>
              <c:ext xmlns:c16="http://schemas.microsoft.com/office/drawing/2014/chart" uri="{C3380CC4-5D6E-409C-BE32-E72D297353CC}">
                <c16:uniqueId val="{00000005-9EA4-44B0-95CE-09AC044534E2}"/>
              </c:ext>
            </c:extLst>
          </c:dPt>
          <c:dPt>
            <c:idx val="3"/>
            <c:bubble3D val="0"/>
            <c:spPr>
              <a:solidFill>
                <a:schemeClr val="accent4"/>
              </a:solidFill>
              <a:ln w="63500">
                <a:solidFill>
                  <a:schemeClr val="lt1"/>
                </a:solidFill>
              </a:ln>
              <a:effectLst/>
              <a:sp3d contourW="63500">
                <a:contourClr>
                  <a:schemeClr val="lt1"/>
                </a:contourClr>
              </a:sp3d>
            </c:spPr>
            <c:extLst>
              <c:ext xmlns:c16="http://schemas.microsoft.com/office/drawing/2014/chart" uri="{C3380CC4-5D6E-409C-BE32-E72D297353CC}">
                <c16:uniqueId val="{00000007-9EA4-44B0-95CE-09AC044534E2}"/>
              </c:ext>
            </c:extLst>
          </c:dPt>
          <c:dPt>
            <c:idx val="4"/>
            <c:bubble3D val="0"/>
            <c:spPr>
              <a:solidFill>
                <a:schemeClr val="accent5"/>
              </a:solidFill>
              <a:ln w="63500">
                <a:solidFill>
                  <a:schemeClr val="lt1"/>
                </a:solidFill>
              </a:ln>
              <a:effectLst/>
              <a:sp3d contourW="63500">
                <a:contourClr>
                  <a:schemeClr val="lt1"/>
                </a:contourClr>
              </a:sp3d>
            </c:spPr>
            <c:extLst>
              <c:ext xmlns:c16="http://schemas.microsoft.com/office/drawing/2014/chart" uri="{C3380CC4-5D6E-409C-BE32-E72D297353CC}">
                <c16:uniqueId val="{00000009-9EA4-44B0-95CE-09AC044534E2}"/>
              </c:ext>
            </c:extLst>
          </c:dPt>
          <c:dPt>
            <c:idx val="5"/>
            <c:bubble3D val="0"/>
            <c:spPr>
              <a:solidFill>
                <a:schemeClr val="accent6"/>
              </a:solidFill>
              <a:ln w="63500">
                <a:solidFill>
                  <a:schemeClr val="lt1"/>
                </a:solidFill>
              </a:ln>
              <a:effectLst/>
              <a:sp3d contourW="63500">
                <a:contourClr>
                  <a:schemeClr val="lt1"/>
                </a:contourClr>
              </a:sp3d>
            </c:spPr>
            <c:extLst>
              <c:ext xmlns:c16="http://schemas.microsoft.com/office/drawing/2014/chart" uri="{C3380CC4-5D6E-409C-BE32-E72D297353CC}">
                <c16:uniqueId val="{0000000B-9EA4-44B0-95CE-09AC044534E2}"/>
              </c:ext>
            </c:extLst>
          </c:dPt>
          <c:dPt>
            <c:idx val="6"/>
            <c:bubble3D val="0"/>
            <c:spPr>
              <a:solidFill>
                <a:schemeClr val="accent1">
                  <a:lumMod val="60000"/>
                </a:schemeClr>
              </a:solidFill>
              <a:ln w="63500">
                <a:solidFill>
                  <a:schemeClr val="lt1"/>
                </a:solidFill>
              </a:ln>
              <a:effectLst/>
              <a:sp3d contourW="63500">
                <a:contourClr>
                  <a:schemeClr val="lt1"/>
                </a:contourClr>
              </a:sp3d>
            </c:spPr>
            <c:extLst>
              <c:ext xmlns:c16="http://schemas.microsoft.com/office/drawing/2014/chart" uri="{C3380CC4-5D6E-409C-BE32-E72D297353CC}">
                <c16:uniqueId val="{0000000D-9EA4-44B0-95CE-09AC044534E2}"/>
              </c:ext>
            </c:extLst>
          </c:dPt>
          <c:dPt>
            <c:idx val="7"/>
            <c:bubble3D val="0"/>
            <c:spPr>
              <a:solidFill>
                <a:schemeClr val="accent2">
                  <a:lumMod val="60000"/>
                </a:schemeClr>
              </a:solidFill>
              <a:ln w="63500">
                <a:solidFill>
                  <a:schemeClr val="lt1"/>
                </a:solidFill>
              </a:ln>
              <a:effectLst/>
              <a:sp3d contourW="63500">
                <a:contourClr>
                  <a:schemeClr val="lt1"/>
                </a:contourClr>
              </a:sp3d>
            </c:spPr>
            <c:extLst>
              <c:ext xmlns:c16="http://schemas.microsoft.com/office/drawing/2014/chart" uri="{C3380CC4-5D6E-409C-BE32-E72D297353CC}">
                <c16:uniqueId val="{0000000F-9EA4-44B0-95CE-09AC044534E2}"/>
              </c:ext>
            </c:extLst>
          </c:dPt>
          <c:dPt>
            <c:idx val="8"/>
            <c:bubble3D val="0"/>
            <c:spPr>
              <a:solidFill>
                <a:schemeClr val="accent3">
                  <a:lumMod val="60000"/>
                </a:schemeClr>
              </a:solidFill>
              <a:ln w="63500">
                <a:solidFill>
                  <a:schemeClr val="lt1"/>
                </a:solidFill>
              </a:ln>
              <a:effectLst/>
              <a:sp3d contourW="63500">
                <a:contourClr>
                  <a:schemeClr val="lt1"/>
                </a:contourClr>
              </a:sp3d>
            </c:spPr>
            <c:extLst>
              <c:ext xmlns:c16="http://schemas.microsoft.com/office/drawing/2014/chart" uri="{C3380CC4-5D6E-409C-BE32-E72D297353CC}">
                <c16:uniqueId val="{00000011-9EA4-44B0-95CE-09AC044534E2}"/>
              </c:ext>
            </c:extLst>
          </c:dPt>
          <c:dPt>
            <c:idx val="9"/>
            <c:bubble3D val="0"/>
            <c:spPr>
              <a:solidFill>
                <a:schemeClr val="accent4">
                  <a:lumMod val="60000"/>
                </a:schemeClr>
              </a:solidFill>
              <a:ln w="63500">
                <a:solidFill>
                  <a:schemeClr val="lt1"/>
                </a:solidFill>
              </a:ln>
              <a:effectLst/>
              <a:sp3d contourW="63500">
                <a:contourClr>
                  <a:schemeClr val="lt1"/>
                </a:contourClr>
              </a:sp3d>
            </c:spPr>
            <c:extLst>
              <c:ext xmlns:c16="http://schemas.microsoft.com/office/drawing/2014/chart" uri="{C3380CC4-5D6E-409C-BE32-E72D297353CC}">
                <c16:uniqueId val="{00000013-9EA4-44B0-95CE-09AC044534E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extLst>
          </c:dLbls>
          <c:cat>
            <c:strRef>
              <c:f>CustomerCart!$A$5:$A$15</c:f>
              <c:strCache>
                <c:ptCount val="10"/>
                <c:pt idx="0">
                  <c:v>Mozzarella di Giovanni</c:v>
                </c:pt>
                <c:pt idx="1">
                  <c:v>Camembert Pierrot</c:v>
                </c:pt>
                <c:pt idx="2">
                  <c:v>Mascarpone Fabioli</c:v>
                </c:pt>
                <c:pt idx="3">
                  <c:v>Singaporean Hokkien Fried Mee</c:v>
                </c:pt>
                <c:pt idx="4">
                  <c:v>Tofu</c:v>
                </c:pt>
                <c:pt idx="5">
                  <c:v>Teatime Chocolate Biscuits</c:v>
                </c:pt>
                <c:pt idx="6">
                  <c:v>Konbu</c:v>
                </c:pt>
                <c:pt idx="7">
                  <c:v>Outback Lager</c:v>
                </c:pt>
                <c:pt idx="8">
                  <c:v>Queso Cabrales</c:v>
                </c:pt>
                <c:pt idx="9">
                  <c:v>Gudbrandsdalsost</c:v>
                </c:pt>
              </c:strCache>
            </c:strRef>
          </c:cat>
          <c:val>
            <c:numRef>
              <c:f>CustomerCart!$B$5:$B$15</c:f>
              <c:numCache>
                <c:formatCode>General</c:formatCode>
                <c:ptCount val="10"/>
                <c:pt idx="0">
                  <c:v>348</c:v>
                </c:pt>
                <c:pt idx="1">
                  <c:v>340</c:v>
                </c:pt>
                <c:pt idx="2">
                  <c:v>320</c:v>
                </c:pt>
                <c:pt idx="3">
                  <c:v>70</c:v>
                </c:pt>
                <c:pt idx="4">
                  <c:v>69.75</c:v>
                </c:pt>
                <c:pt idx="5">
                  <c:v>64.399999999999991</c:v>
                </c:pt>
                <c:pt idx="6">
                  <c:v>60</c:v>
                </c:pt>
                <c:pt idx="7">
                  <c:v>60</c:v>
                </c:pt>
                <c:pt idx="8">
                  <c:v>42</c:v>
                </c:pt>
                <c:pt idx="9">
                  <c:v>28.8</c:v>
                </c:pt>
              </c:numCache>
            </c:numRef>
          </c:val>
          <c:extLst>
            <c:ext xmlns:c16="http://schemas.microsoft.com/office/drawing/2014/chart" uri="{C3380CC4-5D6E-409C-BE32-E72D297353CC}">
              <c16:uniqueId val="{00000000-24D9-4AA9-85A9-C6F02398E3B5}"/>
            </c:ext>
          </c:extLst>
        </c:ser>
        <c:dLbls>
          <c:dLblPos val="bestFit"/>
          <c:showLegendKey val="0"/>
          <c:showVal val="1"/>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rich>
          <a:bodyPr spcFirstLastPara="1" vertOverflow="ellipsis" horzOverflow="overflow" wrap="square" lIns="0" tIns="0" rIns="0" bIns="0" anchor="ctr" anchorCtr="1"/>
          <a:lstStyle/>
          <a:p>
            <a:pPr algn="ctr" rtl="0">
              <a:defRPr/>
            </a:pPr>
            <a:r>
              <a:rPr lang="en-US" sz="1800" b="1" i="0" u="none" strike="noStrike" baseline="0">
                <a:solidFill>
                  <a:srgbClr val="015A84"/>
                </a:solidFill>
                <a:latin typeface="Calibri"/>
                <a:cs typeface="Arial" panose="020B0604020202020204" pitchFamily="34" charset="0"/>
              </a:rPr>
              <a:t>AOV Distribution</a:t>
            </a:r>
            <a:endParaRPr lang="he-IL" sz="1800" b="1" i="0" u="none" strike="noStrike" baseline="0">
              <a:solidFill>
                <a:srgbClr val="015A84"/>
              </a:solidFill>
              <a:latin typeface="Calibri"/>
              <a:cs typeface="Arial" panose="020B0604020202020204" pitchFamily="34" charset="0"/>
            </a:endParaRPr>
          </a:p>
        </cx:rich>
      </cx:tx>
    </cx:title>
    <cx:plotArea>
      <cx:plotAreaRegion>
        <cx:series layoutId="clusteredColumn" uniqueId="{1F4DD971-CAA4-4433-9E73-7B6D54835489}" formatIdx="0">
          <cx:tx>
            <cx:txData>
              <cx:f>_xlchart.v1.4</cx:f>
              <cx:v>AOV</cx:v>
            </cx:txData>
          </cx:tx>
          <cx:dataId val="0"/>
          <cx:layoutPr>
            <cx:binning intervalClosed="r" overflow="auto">
              <cx:binSize val="100"/>
            </cx:binning>
          </cx:layoutPr>
        </cx:series>
      </cx:plotAreaRegion>
      <cx:axis id="0">
        <cx:catScaling gapWidth="0"/>
        <cx:tickLabels/>
        <cx:numFmt formatCode="0" sourceLinked="0"/>
        <cx:txPr>
          <a:bodyPr spcFirstLastPara="1" vertOverflow="ellipsis" horzOverflow="overflow" wrap="square" lIns="0" tIns="0" rIns="0" bIns="0" anchor="ctr" anchorCtr="1"/>
          <a:lstStyle/>
          <a:p>
            <a:pPr algn="ctr" rtl="0">
              <a:defRPr>
                <a:solidFill>
                  <a:srgbClr val="015A84"/>
                </a:solidFill>
              </a:defRPr>
            </a:pPr>
            <a:endParaRPr lang="he-IL" sz="900" b="0" i="0" u="none" strike="noStrike" baseline="0">
              <a:solidFill>
                <a:srgbClr val="015A84"/>
              </a:solidFill>
              <a:latin typeface="Calibri"/>
              <a:cs typeface="Arial" panose="020B0604020202020204" pitchFamily="34" charset="0"/>
            </a:endParaRPr>
          </a:p>
        </cx:txPr>
      </cx:axis>
      <cx:axis id="1">
        <cx:valScaling/>
        <cx:majorGridlines/>
        <cx:tickLabels/>
        <cx:txPr>
          <a:bodyPr spcFirstLastPara="1" vertOverflow="ellipsis" horzOverflow="overflow" wrap="square" lIns="0" tIns="0" rIns="0" bIns="0" anchor="ctr" anchorCtr="1"/>
          <a:lstStyle/>
          <a:p>
            <a:pPr algn="ctr" rtl="0">
              <a:defRPr>
                <a:solidFill>
                  <a:srgbClr val="015A84"/>
                </a:solidFill>
              </a:defRPr>
            </a:pPr>
            <a:endParaRPr lang="he-IL" sz="900" b="0" i="0" u="none" strike="noStrike" baseline="0">
              <a:solidFill>
                <a:srgbClr val="015A84"/>
              </a:solidFill>
              <a:latin typeface="Calibri"/>
              <a:cs typeface="Arial" panose="020B0604020202020204" pitchFamily="34" charset="0"/>
            </a:endParaRPr>
          </a:p>
        </cx:txPr>
      </cx:axis>
    </cx:plotArea>
  </cx:chart>
  <cx:spPr>
    <a:ln w="19050">
      <a:solidFill>
        <a:srgbClr val="89B5D0"/>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8473F9C2-9BCD-4F63-9D64-E916E37808CD}">
          <cx:tx>
            <cx:txData>
              <cx:f>_xlchart.v5.2</cx:f>
              <cx:v>סכום של Gross Profit</cx:v>
            </cx:txData>
          </cx:tx>
          <cx:spPr>
            <a:solidFill>
              <a:schemeClr val="bg1">
                <a:lumMod val="95000"/>
              </a:schemeClr>
            </a:solidFill>
          </cx:spPr>
          <cx:dataId val="0"/>
          <cx:layoutPr>
            <cx:regionLabelLayout val="none"/>
            <cx:geography projectionType="miller" viewedRegionType="world" cultureLanguage="he-IL" cultureRegion="IL" attribution="‫מופעל באמצעות Bing‬">
              <cx:geoCache provider="{E9337A44-BEBE-4D9F-B70C-5C5E7DAFC167}">
                <cx:binary>7H1rc924meZf6eov+2WoBkAQJFJJqhokz0V3S5Z8+cKSJZngBSAJ3vkrMpNkdlObymaqspnM/CH/
nX1pSbbOadlt9Wire2t97LKtA4IE8eB93ivgX18Ov7rMry/MN4PKdf2ry+E338qmKX/13Xf1pbxW
F/WOSi5NURdvm53LQn1XvH2bXF5/d2Uu+kTH3xGE6XeX8sI018O3v/013C2+LvaLy4smKfSz9tqM
J9d1mzf1Z9oebPrmsmh1M3eP4U6/+fbdX9/98d0/3v3zu39596d3f/j2m2vdJM34fCyvf/PtxqXf
fvPd9g1/8PBvchhf015BX4fvcGzbNkIeev/B336TFzq+bcZox7U9zrh398jDCwXdvnw47wdzcXVl
ruv6m9u/f9h/4xV+2JzUhX8zH34xj/rw6P1rfrc537/99dYX8OJb39yDZHuWfqxpG5HgWqsLk93N
yxNA4exwwpiHHXIDBdmAwtvhHHuMc/vukbdQ/B7A+AusjX+/+/6hoXwChnt9tyG417Q9/cHezz/9
p/311bX+3Cs/WhCYS7lLHMLff2DF3xcEugOweI7nOjfN/O7Rtyj8B8jm739MNj+Bwr2+2yjca9pG
4TT8+VE4O/3+bh4eWnWPg8DmOw6yHZfa7o0AwEq/B4HF+Q7Cns1sTm8woHfPvsXgdyAFfwee/M9v
3v0B4PgHwPGfd5c8NLxPwPHwbbaRefiqbZDOTn9+kJbXRl3o8XMz8TigHLyDOOaey9ANEO4GUKA0
bA/0iet91Ck3+uoWp38BaP4CrPUjmuwT8Gz03kZlo3EbjOAXIDHft3VjkounA4O6O8BKyEV0CwW6
gyninmc7HzT7Bgq/A0n5t3f/472YfNai+AQOW/23kdhq3sbi++c/v2Csm4v8CcWC2qAjHMdBHv0w
4/f4C5MdzOaGW6lAYGptAfIngOPPP1Esfgf9PvT+IRj3GrehWP8CoDgDk+LJbFp7h1Pbs4l9q6o3
VblFdgAjh1F0KxgIDK0NIP4A7PQXAOJ/vvvDrEn+8m5ey/8d1PtP0Safu9k2TJ+7dhu1pfj5BQgm
5k/AH38GLv/93Rw+pGgfqV7IjscczBkBt2T+bBrClrvDXU4dDurn5vOQIH3BqD7Ja/feaRuhjRfe
hmT9C9AvwlxMSf50YFizNn//2YbBsXduHJU7HLbFaLbA/hUWyJ8/N5pPgHCv7zYE95q2ARAnP79M
LMyFvrz+3Cs/Thoo22GEeoiTTf1Odqjj2S7z3FuW2/ZI/g7T/7efRFkfem5P/YeG7Ylf/AIm/vxa
X0/tdf6EtpW3g8DjcDG+tXP5JgQWYztzm43vaZoNTfJHYMbZI/kdcORPsbG2+m/jsdW8jcr5L4CP
/At9cfWEkDDQ3q7NPXanvbeUAwdxQR4GV/1jFGUDkn+fldVPAuNDz20YPjRsA+B///Pz0dqASOir
pyMk56t6fjDG+16TbYd/t6OG4jqPk1Y9IRpoByxZ7nzQA5sURXcYwwTiVndOx3b08J+BmX40pvxJ
Jf2h77ZI3LvttlCIXwArnfZJM12bpxUM0NQewuB1IHxjl27Gr7wdsGc5o+wugghIbTDTf4Ci+CPY
S39697/vWh4ypj8BxkbvbTg2GrcB8Vc/P0sdF6Zp44snNFwhmsg8grnrbErE7D5AA5hNd0p7G4e/
AQr/AF/6jyAYP8V23eq/jcVW8zYax78Ab/zgekgui88twsfZsAQ8ctt2uO06G5FCcC5AnYNQzL/u
HncbJPzLu3+H8NSf4M8/3rU8Qho2em8jsNG4Pf8HL38J0vC0zAQqm2CYfurehjw2jSbMd7BNKbnz
t38QmZqX7ByX+l8/AYl7fbdxuNe0jcLx/s+PwiLRTwsDA4+ZMtdlzq023oSBzAlACKw7n4pr/A0g
+OuPR1s+oSA2ev8Qinu33gZjsf75wTgtL5InTPdRiGrMeprhh2OEEMp1qA22060q/4FI/Bv41v/4
fNTrEzh86LmNwYeG7fkPfwFJJHBh/wH68K+gF+eV8lln9nHKwbIppLYZ5eC1PZROshi0MxeM2Jvw
OULbNuwjhvYJTH5wh21sfnDBNkbf/wIiIN+beDYo9RO621/BuSvheb9ytt27m+qeB5u2Pb/DwvQX
T5ht+lq580Cd1RchASblj4aAHkdhX4NSH0vdvgyCmU8fU6rxODy+VpI8gqgewWHv7pUj3YQuHnLJ
HocV8NjXwqv7taJfJkD3smBPhcTXVN9jWeyeA/tUIHx11bdKp79MHDbqvp4Mi691bg8Vs38ZIp+r
ZXkygL5W+nxMRf1frXZ/XwL1RdWCj9P+X6sXf7qEfajGeCpx+lpqkjdfRm6z4v+iFNHjpOFrzuoj
nT12Pw4g8oW1No/D5GsN0MMy8Ri38d5eoqfiKufrbqnHIHCvHuPJEPhaebK5yfPLVMdGKcZTYfG1
9OS/oDg2ygGeCpGvJQ8fNj9/mVxspKefCoWvGff/glx8yEc/FRpfk+6PDTBubOp6Mhj+v96n9ukT
AT6ckxBcNBfh+wMW7jkhn2+947itrp/b03YD5/rqN9/aUIH44dSG+Q6bdaFzqH92bqAy9K7+6q7X
9UXd/OZbjJ0dqK6DehXYPg3lQwSq7Prrmxa6g1zHg33tmLlQ9whb4TSUWko4+WEHUQcqh+FrChXC
FENTXbRzE/RBUKo6nzdgM4e6nvPhbIvjIh/jQn+YjNufv9GtOi4S3dQwGijPKG8um4fpwvkSyIba
MtumnHi2Rym0X16cwPkZ89X/NJUWkhT3aj0lAxN2fGaZbAzjSA+C8fG8p54SPN3PunWJVLZ22y5Z
TVN5OPL09b2Je2AoUFP4w5FwD45ZsB0yv/fmSNpaZiqKErUus34djX6UC0KTVw4vsfj8kx58aZhD
YlMCG9phqjcfVdWpjaRq1bpB0QtJdUgGsj9EzF7ZRuJFGUWDyOI+P7RwbPwpKcaQmTxdTIQkK9zW
PPz8gOi8CLZffi7xgwJlOOOAwirZHFGCa6dJHG6tmsoK+mSsTtJo5XGsTzuVdWEmp72sbdLAIMwz
nxDXoUEBhWx7nPXVEtNE7Y1D1RdirOMTLp2LuB59Va27vF7gul7USRdGPL0YG4JzUTBZX0VTRVng
qToT5bhPmyXxSLNqKxKJkamgstiLdlIsnFQTOK3aTSw3kO1ZWxtXVNoaDqNcmckvyAFN13y0kreY
9O4xpV77hhAtGpQetpFlFrS2SNDG0z4a0Kuqil4VKn3eDnuSH8bIVmGalmvLS08nnUlB4sQTUT4d
Fl27Zm4TvSmmXIxd3p1iPDR7tLCqY09xuP+I2bGsTHowMpn5qPNiIaeyCpA04xs5TfmLInFDp2uF
54xSTLQY961KHVRsOtCxmwhPdsE4qpe9E5Gg671UILsXtcsOmOTLYuJhLhU5JB4LcZq3x5FbnvW2
pKEzmjH3Uxf1fjommfQVkZFw67oItKor3/TShI4cPF+3PNpzja4E8ICViJJnk6+Kivlel6NFl0+v
0yh2atFVkV71veX4Vt8TwUm9q1s0Pisa/KIgheO3Bu0aWloHlpmuCnjZQzcqizCW/Mo18SgsR6VC
V2XqDwQkOR3xsFQ6KZa8H71dlksaVFGhfc9YcaDizPNlophf8oqsi6JbqcI2R3XelUGli+Wgm8uU
l4e2AsGYnLNxwrsa0bVNkiwclXoNx0ScG9m8jK2S+vU0jsIbWb1GrE9WWvW2H6OqDQqrxXtTnnd+
VgKustZoNSI1CmdQk8iKBPmZ8aqDrMm0H7X181hWrsgdS+5HZEpPCjsmZ02O+ZtextYxV6qvhdtM
o6it3tt1qZGXdUTqo3Ro3QNUOrERDIj4dR2nfC+u0nwX/sGQ8CJXrqUFyz6drPgFrmh0Yus6kn5f
OOMbPdbk0E6RPOLIOEGEiHOS5CjLhGIWTJqbEX7KOzk4Im/aVPAW4wNd2s4brkapw3Igep3rsju2
J2tYczboZePk5W6Da2/duFYt+tjqTxpaTyqgmFerqU6yC52O09sqi6NVX+qgGG19SVrMXiBEzYXT
5vq443G/bifJTvoh7g9UTaeDBJn8WGVWd9CqeIpFb5XFHux95/t16RbLcWo82y8NFO0deqNpVuWI
xrOySuzjppXdgZOO6BTo7TKrWaUEcVV/nRP7gLVank4ltiq/crUdTHiFuzqUg+CDoZawnbK5rBx0
1TZteaFRc+EM5ZGFvGTPK0PZWdEyraxGVKpLGp+2dO3Ur3UP3OXXdlhy2YpJDeeZotHK4HZ44Q54
t+mIezzpF2y+vpw65bdt7Fv5XpmnCpipPrNxP+22o7ca8iFUFj3AlvOSxlaWiDFxXFFTNxOk66vA
o69Hd0TLhlZXMCV2kLdjaEVxG+a08a3SW409aUXSZ4HOGrMggwI4d7tqWNRKTLo5irppZeM06Hhu
fARrspga0VrPI1TuEbV0eCqAaXEhOvomj5rWbzD3izoJ8LDAXHUiScmu56rdKcMvSjtIbC1UEr9w
LelHfbdu+y4oYnsvGaZF6dC9XrrBVCz68kXV7bFx9Cdv9BnJhHRJE5DEPXbay7bXruiyZjlV1vMK
qATjRU9WmTsJO4fhde0Bca2jNN0ldhbEqRsYafzKuZAeCotWrmKk5Yqwkq3qCotK2n46NMqnWpO1
rONBTG2Vi6pcxXa7muzTVje+0Zaou7dWZslwZKUfV42wgGE71O7FXuv3NPejJDpuqVk6puBLKc1C
ujLoJsuvGDB5o2AkOmF+rEs/6WSYcuXnbiGwXYrKcn3LUJGgZ7HsBbdLHLJZ00zTMh+fu0BobXqU
lnQvRyBz3fNcJm9s75oVFhN5RfNl2SVlEMn00AwHVjSeWkPlhoxbue9i61iSOpjKyTsYaksMMUlF
EanrWtXaLxnjwuntQ6PxHhCI/3ldjsmsqz+aVGBEEdjxRbkNlTMYc8xg7+99k6qsBkuNmsTrsgGb
KejdajgBcm5EmWIPvmzL3WgmiMnT47o0qDvOcaTXTjIlOixmUolmelEz0UTvOceb6Ue/Z6L0PStZ
M0FFM1XRmbSKmb6Gmcjoe04rq8w6sdxavsDlUF95VpqsYzy4SMSeyXdrU/O9RKX0de3CUhE2pu6B
h2VzpCmTlxnsWNu1LQIsnTjAt4Ux1rGTZtGbeGrIWdtY6UmpymTfioGsW9w+zxBwZFYqc+AxhXw2
k/s00/wkab2IiINj4BAMSnYoUQyae7Ke5bxvL5us6E61zV9QRSxRUCcVJX0Zc8KFauLjrMH7g5Pb
QufdxcRSLGhdpntDMRjf7aKjKQaeUWk4TjZYDpmzRG1dBtKAvklwnIqGyCqwGh00tftiyE2AOrt7
memus0URa56u4y5uX8qx7grfDLkbTkNRxUKNGd+tQee5wrVJl4WehXKQeVK3oSROk4mRV7x+pmxv
OK1nTi1mdi1mnnVnxi3ek+/wnojNzMl0ZudeTsVe856y85m95czj+czo3cztzczy7cz3dGb+adYB
eNYGetYLHSiIctYUatYZ46w97FmPfH71Omg2+D+u3vcOAezMclzY1u4gZrtbqxe7WHaOU2TrZGhF
VyRg+MeHPY3yoIL1WBrnXOvI+E5hhXG2W0pKwoZ6L8lYy6UaluDvLOqO8ZDjIl43/TJvkjFUSmeH
shgmQTUJyrgKcDQWQY+s4gSOXMPHra5q0On0jZPKo2rqpChS/DLiyA4aVMSC4JWU3Vk20WpRs/os
tbzE77oWNII0XYAdD0gkiV4hSrtnrM8FnFDh+SmeqmAg3mGUjiTs7ag4Nw0tE+BM/YrU1uHYpsXu
aMvnaGzNwkm7F1ZHfZSku1mSOL4h5BRPIAjci+VBMfADPtBlrVQrIjkKFTu9wEO2i1tr4eHeW6VA
CKIcwK4yMbgwNdjLYHlFoilUHxYqwqfAdHs01tlRnzmhsRtvMc6v7k6VoGbowPbRi77jJ33V1qLC
wyiqOgeN1glwTSa/teSrJrf2E4qF5CZQDljaw8gPjT2EXlKeoV69lG3PBLErEaNlUV8y0ltispJo
lZqsWLdFWQYxqsvVUPNVXZAVuFkvu7E5SjJynaVj7xuHFUtvHGIRFaPfV7QVCM5BELRtV6UGQy7t
7TMglKVB9RsrkqAqqgIGl7/2isITceWJvqmWUz3xQLVEwkyBN2dYrPadNn6Jmggtu9oxwjRZKkyd
p4J69NSYBgudVId17OXCg03mIai9OER1dEycyYiRwgUFO3cxLBA+tipEifLOm5bVIRnT16RARKiI
lSLT49LlJbhsk90EMPMgsp2bC14Qsjt4DvOrXr90yu6irF16Vhj1ZkC4WozKyYPUrn3dtaHHOy1K
dwCdaIdJSfZHRJa9pUFXoiHU1Tp1q0tq1X6bjc9yjEJLggviSiAeKe3Aks2upWIswPTak1jHwo1Q
MHn9SWSRZzVqG5EW1m6mikMUNYIWDayB3AKSakjAsQqnJjmZUuyPQ9IHaMhXPCfnZEpOBpsdgHPr
Wx2YW0P6wtNmr8anhOt1PFzFkuznZPDLIV/mXVi2TpBboI/1G0SnwOnM2ovMAXBCWMaZn5BGMCnX
bnEagydc9DTUbBKO5QgvRWJwX9qtDvpahaSKdlWL/Lqtfab2iyb0BiImvLby4VlW8XMP+W0JchgX
x4le2BoD7V27xlnYQ0CsAw/YnbVLm2aHwG/7ZeaFTB7yNhetWY5dD873FKIpQA3YXsPruF62DVgK
WbvfVkdZ2S0KA6ZK9drxxgsqL8r2yhph7vvJt1LhpleNhcIcH8f4zDRA+2kmEDnWqA6GcvC5Va6Y
DPr4KtXGN/LtMLkiThZlc5X0Azi2waSsvYZ0C6/cHdSJtusg4jjsO9GVsHiSMaCsOVQK+Ac3wWBS
YWXEn60eYrPQ4iB1r/MhcG3wwYnZbaI6gNnl9XAyUBBRMLST/rAsMnBuYYYbT5iCBB6Xh1YVFATt
UbD6oiwSvKK7CeKBBd5DCu5oFsOq7dSigWM4E3CzFHtmV5eOmsLRBu1bL60J7hPThafkEek6P9Ve
OFLwy5nfmDZ0mijI+zwwzeCTBkRRIVFRW5B6RYn2eaVFli7AzztxKkeY+BTUVdh5XsDKctkjEgy2
XFRVtyjHzq/zWOjopcJT2E7hxNOwhxWY91HQDv1q5LXACQkyA34lGfcYuehis0gTS7Qc7XeTtxsX
IPTLCplzFuW+p+kBSbMjhLtwcBzhoP1RmaU1mr1xykCsiqA21mrqaDiloUPZCS24oI7ZLxK223lj
wNgek87MHgfaSQSjRyl5jXHiK4UDNupndgukDQfG6qNY92KKL53CW2T9QTLUgR544KAEXP/Id6PD
Jm+XRIG5WU+m9RVMnm9aEovKyfnStDoTBg4bAceqPMxMGWaZjZYqS55p4z2TTfY8idJSjI5dL+IW
vGAUxwzugkdhy3GRdd1Brybjt8AM0wgm/KCKc2Xit5VqDvpYTrtJ3p8ONOZ7EW7APskztVt27sLt
no+R9xbskGODA8rZ0qKxFySW2SsQGLeNt0R6gpUNlm5n5dfRBEyTwiCbhFQ+Sz16jusqDyNHLf+p
ZmBmupmbravImMOp9IqDnFT8ZVVNeBmn6RxJUJZaJzTP4dFVvFBNwtd1ntnHYO0krzMceXtZ5aRL
nLPm5jDSm6Ngj2/MjPvhSAhrbhsfLoQAIcAJ5yYgwub2e9FIl1vFyBHK11HR8zB2+MveU0loSrqW
rHcDVWQSDAJ29iNWz488dsvmsVhm47Ea83VfFcbXDmgmnNW2jz3v2eef9ECQ8/4LumjzBVs8yjwz
OF9L2b+x4mQZpV0n2sm9ypMfeyu8acrNjghxPcTezyWEOdHWa33EWlZpu5fPmIGn4e3RGcdmRhTi
7HzdsT5epDPeU2qrtZXMi2CMa7zM5pWBeqKnmwjsbfj+FuibOPRlUY4mieXtMcsffvzt80LB7/eH
AH/8cj6l+eNPB3fHO3/2quV1MW9Lr7cvmkfz4V4wmNvRzTH8jR+AbeG45nvZhE/kCzZLOn5SMmEO
an8mmfD3/walnL+/n0eYO9zkEeacNXw8bw7kII/MGy1v8wj2DnUZgeOu55g2mrvcphGgD3XQfAYV
hVYIfIGreptGcHcohR22EPsinDEbeewxaQTouilCEEuCPbkQtYfYFfyC3aKbC7uYWEsrzHZbK6us
Ung4Uv3aWJKXYG1I7IMLqywkcq9R2XObF/JZEk2JmEADStFGVebLIZv4c45jh64Yq0u2SJQ9ZntT
qwe0V+i0OiHuNPU+g5AehwVbOZHIp8lqRoEylZSL2mhiziRueePHVoLJIOIuTewgLmOnK0WTszGD
+EqbQLgsNX1dr50+Q8pP7clYwcBQt6JJHFHi51XWKPBF+0RIr9DHMinNUivUFmKgaFknti3BFATj
m8Q2Ey3VoIsyUPJYFSg+HIyl0SF1XBz1AkaF9sF7z15OXcHVKssbzF56OpcXcVNOgTU03SRQpckx
GNl1yEfDC3NYus4UmDw6g7DcWHpg17qmdoQ1Odh6YcMtgsy1Rvukb0GtHFZgRlovjWGQxfBjHp+k
Stee8WGg5ZD5uoEQzz4qXOVAJCpW9pE20pMnyBpn+zyNsC6vhsRJr6vKQqkD4emMDkGHNI1PIcbc
OCcOxGv0qzI2xbgYJwgilfbQX8FhT9ieQOUXbyB0O75t8pFWk8hbOG4CeDtnR3TM0aqOylQKZkcq
WdS10x54Sk/pEcRRhlpYNSFHVZ1EoOoZBGmDNNZ4PPMK1F+nBGflszxi0mQibnrXC0kcl8+rhEe7
xhrdAI0eWyHagSKe+mzVj7gTTjOOg6jTegiTiEj7dOxVjUrhulQNiyRxY52IvISTL6iPlVFgI1SS
RxBA7xWvwerVpI4qIfNBNbmIJRzwulfYELHofAZkV/iQR6lGLICDTdkJPkF0cxDIspupCVwdlTC/
MbgSonUoRBUGWhBvr4l7iQOb2sMI0RjbrcOy6Jm11yZM5UtIP3nHJGpYuzsNaSp3WVRWkaggytgF
4EhCvDLy3DZfuSar9Loueucccj+xn1jTEBTFUC+7hiMmVFW6XYhKVoIxpcC+VKpeNGA8FWCFGXXY
2vEIBmk0WQfgubkGkhD2eAoZjdSEEEIyqwEXHUTlyvEoZa4TkGwcrEOvrtpnfaGx6w810RmkEPL4
HFuWXhFZODBXGkQirEdlLWnXluAsRiY/JQVvQYQaWa3LitBnA3HLi1jH7FUES8v4nmtNKZiVfQlm
M5omx891bEHgKC/scu3YWmWBBxkWiD7bHOyapM4yaz9ts+YFixz5fBgreuhlMNOmA/+kbtYjkbWq
zpq2T5PhSpIhjSawrBsqXWWJqrFAmnof5LJquktgBWq3YTRWlcvBk7KlXcdBqYYW1qfoUQYe15Ib
PXh4aaOqGdxQ4j6eXhNM6p7syZqi5pTXaYf9JueSIb+MrZRMYTSYqVDrjNe6Ld6Wprc7sA6tDPIQ
aVCrNukhHabTMnJEWXid0aHmTV8nYsiRzdVe5LUVboTHqkFVoofUF10YbRBEpwa7p4uS95rn/uDC
5IupQdnzKEYwzAO7r52+P1eR9Ebbp55xMRFOKXO0TDRk4pSISxqDYdiRyIZkl+7kWRHnTVEKTVgv
LyiPa33Om1azV1NOi+y5R/J+WECgrzAHPGsSc8CiekpCnkkwZUTRt7o9NnJoe7A7U7Dwm6xXgTa4
d0UEsYSLtnJUDCRduSvFE7psIK0jigKp1xLAhVjNYIkeZj+Qc87E7nLr1Bv14GuZKzDqVZot2AC8
MBIHrHACNzqYnMrsehnzTqSu4mDsJhaaxDa5GDyvtZa8RXrlDn39yrZ74itDuBGWPbVg7edqkbQd
9wSqwUcdFM/P5ei4R3Ezgo+ACsRDUtQosJvYFUq6dK0h5nLUsrL3e0OyVcQ0W45l7K1R2SfgIYyD
87obW9dveiUh5NGDF8trtTKyK/Y50DnY6dU0Ps8MZAV9njtNqFLHDqJO5b0gkH5eEg3BWEFHwhfU
NukyIRKfOZk6mVAzQbRStbtli94yauHnbmm7tgDLXgptjL3mstTn+ZgyyALDXC8j233T4Kwyr2UM
TLzbgpFZXUW5XRcHZVIMOMxSFwCH41Dq84F0MvWzApTtK8gIekUSaA3/C4UUDmRqDgaT0/gqS+r0
wmGMWC/Z0GbxvtGZ9hZRmlpRAAJCAruHJSPqmLidz+Ok93ya1PrZ4I7lMjEoH0XRMn3IsmlAAdUU
VwLOgdLjIqFR0gmMYu8gT6ZaBzgDLq3U2CxTAlnsao4KDTFPIa8A2bbjxpnoFNqQHeXBUGcpX7Mq
z1kWTqNnLyxVKGFh6fgT76plbpfea6edUFD1FLIACKTzGaRo3f0ozdhJYybX8euMQ97Qpnp4k1t2
v5/YWXnRD9YE8YykyRaR1Y9lODljdjrA4erMbyPZXHQMAfYrLUHNiHRKsumylo6UhxHk1lyIJDWV
t4ySZNyzc0b2VelAsiqNEylGSAe9HScaj8t60gaEXjYt1HC8tx0fZWMfldf6tDHX183BRfn/gH1M
KPgonzGQH9xGMBeyvO94YyhbsGkZQGA2/G8d4EgS1wa/6MZStlx7B85ZolDsAkePOR6U5XywlaFM
B84xgfuAEYsg8E0/ltzMtdQeZHQ4R9AJbDA47fXOR9jwdWBj9wNO7qZb5jjMcT3CCCcEbHMM5w1t
mspIEVha2RiB0j7H6I2RP+JjbjrRP7g/m59/z4luegrZ/RFiMhZbVexFgl7H2XEioWKibEWBzu8h
8MDb4NmL/JgwuHkccz0wBWyK55O9Nx/nZKjN4yyNIN9WHfwfzq6sO06c2/4i1kJIIPEKVJVdnod4
emHZcQyIedAAv/5u8t2HuJzruvlWenUn6e4cNB2dYe8tXGtqpCc1yvGaffS8RtW9fFnsa+HQTaNv
mX5krMa/2zvL61z+MPY+U/cZLS6PfNXnfOR/vwpJCYM2DSoG4cFXLfnQi0DnaTKiRjL5j5zPUUnO
7Hwnwgx15zRpxBmZ/vOWzf9Zv/gM44FVNEyEy4CqIutOEgcZ9+x4KnNUvyToIo0JJwWK1qI2uJ8Q
4v/8foiHtjigXwzAMYqtiWbN7+z/j2UetJmGdkIlKF+4vhjNTF81M97tIIv/dSX/72H9NhXgxQIk
ip4Pab7PS9wWFBVJLUVS9dNy56PtJuPZQWQcVEt9pBZzeDpWWz5KP+g8CeHhjH62xfHUEHrKnCds
av2rcPTTDR7eqY7sj79ZCbBlA4YGHpJjJNN/nhE9DDanxOVJiMthlxrOdw1Ht+L7JTrIiuHQMZhA
wOOwAPk3AICfzXQ+rhI+ezzxRhtsc0bpo1mqjKLGxNN9gaikQ2MauK4eTdcE9bDwp2x8lLO//46/
jjYUTAiUB9d0//NncJX3rGyRK0lnCZI81F5kxmWK/9EKOjLofcOrem7Ag1WP+c85Hf18QOqjaAKI
WLErxYIYz3T57l+tMAAjgbmiwqdUkIODnRmpTR5wm9jedeMhbLwoz8PsyMp9OVxAQgKMx/GMCoEY
5Yq//HMsAXqM0teBTRpDwn3eA+ahJponZL2/vx/QAV4Am+TA1sHpCsMqrPG4lE1mNBVoXt7Wgsf9
CCyeStFiGjeVUz+2AsAazeNs6U6wzzZOH2yJVSckMCccwBjfLq80YAl3va2k2iJfIj+s/E9M8f93
BOunojjrA+GAMtShf3NJSqXx8Km0ke0WMKMnKpCbFXJojizAly27WmJYaoqjs4ojfl6AchJ1RVs0
jlJaBxclwLLnjk/5kS37uRz7n6nHZsVFjLGEob9+xR8+tE3LYrA9Ch2F0ECPyMJsK6O9y2BedNSJ
3D/9fq0P7eG1NkQWLp50w9W/Aj0/29M5Zbly+jkBNC0SU3MyoHHj+Wbf9nz7vanDCQxdeBPgh9e3
gKBbeFj8daTfudM4mYRo5L1ELMPdkDXu0xErfzGDEiO2JxDEHD7uYAazjqak4wu6Y3l9KvrOIBUj
T2gMyihHZQRJYOyU+7xbYVw7JLGoQfzgdR/nXeoBULREXJz5Yf+0mK1CA4fkZ9VgTmo2JrVz4bVB
TNwlAnQyovI1RM99Ht8m80zIs/XrKO1OyTzvFvfdM4jtnUdOq6gMpg03Ni6L93bqXnB3bP2h9I6c
2r+MO0D9lAW46QUeUzpwEK1kYbWkGG4NnOibLTP20tbV5sjsYjv8GVphDRFNMOChKfc4nhT4vF0k
CdTkebNJ2FwDLDroG161dv/fGMFNJXDU1vD2sxEbzAOAF6NJ/KkB0qEUDUBxQv4XQ8F8rYqO2C34
yWcrQQiQLfekScpqpOd4Z2yO2azEkfO1eoXDCSMIqfG8FTDtaLx+tkINDOe9NoktSxVNpgJqk8rp
Asm32rVZQWMUs7yL7ydwXYUvRjlhmD+884Rz/dkoqqltVVfYCnoU7Z4PwytKubSIl8pBxXvswzIi
S14mFWBd/74LBcHLeATqvYgGf18tf/gvn9YOKmQNZtUH9G8akIzPJvBOvh/gX/a6gC9B0R+DXKPp
zwOkYi5cFMh1UtYZ30q/UnuC++ZI748cOsd1t7M1/0LI7jMRHsyjU7Uaj33WJpHMWyFfnR/3s5dd
6xXAXKYz8MOlrQH/QbVBMko2o2nH5xC4CKYBOGYzyk2yqu87wzfAx/xHxPb/vPp+BxaHyxygwoHE
EqeR8IO9lXnKlgr3REJQI/TidBqaN9+S7moo2tUXleltEOjmZEGShC45ycab0dY+sAxB5ZUx2vTN
z+/XZZ2Qgy8CEg4QLoSYgBvSg8BhYDLoBFEq4Uaxk3rFA+CKzLcVap9Hju/fTIEnghTvd2OWHziJ
nKD2nU2TSpSTjV0MmI+9kWym7YnbpqM+Ym398M8Dgx/i6CKhnwT10fDAWfidyDqCKnKiC0EiL0Uj
Byiy8kQHHWDiQCCdL9Q9ya1327muPRITfBkqVGXxkqTAKxaCr8fq826fhnQQypV9EqJFkcWcVbiF
Bq5RCTZ5NZAjY/2y63GqPBfqziAIoZ98eIG66KLTana7ZJb9VeVMTx01Nkr5/FKNvXvEX3xxVQT4
PTy+ETL8HaLfB1GV49SNHQQvk1TyaePOACE2agHRYhr17cgLjevMVGhKZ2L7/V794pl/W17jn1W0
l4kDy5UTKg3YaZkEM+8iz+nOB9Vl8dLlL0PYnawFxyPr+MVrwSJCVZS3Q3hIdHI+r2NBR4tCTgC3
2A8oy8/A0UxLWyXfj+tg+dA+hT9ACIAjiM4N8w62au0rUk186ZKWoKB7XouiGm+DOrA0tsAviF2L
vmZ35MY52KIwCmgxdsxqc3084uDgN36XNWIa6oR33fizqKZyV+OGQ4PHz+nr9wM8mMbVFh7NW4tl
uNnQ3T2wpRF+p7QkdTJNBbkBxCW9L5a6+7fF+m0FKGNGvQABD1L/z4uVLvPkdyO6BnSg5W4huXwd
0E/613nDfgjxHgeH1jqBzzw42oXts6BdMG9+p2qxrenYPHru3FVbNfTjkRLD76X/w4sh3XeRBePa
xC5DE14cbMB58VTVa1knBUef8JR3DDWAJqNhARKOX7EbF/yFUIG0My/BVWeG5hl4HEcDcKRmCShb
004xOAA8f6mHagBcpGzkL9E4K3gvb8wmb4rJ5BErPCYTm4pgPNOLNwpwAMrw5h+3AQaDx5ZQL2Go
XZLDIKc3IfqMHQZDFwnKQ+WC2CDb9Eik8eU0AcGAqwzn0uU4uF+iRMCq9ewMVRKCloRWJpsssIdI
YEQ8ub3zQnD7+P8W/2KZCOT3V6olGmvwGQebYnKEnha/qRMUo/qNkeGKe7ftkQ1+wDmEbDzMBFDy
9zyMD7ntwTkqiVEpyDwg1tlFRI3IgaoWcuWt9cueGNHd9dXixVleZNtR2XwzidGC6tEDU92P2ckS
zuTxX9d0jZUR9LMAsBE4ks+HrhYTeIMyr5OwQhBVSN9spTPQIyP/4kDWgSNqJMhjcL959LMVa+cC
qElYkYNf3Ik8z6+NdPojN9vfrMB9rGk8cz2EDZ+tOKNwGjqwKukKbzkrlAMsX0Ga/2KvICLwQNjF
KUC0+tlKiWYrcJlhhShby62wxkt8gDD+m7FgJCixwJB/iKVZHD0DjUcrnGlSfbTUNZsx6/PyiJmD
K/n3jhSYK6wMKh9ILz8PBvfm6EyrmWpsnRvgZdEBLgCYJ1M+7VCRAtsXiPAjJ/zL1YXdgGsL5QKE
dxjawQwuxZS1Be7MRIhUodVn3RNWOk68yKG+/9ftDQeCGBLxDkaJXf55fKXvj3hP3OYJ6ohIjEjT
N+dyqcou+d7O1yFhLwQ40giuweM4rBWacWbu2KIE2WRl8NQZJAF9NI6FF2xCf/Lor+/NfV02D4Vr
EIVB/14fbTkYVkWGYMR1DXOt5vsBXsLfzmYGI7ZrUrYrZ4Bg0Hx2dv9qdj3HYDShC4Ayr7u67j9S
TTk3kjpz5cSB2/RmE5DR6Xd+77RXkxpmPyLwWTLJ6no4UnNcT+7na3TdMtiNNMRryYhbPxu2A9GT
dXMHntKkZzkgTKclz+RuseDLZc3c7xywaS57QmXi1o05Mu6vVxIqPC5B2IASCcB1B+bRRgQxqHKA
EHYL9Km9cMnrLdDFUkdzTVEK7TyhyZEtdcAH/9LD8w9m220qVQMLmyYPV0tUR+8vRXRdRFdZdJlH
l9e/dj/2H0/v+7vvl5itDv+Pqf7SmVy33h9rvIB/79eY5eSljx5u2uge0IboCb94+3UO3Mn661+7
zfPj6+XZw+X564+Pux9n7zcmOvId6/NC337HgTP3LJs8f/2ONnp6uKmjNnp5eHo4e/tV4KdP+OsF
dM3o/u3q9vTq5f40i05vo+vT29vT88vb2/P4cnO+uz3d3d7u159t9vvN2cvd5Xm8v9vHz3eX8d3d
2dVNvP84u7vc3yRnZx9HYqXfW/KbeQwOLlZkli13FL7/4uXi6WZ/cvFy9XL29LTb3Z9dPGXR5vz2
fLPbn29ub69ur7ZX6yfub+5uzu42l/sj/vZ3fP7dtxwkKG3Rlt1If8/l27qsmMu3t/tf11l032I2
l+j2132BuSyiAj9t17/vft3/wvTe23W3PeK/fOyi6+c8+nh9vvx4f369yaP96w1W//n6A6t/c/fx
8PHeRhl+PNx8PPTYsE835+fPr+9nH3d5dPN+ZH7pgQs83KeHJUtWTh7uTowp2V4kJxfJ+s9tFG1O
t9tdHMXRJsYvopPk5MixpOtkfTeZB7FMl7W2KlKbJhghtuHN+8fZ21WN8b7d/sqi20vMVROdP+8f
Xq9fL4+s5F99QvBHS/tgJctqaVxu0NLGwXxrcTJvi+jt7fr1/Pr1+fry/c6NHt6PbeUvzanDjsXB
iAuQatDsHuaEnA/X/pV6aC6Gp/CdXdoimh6HM/kwXy+X+evyUVyH+3QzJObYuA8n/fATDi48Y/vK
qQw+oX2gd+4tv2KX7Uewy/b0BlV/cy1U5PxwryWocqfjCb2i9+xIKrda+GPZESnhDvD8MECigMIk
OfCLQrttzYI0jVNfOBtHlUDkSWmP7K6vcQSswJZHIMcCGZCDqQ7lJEc0TtLYDnox5wMUXRiYZLgH
klLino+/9/ZfzCEJ9ly+YiPWMPOQipApy3wlwNZmZnF3qpYPFaRSTrx+Ko4Eml+mD9c2RYSJ/hA6
+3hW7vO14oxKDUOeitgFL24rFjSGU1KaI9N34BTWN2dRWfUDxAmoJCDX+Gwly9q+dUIqYkgBNLee
UMVLj9zumRQMOLksBOgV0J7g/h9nEVaRcPyuFCJAOZxFQCNCCpaQiMvUNvsmqARo86S8McOQbb83
tQ7g0y7E5CHuwv5DEY17hwWtoMBvQcSEx7nHhwceehZUV1U5xRxJcJGyCxQYOcCVcsrqMKJ6aey/
1k9QA1qL8+jz4U/i3sG9BqrygKZ55ccUGiWJ01GoBIVuPT20vWCv34/2L5uGY4P6KDnjh3cYAc2O
knUraj/OJQjzqnTaC/BUj5XvvhwCjAjnGW02grzu92v2f0Y8ctYNJCVcBk0WoEo3DnPCepOhyebG
Pcn4sX7NV3PrCQfqC5T3lb964MItGwCeQbISSxXoM1l6YwylJXLFa1Zvvp+/v5paa+eAIaGbwg+8
SVZSoGfnCSNzendOtN+z57l3/G7bK8854qO/LhbG9Yex9d//ETiSoitTNoF1mBlttp0HGO3U9PXu
34eEPijSRyCEcOzWIf9hBU549mYPBG1Vcw79nWngt8Dmi3M6CCBq/wtjcMgc+SMKrb9j1D+MLUUF
mIzC/OU09bdsqlyQjZlz7s3BcmRcB+EuPBeKucitAn/t9AKO8HlcSzqP0pMwRbgab/KFCrCES3ev
impOhrapjxzjv6wWiscu2gAeiEO+ezCPKtQDLdoRHNFi4ve6drOTkNdt8v0E/tVKAC0rsT4I/qVf
NpIQ9AZZsrgomLxqZOWd1krKm//CCpqvwAShRYlq6+e5s/kEigGvsM15C9Guscl30IuZj2yGv6wQ
owJFdzhfqCoc1iXxRy8ja1waO4CEv2MFu40KwJIr+xFxEKDb+sjkrUvw2ddje6MPBfYe3t4L/QNH
0aXZABpmA6CY00CzxF3AUgdmq3d/ocuJgOf7Sfx6dRI8fQlT8EzwFYcN3kJX3O8zWPMtDUEZzScw
YbQJLzLTQXMsCK+0Aavpe6Oosq6j+DRKAYQcJ7hToDgB5Nj6XX+csUnLxVtKT6Of2E/3HUl7czLR
YjoHrhD8a6/z+xashNF5pk1bXbhBDSh/CjIUdIAWybdl2ECMjLfgyWeSziG0gIgFAFUyiBEM0ISI
QXap78ou7WkUSHBk4ikYaLVFxWDqYt2z/C7FUQDzeJpaqBg5kP3JROZCqCsIfPRTHOv98Hp/fK4n
QLxjknWdjtXUetuMLykgfRNjPxn+54uyY4tISsplC5YbD/OEZV0JOIrik97mEFK4r7Ump6BdoWjQ
+lm7d6XLf4VOSE6bmqbTruxTee4Xc4Z2Dk3DLM5HX14BU1c30N8x1cngmDLbTL0bvLUMvYVIKXTu
omksW0g/DT1YOAWUdbbzwL0+kmDzPveQLlKJn40Y0+hKejYH7lztTQqGS1JoLbq4m2X7WOY6zTBH
qbpH7bF8VnqCZEON6xG0K4eQW8hGyDkpod41gVdPiiffEyMUiLwAfDCyQGYmI04rIyjGlPehAKfo
tAHN/XFwluYG0EoGLa3CYfeatsWjHSELcqa6gLex1FwPUT/S9qTKljKMPNLVSwwqFOQw3K6H9sy4
yKeMIIKLp7wVatMHo0BnVvp2FSUiEIjDYTEXyxjU/Y5PWQpqQ0XNAlJJBpkotnTmxPG6wULyjVGz
yYK8eIZ8XP5MnR6CQsNoPf/UKQXOsQLs69cIEOo54nxM2jwO7YXr93aIUnfJIHpjpnpDJRev0mWV
B4J+xmsIQQGPFVdjATGqiVXTG++MD7Z9UbJHPcxgoM+jfwHNqOClB6yJn7W6g/CR0ry/Lj1loFsR
BppErpjG2wyMgyz2WNrLGBSIzm6WgKckart+kQmfdS02euzoqhmUO8mE7ABAKpcOfpyVMBbTUtDT
UXX1W+nZ6jo0un1XeRU+5pWSNl7QbzvLuqF+IR0bHwGjcH4UPWE/wZHn4OwsrZAgCJm+33Cu3dO8
YAjEgkKzecNUw1ahPEVXfo52r6ZwMUE8+pTci2nWftSCyXQ9Qp6JxwjwRLDtSTuiOpkH1RnFBvrI
HQm4uM0cMO0Ck65ElJJmdxoe/l7P4fzkCFdBMWhUs4qq2ZouqpiYTJzz3ttA6MOvtyhUZnLbAhrT
YRLz5alC58+AmOiMu9CbnRV/XvIGkarqptgwtjzUle7PMhQui41DO/Y+c91KqEVZXp4EIItsoKHi
p/GA2I0hX0jBIAyyIbwFiXVRexedi0c0LhZ/22jqXPRtFbw4DZS0TgFca87ctOiKZA7odFMIUbHt
mE7Zabn0Enwvi15LDGaXKrcOQI361HiIKLYQSKkuRq79X1Ug7G3QN0sA1Q09eNGAKRgjBhUCN/G8
pbp3epE/QJ2GXXlmhFZENtc6A4awnqDzUBXiZSG2v6wlzmM0V3UGDpOCJNS2Hki919RaHnejM4eb
gnpwVJRbDp2SACoAUdHqRiYEdWugrhGHYO587b/pJTNDlMvFPuASCvhOjTPEFC1xGqidOVBkAXOp
ts3WilJeezPkxhKjfP9eET0uSUfnfIQ8waAuIXpXWyzI2JQQhuAZi8Hig+4kw6EnsYFOF0Ts6p64
iein4Yy7efZeTD6kR3mVT89qHMfrhXbZTds0zouHmu8H1KB6eA1bKTR7SF0l2DhluXGrcZhjUIqa
X0WxylwMkI+EohB4P8CDQabwTtY1wIBTJ7Of4G7VHx221pxYBOX6BOz8Rkc2D0KMe9IP3qTGfeY7
XhWBSirvWT8Grwjg+2JLVW0uAf0iH6mtmytHhj4EeOa5fTU9DnWkypFCHLDtLCQ1pwKKNKasXvKq
Ny6QjSHfZRYlBQjE9W29n4pC/aQpg2RJB/3AN1Q8rLsNMd8Q62vDFFNXY9cGYFhsgxo4rZVeiD+T
ZA7VkXBCU0K5otA3uUydG4BknFeQKc3lmm+/mDbVuCNqSh4aLWoFXEuh0FgOwOHd2sKiFZf7Fk1p
tvSAflRlzvbgXSrIAzbTvbEKmy0Qjb6DLBL7CWEb3AjWmAEHtCL9axboGa5RprhJfFJ7uJqbqoBb
HvMm1q7yyaqikT70ixs27tnSFLiHd9NU1jcUQkD1BuJlFNJWtoJ0Jdhc5fXAxuld0yY9tXYaf4L4
C6kQ1WDhsN+weSFC5U33uNiCtzCnvoL7JvYh01Q+g2/cDVuKmwiajZlffzh2CF7Cqqz0Niu7ASpK
atV/8qmjX0hZ0CW2jgv5Fs0WsFKGtjovucxWFR8D9uXcmgGzw80okHOUJfSnBPxNOEEjARAdxtLI
7eH5Yi9n6qHKLTdxl+JLI39Jy3zrV9ZiSYcl6/cmn3s/cm0HrY4Zway3XYKszSPBF4g7QS8QVsNC
e/mWBV1tYvh3/yEVYJ2dBI5Sd54DDPMmc/LWjVOPgXPtBG3WR6lJMxrRftQvVPQYxSDytt31c83H
mGkbtnC6TDyOYyqwDcDlHhLVaAyAAawvoWyja6ioIR5xgUQI1Q/Q8Pn7CJjOkDgZyN2YljEEaVEa
8bMyjffY95afMQ29JTRBhitnzJaf1rTdTydf5XJRc9EQSMzTlOxw78sLiMWmKu5kVzrRMK8EOVYg
BPI8VczbtNRFuPWKQEIaqevK+xKAGTfRg9P5iAQM9KEcaL6+qany3rqJtCoZywGMO7e34EvPFXt0
QW/Q0ThV6bwLSm2wD8csBZK7Ki1kX1PElZBLQcAnMVqjp+KnF5aMQ5EOMnkQZmnb9jlE/lUkDu6X
NnEB/b8rfJqF0eJnUHOac+KXMS0w97up0dkvI9wBMPtFOMvWUXX9hLATvRokCNWyG6cSJ4YsQFGc
87SF7JYFORXHrl/9oYIg47yxFEqu2M1i+Cm176otIB8VdIxoBzWkHApvqMMXtSP3Gs0+llgDBDSi
M7hRjsLEWPl79KxGDLqSrjxTY1aAJ9sMRuYKfHDVhbeia4mzYWZq+BPEh7J7XtoByl4zsNBZ0nYQ
4zpFO91ZHoQz9MHVBHjHcto1/VLteVMB/l4WCtFFXISg/545FZQXN0q1U76z2p3Lm5zmGuKqzjwl
GXUdd68Ra3t7v/bL6Z3lCDJB6hycsoprVAWrjWprNccNRIznnVECtHwEEWGYbhy3cLMk1xB03LMS
zLXnbFm61J6gp993XcRoOod7YC/r8XwgMwI/uBOm7irEN+rM6nxmN3TCPelGBZCWA2TQwFLYzm1m
wh9LXQFpbHwtwhMDF8FuKUKeNDaAg8i7FmoG9Q9hQHGXSL7dEkqdSlg3mngh3CfZ2BESWKxRVYHL
00fKgP/SF6cj63UfNXU+uUgJABeNIH4IbSWKe5Ss+p2DD7mxVWmpxGXgbwuO63IHmQFT3pMeC3cO
ZeU82PNiHPROttBDS+a+4PoHIeWyXLMcFcDuNKtsBzS2ATmogFhVw3P9S6RpoyJZdKbZ9tSpXTBU
ptx54N5YVFc9OBX1hg+ZgnZE0Pmpu0cyTMOtVtkIzZcOcKQaMRHSFhJzBsHx2J+z4QGqXzVUvxWw
YPcio44CDT+lzi4fgtm5KHTYsR4cXO3AG2Rt+zQqgqOl/ZyUW5ouAyK9wF8TsnGCS4PiRAbDWL7i
tOuUg3Aq5GlPIoLoYrzs3EbDuYJpVvVb3dZ6OZtS1BA+Qjecqw0FEdx7DRrIKl20QT3p205UPt1N
Q1GtUePY6weQuvh6/Zu6mh9nMulmijhX6XBVQ0Wao23pgIceQ2JjQMoXFu307paiRKg2AXmFioSf
X7YSsO24aWl12upCL6eedKCmF2sy1nOSO31TbYs8L+V5OObFCIad5PqauHYluAdMPXMNTtUVHdAU
gDjf4Kp3MMr8ZiN8rR+t9OCiBTesT0DCr8coq5bwFngE0mzoXARtnM9gg2x6V5pmp/qcQGqKTRwZ
RQiFK3e72MHyCYJaVkA7dUj7DiEdpBH5R9pCV+TSjg7COw3tyx+p1YWJG0T181ZNZZHd1l7NIZ3o
LdY5Q8EdXC+3pi6k3B0mIYzRS+3dT1hEiA0ikCRJmsrGfSNhxYIT3meGTuBIThCuXHrbVjfzKAjk
9/xxqi9KKdLiYulTgDkhiAd18skxS3eHPoXtn5VD/fIMugpy+mEYVFuCqMyRv0UVpLrJLgRmGFqk
qoSfK6ihznYyQ/eR+nZ8IlB3aSMohit+Gsx+VoOt7fnyRGcGmuYhZB2ijAEnEvcuNdVZ5vQlJNG6
DMxWhZo31LErOsVhrZBGoZLmkOuxAUYggg4MctZOFFCrcxuTBokKEB3hdzDEUygf4LRCWL/ATR+C
Qh+hXSKLIW7trN/sXDbhdQnId/pWLKTJ9xKZpTgb9SzKRwtdVnFWSHduzqEc4fmXGh++XDrMM+ai
bkcf2SekhFWzQUwLxVyWA7J/0rkW+380HYOAee1zOUB6wlKO2G7J6gdf5U73ssje/iqs8f3mpElh
51a4EzxXXaAqvqlJ7e65GBY4LsRAYv4BXbG2/5ihqF5mJ8UUjuQ6cKv6gWhsl41VbnrNuga5eqGa
dKM6CQIZJkx+ZDhS4Ua2Euz5vLHdEHHQ0YsEQxdQ35ViOgsHF+l7RUO2T6FNEkal9dV54A8QyprG
RjSb3s8hGABUoPcxGQKULQoMuBnGsoNWnc4EErGR22vJAWzG6almAx3HEuIX5dhm+RZ/HkDPnpP5
T0hx22W3KFv9INTLl009C1bHou/HFNJvEzufZdbSTatbb9yNK/ESkg8ltNtGB4cH+ETu5ZtBl/xj
gYyCnr2220G6QZ+3ikBWEkot6gV3cw01OGLSEVp5VQ95hlKWZ7wphiJRRViaTeF1/Yb02n2jY9F4
J61cz/ng9gNiNsnDYgswzJwU4I7eY0VQRUDYkN5OeYV6Xe4bb4hlP+ufgSHBu4XgTAW5RrvcdlM9
o8bmkv6CD5Rjwy6e/zgNUvlIl4HFhuAHWWKItxWvfYoy7bYvtBU75JRNdzk4bhdABgVS+hDnrIr5
HRIOIDsgOkkDGTuBX776S+2fe2EKYcTQQnhv47tS36FC0pMNk2S4qwRdWFJDSdLGhnTqYXHoKrJr
wOxIDPDMzwMercjiwLDBiyFwP0JzmnbuR2+bmW0s1IptPBvoUpxIh6Ds6gyy+4WFq3g0z06rY3Be
sxfhVw4KA2yAhiJI9/KJFLXXxVC2xuWZhV3z0o6kpNtOO3MaeYF2ng1EgSCVXbYlISeTrzwClcMM
UYhEkqjiEXodJNJWE0yxHRkq2E3bvXEq2zpJIUS6CZWFUphXjMhhW/VETA5RjgL5Oj6YOgjMc6QM
P0AoNmUkRhRDkxEKRxATtUFx7xZDCp1MyNn6sTfrjxyK91U8d+XS7UKZsfeBZk0eV9g7VzS1AJQH
iIxRvRQTlOJRjFRnM/PJu+NLZSMTcnVPDHC+tpwp4ose5b6TSrnhEvuq7sgesip5k4Qma9+bqYQy
9tAOxRPUyji0DxsE/RCxdJcGUTyb200+hPo5FSWBXnwUIt5gBUgnQoNSV3n8bKEDdLVtmskiyihB
7QyOBTqCiDraZ+uRoY1Zuor1o6uQIT+jExSxyroOIDJlHDhbYhHVRjjHwoOfNT6KmcNshhhMTIh4
F8ucvlvVw5/rlIU1vLqEzlfoC3qNYAjRbCVS6PsiOBx/9YWFZdbWWR0XAvc2MMoDAHLTRLLytGTG
EVB1KSQkW7q0+HCgEevHvpD+ky3DAsKbtYL0ESuVcRLVEhSI+14P+aXWKZ4fSOHSIOAoqgrepxaV
wRsCnYe4q+y6c8SKfR7ntRYklu64PDLaoxMLVWZoNxVwekgyJ4WnCTJwWcVaXeK/MpUavOEAn+qd
hBC6pmcMqir+BkJP4+u8jBa1Rt1BVHJiE5TVm4mOU1SiuQYdIdfYJc5RaUFFBlpPdx2UTupLx8lF
ufHysHjBZqzmGPJJEoKUSIp2NO+kOtV9MDkbgUJ/A8eBGAJ0AZJ5CWRZ6mxnwraDhlAKodatGiGk
EqGp2PhJNtkOYiO0b3JccRwquKIJUbJQdmhzRLAtuYTEkweFz2yCuvr/UHcmyXUjW5reSm4Az9AD
PqnB7dlTvCJT0gQmigr0gLujxypyUDWoDZSV5YZiO/U5qbAM8ZVJ9sxqUjEImshLAnC4Hz9+zt+A
k0GSdKCV1uwtS+doU4k+RFuy9DN9spLGF8gBW8F3ZE4sTu4ZhaodWsfpw9S78xm7hUvKUEoid9oC
MVd50sFXF7pCiHsIFndnj6hn7aUrxmXnIg+U7Fzlj8kuLtcQ8d5gyf+oR4VU8zwj0X1RwStOwx2n
lXE+66Tshu0I6pqyUedFtwkytqi7QbH7HtdYgCC/VvRXsraRtvLWPhlwfiBz3PWeOz70Q+Q9sjw0
UvV0ia8RIHOCTW1Vwy38euoYFr4pNLjQhG2DQqY7Z8pZPlS9HgsXEWDmQmx/TiCromPULpSEMg8E
7LYTRVUdc1Sdx+1cNBE9kbWgEu60UTBvdJbb1i6ukJ7aUC2xzrpA3p/NvbW/OUkexhuLykx2sU59
NR9xJ4jijTs28m5uqALc0PS1B04MwwJWyh3FVYHy/npVTyTkWw6/SBbJHqmk7dK0xKo07uLHWAqL
7Y98Kt+tgMP79IHGRlbfa04bt3lE9r+LfItKEYra36QV+Smqo6r6QyDp+TGgS7VuhqbzHGpreXWd
l6MDxHf2jfxGkH2ioofCQjlo1JKSOMjZ0BhkakpLdzcPw+qhhbaQINlzVl7pvlJiX8chaW8wR5dE
zvWTCiAyo6wq0Wwgx5vGIyVVjGxmb0DFexaawpU16ewNiv3/Tt4GZt+3v7Qn/9vd+F2DQ/3+b+jg
dP92GJqXr8bK/v8LSRxamr+QxPmPP//3n//rz//x53/+25///U/jRvU///zPvytIgoX/S0LSCsN/
iIg2KZID9EoNkvcvZRzwJP8IwNjaMSBb+AB/86KKHPyrANSEngsKl0blDwVJJ/4HVaoARhBNclAG
/5oojmfwCP/VCzRXpGRBZ5WTGxCe2H0H36kcNAQo9wTfkY7sB446khJJtbUpC6xPQTDI8qtv6aA7
QJcBcc3ZZjZaWlab2M9pgzShheTxXEaXuB8tw64UVqNOk6ir7qYKaglIvyXLlM+UJ4q5pXgWVgVK
iSgCOt+juV2GB1O/q74iwCmTb17tqfA2DXMlvU3t5B234stA13eZY/dTs0srCikEwymo62snWhS3
DPjZWa7cGnGEPywsBfidv73a+7fR+Ls87s99Wp8OBh17pBdAI/D64Gz83C+NHCq3WZjF3xOU+Ap1
6mu/8k+VP3Y6wlAm7TkFrrms8j8q2hFu8hsA0ivW+e/vCAg0wmIUF2OPN8XN/Hx95GHjDrnZ/KUg
byvZD1svwHlBCNdSxUHPU6p7zEf6FMAVUJpVNveT72FOsXX8NZy8yz7MGur+bas8zVYF4Yaf/XqM
fm7VszkYLzMSOFh5hhf9nqk6Z7nlZtqzXkJLj8hXp2uURupQxX7vUeHUfRh+KQME1y9+fd1378Zc
1xdgotCS4DAGQ/jnsZHD0kat5cUvnKerjizJllX3KfMTF9lCtAiH/K5BNqzvkSth/wl/08L/GSVv
HhsQE/RsMGCg81lDP18efVO2OjRtXjgERYpdCyp88JWFZPUX7ZpH1W1Oqo48YKmW4Vx2tr1mG+oa
YP7+5TuJUYMyUgK2YVT570Bi6N8nVbHY+sUPJ5bcgT4rDeVDoCcymX0eJ374RQ8MASQJBOjCL629
jFrsx7xFTe83b+VnHAXDEsDMMOzFMEAhN3gvTtWHuV1whE++JWJtAn1slawTYwpUd2I5LrGm8fMb
6MY7ppe5Jkx2VgkL1SOcvqdVpWItAiF76znLNZqTp7nPzIKo5zZDwx1uNii+bV53C+I/MyZ1DESQ
29lwrmVYUCK1HN2Qe2U1oioqwErkAUOlpnv+9Xz9GU3oRw6YI1AznEfgQrJa3sUS0Okxh9mVZpPu
NZOA3qTN+7HnyQs4DpNdWGfplsosmn6ChAQ5SKbDb97PPw0WnJIIEQ14mcC6AAu9u41YuV2/dGH7
3OD6RQwviF7UZsbF7pfgCugVcb9LB11+RTCxIaJqbGac4ISnjTWWmBkRbU3kXzJ+C/pSNV75EG7b
+jdh5Z3MmRkvBimCehNDTkTo693+hOhmI0Wzes/4jYUWrnV9J/GEUyvNvWY7KbB1nPCjeuRn7aLq
djFZ8GKdJymTi46kuSAxW1d7uaoz1fTJpkGtNem3Q2BbFZRhka711vXETEh0rWKBvGavAugzSiao
lf6OMOf8DL4hUkGOArJHpcEDUM9k/TliMDMbNTaj/BIFZMjBVsICZiomySCE3jprZBHak+UtelaD
z8+G13Bi+in8aJ56L1SHYfJ+v4b891EcVjXJSAAfE/Ada/fdtCjnskPBtJVfJCm3VnuvK5H4d53M
Q04RXADDIRLc857qjBIf7dZMT5z7CPhT+JCqFSlhXfvF+qStoQtv4zw0CcLso7cpjuUQmNfTdp5g
Ci1jFFBj1kW5Pq3oSFIZsKvKbFo5o88LAs+Q8U0PmXO6JTVNyWTjYaLGl2610z7eyaBD9T+MBvPu
yjmFPrpTr5fnMGVR64rbueBPtCQP3HluNSY36GVQl19n9CyUPIDJc8az72E4dq3peOpNhb2iW2+t
NKnnU+qzuX6m0pb4TyOnLiZZFKfkGSNufaQov44N76Mmo/9KwEXRhLq957ybGjRcGuA2sgJTUHc0
emdw5Jw7J1Myv/AGNREofn3F99EIQjsoamSEyErZu99fsdN2l021N31GodVMxmnwTfhzO7wK6HmP
Kgi/JMh0MwknUJldegNXOWKe/vo23nEsyHIjFD4i9gqg8YjqvReQWb1xUJYI66fab2pqGH07BNb3
VmWKaJTREXf2Oona/H4EgWRqyFnQpvs07l16nnEUTXS9ejdVVxV0bNRCdRXjVUgJkBMrJlL5VgVY
TF0xiWxUt22kT2lwJaFjFntmMw/bMSO7uECdtDcrf/QD785lv5fYSJQAVMbjr5/4fVxD2AUOqGue
mqfF6evddl2GCVRy1UWP49DYJLGB1lh3uONq5q1PkuWfMgcOBv2fUnh8SfvXzNYKpZnS3oAgWHJO
5tBMaVehDaBPeOXQmtoXau1s56AwlezyI51s+iW7BKAHE5ZGXs3qjBzFMvr1I70j3iMiA8+YbZOo
xht0UCD/ObIp0AtrWzTuY9xnHmurl6m5gd7yBrN0X9cxnNGFe0uy2SxxYqUJKVoqNhra2KTxzhyY
b7Wq7MqvlSgi/5RPlRkHtUxteJuomU/llP35M0tah92hRE2bcmasRwyEFvYLHvc3j/Yuy+TRAKCi
MsFSsVFjMCKlPyEm59KJqqFdHr10NJGqp3c7PqwVHrXfejsuEaRf+latT5HbmP2RpgwVmtMc1lW6
YOUaOn16EDT4pkeyVGQwN1NUeMw+Qxco/mhyi4Lm0Z8qaaIbyuQ8tSsBHNFFq00UzOlV8i/OWA5D
Uac+Q0GjKLP6LdXjgiWR0UvnX2/jY0Jh+fXXg/AuOsWkC2RXEYUhjp3IU7yLTsB7/XAJ8UIcwfwS
Hd7SWzeL55EufexmafO7sPBuOzKXBHQOYpptyUYB5912ZKN0ACpjjj7S+GSG9EvfM6HY+xkfv5B+
G+yTif5XZ3CHWNicqjFpSFkIeozSBIO0v4/CLk6KA0rkMcGABTk+6KrlU3NtsfBROmCj+vHaQHsi
Zr+ZqxiT0Q2ryLyOtJzNi8DMz+GLWAoxPoCJx37yGJQlexPKZ+ac+uvRRn6BOfW3Ux8PbzYBggTc
X7Kg9ycb0sHOQlt8+ZhlS1hhZjaUnsTO0k6K29Bdfb3sFY1iLAqQvBXI/GutcnVpozyNX6ok27Gu
dGqcOxPEtD2ct9o5/Wbjr3qiSwQICpxeW734RbXqh5qWL2DJ1ammO3+k20oTtWhEILegufxuOExU
psdbrbJkbiki27Vz7dnaEYhWa0HNd6YMlFB3AguDBF0zan/eplTzWAzjqqcFgXDq835xEK4z+Oew
graQ4jflDNNwlAKJ/oT8LUn7ix7Zf4YzWqtppUieMRXlBbV8CpEKG8LwMNIk8XZBbc3rxyls3fxp
8Ks02XnQV3Ht4nzaLkAI+07sRO5O5TYNqvQUuTiSKbwN1qsERJQNXt3JwBMDd8jsvUSI239c6JmV
1qNo7Xn+OFNK62+srm+sB3aMaHgJdBjqR2Rf06ZFPr51su6DmKG2ozdNdeOwtn5ct2i5tXTQtpFe
OxU/O3URNwjiy3acd0yVRX0XQz9NWPBWU+cUpz5pqOXtOAcEVXhMaqsMb+HOWGV5RHjJ7arsexY3
Xs8ozzCxtH+zeu3IlF4d3cnsgxfaPVXfpvGljC4wPs6z6roJ5lKl+2LEu2G8RgQuzfND4tfTgIEl
MmnqIix8eg4H5kroAZYawYlpgLRxPgmQx36o+l2W6LVYLozFUZYfQe2x22xLQX8ZYovMh+ATRsNh
0F0wOSao2pNH2uLcDpKsS2z6BeOi8I4mScSX/u2bVo7dktgY6Ukut8KGUM8UY4U70uHVMnVPFDGt
KNqCNgXCjSFyAcpwE/g0q9CID6ycx0m9gE3l65wAqhbbIsgob98tk5xkdA8Sr5iwUCo9kMcX5bCI
eLwLCy/IxUYJYWoSke6DrHyK0iSx1ivfR/Ap3VuLImTfELVVFlxZXqKj6trJVe5U90Ux0XxHo4RA
kO7b3PG4d0KWuaUF7yfb3dtptuR4YEtDGdw1vW0FzSc3dRuuVxeVEI9DGissqjl6M7KGJscOsgUL
bf4I928k9JUSJqf3s46n30q867zwUGSTGTEsZ0u+tF3WW+emjkzI90d0iKOtmPqWCbA25BvHnkYE
n5Nvj5qh2s7wqSLiP/aSLuFqVeZwyGyc3LweYDmZG/y7U81mnOlMFNSSrMHSvAqrKQFuY03CgUYd
dJ6TaW2n2FkiRX8pCwb0I1qfrs5TXzRD3jBeFl6bx2xYfWe+oV1rbjnnTcv1HDKzuAItUEc9J9Zs
JlioLfPmg8Xie8ixmqEBrM9H2WJjNXEPY9Nx2e2P56E/5KlnCm4Z38MGuQ3PaJQmAhm6SVAA2sgo
QxB4/2P2JGsn+JMR7VJ+lmCAyhcFDIH39yPHFcEamH95gAZuPFqR1vnHUGNwYz7+1yC/fY5KgVve
RK40YrFOY2Xjc5mHMte4PHgLD63AfvBbqeuluX3mAJ622N6+vah2HXumGifvQacXDch6OvHI7o9L
eAd+gt7TeXTrio+4khobNh3CQ7xmU9qLSXpxNsFNAS9fkLDP4m0EW8kKIq69PVPm5pzRtrJtaH+f
0Hk0p3P77dW+TY8wKSvGJ/RzfmMfRLSG9HYOFyDeh9TR5jIZMCi+ubTKjrJHDCzBK13ypB6PJd8m
0gpCnLvkIc1fcXLd8XvInnnMrq5Hte6vAbXWaeUfLZqyfgTkDB+J4oLGezTLY2qKSPZ+yoeWNU2j
11Q+uon3m4/wKJ6dEFg83BLwyObh9Uiye9dRyzZ/0B3NFx+IA1+qxjbLoQY2yJcGilA2PaKOTsMV
4aeYv5spz0m9U9ktkdNfeW9zJS860UfHH0MuAFVyOzPS0fwRdgCs0DaFpAufH+nd0Fh7JHMrECKE
G9E3+dYG7cjFcU5tOTL1laS2WVEwoGTDa8oGrB1Ts5xBGJpCT7kMmMIdgEO583Lpia6a21Pv48aB
PbPwK1ysky6lbIjP08Dnsx5uhr0haQyq21oN/H+pJ+p2gT05lIoUtfzqFqPOhKLApAuu7mRpOz6F
TTJzCkiW1cz9SRDKi8PsKZcIE2uYCPG+As/IR2arSQRmTIKtav5shyDAwgMszLYssdB4LScXPViu
4gCJgfPut8XvUL894SnEcBy91zWj2rhiwLpkKpP1ycO2aeofFVi3KTz1b48+Y23CEIFPW0ueCJ+G
LgBVbSPdtqVfaobPmaWZNdSrzBR/q5/GXTkxAg5wBJ4XsLbLF80E5/Mqp/qIAnK1UlcWmDg2wnQJ
l7C+wdNa84lwccwZdgyGjnn1VmRZnaDSCW0qpRP3Ik3Uyt9Y30pviRN7VA1V4JeUKCFKc/StcSTG
YrmvKEwEV3UZmvUEUD+nCI/Yf0+o9MJkYc/rFiIN0kReaAZvyD1TKnCHuKQWX+Ctw6/rpeIpP0+k
Z4kFE6jTOr9FJtUUKduB7e4mKhMv7D/4lLGWZD8noDyzQzjJoMI0sbWgMm5AoMXhFx+kAUdyNkPB
y18tf+WpwqY220YdJGa6aVc7TL63kSz6lko0avK5N4JMDPC0+lCutPnPmmSaqgIIdxF+Id4yvyww
H4xAgYCRmUag2gn+HC9NlarKyVfJrEHYT0bjd0Gi+9mfq7C6DUMll+Tgu23XW39MuVPMyZ4dDd4y
eFnq39Y2rhwY1FQkp7L/aKPFnKZQ+/EBnh+miNxGvQgQgcr9bDDT2j7qchhrsbXctSufVn9wfahh
7A6ALHrHackpoTKLwQE9I+pCuGAI28WKgL1MdKbm3Y8neXuXShYUiLcQnxfzWK/hpqpGE//Ekppo
QvZvFm8ODpFPNK/V+6RwzfdQVLL4xJIu5oOJR3Wi3nNyN70N4JGSpZySLSa3a784cl+wUM2qFLX5
yY8pS05JJBI0p/nRWwnehFMr3ep5AZIEYE7b8f2QRenUYoKEKfgXf1kT4V7ArDerPLVWUw7sjBsE
nrWkZf0F+H7mt2/Tf7ilbmnuvMzpNH75caFAC7Y0xVSxzm8nNpgAWFFuikYO/ofyLWCB4zJ/WWHt
wWywQGaZe9Sh9gEspbVqk02mwsE6D3kgeWYkfgumUu6mJo3LfIzXzkh1mtsaXhechWMk8zoJBrPI
gYkYqfJmms2cjJLVBaAXZF1T1/usqFiNyMuangR1YBP0yhjVVcJ751jFVQb1HfuxXx+v3h3oqeUQ
H5jBqEtEIcT+dwf6rKeHQL3aPQPaD7nrKE1nVsPUEmaV5ZsVVI0UXkDb5upflVmHWkp11fRqEEUM
IPW/r7NqgCvW1EWUqt5CY2HEzxh/Giq/s1x416FiNRmxCa5FyYr/h+ZY/zey5xSXyjgBNn/NEbuc
23arZAKlCU1gM7tFmJmXOuQFb7j1EbiF0PYWHH896j+XEALbZv4gP8bD0w5nnrs/30syei7l2yI9
Ix1KGMsxqCdEdx00+v3akjr/Ts7+ny/oIjFIwz0WiIWhJPLzBTHKQui1tpMHIHRsFGnJjn8RLSVT
7cfK/vUDvmrE/deh3TwhtVsbg0E3RnEDwbWfLzhXBS7jfRU+/IgYeM+boj38tCUIDrPfxeMBLc9V
fxgmbyl29dCYeO5pQoPVrT770W/u6OeZzh1xlII+TWsUtTlKdO8KjYuwrSlaPPVQvS2qibyONY6b
VEJcR1g55xXAowFTvBOQN7kDZWXmRgrpqWGFrsvJ/hDUXhvg0EdowcpRScXHWR+Jc5svHufJ7fTW
z5JvYfbXD/H+NfLiUO+34elTknUwh/h5VNl3VY97z3ibdaWJTOtrIiS7oBk+LFY8+L8Rnf6/XS8w
ouLmP8Sn341ZNJONuECwbn9se3OKlevGbomsoAW7PP2XSmtoYSC0hg4kCwO7WMxl3tW5kImiEg03
6PZtWyJJNm8jKivWRdMps2H8ekDNH/zbNGVC0H5CGQZQCp1i6rU/D+i0rHOu16A8RcialiBgYbh4
X0LNgvndEvznS/HqYtpeMfKixPB3z1Ynbr0MaZie3lKRMaA6wjxyFcD43zzVDyjG3x6MWiGXEgBk
XhvzyAP//GA2dp5tlGfdUa+unWFPH4CMJAe3fXByf2D7RQ9923YptVWBtefKaRGborR36it2ayA4
6RbhLio/165P7cG+r5MAiZvTQm4QtLfJnJdwjmCC0XL63ClVcwzShes3al9Xw+oC+G/tsKt3SM1S
arv2cHX0wnvx1s/DNw8ux13S1I6ab8o0GwWQmWEMc4eaSAFU48RBI8rrXWUVklfxI0GJcJxnDpRv
aQUZesxmgamq2TFfjxrlZBO6gae5hG6OhiYNmEYX8PEJC0zOCY078AFSrHCIbj2YTPwBDBNN9Jc0
R1nttoTRnQMM72tn3TQdFi/5LpRRVeBe9aPkodg2MzBpr4nMawZFZ21ifFcVm008UiOVJc4WZeju
8bjmknXJqWK8xM04ydMtxp4oNB6p51dF9eiR9goP149e+PKiCG3LFAM6iG8G/vx6DhPwtz21y6Ah
UXalAhPRZdiglBC3ydYaIBvBrlAe6CH3XighI1jmCnUM9TFYxLi2H+k3mI4WOSCS0rdtj3h9+DGX
VJvTHSAk4ASHTCvHKeBLkXT+sXD07OLLIERk9Aty+0sf31I2S+SHRgiUY/YFbo42J2ECxwwIss/o
pe8B+PNud9PsrhpbXIvKBODZ1XaCeLv4SzJd40jZw9unHT3lnKZFrOmL5pndHX276qfn0K7LJdsl
Pgk3Gr9RU+tPDZUX+LPxW8vtRyxS9MPT8Bp0cMSBA7GZ0B3Iol/zLArfJk9cEADgy9vUqF6zwSaq
So5sWoCIkVAL0XRwiGQpgnnb2S3BYU6lNYqPBPE2PstGWNWhzoM02GRpOp1BlAbFbsmn5Jj7o3fK
bW+9qPU8nqhktA+RDt3tLGD3RDmKLdSMR/0xYVKf/DRoQdH6bvZcYEv7CY2HdjcLB2gnWgX9kcMu
JSW3CVCBsL+APw/Bw8vwOpxyCb4yy3i7toWZfTT7kCXy4W4tqt7eM3P7fbzA/GPGhvW3TA5n1/Hl
lfat9Koeu34fdJSgwb6kJyDpAvulKf4QyUzR15f5S96pZFdlMt0sftPsgkSoS6yT6sOSNHSBGwmq
mDwU7QMfOOph4k9egM7MnvXconG7ZMkLDhPVsZwdILOLKIJDVtjtWSL6iw8vJRoMdr02fQSoHH+t
rCbgKD/UH6fYzfe229uXSKtkCCtalnftU6Y7aCgd3zuoGh8oHubglXpPvDi0ejjPONJ5GN0iyw9y
aay909X9Qzf6FBwIBbtumYdLr9MLnp41DpBJJLAh/QSrVSwXIBCGbx1S1c6+HWTPMSevMXQZvSD+
HvdBVO8suD+XtQCOsPOdvvgwj17JOanGrbnrHbVNYLZ+tYtOXs+Rb191oWNmaBKYHmo6Tpcz6eyN
HZXjBdVv6zIvvczdxUS/F2eaPDCqsHfB94Mr/DxJNX1XFrQAVILXr11XtPCuEgl8cF07Zm5WSVQl
nFYPO7lO5XwZDineq7Yj89sFoPVp4UiF1BjEiUsUVbAtxUhIH1w5uFdBBdudSu9TMC3f7CFJbn2H
5TN2Q7+jtIioBOTvMdoFCzwWH1Dzrcx8/RmdB3Iym/Z2Ck+0BANRbqM8DbCNHTz/K53pduO5VXNs
KRTgglr3HyCTlR+6bOlLUO19+qggGX/Ss6xdqPHDvE0cLQuMQm3oHTTfk5KFN2fr1p/j6V64XVZt
m3Usvha1XDc0eeqnpoUHJeXofBA0ES6kq6E+azu59PPG/9qhXYKGrgORWlJw5aJJv0kGS3EiHdLr
MLZafJWdUnzVFkkNkGNJvhIUnboPp7A8EOjDcCvyNTpB5c3uwemA7Zgy/ei2jTyOw+wcCzmGX7WX
PE6ckx9XVa/xUUkfkTNorN8XBuSY9dEwgOu2l3OvBTbg2ld0bMsUVmE2jhehKOVRkYc6mzTqxKNo
evHszdL7CNK+RdhgXL8PTPDdGLXujQ+w4GizUyDNrfoz+aW1CaZmvLZ0h3eh3TZHr3ISQ15d/dts
QSQPpCkRyS7y2JgLlnDmaMxsZdcUxzIY9CPYLo/7H91Lx268QxF63WfqcupeNADvnaUSZ4Ry16u0
K9R+jgi5HIPr/Lbx7f5SD/5033SJ/qgxdPvmlSPBwYVLdIsNEIuHmtad4/VwX3U0XeTT7CHkOcTN
MUEbAAh2CMKSsoe4WC2dXCdJpj+sbpw9xpROPqs17j+y4acnFlt0szpWD4YpzA+VSIJrOtyOt+1x
xN3F69J4zHfdHNbUau9h5mb36YwEyRZkiH3QU6E+y37w4SEF63qthY8UA8U3qgN1i6XjCkkkS+t5
70VlfIImlG5Hufp38Zh6VOa19WIlEKDt6yXw11xsl3om191FAyXt+BpDm9FYVLQau/RNJWRyPVky
vafKUsGvW/C77fVXfiel0Js7T11NBlMMUXE7iwL4ZQBf4xIWhftlgH0+batssm+A+gyPuTtiDJu5
ledvReZAZU9aHR8E2sHiss5irBygFq2bkX73LhZrjavM2otxgyZPc9ta9PuvFgtrS38X2lOvr5XA
UvjgIFQ8XTS+qu+82bc+RI3I5TaEDQB1R0j9gPXrWO9p+S7ZFbIw2OxaugkAIUKUt47R2HXrwwIF
YsiOJvWwIYxDvWxLRq2d0vKy5EyuK0geZC7boEZN/oZqSdFtvcFJP07R2i7b1q7Ca+B6iQOPixTx
qucg3j8FOac/TRzR0AtCEqe0AVZ0Gvswugzc2W6Kj6u3JC6SxrjqieESG0tlX+AvPC5HVS2Nhp/d
BcMZFjqE/MlNKxQycBtKK4xtfDGfcw/UzAYZhOpDuzjWepw4aBZbG0K9fT2JYm62rqaOfxNVhNMd
ADk8MqlsXRZun29RGywve2uBbn1XLVYooB2MdWPDRqFOA5EDlJZ0g/oOblYR96iswMJ0KbB3Lesh
pr25HZzFrfe+M1TZdQnDBvOAhjLvdu1n1Wy8eqHxEw1FeWpyP2j3KY3CmzKnTLor0MA4eSnaX7sw
trOIklihnYsy1ZJ25BBAWHQnut9h7/a3mM/O0bYuEr/bRH7pUYqjZvfkSEu/jHCHdp6Wi3ts28Tx
9umYuYO7JYXLrHZLbx4o2gS7MnxY0DTAJ1kNWCtVWyJpzwda28rn/BtBSMXhPpOV3ASpcmaxL2tE
tDJ4Ngi6BDeONYbDI83cOjkVCuHFdBy/rGuWPmLa/gViXYBkAdTo8wS2Y284REebzcMmSISa9le0
XlWLW90iAjccRmhlW6nkKjcRME25qeugPuumCndah8sGpr5PfB37+hu6Sushais6V+mc3NBhjKG/
z92kdiubjX8PT9o7RwCINMpS1HqYD0a2ADzc9OK0svwgVdPF+y6K0usO5t55wOUw3Q8Qy5MLqsa4
bVv1LC7qFvcdt1HVAUWs4NyUtrMXKD9dQRjFFK6c/StX0rRs047mteBYhJhEMn5thmhAFtxFrgUv
k6re2aj6dHvphO0t+MGpv5B6StAVmjANgkVXbP2wgwUnnDoBQwogcrjoQh5uv1DkPq+Jzl8S+t7q
CClx3GkWJaTRpdS37PJs/nlYVru8IL/gFnB/EmV+GCKBP3Qjs6ciT50vVN7mA6AdccRVvD5EMiru
DWtpO9Zh9slu6kcUHCiocnA7RG5SfG4nt2/RJ0GTwrMTfTm4MA1xUZ+LeJtTHL1MpMtDpzYV7txw
D33Xuys4llyOk5N/KzMv+lImqfMJzvJ0DVESgIJU7YVHyfiJ4rtbmpg2S/z0bIWPOx7wJZ39yUxC
lMxKcxhemtrs2rPbPbdjbOX7KsxphFJMbsOLJmjydovD59zTa1pbioXRhOqBh2QNCqsooyBzJTv3
GaOHHrP2invAlivKkEjl724pfzEnskUGF3WI4MCuzwBy4s3O9n1Zy7b/d8mpDQ6o9Dz7CxsvGkTC
iqfxZPVluEPFwzrlKnAfDW4A4bGxHDb5Ysm7IJiL5wFBM7YHTp6HdkhAQ7UJrjy07vSVXACVbHRK
SnM9ox2BNFY/54afSmKLBN78re8X1gqLknPaIKlivqCBxw/pyI37phi9S4rUKZCpfF5J5oGNfkdC
Y0wOdZT1V/7C+W1jkY70WL0py3h01mB+7XUMnvquqj5Hcpy36AJ1u8pGlPN2mCLnTHctFqCCyOE2
IXYu1XEiqbok+uHwMqsM/RE1C1JPUBxWe+tlk2NhQG6QeJgCBnKv5QjDAEQKkwiCeZ0VfonazRjS
SqnLbVGSpOm9OcaOaOepHC+yAHGd9VODyll557bOhNni2EHHg6aLP47camdIq+Vo2W7R+Hfh4CUx
5skq975WNo0CNBKseC6SAw0zDBxusMUIW7HltD37qHEhkA+xL2LDDdBRoH8F63oAze0vu2Zckrq8
WuLE9ewtNifId91XI9UheGbAvMVw0INU+ac0Lf023U0sFdoosHG8Rm/GWbVhf0jJ1ZqLASPN+o8O
AcYx2Gfgn+pmHyh6befEdum9HCVAqb7Z6cW37OK+GGTJe/At4FKo3gwDPQCknjSP/93oMdmMY1c0
y07IbA4+QW13s/NbsdaSpuHQowdKadR1klleGZdD+gLgBUy3gnWIZE7qJ/YcHsFVr6w35XQi/zzI
KbMy3F4odFmcbJNiCtkiCMf905BRUIivexLK+dYuhI18Kiodg8L/iO4Wb4stD1r+sxej14NnUdUP
S3PlDTzeimYXKItuC+jFq5Oz1wcyD/chQNXcu7SHQS0tOKS8J8fh7JCqg5RxQTy2esSkQSHduIC5
SN2lIGIuAm3APvaPyIHWyyKpwo5UUvMtkKqhmvx92sxI7+7lBOJGUDto2vh6JfWL9wnCMAldsDER
mIs7vhL+PkKSwj/S96ufZDxUjxbomn6DTKcdQxtl7exBm9QvdlOSZYF+R+Bp38KkznajBqcyb1Y0
qD9AGBqWV5T9pcjT8T4AHXuiDpxft3aCj6MbDjcF7p/1Xno1YK1R0AiWVnUuxDxFF4oULtp4jVx8
GIxT2Rx1b4NinGOUUyDnjOWLXO2kJLT6dbIJ2UcHmKXr8tDl1jSTIFjVngyUEyKeV0Fw1KHfQzKv
4/nZWpN5Mepbk3Ie4jIvg92UN803jYeEhs2LBp7drNbIaUQXjhHvACB1GrKgHF/+D3Vnshw5lmbn
V5HVRptGGubBTNULAD7SOUUEGWRsYEEGA/M84ym0kGRa9KK10xvV6+hDZFWGE+FyV2etZJa9aMtK
XgdwcXHv/5/zHV8Y5ooLO2pQI1Mc+Gt8Wp0nrNNWMhHnyKVFxJ2o5vlKHcV6K9W58Zx0iSrVjuHJ
fu5QUARfYo/GWN9gxRRbVxa1tnlC+oBswsZRnQYOmg6YSFkryeiKKG7d+Jy8U1sFxTdcDzTc8KcT
Tb0yYj3ZE6qUI2UHQFAVaOuKFOmGPLa1a2ZEs9qGAPQH3wIPxgDaZyto67ZlkQAnbCmYvUwIFpgb
nnXfCmLOdU7FGnzNcDfysF3V8kzwEmgr3gTESxQPceNCUURQ9oXDZR/cG1EKxbNGxxRu2cHogDwM
LXxhiVTGjdKp0Ye8V7xrZJL+Nx8CUGGb/TQgV/OAiIDLCQe7CMX+wQRKcddXScAlYGOjOwzUltXU
SDErxJr1QaJ8SOJ3lPc7iaJF6PZoYz73UFgGR4trdQvZMEKeWGkfS88n31gmL1eHLga+Bh1iUCUT
Cv16Gm0sR+MNnko5xPZcd5i6gDPUM7/L6na+jtceqThMTBsOFdDJ3kpmaQSnYafIYCOs6RDRZxUV
jIUuVKKOpVfA7wBSvzCQFypAbtgUZGN9rbRFe/BlqTNdUfML4jcReEBlMxpUx03GVaIGML6oYEV9
O2UDflsK8463Jg08s9lTjyF0Rc9CjhKXYeDyQY9QXlEuuZtSKgD2pBeFvoo7BHauIqbhaipJbMLM
jpwO2UhauJ1SfO+hua1krwYY0Wjjs8Fq0V0NTVYVZMJ35odaw37LcJpWciAIqQKlcn6tJJ58ZQZJ
bCAT8kbYZJJnXWGOl1/GJIz3g1DUd2j1gCOEpkxsagMpJasNC4SfhiveAZ8Tjm7bjwC/kspsAJcE
GP9Zf6G4XkWSPGrrRu+1R9gPxXBD5SqGeAB4YLSTIpWeQwvFgw1robrJUZiIBANrI4cCS8bVAEFO
m0kqUfAp1mY4Ft9NdnXsz91AqUoQBXSmbnulpwytyLl3Yyap8lSisvDtrk2elTrNn6omz+0gzKg9
oqhEKOV3TPmkevYFkLnsrQbBEdh5XFct9p6ausuXzG+FXRXxUrtVGBvk5zT5vtFKvB6VER+oCxh4
80XzkYrxD+6Tr78U8qSsBlWsP3TVKO+gpjQy5FSzn3drYop0JqPEY9S1ua2VINPdycJzDX7UGjaZ
JnfJB9yyoVtR3HIrprrqlIrWrti+SFfZmAdoA3vpKYB5+WR5jWQXdStindRi3N6J9x1Zseiqmto8
mGz3N5LqSS85CvQnkf9Es4WBG4fk/wnPjUnYrhBuiq7hrTPbrwiUm7uiFUF8mE0uSrwH053lC0As
KklNN3wPKgA+Zq1AS0Kcwn996Eu5+hzNXCLyEOiD52EGWSKQ8kcBsubHKFAgwqhU9cFLZRKtMJSW
saK8ji3V/2oF6E8tqxc+UHHawTPAz2I8caLN0+JDpda5qt02UVCyytfE3aJNqkqcIYgEhjFKS3oN
NBzzW3VESgOrTMarAVYmF4cm2MGaS6Nph5B7bB68Gc/zqmVqHm8jGDAQvD21EhsIAZ2m9hWLV4ya
hZ4W+ojIkkIdsF1TShPbRpPwP6eK9Uocdu04UMUknYAkJ1XNevML9KuGRaUEIDwkrGNaIGou+zx0
Cq4w6r6PoEVFY4UcmW08qqoRLzQvDTJ2dUaPBUX+JpbCaNQuDU2Eequ66Mc4oGMZQoht3ML3ZhE5
c7CkDeJH/iSW950CyCRch8qgVzDBzN7rIpdGrMm5D8tQOEQ3UZTXbe7WvW7q0koslLYuX9p46qTR
5q8UIbC1XGVLZk8FsMtuCytEIzCQivV8Jarui1ayCfwB7u1nsmQnWbNDoCb8O7Twhj5cCU3Ngfkq
Gmsv0Z0B6KHRrc83HRfWN5p/GKgJ8mCPSVdaR/jwvjmXwcX0oqGwXsUIF8nfu96yTmIYui4l9VF7
9maXpY6YQsCBMF0lGJHshD4KODFSD4BI/Gh0nf9d77u9/CyDPj12VYv+KyrwZaZ4CFHD0PzQ+Bbn
xextSn8XfqSxlTARhZx22YVG5fue/DwiNm7uxuwdpuW7zLOjaGg2wFazN0Cl84jd76oaRcsqWvO1
EagtIrhOHAQsH2FEs/L3R/Efojh8ylP+WaIY3uEbrsPXKq/z783yfzUP9Aflof7XH//af8vdr83X
d//PCmpOM963b9X4AXpz0vzrf/k9+Xn+X/6//sv/9Pbjr3wai7e//uU1R1U1/zWfrfYxcEGaoxbO
ABv+HULD//jPf/vfv/w3b1/r5q9/kbTfUIroOnIgix6yJKKj6d/mfyP+Nuco6pZF2jxGCix6WDqz
nM7eX/8iK+AbKAIxqzEIEXAq/+Q0SL/Nbnjc+pjbDAAP5l/+cfF/Rw5w336/GacQBNpiloK/Z1Np
zpIhESUP2+73Lw9uTGrwZb6i+Cd3V6yGueJU4gTosS8r7Rvzmk1U3XrAjoRi7Eq63CVdJiXNPWGj
SApwqyDuxvjOE6wu2Xs69IlvAYWw8q43FYGjUDBhZIhmUKral97npDBNvDD6kL0C/A5eIPGa11aT
SSanh6QIHL0ulX0rVrn/0svSvLuUpWlvUkjZyFhs17AMO+NqFDMxWXuA04YeBm5lTNrKEiHO7sZK
Larrsam6equFdfNQZZXeseHwKmhwEUzMFT2hOHU08E/T93EqRuOgdyPR1DG72a0Z6RTaipmZtRr0
CBqeGyWBKm5GmvxQCjWtE98oZ1lltm6tpFPJ/2xzE+DT1GfWnNxtNMqqiQiW+oKTEPhnghiRfnTe
KpLjdW2khzb1oli3pw7hOTtyzfsGjLP9XBL3R+4RvULKAWYmrtuu62rwlniMaPXjORFL/C2u2PbB
XdwiVHGVlvDlPIfI5CJ+gKJYtKHnuY0otrh6QHK50LzkD0U1puvG99UrTwcm4TRj8kRll20rKTvR
TYPcRXQUdK6vOaTtnpNVFny0gJJjdI8tkc+8TJq0qkVfUsWnCdUnFlA5tuCctsSiqnaUSNjyxJbM
7pszsJ7B2PHUmzgJ6sINLSKZgFG3z7TumtrpzOm2loN+FY8NYJ1cVtZVIOsfwkItXlWSLGO7Kml6
UKbInsZGCrYT71fmpoMxu3pT7VumxRhXMtTAORACjD1rzsUSNJ7Ii1f0BWUaP21HgU/I88nbUuPm
XkEnb2KXIG0//5R0jVK4miEb7Re/rAZ2an7em4dMbUzqaa2mj4q3mXy9Vr72dHMsie6JVU83xRTE
I11VbIhOxSdauUFIKlH2rQEYrtFA5Z+mUYuu2LNYLs2kQ8cZbbKa7wjxM0hfLUBvr4QLm0BO7IBJ
wdMN7SrUWlcsrWbFLuuQUNNEd5xkL5FWfRopwa7AOImUsUSLCqxhvvZVUbrKAGQSfXBuS12nbeN+
MteVNmx8GexfECTdNvIpmhcARWmfP8Z08Te52tRrWqB8/8Yi2Yhle+DTOfOUYvbeo7Idk2Ij18aj
J0Lly8ItKrqZbavhFxgl8L1iNaziSfxWD9nTNOovJRz4MNdX06D7a7VXzbcpUb8JdK85H96xWZY/
ZpVoOGo/1dQ5Yt59MNHUPdmF0d/GkROQWdpTcREBY+kjYPxA7n1Xhxsca0W5MVvpllMMZERPqOE4
1r49NX340vG8rwbP2uipD9SznPtkmvw5y/3PTe7vcap8UUvjY09h0enDBOVq47mlmppuJ7Q3lG79
5yJI72XZ3HHmVbYRYlInaav9RFcDO7dw6weU5L3kc+ALEebICT05VHqnlkXvIZZS/UNdFA9a0T8L
aXPbT3Rt6+ZKjPxkq+Xt9eDl6QPSH44RHAm+65EkrPM+Jwkg1FgsBgO9PpqED1E/wcWHsrxiI0V6
AXph3OLwzapEhY8/pUNkh5lWU+ZASEOlfHIghMqc7pNwbeoz6Fluiy36hS9KWNFz1vRvZlTF1whF
UOhY1Z1P+ocrdYpgS55uHaDUckcM6uqjVps3YqZXDp2RDxyNPye9uI5mJZUVqPF9YzXbiJ6OjUhv
h0dihfj6OdDVl8wqExjQlugm6vC5GegbpwNKHTaeSPCVOrjOwpiiPEc8TRejLT0N+lWa4rZVWe01
3CXcBeVaCa3qyi/laN9iTKOXQhILzOcrM64/Gm19R9GPJaTgoNsa0yv7rA+ppJV7nQrzpjf6pyTx
6W7kZBckeJrdXkxKN2xk3F5es+WUPdyYVaK4Pn33WVkz89kPDYqPRk7zFZq/6DnslU2l+i842NRP
Xa/eJmnt5k3LMVBmmkYlYpOUQ6oLQL7Yaj3N4KH9luokhMThFfUo6rlj+5jmynNtkmvNYiPcDA0M
A6YcUAChuEcpM9ihPDw0KJzW6PRQLU3X+bzQ98kGzC08nXqkeqQbdsAbZSfGLIch+7WV8q0e1Osm
7zoHmMAm1yyXjhqzkxyNru2+YfPYj355o0iE5U2isOsy8MnAVm8MjgaYnUh/i4iutTWt+DZmw4Mm
Zt/letzrsGrHEpAaqt1DF47WhlIMEQaZcJ+IJBGwfeRdH4RdWqr7At3LS9D1K4pRA9lapFmggKbf
kiTEl03la56Pd2li5o5fNK8EAgDL4BB9pVahQLkEoUNTy+tY9D9MraW4Rq1Toba+YbSkBQhRMY+0
vd7P7Wszmirb9Mw02/JpjxEveDIq7ddM1Jryu9iI8ScoRblGzyrJRdWOgFdHtkXRZw1rIUrsHJVY
/jpIQ6PySTFwbltBM0mPVNKhk/vUWVDASDJzas2huxxeDYVKPCoHPJ5VtoKQgHRC8Q0KNa41AZrg
O9abJMB8MtFw9IeGXspOpsUkaJADiYrQ72XkKVa5xvmioAWUpdbI013JkiFPqzaxAh3CO1VEyQkD
v4/ciB8LAU+S616+CqXen76oYtkMxsqrssGUNoPICUHeAELptWjjKagTMjDkzQDA2a+zrUWHQ37g
4cl5dzP6sLrFMbDuhrEc7lHBiS+lyHvkFnwrsC7wYQig8xnoI7WtIQQ60SRpp6xLLBq+9jnu6Q06
io/eiMK2yhy6x1kZyMIK+lEvNjs1oi9HWWowNAFzTZRGhSuIauGnTx6yCEQhef4gwtBMhNtQrMJa
2mFPEZ+HLAHO7gZRYzoTHz5YzBPV6rFV1RLRSdSbkKu9sAzUD7Kkey4QZ2Q2BEng39gUSQyqnefQ
1xvZiiisOpQ2wJkmnlKN1yARW0gztgQKrHSTtDDI7HUUkECKTeXIkFZmPuv5NPpfmlObicG6EE98
aG7wnlb1Xe2JFYssXFTzfqRGbjhKTb7Z0PhR4viWWYfPmVR9Ad9chA8S9VTj4yABJd6ZslrkLxBa
zWjFFuoOHknE92SSPaNae1XjXwc18iw3taquR4EG/CaY1SBBgXd5Q2mxpNYvJ36DHq3SvPat66kc
3PWxOTRPTZ4O6c7jfOah+2BbBmeRm66qtOtcIU/wJZtQKXEq10If3aIAT0ZzFVaVaaybHklDFnZe
sIn7NKJHZ3TR8DlL5fqDl2r0Yn0EVtUKiTWtdgqbJdqXbggg0yfo7zYZcSaF3ZBaWe8VQK9bz0pK
YxN4pBrxequSCzsbW4WQWnxAJ8lKKbvDjHb6gB2Ny5tOLaOAQE/fS9Bl7Ac23eGGlpmtYWgeb6vR
R+/moY1JdlKRyepj0Dct2Jy+ymOXiCCoxYOBbYKb1pnITpSJkm8ObLQcpwZFpKBXT5x6yecimZqC
aJzs00au15Armw0iqemz7CnFc4uwlL2akieVFa6GWpM3pA54GSRqv3aLgcQMjEHNDlmJ5nA6EA6D
ZeQ7XY/VQ9y1/XaCzbITaqP8AFCcSjLRhTiN6p52QsK6OU3GYRpMeYvHMdiLJssWVymsAFqjdqn0
ENeVVxNBU3p8xyY/vjIJf6bYn9RrBU74pzoBp1CLZkJMVqFeC12RfG0io91HBOk8okQViSryq+/E
orBLNNjjvyWeqH/H7Er6hGjIwovZtpgmZd7ymwHu3UpKqbtgKZzcMs44NUikKrHvCeV1YKTROlZq
8WXUwkSwU5aRLSpwDiBlc4OcDzeMkr8UKJ5tztloX8l+vCslPX7hzIpGoRKoW2Gh2A7wrlQaxaq/
q+AVr7VgfIFY3u+qOB23WoUClKyCyUc9O0SwVlkYUZfoOx8jyXqkqOy0cvbEZwfy3jgUT+rY+Ssr
FnonLbzgsRDTARIncOq2xv0GqNpu6BlTrGl1iewU1hsyzJTuM17jii5gCJ2SI5RjjjAb0Hm9gaf3
17UW5Pd9X96ltNgOfsi0n3rFcGKTb3k8JVSmUyPmQEat3JX7Un0YwvbB69VgF4kqANcUirZvZC7V
UH3lF6K0l3xr1qqF4SuVXA6yNCGu00wiEgJpLEmudfKxpI1hy/3chFG74jNXwhZ1tNpuAw1/5CQZ
6TvDk6abPq2LHVh7gwvvhg2ulQHxq9HEf6IMc1u8Zcjl3t4aGJn/P9RZKHGcKbP817/997/9r7/9
T4CY/0bB5b+9q7bwX/6j2GL9RoVFAjvJcVDjG/qPYoskyb9BgEB2rVBzgSmDXeDvtRaB/0bF6olh
FRoGdRCDshrb8rkOI6jKb2hPqahpFGJgrMGxXFRXzlVb3nsWqP5IEtVJbMhztUek6vK+1tJaZajX
uRkctLioN0DzPtMRKd2jG3OipDNbEX5aFX4dZC4SHhmziFmVCM/T0E1V8ZuOEuS1UGFVoEQX0T7r
RRtdQIrMv/rXAQGPIaHAabJ0X7U0aWDxc1WWeBePz5YBFJwQK/nj+etalHl/vzBZpsZCHU3GaTI7
0o4uzIQ1bEZWT8e4cwNjI5GUFRGpIrb2+JFvxQhL5U7uLqUdn7qdMjOJMp2qG+qP+tnRqD5CWUiD
Q3iIxW0wrBHLGC+Vhx2Dj9MliNup+XE81mJ+9G3gIXxgLORVTp/yf8XvmN3/a73v0giLyeF7A2vO
yAjWfJQnqSBp/0NppH9/SniAcIdRjZONmVN3dL+IyECwVU/hAZy5K1zgC74vVv76x3m/j/94QkqR
Oc5TQCxnvMAXTjVOVn+5MNFmG9ZyQstHlzATdI4vQdJouXXzJVT29DlcddtXc52sdHt7fqBLVzM/
rKNxRLnSBFHgYaD1A3exKcXShoC1Oj/K6Uf+84EsCrwJGzkw/2N4mGKaM+19qv6TT3wxa0EpkS+I
B/iAnoGK3H2NLuufu4TFrFUotnENXEJr8J5bbA3CC+mlp9YwStkSnDxLBcS1WFsESQpi2eRRlPhG
SnlEH2aurPpLWVx4GieXE8zgGv4/Bdza4lJI4qvVMs14xU11p0Xho6Xc1soHzRCdtpWuu3i8MMnm
b96vs/loxPkXHc2ySVZLrfAZMbgTrjjP4TH6mFyNlD5tIPvs4vML34OT0/powMW95EBjRLqac4nG
gx+nq7K6pkp7YZAFFe73pYD2ggEHFo+jpC+mdVxhJStrMTzI97puS1d4p9QHf6Vv2lV8lX7R7tU1
rdZP0VdjH/n2jq6qfmHOSKcuFHQZPmgJLyKervd3ti6Rt8q1Hh6Scd3fT6+pq5dXlrefinstIdhE
eaybXXwrvCKDscnvOf9SzDNluUodj764AZg9/H5UDNbC+qvC9jokvQoNqNm/Ifj5Ey8g+kyAF6Jp
IIZbjGUFeaDBqpxfcR1YECdMl+2XfuGKTq1UYJcVg5xkpv/SHqt50P/AAIQHMDJby4r2I3E/52/a
qfccizhoZRHTL5TK948sa2oU4JrJ0k6+mJqv/Sd9fByG+/OjzDN8+Wg0xBaGrMJNNs3FB4S+Vygj
r2YUjsoZhfxh3WCvaQgm6lUkx52jcAw6P+bCIv77C3E86OLSYoXXXNUZNB2/WOxOPDoIG+2zLr0R
GrDW24DKwuP5MU9dJ5QBSTbYc6MXmZeeo6Wl8fDVeZEVUkC0hbW/9VfTgdNjuv5TF8f2HGYYGz+F
reb7kWLNo8xUB9EBD/UmnDYJgZCzFAqZhxDcB4NClRMud7s+f4HSqeWaagV318QgzoW+Hzev61LP
iY87KHx1QpUWQ5vKDohdtPxO6d+MnwXptvTKvezdI/iUX9JdB9LqLdI/GYp2YfLKpzYmNJQUVLkm
EF1p8WsE00oQIHG/x9XwUX3M7s2Xad1+8O/7D/pOXQON3yRufOjuKzgyL8XFNXd+nst5fTz+4lMC
MAsdksL4CcFe15qrvQ53gxva/T2REeEXaTNdWSthRRZT590Qe3GV7ZKt/nD+mZycdEc3YfF5keu5
xkmU0kHuH0od0yK5L9XkVOlWNtYUSFHDxRdu/MlZoLBcKHBfVA4B72dB4UdxKJO/fSDHfI8lFWPC
dQcsKLDW/l36cv76Tq3rbA3+GGxewo5eKgv4ToAtJzqM+3AbfWxlXq1Ly+DJsxRSIRQGePVRiixm
Uihh284plR06xcfcqeNqab77SH9HVdkXcXk3b0sVK772veeQasb5Szz9Wmm8AfCqOZMvV/o5qBFO
EVl8tD0yO6YB4GYfo6epsftNf0fAT3grOtZz/lF4xtxpXfjOnL56na2epuGCQUP1/hYbcitR+06j
g34/7Kiteo+0Q8sn786jaPn07cLFnnxrOPuzRbAMkK+LExH971gglC06VNTexP6+vzZfwxYFNfEy
/QPOWc19aK/OD3ryJWGiAuw3JJQnS9JELSuYrbvo0H41tu1D7OS3hF7WV8aFW3nyzTgaZ3FtwGEy
Qih7cu61R4s++wwptA6q+pVOVDX8mU/cfAb/x1XNd/ro1cCRjiE1Y7TG/T6ozifPbQ/TTXfTN5cm
6DwDflnpDN4Ojdkxz5L3I6U4BD2M69EhTxNnCNalamtOGWxDc6XvusdB2STwvx9r41o29gnG7vOP
b/7z54ZfvJ6ZMEEGiLnQ9fBCVCaL+fm/f3p6/Ly8xUIeY+SetJC/j112hNNDkmR2bRifOPEUOs21
C8Od3JsAWvrjdi7W7AidrBQP3E6Si96iyNhkRbprzDsv12EM7LzhhtBjObl02LrwFM3FW9BJSD31
lGGVdXzY66vzN1GWzz8lczH5EUdEXl1yF7v1uPK+Nmu1sqVd/Sg8Wa658fcBKkgEva/eM4puycaw
ugZaJpeb87/j0lXOP/PorcD/Wkxdzc/woV+Jwpeuu63KSzWReff4y4xk2yzxD9XL5a0UooAlc371
JtffPxvb0dGums+h411V9+HHchVduKiTC8vReIt7i2NCNP1wjA5xvknV+0mMMfp9UPprbbzN5Yv7
y/nPnbu8xT3UhKqjcsxw7iTTVLbTe3UzFW55ILtPK+6q/kLNRJqPAOcGXBwRitai4UA7+ED/YzXe
s5HY14dvk4O6Z1XvvAsr58n3/ehuzk/3aIqAiun4RvwYrTjIjuoMdvddc76fn4gnV62jUeaJejSK
0hr+HMESHdKteTe66lW+PT/ADyXvubu2WJZRL2ZZoDBC+3W4Yi9+PVxhGFrh092gXtq07rAZP8SZ
fX5Y5dLsWCzHE+490wiYHepG6pz4i2pnbu3WNuGFdry3UGPb5SfMce5nYSNulefAKTf5VryiFLHV
XJTozrhuLsygSy/kYgmf+lLPEpNHCn2ZcTSsSm3aphcu/dQo7FlUS/yxT9IWCzccaPwS9CUPYUIM
o1dQYbjwop+8uQZVBRkeFpSzZVIYJR76E6HF0W7dYarbqPt+X266b8kmOQwf/avsYFHJqZ1qWx+K
TfOduOpN+gmB5ardQfO48V+LzcXSzvy+Lyfa8Y9aXLfiyaGfgB44CLdQQFaFi1DcDlfBV6CDjro+
P79OLgZHoymL79Qoh0WN8W7+kBAl5IR2ab+CQnEyO9mMtuCeH045tfYcD7dYWyd55FmkXFy7ytx+
Ozx9k9YBEzq47b8qt+KqeZk+V6t0r22krXdb8NmKrtnuwPLZ+hs8IzZh7pt0fentVk5Ptj9mwrKR
FCYh1lSR3+WK18KtsFMdhXgSh1Z3hbb2U7iN9+Ojss2+cujb61fkghv3wQqI85te2Gh4+k/+q+KI
d+Ihsr2b4MJElS79vMWSXZPDC36Sp6TYlv1Yzv8YzvNkS87+Lb7wjE5WbY+f0fxjjtZS08eQp0YM
Ju5BXdvKZv1ESqcdrb5eOgue2j4cj7RYtTXNx0gwv3+J+tYmd7jD0kulypPr9vEYi3UbIyEuZlw2
h45VM7gV7M6G5r8e1+jPHBS5drR5/H5+lp88Yx6PuVi0c6WC7lAzpm+O6wIxdJhV69xLNo0/bkEl
7uE3kAHS3A9xe2taxNH23rogYFWY8ClK5cqXzIepvRUudTMu3o3F0j2MODjrkV9mfYxd/D0rZduu
0g3iNUdwupXgjk/Zvrg0o04Vj47vx2JJa5FFBP3EcxY34Ydp2zrhPRDWdek2F/aKpzYbRwMtI2gU
DZEpmCS2NivtAAjftjbRCv73/fkHfHLe4o6gnw4TU122g+u4FsHR+fEhRvpeSRvSQ4iLuPDS//j6
/PIh+DnKj5PN0XtI+m2t5UIQH6RqF0bfpSHYGubW4tREnvzdAKsKqrkjd4UDqt7plJ54HYdMOqdJ
CxxGgLkEA3tAs1G8fD0VDU0+dQu0eOVH1aoxlFtLrK6Rg3+0Yg+kVLk6f5PmF2vx88ljI46Tejod
p2UdoJD6PCjTJjioBTrwprJVJXBk/yHrLzyNU0c8PGLUdKhOar+2CFJktcMQG8FBbMot7O7bulqT
7oyNW44fWsWtO4TPyaX6w4lJwNaBrCMLLw2Bc4tJXY9JxQmvDg++hN25C9aKzu45n+7O38YLwyzr
VaOvxnWbNhQ+m32Ai26UAqcRkwuv6KlRTEC26mzjAqy6WPN5kEiKVApvxCk4q1Z8u9iqPTEd4IH+
HGH+BUezGU1h3qg1jdRkyq6AEu/xv6+ranycWnF9/padOMDha8LkLtHqJFV2/ilHQxHxUU4jmfQH
OcGOHLrmCEIHCaPbRrhq6mTTBeaFote8oi8mO0NqRM6CaJsxq++HDPsu4vDK/cMKmsnEO8c9TnX0
1BaiWfQv5y/w5NM6Gm2xi5KMejCkHC2CijRQ/xp7L96lHdGlC1qcSiEZmHUryOGhMaZhg3rZctFf
duCihrdWg20UqeqlIv/JMRULdizFbmjWi0koBVUtCAmtPgnmaHANAYdgJFJ6LxwsTnwk6Iv9HGYx
E2uMPtAP6J2Wlfwh60G/+IgPG+I1J2lF/nw4a3uE4RLK9eQLgAiMTSYrBm2d91MkkVOy2WsNMUTU
vw7atMGv5PZxgsNf1P/MG0CFG7USq6+6/HToeY3CkMjSQyjtSgdASqk4iMvLtVdc+EqdfNeORlpc
Fak6o1IDKDsAkpD8B8zwsnKIVmNzlV0Y6eTsOBppMSPNEuIIZIsfI8XZqg73JnyL+KH3/sxaeDTQ
YrMtorlSzXgeKBI3EYb6Ce96eUENdWqXDcL15yNaTPa+7CyBbHu0EWq7IQdinX8Nuo1uHiTlS5Ju
oJsSrQS6AXtGXV24lfPf/mW1wv4JtlAhdHt56NPVSNChBHCcmN4m/34oH86vT5f+/mJSGIpXNx1S
cGSw3zXxy8Vvyam/D/97dmwbbML0eaocLfCdOYMdmpSvVVF+TQNl2g+ydcnbfep9PR5ksVVutDTJ
tSL68Q6h9wL+z5p3Z7bfz9+rU2s5SemzuJACxC/tMHXET6ZLcQj2EF/PWyVfwqWfem8oIBoSIlNd
15Zg7FEz6wwZeHigdqVX40YEvMLqYEvpXsC1cv5qTp1U56TiP0Zb7IqCGFORCZLwQMgTBEfJy4Hs
Bb608pIGG18rd6tUJCsjj+r7yajAjpVCfwNECfINEaFun4FfQS59YUE8OWN+/ixt8X02pyoHIzVr
n0JfcHp0t+u4EqsLo5x8lhSssCQi6KKo9H5eVnU5Np1eItjEFsZSePlhnvp2WUcjLN4s8jmGpmkZ
AbvqxzyJ18Lg4erobb3ddapqF7K6b8ILy8WJGWTRQqTrj/kb1sFiUIn4o7k1z5dLF5ymi6/qurhr
W5B9TRHgnPO35yfRidv4brzFSm+QjFuWJeMxj+ygq4iyuB7LP/E9fjfKYpkPgoQDisQohXWtDtdJ
+z0Jr1v9won05LWwyqpY8LlzSxIDQe9KLJbsaTLT2yYaBi5bNC9MuxOT20JfjrgbRrypWu+fz/l7
f6og+O6PLW4+PnEFPwrfpTpqgXH74Y6oPP+ubnIiyLBFh3GWrwmo/w5LMz5EeonuTPE/E/cy7fAn
Vu6F33Ny8hHSQ5QvjAn9hxjvaK3XfS1U8fdxzLKSq0wnDdL/WsTeZ4xJawxutl5QgFeyHdubKOd7
SUqumazzWN4YcXyVqP2zGOkv53/Uyd+EIgyznSZpOK7ev+eKbzVponCPBMENp5V2VXafqFwFl0px
l8ZZLKaRVxaNCFPtAIVl3yXyFgIgQeXaTsqlqyrKN+cvS/91W8Bm4I/LWp7YIb6mWt+iODKxk6Ru
57mety/rC4eXS6O8n63/ArMTLFjAA01t0bt7irF7KxcWkNNDkAGv4QWd9a7vnw/5PI034ME6yBGl
2WHfu4nypHT3f+Z2/RxlfnpHM7MMDOgTCaOAVhpqB2F7vLq4Sp18t2H4iJhLLM6yy0EALEVwEKND
aZqtHQ0aOZIxYajnL2WesIsNIU/+5yiLCY1OxsxUWZg3IXvDhF9VKxtvuquxQmkeiWbhhd3v6Yn9
c7zFxFaMOqIeENKU15qrSC8e4uRLkdyJeo2K+1IU99mLI4158VVOJUhN3iyhihTZhg+M7RCs61Ob
38Zkml4sR51c8UGo0LmyVI3z1/tpQbHIoDTEtfWFw3eyfu6jh/NPS51fkV8el6bNO2AdsPDsGjqe
eWA/hrwquSKr8UOiuYzS9SHaO2MZCzCbgDCTwK2BSIyTVRmV8ZqgzqdBqYnlJPvQlorac9i9RLaK
sxlWsm/7QaA4E1hpskcby5mG/isRbXDYpOwRvmPsYubzrhC34tULFB8c2eih3pjC8RGDnOd0kh/c
Tr0vuXkOar8oE8gkJTQ/iiK5o4JcOUhBkx9UMTNW4A4FDL+VvimBk6zP35zTt//nvVncfrIr4qmI
/OhQAN0ugO0K/oXJe3J1AZGNuEnFZWzOr+zRe8+qY7aUZalma/eSf1DGLbZ1W7u06zpV1uT78nOc
+UqPxtHbxIhysDIHnSiDFXHJ+L7BmrTtPnwVdkp+4cadXGmOhlssmljY6UQYTKrgzm4vpA9dumWL
CUtcTyN7En87RzGq3sK5eD7/1C8NsHjqetdUOoElnDgjb1UpDxUOaF++G6LHf26cxcIFGk8pmpJx
vGTfVBsTRXB9LcoXXvALV2MtVixwPLjaFW6X99DemHfhp+FCB//kkvjzWS92jP9C+E5OJiuX0RJ1
asO+Nv1t8NI3K+vSDTu50h+NtNhOol1QwIgw0v8h7buW5NaVZb+IEXSgeaVpP7bHaPTCkBnRk6A3
X3+Ts/eR2BjcRkh7ab1NRBcBFAqFQlamAoYHaB1aPu5FOsBCdHd9Zfj7/vdu+dAeX+0WNdRAmqPC
EOjNzTF2+ugGm0dwTnJHg6cMgszPkDU2GdWbocPqL8tfP9oAWElGh11pOea7UQqiDHc8y3Ud/6HO
weYwEEovygJ6TQiZW6S/jjZCN0aEI+OOBwRxC/wBeENWySqzVBwIpEpO1uBpaPwDYyaEesAwSg+V
IUiXuD6H4idq5JAuwm3lMpzZVRDkZYmiUANuE7TH9xsg8MrcndDqLcI4cWPZytaywVbOgHL8kEgd
bFm1A2RaJFgb0c8z4Uyd+zzQoRd56jpUhZpUN70uDARBgOsAqzEwIQ2ctWAWkzGGYrxtyTspDyCj
EeTi3PUHDRykCXE9Bbz8cp5CPGjg1orCECruEehP5gwSSmCYLSG1kAnWn3ueqaoMLwMwWEXezBij
ndTNSFtOKh5L/Kmfb82hkrfgFVG8EAy/LprTbnRr0sHUARos8JFQQfTmTenyZIuGYcB9UIS//IKE
NCC+M0tM6fwzCZ9AMfP3MWj9+8zpYFgRLdIacOsqbL0CJGtm8b3SBH7B6/2y0Xq2tFUqaEdhe7+0
KitQ88SLIB2OmQwFdlSrT217P4LEOAeJeGHGrlkCwYIFTfOHpLM2A2mhc3hvxokgIPJmFJkiWq8U
9SOMXM5oVyZGMEb4Fgiu6B5qQiDpy7K7vhFdhbmG8H6I8oZBFqHNS0NNaUPiBXQhJxCevM9BYfta
LHVejH3nX1/EZZHY5BrKftDbszV7IRe7tBSX7QgeF7CDB2X63IMzmU53hbyPZtVtmi+QGpJAv3vd
JC80YgYV1IgsIOY1xi/J2KVj3Yy4SabhJt/VduFEYCcLVdDsQxSnFTxW8tKLtTlmhFHelmqtKKiv
xeYedCpPYDgGyECpnFqO99eHxp3NP0NjERm9WoIRoMfQrPIF7fpONECJDMzv46OmPmjR7Mmi/gNe
i4WNngc4i7noJsrMbBZtBTngGO2ZBahClPRYVsDJP1rK6FsQEsoSLzoa8V0VD4K9wDsVTBWQfRW4
kIUl4NJxCkU1evA/oFpTxeEvVMhbVxpK5R9i2NrKcjdcHW2g959xumF0pE92VMMVJ9nMLd1cXzae
i6ytMGlbDppYuctgxVSnr6A7QhJ3aFD9jXURzIW3sdGNYxm4BBgo8zFnaQPnAMElrssBygW7Js+/
o1FZBmHV+A9vAKCnxbUN/Z1IbAzG7cfKyvtguSMYs9X6OZidvKyptH/xgj9WWCSAOoWmBB54wDe1
dx13cnBXCSx89NqxEQrIE1O2gHexiMwsTlug+VFr8TJFKt8G2r/dgAZLuoWyR6kd7fa9G/fTT3TD
k+lLEhZuNoM3ba8299ddhJc7WOiJRK8pWmaB0r10RG2WutasKJqA0308hJsIUhXxbW9MGw2859dt
8dwRbYeIkIYGfAq7dJJZ1y2tgejog3wLVtK3PAvduDcEM8uLwysz7NpFigU+L3nBVTx30FAZHOun
/BYkd6moyYcXFdeGmE0MOUJS9R1Os/RX/QZT6eg8zuA4g36j4GjhbS88MyMqGeCSwSF9uUoWSNGQ
CiHW39Xnbj8IThKuD6x+nTmVa2AMsoDg18F9787yySRf0hrvNeStDnbXXYA3EFtBAxYiO9piP5CN
q7iXQwouAivTEtXrR6Mij1HZ7oj0/g9W8NKAljlCIA7BLMwU4VfbZBlQm0C5wNGHszn1AjfjvrHg
zRdoKxnsy6BBvlyUbkjlZswArhlrv8KjBcRIPGI/QW/VhXQc2FF3dr41ooVz2Cm0gySb/xDeQb4M
anW0e1qg7b78gBRqImo/YTLNGlq4NZpJKbBZXppDGyeUwuivyz8ou6Ib/aOHH11tzKzOEM7LqY2r
DCTU3L4dHaUadkvhhND99fX7HChgCQcXXN5atJkXL1p5ydyBObmq0XaFCyCYFTvQzMhx7Y9oCAz0
7XVbnz3y0hYTAOdG6RqawFb+YmTOjGVUBRb4o0F6vbSfQzON2by5JdGigRjVKYV2rJMoWrIryhxs
rEZsO5aZWv+jPWY7z9ArJw1Iok8aGFE7+5dW/MIOEzKe8CcOxXGQUeE6aDLu39YVBAf0CbdziX4D
dhUSlVBiDDMRfxIHY6OCHwP4FjSD2ninW8LXyhuCwsotaGQsxafCUcMIouCyA1FLrwohnoaWX8NO
dlmD1pLmW0f3kEzxr7sIbwHXH8CMVMrVAax9uBAm9rNCblLpRvMHEVSPk/BimLgVLYzRhmZbzG6W
i0aXGlyqT1nstxBnxBNoBLbPsMoRWdACBBLinhSOXvlEhL3lLeXKNJvzlqFmBc3SS1agFy/bAryh
iIotnPsunrUXsXWgYwxTZY8wYmLV6NhiEjvJJ/XOeqPog8dLB4hBvGj6MU5eRXo31D0NK9qBqDwO
Dkmuvl5fSw6q//I7mN1hZHSo6gbfkb68Qy/rUHvk9B2cxBv6Yh+qjXQw7vOz+RQKch/u8q7HzxRp
KkiRTaSAE4UvIURtIM0GnAd15D1VD3Lro+esENU5ObUajBX1IJBe4L0KcJjLnSPbYNoNCuycsGjR
hQ/2xdEBxtpfsHBGcOj6ytG6E/R/BXPM2zBru4u/rXasUbf9nEOx+VSCPd25641t5On31TPQmMj2
2scKWjrQ/APd9uv0XWB7iaaXaTXGTCBrgJMRDC0fPUIr2yCxBA2HhGirS5Ddqn/YXeRH0bhV7XHT
ReVN0hb3oL0GtzMGnn0lBWTPrn/CEo8+fQGkQZHcL0hilmoE+ntBlUQy6kfTcCvXaP+ym+/IsV6r
RrqBztTbdXN8z0IxFjBEEMhrKhM4oCNUzTbIaU+1XHpAuh8gWAb6SGo9kmcL0gvyaz1CEKgynVQW
zDZ3oZdqBzrccQ6wbDi1WeFRu1PxhHkHXy7utMLPBI8c3NlcmWB8yUQeEwSmgugfeRaYcIsa/FOG
I8WdW4nAgst++LRyK1vLcFe+kxuzFk6mjuJ2Z/2AlJkTK9Lj9dVaFuOTCRBJakCcYL3YWj2kc3sU
u+AcM7JCrQVj6LgtIY8TK++xdGNBFrwUnSy86K5hhQyTgJQOe+JyVJoxT3I0G8imQCMODCQ4nhS1
E8Q37jKtjCx/X01dUpd01kGJfwK+vPQT2wh9KPA5cwN9YGpC+6mu8khgk+t96BT54MVA0Y05l+sE
jNpSTpLTqL4UUE210hdz/FoChHh9zXhj08FSBGpKyPHgEnY5thjEcVStscFGjMQDbrI/TQGBrtfc
x646pD/B9qAIbHJj9/IwDR60Jff4lAMH0FrObZzJg3GsXsfp3ojQkBCHrlbY7pgdrOohNwV7jTeh
OjCAhqbCTeCdlwNNoWnaaxa2cwQ6JglChyhBS/d6qQgOCO6EruwwzgKi+pFkBuz0Y/1dLs9NGm3t
V5BXbiYpsAXhWMdHszsOfK3Acy7lYCQgl4OqZlqmUhunJ/NVAb0CFfz84mTXfp5xDg0yFNCTzNNT
NX8dIAZLa8gPSudOOqht5E7j+3Vf5G3m9WiYJaLIngB+LdBONhCnHB4sULUJST55QWpthFmfBuLK
VVYvwMDeBk/VfTBknjI+kBHiaX4KImVZCKRfyqrXppHZy4XUjiPUY9NTWG6LGrIjL2kdOT1qzFL9
2jZbhXxJZv3h+mRy/X3lGszJSUFtOeZtBuUWBXxcyiM6chwFWiGo5Vw3xOnYxJOZjWcp3YSsKVKx
SyfsGjUN2rlMQRsH5VDwjrWZEw525SA9uZugjxcTwx8HqHmm+x5azko+++WZgCpslsujHHSCHchz
I1BCWriUosEKb7mX3zMqWUskUqenSb4x9WdcEYXtA7zJ/Sgp4qlORXWKGbIu2RCkzkh6Qk3CUfpf
WQ5yigai8KC+vj67PHfFUxoKYNAjxt2C2eGyWthSNRvpqQSFYwRNHOXYFuExW/q+i4M2p099/fW6
SV5QwfvAophmyqB8Zm4RvalNcqPp6anWRifBnVQIQONg8Bf62yVVAAgN4ZgJLHVtB0Nc4VHQCu/Q
be8mkDpHl+jgDfnX+ahQdFdpeJrAjVT2m2HTGX/9PA77yBsgnrBwELIPMFUkjTRfLoUpZOE2EZWe
Czv4+8LmpRFmB+pRPIXgx8OtMCg2Wg3VJnN0xfyvPHdfjeXjsF1lJ9CfsFtLw0Uoa1SomD6gNgl1
F5Efcq0AZKnaxEJHC5vbUWoP1oL4OSUzGjWgRzaCDUz5JtmdiN6Jd+iglIRmWZAkL412l9sXKs14
+LSQ+UDg2IWS1jay8daug3bYQRTadk0oOyGN7q47PXdHQzIONJ5wRyIzVsOY4IkKGuCnqN5Pknms
0PzRYbmqfxqeCdYA0FFCzuajIrRaLg3LVRfL8AC63yWauQOHFqSvPTPWNnk5QdVclG5xl25lkdnP
Mtpmo5IgR4aA2l6rtt0072UiSK+4q2biLo5mcxDGsw1bpK60oO3hH6nxBb0zzYYEe2V4qSgOn1rw
rsMNUMvLEsTIEOINJk9oo6zO8eyDko45tPdhrkp3ZV51/nWP4I7IAnQe1044I1sSJkZpAqWF3KpD
lXF5/5gG57ZrwKFz3Q53eVZ21Et/l6G2GU8WmuhV/012BGch163RRLLQkOKYYmF0PQk76KRbqGur
6LJUZ7cddUjq3Ze5IN3QeAcVuH41PNsv7T8G62XYtbOKS8sJqrnWWytBKHwKRtsFdiY6BEuzajKH
KBuE8ympEtUFsUbk6HpnHGkv+ai9G56c5fquGpXnSFJMkK6p2YbaCRRRJg298gGdvaZOmte4hXYs
eCpkx4pRIS3n7LHPoVhjph1KMZFK7/oE3xGOneIYE413YzbEbmkAcieXxuQD/ZNu+zKPjiF+2dES
gKNssO4Kpn6JGGzWB15UBCvEsuUJ43JdQfJcWSWZ09Mopeep1c8oZRgP0O7NPEhLRW+RVBOBSe65
CoQzYBq4XGmfXiHr0KAGJG2Rl0xO7SkgRXHtV+XJfE3f5R/5TyiCQ8UNCLrrHswf6W+r7KNknCup
rCWwSr3Sbg6j+RbW75IW7gfyfN0Sb+eD5B0Sn8vDBggVLuc0Jej3bkrMqV4BcFhD8KoOKtEk8tJ1
PBt/UAGAGILNH1HjqpVOmlI0RKm7sX1NIRIHhS0H8tIV9M6KwYGSmtPFT9fHxnlzw7m2ssvkCzF+
Vept5F1RKVFnkNPnWYmrO0oC+ZiPYfEQFiG0JfNh8gaLSPtAVb4UoaJ545TTPSADkWBduff01Rex
vHYWUHAVVECQSaMudTK/h8pG/dF/kx2IGlmNwBovVOH9TUUzOCroYD+9XFupaZS2i2AsTNCyV++z
HM2/OUTCRN31fENA/KAIgKcI9s0qjvQptRF1T4YJxi40hUN92vwWvV9fTu6mAGYRdB8GemfZlsRm
gjYRrRGHTOc7COXcQ7a9boC/2VcWmINj6uquLwDMwusehJ/yh3YHFpOd5v+MnMmDLjf4g/5Hi0yM
z4iZJv3Qg0TZ/FH7KPJlevcmFe1u0SAtl9LlZN2QvnQ06AOYmdNDyvz6J/AO5QUJ+n+zygTVLOzI
NC6zCvIKD3Sq+3QbP0UiD/koK3+K3Sszy5m9StImqLUGSQMzI6KoQ5xgWznGNnbCryjxO5vmhIat
2HtFHdDHM4BX7cO73n9+n30R1I83XhTd8CCNhAZXFWa8vdaDsEQNcKpWs5uANacGmzitXibdzxsD
N7NSMMG8bAQpMIpkYILHrZPJrVAmhH5bnmRoQ4Yihi3HP9FgeZunojIZ1w5BngBsN9rj2dNxqgEj
AMAEdpqHkR50aw961eu+wjGx0Apj1oylHMBWGc1mzrKqHLKT7JPX7Ajp3eu/z9nhCjJ4oskArpg4
jS6dBE9eHY3LMVvqHjpQA7uqv8HxqgZ/vyQXdpglafTeLAzIR59y+gsYa9AhCNHonJAIOAl64jEQ
dALrzMYO4zS1JGPKTjQzN1N/s7StNvK7EGHNXRLDXsDNeO2GrvbllEWhLclZZ2SnQdmS5mZIfABx
rq+KyASD5AghRznWCUwAudIUB5gAB/51E7xX+wXjBViMutBHsU0WqPG2UtYBgxNsyTHYJBsc107r
Trufz6J7Ny8ruLDFRHmU0XstamArSZ7N4aANYAUHSNTWSkeOvMLwQF1dl/6QPWrZD1EJQ+M6xmqk
jGPEYVdI1TJSKXLsHxZEcY/hbX+Sn+cNSrRudvyu7FpvPLZ+vOm87py42a7yyuduC/Ht47TRd7WP
h4R4IW49g2lOGKk5ydrF9DABEuq8VMuX6XlRPNkfnXmvwprpQirYDbzX8l4GzcuL7UT+dR/gutlq
Ypa/r04IiO7MCUV+dsqGYFsTf5DVrTVvrhvhRpiVEWbnj50dZgaFEUKfkF7n0qM8viruZAsc+gNN
xZx3F7O4fMhqNGNslTpZRqN4nVPddgdlY+2hfIr7Q+lGbrJXdukt3cyeeTS8ylVuvzaHeh+BkW+r
eaBO92RP34DCze3O0P5SN9mD4s5utJscAzOvOakXb8ScmMvasl+9PDUupWecj2wVkdrBVKkLkBWy
0fVumr3rs897fAaUD4cuyowEFMDM1oO8Z2dm0B8/UTT0a86cbwKIv+vtS5P5YeVQCFAa+V1uCs4t
3p5bm2X2nGpITUZiDMtMIF06otklHdWTYnTfjD7KBYPkJBgYow0kGqr3C6H75cobcONQIxhjqhr7
pNmiyqYU4Sbb2WTTmIKUlefPuJuiqIcMA2IRTGzW4yAgdOlLberaTeTiiNq235QPkMwEj/XfV6SW
foXfxpjVyyF/awQ9YNtaNN0Ss7kJuzfD7L24riBWn24GXSQmxl04G7pV6LqFR1pMTLBC1Pxogaar
pAG0b6IVSJcN9CsVta5A7x2gyesOyreHgiyBWAUA/cyutRNQkdk92pVCZf91nyTI10YqSHK45w9K
GHhMwTstCklMDJLjMVSbpSOJKi8ypZseZRs1PqvVl0jfD90+VCMIsgeovrxX+i6vX6+PkRdn1+aZ
MU5FPM1ZQKGhEBiA7ZaoXgXzOazqx+t2OOUrBeV6IP5Qdka1h9l0FNxHIZC1aP3S3nSZHLWk3dX5
WbW+Vcp9luR+34poJvhD+2OS2Xoh0MIAgAA1hX6JxgPF2rveAuOXG5VgbLxttx4b45ehlkuQ7sYS
Tkm9bQ3bo1P/0FoUutFG5UjQGLg+l8uHs3F5bY9xmTmWAjSFLX4JJqNYf+ysn9cNiGaOcQp5gIhx
sBigT6SLXFqedSIIwiJ/WOLm6kSsErRo9BX8ruggT5aBDrbDKSffg3hPSzPoKv3SgPG6PizuOilo
McFWlqEWyqzThOqmpGoAIdP7EVlM6KbDLtWcln67boc7fSgQLmKwBK2ujOMFlZwG8wJhSxrz+xT0
qRsowc04iig7uX6g4T6xkLgtPcmXc0iqjFhFu8DVxmej20nk/A/jAL2ErFvQXFBY3rA46kqUxIA3
GkA1lRMgV4ArlXsR7QDvgRudUX/sLL6y8oVAnlLJGPC2ISkwFWxyCI7naN7/hTLcdjBVwGYq3YVg
+hu6q1qnaO5JClS3Op5yLGaI7tjr4+bFfRXBGFVldUFdM76pSWM1pcPyQoZaIdmjnD+njiUSAuJb
QfYJATPQ8LE6QBBqtyUyY9RABjf0e4sroT7c66kg9+Q6I6jl/s8MEyzy0Bha0Crh4QiMiWPspiP6
gTIRblFkhYkY5qhPRVRiMBpkUr1YMh66uOgdIVceN2xA2xUeCbJfvBtdugr2QTDPiAyQxgnsYzLZ
lqvlI4H0eI4niG6ot7XdWPtSrTxJqUWj5G447GcLuFiIsrH5VTrlaRBWAKr1J/u7JgpPvFQReQDe
ftGhpgHmfDm2JALOQ8sBFcuyya/Ndh+T1h2afpPTJ7XZln9PTLa8I/6xxxzJ9ghOGFOCPVMDIYME
mSY8Jhr09fpm4gXdtRUmGJa0UQoonOLgN0askH0zN/ad0baH3qa7JP37p0vAI9HOruvW0ofJhER0
DdlTgv9PtT7L4BYIR1cbFeHNhXcrRglvYWtEmo3X8sulomAxaDMZkbEi5UaXd1Lp1apbW8N2Ngpv
yjIPreceKI421yeTFzPWdpnNTKGIIQGTiQbG/Nbut23ebGwQ8eHl7rodnqOv7TDbjGSpopbVEvnx
LHseBHk1L1isf52Jr5I9FG2/zJ7aZE4ifZND2bdSRXDac63glEfDIGTeFPZ2OVCSVCORsFltuh3Q
wWrkuhjuxnXvlRV2E9lgQpZnEMET5cWAREmrApmeyX45vTfa8/VV4dqCFDhCD8g60Cl76XUSWsb0
CY9yJ0CziKMRkLZraSx7ah0mWySgYPOnabO9bpQ3jSCuXgIuzmiF7e8Ii0CBm+GZXtHf8X7kZpDs
/adDSscla9FFtZdE4HJkAYabUwvIxFFXbnsi34YtuR0n+x8SdV1HhzGYs0xgUJjF6vO8n9S0wpvR
BPLPb6Z+KkIP/HFe+i93j7UlZkBDDxyMpCJ/gN/to8iBAvA/LAvafQCOA5E1/PtyxsJBGzvawkAl
5wsOHLrHnv33PFfQNlgZYU4kI5PkTu6APKSNH6R+GR7MYjv3gkIC18NwpIISREXbPns11HodMDt5
WB6DfLm6TfLCjXCaX58vXuQkaHHAFXt5kyRMzEnnMoAIEAHoLvLB9WkHrq0/pKp/3QpHJFVFMeuP
GWaLylOjN6YW402kphDQ6efBrWflTZlKuXHmAO29Up4DoGA0kT8GneV2rUndUgd2X26DAwBK1NXM
qdgm+iChlcuwnRAVAq/XZjCvjz1YUyZtfrr+1bwFWH30J9JahVIUXTA3Q39Sqq02+4ohOJd5uQ2o
GNFnIiN5Q3vLpbu2fZKEfY0rUWgcu+4ZdKh3atM7dr/oU7wPWi1YCO6QFASThYIPKtnMcldyWIIq
HADE3G4Tr2+JfNQAEXbsOiGCAMk7K8EB+tsUM7S61pMxAVPqqfFN/+/1ceBPykLQDZ4/GT2gl/M2
Z0OnoPMdOaEcOk1uuhGkNOxBcEfgbo6VleXgWV3Aag2ooUyHlUYtPCulBzJlrt19m43u/A+uBjcw
MF0wyLZdNKqi0GmRtmzjb8R8wFub8A2MOxhQEuDhSEETt/EpaHXVlLVIAUnyPEHx2oTIq2E/CNPn
ZV3ZKgzEQH/bYQ4T3W5SSZ2Ri+Wd5hMau7pUuZUEsvbRcqMJErLQ6RgjwQTyMCOoyRtAR4P5AWcy
c7JMcUiaaUDyNBHqRtndAPWZkLpjP+yMIoZM2g81NF1IN4hckevnuJegNw43VvMTQrVUk1EbkAhk
SeJWwS8bbev/4BwrC8umXrkhWnj1OmpwuRuDZ3C2BgpIaLuX6za4gQhcakBem+jwY8HXUWwYg5Hg
CmcVWxkKkpKjKb7dbJLJHUUykrx8DS/jv20xS9UAyTHFEmyl1AL13eCM+l0Qbk0dbX1ExLvOXR7A
8VFIBT0CuvkuJy8ywMQZTkihrFCWHTkv7ssyE3TxKzyfx0/jzgOwI2IeY8QcjXpo6wQYIvJgA6EE
7VmoMGxG65uk+m35op8T3ZWz16D2k8khDdB/cM3RoyCCT9Vic30tefML3jpsBhUFKo29MHdSO09j
hvaZXkZXbP6g9qU32SjV5A8DkJHXjfFOFEgMaehh0hb8MjP0MgA7OqS/4f77UgYRn30DxgvBBuBO
Lza2CZoECAqxt9dJsWkwgsTy1LXSIUnQvJ1nPq1lJ+3RfmQhcdByADKJNAoM85wHXRAq2MQwj3jV
uXSe1khbpQLG8CQPxbnAmg1jur8+f4wJRCs01uLsX4obKkprS9hebW6dSGkJvpj4jP5aJ9B+xpGo
WYttE/+vCSD8UNcAqwXLXq0Fdt6FQx+fG4fu02P4YPv9oUuc3pe9+mbYSU+tR0Q9XIwT/sfoIjuF
JAO4fbZnGGRhppGqGFdi5Imr0M6LzAz+0VqPuDV9zdVQsAmZ8+2TQSZKZlmEWnDYxWfUZp0cOX+i
fq+NLwbtBYYYj/+vIRzTYO4AQQh7W2riOktVMsbnWNGRQxmIlZlhdO5gydPfba5PpphIaUaZCnYX
mJqy8yRZjmzjwQsNu9ddkH1w/o8ZFMshfIKyFyheLn3QgGDbOKtBfO7l97BUQLDSPjS5dhOPhyyj
e+3boFZ7KZNuU1OEvmTf+T7ZZrZYFmi12pp2fNZNd87c2PLoRuncOvheSTeVivc9NB+Bos+pYu/6
sDkOg0sPcq0lgcSFkUlUwppAXqTHtpDNcp9W06Otj6CYKZQHrQPHzXVjHKdZ6ONRzUcDgf7JWFYC
mT7EWMlaA0HTUEiPEsmKbW+JZB05+w5y0AiSaKJCHc5i1rIYrAwfgrVU7kh3rnQ/1hzwvOSiUhh3
QMglEVAQtDB/lz4DTGakFbGEF1nV3kn2c5rdJpYi6I5hAv/iHB9wWYQRE9VL9sWoC7s66uosOeup
g4wybmuUrx8TZVtaqTPS1tNERJUsuvWTSSaMpFqkIl2IknP5CzTlUel8Qer/9q4CxA5wj2o7BqjY
BM7BArv+a3SBQuBSY4Ib/XIylQItDEaUJ+dZc/Nf5W3+VfdRMwUUhqb7HFIwAnYq/rz+sce4fpOQ
CukZ7PXdwX6l2UMkO3HhggdFJVvp53XXFxljglhRT1KbaDQ5J5Ht00B1aGi55uiZ0jm39wNuBV0U
CgInL6TBc/6MkFnGnoC+Cc/nyTkMBqfTnyrZGVOPaoObaaOfBu/hsKmbR5sMgtNBuJbMgZ4ZmSaP
E3xW+VF2yb5XrJ30XIXTOWnRm42SBeDfVh+5doKunv7vs4mLYS/RYZ1NZD3qXjXmetIl8EbQfvbj
sir86yvKXrb+468mgidQUMj6WIB+ndOp7JMiORcof2JXmNus3McqGPD9GnLR81HEIMn1oZVBJqrl
eFNubFD+ng133gGnX2Ivgt5lehX46geEcnV7/TQyZidWwaJXAyDyOX6ZftGzebTe829d6Ax+dqfk
zo/M0Q5vJxXSx6NbPCqu8iyY2sXAtQ9gt6asj8nUwn3KyQkfp9HRboaNvBm86qndmnvBGcjLDRVl
NbHs5hzIPPcjzI1epLtf1fd7/Y760CMdtyf73kveRcQPopVkNiaNIB+WSnCdOrgBpscl52GC8MI4
ukP0WD4lSby5PqO8Yx6aEwupnIG3URYNIClgdJd0rOhAb8dhoxS/sq+16K1++erPq/bHCLPpKy1M
prBsknNQqfmmm43vkVorbjyNIuQpL2HCipkQ8106VmDycosXaVI0FcLbuSUJRDsO0ybYa6eueSbG
IUx+VEAkPtVgCElGWRBU/z+b449pZpRmoxJcgtrkbI13QfbeGEetRauqm4Ngc5KPjerV1Q/jqfuW
dK7evISAbAU/Mjo5TfVA7Ffd2iSo/v7L8v75Jibi5TnkHO0Y0xEmUuCRKu02ObByHlrlz9I8+Net
CaeASXvKdMhjaDzhMGuiTa3j/j5nPcRMv4ekv29bkHuMByNzKT2Mv6JE2Q/WblQ2Sbqbuw0tQW0y
46B90LR9l4moW/g7689MLH9fxf5Gr62aLKsj50f1YLhjvkcl+Tm8R93j+iwsQeGzt/+2xNIQkNYc
0aa6TAKpFWea6thr9ELE/cw/Sf94OvuWU+p2ZNEBA7LtZ9X0Uc8Abbfm5J71mhxEfVMsidl/Ij+a
WhbOA4J+BGb6pAh1kxAF+bOR+7J9G0wZSISeoFjuTOqmsp+zfVI/D417pD+t5jh1m0zaN4qjvF2f
W76H/fkO9mw17HTsZB2hpDB25eySTVds9fkmM8D4YN7lxq2ReC1tHJV4ULxzxrJx5z70dfOUNg9S
sOukb0bu6I+Cz2IKhOz0sPeKpJ+plhmYnr6P3iRrUzS7Kdpl1R0ua01WAqdWubNBDzXdpfYPNXnL
exAwPVbTdtISv+h0Jwp2dIJorQeU8T5Tb8K89ObaPGqDk1mTn8dCOuDlrPzkp6upXM7a1Y4YMj1L
oTmM68Nz+TU7pw/VTb4d/eFJf40e0rMkYjjmngIre8zZnWkTUJfg+jlXQThvpgZkBXoV1G5rDuH+
+nqwJceP9UD0l3F24xxAL9Dl2LK8blFOwuYogFJJoBYR5+Fe7h81wCzlXQsCOrl70uaN0bqz1TtB
/gTCdGVy9NxtkOybrZOHAtflpoXrb2JiMYVYqwQRGMy3JW2b+U0HXC1OYq+U5o3W/kghfUT7r7Lc
bQSTwVvotWEmKg/oAderFnsmCo9lcdbKxNHiOxOM//NdGW+y3g0OA/WoeYoDwaHIu2+vTTNhA8yH
mpmAyPJMZekVSyElIRqmFCf6Yqkiqn9e3F3Z+pj/lT8btLaTFv/OdYkWaxndLaIts3gNu2PWFpg8
G5JqShN1WMFchXjTpO7zqkGLperKppC9cvmtT7ZQODbBDoeHL7bqFMZokldljKYpfJyKvvTNdOkW
dfGb/kb0SMN3zZUxJhTMs9nWFahvz43sa+D36LzepEfqByrOFGBE5y+TEQuSBW4tATCJ3yNk4oFk
QGii0RAz1T4HBsUlwHYDDvVk31nToQxjENduLXDulQ+m9NLkgl3Bi0Zr62xqPzaZqTaIfgEIAbYh
akKePeo4twak94INuEzftbVcvmXlmVD3qIsyWrKw8miAVV2+UeTaifIbSPNJIziHYzes78qNJUpF
lu11zTATBpXRHOd0guHI3I3arwolDFC5OWkbbGPzp/l0fZy8Q3A9pUyASyWb1BQ333Nc3NZ4XEm6
wQ21rwE4hKJwRjbsXbfHHx0ebFExRJhn32z7UVKlEG+252JPqv08oAvCpcM2bz3rrNXCWix/R/4x
x/hrqKVNPqD7/myjI5P64Q3ou1yCZir0/ekeqtCiuxk3oC1E26A6huwDK3FQ10UH7XcLBiPJdvCK
OjszQRHh+ixyL7nqygxzPKhxATRBjHM5ye4izVHmjVndQS0OG9TR8ZhK3vVgo4FlvnDKaWGrdk1D
VBbiRtbVNzDnxEjtbCYJvmGQ/XyrHRXFkd/LwqXNa/1Tu6eekd5mypNFD41UOG0pqjF+PIB/2im/
P4DIC3ZztUXDqI+X5lEczvIhLQ7hc184xAKdPyhAtxXd6OmuTR/T4WQ9lK8p3drSIc4SUCYnbq8m
29yEHJp6H1dvg/WY5NP2f1ojwG4uPw9C3B2KL/i8HKpeyabvbiO0MbXf53RTJE6Nh+LgQYKaj9zv
ZWn2khko6krUHc7d36s5Yk+JYNT7QTVQPtvakQeGpP7hLCJf5ZYmoXeM11k4Ppj0mSCSqWoHHA56
mexjmuDFQ518Pf6Zm6ei/ZrUndNRxastn/RvginmBem1YWYbzEOK1vthis9B+tJFv/KnW8lwQJTs
hNNPKXG67w/XDfJcHq/PAJbhOWLp679cUtpOUV4VDeIGSbZTeyfnz01IXJqI8m5eGFkbYgYWZ3ML
+ecKb43j4NB4cIn1cn0oPMdYW2B2b9BXxGwbDCUFukRNO3ceTilAJsn3qtiQXqSDwDWno8POUFCx
QovC5czlSgym5WWl8PzsVrTwAvT+5NAhCEySAC2uK56WiDTa2X6TjyvFou4EwzLeXVjS40SRTCop
eIprvfaHdC5HjwTefQ7FQPRWpz8131V7dzcLIHDc1GxllqXwSkc6y3MFsx1q8059F37VHuXN/FV+
lf4lvV2bYoKMEoNF5/9x9mW9cetKt3/oCtBATa8aerYdu2MnzotgZ5CoeaBISb/+W8q5Z6eb1mlh
B9jYCRCgS0UWi8Ua1rIEimNpDp5XfjTsgMWPlrsSJvwPlTDeivZAIM/LMyyFPRKQSMzp6qxX8QJR
hoDqtHpuaYt+fyDCt2M2ekXTuCcDsJGYbgH/+W2LnU1Edvdz//V/P0EKjDDtYShFn6ZnWwsIJj6S
fs/L0Sudo0K826KWjh/BCUc1HOVj9CpfW2uvsqFUG6SDMDjhHIq6NUHSpSnBbSmLCRobsTRME6Nq
mI++FmN3vMJFjreJPZ55fBDNC86dMf1qfpb8ySKPGiBG6Y/J3KTvkRoIdxfVoXhw3m9/xpKyl18h
eYJqBEZT1+G9F8eqtbWqWmxKNY9XlnQx9wX2ILSFgqiLAHjmWtmpt3jUoYHynGOO3VbQx6aHpnJU
qk8Rsgqm4zfOnXri7Mewmt2TUWh++4FL2ZLpMHAc262LMNAaHkpKDxG6bvqq2BfDs64eOBDL6iz1
h+5Vr79TnvujtskwBKegzrzn3ftoBiDgMrV9V21g/0EcvSl1us+0dEco5tcKZQ/QrpDy7e2d+R9r
NrciuYB3gYVcr5ll5WXLRkTLoghj9l6pd9Nk7hSP2JE3vSQgY0I+tK039srlMP+ufNRmpDU0gwBY
0ZDB7tjkup2KGOncJQQtNrlrHB0jabYjZlI2t3VctL4LUfMVfxHEWblAullMKNe4rA8TVk+7WtM+
3xYym/AtfaRnAHcix3aZimdrDfyFQ9KOvhWDoC6OzlH8FgkntGMnvC1zMSq6XMRZ8wvNeBOhcanA
5jlavI9BrW6WqW8beK72NIiNKkiAXWxNp6Hz1HQMbktf2kHMRs19SjMIp/zOyi2t5ELgHUKGoQ/1
yiw3SpYoQZZa5V/4ZUR9GEXBhCoud0lPBVCGlcvcOVVVeAz1d8oD9PKFKrdCYK39hV7oioVjBlEu
CrXXi4oMa2ONaZKdjSjBoE/CRp+KjgZ9Oa09HheX8EKU5BdJOaKhpSiyc8Nya5vhORxmWUw3aoHh
2NtaLTooNIP8Vy25MV8FRH2kA2vnrNZtboTMaWfoZ2Cr9ZuW8qm5w5ixKMaDYiKX5avCIADKoSJ6
6MSkmWGGUiENa0unxs5IQRm3LyY77o/M1Qc90GmKv8dGaTR+L2yleLTjira/NDVpkEe09GELpPoU
+KJla41HByNUGEawhq7ZtWrdtT7nase8aUwqx8cxAovIiv5LeSWQNwJwERQkBJ380lq7Y5HTRjcy
RExN+D55TQDaFep9BxyJl/prWcelixdRIZ5kAD+c552kqKmZshwHnuXn1vmhWe3Bxp0UkShBR4V6
Vqqf4HryEgWp53w69WN5J2hIss+liDbC+Dko58j84dLux20jWAiRDaRiNHTbYmL9A6ZH6YqcDXVc
nEnSerqieqVabixMiLr1RjUMrxavtwUueShIhH8AbQFypK50LSJwrDvAihdntmEA1wi44ns/jbfp
uT8Xay3fi8Iwp4k5SjRsEjR0XZ/ctC/sSrgQhiv1XGz7xuMv+cEvHtJDs9IMtHBy0cPxR5TkkaoE
snQ+65Xjek4c+2dSJ2+mVqy5vkVDupQ0f8mFjzdFFKFRG5LGg8h2fbVFJSIan42qCiJlVyl3Zajg
MWyGUeHRF0f9YopdyoO0fl7ZyiXjgTcEgg9IE1VXvrHBfVXbddEU56G9G/QwG/xcHUJX0M2z/rV9
appwRr0M0sYr1NHL6VOpe+C7Maun2x+yEKTP7TP/fId0nc9cL2mjVMW5QP+yOwZac0SBGK0l8Rph
ybyJ0p1+JUmyJ6suLSFcSCo39LFaK8IvVaOufl6yITsGoUcZYUHpCIZloL1u0+xzOsN2lT+bd0xE
8J8TWhJ89cu4K5+de4GNX4uZlyqnM+StimE5sIOjk+7avFhOEoNbDOYVfWr3lnNf9/4QYMDMBZPf
a8t9TXxnL/FwAJdfZ4RV/6nhnra1Wzw2yzK4vbVLSUd8jYtwFN3xyG1Ke1uUE8/1Bl/TH4a89qfo
lSvHwkEhaqx3TDmiJyAxX4n1MPRsU/DOyxV6MJMVzIaldhEDFoahfDRRYhxAct6gpRoUzeDF+UUj
b1NZeQ6Y320e5qZXpIHOd5F2JsprRt6EsXZRLe4IpmIQVQFpAaQQ0o4MTdS0jjPAvp/6JxLuyX56
b7Z0W+ztRwBXulsA7r+7gXpf7bpjv+LXlkz+j/APCU814W1Zk6k4106GToXuWKirrfXzJsrHan6L
gqMX/dMAqL82OTMfO5tmKkxuOli1nxNgdHJxSizffGmf3cRjdrgKt/w7I3JLqpQewvxI27bqrFnA
AxGWAc28fMMeCFixvcHrg+yTcjDC1z17ME/D5235xO+H+2Rn/sIgCFoD6PttW/+dz7j1QVKcmQC6
oXMqfJDp6Yfurd68J37npz/ugFa250Efmmd3J/zoZ7N7rI4uvrE9Kk/fu8AO46377AToFdizXXyX
e6+I57Yg3K4nz972n1NvDVvw97jDrY+VjJJVDYt1kKmdQauoI632SC0/P4OSOtC/hNqTGfa76F79
0u+Zv7u9Th+vHQuwzpjoRWc2ip5yjlvvgJFBMKp+zhXmGSrGLpMNSsY93BOybBGSvrflzZpcawry
DlgnOornZjG5vFIbWcmbtmZn5xmK8v13tGi2L0Wwln9dyHfNrMuYvscLyprH4aVjIIhTpDSDILpP
0GDQP7n6ScxDhkMdKNm+6b3RXOkNn4+WrBwQYhD/IjL9OB7duTxuqqpiZ5KaRy3tQ8tNfrTc2HC9
/nV7HT96Ekz3AVoeubQZY+13XHMRt0RDQaiD1qpz3KknUyd4SdGV5MXHSOBahGSUTirK2hobdrbF
sMm7GjW+XdME1NHQI7NyJ6yoI88DlWNm9SaFrIGRpzjPNka01gW9JkIyCLW20krrZ3XGFmxHJvhc
vtzek49naYYHmjcFzIQWuIKvTS7poqrhZo49qccIBDh90CVOMNEqMHOQpTXil6u2KxP5azKlKx39
NkSNooKdgdI8Y5jtRyf2yuIT/InXc/TakBWHsbSMAKxVMTYCfHKQEV4rmRqpXZISy2hOoxWONqD2
Wkv9enslF/Jm81L+kSJdJyJuSd6A/ObceN3z5CVBdvoS9d508E0aDCvp/uU1/CNs/veLs0RZWU2m
W7Lz6I+jR9/cbwwTkf7LbZ0+vmmuVZKOU+G2pmtHkDJsks/JyxrhwdJp/bNillxL1QR2IWbwPWZH
QmU6my5HgHfGpEZP/NuaLLm5S1GSnQvMyGr6NPvw7nutF16Xb54Vtga3uCwF2B9EB7jwh+emRpqk
oxRSpkEJinpLNWPTGuk76x3vb/T5I2k2+Yv9d90kHSqdsXNVuqUX6fET1coj+o5elKZaiQAXrWAe
RAeeOPClZW4Qk7EhS80RttbEQQmuP6K9TwjKbmu0fH4QWf+mVEb/qHRKBXroa22CmKS9izs0Zett
qLjlvgZXhJ2Euh3fJ5HhgxL4q1lP4RAPr7e/YFHPObwGkQNAPBzpANO4sIhequycZ6+VCzXzU5ys
tRevCZEOrtVXVlskGrR0lU0ikmOuiE+FQld87MJT0lGBbG46c8c+8juSMhGwunubRDCQ4icAOD2g
TPno2ALOQ9GmHssKL59+6qJC7afA3ECYcpA1VKhHVOmDmVW+jidoQz/XU7K7vcoLgeP1l0krgG6V
hvYAIDuDbngIlDaInlo0uv+KprC4t3dCQ1dwYD/b9ybfWD+cMwigPZOc1941H50PPgM1dbxxdWAc
ygMNPSOlEw0cw32Z6yc6MBs18LIdxsIzrdWi23ylXUdZc6Yar2k0Rc/VRElnRVFMYLfU/dyNPAFc
tti32Vvlhua3uHnDG9dDp6dS/FQKZeXsfrz60PWkY4Yd7ypMXsugTk491EpsY4Qxsb+Z1rHN3m/v
5kLMCgE2igqAnrcxpjxrfuGI2p5MVU5SfmYAJLA8t85U7Y5nqPQDucJx6RZ/d981xemNgBTOZHtW
1tg7XUGfVnD7Wz4eLUyAo9Y3vwkwHSpXwNUMQFlOlAxnJKk1Ggjw2uzS0VLrAPybVXhb2EdXD2GA
GtHnR4GGbvdrvXul0GK9KYezkud7UoydX2vwGUM64O1YroXOi6oBDQQD7ii8u/ITJBqmqne6ejij
zUU9jFZk3Q9ENfZAIk1XIotFUSYA5OA1dPSSSXd+RC01KwmHYqMrfMym5jvdrIyjEWHY8C/WEIgc
Jh478+Nj/pRL23Eob5JIH85pRTsv1ndJVgNlbBxC8IRMKxu2kO53QVeLLCVaQeahC8kjovIuEE3X
41kdFPeTG1sdB9hBnCf+zN4BBkgb+GafcI5zP4vjdmMXzG4PtLHz97rnePPZVZQPXmlr/DMTRV68
3F6Nj0cV34f8zkw4o875cWk1+r6aSowEniM0Dx8Lm5TzZNcahtRHu8X8PsDQYLyAtsC89rUUe4pt
pTGU8dxgoOuIKfzxYClKsmdVRz+rRDQrHXsLWmF3CXJXWPf5cr+Sd3uFPpomvv3it6QVQoJIj6yY
jGfr0XjP9taX2z+/UC24/n3Jl1k6arMKxe/riZ99y47JGbQm3kwT/QzCTvy5Iu/jFXQtT9oLs0iN
PjMgz01OOTvm4JL9klrfhnY7oFfUIU+DEmrMU/d1mvgo0nlieGyTH4C3WjmIC+nN6y+Zd/HiJE61
Zcb1YGC6Ng6N/mi9WfWdjnRc85ZumtJXS9PLt27/8LayAvPuX9+L13IlD+DqRJlQuxnPvfu1boI2
23XTpog2qFV/ib+vcS4t2T4mF+c2WUAO4jq81tLggCYpunI600xH9b2iI3qroweXNpHH9apdeXMs
2hPgQtGTj/ESoFxI+0s7lo+4Hqdzb+iBRX9m1Gs+R/vXSdv13PHzkDqb2wu6dNqAWYOiONp7cFFI
ccboah01hDrhWWABdUhN681os7VE1fwr8q5dSpHWscndJBoEn85OC1pgLdpW9ba/w8y/Fx1B7LgS
yi6dEkDjgOEGT3fc79KpzFleplrtTmfXiYt7Fe8EL2d2s9eUzth2pDoD/a3a/8U6XsiUdg54OELA
SUOmygFHhTBqWzSVs/sbKSjBIyGGTtYPM2qItZnNKKq/OmF3uTN9FehVWhGyZPR4t5jgwSSI/2SH
P2SuY/cqSsw6G+K7WLM3emQ85bYDJFlqkpWFW3LR8NDot5pJ4DB1eH3EkL5Uqqgu1POEK84TTs++
Y5nLe7Psm7ULfcl5WMgkIrbFrQ6rv5YVczKRLnKmM9oejf0wlDlK6R3wQ11n9MtMjV84Q93RFnV1
37T5eLCFu4Y8uLi6qJ0biF7whxwtzYMpmi2Qu5iQNz2kmcM8avRjkCFz4ieT8+MvLAb0BnifWiak
SXY5ZXox2FGlnm0+dJup0MCi2dbKiuNa8iKYI7DRpYBWBV1GKDcLRW9MkajnyhaPYD4HXaLbP/17
TS5lyD7E7RWb5rD9rFA0j3IW+9xdq2UulMrRw4Yox4RHRIbbkvyhndmlAwRvSEEG/4Bp2+5oO6O7
j4aRPfUqEnOZ07lhG9uArCEt+kvj0fK0KB7DBo3eoUkVdyM60XpaA4aaXrHo57gmOaDxRrrCar10
dIABg5oGxhEBwyvdhSilN6Vb6Cr6P6MoyHA9nTkD4FOf5tn59uIvi3IB76c7IBEwJVFKqpdxl7nq
uVP60dfzhD9XnUM8c0QnyG1Ri7bkgDQML1/kGGRMt8E0Kc07A7ak9vH9lKZTSHSm/o01XUiRXAED
o7BN4bHP4LAlm6Svq72V92R7W5fFZXNBSocenjkdJtmso+cDz6xYOwPZYtymHL2D9aSn90hJrdHP
LtS9Ybl/ZJnXcfP/qwmacFLFUc8FMgqoADltCfjUYazELjYmtT/xkRqjp3QTbwPDbYpxZ1BX7TzN
njqU7HOzR4osJ5anUrOLPdaaGH2uSIpBhb9ZFVtHbA82QMAfX7vhXq16hWmRigE5YHtqzDa/jqro
HqO+cldKLvMCy4EHQNHRyIf3CzqkJbtFS5xdMzfT0N2oPw+T+d42+lNinmMNAyCInufeErYSUi1t
+sxWjTsGVI62DCrUJmRqhg4yRVsnnmI2vV8rSbJB80S8Imop0nEApmWiRAHsTfmqHhEOcK2qtXOS
lh49MisYopB3m3YNIn3pUF4Kmv/9ItyPoijTU6eaDbn8VCTUz+NiJfG0cDHiekLjxkxkDOw/aasE
mZ/as1XEXXwoWbdNge7hmaJAY8vzbQNcirNRoYXLBJKOAa5ISZ2RtyCZ51BH7UETqcc8sFhCNnRo
h3uHtIrPaCVOrCWo7JvOndU745dCMeqVSGth8gPpEkwizSjQKKXJCeQ6x+x0PKQa2iQsL67yu4Fg
Nl9/acG8hwkDvzkQBoCfWA9EjRf+aN13eQ+KXP5QVNVeKeNh5WgunJerD5Kuv7oFCYjQ5/OS+MCX
3Oh5dYywCj3I0DMxes0Iqung9m4s2BZkAhDOhjv4CPboDDVRE9pBZlwEJP2klmuz4sta/ZEgBUED
nlwuayEBeK7RJkdFzx3OvaDPLW+RzKCP9RCdGlesvEOWEkhXmklmNiGtW+ct085j+cPKvij3sYsM
0jR+TlWyrcAZVjFwM1EffDIhJmrvs8qj7gqx0UKVBIsL4kpQhCPMdonkbcupREytwEegK8tAn0qt
CD+zTXDJamjWLAskH6NDarEN8G0tr0yNExgqwttbPJuN5IavvkEyK7vDjeKOuAdbkfVvqqLi5Vdy
3n8BTHDrTSQaTiLjejAVZbfiIhfdyoX60hVsCafU6Ky+jWkExfmO6NUn9vuUryWTl53KH0nyBdy0
TRqjZRk+8gx+tDT1lHskr9OX5rN4IO9ruCkLtwyWFKhYKD8Bcf9DGj2iNOFpq50tdiLGWek2ZFzJ
xC3cLlcipGPDuQ7mF9HAO1nfoRFQBvXiLRYOrrP9bftY3qQ/ykgHhRXCFJaFg1JMPjqEdqZTeJVV
PeTD9ragpfj+SifplkHMOdaxClfQIz/bZPu22Fgd8Q3yU0edUklEoGm+khqgWCqAI7ytOTaPBi0Z
wZNrfSGF8dOk6o/bX7Xony72cl6ei9tVw9tMK0wstKO9JjRQo9oj00HQb53yUGoPxr8F7UZQAp+A
uuwMe478lsz6XPYpTZGjQNzAvRa2agAl4c36Ueieg06l+qlba4Nd9kIXEiUvVFSTOg7zundJFNZN
Axh0d1tnjwCJ3hLlDZwOote3dQU60Y6/mGzFFS/eMRfiJQfUF82YWFE/t1y67TZxAJXcxU264uaW
YnCsK3qWQOwz98NKdmxXAwDzSoixHF9/3hOc/gkQXSfdQ7YG4Br+2jNm8YheCJTMmSmColKGg0P4
5I156/WOHiraa1EnAZu+3jbTRZdzIUwy07hnNZ1c7GFd1d+6Pi99J9U0r8jzzL8tafFAXEiSrEXY
oy3GAZImk4WF+Zg5YWvsOuvkjn4NxgEko1YkLnqgC4mSgbiFKFJhQ6LNy60T7Ub+tSswNMc3tzWb
f+fDTXghR7qOSKtrYMmbN6wtvOQs0q3KiBeT2MtoE2hFvxLQreyZnDHEYH2aMRN6Dda+s1uPRKU3
qSuh+5oQqcxSaBWNRgqldOGG6MTJ3MmL1OfbK/c/XMg/h0vO3ulKMqZijqbUx+6tDJrtU/Sj3X1P
7xsQGj7dFrZgDij2G/qcN8PLXX6MFMI1+ggchOeqbc2Ti/mJp6gy1fcEXONBLFzz09/IAwY06nm6
i9b16xuApIbDkgbyuL0dzeMAnCEF+PSjYu9uC1oov2MFQev6X0n6tSThqlWL9KMGxJjQyveNi5Ga
8i4NSPPa5Q9odEMee8UGF04zMpC4cwBajKtHxiMAAZI2VMYIv1FOYg8mmvwJLeLlxsWrNmS9Oj2Z
KbKtXkHIsIsHYuxXdJ5XTzp0QGTWMSQNJGiCgbxrnfU4SRnSTQgvXtIfTecNn8178bX4pJ7Yfbn2
hFo4DFfCJC+p8JxZFaSdO1qj9b0Nc5ah5Y6FK0qtyZF8ZOHaVW1UkIMuisBM4oe+cYLYmQ6NcaiZ
5meAfjMLU/EwnvtQC3fvZNlBTbJthuekNq5NAS9u8sUaSw60SAwtToQJtePpc0wOWjXd0azBkLJx
pDnxu1INlbRbWYXFc3ohVXKnaUZRtqogVeT9hlnxJgLaErDnNoyPK6JW1vv3wboI0galSl1bwIiY
Rj1Bpq92dz8RYJ2t7OscVd8w1t/PjAs5nKfCmdlAASf5q7C/8jY/9JrjTVoFSGHErLmyS3BloNa0
qQApgKS8b2X1irIru/nbF198hNlVvEK5RDsrRe1RYR6cob0nqXU0GQfYZ7/P8zZkxtoaL/l4HB50
XDioPaH6P2/Chdy4yQiy/ApcxevAPJSyuTf5B74tH2vw2Hmr0CzLnuGPPOmwNim3GlSnsKmJA5RE
vI4pBpTQTzrUtY9D7E9T5RWm7Q+G6nfuGg7TUsAIFHzwhoJhAw00cqnSdTOTNdzRzmUvPHtM7wRg
f1SD30+dhfKG2KKtBckX69hNJ9Jl5zEl3kR3ljJ5vbHS2L+45xffIj332kFjg5bC8Ix8A0IfvwM8
cGCPYQpgaUDeZX9z5c1zBCjVgvtAVl2NlSbvLGz1OLw2hi+mjUZAvrUS+P8mXflwnC7ESFp1mtOV
wq70c5l3GDgraBHwumUJcPxSrgD0x0KsngrMEgNcIvILc6i9jtUiNJzKDTpnyg4Ac4u2gCkdQq6P
r9QemqPtdmBH6wsSTvrEQJZQTQHtCL+PC0Au3PYIUsiIihqQTOYaD9gFQGMgN45hmNxmbiL0k/1Q
ll6ZeBSYzV+rOiizf3fqP0iSTt8URwSZIa6fMgcVNjWMKTB1cQAr7b5tgF9irvg6yXt/kCedPhCh
xmpuQB6zH7zG2fM8iMDGcnv5loSY6IHDwwx0fmgIuHYpNbAVTaUZtRMYpYM0/6YX31st3YIdeEXQ
vDoXlvZbG8Q4OqpjIPoCtOK1oMJu6TDyWD+VYPxtaO07SKJmdXBbnQUpGHcjGGZCnRITTdK1n3NU
OaqiIqcYubPPbATHZ65SO8hQM1uJFaVH86wQRCEzC3AGNMHIdRobsW4Z5y05NUIHc4CdT8FAkmjl
hC7sz9wPaTogykWGUubx4hXQLuaK1akUoBoxuPkZpDlJONVOfTdyOKHb6/c7dJe2CTEoZlV14LsA
PkdaQO7A8ThodTtZRO11Xyns4rkSFTICA5gNUdlAMT33qNly6jkgzjwATqF969sCPAZd5XZmGAsT
5AYKmVoAldm1/danoo43msmUxJuSNP1cDWzyqaGmv5KmFTQAfg5/jamt95/4CISctM4y4CEM+McV
9eQs5O9NQ28kKkK/kf3k1E7fCZXEU09OBlWTEDhW9ySjcZAoDtmpEy6ySHkoSP+tjth0yDul8zAq
aqxkDuVXxvwVM+cKhoJVDRCj8vvJqqPGYhyLrBuKFuiD6hGX3aXOCDC7Md0oagOKOlCnu+o+aTGh
fHuPlxbBddCziXgf7WL43/VRJJWtRsyYzBPJ6so3MKr0WGpPXduhlsxYfqIpAfiH2gSuBYAcpTUe
THuwVsrzC1+BlxbejwD2wpsOEx7XX8GASFww2psnXcuar1ZfRjvU8V8R4WU7qusiHHM1u+vHqd8q
DatDLaLarhuAb317OT6c499z0KhzoecE9DRyQbI23M4QTqUcrWy0tqNrD8iriGjFMX3cc4gBERlc
E1q90Lsp3bSA9+6MTu+VYxsHdjQdBrv+4WaIVAxL9ZM0ARaI5qQwN3oXn/+9hqih4ZKEG3ExcnK9
0nguZ6KNJ+XoaIdWyz2xxk3+wUnNuv0RICOvj1MMnmNdKEddfwTACW/93t2r5oornF3PlWsyjRlF
CcgEgMRBOVjKAlS5rfXg23CPjBuguKAm0pXthrZ6GqTAS9nFDhBAbq/cgmJXIvXrleucti26zHaP
9kPevKJI7mTPnfF8W8iHO0vSS7IMAVQazivLPcbqN1G+AaJK5I+3RSzoAQJqgB4im43Fs6VbXjUs
0F8SmpwUZfJTEN24OkAI4kdurGXwFk7TlSRpk0SXlhgMS5JTr0WbynS2PR2+3FZmwQ4gAt1hc9yH
vutZ2YtXUONwfSiaNDmJuk+2ANbB2z3uwhJktVlUj3ddQtfwfJe0wmWPnkIMU+pExprh+dizpmYQ
GbfbZhSvrWWvBPxrIiRT4208NpgBT07tCEgpw25jrzbXQsr5pEtHCHhgAKJA+h11dTlJqE1R39ZR
n5xwUKOYHzAmM+I6ZzCD0j06zZmtMn8tmR5q+AQ9Jhp6MOSJmV4dGz03IDLW74AvOludIh4pWmhu
W8Xi+v2RI5s4OlpTm6PL7mRl7ZYIjXvJWKxlrz48NpCem+NKV0PvCmav56N8YXpqHrXU5BCiPVhl
WBGvH/MHjuYlVOSUZi0YW9ytC2mSoRdZZmNyeExORVxs9b44aK36o0jQduQaQZRqXtsBvVvYK05P
BrJCBvBaSykG1EaLK1kEuW3ypDZs27mAy2sOM56Srn/lDdoxMTutgeSS9r1foLE//xknu6KLfKp8
E+1dQb8Ljqd4zO7A8OgJTD5bGQhQsm1nmNsBdf0SI8qasovb8S883eUOSYk2ptoNmDfV5FQL9BQh
psASBgM4Fczi7bbBLbmhS0nSrSpMhnn1EbaQ9I+A2LpvpuRH3H6JaaJ7Sr9GUS+/1P+zKQBoQ3UE
7cAfxm04GjyFPRnJiZvUm5xdV/1yu2/ahAaBsX81uPM5xoN0aL4qaVCYXpQ/zqw2QMkLqskGtNoh
5Y8WeHMNFPodexOvUtouXGPoT/7zgdLKR2mfqK3jwvNXubtREWDe94Oa+ASYYysWunTWnRk4Doib
mDmUbwCqDpZW9xqmPKq8DXpgsoFMjRT72xu85LkupUjHAAXtJGLmgGNA37oelKQKhsLJocC4821B
i+roAKRB8IkHgRyPp3lnZngcJ6dM/ZzUVcCBtnRbwtLeIA/8/yXg/XHtt6iaTqLlUIUpGLxxwU7b
Pv5NHGPPDR5o6HTRUCgPHPcVG6eWTskp0h7j0dhVauOvd4UtqgLeRf03liagCq9VqWg9kz1FcMEw
fYW/1NM3Ua+8TRZlgG56Hl0G/a07//uFm9dRobBoaiWntARon+FnaLczm+D2nnx8AMHNoubzjxTJ
vRvGhGd/k9DTgClpr2BEDzorTvZTFNchTfU7y6i/zrjRgKd+NTsG+FADLdW3v2LJi11+hGTkgxkb
EfBzk9M0dArS58QNxmEm5xxBbuoocahWoCj5C5noK7TnzAVGUKQYMaIjmJl7bOG+GLnHq8FzJuIT
/WF8ui1o8QRfCNKv99EcrL7l9uySOAgfjDcTeSFcUtMoVjRaEySF8KhPmiYfnORUuWfGa28Af4Zp
HBzQFdzWaNEy51nc329VPA2vNcLd5hoCiZRTqTzHKVCcxmeFrgUAi9o4mLJy0acL4FjJJnq9MUSr
pPSU6r/seMKk3r3r5AFhqwQdBJ8rx6NI7CPHPWcB0PJ8rc7Ql4rdAuLhxA0L3ZMgkADov7gr37ME
6Y9yN/hq6k2A4io3KC94a3PkC6uJtl1iAnAPUTFyIdfiM5GnyFfPirrPzHhO8P5acyVL7/4rGZJp
6K3KysGEDIsoW0TB9sEaAfO5YWO+G5tuq+Q/FHSl3DaThXVFdQi+GDiCDrIOkmvpbV0gUI3pyYnE
Y9qYgaZaawATi4uHMBhiMO//AW0kstE32ZUFPUW9ucHTWDGysI0a/y80uZAi+YreUlI2gNL3lES5
16Oe6CJL9+9FIAuFliSQncMO58W88PYA7EkG1WX0NDl3fdluYr42fbBwoPBQRXYdsFfoSpQRP1ye
5DED5cCpVV+ofieG6inR7ww1X0ksLm0JXAOQERxAVOAEX2tCjahL8saEPVs/SfGkiGeW597t1Vp4
lMwDNf/IkM5M1aH6keaEnkgy9Yc4m/FoK1JvkdIHyLr9JXW77FF1mkeRZmvPrzX9pLPEJrVReg7Z
nfPJ5S+p+crcX7fVk0d35zj7Sj/JGiaHgvWzs+hJOXaatTV3GPMAq0cUg7zrZzGiNU/bEpQj8fSy
McV8W/qSoVwu7rwAF6bIdEP0iTDoKeuBUlmGjfmFFqrnZt//Qg7CZxsNjnNjuRSrAznDydTERBD1
1RreBA9J81ld675bVAaFHkBl/G5tkVayGoiVkvlSNOwdybbU1+wjBv7/QpMLIdKKWaWmJMZk40IE
vEJodvTJanVQe7aZ4dOB/MtGuP9YB6avHGSDVF2Th8psFOCLRodjtZMcPZLgx2GHvAHUIZDsbiu2
EJjNYCrGTAI/J52km34gpAGqC+6NVsMcsPaop8K3aB+QofWKNfAWuRf/P3pdSJM8hzZGUQNaBvjA
NrAxzNF6bf6oTR4KTAkwMNECWw/PooL7BTZihqbNcQ1RatGvoIqGtjL8hw6Ha9MvhzqLNLTCn4YY
+QIdxRNU9oXjtSonQau5kZc3xhSAokJsMRLbPd1e7kXXciFeci1uo2tMm5dbcUevp7YXKc+raVi5
geP3Ms8gY789DIaIpU2disRR1L6dHTTzFOWh4RRWepcWXymuN7f9Yj9r1R5RUYB62sqjZiF3NcOt
YpoDdUQdg0TXC9yrFpJiSU9PL2PVeQmtvBx831V2tAdjY9hr0ztLC3opbvYOF66sStO4yFuIU4fc
M+3HvAXW7su/37RLGVKgGhNlsPUBMmp+qKo32j+O5sqqLR3DSxGSp3QwmtY0fBYREP2u1MNG2Tnj
z26N42kxTiQAbXHnWae5q/J6vdBDyQ1nhP2D6dBHSOxV8VNcq0HaKz/6pD6p5RT5Jd+zLFuZAlwW
rcMuAdw0R0CS6FrkhgbQIQqGyNjYW+gC8VzRY3hXq52trYJJOP4/0s5sN25k6dYvdAhwHm7JmlQq
WZZtebohZFvmPM98+v+j+rRdRRFFtPZNw2gBFczMyMzIiBVrwZi7J78nndB36/Z6kngr87x47/Ku
oRI4gUpp2L0cfyhAHi9KIuOXHzJ9yHZRU2zGVvmVBOWdwgIowngzpQ2VXNzGwr7tboJUXCkxLTrt
2UfMcnpiXZZeoPbBqZDurLK0xephtVi2uA/B9UCZM7185olqU6siQJAZAVQpRU7qWvqNpnspfWuj
dhPl4BLLYbgVtVxdufQXXVklKkTdyyRin93HeqcmWRtjuM5j8Si16h58+uiYqd5uDE8zN0HRDys5
tOVl1Si4iwanOgxPl8va5EMbxk3Bsa4Jd03xGLUHGQxZXe+Q4rHIRzbmZzdSt4EUb8kqbdcwbNOg
Zi9MxgpFAUUvwvs5U1hXm26jt9MrJXTvjFrdUJ5y3nAKnZmYOY0ZBrpedjxRxOzzmKM3LN7BwrkS
Dix6zV8j87RX6fuibPgYAXL4leg0jD72RoP6VvDQBj/jeMVXpi3/atp0CTkjeBFe0Qz9v9F11XKw
csaUHEeAf3F8JNvsJyu37qJLIhyDUDD4Imp6l97RSqOJwgou2SPHAYzLMbTvsZZupGB93y0OibZq
uNvIauCKl7akOCyHuMdW2JtOEMhOnf3OUbnTurWjbPEUgYVLhJ+O7MlLsHV29aEBkdc5smynLAZN
7f7yh53c7EztdkTf68Yyc4diG5Sjtqo7LhGWnra7bvj1Bq88+4jZdZ/WBpeJxMYLwye/DOjZPY7B
j+s2Fp1y6qonCQAAb45HTczcF4FwBCeL8ExDUz6UHL947/k7I9+544q15Wn9a23mLJ4bjVpR8k7X
fGAS5SapaNH0H64PafG8OBvSPKRIEeeGYIFDUi4c3f3u5W/ayWcWZhedoQBvyiomLW2cWv/gJe7W
90fUoHvH+lyO3srpNAfR/hNzntmbHU9Nb4Rl77bk2ABwyv39xD8SVsi/3UyloCY45n0W2Zr4IdSS
vaY0Gz9DexGPjNYgPytzO3/SRLrUhUHCyP04dELjgbZ5+/rqLboI4GhgNgCsyEtd7vFxFCzfgErk
JATN76oxxptR176mvZKtxEyLh8mZodnuKrpC69Gd5+CKnqQkcuKUkDpJbLddUzBaszTzesktVTBy
WEpRDSvk7EjpBpjDJs2ers/d4uqcDWnm+WaaNrlSdxwYo9fZgQ69Vrnm+2vrM/P9QU26rKS1/DQa
j/REbNPqhxQl2+sDWTMyc3jSO4bii7iZyaJE7m8QB6tB3PKqaNAk0TDDe262/mKoVona42iJFO87
CEeF5Pcg9qc6WHG05cH8NTRbfsVLfUv1mDGj0G9przUHcyuU5sq+WbyHTWJvoLNoQ75EcWc3Vl6D
AR9kgu/e0wxQXGhuQLCQoQSubcs4kG5NTwpXDqblkf21OdurWVwAH9Ww2bRPojRs8TjYVVeMLN5Q
oByBOKMBCUvd5YGQi57Py37kVZH9jtDx1FvU/p5b0Sn1XZ+KK9Hu0pBQ1oQhFtA+3GAzr0jrsAmt
3iLX76fivqABZZO7YbevoixeMfVShJlHaBQQYdolfYea7SxjUzURXLFgIoEkjYeKPjWTSyuKt5Wf
TfxxVr2bHpFdVG2jdtgY44NmNB/rRj1WYu1EAjIPY70ml7y0K7SJURVUFlDyubCbbLajlUV8UxD0
G0I5Kf2d1oKNeN31Hb50VGlgvLWpnXii0L5c1S4c8ro34/AUex8G7zdFsOu/v+Q1578/OwpD3yXz
JCThKaPbNdFtRYrsyPuSD41TckGmq1pmU95nvphgu4FnShJUPHOaNz/S1GKspwFZXbEr6fPZjZGu
2JCSGwcvlyMI1i3PKfTIsnOvT74OFhjd64Nect4J3wY0jEQgvKmXk6oYUZ1pOoOWvM+yJzqUwgT9
83UbSwunm3D/gN+DP3nerBGlY1OPchae0hjVZV77NvCw/A2HGUcyGgzkEeg1Vy4HUgTFMGRDGp6K
KoWbBcUdyD47n8aW/GeVt1zWlt6/4ZyhJAuJFcVZ0ogzjyQvXA5iNoSnQYRs/REJCCfKvklu4iTJ
3WBlK0Oc1mLuL7DBgE/gNaNChnk5xCC2qFH4TXgyQ+Nzrthy8y2UD316CHr3vZS/5/254h2LFuE9
RGIOCClPtUuLmSIGsRDr4amttsQ8mZnybhlqJ1M9UqaG7RX910Jb49+cE1IQvEK7TOcDHQfUMilq
XZqttJxe/d6jUPHT2Knxpkhu4aZqfqDZI931kmP1p2LYq51DJ0IbHUe9cnzgLd5qOv615/IhPKcs
0NvM9zw91QEmjHOv8OmxPzXiRkpXHGghNYwB2mOgrYRfD4jz5UgHXywUQwYnGXU8OepgMx6E0n2P
+gpI6seufx7S3OnKwlEE993Q6Cse9frIwzyVSYlWMxRA5y0JRW7ogz9W/om7xvYiuHGpyMPb6dTb
Wv1GXXHF3uuIQ52oEDnAuS7pIJ8NNzbytEybxD8VBiKR7XfIuJ22+xnrOz8J99dPnSVbsHgAGqIa
ztU82y1xLiR+5gEDUdp8Cw3v+EkwRqDQtFT/5/whxKMIYBK3MI0glC8X0Wp8w48yAgBB/R2FBFHx
UYqCFVd5vRWh3Z7Y56EB46iZn2+JVAsBVEA8UQPKI8lj0YeO9TToT0L6LH+xupUX8YJnYA5O8Qlr
PdWVL8dUJnKvVQM1i6yLqYoIG8X9oro7ObqhBZCA6tf1xVraCBf25Et7AoiUIK145kt6vMtdyWlz
7Sb2jb0ptZ8VcMNe/3usvws3cQA56I8V65PfXZ6s0+T+He3ML0vf7DtzIG0i+MLBQNQ6G92da+TH
KoCO1L2zGm1b5ebB7eqdLGabvNUc3gAru2MhJc9nTAUiepVQN33VXCa6ZqZNmRXd6m/kWnZU8fsQ
fh7iYF/FlaMo34bGs1tl7e58HQSwKekHJTM9lYXn7V9uIkqelcUcc3pkm/BxUcKhzr3mwgtJCWD0
gB2nhgTyi3MfJl0baEMM2n0cfol7X9zk/uBEqu/4qoScg/2o3ej7sT2kgg3H6PU1XjgOOGYnxTMw
3Dj05PBnj53pgCgGLyBrZfyUEG6Ow09l+WyF78Pw53VLS8t4YWoWU5lGo5qQ0FBP6J7C4TnT3gVJ
ZuveB2Pcq/rRNXdZ9mXF5rQ/Zh58bnOeZVFHQ8opprBfo8qu3vnaIchuQ3ff/6hLyB2hPaAt3iKD
tnLKLg52opCAqEoyeGTP5tVDKQ5VRbaOH5/U9lksnqLnSlQcL2ocs/6kmt4uEdYe+9OJOh+tTusv
S0mHJI+By8V0M6lshp73cV9up8Sua1o05I6OvCZavVAiBwd5ZmmKEM7cxoyqUfamPFoyNg5djEL1
JS1RaY23ikXPrJMJaM6Lt6jUvpflZO9bH9yh/88AH75hwinRicI+fVmCs2/oK3cMxWm0rSBITil0
ue0aAER0JcycFT9aOgp4kxCBAa/Ao2YzO7jV6CfSENBKCwe0Uh/i/B5xcM04FKoa2aqJdCfdtYa7
MdRkO1UJ5Tg6+RDSlrL7eP1jFq48xv33W2Zzr8st1P4ZdbmUlGGeWrZrPUXw9UDkYo9NYodwbq5m
t9cmYPr72WRbtGVNz3nOYCl6tHJz06XGzuye3zC0SQhVVYDR8Wq5tFIhFUATicV2hca+NPdKY21q
qEoh2nwOkY5TFSdsxMN1owvRLE8jyjt0fhFqziu+Wdo2uuhL5F5i2iTaXBWcRFHW2JWW9ua5lekg
PptAORM8s4Ad4SQL8b725UNTPCgdiYc1HMCiIYmDm85kqufiLOxKeq1t3EbAPUikbYHz5ftMM36r
bMCdVHnmSpS3OHsEyxBG0gNEvudyXPWomV2RqXRRDSBkxochazbX12dxQFPnIeGxRsfHzPWipgJJ
KXCGJ4XlKNqdJGZbwTuuZhcXz+ypGvavodnMNYOQoq2GIcnXTkbibwtfdsK+vaFKsJEqFIiCsd+J
VviTtMO3/22QM/foFc0r6+ke1sdDOO6K+H2eIVPmDSvB1OJy8a4iJUUdGH2hy+Uyc3oFXY3OGeIp
h2YdJVnTwlkIkemtoBNxejy9Zq1X4rKLaRWh80FONxRJXSJlXfoa18Eup9xsrPE0Lp1M9HJIrBv/
gRT4ckRKXET8bzoHwnoLv7o1Hur/Xkmh9//MxMwxBkFpQ9o4gxPE7mHbbyovtuVhrRV90c/PrMyW
RtFSUUbggL7K3xlDMIwH2jnG/Om6o02/Mo8RzscyC0xygl0YBxhLL5d2FBfbor+N+nd9CPX0Gsnh
2ohmEV9ipRSEgZWfmry6M8PhmPnPffFFDssP1we1aAhlT7KsYIbEl2fU2eHaREIr1SK7pxCHjVp8
lgblrhI3vbcmu7LobGeGZhcUMK5S86bnZiXlxObS9AK0tO9uWmgrt9LiOtGfCgwK7t9X1bsyQfIr
jVgneAGcQTlGVAk/1SFlNTXzf1+fvsUte2ZrtoUkgKP9GIILMdRqvO9SV9wng3lfG9JziXj2Pk2G
H7o4ZvvrZhdXzQKbPSmCMczp72erJlVyovoNIARDrLOt4dErkqXux1TVaP1Hg/ItRx+MdujP0/uv
zjF/FbSiaqFhLjbItWpZxGVPC9/2+qCWPITMNYR/8ADI/ONyUGPpIraQx/9A/djDtfKwfoqvGZlt
rCAyk9acUDaRdKy1kh7YOz1b4wdZuiqmxgkyfaRwCIwuR+LmBdh8i1xHZSjFR6mFiVUTwjUB0IXa
zSQU8dfMzPlCr1HrIe25dS0rO6RhoYC1i7/HZZjs4tgKQRVLw8YrRzQHrEbfunIkblpX8DcpStfb
FvZdu4t15SD5gUXwO3pHqGNWW1emOGZ+bp5/5sxZe0/W/wEBlbKT6R2ogRoNBIgqFO1gqsfGvVWs
yOG1V6/muJZXG9CWohpoh86RJVLhxpYVUNGqtjRam8Mufbzus0tnDZm6PwZmY1M0iGyCkSwTAc8t
EEMoVNV0C71TQnrHv1fHNSntxVBrik/Rd4Q7k2jk0re6gZKdNxANa3lubfNGyDZJB6GvkCKMEsll
ZBeNlzqpyaMur7P8W6lla1nmxWnlJCDiU19OhctviMNOb1AI5HaSvtM7aYWl7Uc/rs/s0slKtp72
TEDGBmpMlzZSDyYQ2Y0oAhobUT4WSrURePmn30EseNVKefwl+/jKR8+szWZVsjJdTBXOnkAWd4br
iMNApDw8UATaIveyE8rviTIQlDVbU65urg918bjQ4HIhGwu3wVwowZKC3EcJm3dHuy9Np3/L8c1a
/fn92eDcdmBvCPx+7yYbSc4gt1sLjqdj89X8nZmY7QOhHwXYhLkh1KLbRTKaBtJtNTSHUPyUKZ+1
3l4NXhd33pnF6e9nV2CtdaGgjAwqVH/GvWDalh9tYHzaVIP/HEq760u06PFn1mZ3UyIKstmNeGMI
eHksyvvp0mi88g2JGe70iax1ks6ac6i6ktmK4Uv3QvRUhD/C8PiWjhBuDZLCaHTRIQGfxuXEcTFE
TTlwZI3+hhLcp9TcFNWnfo11YnFL8VICED6lgQkcLu00wChiXyTRFYfNbZ1lTph8GlFAkGrdjg3V
NpUOOgWfFEXQ7IfEXEsOLy0ZiTyqtyiLUv+bLZmkFyr6IrzmNfl3DNKJIkqD6et+sXBK8essFVEL
dbX5aawoSSCmGUbKlpKaUtl5s49DZUPSYpP5md2lK2fFwkbDIG810CjcAPMgCdjIYLgSVWkgcE7o
hveqyI0qQyM4WJ9RdTo24hEZvs31YU7bd7a9QbrSlQ+gHtb1eUBTCnpZNHoRnkqL3J2uC5+qILqr
hcLdpKIRr+QMF1aOwwpIO4BQeEu0WWIkU6M+VhE3n3AZMSXKXLrrzIfrI1o4Pi5syJfeqYUpTQBu
GJ5qCpSD6h4jA9nJ/q5rPpeBuTJ9i14y1SlgS5toZWdvH7cjhlO8Njyp40sdP6ntQlN9JP/EeJeJ
3ZNQeBnve/35+iAXJ/LM7uwOrVUzHk0hD09C7ajenWg+VWuEIksmGJbOUULi4tVLJOONJVpxF56s
zrzz3PqWjHnbr0ChFy7ISfWYhgOKKnTMzcZR6W0jWh5GDBmUznNmrHWQL/k3zQU0vCL2axG0X3pD
L1UaDZJGeJqiRCgagp0OAjNdIzxfcrpzM7NbslJSl4cb6Icghr4m3snmjXwIykmQ5+v1lV/yuHNL
s9uRtFuhlAMDMoadAA+4HYvi114rKPZBRW5uY+W/tzSiTH02hdMXnd3HqUoVAdnC8KRYT5pxpwdb
VKRtGm3+t4FN5+OZGcsY6opoMTx50o3awZwkZKcp2RN9jorSjvNy5bxd9O+/w5qXSsJW0WrDVfDv
kSqt4VYOinwHsUl+Xx/X0nXJ/FFIpHGJdNwciDdGmhWlggsyJgWhZSTfZEW+EbvyXZjVP4t214rP
5bPmkxIcM3GN2GXRXUA2gEGFDg3QweWslm5bupUigFQzAflVebrRpZQ2/DC2c4NmtREOp5/XB7xm
cnYmQrTljl2CSdi+7+OGWCSFnDGEyaOqbtQ43/pe9oYzf8Jv/DvK2TECX2eat3IUnSI9dHIfInME
CjM76yTBLv34kHRttGJy0X2I5qaHOlw287piPkIYW04gYjneNpTZQ9KTlb5SSFg0Qg/21BxFj++c
G60XqpxGFcowavMEZtNvHlfLlourxbNz6n+CMGmu2BnnfggpLi8+5BydaKC5TPzh5rw6gTXKB3lN
S2x5N5zZm23zSMj8NC2wlwfhg1d09pgfzfFOCnatXG1FV7YT5SaKv+Vr7+vFufxreN5WZwmFCJGD
QsJauklVehR1c0vx//1151+2ArRwujLZb7PD0qwTtwp6HewN+XAjO5aTqMyaLubSrQlVIzIU8NlN
3HmXmxr6PiOoE4xAN36Kyvi2Vd2n/z6OCVBHshXaExi0L00gzd6RdcFEBEZ+SJ9U6xFWvjfYgECJ
ngK++FWxOtWSrEGtlIi3Pgp0+iVDaYdk369bWYoAwBv/sSJdjsT00EgTdI9zvnxIlXHb1zDLJUdN
0FYulJdWwXksfW5pdtbqfezCNl5zUfpeeSPEGuJwAMkONSqJ2zLIy42n1MaDKMCoWKiJ/j6U44eq
674ZnYHSpTf2+0zyAjtXzWzjD0Fhi2Mz2r0vQqtcml9M3aPNPqOzvlI866YIA/r7gtjfG33dnGqg
+1B38hBqvWqNZWXJraEH0yaYPPX+OWbEzRWoaMg/nxCUdYy43hK5B8baZfWCHno1g7TX8n6lxRns
3+VaKe7Ie8wD5qzFO+DOR0sZHBPRMPpAUB2Uw0c5/igjC9VnoLzKB18PP0th4bT6eyX90YT+Zuyy
m6p7By9yYj4Aqt+J8qMnyI6Wbuv4nQDPmY1T76572FK6FrFv4EJgowBDzF8BSQjDhOgTjev5bdgl
D0ELunfMbjQ/3IjDeBpC/65OwIinhW/ZrQ+Nctbsi6qyMyPYyIZyHAJ56xaD+Ib31vmHzXZxpOhh
XmlAtvWmd/oQLYpjpbqH68Nf9I2z0U9/Pw/c+tBSYgXMdhUHjvC56J9TcyV7snjg0ZkMWnuiK5o3
TBbFUOAvJbFh/yG0kHgQV467xUPizMBsDH5VVIMQYKCLN1Cf4l6y/DHyPl+fqaVXgnxmZfqKs5nK
wjZLq5DHdm/epO2x649wOsTvwjUJ3aU7/dzO7I1QSqaFM3EQydo7Q9j0oK8hBC0Fi7rBLzzw+qiW
EtfggSEGAHbEBpivTjOayB4UeBmhkCKPToe8WNAnAJ4+VNUmLKVbHvmtsPZgmA6DV4fFmdnZmmWu
gEhOR8Kk9LcmNJYqAa2dj70j+YZdKZaj95LdSMUatn5xFc/szlYx6AIzjqYkhuLeiyCfGJhEQ5yG
rDkR9fW5XbRFh/XUxEOFep4wGZD7GwaNlWyNI0JIrh1JdOXH7aFCqAfe+JWlnKbs1ZSemZvdYKGh
Ba2KEOfJ8p6oK0E08JglK7f+YgRIIwTUhmA70XqYHfJWmaha1tObILu97ki5fxxNRxqfXDquE1hc
vHqfJ8JnSHPTMnx8y3z+sT2/x9KxSNq+w3YXv3eH6lCrlQMSyM7NZyt4S7brbKDyLPLwW6HMclRp
TgKvIJ4lcbZvgM0+pNGILND1gS2uHO0HLx1PVFpnjy5V8rMy60hE3eZa4cg5jMNiv1JLWXTGMxuz
22REIStJOomDXmzsujadIXnSEXTroKWn3Pe/DWga8NlZyXYYMoi0w1Ni5F8kIdi6mvFLtFZlZ6ek
+CuXp/sZThVYBkRztpv1pvBqv6QlLVdKe9Di+9zVbvPk2E4K0dH4Lk+PueUkP66PbnkTmBPh20Qh
Cpzhcnh9I6ZGMmK2cKtNFhpOkj/CsVW3n/o8tpU2sxVKgPuxWMPcLV6lVAlIMPOupJ3s0rBAABOO
qGygqpAYjhH0/U3nitX++vjWrMyG50r0OZfyZAW+Wkcw8mHjRhxf160sOj1IkIkmFe2CeSUR1GcT
9yUXjwFnbbO1JrLpcQUMPq3/K/84szHzQ7WguyHpeaQooS9PuXnNGWORS27wnZ6epP9xSDN3RGcv
1PWKISnu0eyepE0UrbW8Lo8IIi0qzWR39Wmbn+2sqOk1XxkwIU66XL81iMrqT2GavMEFpkQ8eDpq
2oY5c7QBJcGg67hL4noEqnAz+Or2vy//uYWZk8leqESyXPFaMH5mFYgH974oVqObJVcGMQqKCowM
3Muz60oIeiEWOq77sjrSidx7GzOMNpR2NyqvscHp4zspOQhiuUu9D0n6LnXLFZ9YOndpcaM4BA0p
RDmzc3eIxhaVFxZMxcFhsId/rFG3ja5t0kDfjFr0+IZ5PbM3d/nYqq06wZ6QmDf0rjtKk98J2bDy
blig/lFp3VNUupThHKLmdemIhRcHcdLzcGjafFMad1aHgFxxJKkGE2ALkaJv2gnvNyXdCD305J8a
ZfOWkf79gpmPBqGYt+nAF5jp56bU0DezEOVd4+Rd9KCzcc78NIuCqDdqrOjaDuI4U1y5l6f1mB9R
5/M4u/uVfCyBGUzzWL6j+587shPSFR9cHgOYNGgzNJIcMx9s5VbQoponrukqP3wP0Tc/l8Y3Lcdf
IzPHC2FlSN2pMZeEUFDIR1P7Wbvpitstz9ZfI7MTNtKqVOnGKcYN8oPrmZu8lw6riPNFKy8oMegZ
4UOYnmhnh6zZFmFmisR+mV7A+tFAoVe1kFuOgpDsrjvx4vFAU/0k3AF8fa5RnEtZPnghpnxJ3xpf
hSGy++ygdd5WfdPcAbjCmVWA53Oa+NjPNNJa41SjFp3U+z7BzqtkJem9dD9NqK5/jcw2paLWyK+L
RH6WHOi2NCLy7HeDsVPUJIUbTFlD5C7On0YVEugE0Kc5A1hgmCVyYCKujZwiCcg6dOig8XeCFJWb
1FIpmQRdspKZWWpcVuiU/mN1dq2ofpKPdUn5aaxKJBJHR5fE/SBBbZWl27G1boyh3chPamvt+sD6
RXfIO0PzTnr4fozCoyI8TGiliVHmujMt+i09sNQbwJ9K8/w1UIBCHi2TsJvsW2TsS9VzTCqm/5uV
2eC1uKoGrbC40UTeelRKrUd9WMuSL/oROAOoL8Ddv0omdl4qJkS60SmTzQ3sj64I9RoK6GO74rDL
c/avIUTLLve6m9GZNAhC+JIrj1r1KBq1jcjgW07HP+MBlnJphkekGFYt48mtfiN71kFXo028SjG8
lDya4Bn/TBvN5pdm1CoUJuAL7AiuvKMg+562eSsMnKa+mxoG6fl4w/UFrSR8D7AV0Mo6u74SNwpF
IWK/++K7/oOUMKY3uNu5hdnllXedX4wix5bfffTH56G9a4K13PWSE9A9Mgnm0Y5Dufdy2uQsj0zI
rglG0/DgZ+qBPutQ81d8YGlxwGbSf0zgPpE7XFoRBKPymiiMTkE12PBQbyMQAFQzJCF1hGK0w3Bl
cZYOR21SsZx6cQ1NnYZ9do+hSm0po1tH9P80Afqyg/vLGwPDMYvWdHILaQHZld5yIoProuAwtePA
VX5p1O1jy2y7JDqp6tc83XGZ7oXPmu8EZb6/fhAtzueZpZlnaF1a9qlXRie37XZTD6rv7kqzhb6C
M88qOu8gKmveuGyT5xedaDToz0lw2qKTM2XsolNTgJmmMJvt81qJb0YrQpMq6sUtj/dtEIX6ShZ9
MVELbc0fy7Njd8jcPk+hFz0N5UCLr+SBKB7umkZCWtABHebbMkpOZfgDZPfKfbe0PQhOphwmxFA0
rl8uaRrTGitnWoTKQfSlT4fhRh2ir8GgeyuH8eIg6buzIFrRkV5V54MsfDOLAyJVpcu3mUvI7Ttt
lO20H5Wi37b556SbhIl/XXekpX1yZnVOISEPrtkmKqFrJt359W2aCyCNP/beEaDmylQu3Wvnpmb3
QNLJkGFOVYQEyEgFpK0o76rAoyj4eH1ML2Kn84fFuaXZVSAwJjGa0FllZqdBvC0CAEZ98gzALXLJ
UBntLhJjWx2oQ7rd1ybZh/0x657GrH3XrW3VaSu++hhwNNAewK8C7OHSgxrDSww/I3Wrl/kGfas+
yXfXx7vkoyiN/LEwm1gEqF3IZLAA5+imiYwtE7v6MFj2T/oAKRMSa75qYhJdg5gy6ImhfW0f05Ge
iTQTEXO67qYbWztTetmum+ZWiNdathed9Mz0bBOapRRk7shLoYx3Eue319tWUkIeXzudvkrNs5RZ
nRoe/x3o7K4yjUQjlCeu9q1H8KuO7gW7uorQLpTFfaXuux5CS0u8r0Nh5b5fdBWaLamcKsg1vAII
u6Ehe9oE7fKeTPe3561sjMUdePb7syMmD1CliUoQcejf5GV5b6R7zc+2sEOvDGTZ0CRlOcmXEyJd
+nw4RFYfD2TcVTnb9jEa76m0H9OdAB7/uu8vugYRGIxRE1vcHO+hqSGR5YS+qxPRmQq5qG9vg8rc
Foq2KddaQBZ32pm1mSP6ShVRoGQCBevONUF+wKWvf78+osW5I3ShxIRu0CsR41G20qqF2/Skhh9r
caMo30MYWlY8YVrpV4fSHyPUDy4XyERZx88Fnkt4mgANOUzIsg7PxDMVwYOghHbcr1V6lngm4Cqk
3o1P0Fs+b1cO3dQvO8Ul3dN/6rT3glJuJipyAN47BS1oOGN6ZP2MfKtliuH4tZOkxTaH6/KYJ/9d
CQq3hAiGdgBUA6Q5vNYVQimqK74lgBO+HoO77OUkg0DQfEvh4tzU7DjJh66Jmog3Yyj6+0os7UqS
VqLBxU3AqxdOOJ6+r8CS8Fn7nd7zwlKqO9k3N9DY24U+OnEQ2qtUd4vGwA/SYkCzFTHRpetYZtMK
dY6xsvI/o55dq+VO8NCyhjcpRz/m+m5Y3HEvtD34JGQds6tc4a6uIxppyOk+uEbklOkxRrjuupHF
cxe5RZDwgCJBXF8OqezyKtKMIKI/V/iuhcbwXoQy4P66kaV9DVSRxg86qiCqn/kBLeeFFil5dBLH
1A6TO9JUNZAnWjLSZsXU0qRB2gf8XQcBR4btcjyVNbp5GPI6UI8S2grf16h4llzg/Pdnb8ZOS3Ih
7IroZEgbcVT2aexvzHg45qTVkB7bXZ+45dGQwTV1AHe85y5HYxVxq6UNZ1Uv6naSISweWk6brj1v
FgMcg+zRv3ZmrpaKgycAU6DwE58gsrZ9+ESN6ksBsg2+w51klnafP1fR2sG46BjkEKjVIF4Awdrl
+No4TlBg5iwCWlN18PwVX/zkVzyGm+vzuOTlxl87L+M/exKXrZDVmsdBlCb3ZXBfrYmXLq4THfKw
KMJ8ANDkchxoVQNGD3jjw2CYR+WW9ibfWlO2W3S9MyMz1259qhJywVaNUiqzgILij1KkV6Duj129
pprx8rqbX5PQsP4Z0szR3STtumaYzjoadalN+BrEy54jfcurvZ7Jp2E072Pxox6Pjtc9+DUIx6q4
oQt29OVN4H1PyoekuQFWZEkEJx9oim2mHFtfaB+ur+3SfU4XD7qaCpRGqDhdzn2QSq5eqcx9GjuW
8F3Wha1W/0JYFzGeGx5Y3ltg5OcGZzNjdpUa6A3IdbF0N7WVbyYceTqsgCkWV/tsWLOtQSHN6AMR
K3XznCIlIkQH0fqkhZs4X1O6XNwdE7kxtT1g0MosZFXArQr9wPHcGu5PKzq0Vf/z+hot7o8zC9MX
nO2/0O2l2izIYnR5ts0p/0M4mDthrQXb64YWDxTaG3WoDckRzfsc/aQyg0om92WF310yoFF37Fyo
vdYyFourc2ZntuHFLOg8TeCaIefetx0iPrd9cAuF0D4v2+0QO278w5cfmyZ1hv7W6vI7I/QeUJA4
pENPradameC175ltgrKAALzWmWA4mv3w0GnGx0yo7KJo9l4drMH4FpeTwI50H0gBwtrL5YxoUNGF
NmPLWfSkFMeyHe1ujapgKec2IczJKpIW4m66NIIisNWN/RgBFei+Fr76oATVjoqpnm3Iwu1C8PQr
sdASTaViwv5O5YHBwdx1aXKMJl1TmBhOnqk4nXBok6OL+LZBCb+41bNso6rQ3tGL1ji68e2/ey5h
mEmRjgzDq7dP1llDIsQptoX3wtjeWBnEDHHjpOKaMNzSHvlr6dUDCM3SSihFVk8ai6OfCjvUBzpL
e8/Lxf5fxkTXy+V8kvKqDV3HkhXX8EoM9wAF74SkcUTK6yuLt+ST56Oa+aQVRUngC7DVBWNsI+td
mu/79OkN43lJANNjCfRsbkMim5Uk7LK626uqf+tVd1FWOPFYrcQri6h688yScjlzWikInii37OfB
dEg9WcDOt5a7EehPlCr9l9cNd+Co9laSvB9C2UmM9MGIs/cTVZ80iofqqWrixyhsd54nUXYw9lH3
ze/GwyBWlk1D740v1KMNOJgnoLgW1s3WAm0hchKwYUjQn3MnzyGwlCjVWs6M5N4Vjyp83RwTm8TY
X1+M2ZFHrRl0Dc3z1G5kU+TxcjlFntpMwYCQ3qu9evRV2WmqBwva3Ea7T/t2d93YPEJ+ZW3mypoq
NI03eNn9aLY3MODZonuT95vH8C6IB1vQ3slKvbJ75lmDf2xSSwFLTEqOPsTLEVaGVrVWX2b3VZd6
ti+12TakmQzozVOpDtUulaXgNmyDZlc0ybBRhio8GoZRb13Roj/SDYUntvcagm9p3nFNkYwuTaYk
ES6/ymuVoR7aIbuHC17bKYGBunndGsgShN/piCy2ozqsieDOT+aXqYCARJEg6574C2ZGSzPUeR/o
2X3aGbWjVap846lGbhdd4u2qsvIOpudVTizAZKVHiXurp8K3TDKKm66ozd8rzjA7Qf/5GoqGFAIA
tdLUdTkFotl19GXK2b320Tgot2EOu6Pd2v1vxekjO7hBbAdqhTWilzkA9f+bBdE2QfO40GeXfC72
kWIUanbfj9mhkHTbeyiHfFNNdS8psNH2aawd79FCWwl3FpcctKaKcphIQ8csfLOCgTf96OX3YlM/
Vs0Q0viihI6sjSDb4Ryw9W5Mf1yf5FdnCNsbDjR2ONICiLHM7mJ6vQzUAcfsPigDdUdeTgC+1AhO
qRprtctZ/PsyrxSBoYhGv4+0yuwk0cehclFAzu8N97siP+rW4/WhzCKZV78/28eo2Wp6Gqr5vWxs
3P/j7Lp2JNeV5BcJkDevksq2KVWbcS9Cj5OjHElR5us31LvYW8USSpiLc4AGpoFO0SWTmZERX3IO
qJwP0veK7LBR7puaz8HFq202BakJ0PRAFA2VO3mlyESnPAYR+6n42xyaqADhc9h2QfeWrlGKrFma
1+8ipO81ChSqZzQnyzs57qEWIS+Cgb2MrwqkydfaYxZ24NW4pBOX6ZPdk3lcJnnFo0GzzulHAgoT
ayWKWFgqvH+Qq0X6+fPn9ajafMoLyx2xVHY4CuBT/7ZlH6jJq06aoBjWqDwWdt6VOelEu56C+1iF
ucn9MPK3bq21dWmRDFDsArMJovwb2QxPcd0qa7FIRKe+wt7s8QjxpLg9aBBCs6ZAIMFzfwPKCNHP
HWih8QW8cXOrq8x9W9SJ4EmBzQ60w9Q8ZW3QZP7wmPn27/itGv3aPeTgnFmDJy3NJMqASDKiDREY
fSlg0u1RUZmDDeJWD6kCHJ3Bw/sjW7Mw//5iw7NUbYrKhQXBJ2VTFkntFyPEm+9bWdqAuOpRKUCm
FA3Jkq9AtKQSQIpxrJKN9kbMgwEy82KPzpqu2943tXCLodVFxbPfQvxk6/r1gOycjF6R1e0pgUCD
+6SRs15W/uCslKmW5u3SjLQyItZpzdhsBhuBV0dwBt8fx5IBoJHRyTajghEMXo9j4PbYaKXZnlyX
BVr5VI3Oilf4nArJreIEQcQalBAQ75YxPKTSPGucbJQNu6Pjojvctw99WCRHsAxs1SzS9L0ArHwz
7D32ngE1r/t54fcB7UJL2/aBV66VVhYW7+qLZM8BgsGSDQ49DQrfq4U670W/Sv8KMBDdn96FixhR
/Bxr61D4gbbX9fQmSo1AT3PYadjm7jvpH5s1NtIF535lQbpK8rLjfd7AgtGPgSr+2u5DhnhWyxO/
+scG9tk9AZ4EahzglGZGe3mzqDZpoT/DT53BlUDPAFHqWE72JAdq8t8nDpsSeUl0y8/yIdcT19sC
kWPK+GkCVAdC01qubaZ/lOf6HA9OFyJxA3sfWa9rI7A7upPD+QlojrAo+S4tig8Ivx1b5Jzuj2cp
CAefBRr/LUBggfSSfFPeM7hYveOnlKcPGtuNDja/+Wo4r05hB6WZbwsN6qeKuWeKvUtJ/M8OSwMV
M/JOJsivgNmUJtQsraKqrJad8CGBG/8h+luMVlljrRPqdsdD9QlldYCLkXayPGk/dl2a5cSy2UkD
/X9egZSE6julXqu6zEtz7VQ0PJIRzeNMAeAlIwU4TSy9EhM/VWYONNdbnUOnGxy5eOuPVdCah/vL
t2AOlEou+N+gsuagGnK9UwZuQAmyMDgCavuL0m2TfCNYoHZvNJja1RTA7ZnWLq3J0J92iAd0rGn8
1P5Nzsx8dtLtO8o9K75p4Vl+bUbakhofa4oEBz/Z1a8xF+HoPND2u+Y8iTjMMoQasenz/Pf9mbz1
vTCK/ihc0jMzvSn53r5mg6eUJj+ZOyN0XrrHf4Qo4FBfG5AOtYWOUSBGYUDfjQH6bX07NHY1iLDu
j2Nhn1+NQ9oRcUFoSROYyUB4ZooHVrVBvIYBW9gISMTDMc3di2hAkMaiocLXAMXIT6Q56Bk78j72
WVz5fYuidnO+P6KFlUG2GK/jOYOL9I9kjIsGyjRZ353GvPo9oSkpT5hPJy20+rU38UKgi/YnAO51
BwRRGJx0L/JRtXsz0btTekiem4P4pR7pW7LjR6QH/8bfxO7+0Ja2+pU9ySupZawMuap1J77lB0Qe
b+ah2Rgb68D//ca/Htk8yxeRrtarOdCtKiyZ717S/gTK9Qf02tbO7hz4Sf7P1AD0AX8iejhuhMI7
yyY1wpju1OdP4E60jOSVWhtFOdr0r903TZB4qOhp0BEoA8+oX6pkvzKlCwcAVXUk16A1g59yHmdS
40xpuro7eaB3cUAQqRp+mjzo9Ta2omkKJ1IF1PHHNLRIxJGDa7zHtY7zeUvezMLFN0jORNfreJwG
0eEW2PQ9f+wM8uhytmcQ6lWd6fukriXTFkeNWukcMmDzyj3udaez3q5wSPRxn45/qiYFQ82Ka1nc
rYDy/r8R6XEhKsdK3WLoTqR/ECClpFowWBMa6V6MYUeSA7W/Zq/3l3Pp8OPVOe+pWUhNDtJrPS/t
UoNJbmaB0Z7MCnKwX2NrDRe9aAfKEGCaQjZS+3QMF8djsr20BFF3d8py7wMU0KGbKj/L/OtoGv/V
EbkwJfmYbnKg5cLM7tRsERbwkLt+Q6EvtQXYKCVhRn3Kw+E7WzsY8+rcbEqIXoD5DoTp6HnC7y+H
KHIUERoM0cvrx5lctKs2bZ35aVaFPXE2/WQA79r7moi3TT+8qxVbwfHMI7v3BdL+UdhA7SzFFxBB
QbrE3y2ImNzfL4vn4GKQs3+6GGSXu15fmXDgCZCaDEh6Tzya9so4ZIap+S5HH8t/plJawrJrx6xQ
YMXYZz9Y6ze/f6aan210OzBbvyx88SD2BOljZFG/6YnP9s2f+mc1BDb3y9xnrg96lPwPdPHuj35t
gqXrxIjTrAZnPa5K6JsIbeOAS+6+hcUbEvw/6CFAYxLahSUT2jR5Tm3ARK77ZuF7oMUK6eGXPmw7
4ecfxUF/uW9x8WReGJx/f7GimdFpaK+ex3QkB0jcBP0aXO6TbeRmX16YkNw1dM7VIUd4hivDfCPt
E2rrHahzwBXCj6hbHCxiH6ssMCHxWeXxM/C5j4md+NbADmpjgSdM+KYy+hYY1N1+JdNym+3DVrv4
Nin6IS3iud7F8IEd5S3SE2f7DJkrhgbmwY5Gqq+8KBYehAA84SGNVBW6NqCbfj3fKYOokaEk4tTx
FxUKf9zLnuKsCc1Sf5qGlwqJ+wk5wBJcFdRS90ParHWDL634zL8MAXgdTQZyI61NGnW09ak/KT31
jWTH9N436C+zWNnLS74C7Yjg1gN7ASqa0kgrBmRj4Wk9ohSkWZBa/zm1a7TtS5EAcKWgJAMsF30w
ktM1igJL5OTDqZ3aTa6CXxfEd9EwxGh33ljh/aOytFdcUMOh/w2YBtDDXS9d6XVKrNvlcFIKEfRp
DjR8G8Kjt7x6EFA5bYtiBxGa+0aX3gKXRiWPS4EyckhZDHit/UmLreP43Ppm1wc83O4b+qxzSMcU
QSVAs+iJBGmGvDN70Xp1bcOSUycBzRgkGOi+U/lbo3OA536a1fcKvM8ZO2Ws3uamu7OBbMs+akX8
sDN3N42Kb9NqM0CZuDHibdv/9iC13pZBoa6xbsg9O/MVYQFNjErXzLB985LQrBQCsw7WolT3XR3a
3ywPgqgbDzCikvzkm/JX5m1TULRthvhX2vprzbDz5pUn69K+5KfdxB2YBkTGScn1Q+sory6a0e8v
yELtEmOE/imI4NCUeBOcORRiKFbbDqcJl0Acdz9c49m2+FNZn9LJBfcXCerub+KVG2ey1p5O82aW
B2ihiw1pMrQhIRt3vdlJZ3WmEffAn3ReH+juuFeHlkEGxojflEz8VI3xuU+4sgODQbtJVRoWnZOH
w6T1K/OwcMbRGYLXBnTL0HEqa4oLBa8eXub4ElP93tZ/VK+LwB8CsFHgdT9Ub4UJR9Zk/dxaNjCc
HmojSPvIr2/mxpbZczGi9NgEWjLszWYjnD4YwCAzpZsyQ7dbHY7NR2l+pa13oh9dEh9J3q50dizu
cRCyoPNgrkoig3G9BGhlcEnCpvHEq1M+PE8dGheNB0fsXGczcigYebumHx/A3nuAtIOvZlvVfuba
n8pa7TZc2g1IuqFhAJl8+AbJ9QlA4ZMOmiInVj90QCH+gRyBgIDhSXvWxcZ5mtxvTrKC5ly6KlGw
/gTUAjoEha/r8cfKNPYFL6dTgy6PwUS7R7eHEpHaTSgVQDXGRYJRB8B28htD3cWOt4bJWVgBUIBA
MAqVJVAY4J10/QV2Vg8UsNbp1OZf665/ZB+Yooc299qg7Vs/BSBTUYNm9F3uU2WfdGgcT36Lqvq9
Kidz63B0FU9P9JTO66DJ727XGLup09Xp1A0aFAza6YD2urWK4G1ocG1E2nFaUVmpY03TifAjiJjL
BhWuTR+H9x3bkhWgFNESYH82r0pXWip6y6CcqicrT4IabIbohP9LxNt9K0sTNpNoQl8ZcCegIa/X
zs17p7fAhnyyx/Gh153MN0CWet/GwpN9Zuqc+9RR6LI9+VwoFIRdJefqKe2O8bC3tWOmPPH8mcQM
lVwDCnEJpJzpSlVhaWgeysQzlAhgD12aQL3J9cyJYTWx0eHcT2OxmfURV+K3pWXybMBJICsAxgJH
OvMp2C4JPJN6qvH3aRHvamV8BTXdR5OuQZAXB3RhShrQ5FVE5cRST5o5bcT4iRC8v1JrFubfXzxz
3DhNjLY1YUEdIzGCLRNsriux/W3AixzK3JIB6TiIPsmBdZpnukOtUp0xMUWcbtX2aZZgvj+Qhahg
toJCC5hwPByhedkuRpLVouwaB6enQht94OFN1PnGUQ+rI3+qfqyxqN3OmwmCGqQ0ZuIqpIil+pGT
MqFhUPopMceQ0x0Ra9oit7OGP404AxlNoC1uuD89pigsZ8Q4QWVwkxO66d0pLIHPuj9vt7sZkRQe
XHPBGzeYXIAYKFK0NZ/ME0D7fqEe0MXnT9YxK9bgMAuG4As80BQh0Y1nieRDHaXURY/GoFPF221u
Z1ETu38Nlp1MXn69P6aFxcEjDjQZQL1CR16uluL9VpVTVTgn3JToP/rRrFKKLOw2ANgAsEb5cGaG
kxV4+Wha1cRr9+QAp1c+8nY8sxgi307v+SzvKh+o9g8r64G4GJ68EoWK+0O8nU2gU+CB0P85+yK5
Apcxmg+TmXmnlIHBQQ3Qq26jC5RmKwQgK3bk2tswgk08Fal3UtI8iNEIKYzJ172DID/vD+g2mp0H
hI4+zCbK6XJ0OYyqTkdReKfGexr1IxIFaEy3XrrqQ4MiSCaMl/v2ZNZuhLPYHvMDHCK5M2W+FEXV
tlUVVDGVk4WGI7/Q90w7qnUfUVf1u1IEdaoG1AvN+MmbzhNJfab8bnoDgQzzVUBos38P664/aF6K
CwfmuVx3iOoqJ/3cEl/5ZnH/EPMgeauO4ok+Kdv7E7Aw4UBzaSA+NdFlBpnYa3NGEkOPx9XTyIGk
1aR8FJ2xp0q7yeLRz3pA8Mq1vvybvQRDEPlBSIDQ0UWZ+tqiC06yWE9a+3maXtGhwKH7h5SzcJS/
fb/WVrJsa/Zps6oFdsu1LU47WqZubz93rjUeM8beXaDYAZWkzja3DLIymbPzunoVYmiAtKLOD5+N
zldpM9HGQA2XWs6zKsKmc58beyeoeDXt+IstijVrNwkXODUwvc010BnOqkquNGkakzMwODx3zjfb
+Sra5MGiPtTB/CpH6soEzL9bm9DbEcImYqu559YDp8M84Re7k9C4RjqmcJ/RoGOHdcsjxJY7KmIk
nsloBVC5Wa3IL9rEoQBsAhpskIi6ttkXldZ0BXefW1pVAWzua8dmuzpRtT2wHQ9Gh3bPtFD4rqir
7yCt0oPMsxqIz032a+21P1qXRUAjxafYnkjYipxt7h+im0saVDbo7kE6b85e3kBmnF7xMihouM+5
wv2kREt10pVfm7J8vW/nNv89G9IthAQACyBLKU1FqWjCTEjiPdtPGO+XiYMHwgdvpsXfs6rys1fj
73hAThGUG7v7pm8uU1hGh7qNBy5oKMCrc70IjHpmKrrGe1Zy0m81Oqn+FBN3JUa8bVCAmVmEfd7Q
QBJ8XrgX+8vykiamxPSeHZXaP8akw12jpab3zdEn9rPlJZz02Cfet0lzsdG7OCsSX4GvabYDeKLd
sMtSh+xTkM/sSur2a1oKS9MAdsCZc8EEulvO+7gJU8tu6uNnOiXTY+IAspnqY78y2UvTYOMGRF8C
QMModEiJW7s2u4LpcfwMIFbzABEM5O80WgBX08WNb09gi4Kgnbsxi9561gxApSu7SQLeQ8AURBQO
WKNBw++VRb8SX9/4HAA7IfyBFjpA9ABmkjwca4emUPOiPJU6ZEvMLNV2SUz4OU409Fpnukb8TIv9
1oWwaqXwYmVibg7ap/mZ8wzpbMCP5+W52B4u6MfUrknLEygFvLASarYpwJ+NpOYqRfbN1QGiFZCg
IG5E8VcHj9S1qbHNIPRou2nkTaz/TUoE+CLT6H5kREX7TNp93D9gt49lGJwnd24bmJ+t0k1c2JXV
kSzJIpv9MkHqoZFwaNg2e2/0CYCBdhsrgWKu9bEvDHN2WdhkM3c2mrOvh5mkgmZt4WZRZZh0r7c6
VLMmbm7QBg6hkLHSVjbQTbyBvvxLe9KN3NfYqHi2Y5TOQ9u/tMpLgSYQCznaoNTXKpKfT/2rC3lm
AUA2aCZIwVtAviIZ5ylYJrUs6gNjK/behoQi1EIjdEMSar6yKQIl2PYoin7Xf5VRp0EjJujXYNGz
b5S+AtcDuBaQrQRu05LGrGg5453ZFlFpISlXFVWQCy+YTOsnBKx/Fmmyxrq0sKgI6dD1icTw5+69
XlS9M02l7QiJIHSlTTEUhKL3ka3pDi/t2CszkjPQWmaKTClJlKbJDl1hTpU8QLpoVxebOokDgup3
Z7j7RlsjP7vxQgjnLscnRSGmoZPBKZQiUqsitIaHnJza4VnVItSg/Io8Q/Bmc/90Li3hpcX59xeO
p1cKbuJwkoiOz4pHQ75HFllpthQ83PctLawdMtournhAoPF4lSbVgZ6n0DO9jEyKhLrIdmX2xSj7
50lfawldWD9cMqqOnko8xXXwTFwPyqW5xye9qKOxhvQAtwLMYwY6rnSbl/le04IK3URgcFlNHM8b
/vpAAMUMnBZqFmh2gzu4NtzTOtN7Z6ojh/Ef7RCMk8+Qtve2errh5UEjrU/VnZaRva2Y4b/O77Vt
adDoGx6GSdVge3hNobhFqn3ZJcH49b6ZxcnFA3beqGAhgabE9Rgr6DqCIr6tI0WLmGUENUt2Q/yY
ew/IGCMn6o88spRf961+PsRvZ/Y/VueTc7FPxzEbnKqu60jAwRXv9NX6WZzzk3gwQ9fPgnoHVPVj
vVUfyjA+jY/Nc74huylSX/SXcce31mHtqN76+3m6//+DPqfp4oPKOXXAO1ZHGldCpfBwXM2gpAdN
rdAnTIO4777fn4Nb53BtUbrRaDrkiTph4gU7Jyrc/PRUsW2bhVn/nAAmuirEdxOUIEoDFgWHaE7Y
OzJVCy+bSiBiqSOq2oHQlDBx9T2U7O8Pa8kKLg/8hzsNmUDjemU91rpeW09NZMQ+oizlxyp+5zab
NYeb2K8gz0E6CxDGaxNxMlR4rqdtpMQsCVCEECH0/0ARZDBjw1v8GxsKNawHcBISYyi/ot+nDFji
NIf7Y731gXNF05gRnLP+22d4fLFpqjHOEEVYTZSZPd5rybZqj+gl8WkuViwtzCqyA5+ktt5MVyR5
orpBoRZpuSaqu9Gv1CGiwKFBon0FszXPnHQs8XYCUhj3MVIeco+IZ5aFNYmyjdyKiG2bqmpgdVO7
vT9tCzsfDacoykLDEzlB2QpLp7ag2dhGKFtvrbg/lpl7zh+UbPyuKe7HSKZdm3y/b/O2DIkg49Lo
/FEXa5X2ydjVLmujUakPRf6lpciK0WOpCB+0ur5jdQCCH4YmqBTlPaFZdN/+0gKiyXbme0L51ZB5
o4XuDGkptDaKubXtBh4I0W248o+02zjaGOWcY0FqHEUr+caKJ+S0vMZso1RBQbcFzk7h7nZs7N/3
h7PgLq/sSLeTm2ZWD7xDG1nOQW8pmuHftArioY81OaEvfwXeNf81eVuCIxeo0xngCuzp9dolXVcW
qUVpNLCKn806t790deEFqBqyR1HrzSbX8n8Vf/2cS6A2cNrQKTi3u19bdQhSrVC+pJGVp3uV43C3
vqX9Qm61MF4sC1rWp26qdgr4J/95ck24tlnlHtUaEM1cG9YAUXAblbNosmp9U7lvooXG5lAVZwsN
rRl3HdA9oRJ63+rt2Z+LAyDDw3CRqpcJhAqAEEqiMBaNDgViQiPpF2bb+fm+lYV4A1kTvIvRSgWw
1w1hWNWWqpKVJgZXjsWepaN9BLl+FhqKlQQZmoJf6rYfvuRKh/5tu1O2Bd6/+5WPmO/W6w2Fj5hp
SmfKMjg7aUPZhcsLonksMmir+4bjIedGvQ9tMJPDNALZ6IjYQ8ncgi4g6eoNSaiHbGz+zw2ccwoJ
2Um8plGbAWTreqVrxtU5acIiqJW1G4BHOMQ9ynZ3f7hLK3tpRYo0hEtRtMqQXHQ9p9/gzdKF1cj4
5r6V20M6jwUX76y6AqIGyUqMbm6WlZhTrWsfDB7nfpPYv3I93SVJYgWpvcbmc+tSYRCEGDAJmDHO
y/XkgRCuNBQPBi119HZaqv3StbhGyzp1wvtDu73n8SC28QbQAVya0QjXlpDhdNDCSHnE6G8xfDG6
j7Z8p/GKT12YwCsr0vO7QuZ3MNqaR0jd5WEGpkc/bZ3YN/pS9ysT0lpJ5axVOeS9gXAERWGUlmY9
FghgSUMbKTr+vM6iEXAzfdA0UK8vSWqueLSbkE02I41N5001Da0LQDtIpJA831RQTuj/xAJcGuzs
pH/GkR3Q6VKvwMDkPSLblaLRqW8GglQxjTz7C6RZ+Pg+5F/ub47ZV1z6kk8T8xwiEkWpQQ6rExOV
YcISFjnFDx3CXhRwUlEZG7Sz+FON7hrT8ieA2e9b/RSelM3CcwCsMnMcIOV9vSfbqaRNA1XIaDS3
+Sl717/bb9mTOMaP1V8nSI4QsgtM3wnYgSTHfFhxKfJehRTAzBWBCjmSRXNZ59r6WNldHMcoq2TE
t35VfXrIXTtsNSsEx/1K6HSDPJeNSd66IamelonGI48gBbpVwRTQ+qwa0XYmTDQQTEoxHocB3mlv
VoNjbxS9YmnAO1orvuVYcbaLNU/M3euNTvZxy0DOSIoM3XF2BrrcsBFMnfa6TYDzMRqbkaCdxPT3
/orJTgSjAAAUKwVUI6oiMj8r3pWJzckkImMU+Q4KLPquGFOQ74O1Lh7pmvrRTcX40x4gBQjnoaqM
SsD1EmVN3RslIX2EzkD9KQPL7TsbS+cAfaB0EyuCwb00ExKLKhOBUTRK2DSGAurgXEDG2tWDetL3
edMg16go+iHHCUDoVa523Mx33PVGRgkFRQR02SPKgiu//s5EGc0hQ60iyrvY8229frA8yr6TSaOP
xMgNf0CacNPadXZA0452pG4xrSCxbo/wjP6ay+uAf+GWlZxg1YNyr671Psp6E7SJtH5WQKXwzaQN
34Agsj51WfzuJMaz1gixcpA/S5E34wehEjpl5letDH4n+khQRzeGKE/09kRJPGwt3RhRPkqnADGK
ugWBcBN0miIevamsn+1SpHvAvJtNmTT9R07y6rnghh7kvWL4LbF6JDDUKjQGBqnJvio3JG3hZxvq
HHUcHbA2ieK5j9s+4J4Z+3gQlYGA+ERgq+OLnU3eVqgi2SvCfqV1KwI0fIKEs+n9vuSGb1VVvfLs
XLgeUI2FxC6kg+cYXwbgVUlBCYTjhyj1fna1HiYjJGLSL25d7N1Cj4YYaCx9i0DwFV94/1gueLIr
09INgSJxagLz3kcV9KetIn6ltvZt8IpnJo6FgpT7fXM38S+O5Vx6n/veURE35ZCPNWPZDioZIg3i
9G5thnmpYa2LgOiGXys8MDi0XBvAVhJzu2L79rK/ti3tc7MSnUOdaoiEM2o+SGvVZtJDQXad8lHG
TqCDZw+KdoVvsmLXZ1tHdQNApg2yBn1cmvTP1406IxoBhr0+816uTqIdKNY773x0oaqIAwR6+kb2
F4iLleBjadS4ovCxeBujKC0F2c7oMYOJCQcsV1B7jC1tb1GP/vs+gujZnKOB/iYYEqV95BppCSUy
d4js0jqLdGtPJhoEf5seqF/eV9ZxYfpQhDMB6oS/gu+cf3+Ry6idhKOIZI9Rxtt9llo+db+0EKlB
Y87YK77mTUeLeafKQa0TdWeMdfRS8CjumfOrAvC7omR3/5Nu4yyAGIGTAdfSrKIhz/E40Nhq2myK
ktjE67QbWFgmgB9nEAX/5+Wc8ZLop8DgcXnLr2OP5tDYnMopKmKr9zME/5u4hurm/QEtBB24iuCO
wH0DoDySANIcg35cSTKqRUUi+IaQjB8a1awhvm32u35U9POIwr3vmUmyTVrDCdET74SgGXdDS0xi
p5HYeSy8utomadk+8ZpoOwgFQuOAdlUMTsPOOHtxudr3cHuXIVEC1wK1ZKCWsE2uv1s0ZHSFmxvR
mJQhMhbmJg0776/Z+XazhXg4HYPc56UPGowsBMFi9W2azx31m7Vk4oKru/4UKURFXdxRrBKfYh/t
oNqmYUQ/cj/btmvPeR1jur5CPRRrTeSbUT5F1V864YbXF71mVEaE688vN+1RC/PtL+MYP1RB8Xp/
YyzsdNjCiw+u1IHM2Pz7i7M3dbWa2BpsQQUL/XBfNGdDvTX40m2siAGh2AV4FrYfwEHXRigdRMry
0oho8Q7+vm0+sg2BgFKark3dvB1upg7hHIR6cRkBWXhtKTOM1uV2bUTku63soSK0G3NI2W+RU1OO
Ux30e0vzS+NwfxJvXTK0xAEZwQN+zpvLpJZ5n2GTZpMVUcs+jhBXCSyr8Db3jSysFPww6Hpw04KL
yJZuO0PvM3MowIbLNUFDp+DEHyl9nHiWr+QnFy0hfEWBEpRHiGSvJ9HUBdGhQuZGuaVkIUQleGh2
Zhl6NWht7g9qYebQcQqlFjQX48en27rYfqrBeJnmjhsprWlDRkV3t2huyv/dneOBAl8OCkog6GQr
jsIM3gyKG5XMoAeBKDTDLdLlX3mB5/r9Ed1MHuJesIvNSr1IowBTcT15jpI0pMmIFzFdrc9FnNTG
VtHdAa4KzXmrVKK35gCWQU13FoWdN4W0KzK0v7mN4yiI9QlE8xrfi384Ru/H1q7vSt8opmhstyb6
tG3a+gmNd/injVBQlkxW0Mo3a4n9j3OH+xIdQUARS25LA/V0Bp3d5DzWoL2YGP1bTIn570ZAdA1S
YrwA0W8gp+XcNlcA+3PT82mz4jsWPv/qL0u7XlU8Ddc+/jIijmAlb3PTs4UtcfXHpWvM4V1doq8x
PY/ZV3iSg2WelG+gzq4YOOWgLWWYB6t4a9LnKhkDnT4luvow2AF1vZWg+cYV40PQaoDtgpcJ0MfS
9lS1krEczvjMTUhlZgRNNJQ3aI11Kr/I1rrsF6whD4f/8RBEOV4WJFBiDUzopp6fWxDL42ACVChC
Nd1MZHP/1C0agnAqonBcIMCoXZ86+Nym6Gicn11XeZimfu+V08/cLQJnVU3xNhMBhVYPKGoVT1w0
osrRvlUS00WTbX7O8jQamu/ltFPFa0d2YvhpIVCEwkuunfQUrRxgMJ+AFkWJwKf1vsr/2AqJ7o/8
BpyKrYUEDNYStzguWU8aelV22shUUZxHBH+7jOWV4XsQKvCbPoV4rFe9DIODjkgPWetcq9F7bBXp
oRdW/4CpTIPEYquN0DfXMK4NDXjluT1x5v6dvdaFW0fTYzqi+lCc45681SCWhSTVZlSFr7/V1AiM
elehrIzoUbhq6sfp5JO1Z9JtuDaz6CFBpaLmhNLvpwj0xTeMg0VSTig51/YDnrDPeXFui11qHmrn
wHRsQwU4F7Xw7y/Hgj/GGxAZKvQnI5f5Wbe9sAomrsRFVqU4I372M8jtOM3fLl3DRS34KkSGCDdQ
B0EwII9NpIlKLUAlz5nmDkELaQG/Fu6aTs3STndmynJQ20L0EdDn62VscseMLbcn51gvAz3dUgvp
+5QfKmtnQEmmqceACDBm1IOv8Syk7oMgv4G2DCkAYabyBHnhlXN+U/fGbsdVjthkvmLAsCC9Y+zU
aqyYAwRLUvLqxe5B1PSX1W+tyvvVNiIY49hXxv1o/KEViIzHFfe5NPEIY2ci67kkLXeeKUpf2aJO
y3MFPv+NNozj1krAwXt/Ey14M/BTzBGzgwImYEzX857nZtVrJS/PpSCB0WaHcXqbyvxVKf+r8QB7
giZ2AGCRNry2JFC7FKlpYzqresuUA0+G8P5Ylg4EcpCg20AxDWORrtVMm3pDz7LyTNE5ELDe/hUP
HXjHlWqtZ2/pxAN8iR43TB5uAjluLQjgR13bVOdxp4LIpbe3xbgf7HOcvXR6pIxvrfrvpx10eBbe
GshPANEnTR/Ar1NZAh5/LoRu+RlU5XxPMQ6q/n5/Em9ewTjlKqhbkSeYGa3lDdF4dTLWZl6dTeON
g0k4UJFQ9N45GAvpC9XblWHN5/rqFSWZk4LKmObORMaqOqtWDXaP0RBh1/A/2QhSfCI8ejTcRPn3
PT9X6uFn8IDCGko2bcG0WJtgM9f+TB3ZWmYTWNMZqlArhmYPIQ8Oin84VwgWHIQM11u+ieNSMQmr
zkkW8NzbauNmeEe7WYUsgopH8P2V++RGujXnYnOgQwWQmXlpLy6EuHJzM+3L+pyTKXk0MjPbQNJb
RDqrBgjPuWzXJ+oQ8gRVRNro5raluh44ij2GyCMPWxPJ66C29CakisG21gRqO7s1vWDIG/vQDpCs
hkpEGuq9bfl5mtcPasm0vRf3oLxLmtKvbN5tKfzVNvOGcdM0Y3GgOTSaWZtZvkD3wDvRJieIMSnA
f/Zw4klavRStRna0HBJfdCg2Ki0PE0VPj0htN0cd6e0Tm2jnt07X7e5PmezjgaMyEaWiFAdIFYpM
1uweL6YMGhmk7DJoplT99I5+Mb/LdnT8pblp4FoBU4qHzjKfrdJ9SBPuIwRYqZ9I7vd/7ePi05xZ
BQ5g2Wv74BFserQmQMEHF9hOQykQt0xpfDEmrX2mSrN2m0su8v/sgZMZrR14B8s0tQBBDTkSvVC8
AWo+NNXO3vKq5FBiatcQGrKP/F9bM5Exiq3gx5B9pLBHAwoMsFXHkVCa3eS4NUAhzSsuu6Pqju9u
Qjd2LLZGyVYiVenuvDEtOUue8qEZW614BFSlDhxLOMEg9DWa0sXJhO/H62ZulpFV5HSQ1aIfAGLn
SODO8kEdf1JXZeSXdgiKcyhUo17sAX56vUOmWP0f0r6zx3Fc6foXCVAOX5UsW+7gTtMzX4QJPcpU
ouKvf4764t61acF8e19gdoHFYF0iWSySVXXOMZuuiqCpR+h+Mcg+ydsg78G0AbwyJxuzNW3AG4J/
GgmMFVpwaavKla4xiAD1UDl/NqBZLVcdr4yzNWnnNta/P9txMhWInozreKC9kk53dCHoqeFgbDcn
Db1BiLoqKu0siMlsSrnUCgtSSHTyi/hHDZ32BJo3GViqbkeQzSk7s8QsD9jw+16LTFhS/poA6IGK
/LaBzfk6M8BEiLpRI+BHMF+puIMGMF7OoKjj6abx5ou56vaJkUWALICFVrhTCijTtnfz4Msi8f/F
YAx0IyI/toqmMXa0sUJffI3BWO2pKgHTnV+5yuubK3Jmgz0FYzOfiwROTITXocPBm/BAR5uzhQIB
LkhoRAc/z6ULDx3eemaZF8cmr7y2ozuq4L1HvVjn8YKwXExrIEObNJpe8eDG5Zwt8YODLW4IiJ2P
WpeOtpxARU4Q8tGVtMGS7F6OcxyhkegkRSsAwk7flTm664usDbUhR5VCFECOhWJPawr61x3z4tMY
xzSEaUJyHdKi4tA643SghW6PXIKZDfdfuUQhTIMsn4j4dznXIAos+6kXsqMoxW5cqUEWv6JQ1yix
XUVvYH/Rp4NggCAxrp1UP4w0zEYRiM2Fs8+3vmPtocUDGPcrXBUuvyM1pEE0KkibGq3gU8Gzchm5
hdcvbw/0kP9jRL40MpPY/BRoP87Q002V2UvN3KaGGNw2s+G/gBjg0YdEGY5lNjFXJFOK+leJMJ8Z
bk8EO5nQ91B5SsmbtS1LSKBCnR0vWdy4mdWLSq1rdQGW8B1eIyRu0te+ZIQacka3x7R629nd93Oj
WCjoAjbxiZRnIkuM8hYVKEQ80RCSujJVDwYZKjQ4dd9BdVahRl7H3m2TWy5xbpIJA1atA1ElQQJ1
rtCxGc1PBbCbcSa5t81sziFQEiuYCrkR9hqVt1JMFmnGao0gqhyGlQRsCJL+QdMKXrfh5pBQV0J1
Dv1gyN5eOmA0j2YTZ4jP6vxKg0J74bHUbwTntTIMDmQkVACxZgxIZACxHo2LY5HoxCZoOnAmq+WJ
cm4M48IKE5rEom5EsLoWuDP5Uz/ZOcImnb7YIbm6HKD6uJrJeDuAlYwZi9a0jSQtWXGMJGgZL0+g
ZjFpw7nJrn7L+PWFEWYoeP2kpRmXOGtAOeMtY/4sjq3mJhlonVO1KoCEQLs3JKh+3va6zSlETnVt
SAbbmsrcoLOk75fBgrS3KE2pKzadV9FxdI3+6w8gjO8fO0yEKAQrTvUBk0jqLLDIW2KMtlVNjjFw
gt5GgIAhKIAg9CHPyCIhxrZRl7RtiyPaQoKoRA5RVu/lAiI8goQ2IuSp/8UEgqBsxSOg5M02yitW
3yZGS4ojLWUfapyu0P/tCoPjHmze9D9OiFAOTdS1o4VNUhZ1sshFh2GNU4wgLsU2LQrPyMW7RMrt
uY/uR/PXmBnvMY0cuhwSffDzrLDzF0vyhK5+NQlv5BsBC/3Q/3wSExdRetIiiLYWx6n1BjyJchKs
59jQfxHcwo6d5cqQkIee56ErjkP0OkVqIKHCpRuVQya/7LlspOvhe7UTkV1Ej87K2sBu90QG1rwo
6uJYzSDm6Msi2zejlDgDkLeOUJbkZNZm/0SUePCgCJe5gIz8VEd1rUgR6/1feBeY8nV0rAAryNIk
gLO+qLIF3iVr8osgNjiADNElecw5fNhq4uccAzy3NniiSQSV+ssTwVxkulgC5jhaitFGGbFH4NEA
WFLrUytHvph1u0jtd4OqOJG4U/O/ZXmK8ue8OE0Jx9m3YtLZt7AcVcoChp1JhmNlHV51YMFKpsqr
ytPtqd0KFOdWmJuehloItHSwzmL+TahsVbUHaLZo30fOjYWlAGGnVmFue9VUAlqnNcUxt/vWAbfc
R905M0A16LZ4NmpQn7h/I05Y39qb54NjwrqqdOhLMBEuxFrxSkiPl1nnAJLx/yCzs7VfUB0F8eQa
dlEEvvQcmulWLIDV8Dg0J6Nz0VCHgATGOSnbA+ieCM+C4eUSiBKeb6/fVt4JD4Z/DDPzWisjDm30
KBzzKfKF4TD23oIG0cnX6U6v5COkD+2hKTg7ZdM5z6wyM1v3bREnZo/wAKlC9IjbUQQ1N957aNMK
YIrAIAMIBvjC5aTGXTmjIRM+UyyVGwMbYY2vAk/vbHMHAIOM0gZ4gESD2fND14LXM8ee76UfidLu
crx0VjpPwZ4KHoqGbWD+3AVg+0c3B7QfUdZgVgsgGwBJVVIeQULvURlUvvoUxItP9WdL3Efj4MWN
pzU/Mp4249ZU6mgRW9ltYZtNzqe4v8dG2pXHqAaRc48ecNMueEa2pnK1gOQ/0B74c7leWiuVemdY
5bE19D/9KL509eBPpfxSK5k9pbwr6dVtEYEauC7Q9kA/AR1czJV0nvCUFrJ4CqGeAslTQZT8BPff
TgpjRd3FHa/itmUPQ8MhI644KPZ9Z5a0yKZxGkO5t6rfxEhbB6nF2AXtQuYPRPsJCJoZVFnHa+a6
dhuMFHUVPIiA1QUxNjNSsdGjCRWEMaS9noF2Jcmfphz6MOpiBSTPH0Sl+dNTUT4qJBuOia7pe0sh
sn071lwtL74CsQ0cHut2uWoZHUk391RIprDsFeRjf0Bqzi6sZmfVITiUONnZq9iN97OI9lQ8pVGO
h3TBpS+1g5bXcW5gcad7Zci8XNXuiDgHKdG/2ENk4MBf29fWHkA8Oq/ydAWJk3w2YIq+q4fxTnAM
J32NX/M79TG7Fw7ta/Wr+8XDE2yMD0aRsUWOBRniq+NdWKayNcwpnMsU3diVY5m5Jwu5XSa8doMt
U3AacKyJ6+Zn37kzUGXokqJzOOUDWtkOBYWekXRH8rfb/rEuycWdEfOIWirAZmgfk64aZoyy0qU5
6+dQzr7FzXvGy3NvbQPUulFdROiEMiQbPa1iakslN+ewalNfMN4ytP0pde5kFTmaBXETglt+bTiL
/D7q5u7ro/uP5KGFDA8e9ZcOqYCIvKhQ6Qvx2JcdGpfUAU0Xj4RoY61AUIkEIJKdyEmwV106SWmb
03kKO5BI6VQ8tal4V4EX1W6Ruro9oo14hvZQ5MXgGmhzYrmFZXkhC1gwMJ16DWbMQQcgsR5bl1Ry
+Ss1UvFYYTkCXKJE77blq9PIQNEdj20Q3aPoDkDA5Vwmi5HOcwmmo7oArbFEV3dsdM5je9MI6sKI
Wsi+YF9fGhEVoZIKOZlDMYegXqM5MCLLX71iriNBYxxe2ziMQC16aWSWqKjkfTqHffGR59SW8DiB
goLJmbCN0IukGKpuQD8hGLKZpAogn7ZvxDks9N+G4GuoihXFAaARxxx4TeWrIzPbGFtrfWZ9ckOw
VVNNEWiU0nQJUVgAKXz8MizlYVb+ZqLsoIIuta+9Pp2+7hBAaQD6iBCMCyszjdNIhAaVa4RgPbMj
9UTMwkWuhOPwW7OIcIsmCBTJNCi1Xi6WNUZ9UqXGHNYWcgKCV3fKRzHX92DYDseCcNZsIxyuZUUw
xqNreT1kLq1VotqC4nBZQpL27YdZFmuvcLGYT7enbitigJhdRQ874gWOsEsz3VToVaZqc5hCB82t
gQQ+tSAJfhhyRPtKojKHuGcrapg4kvHPysXGgiAVqo5WZChLKJEyEOtQSYTfAziajdzvmsXvNB7N
xYY/4i6wZuVEEfUnVgsBvNOWkauJGC4a9RJp8UjeoSTyBs7UEgJAYIIqeWJGG3MKkyBcR+83WMTZ
TlTaZ51QZjCZNIlPIbkiTDZpPhSe6MeGQwJKge4j9FLiIqCvIeysPDwvBpJYei+GUSfVdjRn6o+q
ghBsrSdg1ivUAjTpEY/mYWMB1zIIWjjRDYLUNOOXs45ucgL+0TCdTqAP9qMizCUN/e0ano2JXfIQ
xluTeW6PcdAab3DQisNhtBSgmyXy6C7jHWVbE3luQ2Ymci5MUPmqSzhoe6M4jXT0LHmnF3c1/SKE
bd3I6IJY6zsAe12T4xIgzUg1l3NoAgEjdC1oSQevBYXql7c1nlCIhijyfCJuLkdEJ+hMzWo9h/Mk
AQwVtSc0JGX9ENKaV9vcWKBP8nrQLCFYoS/o0lSZg2WJlARnWO3kNH8V1FK0tU52TS3m3OrXn2LO
lgtT66ecOXxlzLICCTqcY9qTlEs2TpZo4QTEDV9ADynKcKCzReGdfRZqeL6JNJsgldNXNpj51d/9
gH4IAzwjnCzIRoRHaEfBAIECnKosdL7ECBItR+iNasUW2sGTl4/bXnCd3oG34XIGxBAOLbgCs1kF
msjo95YwmLg+VeljFAcmNLrEfTum3tAkdmoccvHlttWtVVqlmyEOhjsHWI0uVwk+ie5L8ACHqQYl
PiFdAkXJUzuO+68f+4A4o0yB9QKPEssRmwG2H48GRgd3iKPGzVq85K3Muz2c7UlEK/rn4xV2mNuF
qY/trAtYp7rK3Fn4m0c/Rz99IE6/H4T7mdclsxFgUXLB/RaesZ7KjDkaIyFnCMUSosPBjcVD1JS2
kBu7TD6083xIFIEzwI0NDIN4NZiiCW1XFoMaidUCXth6CdVJ6yB+Wr2mCRom0L4o+kBu/+ZM55rc
YzaxhQ43IBFwEcXqMeOz5DgxgNxdQkisjAfFGHN7QtXQMfJxDGpIztmzmjV22iZmmKeTEihiSh50
o9BbUPBaNMyhY+Hc/qiNrYjSOy5BUK8BAodV65OlRZhlSnHZ6tFyKrUWgOJN3XIukBsbA1bgQQDO
roVjZjcifUziuOmXcDyIp/kPT/5i46YDggckIdH8hk4uNklHRTNWIdaAq1Vk7NoITIVPZvG7MPL9
GBUitK9ovlemirPbN+IlqL9xAwHAHq8ZtnYn9AglujFj6vTJjjponc5PJcFR0C1uv/y6vU5bb/hz
a2wZa2x7WS3JAF89GO/N2wSxSN9053ezd6q9zLO2OaPI6eAPggwi6WUki6YGPtxhRluDhrUsBqCr
CZpIf5n730XxoEWvxZLdQWrUWNymDhvRk8fs2JS49MVOqT2VYiIGqcIDs2xtWKQujZVzBSB4Vhkd
RP5LN0zwI0V5UuW7DPQR6nKflbzhr8O73KlgkoG4PM6nVXGHZWqOzVZBAywikT6+qtazgZp9U9xV
7V9Nom9ZqjqmBRGBgxB9/Q0JwyjXAcUFwhJ0hF/OOzQDeghKNVhlsNxDOy7G9dYcHF37aH+AhyAB
/9Ftv7peaDRx4AKDU3LVAGNZ6SA1PxV50+KSKZJ7xEgUYMGCW9bHXrabZtxntTS6hTZzws51QFjN
rh0k60XgiphttJaRGBShUC++CcqOWs9Lygm316fJ2p7ySWSANyt0oC6nsu3BQCQnMFERD3y47jwq
tmq9WSAZFgfosH+5zxd43rXUCgoCJLnA1HBprzeKTtBUhAMRLEpBpaLyixdM8kOqU06C5rqc/2kK
orFIJq/sCcxtkM6LOuEoWcL6N2nIrhR6twdTY0snmzaJOw54UsYkQBd+OHX3I21O5XLU1VUIMx5Q
7h8dteChGLYcCQ4LQA0wBchiMsPPkUySkhJnqVR+H6CzOPs9aqLQ0YmPFInGL9+H8a7FFkUX+tpb
w+JPlrgx9UwXlzCq7kfhr1Ucel4R7fpkvDTBDAjllzbKVQmTPH4bll/K199DIDcAoQlKkCDXA4zs
0l9oqeukWd/K6ED3wUGGrZf0b+Cd5HQ5b+0DVDoRNJGyBOOrzNjpQSWcxyne5Ohu1nc9+kz2dXs/
7WL9dDuWXB+IGNGZpfX+c/ZIWUBkpgEcJoZyAulJqfct8E7GphLOMZRZLU4I4Y1rXb8zayqyh9I8
wFomHD5kKCMpjgY0ibC7PaitSIUGM0A2kdeQUQK8NNPOWqlRc3UDkrlRUbs1yn/TzGVDXZeBPXLQ
NYAaEQ7dtaB6aWeqtRZ3GGQXBIQMPbVHpQd6ZiaQNm/cMflDrPZZmuqHMY+BdbS71OKcBCxuFw90
LN/ZFzAOj71LIlxncBTQzBeS7rhGTSu2DnPu4xUD7cG3Iq39NHKhKZJTZxJ5Laebc60A/IeTCHqs
7As06jt1HCjmQKzvzaKwK+0oUA4X1qYNFY2ea64WZ+wax87cRhOGoqYDMh76+JMsT3HHT6BvRQ6s
I7oZ4C+oujD7YBQJpTgncEtxh6B9ve2P11cgrNLZjzNuX6pyFy8mfpwKh7x6qpO7BeQvg3fbyuZW
RkvaCvBbSVIYK3KMcmWdRrjbtgE4PzUhHCs7a51+9G8b2jo28H7FmuPMXDuNL5dDnI1IojUMoa5z
JyTQVI3yDzB0vylyEEXDC2SoDNuoOLnYLSdYCVI00NOuyVhmhTKhGPJRzMWwzjsng5qa/EDQH/8v
hnZmhJlDTczQR6Nl4E0YrLc67r1qGnxxjp0a5H+gXfNaw/DLiqeNsxUX8Y5D+yIukVCPZeI9GKGQ
rB8bxPv2RTcedSjiKCqksB8yyCLN7bfbg9yaScC2UF5BaW9lRbpcP7moZzgrrFl0eu+EOBSm7lgK
2f62mS2vPzfDDIpYoIpukloMU+Jpg1NmYUaQz367bWXLGdEo8ImiwFnJxuDYyhVUnFsxjIMCBAWN
rc/+AGSwS3Zxwgm3mxO3PlcBdUbfO1uTnUEv04wyji9NRu44iT0p+2bheLk9os15s0A7gNYDVF/Z
zhKrJ00HaIQYmikUi1a9xgcDlTbwE962szUaiJNayPuDfA8wyUs3aCMlztpuwGUGQUJNCHQRE1vK
ft22sjWacyuMs7VEKZs+GcVwPPXdh2S8C/OOKxa0aWR99iJ7CAYQNvSlaN8cikoUQ+hOzhDDEJ2o
36U9Z8K2AiwcDHUZYPZQBF0n9OwYErD69TwrIpCj9wRjUPvOmWLHGmaPX5lcIw1ztwC1MtqL8G8o
vbDFVjLJSHBNwgAiElyZ6ZRndgZS/ufbq/P5zddm4G04ute2CSbg4dvFNpujIWzKsDHeR+JHFfhX
j6b8XZDe2saNssP8oT6CKLgkIWS5+2I+ms+pcEgCqE6quR056i+ldzueROJGJhNcI4Bi/ffTmOkG
dXZnTUCRhtXPYV+4T8tu9r+LR+377SnYukNd2Fmd62xZs9wiYOyBHdrv4uVujDNbqVzD8oiyTzrb
+j7mgMwHySs3nnxeXG7NPnOS5lh6ZRxguq32qbhXop1GkHq2ZQlkhUGZfVNTR3oXEsOeIz8qnfSl
Eh5rnwyHVgBT09OiI9saH/NgUT3Z+qDyrtWP7XIX43+ubNlPXrOnOrah1xt0wgFkCUK72BGPF/Az
4XBrGMyzyDTGoVUGawi7wh7TQ5u9mpFky+MrlXQ7R6XFMOwM+aY+8ZfRSeaP6q4rKz8WntJsl6OD
PKv25vSu1cleDbX4XWoeCXE1FTIztQpEnFuAk1frbWK+ZsLfDlKjadPvMs7Z/1mBvDWM9ag5cwQ9
mQyrmeIxVMkjioNT7S6KbutxQMBTsthA0L8mv0FmvTcid0G8hEZw/qBVjo5VaMICPTJJkBr3gpPH
32bTHaw9HRIXuhoV1H31kD6kp2kfH2RPzdBL1nuYNEjSHtqDVD5XPtSGJkeeH9STaZ3K7DUX7idx
V9vj8/TWSHaaPwz3em5Xsj0B9odm1+jBKt3a8iwem+RG3hI7D51NoDsD1R6A3pcTUc+m0E1IOYRg
2UXL31x2nt42y75sqtgxJyKHWQVB5ljRH6AiM76UXZ850zTzgOaf1E6XK7IqggNViqrgCu9g9odU
DE0/jOkYguPXRw+mI2nDy4B8NzKrztLS0PxoDNVu0UhRNZJXWLqniHtr/pFDdDEbFdAU2TNyLNRe
FSmKMfdA+Rysyd4iyW0weTS94NBdr7eBuWb2gZM1y5B2eiDqnOsrdyzMpMrg8G1qK0Ffo3CYE8d4
1wIB26J6UMI496bYRA+uN02B1btpqeN6gWwxSpMQZpEesgfFABdOkHrpAIk2JwJDbfWn8pMDEoyG
cqp6G8eFrX35BofpR/cZLjsotuAwuvSDpK6GUdHLMfyh7h+Vxy/H3ctfZyYkVRI8Kgv8ekQXrEXr
l/KOmuhbr5y1miFI99aweHQuv/fKsatjPJoSXu72E/h+5WFA1xhAF67i88z5Z2ZttkoLjOgomR8E
UXgs4NjVmDxWuXYg6WLXcovmZYQx8BNFs+yKjRNFxa6SrafeXJ6TYf6N/N1d0poEtCbd3dBEAao2
T1FcYlGdVFLcGNhFwbcmKSDL6FHFV8zQ6J9GgnZoQ3e+yoKCpAAmFp1gUDldxSDYJhLoIg1lYZIx
bLMSPZCZW5UDih1ehJrH7TX8fJhcTd+ZKcZD6lZSIRrUjrg76E9tTADaRc9KpZ+ssnxVtNQtiIC+
b8OFVtPdMBbvQ1675IkmH0VH7RLsWSDvsnvl5wg+mFJ1ZG3ayWXA+crruxQmZO0wwCUHhVGNWeQo
HswKCktjGBep4c/C4BMirWy8uu5C6TQ7VkJ0j55xxPxc9XpBa1yqDpkrdLMF8nCwxyydoGLj9T3E
yDriq6ChOCaQnkDUI8RLG9NGlCyRZ1l0PBmp7neySp9uD+OzMexqsnGXRjc9wjM4Iy63I4APYOSw
ujGs1NY35H4n9FNtC5W2V0Gu20EAztxN809VgAzgXWNlvmnZRBp9U5r3NW4yY/5Tbhb39letRpmP
QncNingoggBTyNJ7rfyV69SO4WhGT8Ta0eokgaW778oAbanNECYL9W+b3FhOmAQOdC1N4soqX87D
1ABvbOUiTK6qutmhy7V/MyhlDU9oaEOKjck11BSy0LRA9zvBBSBJdlS+N+TC6YZdgZpzf6hmTl/2
uk+uZvHMIOOhgEgSrapgcJw8JbVNQAi03ax5A2/HbpztIH9FTnmlaUBVju3Fbi1hGosJkycZQVZl
Ae5Yd9p9LN53v9u3oYj8WOIEiTWOX4/tH4vMCxBK01G5xLCYZkHnVL/Rb77vee2Om0ZwZUGDLVjk
geS69Ik+hrC5XkljaNaRXc4/rEjw0/JJSYZ9X/4AnfttF9z0+jNzjIMQtVzqKsGYiv14B+lA86Hb
C5lNDh3HMa5ftliuM0OMY8yyOjf5DEND9ipXJW6jfwzhWJCcs6c2XluXhpjXVt8VemmYiJHKe7nr
P6LvpaP8VYHvtDtOcWPbBc/GxDy4CnmhwJDDVPbYPioipHx7v3R1vz3gAPmiTtF6GF5MIHNCLci7
1sYEY7NTPgHGPz6AReK2M2y8IC9tMDeZTEFtwWjXuXtIHgdq01/Dt95NDqLf79HQ1n/j2Ft3zNWO
OptA5iBYdd+6CneJkPoABzSv5U7ZicfEFvYaOop5VA/XeaKL0bF1O9JMVqUa84gaQzD0990EX+Q1
CWydbefLxDYvpENPrVTE/u0Lu4EoeEASmyzuEspgIDvg5Z2Ews70Rds1Bi/5wdllm0OEz606FCD+
Y9EBwpQSIkQIv0AjHApo3XSTBDFizqmy7SdnZhhftLKyTAUBmzkOF8WtPigU7JBpGPxh9K0EQrYN
In/igd/K4VyBeANkPNQQZEhrrEemmntmtku0nbnMvG2wGauQUUY1DERTAEFfxuAaWrwZHWQ8F8he
3WVHJYTUk+5kDy21dZCL7gsP7K3CSW05L/ftiLJixsDYjss1ixmjYFfJwR8CF0U2ZJCXoH+3tMoz
SGjmo92LQB3V38GZ5oxqxFnUz55zdjOuBDZAOK7oEvaNWiy0qyGggeOtSU5qsev0b0Yx7FRyXMQH
TansPv7VqjaIF10i30lp6qpx2IOxr32Z14+zvouWH6tBnJ9uh4mtNQdHAQovwA+tlMaXyxGl1dDn
wFWHdfpUj3+F5cc8vt02cc1ihOj6j42rJrFMThOKvhvIeB81PQC3nl+Eyb1uTwHopk76sz3uFc7R
uzms9bIJ9i+QArO8QSCtNOJawrDm6Wcn30/VTjU4M7d1mVh1qf5rYv2Es0SQoQxy0wOBFUavqrME
1Lbup0PCu4pt3SHOrTDHoAZSKTw+8gkh79mwclvPhN1SoOFF37XivqMBlwyMFUj7PAxRt8DTATl/
HRQnlwOT67EkYJWYQpBleFUQeygvGPfNnXawnDYYDtPBeEx/Lb6+ix94+gZb0eHcNhMdjJKY2rIQ
YMp2A6onQOcd9FeOO663IXYvgv4QVEvQgAOxDmOjRAJIUsGJGbYu+q0Dc5/uaJDvDKfeqU+CX/om
pyTAM8jcA0sxVyfo+E3h6Ew2j/loc8bORrMaP3PDDtLxRkZLzFg5AuLePEjTL2jYQk6ed5397D66
NXGMx4Ozfo6mAeMQnv3mqX7pvPgnOJb2g23ulyA9NG5+AFHoftoVgfye3Rvfo/s57B45V8PNvY22
GtCqQM0BaL3LEctZpFI5x4g1+TjfF4JmSzXhHVPrmlyNVYFchGXCFIjFL42Y6EeslXXNLD99pc/q
wfTyYAjSY3vf7fvB5/jk+nO3zDFHr5LpeVWRGijHv11gPVPsPMVPPSmsg/FxfE/ui5/PyP9yDvxN
3zkbJBP8c7IUqW6tjplZzuihXdIpm5e85yTxOGY+XxVnLlqKE+krHWYGMxDa52F5WNT7mZeZ30oz
oS3jf0v2ef6fmZkXsFwrRgUzTVCWrrmr93pj28Q1Xd2VDt2zakOxJ3/UvMZRTsNBOpj/f/PJ3m3m
uAK1Wt9gPvV3cdoliWTnkMguVM51YnMHfFK4AgCBhpN1ws9GCrSoaEECdwqbZYcmUtSxITR32yM3
Y9aZCcb/SwOCwhES/OFkZehOvZcwlbctfM7Gtc+vRLT/GQXj81VaD9lsYhTlaWxs8l2T7YLckeEJ
XXMfugjUKDrmOUY/BVhuGWVcXjegQVRQjAvZ89hWfi3H+ae5awOw4PnGnfgbF15o7wYH5TueE0Jt
8ygaOKNGl/nl2qm0n3Kra/EB80Nn64fO0f+otd2NSObYQL7/7Hnsnre9BRmxS4uQqBrEtMY8gxLC
FHZp6nWUc8Jthy+4IiTVsMksZinLWNDVVkP4MoHo0N/K+Ll5BNewza3hb17isYv/Z4lZPxHii13U
YYvlb+MBbLi+vK+DKKgd8JT8q6CMy5cBfOxKYswcNFG3JKLe9wgosvugDBCltZX38X75Btkq/Wgc
xj9670S/KxcvXRLzniubJ9CZdWaTx1FCVMGAp2alY0hu9ReCeOY+/shlG1lG87n50xFuMWfzoQKy
nv+Nmdn3KYjBmwEtP+hTR2XTio+i4irdPnuYFNExi9Y25xOx9nHxLdF/WUliW7kfjfuU/s5j8i0m
r9k03NNZCWYeiGjzJnz2ZYyPNSDfqtR6XY32myoL4EnyFsOWf5P0FBdO/u9equdTwbhalYKTe5EG
uFrkKY0r4VRunD3K8DguUemxSXCsSzd9sfb/JjD+M1I2lyJFarYsEUaaNfvisZ1jQOm+6a0fDy+t
9KcpfgwSrlzmiXJ7Da5Jqdan2plpJlb0ggWgVIblF0/RnX7qHMOznNobXdNu3OnQ2jIncmyeM2cG
mcs4tTQxjUZxCmOzktxGgHpVHQkKJ3WzeQM5s8LcwFNZKmY5GzGsLGihDYS3hZUfVO5Ld52eq9Pl
zA5zGdfmKs/jfg21YI7Yy8P3UnzoJdXOoGZS62tZvhIeIGPMOdVW179llglUuPOo4lxgeOBNyh3r
PvLNYKZ28+22Y24dJMBk6+jgXRk8WVxUGbVJVtBlCqs5dfRpN9S4NfJoYDaNAK4C8B4YrmDp8rSa
BKkiWafg5S4fLGgoN/QkazxwDM8IE+WSCnQqWiTjiau8xb1pi/qekqfbs7Xl2dAb/t9AmHiV1eoQ
dzJsmNFzlP0SUh6V+lZAPDfAxKexHYGTkGAA/VXm7PQEVC+e3uwBFJkqgNU4B9LmeJC7AsARRXCA
Fi8XJqs7qZcqmKv3gsOjhthckLMfZxZkSrQsr3r8eB6gJPgucF4gmymoFSz0349nFmPNRk5Tg9+X
70r7ND1MblHbzSn7KZ3iF+r8xX/4t5d/M5Sem2SXB7o+IzUkvCDTV/AAoTEvOlCjcfpSc80ODFHd
B+jOyPxcNy1aBEWwq0LlYo6/c75jnTomOACGsg4cST4LWO/LdWujWKWZoWJDFWkJHSxNqX+aZpoc
Mghox55aaPpsp6OIpjKpEMvnKKlVsFdkkjTt89awggE45cIV1EbMQctWmgdNI9ORalYfo02s5vXx
b33viinFaiHWXGGgIAVcCHRc3boDTJj0pfC7appiJ8fW7JBIS0JjUXhgkE2ja7SBABVATmzBc5In
MQXjO15Uw6s8/rS6fVOrePf8qdXn2+ux4ekrjhxPK1Cmoe1i/fuzt9sgGQkESWEpnxTVVZtEDzK5
rRw8DCyO128MahWfsUCQhkZ8PLQuTcVKLfSqiK7aqnHEJgeecznWoxsJd7Nevtwe1sYRhGZXNJMg
VbLCGBhvn61WjTo1QuP9IH5D5hWtVtb9CslTqnsxW1wQaZxuW9w40wGxMiFIB8+GJh1zcxhQKQK8
XRKBZLBiv1xyyzWjLt33oIDroG+y+xfm1olEQhmwWfZtnxCTVCNB97AFykwFRRKBqrtcND9io+Ud
TxsLB1zSimVRAGG/Yl1NzdKY0MghhWoVgTy4dZJpcXIg2XV1eWkpr+S0tXYSiPTQMAKoEHD6l37S
1ImhUzS0g0tp8dM5oF1ruWkmeGZsHDqDvDe69PH12VwJXjCT6CsHQeilycGIRTEqTTHM/yql8rek
DeQmfkMp+++/sIMlQ9MJhJgADLq0Q9PWSNqxl0KSvxI1dwBUpxBw73g6ahu7GqEDL18QA0trN+Sl
HUluNJLTAUSLVfIOUUJ/XDQX9KccJ9wqwAM9DHgtOBug/84ewlWXdzoakqRQhtL9SdNK6pZ4hfnS
JE2eaQ2GN0+0+zCtTABN7hDvB83ksT5ueCfQVZ9kWNpK98Kcpb2cT3GKWmFooj0VAlN+Yda+Gcd3
1JK9JP9zewW3XvwX5pjIIqlJpUK+QgqNTHRqFCVro3HV6RdCqFXkOx0HkK7GzkR0P7EanqrW+uvM
6Qnr4PlHiyN6G1XmQTTNUtQQ8LGGlVTZRoQjb4l2o2WiXfqurneFqP4phJoDgt3YkDivwXWz4m4g
yMMYNVWl60BFJoUlSV6M3CHfyKDsBRECl4Wv6DWn63RrQaHMB3jvCvTR2P1vSiSJrAENuyB2ckmG
5vKoPqZN7pdd3CItFXES+FvDw8UVKN9VZEhkWWzlfJHFSi/lME6cRUQlFO2AcXM3xGCObo8ZGlhu
u9Dm+CCjAlgYiNhRhb3cnHSee71CzTmslt5eiY+to1akQYmu7FLmkXNtHEtA5PzPGJvs1pdxMhuj
k8Me2pneIDUANP0fZ9fZI6nRdX8RErngK6HDpF1mZzZ9QetdL6mAqgKK8Ovfw/j14+lq1MiWLcvS
SH2pfMO55yCorYsi/9jL7uftoW045aAeRcsjOo5dELAq91vuUrMiNjfRjQG6McQ0AMxDjCD6L1ZA
hYFdiUdevXX0qksHUgnzvht7QC8L97fbFLtSrlt3KHbf6kY4oB1WgcRoXlmG3h6wTMKTLBB9uXxs
dDF/RCqqixGzIdNUO3HGoHXK0g6KGC04ycupXOJ8wqOcZ9y6Y/riBnhapp3o55oJfUVTotYLxkET
PGjqrecV0yK4OZr3OTRkBUESLvePleufR6OJanqfOvWPoRjuO5Ho3rHhJMiWz6I+eoj5W7JDFLC1
o0GxSKDHC1frKhIHPKSsNQcXBKD2Q/fDr8GG2R7TGcnrasfU1g4Dsh6yv6C5NdH1enl48mxxutbU
jHuQIAynCnstpBXalW/vsC2I9SqkiQP6FqK9BXDv3GLaCFbLIcMWqyHK0C6mfRrTXJ6cCdNbeI3+
vCCMiVov+9KmWGcH3WJHtFKfoY/14trucB68cTqImRixgZbCw2QuWShGaYU2fhktrim6dBrIJHk9
NQ/zmLZRlxo09jx0KPnW4p6kw5ygabgR9aP22bGq+pxLI8W06l+7YbIP1VDn8e1xb12FngvPC5L0
QHaqTiwnbSXHxTbveVrmp8HT03ubseqnnXffxhr1MtcQXjRRYe04RpuGUd1c+3MBw3GUOzGvfKvt
M9+8XzRg6sCB3eTNgXXiAwGlsJXNdy01diKfrZ0EKC6aCddWTHChXO4kDaSPU25T6z6Hxxtkxd3U
ocXh9nxuegs+GHFRI1idZ9Xh447NVkZeXL/Nce4O/Jh/7r75C/jiAqTr/9jNimzBtcAg+Y9BZVQQ
NDMGM4VBAPwCwPmNP0BZTH+4n9BZb/3IPmZWNKRBe9gZ5/qzql+CBm6ywqlhXQVp2KwihpDEvB+h
rphH9EP16D5I+6APgfHkHP3Pw0exx2a+ldIA2aoHBV84fiDnUMbaNTZEQNFUft8NQ4guuBISY2Ps
6F+8Mp7u0F7jI9z7XOpaQMvf6HfaGfPW0wr5YPhjQFBZgFNdbqCpTeE6jKl5r2neghYQW3xJKSdL
aEMi51y3bDxI3V1iFIKBU840fuAZae/azPYix+efGg36KK7RV/FYNOKh222U3HrB4ECBIwaE8iuD
2+UHFr4GNRittO4N5i3PLTqeYtPqnWNrjXtgjK3z+4+pK56dap4b36KZBYxg7EKC2LXPvpmi8bI9
wyl4MNsdF2Crbgnd0L/HhhDjcmxjNbvCrDC2wWZ3M5ePc60fINb6hKDtUCKBwcx7w6IHyMmG+chD
0fy4vfybI35jFFhldSB6fvkBaD2SeJ8LC3khrwUdTveV6XpkkuU7c8EzXC7ZsSl2Iacbe27NZzhA
pq8UOG+iu+/eJVdPJy0rEagW1l01ecfUyUJ7Np/85Vf/JUt4j/LY9JgRdm8SL1rwIZyMxxkcxPvH
b2N74bzjEYYPAsowtec7zfy0yRekBcjaReK8pJ12zws3LGIqn+ZBD0ym3+nsQ+aeRP3sNunHzPuu
p9nO07HhfKyip/A6wH6P1o31M99NSU6yjlr2aKwUPVhpXD9pPC8QQ0dtErww/2rVV/ANGvaBTIS8
ANoM1dYraMyYNf7YJrNdA8GcGs1BG9ED6ZAS3YQ1NQ5SEPHq02EXn7Du6HdX7JtpRCfInqFJatX6
Vsa5+KB5AHVLMvgssI1QGiYAsecRDZrOsRJlxPVVkZ4doFF4vj1qZdf9ZZqstHArNTPUiS9NM9xv
Hu/LNhk971Prf4Z8XUJW2fTwth0lur2yo1xYpjOYrZPmbZLyg4UMyQfd1hDlfvVq0NPIP/o9hVll
61zZU7wO+GV2ZlDYE8V3Tz6PILT27yraBgyp79tDUw7LX6ZAQbYi/Azcxas38m6XtgTUSL3nNwk3
C/ssvcIEY5H3NI+0//O2pc1JROIT7ae4IQErvLSUyrqlTY1B2fKhnZzQA5ebW+aP/fATZARfWvqh
83fqmWpH/tvoIKWBhIQD4WHkCC5tasj0GJbUoGGeRwY7Z0UeeOJHYb+M5hA4tIyz+uQ51WGVXE5B
HDbEcxk4J8TGoPm+g9wJghiziHr/YdbpnYsOogHRsO693J4ate7y/98JTAi8erzbaqjf556flz40
yRnkagI9RI9kK0K9CrIY6NWvHQA2Q5CLAO19n26b3loVtMD9z7ISGYNEzStSp2qTpvdCtqDZjlXR
0lVHzRsPLOWxzvPPcK52TtTWDgerDqiQwfUHeRllh3u8NnKrZG3iNVXUyTrMm9+F/9OlL6X/fHuE
yoP419z+Y0ql5hhY2whhYm4dYYmDLYvQNuj46LkTC60FHanEofLOR/PsztHaGaNKiDf5ndVoXYs7
eWo+LQDtz8YD4yyaiq90L/23uYygjF/fGjw5ajtjZTXD4krRJnlaBIx/aJdkgbwLHE7TL55G+qiL
nbOl4p/f5hW5lFUPHn4mOmQvzxbaxkzmDhVLFoOAVx20CI1T14FhcTuEeOp870snC7xq0Y7Iy0+n
Ps/bA/ebGdReCxQn3eLXMqJBu+N2f/IMSU9NyuTJbKYoBZPezgO59VSgzRMwbeCm8U4qbpH09dT0
JrxS6eSDP4fW9dmjC2h2Wy0DxZjYq2tu3asEHbJIFSIRgur25exIb2F00WqWTIfzFO5kBlUv823u
3/+6cmoXSierSPHrltcdjPFTVX+jzjlNPzjlh9I8DmD58LKIeUdvD87/Rv+iPveIahBWrDlttIlc
DmxgjT/jELGkX1icVvfI4n/qLT+0Cy/m5vBpqH4xK4Le8CSeOR0C/+NC72cHUCwQVxTgQcih0F2d
ejreQU4tTNkdOEJqjexcMFenHgxqFiiNHdwtkJQhynrrS+m2eamxBAy19wYKGVP66MmHDpxtvC1f
kGjYxUKvk341M4gxUU5DJQUCKZczk9tTB+rfCTMjM3nMxdSfG2pAu81sFpBsmfQux7sHyuOJn3rH
mZ/Mcq6PhTX4kBdOzb09suWXgYkSlSpw9uNWWE/Eu5fdHrgxVBpjiQ1NX26cOh6k2bkhd40WLs8W
mSM0alc/b1+2KnD0r53pQ+gKRR6kd1VaJ+mMc794DUv0woCsXNB2xl32i+agcc1A4sqmOuST971q
DlUzBZqXPY7jCKn2Ba+/9jVb8tjm2YmBmQTkuR4E4m5/39Y9CRZG9GuAJRlJAeXgMAfpQH0aWDKy
Efgw0w+1Lp0DGxpdZ3R0IDCvPHpKpWbH2tB2h9vW1c68t9nBSgB8DYpvyDArMUHvQUfaazhLDADx
QHQy1SMLSi8bvoHMon4YodeVhZZYGuAICu8kJQcThS+BLOzL0mTBjHade93usi+sGSDwjQ0lH8Bu
xMbQAaF8rEHm6NvON2/tI1Q1cZbgR0H1T9lHbqlnKPLr2Ecm0l3OBLR4CpQG3N4xi+tPlnufp+AP
scNx2WPJVet4f80XaPHwzqw0zCoBu0Gzrq0mE/P1tbqngYd/rLCEG/SfxviPHcUdQeNQRUofdtz6
N0kfc88FWvyZsm+L8MK5y2PfDQyve/L3PP3rZwKnBEIhDuKnVSFZuU057XiDbh6WFB4oVdKA5L/q
XWrNPSPKW+RNwFE4FV4LM8kAzpUvXfqYQcdPChaV5ammr9Y34jxU8DcpOutaOKHajrewOgOXdyOi
Q1RiUfVdAQfqQnKHoxtlHvEc2ijN1SCe0el5ZxHXuVJtrEoUSMIDEoDDfXnhrfqachI1TwzkS5GB
D2hrB6gQn4sa/BIs1Mgccv1zm+6M7drPQwT6zu7693cXrZ5XIzPAzJa47v0i7ibjaPvHkoTQLrw9
wq11BFQKmUUDOVsUgC4N1a3laU3W8KRzfMRO+ZCGGghnw7rP9iTON04eBoVnHtchGDyBMby0JSZt
SE0QFSVNJh6K3oYgShcQAFa0DM8VZydWavdm2p5Lv/l4e5hqrhinfk3brBh5qBJB4U5ZSJ4uM5+K
mSd+5oJrlsHRIHruBiPqN/5khxOfUZVwSzD+dB2NmwnQD28euzP0ztiZ9e1ejuPKmXj7IKDfLHgT
DtLJl5OR4rZz5lHnCbQRP2lu+exKsLPk5GfrzOfGbk5kt462rqW6mZHUMFbIHeJl1bt2TJnSfmx5
IrsyJnkd+i47z2OS14nJ52iEa+3qVViZfdTMgOX92071t0VAuh6UIChmoXFOce+toa+LWZfYbCga
gaUH3B3UhecwI1jbWe91Pa/G+s6U8iqiLa9dKmPEWNvl+zSVcBV+ZyP9jdbUu4WIUFjjAxqwQt2e
QSpT33fSDiElAf9FB6/HaWJ7JGxbBw0pO8DcVuFKTMXleg8V93lFKE/EkgU6FBQkGMt2m+e2hg21
GRCDw11Eq7fiL1Y2CoQDcj0JePmOHTODTvf/ZDY7GdCR35nijbtxRRBA3wYLCl5e5YGzuW4V0+CL
xEu1mOss1KWX0B6wBSgVhIvUXtpW68KGoz6SH24b37j7UXJHZngtwMMZVd441DNbsqCmmPjpS+v+
nMmOh7Ixj8jxgJ4aKGIwb6rXBTP1ZtKXAQVlwC9NUPktjyZ9zPZ6bjc2xYUZ5RLI7WFgjgEz4qsV
2R+Hl9uztPnzKHCCMBepOEvtohHdbA3LsIiEWmOo03iu3jrW/oMRuJ7QYAMA8ary0umkoIxPIlnA
G8DzIiwHehz3qOY2Fhy4vH+sKJuNDxlYkgZYEZEd7LyBm4v9z2+rTR96IXsXKyGSspYHQrVQt35z
84eX/5dN9c6O6jNlesHpCDtLf/Ygc6EB4uOXR1btMYJsvXZvKEZwLaxINTV1rzVgTCtbE0eTFsGS
I8OMqoisg0I72Aif0f62Nvwd4X3mr1LuqZNuz+fKcP2X9XVbvnNeaNFUI6ewPi9TaFlIMQLm7Ekt
yqBhcHvzrcuuXPPO27sOyiSkjNTgp5nsIm072mHzufrB4ho9aqacTnYGrMQIoQ9RmHpUITf46BrZ
tHMFbp0vMAADtgmdWYgrrRPxbqCMEEDTzKZLZvGczuJAZRksc7tjZSMzA45FqFLYK8wRBXTFR9OM
phtMl3UJL8BWw7g8tBYUB3SCNmwIAmQamqFOc87PvjtE5WIdHEc73Z5nFYOzPt1rHx5AzSvbI+Av
l0M1CagQDE90SeNk35j36KQk1DU9nqFe6Xr3YBYJWKNFzmgGJkF3HDf4g7aAlVVkB+m8GPleMmZz
7hHgwGUFxgRQ5MsPylPXa6ds6JKCQtu+CCQFB82yk/DYcNLeoqi/jSgzn0Fbz9IM2SWaBnZb9OF6
85MlfnjZs6GfgWC5Pcl7Q1JcBC8vTY22Paz1LLDGAYIfblKb7d6h2Tqfa2z496hUN4zqWglfvEv6
NLCbF99bgt782uxeQ+vrdXU4gSxCKWgtm6r+vtSZnQ9oZk4QJQX9YMZZfuYpDTrDjsGddnvytgf1
jzFlgxZ1C1GJDMYa97fvf8u8V2dJLCSPb5vZunCgu05sC17WCm2+3HYTh5QqmeY+4YiP9OandL7K
bA7H6ahXL2Z2X7Vfbxu8Pv0QZAHyA8JJSPCs+nSXFgtLLqaTaS28dh4WYxN1Dg+4n68d9b5+qh7K
gR8dQF4c0UTDThx6tSVX4wCeAHICLhew+l0a9+YsK9AdxBLqv8KhK8EU1Mk9LferOUVe1cRU+iDy
w/WmJjmzfnYAHXSRsBieQcB7HtwDSY+Gdm9RGeX2TtvjxpAurK1f8+7SppU2gLDNYclsJEY6hKNd
BNxc9gKQTTMIdvy18QfwBWXmSOOnZep7LOEa8jBkdHlICb+bMkB0EIOBsdsq7ThHoHmq0d9wNDUT
qH86WADSgTdXajxAimeM8rXafntLbX6aj25TRP1rC4dyVHzudVUuU5bkoV39EsuL2++ckquTv67o
OwvKHM8ULUxWCQtdgXiSNQdAis7UCcZOf7R227XXqby4Zy6tqf7bwJ1MDB2sUZajfKCf7RLySJ4f
Vq33qLcyEMgu9mUe4HbgxDjdns0rz1Sxriw0GqYWdGYSljha2ga5u6RhQdgeXGBdE3WMQBqvQljI
XQKKcrlrwY9KPZlijF59XNipdE5SG8HeVKP0t9furSL5vFUqBs881P9cuB1IJl4as9gMneOp4okz
u3ci57+I+MRHI17l7bNIAOfZzWO/1txiXprJ7fm8ThOt1lch81VyHvg+JShqZsDya4EJze08MNvf
9mBHrd2/5E6bTKX2KIl9l4/ZM/DeOwfj6g15s7ySKEBS+ppmbmnb2nCqjCc914990x20H6Lzj9Is
zrfHuHUCAaoxAMmEYCt6ti4nuMzFTBeBRIhOxRBBeMsKc08AJoFq4s6YrrcnzpaPx3fFdgPiq7gw
cpiljf5untCFLuFEOBQx3d7eGdCeFetyQG2jObIvXJ5MJprcAs6j2xO2sSWRnkTNzQMWbG2nVPa/
RqmL943wJH8BmTnEob0AwL7C/zDnVuimh4kfvBqMRJ9v233TR708d7CLjbhSLIJynSg32dTbpDS6
ArGMMIGVyeH2OhMcpkKHKlZFDRPVaLcELrsaoxH0u+gy9+aT7+XwDiR9JTZmA+lO9mzZ+RSLRn9Z
mlKcZja04aiP9aFesZKpDq/I1p9bO8sfq5lYMUGkGI+pLQ+F8IxAI9oeKd/65dcjwwFHwRWNDCp2
Zlm49CyaI4ViibgUeWwa1qHtI/kR+b+hB926OexJIF3fYuts/m3zii/eSkcfGz8Tifalfq2+Ayob
1IgZdl6frc2Igjx4mH0MDiHL5WZ0OLTyvJoh7bH46LrVIU7QLzrfiQ3eMnbqBK4iMGiXBT+5p96S
WiNaCiyGSEwH7TT0yzR3IYQIDKBtkDw69qyMXA0092SM9KwNs2x5ypcyAMI99Iqf4G3HXjGCGvBN
ZHsr+oGNZ9CmHTXGv97exNfXGqrW8EDgPgIWY6rvY2XVDKX9WiR19QkUAtlran2kxk4bwfWTDyPw
SFAmwftxhYoFXGFafA8ZOTP9yPvloSxkOOT2HTLOEeiub4/o+v6EMeAfrVV8Ba0xypvbpH6zTJVA
eg5Sv2bFT3qZwrXa08DdNIMyIbol1+KPWhzJexxQs9NF0hdeFy2tV6DgY+kndG/vKUxtTh/iWNTW
gbVEwu5yzworFShDGCLpzLvC16OpOeUjDWj2Jet3Jm/r4KPig/5cD4SD6Pa+NFUUnGflTEQyFNqv
GtCwlb11DHQBaIeBTLnOvuiQ77i9YptGUfxx0DyH/6pkl+3SZgQkZyIhwzFNwa8ii6B4MdrQgg9T
k2M1/Lpt8BpLhFwJXtb/twiVhMth6guU/7TGxYY8GmeqRV/QjnKYD1UErv2oDadQBH0sjtYnL0zj
27a3FvO9aWV7pqPbs3rRsJhaqn0C/v1HbvQRE2iqJ/XYxHVmeR//g0kfSZr1vlub0i5HKwjPmnLN
z/DqbMcUV3hvnGV7zOo9desN/wy+4UpaihOIkFDdP3bhGygbIikyT98himOHpX0wK/C8Oefccw5c
f/aFs+PFqP0PuFJgFKUy+H64X+DSXI6PZR2KaEXeJQ74mL7z1/Z1fi0/pODDIPEUzl9NLSLyfHtO
t94RgCcR/cLxJkjUX9r0crO3jJZ3CVAXANv0kTF8u21h61SgtY2gsR2pc+AhLi3UImsb25g6uLrP
ZfN96k6Ug30tj43GiqFfANmvvSTT1hOMBmagmGAVns26d9+Fv55WlfYsLOTNMgeq12U7HI1n6ouI
ZNZnBAY7C7dnTnmLu4wOJE3tLtG7OUghFyy5edCr5oewHg3zHoIrO4//pkHUeldxnLVxWDFIs5Zo
AzM6VKWc5ZB5lQevzauOVdPUJ3+c+rjtURdLKzTR3F7MrdcCHuKaqEFtFcG1MrPg2e3A4IOZ7YbV
Ic27Q0bKOmqzXdqArZ0JnmrISdhwQFwViSZzPs0iLfqEzi2PQdkBXvYMr8btAW35De+trF/xbqtY
xmJUOiipEpemQVE6sZ0/Z9krFEV21mzTEB7ZFdu10iGvf39nyO2l4/fp0CdC56Gp5ZElXwvjS+/v
GdqYN7DngLgRgm3Y/qo3XzBfVD3JZWLWaF3Vq6F5ImlW/eukGXRdgGKEPiAQWejZuhwORBrGPJO0
T3DPvwIDlCx5gQbhfOdJ3dhvSMoBe4pEC5ANjhJz1RTytRYjfSKLJkBZPcCsWaAnu70JNt4yYIDR
pQhhE2wGteVE6nY6+0U9JLmbm6E2NGXIxu63BLzyUFt5D1oTd4/vaHNkSJzBe1vTU75yR1VlbRrQ
EIHN4o8+/2DVT1rx+fawNrYcHhHUdj0f4QiA/JdrNDO3mzwA3pJORyGMjo4ZaQz40VUqPuoASduZ
xo2dZwHkgXAf1Vg0fSp7AvAhfzZzZ0iazueHuXeXs85aM749qq3FwhlCMxbqNahbK1vCSReSutU4
IEu0hEYqHtrFCa1ng4Mlgu6xbG3F5CtvD/rtoOKMzk5lDjvwzeRZ4YwQEzKmp7wHu5KvCTOZZiAo
NMSzYc79EbxYmnmgemHeSdOVB1G15s5FtTVs1KTALwDnB0dCGTa3S9S5STkmRu82R1sDLl4YU+T2
zYvpVh9mbO+dZ20jKw+IHXJxaM9GB6jpKmP3O9Z1vq3JxF0KvJ1AqEYC3PEHn6EPDT307dPQN3oE
30J7wnvD7usMzBWjjqYRnWjVzuds+BEXX6M8PRqSSZMcXZlMvc4iq037WLo+tMlrv4mmyiruBlAq
Q6KvG+4Mme0hizbeXKCK4EwAb41mLfXN9XlftHVdj0mDh5YI7zvpHqHFHi7974UvpzwFk+Xtjb45
4HcW17+/ezGY3/qZB6RrQvPu2Mpv/LVKxWntpLKCiTzM+Zfb9jauC6RdLbSkIUbDravssBYdB03q
tlOy+D+MJhn9N7ExlAN3xrVx84EpDdlHtOxs9NxZBI2WovSnpFz4YQClCqpyd43x9fZoNqyglAua
P0DKkRtU41oPuDtBzXFOhEMeLC2bosymsdZ3/s59tHHrrRwJSJGAIwON58rDro99tjRyWJJSulDV
a0kHJiyT7zhe11ZWqAHoIXADgC1GvYe4O87cHxyZaEULgKYI7D042fWEwQIqwQhe0ZqCXMblduN5
pmVZiu3WzTz2OTojCClDje/JW29cqash+ECAFcC30xVDFdxSaUz9mOjzo2blD7xtn9ylfF4LfWbA
lm9N/mc6/hzGPX2m6w2OKtUah6DlE4kzNX60C2raKe2mZPpZ+LEE6mmIDGvnEdyaxrWbaFU2wIKp
zAdWJnODC3NKxMyj2ushyNeGvff79u7e2A4A4qNIAn560O+pAhSd1EySZd2S6NkHxiDvs/xx28D1
dYetgE4V/DqYDhBmXO4GQ8pSuE2mJ4KgB5+Vuo0cijt9BLovampdRgykp/E0OvXzvzfsIauJ6A2o
Ozw8l4ZJ5xi0WgodUH8vEPMBNM/uooHAMCwksAm03zm+G+uF+i9WCv2wyHSqHWCFl1ajLfMl4dMQ
6OPJrWQwzcfbg7p+vJGMAhwUjb6ItXHDXg6qQooKd0K9JO18qrs/cssOK/3DmtJ32h1TG5t85XaC
22cRbHJVWH2GqMBo+WJBp4Z3mKh8XkY3GsESQLTlfHtUG5vQhtoZ0s+YQNdWGTeQDxZeoUs9gdSj
H5JBzyMhONt59zcWCPU5tEnjzCKoV3P4KaFrv/6kJ1k9hg1NloyHpNyZteu3dkWim/BxUAEhqGUr
C1QIrQcvsJ7wGs3mH7TKCwvQPuf20bJk2NdpbOo/bs/exkKBfcvF4V1xT8jsXJoEFjytKkfTk2Fy
8kPZ1VWoleMSVOBY7Stf31msjS2IkqqOgBAIBFy/yrlKDW7b3OVGUj8Jpwk5IYcUHGvAM03NfLg9
tC1b4DKCdPgaDoB35nJoYFr1WZe6RoJMfFFMUTcVYVHlH8DhMH66bertty4rFMhCIkMOeLmPYu6b
vPU7L8majaEUtDMTBnXMdHrMtSymowhcQY9M/2PuoGWdQbfWONhN+0hlGut5Ey8jOw+58cQyedBT
/8vtj9q4PN9/k63spsFB82w7MTOpWBEvRTSl4K24A6Fj7b0Odr9zQDaSlWt6Ddk1JA2xumqP5pR7
C8q6lZ5o7olmdZBaL4Wg0cwPpH6qtFcUedGpubPGG4d/ZcsAz+jKIHDFXl+0wgb/bGMkfT3nwUjk
hJbZdE9oaWMnXVhZD9G71SW1LcnSlUayjqt10Lll9EEjljAz58Aqd2AzW9aQUMc8moh8QA1xaa1G
yiuvuDSSzoDENgvN9BFtwRNIELudHbJx+Ne4CpxMSLzCC1ovvXfjMp2KgTnDNhIwSMZOKasg56UM
BhsQ1obupbM39uPaJoXbBjymK2X0pTXujM3ozKmR+GMXpW72NDZh6bwY8ruhZY/amNze/huBI/xH
9PZA7BY1V3hcl/ZGQSraUKAmTCTUuHxZ2t9W04cNNGAdJ55a7eClfwxt9eBX/oNMp+OO/Y3bHP4r
Erl4bOExq09GSXrqehnH+at/zWX2ZTa9A6/1s9a7d4xYwQwYUiWsIzynQ2noPyA0HmauPPM2IUR7
LQ75A3tGx/ntz7ru8cS1izkBExc6reBor5/9btEHKmvOCZIHbS8ii8Km/VF4CdRxqfethOgeUv8e
ClXVnwMIrNA6IQDTpq+SLUGn/1mMNsgLWZT6ex+2dYHgwwDyBbRwpexS1gv6yE4GyBjmC8HLLLKg
zOaoLFhAyBCvBOazDQVEOh+7wd5Zq41rBPppgN/A54NbrmINDT5Su/dGMxkGyKVLTYJL2NL2qhxb
xw0NWWT1/NcnXjkA4+gYDeBLZmLzz9NYRg7U1wWgAOCX3nEnN66Q9fcBDAc27Pou7kpIintWbSYN
1BWrOouAdgl0KwsKqO0x7z9Zg5fsgT3QR7B7uaPqbLLAd4KFq0uPHLiDsCZDK+xhmjRIuSNl8Vsb
8+bfexLERegBHTMAiJBqvjRauG6VEzKbAFV8dhoSAR4NverHsR+ObrOX9bmm+MChwZKt7vMa76hU
JLbIhz5LXTMxtCVuwfg8gEPGzax40ecIRAph6rKTWzxlxQ+flXfD+IsZp9ECBck87hzgrV2ExAio
CRB/o/lUme3JHQ2+mIuZePPZ776M8qUkn+bmdPua2LSy0tiBfhHXl3pLGHL2ydRrZqKX9KMhp0dL
1O3R8fo/Ut/dA6tcY94xvWtnE0ifUJe4atma3bJuK9xYSd0h8y2O0FsBIvzgdNXdpHefsuK5kT+Z
H/cD5K18PTZpH9Ga4P9JRPhep+bG2HFCwc+JxmWkBizlIlqacQJBLLWTtj76EzSL0M/hTC92sXNu
rptHgBN7b0jZw1nqWA2F0HrS2vfaCIRKVkXzoEFlcXqwmurT7D2D10SAQN/0Y4AfP9edtsPCuz7x
iuMKEhc4GniXEd2ogWdJ5MJAp2AnS5NmcdG38pSWQg8hrJ4dbm+pjUv2vSkVHGOIqtB5OdlJ3eoP
2kRfqnYv97+1cmtvCvB+gG8i7lQuBZvPrC5sO9Gb3nnuTJR467HVztM0jwd7vwqwZQ9LiEwSokL0
lyr2mhrCfCNOTyLnJhZOH7nklTl2lPU7ha6tuXtvaP2Qd4+2MehVifsAc8fBENMUwejtuEtbGwFH
HVhJ3HBoIli/4J0FbxBUTmbnJCgG8fyjTwCb3gEubR1zFAD+saFM1zx3jOi1cGBgimcW5t3Z16p7
I+0Os35mJrDEC3vyaTRMH31H3g3iAxteR/0g0PRyezNurdz7T1EmVJ89WdRAT+CFpHFrduE6qYXP
Yn/v1d+cWDxScOTBZAmc3OXEzk43I2bExFIKLrAGRFCvZrmTl93ydZHIXrm7USMBN4VixHc5BwEA
cZK07ikNKqODn8kcpDaJkFGbWtmDachnadeEAu1enK0ULSntQNiDZ+d7bQabk4uHGZ2xIKUHlO5y
yI7fWG0jUyeZhmMz3MvuwXnd3bB7RpR3MF/8dOYg201a0w7Icp/mH2lahv9t/d4NRklZFAMwdrr0
nURULKjL77ZF4SHueDObm+SdEaXqgUxaXVQCM+bWR3M6FfmzrHbCyq0rBCXY/y2KcsDbIWuyXGAc
mKvO/jl6exQ6WwuCFQcvuA+iEdC6X6566gNio/vCTXL/pzAWwEG/LdaAqPX3vz66KKS8Xe8+FHxV
SpMUZFmysBvYyUFd1TUN5K39VMRtVXCIfvC9cW0ld9ZsKWpRaPUEkk/ZAYR1vSghnZKM+jezqwKb
PJHxvumaJwqpctfgIXhDPxbusXSD2iEnrz/LV+gVFUPcuDtplo1J9nXkl1bvBJSdaopwsNulbMD5
lqSI3ur2WRNpRARESPZ6PTa2y4Uh5XgNYvAYvG5sFxdyAAXEctp/73pgoyBpAwwRMu1qCb1CAV9f
0nUdTSgGl0irA3OWPv+HzfLOiLLrnRVPCs50NxHQ0SUPpL4Hdcr4r7vLwRYMTA0ytqiKA5GiWGlc
2XspG9z1+KJMH+D8EuLvPFlbJSuAABCF6Ki4ANK9Rn3vnmjJ+tyZketIOC3nh9FJXzXwl0WSA+xF
aKM/ZqYPmkFES+xsSM87VkulA3HqVXuqkRvXFeJKqBsADQNQNll36bsvsYDWnVtJSWL4r8SB/o17
4LuFsk0jSIYDAqmvBEbr398ZmYtxGjnpCVLuZ/A9gX067T7++92BhoP/mVDHMWSsMlqY8C1k2HID
uqRfB4reF2MHwr51bN8bUpYuN/IJzTScJJb4VuXg0JWv2ZDIYa8MvGdH9QO0FF0dwwA73XkZnU91
Nj+xovhT6jsO6d7iKJe903hUirQl2PFobZ2CLveCPP99e3l2jKh+RDGONDVaRpJSR6kZ7ceyuKvT
6LaRdUouIyDkPlEARgCEEg628+U2I0OfunT2kZYkjh7j3jNDt5qtWLSLHxbo2siLLD/lXr+XD70e
3coeArgtCLLguqv5wcXq6eC3jZUIJOPz8gNB3XmcPv/70aGVFQJLCFJA1qk4FlY5WSS1hZV44w8C
fNyISkTxUKXnfoxlu4djvM47IVTECwmCAMgswQ+9nEu9E1wSc7IS1E7RfFkWsTnQLrYLEjFnvF96
uePUXO93GMR9i3/XWFpl6fSnSaBcZVjJOP0fade1HDuuJL+IEfTmlWynJuWPdMwL4xgdWtCAJGi+
fhO6GzsimtsIzZ2HOzdCE12EKxSqsjL3+fBI0epRlefEkwmeXN6G3A6KSUAlcFVI4VwZCRh9a9QF
HykAUAEezKAySzQZdH97NP9YEQ5Vk40Wmjl0AzxBzLe6Iy8zTAmosGaJO9raeqgCo2bPuZEupq3s
SJvn4DZ7NBU1IGCnzWrLj22Jle3h/GNFiJuSqW2h3YThmJZ1GIs7ajDf1qjf2pLnj2w4wiZXUmQ4
anA6PGL3+UP1lLavrvPj+kHa2gE29KBwUlFnxqDWW3uZl8zqDRykDgkbyBVn7J5zAEnCuy1nhLwF
+B+QVECIIERdtTeMpb705uPgPbvJvYWe2icPREmNzp4TxWj9TJ8mydtj69ACVshfavBF0L9Zj8xo
myFnqmc8gml379I3cOct0Oj22LxzHP1wfRq39sRHY4KHcOOpK/NGwZ7Qb5vsu9ncpDSILcmG2BoS
2hf4exsUXMhhroeksL5f7DozH/Uxf7Wm/eLlgR5pdnrqUXS5PqItW+/lCgcJNETmwpIZZZsN8EEm
+iUz9sOGsFNi/CE92+eNZO42tiC2Ht6CiDNVEOTzY/AhINLNZDbdKbcfk3ihN2MJxaW8LOjnx8O9
HJqWACSDqxNOLUUTJB2SAmFXNaDnklmPTKNBbYP6V4HEq5Ul365P4MaWABYd1E+8do7aiLBY1mIW
NoDIzmOD0wcOKGIFTmuFJYAJgTWrp39hDbjCd05xZD2FDdgXI0idO1ibewvEbJCvzbXdZJXTEEBN
x/1lA0BifP5UcxZhB3VPoFQudGiGITNmc8EtpbRoyjeChfhKdZNX7l0d5/c0kVXFN/yhDi8C1DXa
BEFpK4yxJQUoBjvLeIy1cWfXP0k6Bcskw45vrtsHK8K6VUa/tG0Nv6EvJ4NpUDFNwLcABfl/cVut
hiNci7k6FVaOTqxHzVyGA9Hqn/YIZVsnbqXKOhuHGW4XtWkDAGfA1sWZM8a0HvLEBKH6dDSXR2XO
HtqEhRWSPmV/5xmBPtd+W1Qn6jIQI98b405JgjQ9LaQMrLaVAfn42IToFAURAGXQpQ/ea7H1tdIJ
VeMmNgCHhfRg/Hcu9SC7S+3jEj82HaoDxZj8ixMCMAUvrYFvyRLxByBeQY8ZaZCwNHTfUasDK57J
/JaCa+j6UdzYpkgTgc6Okw0jpcP93Qd/1lWzo/YKEkazcucqj6ivMFuSY9jYoysTgsvMl7mBznaP
HMOyZEe3sm+QJmW7OAdFBrxNLRnRhofmYGKObIKqBW7x9YgSNoJZyI1x79RZEnooRvhGFctoqrbm
TddQ5IC0FaZPTLS5szZlPSusx6TPEc3nKNGDWAU79PrybJwFFIYQVXOsBtylcOw6G0H8zCpUBMx9
DiaKsgITjlKj9PmiTvR43djGPuedFGj8B4gKO16YOQLscmmWyMdDpPGIPq5gZLue/qrml65MD6oO
aufXf2HxXXcEzIZA0wv3duONCTNrWJwT/cVI0+I8EOOlo70ToGEFd1CZpTdsVhS0I4Nu+7pxsRSC
ZCJ4AkGli3ON+wDMP+udAnhkOzYx1xdNqG9p04FU89Ftiq+jbfn6iPx8s8v6Ev2lA8QpQ8dJAHhN
HifaPWRVv1dmWfeRmF36zxdhATjuUOdl2PUXsdlOSa1ABBStYa+L/pKasR+X5NljZG/NpU8nN/G9
ZLrpja96pX1us71bBwEkF43moFFRyWQobBtEKFDgY4pyIPNZ64p9hbbseXzVZJoSwl4TbCGcX4/U
oDVe8xS2tO48v/aVP5q+99WO7P4MfIRkoQWX8B9jYAUB5Bst5+g5XxvLsfRu2RR6aOL1g7J64OmJ
n/55zOmXWiH+aCe3dj8Hc58GlO3b+HE2S0n4sfUJaN5XkeBAJzEqUetPAFddXpiDB0mlxO136NSO
A88pZeVdkaXhfaQWp7OBK+fCdELVRzenTHWTDDKdDJxSyS+Ey18MqL7bFAl6Iz3XEw1ZvGN9caMi
SY/W9HZYDk3T/E1n7ehBc6ocgdBM/qB2FEwLudGa9Mha9Qb3seT4cW/y4VbFpxqaxjVz0LeKNhMR
ilaaDap1RQcxWDqM0Nnct8lL1u8740aNd1nivF3fBBvmUAhDaQQISeRiLGEPGHauaHSCrCaAnl4w
zl7rU+tEIUaTMXians7gAx5lUacIL+CjhIACkFTozseqi8hozUsrgBvQ+1smHioRv0jcBMTbeVZ+
Owxn23nNl99l+8dM9hoxiF/0MhHl/+cLOOocrXiX1IEuJHchZDXrIZS+86BbQDjdxNGgIo5xfxHt
b6rkz8lo3ThK9xZnOpTdqoBNTHIGL887nwfe6AOgOOIZfj4+xBlTWlYJenT00H5BeWYPwhh9Joch
14PBs05t8TjLFC83nOnapOBiQFiSEEYgeWkpw7DLCgMo2GUxnvQ+H/fu7JCdmZvVn84cyIGWRglw
d+b6aKeWPXeEWOF/98A/YxfumTp37QxOXQ89JVeAxE/bh9lbyoNJmfp4fZdvOAAM2gHkjGsDIn8h
DNpWIMZdA0MV0tQ85KYJlnMze829HQi4odRwn3mPlgFCoWnfxHVg1yAR8pfX3gar0D2ZDu702+Ey
OwE65SHx6tdusb/+hRu37voLhdlIkrToaa9DlLmO/5hp5if9wfAY9MR9UGWcm/IZoLpDpn6NXXBl
RBD8S7S7DMqagyb7FO4NBRe0mizhul0ooHQLJjMcnMB5ZvNBUwPoX48MxAQBaXY0l2TsRZqO/2wF
j2Pm3numxfRB2pReD5SsHqpGB0Kz8d4e/WWMaOP6uaXd6O6fNgd9dX1EOwiUvw9U+zJn7bFPHQgR
HuYkHIrATSRfJdI+vX8VqqvAOuPS4ATt68PZ6k1box/YgNwmK7/oc9btq4RNO3VebmlsKPcLcqJ+
D96Yp5x1HhxYpe6TXgOjIKAM4Mf5jgw+iG/AUhq0dVruMs9lp9TrfuI/Cr3GVh+AHv+m9U5x7lEl
e6wLnaBltBx2EzK9gbmQ+YYNnfYvnA4Aenh+owkebOTCbcivfJuhQYqL3o7MhyL0/FhrHrjuzVoJ
atd+MLzEqfxa1TwfzYju5684xJUozXEpUzB4C/uLa6LoxgL7NjN3LQ1Sw/bdJvPTyldm26ceSSQh
nKiPwpcS/WacLAHLCXpJIc6wHYU/ySsjJPYw+BVT6fPE3Ho3ZGX6GxjNOTJMBom2rMP72apBgN8s
RpQUGj3pZTajbSfxfo5NrwUJ6JvfUBsBo1fZppHSxobk/PGTLhw/XP0AOELQBXtHpNsspqTMW40Z
oZosx9bUGaDvgw7gUTEEehaPkoTkZQiG9hrsbjB3g3gTUfZ6l1cT0/KhZ4D59d900GDW7ee3GxyG
iuZgVeVwNGG5WZZQMylHM4yrzs/rdte6KFGgIJ3FAZhBTmXhy7oH+E+KU4hGD7yduGQlkgXrMdWk
Zk7T52a4gL3mRAw1vy0HaviAHmuBOuT5HhVxWQ5URIm/bzIAjdH7DHkkxDSCVRtOrDfLzArpUn+z
E/OmNdIvceadlmG4b1mYJNOxW7KzGcsweBtRHNjwUN8C1zYo6kRh4MmrvNZirhl6VPduehNqRzno
C4AYm+xDViggLWZK9kZBQidZXO4DhZnm1yr6png7CMD765mOHXtwY5Qnw5JB2hAZZhQ46Cy5vje2
KJ5+nF8AAbHqidkYt9EgPQxhrLBASW2fzCC79BRpPmtrEg2VM4kBVoxsueDuJ6LUeT5bVqj2LBxN
I3DSn1N8kybpvpnjQ9Mtz5I7n0+OOHl4UyKdjbclAHJC9McUzR76xrXCKdklTy71wa3ZqD60IfrZ
b0lAf/wlstToxtFABITcK2+M5W+M9YLhVujQfEXs0MteKgIWnmO2sOOckKAqJgmqcssW4CcodQB/
yhtW17agR5YMtVbYoTPox8xW9lqrBZ6rHI2KgODom2Q6N+KW9/gOnZbQFkGhYG1u0LpW6UFHH/bK
rbmcrX5fZce6NkAgWgDQ4EZApADMLXnCXm4bVOgxozZiBJD+vJNWfQjhaetmwL7ETkjicZ9UGguY
hfeCZ4PyfkKO2yBA/tFJhtC+PBMwyzlLEDYhNSVSenZeutR4r7qhTov50Gj5iRZ5ciOZ0svjvbYi
3JuzYupqbVbgdm/Tb0ZS+IuWPeEQ7mK3PhhdvGuV9mH8aqCl0EvDDjyXLP3DUFxvZD1Ll3sJXwKf
jsgBkAHUBNeL6yhtrqgQgAibVt2T7BYMys08+IAVBUC6XR/25Q28tsVfbR+WNPa6ltm4K8IqzR8W
FxCw2N4bIGcsF1kSfePS4LY4MpzfG8i7rW2V02i2FipbgBpjShWW/cyKboJEK+RSh4QWQVVT/ZwQ
G+qVYHu5tdti/Hp9uFtbiRcVkN2CRAjgbutPmIp6jtnYuaGSMtdX+370DRS8jtetbI6Uw7JAUoIb
GV1eazPdmJjqUg1umOTPU9P4KbH80rgnbYXmdXLM4xaez0Vb1e/rhrdWE0kfJNOQb7gUWdLReTk0
CWa4bkkL6NE0PYIj/tZJJ/BQ26Osj3jLHFADaDkChQNShoIXKpTOq1ixuO83oqLcj/RHluLxosmS
KFvL9tGQcPV6k1HPbTu7ISMNEK2PuSuTp5JZEFbMyrJ5AJzOhTJgqHuvs4y8ast1Ao6L6iNa11Fk
4fY/nLNpGKmp9KobTsrix3/Y43BvLOBMPaBP4foeuMyzcI40FAw4fRWuPWFRKpQdyTQobujV3+PK
RyQ9JLty3gfQihwtCbhka9qwxRGJcTo/VELWw8pciklDg2VIirgPzDqmQaO1MvahDdeM9jkTapPg
euRkZmsrkKuBEg7tnLBSXmqwP8zQmv4sGgchLYrtH4wI89YUXgzSpt4Jcz0F6b/qN9rtf21E3MjG
UHGIKkZSJoHe3AFfusscyTNnY7oQauEFiN2GF73IHe1peLrrc6qGc5acAN4Ls7YIWpNKNtrGln6X
L0DzG8d+iaEq1cfRyhSihnaW7QA7v2+SqDB3tDS/LqXhg3Dsc2VEvkIgxURjKhjgeAeLELXO1UIW
eGw1bJyjbX1xgtrggkKSXMjW7PF2YRvJM44LFJ42lZpMw0wWNUTszE5uVu4KpXIOgI761w/qliFg
rsFJhNZkZOyE69BJFFXtdcxfbtU/KPQSqtR7YHSUXEabZjgHLSQP+cNF8DwQSrf1OoYZowBdv3Ob
5s+D9XJ9KFtbAfcOOABBRIkHvWAjbQpon3idGpK29yEMVDG2Z80bq75y0hvJgByc9vVTAhBKtChi
MEir4y209gYVHkVu62AbJHd9fNu39a61bSTrzjIxkA3nBl5LVAe520E+RdgJuZ4sKvrH1VCxf5nx
37GWnFPZ7/OBfrgTOk0vzHTE7y/znVv//He/jziLJ4QQtr9HKR9+35i0vLRbgI4Ht+3gNPPCLzx6
ur70W9sL+S1O6w8HCqXJ9SCALUxpg8Z5KMG8lRDSnIYh0CpJXLO55B+MCL45tjSlm1MdI2HZ3ovZ
PfZxYqU/DfVHPcoyaBtRDTBr/4xI8NF6lyQF61U17Fl3NPSfFciAgI3aWYpkI2+dGrhogMksrnPj
CvvLmG0TPGEwhC6V2o+712l5MmHSPhBZ7mJzq8HL4FZAclcVUQRxn+Dh2nnw1R0qgotvQxn6+j7Y
mjWgLbDP0LeIfwlLZFqjtuCJr4YVIT/13nxS5/YM+dYykbU9bFqCh0ZuE40e8AHrHZcq1uKkKHyG
tnEgpm+1eI76tVTmemt1uHd2OHEF+NaEbeAWgJEQRD6hBQaG4a7X9gpyxBqDDhjaOUaZosTWOULl
XYPYA558SHGtR9WAE6c2kEIInVi5z1Gpxn+DZqrv11dJbFF8v0MRqeO2QWgIfIHgqUnuKXgbZbzC
395WCTh5CmuGFLV76K2z7Q1+nyU+oIdPfZ1EE9QgpaKoW/MKBUsPFEtANiHpux5orAMXTrVCC+e+
983htXYfvAKm5iO1d3X5eH3AMmvCZlnsxga3EtHCjqQ+NZt9l6joDHKgj3pYlHnf9oZMgWTLWSEl
g+I2z8xASWo9QLUqSqr1FsKU+GgCF+SO7Kh7b2AmCpg5/fr8+EDqigc19gNkl4QAHK3cBTMLVw3H
Bss4eeGAHIzLKTtav+4T30K/xnWLm8Pj7Li8UwMiVoJFO08MbaqxUcEp7OukAElN6xvkhKwzgkwZ
amLrWEA7GR4SFzGiWWH9XDtfUCrstLDJnhr7DBYeS8b0s1EmRjjxwYZw0smS1Z5VoE41IfJvQKAK
oAZo+r6MmrabTR2acSfUw1j2ux/+xVzy2A/xDESiL8pTuFEHvRupxtN4kK0EdfbvEQLB4JxDuHm4
vm5bMwlNDPTWIDvAH4brbamlzBjmBLagPQ/VKOu1Aj1b332SOvLdwQDqgOSgjmaXi6CJt6bOhTag
6Fc/GoMPKjMI18h44LauAGwGVCo1uGckWNZjQR6yVRCIauEIArixOCbK7FP3YZk+/7xFgyentUMy
Hmwfwl6v7KZTTP4WmMBD6E8o1530upOxGG+MhrsJnixCxghNO+vRLKY2TzUkVEJ3INM+Mcxubyya
D97aXeI2isQjbuwDvG2QXIRoMCcgF3Z7PdaWkY6Ipcz8OXdul+6pWY6f3mowwXlQ4QRRZhAObYwH
0xAPuKFLwMk4V+RtNXcM7MidZH22x/KPIWEsE4TdmhaDDe3m75CFTfo4y5oYNk2gEsOThibCW+HC
7FHz1jM+lnmpwH97xv3lV7IJ2wjPMFmgbcOK4ICI+4womZKlY6qFhhb3twTtpTeomn69viqb2wzP
dFQM4AbQu7DeZmNMLKvQGi0swda2a2ILJIOmFZ/6Je3+ZJ49B9ftbflVHm26HMnIH1GCwaXzRqse
Ki1Ul3a4GaEpujOtNg+QhVGRK1LSvZMR66gVLTY6y9vDpOnNDjpvMgTU1sh5vllFZgzMT+KW770M
MY+SI+SoAdXVbzsvfmUV1IqGJ8mQefAivE3xdIDCFNCTwJVaQnCjj6o9V3OrhcuBRkt37qEIW/rH
4gtCRpmuDXcLF7b4y5QXtYEnEXbmhNIBc0bYAvLLt5pTPCPAKDTfaZqDab5cH9lGHMURBUAvAskN
2LMwsCYZZ3AAYS1rEpIqVNzYV+wfy9DsXON1kNGgbFtDcQveHc0aYqVAQ8m6TSmGRnEDk/2EimRg
/mnpTrP96+Pa2hq4pP7PkuDh+z6H8yewhNYJxfnVkB+jNQZ2JXnqb3mRD2bEoLccvSxXRgRNnfuV
2TRQ05/Ekzh2/qnifvhoQ/C6yTSORcf4fvDdY90cB2d/1y/B8GcsJaPZ2nkIOSEDDeYHHCq+fB8S
C9C9ahlogxBKGI2+c7ul2ptORm8Qog5BRZrkfulT2S15MTxgJBFtAjsLLA3qgcJ277JcdXJgIEJ9
WXw9Tm6AHP/WD4fJ826Y2fjZ8mcs0tfr2+Ni3ZBm4m4ZMQYgc6pI9KDSzGSU6UqokPpeaW9ylTx5
Vifpn72sF3EzwMJy5Ah/cIpPhrIhigfpvLAk7U7zvth/TGjezme4KxBADVl7M1WSZOrGyHAVoJAL
IQMIfonvdfCs5wuqVGkEYjo/7449W3xvlGxJmRHhBpjh/Flb6GkE3aQ024NYy3C/fXqFVuMQpi6O
0alLLJhI7c63kaXDCW4kYcbF9cwfyh/mSth6SuvhUTfOaWSfqwP99J2BXweohIuqIx5DEWV9mlhW
4ucdrMRY3SGn71tfPed7OR2S6dzXfxMyBy77/LbGIwAAJdSikGoQKUdbGyxcPVnSaB6BfvaoXzVO
MDGJm7jwrXxgyCvBAhJciKHWAxuTFKWg3k4jxNiBohbAfHS+Rs4z+3t9D1z4o7UhMdGpVq6tdDro
41ke4/H7lWRRbB8pgNaqDOF1uaORCeLM/kg8YUwXly6IoWubWiTKcGxaVPBK0Dl++rbAD380wj/i
g39lnYkEyQIjShqfVQ8WlO5AyKcPJ6y46EZAWAueNrEwEM/gmmW5SaLF/WmiLxEt+5WMO+I9bbW6
lPhQPhgRhtKztEC60CCRA9LelIDugDg72hTfQP116+VE88eY+voAaegZKESDDr7WtBFwisFEm9Ah
svTF1gLyFmvAnnjKVcyEpmlfT6zKssgDsavloEx1bJfd9f0osSFyPpvLbOYgG8miyftBVS/gZ7hF
X+Z/Z0W4780i9eqOYiTUfrE6sGJpz4MuU5CSDUXw4GPVzU3GjXjJU6Y2gQbhFzQfSxysSIcL7CKS
4IBKAOODw4Xc4HrHd3oGEmmikqhj4E1z09McJ35h+gBMuENxqw7Nvh5q366ySKu/ZvabUdID6wjw
2hDcLt+weU5qZ97oIKpd6CfJPvnXgZwGoBEAkPCwFdfTU9OxAY6rjhqzA3QYejaHQbNJkPWk28/G
kB2vr+zlfbO2J6ysUzSJVjhpHbWAH5kLeJplHBcyC8KyFuWQLpC8raOpAHeW/ZbJ3guX0dp6CMK1
zNR4Ti0LQ0A9kw3grcphR3nTQAFV2zukRff2JLlIZWPif//gNbuiwJOyKevIqC2IM0I3W5Wsy8Zh
WO0D/vcPFryxpvUQ53U0aEeov4aLdbaKTIIk3DTi4PnIaZihQSYszWxlaVJOTR3NqKkEKNx+Yw18
SFzRt8/vMn7/44mOA4eq+no04AGtdWdp64iki1WhhTUz79AdJgNDXUYBeCkgtEFBDUzXMLQ2AzHp
eFQGLAt5MqAm7X4bO/RajhIPsmUFQQYnNkcaDaTtaytdX3pDhqgmKpQ9aaDdUKt/ze4GmHUZGGVj
m2Fl0DbnIGa7bOuvwHNTMruqI2+p6jCGStzBy7rX62uzsQl4BRIs3KggAFwjrI2KDpHGJGYd5WrS
3UwaTX4pIKv2e6TvZC5+a+o+2hKmbnQLHalh2MqWF7WloGX/PuFONitNlhC6yI7g0YiMLU/DICpE
+W69SD2bkTlhNk6ooxxKRATBUgzHhtLAMModU0lQt8l9mdo3Xf9wfUI3/NHKtDChSCqRFOBunCpU
xX3sfX1XIhRN631f/vFy8LUpZTRk4JS+bndzctFSDQoIzuYhKjBqRdxpBa3rqPMn97FUQc91kgq3
bu6Wf4yIr9TY0FOGh1YdqaO7i5uXIQcPWOVAbOj6YLa2PlIlSOtzatqLYgxwoiBFHGbsyh5K1wZ0
LXZz2crogy+jeZ5CA5kLbw2BNBj/+wcvq7vUKsw4aRA9oS6okHByhjvTcX5naGv1PVOXvL43Zw/N
INiPEHWzxLyoUQ9mBf2cOnKzutoX81LvFajZHGpVSsm6NYGQ6+NFGFsDIkfwhV0xWDY1iiby2vjY
6R3aXmNrAEbm+jptjQiwIjgPQFDRIyE8vFB9IfiCuok69wFUnLsUL6GOyPjCNwaD5AGHfgEnBf8u
rFOfle5itH0TmeoRdLiw8C/iLiRGEBJCPgbEzuJVmPa5UqaUtVGRNQ9uXYZ1uryZevpmVTJxkcsp
A2c+mmg4+RJ3usJghpIUlQbdzyjPfyr1V7wKTOfxs6uyNiEsfk+GcWB1TiIU+ybIgaPJQqtertu4
dHOwwRlKsDBAAIvKshBejRkFj3tUsvYmtsM2fWnHWzd5MsqjWnSBKtlpl2d1bU+YNjuG1KGqw56H
fIV6OwdFBY7hG9XbXR/X1vIgGoKaFXLqSMXwv3/0CQX+QQafRE3n+VVih2V2a4Kc4bNWEA5BrQf5
MGgZwNDaipvXia1UE4mmydxPM4iaq500mXS5RDAC7SoP3FFoAxVTwW0L59naeNyP7RLUk+ObI3oN
2N+M0wPd0vrY1aVkXJeX0NqkcPn1s947A1ino9xSAm18dYDSw4aQkkFfrhLsgE0WqVKkewBHWM8f
gEWZPak67IzmnqBDygPTgBRDuzEaIA+4nXeaigsq7waXUGE7JNKbMnBiDa8ygqSB+ixdKr7e6+QF
vPQHS4IfnReiNr0FS97wNZtuvZFIjs+lASCyIKmH4AD1OEAx1xOmu4qGhNIchy05VQX41zMZPO9y
sng7Egd/IvYC+FNfWyiq1NCarvZCZaD7QnlNyILm7upc6Y1kLJdt3RyLBfASxGw4c5lY9Z0XraGG
0caAUfyp+p2nvqLgcYBCrw99JmXRT0w5o9lZcedfDTIJTR8l9Mbos70la6C53IdcdwDJTaB4AU0X
O/Wa3BsWgy1xaM7uGDUOKyHyhTIB9VRyuu4yLgFVeDlhIwK/h2KVDf2M9QSnNAf2tehj1EL6Y+O+
9Wm+N/r6NCn6eSLlg12pyOR3Pit/Zc3yUuv5p9+LHDHGaxQgRQSMWHDBo1H3HV45StgYbKcbUZa8
VFA5uz7MSz+PYaJBHOER7nxUAdejnEAwZow9F+g044MHHUZ4x2T2DnP6YzB+Xre1sXrYqCiEcPzA
pTSna9HWaBjnR82XX6XzA7piRWW9XjeycfLgQHBV4o5EK6eorNJ2pC9aq0iibGqH3QK+VHCemDKc
ysa0QYgO9zGqmNgaoq/Xy6FdZiSngba7BSvLndHd5eajRtjZnH9dHxCPHta+Cq9eVLjBiqqh61Hk
79NJCvKaWEGizmU7Ak0HJKdjozuAdDcom7+fZfvk3cbvTfV8lbjkgRDNDClC5iX1sgh66SczXSKr
UUIPRBrXhyXOIM9OIz2Brm1kkTlJ03rjZea0OFkxIMmZERa2ndKihESqg1oriJ2dggY5ZuOTRwqt
d0i8oMMAuB/8ryEkr0iegAUrtfOoq86K9sJLSv3f6+MS9x9nBYQWMRcxQhX1orDYxZlT6UVWRKmD
9px6Sp4Ti8jatC8nz8JjA1xD2Ojg1xbLPNno5l4x90UUA8LmAlsRO/p+ZuPvOov9fJTtdvHg8jFx
KmX4IRD1Y1jCWjGjUi2qF5HTIUWb+0heZs736/MmRk/vNlzkD5BTwlYXa0rO4GY59aYiqqomgMCp
D+A8pGjBZeBPwxdCwcL24/MW0dnLWWcRrWGA61EtRM9I4xZl1FDtNx2y5SGvzfHehWPftR3Nb9LY
no9TO3bHou1kjFzisebjxa0CRiekL8AYIux/dapUSqH+FJke+Cvy3j01g/UNKmm7YZyOxnKWBj1b
MwyMIHQNQJlhQN98Pd6J9mamg2osche926Hj1wjisT+Yauv4pVLkgVUa9Z4TIkKHg3WS834RRWDA
eIcDmww3hlyeiJ5VBmVwQQRaRcvgIljNWnqECjALzBRZXacbm6PaN+2+0JvhpDVePvnJlHs31TQN
hl+BH3WvWxZ7qvu4DDNC66eSqJkkmbRxeNGfz4mB4XCBCRN8H0usOCdQW4um0in2pWLSH6WlUEle
4oK36X0qAG7DKoDGRxc7kUAjVrla65ZR/FI3f/N74B3ro/0l9of4ttCDZgqaN0M5Xd/uGz6Dw+q5
5hge9WjpWC+/Z8SuvmhY/kb7S9lbeqcrZ/Kcv1y3srGtV1aEsNQcnJqg3lNGRRUmCI4g6qI5X8CH
1Vqlr8pofmx888e78T8T+c+YhCNsGb2TNLlRRj2xpmDUaQLuGtDMx6Wx7JOuT3bXR7fhCIEVAf0H
ji5IX8TggiVFAbyWXkZzfZwZ7vszMSW19a1lwrBAXsR5U/Br62WyymLocILKqB6aNLDU3LvFoyg9
V1rpPNR6ufgNlUWaW4sGkAqcIcJqZL8Fm8ggZX1BsB+H+GHee/7ia8vvtP2bv12fvg0PpMMH8IAJ
aUYgB9djm920VR2KZzikzdFUmiTmk23b3W0TV+1+HhXrBunW9G6ulV9AzcpKY5vWoeyC5gQcA3Cz
r60rBbrTQYtDonYqDmk5zn7Tfnda4LPpnin0eenSH1Uh2TFbOxTBNfKPHlJlCOjXRkdzbIFjtZF5
iAuf1z6n9DGmzzKNyK2NiRsatRgE8xDc4H//kEapQJ7ujKDnj8r+3IGMxkhuG1nJf2tnonXyvZCL
jkMRVjAa1jDOKreR+c4J4IVJCxwKTmKJo3pvVRFPNSjlAQXj7xKgp9eDyVhijh5pqmhuHrIsQ1pI
Daiyy7tHQ/XVCnx79YEMwBT8oHHvK8197e1ixdtTSOmMee6nsQGQNYhGqym778ZvWnqKWXpuFtnL
eGvWP34on7EPsz40+HyWd1Vk6LGPgrW/GIelIPvrp+ZyC+ExA94ncIUjSAGP99qKOrTzOBfAiens
pXgy8OZetPKU01h2LV0OB8l5TmIJjCvYTkQ30LcD0IyNWkUTqaFixnxF+9UOua8uNWR9WWCNwBP1
6YtWPLuqgnd+AXQqFGwH65Aqf64PeiNccD2gi9BKZCBDjPrietTQMl6c2Y6Bx6GHodrHd6V37Jc/
GTkjQDik/Xgii16AfCF0pz+NlT22Bg1m+++YHa5/yQWEAcd29SXC/C922yi6gi+xnZ0574F4uh/2
7MAO5U364J7ZjfEEWu6C+V15aOq7pfDRf3H9Gy5whOI3CNdqYwAPQhMFKebdt3GfBsXeH771d7Kj
9w6SWR+99VgFH5nRXlFI78FH7oe9dmBRf2PutS/eoT7jrjsXj9l5CVnYn5z9A9hjD8rRPtEjztYx
uf97Is/UR1vUCRTDu2pPDtnBkbjTy5sK34f3Ds4Cf7/Zgp9rJ5q3IEKtorYo6KEwFpx/16GBVg7D
UQWN+b5L7XhfVb1sCTZOISzzHImONwP47df70VjK3NbzvIqKRfH75tgOEEv2u/7m+kpvmQF7E0D1
vO8LCc+1GaIgLFCntopUC0KD07Cgt62+pWUaZLJ0zNZc2nh9QMQbD1YIr6xNefDlrtfAe00UZH0W
wKIDi4w4BJMa8Djtd0smkbcR9yK3gOiJc+Xyjn/B4uKW4Omf0yoq2xtLbQ/K+OZgYPmPGE3ssYaG
8hIssUlkQdxX0vx/0bPAT9AH22LGBs2QcQ9UbBXR5beXHjsNCezke9n2O6i/QxN8mH7X7JAMkheF
1K7gPeKlyYu8hl1IaRyc0duR7qFOb7Szh31UQ6xgAP/j/KN2ZCqRW97cRU8ET3ObGLoQeeR6vVRs
pjgqCs2DtKhyFOKRM9K6WlZj29pJKM9yGhSEVhcqt6k5j2iYNKsos0Dz66WpchzAkgMJgXE51F6f
73PbGUBHWLWS4/IeMooO64NpUcNqJO1SAsdeRYltBUZhvnj2j348aF5+YGZ/o/U2CNX3C3g2nz1I
Sbf7cTpn+teJlrexTY9z/4BE/Ul/sFu8Mq8f5YsMMt9yH79NWHrHzAwHvCNYeu+sO7tOOyUp2lQ4
l9chmR+8/YQ3C64vT3JbvBfNLieFd7aBhgK6M4Lh0e5br60wKeQJiZSbe3Cgx692HbxRXwuQWfH7
oNzrfuN//Z4ENCh2aDMJmiA7JAf+/4sd4ql9vL8+HfxwX3wUckfIpnNQtCV4tp72NtRoRzjQ6jhk
dVDP9ws51GV1TP0293y6yGjiLk8AOgX5IgCpipSfWC2H3sikD2Bvi/JysXyHJmHsqYmvpO3p+tAu
nfZHQ0jZrz1pTo1ON4sesD7mhnHhfE1A50VNN6CqZBLN/yHty3Yjx5Uov0iAqF2vknL1qqyyy+UX
olaJ2ndK+vo59L1zO5OpScE9aHR1NQw4RDJIBiNOnHM1icKSgCkL9mk0wF1aUmnOkUUBUMPt45/I
LvX+kOXxyiW74LiXViT/aXurjztrALILKosK6Xyt+uPWtY8XnT+VsxebzYb0d0xXNkbrtF5lGiu5
ucWlQ9YbgSiK3Ve07qbBZ2UUM2q7L0jUNuRB1V5uL9r1oYVBovcY55WODIJ807LaaQuq8vKeh3Z3
rP3K9ObYp29pvHIOXL+bLg2JNT17JThaXSQ28Pj3nYu2+ECpdoO1Nb+qzcq2X7Tzsd9FhhsjurQz
pbpRJ72KOetM7KZvJPnitr3PmqMDItzbk7fo8We2xPqdjSmmXe1UEWx1YAfSNxOJ/ajerCZDrs8M
TN2ZGfEZZ2aSvlEM6owAd9l+ZEEpfgv8U7ThUADfjGvaWWvzJ73mnMhp8nwi5b3F/jpxgsTkKUP+
T7FWiW7WhiVdzVOf5kWVaYB19SW6uYqHxB4bT4NOqwa081Bs6USeJohK3160tQGKzzqbzZZnRZNZ
GGAzGw8ZNfZ2MgQm3yNH4dn6Cm5zeYw4dKH3I5qspKVryRgBP23C2PiXst+m1nlm7sEZSc58+3kk
fMUll0f3j0Fp+YoZsI+pxqQS82dCvdap/fZAjSfrdHsWl09H0Kv+35FJq2cNCK1iENfdJ+y+fzUV
5+vUbXjyPjXDbuZ7F3G7m/YHvNPRIrVdMb54AZwZl9YQ/LwZwRu8ugd0vfBYBb1kxUyRyW8Au/Qi
a3qzyYRiBTCY9iZJXZBZ6jX7Ri0rCaw8KY5Op4DiUwGT98qXiavn8n7HXrXAvIhXErIIhrTgeeQO
CuVA2+WP7K72FdtTXtLn/ouWe/NaUL1oS/Rsg5tIMHFIR52p563LJlwPsbNjxpteejodfetLy/1O
/a5Be9updv9mfFh1IQ0EASu5UdbNcIu0Js6ibjup5oa6b0P9RXN2ln5S+Es0/xnrlRtqaa3B8gZw
NVKHaB+TruGKkJYOOQ7ZuSqeYxcKVWTa3B7V0i5F/QvYDpFzvuKO4CqE2XjhwJftfYdjgOd3cc99
rj7nNPPi7r02Vkqwi9vn3KS0T/UZdOBJTjGP/ZvajT5pKF4KpAI7I0RMchX84G0gtKMKdnLaUzzR
z/LbgdJKEDX+b9DSBnajmnXMUID2N7a4+tPUjMED1Xop5KuRewzmNT4ocRvKW0NDPQnZO1CTmnIg
aqioSQBRV94b2b4fqB/nexRjVq5/sb9kI2CyAA0rGllQPpDi63EuCmcc0MMwmr/18Y6WkT9bXmSu
7QPhdVd2xECQhgGnhRw3qUMUz6g9IwSNssDR3lw/I6VPTA+0yNpO+zmUXzpIP9z204V0IF6xQnIP
Xor0pJysUCejapTZKO+jV0U5ooCfe8lXFYRaRRHou4mMXv2bsm1d7+rJH42g7ddOXuGX8rgBHzTA
gYLyvuVo+PnZ7anOBnTiFBvx4vGp9lxP/KtvXe+t9LYaAPzH6gd7q7/dHvdSkAqZTfQJoKEXqR/p
UNX7UefExnGf4dXYZU+sN7ysKv2c7TT9oYqmlXlesgeyeaSekGGDM0lOlPPWHJRIr+6dsXspmxej
ZA9F9lZUMXD07n5su/D2AJe2BpqvEOV91CRlGBupzKp0y7i+16D498i1qT9k3D5mzUT2ty19sPrJ
C4hYXzxBUd0FKvxyAUmKNrXGZvW9WLdo3x2ifbSH0CfynKhU0l1xqA7OMbrrDune8Om+iR+i7F4N
xg2/j42ViV7I6KLmf/Y10kyTZk4h8p3UaGr6XiqJT523hD4k1N61lrKtavOYFB0iiJU7ZXEjnduV
rs7WcGbRIFoDCjtujTwYcsdXXMhFvWCNCSRIagWcn29RtiUnyGlZJQQ0O79f204LuwkwGTApgx4H
VLYyUf1gJbSoOD4jdXkAtpqkGT0CPj4dOlVGuRKLfmCkpKVH3hawJvDwoKYko4yhBNIZioX20zuw
7nv1a3ePwNdrtuXexP+//yQoecZBtIm3//kn9f8M/uxPAdlQL/JNXw2IP24mJEdUT1+LZoTjSV8H
fk2IbKN54IOT6NIx02nIp3bEXBhI9+LJhgIs+z6bAL/Y80FNQBI+PygOiFbSaTOZ2b6r7ZUJWlgN
YFUFwhPxFPA3UlQJpeUid3je3vf8JLZ65DXTISZPCTjub+/ChQMG2AOcL0CtCp5PaRMyI1Znng/t
PXceO2UM9OyhVTu/mI/NuO/iw21rC3eiYCtCEVE0t4Ay93JmE5tr1TDM7X0LLZvdHEAZNl8rAl7v
ZMG+ivY3BL6A1yC7fWnEbMs4bfMqvs+idy0bgnTvOL4LAZxMsz1WB0NVPVKyso+vAjdhlGiIRIHR
Q3pLWjGmpIVrdjy+V6G4uZkHrbhXJjQ92UOTPhS5Vvrom0/9Xm+fWghNrmTTr/wF8b1IbYK0VxCS
y5jEOKPWXI6CZiDLk3sOngA/NXK6cWu7OUYcT/V06vOVF8ZVOIxIWGRsBBANFQu5ApOMleFkBaCq
pab6NSXfx3ZYa5m7ck9hA8UXYDuEk8r3LTXafgTrO0gn4k1hblDStd0t3RrZe1St3EcLc3hhSvz8
LJ7QU8eZnQokCnCVL0yvPWt6Br5JqY1nUpxu74M1W2LYZ7ZKrc97yJDG98XgRdUX7S36TQc8BVc2
99JWAI4YSWeCBwUe/tJ+G3p1csyCwC+Sb01vIYXyaNe77A78INld3s37sfpze2TXNSWxYmcmpfss
0gYFNCHCK6rxBEYUoAM6n41mYE0dKCOQ/2LdtqdjqI5QAbT92fiTp+nu9lcszu/ZR4go52x+h7Zr
bFPBuEs7KNttus8fbOVZWTmlxW+5uCfEUBEGi4ZAF+8XaahDm8zVpMFj2njysnz2mR3OoK+7PZbr
B5pkRhrMlHZFgbIhHLPdaWUDbZXSc3VlR1jIggfSB0V5amYPtJu3DV8d1pJd6RwttZwr0BnD3tP+
xM68mUfD58zLmzWlof/HCEHHA/Qx8M6mNEJ3VqOumMF9kDpQZ2QVFKPwgmC+O5dfSEKYj56x76Sa
fpUdy329dIFIjYuvYHG1Vu7+pTEjwSnIFXE7XREQpE08glUMYwbs8WiyjeMMG5fPnrJiRzrXIOiE
eBcgCkFGqKJ1QhpxMaURZZBTCi1ja9IfeqD4ar/n/THptp9axf9aAjQe77SPgOtyK9RQlaKq0kHe
WtG9XHsf+9jLaOuna6xY0p77jyHctg5kxAVSSHIXy+WjZczUDBXo+Hbqn07/YTenrudbzl9vj2nJ
lEDEiP47POAtaeO5LV5n0Oy2QuKlD1A2QqpprQ9OPjo/hnNuQ1qhzrGTjKSFFToQK0x4/RIhI+E2
f8oiB9Im9lsFwlsRfU7YWp1S8sEPy8BzodoP5CaoqkSy7ezw6iGWHJXubIW5VaAGotuBxqlvdu6T
Q9jf2zP5kZk7O8OujEk5rS5izVwkkxVaGi3ZTmWgyd7kZlbd2wNxf5GZW3umMwvUwcNxyOfqQWn7
9H0aFGcbE2fuPQofj/w21dxvt79tcR7wwod8DP68ok1IYk746GRWSOvy19S9axFU9qL8Padrukcy
KOA/s4CkOCJ+JErBt3Y55ZCJqZNW76ywnBTPngOFBLRABq5TfPCDxuDd7cv2TzfmW438uD1KKYr6
MI28DcqwOHEEYPDStMGKyaoYtUKebnYZ39z+7UtzeP7btcvfbqJdiViIDkM0Kk3TLvWzeZe93LYh
doLsQoh5gSVHr6Vg17q00TlzOzlRbIdO+YhCqzdqKHC937axNEtgbgV0AmAcJJ3EiXC2JzIz67JC
Le2Q5nclxtKvcTwuTRTAmmjeQN5DtFVeGmDTGNmkru2wiTfm4E/RHqokrF+B9C1NFVqfhUQlso6Q
sLu0AvxcmbbTCG4WaxcjO/ZltTN08dw6NyG5MloOc6QdYUJVop3t1IfMZRsKhH+abLQaZfBRPbCG
+0lFVsKhpSkEQ7ZIVYHrBLDly8FB/2TuDHFulXTTQAaXtEDSGEetH4LbzrB0eZ4Z+piCM2dws0FJ
h17DmRW30N1ErvNeIZB/VKCOBp4rV/83qya4ONHshXeWJg2s15vJQQeEFVaoSatuuY1Aypk2hX97
WIvO8Y8ZGUtAulnnyQwzcWM7T3lL+H7k46+WrUXHS5sJWASkFzRc1wheLxdKiUHmrHeZHQKt7+Vd
4vMm294ey5IvCEw3mmpEckumephmfZyaOcKZoFS+xlt/1sJcZGWhcfppS3A3bFmkL8QjWNq4UzXG
itopVmijDbZCbau5A3JtLtbozBZijgs7khPQbpzB+I4RZc3Bdk5OEns9dK1tLZwApbo9pgVP+McW
ntZSBODynvJCOJza6Z427hUHVPPG/raRhSUCEAtwHHTFgWjEkQYE3N/gqgmuBhwURlDqReUl8Qzo
ZoMm2kazPyn8JS46MBNCDRaZP4Q2Mv7N7YiDIktuh3X3qyQWEMxfbg9ocdbODEgDSqJ5VqkBA4x8
T7PHFhn6Yk28cHHSQPyg2VgV8BJKB3iad1FbTYUdmsCymX+r+Z5VYZuuRZ/iU6UrFXP1jxnxGWcn
nDHoRGl6DCWDoO3GbMp05+b54BUlHkNtO/3oy9481FbpfomzauW4W4qGgAYVSsFAtyMzL7mfDiwT
nQuw6JhJ62vDtEeWwphfhhR8t3qzj2PUkH/0Jlgb1mj65Zfgh5Ocm5aOJg3SjzOzYVqHTaJ3x6aZ
dyROAxun1K8CqgcR/WBu3xdu9tTSNcLd5bEjj6aCFxLpUPls5GmiauDcdcIuL7f9GB2nLD7aarHp
pntu0Ds89++Sqkq8xClPZfp224UXTmYDlwyiUOBxr/vp68xIhxK3TagNLfOyTEt9pqpr4e7C/Qlh
J3BqIZpCglkOpua5zMq8bpwQkSG49r8nZbblxilJSrzvt7z/e3tQS28MdAwAdYIYERlSmQnSTKxU
GanqhCQKxvFL6gRluQHKs1Ip2laUoLOaYHa+KgNqHjWkuuNgcNcUVZeObzznQDoCBK6Y28sdVbU9
vLUDFfRD1G2puh9AL6gE2RrqYskMYLeon3x0LcoJt1RU1aIpsUKFWxvuDvsIz6k+2lSWdYi0lTho
6TBC+w+qKLAIvjzpwLP72kpbblghWOz41ilIv8ta3TzkWmVtNeezjJ4fmxM5BAAdAfYHk7EUhE+T
Eikp0/EwhbAMJN4rHR2ExuCXibYS7i+OTJBciEw6ECzSCeQMWWm6A0Y2Dd2+a+3Cb0Bx4dXRfcys
lXtQ7if577D+MSadOWYHbaIWEW04EmYmHofM4r4ySwdInoaWwazOA+p+RhvoESs3ZMw3ppYA4dJp
X0taqhApKKct12PN59Qmz04LVPOY1foRr6Jir0xJcq+zNUGGpZNCTI1od/qQPr3055iVptrklgX+
velF1TUwc1sr98CyCQRWovsWga/0dkzjupggQGWFLLP+VKR+n9RpLb+/tF9Q4EJbJchrBZ/S5TC0
KG3HrjMx96BgzCjZOX1/NzoQcSfNrtPilTrJkl8Jlj88UlQgeWSeqylLc1ZC5yScc04eTD3LPZBr
8B2orqaf2TgO4e2jb9EeQVsM8NW4SmW6cbefWmtwEZzGuuWZ07xlbem1JXQRiu1tS0uLBRcGEgID
Q0gnOXGuQHuclyIMHmy2ha7FALbRei0XvTgeBPW66Fq2wKB+uVxVa06lVYkQq+C7VCsP3aD5c4VX
WOYe/sWAzkyJS+wsBHIgFEtGK7WRTuRDwCjrPCe3PikN+bH3EYwCzCEa/035KaklbNCiGHl7l1Ya
hBa6FsqN87B1oFG6skJL4em5KWmFOM/QrgwUT6iW1o7nluOB4qD0snFVAl6cjnL0CBg1YP1IKqGP
SApSadWNKRTv8PgqnpPhr2J3gYVWnnHLbHQIlunGZc8R/ReXEai2BKUb4lYgqy7XayIumgYSGAWA
5Jj3xnPjlM9GbNyZVnv6F66BaAKxBNqXQWBwaSquKZ+GDLka1cge9bjfApO3ciksOTpexwh+QRti
XZVzQTZuQYNotMOh7g7cbbYJjV6rWL03TPXn7dEsHYFnpuRoOwMtaA09cDtMjfZogiFY/6b19dYF
Q2aSr9haGhaQ6AIwBUQasBeXM4c4YUCSxrFDXm4iiDzmvjuAVmF3e0RrViRPn4nKE6R07ZCgp2U+
VWOA/HVVruynJStgroTP4a2MHKf4+dkBgTGSiuQ48VBMvWfsqEW6N40AuqqO9+nxmBDaAlGNoH8C
vvXSUoS6sELEe6hCxxQQOO4bqVAa6vLcc1z0Hd62tuAPonELpCCIfmyQlV1ao26kT3oTu+HYsl0x
u4hAsJr+pJT+mPZ/cp1mK86+cHeYAP3A20EvKXg2Li0WQGvUPZinQtPK/tQMePB8VNaaoBaetCbu
QPgc4lX0eEhO0ebg8ue8c8Om97XMaw7wDNqiE8yr3stqc3sOF85aABMRVKDNCIGFjEfOCaIKh/Vu
SFCi9VQIzHqtxb5Wxhr6cmmxkEiDKiAwU9D+lTYUdeN6jvXGDRPyBxxGbqNsLRjLSs239W//YlCC
GF08YvCn5IYIyavJbSY3jPpTX5wK8pCu5acX9pR4p/3PhBju2Z5Kk5iB7G3AvLmGj0LJNooLyIoV
AeNr1eWlmcNjSLxfkFe90pjWRpbXvMZoBvvnkOjH8qXJGm+ufiBIXNm/S64HXAzoGIBWQQeTdF9k
IEJ3B1SzQnCBMhvqaJvHRIAt+BdUlG6v0VL+AISW/9iSdu+UOk00QYogJJmfH+efpPPcEzuwwdso
6cYZV+wtLdg/5sBteLlgPJrKUgG+OrRB3NXeaYARfrPU37cHtTx/YMzAmQrCQTmZC+5spXUmww05
f2/ZKzFecjfgbe+50RP67IJxrTF50TfMfwxKB9JgctOJtNkNKyPyHCvbqOQtnZ9L9X6o25XDb+mo
AGoKjwJgjFBvlWyVg0omlMlcVOLDln8dymdedytH+tIqITQXmxaKwKggXK7SbI0TOF0yGg4ah2Zz
aILPmRp/Ne3H7YVaGostmClA34a0gFxeKljWdqSFo9O4S4PS7auT26j5Q6EVu9uWFkdkgl1VVOBF
f/zliKIO5Y/ZoPA7/VU1iFeyE3Ir8b+ovIgDAjUEvL9RYJQujcoADburNjRsaJCaPpCYuf319kg+
kOpStAwbAHuCGBRScld3Rd4ZJFNVGoLOKtlidtuDQ7oW/aJF4nc1OsVJlnyDVlazQS5t9rnNlWNR
2uiazQkUhCcyQDoinnd5rKsbfUit3ayr04MWA0LbAUK+creJ00r+XgHkQDLLgcKojPWrDXsaO9ul
YTerD7SJngvlvqBfsmHYmShNTe732xO0tBnP7UknGk3iqBxKhYZ83LgtBE03wD38iNYogZcKlx8A
lf+OS45NVQXzRUxKw9jUfruU2J6d5EGDzAmgLR6D3p5Z0m2CBqvGWMsLLG0c9KCI4h6yr1cbx5mz
FO2ajhsy/gMQT0/pfjrVWq5jac8AYw4zeFMgqyLCsLPL1eaZo7MuoWE+2Rk4WiGnSlL9e1cbnYcC
1hoOdmHdQC2HHhcwZNngJhefc2aOcM2lHZChoWmeNPa37gexSy2I3xbJiksuXBB4jQmMBtwRxErS
LeRWM5RqqkwJU6UPjDLZxdDhIcP9BDwouA6MlPpzuXarL6wZcp7oxIA+LSB48r6lQOtPWWWLfTB5
UFmPlchbc8olG2BEB3+pibQ1hnc5h3WjjIkyGUqYcA1dwrlHC4hQpCvTd21FaFgiaYz7G71lMhVG
RGpzHCs4hob9FaG1QXcHT1tr4b6O8i+tXJ2lFLTrOqOhVUDtxCiDeI2n/trBhQWUfU3QKAKOLHkc
VUfWDbygYdbtuf5GeRwoEFkdnm8fSMvT9Y8Z4fhnjt1zNac6K7GPCqW5Y64xHwkt9mXhrrHbXG+h
ywFJgSMbW4OBOIOG6Nc22yAOzJ27G9dEU5esIMEqtOkE6F+O63PWIgAZNDd0+I+cOr6qbm0gqpIW
8hn6SrSzEJ8iAIYiCMjscNVdkcw0+tjlpKrgBR04u57UCTRSBtTpcl/Jtlb6nGlfIw7NEHet52Ph
nhWWhfIUaJxBYystG14uVVuZmMyy/UmSlwYkkjbI8/JtZaF36jTH27YGwo45T/S5aLaqskHLqjs+
qXH6hqbzr2AxDG470vWxhS/CZIDVDyAFlIUuHSmmg6kz5PjDJnkvhtFjlj+UR1w+44vWo4F+xdzC
BhTyxoCWCs0N7PRLc0guNug7xMUdZTgUm0GJg6SsjJVYc2F3iDAd+hrAMl1jabmiRjPnLaZ5wnEF
0sy28+rx9dMzB/JQ0T9piB4A+SorwRQMlWEc+HM9bt3Wz4bXON6KQLCagmn6ldu/bxtciA5AwIT8
to3KtOjNEcM+2/RE50ZXdI0S2mU7NptaISTzFE0F5Zgzd+NPa2gSCMhrJP+qoDDV+3XG4s5r2879
PJBBODB6c0TpTTD5XH6K2Q614hSmArpJE8X5uv4xGgNbWUYZR4/MNKyICwFPY9RNr1520zC6U6lj
wA56ZbT8YNhFgGZMT5/QzdJts2LTdg+Onj7xGJVqBRIAnwcP4hMEkhfktOCgk59GkAa0IhR2lZBr
x6T5Bm00p/U/yyH/n4GeWZGms2qm1KSurYRK9QYZFX0qkDTc3Xaf65gZIxGZIAQoqFjJAPNe6Roo
O6XRCakTlu12Nn9JymD6UlqfxsAhOaMDSYoKDLTsZHzIzHvCZ5JHpyTaATwcpNWDOyd+n64E5Uu7
/NyOdNXardW3nZVFpzgB8G2qj3XTbJxPtsR8LM25FenIZnPdRqaFaUsSQOCtYznsqWl5RWz7w9oS
LTo8WgCwuUEPpFqyJkg91lVPnDY6zeX3TN9kRpAQZ68r5Nk0DpCbC5Lm2cxqbwxbrT704GRb23IL
8YvQBP7fF0hnjJXHURWBpPb0yixwkXq6Z/EgD0GsY3tx6lcMqSO/of69n9crfrMQA6CLGntehSw9
cpZScFZrmYPraIhORurRaSNkglUfG26cVnbCkuOgAw9PHaRFAcmSHu6zAhJzxdIjUKk8VdXG6Xcx
X/HNxWk8MyHdc6CN1Uo6G9FJJBEVvfEs/dHO4t0qM/7C/Y1NDXgh7nDAleQedDcvHDtmTXzqnid2
bNmfsbnrqhr6Aj/65omqbIUKePESOjMov3NAadIYjdrFp8KyvGH+A9XITSEGSGN/Vu9LAiYxdqqy
pF1J8y2dX1DkASILfXDiAXl55Yi6q91D6vuUNtU2ddAky75xlJEnAzW9BwecoLfPy6UlPLcneQkk
i3Fv2m18cnvitRO6mqhHlWBaa+QgS36PkAhZJNzq+Is0sBo8q2Nb8PikpXtz+la1d7H1izul19j3
gJwhFC6jB631kO8m8/tYfGmVbZ0PO/ZJueGPo+78Q6QR2yxW0cCixadmQMfae6u9xuOK+yxtPdEt
BtVVGxeqJh0vGSjU5xjiyacKftJRzVfT0uuGtWrVkq+gJgZlD6GFgTbbS18Ze01PXCtipy4OSPk+
VvUryffJqbO7H6nz9fOOcm5M2utObDQp75wY4buDMNO4S8lz3Hha223+/wxJUUKdEyCPWjs+MZYG
1fSHZIVvgFenU7QVS/L8QaVT0COhywAJH/TUyldrh92s04SHdbFxE3XbkqCqt+DEDeJ549L97XF9
bN3zdJ5sTrpje2IkM5tSHhq48VDn04qAxD9n+1dknUAsHTjT74ltzU92DAPZCJIHIVsHbhIQQpnS
fGpg6DVNqqvh3NRbEOsnnuHwUwMVQL9s00PH1L+3ByrvdGEQry3kiES1Fn+9dMucNM1gpTkBchYd
/4W1z9RXG4zF1GT+wD4po/MxPDy2kGRDvUpQFl9a03hp11yvSDimrPDN1v5JC3VLG+etH6YQAjRr
jwL5LgKHP14DkJ/BewBQG7n/28mrsq3QAhHO0Em2B/O+0OdXVSmPyGv7UdY/Q69pA5K2lVyIWKZz
75HMyuCBidmgmEphFoHFXxdBiqu2r7cXbs2EdEQnegNHMmPkf1PtmGfdFgXPlS0nTr7LUdh44SCZ
LcQH0eYtrVZTRXHV2yw6uVEOHSt3h+tiz5pvtwdyvUSXVqSdZlguG2iG2FwdMw/NRH6huz60vLMs
PcTISXTuAwqRX24bXRuaOG3O3q0Zy6k2dDCq953PIyBBS3Tlk0/i2gR+BBxfgCsLGCNKGZdWptSY
q9GEFaNoPb2pfRvMW+gmzSDYcXs8YimulurMkuQN1J0KJZ2K6NQpR2QXRnUzlrt0ray+OGtQ04Fs
HzLlaCO5HA83i35sK1gxZz0o3LAeoK25dh9fhXOYNaH3AnQPti0y/5KVWqmgLTEiFuajDVh9pHit
Dars7LndFmm8SWyySdE9F3Q4nW/P4vWegmU4McJWZMMg4Xc5viIrjLboofRuxKBj64skDsbEsLe3
rSzMIrIUiBoRa5jQbRU/P/M9qzCiluI2O7lacRiB3u9IdEitFQKxBY+4sCJtXlDXaWkMIMSJOM4m
Ll4q6xh31VapV9gSrx6IYrnwfsfzDKknpJ2k4Yw6lEWMHIGNTn+k0L9yYicwi7Aa/9bNY96+9yrx
JvPAR7RlDDsATja3p1O+wT7sIyEMFAsmFW1ul9MJMD2AsBFY0FCnCmKTBcX4Mn0BQn8t+l5aN9EB
IG5mBxAJaY9pUe60boyXRELnXTHYD+qg7G3j+fZwltYNjYigSRHYH7w9L4czAjvoZPHITsRkngLB
cI0+tSrwz9XK23bREIjaQYwicL6yiE9nFY3dOxM7mc6uzawDzowYsoT2SFce8Eu7Cup5yKIToNSB
h5FGFNVRWgwqO1E9fqdRnkIDAkwXt6ftKmBDih4qacIVMXvwQml1jKwpFGhipae8f8mnsLerYCbd
ITO2TlpuAf/w5xqk++BoWLN8PT6Bw8Y/YCX62NGX49P6CdJ2up6cFHvyzKjwZmenWmhKfxqVeV/b
bGdXfs/uDLvdql0dNNlbkxgrX7H0EWBtQi+FIM4DOPLyIxpGaaUwmp7KsDg125XJvfYVdKSJ7ARq
8R9uefnbC4NXSmJH2SnK0ctwcMtDSk9j39+zId276iYF/o492mm1c+KdW4xPbrwvKy3EibPiTNeb
EK2YqAbj1Y1FNoh0cTcGg7DQMOWnKfulV7+Bk6z5yom2ZAKeBJgfUKYQnhJTfXY+M8g/DS4w6Kfm
re6fyMOn0WlwVRBt/2NAfMCZgTjOzFJryvxETdNT6jtoP00IuB8SJOpvL9ziUCBWIjQEAf6Veeqm
hArV5To/8X48cLq3yuIxM5RPBx+QSxM6fhZwJwA3S9dmM3dN2xskBwmlBWHH3NOynyqtn/Pp9+3h
LIQGsIQ9JjITeETLCRcbsivRRDUsTdb6rM6EukeRQD7rWPatT6bEtwwEkXQNFSfTwTliyc4NS6/3
ObKcSUlg2KpOMa+9oXxhxrEajV2WV346KEGF/6R+Owc6Lp5++ovQFSLanXu6PQXyM/jjQ1BnAewG
lQhIO176ThM1AHHPVn6qh96LEnDZ8q8lP1g4egz7YUIt/F/Y+4j/AU4GpFcauB1njo2kCPYbmV6M
qjMaECsWDVKto3XgOkn8mRTZFpKAw8oT/PpeF+2cONBRXkKIIcPJs3JQxqhLilNs9Ecrw0vADhw1
YI7xbVTGFWMfsITLABrW8OAGXxhSXpasIltnZlM30Vxgp+QIVgA7eTKSigV9RYNEgVRk3oEgycyN
LkAnnLIrHWiP0Zo3B1Lm8T7qpjRwxiJbafZZWm4UZ7GvcGKAjVU6KjgaH0F8U+FIdwsojZovuZUd
9Iwepoo+1sVTkwC+eHvFF30dFHuAMokCFyrSly5mkjYee2YVJ5s8jm8x30HX0rfGeofCbx3thjr2
yuHZso8aaT0Bkklfs2O1RjO+cKGhjIfmI+A7BKun5OhlDVxORAWHUoSGtlmvnQ0ZkmnlOlm42ADB
gdYZYmUQ08kHSkeMXMPbqTw5O5SDXjM7UFdWcOkIPrcgbSDdnBptVmEhRgjCtN/xHBorJj6cU3Je
5HHQ94NGD6DFZUXwlncaR3qnOM2q66E6YyhvdKPxX8bOmTqvqAKD7rVY9XgB8a9jlv0Y7iZ+Rzsw
7P6dyrfiEfQMM/g7ux3Hi8vUtj3oG1cOkoV5wBRD4g2AbHTwGtI8dEqfFCNBd66VTNATaX9XBmm8
uFnLs171KuOERDUa/awoGjmCgfrSfefc7ElhDAWe9tBFtysnYInqAxG+6c2j+rNirxWq4xWo+Gig
rIIXFhzqwrr4+dnd7hbzzIsYeXHV9lvnceaPCjmm7MftPbo4meK1IyjjkSQXOZUzK8yCrC0AjjgW
qIKHTup1dRokUE25bUbmghXXHlLV4hEOwgg0JktBtVq4VFFiHAXRvG/BeKlETwNy/y2oNwG34slD
U+2SmeMFW/qucyrYFhhEQRGmpSCxd47JC2NP0bgV/NVV72XuuCuce0Kbo8JXnjML54XQwwU5N05v
dGiIk/R8SjoO7inNLk5ZCRoo00FPZF+la6CgpeUFFkzI92DHQZ7x0krljvM4WEZxqvmPaFR3jB46
ofTh/L0989dJMdTEwdYC8VPQr6E2fmlHJVnqpF1Wnmr7iwvAK2v/OjT1JwDR3J88Czm1VtZ64bq9
sCid+snYZUmM0sfJKSA0UwR1UgRV+lerwX2rrPJUi90unVjIsAo6GgCvAYSUHJjEeq7PBi9P0+Qn
JcdSvZb2s9u2QdN0fsSsV0gDNIOBnIUR1mwlN7L0WEREIUiRcL8Ihu7L6Z0zIO6QhkEsV1ZewUdP
ZfEDdYZtDT5CXk3vRRlBhGT4mo+gPJ7beeXaWXJW7CpBDgoUBzqYLu3HE4PSImCSp0Klyrbt6uLb
1CrqSiphwYoD9LSQh8E7xjWk3etacZZkdVqdxrq1N9yZx0OeNGuE0QuuiqwIgie87EUTmzSXrWLV
rj0Y1ak33rLokRXKjqpkTxjZupXt2xxIiOH99vZYGhkeu6JvE6809H5dzl9Tl1bTk7I+5Wnn+NDq
0P1hMOKVVVrYEjAA7wBTDpJ1slpoNsdFpChtfQJBylc127Bo2NsR95n1ZxVpsHCiX9iSNnxlJE5d
IjtwMieUH2fjLm6no+nyFc+/Xiw4vYqU2QdBPHB/lxNnFhCDbuuiOanGtgdr+t7QamPbjMkxSapH
jTXvXadqW9uJ11o3ryNZWHY0ZCbQQYcMheQmGTbCBMmm5jTlxxLqo/3/Ie26diTHke0XCZA3rzLp
SuWyfb8IbapkSHlDSV9/D2vunclkCUl0313szAINdGRQZDAYceIc7wGVIKUgoeGdVWgb3N4h79eT
mwMCgQ/covYu7pBJB/LMsbtzaYf9dKfUDwDNSGxsLCZ+McBrKEigmyWOXXdcG9Sj1XDWWHsHANyj
238n+R0IJHdo8X2v88iQpjfvdz60ffH4Q2KOFymmAq8/IOuY3jp9MWDJGmu3sEIPlBEAzT9ePUzh
Q+eCU0byUsW1lcnuKqpRezx3zi/Feq6sGlrnX2/b2Fo9jN7oDpQOASwSVY49RtrcaazxXBhaqOYK
ElWSnaaeBidbd19JkwJs1O9vG92oVgOXDhUrzBOggID/XXtWs8ruCRmGs1Uaj/XgAa1oHL0p9dH8
aTMrBt2pT0jxdSRZaCd5OBUPBe0lgXmjjsF/BeAGwKKh6SrG/xIXUJGM9XCGFnFozxEuSn+kUb98
M40HTVH9up6CFjMBEu83TsWVXf5NLpIkhbgtY3M7nMdX5oau6RPl3JiHag2th+yzEy1ZNKM7Zfhe
FTiyZ8rGrXvltSvUicp0tXDpwrqaqz+66Tdje2hb+7PWR4jiS38AmRY4cEITl+5tx99Hct5H0sCG
CJAhGJeFm3AG6AoiTh0sV78t66izI2nQ0Rz9te+j26beKpDXqc21Lf16jUEGSgheANhhnJNp3ySP
g/m5YqAxKP2qZP7Sgqn+5zeDPVZ9iopGXHq/0ITsWDRLtpnMa+EJbS7o6/fpNJz1bDpaHtgg5j21
fpS6Gy9mLjG28VbgfqMUjrCE9RQfoYPROSA5LIdzY1P9t2sw9YR6kQcZ5lrtXsd1ZF2QQ110jQjI
HUbfTQpVO5Kuq+qdObExWpOibJ7aAS2qtLTMn31VNNTPZ+p8qMtKb0DMQJgVrbaeP5tFp/fhahIC
wmWVNuU+q61RPc69XUDqWKmyx9xglSHJCEQdTTyI4KTOu5PQZ0RRRtjCEB0gs24t+Li+GtX7+VA8
GgfnkJzUqDkqfq77bNzbdx/qn3bqW8fQkdSmN+PX5Q8QdnLeGXNnVetwHr42xc7002c9KsndPP9a
1UPRQiLo2LUh0SSO87zg3aaGvhJHgQK5Iaq6uNCgIGMGv8d8pEEDlR5/1KvyMDvJ9MUpk/QsOUV8
IW8ZFPcuqerOA83QuZhbv8zbgw4cjqMfiVOHA6qO5fy5NNdAkY1nbdyvaHFg6AD/RIVVJG/COaVu
o+nDOS91IyApYb41renutntbcRiIeVwAUKjE+064hRRr6AbVoeO5Le+G/Fuiv+iGJNPbKOPhgXFh
Q8gUnCR1wN8NG7b1VZ3OLT1NXcSiuo0ZKAv6OwBh+k+Qfb3T+/uu/ZECgH3byc14f/kLhNum0tma
joyMyNJPWTred70Rku4lI5iJjoY71xjuOjZ+HIiMq2HrI6L+g+3KZ+bBk3Qdgpus1z2la8ezsrrq
h7pA+oLJgOTTbf82raCkgEo8mkSol15bAUdN2jZ6N54tq1aPVO+g1oxJYgk8caOehaoeElgQQACR
ifbKtZmkm4qkIcZ4xuzezvwBJbWgDvRj89kIhodKJrjzpvUhHrxLc8LaZcY0jE2uj2eWY+TWymcC
1th5/G4yOwuh0jzGXGHqEaOEGNk3tOrOsBPUgTR3DEDYk0frmg4hahrqA8a3C3SwS/dI52raqdnK
dr2COVxTT9rPLfHoQ62uoFdPc9kI0fsEC0B/jldH9wDIAEi2XC/aAhoPs8/d6VwqTfbbaCEMXrFO
e6pZqsVr3ySYwzYomA36koGAp1mHkwY22V+3d8i7Y45fwXW4+Kg0mPbE19ZoOFO/FJQBPm4cc/CS
dFl6HAYZW9K7jcjNYBuiRgfFL/zr2lklWwDU0keGk27Rr6k72DN4XRhmHW678+4SeLOD8jL4nnlx
SojJhlKRlC0dO7foQofUKF+rCYyAJl0sP8nr8La1zcUDqd3/WeNeX+SqegGJjBQJ09n2qiTwbKpE
K/R3gg6Fkj8Nx2+Ooc3Ep4wxMissYEXabk7anp3RcvBbPTnRcgqdfJVc3tvf6T8zQmbYAvRTGODN
Omeu9RGj7clJn7xMEvc3lw0EACAS1nm2Iuz8XB1Zk2cTlq3o9pU2R3bbnZirRbe/zuZe+M+MCNIa
PZO4E8ZKz4P+Mkwn5i3BVHxo9VliR+KOIXwah6yNpVj4NC4mlR10M4p+9O1BpgLPo9pV1EMdCWcI
5UigezB8KATZxiN6TpKZndWizb7VTgJG06xLJp+p9hSZwIiHSa4voUmJrIqw4SHostDdAxUF4Evi
i542UDFwSjqfR6UPXIqHoA3ZaExN3/5gWx6CQJWLh3AaFBF1lmk5Vk2rZxSzosY86/3i53TWAkhr
hMnoAiZeyiZ3NvYIp87HJCfgGkiahUXVmx4cglAXB2rEKP22G2vfUYuXPKsxmzEPy+G2hzJzws3l
doYxFTabz4yxneesPZQAyeI3STmHVuJK7uWNw4wBd2wYVEcws/sOPjXoHUSW1Plc0fJgqtMeza0/
hY9iU16aEI6yOeoMfHH6fLbpF7NnYa/cE/MHBDIlW2NzB/7nyttlehFpq24EKls35jOhXyBKEmmk
hQ7J8ueBCfEViYyGPgP0uITP442F6/SDgw0I5SFj+K31n5JV8mzY8uTShrBizZjNrKqV+Tz3C6bC
IOzVoTKcfL690fi+FYMF+LLfkFBoIojBolIaQLu7bDnjMat+yAZFCZEBFoe20cpI6XL9wU4WJil5
b51fcB2gDI2WHxCI3PWLj9R6wzhiLHVGH9nE/BsacyXObNYuy27Nze6X5eTml7qemx3LlKQ/3nZ5
K6EC+gNgQbRtMCxj8cN3aV5ZV6VUsLIMdWJ3PShGbFHUqaYjhON8phfn0Tp4TPLs3FpptIfQvHjr
LYh1MtsCnU3BiuVsjmdTodEI6oLxO7NPLPt428Gt4IH2hY3xHKDnMFd77V8O1Usz87L57HjIFd2k
20ETwvYdrrRrJKasG771NcF4bGMbgbkJhchrc05JFlYpxnJeUqM/ez2bc98qOnvaedmyUn/qXGP2
l3SBxkli16msAbW1sLhxQBqFoQ98VeFaNelKtGrS1/PadDFr89AtIVs6lC9Umb8hjspCzDt7qBuY
UIPFmUENDvvn2t9JNTEeBsjSOYN6+2IxH7SbQTf9VLJfVfXjDz8lt4XSqgXIA5J/cf5QM1agwyAE
ebZztqsATMnmOVin9KjLtITfnwqYAl8DF51GQxiw+Gu3asImpze66WzbY2Sze2zXvZnMEFL7TZ3G
T0cUrbL842jL5BV4ILsKQSbaDrxEAWQQ6ucibsUpcdsRhtEg2qTBnP90sxNG5QKKO/zblFj78Y/z
PUw44orAWCfALGBHEnJ/ChbRta5y9dxpcQNxjyRrnvW52NVUxiPy7iS+WYLiDqiUPHgobE0Xo6Md
qQsV7DhfQP7aLvsiBWGlNCHaWEJw6GOKQUeBAM1gwU6q5fOcrZ6K4U3nodGHCLrvKDz6rdP5A8ih
m7n4WZeSrGHLuUujwhNASwFQxzi1ek57jDZkRzX9jfO/GD//+Ahg0hcNRU4xhKqBcNdCEjcbQeKn
nrPfqjr6evHZ1ttgMSS3wrsohgAG2BQU/RwAyXEzXW//BqoLTCO9BjHU7Ju+mP5Qh6WpPZjZBKW2
YMxkJFvvS0oARGBWDfOaeLIhjxAcSyctVY3ZNM84jbt1WKA6Z+1d6gUVyCsLRQdJ9RyoY/OhVVEU
zSXv+fc1NciZQA4Ksn6YToE8B99TF7fgBLhNbdmrex76cT9kDxUUIKoOaJgyqtUPXv7azN+K9bna
t8ahyElk29+VJ7eObn9dHlWuDz9qz4B7IfPARKQjnkXg1YwqoXZypkoHMQ27Uu4Y6hBYC01WRXwf
tzlxAtYb1AnIeN6K/hcO5+7C+4B69qFUwX8Ue8ojeo1L2gQJ+XTbqfeVbT5RhJ2EDYsL+N0jnGFi
pXSWMf9g9NQ6pWn7lbFce8BUk76zKqX84lFdCxfVoEFP1fXYajY0W1l/ItWAIpQiI7t/t8qAGaMa
AHwK3oQAoPI/v3Ddagy0JzX8nsl97KePrGIRcYydxOt3R4iDmQFS421kwH3E0gPRcF6yN6/TsHx1
HqfwJ5oKr3nAvtVFNDeB69PICb3Cn58SGW/4+/vrzTrCuorSEWB5Qjuj0bUEef+Uf5hBqz+uH53y
QzY+g6M1Ivpr3XSRrk/+IpsrfPd04lZ1VDT5DBTuTuEuUfXUqXWKlSVtGlmLGQxWFUrWlUfvqzMi
2OC/4eLrwatqWjL+9b4itdKDIvSivPan18ZvPkm7Mu+6FYI1Ya8oOa30SR3yD2PEWFQogR2OYRpA
BNQpQje67ZtwJnHZ8zcAHgL8NuaVxWvXyGjao5LYRawC+uKYHzRMDhjdrgLl8ezIOl4yY8I6lrhg
NAUMjLFBd4Q1cZdikDHfpeYcT6Yb3PZMOAzvPBOXcUQruEDVOCbN8mjRNbRz06esjJzkoQezDtVl
U+VviefFPvnHJEZmwOnDyeZFJGVZe12GQgWJy95cIRqxlPUIEckSIztqpitfEF27wqduWYFxdwSb
ul9o/RDWS63/NMvBaf08ayGWbffZ+KvsnB5TDyQvIothPLxZ6RrUScdeUq8rc9/pE/VjhqnGxLdH
kjyNFOJLoDCbuvxeIVTW/+XL9d43ZFF4F6IOI77ZNHcmZGwKEqf0UICoMQX/G4hvb3+zTSNINnie
oaIaIuzGJF1TdVlKEisJ8fV1X0+tr5qSlF6IGP98JdBvYz4dmT1K+9dbvlRoZVuEkBiSmwDYOOsS
1bNlS4KxkJz9YwXPW2Q0GAMF/v3aSgHZzM7VahK3wI6yMCmj1ToNmiRp2vTljW8NI+mqJZJ0ZSDW
6B2nJYCa+F4wfvyLz4GqFJc9B/7JEiJ64Xok71387Zb3iRQPDlgfhuzzbRubHlzYEDJn1VRqs8ob
EvcMsxJJDfG4Nnf78LYVcSTjn8+Brw1cOzB476io10FJVmvF52jW3UL9r+794k9poK+HDiJM5Gwd
1LJAsre3Pt22vBXzHB123xrBGLi83gfzsmCQidokxpj4EvUpRouoU61HZVrrO4WpsW5VXnTb5tYx
urTJ//zivtJGtSr6wcTeq9huVZv7ksJ0J8Mvb7sGGINlwNq7jF3L+75jQErHGYgzErcAzNcMdbV6
8gD5LztJAVNM198+IVrcXIYUm11/VylTGYCh6YS9jrmE6SEzwvbUVZGtnEZ7P3w9eH+x+9EiRUUD
mRuvGl2vojNXaUqHnMZt/YS0FS8CK1IKWf69tYgY9wSQEpP9UAUTrDS5UVklxC7j1lpC9APAIu1X
3t2klnFTV38RX13khSByBU4a749rl+o17/VqNUicFFOotXvg3NEhiG7vvk2PLowIz1LFthOzd3QS
j/UcACjl03wHrcggSdzQGJ9vG+PLI15Lb3M9mKTmB5uH4YutXi9VgRki7MFJ7fyaPc9QrZpmyTiA
zAj3+MJIUXuEqRWMkBEPwzXZ55MVWmouCVIyM8J7FGOi9dAqOLbD6M/Znij3siaKzIJwKUHbeenT
ziIxs4qgmaD1V/Z7sEvd/iY8pN34Ju8IS1JrTo0WywXNrWAaoTS5SurXm34gwULeb6DRKmo8WSwB
T7TDD02Bsqr3swDytyKyiZVNK5jMAOwd2Pp3LNxa1Q6eocAPS32tuvs0HwO1/KsjeWFE+CRNTsfE
pS6JQRHrI/sul/aPx/PfQifny/lfT0QuCtLkrM14pHa1U/uDJncajWTUp1sJD5QX3uYdDTDsiclC
YuLaLhMkv9kXY3ytjD3L4lbGcCyzIkQw4CryLGMZgrJ2X4VdoSGdfpomSVTZtgLCeLRIQLQqVrS7
aV1mvSho3FsVht1OZPB2Bt179Y/bJ4V/3HcnhRPT/68dIVSmbl46LRpAMUSi0H0P1KbHE2XxIUzv
58ZPOqmBNOGS+Sbk2PWIothAShqr3wvv0/gAfWACCYbbjolAo392HOdBtwFoAp+dsBuG0sR1ibWI
q/VpdfXDbACz2h8p79bhvaL6vfnSrB/btfNbw4xuW986uMCB496GZhAmrIRAakLtvii9mcQ1OATm
fdvdO/nn2ybEasebg2jucGifiqlSkanEJqrWgzoMCaUJZkBdpXszXx6A0YlKejaWx9FKgZEt8CCT
lSM2HrbgvMUFC/A+ylvipACrUbUaodKITfNNqX0MkFv0BCpJCF2+3nZyY6sATICRaaQmyLfEee01
QzVpnlsaF8w6sPlkQrOKkkNV7P/GDjxxQXuByh3/nhf3a7sqTdFqHY1dU/k0m/2PiTnHaklPNZ6j
kp25sTc4QOJfW9znC1upWrclinw0doaTlUfwKpMNFG0kQFcmhHRBbwkk9By4M7W4AEsQpvvg63vq
KHkmMz14bSkpdWxcuHzoAdhBNHBwIQo+lYbR9rWJvahmXzgQ3S12tz/QRpy6MiB4RF1ojs4D8sYV
Y9tj1OrLPi2P7lNaZzu76/dmI9kR2x6Bkp9jwEFFJRhswKKtUZ0nKqn9oujWE7A2H2/7tLm5QWWP
+jD0DHA3Xm+E2VsdZV7g0zAG1e9muEu9g1TxYtMPNIExYWPiGhGrk3MP6gpFRYCv5vIwuRbah3+e
bOGK+s8C/wUX+3lVUy9pc4qzk0F+EnrviQzFvHliLiwIpxNqrEaJNjKNbf25XRFnut+9I+thbxlB
M/dt/hhtUENwwwIRV51S3Belc9f8HL1jEt3+3Ftf4tKA4IXNmsUEDpzGRu0nhs9k4sNbRwSDVP9Q
QgMVJZxBtVMns14aOKBOjW9aoAhavAPVIXGy5L7JnrVF/WDp2eG2W1u7+NKscFDmZaCQka9onCX3
av+imPdgYfTXdJGEza37Du/G//wT7tQZyKXC1uFfQd08hkaGEgwDo+Fk5U/UeqSL9rjk3veKmTYm
4ZNS8vrfuvQuzQtpcqpNo6k3MN8ljyv9ODHmr2BGaaLFqoM+kVjbXlWgbNE+BhfNG6754lDlUw/J
dQPWQNWcAfulm6FCT5UlY5TctIPGKiyAORMPmuvDi5eylpkevh7o7tfxZNWnip7+VHuEpyp8iB20
lZgOw/8TPp3iYMAlXXGNw0TCnuGJJyO72zy+FyaEz0Mzp3dSnimY5oj7hzhfHFTd3Up2L2wv2L+u
iEhRaKsqqeriaiUVVykqGYi4dt5fBSOgBZDxoLaAcvT1Z1EbaEW13UTjwf3kpm6IcMSa9i8ubfC/
QcgLVys+v5D7awtUKZQBS2YoShVCqz3FAKslU0nk5194YSBR5K9XqHFwiv9rV5ah0mutgZVes0N8
/ER9arVTB0iyLkN1bEVYDpIHkwS4ywC5uDZVKqxyykGjsdfUXeg5VA1Q/5aRrGztNMxiaLDDJZBV
4fmirLo15cmCOATEqW8k31Y9D6mnyliatnYaXi84luh1oFEg2Gmmwa0tamBHR0O3x+SOawTQEL4d
vTedQWn4rRvB0+zrJaNa3Q2pruNkIg2ZPvdq6PaSULa1ASDl/n8mRD6txaB2Nuj4KqV2arrisEz3
dooxNyfwiKyWubUDDD6GCtY8DHepojtGDplbayrjvk13eHjxsvPtBdu0gDopvj2QE8A5CwumK3gz
Z8hFDAXz3s3iV6mk1rf13YFO+NeCUGAom2m2jLfncf+jJ+WpGl9V+imFmtdtTzYv1EtDwvnPUifX
zQquVGmYpKelCI1n6xPqzMu0M5ewY5IbfGuvXdoTNnQxGh7reBrHlw7PnqR7Lh1JXW5r8YDh4bLN
oJMBuvP687hkXEZi43GlJ8Ze6Wyf9BmQNd8TgLRvL9+mJYgbgJQH5xNCB9eW2rIG4aSGEG2on+v2
yUNVATQcvlc6EkNbywYBHPCsa1zWUYRmZ96QACE4v70X+9w4YjMQ6bW2ta0vjQgHB1GANMWAoJba
FqoGJ+h+/I0bnIEf/8GLR0TsF+aYTKDFpjErAWVHT7K3XlRL8hbZXKsLI/yjXaRNRqoptl5ircy8
DL3xlR9Qj7Hw9qeXWRFSXmZCY73HJC+gg2kd0sl1gtlt+yApij8UNH7LnMAMgugJsLSFosu1Q+1i
YvjaRXyevtqv9EO1Ev+gFH7ffZE1m7bCNOCsXM4Y0BlXLIFQNfEUwJPL2OtWO1yrjv3u08b1s0xV
nhfAWid7lM2pbJ4h7Glw/0H9B7Qu195pKQNrMSUlrtIErc856AiYpasptNnL7U+2ZQksgyBYUU0U
KsTnfK5kSltjtiHWrBicz2GTPYP7xVe6PxsLePteGF7jrP4AA1kiUcfMumbyMOcVj1HSBj879y+2
3uXfL6wYsKqK25XwQ3XuxjqGPmgqQ6zyoy4mbJcmhDNEp2WuGquEiezLzO7Ij5rdpVMXjMYLWgOB
lLl3K/SA+hEjjJgq5CIrwiZAS6gy3LbEmcV0vW364/j59sfferpxRk8AtTFHBnLnawt63/UzmCbL
mLQY9CZtVNlf829dt3OdOiil0+WbFysgTRyCA3qYd6pa5YrMsylr2Ev6p77Mnmu0CFJ1uCsKQKdn
+jOtXlm+05L16bajW7v80rCwlN2UQJqsh+E+6/YKFCuXfNol5TP9m9cWJxBFcRuTyeAovl7RAbIO
1eJhmyvj3qlP0BD6m5bnG0fp/5kQdnqpNuvc1/DlbbHyYBlPU/p6e7343yFu9Us3hK1ut0YB2jNs
DK1/ZkVE83tn3v//TAh3hU3BWt65MIGVqlO+UqZM9HDbC46OQaXcwAe5/hiGVWSu1g1lrBvpusMz
DGNwhvNqLVoa3XZmKzTgncgJD1GPV0V4WZFWDeYsYMmdBxaprTbhIWeNuGO7WQ0cJR3ux8RuD2s7
aN/XSZc19jc9/c++CAdqaG4XloNQYavf8b2A2v2774UuIorZ6N+8O7tDqlDex8QRcoFWrYOuXgMp
ZfLmOb0wIpxTxWW4gh23jPOUk8bMIZuec1d/amTj9psLdmFIv94aNAGt1FJaiERVNEDFEJUXp5ek
3FuJA1cbgny2CeF2UeyLEsuEtmxSxpgf9Lvuvnc7CF8ofiS5+raiOO4I3g7F5Nb7kli1QixKMd58
UaDC2PrZB/fjlN1Lb6Qtjy4tCdHNGuy+cicTN6CehhAbSNpXk067oU/8RsYLvAUqAn+ZzqEjGIMD
5vD6EzHdouDPhzHyWlN/jXv9zgifwD+wJD79LmVAfqN5E2PepT3BuanMp1wrsCWMdYydyZ4xyloH
bmVjDjmLlnixOh8vZ+a9kJ7sMqgyDqP11dPnoCUyIcPNheZ8wMgAQYJtCb6rCYhy9ALi56OKGThj
N/ZJ4FR3g/UhYebxduzasIWHAZrB4E8A7kgEXebWvLitWuSx0nj2Y7uA095IQWIANuQKUNYSRE1r
TSUB841dWFhtA/1ZFItQucYHFg6gVTpDbqRdHi8Kpow+19autP0Z2kT649K0kWfkT1pxT5XJV+n3
maGirH3R6jEaslejGne3l2Aj7ODH8EIvZslAVSaEHZt5ymhNTR7rkPasdlaf+bYClTPZeNy2HV5N
whXB+c2vt3RlWZla6WMez0nR7tqFgljZzOcII5nsUJZURgTGt+y7Rcbth/8iwdfE/A6khgyxYcAi
jw3YBklSheNs6ZL4sxFLUSH/z4qwemB+yx2jgBVj+cCgHZzluwr01bc/0aYRDMFwRBlGucQmDmug
h2d2LI+Hrto7+lPZKMdExle6+X0ujPCjcvFKbsoKz3t3QhOFj2J8TIwXcGAbkmth0wh/D+G1j3KM
WF0mSrk2mgNPJt04ETV6WZfA7YikuPj2Onj37S/MCCEkX6xFX5M5j1OSBQTkxPZjbir7xloCNpgf
wCrh6+mzVn1a1KPX24HXgyCg7UNTfxjwmO4ib46d4sey+I576MAgqWqxQvojCEeAjX+0jkDPRmOj
REl/78oyt62YBCApyK6h5gXsJc+3Lj7EpLO2zjQjjym0CJW79ki+TS/NX6DIcOr/tSKWLMtaB2ua
CStIQZHbgdgfb6xBJgm96QvqFEB3GmgoiGXeudTQZeZWQFOWoMGzrkH6lAxfTOfj7SOyaQhUh8g1
QAWLBOZ60bTZUcZhRAvQApz6CRwnv7sh18M1KZW9lS6oYDe4Rm7b3DqWuKL+tSmcmDVTGO1HOIcr
I7DLH7N2ykfJXbF1YPgwIFRPAEDB8NS1X9YwMxTic4xqYhJ9KO8hJ1c7exlX15veuHhguNqIg1wD
71ORD18raAPtH5hpI3M/xcqhh8REmBybpzpge8hPpL7ja34dUL/cZTsSffv0pQuM06cpsg7pUxf0
YIU7OvsqwOkJyJGEnyu/Coo9PU4vt1d9K65f/lShxDotY5bkTlbEeYVcqP+ZGfvbBrZAYhjN/W8x
hAOozCDo1BMshmGTPfpxOxB5+JP6keptNJcGcCynzno2QZ/j1H41SaqV4gAmD1uX5kX+vYSRtDJH
OKg/O1+dHDNrfv8d8EvyyX2cfiRfhx/zA/QJsmeU/G57vr20XPQbdUU8doSlTc1uUgtaF7HTQuKH
UrDqZ45mSY6NyB75j4NA57u4yjCIIk4l20nV4sLuirhQdlbxPWF55NjFoRl94oPRygennI+GYLWE
w0zPJjugB2mTaafNfppl4SJtemwFD7z4//1BwiHzyjnpU+hwxE5W+R3mHsAZM+tOYCaoPc2Sy3zb
fajLoWhvacDfCKHKyrJSBXs+thcIPDhL16pnPkm+QsaUjPfGffVz1mvfmHb6VOzme+2sLrtUe6pR
sZlkEK1Nzy9+ixDC2mJR0trGF7ft0Fl/MbCgL/WhhgY1kXWvt2ZdONE0IDuo6vI08DqUUcijexZj
RZyozxW0w4ds8Il2r7SnZHF2SZr7yRA63scmx0zoYTGhaMwmSSV2M/W+/BFCvmY3OboBENmI8YJn
dxOiVrD296mPucn04/DqzaH2vcD0r7987D/KZv+2LoxL48I+y4B/MUtjLOIlLcPZ/o6WVdB3kvDF
o9O7UI7qOVgBQdgH3PP1Mnt5t7TzCg+7I0Xiq+unvjqx8qdqxNP0A9COv7ihMIfCuYZ5dUSs+llr
U3mVhc8K5GKbozMJ1Gdeo+4jQyZsVVDBQQ26R160xbNAyOrSokkUQPCKuCJTUGXnVnMC3s1L8ibw
JgxxIErjkXi+HRS33uJgYVeRxKANgsKmsG9LgxROmRlFPDferl1psFLIuf5mna/FpPDuvfWTVq2n
QpIqi8Pi/4RJZDIAPiNPQzfk+kNqatYYFKwzsaf/AkMSGol1ZEEwj9V3VZaGXWYCy7X4Q2r7dF19
O+8PeGMdbnu/lX9gF/37I4TdNCdVXvSWikFc5wsQdwHTsgAjn8fCkWyjrW2LLeSCbgHwbHzja2+N
ubTcUU8JvA1dKL3+GKifTkH+C3R1i+R9sHXPoaUARgzg4sCiIEQ9bbZLcP3YeOrk1gtGwFmQQfpN
cs3xHyyeQwz6Q8rNRRHj3aw/xvbXEncKto0V6fMztFmMH3UWj64/yprBW1H80pQQVwCAQ5+2gSkW
1J+1mH5ogBr1b2+EzWNwaUQ4fWadrYQwGHH08PvI/Kb0p6BYQbwBogRkI7fNba4elB1UMGBw+lHB
mlPUbuGmsJY46nExefvZn5/TWfOddfKTXrLNtyKz4wEkgqY9jrr4GnLcvOAYIQRNZuRB1Sb3HqWv
SZfILv+tT+VCjwODe/zuF3OfxU5Tj6hLEYNL+mBpU1iWd+uwH9tAy+7oEqdt5ef2g+59Liy/Yzuq
2od+CrL1Y6rJMEtbx8AFjSXAxvgXaMOvj9xcM7WD1mQRT0ZDjtBAKyD/0MsEgrcONg4ZFHygnoep
CyGCVPVqLM1sFvE6JfsMDJdVDrh+1oceSAuG6tS303PhNJKLfuuDYtgHPN2QMcWbRtg/K2UY/kAT
JM4mN6jKZ6chofSq3VrASyP8zy9e6ppWmxpI5eBa99ysn81MRl4hql693QGXFoRPlKwo2Fg1Fi/z
Hmt7DBMM6ltlfVJVjGM6q1+m/FldjsopKx8Lcq8gY4XabtGSfVMODCNuIKwxjYjRHDBO56FgUUrX
nWnsIWBfad1hgBBGLpuX39rkl79a+ORk6RQMT/NPTuKljtLZ9RP6PafBQGShb/s7gwEXakiAsots
NSCJsEjt4ZIEEwDwSpCTRUmRarvb0WjzQwMsb0OxCJw0Ypl4BX/CRBJYgZYXgOZ5oBBJk3bTjwsL
wodWem2d5wFLVmsAqjI7cLO4rmTwpG0rDjBwqMNi+FvYsGNq0nLscSqc2QkntH54DWte9rdXayt2
g+bzXyuCL2WetBnIB4q4XO/1xAo99oKm39RRJKNhpaYSaTi+m8SL9o0GHMg7A1V8YbfVbJnN0gNX
SF49oJ5XzuR+NNUDkHqp5A7cXD7AqlC+hgwAWtzX5z3vElL1yYyXOcojCzIGj33SNSKxsunPhRXB
H7i61k65YrONTUTH5dmdeBf1tPay9/5WaOYlRrAdYk4ZmN9rfxybdIOT4ENRO0c4qYPWCsCujFGN
xiSRNkWokN7eGpuR4cIi3zoXETOvHFAg5ThIfT2Fia7vFq9NfXdKD1A0+9IlslbL5la0ONmhgcq5
+u6L1aRsyQoPCaewmrPOOsx2f6wq0vgtTfOQYT/t6VzIHiubW+XCsPARs7RC+bnCPW/zEfPxXjdf
MGgl2SmbRkBVZ0LrhUt96cJqAjSXrImGJMkz9kCEElRReluSiW1+MvA4ooeL6AcytGsjaZL1mBVD
zEAD1B+N4jh/8UCHOZj13pOy2m81Ik3Qp3K2KDzygBC/tmZWydQPCuKg2+R+pq2HMnI9vLQmdMSp
n9VBdq+eSj8aKd07duS059sbdOPwvbG9cbwbXtBi8S1LDUWzKCWoTaH8bqTNV/CPcqZxJ0jSWpKk
bBpDsRUTWChaQ3vw2lln7GZKFFC+MHWpwrkDX2Q9lEboMvCqISGdJftl054LeDIn/UC3XIxfxLWY
xQZQIMwGBlwn7VQufaCuVaTn2a/bC7mxN4G0BhczOGRxb4oV5bJ19UbF4UO7HNMDKZ1RVsJwfGg2
SRH8/0wJQaVf6iJTQJ0D0UVUAPLR1+bC77Q/FY3lyRh2JmIJ+FoA93CFMw0O/2ZBewGztfY59/Og
DslHclT95LGOm2DaWSclqI8y5emN83dlVQjSSAsKSHjyTCrIAsd/cfYyXfmN7AYkm2iaAKII0UeR
w1qhy1SODuY0OzaBfkZ1d5jK/3b7G21cNbjSMB0MJk+wNYkccBlLK6exMDlpthmkCF3nTk1JtNaR
0WtRnZffQB01KK+3jW7tQSBDTA+NU/RNRdzlwmhR14aLPBRzWaT7TlHHV2TfZ+OKQXMLE2io0mBg
QgTjlnbnFAMeUDGYIkEpre/U9GydMidQlU+rrDmwtRmA+EWwAPORAejCdcT4H9KuazdyZFl+EQF6
81p07WS7JY30QoxWEj1Z9Obrb1CLu9td4unCmYMFZrE7QCfLZWZlRUbkE2hWxRnGyuI5tzQvflOS
gAxJbgPQ9weThy4gIObBAwmW/UtTLaW1CHoRjCsBLX0YCKIPEFZu03qanOumVkd1Zoq5rAkzxOJV
igMcAxQgtm/D8DiZd6DsJhXlBea1zY7GEzhbVLXweMFU87qedlk+YFhW+NjrQHqWPHmRtTolQhfY
tTAk7Du24yhJh8gYFMQQdBGT0KqQ807A00x2mkE+qZn9OP/QUPy2xD/oiUXdV8RVXjXR3MtueEXQ
0yFM0DwMOenmta9sXOmvL9VaCFmkIhdJN7j2H0VJY4gSVNTAizVlp6wboeJW7uJkIR7cXbe0dnjP
LTHeto/iqUt00M6EbU1tUPtTkgSjbJvg5ObsP54pxsUqs5mMZQkekir6ovlXX7+ZKmc06/MGR46j
i+K8zhxcaOBZWWlgNKKa2KWQ2wDIQoDVi7vtn0wbQGPLjRiMtez+rmg21xRjGUa3LzcZkhdOYXp9
KP9aYIZiKjRsVOy0gznZ78AMBfs/6W4BIulfE4zvCeau6sKFPimQXyNK6v73zAt662v+rwnG54BK
pYjAZQjuALpVPc1yrc31hVhzaiCogwQirsLIZ5mF0OkUWROkhQ4hOhhAkh1UN2mwHcyHj+t21hza
uR1mOcCR3SVpATt9JrpNvBOS3P/vLSwCxuCNR3UUbu0yEpiBZpXGCOasWnKAh5mU5+u/z+oxfSdW
5waYBM6igyAH6UKrkJFGaVzZLUsbD3ThxpiPQ/w1F9sEz+/57A49telLWxB9tqvsbcotAlnXcEud
EsrdPAKQtT0CLTi0jSLfA8yLGfg0CW3dmPguA9SxqfA5hg9cMO7a8uE1Cw9oIBlBrGXc3FApo9Eb
FmJfAR0PtB2oGue8rj04I/P61wQzjCCUc6sUQvQN58kmlG+mZLD10QFS/y5IgD5XApFIAD2O1amF
mGt1TEtHmwy/lCBcGz1q8b6mPFzLWta0YFqwrYACwGXrck9NCu3TvsM3gSf3RtaP0fQhJdVeLpTb
WlG3UArjwdSXUTJlIhQ58KCAe8/Sa8ZMNOiU5R6EjuCLKO8lqfKo8dEtFel8r+dP1zf0Gv5MXcDw
OC2Kjt3DXOxoMJcllcGeZd7ou+IgbswbxWk9bd9vZEd7SO3c1Y/xTXs3v4Om0FEJtSdHAKyntVUn
9wxfJDqvR33t/f38o9j391HIJT2E5DqcKg6RmmyQdtu9pW5i0fTTqXFakFCq3c0ItmIzjh+KZrw3
W/MFSF/v+vxwP4XxWXgZaYNGRQgR7vKNsElv813gSS/BBryTh8TvtvHxusVlcdnFx6qjIRNd7SIk
xC63mxqkVB6XmNWhmzUaiDy+9PQJOjrXzazt6nMzTNzKsdNlIcIUj/0RZPRx6SIIpxv4p5Zjae05
DtT+i74F6nbIkxbfdVZJk2q1VyD+HB+6Sj1aWv1hhe1ezbSWzPHJVJ00dQvAGoLacKRa58S2Ncf4
LbO0sHlDLHNxamfGm07I5Qocv4dU8YPZsKs28sYyJ9dnc+3EApoNKAOAkChRMrMZKpOiVQkwfXAV
RE+gKWuYBZpp0SJBe/WvqBE478KrBvFeCyJ57BR0nl0OC5CDth11zGm0NSEL6EGI7aHglRFW5+7M
CDN3kjyEIGpWgRrEW00PGsLKepNNzglbiypoNfxnJMzumKMeAGxdiw8e4Sz9Gps0qJD//WnGj3a0
MVK6/PTkZk5O0r3iJxQINdVpD+Jn81Dcz3vpl+IlW9XGbfEebAi+ND618Y4r0KYsC8Ie6/NvYSKb
Jda47Fj4Fitywn30EdnaL80Dagov4Zkb7JSD5CGwFd5wiNr96ANTlN6r+/x1dMu74K/8rr1NvZSM
T9DI5hEPrmY15x+3OIuzQ9JHsxhEIXYT3JsLVlj4AzcEq507xXaOoveOvlotMbGh7Wkbb0fhdvho
3bi1xY3BuRTwNjYTjwx5kuN52dg5SlTZc+wk24gDW1zzsP+OFnH2crSCSNsIUrDY1k53o3v1jXPd
GVzf0XiDu/z9WMtKESp58UF03dC+/tvXpwf9Ape/XajBUGrLSiGr/Kt0Zlt0KOf+d/3Uayx2yRLS
AAkePl/X92K+G/SNZN5fHwVvhpa/P9tvgj53Q7bAkYV+hzNKGin7E4f8z9FH18OlhTkKIrzgLPME
9SYFvKApMT9SsPegvnF9LGsP32deBr7q0tQiIhj2Jkw5QXkr218A2r4mTnoru6dwPzzFFfkER6Ps
pffyfsJt2k9/9U/ZRuLsDN6cMg4mEQNVTQEJOczmDXTH7CniJefLvv3PLgzJw+VAZ0kM66pDOFCB
t1ZI6kjPrY8XzDthIMZd4V+fV942ZBzBAP1dpc4QuIuDN750nPeM1debMyfAFh8UPWrqcBlM+zHd
CvZ4TP0MlagJ4hT0iMtdvKnp7VDeTLxUYQ00fb5fvtOls80vR3U5SRUGVhLqWPjjkPQk3Mivzbba
Dr51i1a24TDyan3LfF1ZvW8o+ZlZtY/QGhpgm87gRjZJGXuNRnqnmL4UEzIjnM3Cs8bkJ5UxCgII
n+ND7aBr81e/SbcQ4LAj93/aJCzaYYwEdYzlxZEIThVRL1Uyt9I58WJ1LJD2QA8QHvrQRnG57zOj
sygKbxgLQne0A5pMcaPRzl+mPY82bX1bntliYkcdFZEeJpg3UQASZZSJNctkHA2/twCXqSdSar+k
kkRZ/hB3BoDQmQ9pIt/U8560KQ8AvupTzr6GiTbmKEftZCIUGHGf2PNoPKpU4aKtl1/5sTPPrDB7
xVCnIRCXnRncZM7sGRvRUw7mAelG7PUer6F9NYKeWWNijzkpo45qMaJ/THL0fGyNwaHGnyS1Z0aY
8FMOqWSN4nLGC8mdqqcpFzg7n7c0TNTpVK2tcgsWrOItH/YQvOTEtfVr29kYmICCLqRIGzpYEJTn
pFPdINlOSeflqQssSTzspKh3Skg+mKgYXj/VvAPHBJoy0xOxWTZE/hXvcp+60l54UlH52V638x9O
2zfGcYHXsj6xjsd6tMIOaFQ5Bf9v0UE41467tIttOuaF5JhiCTVtPYE+JIkFfXhIJFNI7Wo2ZkjN
lArddLJUxH5Q5Dq6YdsY4dCCEC1nQpYB/zwh/34nc0KiHq+8KJjAAwWeOiIfrylxQ/l+HDgzspoa
4za5KJagXehHJViaoTy29BPVaWCjw4YEkxcMldMLn5ypXz30Z5YYRyf2sWKGUwi0dpPZiY62Gesm
EU7jY4tOxicVAhU6PFoyEUU6Xje9OkYDNVIVV3VIDDH7WmusTCiURV1QzkmcKBLpTcvVA2WHdebl
66srd2aM2crKLJZ9N6JrJYrnt2kIla1RjMvzGuQhqx6tUpM+x5451byC8OoZMkVwvJl4xkYH/mXQ
gq52rUU5YMJt8G6hOhoPd5N8CAevDu8SoIkASrk+rasjPTO4fNBZfpFpkhBEPQxOzeCD7Rh4pdsR
bDiRhFckTXOi+U/uKSbaLAD2QZ8Vu45zBeUPQHtweL8SpdhNUvOsS+gHuj6s1XABcUFFBcfxQsp3
OawyjkG5OzbJwTMCcN/40LxKVBLyeAxXX2IB1lgWDJ32KkslNQAvOBklRlOA0WBG56L8Vxn7k5AR
qb5HYyopK0BpeZjU7z451rOA0RT7A42veIJjhhd3UdlDMGXp4BsP00bfRf5wE74Nj8ZAuof8Qd8i
Cr/LApn3dFM8TF6J8m93rDpSP6H07vNuU6su+fyDmMjZDomZhssHTbbhWW7qGnbp1/vES59UL71T
XpOHmRvqFv95bRaYYBplkzIEAYyKGH9y/x44tSv4sy0d/srveRebtR11PkLG/xhgujFq4XvKC+8T
zWWk4OQG8ppzPTfBHP65UbU4HmACj023VkSqW6uxD6i07uX7+rHaULvbwAl50i54Dbf1rtuKL9eP
zfp+PttYrDvIEzyJd/iEbKs5qp/uWlKTALde3hVgzZ2fjZW9yAW1HOSpBUOg8anbB0p34MGGYNjz
9QEt++7KFmFvbQAWzlA7g3tDoVwkis2DmyqcbcHmIn0416ZeYBzKXbXp3BGPMIFNX9UdMW7LW3Ub
uvNu9JWjZg/e5MR+VhDVLd4Tb76dnPE2Ogwv+PdOJul7tClsjZMZrPV4AWT4j6dg21ySOYlQw8T3
TcVzDeDfjWrTiMQZJJfs+LZwROM9sPY6rinXJ341Dz03zLiosQn1HDxacFH2YIsksY29Skwn38qE
p+W4FsPOTTHOZy76Ks/pspdcbVvfoyzgLhVPzoB4W4nxNqHaKtBagpWb8eM+3Y6kIb3bY099QmZj
a93lnFoHb1SMw+mldqriCPZaR3ctr3OWcfFUIXjHkHE5qkjN2OphZJaIcDvvUti4Pm/fgNZrR5Bx
KRp4fzAMdCOjfRNVaQq6dLvcya7uaM/0Ttx2vd3fFLfjcwn33X38hgTM9S9YHSOaOpdnWcCWWH1x
a47FxJgRo636AT2x1vjWKE9Gxyk3rDoC0KegvRBtsWBSucw4JjQ6hUHeAniukarobMizJZYzh/aQ
PVwfz3qwRYMAWuiRcQBSeWmqBJNkkSvoElCOBtjvTW9A54sZP4+S5PWmbOMJlnTovTA6FTxDaJ67
0fLfORhION+xDOnHyoLVEuA9dEBJ5hLPznLHRMz1MQkwZKm1B/oR6l5F3R6qEr9i8a0GlZI+j8RK
cjfXDrOy4+Ei12gUIGQJDDdyPGnhsrq0D+eemdq4oNOpanfpX+o0EhVckcWwGb7yxBsgRTpspXE3
Wh+coa+uNrjHlsZBYE1ZxmfRjDSVRkCRy2ZP4FfH8jUGZQJ6kQR1U3ai1+Y+HqGX5n6kjXarPoht
ReaJkkUdhaeltRyhHwsBxAF0wcDfDIqNy4kooKCm0WzpRUsLSB3XwrErrWPcQk/PQkulm2RJRAag
v0Gxlb5ypmKtvoyG6X+MM1fCtKV1LVB0XECIzIlq6aQqr314QI/Ldk7U26YDY1oeuuVX9AcqAiqw
vnjBBd5cA8nm5bBR5QjLtkNfDqRfWvMmNg8DvRt5bI1rk7s0sJgLFy5OHLPLizKu9Va3EF3qfh/G
xU6mHUZWnapIxm2p/T3X0i8QxP11fV7Xdti5WaZ4EDQz+otmmJX9Fo0JIc1dIShIYFQ37dRxjvJa
bANoHzvZAl0t0PSXMznpikDbGTOZ0i+ICZbot+UqR63FM/AegWp1ObMye7Vt1CyKBBS8sDNCu1Re
kfWpZeGkiTt1YAcqJY7bX63Yg5Adb+2o/6JTgHGTolyVf7fmUA0vo83vsAL5f9WQon6wNl0meDTC
KxO6pkULLwjxppJRuG1n16TmbxqJnMez1SlGJw14X6B6AKTI5RR3gpipQoT1VNSaCNJTqqAj1+D1
362mXWDz0VAIAjEi7teXZoYpoXJqCjgT4HVRtl2bEjE10BfZO33ignRFpXZc2Hj7ub5dV4cHvpWF
TRc49e+36rNYEMyzlkdtAhW83lz0FrRRd4aAs01XRwfGCQ2SQthHQNxfjk6WWjlTaAd0ehyXe7MQ
FTtVmsi1AjHZtrPceqh/KvuJ4n+V5qsyVPq+Q7WdU4taI/kA+gpI2wW6B5w8kwu2dZ9YAiqOh366
D1OnjgcC1USiaBvDcMvZ1QTlBkJR1dw4YRG9yuomUG8EFCHKRcu6DTf//eSffw6z06GNrdVouAHU
1Eg2HUhf5vGpEHh7a80RggcTLexga0DPPOPoISVcDEOFKJM3hmtYb9NY70sDzcE6SByb8NaQK1KV
f8CivLBv/mOVcb9ZpmdTCtnOAzW+crm3TfQwzc/GqJA8n6FjzKM+X8sW0QEJ+AkouxFWmFg6NaMJ
aQoD2WL6BApiL0l2ZhXZncnJ4tYOjAWxCHTGfzfKMmsWxk0QmhP8gaB+RQK0VpD3tjLvvWHVCvBb
aI+HthTS38sDE+Jtue1bNCOUTXajdZ94pPLC+fP69lsLVdaZkeUjzs7+VOVV1S09I6rR2FP1JUKZ
SL2fc6cYao4HWL6XzXTOTTEHTxDyamxGjAce3zFB4FlyDKxu8rOxMMtSNGnciQn0svVBeZEi6Dnr
uNXX6tbIqB2J6tYMRjdOuI57ddud2WUicDCW1hiia/QQNsFHC3CFFo8fsy7sZxGB4vp6rUbGhZIc
XdpQx0G7z+WC1WBpM0ITxvrWVaMHcbRF/b7IPbO/K8LfppQQc74xjIhQ/SYUf4V4pSxxkRgzXrl7
dXuefQjjUjRqyYO69MrQOLEl+UnWU0Jn//pwV/cMZHkM4P1lDUXny9FaKZorwx7bUwpDB0Q7eIbV
ObtmdfXOTDCrN839pAs9dk3YRLe1rjlG3XiRoX7k4H68PprVKTszxYTAoCrVoV9GEzdfIkUjdfRJ
eVQ56zZAoAxlK/AdssymGgXrhLi0cdZiYZvCZ22WBEnDnwzkXyPM2mdWm9MO5+1gzg8CEk6xv+kn
HkfOqmtCs9L/j4SJHkM+TWpswQgQ6jZUUalwkgD9n3vA/8PXPxkQnvRwK8SDAMtDIov9hE4ibIJa
Qu9r/UQNldR/0lWyaHIggYZSBFK8y83cx/nQR0sGZDTBQECL1W/MsQy8lqYWZ1Ov7oIzU8vfn7n1
ocwkKSgxd0HxXHS5M1QPE6g/rk/a6uFEYwI65nS0bbLtXlMdF12gDGj3qo2nYTY/BS6L5mq9xIKM
MKgAF4mub5Dn2UByI9LVvJmQmxohKACj/lZS832RZ07Ydl6ct/ctjinI8G4Eilfi3tWLMEanS+Sk
SngY9IBTKlqd2LPvYdYQhA59EOloqGkWZMjwAEkamj5fn9cVj7SweqMgoII3H5Sll4tXFz3G2WGf
FF23GUUz8SFiWDpRZkxkEHkqhWtl5gtzjAOkslX24YhlzOngFTXcxfAuzeKTKQ4vBShlomybGluh
UYiS5y6EG52Yh6RbTDCpAUCbYOIBu5KOpijlcsTCGKh6MfVIdZKaiE1ONKGza3F2Izm9T8CPxYOk
rGzdC4PMMqZ6JE5QrUH/KpTa0dtiTK4aFCYneq14sAsrzClslDxTCxXDmsovM3GoJ2n+gId3yoON
r5XTLiwtW+rsmCDP6JIWGBjwWT9G+gONB6dTbuZNqt1DF8xRoR9a37SgEeh6jhP4D6ZBYrZcjcEN
yqwd1HhMMW3QVhrrxxTROaQgDcLF1U+l2DVBqgzZ+xtzehx1+RYZIMf8ynnEwHVQZqHh2frBzVWM
CdgRUrSfzX3upO0uRdepkD1eP5AriSVAueC3AFMB5FkUJm6bNIOsnwnQSvwFLvb6IVD3mRaBWO8g
I9vL9c/r5r67wn8ch3/tqUyOB2HksBZ7sDRGuTcU2+iQbqKHLnO64U6sU5JFxEAhXD5N4D2TQKEE
+pDmQ9LugswuNCcE/droSneCL/HourhfxgR+NDZLbaphJgDyBUxOeQ18hLJ4Ex2sIz2BYanzzQcp
cgWLiJWdUaJFrgi21iC3NwUJX63t9alaPcdgdQYrCBrfYf1y34/orrd6Y8INU/3C+0BpcpZi9QSD
/wYP9TIgpCpzgoWkw+aLlsLXKO2j4TmGLDYgidoXmBI4b0ZrnXhoZEFSjx4k0FWxDSbgWEaJJMZt
WZLQT/gy5I6kPsvtTKYaElf5CUT2TqYaB7MM7V73ivEu0ryqxuMS0n9dfxs5Va/1D9LAFIpUZVFB
YE52jA+NRgsfBK0Fq/d1Cog1CBG9UH7riscs21eGBSSPA2m5WH2SHdq9zeomgoC8lfPQ5cxCozC+
yEUjxwBvCPAaGnMEh9DqdVUN5WMaVHfI1I5hZwr/nS/52wY6AMELh64pg6Xfi82k6w0pkY+FPk0b
iDAYW7ORwFYalCbHFBt0/7aF5xc4LbzxAgpyuXHBS6U2Ukzlo5Eqb2mie3rmD/It+OKIZh1TsJNn
4u+oiu0sbVxtxJIXpeVePzzM5kbPrgmWA4wUwxUBT2KCoDHSGWTZTXMSNYoUPrPVOADM/IvqoRPK
HB/KhPjFGCpBiKZAvaACxTJhCLEwqZLQN6c+pUehkh/isfRC2naEivNWmKkKCZhB5ERgNn/82yyS
KFwhl0oKex0KKwFMm8rYnJp58sy29xc55vRhmD2hmb12+lVDk088ha3bg0ZoaLbz4APo6VyfabYX
6fszoPuK9y4IG0g/9C3SJomGybSa0xw/zXfguwe9Ydb7ePwINIAKIE0vuAZETb4ApJjoPta9XHI7
QCvcSNu100YcSHWIJD9WoEZ2CEq05EKwYo8mjk64a4487qjvYuxZBPr7e0GLhXcuDYvFKvRERqU0
kD5rTnRrvOefsdvbFfpS503gtHvxvnaVXe83m9prvWHTHWo3Pw771pnvxNtpw6OV+ObEuPY1jCMS
SjUV8NbdnGS/cyu3sTsXwsN2gt7Y2Q7IX5+Tk5Cv0NlcX7WV8yHjCUKXdKi/LIwdl2c07+YqtAqx
PUkxCJlLu5NfDA1TXwqka3mA058eAVU+9HijJI0KOc7Kj6APTDY6DJtT0tONUdSnIn21auqnUYtX
pPBQppIzS0g79OGrFT4782XIJM4+ZZO5Zd1BQYE32e8qqsmi+/EiLPcC1ZtTaoFuSq+3SpU8hA9a
6SSqbE+tg1Zx9CT2kCocDJKK0q/rU87GnL8/AFUl3H9AVYIG8Ms5Rx8UGo6LuD2pyUswtOAz/kxC
eavkBQELEQEVKE2j7fjc1JC3vqFZuKmj1gb2UQt/xVJqU1nlxeUfoQdzAk0SEH5BlgTVNSbHEKC3
1FW50p7ARoT34kNZ20Loo6FjBpNUaWlIqr/i0deT+0oEUjinbqrInObTtW9ApyvIj1F0xh/MN+hQ
jykCxKdTWFYSSawJQgMDBJY4s7/8DHPQUDaH3A/ws0h42We3vo4mgAX67qRGdhNC6NBNzedYuTVA
yjqcgtJBzbbrPjhW5R9WQbcDds6lmIimVBYT0VtJl4pJpB3NeQMc5nQ7jbY69kTT9sA2ISMgEEAa
NyjUcQLgzzNnIa/TTAg8gmYN8kasY0mg+WNUsnl0hI23fY8BfmyJZNv6nuNKfgYAxtKywGcXtEzW
Wk2qYWnyKcjXcRMjnwUwVTNRbWAMnMn2JBJ57QZ0vpvejX3T0Z3RltzYiXa5J+5Db77XnOsz/w2l
vVhv5quY9LbUlA6FKsk8QjvMHp3kw9wV2+LQexX0PJS9tMm8zCntTyAma7dxBvwjOron+CCG9aH6
TDI/9aifcXDGzH0Lb6CXy8LcZudMERsAV8zjYEswb7gFoURwDM7wfzobxg7jbKSmtID//bZTPos2
EPDQNTmF5K+X30BOkuYQEJFwdjuLqfp7cFBrkVE0QwMEWwW0RGHItUIzj7OHsryjbLTNvIltaZcA
VZg7tZ3YdwLaxHaYV//6ei/jYZYbr9eQ9QHeGRHmW+jlbBMWctXKY9xbx6g8mfJNBahzUr/G9CZL
Yk6Cu7KEhoXsFncm8O8ie7/c74PS61GdUOEYo0xW2QBwhjqRKfIWUBQ7IuUspfpzZOfmWBHvWYpm
bOVKOBqQy6iS97z5r6cOMdFAaRj1TsUALv1yPFo1KlJd9/FJaSneihtiUg/dIzYSCFsKO44j/rlQ
ErAxgChJS5MJksZLa6oQNslgyrBmRiRQQlK+yi9qg2ZWzjKtGlqcPSQ+EVjYFCdTp74sWiU+ySYg
TkB7najphNWmijlR9Od+wJwBLb9gVMB+xgZRNGSAQUeIk5NxzPDmHKmZW4KQsULHOQqOouyOvJcy
FpKNgwbyiQX5AxIMiFSzS2amaUnRXpKcWg96XDfv6m6yvwSS3OUQKgr91O7dV9Fpfbws+MAccHYk
C8f+2zzoXTSgORaI3RL1zg6bqbZiOypZctKfKnt2Ao9uGs/uXq4faZZx4YcZJoQNUpXUCaCmp5wE
vkY0MrkAbdnv4N7f1m7oox3ktnNqB/0ntkJen6gdOrw48v08culYMNVnY2VOR4aExWhifAT9FW4E
IqCltycdXPdMYqI6o3sPNnIbXX+E+iaBc81s7Q4Ivz84NuefwYQzPcmlUBcx5QaZpDsFGj2oXtN9
Wh+vT/qPuyx2Fthf0a4FKQrgrpjhNuqk60XaJictp8QsItLYqigTQ3oYtnwe3yXxZyf33Bozqqrr
4nIImuTU/E7dDFSiFsF2sk1XtmV0bOQAMnceOvbI6MzO+2O7mX0d6guxXx40G+JbTgu6P52g44DU
vujjDmV/1STZCE4CQS7LAe7dEbY8OZtvHM2PzwbvMPgANQ2xjvnsKEn6OpXV5NR7itPvtzM6rg10
uMyevHB4kckWd61Dt5WfeOHDY+cNnk7KLTpRM8Te30Ag7MaRHGNHuI84znx1/RCd4B2ATcEr+uXR
HIcW0QIU9Ke+A0WYuWm72WkraaMjz0gAThEfr+8X5kHn+4yi1wflcZSWQJLM2APXk5ULfZWeykbf
FhCJKYOtLhhQ1+O8TrEgqx+WGG9QdxXAMSMsgXRB8UJIaXZeYOyzylcdAbWFX2K5/d/GxpyFqEan
tlBQjA1SZEl03423fTySljeyn3MoA3CD4As0DLCVLGo3ztNCKlMhOcmGU3f7PDuFSEbnbaSkkMNC
4VlFPjrve2Ez+OkRMAj62fB8+uo3WGDuRBxDHsVSJIvzEKHnLk5P+rSpjbsg3oO3T5ber88oC/HA
IqLQ/DdOC7cxyWJyp1EecfMW0/Q0ehbaryo3/6L3iSNv0Zrlt5vazYhYkopX7l0b3b9mfxQgln64
sJxgtj1AcvyhfGicDv1g867zRI/uoAmAz5E5g/2ZgCBBxClcyoOo77JK5FkWDlkqj+kpErzgBpDj
dDMFKDFIHB0Atu1umVRkHjh9UCsCnIQFnIsx7r00FLMT9JIffoE8liDRj10085CRPPr3h8OL/3n/
+Rn8Gu7SO4GSntfLsDJU1JaX9u4FAoLC76XXyXMrQfdBVZyCt8ITfktuyg3EPytlGOVCRgg2ewW0
7GzaPVGpCvp6LE7TTn3u3qK78C06Dr62ER4n8AcNx+AFjvUmFUlJnYR3RhfvcunyYR2SxSjzgrLQ
YgvokMdp8ypSihN1xoPqzvvQf5Fskyxqj9nNxLtT/wyMl+YYtypNaQ8pcR3mtvkmf4AuX25DsvW2
3utbNEltQKv0pN02XutafuvHx+LJOgWuuOlegNczb4XX7ImXCa1UFC6/iXHAohUni1r0MgWiSz3d
rvzI09zBkZ3SC255nY0/0+pLc4z3pbSP67g0ipMggNvNfFCAFJzu1M626icFNFeJc903LUH72goz
QZ0KvTHixag4icGt3GeOUu1jlUdPsXw0Y8SAfsaiNwosJx4LLg9KrIeTYtRidGrqd1F6obwy18og
QIqHtE1H3QnyCMwg+gKAB1DXRSfN+Bjbe6Hw46Aj1ydq5bAj6/8GFC1t/daSgpxl/6OWW6MK7cTT
neKo7qNMGs6FiqVJXBzahQXGnaAsWQgBhQUpfCzHDMKj91J2I05+qX2Yslee1HCvHrTfaBGzVR5g
Y6V0cm79R7DAi1Quy+DWP6lvYWUPz+mn5s377H1wwhuibKbEVbcx3dInBVwO9vW5XQlUJhDkCyYI
dAIooVzOrVoUSqfUFa48ORlw2dnUDzpPpYjdg0gxUIuHERkaSiq42y9tNPMQN3oZlqdwEiCadGui
Inp9FD98NWuCObvAThltmMNEgX564S8M57l6ln/nu+gY466k7dKAzF/ZbX4/nESO7/xR6P/bOOQK
MJMYI1th6OuhLs0pgfGTsqcvkR0d9UPmCui9jiPCiwzsiWOtLafl7DSk5VjRcbFWzpkztge0k5Cg
f74+oWxWvxhZOuolZPTQjWXf6pPemsGVJZZwvSba2Z7S3B7xeL4fOLX4Hzd71tCyP89GUw0tWlar
uTwpIOuww335lO2lHb0F+zFvmdgQx5piJk6f0eQpg9HiJOyDG7rN7kI/PESPCck4sXtthc4nj/FX
lZXC7eowZEBEUg0+Kn2bpP71BVrddHjagSLCdysRWxKRdEFJAwijnYad6mIL9O/0xXpKNtmTca8l
hItsY58zMHsodoIrHIVIFO5UZqFq+FC6pCQn5U7OyPDYPJh3yDT3yld8x3NKK7vvwhazUu0sgJRc
yKpTuo/ReR9sKq97KTn7YfmR88jIDohZpQi8GJZhwEi0ze6VjXgng0Hi+iKtjgNaHxClRJUDj16X
mzsOeqCpaFWdIPj7W7mN3pWayC/B7+tWviU9mJEgxIPgCyBHfXnvuzQja2mG7syyOmW/InvcP/qe
N+4JMsXbgLzYD5uEdJyBrcwdLAJEAm+3vOcyUT+3hrQLxaY65Y9hReS71se2O1wf1sopQl1fw00G
m80As/vlqMJCSKtSEOqTKN0kGTBQuR2GPIKbNSOo2IK4BOgNiC0wgR+Ea7nU06g5xdI2kSCTHPkm
gATXR/Iz/uG6tFTv8Ri46LsyO03LrLqiVQFsiEHx4JjpUK+BrJL7v1lhhiJ2aEsqRVhRo6MAXety
5HIZ/JytZSDoILSWxj2NRVVpJdQ7mwAmOmk3q79FwfLAOKXrKEfd04lMYNUGoNwKd4KC3m+If3G2
xOpEqpDDwN7DtYh9c5FSPdWUMG9OY99aJDeq3O7qidswuW5mkc/WFLylsjgXLeqCaQoBrwENv6gR
qC+AIr/obbkhs1fKv8T0rZ/fusYBhRhXtJ1NyLAVdaCVF8eOngPr+1J0FhBnIUeHcQB8Bp2gWyq+
BDoaQ+XnJuHtyrXFPDfEpEySUcrgpzeaU1vgdVoFjxS913hh6serKDuc5SvOhiNo4DSKSoAgNGKQ
d6+5Gd/Dz6KxUbvbAKWEN8HYof4GfD2jVzsPMtlFpCOas1TfQxTajx3+878/KAtJ/yIYA0Y09qE6
mkstzyXanhojjh4XVQJnniOe0O2PJ5PvkUMXBEHEANqe9crGPM2RaQotHhPMnbTPHx0PHG2etEfT
IMh5dtlG3+PNV3Zsa8vJqlhoKYp62ERnthnf2VX9Qh0G2yURXm7wGG1Tp97qu/6u8VAR9srt79LL
nWf0jnmZe/y4PsE/3lFY88ylM+upInVh2J1mT/JMn96BCoKIPt0GGUGN3dP8cWOACAaPGI/yYbwt
drxX7x8YAfYTmDvHPOTjICqYgdBEo+m78TI2u8D4Bfp04yVRoQGMS17jpRXIe/1CmP28tUAdLRYf
k1IBKHPoUqIb5SFO/4+zK22OE1m2v4gI9uUrWy/qlkRrtb4QtmyxFHsBBfz6d9Dc96a7mteE7yjC
MWNPOKktKyvznJOCW9LUaUoIWbi5hd+dTl20KYc/2tjbTHa6cmuJ/u0JXIiKkYoAy35unASQGw/F
RZN3PU46YEcisJSrA408MOCELX0rjtZh7TJfcne4+VC2RLpr9j2XR7TqJLGpBbF7FrufvUpsiSXu
7fEs+TSEJShczArzQIVeWkjSRDWGlHTPMU2z/dCWxa4pzMYRO8uyDZTdVuxdpe7n1UdqWwH6axar
5SF34LgYmYAOrHi+aPYxfdKO2ydA2r5uD+u71nAZeF2a4TeZkRkFusB0z+MG+gR77Un7lO58/yi5
+mOzDQ8b7cPe2Papt087y0t/esIuCEQ7/gg64D2eoHJsf60MXZnP1q1vmlf7zOGKDZ00q8M36VBc
Ne9SA9Cykxj7FqoYqCYikxjkL6hqVc+T5nfvBbGh4ZvazHDr7YgOGdRrX5T0TvpqpR2Vf1mujPbY
h3B047X811Wlk18l7m5octoWLc26Z5nc0f6oVM4WExL5hWO5DrPZHf5rtPGC9lKv2TjyyQ1WGw5/
oxluzRe3N+WhF9ETp+yeWb4ZyWZK7FL8BbxW1DjWVrBAStpbeZCzh7qabIXdZdUuEX9VeuZkho16
SZ47ivA+QbnhaDSupbujdeoznxFPxYNZ3TPZzxl0Br6qXTOz421J2DTkoSTeYDoWmr9293F1P4SP
KbVZRZ1wBCuC2ejP1v8h+aZDf05v0n1ll3xC+PDOjIBptqMhXLkUv7PZ3DxAOwqFAzTg+WbuXe4b
alHo6OsdfX7/ePgF0Ixgt7vaLh4F+1cCiafEnsvPyO6jjbEdeak7/5QO/h2/iVbj9v393tuL9v5n
tn1RoM+U4mp/ir0YoKsRKet/fhikvXAGbh/DpdNu4DJHbglhKahe/G3XNHk+GCPCQmOXieJnondH
9S39aQhb3QILq302u9c0bfzbduedcTVjaPcz470thKPc9lXKJAuRtWufmdZPNp3qDzW13sU0OlrJ
tNY5belKMBSAJ1FagSsF9uNyfZR0ZgjqM25Xye7y8Zlq1K1E1TWQmdbfU+UB5GRar+UmlyKJC7Pc
8aiVWmzkGS5sPbxadvWo1nb2RPbRC2QtgFtTPMmRbWEnuhLSbMKO3hWbervW8uCqEgBPgXLOnGCe
8TVXrXGZkVSq0AOyKYv7uS+JL6eR276MT9AaggLCKHl4ID6oa518Zl/JrzAYBeBsAD+kXTFW8jHN
1UZEHCNoxxJNrikkV2/voeWRnZng5leIa+SkhrB9rqVNhaWMC7uX400f+UTYV6DqIvxlv9CUl73e
tryQNcCcnlnmkhN6lcpWHmNweMT4zQ4tzXCS//T25yfwDVhOyWlwSUWuhZ81TPxVWfZ7Qc+MczGH
rEbF1MUxwLFHdd8/VeAzedE+hk8BHl5+r9AqZFP746pg6HUO8HLQ3COZGWETmQKmm3oNoBqxozsS
IIPkoAEFr6CBCeASpV8ExLUAfJFXCqdXdQZu2PybwMrDqC8VmBfuqoNwb9xbp+HNuDeOw6b7ZT3G
x7W03f+zykjhAm4NogiPQm4iudejAScnHOz8lZyqp9iftuCAf8YYfGyjG6zwQ3l+op4Y2bkb3q+J
Ei4kKucp//cLuKUWFSAKchVLXSmekTnhhiINvyXiXQ59Zhk9fcXaE9nv27t7oSAwW4UIDx7RYKzw
TEpTEMNCoQiDpM9hp0NjL7LVD9FTFT+JdsQJxUdpPJh4XD6p2TN6AwmuDHGglfWeffK1//j3I7hY
jFF00Ix1TL6ZdcyLJfhqliil0+vV2+3xLnoqS0cvSvAdIFTAWbKiwZLLSgO9Yvojl0exaVcqLPMq
XQ3lzAB3/VhQGzJSQ2yfh4Pwrm01PITuphd9ZcIWbzk0P/y/cXDuUJqawlCY1D6TL+VTeCd/rBfz
oD7VD0W5MqDlfXlmivN/aEtZTYkCU+goIX9MOArHLHbQ+6q/Ew/D0WJ2++P2IvFySfOzHNh4/AIx
CSC5+GyjIU5SXuc4/mi53vwAbulHvte0PXOHV5La9M54zt8gTYX27yuG54cIv3pnhvmOdCoVBYQV
FpggeIQ3B31jvVt39VHCk+Ar95PHNXWGJbczp7BwaSIuwqbk1jEtoO9fyHjxtfURj+pYbzZa+tKo
L009bVs0hUJlqbbRDKoWRnsQt6rqNIUyt53vyn2Th05Bim1Z+CVdW/aFqbj4Mm7ZO9YoUjji0YG+
fHJ9p4F90j/G8o+CuOp0Hwp+/aM9Tvss/XV7Deab5WIJJPDmAEJGJWB+kX6T687eZY0Zs7ZDOBWA
j2YB6A+hBTU6deNjHTaexEJnHNdw41eEPROYSkiQzSsAQU4khPBNZzaTiKoonFc0iIWHaAxCS3AH
9aFogdhp9uNbrDuKfig7X2E2kmDpuBG7P7dHfZ0FwycAFgDm29xgDmCvy08oKzOOE6ulQWc4kDgW
WmcUPzK59eJSBIVfcHQDb637ZNxl9c6I3Tp/lIWvaRxB3aofrE3R/I4EWzGdTlhZkCuPNn8ZGEgW
mM64hPiq9KS1XQPeKA0gnOb26qEWvlr6zMb3Vre2Cq7L2zNxdRfM5nQoDc0axMC+c4+UtswFdPVm
NEBrSEeN76whcXT6eNvIdTjJWZG56dbMPBv1gQYs/zJatCBoDdfqa5eKyCCJJ0L8VN7ODPK62xbT
y5AkK+drecHPxjmfv7M9J3axpkUpxtnVThoXG0NovbQuHEMYd3QqXSlxVFLZUEHPyY8fQ31QyUfb
vrQa9cIYPaj2qkEhlvoI7pkUFdvb87O4CEjGzr27NRTmuANRyoWY6OlEgwkQhC7aDiF1sn7390aQ
7Jq7UIDrrvLOtjPNpGmNkAa9KfyiNGm2ZG50g5r6mvDndZYTy60rqNFDPBU89++X8dlkU6WL266S
2qBHM3c9Cb1oOE4JUMrqRo6oM6lIUdxJyrbIXaqc+u6kDHut2yaP9V0agj2VtweIAsayH4NG8JE4
qcfAh83Dh77elf2mNGwmOaR2aii/3Z6kxX0yh2YzAFSC2gUXUJQD0c3JMtqACNIdhO08gfX2GI+n
BOQWtURLQ/NRoF8hFiqmCE2NX3iH2zR5ZAmQxeDEk8yX3zu8T9oKVH7RFbCrb3/jdYiA6YXMIlQE
AKeUUI+53MvqOKZ1rrE2qJkbS0DBlcUBLPLQ6yFs9GT8BoRzdG/bXLgmLkxy/rKV0kjTG5iMnT4/
dsAbCcNJGYMeD5XiJ1vlC149iOYhAg2M+jRKrSpf60rgIJFxirqg+2pbkON12zrl4Wl8ZENjI07d
JtoKIW3hDFqWCq1a0ElmGib3HhgUoFSh1zQEyOZMLnRywBeJZOJQ0YhXTM3rw925s3dHDh3UY7AM
uKhYLK0mlsZpCIC5cisZffRmyVXo00cft1dtcUxnhrjNLPVy1FStOAR9u4FAHjq/7LtRXrlBrmJ8
BBDno+F2o0kp7liK0TDyFqW/qvD19iCu82icAW7vjaGkJ2kEA5pkS8YWCtbx6IMWgbKn7tbTff/a
r8T71wsEHYPZg4kyKuNXkiOq3GXECOMhKMuk3MRaRe5aJo6uOY1QQe/ktVah13c+yhsg0CBhB+4v
WstcHugp1FJAMpohiBJj2z5kamSHIfVyCAlPBBs+StdY4NeLBgADsBkyzCJ9x3Owe1UZJRTjhiAz
LaRNE1C+SWGsWbl+WUAJ4fthYeCBgQ3PRRdjpnWxmWiYyL42dk2Wmz5wDGg5IFbE7Zq82qKjHdlm
Dd4WdCy+erMbvQQN0e0oHyJPjElkg2LS+4DoRZ5JhmyjRM1aknme3svzODcxRjg6Z/Kg0M3t4KTX
EqtW4jFAI3rbshJHBOpQYqZrMj9Fo4/b+3lp6s+tcYtNLYtq8oi4t69LN6LaVqXFCnB0aUBQ3zUR
2KMBuaHw0460ZMdUMgYKwF7hS6JhGx115VWUTrfHIs9hEz91kNSHhAT0eUTQrC93LsnCRFPzbgzi
qvTj7ENsfBPA+rR1hofm0YhAbzDfYpO5NaDb8fiRpKc82qTWHZQOKnCP+0/tR5EYELSEJsfw6/bX
Xbs/6HB8V9OhPg6tRG4amGHk1lizMahJdEg0QEGserTruMhWbuSlJQUa3sTDEilZHOHLWdDLzpCZ
0I7BZLb3kdps5Tx+uT2WRRPgT2KaUU+AoUsThqB2VGUYSyzFeLIUkobBiNPKQBZCC0wZsLC4lGYi
LA8NG0tdqiGQOUJjvJjsEH5hExlS6zZa2TpxZ45vWkL7bSHEjQPxRurpgEHv26ahDporyO7tQS8t
IN5nhmzgxY6DKV8OOssYtIhSaQw0ajxo2DhZlz9ktNncNrPg7vHyNaFuBsIPHkLcPskyA3tDF8cg
YfGpgCoGmQqvaX6OlXfb0NK51BVANyCxjiI6H+dPGtXlWiFTQPv0TwNFyAK/2KgTuRBKfq5bulae
uQ7b8KY/M8iNrG3lSDFZBINdu2HoGSZVn2rxnIkAbtuy+an0KyNc3EA6qk/QVAHqHk7/csmmVDHz
HEClIE/3Uqe4Mroh6Rmz+9aO8KyO1N9jp/rjFD0Y0ASnxZrW9tI5ARnRwg8yRwgiL+2zVKqVsmmm
ABjKyWmUqNoIsrLWHumK4W/iYoN6O2p7CODwouKO49jEkDpODCQvDLKVKrcfoTJuy60bQj0ufVKM
DUjL/oQ2i4K1qbraVSb5Dso+ENGzE/KB9s9pXu+bVnm6vcOuM5Xzh4GXo88Z1/kkX44/l2nbFBo+
bBAedMBYZMWJBU+uH6QXpfIT7YOt5Xjnv5G/AjARABQBmg3mE/d4lVWUyomqTDg9EXogKD4wFbsi
W3uBLB3SmZGr48WDrpI89FuWC2vIxGkKhqHPQC5PoV5h1o2txxBQYvHv2/O4EJEh+IaWEzJU2Mj6
fO+dvWDbGHqtQxuJgVS24qZMyIuZCZojRkp7QLOcfJM3kuH16rBGXFk4sTBsmYBjgtKOfiGXhoEO
NtWRxjD8JO+bZ7aRmTMV+/ZL6n7cHuLCul1Y4uKQXMwVqUoxRCsvdrUGyY+s8+PRWMn9LA1oVime
+9DAvfIOQc2zyWqLcgzMY+bgjNSvp1JzlNgp15olLa3ZuSXuthgLSKyHJSw1xLf0P4ARQl80IOBv
i+Yz7f3b07c0LqCGsOkBPL9WVoviSmSp1YyBIWaeEUcAYkmuYrqjmduieCoqFEjD59s2l0aIR8mM
ooMkzhVrSm6miFm5jBGCkaAGIyjdUI4rvFbx+3QFrLdmizsBWWSaYWbh7hUd8b4Ejh8yFfJduWJl
yZGCKgAs9dwCZNYIutzvalsauVmrYzBaACB25UPJClcbUj9M9R3JDqngNUCgsEctYZtial8FZBzC
35Z+L2pOgvR8MJq/u+nz9kQvOJuLr+JO4SBITBAShEFDBMaz2e/kFMI40AcjqWbfNrU4z2cTwB3D
0MQhFDukUiJZzWxaoOojR79Rk4PCIgJphiVe6xSxEIag5IoeWKDHw8nw8c5YRCTNpgQeuxWDMNpU
oehZ8a7Pfmm6d3t0S05mFlqU4bThu3nEWyhNpG+UcgoAruu2LDRHX1DxFEyVqd7dNrVQVgB8FmOC
mDjGBWHly61Ujjr85lRNAcmeGvk1J38y47N9gCpvMt23zWsmvBXVXZu7wFRCye4vxfJNhATgBeDi
xcFE6yk+uBNNgTL0vMSsqgPZ5AX9NJMJ/QUpWRPKXHI9SK7idpifqyjcXA5UhnSfNUq4cRn6pZ+U
p3J8UO4mOYHAgR/Faxt0aQnPrXEbtBmmKhJKfQq0GrXHHiBhM/HqLlp5s17D7uZsBC52UCrwogSD
43JU7YgAPVKFKVB7F61DRKTbq8CyfhRoy5xTAL0qL9W2vdA4LP3dUDdEdoQ8hoqdkn1Nd7Wc2ug+
jDYQ8nSvDc9JZdqEGUe9WHmULB1YZF+BSAN1FQwQLt4Jh1odTC2cAiC20bOyUR67lIBhQBrJseKk
d2kuNk6JNiV/bxgcA2RskBfVQI7klr0eaUUNaOcFxjtpbFWmrhkBIr6D4rKbv90+TAuLjigLJW/E
ksCi89xBAqbTiMefGMQQEvSkOJfsqi0Tr+myanvb1Hc2ggsgUeZCWyI8ipB047tbpanFmG4wKTCN
6FnPxNwtQ0TO2SDJzjQ2Itr1gIY8NAKI/JMOhUptkvyuEfNtBEd2Qr/x4kD0pLGnTifoOqQZvtH3
zFeSJLKbzOqOqawWrplJzaEipekVTVdB21gPpXelHzoP2WbFAxYif8xGMT4NcWTaYtaXbga+14qX
WrhZvuvtJp5GYCer3C6vurZO465QgrI75G1zzMdHk6JkYJoru2XJHZ5b4v1RHidlPfWZEuSGD/wC
AKQTIqHGi4tyKyX3RgZlsD5xSGyXauSnH2N41xVoEz4IP24vsIqDy60vPkTHmxDi/shKzX9+Fkt3
qP01loUPEaXCpSoS7GuAuGvcFo7FuYl5O5+ZaIV8GqyCKAHR7vTy3oDCvYBYgnXyxhgOA703gARE
UjUbD60+OjLUiVJPAeonPf03Y8VzCDc6Lj2eUyURSmir10qgicJBEXrHIMnTbRPfEfP1fP5rg9tC
adOJUttWSjA6heJm+iZ3yswxNs2eNF4dutn7bYPL6/d/9viNJPegV2U5xpQg9a4BmQUI9m0LC69W
BcxeC0cCcj2gonFDUoammsxCUAM67Ab9i6pvLVpF/ulCP/+sZU/wb9u79m4wB8oYyi+z1xE5T0pb
eWpiCPQF2Jl+UjwM+VbM6IqR62mDXL1oKCok5UGz4SUO0DSL6gQqngGLQV0fi7bxJ1SV3NtDmWfm
cjNAegDOc64l4Redy7cIFE0zSkHXgtbX69bup4PgCEnQaO8vUrqGj1yYN9AqwQEBAxvZToMLBTLS
R2jAFGmBXueHGtAxwS2UfoWmvAAWACUVySOUJQCbvsqSNYMhMsWgGFIIJXIqtc1JS9GUrRHRI6QY
4sTT1cn0a8KkLasMSL11RnxvKG25qeWo3DKNpCtreR0x45O+E0q49HElzjHBmX9pphTKRH2lBdQz
jXdBtGv1kwFuJmxur+a88S5XE/w67AwdesSQ0rtSkWonHZLkVAqm2EW7Arv81AdfG9coDtfrqMoq
nsqIykFYRDb5cjjxLH805rqEF2SdbSCnVtpyo1ge8mnNyu2+8MCbbc3nGn0Bcb65cMnCFSpqVJMC
aXpLqPWGxriejNI6EV1Gvd5InM6gNiiLrTkBdrVJdHlLVLssd4kAgNZzgwbrwN/0v2/P9JW6BQpf
CNexkeeZRhjN+YBah+x7gtpVwCCi1UIJtGOPVf1O6+lX30pOjZxl1kOsNhIdJX1IywSFv4emfitF
9lwDKaIX8m9lMlcentfHGXgoFRMFb4hMP+80pJ6xBkKHciAJeyMvbTaWNmiJZhP75fQ6CHY1rnj3
hThhNglr86abr9HLzTCwqJBS/EmQn8Y+B1g/dNMSAv+RSByhRdwgpqbd39eWrRPlIWaeqKVO2Bu7
qOlWjtnC1QZZI+gDz6QvaBPz+9+sS9KzMVYD1oSWh84buV+H0rDtx5oGpVqJdlUKIdBiam+HZqlv
BSC2wUNl/dfK9piTRZcnEV9ioSigofYA4Cr3mCQNzfVISNTAkIa5w4Uh/GjBwKZmaktQEM7uW0e8
q1N/tbnX9Q64NDxfK2euRmyJoVAVU0CsCpqSYwnGS46XrJNbe4E80njl3bWQsYcuM6oe6DMHZrHI
p7JDU5AAgmr0ID6U8XM3MgiAb4QgRQoSbUiLtrA1ZlNL8cVqBQex4BtgGu4ODR9mRjOPhiZKHgpR
3+mBgnYySa7YlvrBQoBY4BzEOHGSDDKTflN5CrWjT7iJsvGqbGuF1XZUj0m6i6LMs8xh5buuvf38
WageQDkFDbZ4fIZsojVzqjI9EDR5q9BdFUESe5LcotT88O9BsJKmSGhHASo+mhgDcnS54H0sqUzR
RgPdX+ywPjTQSZ2ziemI3pZPI/C/Dw07luouTsc7Q1oLJq9vHA1dLqG0PJdw5yYKl9Y7VqBEgv4q
Qat4DDKXeviEpjRp95T1v7P6ZLwOkMtGC57NNPPA3oDcGocV+vx823BH7eITuLytCB52MyTMCPTK
kQRfJq/AniJ5ejTbuxQa4bdP9vXddzlg7mArpjQVgjAZAZ6/OvqiZ6pjVCOwJOi5shKbLUQysAU9
Avwz66XxDDBWtFPc5qoRDDFIldVrjNKbfidNwHKrZbtDdiIF8MJws/BIusfb41xc2DPb3KyWeZ9C
nVYxAsvYJNVjGZ6i7MBWnMf3CeXWDsgOBccEGsZgds+zfeatAGHQCpop6UkVROyQOgvVxI2MsIcO
QkHT2rVSCYXktlaA6Uha6PUeayoNb0kVVbWdggkdov0ZTX7WeZK/CZZVpTsUWYr7NB+g5tCX44iq
Pf7nyC3EDLyMPomLcNuSVDSdasomE80ygOV1+4gZf0BNTioHar1l7iSD1LyYGsvf1XgUfpbTnA3A
KZiMTYqmXQxebTJ0NJOKhM5X1QppQikBJtARCnX+S1shcxhps5/tRMfJgeIHxEqVcCrRwB1AJD0m
wxsTu5C5RaL3oGkqUu4UqQK2TtnWRuEQPS/fU2Po8CLTSuExh5wXNMJQINWcMQlH83FoELv/gUS5
gk3ABmQwgAAffzU5o4U95KFW3E/wdW8d7TKIyIO2cSBSltVO1YS5C+UxBnnBzswGSGS1wgGtSCNi
M2TYqKtjbojLtIn90vWY5g7NexRfOlkurY0waWr0M7cqeByx08raT0oV+ppjXvbKy4hW4IcxBEJt
Jde/cPLQRVBCf59Z8BKZnsu9ghuIxnKeJico+D6mSCJG5KdgDCuB3Xw/cjsSVQT8/ehEowNPyzm0
XMshdBRZ6UnQtDdQqu5NlugrPmThbKGYBbiLDu44jvb852e7PlSkPlIHAbmnPHX6+C5ne9Ma3KZ/
/uszDJkHEUlReGjoSXJxugBKFmRXM3JqUyTAotg3kzs1BCA9WVmaxUk7M8S9vwf0tpVCKGmfxPZX
WLxMzcvtgaz8/Sp/xyUV1FjGkpwsg/yCPL5t6d0K1vGaxAYs5dlk8VWNShtLaNXn5ERs89igxwJ+
0NDL1xkUIwEg1ZxaBc/39sAWMheXVjk3G9ZaJigCRqZ/DP74J3xUd+TQHcK36cdtSwun52J43OmJ
0MBWx8kkpwECEWjIB6eadP5goR/JbUMLASgMzRBYpCeh2codIDxN1BYCo+SUZhCfRrwrM7vJbfVQ
bICOv21r4fExT9+/xrjp65GFSacUxirzIf/J7nEd0trNgIyx0RTJGY7FZrTdNWmJ5bn81yo/l4mK
J4NQk1OnVodxqrdVjubopAt3t4e3ENmgOoMIF9kSnC6e5RjWFdAJoWEGuLkeJ5nYYaXZnaLvxzZo
8x9oZrMyn0vnDEX9+QWJSFLiNWSgaFGESFpbgcKeJHM/sjVo/6IBDAQOCaDfq16MstgDwhT10B+w
Dqr5MEVrO2Jpyub2FXiIzpphfCaw09oha4wwDMpWdkJ0OJxGO6G53ymg+b+otbiWbVoI9udiHWoq
0PI08BC+9OVSVUyKXMfCHH7no61nqtslrw17rfpxl3doHOp23ZNV+ub4KiKJrkKE3/K1unLScsVL
Xm9LJNbm0s4sYoXiEucly7InJUQUhQAAJ0dpBgCAwSpPV8DNC1EpXhvAQwK6AM4XcEiXI86E2qjD
Io1Od7/GU/qu6ftpo4H7BikHNXRohRN3+xhcexQ0fP2ulpko7onfH3R2XRrqWKixliUnvUUyB76k
njbFY/YVJ5IfFX6yBgRZcMoGLsxZqmbOpCl8DGAI4oAm9Ig00JHCoXG+Ua0361NDTk1yOinbT0Z8
nPC2vD3MJbMQ28RbFqEwpEsNLixIDaUs9a5PThQwHhc8ktzP8bTyQqVhJ+C9ip1hsQHhLIt3JKml
F4sUpn/7I673ELCFqH2D2azNKtic9xb6HEk/OiWnKhlNSIAYOD5tKewqLVyTs7k+OXPDPYRZIHCj
EYfIbVejH1kviWlxMp4iavvDPj3Rlafh9c65NMGNBv1ewqzoZxOSbQoeOgkiL2wXZjBN2R0ag0GY
wrs9f0sW50c4eFh4D8NxXx6OPkpyMxGz4tTIKK/ak2UXyiGy3LJzelWF+NLKpuEcKiDxyLvM/ZcQ
qc4udZ7k87MBiPs0JlN6mLvPadoPK3n9qwFdGeAGNIFXCuQc2qeG9BX43Q2rh51i7rX6s1HNH4Py
ChnAlTFxe/DKJO9SU+Db4D3TQ5G9qMk+SvH0yxT39rj40/aPFfAkUZ1GBgWA08uZQ6PgUkpzE1aq
tPQypM49gmeBL4sxGkxbbeuj0xwkAMWBuIkqhJteSvrN7Y/gdst/vgH7BaWKWcuA25+5zmoWxwK6
Blc/lTe0TvXEwSlEApzn5JhGcNsadzf+xxoUTQEPhFPjwTS9qIRRjhZxh1HVHtCi1x3wOKZsq/XF
njwOIo7HbYOLmxPdav/XIBcnhWIZN8pgpYe+PUYT8nJoRnnbwuIEQlFsrvboJjRjLxeRJJWkETMh
qJUSSFD+zDtHok7xSydeWFQO3nD/lUENMG/IhOoGn21LK6gFoDCYHgwtRvNi9ZAOk6emmRfl6Dap
uaroxeqanCef1/5n5SxkF+CXgULkC2d1i5p/GsXkELcsA5kYbFO0ZtXdTs7CTd4Nlo12JZMrZKji
ahYY4MbYnEYrSlb269LJlADFAkwJkcZVYzKlsNqEdPiO3J61TRz57fZy8iCe74GeG+AOZaQITBoA
lwWXX3Hzn5HHNtJ7vjX8+LMV7c1z6aSTNx60TXxCiAM5To/cpzuUU+jDmtbeooM4/xbuOgYuk2Zp
jG+ZG2pupFL0JOWr15ifN0HTfUjhIc5WnC2fTL8aP+fOh6kXilDCBB/HzK7ej1PjjpNXJC57bCnc
AvoI/SWf6D8mddz3uLJm1s/lEWKh1aqDmJGDSQw7rr9k/cftReVf1lcWuENaNoKik3kiwbzzh13n
tsSRDkriJ/tkC33CLQ3tZF0mYMn7oDz3n4GhYn85sHYUu8akhByq3k7V4qfMvOFO7PofRdnvhnbW
e46G16h4iaBKNolQCtJXHO7ycs7IZWWGQkk81ktFrjLN2wrbua3+kL6obGOU/CwtURkbHjIj20SQ
8kOlQoi2NJL3ciFvVyZ/vkLO8ln/TD5KlIAZYyrAT7mchTHNhiqiRnoQpPgVyHNo7cM3ToKTo1Aq
N0DnyihQFY3TpYI/qP+Nv5z54v9rnttdWS9iAkxcAUi5OWpYObUGZeXfUqw6ouKIjasYf1mdvhox
t92kNNXqoZov1e4nuGFAgxHc4n/5KPnHChzyd5UHFHXOUyVFW4qjFAIyOGV2K/YAuXkNe1eiD7E8
5FrtK2qz9tacdyy/lih0oRcOqOUyePiXa0mIRbSYivBIqGVR5b0doGGVvid56E4F2hw3x5BBB7Fn
K1mqpZMEWKz6LUSHhpicXSPu5Xo0DHKIiG6bA1q5ryWNZl/KjwxvAWDTUUBGKYs7qz2TRkoEOKHK
OioCRBSS126o7SH6un0c5t1+yw4fcMVyGwtRARyIOrhZGyaOkkG5SJM7XCu4YSGWRdhKyLAUdp2P
Tb5ctXaqGtGsSnKYiG/Wr8Nvs/zoXHlWQ+zXdGCWVgrhAXLKIBMixczNY9TkCmgFDVxt+SWEta1r
K2nSpQgAwnH4mXV48Xi7HIw1AEdpTC0G85TSozBAzLhdK2nydd3vs6VaAEEjUwSUMo8vScUiiqxM
Joc2aeVtAtS3OyZl64JbJzhUUKTtyNANfSgSy1H6rHMNBshFo9UaSGlN9ZH1BOVv0y2jMHRig83R
0th4Q9mYTkiF3LGySFk5I0sTg6AIMSG+elYduJwY0ilxmogCQqN2cAjdmaat92uFg0UjYGaBLIUz
gjLIpRHB0lBnIXV2gJ5nlfvF8KG2j7dPyNIOmiUJgVBGGQSl5UsTSReqJmDI2QFwV1vqv4pyLcm4
dB5Q9jDhOrHEaPh5aWGgtFJjEYPIEEILeHvk0CWl+hHuukOOs2IrbnNx0s7scVcQesFYgzkW2SGS
gyZX/b5kTkVWIrelQSHyx9YFfQBwIO7gxVqvFbJBQTiRdXskcCnS5Gni4FmgNHdlCpb2WqeHpZU6
N8mtlNYLtEQDxexQRT+jAZ3uzL8VE/s+iOcmuE1tiZnWNiHLDl0N4D4EPGQnEWN2Z9V1tCnwsoOC
dDttKtEo9wKKNH6hYLvkcSYFdWuJaw001kbMvScz5Nw6Q8OIY7z2iIlipRnc3v3zAeLvBwiugDOM
PCPgG/NeOkunaCYDu6Rss0NbBrh+QldKj9CSOoC7F67kUZe2JUJCJPbBtoRkzHwlnplqdfCj8r7K
Dlp/JwOw1YEfJbzcHs7StQoqtoH8KdSqrrqQklhrmlCa16+0nL5gqJjvOslyV8/Y4rzh0pl7u5l4
/3IbpWuUauwLFH5xRJxpmDaq+JFqH3Gh7cMYmhej4cWrPJbF8BrXBMAniBtk9Vul/2wKIYQhCJVk
ZAeZohLNtKAsGEA/6r5Unlk/ecr4lhvEMVIIQ8bMDS3oqt6e4KV4Aul/kBzwfALci3PIuIZ6cJTC
edwxYBk4hlBSL1KnHVA9MQpPoH9JH5mP5CwsAlkMqBrPZY7LbTOprCzlISeHRpiAMrwzQB5WH8aJ
OHr2AX7uX49vZkPPWsBYWzA5Lq2FRVfHLMO6xvJBJm/F8Nn8rMr7ac19LswjGpVAuAzcnRlRyY2K
FMSAnKYOhEmBCjXoGNrDSOmL1k02ZOd+3h7UUjoFgYUKYbJv5BjfpJNYiWn0szVq5LI99SBgVxRs
fdKkoNMT6zmz8n7PMqN1SpAwHDFW0TE0+x/SrmM3klwJflEB5c21TDt1aySNNEaXwhipLFnefv0L
avF2uimiCc0Ci52DgM6iSyYzIyPaD8J139YSxxMd9qiWIszhRt3UWqtqAyFHpW2Csf61DqGLaHSQ
0fEKTqcNFg8gfhkTAiqKl6vYQxWVznNNjq2JJOcEsV933+wNLwCUyDRfaCEL54XL+ccg/+6dqo42
qcYMNmFWRYXlr1/V/qDJxGF4FO4/M2gCYgdParjYCpcjw1lHqTnGDHb5DlBTHSqosRn2aeDqfvmQ
INXwdd3Or3aG8v0OUoezJFoSOFgUM//Y5/xenWdkzqC7cYSygW+on5U6CzUPBHX5KvE0ggADCU4E
3YCVAd3OFxaMRJscOgLCU8WRouabItdR47bTzVR5OwpCL+SsddlBYRcqdx3auASBdUaoBkQtu5DP
HCzkA9HLFPfk6GhTfjt36ncttotj7MWp509lVQduDYxtXLrW7ZCs9VZ3Z/o0FzQFcGtaIwhm4PF9
/fQK7k3IOgBgyWDXKNBwS25OMdXduCBHmowEFAnlEGQpHJIz6jJ0hmgbI0h9c35A6rzRE50Nvy3A
HpLmXnl01he7XQ6jClJTPOa2o+KF10fFtyC97WSE72C7sxwEBe/gJ5qRaWNGyVFr2+l2TJ04itHz
EixNmkSWrmVgaUPvWRbDHy3aNPgFbolonoY6Kqe2i7SJjmFaqtPNvNJ5o3ZNJZl44WywNhEPxXum
CHi5GXqDEnVZWnJMSVVti6o2thZNvU1R2SWa6szszoxjur8+L6ID5kGEG6V8tCy+S3l0fWas/YJ2
kdUZbhPHuFuWby1E6HwVjH7XTQmiS8aHDjFHyG+j5YCL/bQSCD9ALsmxbg+WfV9WsiMsGIsDRjBg
2NQ3Dh7297PtBKSs268Jlri2HlDlVWLQEKJTwNxdH4dgnd6abMDAgwIudsGlmT5LkEjRFqxTivvU
vWVYHwvQ/0WH9MH867oxwaSB5xBRHdMBQ9cadxo1SrzETjWcRvop70+EyorxIgMG/B1r/ga4gcfK
zR2FDFyO0XQgXY0KQwOeveud7fVhiJYGnVaM8ARvXlRZLuessEHtO8aw8lxB6YuAMc0HkOO6DdG6
nNvglt+mdZY0MxsJiSjjCY0IBbogUj8o1MhcCWsb+3cw3EFdsI3BBAxDA0oGxrwG2vyEBKbkuMiG
wwUvajcuJK5gRRm2c31owUTu7tcqyKqPwenfDYeLXmLdbpTJhKFp2a7opnmtn6cltGWnU7jRLLga
5FVspCXY389OJ1pEwKZLXXL0THSvtHgkRqiiydgORRuNkQYbgHUB2M3DhTrAkiuU66uj2sU/vPgu
Th2Iqrg7NJ5LtrTgnnQZDamJZwIA1ryEcW+0mdGsJtanbpyb1uw630lNssvMxIiu72zBoIBAgAmw
YDFtOe5d3rTunFLFI0dXKcOlearJq9HlYN6TvEZEDz4Ue3VIM0KZhMk6Xa6RRWjtFLVOjizv+KCY
Xwb7Z7seqaX6k3LjBqsRTFBr7iUnV1QKRKObAecNaBXGyHm5dI5ZdGGQo1r1kBOCCM744NHpZkJT
sD0np8pqkcG6cSCm9fGZBZsadK7h/tDPp18OOBm8GCUsbEr2wu1Nw0+q7/Psq/rTX9iBAp8FFkPw
KPDvr1pp7bnRsIJJA9Gk2a+6w9CeaCHZKKI9+dafhrYG+Cj+ako6NBXWQ0aPpf7aTCdvftZk5Khi
E4AcgBkcyQiewGpYEa+qDqHHWXmmznPaIktU3l+fLYGrAEALD0iw6DCcHbcNUzK7aW6DNRfDsFBG
7MjfLMeZAc6DV7U6tzbopY+td6rq7boWftOepNUQ0bllFSycKXSnon36cnfVCdCLuVHTY6Odqgld
VCFeaLHMEYmsIIcAphgDuIF3Ej9UXcbW1nJ61Mab2oV0cPFzTL5l1bfriyI0gzQvcvDIKtsqd00o
iw69t2GgR6DbtiTq0MvQ6H0gZafmSUnZfQSO338NvTmLs4ticYqiVaoRO2zwwCHWRzC4KYvsHkFj
N96wd08G4GxpPQJ1n23WxD66nXdYZ7RXv6je44eHDTjPW3gMHBMCscs1BJdFvfQpKmeUPpvj99h+
UOy7zPr4ZXJhhbvsk3qYKg29BMfSmw5eZBUL+FRkbIMiN8vUSU2ICrNdyXd4oMtLzxwT1SsgLiqo
5ExbzGWjqkFcQlACIma2rxsy9VWBw2A8py7zfEBF6dy+yUmtNbk+FsdM3aasqUi503rJxSXYm+gH
ROcMwiwbRTPmUM62DMq1jkOHpTia5hKOUxIsVbUpHDTsoDf5+n5gn8s92S9MseGemfJaV50aF6YW
9WTn401W9ghm9sh5oTPpJe3oLpFhHtkWu2aSjf7MZGxQtZv7GQiS+alBl+MNuJH9zlpDbaklQads
dNxuT9tV1dHzgzqxFcVflqa6y+0bOjy39l1TfI+9WjKbolQhWMUYGhc7A2zi3AWMQxG3C1iojmuH
llbdb5XUX+omWk0jXNLUNzPIaga6gwcDadyPlwgujHNxFd6oRNNrrKVOXycd7NXGvS2lSmcj4Ffv
fITc3nT61IKgKxsh8md5aP9QtMCBapTqg7HNU/1F8Wm5bay/QK5eDI7bqHgkJ8tEMTgNTDljPYSJ
3Ujmj3mla0PjNubSr3GixsBLdGkwbQFAtIMu7PayAj+boWtmuE0JnnbgxBKtOE4HoJivH2fxb6MR
DS9gMDHzBYbKm7sq9jBLyNHqR9nlIbrLsAj//jwv6lB19qjFrNJe7pcnc0teyMELys9AsHxqo0Ol
BEvk7XvIHP6nUXlc4AFt0a6eTGQSlb7tbrsEZOWxpjj761aE98n56LjDS7yuBGc4Rtf5ht+Hs1/6
VWD6ZSQjcBa5JYbfZWJEyMXxtMcKVXstKSxkRk8o+Cg3qQIIQIjyP7IvkqmTmeJuYpRpDPBPwdQE
MXTDm4IkdUOtRdpZ/9b1+2J4oOB8uD6RMpvs72cOXlEXEDQ3sFmhlt1OG4Da/DbfdAvUVrybQX3x
lP11i8Jt/2dC3z0U9FSBUzYxSm1b9FtFhmgSpVuBSkaggYcI9IT4Bw/oxqH4HhvF0TEC7/hQ3xQH
JXJ+VtvO/2U0fv8A8aZNFl4flSjUODfKzaNLJ2UYHRhtwyR6kGmZia5h9IohdYnuKiZVc7lKeoaX
s2J6ABvq3zWIpanqziZPePyU+cerHnhf/bHE7cHYSTUtzYF1cZqwymb/ZwPfapLN9dkS7rozK9xs
4YE14mqI2cU0B9NUB7N1s3Y3SfGkU82PW4azkCW13u87RiSF+B7vO7xFLW5kVE8yV7GAfukAeNho
2gQmEVW2DQRBBbOC3CzaxhjOhnN/9lI2s1GWJcpjaCwtlU0+Bo1hbfVR87vk1zKAN2PObsYvsSU5
V+8DUVhGGv0tmQoIOzeniK/twaXA3oya529AigxymlCmayox8gbvOnMXdldniKeBbDD10wSaODxd
O+MpNiW4Hr75E8H0xWD44l85o9Fm1QHsKRt1VyXf8qHG47KICsBK2/6r3jxpyJp48xGqW2Q7UnCi
5hqoP5T6Y+3P/3wIMnqoyatQ+zC4WXWV1rAhRlEebXJroPhorU/Xj4JwW/4xwPc/G8Rr66asgONw
Gj+mz/m8vW5AcFViLrEZ3yCerCx+6TwK1xhI62Au9dTcFZ21qbs7qp5Gepcvgw/ugnJW/WT5YLvm
PzPHcOdIuzOmFO68LZbHIpAZZssIT7D2tw6ig4xEveqGUuyicBbBxs0gI+z4ccduBpVEMc7MWOr4
jnKHx7Tkonzv4DGLrPgClkI8Kd/kLs52fh5berqmsFCkNiLoxR8cCJFXsi5amRk20DMzSKAB5snM
EECs1BrdD/S0WMNfDYYhV9HHxlKQl1byFq1nQ7yihkTAnDPdJ+aLkkjCW76Z9G0DAPsAxBCym6zZ
kjNSouxpqiBqJrfojEXTg9fh2XibD1tTf7Y6I0hiCEcsRQQJH0DVJedK6ELOzXMzCbYoLYsJDpa7
BHij3xL7sw7xOFc9KaXmkzFUwBlFhmc3t6Jeb3ZOBUIdhdF31avkCL6/vpm0GjL2yGCByYcX8XG7
yo2JiRNobpv2V5K1Yaa95IRE8klnFcDLB8ulKe7UzUlpKXmDUect3cbNJk1ul6zYVNMSkCyswECu
TQH9dd3FiE7f+fg4D1PHdj8uCylZYtYxn6pRdnezH3g/KrR9A08Hvvh3aJpWrVR1BTpQVbGCTtRk
D0nylJg7ezs/KbJuXTZH76xBhQNKEWg7c3hMTbmqNTUXWMuSMd1o9VhB415ZYLgr9vbglP44zPcp
ZCTC6/MoMcxja5zWoJabwDBh9Y5dMoUlxICtrVV8ToECvW5MuGh/Rsm7TLfV69wuYGzKfrvkFC+S
3xeFCsbZ73MvtLwEkLQjLB6pXN8ynxIrAdUl9TUqCSbFjoapMbBUH+OHvnQ0jtN2jgrph+OCLOLU
v5Kkv63TU/erUg46RHmNrW7EkQr+n9E42DKsrnDRwPOvgp0H8AleloGh9sgwwGMb6GVN9kimaA/Q
Mwya6eX6ggm9yJkhbphjrph1YQHx2c4voxnYx5xG3eCXiUyFVWaI8yE5WeZhBdnCMf+eQvbBX8IM
TSiSx67oogMYA7cECplglWTb8+yi0xsnr40ao5nJ82w/Z92Jpq/XJ0y4A1G0ZJB6XEA8h5xbpXMN
TQRE/JHiE8jDy0Ic4USdGeDGMAIsU8w6DNR7LYQwWQB9MEn8+dYe884ZndngrmpFdcq5MmCjOtj+
k+kXBwC1D3deVO9ewFUcxD6oB6M2+E3xug0CN/hmbJro1dwpki8RLtjZh7DZPlswdc3L3FjwIYa1
z/tbddqozefrC8ZroP8TMpzZ4LZ4UVdt3lWw0R6hfdjdNDfFj/SX8drN/hyB4G8zBlbr1w/KZ3cH
8g0JZRkvTvrOPLfxGV0Y0VaYHyJng30frD45TASSj8F6Y/qK7wTVBoi5xM+/1FHrZzgYbah9yjba
lv5Yv+g/yU8t0vY6/nJ9ZoROBhAcRgMACAPPBTCQwsgHxYCz/mGEFiCPR21ng+xp99/McBNg52qi
Jw3MFOWBpCdjem0df6Y7o/kNVO3feICzMXFRwzq37hozYLk1Jz5oVsHfFkyGpDwj3LUQfYDgFDhT
oT17uWvN2CsVd4ARJ31C255vK1+6Vib4IgAvIOo6s8LtW42gbTvXgVZ3sDbZEA7xzjCPk/V9dJ5R
em168G00QQHYKvjori+Z0MmBQQh81QBYg2rgcoAG1NgySCshWNGGeZushukvbquFGmkb6jeuIQMA
C3p+MViU4PEafrtvOa9nukkPRVsXb3NzDYcGnUR+GRZDaBmnqR58RJ9Bi2Dfui8SFG8KoChMyc4R
noazL+B8oraYAMKB3e6oBpP1tYUSZE635QHgDSeXBYPi+f0zWm4DeXY64SURwyWtml+kL3PxWYk9
f8y/XF9HUYgLog8NWBQ0gIKF53IdV8cCtq/PydH6lkLK2Ak75yvNljsr+aRD51ZvZEzngoZ88Hjh
VmRpKvA18QwVs24VpCxTAFC81jx0E+gJe6PPowwKCVGXFSQyY3vd4Imf7YelSiM07yk7KKMPn6ai
NgJGe32Y+lh5rLz4B3XIgHI5MtYW5CgCir5S8KPYbjSSAf1FdHAPRdqawCjN3snVMu8GMNZkf30S
RYsF6moHJWZoBKN35HISS/Cdd4CQlkcFTGjIxkKZIgt6tYha9+NMJpg9MDK99fjglcuFtxAGnQq7
RKOBhctJb6OENr6ibq6PR5i7YchI1uUD1mOeBIM1BcZdCscy/xqe0VtfbVGgnBFhrl+cTuIqhZP3
xxbP9lz1uZkVOk4VEvO0OVjVwdL2qiVL7YleqJCpREyG9xya1rmNrpqr7SQMV78mehys05KEtTt+
N+maBV41/ciLodxobRmYJvlNAEWMJHPKPCIfUZ19wLtx1mOPvhCgzOsQaRz0vzzqgfd1/JmMvjKF
499kdEyWNWLyLMAJcM5Kh4RVlUA29kjKHRCoy8byZCMSTikw1OBjQVstymKX2z4z7bprJgU+qg2p
u12hZLQpzVNq3LtfC+qP36/PoCjsZZDt/5vjbrt8LjPgueESUaT/3ZZPWjxuE72ObJKHfS8Jyth2
eLda2PmovNlQCuFJDmbIWbSghiSggYHa3Ub5VXbzbe7uLTf/BJTq1xnMy38xPLTJMg5PBhnmnMgS
O83YpSM5FqQPk+bGHtBehhYQVP/SQnKTscV/NzoAjtBqxHjQ3pJYZ0F1OxT6ohXAwFdNu2mUOoIC
+KGqZXe2cMXOzHAbxFmRlSL5wMygQ6hKtyN4ToAsCvV4PWSQppXkF4VlEIZYYk2DIFyzuRhBTWMI
pjvoEtKrL3O/y01y09J2Z0IzzVKDllZbFK/S5lvfmRLTotjg3DJ/3MoUJVS7IscxCUGLG0IzyErm
bd8pByxM4E3313eLaAUtJDhRHUZABAa1y7OnlUquNyZaJ7TuntpZQLMT1HUk20S0fudGuOm0ZzCE
OzG2Sens0krz87wKpyHwiu1AZJg+4YBwfYLiE52rgPZxA7LbyhxSC4hfm5jBqC00WJUMwBFLlQ1L
aAqSIazHEyPwuLlz1k5zhnHCtjRG+ybX1iWsVHevA7AvOdNsg/PnDG0MrAMRLwEUai8HVRmLvS51
DJSvW0P/Zw6H9IsKCrJCpuMrGhI2PcaCvQCvxQ2ppiWkkMH3fFyKQ2UyeFb2N0M5s8DthX6gvbsY
AEqn3akqohFqy/GeyrL3omN0Pg42zjPHlBfqCPEajCOzNsoKvujxQTX95smNaeQO4+P1QyRcnrMx
sb+fWUtBIjg4DNCOp+AcrZmBRsnBCebaSTemgwfVdXOCwWEfQHVQQ3MvCMo5c3Y+gVvWxJ3SpbO/
rIfJ/gltXr0/0OaWFBIHIRgbkv7Ab/4jG8CTMHnVUNXTwBxSs1u6I/rBUzsORje6PibBxkMlB7c/
8JVv3uhyCgu0PyQUqLKjim5oyw2a4WApsgMr8EMXRriJQ3FhtgzWDVDQaGiDZTy5ECFpQLki8eIi
Q6izgaeT0ffBO1yOxlisdfEKnFdUDtPEjJT52VZKf7CfgTaW7AbRAgFkC8A3insATHNbXdcXouSx
giYUbRsXUV4dRjdcZdpFMivc1Dm1VWjdCitEO1gUtEK+3tznsmBTAH5B/yiE0YH0R54ID/TLiRuU
BlwpbUGPREdR13h0XWSsBhO3vlMdvc48Gt2rAsCZilp2YrqvhWpu022Mkkaq3RhUVgQQZUbAJQO8
hYH/AwDMPZN6uvTURAMj6lFROqe+6wJGqrQnrUr8NLkzy8DwwmH8lngUGmzay/VD8UYnw/l9mAcu
FzhgqK5ZnLM0lX6Zkw6AblpkEDM9TNO+UW4g0Y2S33iPW2eTdAvyM13QzoMaWPRpUhu/Uk6zDVKF
G0t5iZ3NUGyn4ZYC0ztBd8B4oUhqKNDs1rekhwar5K4XUOQwWXaADdAZqQJTzE1ZS1RlSNcO0H3I
P2SondjJrvTMAA0+aeD8JpZfJ0ukaGvgKKOPrxpVv8pui+mkzbnfQcUAz9VPUyd78bK5ejeXuoF6
PtqiQRXFbS11tke8eQHSVvQqiWYEydvabHpJ2Vhw8l0V+Xq0soMsFwWCyw2czGabenUGQFp5AIG5
YvzAe8lz7mQlcEF/OXD+SJyxdwxeowZnaNDizrRasC14n9PpMKa/HPqdghinMvKgVMN2Wm/mLvnk
/cjbF8jsQL7z86C3Pu4+Ry12aE2XrLvAQbBCCFqSAR5CWxf3PRO2ggMoOZASWhH05fA6rDpo1Z2H
qZa5cZEpMDwyPT10j2ESLud4jLM1bmgHQqOsCN10r1u5X8154FEZakJsCQ8bNOxgSd+RVplr5po1
YP/fem87Nbe1/W2RAZ9EVQMwdv4xwgV3KOEqdBoawPx1F4IpXqCUPxWXBlZi3UJEotvmFrIJy7hx
jf5zGndhCpkQY9wkyAdjOYEEU479x4F0EFBjXa0obbG2FW45c8W1oVwIQODaftPiTTYd7Pr7LGtf
E5zJCyvcmaRqbfXoEURLwLbeSTYk+0LuvIPzHFgatOMh0cS3yFva2K19DIht3x3QCEoOlnfTujev
1120IG6Bm0P3Nx6J6M7l89cL6JVQ2wcBHeqA7lr7wHL58cNf2MB16EFM1gXSmgvK7RZIfw/QCGyQ
R2s9kgRdwLJ2AtFOZ92l/7fB3TSLWpK4aWEDyV0AJs0gLzY462C/9MLroxGtObYVolcguoCr4nYW
HMUI8QCAQbPq1syg3JLIqHcF8bF7boHbVbEH/D4hsLCsO3UGoMrbgAUKbQNojLAsyXCEE4e2bJCj
o6kVfTSXzggCn5i4ETCh7MHKosVEMvWQRtenTLSVwTKA32fZbhD8XtoAqqfVlxg2tG+O+xPaVcNT
k6DjUxK1CuftzAyX2nQonp7OwJB2zwrQnlDMqpHueFSdh04WJQjSYogRHCgCoIAOzCe33SqdJu5K
gdumZffJMbvPXqLeljbqL25uP2qKukXvPhpYyCw5r4LlujDMRcsKmEHKrIbH0ZM57Ewd+f3OB1Wr
b0La+vqqicaIMFbHQxOBI7imL1ctgSBToozgN10RM67a3pt+10yzXXsy1C4obX1z3Z4oJEDV4F+D
/KsDuZShKHuEBHHVaHeW00P82KDFbTL3JCLtkG/aUu+hAKWheyLO8sAA6iTw5nYJMhCB+dOYjZsF
CftHMpWZjQZFi1YbvW7VTQMpbklBXpRku/hc/uSAfNVwoWd0dIlxTL2ntMnucogjGvFN5vkdajc5
ScJhXnzX+vij1mOuBxsaoCzUWy6XpkBnYqGnmCkLL8FeW/xR++mqKK/aisR368w5c9cQ6LFZr4cL
jQh0/16aiiltnFpHsGJ0oBhuIjfv/dlyQ5ClQoHvxiA3iQPlxcUMOpdu89TXnA1tftFs18deqNZb
zw6qGeljkJQvvZ979TdjkJ180Tvn7CvfsXP2S5eUcTWgH4VEY/cdGTN/WT6NxrBRQJILIPjXdFq/
0XbfjbfGUNxd37kCxwNM+5vQGvgH8ES/nCN9rZUmLRBmlYw57N6OaaBAMW9c/CQ2QsBa/6M9bueV
9VQo64Q16bMjeox8YzL3ibeve+KPKP4pf2UOaDwwpKOG//boPUsPZUrqzoWDyQVFqa+4T4rRQW5h
8pV6jhT9cUg6yZ30hi9/t+neiE9Yez7u9csJreHMqLVM2N8Tqr5jgZbEPPNToz+0ih3WoNsz6G6h
T23e7spJ3WSxE7jN+kSWeB9rD2Q91oYBUuT8U19tKm+TGO6X60su8sPQd2bXNIoUFt/O4NpN4rQZ
2mj0cQQ+Q0Fjv+70m1pfIns1Fkm7ncgVY+rZ9CPUBgblcj7S2hn0CnIJx6KqIrM0fAocjo2eMiO5
a6C70XX6y0rt3fUxCmJDtuYAKDPCRqzDpdW+p2BjAkIYxEmPikP9dd4567frNoTziLZd1t8FbDyf
MKnUBv34DeJPJ//R9zbraGBUpZlMoUFkBw8BUMIxnAjAgpdjiUnS/kMiq+eH2lt8KPIFdNjYiSyd
JfIF54Y4f6nonUETG4Folw4b0iSPs3sPsezR7LdzG0dGl2yvz6AguAKnFcBT6FVnAHxubwDcUo39
G/o3fpoT80TNkzoGtesciC6juxPaAgsrKuIgWgJ52eUsQmF5THoN7RhuZoLjfRqiCnSltXfbF9mO
AjwmieiEdyySEP8a5LZgG/cl5LCBp87I71XZlKn5pKk/odjAZF/m5H7NzTDGMQcb8V/Mqs2UrkBH
ARET7s1CS2/sIBCJvnIalr5pBEsaEtlTQgSdhQA9IJIueu7AV8qtHaiYrS43AfVsHS/ZjQqDxUPn
OnTWwUR5yVW21I7LG1o0yY1tN3OUu+N9qiXe56zRrZMGbgSJ6xWdeUtFfxb4N8B1zScMO2dMPShs
AyvfocfCe3Xb+zmRRZbCZUW5jiWz8A8a3i73UdM79jgYGhBE5nQ7VfGmmp3QGskBApT4t9/qmRd2
inmwhvuiXzfX11Y87WDTYf0X8KZ8Uyl0xagzTw4eCklJfCvWx7BZsjJS6xSPx6kZA7i+PjALCsXt
YXbR8zTToLfxcB2HWjmqqz5K9ptw3oFhQ44J4lhwupczopK5KjOL4cigdlbkjr8uz8UgY7kWnV+s
rKuBcBBy3iZ3fl2PdkM1MdJRaPmtAH9Eal57fpwN+bYZyG1H7q9PtcggklzYR4zGFTf55bA8G2TF
44h+vC63T2T6rqlofT6Za3uws2J/3Rb7eD5oOLfFbarVs+N5ZY1WXYoMca3HSpQspiO5FIV714EA
OUTQkVDzeKakynTLKfFwZnOvqTcgrMmjNHXjDTjhrNBZpnlnqcMSGbNGI7tcPc2nNG6Pi0vs7fUB
i64a1hIF/QBUnbCel5NrVO1ij+jDPpprDR7eEYDDBMTYmzEp5qA00h4SBt7jlPWjxEmILlOEgSDA
Qi+sg1fIpWGaNKmZx5jp0XhtkbD3zFM35KH7F5hn5L88mEFuAgrYnJ1aL7rZjDFAQIYQ5LhmsUOd
oAn7JZE96IVDQqYNyvZM456vhS8jLoGuxs1mQc7QavtTYaR+Wrzi+S/xPqKTjmQpoEhgBgIwiQsQ
zNqMp441LJD2AU36fgaVL50sf+FPINxkgPmXybjziGW0lIModkSNtUKUfsJz4ak3Ume3ekksuaNF
M4cYEbls/Q2Sxx1xvUq9xHJRYM2ZO298p7qdS0j6SZ7bwmk7M8Od7mWlY1a6oHhEBVfPXpPJ8j1Z
1V04FFYFQPEHQgN85xGA/kX/hl/02vs0rkPQ7jmk9FPy4/rBFY7ljx3+vYhiHW1diusv69pA059S
iH/UhcQ7iNwhnuwo4zIadItnqYNjqgtcJHCHmgGqJBLG2GzXxyGerz8m2N/PHobTolClpwBh1vGW
xm5o6ndoJFT/AkSOh8EfM+ySOTPjIv5r9RYjKYG00J4Gb9/GL9dHIpsszpXObTtUCTrKjlrq+krT
BInqSJymeNH/jII79zGQKYrZMGpszQGXY5uGLprNwBv/Nw4GQtusnG6j5ZHX+AD63IPOOwwNZrEx
9B9Ggf4Y9/X6hImWHuVB8JuB0RFdV2xCz9akslOaFBMgUTiOnvPcWYqPdp9wznvJNmbTwt/qjHUM
j18PSGneXWZ2vcSrB4JAG5FheZ+NP9BfX0FpJFW+tnMSafOHQxbgwIGIAnAO/73DIzQFUB7OhMNZ
zGjxWO5Wt/PVBFh+vdhP7fePTiMa18Dq/0ZZCeAAt++KuQHhCAVeoKO3Vf26VMd6ek7AlXXdzPtI
AZTOSFUwfmENq8U5T6XU11VvkaDSt1mEzR3VkRaUkjP0fqVgBOE82iCgYWPy6G+1cojntUCMTOD3
sNXQVcmmHWtccAtoj+wAN4hvKcvu+tAE8RijqwaTI2hZHWSPuXNlGdMykRSpeFDX5tnWMl6NKc59
gNsCBRQ4hVn4c1YFxboc1fjDZxq2kXjEqcbUomv78hRkpYosUIlKDS7XfW2AJnqa0ToqOwPvD9ul
Gc7PmlXWm27NHqNN5+dk0yPnb2sPtkyiljnSy7N2aYdztLbVaHRFE/bRnUhUNIDfTqfJgNj38jip
MpnQ9/6QGWNqh9gwiB24F7bWrHmuTCkiLvqpLD9pXQ8WhI+p1CIpwmx42IsguMNbkzteJAa3ArSn
ECFXt/rK6IeVH7kSVSRYHk1ZsV08oD/GuI24qO1au1qC2zBXH4zG892+OemTLDkqPGZ/xsTr4ZDW
rVyzwphiyweR9goesQnYnQA8aW0VTInEdUhGZXPhXTMqMVFVjMrGw7TsTrV2bzu/r59h0f7GfQV5
JxNYPYTfl8dogIDFlIJv/qjmO/VH9+wNCVgKX/6bEW55+m4yx9KAEYJOYXt60AiEPcwikBaIRQtk
o5CKugwKZxCyuxxNg+HUI6MUYewOdrGfgSEaXybNOjgK2D+IHpSESByRaAaB9UZGQwfSC6/tS5ta
aztQuMTzxclVH2FS7SabbMxDiD9dn0XRdjg3xLkIw570SScdMoBdGRR4zWe/UTqSjEZoBHgEJoSO
Z4XLXVeetYIzgxnRU0jBkpde30pjfYENTUUXhQW4E/iH+cxEZ7hDrnYq2knNHAWrA/COPsEr8/p0
CdZFAwyFqZCoiGF4HZ12ykowsQBZC4Kqe3uuQrdzAeX+LqWZMd+7bhhCtQT0FiZYqrhNF4/uQBUH
0NB+mNlwULSTBGKCy4GhGsFlgwc5GBu58wPy3zafakCSgbQvwBmF4DUos1PjJZtOJo4jWpx/bbGp
u9zO82IXY65icZCHjaY86k1TrqwkNoLJgnyHDsYj9vezEDYpU22Ma0SWne30R+hrlRulHVVkPsdk
c30bCE3hFgKGDDkw9K1dmsopWvf0saSMCbXvSYgnTNbKXmMiI2iXAUsZK9WBiOfSSAbqLaOnYANO
svu+gcRc3/tAF304sYCql4n0IUopAFfx17aZEDvFxUaPyFTvfmqyJJ5wEODXZ6TGKvq2uEGM3tQO
dQUC6DaNNOvk0K0pY72XmeButN7JzaVgFNCgwDVRFC4P7vD68fUGZTuAIaifgUuL85JFrqhqbcBE
Vq+BAtVxwrSOZL18IudisSwkgidA6fnaWU41BDjI+uFFaYdTZgAVew+heifP/mbNkUZCgQLvPWgw
Xu4su2xrp0s0elyqCLk+LMpIJSkRkXcB9fz/TfDMZs7YNWZZ6PToJQ9gK+nA2cZIiVW0CEKJLLq+
PKKJY7OGdyW2GZgKL8dTOngjO60HnumM7nMzD3AetYqG6SprfBG55XNLbC+e+ZhBU+o1GWwwdPvf
p7+4W85/m43y7Lczm6wmKsP0CNyWggxsGnXkNLeSuRIsjM66lFGXwNqjTejSCpi9IFpZo7lxLZ9B
TLLX6G5Vsx0pLVC+SXJ8gnW5sMUdG3WxXSVVYGs6mEsW9mrQQSxTtptFVnCPoRqBexliNNyIWr1T
KohjolWjp4nfKCBw6ZtfK56WoaOSWDJ/Ajw5fOWZOW5Q65KnhcM64tTnLoW4cPfQkXZjIg/bt1uz
ebTm3yjmG4tP8o2bgKMKUgfddPRQoIYbQY/sTpHNANt13Dvv4pO4eJskVU5yDzOQjjegdV+nT6kM
OyDY+DABOS2U2xEz8BW+tWwNb3VZB+JC/CJ50Nqn62dYPIY/BriApyqhF58yA46DN7Gxp+3d5G3+
mw3OTzRghFo6Bc2Fg/t5TJ4mN/ZxxK7bEPA5sP3xZyBsoGfHWBvMMQdvBGbKsocAclT9Z5DaM5K+
OQlmdIx+MuoEnOY2ZLDXsqigZalqm8zsi30/e6Wfp7oVDHQsHq5/mGwFuWOSkMR1CjbBrvuZLr+V
8ed/+33uXGRqv5gxZJWPKJJFntXdDGkhef4L94jLsLrg7kX4w63fqnSFPaiIiOZ+O35WtIMkVSic
ImTtEHXjraLydbARqKhEKZj+AurGenqYO9lJlVngFmE0MurEC2Q9KvR7kUyF3PL2+jII5wjRPEDe
7BnER8EGrqfEVlaI2eQ/svmg0mcQ2V83wT7ynbs5M8ENYjFmmy4tTAw1uNzrYNA36ucFadXrZkRz
hVwq+DuQC/TecYWaajfmzcB6Jocfav/cSalXRFN1ZoDnCl3iYdLUDI85z6xBnDyciK2e8qR4vT4O
mRkuPu3sIsknG2bM0fF756SB81pWjJDMlalfOp1lMg1lXnUMJRl8zX38H2nX1ds4kq1/kQCJQSRf
q5iUrWBb9gvR3bYp5iyGX38/amfHVJmjwp2FsUDPw+rwnDo5CurHYyTG3hxXH/ohZgGZe9YDjq+V
PL32tIprwcby/8/5ZJsqmD8vO17r/ygu6ONAlzN2FPw4ED2LJeVymQKXIn1psBk8kXmHEXt7yDJw
v6XlvxCYF5mkstb0F57WTpd9xbhSQjDIlmTFSZHOTbDplAsPIrt3TO2vZiCQRzSPXad9Yuf+gbC+
pSrmct2eNr/FueURpSTR5wFVD1MzpCfLosZx+vqVvwd/aG75xhcuJuHcqvGhP37G27zXAPUf38Gg
XpWXa5VdkQA+65uEZGQXLLFiSSL4lMmUEovm5Ii7Dfj7Cjc1aa7GiqNk2ZlKfMIckym4o4PMBrod
2HxajQOgV8kp6xMORCAltLyusRrHJ+nKW5eGZjUG2oVsNFlzgh4mjfcDbM92A7vszPNrV8sAKxMH
D6Au1ugjNngtYLcDJfcEBnbwr5EZQDwts0HcDIOColO19Wlu4daWs3RjQyPxsdNFtLYT7beP8xu6
RNN1rOlzLOr65f6B15oXRMo21xefdxWB7aT+D9qD72FivUnZldj97DenJNDkq54oGWKjSq6/0mkq
YR/uTGkSks+y7KS1VxV76ETFw4XoSvCIIyXoEq2lKBY5qp29pvDXV83RK4fTZP2dl/vHiBRfcDC2
WJ9EkpCJhjV8OcZhtsKu0LdfMX2+bo7+Jnl9zPyM2P8AyriYMDXXuYP7rCfByp4L09kdFV3j2MYx
LrvdxEQUCoCsnGuCWk/Q/9pzWWsExkWXLdywITw2Y6tkN1yGcBg5DqPSK7IUcCpamt5LZ+avs220
SElJeXHpLZvFsvQQFvNYs6DFXfAEsOplvD6h6LLLaEIUHQvCxMUZ6mO5comM5YkVDsuV+nwpRHpr
JIeF5V50/xeyMmZHDW+tGb6jK/t63RJ0Vuk4e7fReYqWdb9/EIZ55KoJpLAFf4OzwkVmbE6qrhjC
Yk6WqeVQjjod46ghZRidkk87OURTUP/aZ0j45ldMuQj11H1E/d69GOotv+q0iQTq9++MTWKo9pa2
QiebyTKlvDZZHvsyrl2m4IhuXd+ol5BduXJMA3tf/n9pgR9PxEQKTjZP0IcAINlmZlFlwRuBG0dC
wdU8LMxV8Ev3FAvduqyxhKA+gVPdT+PXV7F6eaxJeBAYMlVFM2mDBhAUSLmvp7ZKIt3VuWqyZ9af
b/+NCUOpFqWnfKI64C9zdw7pOSGm+nZ9iUye//gP+uQbUs/pAy5znYucN+ENo51n+XpEY2LHtLZ9
jhn+BwH9htTTdgCpmE59UcOd0lNh+KeMdCSriXScE5pS33L1bMXzJ9mtb3/x298Qf2ygyqJU9jVQ
8aXYZ/Szo9to5+o8vMbl9BsKo5H9ixRctbnbQBd05u+LPn1z1jP67OGtAo4h42LEaGRvHl+mTv9a
EakME2OeH9uJXtn/jnL9pQO4a/1SJkaZzqcTt5AFrzml+ru7h31OCdqp9GBKFE5of+v9/MHqA1CM
Kq3jRsmC2Q3UWSFmQi+vaNY2J1t3QWMrKmjGsdTjLD+AyKiJYo7lrGl8aU7+otF/B5tm2dELcc09
bzfCqLYYAGK0heIUcSEFYXPKjDPGf0mgY03H4rFG6jXBI/KxmmJyzT1fC5pTTc8hpClccsjFQ4JR
EHKCjj0njZvTKlx09pUEiy18dOMxFrexnUdoMMphJnZyNalAqvicmy19vxw3Bb3CS1D0iEyXUzpb
4KCSnpB00RHhQ3pT6JxIpmoab/MK/yj09ilYLOUFt2+ix+/Bl91EcqC2qtn8kmQZuGUjLTviWv0W
b97Fqltv0yMgjA7RmrIqIwlAXq4x2bw7NITPImMp8kZ9ciS9oVNyMbbLA9EMz5qe9PgztLhCz3np
W0QxwDRXPCcMtJsi08h0s9EIDoSm9lu02D7TBAu45geeZz4Csl8njJmZfq2M+mOpU9gU2JVc1adz
Z5oXWtqFnhw5XseYhsESQpx2EnC/sl9vcW94FGws8BwRZgBHG8yZju3XK9gCOrFC40K+HPrxmJfZ
PRq92cFiFwBDF11/v5p5zCyIpUkbg5dXxZxGCDk3ZkKuOhxSF9Os5oxGemyph6gk08Nj0Lelcgwf
3YFmUJ0IsSfHEpRp9oUJJJLRZo1B7/4LzpcNdHlGPTLZZgT/uOgKrU3hSTo29FdwbLbSitJkvdQW
Pee5ZmgpTxzviR0M/0EZxqwI8jXHxlJQZkozOkPogAVAWxmNAaQyj+rW2DpbeTFbPCYKO4T6F1RM
WGMmANMON8dkwNexXGCFswcNJgIiVpKTYGuGOC+GBTUKlYiyPOKY1HKiYyEQIjYeN/T26+eTfENn
rI0cIdDOnQg4W4K1EYyZDS/eaJYpUd5jK3lNeOzevzELELd9FVxDRG0fjXn37B446bVyJKArkxz7
9CsLcQORl5Nlb+N4ccOtIekHNMxK94s35zgVxyjuPKyaa6AkvY3bKCvTFE1hqRB/l6886m8nVmoY
9j62LsSgby3B8nDy+HVHpbsf1v7rA1h04VQml3KGDygRe87gOUQWTtXhWDPZYg8dEWsy31b/wudD
O76M4aG+PwNDBvc0brp5dElFtTnpwhIjQqaJxN72ySFL989j9NjNWzfmHUJiJLpAv6zviU5zCuyG
VFYIE9iZGc4wiC7xqHuKSfDU0SfPMCbvPnV1wSUR8amtnGZPCcdKj7mfd2gz8iu30zaWrnl70pym
WcZYX/EuBZlE0ux6WeW+4lFHjS7mdRqhIpqmku3UQcehPVuH/UERxmHEeJp3dTPQXjz62iLEPN+V
4I7H1axkPZRN503BiRlShTR9iXTU1QITWw6mUGpXjmIZVfTDt2FEuxJEJawqpTnhyN9kLTU0ES0l
sdGLONenzXLjX2jbbhV34ZWrkArWlLa/FV6P3VhK7e5RGC8zLwXMF840OCjgRH2uXw2ydnTQhM5X
8CD2zdNjlhyz2UOsGY8zjnLJVzF3CYFL4BG9vl2tluiPYYxaiiEQxuuMka9FVACkRIFgTF6YpdgK
YniLQqG4gBVFAZG6p5n2Wmkf/tWcewevPE2n2EC3j2TePYuR3DnaQAfSzui4AI2uchj30t4lZBOR
rqLv3tZfbNB0ssg/XEMxUkX3FopV6TF5w5VC3VAjqvPyG+Osj1J834aIfY4/2v+dcurIntueXprz
u7p5Ny+69iu0tjqBN9x7xJ7OSwKOs9cAJiPzqeMrV/Ret6fpHp0idHbceLZkYMn900Uv7RrPs82R
juKlC8ZcYnSnfePKiPmkbv9iawVb1ZTCnmi2clTidyxAk7B3Njfl0LxerYmJ9t8sXKmxKaokF57F
2XLiEzF6nWPRRGFqNZl2KyUtSFZuUGpPc+oeHzPrSAiGdeSYQcZ1Pq3fgXdvDIrpHJWVzGtPoinR
CdWWW16WhgeBkYYuLa6Tpr60p8j2dVwf3lLt4zEOvZJgzfgQB4bFZ5h01aZ5jwMRf9PG4rHRqNL4
m0boBL2nkeNPE6FsgYHegUjpriRv1Pn9GIexDBNmPhWc78RMLxY6Mfo4zPquTVVoT8VSsCRDBqQD
9hLSzznBWZQ91/UYeZY7eIzm7aQSDZATwNOOfTYe2fGC4jz4wrVqU7OwP9Kckg/x9BjLkXgUOzZw
lgGbAGELb/I68GaDGZa65i0KeZWwjycFCbWtlM9IVdqxi/x6yrlmMPJwd+AY1ssKN9FKH+BEiOFE
VYgU7ytVpf4sIVr06mgVTT1enDDiwt4BZbjRnWXzS5jBz0j15KWyUKBHaPinWIvPns5LPfR6hOH8
Iaybzh3Qs52UkRYGKNBe3PwUJBc9by/24yfjgWC8RalqBRx8AoiowmLz/LcfLv4FAHQ+zzHzLCjg
jXvp0pSkcKueJ9QAjqiSYDe9/hhCLzo/qDSAwFgBdeIpnue07QkDHdZFrzmiy/v5noKDRwjRxC82
IhDwsPJNCHQNhtZTeAI7Jq+zARKMfigmVeoq/TvIIYbcq5gIDlaExhrVMOdccA4u3JpPH5GM0Q7h
LFS8Lpq1p9Vqcyu5I+d9Cv+cEkoW5M/6aqyDNZpJ9S2NjeUx38Q03nwgZ0z+t5djrJMzEZrE9/AZ
0+5KCvFPjauSZcaLA0dZfEBaRk0UoRzPs3CKaayZioqgW5vNXOAwye0WzCOKMmrB1zzcz0EMcgJB
zfrg4V6SS7RtQ/zj4SAWiIfWMVmSoxeTaHf8Ug9fK+30sWqtxxQdC4Pkbz76saRMmZQ4khuBW6f7
y1OziA7X3cyOPlwkyXkL0UbpiqZwNOhj9h9trveCIXlRNUXXYXty8pio4sel4jpaowZlAIIRbdlX
0YHcAgRcKhTlN7tucYrNU7NC7s+yjHWtp0QgJUL4o7b4+uDo+lHJH0BnJP+C2WPZV/CmWn6Ws9c4
NqKC816jCIJ6SABiFgG3ku5p2LS+3HhXrzthRfkfwfcwtdFQtyk+qmxaGrMAy54d3HV9zCSjeGEi
CF32aJ6CV3IPVMoyqem8oDvl2cYJtnn5NMPmvP8NBoNYlZQzLynC7uSrv5PqSjRhOcH04P8GhBE6
SQudcKr5UF35lYri4prOjAzu/2Moo74bdlVjUhuLfLC2g2H0Tkm7atYl3a2KtlKtCZmRCXXMmEys
RMcKIw7AscRVf8futvwFkdScMQZITLSK2qQdPN7NFWkc3CJb5yfh5fcu2Zsk09dKTt7yQ/SUk3Zx
jKm9f4zxWGbn7gMY+yDJTZlFYdGdVufGIy48uafW2PxOTTOiB49mulHpaUbjX8ZS0HNUqLwdirK8
nM6tKP5DqQ7owDBqIXXuXMSuqtPLyyZdvxfkd5tQl1gTahHsoXnaCuRqBfqF4DQ8wgKO+I/K5gA6
w8JqN5lgYXzena7pXnKPNY4gTNNnR04N4Qqn1pkZHKr3VH2ELsPOzVRz2mkJdFdo3WiN951m/i42
DVl8etQyfOSgc5ocj/uJvudZYnFUJ3wjy64LkaugigSth706q9a7//EuPXfwpxbEMq5Grb8tfx2X
tf21nBL6djWMZ5/wiiGj9uS2/REXmfpz8vdqqZRq9xK1MegtfCaTQy6dHtOX9/uMVLleLU1w6Bkq
KXoP1Oc5b5PQ2O8LGBrtNQWmEdjaSu4Lxawp590Jkxhn8ZKftaT5F5obTaL92hg082El0z2J6uDa
ddll2p2czCNau6jkl6TVH5NpLKsC+n8D6fEcOLydpBW+L3eQOtnERFlI5jQ/nl4jQXefSqM20Y1Z
RUQ5ccD2WpTl/n7bJcr6koYlC4ywTxU/EpIKtr72m4lPa63FmlHX1coE69KkzCFdVHgOjUQo49W8
1bSN589wqLts0LlJKi8NzSxMcMHx8XcJI9+FLVQ4hdlf3MAoF/Nd3rzOY7RQzKD9JwK9oIXLzDbR
5tShkjB5RsnVJ0ttmZN8aduV/WI/Bj/WK4mjaLhkg0V5+Ae7m0RUvShy/W520s8bCWeBsSfZWH7t
ObpurPFgCIadiczUIFflDlhmRkTQ0xO9497hG7/TptdhzCvfwWHiTUcOL21UA87Ehj+32f1uyEGh
nWVAuZHj3ubZkDHjjVYRUeq3ykIy2VlS0XWz9prJsxPaRhNy2S0sKNP11DSWHNn8aS4UcAfuj2A2
AIdQpozYqFhWnXlVgDSSWZD2bU07nrsz4tzfg2A0mKO2cVPnIZz7Zbcixnq5PbYcdh9hhHsYjOl3
M6+bYFdqi9Y+9GLTBVm3usEh1QhT3wNhZErw4F5csHbztJoQ6W2LFgKqo8WFZ9W4BGNM+GSKJkV4
oUhKb0Qd/sphxVGWvEdnTLbTlkla5f2jF/v2fJwf/rffvyE40MUaDrJ0XYLfLxBKxoSW1pGjX3qT
cS+Qd09x44cBBE+8oiPgCggyuVDf9OjFtu0P3ktw6MT2ObhpF2VXGQ8R/NJ+eebXnkOnkVLrPRo9
mgM0Lj52cHfoCkb8LduJBVItwVUt2dscSCPN9PeQpHtIsp8gHy0BUrfbnCt6Pr9fqL1L6O/dxkxN
lzSRru7gpXF8cp7MsBnkaermhdwL/+z8/nQlZG0YPnnmSOZP9dwjhykIbHPrL+YwAhP789Jz8gQj
IWjGgGJGgEG6t8csx657R2b4HggjNJ2WCZNiFt805fNhd/L1xj4c3E1V6of1Puh0LSUuWleR1eVA
5qAnMan+yzWYOrkAyJd1dUDPy7rIyMX0rNJWQdLZYU1ejWRhCOQZfabK25eL69cY+hC58jBSLruj
AXuCMZ0IipZPQegX9fllA4thLsiTQte58WpsKY9p/0ER/v2u7CxWgWlP9xIDXJahuoFS3GqvcwRj
XMS/QTAS2EjzvJn2iXE9I0FCX2lMfd7NuJGy9j3ZGOHTSlz6q3Fx7LTRTdP8FJ6sp7VBKd379CXi
dKtw34gxtxjHUpQ2BdGQ0+vMnTnDI1m5Hdtr1GxSdICqBm8g6GcYdo8fY32v0zCvU9RQTt2qMql2
esz//6Alv9+IsbvyNcb9t6gARudgu9kV9ITSLLnY6Vbn9qH8jGbvUWFUSYDeOl9IQD190+g+ml8w
9ECJcfTQYabpPAMwUgi/B8colcSXCmcqgTNWq4joGzzXYvF0pdZnaR/gXS51DX/8FPY/+Et/k5Qd
rmmnBWaRJkAzcqn8vgQrqmgUK2wOM3Kki+3qSbBhSHZmAJMnZLqY73S75jU2CL3v/dMV+Ealj4QG
NrSNWi/XLj2/62ezoOhmRa5lrhPDoMfUsvfcoIOHFKMy5PZSB22Wtaf5s4wo01xE9FPSLQzBvdFn
yiMh96kY5YElAqWSyGCROCG+7m6K8/Lo6vs956lGGkTuWJEd2Z5dMEzv9nDAhtAZqAOgM9YyqGFr
C1xC5OWpePaUXTbhK1mnTcMUtiRCg+7Nlpw+yR/kxxFTUdvV9Q+OHunt5CNOYfSIdpEkb+4CYkA2
er0pTNiUnc4BwjHW7GI930EqtkrBHWcdPWwnskDOn1C6XNor1eA5qCM51/tHY/RHERRCPVOB0grg
3gHvYh7Ip2NaRoz+QMj11/7jY8q5uTGq7gVBxdQvVndJt+B1IHEYoirg34NTlIokZ4dwvLlxiR78
PmPB0rqNHRxf61snXjDB8P6+WyChJxE0A6kgpW3z0gi9xP5gjAFAxn41ChYWIfEPEUP5S6GvfWBP
TdXg3afvRfURHIYBQxmT1NcKhJNtSa9fOZzX/78f/TpjutJ5Him4gtWTTVd/YRR6PVuKdGlrTzXh
uoKjSnBAMobxKqUt5rjKgPJ1iLQBioS8xMS4PvqGwLYRYPnCJFF8oJMih7SDWv/s1RGSBzHl6r5R
zTCAxeR3rmKLJkgHD6OZ/i61Ue28kP0Hz7ngyM0tZzeQmzL87/OLR2xjtR4//0j1A6pggANjltxi
eq3C3ll+Wf2no/U9sM1TZi0sJOLXHa11Y7uN9Mi0EeXxUBvJN95DZ6yUorZlKWig4ApNy90inGEK
Pcfwu1lSWvx2aGF/2Mfn6Yo7EsThenZEMQpznCTtgyO/oqHzVpIc160E8yJylB6H4W+aePB4WjyJ
AzeBplV26kJG1pRjf8f99sH79YgOAOSzbhKUSU9BHbUMeLk7xFYlChm1TpetzatbjCTM71+MURf5
NZ66QQB4palgnMH8j5LVDZku9X+VBRjgxmgLWcMmiliFtoCCNRQ6s97ocr8v3x6LwHi8+A2GHU/M
sZ0vDXoSergjDVbA9leKGXhB4UTk7JmU/+QCBoAYfVFr2V9Mt9Knhmw7y112fr6+Y4yJa+FH3dsB
KMa9bbxZMouyni0i8pKRcm3Ka3gVCtLBKaFGcF5yw+7+Jx8YEjb53IalgwXqeC1kpYhekGaVHzWc
TuovR3JerH/4R6AYtVFkQhXJPqQK0U8f/HwGtIDzYlD7a7XnbRQYT4INaMk4FlPV7wTZAWI6agUb
MzLQOrQ4FLr1tjSWLTnaCE9WH49RHPdzkZXCshJJxcFahleEazMv0xmiV5FoZJceTwvEJ8KCGHg+
G2PBX1/1LePHATtubL7BMnyTXsRJqgo3sOfzDpcGqXA14NRTeds79fQLfbwp+synNsoyvKLiSP2i
Vy7f0Blj5KGJPxTyEmUxWq790/tmQRoK+KftNv537uI3LIaHfJymcOUOsFYvq1LvO8M8Yh6sEqUG
6E4Djvdj0o6ncwbIMWyUuVI2zfvguY84oTafsJJMt5D/2s+3HFhc7mFcUzHSCmyH76361Dpjpm/T
O8OO+WoZ218GvGFDtznYjWZABtgxduiqXn2/6b1vWHISgWXQumH9yi2bq9rG9cz3wzEWKIumuCsz
gWp7Kf8oRIR0LCzsUISn/7pGdY1KJkVt7TF6/2Bmv4Eypki5FH8lUwuj1FcXdKioa2Jh1rWi9ENe
7F3944XXEcYRB9TZ7217WV6kq9b7srmun6d0o9g79FEXemNVHPz+waz/Fz+FPZwmXJQoivpY5l3b
OfqCSMi501tEzWs0u91S/am8v0ExKqb0aqw6uPTBp27qu95FP0SW6a3ekeREBgb4rdeGPaP0aOv7
j5Xt6fvwmZdCG88O/s2vCjtZD5WuRLnSG0jIvnnyCPIxpFsif8Cl7bgt/kaY0TTXiTIRlbxnWGwm
wKBlbCPAVrcci3FbHP+Irox+UUVXrPMaYNSAaBdMn51bKv6JSKmHHv6rH33FwFpBFrGKz1j8saz1
23KJuOhoGGRxMR39z59XDLCc0Q+r7ZM1/XAQNC+XBsJnHJjl6N/xBNXgARgVNZk7he/02W39fNXT
BaacJ3Ab9o/l9h98u2/aM2rJwxRm4/RJhwQjt3TyPjXp3uYt9eo1ziPKMxpJmcWJ6vYhdLfIdIfY
X9ydp4+1Kw4Q3WuCqyuUQtEAjYAgebg/o1dlcbroB0yZkRKiujWo90TRprRfJTzV0BvdB9ixZVk/
lXFAvY8QN4BaUM2Y/qFLt+T4dP8QCv79Ujd+GQQygVoEPk4sQUqQSYSPBW/VupI1ErI5PWIpBK+E
w1HpuPt2T9OkbRD5+ki5rd6zfhQbDtbhaY4NTgL5WgpkefQtDjNyFMEtPhigWKUN2plutcD50qnJ
bA89INeIN/T/ERCjccrLNG3LPqxOLOcN5t6ubfvIZYzHvqLCFml93M9VxQaM8bJKsQNF207fvGNI
9zff8DFGt3j8ERMy2uI6EVxPnvTc8bLZzGDyI9oQK6Cxjdrwkdrim8JjkPEg45shGdURyGo902IQ
cXVBSy8tdPfErXNz5PqWzRpwhBv6fhlEQGujezZSH7vo/JW9hsYRIcUHz58Q+y9+RERGi1xKsY5n
MTi+MfX3FeYmN7vT4uBtPk/h7oDepFYkn5+E0AIt5tgkpq1Xx+DY2jaPshxXGOtk70XPLxCdxr3o
5frq/L4zT0/XCO+IFJOyCCnHGeZZmlvieEDkVvS6MOvRnthmeiGOLRq07vfMPOZRjhVg83Sy57vy
tK9yi2R+1aWNmpIu1Kc82eaBYWIkv3L+KriYpmyjkK7RA6G/lqjhQ/Z4LMORgVtoPCBd5/5Xkaw2
qHQ7T1gY95hoPMeTTcRdS2R5CqyzPbWWjoTSbuGb5eoPtH4/6MDr9eZoLDYb14Sp3KkNOMFbfmJU
/IODC+9pGI0hpzgfnvU1dB3t2705Qfu4ZfQvg8rbCwcYR5jZq3SXJqxhLYELNhG8n5A3ddbrW5lj
Ff3mxVz/kLn6WxeyN8HaVPPEtOftKtKnMsFldF+2w2YdakcxA69nkhWXhxYDb7w7ohyassk5rOGe
Ta8zoLmqv4S3fPvFkdqR+eZhzgEnhu51UVV5oR/3bnP0a4Pu84BaC3MjWSZY8eBaKD+TrYFBppp8
ocGKw/1c4IwPkk7Q+5wXwC4xzihXnN5NfSVtZple0y41nGqv7mj7qu/tr2O48XGNiqz+R+3Ipu3K
yp93Kjol+vqPu4zgJaPdI8QfB1eeK84eichjcdYUUv+S3i+0kSlUOKNrjQOFxy5MEISozk9wnQ69
PwlNbewuPrW8nnGOThQZV6S9KKo3DdC2gqjcWyqWzdNSvLj/ZscHWncWa77sFoBw3kTbKX0nKXJS
hCrWZMFRIhyFyLbAVaJUVvN+kUhNc71ZuySwDtbTNj+gcs8BxXF+b2mBAVJuUAV1DXNy0vV6Tjr0
kJNfyGRerMdwOAwgMa5FOMmq0uuAEYLJBGttEaxInJoOJ7uGJcr3KkOcTFM1bJEkrSkW2+i7C+Zz
yCfiaYIp0q1/a0MoXuHBcWR1PGTBbRpc3sMQnXpjnAENBXfmKG6vhjX7xQyM01z/RKLGQNW+z5bw
e4pH3dMBPEaanGZyKfwYbyaTVWNrz8Hvx481HvQNADCyVGI0IsSEOTgdU0Dm+28Efag6hoS8bVEr
26/+HRcOADImOhZxgqFyegqSxcJyTHRNEcdoD4/xGhWrAZSeSQfvhCMPcZN4vVvf6dgTx2GDcU06
+HnWj3fD8IJb6RCl+d6zQnIrCXAUKY/XWB89LKd/BQvnFbZ09c3xnwjH1zSn9hGZIR5Oo1mGb5xY
J73uRPVS99nxy/o3nkbJab6aY5eLps/eCl4lblSFD4AxZleearEg/AeYvgnN6R9b5+Ezqu4GIBg3
PZwHmubdspwSnR1ekeVHgMpzz0dWucN5GUCR7hmtCq9F5ImgWqi/W6712WD9FcF6HrTwuLwjT1xg
jDbI3LptRRXA9PM5X0dkVVMJnaGm9DZVd9nCLirzsRiNG8IBeqx6yGIBa/QAMcCm/MQiyA4TFExs
ecHjdt5zMXpBkgW40n1DL4roGNRBS5Qlo+S8RrEEYam2qDH4+vIYOx4TMkpiguaROCl7KZZyMgkw
e8ItOfXP/yPgH9CPURSip6VXHJtCAX3hbZqVRhv0D3/1zp2P/3FYfjxH8w2NddWrrplnmgZoLxvk
9UFC7JDVD1iAhT9UnvoNCzgrUJEpStKPSTleoh2AZixyIAQTv9XAKDnWlPaLSnEZmdRUO6Y7l7RP
f2rzuuyW4sYN4ELb9mPo49MKA+isOgmy5Br1/aqr9+izMGVw6F41XnhrM8YTGQM4jE6RutYVkg4E
FomDlfbbqCbCemkfPV4ydjxBM4DE6BVPKLXal3re3PTtgdgkH0AWlqir2by9L+MdWwNYjFqRIjGS
pxf4ALl+rgyUuWCYS4JTFBiTQwmI81YcqfvhvSfuRZN61a+j9fG3C8dtcUAhBK0DKV1x9fNoh9gA
N0at4GSaMylbQKvoJiOuMbMuBk/uxktZAyCMIlGAUJX1mfNqiePPpP0SV3JEcA8N+6me7S+uD8VD
itEqTeVMp54CeLfp6VDX3idPj1+J5xeyXnwXiD1SAGHuIgNJriv5gxZflWyR6t3b4ukxOA5PsP48
9sjGquj0CG1CfbaNyfzAzaBwXEJ2KKXy6lYoe6Khy44cPvtRBAPdysY+5xhNHiBGSSRzrVCUFIA2
EzJfeJxtOrxfZxRD6ouCqPYJ69Uc+0yLxeOH4GlS9q5rKGhpXAj4+YrWS73Rw5L86ZbZgq54Lnov
FD9N4xyRlKTJisa+hyejQyrzEcOpn5VOEx23HCYcXdML9yMQzEs4k7mQqDFAmLOV8BQSgateeEgw
r1F0mPeNHHgtaHnebKp3XxexsOG1JbF1LHbohkK+iPNC447SN90Yba2qQY0jfgApvIe6tFg/GW9L
yjGo47GHNJ3222SxOJedM5l1Kk4Jp1Xv90WkpRv4Y+iXKQnmnzAHCDPE8R9GFcAAHuM+zGoxKvtR
x1P3J8TgjriE3uTQjQeC8RHE/OplV+3aPxX2CaCNbIdZiQWyjci3wbAGvGrEuDeG+z6iJmpYtszu
IpOLVkq6fj1oRSPiFaSz+3UivVf2ftFVb+X8WR4xo+GZ8Ub0V3teA9soaw7AM8zfzh2cLLsA/M7d
w0X5cjnCNZ6EGQBgeH9ymavXmdNvJiWX9eZCd6avV88Lcph+oBOwsY4YvgqfeSmY8dh7AJbhfxBb
cdtu3pwavSPRs2ehz7Yo4dVy8BvllwGc+X1kF2vNZBqpMjbRvyh4NVVvd9krhydHDfkABuOd9C2G
pZIBl5XuYGMR2l9Q9pbfPjhg+pf4oQcHYHpWGWRDvCLJL1IIVLKDh2Mth1sPI0pWx5aHUC9EjyD1
RB1AQrmqDpUICPlX7CQrC0rM4NO1XHnBC61upaJ/BiWwvVmCrF6yeQf2W6EpdP4ZCNh3LXlW7iJ7
nlwILrf0W74v5nT7oe8VH7PZK5nDIuOO39+EFdimrdgri6KdgbC6HqaEoMEvJvHheOSe2+FwvTBl
tFeKXSyB5kjANr2uUDmLoDtsZbHncMqodzFAiFEatR/WkwBbwU5+aLqxS4orzrFije91IU3JbLb0
dHG+csrz86R7KkWzVhecD3jMqj/3WojlpYv9/lU3U5q+Fd42xP6RVkGO0DGUlBe3jlc/Bwgz2qRD
wTCfaaCr5C3UaUxmAa0s4U/+Uol0KhEvI421FD6aVWfIl/OcF+eNeigD8IyS0WrFmdcSFipHX15A
vKelyzPl45HkAASjY1wZy28KHzyKuWKseQpWMOUER2yU5S/ROOrcoSweSoyyCeTYnSph/4J6/Svr
YRnIPDRGTmzKUWwCDxajbq4ujuaoHmC96P2dh8TA7Rc92W7eq46qR5Is1uvUqMz5Ts6xvCDQeYkH
Dvyb1A7UnZfPsWS7APfEevl7a8AMPRYHHoJsT1YVZWmtBb0ROp+d5cIzoL9NYYHCXZ/i0BN7ZS/n
pk11bqqj57wH6pVtzmqw7NpLesHQN+nHoiGn6tMlZmo7EsVqbVs+PcZ0PPD4ZlO2NUsNfHQYNTd4
CamNC+5iBOu5GSNNxoH02LALbA0n9eRclXod1/tlLZ1bzTq1/4Sk77jd/kp0UJPj3Y7njQbIMVom
SeZJKnkQ88R4kb7KZRqSJXeW67HDJ9yyxwNmDDWvqKQODh8m4Cd/JNosoytRD4+pxzEQN306ANJc
1S71e+k2D1+Pf3m8xWFAJEZxpFUdZml/ziDXK0VvPRocFMnKHeOakfRF26ApqrIT3h48LuMxOkTN
Jkl8LUG2ywVOHrGgrtD7hcQeb2iGI1FsPacS86YJ+vcJfvnH7pf9mHwcVcSWb8R47onTFg+zcSxT
MSOOquUwF9tbhcPpGQ604+PR9xegsP+GpWyPEeBw1i3cGHCW3E5mbpoAAWeB6Y9i+fjXOdEYFqDe
e6aza3VtlbqXjvOmXvbd2OU69swipFgoiVbT/ZFS4217sFKZp3BGI/ZvxmY7rHCGSNDkslc4y7O6
R6SU1voHbxZ2PGQfQOnZb0A/Kb1i/CsCgtiyPDPf+wUHFpYqo3yCezeU20HY0+uBfbhZrgE4rA7x
ai/o6RnqeUmoQEBHZItRmOS62TwCMpphNnExhzWBZqhycj4n0TG1/ZfOOV54MR9PUbNtVsFkXub/
R9p1LDeOLNsvQgS82RYsSVESRUqitEG0Wi1YwhGO+Pp3ivfeEboaw3oxM5tZdISSWcg6mZXmZEfh
rfHO2xDJjsbnE1HcfvXJbJlGlsowUui2lAsWLb3W27on9o4vhnNl2b6qYjzLZifjLTast7ptPmZ2
j/od5rkuDk5uozxy+1t57yGWu1bMFDE/qRBpBMgYuwTTDIEdeZ+8ti2er2B7pixNTKUzvVKD5pRY
o3u//9Q+UVCjdcJ/+SZi26a0QRGnuoX1YUm6nbz02MrXOz1WiV3A8dYQs127oncbra4xyI3bdSVQ
nd2uLMnKKMwhU+lAHvKUk58tqJpAPcTxGhzQZYsxZafIqpBiqZLVkiQkZx6o/837Cl0k2NRiWio7
5VMnfV/IFpamgC3EKTzhKdu+2dj7tt4nnsPlX1wuW4DU83/iGJTvjNLssOGdFhLoROEu2xzMlfoz
wapCywnWKQn2wY7jGv/mY30LZaK7rhIl60SXkkwPG2/lCfb0hGX2X1yEp4/vP43iWw6D8OfLqVd6
gZ7lBuScD6vQQcs4ZaRqsK0NPHpcgTSpcEsgjTlmVtiCyrKKQwhs0A5J598woEkJNGmkDL8Ct4Jx
eodj+suBzLeWDNiLmEnqFBMm+bKBSG87DNi1+RjuZUcEnb69qze8zaF/g/rfIpkQsBbrNh5EfEAQ
zJyJ+XhHqe5A8sXRbNll/iWGfS3GYNSbGvrweMnvthd78pAvKreXhK4Z5o6DcozlqvPs21lnQdHk
VKDLwTzvvTioP7KMhN6PsnM5evEuHftUjDKxLVS6ogpzQ9FG8zyMngcrskavwf75vlspiAx47T3L
wfT3WVL1Z+oJlRSqZgkrORlOiPXTccLRiodc7DPRCLF62ugplGDXqkyOqo/K7stg+rqHdLrD8TI8
22AwpLSyaEDxDUC8wahf8nrb9K6+/sZNZt+GfahERaZdIco5ymts0caS0Q9KuTVi4iSxW4yX351W
6O3JQb/l5D7mPm//BO55MmBStWqVZCM0rO5O9x+FAww539293sEdBLy22sUnvmGY2HJpYtEpG+zX
WLMqV1WK/tAz+MuwScEDpQkywLdVWgywZlKYb5aPg3oaZHBkCq2da25duhqWgKWrtNqcWo45Ljaq
a7pi0G1H2LLGsvSDiaCO9QudlneAUf1HaYO+DPhv3f/SnUe0J0det4k8/f4zAuGp6XI+39J9m4tn
fE+h1SbqXBCPHaolOrPiX7fPcrGaNBfAmIcUJheQjaMCuNl6H94vfdUGtKEXpc0Cxvj5Ini3BS5m
1OcCGT8jGadCH06oB4KnaKO6VZA8BpuX20KWLGQug3Es49iqlphAxvHoOSP4qdKa82peTF/MRLBU
+lnbDKlCP8xmW+3T1/on+jOis/3JXYq85JfngugjbYa4fSf1ZkLpGjCmEK5D5xENQjm5ozFpoLuc
g6PmxOLVXBiNTGbCzLEblWSEsLOLcW2X5z0WHyqGomkg/pdQ32azJVLUSaCdFmmbg4GJbKklJojX
GuiyEyqC0QuOPkuGMJfH6NPLaOMeEshTEpK+5iTeFeBFvW1si1doLoTxiZHUDGMvQ0jjHTeI1jr3
vXhLXPntbJFk1WpI+g/Q7SsIRTv1ay4xxNWLsF9t/gOok5t9tSFqE10TJoBEhvzK9qP2CZ6Bkk8m
NwgkTosS9xsy8HseBA2FDagLYe7WAbe7fqDJuwu05KDfYohvqDJqy5JuKLJJn/QzzRRZEqZ6oN8P
ih2l/4Jgek8urzzMuD7//zjFmSzmol0wYHAKz5D1sjGI9149GkH6MKIW5zSga3P2oYsmwL2te+AJ
hFPj5pGXD3b2AxhjzTJM0A0SfoBzfA/Bg4gXRoBo2ODFPEuXfH6ojL3q0alUThXkbMD9Ur1G+9v3
YfHOzdRgrLHMhDEcG/z5HO8kcdU5btBwOZ6XcjlzHRgj7OKyBJmGhLNCt9f7iiR+b6vO3WuBaVq7
I9Jq4ASKi6mPuUR6qjNTnKKyrMMSEmk64uh5gnv2yH7PnYHiacY45DFRBxkbYijFE+a9LUix1+rT
7U+06L3myjBOWDUuo5Qjb02jGoxsYiG9SuRXDjAuhp5zKYwbHippitBAACkVupMnmMPJLja++7wO
Io8HFfR2/HF9EaOhaco0MSbECNPLAnNWmgJhLV2i4UoofAYARM7JUcO6IYZNIlqhlaqipEIM7Wc6
jo5xrxJ0l6M294+O71sjNpF4HnMtNCeDauRtCwe18MZ+tEmMkPpz/H/05S+j7UwgA0BRLGeyFsl0
vAsjZMcPxVGdHJ2nXzzVFtvWjZkkBoJOuZhaWYZTxFVCtiF+PIPVYEILyeZRROUa+JrsxQ3kfuou
7yJzDIXNK5ZmdTbDWgfFvhM+Tv7dfh18aSvT5n0+6i9uWQoDUWCgt7Kph5zNsLY8jAS8TjvJ3mlo
Wbxtk8sByOw0GWhKEjk71xZO8yVDnh4Ndt6IeUbL9n3/HnftaxfwGMy5psKgVKW35VhnMBWncbRr
Y9/oKY68Kl5kZ807yUVInOnHoJUSy5EZt7gITk95DJT78ihoQHlugzfvcjMYok56XaQmMF5E0qFf
Cff55vzz/mtA7rLmbsnhfTaVCW56QarS04gzrN+VV8x9qQppXfLs+hUC/BZUGIGp+jsk2gE1NTdD
vOimvw+V7f2uxlRNpAbSX84uVopH996285UTwc6pafcmvu5eeJ3Hy15nJpLBlxCUoIWI9cG0dQyg
+fQG1PzCGogX7ofk3HGVwZf8hFnR+qzhaF1K71q1RHDV1+Dz9sVbeprNUExVfw8J0BIplOGAe1cr
ftL6AuYpV+Kr1W5vi1mM19CvjYVj2OSoicz1RmBsmpNsovPYn+4D/mjo8mF9/33mLmetKOu9jr9f
uw74o+myjM67OJhDva3HcoA7U4S5xwlIKPrQgiA0udtO9hSto+0k2npHmu0Olf977TBy2vb/Bqi+
lWOutNE3eSopkKmBfJuILhY5owj90yTruCafn1xWgUWb0BWYsSjh3EzmMFUscu5DankNItOP4uH0
rGGuokUqtn2u7Ag01vyRS6rDH55Gt0wTHf3IvV0J0mahqYyxhNYKsV8UZArg/xaIFsSSLa/GBgty
LiTzgl1uy6LN+ZzUvG+JZa5z3Ey9lcjphEgVd0xK7ddnO+g2gcIFZo3e11uimPustNjFI6cQ5ejv
JVG8wsHyEe8JQxKvv1BgfXRf3y6eZIfkeb1eo+P0SJ82CGFQ/fr8BJebff+Gt9QOQMPxvcv2NTt7
BgMiJPwzs8Qv2yqBBkS7xwJF0GVIq3952Ew00YmgWRPpN4Zq23IrKyRa2ZX9pTyWG93lCFv0gzOl
GMQZ1F6v5RxKIfI8YusRkgn3Eg4wt3np6UVSRKxs+8t2mfsSTnFv6hcqCiw4pn9UsJMiytzwLqDM
PkFgg9y2JfqAQX+M+tO4EIulMN7RbfAe5+anFqF29mtYhDLiSMtFLM09Ou/TRuk8y766//hZjQh3
Yukaat4yawacWsFoJVmBOFqlnZzYWz2t4gezsJEVS1InACiGtikHFVgpYMb7Nd04tXvhRcSLocC3
1mwuUxyUWMoS2BY+weC+n7EhLLxTfEzXo75J93h9/rNn1EwkDZ5nkDWdU/OSX6B5mBGvXospERCD
+G6CbR2B9tZxuwk4X9ZgwCoKY4zbCBC4UX0EH9IJNZe1uEmwgQp8FZ+8bNJyumCmIINYaopNoVNP
5aFNPt1fHoIAZJ4c9OEAv8GAT1YlY6kZEIIC6gkUoijTcvPPHOg1GOBBql5Ouzaia4o3nuVpou3C
kYH3lceJwYNSg0GdToDvFM7Q5gXxKHaqjCQCDz8deucc2zXNfOPesbuxT4PRo7s3pJ0Dg53eGZhL
AuogYyvdi6DuPq++dijlhLbuciNTjtM0GITRwu4sCg2OM8OyDifZKU907hLjJ3YhkH8H4wYDL6mq
R7jYVFZDNsetXNjiZ4USO1aYEs35Z2/Cb5Nnk7VVUbRGkVEn/X72s+doCwLGPeibBiLc8bI9y2HW
X27DZPAjKeJTNZSArC0wy/so8OItNuA4TfbB5h9GyDPNGPDATO4lE8CuQ5sY44cJT2qcIG9wjGf/
JgMZ42jJZhlRGHay3WigLoIGSQf5At72Ca4kBje6QTblroH9Y8TqmmYE/9EdigUbLs7Tk7lx00wG
PYwsypRUjScUlNA7A2oqSsKNuIXXM8PDW5MBD7mociFVYOub43nbkyKoCPiIZO4882LXxSxgYQP8
UC2L4tTj7C5+XBIEY4kruIZlh3dFS6qLUzVEJ+c7REufmzi5t3r79q2+NvPdOlIGQQTDKsP0AjNB
sgcjorqtbLBJOXcSFzRqq7C2Q5AdewMaQ+XEjWwzgEeNEEvQ9w6fKYlrSwzIdJJ8yvQat/6y9rza
ti5YFQ9uZWGFCgm2Kt5Wfjml/H0T2Q3G2SRNpSLCnpCg3GJh1AoMz9unV5Ngd5m1+uRIo0bDHrWp
Yg2GrpjYw3190M6ilLqTtX4ycoSDilNuFQwK+kHyUNif6fYTzxyOtKW7MpfGmPCEJF7ZW5CGqRpS
OIn9ekF0wn2hLuUl52KYiHvKyx5dKadr0CCQDHyQweWDV2NaNIu5FMZKi7hIikG7xj9o8E/A4QZy
elSzuAXyxQbsuSTGAC91KmV9CH0alAfbCSvfMNdu00ZHvB++8GaxsG6U962WXkgzodcfNbOMXCvC
S6zRb3V0ehH63cWUJxEPpE+eEfJEMa5OM6cCFCsQRZO7R8dC+mIg56N6grSXz/z476yQnTgwJGQv
GvrhQj/eKxPRT6jr0mpDyuPvWOyOmh8i4/AasKBH5hmaXfwaI2QbD5PFJjZfoNcxIprl1Oiit8UN
FW+sDLQYh9ekL5dfZjEenP8Qxh9msdzHLb15ztZpWwLpWFOO/76QM0AC9vOFE4AuNsGYqmnhdafp
6KZjbkd8ErREqM4IqjFBDWv9H9MS51vS3/0nfn2LYa5GZLWdYPYF8AuzXRi4B13eMy3n8KIxjhz2
NqjSJLUmvYJ4h0S7COuKEpAdEhzcbYUWne/s3K4fcnbtjBgNAZECheB3Pcq0NAYjeOCRzaM+B2mB
DS/HuzjHORdJUXsmstKwx8rMIRKNzaCyed8q3mmtbbuViEpcAr/q3NZxsSt2LpC5FUrfC+YwUB3z
hxo0ysHu4nNE8L4X/feZTsNFnfKuq6DTcbrLamLtUkRLtG/U+eRtEZKWnehfRsiO4eSqnoliD1t/
OQKyHB0dAaA3CsC8wNGKWvMNa79Ors+00kwx0uWkpu9HR7QfYrusSROoB2P9tTfe6F7Y/8dmWJ52
jDcVNFkHjxOETg8v2OdAU8ypU22yu+wAXhVe6+MiZ9TcOBjgiNoyKXKJWuPR6/dp6CDMw8ou1IRf
P7++uMT9yyHJ97djAEQ8R6hAqxBH+UiODmLNwLCHAxdAFmMSU5HBiG4h3hIZg7ycT6PeqCZSyWAv
G3aaq63tVPZyn/v+XtRoJol5kHRypkYmlMIBaq8pBqgwPCWswFPAgaqlYpeGDlhJNdDmZmJV5e93
TI5PRRu2Kq6x6h+qD+tpeGtqtA1too/bdr9UR/xNEhMgjI0uCIWpQdLm+OB9HNrXJ8v99ZPgpQ8S
+9weiMaNjBfuGmbeJFEyLZ0WV5gPFopxWZeRNR105GpeBFLa9WCbINN1a+d5X20r/7+znJ888FqK
91ADAzmAbCiqiEbC3w82uVxOUqaWIgDZC9cHut6avF2c+x/YAsLl9rtONDGg8ps0Bv6jqmjyy9iJ
1xRtiZVkuOE/LO9MPiKSek/gscmvOwfffjT3poeRv8oG/0qwwVPr9mdeevroMhSXwUIhGfrVDGbw
lvRa1RVDLKJ6ttnKbq2iEI6oWoTE4Mta0UVMHIkUTBjdf5PIfORWvCTjiNUdh/wRhWHDAN8q0sHo
ebq87hBXv/ATLQux7m8Smdt56YU0msJUpKXIreKEB8p8hnQLd7nxUiTxmySK67PTLPLTBJLfDFbU
Iz/7ME2O/Pka2F1gHT7hB2VKMGijW5TnpdQFh6HLkmyhOgyKJ5jw74KbUlbwzMthUBoZvR5GPN2B
TsfFqnuDwEOmNq2OIiuDSYHaN99MdAV85K+Wb6ejPWwCLLsBJbYdv1RP9ulh7/S8tOFSy/tvv5D5
CH18GhqsxMIv7NYoTGBVxRb2NjV+64IrEEdjE9u8O6lEo7s2zQ8wMva8vvcl+PztRzDfp87U7BSL
OCbQWWsEw7uoSXgmSbnhFj3vP4x89j0YB56mkVU2VgFt8eru9/Lb6eA+f9UfvOf9UqXrN40Y1z1M
E0K7GBp1a8cJrBbE46jWhrvtRiMKiTHYWHnZ1sJUASJaHyuct9hTAoMQXowssLlV46VHz2+/h/Ht
cgZPrPf0MzvOh/o2fegOeFjAdtmSHiOPNGe0CS1OAmfpzTeXyja9COdQPucSlbrZXu6TnVyDFjB2
HtWVH92NSBNgM1fsXggWR6B977z5jJzLpvvgQdsi0Hx/dbb7JTWieLRM/IwLiojIgvhNEHojtqxa
WL3GgVEasN+wMJZxb4jK3NLzWoR/xnUPU6d/CpCY4A66LWPaTCnm5SB3sdoI3VWQh7R4rhApQlp8
tAWMc2Cgw4ZyUcHdNXY9rFsKMpCWgYxJLPsKCpbk4mbr0p6CiHw8eHFFNLTe3Oc5KR0EqZW/X4++
fQ/OJrtLQIdFEZY+6lGyN+3s9Z8Ur36zNgbKqnM5WbGOOwc8PaJ6hRkv7Nbj+y0OiFxBf+ZNjDSL
wDKBkw93F6kipzAiZvh1cqLUi8sfQ0iiyRFSgnUa1vqivnMMbCGm/U1LBsLKylJ7McT5Ixkl2kLi
qZ9qgi7RqfR494bjvVQGxDBwmBeSQT+1QxeHuhGm9e/oc64LYp8HmfR3/2FXiqKLlinJmsE2Pgmd
0J0HA6eaXzyL5MO9Hv4QN4bh/pPzm8lhzs8YpRCnBzkvnhOmBFkSEb3D1C45ghaRYCaIOb1BGQcr
Pjf09KiDz9ad9xbDG9wWs9Rdi/Dw+9wYZEfGsNXCEGI6u3W8y72yCUHueEd+ruBZChK022vmIt9y
kyWLlvgtmR21TVUz6vsOkkesRXv9FXrRZ0qm0c4BQNw1bIuXbiaMeQh0OrgwJIvCneye7QR+KwTM
YHnSnlvNX3ifzk/0Gq3M7nde9THWq0AvhWw3EhrZNfet8XkJDN7pMfitGaGmqRWkCA+Irt4wDY1+
F7Rf2LftYyml9Zs2LF5bDRhgqb3rhu3Iv0IHfNpqhSnlbiU4wSdtdUkedjuO1EWXO/tcDBabclHn
Q0LPsLfzB/Ou8+Rje+9Uz1+C8xn73PXVSyWI39RkQsiTeZKayoBAkBJIznnbdWT/1X0Aq7hrx6VF
XJwpx0DI+VyI5kmjsrCU6r0m3ioiObje9tz84BIB429qMSAiTimGEE4QVTmtR7ecJrWNwWKL6Hbm
Ck+nZDPZze5reg72hf9l0NYhjhegEm7g8tW+ZrcBW4Ziy6L2Q9+hpa3/fOF1oC098udKXv99JsIE
C8epbiGis68bgPHaFiaMtn8F4M+0P3lUN8uhE/JOJl7WoiSZzJU4ZZpwHjCrctDXTUWGbfkr256e
f8bBus2cffeAN++GFjQ5J7nUEqvLM7nMpRiNLpWqFnLju82xOSAhpayRyLD3aCLkXMCFlM1vopjr
IEZjk5wFiMpIfpDuUe7ff3Ku+CIiz7RhbkEWRk1lmhBROduH/tVwMSq3D3Kfly9cfqLOBDF3wKzF
XOvUCyKDJkBi8kSyL1SFMLdHewhltzGJ9NS4nZMdXLfCDLon7AY888kzr6d56Sooki5ifRoKSEjN
4KrM7DQxYjHU9Ikmo6rMVmri8IKgxbyPIst4jUn4n8ouxTpnWXQWW5PeNu8p7N0QTb2Nb3/tBjSh
YASY8w2Xgq65OOZoFa1ML5cS4jLivL9P5MEH+3RO7p8DbsfQ4hN0LosJVISLACd+pqrhDbw9Phw8
0F37YaCC4QTJc278tfi1vo+SfXzmSPyaWv6fo9Tt8YRgCC/tQ+SPLihWP3cxL5dyfduxUDnTkH1n
5ko44W1g4H4nRPnIprUguQl2ta/Nzdr1Md73i9yF5H5NKMuQrq93DlJ5n/oTaNF+RGAncThfdwkE
5r+HhiAze5XNRqgleuLiyW3OG99/isHf+/PNvqAV8stuZe8fDfHqc5lMWCNclFTLzziDzfEYI0lM
Xu/XchDec8InnmoMhJuKcGrqHGJw+zsJq62ScdfKPyLBFhvfMu5unyTPdlnGfkPRowgddrj5h4jQ
RWiuldor3ydoAcdTr7DTX8DwmsvTsxRpKDIaUiSJJoN15jR71CKxNyTEY0UAszI5gnQO047lSMba
RmmGZzBLMelcHHOqpx7e6XyGOARR/d2Y2mlg70KMsa1un+fy1fxWi3GEoVGW/ZkapvG0R4MiJkZv
//1FTztXhHF/cpgnINwSoIgzyna8l3z9uFY/sPc+iB64w12LMfZcHOMKo1bWU5NCDZbi5o5TqcHF
i2z34r3Vq3X7HnDHx5eYFnHNvk+QAe5TOpgYkYCCKFQXDtb/YAcRpYz0H+nuAJtWxwdiuh3RXd7Z
Lj2P5qIZHL/IWSSbeSwdXi4+3DGWN2YD0XmmzzERtk29Kc2zUlY40nY/OCCnQIMBB0IWX84zRQyq
6Awe6/NQXSaseUEAQ6kqQXBu02HKJ/MO5BHYzfdjj1XNn9xvt1Tzn387tjtd6ZPLWJoRDtDpXAFf
Dlk7nxe2LxWPf5PCQEcxyVrTF7CQF+c9Twn2NEePInkWCXonIodux+KFt/Qv/un+/rJJtkw4mmOl
NBbOs2uIRMLVdKK9GqggoOb6xfl4iyUDBXszUFdR0VnDUvWkU6PXo3aSDt3FdsRnidar7stH2/R4
9H1L3ab6XBQDJn3byr1u5RJ1aY4YrRIMTbrdw/oiudxWs0UEnqnFIIkp5y32ZxSwjaOTuU2g2A54
yziPg8WobyaEAQ99GAf53EGIY9ZE/KkH+9MrB4Cpp/jDFmYiGJDo1WrKswafZ4AtBJF7OJPaNlfG
u2SvW51L/bJs7d/yWLioK1FuBhPfCPU0ZSMF1WN1squ6cgXLiU+bcXL7gTSelTkg1pcrTG4qqVt2
j7fVvobnN9RmIaUosDNDQdL0sDm7GHWveqAKnZjuIvIS+phxIMXH0xOKyU7qaaCX0g/JETNkq7Vb
r/SSdCtE+dyenEXAnp0NEwbqp6LqtEsqHSqTZEMwTTZSTRfypZ84bp13UwwGc6xaw1UR8BUK2Ykt
jJUG8S5YP6/rinC596gF3TpqJlbR8s44JRccNc2LbLerFGRnPfHv7t7Way5L41IP3xwD2MGYRJhO
SOVC2nZMCHZdprZ6DF95FHKLmQlFMxTkJsBtobPrzvUuapUuLXFt7OhecWo/XClPRTA+qXTpboNH
LeplqJ8onxnRn28b77I/nAln7myS9nqoFrWEKAb0xtsH3X5AtPvUIrfVuKNNq/OBoz79I7fxLZYl
2ahyqW6xDUs6aFVQBPf2GNnqBm0VdLnIPyoAzw74WrGc+fwxlFollHDAaGTZ9l5JsH7L6h3k/zdc
8rNFC9VVJJnAj4emHeY8NQXkE+GloX7Dk13dxoP36SfBOrH1/gtEqbe/3rJD/JbGHmMih1V3upwl
JJdoUS5ajx90RDWrHPQRcGQtOpCZLCZysk5WNWkKNNtu08jRB1eV0URbe8/t+z7DWhif57GW8yIz
iQyGpU1YaFMD7RTSe4Vs361Bb+uOrmyheON8TvvbGnI+ncIAWdpUYTkpg3TwBr8IVG8vcrZrcz8X
A1/JKZuEfICERnAujy34ZTNs0FlteFODy5g8OznmrVXEqap0BU7OQZoucVEkxhgkuuX55OiLIftM
EhMntWdwF2jnUUIy6ejQl+pBIof6ubRX5p3/w7azh2Cfu3tEn7w+m2XcnIlmw6ZOGzJ5aKHk5n37
7h0uNcEmRWLnQUxE2qu/C3iwxbsDTBA1ZacqVFtoi3PVJFusSfJcbOj0//7Skn267j7Kj9tWuVh4
ACvE/xCF3S4fS0asVBZkij5e6GhPG9xkazW24Nvnap3b/CTaYjz6LZFNonXKUBixBjN9AXlPbKNf
fvLr1fnD5D0rr1fqD38+k8RgStr87zy1EqwUqHB4FJ1f+jd0JW0Lz3rSnn49HbBVsnseAyFGg1C5
0gdUr3jvW2qmt34IAzVy2arNKFFbAqtD85B7BSj9jtePSilO0cvB+aqce8PylxhR05R5ihvaonPf
e29XFjkjbb8ZEGl4a/0DVTqOxMWX2uysGfDJmy6xlLGjN1V6wILry7UFTT1MDfeVrfCOk8Ef+Rxb
ojlBVu02Hl0KcSzuLrYJbuaSYIhO8kHi9ja67quvglIIszVYiIvSj+U4G95B84yZAShNVnU9jnB9
ijtqYx9nW39ocGG5L0aq0y0TYuBIQgv8KbSgM4jsVR+0iWBdS18r+MjCtf+tvTJA1IaSVCgGhKW5
vd14H7VmV5Vv3jvoSk3t5J8wbOszEFKZsKak3I26CHPdIDrEuy4hlg0PGYTINt2202u4e+Mc2Q2Z
1fmiamVCPcqLU67jh3OKqa/V6qFwalvQSOvbCBI3uR1vwbiZbz+5XbHXDRu3fgGDStEpTHW9u8BN
e9sNtr5sH872R0Ky9YqSwrt5sK6I7L0977lTZ5wQRGNgKDqNZtFHgKGtg37c8yvPgS3RrMy/4/Xf
Z6Fw2EtY3Sr1+I69t0WvmuJVXvk8WK7lonMKr7b98FHYdu+v0QLq/+ztx6fHk9+hI/U5BocPGDr8
yRcf7nsXG89zO3gZB3/kPKgXM6tYw6rT1xAa+dmuoOTcGkJ9ESlSCQEGmPPV6JwzR0s8ISfDynpZ
N1i3vtnx8kuLNem5YOYKj31stVJ0FSzuNFIkBAMfx614AfnCunsT6y1G63kpycWocC6Vuct1lFtS
DbKhAzKDx4ft6SmLbOmEbjqVc7UWw8K5JOYWn5JWB1MSlWShz121i9bucZZrxZW2xtvte7zYBzoT
xnYKgVe7U8sMwjYYQYpqL3uPH/TDKXa6lV0a8Dm1G2Al2Mm5d+8Ve124AS62bhCe36MFWvY2z38H
c5vFGA/vsqFKN7EjPOUXYldrymJ0W9/Fl/RcDnN3paiox5M1QV+MkT081PYTtl75hu2SNXwbnc9O
bV7peAkv5jKZJ0vXln1cT9Bt7OwPL0UxAA3bay5HOs9Er404M9io1ey/Jrpp94r/BsrBnWnzPDUN
QG59KCZoOKVTpONj4QCth+02wyw2OnZji7a1fvJrlvRz3JLGxAVpX9Z6HEJa2BBM16/Xvf+jWu84
1rcU5s0/EIMoVtK3RRtJ0kHOVsIT6tFTbIcCb+J7aUBIn4thIETrLLkvTGp7L2hNekBr0uqJPL66
oFYCo9CGT0jN+1YMkkyjlJ7TnH6rTes4GogfntFf/VB7sYb+W25WZSl2nenHNmGMQ55jAhziwKJk
ecUGIxLYN4PmiNt3eLGEqOuYetI1VZY0NvaQJi2WFDAYHsopMGgaN7WnjyF2ntco4aeIPbgZnKVI
eS6RQadWKoW4lBREjZsGTcQCGhbwmEQmbLcTOAXtRVucKccCVBVPXTdQI8EpqoWt4RBfbh/gIh7N
RDB41Oi9gG0DsnQQOlJvtVcw7nR2goW3/8iTzQRR+5wBUjGJeZr00GWwnfyxtJuG0DnaDZeVbSmq
n38fBpTaKDb6MMH32fQhQZS9vsd25+xht6fsQdxK0KKdz9RiQElQhDYdBRW+yvhZvUlYCHGSnEx0
kDzh8ibyLI+BpjjuW9W4msPGe3+YSA1zQAUZ9Abc1wNPLQaearG0QHCAQ6wcsBRNTukbz8IaMMEr
ENLb8geoz86PgSURBNGl2Wo0Y7jtD9LTWnaeqee9beWLmaeZUehMT1hZJY2ZFBCDhLLqH7fv7w8r
jGFg1emdi4rks72J/dsiecjEMkD2mVD0YgbLAAPktsFTVnbjxkvvN1VK8Bj6lwepM1gxmE2nWCLE
vRwFoq7QXYCOjdsqceCIbXOJjXpspRQi4pQMv0R0Tdi9zLOIZc+IirFBZ6oNzWIQKbpgkUwGxl+8
qEIfvnHlrX49JrYPxwjyJRsLSfn5s8WIcyaTASdscFTbONJxizH+9d7fXe4FUPzzYr9r0PWnsX+r
xkDT2I5yXJ+pGIxugtZvIpWH5drIVYU2r7mGgsEtWQwwnZqhN094PRxAxi89hWTNffQtm8O3Ngwc
JXKjSXFtUOjD2+S4rd3tGIPUV9mqx9ND5X8F/ChmGdy/ZTK4hB1HDfjroRXSjcdGJm1MDDf/EVVk
j3w1xzcu4+23MAabJrnV4zaHglTYNlndvk2LaWL9L6PTRQaTxm5I00yBLob3gVbqp6dVEdBsOPr+
Sux3szniFsPnmTgmbqlMdQgnDeIERBPHwa32+aZ5AZeLwxG0BOkGiqOUHFlF8yZjF+IQF/kF3RgY
43XCt8eTg8Q+5hY5UpY81FwKYwkjpgiyUwcpKCVYSOqrxFVc7MPjaLPYUziXwxhBmteDcqkh57pH
BmQjhxX6YTHv++MHFqnzmkEXm1Nn4lhHlckTaPhPEAfuHceLEE8cvAeDdOhh2V52aFYwyAMdZSBP
57fLY6WRR/dy12BpKkaCg2K7q1/Bd3T7qBeTLPPfxFjOCSuh6/hMP+jobA+YsCdYB4umISAyyEg/
rTvOvVOXsGsukPFl2mhkCmrsMqIP2c8uRH1HdHD6QoVhcLcPJNk+lXbuHVZPT6DTH+30BTk+zQZD
+8lCI6sruW5B7m3UzngsfUuIMP9hjG+qtFGQmxI/7KVBG4jF5xtcwre5AMYRXYqu7MaKHrW3Pdu5
SBT/P8yG0hvPGy2mP+ayGG/UW2NxFuk9RdMqBgeRASmc1QGEt+Lbz/RVJ+Wqwrj9Sx3yWtB4p0j/
ffYUUNth1Hpq4wp2zlv3uXvbXhezkXPFGACST3l8vly/0ub4HmP585Ph3sFaU2ya56YllrygYViW
bGEbHdgDmFM0Wkm8jAhZDk23Bp+T7LX0o5nZnWlwgtjFiHIuijm3XuzaS4GRmMMGHIPv74UDVhvX
8k8OJpc58MrTijlCUA/Ho1ZAlOi/bD/UQ+ZxcHWxVWeuDIPfk9Zi7DyHhGrfu5gsoIQSHDtYdhHf
n4aBbosS9BsRRDgUN7CwdYUGHX4P7OLjYqYK29U2TpWqpFZP7dnzLttD/PCL/KQdTphZ/boEQerz
Ps/fQPJfqrEdbBM4gEZx6uCVjlsPnIvAQv8RITId3ONlPBbrO3P9GDgOZbPXRwn6gRjjUO4iEq3z
GM31BLVAH+sW7X1Vky8QnwuPtJv5k2OLi7nMuXwGdemUTzrJkH/x0bEAUESzKl4BPN9LzYGNmOdi
GOw1tNYIpxbmgrmXM4m2La2XcGzyb0D3+8MxcJGbYJtIa+iCNAi2ZpOsA6lkSk6eU/mtvf7CGN3u
K8F2AM5dWIr+5sox2FEhVm+6EnJhLsB4860PxI/zB08M7wwZ3LiM/4PejWPujhbZdj/aQG3RlZbi
q4F52KfdMxzdll5vc90YKDlJY5zLCXTD0oMtlv2VJP7BU4x3fgyW6HqYVRV1liXJH1VUQK6Dazzr
WA58/rIOlq5Za5qsMxWYIOxc81Yf2RpTA9Mdwj3LxvWOn+7XdrdRN/IGMxKcU+RoyNI364UmAPEB
KRtP2kRry669xNuAapEjZ9n7f+vIoAlKxXInTTjJDSqZY0sGgTZROMhlgULz49SiGs7fx7g4iTGz
EZbIebJGUbQ6aEdZ09B7dCUqxO4zjGP8fPTv3tzYvQ5jnLkPFc6VYMdYxUq7oDRNz3WcHG+F1kKw
buyFR9rfD8ZqbjWe9x0ZhMmG6WKUCs4XrRnYH6sE2MN+ttHl/0Z3NUQeOruwg/r2R+X5I5bqOZeN
CtkNKInZYNBAwtcefvmgzLlzMZLPO9JFaab0f6x913bcuLbtF3EMkATTK8jKLGXJkl44LAfmnPn1
Z1J9dpsFsQv39L72o4drcgErYwViaiqVEdHqlHMgrSiVvHgm8TxtkSJCtQErnW/a7ggKUXbLBNSt
HekS78uRNiZN5gAIk/COSB7W7Aml4c6oMs2+IdujjUZFC4UwohzOmheG7mdD0dTZudTkSzqVpAi6
ETudwbTb9t1AgXohEvs17lxCcNKoRWUoq7UM7nSc249++yhQzqvO0RKAN96T5StaAgDkvOYgA2UZ
iJ/R/7RBzwn2GQnw1jToEo5jDSnvykYKcWRmxToftea/BACrNa5LBI4ZWi0Y0P4BBLwa4+Xug6Wz
B4QhgteZTojDWWyMI+u8tgMOIvtXTM4M7KedcQ/XB/MLBFDzJ/Oez5IkzmoH4ZggzfVJkgPFmGzl
HabmQZREGbXV0GyJxJnqtioD7JWdZuWEakG5xoh22syaP2BHTPZ1xNPu15yDJSJnuE2jyyskVXBd
JaNPcOjEFk0gpnzOJm+KINZ6QLRzgR58R3jjyFh/Q43E/e+X63cl4G/+VSErSjUywgEHOG6CcGvK
4oXQ69rub63DvyTkUlrnqYc70poNqV7iaGcMLJDsKrRLGdMkjcRRnGJ4uk6YQBHxjwt5NVpZPx8i
pnVEGEt13NuibQ6rubwFL/B2I8nQjQy5mjMer6+6TTGmEqrI3YRPN9jKLOT21aeMJR6nKmgbx2Y3
KyPnVX4lv3NWHW5RqZruaG9PaC/aH3OZPZcBu3/8KRQ10TVy+kOrJzr14wzu9NjdNE9sFOmNNVdu
SR+vN4ZyTBQCTkHrRP1Q2/NatfTuZo9VsqhyFnC+SCHqnO7oRm9UkmDmkNfzgNGM2yfTedixYff8
U+DOrCYnloRxSqMuMmytVSFlmO6u7usf2tvP69y+6o8uEPicwdRhZQJ2S4OYM+yuug8ZmoMfH+bO
E5QtoHJv99hj2epJ9LIrUPV84iDThmmSIxxiuLsXFkOK1DvfMyurXVySFr/+4mg/TsEB+Wq8RnZP
VLOTBOPukOYRvqr9gzf4t77i29mCxDM1yf+0KciLYaUJBsF++Js3zGz5vrHrg8gyC1Qw30CrYvT4
YESzR1PdhXePonnSIi3FN7HFslElKNSZ+TyHfxFv0n3Nziz0meoz2mFefBvDCRBJs/AcOYVRxPGg
YiTEzJLYcj3tA2de3P0dy4b396jc+S/FmV/4RLoh1acCEgD/5ryVnacS+4Y1bAo/QFX9FKkqgY3m
dzx5Wq+VkfIpb9r2/B789O/ju/gpP0BX/X8QBE6BFLrip+UwwzlwEl/PL2T3am0j2fZz5j3gQSzE
1snrKkUkfHzywKi8CSNiP7UxMi/b24cdfdptjsfPBj3hpDeBeeHTBaUZqmNmgMIeRTWv57OHZ+Z8
s7eizb1o/4XANTC5GKVMm2ai6ufdeXe5i/SA6F1n9WV+oY759EBn5ig5mMMgTItHsIyJ6m9423rE
c4HItqxmU5dQXIQSp2Ux0gxihpouDCZDbI70rY8lqHemy5j7hj0p2NaDXT3zYiDRKCGRcuGXP6Ga
OPAVGYRiIMQ2car9bmdvUCGFCGaurBAEMZ+Tk69EFnxeoNOiTotHwLU2EtVIjWND9MDQYnm3Y9/c
7Dv8rsfx22NyX8yT+YUdZ6tDHJaHzXkoSWrog2EAP2YZKnCo44XsN4IAAZ0ih8HkfBNMnQklSZ11
J97W002AWntRelrIo5xOGXXJwJalmUcRYkx7dfeMyhFHaMRFrgm/z0lGqjOUS+BU21cUjyDufErw
Eu05D4eGUYfhcdXe2PtYskXJCBG7WFzCo8PM0SlWAf061+FsPw5YggarMOznzbK74d7b7nQ2YGeK
a9+g8YHVJ8n9mfRMmPFZezpa8I3FqRzMpIurpPvkG+SzugPakA5Pc5IJ8yvebjT0Is3sKlDgglCV
r3ySVLmwlBygwaFxnPBY/T5iaP11EIHLbnHaZzB1GqmzQDjv3/bXf3r1nWZ5aFy4IzdGGHtzqmd7
Hg63PmrQUK7lbQQwIhVmcX5KJylebWmAeTlrSCndDgjifty5GPKECmNHcF6i/JXFaZDGm6rKmC/l
hCBu+37uH24PD+halXY3jT3sMHlJwAZC+eN0yWjGelx+ZszQnVsdJgdv2Kg5YcV+g1rjbqPazxgw
MM8kE9zfLF1XlLXFKZiJkjEm1cwbndN9m8DkvXhU5nUQg6968vT/UHdKXFjA7ROkG1MhHu5+fBu3
ti29CQ3uqqeCblzoeRPpYj6fYdZDizE0EpRKgwfMmt0+YArTDoFWweb11Jjv9iIqf1/n0QUml/Vs
xz7zvMhTnrIDmXY3o/uGuQyb3KlvZ3fs8RHzfUSV3Ovx8QKTE+0w6QfVaoHpBIdz0dkToz/lY45p
v/OywXlSpoBfVvXVApCTd69vceiTNbuAPmUKHp49rOGzr6OsBqwLEE7aI1/FDC0FINQmd97Dv4pC
Fj/PibeR61lk6vj5ebqUE2MAzdPwMUbuPCHz2a6e550a1wlaHYJjLiA5+Vb7VAobFZDorU1YO73+
sO3sbBwwg8Wuiu29kBtnGr7I9QKQk+vYaqtACX0Vm9p/7n+//KuK+wVBfC7DmMaKkhCMd4K7UGOj
aG7v3hQHKeS9I2KHdff5DzF8AqOKfYIFkJDmmPU2Ft2gbOkW+VYdRcJ38Eu+fwfscd5zJir1F8k0
n9wIpKBWJRnIp1fUwc11RYc75prszUeTpWgw2Ho0vqCT0yDoxasHjeDSMIUWQz+xCxlL+O70p12D
djgsMvU/hEe7qpoXkJwCqSoVA/+IDgJPaOq/7R4Tp94FjhIxGREr5pPE8wOig3KWf2XyFsicJqnM
XE3wzqdgStDL+RzcneP9Fi4n6nWcnWvsXFu2Feww3YvSAgLJMDjl4sexnscpRPHjaU7ANefroi68
RE670LCpkmw2PWeUTm63GIuwu2Pz0xfWGIo8lXX3a3GInF4xzDT0sx4cc3qv7y07v8OmUtFMgn8Q
AniJmOZmUfJZo7ao3ZvCSI5UOVZB0TvixwlMebiDLT1G2Hl0j92MIld8PeyhfxC5O5JrTO8YZ8RT
cnjvDmiDguPVnefXKVEaYN3ZW2Bx91WFLeYONMBCm4jzjpzU9gGa5QcGiCYbNI/f/xS4XKuTyNDn
8PdxcnfmUTnzSz2CanY+2gf09KSt42MGWzlgBcuBKQfmsmHzPXw97h/xbP87YMn9HHrsp7uYwUYJ
4tgZ7qul+PM5nKWw+oLKcQ36nXg/9iw9pI+OKJvzD3z6N8in0CxYqCkzDyXFoDmP98U3rdqyPdpT
X1ALcV36BMR8svICB+u0jWbKQYz2gcV/8+oITaC3VtuzF9f3yU8LiIJWfuqngYp8960ezZ28R6dn
ewyxEzDKeiLjD6N8PjUtkNIkC6Yiw6Gh5gB/Ub+PGEvuHUfknax7y39uh4JFFkAdNsZHQQGgk/QY
PHotZlvv/cf7kDDRBod/MOV/oDitXwyJEofRzPznz8L20QZZSImRzXv6nJz8J2SFevRDJDcoXYlE
unkm5AqvK5xe6Vsz9UgdzqL3un3fHjC0Zo4kGUr7j/PovXk0q4hf1p3ZPxRz+qUz/HoyZszWftGP
NerIjnBXpLvTT2GrzD/Ynj9YnGrJx7aM4gK8eZrLhbcSalMPO4ze2yCAxA4EAWkiYeM0R1/25RhZ
QHMCj8n3zcv+t8gBEykOfnaaJput4mM6wNNprsNBTS/2DBanBONaqEh3CLG4TJSWk2kY5Fmyz1vd
riKsA/a30pMohhLZ08/N8gtxGxtPL/TPW8LieH13fv9gT+gDf3vrHcziEt2SkCzOq7TGLA30eGZ6
GS6eidgQtUtzUcR11bs6kGWhGD8TfQuyWitIMvJpSF7PxeH9Q2KI8eHQoVtrh84RPM1hOklhzxO/
RDnnVZ9OM7EBk2gE8xk5EjUV+liluYoAod5MKCkRmJWZk7/ojcXvcwpSVwc1rccEjrmFCAQzRxpG
fo6ivqP1jPIChlOOFDrY02YyXuAMG2ckyhFcX7+l1YYCc4HBqcDODL06tkAKVpZs57dTFO51JzPE
joboHOwKR9gzuKoAF4icAhxi38Oe+2y+HGXXOHinsmIkdD+bVUWWbL6IaxfFKcCwbbADzEpV5LEr
Z76pwa0SbELdYwyN6CTnk7qGxak/c/LTnlKcZAscZxs4Op5OEaaJbKaA+T65ZiFXCvZvTBTbjZ+i
wqmfHlGyKlpdK2K8T09kAaEVmdEXKSBe8JRePncsGe3S3Aq1ueB6PlXVAkeJy96MfOCMu9OrvntP
j9LAMhSPlKJDW3ee/nDdpxu3gLLMKs09DbeDQZjYzbqBV9GzuchYmPdbTYktkGaiF0iJJ5VpawKp
3Lw6t59zyj+7zDfwcO3Ti+gVdt18LPA4LTHV3iR3BQ5R/VwGfUaLy4Nh3zXYD/KG7gUs8BMl/Vb9
wwUipzPichoaLAJSn8IXXULzHQqn7q2n9FvM/p1tXEBxyiJPsM2hVnGY8ezxGtjOhspRtPDgFQat
h/O6coE+XHViFoCcxihzLxwlHYBkp7+fzrdbPHhNN/UPLPP9f6gR+HqSJgaWKNTCohpFoXwc1HmW
p6HvHO5MGu+nrcHofVA6nXJsUsf8JiDtq+K4BOP8mb7qaCfHJaQa49EHB4kd7MWw7vFmgj8CC7mS
ib4EmylfSIEldWWKfWYAm8cHTm4VsMA5oLKpbucnIRHcV+V7CcdZ/LKmVTf1gKsrt3FGWzmW8/Jr
xzi7oY0yxmHez+NcP1ARJifoPs3GOAor9cmS3TTb5FRmPXksLQGM8Cg5AQ+yME0GDBtDCSEio97C
Tr163GL2FvY7TpLQ7f2qvy6PkpNuOZIsuW9BFmrsiM6y7wSFg/vrRydiRU6ss6oL/T5roSN7Z4tp
pfSOYCmibV9HWckbXZLCCfNYYXsDNUAKOqmJHeOOfPR7jLe0tVsZDoeIC2cuu3QBLvE4F8Awo0aX
auA56u25eoolNp2RDxNqKQHn8VHQOGEIUqV8XlH6q3oWMdxXHXhBBj96u4CLMeklbgd912guJBBg
eE4/MFaPbtLgwRDgzZd95dT4+EdCn9BUzKd2fgm/B9v+LhMpdcG9fE60XSijzo9ruWhBENrnT9ET
7R1d2iYvBRILoolyKw715eFxWkHSQiOdTGC9nB0JNXveoUNz3+fmOMG5rbhpl1CcYjACTKcwPRyc
ZDGsqGvvAuCIskEr+clLFE4fBGlOm9wEysv5tX15HzcWm4pj61T6HDg+bmydvWELy430djqfpNvz
ybHL23lGy975F57H5bdwekMP8x6V7zPjhzprd7/ig5owTCQUvUasZPUugTjNEZPEbKcRhnne+e70
0cGwLcPOdOYIK14EupAfFd3KkV83foccJTs5RcdMd/wRi3pwREaEzlp/IQJTLVO172e2RGurY+4s
7MO8fWK7XaSj1PhFoHi/xngXx8fvV8sqL4gJwT29Dv5GY5WL2ZU+6rs22n0XnMXvHrNQXVEhnyM1
FtTVCho8ghxniErqoDy6eE01bEe+s9BeJ5C6lQeCS9o4V4OUSk2S+SRhVLx31HphFDQmST3ssG/m
4KI2SGgtRXaMcjrFaL3GL3uQ50Ad355Zeu4PttD1FehhfnWaX5em10xAwWaWYzoyJL2alDHpWdtB
U+KhQaSWBZ4G5TRLPY5W0qngkun2xbwv8VTVClNBK4Hf5XVxKqMK8sbr+3p26F+dCRmvATOlznGw
uc7yosPjFMaUKX7TW7OWxLjIUyb4dZGq50c5p0VQka4DFelLrjPzGBZ2bR6wTjzfWm/W/jotIjR+
omKGzfGWVn2eWeeQF2ur/GwVpuxr8UI2geTy/Y1YxmZYqgqoeXE5ntu25FxvyzdYMlFScKXv/oIT
+DnN7ViFGtYeqE86agZe9QoTqyx2i1eumh38I3msss2wKyG+mFol8AxFSoMf4Vxmeq2OBeyJimeO
M5aMoJ4rRESUng2M72hR0a+wZ7vFCLDsLFDGAvuiccpDyeI2TmdTljQbOtlPkp2YjjaJoiGRktI4
b0T24JK2FXDmEQ1T4CD8SrbIWcLFElAkz4rhirrXOMUh19OYqthhhoqdl7OFntgH7WZ6R7LNx9Ob
MOEmcgb4aVZKNyCanQMwFEWciw+TPc4owlduEVWcCjENmqZEA0xvv7wat1tH2fTtBo9R02azbzRR
cDT/3LVD5IKVSsnHWJ9D5hdNhn9/mgpGdhhJMWBZWrW3Ma1hvzeEy2VF+pjvlPQTmnajMh9m0LHC
szEgJXZ+owNDYKfXFTJmB6oK5o8Rvsgwzoeo6uMRznE7D1GS7mltC6T6H2j5g8FlVDpLbseg6Wfl
dRq+bZDiYOIOu3X5/QPCZVJKM62GyQPI61wFWtuH1EbR0Q0qjo4ZVjiLdP+66/YHjnNvjLhXST3C
CzidsTHybNfOvCtadHQiFE4p6Xqm6hPGqj29FIR52Ll23YJxVsWQZapgBr0m6xoWh5t8vWeVdlNr
KErq1knMSPKctIKnY/7q/xdBtTRFo5Zp8hXIbRpBIfRG6nZ+0jmVHPyylMqZ4lplKja+ox6dmE40
aa85GQ/EM7fXCeS4+3/hsabH1BTV0D6V8cLhzcZiGgdqpu6UFD3zguBYdvRoZC9TT3cVGTKBtlg/
0D94nHL3p0I3TV0FudpzVPzqOoEvyOm+L/TM/76gp1baKdcl/P5W+U1f3wS/znHbX7+OA1coMq0a
Uj6Xv661DYWLgdMapK1mhmwkpyQXBaerV4KboESlRANjXIKo/hTqueFnbjpGH2UysckfNnq9T9By
Yvy8fv18AelfFGnYPYe5uZSi+PUSTI5bv2/CJHP7pAt2Hh191o3+tJ/MsbNlTfJsEmv6I8bqopNU
zaNtVJf3RRS9dabUoMR0onbn+74jW5G1j70mMe2yCEPbaodOwKqrh6/LBjUVbKnASMjLT031omrL
Js5crdNY/SsiLU7mcP081jHw+g+x1yzL4kznkORI86VZ5sq+Z8sTKt+ANUQv11FWmRQjOP6Dwh26
1bRqqlCgFL7TYNAbvZmqZ/PHdZBrpGAgKG+3ItmSx0TOM9dojo21DfvHJhJAXKNjhuDMFtGjPvbn
00JGdCiOGT0Xhd1l3/87Qnh5oBaV/AAoZfsxFs9dddNWu/8OgrNVWiSpRt/PhCj3+cQs+ThNm38B
YVqKqhNNwYw/7qxolueRGVSZ65nejTpqITMkErCozJzrQKuXYukYaYMboQb/FOR7ajlJWQuJptVW
xu7KLJAZZk5hh7hgpDznUHzqDirDLTJQ1a6bhBNIEjUKkRvoDqPJbMnfmr1jej+l8QceY/dB+n00
PAFta9ZjiciJZ2KOPTK8aeaaRGKx9eKVObt+eiKaONE0u6KvUgkIUj/sq+4Oa2ZZox9LU2F4EaLN
Jo7eriOuqftPbaMZlixrOneKiR+RLLYgpwNxZUxKwThS08neqfd0HWeNLyhUvCxjran8hQHVPp+M
ogQDTua+iG6TUztt41gAsnZBGpgOC74oxljy5mRM0yhtJwrNZvxSI4zNif6FGOmKYqJPw1DRS8Fx
QN3KemQUMI5DkKVvRlJW2BqTBm7UtZOAFfjsxSd/6xpR4fTrVLUMjhcMtfEaaYJW0CYrYPl9nZGt
H4UborgFke+npGGV9is1Q4GPtKa5QRwmgFKZqHA9Lw1dGeVGUQc95KocN0UU2Fb4K5qO19lhBUS1
KJawKgqBY8uHT0YQ9ZggPsSuoSX6Y1X4wxbVSMOxaDpP5OPOl7KIEOeDhIOrE9R443Fa5msmMDC/
7X1zjN089LZlEN6qwbDtlMaZyt1gHL18gKtBetaoz8qg24bV3etdy7KzaZWsieWUKVaI+cVee3v9
EFZk4uLDZnZeeIt63zUktrrYlWXrLbA6FhYl08NoHxkCXcnH/l/OgLtUTFvFVsW2jd24HbcZYWVw
DKfn1rSYqt7K6t4rXH1IHD3cDHEE8xM6/4ZUiyKMQfMDpOeS1FzrSOJ1uO84q9no/1ZiwnLtoIhK
slf5SvuDwwlo3EWjVeta7Kb96N02fZoetHB8qjvUtl2naBVJV9A8QCChBuGQTG2StL6YYlf1M0fT
3oOgYvmgb6+j8Dmivy5uAcNpga7UvaRQlNjVJ1s1rNBOdcKmzNuiWuYj7ih0QLmJm+rc+fSG5P3W
sJodVYaCpWTamH5rk944XP+oVdIhulDjFkwGn8WtdMS8Rg+BwoYhFPZ7Xsyi9+sQK2YJKg97hbCK
TUMHGecSTYmUo9dehswSM9xXWeUk2vCsV+V9StqXASNjBQy6Cmiqs3Mkq8T40k3s9WWAyC12felb
kGsOmVj+hpUeTjz8vk7aqjpaIHGiqGrwjfUSSOP4pGCGfYSdmFLEdNO11HEr9U/X4fiE5l8cZBEV
4YRODGjdS9FD4WAUlJEUu31EJqyNTaONVmCvUKIS326GxGNDGTeOHHgDZrgm3QFbAMs9LTJMTgni
D69oBieosMr9+netMpGl4iBMlWqWyX2W2StDpxF8Vp0dDaxzLqeKKe3jfwfCn/XYtoE8eQBh8Aap
28sCY7miwikcXYMYBnyCL0ubMjPpikg2YjcaK8uh433rt0z2i/uAkHFznZj5RDg7BiwKa2ZguQEK
gi8vMvMAPxTQbVqmvldVsw/a+u46BP++OjMLMAw4g/CiYDS5OCHKu44YGQ6smcpDZqbM6xB068yq
YztTEjsuX/L4ZUqxzlRP3pQ+sv1hcAwLuxHl3M7GnS41om9a4ZSLb1Iu6S4VLZc6E3PIrVh9ncJp
n2DjEk0xw01l/fCYKqhcltHn3dxUVQ1mJt8jJX+n0JUxDQXOxIqauPgWTi81HibvEN9PXD9I6EHv
EoOReCyORlt4LJmkdDukU7+7fiurF69QbJBBUgBLErlLycKg6Jsel1JqUW0XQY3oQybT/12rU7JA
4Y6Z+ENhtr4FlyzYWdGtXh8y7+U6IWs+7QUGd3x9WFuJWeD40v45hE+lwPci1W/T/+0R067G2g4M
dS9hUP914FUxVUzZ0uByEoXv641bpcraPkxcinrI9Bh035tnUgtA1jQtqPuDwt1TkWMfIkbVJa4U
agqTlKHZJEkY76uikRMn7OTpZOhW9S3qo+pQtIN0g+xWvJGkEks3JS+yzahuWR55nsD9W2egPx/G
XW1S50HW51Hi1pvuThLYs1XxXFDN3ane1qMHJZi4hGSs1kpnHH6Foo0BogvkrEVPY7WuTDBO6/sb
38cakfF3HWjMMgOBXRIhcSaDZI0VZFKQuNOw9ZXztO+mfaX+38OfC06ZP2Lh+Td13LeRD34c2mPp
F47uHcwkFvDjqq5CAKfKGsUuW5NzHeO2RK6b4MyayLO1dgt1GdUfVnLM8u/XxWuVv/4g8XN2lLSZ
cPmw5bLRH6f2IQr1f6OcFgicaOk+8vajAuXkZORG7u5y/fk6CfNhfDGuCwBORPy0i6ImwmHJvQbt
ekwxyzI17iLyNDsmPq3YKIog1u9HI7qhYc+wzGfa9Vz2omCswWldWu9QAO/f16m38y0PvbN9CC++
jQRUrsqqhigYTyAWHBbuGHOoQTAEoomSvsXWqdYjpkmVQIL4YaF/ORELFO4sJ93EHpFBhyXpA5cO
dh45fZawgaJjQRkyNtGaSVP92MIBxba3gPVxzeIMMUuHPK6V1htVQ1+c5tu0Ghw1z5xGc7LWQ66l
fTRkjL+6fvcrHjmeOuZ9zyoWVGt8crQbukqpJXxvWARMr0enD36o6jEhr81ZN0Sh8Ood6PAVNRW5
CJVwqixsIpDSzv64WZ0JzNKuaRW7pL0leNcVAc3/vlAynTGQJs3hN3ljaGvGvdEg0vBHweGtyv6C
HE6VBQqcs0QHOTHZx7beCnyftRdKipWocHzwAC4D6JIKqc5MK6pARZkd5TKz5ewQZ6iyTvEE85SF
uuM3m0cjE8WD62RZVMHIcovgve0SNk/SoobfGbuKck8N/2x0lsAor3Idkmz/QeASCIlhDD3tYANa
C9VcqsGUkLyH/kkqyoSZgTtQkSM9S/cXHbdA5AzCmHlhMcrQcUkg7Qs9SFnXbYw2g2fvszqw9np/
iGSCqpfkW12KMsDXT1T78iJElYTEBuit9OygNOk+LwVWddV0/02fxj8IVVEN128AfXiRxzQa/84M
6W1DdYZBYc51lSEihlNxbdAOVjwfZYj3mrMobBX9OudStVJDpmTAUZVHzOW6/uXrAmUoeOZGbYGJ
N5JLzu5CKe+nGJ+ely3agbtdl+tOME6HbJJfw1zFFEyveays9jGoAjdoNUFqZ5U4S0fmCGKlY5PF
Jb7ZS4YkJzmc0TGpmdIVyUNWVsPHdTL5pvFPIyQTVEcoGMMOKjm9YSlBqiZRlrjIfNoTXssHrLOd
NESNvmLnxSnOWTNGjB5p/xQ20ybuyNZLgj1mZrDY8LejXB6qSN4OZej2gf79+uetHcLy6zitWTRZ
GoUDvo7UCfNrkxXxy3WENYcG0TyxMN/EhKPHKTC1NdS4KAuEWsnBr+pNFJbbrh8Z2cM7QDzf7TMa
Odcx1zyaJSan0mLdzHLJmM/c/x511PZjzJEvnjwcZ1z/vo61yseybGgoiLAUXDcnJB1NqsiQ4T4Z
6ktapW5aWofcH97iTrOnTD/TbiNX/mYItPcwzkXOGz+j9i/+WsDPN7ywrmYeBanpj4mrdowaZrzD
0z3Lx3LXleTcNA++FDiD7pCxOpV4Icp61IlVSB44beAEbbWdknhrwfeavMmmmWjf9prtlxUDXr+J
GiIs3Lj8OhnlXEGq4XDkcZuHN+lTXAu8i9VYHsvBFQPUmagUmcuiFweAgUNqlVuIdvMysRMvsLv6
QdZyO/XJQ21ivL7nbUysRZA6gcex9piBZ9g/yJwGkxPsW+sUAuXbTyysRxb0N1nzayh+lcMvVZ0Y
ySbWlCcJbqXs0U0tUi7/QDvFJglDl/HayNFOFN/MOwy3dltS2EZ5n5sZUyRid+NkT0roNFZ69JtT
FXYC7b0qYcgAUd1QURPG58WbVOu7zu9x6J7iplq2o7Vqt3nFDLPelaGoaW+VjRZwHJOjgCOpsD8P
HoP/EPflTgrurUj04CiiiePVKax0Oact0iZqxcrSOlfydzk9plZxkON0c11trIJR+AYm3H1K+eUM
Zt6XXmeCd5QKHYj9ptIiOyLvBRJ5UyiwQSIs7vSwwMXMqjkfFGabqEY8V3+MEmsR/ei0LARSseb8
yAvCuFMs4gE2ZQYL0m4rGUcMoN1ahNgJZOH6Ea5r3gUUZ7zUsCM+kRQkFvQPdMeeYuXkadLGj3J7
ND7gunaR25qlWxSdwMNb5UeKLXkUFZEKFgld6pxJ0ivdyqB0ZTOwm/53FZZ2XwhAVi0nojMFz9LU
wnvlJYiZWLnctDhJOTB3pn+so9SJOyhzb9t0T0glMmzKFORqVm9vgTmz0kKZGqgu07HvKnGt6pAq
7xlNWKKmO5QEP1y/vFUgHB1qCgy8hX9qtgVQREcz65oSJjoZxl0+dh3coGJyauJbrGlzQcyxemEm
soN/PcHz08iDxq/KpocdSvyUycpzF1ZMFyUH+WbFv2wxilfh01L4tJ+2ekGUTqIOq2ugFXsrcRqz
bg+egedYrZBtzDBgtZ48VxFB//aPqE52BcopOnkbzL3qvpOPpuhpa/WMrbkVXpXxbZ+PLIvPqRqS
tK0FLq3am7JOJ2bmLaN02qgRnIDr97l2wIqsIp8j6wThMcesvublGJRK4QWh4hRQXffcCSV+VlR8
4LgE4bgTDf9NHQ5a4upB4VTZMUVN13Uy1lTlEoHzHOU+6pUm0HGDeWIr7U+52+mByhq88ypElLJY
ux+FmsQykASbS2kvhW20EGn7cN9QfILujiw6FsN4qIMbtYU0XKdr9Xo0WVNV00CF85exaighgRNg
Jm6sR3alOFmN6qr+vwThPOHUaEbMQsLhadZz1tUsDDdJmvyXIJwxo56MnlXVSFwodVOSbT07S5VI
clYZbXFc3M1k8Ui9osJxkd4292UqoGHmoi98jEJ3HdcOv43vIZraKNKsSUrcTi+fkF61qyl+blt6
HBSyq/Pih49JSNcZYJWxUatNNITaBBV2l7zWKZ0Uq4hF3TAsXU1HaY16CAu8HKLSGUnO62Crx6ej
sFdGt5kJc3IJVqjUK+smTl2ZNLDFxOh3ZqQWAlu1ytM6KiUMA+E74Xm6S9UskIY0dYPYyuxIKalN
9VaGPe6z3XWCViVVNw0oOIoJI3ylySBFaOAjWepaPd0W9KUK/O3QxsyIbq4DrdP0NxDfKtigYtXw
8iJ1C+xCr7phY/XPcasL7kdADt8lWDY1YqapTF3N8Fifmh+VeRck5SbV/c11etY4QSUWSuyQX9T0
L8HZmCc11f3U9ZsJFVc6Fnj9QGeCiOHWuJvCtMMlQ6oFU8ouGQ5tr7RtdViffuxOowQTW/jFr6CV
H2iFl/HUe7xO1toBQmOraIdC8RFWfFzimX3q+yXJU7esKjszf0UKsidSvc36++tAq2+5SyRO3aUG
2hB6UqduZOamrYwBKqatWruvMdly6xMztouxag7Ujzv0YVi/Wt3z7VYlkt37lhtJpW7Xqer/C3lY
fhWnTaQwCrthgDwU6oth/pTJdzznBaloeuyaNJganAl42GjN4Bu1lR6z9VCcCD0SFxu9Oc7WpG98
gTSsaWMLFVcWHG1truG+vEw9MU0sJptSV8lrn5kYF9vm70ZTHmtF2kQYkMhCWSAWa/wDmUC3gGai
FIofCVJpfpPhHTF183ZSWdDdKappyy0a64ZWpCZFWMoleSgoa0wtoLOXYbxm4aZNMDcQCQHPm5zr
zLomhUjzEbxd6SiK44t24DnlRBq11FWVwY002fUiaSPXzS5J9G2RxIIamLX4CLVkJmp3DRUV3VwC
l8oVLdIGRdBjiqZVvdVv6uFVba1ToJ1UlADhfx2tQRdoaH7g46eTb1lE0dH/ZChfIncaJPogBRHq
oQNklYLm3gvr2wxJgtRUd6qGjO2U2WkenUnZn/TJ+x/Svmu5cWTL9osQAW9eE4YgCVKiRKkkvSBU
RvDe4+tnQX3nHDKJy4zq6eiHjqhqbmTm9mZtEg3Nv1A/hoGObKTUBN6g1Z04xdEkalHuGVO1Gyrt
RxZLZpn0rlaxqkOr3IPMNZqW8bRo+brmHvBkUggKphvyefJGYzhqaA7sJ+WgM33vFVKoxmgyVsEI
KsJ66j3zNsdm4gmN5nr+qtezWXejVeUa+gVe7vPpKiFEgnCEVFnAFNv1mUShVPJKwwtWwgEj7I95
9pVPO07V/j7oVHhMGhhI+2NRBj2DojR6grQYpihkjt8GaGvM+AabPxm6eEVJXlGhspCVPIaN3mNy
okTaKtZOkYI9mMW/cFmvqFBaRJrbsAyXKYC+5x569GSq3LPItUuBMG8jy9dahne3JmegKKvohP22
AdQrldMwKFG5TPBoakdSNTWN5KQqr5MKi17aRV2QIuhJxf8IhoBgQGd7n0vW7hXMgZQ+8taQd4rz
CyPn+qHgIefySMrsC4GGXDBSPCwaVLjZqKiMiB1oZHJJUBqXdJkoGaPGs0oENX4ZWQDYHLq/I0pT
1CJLMfdi8UvLkYqoT7HBarZYkymRl0QoZBGbguim0G6u+L4q0sKbI7nYdJNaEj+T/pR89SABuoZh
aVapCbwAQFpUEEHuWoK7WB4VI9ExGxLM21psSVBVz50UWnnOwkxcMWqKCEIy0nw8JkQpxueVdOQj
OSi80HipfTJn21jda4MrxQw3ZO2ZRNgxZGuQQjLoUZSKF8tS9bncU6vCzv12h/zwIemlp79n60sy
lLoYY9VAQTYpvGZGpLTBCnRjYMyTLJJJhbcYo/7vSagrE7EfCNte48Ib+pQI/VdXVf/qrjS4a+iU
QQS48MdFZqtrQr7QOhxCrV5BQDVe+P7r/j2teBfLLPh/SFDir42tPkeYhPUEDCCTaOoBcNLOaE+w
k2jca6NscVW55zL19T7dNY8fOV/MCAkorShIDV2fDYtyg7bVlNwrilraGGVWbspI6kjkt9gFzOtQ
vXC0NuMoKq+DpGEEudQAxhdLth5r8halz9jky6ljuclrModRbA1d35h0RLM59V31EA4GsraeWE0b
BfBd4jQ7k3QoZlZebK37W5EQVSmLWwcTvYjKxfOOQt8gIIAoCLGynfTKmYFMVum2BrRGvTV5lFKH
yHAFlBWCR6NVHF8brKmIHgd9NMX6WZVZzVJrLA1gAg0TIIAHQDb1+ovqqYcOiIrCyyulInotB2Yo
+z3D5q2pgEsqlODUwyACdQs8N45NDf1ZK6YYAs5Z96fSYbDZ8lu0kMK+YohQknWM2FH8jcU0YiTM
eYFk0JeGLeQD2szKaClSDjyJpX0puKO4n3I0ehvaVq3Gf6HC0Zuny5jCxKDJ90j+xRuXQRarWV4X
KF3uJnGXfTRlSRgyvHafiOs0hCKSAZeSejWsDMOm067CqzWcFaWbufatcGSEISwi1KMpYwboCA0H
KdDeBv9LnyoiKv+GCJINMEWChHovdRKD9wHbq40gEp6QEzCr+pD3w794EvTDoAkU1SbcF6V5jCGb
C7g8JQbym4JoKVaexX9EBROJ2Ahwn/3WlAk6pFQZM6ySjoLBtTw1cdCpbVuVXlw3mzjnfk7iLyGL
9hDe+4RWzDcshCxBrFBF0+hV1lPMR1yTtIVnyK1PjJJzuDbY6RpCi3iwlOzHfXIrzHBFbtEjF1yt
tX6GPFhTeHo3Eb/4xNJLohbV3+sJTOR+F5p0OHZ0+6w/ZhUf+jz4Gj3BedtsAjdSEoYVX2tvUHXM
MC7vI2NicjnrxVl8PgRHj2XpNZy+GQz5MQxeyi46qBhfnZvSKopPtNKaeVyTxs82aB4xk5S18GlF
8aKcZsBxRYoGyDCU1cEgRZ5GXVN6elFui7re5QHDB1/hEAz4ISeO1s5FG1GihapFl3ZxWnp1o5DK
P4byJghygqUHxB9Zpm3lOEhWw61AnUzSsEvh+k41Nch1LZ1KpEYEabbA/dWHEoYI2e7z4dqhUFVX
8HYgctPTPcidP8+TCH1htKmTVWK+VYc8dvocsMp+iTk/fQ5lBluuHA6+OCpMOJ0qY5z6+nAZ6n5D
n+ilp6Slncwd9sbH4r8YfcfVyXiqZTxSosOyVsBqemM0SkxgGPqmLblkF4UGt5OLsWFIwMolLq+k
isswjabQCI55zXdI6qJeEuEvOKPSSzu56iKizqrk5HlkEK1oJUbSYO0SQRBZNA3FIZVGcRxbo+My
P6+81K8/uXBpUTf8zX3uWNFSaLrHwDsydZh8pHfxRr7C12MoV17YHHRAb9QGwEQx/vH3VJAjA0og
2hfQJUXxeqL4cV5oce1JdWhr8wtKwjVn/99oUMIbB6PYSHFSe2khmZsK839CwtAPaw+CzgFEtfCW
DJXOgLWAV2v0IaphFWNXn+s/WfxvhrgBPYWZMLTJ4U3oIFNqBaXupLLGJLO6CTTOEqrA7jrfvX9b
t1YXh+CXLLeM0IKneSsv6mY2JMSysxp4tfyhCjWps5b0kfp/pLSI1oXtaOMyhXUPC4xePGvxewZM
MlF9SLj3+we6fRscCHoAT4Ng7eZtmlhT20nqYd1/ChNpWSE56+epNEMJXKegg0fkcYlmKZqVJypD
RlgUKJdLrtQoCDscYFm91G3v386tmCNU4VUJ7hWMjkrv7UHDwtSWKj6/9jeakZO2fdVDho5cpYFc
LbIGEhiL7uLmqxyJ4UDDC9QnPXrtjC0vvtw/xtodQYf8hwTtYIt1E1SjCq7VJ5L3rwCgu0/gViyA
QgWFu4gFDCYtFnLOh1MqC4WXNGNNQpXvvBoA58D1KmNz5IaZYSe/XYrr2OuaICUd5ThgLAlQNF7d
m/q0KbF55qWv7Br7sHZRfhB6BiOwDkjxcZDn8sijXumphS+Zulz52zHj3nMejalSndUMjbkw7e3x
gAKBGW4NLv7yoBfCn/lciGUEM47HSYOVtxi1kuEHCENti/3vSmoBillwxJ8Ghta5NdjLvaLBhYd7
pWB8/Jpw78+RJvmIktC2k5VOlgdWGh38JjSj5HSfZ9bOuNQPVLj7GKDSqSvF6Fjc5SIcLEOrvQzo
d1qx8+XY0TNH9GNS6BpRWU7drSBguhCQQrASMNqqRt1rkRQSnBy+8STpTysfmpDRSr1yfVe/T11f
LsbakEj4/WHElo/w6JM4eCgikuiMy1vhRxg6XBs8EPSK0VAQSEmgujWLDZz630N6BC8omMnLmImk
1QMtZFREgMhzSNf8kGWNos2j33ihqrilBlyUc8cV5lz1u1Rh1AWXy6GYHiYchOAoIFaiOx2KCdGz
yEctbCtgpAFrI4eIJt7vc90qEWxdX/KeC9YL5VLVBTcHOnbgegHuq4hf+85Jm9f7NFY4W9cvaFAu
FScAU6oL0haAMrypp/GuQnPriA06U8TbYflHGrBfrBUjRsSyytwA5VVV+FqQLIr56l721WnKWqCP
POX5aRhYOeNVpkM0K+HnkclTKIlN9QLDdEXTenz1mI4+cjSjBY00iqJ9/wJXToL6sIay7JIplG5O
kle8NA1j50WAcLCloeq3TRsZLCOyMC/FcOirQcyKyjc6oGir1XJt6Bud3HlTPpupkb4WoX7oBcEZ
kpao2fA0ddmTPOc7JdqoyU7QX9X+4/5Jb1kFbVdo71mwYRH30Yoe9hGVTVXqgZ3i53aIzgIn5kRk
hcXBJ7WYpHYYoDSfhsJWGadse5/67YOCOhKHioKeU9gaSrrbEm5hW+m9h4E7szdmkvIbmHdSqoyQ
7FaNXBOi9K7Q67kf+FrvJbGbp85QOgNGe4IDp7LedJHf6zdFpR2GC9VGFSh1EiUETeTXeqP2g9cO
cYWFfmjK2vFSrts5gHPNaAaCpWFkvonu85qUYyA4HN8Um/v3eqtk8BGYpkHAi2gEdcNrrRkJmRq3
4GAvm31rDIAgEY+Eq2WGwK88H/Ky6O6BoKBoSCegR9/PJ2UAHKM+2PFjEyyjkl5Y5gwytzy6xO5A
GdXhB0OtLJ9x4Yw0qJ2kWlIDVVCp+H0pdfMh5DDrJPXpZ6tJI1EnvnHldHpGI7rEcEjobXJI1AKm
FdM5gJhDU7hGH7Kc+1kfC03wFAAXTTJJ/flcpof09xBbyd6Ynybsgud70+8cJdm1T/ihzeSf+69c
fk78La9GJguD7fbe9WWMGSiLwNVD5n+5sIsLycRcwURxKHrR2JT2VPO1djLyuK9MJVQKDOaVqOgw
VOLKoBLA9QDkswxM4Knp8nDfiWnfpjPvyVpPJIyeZUaH8UadANSUyFjyVaSaPc2xXat/r45RtBWQ
ZVaXRBim9K7PGwhxWjSpIHhShsU+eqIqXhO11fm+0KzcKpqB0MmF8AHYpnSuqErrHv3vAW41j4Qt
36s1RwqM45FOQqA9AIqAoZRupRQ2DP4gmsgW7FE6D1bF86hr5SR6mK4UAdmnAkvrZ1ordXaIxyLS
GZy8ErOg+mV844Whwn9T/itq1DXiohE8XrWyypQ1q1FJKVmd6Pjb0jhmGMMZ/1rDX9OkXBEe+1rr
QS+EbzCMcnjsrEKpTGCQ33+7FRUBlFhwJXrxgFKii9ccklQIKpDpEzwtk/vanJVWyMy0qHPELWlS
FSb6daeM6GU7W0E4YwQt4wDdeP8jbo0MfG/hO6cPDIgbXOfKCHQOixHwEZwgbpBj0q0RmGeOENfa
VpkjZ+jkiCGWazQXHxygbMifoBp3fXDJwEpmwOsJ3jhhTZIaHiZUAEkhGbU5FrwXGDHjkGs3jW4N
FPw0tM8B4u6aYMpJjdwCy9DL8+FXGGJYEWiTYoYWS8BOunmcmFzRkAoLE+5f7oqwwApA/GFd0QZD
9+sKdSjW0Qidhy5BztbHof0sxMww27jpJ4YRX9EEAPCAEcf8D3pkaXR0I8vgaI6zCIyn4KntMcae
VHanAosIvsn9Y916mrBqqJ8i7YI5ghvQ3GTgyroHIJznz3L4Wal174hczTMub50KEsVo6oTc0315
gRIVswAN5KGvOiLZVHZuUg6sTvG1J0L0jh8CW6AwuFzrhVkahrYYUi2WPD3NZo+Xui85DFqzQicl
Q6usU1pGhdF6i9LIIhUXlEpIWhInqeT5qfJzHJTnSWmPXO//uf84q2Rg9eF8wEUHZto1GZSjUT7F
Wlc02ogA8BkDY7NkS9yy4mdGEm4xYdduo46zqDCvcMNh2ClPeA55hWsCVQQmfLpDY5QpVT+qmjez
/lHiuA3+/eujoSIHrSFgakmT6aNVmiaGHRrxvW58z+eUGBhuE1mwMbdshyo0OA4dmMhdajp1f7yc
RgoAwlWAKMsYUS+n91gdE4ZCWiWCjisUWpZVBjqlkIqoBj+PAYjITcdbVVWg7DfopR79G0IAB4eQ
K6gm0SMxRpeURa5U6gKuWZlinsHvCea8/f23L4PnR71UUmWodcz9XTMdP9dyHKWT6ulNk/F2Y2h9
5fYTXCDS5ZUQP/09OfAdj1ocKiMIrK/Jda1fA9Mt1LxUqzvSa/2zHOqu+vdQHei7+cf5WKZF6ZWW
c1cNAKGONC/kKm+hAhC2v07fGOj1RGZNQ0/wUu25PomRZmqRcoHm9W30gqDFR5VP+12lOmsS79Y8
LISAWvudpITSviYkxyj/+nqioaj40STcucg/mkx2IoGVIFgjpKCeDcsgLyvpF1t8oebqoeP9MgSE
s1oYZjAAoTfAWDsPZGfW89ynhLLzNaUBLZp8x+N5AJtli+2HpJfW0AENU2fZ1luHBY7Kf85k0NWG
sK0MBKSgJPkHoaiPwGIqueYoBBWCVEY2dP1UUAoiGoDBdBRHDBXEeK5wf2IchWYeiKFTl9FjkRX5
PtcbhuCuKCI0l6HPAl2maPOhT9YBuL3L+AFeQ4jKPOGE4FVDp/Ov+/K6SmWplMHPhAdGT11Hiaj4
uViJQCaKy4rkklhvBDh/f+6TWa7m2h4BJv67bRvXB9+S4vGqFNqgzAAQ32ppasUGxnZSjpfMShVG
+z6p1RNhBATQK5gDQa/9Ne8VkSjkQ9PCs5Oj3gRGcA/8D01nVDTWqahgZKgHKPDlzy9kCbC7s66H
PaAu4sx4woRl7Kh5qFv3z3LD3UDuhdLGAJvGI4FIyxE3AIgvAOiR12UBqX35qUG9sZFgzjX5WSoa
xtXdOOMgh44oeA34/6GNKOUth03Y1EXdemnqKJX7MSUb3wWMxyDbUfq3TjFoITjGGgEMQ8AjWjjm
4gKVYm7HyW87oLNxJIWuM3LDzBw5YGmIm5dCs/6Cg2ygd/R7gPeakD+iczQWxM5ru/4VaPsZEmac
xDjNt+68YvCFyuIPA3UGDjjN4J04lUXQNdjDvmACm6o0pQEQLnr5ZwqY9NbCKpVcOo6c3qf7OI67
J0MKdWOT9GqqHQq/kBX0kEr6TOBbhZ3VyKP6W2pLpbR9RYs+dGBznwufFyqCVhd0HY9NJx+xcDbp
rIoTqqeszhPsBCgL47UYQ+mrmIrql9KK80Ma68k5T8T6lLYTZ6eBn8UI1qXyuQfQNXJsEpr0rXLu
hqcYCeKHIYvnFmMjBtfZPXLVv8S8SH5mkx+dYz9Mc6LkZXHyk1lOzXJW1IOElv7QRjt0CHkGKMtb
mIgwKn4/8CiwhMPkiHPTGxs0naaKk/VFEp3lIg8LIqXGdKjlmpOdMBI5DDsr0k/Vj/mWYKuoxB+E
KkpPfYZlE8c84hCDz/wEVL2w8lHtSLOBOwd8lLzNWl98DFqjbWO+mt4gUUlKeJTjClPKa/0zj1PM
sjZZ0QsW5xcpptD7rnsOkCbhnVGXYsHKFKGKzbbNEdCkYdtkpOpE9aWZpbGzmzwufAJVY3yGUaEk
bjdOsYEU3cydej7GNHgXVW1hGU0oYBNKFQMoc+6V4T3Kg2Ledrg7lSj9ILXbaQwyFtT3dwBJMR/K
+Uhmqoihl7miaxaPxDhsxGEcPFUQcuyMmHrEzHKhDqHDz8aQWn6s8U9dDWQokqVG9NwWrYYl95iX
lknfFXgKoTL6xpQmIfv0y3REI1MSi2jsjnHpipDXMW4FqTxLxJ6y3k55XcGcqRplGtprtPYA94XP
0BOP4SfTl+BimkCZ5Q9IhWY2lmFVv9B9VleWIcztHw5rShIr73XALOsDOrpsIRHD/VAa/rMWZRnn
YsYs6xyt6etx0xp1N1kSRlZygsYs7WlsBp63MFUYpHY/zhNWzisN9qeRrpK0yMxr5KUYruCN4YdU
L1MssPvIGcCvvb7feOrLMFeR/x7UchmRUKXQ6as/XMraUXTbYYn+Z4w4YToMBSlUKKlIVOfyfgT4
KFLgcSA8AVVmJAbWRjhTXPJ2ngGbJ+pGdLVUuc6bGgdN0fka5xQaWowR3gb2IFcxC1FsRYPqS1EF
hgiBF7ouro+P7SeJ2srZ6CFQmWB6OKBqqerX35o6TPPierHXDdXMm6z82HVN0UXy7CF8djC9Brzt
dtc1agbosj8GQLz+nhxylghQkIVe9vJcn2me1V4u5oD3CnS8PnRLoV4rwbwZGvvh0c2aKUUjz7Cv
t3wEE7TMDaEZEiBZtJFI9UYbmpGbAecaGza2nmQu7G23Uxq5QCJTYWGXLDb0Wi8s9PBk8PgRJdGt
zn0zFnjUkPfCONLMIJDLg9FzvaVMPcfwh+jhPDQgIIbFUoz/XQdK2fO+FfVEqAfpnJDXg2QJx2NM
TPf36/1n+76iiyPdkFmu+MJtqIp+9McRZKxD82k48/7g4J+31mp/G2Z+rCIyeObkYr2x7phf8ct9
8nTV4oY8JZ+TlvkylvZIZ+fBIduNjfwzI7f2HVfeO+GS2rk4YZRXaigrywnfsLF5trBF/rzdPgYb
m7zjTp93X4b1xYhsaL3zz7lQZ1+qtt/wUtdEuUQeMGI0S2cFq9e85Ji+83/kh26b20Cj9J9jV9j+
/U0ihMII/9JAiVZr6pijkhmB38/8efKbGagwUvAeJC1gjqHpDDLMkegVujG5kSECCgmO17Fppr+M
8ZdjL+Ew+iuRkgPOMmU46zTHKkdO5M9lc4rTgEi5rRc/7p+U0p7fNCDvKMjDhV/Q8a6vVov8iS+a
SjyPyVkVVChwVpf1d+BJsQzAHZaw9J9UBXUMXRlhvapaxJ73hLylW40cPoLafEjPGQmOD1th/8SZ
m9z1fqhksEqCk4pO5zXe0X7pN88MZlo9MCZsgGO0NF3Ro5gJxoiUvCvFsxyq8C4rC+qN3L9TevnQ
cqlQpCjRIHSAertp3cig9oI2wLrv1nxD13xIDI0MJUkGMjm7nTu4Y2ypR9a2Bkqh/kMWBVJUbiUN
w3iUJQx0MZC7WgRZWSJF7/YjejRjhmlaE0Y0sWJMCZYCEI43UIpjnwZVYUADPFQf/Q/f43a7L0yX
Ko8W4xoX3qMY54rS8pQXuiZRBjhOISjVzl4j8dmwE8FKLHffESy9cO5T+46Jb6jhSBjThR8IU39N
rUgrGRujodkSkpBDldu9iE2lG2z6cpztU2/KBGsa5iN3GFXSb17ck2ExWJOeI/x+QAEdcyiSLt1f
9ANO2AlTyz6HHeo78fhzdNuIRC42tmv8JtuakZOb1vzAakJcs43LUlMUzr7BAemps1jh23niM/ks
1Vusg+0G1eTRWmrGT+XGUL1uMjuAbLMG9OkC7XJY3DVyD+BVZMboTAg/oCqp+YJxrs+J3e/FbbUN
ifjjxNLl39sLqYddksxLcxP6KVBFuX7YjIvVfKwkELKmybSqTx4NYWb9mpIHdRuQmXAk++zxX9JB
CM0fwOmsLGnHk4m46IoUHlk2lN7e+8/JLz6IMi7YY5W3KSca58YOjofUiXaN+RG4HNGOaUr6Y2wX
ITkpDHFafvXeNVD87Q+hrwTId5zTiBhPwJ233Gf3vgwtN/n/J4G8xvVNCx3adlNMRp2n3spDTDDu
x728jRSGm7WmXy9eFPh913T0zmgaIQCdfbzt7Mkw+8ExjjJpzqaNqAflJLIDqOb9wy33c+9wlBmL
EWMEHQpMZ9CcbbSD9LxV+J/taGJLyPk+LQaL3LTC50GiyFWpLjwr7oZPyRoaEjsIdlVy3Emmrb4V
VkgY93qfQzB+eH2t4ZBy8ZzhWq16y9mjeczNgMGEK8JoYFgIw9Lo18KcIz3KwzUNlxaDb5wlSyL5
BkgSozVvZjN44R7abf9D2TTYMI5okWjKIcBihBzrTk2s4+u281P5kZK6JUl6DpQNq/55e3q01GNP
2NJ3g6SpTDEV3yL3gdqQf54rS22QCs62hWwAD8A3O2QcNdYoxS0/gR5mmVE7XhqbVCpWGHMeY/FV
4p/fePt8Dk0pJW8sY60uT3bNtNdEKN2nFlNnlDWIvL49/HGcvW7uM/LmCJbQE2wS2Bwca3+wHOdh
ax0OgRs+PL7vdnZ4/Dwej9IuezR5csLsHdntIsfc7Z7NT5fBdN9p23ufuLzLhZUPojlQfQWfaGXk
9edPgzgPvVWQt+FQkfPmuLNNc97tBHO23Y7sMMfO8tYWwb35ANRSsdgFVW9sC7v+gDkKFLEG6vZ5
Os0OkCwVd3aH93IiqVs8cO8sgI7VJ/kvORo3I0OLWzLXhn+W9dKM1TelYuSDVtQjHv2CAsXJASYW
iqEHhdrJt1FDPirC29WuMg0zPAbvJRlfa1Nk6P6V2Bf1b7idcDxlBBN0V1JUlfqYF7l83ltvWHNH
ZPMhIs4T2Tx67x7Y6cX9OrGYh95W8I8PAV90KYej8k4jLwRN6sdNNMhnBBWCtY2tbUsqy384fg6k
sDtbgy/3/HlfOUsrL/jtAP8vUUpyUUnxBbkF0dqC1DTEAeLaH9/aOoe3/W/D+v27cK2hd7Hlerfb
5aZ5QprIKMmJITlr73z1HZRwA02059oK3yF/hKZT7LAr7RSc/Mctmd5yW/0h/+TO94++oiOvKFKy
KiKxOsVVJ2OBDPkoJaJuMQPE8oJX5PGKCCWPQSw2aaGAiGU8fKh/ntCwMW52rnu6f5ZbZwXu539Z
h0a7CptcG2uxl8/6Jnx4epR23O/7BFjMSY+9T1Gp+bwBCvMD/9EiESRZ5xl5GSJb3rgb3lJivgwM
bfYdv1LaDJl2zBmjbQ2lK3roJpkyDF2kE27vIDgfzjawz83hTDgzIOP+aaOZG1Mxn/n9RKKcfJ2k
LePQq9d6QZ/KtHEy9lNnyrgIR0YygiTRh1OZZzgvh21iPv4gdkmOL8/hLrQHcmK86XfQcO/0lGjC
Q8ujGGi45/4t+lR3kMzRHckTlLr9+MMrtsejYoasfsw11Xd155QgItbHHy93npDBtJwHxT1vVY6A
sGbbxDR3X9PP5cYDyzoxpOW7ZeXeiSmRlKZGRToDtF8Pb4FK9Nf0eUvmk21nj5+yFxPkGg3rZN1/
5ZUkAITn4pUpGQXuXq/NABVCCOPk1hnKbyNbxH7XWPy8EhODElJwgNlDRgVNWtfWWTWiOA+Ak37u
IT4/hf12kxJvNk07Jm5kTURjHI3ewvaPSbkgSGXEiijQWmEGwb11+GjIFjz0pFtPqrUhtikuPquJ
BITEkNsVj//6nPL1OVHl6n0F6UAkxaxD6QjyNj2K3m/tvD+lH6UJWWEcdM3xurpZSlI1bKPVjBEU
O3NvOYmLFSzu+KMwjac/KNJsWkLsz5eX+pDglo3tSXnQtrqd2vKRxcKLUN6w8MWNU0ILAHNFCDN8
SEJw506/xbRTAD0ZeZ4n7UqyKywzsnj3y3UZpNdN6AVpSnIrYPoISgLSlf361luHBD5xPcHh5d2T
y9ITi1DcOyclqrIvYWVewy/njB/7/NwVpqKRmrcT9UFlbbFcF9GLo1EiKnISV5TlQm02+xx6kH9+
3zUCMU+BNRAGM7Eukp70wygGFwChFVJzQHihk55wCBxeSnMig8tS8/SYCi2jdBukXgNvU6qh9PRD
tSPmkZAN2cbOdvMLMprbkcVa3b5SWrkST9q7LcIkiZIWFBUUkD6cTbJ1GSp11XD+9710Su80c5vp
6QAKpeUoLhAij7Z93CHcgefDSnau28kLYpS2iSSllpQcz9Vb+g7bxEzr/O0fPOrWhtukbuZwFmex
EDbWnZMLspTKCY0sxnJ6kM3I/nA4yCb8IWerW4T8It5gIdTbuYHz293/vn+56xb6gjClYlKAl6RT
AcKvb3u4JI4jQMMUL5xNNr88G1Hl7pmzcjM1Y5PhkrDsCV00j9u0GeQBpAsSPqqmQLbbDYyJp5J3
+9M2n5HqO+n/IgS81O30uHc26TFy2SDKb1rrDW97zsyn7cZ3NkfR7Vise5uovxYOStXEYZIacgdV
s9+rg1mbz26+cfcnlv5cyVRf0aHL4q2CfZYhxjrP4Xv4LP5WUUPl3geyP7EYVV4ylXdUNT34MRoC
p/KJBH4JPeUhOQ724dC91p5g/dwu08Xk6Qn20TuKZLSPKoE779na5h1TpJFpmr+Tn/f5l6XM6bRZ
HAzC3C3yKtoCwXOSxNx4tmSGtvx0n9S6Q/lfUTEoPdTm2CY6drhkSChH+E9nOxJCIhPs+jJuXsCu
XywRYd02pY16CWBxfK4gZimd9AHTDfz2GJiuyVmGNeyf040bWMY756Hv6f5hv6GT770zpZDiOFDq
tMVhgXtmAafXbDnryUFysttUPslV4g7IIKBpQCGQo721f3afzff3H3BNZvP9aJosUVoI3vsgSlEB
5KgOSx5WQD1U9k8OkctW2PS2iexJRxhakeUB0pURnS8bLFLGvSdf6Le3kXBzGvKwjTZCRsRf71DH
ruYhmWG55ifywVCU96+fdVjKIVLDpMunWIZR/fkrYQ3SrhSYrrUFpZUaCTs5gwFvG0Nsya8NzOmn
ff8ADOWOeV0850Xycpxb9OHM0HxKsHcqkmCo+zE00fTFoWzIkaHbIAhrn2JiV4bLk/yFITrLDd2w
C3pvVR4FdvRHC9f0eb8Lohhj9+c9cJ9/yr/M/MCgsOqWXFAQrynUk9SiJwAUkvCEBQB9Z02cqXDk
9f5NrjuQF3QotYN5Ji2UZvAib6L+aG8ef/wQzPed+wVflWlIlmu5d22UwslaoIku4da5xdaS8kH/
6rMXgIuSMbeb87Tv9F3Emn1bBPceSUrTGPrU5w0w68/R11sD8ANu17FgStZj5Ys7pJRHHcaNL2Q6
KrnkDamXB3hX49PLCxqdWLlHFt9RcRM/toHaTLjAfZRb8162Zt2ymF4qi/co/ZCLSQwsBm1xF98s
2R7RVftztHchiayvwTWswHrVTQYfrtPUkNsAEJWsfxewLiSajw2YIjlUzpZkpQ9QhDBEX8MeQYz7
m1nwX4Tnlin+Q0yi1Eet9FgqnMQKogrrYKUYL7d0YqLtlUlp1cRiivX/HYsetKr0SRCDIFIQXbwe
LIMUby4robDupFzQoFTFVKPTTxH97xTGRx8SNE9sRLJzOSvdsNQF6+YodYH+fEGffNAy3IMloS/L
Ebejnb0fuz2DlLQuuf+9OkpZoCUECCkiBw2IR1pKUx8Ph84ut1ZjOuenp6eNYZa2t/HeO+/4GZPd
19cpNTtmhM16QUqBjOgyDfwajGk4ueOMxN863Vbcs5oIVzr8YDYvXpFSIkmE1USxH0AA9r2FOSUE
aEjGkHyPfBBqRzvzOTdPJ4u1O+e7VHNPFiiVIgB83ZcmnO/17fCmOd1hPh1fFvYxmdHRmvZa2nyA
1LqsJPku8FzIeN/1leQPqXJudiiHFoDUQHqEe4228hscLTibv/fWfbWy8Ah9OMyPY4BXRG4UExj4
8wuKAV+VdZ1JyllWCyD5YKs2q41nLbkEkC10CaL+hvFGij2UPPALjV/OREqB1MT8FP6wbNiqu3NJ
hOKNvgtTzIgUyhnXZn00n8mRN9/22dfhDeCiElI91uS5JkuxrIYkl2Qp1pAxLOCX80L20FrYKPWm
kcaMbP/cksbamOnRbs3d/5B2XTuuI8nyiwjQm9eil221qHYvRPc53fTe8+tvsBfYlShe8c7ewcwA
MwdQslxWVmZkBDbl38eLtpglubY7u394qB1R3ZBMTlPCeJFfasn309NOv6jr2cGlTXltbBau0plc
12WSC87YqHJxSNzN+OnHpqJRxsqwpq0w34z/sXQXtNaV0LqggsN0vgELzb1Gu017+bFWw6zFNN21
oVl02iYRuoUmQxEqQVqrGcinGw4qwjoBxFNQrZVTthjyXxucHbOQl2u+mRYsIkY8obzVn7+gNCH/
zwmcXT6gn23jCg9WmCm1N9mUUO6WAOPKt/6zFxJNWwtYucenG6Qtt/5jBP84RBhgEbn6t72AVPUb
ZaGNaVQ08Y+qWS+5lpBhg3/MU0esy2Wjj+prGgOUrV7Oq5nsxav+eqJn3objir4dOHwPqk5GokPe
4bnVLa5bfRYsRepgZIREHipAABjMVrSM2ajpkw6GqJTslTeWIpXhoT5wXjvsS4HftaXZovItJSth
A0vjGeEzukgkohgtPA1goHCnUyKbYDOtbKWlU39tdbawCjskUl/0ghMqZIi0xKRrpM7GJ9R7fJKj
3mRZf1eKHgtI14mxApDPiaoAkkHzYwmi3rocBMF5e2PeEAoC8EgY4huCouVWUWou0QVkYk9qYyWu
Zv0dzJVBT4OaO6DrD5gtKqjzECayvOAAj+l+gvmSdVqL9lUv+QRBO/C1GToJhsLkghXLixfYteXZ
IodlT1F9jKGnlVa8oEJLvyvqbtcg9YxQg0jmq0oDF+mfxjVu3sUH7rXp2UojIeuJ6FLDZfKH1fsS
Oqq2CKh74wIH12nsu/yuKCrtbiOgxeNNdv6vKqno2powTpMiyBzqTyspBj76EhLRRkCO+5fs2Tv5
Mblculcfdc2VA/XLSzJf5Wt7swEnCfo5Ggn2tmGO+NyH9q3WElfL1PwVcGbkvwdjt+mIshOeIqB1
fHMgAKVygrqy3RbOGCCH0E2DMCP6rudpLq+jIyGjR8mJY3VL88SXTp0hbOqptjJY3dfpxI8EwJ21
c7Zmd/rzq6AvKSXf5ZNWwnO8U1F1EN4K8sE4XyPO2jNv886flOj6ZvzY1HuLsn8k7fT/HPkspijA
XTSkLL7As4TXcZt+lal+ennjN2/bavMX0n/WyqIv7fKpM0BCjxzYQ9CzczvmIc/RNwaYmNNFT4HD
aijoDNvEmNI4p2rrm8L74yFy04md7bIbg7MhDnEaeHFLYZcB2412UF899lpg0a1OXRL7c3N2D+eN
TvyX3/oSQAOADNRaaEKlZmWfLTS6YORIR0BQXUJzxO8lfrXeFfjToDhYUY7sGVGfEF5yIFVLmWXw
JKBPick3HfeejRIRup8kM6LmBEmPQOlJQOckZz+LfC+E0MSDC4w3FW9F4a4DgVF6bGW17W0qblRW
dkrq4I964ZMYzO4rQ1iqsFwP4bcucjUEtIlPFNwl5TDn6gcNwSw03xO7UfYuo+cnyi5ctW2cx0u4
FCbeGJ3dR8MoMp2cFJRD0VqJ2MkI/1KMLmxHhDOGSuSjyuxp50IDy3JajeUWntU3xmd3Uewnkh8r
GHHaAGx8jmJa855E7nmAYEgB0krqmU1X0t5LWI8bm9OevprlgpOhgijnlCOwalEZLrRUWZASfbfb
LzHUue+itJs/LvkjCWTk4RPR57wWdyy8AW4+Yeacx5hC5xuLOedYSFGr38/HqTSZ6z2lb1KzI2dr
ZZGnebw5pzgV6EtCqy5YfkBZM0t1yY1MU1BxcB1PVo19dsjPvI6uVonEqBcedLXVgehRk+PKjv7d
sY/szjZXmcuh4LOwWzF2/VpuQWNE7Gc0k1tIpGjOnkZBLTaIWRmmk2qG6ZkhwufQt8+xrogAb6Zm
rHJPj2fj/qHyOxsSCC1AGIUu15mbFOisF0WXdZ3iRQmIXEWk/ULx6atIIG5xpuiGiPlK7HMPYZjZ
nHlKua3d1Oc5AK2lP9xWOQnq5rIGqLkvKd0auctoZkoMTlsYQZIssXDpSeRtm2utr4tPkYlmG/lJ
cnUBtJ2aWhi4gVHk+7FClR3/8Q6fvgTQevCZglIb/3F7yJRiaGM2FTFczkXB//h1RE86CSstddFh
s/H7lZ12n32fGZzNL10IpZ+0guv0pVXXAFu3f5u9tB/18nBIHLhsI0B2kLVW7N7HWbd257olaZun
LmbcdbbRz/YtOmQk0UFVGH24xmsUTGA5oAym14vydDrHp/NakLF4sv8z0XOtOTnOYoarZNfJBEJX
pKZJrVOn5AlRDRz244Nz3z8yDRb9qmARhAgbeA9uV7XxGqWmeZ9ytrzpnsKndOfqAwl1YJpUfkPr
H8CZ9gT9yCP6gd6TdqrPo5fr/PP4O+7jnNl3TK/JKxcO5kbwczOU61CNCWqTTNLZnRppgRYYP6Fe
F+RnK+qPbd7HFzObsx0t+xQDskqPcjTQo2lGvzPiP44RRMSx96T74DnyKRoWu90MryfLinXp83PQ
Pi+Ictci22krz50q+JYBLwZHDt4Ts9tD8QqvcgdEOugdefGQBByd9ui/JQdejTYQ39p3DNnEeoWn
JG8pm/oj3JTqpmCIttbVtujVrj9llokYuL6k3AafUsWWUL/2tCpw2+7sMQQs0N2Osh8vAjMNbTZ0
BfxaeLtMY0ejw+3C53JXc52MU444pTnAj+r9BsfaJz4KRH8fG5s20Z0t3JYS+FNgdB5QJrSUZIqI
TSbU6hC/5OmWktELdVCcx3buE52gzUDeGEyMEFjCqs4GVQdhU0JhGgEJ0ZLn5qONkF4Vj8LPJ6uB
x+RiIeUvrZIJ3GeRbs3OQYNtBD2qMgGpXI6UGeaSD8muMEQDQbv68niIS45jIo3FQxD/YhGA3K5b
1HdKFmaw1U7YjlNrGZzVXaIPZ/IXBGCenDD6mX/NjqhXAVbzhWPTbRt1DV+8dPXffMgs+MvkQmqy
FB9SiIQ/hMpGdHVW7eVTI/2p1aQhebcixnifPZzm+Wrss+Ma5QPdjxFMvmz3vZb/NYyPj/12u7Vy
NSEQg8cpFtXj8O1UBWkueuIwU1ageMf1nK4naRdPEMppvMCBkROdSrcrwTBZhAKMQDkxNKPyl0zc
0t4xB6mSYjSKKceq2B+Cd6VXu9aslLXk9+Qk784UrhCkSwGaQP/xzHqu8H7TgJsJKX13n6JHKVC9
UOsM9g/q5Bma/Ui/Eu0tDhhLAH4jsCBwvy7l6q5IQyqKskYCdyJzbDG1dJauxQB3rxj8PEjSMSYw
UIN0YD6nuev1Q9P4F1Y+AGSgJqHNRaecehP5AeydBqUmugg6ANd7Sbl3ecuNKiZ4yDcCuxVCfVyV
bFs8b+gnh0TYr5jlr8u5GjRIk8ssAKbjAhYqv7b74sR3l75/rZDdy1U5U9nihR1qwlVvLauFo6S3
Ixlfwu5TktQWPcqSl2ncSPL4m+rUQAnUMTM6cS9xGjiKy2CNRmjpRp8mETxs6E0FcfDsoeBJuQsK
19a7cIbkaowRv/ESAkaIGI8N6KpUmdPT0iw8dcATLXmKvZWQ4jcgne9MECoIYNoFYfkd2bRUd0kV
F4J/SVLU8J7kBJAzxHGp3X3WvNZ9jjX4VqqXMQfx2HudgyhDVNEm+5VBISYlYRFq4C8DS4EByeGG
m3KbvJ5Rn+NzcQF1NOMRWnzmFRLo7aDTgp5IBigOGdPdKbKqGH1ki6/5qI6HwG5cMKMRBiz3G180
XHSo/3WRiHDqvat6qLUnhKNAKqb5n52nhe7fx6560V0pnMLLgDRNu3oWW/lVA8E/V/QvVKj6x4KE
b6wqb3w11oxkQ6k4QJoOPGJKno68FluRpufPm8j4lD4tUI9rtaFYHci7Vs7YwiUJgQ7oXKNkjL4x
dL/ceo6E9XnJG3icsXHPgOpqVPOnRqKJUHpWUezbfZCoVEyys5xpKWUJ7rnsSftci2rDr7zl7lP4
EAnGqxHqtxApAFuqePstA6pc0DELgwvUMqXcHhgt/sQKF99CaAxRT/LIKT2VBaGcsJnioI5UYUsG
lBS8QGdjg7IVQU0jnWlfO2otOrx3Rkgw4y+cJcQtqEbfflySQwsk65Lg4tvUm29k7lMVWvRPhaf3
wS1IjqbqjETUn/E7iT5Ceq+EaBagLfYfg6AxSeCSVUAiAqp6EILffkfW92JZd2VwiYcn5YzjI+yS
C8oMzXCiIIvZjUb5LSIDP2q0bBZnqV25dxdeZiCaQYUFitE0pMh/458rHxhQyVgyPhVeCgAMWhUK
9pmkZt+V+5rp1LDtCjCK7FpSNgeEq1T53GcGdBQ7mWRf3jES9i6FsM+owmP4XJeqsHIt3Qfxt183
iwqgqAn+wOnrarTr+moY4GKCCx73Svbs0qSttcfneuGBDKGpqSIAjVLQcdCzS6oox2aoRz+5gLsv
9zXxk3b1JtQgc5LtXdeAiwkcurQYjvgXiMKPBfHWEAz3CU7wvIKwFsQ8NCpgzDwMdMEVSLdclF4a
M82QjHDfAfGCd9W618aOL/Q/1EBDV/mtvflZEEHx6oawl9I/Cq47ICcfz+p9PDMZAHfoFElBKXNm
oE9SRvKUNL0oRPFIjkT71/+hO+3+jX9rZbZXGBddlaJXppdWtptTv+WMeqtskKz2SivT+C3VrJyd
aS/cXoagVgTLILingWgB6d7t2QXeo6Y4zs8ubvlT+0Zfv0B08vHMLTwdb23MQsEs4JTGLWAjt99q
FpScW9GhTHpbDqhKPba1tEo8Hldw1xK0deYKcq6SeGzd1tkFsUQz6Mh2paHDVzrzQq12Ei6t1bWt
2THL2yKMhbHKLtKfroTfIfTW96EF9ULVR/GtatSqNeJMfzzAhTwrAs9JPQid/7iVfpkornxdCH7L
VAmk/OKD0XhEACG9RandUkbeqj63aystiXT6ifsp4pEgn11HjtdY1MlTdpTwETAhYRlSeJYMOFZH
hFBjoWmSWpL0VlMvTWWPlS5Xdhsg27IZEJmgRW9AnBiqWXN213Kl97sPOUpcXtOxQjg9fw/nKdf6
ASTdLn6gCcJHlu75ZuUhcu99YQI5BGQQwAsqKbMbPE4rl3KVsbh4VU36/lwCZhA8051gDXZ6Ep8f
L899yUGRQfAGIm1chdArnBMlAA3HDTRdFRckQ9uGSIza2n5p+s1BtCutfGaeBTRmK1GEePOvWJjU
2mGb/NDtgcYH4DQryN4hXpnTXoRh0iVM0GO8PcB2oETzkP4HcrgjLRQvVeWpsXJ+5cZZCJNujc68
iNR3NNCbMLrvHfbyZXyF53jU4i0DxplNjcYOQ1clEyQnZ8FWw9Z6POlLS6xMrwmce2iGzQ99XrUu
x3R1cRFGLXdJ18tm1ANVrCha+hnUqlDR6mOLwn3ohQFDAHzK5vzqiN26zVjhardohuLSalxvZKgr
pilDGFaXf4qXBlRFYGjWIXzv0lqc6kxgNBnpeHV8Bs6GBNtBVFNU3j6LEDlcdtAQmcVoNSplNfLV
MoaInFo99d9prvaAjDR2nn/JgQqJst63ysQSv1go21FWkes53iarzFm/2tWzTYR8IyTioT0Nkrb5
JmJ6NpBBXVxefI7QNYhey9cwUb3CKCNQv3YfQWbS7oviG9H7IDz3vMZ3Z+4bRSZB0LpQTRUwuBmc
rCuJFaK8UwFwXdotYFSsRuMpilKYZCm95kvbhtEyxcD/FJDPfrxIv813j0Yx25VMEecgbRfLC1ra
A0WTADiS9hxYucZd9TN+AS2BEpBrpt9ZTLz3UbbD0GAk0x1USbaqUI3GDUubgzaIWlhbXWoq41MM
qTJKz3KjdFX/WeCO2ZP0ETxzuR5wr14Hhn4UlgfdO/J/aleH/nFcEve1p7alyYkbUTlJeNR9F6FZ
JhoVvESKWUXHiDFGynIjA2J+5SHDmzs/gOtXjyYGZZ+MJholfPyKv6EEEooqB/O7qtDp0mBadeie
/C9IpxUKi1QO/n7qgH31hZXpvO/tVMD7crUppvvw6uYJ6ooTS5kvL+wmtPfU27Exk4LEyKWZtAby
Tp9A4ZQm43euQuARtYLULM3AWHsfCtOyzZdVRNMAoksQoUBA/vY7ihaEx9hS5YU7dj/Sn+xQHGrb
NxiQQHhOsjNSkiDJpo5GdPCItBfM8ECTLdLzl5i8qmC7dAk8UWGh15BWXyKg+CzBZI3gGK68HhdS
kFCgvPrS2cNoKDMuqiipvNBSpabVz9SuLZ7TZ8HEqkaGv2bvPvq5tTdLLxd5z3Glh5lhjqVRoV7D
EVS2QQsiaz7U2FyDOfDH2IrNZsUDLyR1bizPy5FcSosJfAb2xil68bat8Dy+8/tOVquKiM37ONiI
OzItjDaZgK3Bnh8fdXbh1rueaW521LtIdLH9MdOKxaqBp/ZIOgMN9ObhJJDAQE1O4+xsm6rCu6tW
m0zPtpw9gVMef8f/sjehUgVRQ7AzzasWAiqhXZJM37EtPsVTpfbbVCtHgxXx+tziuNDINhmxDTnL
5od+zZ/6QiuQaDnUf+lQVf5IVpIkRNgUZtbqYURcQlVEKVQKzEaNMe2a6Ng5FGN2485Vay3R2oPH
kuYrPLVwIptIc6WVMS2E71hbiQOmALCbSU7j9rwx3RAriRRUl6HT/B7B48+kHCOnsdWwO5ou1LCg
DqX0j1/NsIoYCjkFaNQgt3BrVabbRAgEF3uZ192YNC997xPpw9967VlcY3RdqDZN1qCcjJgNRaBf
33fl2wp+Um6gwuriI7tTffs1a4j1vsxeAQzic2sM/whtQGrODLwN3ahpzK5EFItH9+oDZk4t9Bu/
o7OouvCRHQMkirDbriNbrrb9ipdYSPvdjnXmlcQxhUaDjLHSmz11DJ3RoD+PoA4S1cSqp1Y2ZPzq
qW1ffW1A5ZPYeKuRWE3VWv/MSWH8xLbVgOkHDeiesfaqWngR3CzEzIWhY5AbEn76uMhmcisJeSL2
z49P6S8GZn6DSEgv4kGA3pS7UyqmItKetfe7o8PqvRCcWLCEYxKBf1W6iMO2aEwqNyQwCVFATOyL
Gnlave7fe/AiDiYdrOi0LWRsJhlCULSDvxkJz99H3/X2k714aEWsvoQrvPEPvdEh7kPUVLdQyNmN
uUoJEN1WAOIhlPsUq8LfeJOuATiX9iCelpN6Pc4dmJVvjxzQymJeCDX2IA9C48Jw/Zcx++NWABi4
/co7ZckW+mglCJ9Nde157rLIo6jrRL++AI9d/0EgQyHDjWQh6g/IfD9e74VkFOBQEzIVIBVozM61
tXxoSPTZWNQXrtvKzJv8Q4FzWJJA/kMiz+SESpU9vaiiDRutpFeW3oM3pmfnmhHzJA/SvL6Uf5iv
iOMgrqHxgprVMsijArUiDa9lZ1Ew+0PFQ7cCKIOs3MprD+2FEvDtFMwOfZZ2GVRTq/qSa73thGcB
bu5dMs8yksVHSWNXjtiiQ72e8tk5bvncy2kG9lx6U3RaxO4LCunyEBWXU93ZcqMyEaEZVWotyVHa
FW+6GHkpDDfh7n8vkNmrX+FGN6Pqpr40CQoq+Tbndb5Q3X6f14JeKqFaMWgDgDyN6KzstemX577l
2vJswYe0EZkKLUaXsOqgrYegWErUZNQ9GpXA76jSxvozLf4kw7lqtqxie8NrUqv9++PPuGeAQbA+
qQ5DhQ8HGqpyt2c5YvxeiCVMwIAg+Aks6LzGpmqxH0KiXPKPH/lwElDDCQxGvQh2spX1UG9IZQk2
u3YEphHfzcgk3olM8MRaOYsf/ChouCKDS2+jj2HfFjrSjPKUGRm6TaqPn1S2jXhb8tXgjTnKnZbl
1uPJ+I3+7r4ArKNIEMi43aXZmrBiFHBslVQX5i3ThacOCcGajQlP63SwxTsFEKfKBF646o1hC24R
041Rkg+/a7y2NmWJOljwRpn93vdUoVelwAR8sO1Oj79yySMip/fvj5yd0NwtWCUUME1lRiAFGeB2
TbZFjjKtpyJqfGzsvgt02h8KC+UDAWqaUCC/3R8Ck/hpUJW4AlUQZInEHtEvgIemNrxFzmD7OlJ/
K/WqxZNxZXK2DxopjcBeVVWXOkI2EQ9X3z2koRZK55WxTb7lbrmvDM32ftmEmZJwv2NTQDWS7xq0
xXEasvY6+iJsMJfuOBCdxXoKSunHthcXcUL0/ra0gxjydlrjNG6lvGmri7xhjp0Xq+UIK2FzjNfk
2qfL+H6Q/7E0W0BmhFJS7MNSnYJIvkspwfCq4vXxcBZvTgAA/z2e2Zp5EMVqeZCpXZBSu1Bf4k9Y
WCkwHNxOTAmd2f6+cleSiQsRILjqeYYRIWAM5cOZ6266wIMYvAB66trXQ/jGKH8XuJU98vsgnU3f
jZWZS2jcXg5AklVdus2g8nrzXUxc2LnWWIVea/GTt+W+eiTlGJU2WjXAvyGAZ7c6bffog+0P0XkN
Ib+wdbBrQOg7VcsgED3bOkopIHMbUtUl7l4DiSdFe2rRlhoYHN7QXdv/N9N8ZW62f7rAj4uRcqtL
kX43GcRV5K88ClaOw+Ja8mgImpYTovQzn4YIHCpyIsbUKGrk/iQcuimiNUDwkhFm0mhH7yIS/MJs
KXOmb6gBYnoXz9U9XiB9DbLztbayxQ0D2A/auVB+gd7jzApVijyFSLG5lFps9xqj8d8+OEhHtKWW
aJPUZTtQE1s+RjaejP4zWMZBb6hyR0ArdN5itZL8PD6bC8gfQPyR56eRakCVd54HUzpXVoosay5M
SgqzuDBfdKN5uqJWRo0cl6QiKY2GY54GjYcm7LZovJIMXt1CVSvvSbGN1y76pR18/UGz1ZaiUWlS
Pm0uEvMciGoWb6luE0SBJofE4z0COBrSGUYCUWiu24xvrClCbONFHFbeFgsIEswMhIEn3DIQaPOH
TM/0pdy2ZXPZJii0gzvMbo+jJT0PxwHd0Eiux3pC2p2Wb5h9uXKNL/jlG9vTbr16yrlcIbcRjVXp
UVQfmX3dZyt397TT5q4LkkkT0A3qJdDUvrUwjHyVJ2PTXLgEQLN+X+dbt7Hi6ol3jZUtNjmBa1PQ
7AWqAkpsSLNC/mEeJQQtZNkb3usuXqfVb4AzAZJlAliRgvxxj0bOYeeBjUZWO81CYfGx8bu8E1LN
PPo2gEyalJchkH07zrHP+DGPi9aB0vvbiCNWf7lHkH13u2zlNphv3F9LIqqEEFdDDoifP1biBnKQ
Ids4TUzYLtnkHb33Ie2Y+vUpHGwgZ1cmdr5J/mUQ5G8TbAbNezNnIgY0G9al3DgUi3ww+gZbvlrx
74smJtw4yvvA5MxBOTw9xmmkBK0TJ6j0sj6aX/6hc/8dBJoPAT8SFBTCZ7MmKj6VJkHZOswoGpTy
VHAR8bxiZRx3ZYfJDCAkWJqpz5Ge8+Q1YsO042Sm1ESz3MmmvJE33Yu88SxGSzVKl/QAmjaFzaiK
mdn5obF9iyUd/N3KhpxfNNOXAC3H0zzKYmD9ng2YGeVqRLDUOii0BBZeVDLoCEhCQS5p69MWvWMz
u/nKthWqH//ctKwgLwMRCyRm8B23Z6Ghod9aKlHviKgkBPqwz2g1Cw/Nc8SfhcrhG7tl9yL7JKR6
eADT3or9ucvByCcRIaRHoYSON8rMqUHbwi/CrOidAJLXBQXco3xBNari7Up6fzxUjrvzOZMtgORl
4DiAD53+/MqByh1PdZ7XwJZEQ+2YKOGJb/c8inUUeprhz1H9ktpEC/GCEyUz4X21rf+6lS5yJRnK
V7/aRPlLV21j9Lpz24gxs1R3Q5LXqshsAMM9M/VGzCa5UfB/8Gt3z73LvP382UoJpdtRpYSpqiWb
RQ8sQ1Dx854j5SeOiMKRWFHjj8dTdveY+9fyAFTLA0yBDTrbmIHPu5Hvt70TyVpdWZXONdt8225Y
Xs9fM+Y8gCdJsdvoILw3QAf+N9ahMoPHNSIRZR64ote/lmjoODtN+cz3jVqi/3iAUC4N4DdgjxxD
2NxK5RJ5GJsKdSZTs+6FkfuV75gm9vauUtALjSsRXgLRJj/boyIQM3hY9rRD5xGl5iyfINYc1rRZ
p9fHjRUgOAC0nqS40SeC2t7t7iwylhp6tGQ7sRxBuXg/DEZHPzGh/nhS73p1cdpgB+XWXzvw4rd2
sI3cKMAfO/1ROWclqTa9XakoBzvuTqZI6ZF2k+x27509bP1NsCYmfHcj/pqXcPECSDWlTG/Nt1IL
Zb0M5oWd1++DTs+D95ZBOZGZALnjymjvyoe/o4XGPWSdcOUDwXlrbmjEHq8RmGNyp2AsqbCqVE84
6DCFJKgktR5zy+dHtUryfdg0n0FRfUL/Sg0Hs1hz84srDNykKGIj4eE7m3lujNKMmb6lL0Fe3Mfm
GO5L6iniVkc9TeJ8LwEeyYks+uzg3meTPAoFj8JpwDhCpfPDKXX4VJWp5+SZner7Pt4w5aB5zbGn
GAIQkxZFyUrIvrTMaEQCdoZFrgJ0ArfzLspuLnV5zDhx9zMqZh2fWMgsezTY52NHKOiVsOcuKzmt
M+ZVRlMIdAbEu2ssG9KodyUaRIPgQyEvWyjYfByPtmO3oKbevTYawN7k7KOJ0jq9PD5SS+t6bXs2
2wlXsYrnTye3PzTVS7ktAPqvR/OxlTt83u8QIUvJcQjuphrT7ZQ2YRJ0tZQyzh5jAzskb+KdA3k7
YmSqCbJ/04zAEG07DIn0kYDN7sLp+Ptz6rofyM8qhdDdw/VfH4QYCqw+WOo5OqqV3DAuRJd2tBaU
ypnqfOw/3t72kTqqjdGZhRYfSnNrnc+HwwlsW6+P5+Ou8DCZhw+DKqkiQ/rwrmu2Axi5jyrGkSq9
uiSga4jFUuWQfw/TAnKHHGERQZ7a8T2R0o3ytGJ+6YxBrHuK3EDWdsfBlQyth9CyZBwOKc0Y8O7S
Kv0YeKWT0n70XYJG5UvPCnotQKww0rjOKZJJCe3xZ0w+Y37SJ+5YFt4NAtdzPJWEtqTI53vGYUUj
i/WiQ1X7M39hI6PtLgGCmcfmfkvyc3uA4sOJoYUS1byZDysbQa7yiGEcMTtEDFRQzRFi7m57GH2t
7tABMAoWF2u9ayiuVuWX8IWH4p0Ymb3ocAkRvZ0oqD3Eh8JRp1sV+nBJ+QVsV2xn/X6sUjIker4m
/HdXM5q2CoJLLBY8Et7v7O3RGfoazB4ljg5iBf9t3AYoivEWA4at8w+YEB/P0cLGkFAJBPZ5Uv+9
I1AB7i2KKWjSOtwbkOngoP5+/PsLS37z+7MlGEWvSLmgBof6X6Q/BPTq2u1WFkzrsZm7yHyqof5n
GPN4REFpJWwHDOMDbxBt0JqV87syTXNgTSINXlFQ+H1GczVlz7w//vy7Qh3W/Ob7Z2teQ4ScFlv8
/sQPKeGf7sBvWpv4gZqt2Fq4AG5MzR4WCtflUq7AlLv/CnRhH65kftamahb554ErcMP0++yPb6BW
v9pns2Zg+vOrl1EwRE0jTFsqIuhHI+NORruR1uzQd/8z8Q6ss8KtbOJfytYri6Prpx2wazzkhyqo
vCnkyBC8wAAO+QMsnT4Y/cH6WQNRLQQlN+s0bfkro2hR5MokwTAhXiGq1KclP/9d2XV3b8ypUwkP
JQR5CL/4+RszosQq6ifxrD29T8+Mmm1a0jyFEJHbditVr4UDemNqtivCIOglPh0g5fYebSWdDwi7
XSNaXbMx2xhKi2yFz8EGXaiVSvxDszZh07NmdqHIeF3hQYDOF7zJZ2fHjyW6pmJm2npA1KkADZig
qB3Imp271/O0MFd2ZrMFJQiWp3CNOh7K1vyn7dmcGT0BQntYY3mYfunRiGZzRkW5W6YBRgQ2fnfl
Kbq4HlejmMWAeCAJWRTit5OKABvb7VbzQWvzNDsjfCaUeTXpKTnQdX0GdJw3OPQVpM9rh3HBA9ws
yHRYrw6jCFh7OfowtPWeja9I5fROWwmOFs77jYnpE65MeAK6FUIK3P7iZu9tXa3VO5teuSYXfP+1
jTnAKgQ7qhiCCtEJnhszflG0NVnORQMIsUE1hBhbmoe5UuixLoBVCCcIo3kAPj/2WGs/P3sgQ7Mo
z/gEP1/9hE+ZOQ6QRn9sYSn6AvbsPyOY3cSyy7C1CwcwNexnBLvquSffG8U8W/HKgq8NZuZMpCFL
2x6ZTkcTkD1p1MxZGcri6YDALCqP6Ae5S9LEUeK3DQM+e3C4ZiQg35XGruq6LdzGU/L730ZmS1Kn
Q9HGHYz4Wq4r/ziNODnCq1+frQYtFUIxNPj1DC9lVjVAtyNApGotCr4r8CP+urEzWwsvDNqoSsHv
rkEV+PSS2oLBWEy3Soa86EeuxjNz7N3IdXBaGM8UuyRQhHdyU1tZ9kW3e2Vj5tKxHnQWhBjLywvS
8kB+IF6BlnftEXZ3Op3WoKp32L753E37/MpxKWJQuz1udyew7L30rF7O0Ejavh203eXn8dAWXeTV
yGbuPhvzsgsiBaHlKTZ4ezeCw21tOGuzN/P0vB9loVxjNKFdkWC3+Tk9HsNSqH+z1WZ+fkBbMmR0
sTz7rXdIbcd5rsH3QFbMLG80BeRnoIZkgcO/XZQxktOyFoRJmTRFd+Q3GmMu2RrL3pIRRkBZDZc8
WOXm6LoWLCOhnPkg1lVlc9AZvIzAAkDKlThiyVFem5kfmhwdZkMDRQTZDCy81U1vBXi8tK+uDcxO
jFt5ElWPMAAUzE9xYd/+hJth7VgueeNrI7Nj4mZdPfQ0jNAx9Bgrwp0yWzwyG0+rrOy/uOevbc0O
SliA60jsYYs1mZ1rZfZaOL+8JKgBSqiFAXkx8/rgPQKrcw99j1FBHynh7XBETLRyUpa2F4gvBGQQ
kcFRftvzrhxLLbZhVLochxfQG6eVr+kW2Rg1V5EThRfbQhb15b+xiJyLDOw50u/zfP9Ie0OdQVbB
CUi2J94m681+0x5UC8jDk6D9pYxG7Y9rq3WngTF5UDD1/NvsbGsMmRu61P+Q9l1LciJdt09EBDaB
W0xZqm2pW9INIanV+MSTwNOflZovzlRlEUVo/tGYiNFMb9Jtu/baqaVhFoVnyE76StH6BnY77/MZ
/G6fn+g8xK92ZwGbaoDTbM27/ZONFaOAyw8Q7ouMmaiDWeIDsNPzBibw7a3zspPpO09PLy/Kw+tn
7Mf+5+7j/n6r3HzfyOUQFbTq8q4T4WXTIWSFXKXcHEIyeiuLLwScuRWomQ8Prq/guMNzinodMMTO
6qqXork/IJX/SReevTGoSdqpkP72BunHjZK54Z7so+23A9rkXsF5m3h0uwZwW/Q1LsUKp42pFkpH
WogNQQtmfdADBpbyCS7393bx8VxsrXCkY1LpctRAiky8R85COjoII5V4xYldSmz/gzL63yYK9tJs
u17KB8hpD+BELJ0Te+lPRu4BW/X8saJD9SXjfLl1glXLuqyTjBzC9BNPlLHc0Xbhk/3yEwxj35mf
voce3HXe8T1ixcOxIE+lwjmYKzepMMSpc6Qn+hsUoJH3+nn48uMLSg0rhtfgruLNnUb9FWVgFHgM
IqjGLmTEyCz2j4v39Wu+N5GkMh1ry/lAxx0/ivN+rz9NCiDospsVvvPrVwaycowBbnaV3wFu2Xqp
b+H6H3YfnzyhFW2o+1ltPz8/VnXesvJB8h+QBgOIDhGEo6lRXk4FkkCtrz5XwYhhOOdyG2/i92a/
abetE+3DX3SruYfkEfyKXumhZXt//7Lelu65Brz4COEWpWNRZnOOj9Ae80BDM2v+WpyyL/aphrRo
Ex/rpzVqRa5bbs4JIAXUHNHthhDp2kOqmdloVT0jpVsNlcuJoVw4UtXKM1x09zRFk+GDYRwV6ACv
xVTMKtHEV2Ny1Fc0v+7nPdMBz/AArvJXbt6iI34pSlAsKpM0UpilfgZEbd4b73Qfu0q9tb9/milA
mKoDmp1PaxN5ZIX6aMl/uhQs6JrBAiGrNlf6uQkSH6/PJWgYWFNot0A4zImCkVIBTrNlYKGEGK1p
0wTYI3M+V23tGNN72r1O6bbWje37mAOarDSOTtdKVgtLQ8cU6t8A4OGfInSXjvqUDt0gn4+24bfb
8Bdog8rHNYbuBUt0JUXQa7neVYOKuO2cGp/RD6l3B0x5mTf5+DF9dKCrMOPVKtOt6cVr570oYC02
DNUUXlxWDLmpIRw9Vxg3Eubaxp7f2hi1drTbRdSthuYVYOtWd0PjS6xuVt777YKvpQsLrrq6H+tB
YWd58GZ0P9SdtgnLxKn0fdXpLjF3TaYeQcm0IvfWgECuZYDKTAMbo6wLDgfLp96arBKwpGmTDwfJ
bJ25nIHarHw9e4inz8bepBHow8ajYWBmh22+AMq77Uo3HD66fsWeLbgC+ByQAPKOYuBY/9iSCw9X
jyLVzOxmPJu/Wv15bp7reVdK34dPMoB24RU2tN+t0UMuqIlrocIeJDr8XkUHNEuSO99SWr/pnWEM
ahPDKdPdNH2VOtAE7a2S/Sy9KX1kCmgJpcSZ6Y9JP3X0y8qZcIN4rYivv0fQkHI9sAS3fzzPtTfR
o5nBMJY+oWj2fI6Up8lR09JbxUn98S1vxYKkBvQJSDGJrZdzzspaGdh4lg9q5Jr6i9mO20g1tm31
PbW+aeamJsVDmoOT/9VGP+JYnqp2n817bThpuVvUT6PCnC4+a9OW6I9WUq+4Vnzd9z5QOKchRktb
KwMBmDLta2VL8Tbp46NE1XnlNd40AgMZi2v471YIJ2BmUyyBznM8R81bFr6a4HtGFhR9+Fm1kcjZ
RPPg5GmAPWELikNTu2p4ktqXVHlu8ldF3cjRt5U7saSdTMD40DCBYjga1q6tppHMlaVFyni288Qa
fVpUmRvpmf7Dnqx5Q436dwds+GNj1KEvK+NRSoGSRBn7B8utYiUJyfdZPAdT5/1yuCYA+AmaMrWl
kabtPJ7zjOK0DarvLczWWdEFt4bG0C+lCBoRTWF5ouVYsfE1ZdshPDLFkTUAW39I7OvK7i7drAtZ
YhmApI1WSC1kZVIgFd+s4vccfiffVRokmhuh2TrOdulDOb6q08MsIeRckX/rImOtSBjBLcL0EnRn
Xp9unFi1NlNjPHugoVJmrxh8x24cY5+eJke3Nm/35S2EmdfyhJdECTUTPIHxrG/z7hX0SAPU3Ab+
NN0Cwr9lu+kn/tolGFAzYTJOvvXWymwLUJTrTxAu9ID9IK2hjmdL/pZbj51cO0j/+2W6wzAGlh5N
DIVkSvLYZ53XlN9I92PCiKKZ7pEfAX0txjT9LmufFBt9PHYVGvHnl5lus9Z4sKRw11rMraSntqv3
HdC9TGfutFLAXXDR+Qr+9AXYvLwjrABd8QSMvyaYrWJXdsMt/9XsYbbxz9gdm82obuPDylVZstdA
DAEAjXYjGTD+65tSTbaRGao0nkfwjOheVdYIjKIJ5WNWdSlYPqb51M/wp//LjbmQy/XThWEe66gj
ekbGc6tilM7gJej2MyrN1cMnM3czPdsw6V2pttFwAqSYRYUDpEOigkvO8GLytchKJzLAIww9SY/l
ytctxBQ4ChOgOoAHgU39Q8t18XW5BU03DziKBhTmJPnIqwdE3Jjnq6Z7FWB8BmTsIczXDNICGhdy
OVEu4Lgo+IjNX7mkMyONcBpGPGxSAk4bYh1JiPDaol5ogyciyj0t96Xw2FRoaz9V1RkTMJSEkxqj
AX3WjiZCWfI0lYh//kOoZfBWGQU9r0gYot3u+tAGwjB/o0I7STM+oInQqZIX3NURfALZQME4cI4q
h03BWvC6cEcROaOhG3wiPIoWop/crGlutdJwnuW3VkFVkmzbst6MtPA1tuITcCsg2CLIgqsIZBhI
124mIdiFxSLdGs76+FiBB2dgb+jKIWowWEewp+kv99/BQswFb5lwSkL0ZCP8ETT1oEvUmBVtOAN0
U76OY6T6FeRucEtcuQGMXcPynxMc5qsaMfOQU7oWqSwYRsuwFaIh7EOiVHTZKz3P1Saxh/OLFYPi
p9cdudyW0kc+N26+xlWlcVMgbjBavNAtBFJuwOL4718+LfTuoZ2HsHNGJvow64b0kpudlDp1FqG/
WOvKw9jjxmsVByV3ISjrQXNMJ7v3k2lWA2m26t8S0SZ3CvsCLRjgSONVErdHyHPsE+tLpsaaZ6rg
vpvNjOyGsAIhgQ1lhqbOztca60ejtNVWQppwI7E8ASa6050e/SgbXZ6M2ml7DfrG0Op5RcUvXWTo
PA2mCPhzZGSv1z7Gch0lRcbOQ07fDbV71qWfJnse6odW+7JysRYcPAuoTAN/AHp0c7FyqwOfUlyy
sx76NsoHZbi30RJBY4wmY59DXnptUbxPLXMLU3KmOXdWPoAnQ24OGihL3hVm6uhlvV5sNfTRbEo1
gK76Bl3Q276ONyqscgUaeDYfm3lPk0MhgbhC/yX3r2UPovOaOOP0labR0/2PEa44hHNGXRBUqNAf
HIF+/S0mQx63UVM5kI1w2huE/lA7i23HBAwdejjPD5QonZsrUr3i+YvZ2z+SAf00+QRnXmThcfrF
dZcljLMrVW0OxrF27Vr1ZWvYsd5+BnmAO+mgRR3PQweQtLZPyhaj42YbpN7hGmZQLEDw7+AMzShI
AhyCcoDwHQhNWnvoqBJgioPsDiWoPGDGyICpKhRMGRgwidkNDXGtzMQcgTlBwi4d0EOb9Bn+lzFy
Cjb8rhNTd3ulo8eil6WTLM/zl4616NOPi8ZDzSrf02a0d7SOq1fgFjpnolO4oUVaP1hR2b3eP1VB
lfyzJs4UptmIY9ClKuxtlahVq/ZyoI3TQ6XW712l6SvXWPDkuQyCu2Nj2xDFoh53LaOakqa3u3kM
5qjrTioGj3lwlJKfptrbu/vLuRUFgCA3r4AJI/kmtuIU2pCUsVapQZnVumMb3bRri7lw9bEbV/Jh
S6Lg2CDnCpo1dBeJO0dJmY5gCw+QcyPMbcMtrPn91QiGFBuHLeNFNzSOc1C+EG5hqmLMQ2ItaOSk
Pqpdi67ewSAvFA0SxzTG2AjSE3CmjiRy7XkaVqFrXL9c6J//fQA6KPmfILwSlG1j542hobgZKOPG
yNjkhDbGgmQ/JV337MlvwX2kz6AJktlmiKAYp/39DRBzT/98ANj8kftGDtw2uYK8ePpWYWl2QfgO
6IXXj5GPycduLtcHU5/fFPlLrdR7ampBKlmPMmudIWn9+5+wcMwqkFR4H1DAUACC2qt7yJ8GBWqv
LIYvjaKXh9TMLR2MKCGSufeFLRy4ynn0IAbPRfuTFbtYLtPMtEv1Tg4KWWtKJzVnDIcbdH1jZi17
Y1IS+q06ZBtqogypzchA3Zcv2Bu+3SgzaDJGwvKOObH3wYpHKcRtkkFNrdhHY0oGH7e83U8jyb9T
Kv1lM/c/8jjvE1wm1FbEGDtUJHmubUMOEpqSnalQeohCK99YkTo85VlYPEghQ9qqhP92f6Wi08hF
oxqAnnUd+Xo4FMLNUvPQYtaApeZwv8PSfp7S6a3kjLA9Qyub/RyX8blNQUGgryV4by0pF21ZmLTD
DZpoScGZEo8WSOKCWqZeaRhI234r00AnmQPUu5u02/+01n8F8jt+ca20BKPt9R4C7Zo5Uv0ts7JN
qxWPGLfpgL/vkMTJgdaYvMBMZUX2wvMBYRHSJ1gnXAeZa5gL0XOWazGRajUghVV4ahYpKCYOiEQH
I1sRdWvKEO3pBE36HI0hi5PBJvQ791pN1WCDCTkrIY2YfeTX5fKHizYsqdD2qE25Goxl6XRA7479
waLkNIf5h5y0Dx26V6Ws3ld18sLm2Fd/Mja8p3YLMjHJDzO0jMlA46efag3GYUZWnLOFh8vzHvDK
8DcCE3i9zdZEzCodOzUwNLRYk9JN6u8pZW4GRqz7l4mrfMEkXEkS7lI/R0VIGSSZsV9JYIRCtTrO
j1/uS1lbj/A6gQ0kmB3J1CDLBk8eTh3pNqGxr+y10WOLguBeQ8OjcodZBNcbBxJFux3DRg1oaz+w
5nvaVRuLGWieXYlblgTBgGIADMhv0EYquAtGOo7oorfUIE9zj5IfZUV2msZ8KTNX7urSO7BMHSQz
KPAD/i+Ew3ZogpJJj7TASDu6i8ziC/yINR73BcuMiUxYD9JdIK7D+LjrjVPQl6FEeaYEWhtGLrN6
tm9zJZqdhqi9UybG7BNM19o1Fp/FgwnY/gQ3FDTDdvfF1s1hZXtvF43KJ9fkgDTAbop+bBdL+hA3
mRy0rTo7Qzu3W9QqM+/+tbzVZphgjfkbKEdiYgD4N68XnWUmrCcOMiiGdD+T8NR1/T4iK57lrX2A
AwtVqWHGB1hxRJKkbiqkTI5nJchUkN9hKnZdGRpG8hwnefwB6rlnbY1n9vZyorqKGcSYhICkCPTn
9boK3Wb2gDJHoFM6Pytg6fcyGpKDRfo5kBhZo4FaOC2AODQ4diiVY5XCq5OaHvXNuYFb16n0GJcE
I39IjNb5+8d1K4YgFQOiATgYcKLFgC1tgDNI5FEPykLHDCw9a7esjP7+vQFfCDcdiGgU4HEvrjcv
l5psiFtIifUCsLeRjE7ZF6tU6vgp13oXUjj9KnQUZ78R3ttsFjQcO00PrDGsA4SOoJCC0/pct+0a
pvFWxeMaQxqfu4auK9ErawtlTtI8NQIJ6eutURWwWDKVd0WualsgDaa3WOrXrPft04JQRPmws2gD
AK/a9S6i0zwsaNkZQdLoaLKN+zTFQOSBybqjt2Vk/PXVAFMCiL+h86EkEdxciyvp1Fczq41gLmrU
Loa53/Rtt8YdtLQoPk8HoSjyBTfEPnaVDXONOkVgRhTVkEc7AxFOqq5opaXzQvQODhY8JVUVGRkK
veqQCCtIkFgJZk0Mer4nucZ2VljGO7srUhc8V5F//20tLA39J9x3x8BuAw3jwgbqZBzsXjeCjFSD
Z8UxwAgZ0uWTggThfVELvjrANJyVFKvjTDPCYWmTkTV6aBtBbZn5tiwm6QjCJLIjStMHvdlEe5rH
/W5CStPVmZoei3FSVqE9/IUJLxBpL5R4dGTCQGInvMBkHCJ5CCkJbJkiKhgPnR75Ov1GchAsKk6p
gIib+HHtaMWruRo0LO037Dm4tcB0gbwD//0LR7pqbDkKZ9kI4sxEr3cbj54eI6sL37ta2e9FUYi1
kfkEHzJilGtR0SiZUt9bJLAIOBiOhtaO7CmdklwFr88wan9XuoZrjak/ADKjyopikSlCpoo8j2sd
8yoCqcTA7iY329/VGMor0cHtorgUeAcGIDXwWQSPsp2JBO0qk0BtrOaHOtjaJtdSpMaTrF2DzNza
nX/mGKmg2IEKFfnwSxP4z1wCjajdxQyUtFrLMKcTY4v1v3b1IAjcJ0gOg/ANZB3XJ6XUlkHbAScF
Y03f8tAsdrIkVyvMI2JJjZ8QrBvnsENWAk9QKHC2aaiZJUnCwIjs8qtdFbYDTnrpsWHNcOiZIR+j
cVYOdJQmP8V4gk2WysUWufH+pVbyvZ6muStnIaZvp3W4taRB/y4DJfueVlP1aMaMeEPTZR9mk6xl
sBZOHcNW0T2MowA/njg202QNQv+kDQOziEK3jJBOJYXxauSrnRM8iXmtHfA4cbtgu+Df3yB1enOk
GZpcwqCD+cJ4ITmOvxLYajDXUin5VZekPmPKbo0hRGSIkafPWPk2ZIaytmSxBs5PCw4q3GHcCOAB
xa6aMldBs5jGVhBaaepVqYwSrBTbnWdF2aZOzXA3YEi7lxVw6xoQYPndFD4khd08sphlpzyz3vQm
1Y45FP9KmLpwHHBf4I+hlRsXVqzUyUo/2F0fWYHVk+lMorh0yiKqnmckW1aexq1RRDSHYaAY8gw4
DHo9r59G1/MsF62yE7MLlxS/NLSWNT1aojFq829no2HLbVRzwWQFhkeAaMWa86RFbW+UZnEqrQcC
kIgyg+5shTnsdu94yQHZQWTRoafEZDCWgmJyBtZ7gFLA8TEqHzrI9lwSIWd1397eRAPoGgfdITpm
8G5AtyGoSi2zqRZHZX4KYUwf8yzhqdfYdPPQSA94OsPmvjxuvq+eDqJUFTxcODCUT2/qxTEf6d7X
XXmihay/TkizeIPegzQhZsD8dIbL9G72lFizX1R5pCvSb6ItSIfjjkw79AOqE8Jq+zrstKYbytOQ
RfoppWDMqtRx3LZx9zuT4uSxjOXGje1Meb2/7JsbygXD0eUAMpQQTCFO1/pCi+bCLk8Amdqzo2kR
hr1JYRiB7h7kNOOmmLvmd1qN09++QgiGgoLZRayHuo8gOMHslIEqcQVQCsUIEXiUPq5T4lg561as
7q3rxmWB7BfAA2hgAPivn2FqUHD/aaACM2oWerSp7KAb4aYppaI8zbEcf1royziE3QgQoxkl6pNi
j3R3f6dFNCl8Cj5XEJyUKCLygYz8KC6cJ2ZFcUWSqjrNSkNedUk2wSA9yif8lxgKrWJYW8omupHB
BftaGL3BnAR8dM9T2eXObGfkgI4Oc9OF9k81mulmtsGmQRqMjMu66sf9b7155n8+FRUHVH6QaBO1
d5UMhl0lTXXKwlT3c8wup/CytxW1tJ/3Jd14KZAEPYxqJuClgE9wi3axKWh0yBQiAS4520ri1WQA
DbI8Fu59Kfz5XD9u/rp4iycQzbwMeC0lsdqwTkitoQIadplXD1RF9rchxXPXyilzCe2McX9f5u0e
gigEtGXcgeVpDUH3IxafcrxqEtT6HM2vtM4wj4jSRKofq7HEyLe/FaejLCzjZuE933LDGT1q8V2f
W0HGemACTFRtrRPIw2XDSeQ4atcYPm8PDukhvCg+vhJWTMx1VXrT1tJkmUGkZhiRF8pWOgCwZMfR
imd+u49A8HAyLqDaOPRbeLy4MnOT0cQKRuB8XHTlxIlDyyx7ZWFsrPGPL63qUhj//YvriAxebFAw
gAV9A3g/IipQ4Y6p9dfaHqEbAUMyTI0OEIngylptGc/FIJlBUg/qVpsbTADHLRqcREdfAWMYAEKM
Dq3OjUaylQ6UW4UPNxQZLxRiOJLiT5PTxQrbMJ0aZsR2MFujVwE9m4wJ0AHteR6UbS2d79/Khf0E
chUseuDlBxZOzFVG3VSyFB5i0Nf5ZDqTIeeS21kks1fchZtbApI0xDiA3AGizlNG1wenW7WCGKQq
A5lku8SEvVZ7RfJtgPzur2hNkGCpSW1pITVKzGkkAyakfJbs2aySFVtxs21YDSJE2QAtKcoCf2CN
F4cUhlMbJ+FYBiXp0k1almcqAyN1fyWLQmAWeboGPcMit2ITS7kUWpg42Q9JljtG1CcPckQpXVG+
i3JAc8zhkIjhRDisYedIGdlWGYxREu5ZgYlNqCuvkUuL9xpWHXcabgzwtmhXEWt8cVdYnMXOOJLJ
rdCf2vepE6Z+Y07bMfpL1Q5ZhMeiyLTC60YLyPVlY2QyjcoIjWMuP1nd6Nae2XXe/dO5cRf+CAE2
E4gDJEAAI7kWMuUTz1TY5CinRAJzbJy+zbpJ3waERId6sqOvHWLVw1xTaxtpc+JaWqu/yz2JnsnY
YGSjZFGn0aP2QKu8ccdC/1WWtgYoaqpHZMVhEP1X/rFozkFw/mdqgxjiIr4LU2um5Bi9mZW/MbaK
P5yGb/e3RGzA5MThSHLDLTFRHYAfJWxJpQG/bBW5dUSXVuGGOi3RpmtLLmo+zRYVwdGjU4NxHGNt
eamVZA+kRaeK1BEaISXYh4dStWo/NMv4wWzb8GRKSXlu5LJ7yQur8tjEpO08x2HqNW0ke12n2L1D
pp7TrZqtSpxYyYe1lJ7om2BRILo0AS0DVBh5U0GhaIwV8zgDHqznEwLDraK2e6n/niG/cX/71gQJ
/mclT8B1tKZ1HOYjoA0Yy6s5RfKYDW//QQ5sNjKEyGqjqHl9cWeVdl2iQ45pTI40E9+myfdKr/1x
Njf3RS08eoSH/4oStP5E+lIuYss6dnb/FBbkzaw33XTqDNlRVbaiL9eECQclmWDTU0E4ecywrMg7
Sc3LrlsjVVk6JEB4UQyGuwO7KXg7at4n2jClNsjIZwoUbUH3bdlYO2vqH3RzUlbOStTN/PIB/oGO
ARwVvCtBnDxocaiUEMcae3QyQns0mgCEfv+YxA4yRBCYGAUHTjHRPgkGFOFKZMh5pbZZxwFTkwqj
qowoxGiluBve22gwMe/IZOqPlrVclwLsOrpjiy4rVx7VbnKz0u7PvSXT2GsiML0DWapokeZMZaZr
jhZN88+BFPkzoZil7tNMV0O4T5Gm/JKrBmNV5KlvmOWh6INwNlGjeq0qdqP8iIKSGJrCoZI4MlR4
WIWmj7ORGtKx9zHHfTAdssOgOinFkLCVjbyJZLGR8HABBlb/OI7iiIuqJSm1rD4KwHjabeqH2qE/
eY908Vit2Z+bq4HRNShcqkiVIfiG+b5+xsrUJ6GpjFFgp8DkDNZzbic7vcE0XplKTqd8H2oMAdIA
pW+L9xn/KsVz1/vBn6Q17ObNy7v+FFMIEguka5QyYVHQSYcCY2/Vvt7mIElmmAon0e39y7osDI10
gPIDgibWa1lXTkbcTVGQ5O+JJvnD9DnE5xzDaYbx631Roi+J0zRlXrhCi4qGeEC93mKpy7S+Leco
UNLaU8PDWMBFjlcoe240ChqXkfWAeUH8y13KayG2UQ6qXJpJ0BTWqQ/fQiXbshg80/1KZHEDT8Jy
IAlrQYc2dJclKMjBtsMwxiSlQFeko2GWzNcQZ3S1Vr6yGr2f2ViOfq4Y0YZESvY0xla7mWLQ4rPY
GrZhKqvPMpPmoFTgWtfwXJ5CuPWPPdVeygH9xQAos9VhBAvbg/YQ+L9gZ+JHIFxzPVQJCLiTNIgx
gUDfK1EwGnvUe4sn+6BknvGj/QhDbxM+09/45vvnz3/2ZVoCAiEbETT0Lw5HzKYSGsatgsJE0GO2
O8ZMl8H8DBYOO92ODPOW7gu7ActcS7thtp4SQNhrDdLq9COO6n1STZ4661vTsNClUjj1dBwwD4K+
Q5fm5ryy1kXxKA7zZkYsG/mY63tYl4BWTLKRBkoxOHpdApQWonxpDE6EUkUtjzALxpNhfIua977V
vTgFQu/+Fiw8bfvyE4SnUCpZhiY5gv2efkTpmzl1oMn3hk52tTWk1YJN4JRiQGSgzsfD/OvVxqOp
g4INqw2nHas/xxAcuMP3otVcNfpiZP1KjHV7i0EuhZ3lFQB4DmJDCqNalzdqHwdKggYn4jYWCHmA
CTeKn/e3cMECQRIGIfO4EVB9MSyxwiRSU3jQwbAxwDNYn3KndmOCSXjtyoW91Y7ImvGRGYC0wLaK
WVsmVbJV6lqMjJbKOy4wOOdLsSZE7BCEawIp0MI8F4MknViSTZV2RgUxSgLmj0F4IO4L0f3Ik7zG
W2uZWjqkS1H8el5E9WlOu37IIaouf0uSGz1T+9g1K5HYTaMKXxAAxaAaQtcb8oGCUSHp1CYlbZNA
3dYv2lfZT2PHaczNc/0zHzmrz5f7N2LpmC7lCS5kVk+GmvaQVyqtm1deHqP0NK2lN29V5fWqhPeU
GVOLUYeQksx+4m+AcVL85tn+vTqO59btAb4eYSY0sokEruiAS2akmSExEvSivJta8SRH6KEz4xer
yTbVbLsJbd1G/2pHoJywuuZxnqTPGt1QUr+7v68LChMRFAJDhNaAJWD519elhhtdmUWRBuaj8kje
rA/i/So9eYc5r/h1X9jS1byUxQ/54mrO41TZHG4VtPRQqWhoMn82de+wcY1KbOm24D3DQ0DAgWCX
680LQXlSx3VusTQgUupSTD7sDRBQpSs+z035mT8CtEog4Q8yAh55XIvhcICItnMaoOD8nD6RAzCh
xUvxMpyVAGOdvTLDSIJdv6KxlnaRD78BPxPS/kh5XkuN9VKKZ11Pg0juHQylcqq5d5CjGfQVV2tR
a3G8Hx+QAaok0Uk1EccruKZJ8NXYoB9+PjLMeM/9do8AaMUfXryHl7IEq1nN6ajkEmQx8KPazvfW
eYeXAO7KzmUrBnrp8V2KEnRX24BfD9nhJGh9w/9PPxzAKVSUgcCB9bo+HVkZ1DgK0ePQph3Izgrm
cMfM+/uHBEzu/xcirADRoULmsYE7iYHppOoeK610Mvs5atY43Bf3Cll800aYhsybcNlU8NLYdtan
QWoWICOS0kdZAm3b/eUsmnuAr+BUYLYa0viClLEuq6bJ8V4ndRi3TazATNqz4TUACKM8Yf2aJE1G
zdTI/Y6Oth8yNFff/4Zbrw0+MiB+OgAUIFWQhbeMcH4kqB9CDyZG7Em2dWxalfmxrH1ObWV4o47Y
4r7IJS1lQ3tgdB6ae4Gkub4q4aw3Y5jxh5zaWyRr5h2C38xNQX68srgFlQHvBjAH4PlsFIYF60kq
ua8ZjbJAMT5L7B9cAi1r3DRZAwgvLOlKkHCQUdz3lZ5KaWCouQ+M+iFkRpArtn9/5xbsNI810f4C
MhreAnm9c1FmdkORZFmQMLv2q5BGDD3J9k+SYvYoipGYkg7icKej6M731IqtQqCW1/nvBwhHN0tJ
g+CmzIJWkb+qkrztZeMxn6RdKBPmjJb+kBLtvY7q3cRH26HECfxkWoOmKAXz75gXmH4LkLB3f1uW
vgo5NqgdlLnRuyt8FS2BxaMpvipuMIljTP18fjErYyVDuXSZUG5D1RlpPSSJhFi2TrW4B4aNr709
1fWPWHtU1GRnI1Hz98vB2DykooDMhMIWnmSCPFQi2zmWozW+oqM92PzZ1n9d0sHchksposLuNZOF
bZEFvU+AgYjpF6X9XaLH+sv91fA7eR2G85lHf5hT0LyBPrzrO8u0wU5ZM+eBpNrUbYYKlCQF8+8L
WboBl0KExUxGV+lRKedBnIP/V6XOige39PNNpOuQCkMPONyf60UUUYOx30YFc9B+VfO3VN016ef9
JSxdL1SiEGOCSgc8kEL8otRFqCh2DRHRQxG+jNm+Dz1S7O9LWToNgGBhbAAqAO2AsFF1HxrNaEAj
amAx/43mtdY1DPQ5ryjepTgJwNh/5ajXG9a0VSkxJc6C6ivoqhzwF4SYix0OoSNHndvU8jYs8kNe
1c48BbkZP1BFX3mvS9b16huEQyvbvK9MGd+AJBj9QNWK/La+VcfG8mJwGj3f39gFO8oHTfA2ZuDl
kZ+7XjCiwqQ1WJoFpRRMSfE45hhw2u5YBsbiaq01a+E6IoGKVAGGuMOIisj8vkn0yEyVDJPVZ6cj
nxFmgOWmsfKoFm4kWniAnkXNHxk0RbiRg1THLGwmnKH1U8YQWyna2KC6DVeb0BeXg2QwusOAWLuZ
j5ZGVl+3owoz3TeOWkbuPB8muoZ5XLj6vIjKu594H6UmLIfVNGlT04RatQhuY+TKbfMfdgxHj5o1
sDs60PXXlyBnbRp1LcmCuvmVzM/DAMI6kEdmzev9y7Z0MmjMQ9s0rhocN8EUYXYKuHkMG0uBH6yx
GMT9kavlW01Za6JZOhooCo7dRMAHmofrFaHQg3myfZQHBuZW9/q7XUaOmf59ZMdVBcfxoiwH1/Ba
SDbUQ1gMLYSQxIks344elfhU52vokgX3CaUkjuTixSQgbK/lGOgqGdsCctosdJIk85sm2WekxpTe
YCijQ9xbBzRCbO8f1lKIB3nobMG1gEW/6R4r+maamQLjFKjP6BjoHXlLHy2wq3j9x5ABkreiffl+
CSb3SqBwPSo5RYNVxgWeVT/3pC+zT31txZIsCeHoNKDhECShrfB6MzNjlotimPJgVp6y0TFdtQLe
b/OhV+8r+8c9BHE5sIrIHwLnj3yv8KpSzHYAdFHL0aziFL6FqUobDG823+bfmIQ4rdUslt7WpTTh
xlO5qiXkTXEZhwio8p96BFpSuXXXk6P8J91bF1dYF9mauYyU2JB07GB/nM18N36HaaTM74hbZu6Q
HZN001ZeXx+yzf0t5arunmT+6i8kV0TTitFW0dV0quJg9NuPtnesn/83IcJrG6J5TiITxza22+/p
j+zbDPbal/syltQTGqEROsP5B2RFlCE3cW9PeRG0XfpRovmmndHNRFrv/yZGMB1SK4/xJBX/j7Tr
Wm4cSbZfhAh481pwJEWKlATZF4TUBt57fP090O5Ok0UsK3rvTPT0RChCiarKzMpKc062Lxtlk+fh
dk6nD02OWWHT2nIQAn43q+OVQTtCtLr5Uj4n2X7AFDTpMF7jJEOwFBoUVjZt7TbE/YEmJ7T0wYIp
o0LXCBqghDzbG1KsmoKPQV1VY5WEVmwJLfd4kaGPFIkhOoIYg9owhhk+ArllM1QAJNCIJkqj6Ikj
t0/o++lLqTQmgZfhMhTvUaShzFbTKz3t9DHdx92ua0KitPdi+loVblei8+IH3++m6CsLPlF6rgTF
nFpWeLG61gXEB8mcBUeHiqxjvy6kcYC6F/xGw6OtjJzBj8yAOfyzKgg1FYR/aFzDzOSl8YZNFs/4
k+0LIjmyOVtf2Q7cYASQqWZuK2aC8sr/srlnIillmZNgSuQhylD16B1+N9i8HZGwJSdhV21HgJey
oFlXDEEFzCZiGDyG0PNBuUZBKBSj5+Ea/TRzC+CBoTrFhafby1rxgsBnAXzlv86LRh7q1BJzH62f
7sFziNFdd04Fs5YeWv+Faxgp85XLEmEtkDtkzJ8A54lyuC0AvCslgbXlAL8hfRbExDDizM0medyW
Hd6TGWYwDxEmMBlnt7aTC8n3MnOwJBSoaxrJGlHM8M9ek/d9/6vbx/3fN5Bg3Az96qjxw5UAOO1S
IaXeL8owCMN9136VaMPnFYxCdrsMo6sGCtG3D21lPcjIonEE/W/LeBll58Awa1RunqL9HJZmXu2a
QAYvO+Mxt2JiiA4RQqOBF89xOi/bozNMTBQZ9TD5IZs7i1d+qwZqGn/fPbLMef2RQ6lFpIUIDGWU
wzTlUfU1q+M+4+IRTd0M77ii6fDxqLstrhE6SAWEuqCM9cjp0X6cgFuLB4MVKQJK8wKCzyz5mPtS
YBzT6g7+IxE9w5c6ITeCVGIUINqXwKmV8fwX48e8Apc1WKf+B4U4k0S7w7SMcyH3UVJsfLRSDTwW
qH6OncZ4pKwq3pkcygcaXTUukIHRPqtQwZNiS8nwjGQBgyy2Ql1jCGSQnpHROogEHWVLmF/zE0XP
0URRK6NrCMmmlwbWM3VdCDoTMayDrkT6cJKhUfghRjYLVdhZDX4DeP3n7UNZ8XdYxh8J1KH0QZB0
qQAJCd/Yqfwp5bVZ89qGEw7ALbDwtDNvC1xbEl7CqMp/P/FpgITOiDECrEIgSr3HHMgI/FS/3BZx
rQDSctuikWlp0cDmXao0MH/8Ucjgw7lSN4swIW37NbJqI9cbtwgBNBxyIVCnq4C20ZK5Q558X5S+
kxrKfSw9R6p8F47jMcxawLVom9vLurZUtPbjgkAtF84IPvVyWbXPyQZ6uLM9hrRJj4toPAW618d/
7RAuxVDmI3dG2nJdke0xQSC0ttbdz+W9yuqSYy2Guh2i0m/DOi9xz6p2mioRiRpkGLMqJbXx6/a+
XftULGgpLKF6B4JsOoAWDS7VY37I0BF09KPypQW2TTk2WBZ6aEPVui1tTS8ANYAE+sJyh8GEy1Py
+Y5DoQCRdBijsh8hOcaNL5XcmlXd/sa8Ezspc6Xui/WiZIZodhlSpNHzuEBrR34uu72cxrXVoEXT
AlJXsZG6kYUVtCIKsQOQG9C3gACefiZo6K0qplDo90nkg1FrTN9GEPg6s6Z07u1tvHITuNLRFrFA
fCyjTDx1Eda+KnJV1fd7lFQtTiutMGWkRZbfcOHALyXQvRGZn6pNXWItsFaOdB3f2ZBYO3OetBs0
78Umx9eAUFYawxqTUXi+vcDrZNMiH1c86qZofAWpy6WihHoh5AhC+33/QxYfZHMraGDOytHjCeRM
szYbxnqvFPNbHhImeHOhuEPPOelZoSaVjvWOjVn8CtENVVhlZ4Gu4fbCrsyNkkOtq6/8ECOfIuSM
TgD0aU30AquW7kVmUX5VG7U/K6JMTerkWPQNrAgaX70AWHYb/TLsltR2ZD7/5q3EYZwZa2nLz8+y
MUEQheBcgsDD/OMUWqDiZFyOV15x2TtdwCwH4HxwqVAuHhF70AwV9m7+UUTmbBaiZd8+HZYEyrsX
JTKO2aIFjXqXAtbUbxRAmwIh+cdtOdfPfGoplIPH9HYnVooE84oeAekf1SdZJu1m7/ekTEn/EryO
oKhXwJD5/xS8eJazQyqVKpjTAIKVo2iAVMAcnLAyXwdH4jfK7r3+LAljT1f18OzUlp+fSZzbKhFC
AafW8i+JdJCDl1RiwL6wRFCqXvgRP0WxjN2UTv34NeiHQvpgbNxV9pY6MUq70bc4Z9mifEmYWYD9
MkJTfisbkljto5G7vshwFGsuHoiIGEhH/Iw3KbWmMI5iCdir/Z6PRsL7uIwlFsPD2radi6CW1IQY
p46DaNiLIxm26l3EuOxZS1h87tnJC4mWQwaW0MYfYnuM+0fGmbAEUNdgKAlcU8nhsPeRfSi3GByo
wnvpc/D6g37P3z1Hx9hMH24LZWwaDfGetgFaZ7Vg2Kd5ZRVCZRboT8xVRu/eqhTgbQDocMm26MvP
z7aujIA9kOY4Gn80RYJGgJrhS9fuO4BM/SOAUi+A6Axp0ybDPv+J3g0zVrwmc/veriNXZpUiVr0d
nmgaYJ9Q7AM4zOVqwjz1RSAJDftJ+OAXGHIHGSoSEjDx6qb8gUNirG4tevlH4DIjTQnsk7GttUWg
CZYZPjK1rxYoLYNVzsiQMdR8fSv/vToIu7qWumTQ42JAInP6bRAy/v78e20AEBLeuJjHQHhMx+h6
pw0YZoPOlfVDHntpeJhi77ZaryziQgR1IRVFWWoJwE73ovBepD9hrlVxbDD/fxIKhtkuqkWFlhei
Fqs+022xKzF1XBn9PksbJDo+Jf191HlTYL1B1+Wg2ItSLEA2aHDSxbkNvQQbggoYg27mOhJ5YJ6W
DZYGrEQ+WNEfSZSjWxAwhEmDMbVFbCYNROScnUgm549EZezeis8DaLSOlAq4VsEaJF7uXsBP4qSX
6YAe947k8kwGZL9u68LqxolozVue0cAzpJyPIkhzC6aVYT/wu6wKHEAmElndyGO2uS1obd8gARVl
TMGgLk9pgl6NyiCn3Yih/45E4zYtX/X8fcmvCd3fx/dIj6M8v/BHLH0gl9uWFvEQRVIxok++9xqO
5IJdVib6TZK/bk0CkN65JGpRYFcMBl5uxj0YD4BEJcWh2dU56yF93RW0iEGrAf6gcojA+HJBgHsK
NCUC0WQrmeWet/3C5bnNqJI5dattwZrOXfMP5+IotRt0MOFyI44qlJI79ScnBlY0vYqBLQguuoz/
Es4F772LxVGnNSEvaYwJFqf0sZUVPMlA7s3CPmRuIXVS9TgOxiS1I4AW7zFcppqaYfb3fHYIG8L1
NsfIvH6//2nHd76HlF0NvqAOg4I9LOzeacz4WDxr95Xlk5YIaGQPyU+gyR4MhpGt3IXYSyQ/FlIY
WDS1l7WABoCmrcf9VN1Ffk2AXEP06r0G+qf/EwwGcscq7a2YNeonqG0AYg4Y9/So81zVSdrlA1TT
qg4l+dyxrvcVH3ghgPK3QODsOS4ax/0gHQp0C9f+3+/ZhQAqYJEKPeXlDitQk9EekthE9dUHpQfA
rVNRIzEpA9Yo9UrEdy6STriMQzUnHQeRQoXrSjmEyI8hM3/b4V73My7IoX+Ohn5CT0HqG6UMw6ot
wZHeJKf92iu76a21fQLUydfb4q6xOL7FIT2POBZD/XTg19Zym8kDNH4wwxNoOLeI/IhMQAoL9A/Z
iuzgrnFru9jfzyO8GAaCt5lVOD9vf8aaoWPV//kMgw4HY8BP6yXyffsk3vbotJklFQnHxu47lSSx
xeP20WYTbYovtwWvOM0LuZSPnlK+ToIey0+3pTfY/nu3Lx95hq6uRdcXUijXjHatGOB8uHD0Zp+C
HrAj4hAtSc6PqnuTosLmR4UUxpecKGTqdaKLZEj+FokXHvviIygv46OdsFI6LNU7mSzwE4Yaga38
8q7zi7wGBTV+eSDKGJnSD3IiWmp4aLHUGMguQOGaNcvPHqvQlkB8nKPfiKAnNzVMHsmvzu0rp+j9
rZyU6Ml0QXnbGveNMDKsa93voXt2YWkAkeQSV50FtujW66fWgAl3vNuMFjrxGgNDDLbPqkqyBC0/
PxNUq7FeYyoCVgzeTLLddRsWCeN/Uao/a6FcLDeKPXp+YTKthdchrFZwNCJY4Sew98IHC2kx87at
rBspUFrQeILxBHA4XS5KF4JOxnj/uI/QYT2mJanR25Ki1J8ppjaS3r+PW6eL/hrwZlHcM7GUq0fd
cFKyEHs58k9GUJD0NZB99AizrHTVv/8jB8/Ey+WFQEXiaxlyJONTT930xPXu9Jw03xocvvfBR2OV
vUTmVsTfkckabFsJA7SFmhtRPV7h+L9L+WKpBHGqYnv1CBRqEWcP5W9JUpyZa0wx6h1ufOb8LeNM
F6unIp4LoZQDTLsBsNIphCKd8aBzhakAtiUudgBcUZS7oDd18UXW0i0Pew1zEPQWjJjrGm5iOV64
dzQZacgI0ASUwqxXgzgLcP1KlrtS63VSYrd+8yFUjsz3dqdN22qoSCBZYYK2xbq8A3xqH3KmGBbb
JABz4YdmHLrU32UB43q4HtCkPo4OCGuwvwLTC35NVRzFz6zWOPmdK42WXx+AUB8+CtO2RE749rEs
lnR1KoBcXtr7sTs0UkqeFZmPRl6IBR/KHLh4QaRZcKg543MeFVvXOUb+Yn2hZxIpPZCmUKznDhKV
J27j+ei3GnfiqbKMbcQIOdYd15ko+jbMIoC0jxDVZLbgeJg9sRT33sa7yE3v9759eyvXvdaZOOre
yyvwgaGiNO45wZpmE+zbQIf/zWVW+ZCbocuQtvIyx3n9OTnqIgx1I4kAUDDuy1zZznO3CSoTTLpE
2auxG4aHRhbwoxeJB8Md0gIBiIuTbT/jOqr/elht0V30Q0KLcPfzMnWkKtg+izIQ8SmdK/YHRfRK
iaE213qK+UAA7KDhB23TeEpcuqyiKUcpKIRp/5Y6rQ2PyAosrn0iBGAsQAbM99KDRenKPDVSNJUQ
ANILj0NRETW5bAbApl1VBZIr72LZM2LR1TUBzBN1rAVFmh4j8ye+b+dAmvbS2zCSMTYBE3bqjjEr
h/M90XBp5FjSmSDqfES+Bb0tEKqX/IBotl/BSKTN9CJZAol2mj3a0bZxftW2phLQqdWWcRq+nlhp
7PXVAp8X4564TOiWd+Qz1VGpscGiiq7O2pTvOMtnBA7XNoGFLrP0oH/B75MpCzT8qsnVVJ32ILLx
kSQAeJ8QWw0TlGB1LWdyKNtLAJ0717Iy7WOPV0leuxxmm19r/gF4b4wlfeOjXB3emSzqYuCENCpb
Xpv2o5MQ3W6d1pJdQCDtdHO6J7Op2Mbyr1nbOSYWEreEf9vlZIeZYIJAmBmBXwcvl3tMRbZVYhSJ
kOn4HjyV0tjx1YZorFVTG4yhQUxpgf1AXLR2iQMvzV3JZ6WXlXLwOB8vlx+TcUwQBKoQdM9MZ1GW
/y9ZaNPAmxBjTpg/upQFaM5sCPNu8MQ2/sLQAklgByATOqo/eq4008DsREbvLN3ScCWT8jZBPYpl
gbDak3zuh6S7se8WJZjvg12RNi6aQa2pA/YcniV+Pltiy+wtp07x3x+ALV4as5Zr5HLRc9kC+1lo
By+T7+R4W3V7JT0k3ZE/oJMpGs0CM62If4QYcG2zlR9mFm7h6glj7PQ/H0C/W7qskqeFJFoKOVtJ
MzIqueOfZFBtdADi1HL57faFyVrx8kFnDyUdU3pxrOKY40m4H4VmW2XGXulYbo6Ob652lrqpuAGE
o0aMnZ24ZiMklcUjh12q24gbCUhfUdtY2FFDJ1ZIprCCgkVvzpwFLZyO7P1R1IYJ2SqvTZ2Dqpql
jdq0/mbPz0/Nxrq9oesniFD6G5UfR3m5oZxfoyTdQJaWvVf8pk2eckxDTI+S/2IwRK1v6gLTi5sD
I950mBqFwShGfD14Q/5riA4qeB185LpzC8PeqBwVvvO7aH/fXt+6kWJuGVEHYIhxq1wusC/anG97
GGkHynkd4HSOIrt4jPadyRmkVzZ61267dhP+ui34G9j/6hTPBFPXGNgd9bRQBhjnDLzaRwA7P888
mjNL+ED4wVAtTVSXCB+B+jUAqdR2GA5lq28MkMIObWyCxHsby15YnSr+SfQ7kAW4CAFHlKA6sSeJ
vNH7l9vfvPiLW59M3YhNNbRjV2CvgMSXbnXUo4Jh0+I9eVvM2tagCAVM6AWBGgOvlN8Kx6HoZlA7
ebFxUJzQzjtTwoMxe/EVVw1IGlopUHSA059+Nc9G7XE5xgRnHzkv/yRyh2J8UosDcgC7Gp2ap3F2
B2kztn/5qlrMEN2uCIRxm2CIgJ7KBG5HKJTcshtuNu9G/0GRthXmICb5iMwYub0nK3YIYaDxATg/
bkt6atGP5jHhMgV2mIMuYBNIA3h8iJr84IFYk/es5MzKSV+Io/wbBqwEEJ/Ig2eQeu+7jjb9/9ZD
Z7/jUVHKueIHr0wbs+JVe8o/g13gKjMmwgcWjcuimJTini/n2/OcXQsVVw5yM2E5dwrpGdpKV3n+
rQf/HA0d88ql1CZ5j18uxk8+2sZFrXHTVt7mQWUhH2417ZFridZudViKP/KoPMnoe62PtV/vxKg9
JBPrMUC/Uv/9TZhKRy87JnfpVwfYCsQA097QTb44GZpf3odTmsukb0XN1Icpee8F5VeVBNpOiZs6
J0qX/+WY0r++AagC+ADMioA5kfKsctkZoQSVLauHUHxE55kfghMoMGVxe9s41pz4AoX2jygqzoir
sTBqSYV1VNqxyjftW4WHwRQ1e57bRT9qxYoPPh4Ifs64s1YVC1wNC4o9AADoRLWU+H5dCxwEd4VO
OGOQiTHGLUvFVsIarO+PmOXnZ/rbjHkZT7o/ePy00aPJ6Zu7whzLmnTvQefW3bG702cCIL90AlRz
/ikwNvh71PvKgM4+gDrLthTiOkUuz0u3o9N7IKuKSGJ3bmO2p6PiSM4HR2brEPNksu77dNOao9ua
IVGLzQPjrJezvPoUWQY2C3gD0ORN5TUDf8o69F6Mnpjej62ZomOTx5u6ttL6LY5dxH+kkR+rt7Zp
iTSb/nxvdI+t2fnvtz+Ehq/+l36ffQj1pKiSopizqBg95dgX5A37Lzw22abVQOXjZuDhTnEij1ps
9kGGCs1+Th6F2mlns0k6q60c4GUlxxB4Dnn+fPvTVtUFw6uYjUBDNTC6KHVBCGzoUTR6Ul+8RUb1
c2rvwuzztpDVc8D08kLAAn4F+nGhS+2kCDHOIR8FjhQ5qAZ8PrLUOrcLvwU+NKvbftXWlrYbTBnh
wqVtLUd/wJB18egBGiveSc2cfE5hnDPQV1b37kwKtXejIfmpJlTYu6ST9/4gB3elFIZOobTG0+0d
/M5UXKkygMQQ7BgSxqcpWXrH53XUYgsRT/VO60w70RVdQMw8c07olm/QFmf8YcVbftfY03Qs3GD/
mmwnx/jonGBb2p0juIOT/w4/Fc1sui3+29tPkZOarIBgLTg38FD/51spDwA0c2TbS3iAWAxJMZFR
UBFrHsCQl4gi+gs2fvDYHuTH21u0fpGdiaU8uw/0qkhtocpceYj4j8J/6qWtnh8VNE1np1KAl7kt
cfX8zwRSL8gi0YUk1NPR0/po2hXjiGp119dbVY9YGCXfJnJ9/uA/WbiMYafU4mpwImRBVI9eYQ+7
1hHd/CRY3A/1aTldkMjsVSd3m83tBa7aLfB+/iOUWmDPjcsQXw7/yQ3+HfgzI7OsC3lfN6FCwkIK
CCrJGiPcW7+hz6RSAWUG7Fk9D7FUcSjscaO0MwaBjvUG7KN1fgBOoOiTHpTzGctrrJ/nP8ulH5VC
h0jTRx+YxyvtUcS7YSpsnRsYzvC/mMcfMfRlkIJXtWvL0dON01ScEkM3e34X+UTUfgbvfR4STXji
WLEnTX/6rzsIMDdAXkbGXKHHqzJfTIQOoLNexG+CzDC1FlMFkStWkQVnvFXG2Wx9B8M8bp0HFvp1
LVk4Nfm70XxW2pb7DLjf4ngHhFJTlVlPFhpu9erjKPUWaq7PEwmmlPl2ELtN99DGni5b07DNMEhn
6olTWEpyF3c6aQEIaDBqgauafrY5lKZzkZEPLYejL/PAjOys2Cea3Za1qZWsbrnV9xIWDPwzBILI
XlzeuJyUg9u6xq3hy2/itFG7d5VD3dy9bbr/5bj/iFmuyLM40FeDfF5aDb2Yc2SAGsno09Sf2uyI
wVi7wmgvQh4RjZW6lULXFCiEjubuAvFHpm344jhyJUmjOyHpUQIWGDbO2gPqNos4udLFvh09IKqa
chKaue8oXPHQMTPz647zbLupy2j0C60X+A63QlI4cbRPjPuqit9L42TEmzwo72b+XZofM34Xtxu/
6yygRO84fV8ZrPGutUUD3AcXxlKL0BTx8kQiPWxHpZjgXrRq/JSjfpEjj9ZYqsK+zzKFtcuL0tJ3
xrlAStOa1pDjsFJGL7hv1JPEtwSw8V3kRMUuE1kz6msWJMOzgAJhwRSm8br0qZXEsfBhwZ9B8dWE
Wx7kGl2lucPXbc1eE4TuYyR7xKV/kJ5R9jll0BfcT2+sKmsu4cS47rmsh81cREddZnnr5Y1AbyIQ
mdEeiQYBsDFSnmFK8D73e2ny5kJzk+55GDNQmqI7odtJxp1RCjsp+m3kf4kB8e0Qz8VSl2AgtFKi
hNrkRcDTanZR9ZawEJLW1ONMBM2cOSvjVOQcGIz75m3oj3U9gp3WiVKZ6IlXJ6zbde3ckDUVAGAD
wBMg5lyqPxf5lcQV3OS1IdI46KcYtQex2+hDtwlrForrtTDA1AAoFf4PDBngpb0UFuj1GIchOKPl
aTPVTi9+Sh+FSLSEcW9c2/SlHNrE9CROowByOGPXah+z9lYCOeHxtsZfv2YuhVCuvO1T0BXHImJ/
WaxMUfb5HVdMvHNbysrDHWJQh/1uIlhqbZd7BmpgFKAxWOYpo2CO+heinxHtgKM9c1aArue53xZv
YvSTm14y5U6bfk7IIJQhZylBiTxVvAnbH2H0S/bv6mmX6+VGlLdiYQW4aYZuAC8TY1uu9ffye6m9
x2xVpGjDDI9TnKb5od00Vq8SDH6qwd81G8AYLyVRB5AFyoDhUkiqtW2obxOlspPgFVPsJh/z4Cxl
dLh/Yyhe+hzIwwWBdBj6BdHicHkSWBQXJqOBlSXpQerDTVPadf80SiOphu4pB7ae7gwNj17NmRgT
iWXeBBwFiXy35bddbwr5Z5wDvXdASWkrsiBdruNkFW4e9Q8gZqJvl85iDj1AxcdGnFAHEXxbr6uJ
JCXQ+Psk/sXQyRX7Wq4UNIoJYFK4QoGUCkFvNEDle3KNK3o0BXRhFLY2PRnKI4jhyurYqyFJuKc6
UIAZQJTioeQeWpGo0e9YuYvD+Eem/9QwJZ6/q90bKJu5LnCKlqEgjM+kWbUCoYQL82XR69F96gDA
3W61Ktoh4ZqcwqllDU9+IwBdKgjuP9DWLcDfuJRoHkMAlqZZgskP764gSKdV5KiaX19fsvl12r++
vr6/v9/ff+6ekWIjvweSmj//+lggH3mcb7uAU1/24yy4LENVHQBqrnjhPiMKUd3RUTC1kB0CN3Lb
O8n1Hekxc+eNuhXs4qjavKvFJN3Fz0ySi+v7Gd0jmA9awoGlE4jK8UVGoKspGEI9haBE7bSgZwwA
Bcm9NxvVvr3slQwDcHVwnwCvaxmsoYcXhDDWorrTVI/fhe+GM28AgXaf2yoYNRiSluudPmB0TwH7
DEAHSF1Sl+XES7E0dYbqFeQ4meDRMN+OAfklk8o67d93IRnIy22R3+DLVyIxVAzEtSV+oyE8NQwS
lmDuUD3r7lCfvKPz4Rys1JxMIyJfzvYIoBHiOQRu5bE5bTYbc7OzbZfEWLz1cMe4V1cehNjqs6+h
4p9wRtmcL0rV00hkF73VPMsxibx4Y5rVftylyCbtWPQ6LKESpUvQaNC2j9gCPDhfzI/pq0pt6VXa
z/fg/+xf2oQUT8ETY9+Xa+rGvtN8SHwU4wkeVth362B9HI7O8ZhbzjE0OfJRka9l050M3Kyk2Nb3
Fvb9KSbmp0iK4+ZBOXVkw1AEui0Wt92y9YBRwyvFWJBkL427zlP0PY+N6vmH7vHg1Ps0cvavomPY
LqZkTeHXQ2omv6edxpo5X1X6M8GUVwFnHtLDIgTPAhrLi4PxVPduleD977TS2+1tX8kyYZWAU/xG
EZExQHu5yhFgV0XEt7CwjMz73ngeZkBdncbg4L9qkRk/hqDpZGztdVSqy4irgK+E8BeDn8vPz9wm
YPu5IRoBPVTiRBX7uXSLDWNZy+FQ2nQhYgmazkTkkTHmg+9rHu/KOwO2EzuRzZk9eX1FNW0jb5it
GCyJlKWiEaGT0oDTvNHqrcEMNtx9fZc8C48ipnWgoJv8wGzrW5UJ4G60KiGJgpaly1WqQjWJQdpg
lWCU6e9C07Ar8yu0wO5hpgTlf6dwcvJYudWucpsDuiGcZQ8yNyC885ha0Sa2RnJS3JrEdvwATgmS
kOXru2V+y42slHDm62QF5oCxo/TAbVszcHwz3FYYxnviHJ3h8Fc142xBlDaqWZ1FnFZrnlU6wcNz
cWSNxX0XCCjFALG1vjTMLsYtLG7oTDE0lOnbrNc0D+2CpnTnn7jH0okd7Jg9b5KP0Jo3mElxhdfG
qYl+VzjhXUhat3UTHKL/KGIfQIWx8e8H9r264gJRq1mmYpAPuwZHivU+yvU00j1wstqd/VFvNWfe
izYJvDQy/dfbNrKSGkNvxJk4ykYgLkvnPNa9zgaaixuajmYjD0QM+7OwIgfd0jZiajRL3pZLt58v
jvVCLmUpgd+Eci1hmaqr79ptcR8RzK4AdOe12vZuf89qQF/xpyAiAyImKJ6W+U7qOpvrSG/idNQ9
340tadPe4WAdflMxfA5LDJXPlkCxiawpxCAM3Izb4MFw401pau+M7VuxkYvlUK+iVMc7oRoG3XvL
tz0JneTB3xqPwUHdz24HPikNVySSmu8CS/Dyi2nTAU6rqkrLsCyO8dJ0VITyRapMutfuq536qe5S
q7ZlS3Onp+SHcrq9zEX5aGEgKkL2QsZkikZj1fGxXwlDHxqeVNmRTOChUEQLcgBUkNuC1qJZZJ//
SKL2M2ilENSxseEZoT1g+gZ9rftGspLuSbUHwRQZId3iwq4XpoILClh8cNuLGp05oAazCe2c5YaX
7+Mn9Um0WASh6zv3jwC62g/aXWHyFwHqgdsIDvcY7HlHZij7+q7hoQFmScyhXbWUoynF0Hq1Mjz5
wH9WO/Fn/Ruwn7b4KDLelKuSECWgGwnoByDEpTx2l/lyp7WD4QFsqnqMf2ggG3VQzAQXwvypMdRu
1TmdS6NyHG2i9pHidwbSc0u7mFiR4iF4EA71nXbPJ2b9AaJmMSOsF/6aUZ+LpW7yGHAfvihArHEE
CtCT/FP41bG4AtYc1LkM6nI1ilIToqQ3ENCGPRk+lXv9WP8unJYBNbVSa8A4A4o6y2tUXpT8UsWF
yMesWZb7noXZvfQ0PG/F02SZitnsBXsXHdPn2ya8kiiCwIXqHbkYDO99D8ee2VTK9zmntxDI7zRS
uSGepMpdh/szRFUYrCxEdDL0AEgm6L3N7m74YmKGre7t2RdQe5u3bQDqR3xBbYH06IFoduhIX42r
bl/vRQtQWO/pc+yyqIivfQn6IJbiGXpKgHNIUwFPep0JgE70PY2fHV/cVrWwm39z7eDc3uA1Oaq0
7C1G1BdCocsDrdWqabqy4TzeKHeIQ39Uc6BtAJDa26U48owAYfltFx4Ss0aAxpeR7MIMELjqLqVN
UgJSrDIRvZSDE06GOrcKcBnZotRJjHhTvjo3pOEB8IpyFLgmlw7aS1liiPaYaZYUj5vvhWrHl3d6
vC0NokWgMOJeff9nBN6v+MCjzSR4mseTUhBFfEaUZmqSO/7kg89uo/lPZWrOzwIq2Pj7V/1ZFBtD
fxpqk68eouBuGsHP6Tt+YHWN1WJ4QQXRINByM9K9Jilpe1utEJhnqIE9j8mdFDA6dK6uBKwSV+gy
/gMa4Ks7RwaZWZYvL8o81H27aibQgmtII8aAGbLTKK42oVgGdtVNPkNz1iTr8sKTA8a2ZRTucn9l
ZQSWLlernjpyQEEZwcYSSGK5bUZscqQYmas1Sf6gGBOr0L92tOBVAPgL8HkEFFuoe2Pg6ioA35CK
9hv0SQiE88FIleyU/FkSSHnIQqcrdqAVUePDHOxi/ZgbiVkJB34weWGD6dYZ1AJfxnQ3z05Tk0A9
CR26McsPMdgkui2B2KBxuOIl/R1Vh6z1TaSdu/Q9yMxeIV1i6nfiW75T5Acew/RRTPzBqXWMFbMQ
v6/j+G8NBgaogtSfAj7Yyz1WZSB8tzPScSB+P+H9VKP3GMjLXVUGm7JpJ6vuU9FKaqnfVkrz0GLE
2Uqm6ilQs84SBV83FcO3hiz/nS0rBLtaYbZSpkVElDKJVECPJX2ujdvbTuW6AWTptTPQmQZmXiyB
jielUBzUOdDTZ6nR0y0AcbN7kVO3YQo2oAgN7P0IflnJHx2jhK0hwi8dJYubv47/gHmraGAg0DFS
BRdHObe+QKN8XM++V8YgPmqF4iGGycr1QAD4RSqcZKK2p1B7iQSG97lOvkC0jpc7iDlAIXU1vSn7
qlTxNR88Z4XrD6a0GQSn592htaLnod2hHVPxf8nMKatFIS4dLMRizSCZwzsY7HCUwiSFxCdNHjzH
naHbPIdy0eDzvj0Vfeg2kQAK+75pNnPoyzsx5HoHcyWki+fS0qXQt42halnh5OJnqU/CuxfTngYg
+FH1oXRY7luwlMRN8FwnMjJtcWOqfKKYmHxVnFoqJqdDS6GVtJXuGgE/g0G0yZ02iuOtPomsDoXr
JIEMbiroJO4eDbEtnfoLYj4qAUgVPAv/x9l3LTluBMt+ESLgzWs3DEESQ47BuBfE7hh47/H1JzE6
92gIIojQlbQK7W5o26C7qroqK/NRDWgaO+M3CxrLibK5FeGdJep9b2ShIXgnTjRq3wQ0JxdLwqan
JP/gj7xAxWKXQp0yIRGqY59jZ0nRPpcMhTtIgq5pz4rri1RhtvZxDq2W+4hkJXpz4KchAzH7u1+R
UCqByShPe5yoZ08mgY/3rnBM71uQKIkaqZvXvP8aD9FkpfK0cZGWHZnw+9g1vD5RocK/wbt1OfYo
9DyUgArf5dU7GA9P9x9GBtA4EhT7VqV8t4vFcyOZrKfzevUnuWcf+mfRGAddig4cVQyRJ8JZekpV
vff0jjE0qNVsGZ1rh385yaVDaktJCcrcd0EurJ2Y2hoEQ1D2viOhbticOEM8pC/Tq+DvlHsGVh8k
QJSVNj7TT2Fo8ZmgY4RbOINYZ/zG5VYJWeT3raT6bt3HRn4/ls9ZaQy+5eVU9r4a5tgVVtm+ZVNE
BPEYjB8Vq8ucpQAXBKIaLrOQY+gMqAmXeI6whZF0ushY04jWhLskMSLvDFkpsTKYeNdqhEsM6V74
RIXUe9QemsiuanRNIbnLfInyfRBD7o1z2v3UvCkaGSCKHtrhYzxCvCzbN9IWhvNHJOTW4hd5BJFJ
OzGFrKErO7VsotmR1MND6DtaR+N9GL2UJcl2afyCliY4bajrvGXnKN/Fkj4FR78xZemFH/TxU/Zt
n3kQgQzP98qot7DYWn2SvYQI1QOsDckG1+eNce4eoWF/VmQT6i/KuyfaSucmsV1mJ6AMA5i78Sgr
pjg5WXFIgCsNScfYvkoLFI7z56zSC8Uoh0Nlhcp98YomlduecMWDo9AkA6CPEA25lSUN46jUjc8y
su82sSmXFNj40rehG9PpAGslhA8ttaGjkzdoVzPQ/lbTDP1ce1ml8uiIWxJYa27pYjoL/5BkkP7r
a893RycV0fZr1rHeo4gesCQPnpuRiqIhsrGu8tXGTqzczouRF+arTfhhSkXGd5mMpGkCVsCCarVC
JNkED2GVpaRLthpSrp/8iI0R/cPYz4z7IHO8vIytPwliVfmB27B3DDxPNA1O4KukLoCnAM+OUBhx
PRLwDO45BM2diusYjLambpLAXr2zMBPhnya5Ob+2bLlOo4IvxVYI3FyVelDahtqd1PKDVXYKR/ux
zo61kqhPOdef/YZtDpnmg0MpHUGhGXD8ay63Gh3ZJNb5kss/C8bbgnpfP+0xQ8h4Q5MHPDlA7y2O
BvqRlDCtg9BtPWFXhZGuKRUFlL1WrKI2g7YzasbOog66qw8R85xUR60yYwVw5b+378x1kRLFbvBU
IizEh1MVeWHI5QJq5XKax65sxYA0cS+KOTowVrFIec/mpR0yhm/xSbIj9/bI1wCheWQNg8PDAsIo
LWKVDlgMvtaCxJXLu0wzK/+gyLs8PiueK8gfkeKkNfHQbsHeNbJRq7WeeexrwT8NRa4H2Sw8BZKf
9LVngaxOPKoW4R5DQTm3AVHJZ6BafhdsPACv0kuLKc9hw6+wgBMTkUHcFbu8nAruADNkRn1dA8WT
QHCrijIqDnmw4WtXTjPqfIhEoEaFJO4yO8FkwPiGbJW4FSARxzrfsBXzUVu4kYs/fuFGQr6vgFPH
H8+Nd8r43H8qwr6461S6ldj/qQldjoQsBPp1AEZC7hs5psvdU6rUy4UgTtwxmfZ+5IjjnqsUx2uP
pVtOotHnb8W46yhiC50Rvafb5+06AYr0DhAusgadcOT2l0TXKc+IrRd4gVtxesWTqCfxiI5Ps0uc
rIpIWlnsVu/K9Xm5HHJxuZJRZTyu0wJ3lt6KeRBaCBwasN6mSfpikGS6vcLrhA8g57ArIlQ6wDWx
zPAOaT6A11kJXQFMWHrQTjVhc5YyvRJvvLiui/rYS4gogx5IE2A1lpF9Xtb+wClR5ObZYZTv/W6i
A1pLef4LGR3pD9i9k8woTS4i/VFWT1pjTs4At9PWJOMP8VYFl7t2eMiRQjdxNvfcLPO7OFpNEUU8
k0Ruwzj9TC/B05R5kO49k5lIkdnpSUVJciT1WXA1+VwNO79Amg8irNnG1lw35WJrBBHpA8BF8TGW
z/GCHdIqL5rIrcTPonjqqvuaOQtglhsDww+J7KGpP3KlQRdQKxb3noboLN7xLQ8dZ+P2gVg7frPB
gKwyaj9wNpe7Eufl0HPQrXJbQUA4pLWZVQlRA1xuPu0ipUx0BAlb75e1QUGBDRVLfAt4lsWgUlwH
XBqEsZsEqroTu5q1+/aNa7oDUEgTnnjRFq/eSgbkhz8BX55VWSx1cc3G0oOU1YhdncQPcbRHhYOC
Ed4bYk3SxwHBeB0aXGuoW7DgtQsnQbYaLfjsnB1bhFl83xYRHuGRq8jd5HBgOIlT9Lo01bRhu2a/
srCcvMLNIc0Pg/Wy2UZoe3ZU1CBGggNigUII47XhZNaM88UQ82f95do82GZ0+UexG9RgYFRj0k6I
2z9Bn8c8s9nbKBAoMNbxMQKV1EZpau3E/F7dIhiSfUFDOFTGrlpICqhZBoZGCQdIUqHguavkKk2i
NLX++91Q8MJH75IMxOMyApuCgJtYrY7dZozQMPvkCaUeCD6NhgL3Md141HPXXnaWEhQR8EjACcGT
L7Y372JQDmKNaFflzLwHM2qTDeV+4qYHJqxm3SMl1n3EqjuuLYAMi9CqKwZtqDdMBSoEdcqMGBh7
s63lTyUahUMbMuEhnfjNlvbZ4V8dNpSbkOhGexcIdC6n2oAYo0gnDp8jPbQS0q5o1SOqcFdDPXXa
ozWVra14i69n9fxhi6BCAr1PZD4WFpzNpVEQRyl2tbTWIXyx08pHZqJp9oRct1CZLV7og3qoWR09
v6y/FQWtORD00M21UQ2kGku2mYb1+GLii8Rl8y50GLAyk0RNknMkBm4M0ZdTNkHvVFK9lI5F//af
zyLyF6i7AaEpIUBarF0S/LgYiiZxQU2EbtuDIOl9aYgZKFneb4903TqOI/h7qIWpZIYMcolCnbi8
g55L+1UB351nvLSvIQWBgJGYaMLcFzFVIIybzlxx484/yZvV6OuYFohfFcYMws1gT/i5Lr+sDcTr
hSkOk9RFerrWc54j4xSTRPnvDvBimIWBLtU8SaM+Tt10itClvAfXVMAfwB4zbOU6V95RFytaBrd8
6Qdsq2Io4ZG3ppwoL+qbBPpzaKbRxkAKLDSHnqD29bjxRa9Tvhh4FllEJAZigp+kyK+thOpN1FVh
kbqAm4HkWvwzurUTmV/RqSZmpKsAl/R6fZYPkEofD/AfW8HXinO6mMA8wV8TkEY5BIYwS92KzTQy
ylpi+PGYmbfXuZJNuVznIq7wxRzI/SJP3UKXvXPb6yUpeGjbk0I1GX5XP/HVXs52G6Ou+KaLxS2M
oazWFfTBsDjl9Fl9pAS1qVgXXweKTLBdUWFPjfHv/e1BV3wFxoRwBKjp8OD7SbT82lDW531wGDSp
y8R4UQ6l/xdOA7pPbRfTsAsZq+35gYpZvgUoXUk9z89xYGoALENOdUmMjAqOj0JRm7hJWwanqBkK
Dq7YF1vqFwwHMJZUTurjnHt79tl4bECenFfSscjzJqfhGKfPgR91nzGj1d0n3nv1iFR01zKg5NDU
KkD7SCmGpOLEotLZSFYmx5cm8IiEVV3IKEb02gcjIFY2hzgXc6QUNcngkiH4KwyhH+rtEFWx09XJ
kNE8k+ERRKnJev329q9e5ZkEDF4aDhBFpcsDzeedJJVFmbjIJDRMp6s14XzQI3j3UG3ojxIK1iqN
Q7BB9RT9vehsvT0BfsUZQdP03wksnuSiyGYRJCTxUI52rcQCQtqGMknjfe0TQaAxtPw+VN4cTBXw
UpRGTKhISAemNQur+a6Y1+AZu5w0D42PHQ+Jlj6WsoNqy//HNAF1hugleLSRwVnEbT0aX8cimhKw
h32Ff9hddGQCkYR8ZYat3vWmXBFwwOORREu/pZX0ynh3KZDYHdWqhA4IzmPb8wyUKWOezuyxg12F
8PikVAi7pTp0Te0FzyeifA6ML9CaeJldftUWCXJmGrjEzcddKR/aMiZxYCI/KKCXORK+2j40GuT2
u4gjXfw6Qq/F24fQK4vR/oMCZmmrwrM2UrlHN9vLGD2MgDekelUypN8quq9ZALyh8JDHe35+ul3O
lQmqsB8jLXFR1e90v5ULvUxHj2jYcgPlVJkkSZrvqorZYsead2ER/M1IQfAmzQ050IO7HBlKhF4Z
yyJ2SWb9XT0INYAG43QnpeUWj/9aDIDCIyjCEX2Ds2wREhdK6UvVFMKgC5xIh6odjUjLn1Hm2bNx
uVUuWfUfCGp5IPqQAgI5zeXKGMSXYQseF5dN0ebEaWbUkga0WM2TPJqoB4Qv8aSPwZbbmo3FckN/
D7vwjp4ahF5UtqlbykQuz4rktOxBNXFBmfhQDNZYbTxsrlFcOOjy7DsAHJMBIFt8wkEqay6AwK07
dshBAFkEbcm/PMDqNWn5FxRD1DMUP+rIYEa9q6lisvCkAPVrkc1P39y498SNKa3ZM+BloImrADoD
hazLrWdLjglbhkFsFGjdvh8BVeAa6ZFnaskBm3pw4PLSpyyThrQFAHnjebmWHhBgojQ8vFAav+LD
jxUviCU+zlxI+BE5elVGVPfEHaPsBcHKhsZK/PtKrY1wSxh1NdrGoLw4qyYh97iwkCKXAkXUYeRe
IkN5X7OZrkFGy4uMuEtpBe7sWn7pmiN6+YmfmpJcwzTiLVgYaLOfOBTyAkhag1fsbgif1URnPQoW
vttmfOUaQtUcIThSg8hZLa8hMzZSxKVc5jZeQhnB9usOnBiOtoWvWakPAcGEF7c2pydlgEQuT0FZ
trJaxELmJsfqkbFTUlNITZKHB+7hoyL8FpfjWk7wYrzFqeunrGuqAOPlxAlM8Xtu2nj4mu7O8VEm
LwURqFtDW3jTe6/c+ItxF44my7hanSI+c7sPvANi8ZAFfzLFkvIClBnQPISEiCc54Ohih8eaOXiY
TqEnsTGgdag95IWRJxtI0pX7dzGj+Qj8CiiZSZQ9PDszF0XyuUug0Ds2xakfCBd81cMmWcjqeICq
seCnRFPnkl1oHJNQqQuMNw5on9wh2Urs3AoeB3xzIOspS2jhzF0yRldSuuuJ/pkevJo83z7ZP0iJ
he2dY5P/m8fi+qUdWo4DDSfgABoSohEBBWECOlecu6/2zar1YwZIa0H27mP/9/5+K/26lgq+GH/h
xuusE0qunPedAM4KDsLqiFdLHlnDPvew/ACPwlC/9//eXvdapeP3uEvmoXBswTIRYt0tHSWCJns8
smniQfTC0gX79mArD6SLsZZuVezDRA2wRlU5dGCBjZqzNz4P/tcmMGYtRXQx1MKVpmos5qOAZQkn
UOdryMSgM7g71D2etqQS76L3HhBFx9vKaK9brn/P0bKwIvk+gooAN3rkdnlJ2pyyDvvMTvv4C8ic
KdYZ0K7kRvnIyxv5mlXj/GvkhQ3D8en7ZMLussK9zAFKF5kDZFo3g+NVmzWnskHyCuDEkk2j6mVG
lH1gOiXmMGMeJTPl0OwA1XWbySuizLWd2Kz+8C+s1FJWNbXoDvnJFEVCrdpiL5+PzPW1/XcyC3OV
tVwSDBy+c1Q4XWAMeNcwNGZMtMEnwO0cUp3Zyoutn+J/h5x//5eFnB+9IJfBPgvSkYvMBryo4itw
xdwmlchKaI9D/O9IC5vE81MVaRnOkpnpaGtkqXei05ao3Fp9DjSVAH7P9TlAyRZb2LNJwcWFmLnP
Zk6iU6DXDrSdm5TQ/Wx2wGKy63ePFFS+W/WvFRAO3PyvoRdbqTGK7yfKbHR1s/1C1Q1do5k5k5Lb
2S6bKP1OnPxvXxi+GddUv22N1p3+r9EX2yu3fR9nDRZefdRGEZJAglN9osIzq++11qjM+57cI9Gu
b9GVrxsJ1OiBA0X25oqvPBSYIA17PGcS4QPs2YOQ63IJJzeh0/1BVZ9r8Co2CRqjbFipKgGDarRx
cVYQFSqejOAvAAoWBfYlHE4Rk37M2Cp1h45EqgWwTVM7vgHsFq4vHb/S2ByhQRdbk2hrVuyACLik
mSWasmpnR+5rSg0k0ppDFO6yrUa0NUsG9gHklWDOZo3IyxvWR37H9zGbuhrXoEs0R/6iHDMMHRVg
+mi2AIor71gRmpC4ZyJUS8ECfDnciBxTCYZiZH6HcTdB4JoAm3SPJnXr9oET5nkvjRV2HVcaYwFG
uxhIGJGp6uQmc8GarvztCpIz59QnGsqPz9ybVxL2C+IytO5JUexjuwpMAMunkDYfw2Cxha5EOjzz
lOqJuPdR/OH38Qt/BI0sfwad3qzJ/e2nBnxM0N/fnvqqP/099cUn8XohbtqgheuWdfBQ0bKnMlTJ
eoet0N3DRHZWknzXnzaVstbOwqz3y0InC+HhMskQxqPi+QpsoAch1KPGEdR49LDTzzkVKQQER6sh
SGmVn6FVu14EKUGDB4abfoCLvz6Got1uKRusPZrF31NaBO2IYYOgGzClxtRHA2jaL9OWz1aGhtqP
4lvcoQM1NVnw6rWUf7j9HYTZiV8doV/bsThCAdcASstN8He2fB//eRW/T+GDcpDt9BjS6gACw8b4
prVO9ykYViX7jqP+iQoUv27yerhhRdaeyyLsl4Y6HN6tgHlcXh0WZFDNWKa5KwZjXNqR0oLRr/GE
9LUD9d1zE859L1AzKivq8WH22E4p+zw2avqaCxrkTG7vztpZAXmENAv1Ab7z8+F+eeYRIAIJ76nc
bZtgMtk6z2gsph91w0qPXcX+R2FFgK+BYGRRB4TqNX6wi8VrgxK1Uq1ALldQRFsNObwPkL/QFUaT
qFCqKUmqZCs/slYdliC3DngaOmx4WKHLLedHLuaKtsldPtFliVSRgStZ5TvhoUKXpsWNDyL0bSv5
IHA7pSBxhdhsizNg7bXyo/wOYBYuJsAAl5OActrIS0Wbu8xO5hy+Ij34YY4lGvZHkCzTVmftWjQy
1eBbc4Lo5Yey8ZRYO3kworwCzDvKWYDeX85ADHxeCaQyd//+jcHAkL7nTw0tzXDrfbRypjCOBuFM
ZD6UK+dQZLwwsQFWCtgbwULr6akMStLgNJVIRaMDAXK4DSfRGLJmbQXlusmQnmOtpaUUbpzvtWoD
qLmQPgf1EuSIrhYtKx0qLBm+PUiX8727f2T0PcDqBEHK5/NG1/SazQdRCEAy4DaSFXjHyy2uugCM
IdKY40mKwAQhwKFKiZxR6a70IHqmZIi1yVZQtvK6QE/VLNA8Z3+uuPqQAWO4lmVzt2eLXmfKUSF8
y4m7QvLAn55nI1E6wTcAGHrqNd+zpm4TibeW/sflwsdG6KGyiIovF95xZeTh5mMOnse+oJzEfGYD
0Et6xnsoJHFVHmgEARSEJ/o+LIiWgyrszoslLbBKr4tjHQCODFitIfEnsM+1bXTUhBCQbnaM+Zes
EMQXZcjAc8gGdV8TUQk5+Awl544+dCk1ovF98OwVvPRcZXVXm6nCiK7QZYVq3LaYa74MAApU1sEN
A2jtkmMySQaxgvZy4eYBjWSDK7C9k57PCi8ZZcq//Bumw+x5EByce6jPtRyV//avpSkDRQuANKSD
ZHYrF7oIyACEkzkVf6E/C936wH9e7n85dIng99D1kkWzQTllnPR6aP7jSbsaZfGVNUBsCpnBKGL0
kikPvZWlpgjxi0R4731DU1IqDNLGDV5EgD9jYnFAgCHLi6rNwm6KgTpC8wJjKrEZaR99ZCnNXaFR
DU1/t7/s4u04j4Q09kxWOm8j7tLlHo5cKgpFXQ5HLybVEwKj5OCdqr12vj3MyqcClZE8068CkYPb
cjlMw6mjFtfxdCwiFnvWngrtOIXlxjFdWnusBggj1FhnWUcMsuyxaoumGfopmo5KfsofqmOBVaXF
TmgJ4DYDiJkRdiT42e3FLd3cP8PihYgWK4GTr8pOCjRalTjD6lSHIafMbkzWyI3JRGer8dWaQkBH
tNdvEeZcf7q5b/jfUZfv0jSf+kLCqLUoUT4/ZKhdD1QSnvwook2421jknEv/FVJeLXJxUsQZfi01
GG6KTS9wRPi5vnrq+r33ECdWqzCGKBjMzGYaQDas23KwG8MvT5Afy9Apa9Lp2Hyobo/Kfo5qiwlt
jsryTTRuh9C83crSXV/Dix1exlBNCYx1nmXTMQsLKrKvpfwyvrKQX+/779u7uz6ShIrWD8GQujBl
Yt0mEGhkcEzax4hxWe89qL4F7yvfYppYeut/PiM63MBwiwgBA17eRFXr2rAYg+kYtYpeRqERlyGB
xiUzHLm6M8ucFl6CFr/jyDH3xXvX1BvcodwiVPrfGUBlhpdmLOASeTolAMWNTTIdAzs38HDPgx0w
IZXhPQYP2t6jj+APvQ++4pfbWzyfz6vzC2E0oPShIw3I5OXC+ZRtWM3H+R1RNZVRt7S4yRRBzowM
Sqnst55gy4z5/y7z3/HmT/7rlcGnbZNWKmzRyDrM9Fj/yanwKqBZMFRJMdkDv1XhX99YbChYoFFv
v+JHLBQhzZUiB1ecicZgA7kYgHvmv22ReOQzQpHE3/COqzbo15ALo6C2wlD7fTEdWcodQDi0l2wF
zI+3v9wy+vhnK/8dZcl6WCl+3AUTRmmN7MTTp4kEdNqdHv525M1HFyiksWligRlLF+jn7bFXD+uv
oReeWEHPVhOzMAHNVNIQYXw9VWi+P6HL7PZAy6D9apH84rxoMp4HOUYSQYzH+7qcTro0mTH7lCev
oC8pAgkUuxbP+rQoOBvEp3Ss7abdMLTz/b+6Jr8WPNvhX8e2qjO1HjQcIs17C7W/8fBwe52rlu7X
n7+0PxO6BYKgnL9lWjyo3nMinPhSj8XNkuHiifCzoQKgoPgBtlCgTy5XklWSVycVTs1ggjrhedoN
pNg1u0RXzFNGhD1CVAJNEjTmkvplc/Q1f/V79MU+9n5bd0yE0eW9ZMoUT08K6nKn2ilGSAeKCVCP
VrroRODuEw+gsSZbD7M1iwfIxhxHQida1hYWCDQ/XO7X2OrGrA3mBGwXEuSSjiS2zY+E0wE7ahRS
a4RPTOju5XSL3m2ZhPjnEyDxARIcqCrB4Vx+glgSxroLuumYPzctjR+qp+zM/1E6PbvrX/gDuuog
8QMNwEN/2uqHlFc/wK+xFwdNkRI1E9l2OpZGSUZg7Sq7Og+29w1GvXsonYs66vWWT/+8FfRZApde
Sz9Bqme41p3rqiSkGn1IyB+fvllPNbFBKUIY4AuMP0efDsbxrrrjTYk21qPbH+SHrZhyze4gYfJ/
OzcH1L+uYTslCp+n2DmwFx+bQ3oE6f3ti7hEL/3zcQDJBPoJfATakmuiqLNkTOoJtttPHCkPUlCL
1OqOYdkECJ+JcdIevVUCXpY0l9HIruSlnVZtZLCDL5i3J7NmdUCAgxcIUBxAcS+cc8N23FiG/HQM
yw8lOGXJhnW9tjpYJNgNUYwEOoxdxhwJgDSeGEjqsREpwBrtMQNB7+0lrLwCALDlQYSGj4ZUyDLA
CPlaTJQ+8o6qWz6zYJkCFIcmJl7vJm+PukzAdpUY/cvtYZd1OXxGDAuOLeBKOWR8ls1hUgCKrZqv
vKNZBMb0kpbE7v6KTwipIEZpFWS0xRfAakHtAMoC5jxsvOxWnDPGl5FhwwWHmVnWBZnUF/oWJDvH
g5ZQec8/M3fxe/Y5EN7W3jWn1/On8tyAcLHeId15Zu+2yoPXMQg6fkF5LarsXKpaQkOAFPCQA5G9
o5+i8R1c4+NZYs7oMwB0oOc3npji7PAv/ePlaItXF9cUnJZLinfsaU6YU/iHITNdBW/1hmSGD2BV
M2NL1geCIiV5epB1n5zvXoAOQoo9Pff2YLA6b3YWC7DGZEDwQb99Hq5vEjRVoTmMJDuQcQBGXRoO
LZhiJY997xig1CKiMXBL1GAlULkcYRESgQAs8ZqB0Y6ixZjSa23lbmHUbveiudVd/phZ3Dn4rxqg
P6f897IWztxL0UyGNKN3rB+awwT+08lA1p5ktNjYvxVLgXQIqI9QgIMs39Jpqn0RpIOK9w/km6EO
c5caQnwvcjEs/e0PtXZxNWQNcWmAXlOQV7v8Ul7e9KjScMwxBfuHE5w7Wzgkj7lTsES0WdvbBXfj
UXLFg3/y7pjjFkPdcqEALc4NnGhV0+bi7jI3z6VyN5SFwBwZH9LH4WdWdCSBFl4l1DQvNxa7NhiC
AGTpsFYO8NzFWtmRl/Mp8p2mtrMzvMsu9VG/z9AgN220LC/Nwbyu30MtTkozVhWarmLfETzPhnoU
8qslY5Y1EnU+tKMiZAlYf+uJsgy1loMuAp1h9AtQYGB91dNJjXTofdsxrC2O6N/bp2aJRsCdnpeH
CjRQx2hPXlahkYoUMkia4DxANPDI08JM9EivDhY8NIIW6BgaFcnN9KSdt8T2rp60y7Hnr/wrKJHr
VoxaoG6RpYYut/8kQ4y63/lOaA/Ftz+Buy38vL3c1X1F+A50JwjA0OR4OeKY855SM9hXrrF4SS8H
lrCvUe4TxXsYbSX8ryHzzwphNIEghw2FW7kcL497PpliHJ4pTB6TIdfLLiNc7SOtZgtukD7yoet7
c9dgmZ+i5D5RClqDGXkmqwHOv/jiUQK5vQVXccViTkuyhoQbKpQgsAdaQJBgPHn71ondsYeViI/5
EcDju9aeBSUJs7Uda3cJPd7anDFBrnHJfhM0fdYGcQEKJlQznOijePHeilNrKdSHxMEkmHVAmKPg
jiZjb2kdLFE/Pyf99+CLb8/1ID1UCwxegnE7NYZDc0r/yDSnsRMepQA06n/GQ2ewj3fMuUPHxFaD
7TIEx76LvCCgrCUB1oE8+eIsiDCPLSRTHT+z0vZUB/cDFNm5rfaIrWEWbkDI+pErWwxTf3f7iW5Y
w2U48LMIUEyiDXZuivx5Jf26sqzEhRkCJBhetXvzwsr223gjofeTfvkdEs1jCBIYA1FCAEvOsg0i
QM0I7+wucED5ZhWmup/0dF870s5hDPmzdnJ0Du01fXKKe3AtnjxkaXY7lBvMRk8cTdc2Yv21C3Mx
n4UHSDIVuHDwJTp19dyp7+DeJDmoqMAN9KaW7ljrODwV5Dmrz/oYt6QDp2HqSsjt3L64K5fnYhoL
n6BqocKEPLYlAb2lBgipJtyLDNir90JsoSB2e7QfHr7FV5BQYAGwYVZjwbP/8rhWaYDul3wInSCH
GEtMuZcmI+NIwJUJlu4pJZCCMcTTYCDh8D0eWB3l6RwQabq7PZGrIgyOAyaC9C6wS0i//MQ9v45c
rySjEMh96GjDIy+RTLjrfchUAiwY7OITkp+OtPUEuEo0zGMihALj7ow3Rc7ncvHcAPTJoI0hCH6O
igkFdaKYlbKPRDO8H7KdoJliiR5PkPV/+mZKAvWI9xBEzjeWvsw5LKcx38ZfS2egedT78hQ6gv+n
52patDI6ZU7p2QOp0HBoiye+0Avo8aD9kZFebo++4ivRYYV2pJmdFzW2hb0cqgA9374SObH8ooIW
0gNJI+eR+D2HslEIHays2GSruIrr0OQB04LWNx640CtYPhREyiJOysFJSY4ECbghaU1kyhvdWabT
K375/e/5bdTB1Ekn8lIRgM4IhPWMguJkIlr5+lH+mOhEDY/sWqLpPR5GVGcR3B98vUCiDIQv0L64
vVez7b64LPO8kQ1A5/pMcLos3U+FFretVg9OVzyFjE+goyoFGxfhyvTOYyDCnztfwZbyc2Z/HYYE
6C/fy7vBaYGv6UGSFqM97PYyuGU7EIC4P7k9VkNrloB1LD562zB9ogXB6Iz03Tl0+o6+Vvr0gbbt
HbKePP07kJeQvKfYwVfRICdAhMF8LZGRnp5O4B8kxH5/sj+gVqC/zEIPj/f3AtH3x46+fadk35si
kckZqSE8YBO6M4DvveMs/Gelf3f0z3drxJDXSmhPv+WTiNYHAT/97EwJ/y+tzEeVDFQlsZ2QOyTZ
pBNS9NZRsF56/S0j7jEhRktv78nVNVjsyCKEUyuW7/rRx45YU/0kMTr7MWQ4miy4AGwt28gHCPMG
L08Skqv/7wMs65JMl/etqGC4g/PusFSPyXNObOfz3bYeHN052ZWBf47Gfv/HOn5V1usWSvgHe3Fr
Bou3VRoOUdpzmIH83ujVUab2+8n8Ms2zoRuw+eTR6IglE4sYO+PuSJ93R4OQM9kT64+u0q0juWYR
fu8Hf2kC5VEUfWXCbGJSGq8Qctdvf97rB9Dl911yKneBHEZajwEakMgDrwAn991+QWi8NdDtlOHQ
25NRH8RTEt6jE4vVs1fIBm9MYmuVC0Nfq4DxpSUmkRdnNrESE/CjuVGFIEaHXmnwyXiHHH3SaMby
ZZKhdBxn6MHbCu62prEIUbPO8/xMxDTM5wyX2nk95YSlh5g4YE2gTwSXj+IMvJrmQwP/f7SM8946
Pr4IlB7ce9zAz63Pf+2JQV0MymSUG5BYRn/m4vt7XaeNRQgCtJQHPsauaxf4Sr18D7MXsBfndaSn
7BGN99no9B5la71EkrlB2qzWtWhL8le4csiYDThnZr5geMYr2kaFUaJeYqbEeWWgnqQ3tn/IdOYu
OQ16phIJIksgFtc5q9qpNjaoscAc6cFY6uCX1UvzO3IaN9sChK7s0QyWQ5wGbkvglX9Sqr88A/IR
Wc1lARoosjwzAnSqOnBGse4VHmtpvNcYvOSXwGgOjQHmp+ZDzHjNBvdnehcrSfI/hF3Jlpy6lv0i
rYVoxRSIJjunM9POtD1huUVCCIEQavj62lGzqjd4k3sHuRxBgJDO2Wc33RRnfp5ZChVEHdXFb5o8
JVU5nA6RJP/lFPvPkxLXmkOBcINXgVb9v5Ue0vyodDpuT4v+vmcIMFVvY/hvwsr/3ERvX4IndTOM
LNGq/N9NY61qvroaX1LeUNsvELQeMH9gTfnfPHkg0v3PJYH5AtYEaJrgP2B9/N/vCjrVa2ZI+IKq
Bt4Ck8mLAxEASDHO94H+HHI3/j54mBL4XOeQfhFi/8aICMeLVXmPXMOo5kfj4UvYCYQ8/DDzSj/F
SMQ/PcnylvHoa7TGGTRG04Jy3Ne6fz4A9YGk5xd44fgC8n9n3AomOFLlh2uGocrFk3QIF7of8xcO
Y6ICNDseYPHegxzcFIgwu8QDa6npgyb0birc9LE6z+A2m5kATYjP7Z81jOzd6JVndwssHvcWFmkw
Ak2r6XhPEBSxwYQHLOy4PBbLBhOQBsZRyfiPZ+DOw1eG9QiOacK4+eOs82LWd2KvVTwLyXwKjQ/4
ib/iTgoUc1lmbDcW7kAlISJMLcrBHtE0UWYCFg2LzGFwUfJy7aZNjMWnXDOt7rZ6LrKGLgJuVH22
w3ClLKajb+MxBlgnuC1LTu6WzQNatGTqkh7lLq64FNBvyKDtH4vQgKoZSK6heuk3WCNPCShxrMIH
w2WhtB+a9QEvdWFF+ZB7At9gBen6HdSE4XWdJJipuy6WRz6V1nVuodtLUMnwcYzK/jK5SpNWw7zy
KR1lbcFigjXJWqX1ehnB8yTNFHPrOxpd0RVawjtlWLYRRtULk7D52r35G8BCpl1RaTN1yGFZcUBl
cRzPUWQQJMg9Ke4Wq9K/K4z9yWXOZ4L580zgFaBZOM5zdXvcIduromGTshwWQ8QOF6hE1Je+SuSC
rPtigAXKyA3pLESxBxBb6fPW1nOiTuDpJk/TdnPA9UYuz/PMp7fCTnpqBug3xVmZpbfNESfzontB
x4eD5wa/aeH2IvzS01aTJI3Xaq3tgw9JvCUt0+GvLLUgd5mGq9udMDbdzvqwWBVRJ8WfUZsKBv1e
T/UpJdmUNSZAXmgy6NJb7oo+XHfEku6NWbeEdnUu+W+t2P67zpwnDQLtLTSQRRg0aOHMvpONOuid
ygPPaxjsjvDgMjWQGbPDqdO0wIiyK3NXA6nOpfkqJfjJSEOo4TVN1CayztTlgCAdB4QQ3jQ0tjE6
aPFHnvB/xaxKWAOYWFyWkVPaZqTS+MoERCgm8DTOmiqtul2wAjf6oHu890hVJU+VQQf6tJFi3090
FhoIRnHkaYtJjPsZvKm/hD4pXzxu48ue2PoyzQbfDdPd8MfBgAz5RAIQeUuTA7M4oW32fuRi/KoI
bHuHouR9k4YaWNbuBvx+3WOJNVXYy49E+QpPFPFif0Gqn9EjGRinDaPAq29x+skms7BvaIy0G3JO
erjnwB1gqaem2ia94WO9fKe7tLIFVm1+hTmEO0pUFDAJKPjDXPF6PS3MDXVLkTN2DbqGmwruova4
giixQBKVNjtbqm9kzWZzpeM+OeCwY390R6/4KUHGDU54XZCnOFKAD7AuXL8uS6H2R8fSCXdLCnJL
rUjVn8n6FdYM+44LFUc5sdYWigpo50WKGEidwDbFInnpC5gdKwYiPYHWfd8L9GpQjhZ/CtN7CL89
r/Gjy1KBjNgbComF0LEDBFH+MpVF3XdsGuEAPBHyyyxU+Ln4VfIWJosVUgD47aFOtcBMshoXmMd4
iPtviwwbQp1ac096A2cvOZfYsGw6FfPpqI4ku46Jkb92BKVUDRn6pDhldB3EIwiwG4xGYo/ZDfpB
3/gkkxSe3BEPwvnagzlNx1gg2qMGn7vMD7u0CYzLvpXU6hz2w7t2TW1iUp/mMEBGIMTGXvZxRo05
ymG/m0s+vnO1VuRS7bP6qOeMmDtWb/pyJGFfLrBD0rTBMyHyPGlVsyfOazG+IElhSDuyKTjGYhDj
H8I+jDd8KBVo+6ZyetqOVZeXIxD7Vi+SfAIkLKc3D0cNmPAku6ZgCua3sI9sMNgIRfyGgbSPTUYP
+2vbq9qeABGInwG01Leoxy1rUseKF7gQ2rVlc2W+HHbCVCRbQlG0NVyiVWcrlbgLQ9F4nKZ6B6Is
hrCruzzvN/hbsGGZL0RMJcSHw6q/GInB+5WWOykvWxH750Bx0rSldPjRJFfVr7DNq3w+itXZVk2w
pnpLCoNpRZ716/IUtoU9LSXiRLATVZp3mZ5S2Xq22r1LfTHEB0Q0ccR0JhTRG1vM5vk0DxbSu6nH
1bcU63NpSzCYcBvHcYJrWECUKSoNTxvkQxbHg+IrXL9zkzNYAad2WFqaAkVueWa27yBCV69aeP4d
PZsfcUBTWG8WtQjmcfP9ul+lIuFFgqQ5nleRoAaailpjqnNEckqSHTb08LbxsBvmLMU7Lhni0we7
IKIkHZP6/RiygzRsQN5DV8xmdw0j9vgxFAluQo8bDR8k4vOfmVtI1s6wTUTi2KLSM5+B4zY9Tfpw
V6wGjv8YDwqBCn2Pwxtg+Fp2at/gT+U4PD+wKehyuh+iHKoXJ2qsokUllW3dkjgY/NzY2R328wIk
p6Tic8NnLO62r7flnQ1lAu/iLRBQpKfBjpfcQlh8SgYz/AuFDMtJjUX1DELRDTnJKi+7yZPJNlvp
V7ygAmyxrgcYajridbojULUiCQJQM3zLZR9W8B1SgpImGMPtPZ5F8kzKMfYPG90Vv8K5nQyX0Neu
vDiq7ZdKsBnp8P2yJee1VHJ9GIQgD6Qflj/zWEyvsXAIw7B8Aq2gHJZdnOrBenjurDrf7uojz9Wj
JpFN53yYYelVygDoU2epo2fYGruXKbdueNOZXM0zWzY+fCmsTb8qqxm8ZDE72x5Km0aH0zzCVKU9
hjUR77MNCdDcvMeYCZUHthsb1uiRKIEqtY32sCB22GX/0DDl/Xe4CWqMWOSpv4IFK4YGhXtNz71d
J9R6qEHB5FGZ4+iSdenOu6QCKRKw2DvpamUL7EOtL65DCufB12OuU96xZZ3Rq0no59/60NMB0pQe
lshJpX03JP2UP1auOsbu2PZluBzcaDBAYTZW36GhQRNMg3TzTzLU1fDW4x1SDSGghXV+Zx6CkFmi
fkK1wCof37TULv0046p056qQfVisjh9pX9Ll3B/4j+d2UC9aoMVsatB5v2WUBN5me6pfNzIcvwub
MH5CbpJ6UZgc3mvH0Ks4Mcm3oS9G2OvtKnnNAsMQ+HbooqycUvYHgAL/gUFXjK+ql2w4z2pYUT7s
puDnhM/H0vKdcthQL3oYWzE7qLA1KoYnJN6E3/nkGGu82NYaOTiiB9muNHiGBodY1iDtKsdf00H9
4XDuXs9K7+afmnT/da0c3U4rtsapzUTBkA3KpKgwbTKDOPWqynjjDoUxb5wdvHxMlmytGKvh0wi2
EQqXBJJenCHl1EgW5+86oswBoc+hqYjC4z0K8oBFtRpwlxvmBa/Rf0wu/oU+dHyhsj/u3GHV7xq7
2i19zGFjROYYhLIoNeqPdC5KVB2khEgpD1l8qsXG0bsk2U3WPeI0WCyvX/ZQqfcl0P4i5xQTHega
L/JI2McA19tHR2b3giilvm+nvEcoT+YM/VHzBMgN39cRj8OyHN59RS6vSDGq8ED1XvJLNSSrPfF1
D/N9uieLO4kCYUhNSI4dVU80ed5tuTX+E24R6m/BDGD1CW5HmDatC7kfCjTGpyLI9b1Pd4DgnKHM
b44JZt8N4cGHZrMpCycbZF2dJPRaaO9WeLygGOlz0RW7TnSHZuaAscJ+YFAEQJ1Ar1nxBennY1Wv
f6OvcM+zbeDwoxuFGi9urDeLbQvHzxPaL20uZizUXTEYIa8ZcXnapYlZtpcK3EzoumecWdMlH4gb
uzwGd0aSRDa1cwI1v3Y5oJRkuFUaaTahRksCJH8tgpgr1mjKEF+Hs7P8ts9z8ZHZEQ3HkntkYxI2
wo5uts5/IrupVeNLKQvMAEC1A9/fBdNGjYivRg8LpIjYqRGoajBwR2BFMQN+9zBkb2AKsD8MRTXd
qULhV9W514/pLlSNyoqy+1XsAUzJEkTb5mBkORqZ1AHDRlF9G1IBd5xtjjuItyHCPbvI5/oZLgb5
0kzrUGIwtReybPJNSYSyTQLOeJiMxN9Qck8JXB7raey4LZ2G2mOZX7SU5E/C9goYW+0UrMasmaAi
LRlMQh3Wk25rIeAJVJj8ZZu8Zad8MxVU32QIQ2NUWj0RXkNvGXMMShrHCeYjqxWoRD1o7P8MRjdQ
oeYuf1jxN4RKuWJ6hsYMbbvKpPp78xv4RCUf5hNbDF7JsZyZaCdUTUM7CZlV8FuuCmgoxhnXVOQu
fk4SPppzkmKjwY6yVl+w8vib85wBq0v4QDpaT/BQnebUPIegB3OaDr7e7F9wA/AZ2n9WQ56Mp2GV
Ai2UY0iwOFI5tUm5zBDY+33+tJcYLgx0hPkgCrdjQBsbHOx4nU+QlQctwofNpvEV9tUlcCaBcjjR
EplZ6mbIjxioZEWMCt4GhEPlFDdLpYv8OypDEVBbDNgGuWN1PNXlwX/HfTterfB57LIeEAf+yTg+
4M4aeEnSUn9SBZpW3PWKvMV0yn9SnenklJixHLuNyqzsUnAOhoYilOodu3VQnRxGaa99xWPZMXR2
39nU5wlylEr1rMQRylNNJv49olsFLLQXtmjWBeUQHDMn9nwggMWdyRSx66aGiPrVF3umL7mQHBZn
ZZHsJ78XAjlW2IKvCgNMMOuNnmiT5mz4TvPczfdoJjRFSbgDtxSMoF0FsfKAaXg/rfpURTrQ05CV
8rr4MVYn2Ojw3+vk1GcNPJpf01Vm63VV27q8LTUMSxo0rptuvZtBIplWpQbkw8xGnBk/bN4xLZW7
s1SZb/AmhQwc3nUwQVVqOdrbEVo1+ZEsaIORuMnbQeULvR5TWOUFmZs2O1OOepcJ+E+2enD7gcMj
g8B4I5Q+l8OInTvMyfZsUqpRXEuS4r1HKgtcozRJ+aM21OwPhdnRMEIiiPkICLI1an0A+Nc+Jvxo
N0P3206Zur1beA5jUm5VtjQlliCg9jD2uF1pvrhu4yFnrRHoAzpgw+/4uHCB2AaIEx+K/eNgWofW
rkajGSMYVT4rkmxAYCzgqKYOUHfcZwUNAhWVNayDcX0FTRdWQtpSkw8UPvHQJTRVNcIzfED7vGKH
2tL5oRzTPul04qdPWa3qpUFzhN3uSOY8a3025GObVQP47nIbdHXq9SFruNbMK/iZMPin2PpEdvJ0
lMfbjFyrqZlvopYmZj1Z220qMUMAwo7BPUN78jc5NPl+rIWl5xLVtcWhKfMMgaQV0c1c7rZ+XvhQ
Q/i8yOp5MYOvARMGeOK4XuJnIK1E1I02Q8quU1aoHzVdj/eUpBGKD0fCv1QdAb1MtlOYAudwhWV9
7F/rlWDF+1Ti/KuyAcf4DkbBB0FSPPqLQgL+qgFZrXiT53heGLZoNO/7bdc7oLM8o59eQA6b8q18
2mnh4DkcpwpG/KnAHrsjWpmdppHAiZ/Hat8g2A0Ja8e+RKoSD6X9nm0z7Kj4OJi8QXsNtIf7/fjJ
/J79mWNWAr6Zi/TNrRG2JHxDbQRbwRwvs664zmDhrCXO0DpTv50s67ktbxU+wEGjsIFvQ3ajY+h9
bq2lUANM9YR9zAs0T72KhKDvchUUPqnUz72P7DixJCxDBxP/LHumoQ+2ldgO/k6LrJPG5Yl+0mbO
AA0KvX2ktJhgy5gc9omxVYsuauA0jeBwT3yqpSz5FZL5jZ7T6LP0PBKHeTCXasZLRvvMnTHr8UgG
KjIbHmVqkqEjjmbj1WFv/1wX40S6VJQAmAAlVaJdj0KL5yKSUTz4bJyHZqNUkJPxGtaZMjKRt3Hd
7e+MW7p0BaAVdqpTEELbhSrB4GGXp78YhK54NodcHYyQTZ6ejmzYTOtM6j+Yq9wnhVhInALpomEh
MqzmB9lJjep12wu45c5TgQKAj4hP8XQpv/niBkEGMCHvdE20v1t0wtd2iTTTJzLvxbUGmhM7BVkA
beZBwRhiRwNyqutJicsclWINRj/wPPIDYZ9WSxA0snJUVbpxAVtDhxyvDPrQiAObROAz+2Cm11XJ
CZCx12V1GRHpXrcjCivWuMiCAdyvMwh0IH1CFsCYs76lakgALitMVs81AlUwSERfxhGrBl8wuLgS
2YHMqYDpGZ4/bPlamesw3FqLVQa8Yj2OCJDdAWiCL1cpY1u6hmrt9jkNP0asMo0s4Emi6F2YAK5V
86XzLh3vyV4qArIMyQDC4CbCHFniBESZlS8PSFsAlBMAln6CSh75wTW6tquBAceGKLiQeGDfSj9a
vie4hGIHoQDmAVlzHFr8ZpxhDxxi8g5QR8aOwnQOBdMM0SdKmRXeTjXklhbxWKjagBRZ9o+KGmbH
RLstuaRLhaN1jKD6d8exJ/MVhYjSLcUa/e3wuFAVxJxXlyoCF/62Z6b/iYos8paPQXDVLOuSblcd
KCKTqzVR5H6k8+rPh8P/GkySMINj2b6m5wPHRH2y/cYAC8U9Vh3Y/cyci3kr3+RK5b0fphIy4yVf
C6TAQSP7PrgglxcyuYEmjT8SkTZsrJGxECQI1GsIMWJktfcItwSq0gJfyYommTQcBIzsYR1ZASL+
FkVAhaT16F8Rf9t/K/hR/F778Zi/yRll5ucNR0jxJcWhHe+OXlL+GVcZ4AaWbAWONtgTpA9J0af9
D6/NgQc2r8sjXbxy7QwTGd3i/XL6BFb0CreukA3fDYRTWAz5zL6snkEu0CdOoThJQj+/xUV6bGtK
wc0SpVEcmG8nq5W8LGwrYRvXw+xGP/s8bPpuSK2mU4O2ep3fpkgonsXiSvEsx3EkXYEyF0/aaPE6
TVqAhYVuyf2Z5tEyAOQYFqDNB8dAlY8mmxHJ0fMjUee+56Ruce79r6WCK4b93o6kSrFhz5x0BNWq
v3f2oF+BjtuntUIDd5GoIhALZNxYPMXDm1/DxEyEIHzO7adsSuCSkPGogGCjW0TrDVcKTOnxSepO
SefWqy1DmBCHXQV37zCtwjZN6CRQudH9SW0mLu9bLCcB5EGXkO8CgYfyc1vy6xT2RF2t0+AnNwUL
tr+A2CvpCUYZjDYg2yuOJIgDj2t3JPmOWrccYSsm4Q6VM1VgHkSz43ZNSDpu/ZIQ0yrtcXm7KqsH
AHbbdkJlWsBweN5LOGJQA3YXSQF5tNK6cnk16JGmk2DYRztkYPTrGVa08P+APiT7mleoUnDbmCCd
sFP8wZEciBpyX/renQ5wyBDj6N003tl6y+eHQNlednxEKlVXSqvEhz+wJd6NPcqbHhhfpJw2OCZs
8TdLygSsuoOWd3bIbQm3j4x9h8qXflNkW+IfYYeq/w2kLlQvOF4zNCFwVgMz0SgUSRwR50eudYXZ
lZhQxc5AalDac3Ld8lwD6DJcw0ewB7SFqQDIijEAHDN5fVyxU5mkPWq49/8zTh/qgRRc+TNfqvkZ
ocEraHHkyFClme3YHxdu0qkV6zIfrxJ1yDsZUeC1sSynLxiiY5QDZ0QdyX0tasc+lik9LtN6oJY4
0oNOd/HA42kXlqilG7ZEV5dSeV08156KCjNsuf2iIivByI1+ks1C86S8MviHPld+G8smbpaeyhGZ
njevp/S09Cj5TplWx0PQiSmboa9Bj8yRoPYn5TKpnpxe9wRYFIAwFKllKFtsOBuH17Iz5rXQacCc
Q6sEAstRotgdpMoBSQemgHBaxtGKpFBVuFkdd+nKxi/8ZiZ7mkgJ+ufuYGu/7jq+OlTX4g6UBsAL
M87GEv5qGh0R75P0HTeTfUaHEZ6k9eUPV+NhNTrn7lKJo2dNVart+1HUNmtUMaHk4muZwbQNyBpI
+ouwAEi9KV8ocEwFvKCsoPpYVwZ/oAPneEN9Sb5IQO6kAYuzx3Y/w+S78UD9Q1MvEb7wmGLkBlej
oUZBjjjFW7Sm8VRht/7i4zL/NIDvPo/Oog4jiYHzGULh7sQE7Om0RHR6LZUW1yTyyazI6XLJv1nR
zDb5stJvEyf655BKsjeLC+o1R4GVdzua7nDaUjjdebiPIDcHuVQf+zSjVFvYXJwOHleko90KTMwv
SvnOywNNuSo5Rj1lyvt3OcGTW8w3oN6i8T4FkB4Eatl19B0PTvjOyams8T7k5q3GDBoYlRURTEIA
KXO78aX+FjmYlXcIn9afDogI3wbhMMPr6YoUlN67+DwRAwiaRu5+Dn2Fcp+LCcQNCuTsfptHWZ49
nce7fvPw4YRA6oBHBaBMPEc08lijJK+vGAEVKGhGVX6OwADecThkv8HzwWSIYRqOGVt/5F8ITH92
dEz78p7hRsJzWeFMb4hRMD8vZpH+LPeNfdqmdcEEg66rbAmzDptYlpp3Wyf9C83hv8DsUX+JrJcJ
RjsOpq9UGAD90z4BsQuCmhfI2grYdsHhkADCG4qPPfVcXNYK9so8LxLEXmAO9Rj8jKAbIiPCKkNt
MZ3R+ehMW6ICvAt1juj0A9OZP0OFGUgD8FN9LQc6AwgDaPgKK4jZn0D93+pW6phkHad8y9piQhGN
HsL1eNI8ZvfVpBDXtQbhfvMEfpgtDmUAtbTwq7+ihnQ5QHqMsluo5RWGZksexvOy9cnntV+TqvEB
OFfLdMDz3fPE24tZEIuBtGNogoJP1c2UbwpfpevHf36p17kdZlthijTa8stMZp09birT75j2I/u1
9uiB23mbmL7gV6efBp6Lo9m8qC9jhooBM4gewmclxKtZj3S7W6XFosqRKaLRJIrp9pJHfV3WEbGs
iEKQb3zd4JpIeR3mU7HPJWrrLLLfx5hBeLar3r+CICA/K1zm8z4UHitiu0010BQjvptY/QhgYECk
ON/QOqJq+2nX7HhSMgWEw2J5r+hNu+JsXbxlnBdQbMxT+W8OR1qf3LiX81vIMGrDGozL3W6xrEyS
px/oLW6QuavAMXPDrB/WncO38GDphnooSe/4FPvqtGVFBBOtlPxnPQX7ggQo/FSLbjmegU+Gvg0+
Cz9JPs/zOSLA9xtYEqh62FCIskNZSeDRCzzg3qeRzo33A7y050Qgp0Kq6JfziJL3reLZsX4H5XRH
UoQp9KYuGQGHFsZUZD2TMJj1Yd9qTJrLLN5W2bi641r6lOdXzCtSjnF5otTdvjgk+oQywDGfW3Kk
13Gq1ceIVy0HUmuK7BewWEu/QlSbme+oLQewKzxcfDD/zvg5JaOmLTZu+h0A/FxebNhEcpq0t7iB
JpQEbRS+GmB+BXLZvlM4N4ACbYvPCXgBKAdFv6z3xYFKtksxEf5ezhiNdz32qOQ0TzIHZQLjfVDJ
0X2IK/qy3rcs+L4+H4eFM1MuAU9d6pFOK/RlcQVIUXn9l9UYQAF5G+17haaMYbWXuJEOxEXZ4oWw
vyfGlAI5/ICcqd49ofcrantzztQOELxR4zp/nQcMaX4z/Ll6WERCYNu4IM3vhGQktmMcMaisOxDS
REQTMfqoOnPgAx+xp+X1w9JvIwJ3gJ9jP+mrzwhUyv/ta0z6k2V0oc0QRfWDwVYeWESyJ5gGYxKP
+O6R+OvIoRMBHRoNKchMiRzv4pY75NcZqwEZIDOQbKfCB2yygQCePEOeXG4nLDugAphV5+DRHXGG
oN4RvKhzJOpzpqUQz1uhgY2WQE/AhMjBrrlH3ZojwlToPjRO5GAQ9ThyVTsVuZjbzKQRlevKireE
1gdCXpaIVrLYVom5vapWj2av5oDSskROZ9BgoJKPOShHmHpWM0Z1O6NfZUpvc44JHjt3Ifq+ajRz
JcW+XRe2nXiN5mdHRc8aUgEi9TVmvC3gePYL73EAaWTZLSaSwW5Dl0KMHb+m0uDEZ8pbcgJ1ahnv
jUhGLMyDYyzmQKMoT65E19piQ612qKSGmHX5zgVuUByV7qRKs/A8+I1iwmswnztOJN3G47QvKvLP
wQwlXI02TKA+FxmIfxz7qav2zx5omu/mQh/8Xi9OyWdTJjy5uHxK/V1tPOB6tY0J+QxKVeBXUU51
hXYzzE9s04NFEU5qN34FgCcdGp3F6NfMRJFETHzyRXyhfSHrO6bhO3e/T6QocIcBM38MfKHrZaYK
GH19JP5LhvasbDjcrJHDPfFt6kKsfbzUva6A340E6nNNlvAHXDHAYQjqrNwZND9kTQGtzPRZyoNt
5x5+oA86j/6Xy8i+nynpZ93NmsXQksPA4N7nGgS9iOvCgAXd3WfF3T5cHYw2cT7Nvg8PIN5ZWLcz
TGZbXjjAETDMI0AulZ/rdoedNWtRf3jokFQKnZyyBxBZZs2yvA6KA6nHQeuPE5UFdBOrqG/EosSX
8SJXZr+jyxleqjBgHpJWYkvbDTyGFcgH7LdOVs7uyWDOf5wVWYcBJgooLL6NrrJQ6ImF9Wc8ZBDh
5gnTX+QTLYPtFr/oGqyK9KgBfcz9+liPyDdtEMPix5MIGotJ2SyAVGZWHb5NoCoiocmkm3s/8Cv1
y9aDmXfaC5XxV7djev5tYAQB2yOYjPpUUD2h5g6Tcs8GsoGnFUEo9oOmh1vgt1SueNscDt+2X0UW
uoFu0rbLsArcih4BTOINEe/IT+lzyAsAA2O4C1CLH/1TnHWOcVFVSd5gjlHOd+BKhvx+3kCzPQGw
FuG87DW0oG6pAz2jQmXlCSDODIkBHnl/F8VgngmGWPoKc9BkfNtrgFnvCVt4ej/j6OF/9rli9oFG
yJabsUqKcI1elo9UV5Zfhj6oo515pMllK0FEeerDBI02WJXwqtqPA+gcJ+xAv42hgvhKkirbHlMQ
1OpPtiZs/54v2YjVlQ8+vT9Q55Qdpn3GtAY/VnWH9SPGkSCMwJuzmuApeci+Yo9wV6rqyx4wX7xO
k60lsNIS1VxrN7w/F0yCt73JVJrTM/Ljx3has6KvscpsBUJGseX8fmYeq9KDZBUuq07K+S9dExg3
H30Goptd6lphJrbpQL6yXKriNO6kHy9gaQTZkcLR5fl/SDuPJbtxbU0/ESMAkqCZbp92p5NSyglD
KUPvQBIg+fT326cnp7KqK+N2zxRVCnHTAFjrd4tduXroaskx2Mqwsw8VtxefGj1XydeGsWjmSUhc
utue4yq5K21CeTvXJv0pHXzZt7IM2ZkDMGrnBvZwgokD7yWkoctk8cvOgdvf8As8vU/n1oc9BYdP
roocYADFxjrDSLFxz9V+nW0lD4K9eXxxoHTGC20D30e9GaFJBKROsqspddOfIBG2cTaIbrxl1+gl
CTYGDq+6mmACYJPjWrsHp4kde1BCVTQCbhGl14HTju5RMc30JWySfD05S+FmR2PgvzeD9pOfZZAi
zyH1M6pgSTi22w1YDMAukheaDfrjCZtV6HTTDmYcNb5jxoDjI+awRpym3YuUZAjHk9NOjr5hmSNk
iNbaL9+bin5ss7i9VHsbGzfY+WZSwETS7QJi0+amuAna0NzEfUELuIwOsUyjv/ozI8cKCXjNGOT8
4CwlghFPtb6/dQeF4pdTkmNVdAttgU6opfsSFvbYoj2eNzVFj94IE43Orm4aBuVOiZvBbAP6QGMg
0MJhE0N97oumD4rvZTuKt8bvTQ/moNHhobuI9UbbMPwOQ+wzISZq5TP9ERlHS1/4bH3F0Of3kCa1
Pc4NVM9V0XiXtUxSLWu/qGdiaqdg5pjWftBv+1Jr5sCtQow0bjjAr53UcfkIVgW47aqyYBi2f+mv
9OR6C7qVRpL8jgFgOTlrW0DJ1ikFmeMr71JBDPSi2K9VvGsSZBO0gVVEHNG0pox564bhT90yMSoN
ClJGa7iVx7UNQGuYMy2wASfh+pWdA6dRTx/66MWQoUSpDvMX62QY/OO2GZ4A9LtzHPV5Qgs0LM85
gR72mPeNXg8Vzf2KmrD3fjd8TWoDzENlk0tv8aFM1wByMbASdVEcjX+UMyz+KQ0myc2T+VGCDi05
uR2hcn5AopCmDkMXPA0LTNt2igtdb5NmRFGmU2HuyMgwpK9QociTXOKYrMJxWRhNN4/Zq8hj9zvd
WXdvajTem8nGotwa1MbypKHdfjmuX3QIx4NabwVTbNMdvOuApzAs+rtWLinGqqxA5LNAHHwJEQK2
p3BBI/SugbsnpIEhny368Tq/Bqbwe5IvayM209xGqMpSvvk9mjE7UgG6fHCl7gXowhDMv4kPXhng
xQRF5zCmBlXFzAjn9YiSTNwaVk+5a2JlKWF5FzBPyqN41UPuHgkAjZEGNFHt7hsPbG03IdnlnPG9
JT8lotUt8EM5Nsemzcn+Y7nirA6DsQDSiTJxtXqRw7kZepUhriFSN0LE6BR1l1aMtwk5tFAYzFl6
CKYicrfGpehggQ1Ntx+FixxxDiBwabEu+sHAnWasaS26JVgFK5ed4PTAkmkWGh5qIzGfhrow9xlK
8QYojgqCMKyCJAwNtGz3lMbFyYlj2d1BoccvBO6W1T70iS9nq6kDtZ2cavWuCuSo8zXMAavBWZFV
75nbQC1gvZ4k4rEAFtoGedozoKsL5y9RQH+0BeVkBqQNKjj8coh1vtdB7RPyvxoBy1dP/ZMuGFu3
UWHUfLeB6pDULiYJTu4U8Zv1PNx7Yxn9Vm3hPCPJCR9MotEadANqv2t+DPjXXLhVte0Ca1Cb9xFZ
TrQBy88x7FXzbdadIMm3WdxhUwZFqh4gK7yMIL3aqV1oltSX7lUFR8dnB7ksUeGjNd5rMaj1SxYB
325AoHISl0ePlNPS76bqMASrupe8nXjbKp33txctzQ8g8bra1mufD1uvadOnpNBU9DVf1jVECd++
p+gpD00+DM9Zq7BmqAUy8TiOqQPaOYjkG/v9Gh0oQddkVycd0Jwm9njZhmtTirsm9JaTtw4pWttl
bCi18xF4mTsvnW9huGo6zzLHNGOs5ydvI0zQCWX7pBBq8AkvRyXqAY2/Ludnx/HHZWsiII+3ZvQ0
/UrXE8BHjq1D+nLATgyUUS6PdbI0aLwCXfEgO3wlB0+6er6u2eJe4GGin1qhbryqomF669FQZLte
+awuF32xPeU6rLFIh+TfP7YDHuZbN1uG7DX0bWYPPNuGbXD0nK9m6MNgX6Tsw9u+GtV8bds00SHa
Dt+7tbg5DGIs7WFxzBXj6UERVnMIyyQODiYv2wssU8ZvYSej92ZymUjero334tR6+Ob3DlPkeoip
Yt8EybRsp3yNHoeuLDhv2Wn0oQoK6WBgT8mYQsDRQc82Uekl9wgy82E3moioMsoO1T/DpgRk7LUU
otvQBsSdi64D0R6XWrxNvskeiiHz5Kb3FqDGqqJdu3fjlfGtXZrPqGGs0+td3IyRu7s4PQhRT2f9
1bWN22/RhyQv1iawpjrL85QjgY1sT2dc39ThGHGo+SkoNHUVBgzg5Oq1Ed34i/q5nO/aUoPZhNZM
0d7Rbptd5byF36PqyvLNF9hBwKTYeXZmsqAVntYcoXHHjM/doNJs3AfZkJY/eIEZ0mw61Gk3Y4En
/ZbTuN4Fnl/+6Dgez8KK+Q0Nbqm20arQL/XSqGG7DiL4Mc1erw4jO2dOYxj0zhdZXlxyUM+c0k2b
xMu7h4fhXHZozd61LmbnakAVLXbo9fL+piBXcH1eU6jMbR4UoAqwvODBe0w0dXUFmpwMvyiDfHEY
o2Bm+sc8N93ZkVqzr82r9TbGs/AjSmtPonSQjO++GRc1JDsEglNAPs5o/CfVzT6xHgWbwGnlXDDb
KLU5WrzONdlRr4MtD5k/9NVJDWkdXhuOaOcKjBgClOmL8PBkt49yx+mYiUPqKvjxlGYMzCNKx6d8
iOnWhfL7rzbrgmXTBRGMr0Qz9RzEYy53HIYVoakutnakFRl06FhHPZv7GnT33cIoY8op7ZsDEmzJ
r04WZPFu1s4I7FaPTQMy3DTHXjutf8vnGKb7eaSP36YSIHzT47Twj+yD67St8c86p1hIVHwjqjAe
b9kxolhY540Qh/650qOeHuOh8vx9a0XyHgwoTvJKVcnONkn2K539xNuko5fnd3O4OAAyWLKyW5dI
5HeQjfjdtCEtcDkLFT1VdPsCqQmKtvJYQpchMYYpnJ4T/E9IMbJ6oPxUamYtrmEiDkM+Loz5Uch/
2adEZndCe/1yqOwQJbeCWfOcXDZyuwc/rDLmGuvhot8rgnCI3nyHXoGPtFpebTuW8iilRvAeJV0s
b02wwv7Mzbp4d4mPAOYgQ3el0JDSNWG3bzBZ9BMKnwqBGyhYM3fZUeWL6hA0tLIDD/BVSLpjsS5c
yUFk3NSx79xJCSybsnqlwoYMEd291FCOzaEGECDvfkhc9oa4Ln/lfG/oKeFOQ9ofOU772mlKh3Ou
NTQforDej5AR85iBYs/iXmOW8kB+xZCt4M/UYtYa/d7Bg/2OF7/BROgSbPjkzEuTZpvOiSpgjG7R
L2Uxipgi3HGd9mYUZckWVaXdq8b0BnlkRPt97WbzosUyeU/xnPbTse2m5pur68nfmnq0YqMYxxh8
k6AiKEdz1LwbN5trPsDV9kCJBcWUu7WzWqKDFxGEgVcnXNvDvAzzjUuMPi829NbsbEGqJC1zDkIz
kULc/vS7FeB4jNqRAca4N7x6P9ho/bpkcfRQY1ZigIbrFuGdAK6sGaqajOmtcbMi2qPiyss7X+gm
fZy9ZvU05VOc1ygZKK8WBJTtHD0uSJzNF4hx+X0QMER7Mjycap+NaF3YprOQgxZ8gaHyzURuSCNV
9kLaXGlORqKyhuaZ5/rsJe7Fb4PnztIAMpdzn1QOp0ZSZcVPiHUBvIdoYIofAk1Y3HMVERi55Uvk
fEFeHX0fh6J+KUM4Hpw0dQ0sS/8qD0MZB3xNSTYyMAPv6y3UL93r0Pr1Pfrni7V6Hly7ceWivutQ
rPUD/CfV00zQcroL5VC/gVt5nGJwkWh/JtXinJAA7yYomD6q1jzAM9FcBM4ilza6RY8A1VZN4YA6
iias2qZlXsacyx3cf6L4v3+Af9P0KgBFag95gFSJqgOhPbvYKPsdxk9Z3yXMl5P7nIoXEUxUGUSR
lfBqe06pGPMrGxbrdBSi0W8F7DXRq6u3GPp+afJNWGT971nNwVsm+o5topHFtjBR+dAmNvomsYK8
hU6hESKmuJ13MowGtWumFnuolm35pu3kyJtcSXwSSNlzRhul8XBV2lExFxStnLr1RptP3wqtpmTD
Eg7lBvlmondhkKNwnnwH9W/H7ImezrLy4MJ7BlJTVjOoL8CUQMpTkuJLQ/GPHjJOlpk3FE7JfPFs
LNmGR0+9xcwt1W+xf4+CIl0x564bamm/T4MHPMh06Tk9RX7n4xmNL847yCQK+q0DhZThf1zwl7mI
uB+VNt4daMU4gbFW489mjkL8NgokFLgJG836m3pp/jpDtk2HtOsoRw9piH622dBL2Z0bZBUpb/R3
NN9+OU/bKE9C4jj7tnF3SaaxWTR+Vj+3cZB1SEfqQG9HU/TE9kvjtOg1kuYR3yYfW+wacU2hnkQ7
4fTZMxMOfOdmdWupd8U8Jcv9EGQ1ta/uYn8XA/KnlGABexWLAnGH1nJ8VWkxBNsphPFLiKoxMHTR
/JrkU2Zf13kFjNZukE9Iuy6fqU1L/zdwDe+hwH+ZnASTBKm9Wda8pXn13C3koeJN+kYfoXMWPrre
d8jasBeAI1kvpVKfejh1hxhWE0F9Lm6WPMba7ta5/9KnPbNZkshFiBOk6QCeljrOtFvWaXqB+G3Q
5FR4EMD/8yTZha62NyMSZGBRnuSZ7rw8B8xvArKQzJjdqnay054RtcJspuHiklaOgNLNsXv6G2hN
9wZsZHozpTR2M5tiuatp+nIOwCSZj425SDZhocXjLHgo92aEsbiCVmP4WdQMzU/E8x1tulLNPQ+w
mEHp0LZCg+SePsi4bOEZjC8xGCFrxCPRrvphcKau2qVVS8fvxPyIvWJQ7g/Pm7AbAIWiQq99d6IU
TwmfvQ3KFc83y6HuUSdcpJ3WqWkfRdQI7LuIBLfAmvFrEMbBeyMKJqFQ+xWvYyXELW1svm5bWKev
aULJvPXt2mIdmJLyccDEJjcRqkVQXsC5DXJy8BUOJTS/HTDzT3bfPj2gpMcyyCuZvcOcJ7PcKK9a
WO9pTBQ41dIU3uWrGB/S3FkeMlc2YgdFXffHoI7nP3WPI2VTqBH+MKJF/QKP0X3BgsQxFXlVqU5y
QIV/o2Euf9ZlgmthLT2j9lmQlU/Eqhpa/t6b7lUHTX+RA3AMz0NfP/uzrtw9KWkoJ9N1Lq6TarI4
8hpBrkvQqZDmX3pJ07AF5118xx7sIP5KlBuhJWBQd/fmo0ciAQeXz1D8yFFEIljki6ivpe/0dqeV
ijGOpMxbeBSCPvzB75tIX7N3mT+kDvj9LY3WlB37WjWvc5E6Cn1X0Q4vRee3ziFvqug+B5/kbM0F
L5YbQVRnBNAIUQIeUoSu8CH0aFNH/4ZZ5nGP3YmpNnZfNyCZX9dapQ92hti7BeoUT6WIKn1TxAGo
9uh1Xn5vw0Hpm6TxLsLsKZbZvpqp3jEiletPbMTwR/Q5FDa0gRDPEMXp92igduJvJOqPF4Lr8naz
NtxILgO1OyI6POnVRvG2qdzkTMZVPu3NHA+P1mFa6ZWCLZbfEp14L/5YDD9WX9oendLUZcwV6mhZ
ESzEY4iAoi6dbDOVsZOewjAJlistKrHe4IZpo0f81cuz15QIImYGx9vdpTAbr4cuzGZeY4XND7cH
bNpcFZGzKzrdI6DMrZfsXVFzWCCkSk5QBebL6DbeK9BLUWxQQhUEqw9BFG3TLNVvaxR5iLyNWMQG
00f+Q6/x+D2mkmMBzj52lBnx6S+XCgkacQDH2SKPns2rdcoJKm9iVzzA/Hj+7SBn+mI8ReNthfkV
i1ycsh3RxJe7eGlnf5NGNZJpAxDRciasUIQT44twTZCOGRx8QZ3/yNilOH4IcQ2h8gtt+uSAGprz
HNiYcAaP1qYBdXcQ3GLoTIilchpENTUm1XEr+lZ7J9/LUKKV9BThboHYi7e9nw4vTakM/rkJmxDM
b5jsje8J/6of2g7KJgv19047w3A0dYWXNZumaid1HgTs3knTo85PhjfKLfG9M6uAj266FsC18OqT
BO+92Nh0vQeZUAPrZ17rrSlc+rjJd7OTrdgsrvHDJ+jb89Kx36h2amKXILvy+xIBzfibNq4hRKNK
CAfagJFWIed6ttx3uAi+WndEPNuM1BIbz3Vt/7yQ5oaeb0VTys+NVPWVmnTKr8j2Mr/KDIPSBsFS
z/7Qhd531TjLfSkWPsI2b7vyYPqp+zIXc/0c5tUKJGH75W3isP5lkKkEF6PU9NBkudPtyOheXNT9
AlVvGM3qmXFdaAiVjrzXKusuWwGDHGsGXjVNxfug1EMHiLZyk/cjSTqjjyxsF/M7w83CXvRVkTWB
4krn6dcxycr82UPPBf/Pvlo99+6cfSnraF7QKo7TA+iw7vgUV8w0Uyoic4IQAohX6Virg5DYdTcd
AOTvcKHO3A3eWtyPS4JDF8fZgOIFa9xLRQZdgkbXJbplqtWCyWbJq7dx7SIMl9ZBrsrR+EOwvPUO
EWnzFoK/kz6FF9HsMHOQY9BYEW6hqO0rCXGLjxexKM7k9cfllYmEI44jJeYd2ojsFTUSinrVrQXx
qkR3vGLxMvpARHHaHxNUTylC8aHsf6yc49RgovSe6TOjbFt7Ddp+kQ/6Ee3JnF+jW0r5z4Gdm6uA
cJn2dq3q6dSvWvOVQCnlfLt+gBAaYuCV5H5eQTiM5r5cW/9Nu4hON6FIJ0J0tQXqdmIMPQiKAlRT
QMPDi0+T/hOnRz0e60TLP+R29O5+ZvYTU4Hg6PtNatLL25jcHIU9mVrrBMMnVoVZpOsgePvObb1t
WHYL8encgHMf6rX9CkAG9ZMmtnll023uZ2oCsQWnjaiWhny6jJPO8p/sAJPcYAqb49uF1AoIY7eI
r8GLPXVCCluXTz6pAIbbbEED9TRGlIlxae9CH3UWW15HimjeU1Jt8rJiwzGVGoIvhly27Ae2lTQ7
NoEpbpFPeTH4IslGfLRoMzoAy/kEuNL3pyGbiFVQBSLKbeAWl2Gjvgjd7dqFFm+AauJfF4XVnYFF
EMd1iKyiYO8XfXPBkn/kBFaUSBRC70vJCDyw89lm0bmVduifYKvwmNXRJdrAyUup7yuvGcv9FDbq
21ikC6HDVGfnBOaJWh7h07dOMrt9Y9xmhTR38qXZimqhRY5NaWAA2rRqQI4u2g1QeD4ElkKPxVEY
Tb0f9ou8b4Y1PZPcU9xOMsCHvWGD0+VzjW0vvg9C20iqtLHA+b0VvnCkuCeEhTbi0Ba9SiKkvZMa
3tc6EJ7egd4il93UkR/a+TDZ0TjTI3J82cuHaJnwVx1l5uY1nh78gHX6FC8kLPQ3kYcymE6Rfou5
fgGOehViUMEdnl8FVRA5FcCqrBzqVJ31P4IuWAUdIKqnXZmbDmN6E4TJIU8Yn9PsWu26xJIWEdU3
CVBGNH+6Ie1RZsJaW3vntLEfP6NRX6O921pL5SVyYhS8dgzx9nhy+e2R3dJerwkFBxSD3zUvNk/q
7jpjJ1S7iekTbzHhTeJhgM+/uLXZ5KNfjqlt+uCGSwxzE7llTELlnFfTVenU4XpsPDs2DEgLDMCL
Tev0x7oEur5aOpt5pxHMM72LLeGf16T+sWe6w5rVOyuKcH4eWdMJirIwCPBmkIjwtZ/cYr0ZolIl
dziM8Fu5NKi4uOBEEUNIVv/obhDkYcvaNKwuRd2KhWQP8qGdJ8ATrDtzCYF77RCxOW8EGTCsnpWM
AnKMKsQ56RgzutWFSjcbOm97Afr63N/bukESF0v5QIhvibJ+muWKlTiGJkB3UXxRRgc/XEw0nBed
jZ9ktzbDrnOBPBcIRsxCVV1Q2XDuNDTicaI2ZZgsD36ifHOGoOIMY0X6XwYvqtdNyhq/N44xBB7w
uuNrR+n455z16XvJA1j3GcJwAdAAsrOfdDD8rDNL+Wj9HCA0rGGREs/yb+bJanHO+e76vVtTJzm5
ZefoEyTe/NU0oT00TB8ejuOQzOa+mTXRKxGqgmcTA/QhnsAJfJqTDtcp6T+WbyUsST81fIH3a8sJ
e5OFCIAQT7I7EBhUJHvobn1a63Xs9+3Yt0/L8p/zzpPzl96DittpN4PLxEDTBNuM64bbzMZyBilX
JV6TfvLnU9KW2SuhIzldw1THt9hZSTyxftXuK1+qcIPeAq1qrhCjbwBwp/bE9t6xZ/mG9J81yx4B
u6Te0LYD1w2CDuwCXElvP+DEfIbIh6D2+so5L1kGcKvTGut6YuLpj7XBSHvKAur2BaoKWnXw4haQ
EF/afYpFNCH4oZXT1QyGchOtI9LpuW2QXAxk+Lg3k9dFiK3TAQWFgKDtWVD1XOwzrxu4tTQZ11s3
BAzFnK4Ts7UD2DTpInKlIRmIH36otDfnx2iIsotNq+/FrWtwF0AgOOB2nZ7NvBM1HdeW/legoFgK
FFlhO2AoSQ1BC/ByxSYdXEasu2VqfyOgp/dLkJ0SkpmFk39shzDFSMJ5fWyJFl33pIOpp6wnM2FH
cod5FDaC6J6ShMYJlR7fWYXq7cuY9D6UcTwMu9AHcUZAJ/QjATA5eBbGBX0bEjT2dWntnNy3kkUd
iUXvStedzPfFg/gGTV/igroX1p71DVuLXZZAUFSO2sQbyB3RbIkJJeBFFkCRe5QnKF09IgaQXdCa
SRybWr12l7ZnlyhygvnFQVdfxf6afNEixPUMfauew04sO6zl5twbXR1W5K4pavpg/IWJHwUP/hBQ
eHL6aDZWwF+xp4sXZ+Jm4otfGbZ0AwJZ4ljHwi33Di4nojtQI6MkRDmBubRbodvdWlevZW2r5Caq
KodR5kUldnUREBcQy4g/x50i5cwqu971NO0/W8wGWNUdWzxlq1YuVjrMMRt0yJMHW4nC+FBIeH6+
s3i4aYVMXCafxLp56vwUHKURzfCnkaZ7b4GG+QW6iWjSQQyWd6NqHe6juJ/PNdCW3eRN4sW/A+FA
JHkw9MdUljHjmxY5PhMiEXQ4x6OarmjsGibdBr13PfsaJmVoVJZetQHDpXcxRFS3jyaXuToR2vsb
eQka2i9tZs5srKbcQzehRZNsB87xMrnNu+/qabE3+AGwTVgSSORVn+MQi2mqUQOKYXgPwjCeb/GN
xMED+HXs447F2BHOMYFSxqlYcngNM6c4BfWEFSz3w+wHvoECXfAQ2/GcpXMw3HnTfFGnGZnf+Xgo
snM51bV/J0wyQ5tgaMnLA2qGiA/XlhgDJR7gnzkY8I8Y58UD6iE03xQUJiQmKMbxyJ/d9i7E4OBc
0bUYF3fw2Fb7Hi6qJRECIw2gRI5SbZNQSznbmBlj5UFXNE6srBxucJtrz3F3QZVEyTW7HEmeynMu
UiLC9UijMaudHpDlE2TOh99FRJqkK7q/catyf/LO6QBnkG3wE+eWQy3DoaG3ks26fgIDWnFoMnpM
HewYp+0pViX2RCi3yTusZHP6N4uFersgwS4fL8fvjtZ0zbZ5Jcdfduq9h9on17raxhMoz93CoEGi
qJpAJGyZ6TL2N0htav+bJFACKlg5jn0Eosr0VzSTGYbqEC2BvysQvaCJcSEJwQbJVWm+5qEJflZs
NGhAPDiKcDU+rI8NCH9E2BZWO6sRo6MJh3491F05JleVDUx4JKtHD8fYUrBwIKLkiLei0GWH4jmI
SdScdTFdt02NJzkz2rub51SkMSh1Jr33tfH1rduA7n8LkXXJhxEBotjqdRmjp6Ib++Q2xioJetE5
DjnpK5c59thunW/SH0w7bMjnSJ+rELz/FPcaSh8PjIsID5N46dc7N0n7x9EZG/dqAluIiGBy3efC
zVOi4IVLcd2XFn2PczFENpAR4pqaNy2u5pQVe8p4K0+jlnSZsR6JGqjDKHujwZyHI7GZ04Nxw37Y
5zaYDGLl0UmvcBanYtuZdsHThRVBOjcR4D2hXUmcJY9J2bk/i85J+6su6rsIfXpMF4LBN3hjSxnJ
Fxqh7EhzShkvDdjARGQotAFhTP+tXTkAO1x0dVZeZ1khxrdIUG+DDeCD37fMrvfuFel02akt0CMQ
jEZ61EYB5DEguCrS8pWgFptelLpKPLX90LVnCd/R7rTnD8PDEPeI3lZembjCLZRSs7uO8voXf+oC
iOppAPQwlsS3XT1kfv0AbD7P116A+McxXoAfIPTbBDPbZHwqxVnZO0Kn119+ZFSOOHcs3j8Jwf17
wDVz5QVaEgbNc/y6H4KHS1PLCP3TeId6eMqf3are1yjxuCASJ7FZnfQlXavD1Mqr6DRut7ypT9KX
5T+lk0YuIiPBcBCmhHz4CX3QhN0c8xOYarcQd53uCRLZoQ65q68YWLFND59OF7gE2P41bpm79lx1
ifT2sCx+CER1uC1Thel0Z6t+2RvNBBSNEAtW2DJeEDcB0oqYXa2c++ngBOH3BuPalTCZe04xKiSf
RBH/bXyEdGM0pb6AOCdC9WOSuZpI08nadrqD/tib5VTUv+P0GzFdn7zsv0cNX65D2DsPm+yf6MOT
Xq2cXBxK0130OI8v7XaZr8I75ezHbShf8uZO77z0WBPHsG2Z5niuPxtF8g9v+i/X/5ArDACSuWQs
4ED9QUfdjUw0VXtMfcsvdWcPCMxPMCeZPGTxJw9Y/uOdA2LGTMd2ufePdx7mjOIT48T8lW67Tvcr
qRk0O6k4kkAQc1CqDl/BH9pOYOd9dxEej1eL98e1zqFry08++b8/BwA4IS6v+zJp2vvwa/SIzdOQ
XHYHu3NO+wMU2l3RP/372/7Hi0iGN/B9h4H8+FHB0XpzhY3hTvr1I4q+G296Kvzn/4eL0KpCA1CZ
uR9Hj5dN6o2Bn5g7wmy/xoH8jXf9Mcq8T0KyP94Ly4ISBFNgGIMrqujDeg2ceBCR6shSyl+1fHLD
L1H/ySU+fiFcQgokJqQJK2pG+WHmmuxMzGRxtzijRu3GvcZUGpx0dUJj8e+P7ONi/3ihDy+fElqN
EVXZuegex/KpTP648buezv9+lX94Yn+5nQ9LLWdmwVppWZwH/e7mv6L4vH42pOuzJ/Yh8FllZQVX
yROr/O0wnT0Or2WPDDzQn+wbn93Lh7ffOXOSzblXnMP8S6LuE/+X336SkP3ZS7n8hP9K8yaKbfZj
w+OyyYNK73kponhahv/lavn46j+Md8mMh9VKcBWSBLeVJCwj+uYHj/9/b/7y2v7rVnLcAj4y0OLs
YUApnd+ECGK//OTzujzy/z5A/8+dUFh6UrisnA93gj6gczoRFOdLFtkG4uxajNhx//1O/vGlRJDx
ikMxQOv21zuhkUPVzECUc9adIxJlCyJHZf5L2+6TC/3teLjcjqvYYLwQIMXzPqyW0DRSZEtZnfPx
FnQjH26jiThnVIRr931RoHbwXKRkHlb3nITfSgK+vTrazjAzGQrMmDCwf7/1j2HqH3/Qh7U1j6u/
OAk/KFvdfUUIWq5cqN50p50OYx3DVF7//YL/9Kz/+wl8WGOMwEiCAVDobOKj+6MhX7KO4DU/fdKX
d/bxw/nv63xYaGvYA5r2aXUuSTGtUS7jt0MdROhbfCRUL8aAWc6HEAfEv9/ff77IjxeOvJBTz5OI
vT9+sVNUSoE7pDrHjXPGPomu7oGIPfwAxPc5z+VT+E6naG7r6+C2JrQJGPyzOSP/9IwjP7pMM6DY
84MPz7jwMjUtKPjO3S6b9pnDLBX8/ar57FYvJ8jfblXJwMVnoJjs8+EZLzJKkB6O1bkfn4B8N2Sm
VTRp8nuyCR/9A7FaCPqq7ScP+OPMltBlchPlTCAosAI3+LAllEi8NADT8uAS5yHoYweyIRjQXJin
wL7I9gZgsACwmcJj5L7PffVweRcIYBZCwroTqMdBmfqTX/W3M+rDj/qwGY55vswEvy0PE/bLZX7J
iUOICRibQC9ke/j3R/C3TfFyMWprj3id2GV2xl/3q44MUFUnPIEwfQL52Wj9+39/gYB//zIaihim
j50SkCUSI9UtDxYWz/MI6na+//sV/lPm/OXb4R7++xIf7sExs4pozZcH6qFNEN1m/i/u+d4v95bw
bmjxK4JATB9/8p7+L9elEwtDRQEWf1gbYL4kIDZmeSibe9N9JxRx51zMe/HZiQhDep8nQic/m+72
twXJzfIYQyYEMuiEEvavL2zA0NLD6a8PDpHSY41BgjWJcuXOzz5Zk/90JUZjS7pNRmQwOOSvV4r6
JNE27cWDnxLATrBU8j+kXVeP20iz/UUEmMMrg0RReUaa4Bdigoc5Z/76e6j9sCu1CPVdrw3YD4an
2N3VVdUVzglXQA9HoxSFwZomiNxHLe0j0YvZQwOMgR3QfhmkK4Gfi4sbr+pBU83HCjMrT+GRn788
ZlTCRw9ILuBF3LMHvor0uH7WED8BI79IVo/l3DlEXp5yBCLPIz2q8DxxVJKH3iT0vbAYg1f2tRQt
6+LkFSWAlUSUZ/hDm7HPjyXy97YDIhXENshK4NFBGrQEE+6V2A3sQcmArhqLzGflyuo5GVHqSYD6
tZZEIXMqlO0csRq5b2T7CltEFtQEYmy1S0KUtEYOU8K664XJuq/R6w4MN8kBnoje1PmvGnMvGNCW
arsFPIVeo/RhMB2zS1QpXAHZ03/HoLlPuWlzGylgFgawWNB4XiI0Ec00GcZQePbAdc/pexjBDhpj
a9blLqeo4sydxtsWSJHIs8AcciQRK8oxTFblGq4XsMOjnFvksmwFoyOovZEDY6fHpE43At1pHKzH
Z3d/dJMZAae5CiOpILC7vW5ZFfGg7ejHgyIzC2AgAAOEWbSJ46N/rRJ+PRZ2IUO8tZm30ogtxbA/
B8/XjofyC43p9fv4zT2zjrYIF64prvhV6wEHUdc+ko13ak65Uy4ef8CF7ubuA3g8v/FulST5QjB3
FfKLDAB80Iw6HjrHe0I5YQ2ySGYnPcnmuMxfdsEhAbertqrscIuOLIrwu2iDx+pFQQWHvYQ/+MlC
XAmPAI6EDmFlPHgVIJwwYbX2ZckWw+SNS1D7BdozEOLqT3BRLDE5ZtbC+PYnX6Ah0Qq95gUkCW6/
oOcldMMDfeRQVQwuV/mCvO3K7c0ulFYYV/+FYWn04stqpDeIax8Ln9M0RDyg3pa4CZuVsEtN4I1h
har/QUirk+pUiqGl6XMy/qj58j9Jumjh1T77qLpjfEW+6HSmi5icRz3eScZ4xXSYc1LTl8fy7i37
lDZCrI5EpwT3SJxrKqDtSYs89oAVOo3sLgAFDWSI/EltKZJmDQXSv5j6hTOG8ydEIensjyKbwCbt
CznD4MdXWJ3ACxdi5I1xc72IWavIFJp9ml3hlVhCb4AwKCRRCbGMUi3KdhnUJQZY8m0cuifX5dFT
bvletfXyEkjRJrC+GqZzAi2ycmTnSxr9+BSVk5cY3gYZSkUCRJtMaFLPZ20GlFb2kHZxsNTa/gd0
Q53dR4AJeHyyczqLF5DEahyIjCRSkxI+ldDNinWLqL9FI2CabTRO5t1ZwgzzY1GXVCa5qmtZRLZr
LPu8EOOIPXRSg6kvMMsYKD/bIpOe0VSx63iBMUKx34xFeURRa52M4nMSj5sQmFYGcKZDq0rQDC0B
ZF9XNGB2pZyAkS527wEs2h/roxdwQDFkytHMkEEEwgUKMy737avSkkd7o1HwriW3HZqy+Ypi+Ln7
gB+lWmBfqBrLI/upEYtTijBA+2mJoISXgGss1Lsmal5ZaQyNJE5zA/2TnwBEXmWF+Au1wW2g+k5c
ZjzmiAUbfdkjxbfPfo8AD4BkKUiENSIYQ+iJDLjbsIcasYTeSXxooLdWpEiZua4qAgQJ7DcCnnvI
Vd7a27zRwLcVMdwh04Hr6nTLrLPCPfqBw2IB6LvHGnR/SW+FEY/ZEpP8jCB4/EEtMT+R85tE2Y2g
WEPnNms/FjW/MBAHyKgLCSyvEQZBABSkkGOg54C5kE5ehKbyy98BjgsD8+f+jxYmCRrPswieNZZY
GBqix6BBRho3A+9RYCr6wE9FowFGcR4v696wYAcRwsKSa6h4kREfoIXiUR4gaGwqoLbwxbiswW61
9DLBo0Tps6JkFoVzDbApMj8Fn1c+iuGGJG/wADqUqH//YGQsMLygS7/kQP56vKh7G4ZFTc8BtPrx
GquSRwVYaknzIClFQwZaNoy4ddBOkQBJK4sppQFuCuBujRiEacBq1mSVw0OEMM1RLEYVaEt4NE3k
gARG151yBrmULSqnWvmVoIkgCF4wBQnAVTvCnKfgU+jZ7y82yuYyXiEw1ypKhISupD4mCIsORCHq
gFZ2hDgJqu2J/AeKglecIiKU4dC7SUgBxBmH0nTHHxDUs+iMEdFPyKcG//T46OZu9LUYwtuLJQby
Qd3MH7IYRtBhgiNQXdEL9lgKdx+XYs+mEAYrgt6TNd68GnPGBSTdIRR+D+iNZKJTDUDVNLGj+Dca
lnQxAbs6eryPjwXP3YFrucQuDjny74Iy8AcPBVwxEddKZ3N5vXgsheNndPJaDLGLgpwL3Zhw/CHN
gGyguoKZgYvMqkpk/6euUDB61O0Kr6ByBzDvwAEAZbKNlCjYDIAooHzNJIy4IKCs10QRvgduQSZu
o1inGPvvPOUwoHMHuQa8fIGyo3ulIliAIG6sx4uf7hshTlPwNtfgfnCypDgXZRQ5EgEC2Ia/BKCK
I1dmeP2Rz6GxNSZ7vGbtFxXlDt4L1VgM3EuiKiO9h2cGPurKtmGUpsUYW6QcgoKzmVQfn2Ph0A3c
JgqfVNnRZIq8mRMGYoWoIRQU8JAFbeutQMENe/RUdtqB5xqrAAJIFRyLaAUgd0DSlXrRou2kOYsC
ZyiY+YXxoOzyzLsWTcoqRjIny4e4dFLBqxVrGKFRQ3Hwj0nzIWl7jKzqYrjk0BIX9UaD9p4eKIzY
crAcMMkR/YvjsFUwNQVAqALgYY2cgJjyW5MK8/Hxz+2MouJVogkgEsWbl9D9DJPTaOXh3EOEkRu0
UrEV4kcHjektGuN9MKsiMYRh4zd5EdDomu+6VSZHAFBwbnppI54iydrbUajReet5x67hX/JylUdG
3SyQYAQK/lZpeksDQGvJAIRKG5dZspWCA8fYXlBRrtyMU0IDB4J4PM4QsuARfns6mL7BkBQXeUfM
TJqC9MKOyKqUz9kXj96NLRp42cwzgLVjdvm74lHc730W6VY44ejzVKpbYGd4xyhVF8UAmHOALmji
L4C+Gzm6/jiXxvo7afvtncdmA2xfgH9igThO3IYAZCYYJxO8IyCcMHgYoKsNcJKaDdAUWp1m5qZP
wQWuHToLRYWs04C/axyUQfGO8hbgkmKwSvud0ml6LEdWVrwzKuWi0eQRSxNDcKmAqs075s1UjAK6
TLppQNSHaX4TUKKPL899WlNA4wl6jZCswXsbUe6t3qCXj5eBgxIex2Hn2bG4GrytGP60OMAoPDUi
quzAxc8Xg+zt4g4pZIPrv0IT2EyMwTNLjVlXAEV2gaNa5IxRdEtMCvpANI/DgPbQuDvz208ViPcM
KBWBzx814TF78d9x4Oqh+F2ce6tZxQ660c4uWtUp23MXaREiCSvfgTwW7IVdeKy6dwGU3s3vx9t/
5ymJn0/YVIDLKZXs4ueLLUBH1MLAoHARfLTN+7+Xo/Iysrwy/KNAhqxqW9bpMA7hse5exbLaqTlM
UiIPx8DrGMo53cXiWJMq4r4gcIRfZoljSgupq5nIxZqUJF2yfRYDgrTAG3jMM7samnaFuU9KlHX/
VhPQDoRoA+YA1hgp+ls1Zgc8TAEgN24bA1wmVreEdq4w+xBQ29burickIbkqTA9qJGjIsDiRMKgY
tB67Rcba7FfMLjDUBWsHFK92rxm3YginNmiKn4QM2K4bpzcjG82rPO19e6/ckwgNRQ10VUzx0+2e
aYGSsIwYsNt6hey0ieElvTK/vIPhAHJq8/1vNfBGGFkZQr4SvHkjti2yfVMz+A23eizgXu1uBRBX
NZ7io4G9nEtn+Ya6QfsA5Uz4ewt0K4O4rgWrASKp89mt8oy5kARDLZi/eeo32L5Xdx8YLlbWmcEB
Se9d96UdXb1bYQZloWwayiW787gXLfz77FTh9uxqUP8WSRey28rSUFfQDM0JTIWy3vtHEyFl0qCr
kK/DdE0FoFFoiNlZQK1bqKb4pfM6clmU9czfqn/WQzg9AJ8lTRtiPZg/W4cmYyhH3mZMmphZO3Gl
8ypxrQBhjGnjFCdYWejmMZEQhJ1IP9olTR052gkRFgm4GMASbiHJPWp2Y02XGPMlx+icr7UdvxKM
YsG/gvtLMwWK06LdBCIaA4E9cNR4SOYN38jXguXR95G2OsJ2jEUbFZjnYrfjQlskvS18Ivw20rWo
cwbgSg15px0A2Ko1pkdd37xaIqOJgAzNrIhabtWySEMxkPx4UsvGcp3Y5FeFiT6SBbifKFbl/nEx
XYErWYRZ4XkXRIQgbNhOhzhYka3Yrpnavi1YmRlbj23YrH25EkbYl1RShXEanNqunmyah5z+703E
TCyEsBglklaFgFaAbQtNDKwEet+ZvWXgXW4Gr4/XMX/NZFlB9wiSAKiE3Z4Q8HAShkkLFj3kkQ3E
FitfR4d86xohxW5QJREmSmSASO8LkDRdsEp3TeB/OanjGrRbRZVEmCgOYMdsMa2ps9pVpQcW4kFT
3JTLjNLgOmsLrzaPsFE5uGlib8gnG9WbojG5S8Wp//vWkRYqbYZMlbAgoCOu+lVo1jr3YwDQ6+k/
agNhkIAHonGhgAWVC+A46JWu7SKDM8AuRdEG2s4RVqkB6X3qRlhRA68YY2gEMaBRH1nKgmaN3z8H
RBZW3JxpBFnDenpzcr78CkV8g2Z5Zqw4ugIRsHMwcqhlE6eDVn2URzHgDCG+EULIsEn+4JreyCAO
ZgxFEJCpF5UGzpCp17qerZgVzevO7NeNGOJYcg0EWBg0mY4FzL0GC+cHTgrK2d+X39Bod7VhMuEV
PGAgBGMABu9Cx/i+UW/AM2qGsNUB4McxTBIbKk2kcG9Tb0QSzgEkXSLgprAwYS8fJ7vKGCmQ5PXG
ZE3nh2YX5vweysEaXjfIeaBrjNhHDtiAYdYqk9/rV/l7vu5xi5SPwARrH2Vp99m+aTf/kUV2W3fg
HlXy+iIr2bVAbn7qYI0qpCPAJbbhn909Z2TfvB477Np9ohrbyWwT3upGPLGzoOgrMRt5ET+Z9dhE
++jlNhcLcDMYPt55FCM1/cQ7iWh2RKcm9hetwfj3q1iX52QuBkQfNjfQMV++zi1R7w1QvhvAOKZY
+FldxWsVfaFIIEqiRDj6ukL6va4ibpskGLL2UdaXjxKeYG9jd5Q8p0qOPDqUhBMocvUOI98KI9PW
O/PAnB7Mf3/CpNtX6+X8IoiANcvBnfFGbGq79BMD1t27a6Ouaqg7ZuMa2SfLUuReRgjJfb6WSzjs
sZcYQGJAbmUxeyCLl2Zgqsa46Xbwqxv+JTASQGiDvM509/UHMKnMilbAm3ETKJxpMt69KIXeZUOA
/YK9R68n3tYSuH1N/xQ8BU+TlQXj0iLZgLsNzGP+U7or9cikGarZq3UlnnQfTBUj4Qbq0a2/kfa1
uS03olNvAnux4HZLkPN+gNXtZ4TqpUuKjs/dKkmTRYx4YrgBfxNnLnUZzw4VzvzYWJJdbX34fNee
zAiv82v6O+GSk7s77SuJhMli5XbwhKDmtsDWA0+x1RnKc7ecQprUrozBwsMSCRugVq37VbecHrKu
PRoaAN2/wKwY68WC/j7iZ0JhtLr8vQ0S4SlCJsBw8Yht0Gxprx5R3T82zrgACwyCLdDUp5/VF6jo
l7kBXgs86As8LCgnMRPp33wCYd86NwiBjYZP6M3YBDeBmW3dA78ajdBOtyCmNpgTLaCYe8rcyCSM
Dp5rlcyAHxvHkOd6ZAuXhzZm5k20q3TPmk1Z47SND86e7DRQSkHqBLXktr+EtY+4vIeS5YZmUgXR
zpMwKTW44pOYxcIEXKdsVxmMAUxYA+AonQku7RVlXZRbJBEPgRJgLO44rauzpne9iyAjcVosLzm4
sBfeHz1Cb06OeBHgnaWUSTidHC7L9AztN5WhPKX2YKI3nRZFUxWFCD0nfhiRcaGc/qY1kx0IjS6n
15nAInJymkOgbSdhlPp6Qo1XYCIaOKJ2hTE1sLGZtQmsKotfubYLI8AcJYTYuaFAecARjlwX9VRn
ncKVUSAsleoBxqCUcapg5L3khYAyZbT7yViJJqCvjeow2QHNZKjJPGHytQ9uChm6ymAuBPcTzlc9
uk6xgym0wLS5815rE23S2PU90nx7tLzZGnhl9daJX+TSHA1w1be64jRmvIt3IHD9wxzgte7JhKUC
TbqqSS2UIbNeKqtCjvOwlI6sTnOLs9EtuoY1Tsa8B8JqQskxZR+FTdRxW3k7fikXiwG2YgscITY1
kTsX7F3LIjS8ZJpOroB+ckkDcs/9olu2K7Dpwv6ntneodWUZ7ya3GOJCAzJGf2xCJpW+P+9/lkqo
PLDDGzAdQHzjAAfTQOIYTi+kNbTSFklodCgLbgCod9gpA5G7ke6D42QWQWOw/6OX0NWGki4Vtp4D
3jxkoeqOvGp7cs128p44Pl4X/+yxhzZLjCygRRbNZYRWxkKMBNPA/XVbw426BWw87AUOb9XiPqgL
33p8ZLNRG0JGGXgMIjAtZeLMkk7xkhTEjluQJ/70Jv8i1KtTYXLLYsMMFuCW7HybLfxthocms5Ro
MevcYcI6ARpC4QHMR25wMwAGKQGf2lbDzVChoeh7NYCVZSJKp71O5hz3tSxic4tGZeMa2FPbYYkX
+1Yz+qdaT53/xztoumfkRbiWRIQkAAXsKzHEqpQ9wOI/2pNih3Co6qb+KT/SXbEQUQRwjeHp8WHe
t21MQ3lXu0k8fmBnAJrbYoUgBz1muxYxqbR2zfJHcTxD+M3qNZBGKDJnTxB9dFNXFGg9SSPvui4X
lVLDw88xervPHM/CKS4xJ82u/8TAaFeyiBPkACETFGMNbbGnYmjwu1qhoZ0SxM55zGshxOG1klRy
EQAJL3d+Mp0I65cSArzHG0cTQ5yVVFbdxAgz7VuE3HvrAA1eRxc35YLP+p/r5UxxytWDuBxyHgXr
lkdht91XR2HtWRkyVe1SfA0o8/K0JRERZM13vDKCxPtSQwa1dmWCLxnaTjsh6poInxrAx6kox/Pw
qVO871mTWe4NV+e2xevjY5rLj2PG6h/9JnxqBK7MjPOwqNLEsM0usHyUF3wbwdt/VAjCEmfpCKSl
SbkB17+ZclKT3ceiaGZwOoU743S1IMJ/ZhlXyROjJLz05NMiW/wYdtMjFWCKJpD1zTFbat//bRcV
4m0qtC5XVz6ETiVXFomZxBgdIPgZLsUeXcbAiOUBqoUVkKpWQQtA9kwrCRCQY3HgUSbsdpGNZoaN
YH7V6ALoTMyGf5xx0azi+dkzj0fa1s4EQDeyiSOsAKyZYDCC367f8gNvRetRBya30RoQLBlAr7WS
Rbyk7e1kKR6tmDjQWimEnO+x4nGDsi/wcpG8Bw3OJjn0OxlBpnCiHOZMju16mWSmpwKwHS/FWKai
bznTW+eL/epg5bvqcLa/KXs6Y1NuZBEmPxzR/yyGWFxjgTMWD7ZoE+qNLVEu31wcdCOHsPpa3wfA
48Wa3gAe/s4aDNoCxtXqNxp99fd3fgG0TZD7QV1prWrizOlxlyYfWUGnP9nmWQVRzWt9gc0Um11S
lOcojpaUA5vx0TyH7iUR0wqYdhOnb7jyAQH6fjhhqKYr/1fZJdrm63o3VempzRXz6/lHFuEEgPAt
AGZ5kmVcUrC+DujrKbKbUk+oyZoaQ31kzSkkelWnRmkN/X4ssb4mGMqm4Up+G8oVRiAthn1Xkh9Z
oYJOzAniWbTGomtSmGDVbjeySZoo4UKR34rLFi95VDGRXFs9oTvW4hfINZosXDjl8OaMyrVMYnFS
JIIBJoZMbu8ek6fmJV2xlmCeQJhklFb6Eu+SU70TrM5+LHjuIK/lEgeJp0jGgGmI3wJlFIQNi0r6
/VjAXLiKuaB/dpNw42CM8RQxggQGWIwTHrJiuvmadUHNkllpu6vaZZl/NimzyqVXtTBLUADT+s/n
7Mv1NxDuHQCaXFpjwmDLGq4TrT8jy7PY7eSfAN4JM9qZKGOAdhPdJrSbP9dLc7N+wl20fANSuVbg
tyCMtaJduxI2HEaaW73VYx0YwoMpLwSrNGDuTpStpykV4TNELucxRDB5qs/tJ4Bp9dPTcnlAYaBf
Pnc6rQo1Vx25XunF+l4ZoCSDIoFbBk8vQ16O5meh73/F5gqYKHCOMjxzOb2n153+/V83+fJpV6L9
GsjU3IBNBpkT6rSMPq72p+VhyoJ8gD8JydsjLW1A0alLov5KpFjySo/y6WRuO4gMFwAWRbad9oK4
B3QCDinQNiYMAIwaCSTSoVIyAXiipEl/wCQRbtrFfrEP9N+/S6u0QNX04Rk/FL2Z3CAZa1yLJNyk
UAMHPfCwm6jVor0icwqkeWqnfJLt3KBWtGZN0NUCCXMLQrS68Qss0PeRkV5sT97lavBv7JfkMGZu
Pl4dTdz071fnxouMEiQBxElRpo/sTsxCioSLN3+0f4RR1doQrBPu/7RRNEQrsDID5zXdgNgujR/w
EFFkzl51TLFqoFsTMVxAWDgGKRbgBsj8Nn3zwEvYmvkr2m4LwQKF8OP9m9X7K0mEPYuarNOEApIE
cNOMhiwh5xHAJ3413wHNFc964itZhAFj5bIsAQoM7wT0981TB7hmymuWsm/kk6WqvFHESCe/Bb0m
hn2GSAdKkKZ7wPSkGSnKxpHAnVLgxZLiK9N7Nkj0agtCiHzQBc8YbPBSPj6kuQctzIYqaxqAObm7
wWYhBjBxJoXCNgndRetvMFGktenCHTOQwn1rwU5la1PIkwVF7twz5Vouofpy1aVaokJuVaAuLgO9
2zMKTLUvVPxGynoPjhmK6s+VfHj0xbIYL8MEHZD8bm+0BG6dnIt8YdsNVmJ38DQioqbqC/zWIqAP
tto7TeTsUQLd9jI4hZElQi+rsCjFJoyELQDs1VgHknYq6cH3cApBPEQ7yrm4Hrgz6BWVEMFjSvh2
eVlQqXGT5sK2+fGeEru1mZ2w61+iU7QQFYqw2YX9LQvDELeyQEU8SmDSxFZKgPnXuZMMEtmT952Z
6udjTZkM0p2NvJJEPPkYTwSOUwdJoOuS2kX11f/kYBnlaQo5KdwjOfztiiKxBAr4JAfkrtvgF54p
IAkCeV9rRIfBLs/VpwI+TF0+P14ebSMJnaxK1lVHIQGtTmKEQQoOhN9gzavVVeFvmHBdZK//TR7h
1XxeZHM3xjJBkQkMeDZfKOj/OIRPpcMc/pso4oqzgRYXfQh9nKAGI2SCXXDVnzA6lVn/TdDkHa48
tcu0LOfV2WVN6gv3il4iQNExR84zuH+fdMbDHL2KwCtBXgmziLey/G6M4gmHYtvXqhFG4MeKc4vP
93EA3uYClMAFTTHvLSVyVyJ67DCijq64S/rzanVREeYqB6zKrQQyUaZEOdRVVymn6N3QmCnunZI6
4LrRmTDSuRIgaAzIXcWAcuHvr8ftVxDXA6NUjZeNibtV+N9DtMzSfaEsHx8jTQRxFRheAbPTELtb
8MUtwnildU4n0h4fs0LQbgqAVRYAESTCGcacB2BTtO628iq9zQ91sWm0f52lUjg4VV6aZqc5YMXe
6ogoDQwXj6O/UyNHeuP2uWCx4Xel7eNU1quS8midbuyt4bqVRhjIIStH1LY5f+cJnmY0CUg7mQoc
Eo8PZ+Z5Os0Ao5yEXCqWRKb5/A6jWrkSgFluTFdJ9gy8rRhluVgfigHUiy9J6elg5LTA31eOq04o
QLeVT3RkezBsWaGMKulAe1pNF/t26bffRCy94HOmjjov3IWi5hTps9BpKy8+tilN++8njzGPPsGW
sKKCXA9mMm6PNG4wXCZ2UbhTg9oslNc8zQwfQaaHchD6BPwdH+j9b02imNCZ1jKVQ6PmNJ6BeWpN
IlYooNe3BrFovENDzHIwEktHR4wZLrylZ3EmY1WmaqIJSC+XIIcxfT1YyovIrBdn7lvdPdYAYWa3
b76FMAGjFtah2rZow+DBJHMY0UCI5jVZAKh8s265Ty5KjfRbkJahCpZApGswIcvENijZeeYNDafR
L3BWqc2aYawOc1bhawzUMB/cP5ge25dgIC/2YCWMfwklIMwMlX3VwIb8eA33dwVQtBPwjMACvhGz
orfHGAIWgi9KOd4VcfatAg1VBAHZYxH3BuZWBHFifo5J7jpW0KoCzNkMMweyOZS0Qvm9T7gVQhyF
qLQemDMghF1KX81yrHVQQwKDVtiOFqj3wCPC59ZAC/poSyMMtNAG0sAPkCoxZsSuq8Diecoza6aY
ByMjoP6P1yleqKTtZDvPk9yqynZMWSwqBbBEzyKG38EYCg49M5ZW4PfRuypa+jT4+PtA81YycXBu
1zfCmNUZsCiffwkZANDQ4wD17XiKEs68uW4lEadXAVAwzb0m24GEVEHJRLWKUA8ADKku6+2gdz4l
hJhdGdrpUQEDSjFMya3W50KShBrIy3aJ+M7Upd4qDPTjvQBHWMDTAqQZKyEiRPpbGGEp2V5MwCyf
Y3EguAGlo9B8KNkSdCO01xxxlwG9gr5uAegIwIHAdC/Jw8CDX7ZsfM47T1RXCtprIx69xbKy7EHV
53gY/OrAeRj31ihQLOElSXLldyAaY9Hw7hOeANDTSfTFovFENQKN+9l8+zVY6QqNOfWK0X9l+i8N
OcV9hYnLwoCHMNVVq3/puvFs/hyPhoNZWXOzEZFLbo1YfzcM+4hf9qA/P6fGcw6XkqIB0HEc49mm
7BdxLpdvRtoHW6YCKQ1dRbdKAPDVpBA01z1xxTsoGvWqXkX+we8pQRyha3diCBvhu5mkNsBxPyGb
bXnxrgJSD3C6MBi/FhIa1B45q3wnbdKRq9jYywpF4CNI8zpzMPKVoqO/7SffbLfbBcheVr+/Bk3v
nd7QN+NPdKA1LJFN1nfyiZvFtXXZARbOPZnyEh5uu/isDPB76SvxcHhlF7kuL3g0cqQGqDWMf+Vn
7kQT90zlI1WJJtFgBxXzHy7aR+Asfizj/ooBZuxKZ6bDvt5eD8TLiQIZfnwuwDgf1JSbRGZA/1qF
JEyoVchIAsToVgID8sBuFDLmlNju4feyd1pnB9zYbzSNrCVzoFheIon3P2kKBMFigCuE2DO2kL1W
KBvmhFBP7+vVxHA4gKu3+Kzl106i+DLCXf4lDbYJQxiImzCDcrs2ly/FkRlaSJMw3FMtE+VFwNTF
4yMiHeZFCgIaGEEc1BTY3EoZRrTZqCnDnDIrspKlulF158dDcz0tLTlnQLAvIsZJgBQjiIR/lNEj
q1S9y5x6L1n0uRNWgl5V26KmwZjNmZBrQcS+CZWYgYEZgrS007MBnUoiC7pmRQ/Yr5gaEpJ1k782
8GpdhMWqqkas3FJjTmtQtWIAjD+iKVuvOv2LM6zUMhx5fXx8ZnPXCpRMwLdC8R04fsROlkIhxKOI
BcZaa8ngpJSAevNYxIzucSD4wKMEI5wIqAgReVzVIKtOvHMsl69lUG5ADt3ofpBYj+XM3Ci0K4Cj
CMsBv9Ml5XplIVQl7MJ2rLxzWmUO8Kn2rhS9aWnwKRSDXiTtAs9jyrW6ICoS3vdGJnFgvdj7vqBm
3nm72IPSApge+KtHoWulL1c6nK3h2O4uNrz9M+VhfxkIfCSaMFdcKclV3UH02xtrvMjWS2eAVtWW
dHOxWGkWPuETVSlPX9YgmtWBFGDKmJM06uWx0yt7nZvmj/34AGYuy81mEB5IYQQtlOrCOweBZsuj
a7USuyl6zkzK2qgqWnw+Kw5GBuj3iPEEmdCrkMtVl0887xyBu5y3gkYC9J0d1es8SyiWbc65oo2D
EwUgAiDnQIatfBtVdS+q3rlxCtWoPGyooKeqjinufX1ITck1KlevgYygexi5dnXRPQEl+qMrSj17
dyvK95Dlg8lQ3HwP4T1Aig0Ue4b3zgBk4N62ITqQFmCn/AnRnGe4FM9I5IXvhBGuF0TWUtRWmneu
xmXx1G5Ybv0hDZYobYd/i+/2lyzUgDAqicwl4L9uXQjT12xSRLF/Xif6dtQ5zhq+v9cv8bIxvjtb
oKHAzkVtHHclbzIqV0YjdH2pZTEOcu7CVVuvgSwarf12oYDYnNUD1waFczCCMiI2Y18wBXHdBnuO
fUu0FV+v0TCIehjjKKkFInqzTzeRq1Dinst0E3nPr7+QKKUMfjy6bBv6Z0ATgEp0gZF+ADLrCC+/
PcfYcb/4CUigtn6f9vvF04ZZxjvj+Wi+bdf2s/gZ7AMzNWzX+lbMTu90m9aGOn81/tlBMgudCko+
in7kn3lpHfJ6/VqBZxlwDbIRKg4g4DNnAJY4X654Mz4O8rY4VZzef9RPTGoMyjH3KXkqMjtIqhCZ
pwK+eRB0FY5UAquI+84xnCVptuDmZldrZylbZABnFjCHyZaAxneq3ASNtfa7VLdq6yGRSK1rzvhY
MI8Ashklbh4lIiKIAFZWXwAv1j+zhuqIVrUcX/lDYLBvnZmYrot5Z5ZyY+dc4bVEwi0NKa8ltZ/5
Z6W05cIYKoAzpMOvMTB8j6Kf89sNWkcUFmGI0dp6e4MarlZaacB2F+JCAMpJYorP5c7HWLFmdbtY
T03F31esqYTLEezseoxx09NjxzNvDiV5olsExyRCQuIbBrlMQLWLI6+Xo1yizU5wQu+jQx2Xb406
DVeJGi15V9FjtjIkl+L45gJfNIMALxTIiAJcEWG1pFYGE3wK+cNS0oufbKrXgaCdM4xoQfH7ZG/a
Rb2x2fLkAiYMTsLttSP4p4t08M8YaV941Us0Wonrmy175IN1KE+08kYA2lz+vch1FGBYxZCUF8qG
z8V01x9BqPSYaxMe5OifG+W5UQ1NtTkMBfW6mpnDMfKPw1CZXBYAP3ExrHg88eWSlrq69EeRhhFt
1GCGgbsAaiLxDVE+orJR4xvyQF8kscnV+jtmuHfp7nw+J0g9YzpI/4HJO/7J4kUk4AFTDtZcEqqh
ryS19lgZFg9JcAVIbgzmyZatZX1Ixnf2Ka0ey5v1UQhy/pZHnHhQKWLRS5DXOOgZL0/pIbLqjWJn
W9n0P0pb2I0Os9yBXAXkdI6vN58Y2TRoRz5tJ7ndyIICBArvVQkY1Ld3rPTKhk/iKgBV8jPo5YOj
Uloot/Oeo2i7JNp434wj0AjrZqPca6mE9wt8CfCcLaT6grF4+7X1kWKujEpfTH7wDS/zdDUYChro
5MA6yLqsDwEa2nfnHejz9FI/Pw+v60Z/fCBz1lUFjARoV6B4dxCeGvjDtURx/XOQL/36VDbrlH9X
MHPdZzpt1ydLTe76ZFSQ21M48LsQMTUYXvMxFlik9zor0D1n2Aa6CiLoHa8roGP8E98JwzLRMmNs
CmXl20PWSvR5CxETnLPGsyTxy1N0gbfyHhBC2qKRD2xmBMCRyH5qQIFuktD0mdCQRSMpl7FGe3xP
woi1TxlikRVVgIjf4SWi2lQUgceHZ61eyrHNscfOXYYSxYHNPCOAzYBiNgRMeL6EhvVCKAigpQ/P
be0wglELZmQN/kEdvx9rzfRziNUIwAIVoTSIBBDf3m4tLzaqWktMfI6a3ERTP8CcdbFZBdtSsAPe
0zFMYD6WOLN/gopsAiY2gbOCp9mtxIBrUQTttRh2al87w4I61TejnDcCCAtcVuHgpg0EZLtxnZr8
73wNChPEe2jf107dJ7P4kwUh041ICnM0JHZukSIEqEXIEwe9rV4lZZeOTph+PJbCz2jE1EUvw7YD
ruSODI9LkpKvijA5Y/4arSm1qejhqd60G2Aeb/CmHvWnVs+tA2pqqzS16hcOafJnSkwxEzTefARx
8f1cTL22wUeIjWCJGFrMvM/H65xRDwx9o0mXRWwqwMLcqkfHNwrXVUV05no47nEVAHi4K44eRQtn
FgKngVr9hHYMXiRC78vUjfMhw0LKNnlR2BotdWWZW4/XMheB3UghFgPAM9EX6yA5x9r+/0i7riXX
cST7RYygN6+gk1dJKpZ7YZSl955fv4c1s9ESiivGzEa7G13dNwkgkUh7TttuhJ0bxDpIsGJuP2Qv
wmhXPYhOl3yxKaFJ3ekbqdSb2JRgLB9zP4FnHykXafypxlNYHFLvkasQD63DbsEXmDEi8HDRgYO0
B/IQtOtRZgE6IqMocdDr1tQRCaPz0L+WtdXz6M/1T0vx+B8dgUGEIGB/I2mMyIU6vFbhQd8pZ6kT
DCGAqOMcNLw22MgCPY74BUX5c+0oWdQRimqZ9FwYpQ5XKUYI/kuftRKU7gNwiTXs532F+aOVEAYn
ekpLooMKi7tV/ixVhkoJmtQBJZnmtR9tWX3dl0BjTgGlYbJRmMbBOA5qFzT4Tz7BW3FcmzpPCYl9
1ITalxcOiIyS5T3w2y2zpIx/fHKMF+F68aCCAAg0SoK3SxJy8CGBKyV3IiQHkM3AGBCyQeRbBrjC
CFQdOMP3V/g39KckUicGxDS5jxghd7Z5v/0ADYvdoun+O7RaAk5B/dSQr5UefRpLTXZzWzsl/fCo
ob+NFWnXPwvcIAq9oHAQ3Rhv2hZddq5FPN54r20tNBZnNf5cOywUgwwgYsBDijYq6qHzgkxW3b4r
HNHOiMabvgXKmzEi+Xe/kFH+41tSkqYn9zoflWhIMyqQ1ARfsWxcGpZchmHhpi0tZ7ocV0KkkOHT
dhKSEHHQU3Ela8RRXWMhUFoSQz9hMhPxpcsVTmFO/f0hEtGaGfmEe5Ueg8C6r4x0W9R03WB4wEYh
oy1KA7z27aLgJ0rgmJYLqL/8pr5ZyZtWHZo1oIYvHYnbpQfnj+8DcWiGQqc6gn4QhVCLk2u/qnOx
LJ06RvyxDd6LzKpE41lOCSZ45WRxlPBvomWSOLGjo3EcXeMypRqsK+YV4ONLB9W1gYyI9kCNBd6q
o4KsFWZ5xEdM8maG4uptfKmZc/w9LnmUfxMt1DdQmtMGIDysQNTnYGipmfD5DbQl174OKJzNppcW
9HTOol2vmNrjXFFat9D60iktUCVsl9B/Z83I9e9PWUy28lUhk6vSKYI17jUx9pZaELZ67SNjJTwo
j4tUoZPLfeMwUPtHKSlmUCM+85rSSbW9JNvtC8NDe8LkVLgbDf3kwKZYSAUuqg3lo4RKLkW1ALUR
sj3HGGNC/OpZNDFGEX7mmG0DMga4LhK+0MEJCBoVJtKFV5VDg/vSlfnjLWHx0yDsRFSKTCg9gVB3
Ua+ETFI5HGYCgMOmpkThNqOr10An7U6juVRjp5lZJ5sABBnEQKApw93/zaVdGTr48EMTRG7l9OVL
FBPeiZ8lpCSTNRqp0D9JlH26BTfhuFEtAYmi+xZpOkvqrMHFNvEXw/kEDQR1V1i2FcJY0yonb17C
Rm8Nub0kOVHFBTkzTwYYBxHAouwO0EwaSJP1mwTtg0nthOF5FFaK45V7KFJH/H6h149uu/zdT0ST
qMtoqM6AWvjWxiInUoCEU6gd1myQg/lAn5FieZvAedyjFU4l7xse2ReAOAHTz/aOqa6b50v5vcXo
OoZUl+aA5/wPkEEhFwXCRSAT0T0UYzFoktvJtRM3ug+SXSspzHQXbJX+Bye7Ai6sPWrbqF5L44r3
Cfq+EsYQD+pP/FJGC9r9Nx0JXbv+GOpqe2MQtl2p1nhU2y/M6wJd0ygxrWcBcYqg4kFIxGx430Sz
PIAft0upm0mbaG2TeOgAHE2QTbHU0XBVLrdMPjROKYNczdWEUU9y8Mbf12l+5tmTZQ40XBPTiAYH
71YDyi4R3Aaghk45lgREXPxTXK4nvlRSJWYIdNyVD4Q0hXijKXZ20RpCRaQsJO272j376jYUt02j
Z/7r/e/6zXrfLp8DPR9gNaYQE/+kngoE82GjJHzvlByRzy5o1+22NIVPoImtQIo5erYvkiHXu2I3
8kaXmZxwjEOSsCslNbpoGxXrxh44I6++XAOs7aIG+lvTHb8iftTvf+vMHt5+K7WHSRxlEeexvVOR
PbQSCYY3VA2mzoEJlSMwH9NtfpD0S6zDk/haEP7XKbsVTqkpsoyBmhVjj5D1Ldb3g4mcZQRmlY8p
efq418jbc0Be3yWb0x398Py+IP9vi8vEbjgRoCA4msIvKinFaGKfqoXUw00DmUdkjqsE7YdRaaTg
7fAMiXSAsnD1BbHTltLqcS2Vuh2JoNWqKGm9U/eHQYJ/FlcgrF0l3FJnkvD3Ht6uj/LSeBC+ikGF
9VkJsY7G26D3VmOOxgiw78Yw9R2y1B9APiWJDZQENMqXRGe3Oqw1WcpT/0bn91Y9fevV86elSS8X
nNs7yVO6E55FoPWPq3MMUT7sUaHXUDjvSwuJcULZAOAzCy8T3V2M9+J2M6hbOaIBHux5+ACv+OLq
beqTWtxFjUj49DUK86nxE8j7ZEHF/9ooSJ3mR2EGwIRKV6SZwAPqLsdg2YT7tPzLw9ua+azXoSWT
/P1dUNAN6x7dg0Bim/XIBP668AF/X2R8APiIkY7Esw+LdLvvkhdo/Kh6gwPxQ0z2GH1/xNAZOX+L
X/Z5HV/sdNQx4P8hHr5WP0C8XirKC399D3yBhrYrRK0TZyJ18gwTh6KbJIPztH057oPtB2iuDkeU
qgJyzre2bR/My0A2m/dqfXA2sekTNP2eVk/3N2I63j/6d/UV1PFzcc1nLh9jHwA0Wj4rVUQAxLhw
3HMXDseJE58gZDBLcbvZaD3IlbLKBycYTbdSzJjTzPvLmDvOawnUlS4rN5P9shicKgGyoxQTQcDF
jWyPUwwpQrg5dAtr+iUboHfuWiR1ftwQ9oAyzwYnN572exQLMrIdTi8v+zdfPz4W+0c88UbK6eee
rEeydtceeRS260S3CTFNJ+OI4wM5Fu2rD6tLSDZmetiExPlJ9S/j/ubMWVZhIkEUUdb4myEUmalA
m+CydcnEeX0Kx7cc4AGJurAls3LQ647YAe2yoCG8PebQHccwme5Ujlz4lPpU4VyxMhoo6p/7K5rT
2qmwLk/8xsj4TC/oldXMXSFvBy0aHPxHHZEkwJzIfEdaZED/X4LoMbaqw97F0yXVkleX39asI3Av
90XM7to/a/lDkd4VFRihwwFs7wBY93YJAgMuevYW+X4XNo1uMG4bydPwmg5OI/YIsFLcwxSsv0Xk
r++vaO66X52ORl1Gqc4GZlAgyAVmfauhzp/V/8W5gGYWLi5MJ7qZpzj2SgEalRczNi4Hp40ag4vR
POodpHAhXUuP0/2+jddSqEeiU0D1XKSQglTRLpmCk5f9kTWP1kO+asm5357PgGdrzdd3kSfvLDEw
n3F/K3/rZbSVuf4EynSid6J1wQc9WZmXbUYUDWZmb1nHM54qezw8CKeU7N7Bu3RZoY8i1hdMx9xR
/g7OCCJGrICyervPAy/+W/+bHk3iWUrU6O3+Cue08lrCZNmvTrLKQ9kLeyywitCz4Buy95RzSx16
/8dJYprl3+ugDYaU8EoVQ0oQrhLytM+m7oTj+iwhI+6cu4dPkXTwPVpgqQDHSJ/2EjMYC/ZxYam/
rtjVUpUuBNiEio+oJ/uofUtO7Fn/+W6iiIfYj1c4oLZQ94Jr+6JRvAH3og7sKpUstwA2gLbULz4T
SaNYiJ4egMIhrYGhj9tTi6NQFBq+HdHvAnh56GS//mhzYx3tiQmWQU8vN8p7rq+WiGBnsps3gunq
GjgTUxnMuqMjkNK35fcg2lZv7AMwv13fLsSV9pB93N/SOdcCTiKGs/F8oqZHKSjLlWEtZNXoJGhi
GlJTRFNA2JwRJ79F4UL2Zto2+rZDjiThVYNnqFGy0gFkWpggHB11SEkTXxouN3KBsC9MeNKEfJMU
SzM7s8HetUjqJMM6zbKkEkYEe9sBUPpoF9K91Rsw4izPIUmjp+h7WOoZmo06kHUDZDTmW9k/uYCO
TyMMB6ujM0aWFltFz5I+yoxEeJ4GG9ld05iCstSlNVN/ACbCldTpKb66gF6j9alWuKPTgktFJmlr
oolYEfW2+eF0LXkAEXUGQvoXl1/d16HZc70STJnRMm4Lls8hmNcegg0HiqDolc1efcEuN8kSutFc
YHG9SkqJMsWVFC2dhHmnjvGI9J1ndtyflnpLaIj+3+dx6uxjYQUU+JDUOx+pbeQlgjQ6+32lby1k
kVbtY+Ewpo0pRj2wWMPh9M/BMt9PCUxEs8rtn9BstqeFR2p2wYAAx/iviIv6G2ldHStXuELQadro
IFMvqFa9EnwdVOtLlZXZQ7wSQ+9rlTWiNkBMmu/b41CQDoYgBSSQqj3V4Am6rzKzKSgZ6OroDIJD
DQzhW2WtGg7s4bnPOhxZrxnz7JmPx483CUOjx4/1+rwmdWV5zGJf8t8XX0EzG0pmyNGhjErTFBZN
kzZNzbQOO/IOI+W6JCxZOeHvQzjJwFgp5urhKLKU4mSl5xdlE3YOPBq8xLKufXBbvMQkPa6/09Xn
c0pG9M9tqppcVo5L/NX7ZtWRk2J4zwu7/Nf7vv0UapfRYZArsRd1zpNAhKOEz+EsBHBoIUrsiQ+S
XdvPr5iRO1THy6lY6lP928eEq3i9E9NOXamuyihJOkQQrzovww+vi/qRI9YkHP6dvPt8Fo+AkD0c
an0g/hsA3r7ur3/+tP85CcoijpFYyVGNk8iH56QGSMtCrXxGi28XSFm+uutixROxwNwADYL1Yon6
OE1f1R55MFOUeXYbfbX6Us1FBpxJiW7f0lvJ1HVVG7ZTyizu4FhWpE5YRKSG5hmJFulxDN6QaqXF
ts8dS+khTrdJvjhtvPQB1Ms61io7AgOkg6vyEh3eUIzxjUdhtV4T0bBN1trkmwss4pKXOeOb3Syc
9gEVf+wjbpK7beGaWakRW4/f5/AZvBMb3TdXzMMKw7L39WgmuX8rlAqVEkYJEz6D0E6XGgJ8x7f9
R3t5jE6P2Wa9tiXzGdgfJAVi2yucQ9JwUwm+I4swjDOP0u2HUAHTIHVpFvzalsKcrnNnvr3Vjxpp
pwTNXtYfQ+Nsp1uS7HavmWQeYMPJZRq7Abb2wqu/dLt//ZGr281rTZFlKZSfWT29jMBNhG8l69Ya
cOlgrDh/K+bOVDDlDzQ5Z3PSjNPC7V78gOn6X31A07dDkvg4lQlzMyGTd4f3A5sQEOCn2vnqgVH0
Z9PcYAfi/cm3FyLovy/z7WFQ5m0YVClpGcj3MV7odls1dziZ1G6qh8VCHPkLA3vnvv/Ojl+tNVS1
ptcmU1qYCUp6e9E8rkGW9GBym4PO4yExlpR+cXsp4yZUed40OUSiK0GyOGPtXzzSTn4B4soz2p12
u8SA4d5gov/56yR8yeeluf6ZNPLtFlNmTolcBszW020HqMF2alRAtwK7KXc46AlDvt9GuqI/PD+D
AQYQEqYwEBN0nCnQiHKCFnUc/Wq1cOw0jj48w9uPokxflCaFV7bTR4EQ7IhcI952pD/P9ieB4Qse
YPMBof8lrO9bod8S4h0d+NWRKx0YNZ9Jokku8Db3CTHq3d5SMGvrGudzf94B5A2qgC47xKULV21B
03+N8pVkV+IUN2IhWSiKNfJV1pBn26D2APo2WlnLm/dXOtM2cbPDdLtbWVaZn+SQVxovxfte2MEf
JHZnoUT3gCVePMtYONSZmO1WJO21aT7PRDFE5oa7d23JCjbuSjy622HJbi74h7/qdbWZcfK/L9g0
q7XftzuARx2PKXC1PeLu7Aek3ACNBtjyC9RokShm6Sgpo1VrgDjVphslJ3Zd2S4m7hMwno5rJlrM
o0y3857CUv5XpLp5XmqQNdhGGJAXPFEFsVB+wkLX5wdF/1QvrxnsmOH8nABvsF1QW2H2AxR2Qrni
JhJd6lDVIa7CMIWXJIJ3okFqs9Ctc7Q/q49Bp4PnbR2d1r5Vb4UzqhbZBBlm6elpeqxW6jj17C02
cs60jEDPrj6JerQKL1DLOsQnDScxAhDKHqacrJUR/aOu9UkOSNFddMQCC1sxe+xXYqljx2hgUiQC
jkIaMkPWc/U1CXLdLeyE0+9f3t8uqj+nfiWKOvVMkbS41fBuAFb81H5OwTEL55/XP1JMgeLo8Re3
fSyhBWvc6sOBN1D8zVABxJSuVT7tngW08bIAC2rJd1mTM79+bqzX8CBtTIAEGSeMCQAYfycPS5s0
7f29L6dePD72+V4Uk85pXP7QRKzDcMJSfX6mJj4pALp50cLETjXSW6+lcNMi0NTJbUJGSpk8FmSj
XNx+xRwP6EjDVIeJGZZViuLZ1vtYFYvjY391QWV5VpMVgOhhzoquL40FX7VKjYJlw8ZGWNfrxmVK
nXWTA68qJGWV2LivEty0ptuNvZFIF5qKtOW60E8Hx2B4En2HIUjnxe0J4JzZkqi/1vVWFLW9A3Cq
otHH4jodeHDH7VbVt3tgYcFn8Y1i4Vb9ja8hDJVfWJgp/0V32AGJtC7bHutyfR2Yp5h3NRZu00z3
5CRCRh0Ip8X+QekLKkz7DSMKsYDXmIbu3968FWAJRvI8HNWGHPTTmFr3j2vGRqFzHiBiIKDAfCHG
LW9VVEPNrg9rb8QegsAXDWMfx/O4ko3KQp9vtia6E5od+QkXSchnXmF004sYjABM0ISITd1AN0JE
wTTS4ITNZujMXJEBTXSoarR0JR5R6k8ANpA0X0oq/n0nbsVOP796klue9/mggFhkTk387gyczF3o
6cyCC/cXS0G6FUS5joDAVlof0+rOE5JsqXFEPiTaPgpGipk/bVvpH5V9DMC5ySHbOFGgH9c7k9+C
5dMZSG07mSWvWnuzaW1wh11qHX9uMuvCEpYMmL1damSZU29AHCFdNk0ZA3zkdlvkOhzjXPJHhxsu
6bYoHC2wos5fUPGZQAObciVmMstXu8+JVaGVHdSN3zSnQsQUx2dMbNM8TIWqn0ts6qvaWl1W75ER
2/dVfc4UIh8IUyyqKPeolKbzRZ7kiZCOjud6eq0dXQH9aOGWERKMQ6oLwmYCh4mHW+M5hBBglZSo
6F1zQ1QhM9QF0h2zzQGSBxUAPDM5K/oHanTPKk4R3K97ZE9Ke6kXalIt2gZfC6cOk3ersmxiJHi9
eCU/5TKcHQVZXv6ngtkqCzgg9SLwxJzdv5ZJnWyr+VrrJVgwt+sxwpuvFEUPGL3ZlgIZUA19LpTT
/QOdsyAYQJLBmokuDYQilKPDdWncCjHXOsozTH5FqswqREPU9q3jJmu86fflzezqjTjK2WlKkOB5
Pds64iY0MBPnDoRLdKZ68HzbrRda6We09UbY9POriyLGo1THFdYm6gpjDalRlC/FsfYW6nSzewjP
YOrkRckWg8m3crS2lkHGUXdOz8bxgyxFe7XLgGHsDpLZFCWz7sKEI2IKooLG12xJHJYY/7hJMyht
xUURgTOsTAPE9OgwOlTB5i5orRP0BhvaUj4hWTKb5Jk/Zx/Fh9CR5OP+ScoznsONSGrVSSBzeetC
pMjaefnafDDchxjoebBlU8IVBlBXA27t968sjrk3pHxfpKdc0qPU7rV97D4lw7FGO6VUkuo70kAp
nG5UsO8O+8w9i/i/tdiU4ZXg8KTT8AboArm3/NFIMh28D4Fqx6nd5KS7jBsBVcn6KyxIvUlZvaif
/fhTlj7T7iw3utCtJeAIJ+5Ozs1eWQebImyBcVLrLEbhhwVE7b+ohBKgBkCkgNdYw2wfTRTR9g1q
JCVKJmK+HS8VpzNWIx6jYRqpyvxN06/VwBTUnGQPKUawn/ulXrSZx/nmAygjgsTDEAtpgLRHZ4gD
SX4G/wcl6qS1G3lB82fmC7BYcO5OwyFwun515OqGCWxe8zUeI4cvLInkYEPPwZFohcfWKq3Ujtdb
1dd9a9wmjmuNMdKKgu5aCULYi/L2S0APHAxm4d2Y8wFvvooyMnHeMy034KsAb/kiuWSPttmpfZYx
XxgA9VXBtvFtPXcWbOmMuQGmDguAb0zMyODPvTUDiZzLTDHEvZOOMlSU1dMGzhFSygXG9sKX+9dv
5sILnIJpWBTlJrAAygVDAVaNs67oHaVmgqcW0SkR5d5d0OaZ8oEqcIARB2btxFhAz6pIWubzroo2
fQW8UCUnWrFraL1vAKopb0mpOCPKq6jSu/BwEyMQ0BTR6XGn6OJwkctNVQG7rmRWuY/+/QW3e+6m
Ya5OQxMP7homXCgDFKoeN0Sj0jshpqB6q0x2opSTU+F/88DCQLEye+gQS1eGy+hFYXssuX8EM6Ep
2LKuPoByEdokDGCQ0TqePAHhy3rrzBfD+4jI6WeFysoKuK6Fp/OvLUuSYYt/s5SDm7npQAGYGqYn
xmvMfN8qHF+0CLZKhFMleteRLXI7Ayy21nEk7FE+drvgoVqHm9XCqmee8BuplObV3Qg8Jx6NS9va
itExQaJDQQQQhj2eE/u7JrvO2n0qOtpau/Wm3zv6wgfMRcc3H0DdM+wF3FNxio7xDnAWIH1ao3/n
PbRoXYz7i53bYRS+RYAGYJweoJi3OzxkLCN7AwsPFPNnEgoV/VM6Po7JatDWirp02WZeVMD0q0B3
AIA5dJqy3DJchbTqudHxE114ad4jtFEg+fZAZOPz+fnQmhiPBXTi96WMsNKlbV2SPv38ypYrPlOo
nQLpdbEHBifspoDBH6K5IxkEvYArA2CXaKX4Ov/oF4cl/viZfhwgM6GHWp4ulfCnxSGOIjnK6wGt
VYpV7H2OqN4PGgG2PiLZ2N150nFsVx7YP1nzPz7kG8H0wstOAV5Tj3gqXPHcxpMJr+4UsSUZr/vZ
QvQ2EyNikgZMs2hKxWS6Rr1NWpE3jFoirKiFXfshaj9l/6gpCyuaaUdHZDSlBVRFAmQIHacViBC5
WsPrIJCnAeyp0kv4Jf/0O85SUHWUrIK8jVZrsKDPUu3unQMhno3WhlHP3/FKF7vW3L1izGFj2rud
+T6sOVP0QcH9POq7183mZ4nueOaaiYDs5+A0IQ7BWCSlemnLdmHGD06cnwBXCcIrLcKkTd3rPJzm
+6c9UxYCI86VMOqWlRhqZZUAwrb7o/weG4Bbd4hyrleftm1iKhoAkgww1/nnbtFgz5jOG9GUprWa
0KAFkxsc3i7gFgXkw9p+Pe0rTJHFT5q9eWfW0oIFm7OWNzIpheuqPHVrCTITUjwp5CVc77lD/hQu
mI+5YF1EBza40QCZhEYlSk4s1hUzttjWDAmw1Mh0GTEHIKXZNQLYCv6Xa9Wm+pIYxZFZKw9f0iNg
Lx6zpTdxdouvPoN6E1s3dAe/w2cAMJ4Dju+hxubym/HFFI+M035g1rLH8B4wX9cXDvOE0oJ6TdpD
BWJoQccfMkYsADdAHbHoVhl2ATdvyL6r8FCp5/vq+9tM+1cAggtQBE2oMtNdujLTYziimNpXvYN2
jjcQvRrjTnxSN+jdl9FOEIMo0bNLM1oXpaHYzgWlEc34mUgCAK7GPLQYYKz1xAIlLFm6xfNL/+fL
qHcZIXDBJn3dO4HCVtvIk9SDpMaX++uf9u/O8n97u6+WX3daLXB5CSEu/8rzXvNUpPAuMbWU7u9L
ml0Oxt0mNpFpdprSJG/A4EJTYKP90L8UKmbthaUHf0kEdZaCVElt6Da989SAnwcEEDjSY2799gTt
kjXGD2VBf91cUKO+v7bZ2ypdLY4+K75nRu5X8gu/2VsTb29mnwMbjrtRGOYrWCrJ6kdbx6iqLGXW
Zo/wH9l0ulxOBbUtmrZ3WlladewTq32w8mjeX+HcO3u1QIXy3Nia6YFPBGX0su/aNZT+mQus0E+M
/0IMRk4maBFMENLwx30FAJ9W6Hsnzz1drT88wWrzS4XQ+76cuWAH/sI/gihVScYIOCr80DsqV5lJ
imltCRR80KCMpBjc9tE4HIHAlAv5HyFU9BzIe22L8pQriVah9GuPF5+0PlnQ4Enqn9t49VWUGgkS
muE1Fkc5ooj5yFdqZPlxiUbJGv0nvl9Ep6EVP0pGFRZaCWdibWwHqh6YIcTcpjTdrCszkIAaxJUY
TEVXeX3q+MAsitMwPkkpv2W1pYz7TFs8qjsYNeARAWM8lE5E9ymDqL9AXtat0CwTGHJJwH+TYoY+
Wpfjl1hjtG8TP9dAcgFcR/8jJ/ooAPlwIZ85+5ZPwBhT/QxvLH1zJKnVQFyDLuDiJ/FeXE40YsHM
2n0ovCuiFfYCyXL0OmsvC8o3pfXpY55AzKaimiqifne7277Pt+BS91g0e7B6hjTxnjnkJHlwn/2F
HMpcLhUwlsibyaA4QA8C5UakQ996KZ+MjsE9cwA1+bAbFLtTUj03CzZwxlPACwoiHhQJJfjJlCQh
ksfSTVHLCNc1eHmNCh1woEqPz0uRDYCj/+4fuqcx8SoBhUFEov12/5qoEusoh9OvgbFkr/WjK5tV
jWSwBXhjTiVxUfO+Xoyu2FsxrzAfRS+6L0PWt4zNqmkvE28KDEnk40romeBLgJFtZSb77gW/jh6b
VJZ5zEiookdYD83veibyUXpWZK9C01FZIA8RxFke79RaCWRTzkUtM7ME2duvKI5c1hIKlVGRYFWz
QFdFiR2MUmzZ9Nj7ieTp44iJZXMaKU2ttEEnK+HB382YGkghwN0aDUNg9ODSk9fd2GknIWlj4Zgp
WR9vxSHjvX3pByVjyD7jCiTh+Jy1xwx1lC2AFfjwmKS1VL4omdJmD20YlNq6r9EtaZdVLOR42uUA
PaJjF4uW1scCt83yAbRofCK7Uw2Bd+U9z7EFhlM6V+CsNK68R9hAv78kQxBXe1+SfEUvAdAvkVIq
ADiblUGIKE8TAXquyWJQP0RJl4fWiI6xxk4yTS0NccwHjGYMiSobgctEQOLhY7YxJZcX/BVXqn0A
WKeCjZxMjNv0U5LAYohB/RFZso+Ez/kyIZGbMf4B9QExP8lJp4krpQcw/0kpGh8zZUMpgEyr5ovM
nAjZBmx92QejrnZJlrylQKySzQAJg+qzVnmv/BSrJvGAXjVWTLpqMhEklx7DSOETEG380PQxBRs/
ZlHIRwUpK0zSgdEgCeVD2ypS4IB+wcMYG2pAGKLXoj5HvadsNSTlPa9RAr2t5JQ7e1nXjEaMXxc1
KaQGf8+1NHUijYtys8u91ttWJRIjP7HHBXG3qdpY8g9M08jSK36bHO0RidK1b7VQ17UugijsMR7j
YSB92Ei8WTRJnBluAUBmk8dO44u0UOkPdcmAmr0ZQl62vSwOwl3Da36GMFB0I2mHBA0TbN3SZdM9
EyMhZsOAqPhNMWG+FUaxYUjStllvDkGWeiabuRWYmasyk8AGWGAeGPBXVTqUjx4XgXgezClal17y
PFfGXaoUIByJ+T5mdJHBeNRKSCMerOYKNokjOZIVHQits9pb15nYpkDrTlPObJhSSECyy6bYPL+r
JX4TwavhMPpWR2pPMCypMaStuqRYJ0nHFQ9AIIgVtPeC9XJYuQFTsRdJ7dEyM2pyqb55naKEH2NW
5pLtDYxcofAhB63ZurE26DwftL7FyV4k4KiEXjyMMlCScDeaYsP5gwzQipxvWDuuyjgFYkvBaZ9M
moAQgfUaTzJGN+e/NaR4fEuVKs8/+mXuMweuTLnIjBOvqE1GDfrM4gKezcH0xjLxaHgYRlF/ujRl
TMC1jM89oH08sB51/ffCIzPzpAMuGRVfYKVhFoTGfhLHNsIrnI1OUIPKPtS2beiw7FoJHNQoiSbt
+/StVR+L6AP9OKTwg5++zw3N/Q4S4LxqPwufM/Pm/Qv5CtyZSC7T8WyZjCkaTaZSt2cxNWlHg7OR
TlYJJxlqYd+XNuOtoqqO5B9qRlg9PSSdapzLAHeVdVJZTSyBUZ8kNbBStgmNkB2WCNRnwg48eaCx
gtcCRA+acEEoJwe8xRDjEEqFkdaBZ6Jv5vX+kuZKknBRUD5AQwygWn6bDa9cNKFu1JD1Mb4YMxgw
Rzje5AeuwfbVSM5Lj9KIQYyaIPCqzdgDpIZWGpmqGvLifOrMvK8K4Emk3TAgzuOlotJLcREkWV9j
Bg4pxIa4rqlu0EMaX+JduxpfmMKuntS1bHDbRNXlfQV2FrvvDQVlS89Wq00N7ILcfPItJAvC05Ib
MuNCoxUKMFCgI1RUTpp+frVNXtajgSxoWcct5FLv2gJ1Cy4C8gkuJ+F7NyfRCFDJoGeKhRBprk4m
8egewsQPKHJQRrkVrY1FlHZcxyLCJfxpVM99hcn14UPZlJGtcVYg6v1Pb3e5jiJPfQge/WDBo51z
jCYKRqRDJ0psGp1K5IsyipAucGIp7oyxTQbCFxj4zt12CYdgTh9BPoRaGXxLkNyzVMjASnh00czL
/iZOkABFg+tb9ZKTTb5wmf+STEHEtaRp1VdHWjUTASubsEi5tQBIAogKmX7VmL3hrWRbI6KOKjVB
oTRoyQYtjJINlJXmcTCWjNiccl1/CeXjBrGSyrWEL0F1aPqIPcYH7QfM01XGbhNiLvK/SL/dLH0y
8ldLz2s8I6nwL4ETDrfRtgQZ1ml9renpug5mzYWM2+/DQEUnNzKpGxRWHi+AEZVFQtf6+NAO9sYz
dMCwLqZvJztxTxAV7Qad0jQ9HnzMUlnGuM0tca0nRrs3loKgGQMtoYKs8biXQFChZ2mlMMnVFl3R
Tka8QH/zS7N8Hs8ROiBcMs3+NcZXuPD8zmmKzKEFSETxDgU06uDi0M34supZx5IYnTszo7458UsU
yktCqJOSEUZKRQwhIGgn/U7DrdDRLKIZC0/P9LH0QV0vhjqoWGGqHkTtiJNFK3uOX8W1+hRqJ/+I
nlMAnWxB9QKfLQ7NWjV9hYhLt2BOUWQFrw0KPYC0VCkD0GUaXMOh4xyMWdUuiUDaCjC72FJfDo4e
LQ26zGmLirQ7YGYRWkoaZdjkolDVzhUHh8m4dVZtuYS17m/oXM0EAA//iKAWVChyIo2MMDjjxY3+
h7Mr623caLa/iAD3br5y02bRsizb8rwQtsfDfd/56++h8yGRWrwiEgySCWLAxd6qq6tOnQP+uY9f
NjpTN+UOxNFHSATp2h4SganuoOz9hOfF7wX7003ELuilfcaPZRFHIReIIdIXpURHl/nrhBhxRc1g
FXXbqZUQzmXNwbe4lvJ7qYlyaYKZs8ELfZfEFCjUPO4dqmbrhkMe6P4QpxHcGyFzNKocx7IrCUpD
ng2mYguRL82hYu0Wp/9gCMVHsEKi1iax0sdK6SvyKIXAGPoTcEKr/2SjLcub+1akuRVDygg1EGCD
JqIFjPfiIgjioE8y6gK5K+m4B4TzYJzLs3kGghdcWIkhoCeuew8My8p1SBcPu+eX6mAsuexpX7Kz
evkVzMoVEUnCMuRAp5Q/+cqeU3fdEinU3MJdmmAWLoZgdQH6pAEwuEyPyAC82aCXDVgrJeP+nM6l
//BCAnu6gOwfWLoYt1YHkphBOXrKWCnnZC3s0O0RfiYbkNTGgAF/3jc3GzZfmLvJNhYd9aESDPoY
PNLRFQDYT2+ig3iTGagTPIAdx3p5dx/fvhCwQUvp+anRF4XCZl9h/wyZTeN3SeAl8uijNj/sCwJK
rPyJp6aHaleHrmGl+ggai4uCpZlmdi8CUoifEoD4oMWCbCS7e0lYjGXUQM/d7wqjEjaqv6XQogbi
lwv3gvvcqwdgMHwIirQLETGbAP3LNMVzQIRgJArizH7SxrQRMq7IHHfclD5nQiGD18sMzWcvhD+U
7kMfHu4vNJvenkyiWAmHgIIJtCPYpy5o/nIstZo7wcdop4dPzugOMhTJLIoivLgzmnX8QpZFAaaR
XBzOG7PM4eSrAGrfoLt2huZD/k5aoC3cWOcqq+LQ47dWO8v9EsOVTPfd4xBpLy01+v6dQPZW9az7
U8DWw26+hZn1uveQo1Ol3OHWvCHZoR29iKDJ7XcgwI+NOoRMwmiAe8Iq0SHe6QPyrBAHtLI3eVEq
dDrF96aFOeXjkANxlGM1ws0IEkhsdQH+Ml0jVDpr++IhXP9BsxN3oJaw4LRnFwT1lImUFy2qPDMJ
oVhQnqRp7mR5ZgxKa0SDZ0S9HYpr0YM2HbqF70/7rEF1EspCjzCeoYzBbqg9HzFN7lTKGVzZBt/t
Q9czkbKsMqAHlgB7jKv+WWQgfYDngu8ETJepCRZk5NyhEXMnGXwnctMV5xZ6lhhhoy05EMZv/WUK
xanpsSkj98EuIp5/QlAGxcT04JrRSgZd7ov3KC7UqFkfzdphO8U8VfKFMYSd1o5P9WkEcbegh4+c
VZgtFIQ5y1t5eyT8TNfujY9B9559i64TYHMhOvesbZYI85lQ6X/fo0HsUJEoQUny+trn1TSE80oK
p8xDI8tCo6sWpnbOAoopuADhIhG+TD+/CCzEvAl7RUoLpwoSYdcT6lshQSXl/s5ke7p+BgJ41iSz
NImzsHIRWpa3QlnUhZNvxOmtbkdr3pItZdfrD56hrkcrPubGSzeBLGJjqRV4fpD/WGeip0zjUMgT
G1inFeLdNBcOoh8MC16PfTnfDJJZLVnpkrIpMUhxm564c7AWdI6HKja4pOUHagcQxXxfeBvNjkyc
FOcJdgjAu9fLV6YtNAlRN3GiESQwyQ6FiAWnwiZ6/hrVhQnmsaJ4SkHrqC8cbS1uwy9wM7nvqlla
1YNguTsVYotLvRCzNyho2v4eFbNeYyXIQVZhVP5G+ZLOmNDX0Cw/012wQblJ24ZHavvWJLJ2f5vO
RQsofqMqiw4pFaEKs4KBFwaVr+H8K2mmS5WRPwKgzUNUZ5V6ewFvaxoWCwfw/7EJ6lgFTWhU+Hks
XpxAJYUMR1RBNquGwrFo2YcYLInbpUfX/JyqoPHC+DSkQhgXGvdos5WGrgDvs7qK1rHNWYiEfAh3
P0hQLGh20u+JhPtPuKQxzSJR/9pA/1hmy7UlWJgSYYRl5bE3S3CjKEcUMh9H40Mzmx1ZWEPmjQKh
SBCVUQl1lCkCA4Tu+kQoedbkFTgyHMD9M6MkfrNWoc9rlTJwzfe3C0vAdGOLuXB9V9DC1IsKJ+lP
Sfj7e/jlQ27X5OrdoHlQunisEs/In1ywK9S6Uj+Gv/D38Fn22/bF21SDHXvi0nZaGj+zzl3ZeEJB
8U2qdAavqEA2vvDM+e/F6Bu8r0ebNlqFIPtCm9iwGjuDCAu+nn1XMbMC+MH1Ckia1BNRwhfU3R93
7bp/EogsFY+j1JnVaCvkNRtfhWKJpXpa16s4D2AKCZUOpL4RigD4yljN+Tpo1aZxUO61cvWpFbYi
SY24z/Ta+31/4W/mGIJHBGBjEU4CFOssj1tApKYoVLV0iiQ+55Fnpzko7Zvm9b6Zyc0xQ0KlDP36
kOdEGYst4aW90ikx9JydavCsTHoO0IfWZftuWEJRz43n0hDjb6MKU5s0MITy/ynMcoMm2n6Us4Vp
mxkPMNr4XeixgIAzZQJGIlc5qvoBxpM7OfQIqY9Egp1pS/3UM1sBGwFxBoJcaNyxXlwIZFCodkPp
DK9yjOpAeShkq9Hs+6szM2lXVpjDn6tdSzN5LB3Cp0YVHgJrBHHKfRu3Z0nBngZDIbomeGg8s7Im
oOrIUXAMK0dQOXTytYUE+j6hbE28a8wsVFQjqtzIyNuoMDTRK/S+4iKrraOlIufcnKo4YIDAT/9i
kyV80pZdrkiFwyNtECvyig++Ijk1XAKVa22J1P7Ws2LcuDKQlEf/AupLzFYJ07ATY+qVzpi/j95X
VoiADJiS+AC93fFB6rI1lx9iKLz3ua396mpvVYMNSnB8fq1A8lxuDJU0gG+BReVR69FpfH9dWEIs
5DKm7wMlAshAQaXBbuWojNqU72jhNKW2rtPUUL98aWLG/yVsw8qITjnRfWnN8ds4CmwqbfJ+X/lk
RV1rkPclxB3j1/ufJN86CxTiZBHiNGgvE6h47f+aZozqnhLEuEPxVmiBUUdLifiZHU9Q8EV5EyOH
2BFztaBBwu/TrqidXBhNMdj26O2I1AUnMbPRkOKk6IeHPsp0hq/HETQVKcaoqp0s2grjn0LTzDDU
DNEfdSLFCx2XMx7pyhhzhuPME9RULWtHKakhNo9+/tXm34G6wJ82/RrGkWNNcC1JMjBruKGux9RJ
Rd+WftY4av3JAaBCNaDpPWhFiXuRf1H8RZmiabEZgyA1gEkqAUmLDXFtUOq8XJLVrnF8upLq0BJw
35tKda5rUZc0p9oAAhIQa/jKTvwu2mQn9B1r0RY71VF3lby+vzVv942M5BsCTwgXCIC7TVv3IsKN
k3jgYjlonCQ91Oo3TR5Cki2cyDkbSC8K2DLod7rBlPpyFnOgUmicEjCtANpbGfJM7b+DyeLUozkX
+Q4s4tSgy9LG5imvVmGTN85o13gfgA8M9GugGFx6Lt/ul2s702AvJgwdpAogjrBDkf+2eYuGqzBZ
tSNEH/7t+/FnRDjTeJtDJY7FLPhSJ+daWDdOI6kAJQj9owiKx4W1mRkOhMwFHqE5SIdAuns9nKrw
vBFY4NZJTTsyWrw25IU077Sfr/c7+PMvLLDOTy20ELjE1lFAMVtA4CbYUPtJWhgH26E6rb+IVDJY
mVFHxrXEHKuAaFnZSGHrxHKy705qhwi+3mgluo+Cl8R/Gpv8zPfJZqjcbQw9P1C59bJdQSAeItbe
yQfiDy298T5LDal4zoLsQR1jG20KnHu8f+Rub4PpSwkCVBEyHjcda3RoBDxOitZxacVt6rgNrLYa
vu8bYVH0/5uPf6wwC5uXZV/mQ9U6ybhvPCipGrGP+1n+8A9y0hvKo9eh4UzLDj2fvuZ/VN8OR8sT
4wX/MjPYH1EUsPKjMib88KdeHJc2U92cptXgAO2oayivKAsDZfu2p4HCgoR8LdDa6MtiFr5NpY7P
k3ZAQgKtq9I5Ooan5rV/qA9gQlipZgxmwOBAfdMfrWoj6r9V6/5UTyee2eAKj6AZSD6EgehcuD5C
nB91EVeJg1OBMl5NfEPIdnFVm/et3F6HGCY6rWQ0AeDq/YnKLiZSjbMkG3t3cIS0X6soZypoPU/T
N3EpIcdipX4mFPV1kWDBUGiXmSuhq1OVr6tydAZjNPuNtMufPRCK9gC0pNawQ9PgwTP+hKvx+f4I
5+bx0u7084sRBgk0r3muGJ2zeVh6eU+7nV2jy989ze7F75bFsBYBDh8dIJJWn+1uKuQrxlNkL5K4
SQuWmBhpKAkK+BosDcZnsgrNbE838iZdQ+b9XJkf1XpYcbbqICsNObnSdK1s4cTNHAiE5eiZQ7UB
nRxwMNdjHelI0qLLRKcfusgAZFd3ubeQD3T5W+EtKBtwdWkQF8y3x0x8LSs7K30b8LjHwAU9NJKU
uTqu2+wBOtniklTS7XWDjtRJ+gsYRTwzf95UF+tQ+uBSET0BiF4gbo1sRF/HKKr+Ou5zcCzIiWpz
Kt/ofCipq/u7a94yYmQg8MCwxOYgCM2QoUXy0inFAPJ+op7SROf7lQccyTmAqOx9c7d+j+JJBlV6
GQEPbiPGK1HCh9wYhrITlOpe4XIb3BULEc9t4h5AFUA9kVYBOYaiSMxWEwaU/EmuyU7tW/khdFG1
3YxUp6vkO3aSh9wROT0S9e6hTExJtmvogQkHYB1NwWgXM4m3/un6Y5hdF7qQ9ItcKjvDE48+Y3Un
gM0GUVhgBP2matYUCqin8RUKTEO9Fm2t2dyf8Nsk6jQbuAeUqVuIR3B9ve0zWnQD2sRlp5A5YNUN
SXgCjJ6kL3ko6mqzjf292GwjulUEnYzUoLEdKp+gi+k+73/JbaXq50tw9UKaAelqNmvMKQUp1BE9
UeSLxqYEupL6GHmPnBEclOAxAb0At0qKfbETt/5WdsIn9bHcxsfxW3AtURffBLJOkUpfS9QAQnZc
uEimnXftCgEMVSiK4BouZZ4FK0dlJWZ5iK8b6q8GjHa19pRIf/7IkIQtODzL3+7Pxm2NArNxaY85
CRzIoDo1gb2+XZFt9+BoYP5++XCefy8MjAXi4OKCJVCEYM4hsYi0zPUO8JJ40leJFEd6hH4nBej6
0I+2d0T3imKjkS1edVTv+qOnGSXghrviFchfcd++j79Iu+fsUbbE2h7Jk6KuU643cijFFja3CuQl
jvzbq+76S5mQoY7Kup2AZk5CW10tIPM8bhV5Cexwe+nBCrIhsopOrKmb7Xo+RF/oPVJ1iuMORlSO
uibjFXEM0CDS+6Uu+7osA5UeRfZSRMSqFf21EohxQdkjTF2EjGUNvZpDwrWKExRfyo6b9ADNtDJb
cOcN6zp4HFRUNfjjGCwMeXZeL+wyPkAZXKFRqlqB53stg1OKFc//09pBt1vA8Kagk0kYlHXHDVE2
Kk4T1M5IonVL65Wk9Auvv8l53xzTCzPMZkax0Fe1vlccJVZWSherBhnyrxJJ2VhrEyuIm3zhypq5
IaeLCjlz7BqA5Zn4C+AuFwKVPFTI8/eoBIm3XUXKEd2nescFa7/nrPueYW6EEFxBF9ZEsyiwXYmZ
GhFp9FTF6fpUl703RexWofucohOqL5OFwU0rz04n8vRQ9UXRA7EREwAmAdrNwMCoOKCOU3VuBBFJ
lqZkwQXN5EbBifXD34tyIV53zJXsN5yCDkVRdlTwBaUUxKzRMYlfZSXQedlSsVF6S4Pmk9WByhvU
zsNnlNqFNrVlogtGk95DgK1q0Mg1ibWYUJgNGFQqgEIKj2QQeDGToDTB2IiRKjtpGG/rgurQYTU5
rG+e6L4q6mgkNBRQSLmumxnjB/jI9aaaeKAl6eRp61x50yDU+wxV3rZ5iIOl1NhtkR4OHL1sE/vw
1LLDIhHKYayljuIKB6WZrkiGCNnOslq7ZpPrH65ZgvdIOQYHiFOaA/9SLZFSzm7IC/PM9PQyEnbY
7ghOe/RZ1T5oZoOwKMzKCyDXq6jARmiDtHAK5jYmeBShI0UAnkGH2bWTBq0c6ciAS8sVq2qFBFcI
KjtIgy2ctenb2f2P5hfc+3hFgkCXcSckl9Dj10mIFU+I8C1L1o+a8XD0dPuXpttfq0Df8wakWm3i
cCYwjg/bN+tb/3j4eHludgDi//ZBPP0Mkpx3wJ7X6/Ppz9MzqMDMnek5593WNXZPS5CpueW4/GTm
ksxp19bVgN1aj7XRhy9k2HWksFvhUQBc4/78zEYpl8aYG8tNvLGigyw7ktpaebkF4FEkL3JqC59c
AdCwlbxIW/oQ5jsX3Mr3jc/dWpe2mVtrkrCtwhRrIwG/j+RlV5poTL1vg+3U+bmSL40w3t1z+Tyv
eyI7OzTI9PZEwgFOJDCriOAuJJNEixVZvU5NiGZ4aNXdVg94HkNF2Fx6Is8FoBSdUEjXImsjsac8
khtJiiPcM97wK+vX7XRPe3o9PgbVjlfsMk0W5nfuiKEmAqoaeH8ERMzeL2pacFMbtFO4vK5A7dpf
qCH8vC3Y04UkLXyXgBcG3iDXhxiIghQwrlh1bEiWGZvTqH+rpqx/EYsY3675fQiMwlR1KwSK43lN
NvH5NdFBgn/8rb7cX+e5c375JYwPo0Mvi2M7jVXZDY4rdXiB/QIQYmE7/SzSvREzFx1arv0hJRhx
og9bUPKdNVCBf1a6ppcP50/7tKHm949shakZh6/uDN0VHfD31gDRlf0xMfNE9tMugyrea2MsMUHN
HShw2AnQEwA/LBKt18sxFj5Ng7xBOzia8Jth20rrLGkXdtXsTF8YYWaAU+oSyiCV6vTwFRQIS7Ab
oPeLZB/3V3R2917YYS6IiiBbXNcYTOP10NMhVaunRTQsxEfzU4b21ekiAnvC9BUXiRm+pKk2tr3q
gBoED4WHdlgLaNm/P5S5CFPDkgB3TZAXYfXQ0evfen6aqs5AAZl8LZ/l/IX0HEIj1Gw+79uaXZ4L
W4xDF3nQwZRhojqethu/+NDMi9IQqqWgec6ZgYPxp+SM2/uH1v1i3oS26UrVL1QnBz9vKG2qijcG
vzD7/gnBVI9ioqYd749s5l7EOuF5i2tcA/6A2d0URKteHkuqoynDsKOCX1h1IKzGHA29yBKBXCNY
sDizBaH/CMlbGV3OE574enNogwyOfQ5ORSpBVRIiw9NWp/uDmlmuKxNMloAEmYgecPgTAS1kEmC9
MtImo50kSzIQMxudoN8AjwB++ocF1cZj4NWRAENF8RvIEL8Aj2u/wBW0ZGP6+cWmGGueeKSEjTr6
hbE0ZC30C3Do2flCMlNWkOhQELxdm9DUoY3rAdu7j9UULfvDSVXxxJendq0IbRz3V2duy6HxFMA9
BS3ueDpcWxO9NIEScKc6nJj5VutnoKEdaaS7lQ8pjSTwV03mLxzgH0lj5opBmpgQMEFJKESwWLUm
d/0GDX4YIjhf90Qn+mu4ei3NDmpuBbjxC+PR06EltzoeDu8Hah71ATJQDwJkoIxOF0Hq1aEh+T9M
xMU3MRORcAAVxjHcZKHVpzroqRHRBmzrKMRAI1VvlVxesDi3ly5nQbye+rAEsYGfYxZo+iyVx1Dc
xP+yNX0KDeG4AMcCBAKvLpbIr0v7BCQhgurI42PnPY8F+j7owvmecyGXNhinpXngRg5qGX5y7L56
of7issq6vzbqNBU3G+ZiHMyZqCW+bJDJR0vFdti+Vhbe1EaNvYPXNP5EenmG5EuzPUNC20YQfPrO
DG7aWGBn1NG8kBnH780Rx2ejoiEoMNBnBgU519d7/OfEMwj2GcQwb60BtRNeXyvm03/ZXuBGmJIi
oPxCX9b1YreVPPRDRrDYiifboheDISbJzvmgbsRGTB5V9EyZC7M2M2nImULPBcA/8BoxJhGnR0JH
YuIo5GWIN3gBZRDhEbPo3wcYBHmlSTBZAwKULYgkQzN0pRAQhDFoYeBTKTPjFtX3rqJLbfJz3uof
UyiWXs9inCploSgc9nNVPody+yr34hsJhFoHw7Fi+JCHtO9PIitU8nOEUN4WJoTXT87z2qSHntkS
3BvEOdfoHCzxoHpFOseMjRDvLHR7GfFjpYMix65NanXGWbTQVKyWaxQD7n/JnLtAcAXpZGR9bxub
UkUp+lguiaNxW0594vlvDbHPfRuz8wtYiqoi064CbHs9WI5EytB6GXEKfwwN1MAOkIhGakZBTlk6
jOHqvrnZIUG4AzXvSW6GpcwFcGkUA7cmDhiedAX9aBn9qMeX+0bEuQsVVVPkydEIAwAh49nJ4Mtc
MDTEKSHU4Xe7DkQ4uLeHP3194GO9pbYG5hSfPxQqMnTyCiRcsbtLx0pP1wF37NtIR51D7yE8Prjd
3vNz3YVOT3Pgl6DHt10J8NeA6CK4BXncxB90Pf9dX5dVWQ/Ecf0EUHHJ9utdh4eetxFrUxEMFe0Z
RiVq/2EdCBYBXbnAAIK14dps2Ul0jGKJOEIHUVlC6icOpEsrF8nGhcrmT2WC9eSXpqYdeBFAlR36
BLgQphqjtXv8UVAsH0DRjXQFWpSAIjummx6UAxoigUeEAb0eGR64nEf0Lsb6wVt9e5b+EGAWdF8z
/O3TU2No/yHKI4B9ANEJ7BHPXptIoKdKnArECUb1hCDopJakMNxe5BfO2094dTMdCPbRDg30KFS/
rqfDh9YS2Nk0+GjcVPEmAsOKYA9WpT+ijLUWzMdA/4b0fKw/ZJscvE0tJI87tADB1+kY+P2T8vO+
uPc1zMtKmFhocw9fE6uDLjemBvq+31y3UuqVm+7UxAn9ypBU5Ow09OdAKwXweygqVJshs+ROBHFk
bwcV2KUKwLK5nSZtgFs2c3U3VGsp3FFoy9PIqMFFJClnwd8mPRhjoseqsSsObJ94/Roq1XkngFCR
nFRmB6oQydso+WCo7dJgMbP3xjqFNRcbkQtB8jv2BF6hRbMhuDfRunl/Ouf8DkrFqFdPbzrkZ68t
VFGU44x71CH9oR5BwxecqARSs2bhiprL2KDdBzzNE3gIAAzmTKFo4QV+imUrcW4y/Tzx9BDERqjJ
6biVVoOhofdPNbCZjuCgt76/qP71JevqD0l6bRn81xT+DDq1niITmQjdDI2lAspMhgDyDiDGnwQ4
VEllXpptIdZE8kPqSN4HP3ykfaUn3keRfmhKYck0WbgtWVWXn3v70h5zlYVFX0h1DnuEfvLe3pXs
AhpYVecQH7d2Xuh8YSSdLsemtgvCztB62003PoJCdXiqxQiSH70RC5Y0SNiA0HkG6h5Z0+S5KsxY
eB8EY4R8WMLpeXGM21faPkeurozROuKWOitmr4Vp3qYmDmBCWChn33SZVygJdeIN7d9dD8lGFJs2
8rqFHrLs9Au11rmU+cTi9bc91iuRSNX8AvZasB+OWfKmaG984xvqo5IZnvaUU3hqkMeOgaVGT5IA
gt4llh1WDvhn/S6/gfVFPogKpm4Ep3cfed9w02cwB+sBpCMEU9NW6P4Q5SdEMIZE7DEBd2FvEf6D
D8pj6UOqxdWFxa7dacuwLgN1W9DOoVwEIDJzTda8z5dBhC3VYf0dqUAGKPvKc0NVt7G3LpZIOWba
UKY6O0qoiN6hbCYyW7gA6z2XeTl1wNkmVZZyUIA9c7z+vTDqpNJHMKtkm/s+a66QeGmTrYEjy567
qpdh2oGAzsDv7xv9mrMC3MMHqr+l8BOlHkEC3HXQiG0mC7Xx27ZFREAXY2bzEYNaVH412Vd6u67U
XZv3QF62ICQx1WrlD5VRV4/gvkzSnSyaVbbUGDr5yts1/nvOf5AoF9dC03thrXSwX2j5VuLOVDII
v+El9E/6vn5/smf3EyJfqP6gPojqwvUFEcq+MlC3xLEeBN1PQkOrzBgRaUh2nHoQpcKIlopF867k
wiZz7YGLFsyJAO46kmTJq45AghaTi0IwkA+6Wr9Bzt79c3+Yc1E+au94HoJdHH0RzDCpEhYgg+yo
Eyi8WadnHmicLDrdNzK7bsjVgn4UKk8AOVzP5VA2gpyVlDgh5OIDce12sUlcq5Yrg1vSyvt5Od9s
EuyRiakKNjXmLlO5Fnj1Co4A3d9muAk3PJSOcSB1T5dRJYIuvIZ72BdxD2f6aHL6J6pga/XhkD10
5vuEkXL1ZPPw0um/Y/DX+cg5lKiiiPbL7/uzMrvD8JZD4gETc/Ne9jlVrNIOjlzxU4e62MFDtIsa
E68QOxr6X1FZgJX5fN/o3E0PpQGgjAEHBSKDCUd4IWtQD4dRWkl6GiEaeUhWjaYZTYaYRFh43s3u
rgtrzFoUdRmFhYINrcIl5uKnLP4e8Fq7P6TZNyQqm2hvhEAh9jGzhwctiVKR8+H6udekqfRY/Wyr
TdOdPO8c1+u41hsA+/gAt9E+TJ1EWPcKAflHBizIZ6jth4kooBnRh5xbpZS/1V69KoNVTld5t77/
rTMnARECWH9AIAwOlJ/k64UHi2Rp9DswPjteNYAM+112j+gc1KPuUIZkYV5mehEAxwOcHOA8lJY0
9qUUaWTItHhyYQj0EZcUa99fjWQ9lLIeQr0xJfpYR2aEJF2r9yP+p6h74UnpFo7/rF+bsIGQLhaQ
ZGMlQD1hrIuca6kjeJavWFm2So5NaShILPiARgvHaul6ntvmlxaZaIAksheG/uTWArzVvZF799LI
ytwaPV5fZdSdO4Qk95d2ySRzsho3a8J4gMkhiqxRRlxfn/r4MUOXshd3lswpC516Swann1/spQTD
G6u2nwxu3W1SBQ+R+7vwjuBfN9OgXd8f3py3mlTP4FhxJ95UKpVGlKoSGRwngfYAV+4Euu44XQWK
MdMFem4447692dweOrCBoQSsGCS/zKXRlV0K9ARwaiIgMnQLulw8uvODZAvw2b9kq9DV7VSTAN1b
BPKkVj9Vxkjw9LXSeGFpp93CXCkUKSoNw0Z/Kwhbrmda8NoBGsLID2MjW8T7FPNqXROqZ90SN9Oc
f7i0xKxpzOUxuDZgKXZ/1XwJNjLQ7dDGjCNkx7iFJZ0dlgzpRXTv4fJnZ9hrfQ9CpT5xUHxCBBXa
sgjlBTUzBH4pN/wDdLqZQjhnpM0gK4Ri5vUURnk7ekURkAl9EoQbNAKMZKNmX6PZcu9Rb0V+bkYv
IFmvPwfhIagGAzwQgMM0G6k/DepKjJYqknNeCSyFgL4hlwSnzGKzikgrUy5B8jjpIJ85vpTCUQZb
p/or55INyQ6Sl71K0tv9bT27wBdGmddbhNqC2qcw2sLncv03kItmnX036BNB/XLhBpiOyM2k40JE
wRU3PjLH15POc5KaBiDLd/ggEY04BoKQi4slzo/ZbXRhhTkdzRjEfDvmSMgJ2yFBJQ7VoBZd8B3k
eYclwMTcuwu8MLjXJkU9ID2Zy76TQq3G1Y002Lnmzc8RwrwuSHfCB3r0XuMFhNHs0DB1OCN4cRP2
wTEKRRinYYW0fvhOazhx+bOq3kRuCdQyt1AqIjIAZ6Ze6JsAmQSxBGpq4vT0FIwOrX//+103IWx/
4mGISDO7riStW6M7gjhUaHWleO9BAqGlrwXUPDrl476tyUWxmw59NtN0oRXnpiW+kLowDNHmho5Q
axRLPROf4xE1mKcK6eslzzyXXgN09G9rKlN0Qj0kFoGfJk5a0Y2U7fkMzFLhOySxhfTDB6mWa5QK
PJsf78LYN/NSAMfPuO3j0oLGsj5Gb30FCehqQ/1X0ie6C8n57snPoIlgcApI0ZHkDnYRBBD4zdQG
PFZb8E5sgtSiLQ7uES3CYAfRUw6dI+lDGAH3pHPJkXiBLg7m/ZmduYKvxsrkLAdedAOQXxCnEv1j
V6+oyhmAxE+MvGj56Ta1sFRymtuXUNtDnydSl/AjzOx2iB6hYoO1TEhohCm/p1y+uT+ouSNGca/i
+YnsAs9WtTS3aQbQVBInymRZb2NRM4gEIgA+QUYp9zyycOlJk4O42Z8aCq8/jP1Qsbx2ioT3o6Sp
XeLsz4puAusCKObrlOE//9p/huYnhHb1M/7t6ShJG1NeX8aflRob7cv9oc+0fCJAR88UHmMoPENq
6vpTfL9Dt7mIT5F7S2r0hJiJuov8tdps+HHT9pHROXVV6e2WB9ht9PFusRG7gyWxXqLvmAOBXz0W
mG/RaCB5Ai2owxVrtQ7WEANQ8TgZjlmoB9oK+Y40/ONKRon31TfIRIalSvVcdunqC5h7pBB6aO8M
eK748a+M2FXVbNoAfHGKDaGEtnuaej/G7zyO9CTb9EtojLlXJDrxKfojkT7EhmQiFNrELZe1NXXE
AP3MpWg3yfgsA3dTx8+h9Ci6e4g+e+FXnfxRpFPYbYav0at0BdXG8J0PBqPPdUGq9FKE+iMCQ0H8
Xb8nz/2S9Orcsw61L5S8UZriVYAtr3dNI3OQyCkq6rjaGe9YL3HNFq2GNC33ypAYVIawfbhLasM/
SFoKpYP1MJronzGFpTmbcQ8aOAYg3I3Ti/4G5i5uPQGq4J2Ah/cIKpJ0G2cL0dLcbQ8L+M0gQ9Ao
co/XY/U9KcvVCjqPNV01EJpcc/WToOwnPpniKVdBe17tgiUGiGmlGQ9xZZTZiF0TVIWbytTR0pOi
fU6FrnpRW3zGDU2S53gxoQEBTcPT3F683rBL2pxmHDIBfAiQcqIBRZbIBdAJ2UsK92S0fh/aPUDH
qPn24Ro0jeWeDxv6pBJO1YVc+w/ZVTgjwHexoARsG8zboxKLNBFqrGbN7YVi5R44ZRcjhZ8c77u9
mQABeUBAGgmyAaAzYqa3qotQLiJMb4SkEI+4X4x2TbVGycJDNOcvZR/mVvPSHDOsQcgGt4IgjUOD
fS1+5MFeCZYAREtDYo6kxkV5Mw4YUtgg+w8Nn9wWSglKIxZ5CP9DvI0GcywTmM/xEmdlRqhYx1Ej
Z5qToJ04Ek5SgwIhd27EpQ0x1094ZYlxiTLorbIoTcGOI+ZvMXqABogTlvKqcm3SVbtM00nxUTV4
ypn1Emh51s1BdxFK3QIyOcDIXR8QIZMqrQkKzRFX8riKokNMjqnbGJL4GAkaKnsbpTnW2jaXThwY
fcMXCY3WS9o5M9HJz8seeWtopqNJ7/oj5EGWgkqpNKdFT38NQo9RQZm89IyKLmRzpl3POh0Vz2PE
AaDsuOHTSDMxqMOR09CQlJqK9zAkjV6HGyF4ot3r/QM4dyL+MXXDRpiGddhrrec6Cb+tXBAUoGUc
wID7RmaCG/g1EVlH9GuiN5wF1WVuEA5ciM0TxM+FYqaxoTRnocKDINh73SYGEiHYdMkvwgGyU1ga
eBGbFfBvNbcmC5CR21VEikNAlIW/cJGwiY4YQLu6VXFi4px/z4TiDJBLo3Oks2OpWnp0z+QV0OGN
/l8kOyfp0J/E1oVn5wsBiMv/4+w8dxzHkm39RATozV+SMmkkVWbZrD9El6P3nk9/Pta9OFdi8oro
BqYxPVNAhbhN7DAr1uoldlLSHNilimouumqE6GZYOIh0iLZa7O6v9vstxSajNmSQSJai5HB7TvuY
Wv/QRN65ITL0m32L2mO/AQ9a/7ArI4vnvm7kUQzNwDvXyZ8oerX2WWZDmKmjUPpTUEQ3m7by4vd+
1SLtsJiOBZZA63HxVDBIP4oeLZRzoADB9d7yUD9Xvnrogl9J9gwu5d+v4rxrMshfGZezeJM7tQgg
fYiss8ic5jg9lg9iGW01Ueec6fai801XRhZOtVZgQaiUwDqrWruTlOc8OdaGxeiXfMiil8H6qnu/
RqHYuPMrkRRmeS90RE8pZi6bJBnvcR1P3IE+O+dy9OhZpauQkVcP7QwTMvZ90B0qP3Q3McgrqcWt
6cWyWmneWKZQWeeKNuYQf34ZkCg8Dm6AVFp0yFzzl9VAHNDtjXwnaJ/u7+n/58MpIwMM4LuXfshQ
EQFIgnm9pQwFmf53BKLppMjHbOI1myh2Oorvf64ndeM0rRAjUKVCb42JG5Ah1rLqomtFU4UZj0cD
tucTBEVgnX8aju6aruAMdCQ7mve+/X2y+Z+UsA/Vqzs+WWjMZM54BOK+v78Ua7fp+vcs7m9UpgrS
t/we/bPWQ//pO7K+6yh+SvKbusmHM7uc5TlH8Q2oHkPtON/FOfdD4Ge62XCZTHQWQhKiUDuU4rfe
s/ZVFaBEuvdUnJVkOpVHPwqpTeVkDBPpnVY76L2K7S+x2hsJtSPoLuuDsUVbMJ+7978QSmTmchGl
EOdn48pRm5IS+3owWWfEbT8EQoBaaeVvBLvvn/VZpAnvq86SKhQ6bm3kUtLU/chjYEEtXcP0EQ2v
dY66JLntJtHx6gbTWZx7NExDGouQiYH/3PR9jYtWK04sPZAR+gBqTTO3azmzI+a5FeEixodQGGxB
HhxTP+TFxMhUvKuR8lbNTz46qvdP3crjy9SZgnL5PAwKjPV2BdSkClQj9HgOgblpTx6FNQnli7rZ
uG5bdhZvRYu42FSKBFBCq57qMDsyJviokrpFG8x6W4bmXbg6NiH6RlJUYWgcdpplN+khCJwtrM3q
2bxatUXgGUp5Wlg1b63exf+gkgPGB32W+zuz+qBfbY22KO+ppCyQ5PMlk+d4oOzUg8+5+fzTiFy/
/TAa+/v2VmgauAwmQwj8FyHhEj+kGZGYSGPqnWNb+CgCfAw+De4MzvgEBXpDlc046DCEPRuP5w6i
mvvW124ijHXzVJMKO8pfcNXVtiXqoM44Pe9saIGdEfsxNapkX8UarHK3MSa2Fo5d21p4WubnJaFL
M8Kx/mCo38v0pdQ2TKzd9Zn/ziDeA0+wBM6HtZd4dEK8MyrUBlTAkWS3w5OnPEjKo761c/NpW3pK
hlWwROcF/d3FadTLjGGoqQZWlorPBCcOkyuuEAi/dQrhlSk/y/3Pqt/IiDaMLiliG1R6C30svHM7
ZqCWKYtaT5VI5gc7djMlTEAbYMzlYCvoXLUrgVKAW2Km9F24bI8rkcdV5QEgUh+bggtuT6PjSW79
qG3ll6sH5crW4pFs1axII5GF9bM/RfzJVH+Vwn8JOOnv/u/3LBxw6tW+oEZ8j6YD632UH6od2kvD
+D2KT5BP5r624fFX6gakfVcWF65YURpoQWUs6t5w6ZqTCrZFNH26KSc/fy2oKUOxq0vPQ5/uKzk4
3r/oK4Xk2TwMYPCAz3CTxWnNU72YxhTzJp0oW9J3Y/qjkP5R/Ber+CilR6tRbFGxk/gxHhU3+w8v
/pX1v073ys9M04wCKRoPNJJkl4CMtME4Gr2bnsiTN968tVcCtn3+A1kFcdbiqEaVmsWST9pHawsF
g+BwfyVXbwIz8EwQohoNZun2pRtxBFqr4cZCojnHaGp3CDXDyTvv0HW74VuTO8g8bRhdKfywffNf
zYgHS7IMGOq+tMwilTg9YePkcImCjxKOA5rxiEap5bfG3BeBE/rfQybL9lHulOXXVqo2lnYFZ337
MxaHWKTHHOs9PyNuFTSc7Fb/OBU7fzfutcPgwnTngT2B6q9kVYSNM7Tm3A3UOihWqOYcyd0ufG2G
/pCHOPcxOjbxG9pWYIztIqnsWnJybYupY/XG/FUhMuZYmJrfrb0oMGCXF9looBvOoKefO/WhtBzV
0508e26a0BFh6a3EeFfQixEh1mz/w3M2D7nLjF9CuryENmfFGInChLNnaNKRor1VHBhN8UpXlp/N
YuNlWfO618YWcbIpd22vSbOx6fM8wVWdkAn7L07w2oh8u6ZmMo1+KuDaCTe8qnJj+XuiQMYtfQ09
1Cl7/5gyYGy3/bQvMjcbkq17NG/a8tHm8LCeIgIkcG/e/gCvVeokSA3vHFG7TFQHAI7LDASoJQpu
6VPT7dvkh1mcshAZo3BvCF/+vfe4sr98v+ESZVIy0b2zUO2SmmRzSF5LZxT3hdZ9FEn+w81ZjDV/
CLyBqwNWC8z2YmNHMYqETra4N71+SOOzJv+cqq+V9yTmycFTe1yX4SK3JzU/Sh9x3jg+6dZm5Xq2
slx4YlxCB6gpqAAsHly5EZsCzmsBt8kkyPgxaB/MEtIxSAf9BmrJobMN+AJKJTrnufTx/qqvzGbM
PQEIcRBbhOhHX7wJstmXNT5dOEfPs9risIdLm3ILG4Aexjk+mA/hTkh3cr/PnPK4lbes5RQmoQYF
bMYRyHsXWxC0fV3FsirMx15PYjcI96n62u3ii8UA3c6TP2x870o9DYOQyzINaCG8t/CVg2ekSZzI
wrk2RKcphR0Ql3Y8dTSXTO9gFH9Eq3eUzdu1ssk3ZhdZoJRKasHuCec8+ThIH+QWUmPDBBlpw3Kx
h8aSuLV2q2CLOX59gQGugR+W4CFZFrOlIAyUqWh582HUlUKbOal0Qmca9LjdPLUqrKtbLH7zgV0c
aCSEEF0BnjRLjyxcWchVG8wKk6MAdznaWAG6Hr72BPvEw/3dXHn4TGI2yBAgk5/loG99VpO3vR4J
PLpdbj6YVCnM8ClNzaOph46kfDVgEr1vcPW6zNQ4cJMwMKAsu55FNNTlqMq4aYE2CI0l6OcYUBr0
h9BMGSN7QebbQaxhJ+Xw4BlQOINrU6ngEFW7kfwt8z/K/mdlKwJYi6Eh8ZwJdUG2zwRytysR+Foo
K1kknLsEpSphp2X88xwpOC5yPimz67E9+PVBTvtdmW/BQeZLs9zxa+uLfdAk32/rNhDOhjeldl0D
L9LOemGXnQZR2hYUc3XXYZBAGR6MGvz8t98aJpWMcEyBNaRAg4hjnbbHUQkJM5hQSAp0kaTNOvzK
W8EIG8QBdBbmgtki9cqaVmjZTwG8Bwp6sty62cVq9rl3ybzCZkwCKlvqZgEMqvmTXF6y9CkfNp7I
1Q/XZ3JMnQEQFK1uP1yJ+6QVwkw4D/rBLJu9UYauQcuY21wpvxDr2jjtK4EPRBzIWkLFiUjPUpq7
1uH/Hqj4nItYF12roIETClLmdka+RaCy6qckFlcReZApUCxiymYQPT/2a2xRq3A4y0chEIeHDviV
ayb5ybeY2Y+TXHvs82B0AknfeohXV5deB6kLSAMaZLerK4xBMraBKJw9Tq6VUDUIaFk9tTDGRM1b
kHzdcCVrLxHWJJSGmKal7Xlrb7L6cfBSdrNOn7wodus/qu5ojXZB8cHQYpv0W9zqNq5d1GubiyAv
hj6qVSRsppWtT4Vd7FpmOZIfnnP/49bWEqnomcCahrG6/La+6rpG0CzhXOneW1bm+yKBMhPqo+Q7
wxtq42+0bNfs0QwHIkLuyWO3SD3zWJLbNGbvWsOJmvAgXOqD1MqOWH4a0uP9b1vzBNe2FuckDkPR
y+dz0g+THbYg7rfc6doDem1hcc/LrDGyphiF85egkXe6U4fCTgAsev87VtJ15iTIm1GwIfhaavDp
ld5IqUXopZf6aTCP/vDJ9B6KEv55qeQB2QUv9w2ufhYotJn/nQbbX6jlValDU/OonkEL52xCkkqw
nMZDCEYRD+KW/M+a46KhzugFZQ4FBbTbq1W2UiFnKUFeoX3p9efM+BZsTUKuvrjXNhZXqUw4jRWF
27MHf7W3q79M5tGIHZYwsw03VH5bv82tltzGdxmLYz6YTeJNHTYt+U/S/jGtS9G93d+kVUd89V1L
N6grAoUUneOt4IPE5EmCAFk5i96RenH12/86VVvMqmsXipFZgMPgyZgpXYTkVtk3YWuK/sVIetGd
FG20pyzbYsRY6ysT/4Jp1ygYoBW7eMHT0JP9qigA57ilHTh0GKEnM3bF7u1zAc+leNyyuHberw3O
f3513svaKzxJAdJSZhb8zLvO+tFVEuzu1sbFWv00+F7ABVN1BxO0WEGzCBrTDHVatVbrxkxZhdM/
5SNTD1kPiL54jKtTYO0nHplRogLvPevRWzq9bpyctcfl+lcsbp2WB9YkBAYQrPR3C03DY/Otsj6T
foB5H2zo0EV0Q9whPw+h48nP/BKhfZ7iLcTr2rLPJIio/OgyAMXFxUxEeMV7efDOsAjZRQwMNDqV
k2V3cbPhQdcKYRSh/tfU8tnR/clME3MC4oK+qAkVGbiEx0yPjoyxXnqroxz1GmcwiZvSSVNfq3YD
Y7N2cxCImLl+Zt2mZTJbR0WtZRn5Ty2eRiGASmLDG6xsKRdzRpnNGDMe2Nsj3OlGbphT5l9qC7qx
0Mch8ObF34OSlK7eDAJXts4ijWPYFQ54AvuFuaSQar9VkuCS/lEfGba+QJLxmO7i0/DKMIX30Yew
NmIyeH//5M4n4iZ9QeJ01tkAOCRClbXsAPhjEillZwQX6OAHxZ1RB2qNHoithc+FsS/7jWhlw95f
F3ztGMYp65sce1KYIWX5PZATWxgvVv0FBUS3yh6r6MP9L3y3j7OIK8U9vs/SgKsvrmYrNX7ee6p/
6epkV2bqseoPSfxSWupnT3Dv23q3ibMtcEOgomY2sOV0UloW/9cWKCygMocS2rHGEA6bmJEtQwuH
bg5p60ex6V9a70PZK/BcolScyna5RUiwaoh0iwM545CXxNEmFaqKjMG/DJ3iRswImeqHaLIecvnH
/aV771DmteMKqLxPyPxp84W/OhlJJEK92wfBBYKmqkd2MhpdihyumuaPgxI+JQnYNrgIGOXhjIj5
981vXTub179gsagzC0DeDnFwAX8xePGD0D3WOmKAaurGNdqDSepK/u/7n722vrPqpESKSfdi2Tgy
lKJOFCsNLiLJJawSag95lPew2dtct2NArg9gj7sw//nV6nY1Q9faUAQXNTmK/u+ZeAXyiuBfU/+y
iaTn/2tm4cWiklFZvcFM54+7IkRNL4YZLa6duoSHZetwvg/YZnMz3BioAqXs5X0rSjShycIw14yO
hA97i8Le9oKzb3Y77fMofIsjaeOOv4fJzUZR0SN3IIV9hyDNxrFskhFPDVvYQTj2L9Fz8BDUZ+Wg
b7XWZt+09M6mblKin4VBqJDf7lpZNN0QSH0A2zBDKs8+F+HkhZ8F+RBsHUTrXRNk/qz5bMBxMkNy
F1vnC5rZjU0XXJ6+fTfsene5SPbFsn/t95eHPbNfl/3Fft29IsFgv75G7v73J4gOHcJJ99Pv3YdP
3z+cv/6GktB+hlHn8ey8nXcfJucc7H79efliPbw8jc7RsFv7Ef7bt+PHl1+wzL84H1+c3ePGBq05
/OsPWTj8JGfwz5g/xD+rHxq7Oqr2tFUwmRf+3cZcLdbsSq6uU6xModLlAzb8iNhHb3UCPX8rKPgb
RL03w9NM3A5AfDnCC0WiXsXQkV4kLbL1/J9ODe0gBn03/kQdelJDR06HQ1fsqMuV/bGZKgcGUUeM
P1X6a4YATy/kDIQpLpivw33HNTvDez9tcTQZgQFvJVQ4rkekk/7ZgGKsri/cnaTLKp5xWe7ThSEJ
I2kKLjGEfXHCdP9GxL5mgLFVRGXnAI8X+3YD2z5Wuz63uFmJhmsvcVXBWJXu/UVa8bqz5CeRAKI7
xKiLpFXPY+DtnklQ92p/0Bx5IwhfOx83f/+yHuOF1POa+e9n6nQKUmj+pZ3RXGgY2Mbxd2F8MiVX
D78IaQLVtz2objHacfEgSn+CJCFq+A9QUTpm158s3y5s17RaaY4sbNel6sUsNOlB8fqNafM1x08P
gk4E3wdHgLWwEnRZF9Lk4qmOA4aHoAg8Ih4bKS8IZMc2WdfWNP17iPL8XVcWF0Xa3lCMRPKwOP0E
jmx/Mt1PPy4fYid2auebwAwsaZ7dPH59ftsNzu6X6Tza/xyVYePWvZ+9XPyMxbWDyKSJA8ULLkr8
LJpoVTCCOVHInPtNZaKDDT+pY+QmRmsbrfkkKcFhQMpCehLMX42UO9r4o5DfAv9TPzCoeegit9Wg
6gpCBy+BB9oIvlcesJtVW1yzKO37ztcFDmgJ96DoRkAJW9g6rORrnpTMkOe7+zduxfnfGFzEOXHq
12Kqsj60+D4ElufW4pPlBa6QbxzBlWARQ+iR03GCGWPJaqf0tRwGbYxUnPhWdkAyM1eR4JOr3VRB
Ck1706Zv9z/tPc5m3nvO+6xLM48+LbyJqldZVOVJeFGqb5KJZ5ca9LAD+SALEIV71gP0ZDtLGB70
8LMqCE7bfJhkgEH9FjfTivNkzEti0GtuCgE8ur3jdViJde7z7YMhBdBIjlBGpsW/ZniZP/fKyuLs
NJk4Zg3SVpcu+q4eIu3QBl+abAdl9v11XdtJqCSwxhwLtDWLeCFsyUmadowuzcSU1zn3H70ugziz
+5GlgW0xb+qQ99y3uXYvrm0u4gdP90IhFbBpET8y9LpTd357ygPNQZTh35sCYcvwMYKAjELPN+Yq
VNHLMSRDzKOL1DjdrDm+A6lZqh+85iRsloVW3aQmU8eARYuurL74sK7rJIgKGqyl4k5AwrGL5t5g
/0koDp4vncIO7VWUdPUXIdiXYCwqJqOs8NMQseR9fy67372g/Ex/qM917VTDPyj8luHXlkbjQPAT
1Q+BfjTgvWkeIvl7pG7R76z5D0CCrBdRN6nDwn+E+tROQlRGl3BqDjTCALLp6XMqwVW51cFfu0VQ
6kgcOeboQR7dbozXhHEiWEl0kcNfFJijrTL92rnWadmCEPxbJlv8/XUZjpoVsxUWganQTQ/RdCqT
Z7SHbDCJfYMERfOvtSe5RZSTGLanP03As3iXI6OG3Qt5p0umMzKkdHYUPVIY3bg9qyt3ZWXxFqtk
RPSEelZOjyw7bcxfVOq3xP5Wl+/KyMLJsWiZLlltdBHzP0N60ixXyr6I5jHQY9vM36Kt6eu1WBHq
479wDmD/f/Ozq3sq9cpIOMfSSb4bxM+JGNmGCvNRtsVJu3bErw0tPqwZtBqhSQzJxkdRq3eSwft/
CY16n6nufd+zaoo2FHHTXEJdYhWZEh5CYaq5TU3lyt2r1dLoFRyr+hIJv++bWkvL4QMDvKfMmuKU
v2+vkwiJH4qd5Eqyr31Ix+xoVqI9awF58biLvclVNIiNHVP4HIZbOO6VvcO2QY5GTDBThN7aVhO1
TwQZ253yWhTHDKEBXPqWQvjKat5YWfgm3R8Ei0p+cGlNKbcLkKd69KwgWD1M+musPmws6PyjFxke
RDag+ullM5y2FCkb5VBNqKyHlzaSxScvTkpXTAxI7ous3flikuy0vp8Og1RCplsY3pNRh9Ep0A1v
z2hVRpszz7+MPZlnY7ThxslauZ2IJFH8x0fP+dXC0SDvJnmEwoRfln+oIbqgrP6rUVN7SBkFVzxX
qpvvyKn/c39R1tbkL1UTj/cMI19ugYCeuTrwmPZD8SmO048ZhHCKshXFruU3EKHPjHMztEtZlsk1
ufabyIiTC+Q84wFq/dJupwjNUf8sACKQG5+AL7dRPWqJPIst5duVz0T2kDv0f6i2lq9gp8hKWqZd
cqnguo8HR3+bEKy+v5Tvu8j6rK34/4ws3qd4Mgyhsdrk0o92OULzrgo2nKOlHf2Tu3CH7YPdfYsr
9weDTNgyawk947KaEolZ6HnMw1yqyox3HBbxVJuSBWQuC74ZUl1+8NV0i1t0aZTyJOjDmWob8AmP
48ItBbropSG0F5de7sDxHgz/rAFCK3XjECkbVZN3NfTZGOMrEDYxTD9DS2/9kCIE+tQoGPPFt6KF
+1oSbLlA0R52G/NiGW4nvbUIVKWi7RmSE+sbTbnluZntayh/6JACqTLFm1v7g+5ZQ1Z5yUXxEptq
9gBMJNb+i5GZfYVthNx9Cd5IaX5YMYjxS6XVtq59HarGFjYFV1c/5crK4pX0J+QsxDhMLyP9m571
y2fuDoi775/Jd0ndvGT8A/R8Tj7YvsWSqX0d9Y2UXOJY2tcmYoNB9pkBJ9U7So+GdBC17EFKzb0q
NCiF1DDeIUW9dRWX6cjfHwHrIbjCmUF0iQaXpEroWpMlBcFouo3nwrLlNA7od1t4/Pjr15/00oPs
uP/pazdjVlIgPJ0pJ5YdZNqqfmomHJa8CV5hmqPQyfn09lKyy8UtxM/q1ZjVc8ibKd7znN2usxHL
gahU8ydOKHUUbkd4RdFvbpInFCXqeHgIrcEuyUkmJBaK4E8Kz/F/+GKZtHlmLgGqtfgNiLF4ZYUm
zkXkDXHMnmfVJzzajQazx15Re3aSD+HxvtF3U0JsLmoaJH5U9ZksXjZJYIKYvN7EqgYbi+B9z6ej
PORviexYPdwesP73LoyeivVD1FLXHhtUM2hxK9pGxeTdfs9tdMBPsySkSY41//lVgCu2uZcEYFVf
TEUQd6InOjqKoc40Tj4FKg0izDytD/c/fr6l1zEMZM6EZKBXea0p1fyds72yKWiBMMSKFb7kzRi4
dSBL4OrlaeNheX+4ZjNw7/FeKtB+LGE8ajUTcqmYgbil6X83Rekoo7TPmnCvF9AU9F/L5ikIO9gx
z2F5bpJmwye+qwT//dCrX7D0vCDatL4xwxc9gakmcYXxqYufNbV4oxvWdpJNezEZUvSGfg4MNTDX
+9gWkJ3pdiOfBO/IeI2y9ZvmNOxm8f+WHXhpic8M0NmL415MEMynLRvep1L+EOZRf4gTSXpUPAa0
S79S7CmqJUCtUgOvt6af4iJv3KYO5b2IMuoHNTDnWd2m6R+nRppsK/YSRygQxRR5vN0ibb4EmvpD
aFGHL60w2gUBxbD7B2gZ2c8ENfx++os4DUh5F4cWMdgyGfWkObWS1+4yVdTdjhfoEA0RshFoyD7c
t/futv41CCAMN8woEufm9pZoUxAIQlM2p4D2VZa+ms2rTHTUVa9dNdhG973qpQch6w/e1/qhD55a
7QfuawqMjYfpb13oevfmHwIPCGQcEk1BfMftD/GtLjP7vG5OSHs8+NJj039F9gfl7zJwfD/cqSWU
ft6T1aHNLaCv0n3wg533IWl/+Fq3L/xTpurHvHpj9jDg//CZ4+nqy/hFF6RDv0X4+W5g/u+vRfuT
H0OmApfQ7a8dQmp2TTI0J0o6j0NuW60KdbJhjwkii80nP27R1v2tM3RCefhRyaZd3Wgu2hup/tAX
j2k1k6yfg1pzMlhlNeujNg4zp+kG/OVvxrtcVWYV/gK0COyXGjhiVTUwvibtKTHSYrKrXiteMmkW
5ZWnoAVD5Yuh6iaVnlh26xvBkzwmoWeXA6LuYkin22RkFtpCtZLDT2UBjNrWW9V8jEpvyHZtWknn
KG6Z8Sy9KAMVJZjpzynyga8Xfhv9LEut9+HJrorTQELxPYgrkeKtXEWDq2aNOe0zJVZACEzpFhnb
MsaYd0il3sVrz0wOM5S3O6SqIbRTGlXHGvbSwgtdrfuTSd+bYIRM5NncmpSYL+a7hYZLRWVGk7nc
vy77yvNL09jqvoE54FpeyUl19zZ7ff+2vvsmOM55CBnPA9WLo1gEibo0QEUd5MLJD71TmnicvurR
0KanWDipcUPu5Elf75t855AwSUdRIvqEFgKhrNtlDCZfqejoCic9eqTX+9A3p4EUMVQ/37ezfDl5
qxU2ZP4yA6TDUkxPav2uizk559ixzQ3f8v4bqAcxE0Y8hlMlg7/9hnawIG4fyYSEqbITszpW5SO6
ULuuGDeCn2UUPz/L15YWDdK06LOqTnT/PJmTIwuTaAt980tozI0+17vTtrCzcD9JXXY+nSLsqO0z
gaZbZP6T5qeMAkc/k2qrfTC/nDeHGwdHEDmT/RHdwVZ1u4BjocaGX7CAxTPBzGnwXLhVtM/kBp20
v38O3h/xW1Pzn1/do07JlTZoMRUk3mP/qpQ7rz3F6XciPKKHjcO9ZWwRMQhSbqi0LVnGLHw0ERuB
C98uUo2harBg9WRDYnr/81Y27nollxVK3W8nyNiwqKYfw5gOiem5E/QHDN8G/p/7tlaO/Y2txWHs
9FZQ48LyzyLAjLB31O45I9MY9Y3EauXQ39hZHMYhrI1OTbAz5W+gA2C+lvdSsXEu3pVvuFo3VhaO
iFh6gFMBK73wNdTNr52Xfsk8+Un+lLyUqiv44aucMQOnTS0KiBtz6e+9063xheOd8sJSKsnjVBqf
rf73mP7LXOXvx83AX0b7iFz/UjZenXo997w+nQT/nFhQNwySFn5sdbl3fKkq9l1Z5OeyHbaqyGv7
BqkAqAbglvCWLtxilwrT2IdNcO4TsbcjkO2PqTFmPMnilqk1B0L5ZA7uqKDQ7bq91bpehSQFdXBu
1DISdnBTEM3mdQrul2TqQ1KnfgW/ZJkPh3Iq250n+t0Wh+DKdZizJQScGXxTGb2//Q1pgmvxxzA+
+30fflNCC7x+6/U7aWgEZyyqeqMR+q6oyqYiz2uBc2Pqh97D4qNzI7GmwWri89Ahuyd7cD9S2kQf
0a/6XTzFh8jznFYPzzKka/ev/rptQHVMeRApgDq6/diyHlVt0qT4DL9x8iWycvEwKiXqb5YSOwPo
b7giJGFXWsK3Rup7tyxzf+MtXHGuhPFUI6mao2Sy7M01RhHJwqDE59zqynQ/TJP2se4qcECmFeTl
PtBVMXGUrMxC1wvjYGuCZ80+zyQaIvwMJisX+90YXibo2RSdxVFBsy0qk4PW1t1nUfYZQiE/fxID
oTkYeipvjdmsHDWGX+jpzhE3hFqLm1VO4ijFbZvCES/5lxwGt4PVVJ6b5ea+q0r1cH+318yR9XK5
4DaAgHxx0MaolWujKrOzP2WwkZHO5mnrlLhi5ou29FnfVRA51sxQokXK/szjlPO6X/mqrBPNqg+m
/Cw3pmv4rd0n+oMXhsdYPqX+5EAr1Aum3Uq6k0rCRaXXXKfKU2tsPQkrG4x0BtNFs8QJOdJileM6
aAJVL4tzSYWpMCAVCPKDFZuPRTW0ThS1r7IQ7u4v9bu2H1//l8UC9peZ4n1ZRYzmykAtt+W5ys1j
5/8jlC9l+tXwLhayviAGtKg5huNHX95i4V/x1uDhDerdMjsNC+rtsptjzti5lJVnSc3+NIa/i7Se
ydIo2Xho1+yApJg7FjA1Abi5tdPHXtx5plWc4xgPqSapbutfvETTN+zMf88ipqTaMHOCcEUURnNv
7UQ0nNGazcvzWIe7tGKSnLqc1od7NfmkaBvx8sr7bVLhYNYZTWEAA/MNujqzfth6AvPUlML8NH+R
hCw7+DBgbgRCa59E+c+abz4TkcscJgfl7hlWWJ0LxYGB+WiO0qGM/FNXf+7FLYTgyj3kBM4y2zyn
8zO++CYOqmD1FrJ56LC3tS0wFv84tuSAzUU7pDu9+O5NzxnSr6nxPbK2juP7byUbhASBFtN8FZbj
E6LY56OuRMU56Zih9r+Lik8N8oHHwLVCxb5/695v362xxWvWxrkwxkVcnLMG5ZcKiP8W8dC7uT4G
kmYuVF5MSHjZwYUJoQqb1OjM+Iw83D5/lJ7gWfqtHWsnB3IJ8ryzUd4ut7p18x7dXoLZKv0IlQk6
ct+F545NvUfQAquSmOwGKKRihr6i2ntOjeLl/hq+v9e3phbxc4uo5axEGEOeV0ehaxqvcbKFZtqy
sQiThSoSKihFE4YhM2bquyJM4PRPTVfPm+bL/e9ZOYA3S7fYMFo5fVqIVnxO/dKe8ocy4QCaT6KS
O5O5wYG1ZWtx1Si3a1losE3iS67vteFL8wOxXSdJtwYqV7Kc212af8mVo9KAVhRRiiUmG/PJGeBz
sRLqi6MSfAyCyi2Ej2n03NPE9oGo9dJW0LT6pbyqQEwBWyrKYgetxmsDmg8cyD5zMr/6GtX9XhwD
O/FJ+vPP9/fwfVpAOYvXjHNHeYEh0duvbYxx0gcxTs5Jif7nqS0Oauw22lGIT179ooq/7ptbXd1r
e4t830jkfEw17EFzaou7zL28/izsaZfCuLRhak6ulzf7ypS6CE7kqU6sKmaIrPF3Yv6UBn+GBjnX
0YHkmtloRjob26I8XAzdhum1LaRICC5u3kCm224XNa5GU5kUEPjVILih7atn06Tmmf2Mt2b/V53m
tanFvQji0lCrHFPD9HViIkBCjVfu9l6ONvwxj8eDYrj+1MNoXMDMUzqht9frwa5Ra76/3O9UDGf3
ff1LFvcm8NSp1fQcz/NQnvtd50Lx2Lj9rn3NLkC03vxT/6HZwSuOnF9c2E42OKD47/+I1dN8tfCL
04y8T+mj4JucVf8b78f0DYY36KbaT+lPMdsoSGzZWpxkLyE6680iORv+IQsKhkmAs+zL0k5/wTGr
dVtsJu/7RPMCz2NBID2YDVuyh83UKp5ktMl5EvbTvmb+QPiRghVMp6M0vQrtL+Wxm06hjs5v6k7V
bmz3+lYZciWrxSORSwKG0uai9KKiVSMkP0Y6K5yW8NYchqf0G0OoKf2KX9Ng+1s1/XV7uCeUp/BS
3Kbbq1QJQpwaTZIiT1Epkk2yP/h2FiEj4fhRJ82FJqNs6JK1+Z+UrgcKXKIIiresjPI/PHdMnhA2
zin1u4HKOhqGRiw54Jpa78X0KHOnx+QpzS9DMmwc5LVn/NrW4jKVYkQrA293plnk158T4YNgbTSm
5ruwdI/UGkAHzFEHW3q7srGiF21b44mtuHfRHqf84AYmVGkwsw1vZrRVgFqzB1kq6wcFHzSWi0BL
b0R1yroyOXvTyZ9lN3/r+oPfPY3699463vcDq88Mch8G1OoK0PRlYhoGoZmPooCx+ssY2Sla3tCX
Rd0ArbVki8DOfN0RSm0nTz/HrVLl2pdCsqjQ84PPm7L47crmSpWFQRenZ0GE/DwNToK/Tw3kJNvY
EcwdStr3v3bN3pwsAnkgbNCWWJ7KV5RwkAaGqEPxUROewPY4nvfqq66RwTvTwtpz3+Ca64N9aL4H
LC36I7cfqCadWLapmvKIF3pkN97L7zHg37/49Sdf2cLQrH2eOQtzcHbIH5cjsYPRTvClWCl+z7N9
CHt0H5qPzNFCKh3ZxzzwNlLVd9AK9o76J9rzcFQyirkc4jMSH3xULWTnafofzs5rR25k6dZPRIDe
3JIs062uanmNdENIIw29TfqnPx/7Bw662EQR2sBgZm8IUFYmIyPDrFgLeAUFyq7UrlP9Revetdrn
3hk+ZHZwGTS3MrQDMyue+hTSDAddWM09g8+GP8f/SvFj9+3+ub9AllZ3lnkO5o9AwC4cDqs764TV
HIRBVl7tInmIe+Nd09a/NKf6bQB+hlRywOAMZtl1IZ9qSfUaEtHIDSPCV0Uvj0FjenIzv5eSEzXu
nd+2EfToFlgrCkFwYHHRb41CM5tBM0epvFrmnzGYnmc1cW30KcrZD6WPBXQszQdzTv2uj9wxOOt2
50lUn6X+YQ4Q/KD+ff8HLeutzwplJbqmBkhMzuv29yR5owfSEObXwA48Q2c0VreKSzwkql+Fn+6v
tbn3V2ut3HXTF7IZzPoSC/hSd6IR6tUcvMj83Nrjtd7b1+ry5WGc2ZQzeRq06KAxCKx+kuT2WAw7
2erW04v5M/AGPJAi6nqwJ6FmZJcObqwZkN9J9QogRYneJbw6qex1qexHmXacGbWz8r05/433j7VR
AAUgSbtg3SmAPWFK8j7Or2HXeGVsPaRT88XZZQV7A+Nabrot05WmfuPAobVy1UraS5YIRH7VALI3
YjzI8fDUhZ8661cWOn5rurOp+0MQn0Mx/NT1L9mutOByZ9d2CnOcvGC/GUu2VslC3TXaPAcF7s3U
M0+1SxQPHfPPfQPdehBpHC8M0mB7TOAot7cBoEwaGQ0bjYv/7Cx8yKP8YIzm76kYHw2wrlZseUZY
PBmDcbFlX3Sjf/8XbJktDyKPInBA/Q0VrVr1hl5ndc60Hau1YHUQWAqZGRLhtOO/t4wHm4WuYRkW
ptV0u1e10PhYQ7uAe2TFtTtHgmPZUQ9KMO2V4jeXenkl0I+mfLQOh5lOMRkKXZYqDmOI+uwkxFNM
0WDHvW4vtHxBJIVhmV3tiUy2bmNr4PtpOkzJX+IBbHK60y/bWoShHQCbDOBDhbnKmDWm9/LSIZCQ
4Bw99Jb6e2hK2TVbcw+9tWX0dJNVytxgoEGv336iIC8ruQqIIBppoFj0oYzHnQPbiFGM5VYziC+j
hbaWMjb63nbGuiyuzdyXwWM+tvRhApo3p0qa2uAhkjRyZSmYnMSX6CCeeKjk/HDf6DcOlEo07QqE
rpYm4OrWwWI9NVHbFyC0Puo2Vc3OdZAqvr/IVlQAESRtawXsnkPp6PYw8zKLbJP24TXO/W/OoXf/
QKLtvb9++XZg9t/92rlQSey8rlu179eLrqsrTmXnepKzaCoaHz58NEhG9JGmUhya5KF1vLGHi+wQ
6Ocq/drEjxKExff3vREXQsmikoUCL1bl9eH2ZcYkk5YWVxBt5tGKo+DQMKoD6TOTWLZWHRsT6bZZ
q/YK71uvBgAphjiXgSBg1qvLmMdjqUb868rLVf2s5XZ4MMtR99BFGB7i1l4sSklO1RSPjEnXpjc4
IAliJck/MGEoeZlWiOPfHwZ9Vgsrw/Pxw25tYES1MatQFrnWUmq/a0pHOQjioke1quXHsHbCQzNU
k2/okfzx/spbNs7QkLYoF9FnVpc/f1UvlaOph4W6qK6SMR+Dqj8XiTfV8un+KhsRFl2jBXPFgZM9
rlyT7ETz2M5lee2CQ13/VPvzt8H4b7ccurUMkwKgCHG0FFlWX5au7ShKueEYq5SvmCWEjqP8MMza
c9nPhk8RYm/ofcNR0UMiylnSG1zF6vbOeTTmRVpW6CFpj0rBGDXEXpl1KTXFN7Jzf5LR9Ll/mFuX
9/Waa2RmUWktREP0bdvhkx1eYvlHb3/sMvkhpyqXac86ItJCfT8DTM2Lz01Ynqq9OvvGC7C0zpa5
IfjTeQJuzcZRAqlhbrgir5o9afwhyr34VeVvWAVWiIRAKECDmnhj/cbIQGrSoh5oTqdnJTnIoPIr
ksZD338dsq/K1Llh9jlLD3taoBuRDtBxYgGqVvj+9RRlP5ljEGhkj12mikOutz81ZFK81IplN6/s
yr//MbfsB1abZeSMSjNRz+1BylJadvk0lQRW3Vy7ZixXbghn7welp//TOw91aqJr1Cc1gsiSvBNr
bThhglbiOnDwMIWv589KCttWEks0IR3A4SLy0E1Ks2OjnQepWFzxzojBhtkwyUwcxEQJeqNrXIcW
TGmvVQ19yO6b0rVusqestbEhqqvKMqXPcAdAsNvjTDLAKD1os2ui6c05nCBYL41xei+0LL06pQpq
SlJDGMlDa6fFteFIl0oVQog2ncg3cwCDNg7CbubqClUe9Sqnfeq76ZzM/0MrF1/DFCZ4FTBn6wEH
0PSdMkwpbf959KLQdEPtcN8kt7INYBLAVWkpLd3p1WsEmUZeqg4QjbCQHm2cTD+3Xm35dtC4YV9+
jCwBa4/V+0Ntu0GbHdt8T6h+y1BUsjuUwBWQR+u53cnUQySyAWsEaUwb7bPo/tzf5N4Cq5y/F/bM
DFZWX0XxbpS/jWWw56UXU1s5MADfC8SHcyTIWSWnRiVFWh7woYrsWCBA+wC5je6X4qweGdtSatfe
659sPH8WoRThFAUwkFOrFYuozpN4CutrvpBVR/LFgq1dP5QaRLY7AcvW8TE2tQxpYShkHbf3LJ8r
2a5KUV9Lq1EOpZhlL8zinR7N1n6ITRRABTrp/doITDlVS1Hp9VWvGq+bVV9GqMIUiQtB1Qcy4p2c
Y8Pzk8IDP9dVC7jbGuUOh+VoT33ZIAJN8yscH61OP2l4aDfa2diWr+DsSJyWMvObNgxFZZmsJm2u
aWLXB92pn4e0K89FvGPkWwe4qI0tqJ1lNGh5Y18FdzMiAaPo9IbgLjsOUnRVqhOzi7T5q4+7ROYb
JoHqESkMCCuABcrqRplVE6WJmQmk8cqvszN6RVLvND22liDKArIDpxK18lWwlebDNNAjBDsmeuhK
rCA59F221+rYsAObsIZdUFgi8li5PyfA/2UKwCq1sd/1VuJKMxRNZu738em+E9pYiWAVtAzjdi/N
jtvvI9FvzTRm6K5Qovh6/Lstv8rQE+6Sib49N7BoixIIUDHKVGuomCrlVaH3gKDNWbafR8MefoQ1
5c37u3kbyrAK7U3wOBTl8Au3u5FjNRmUkFCmiPonfSgKGETQltTC1nkIEhgQxtGuUAkW0sFuJ+dw
f/W3Z4mrJSYFoIzDAJR9uzpD5VXJi1lexVAhIZMlxgc9sDI/KEdqZKMV7ex2A8i4+HbKqyA9qGiu
A8VRhRw90qvqqg0hcOBZapUnISe2mymS9TSKInmeBaGA3eTAlE0RmP+YfYWEU8EM2fH+5t9edD4u
Hp9fhCHxGW43H5v5EJkBWVysTF/hT3zS5O9oNXWi9ixrzy1vJNCsBlMRBMN0MQiTb1drRRoN6Nos
CEe1zH0hqvo7HsYYXL3P1A9jWVLblooaCp5CivV/oLnS1aeB+enIG9IGhkutl2rUwmar2nl1t6xg
mVgG1ooLp/x8+9OE0+dWXMvVFdKfKfzQJh+a2GuGnVhv67gRPwN2Bj6bbHZ13EkTGkmfB8R6Qpjn
KSyDkxHEyiFLE8OXgvgTjFTqzpqbO6MeyhUGem+vk75+kotETwgn2iY6ypKUL2qJj1adVF5tip/3
7eltGL0UX+nYE38RqGurL6zkrVEWKouJcnKXfogDQSNSsVOQul3qHKh47zy+W86DcB32FDIvHO/q
w5WEz8QAOF2RflLlH5VyiKxHLYShUei/E3PPx799gdngq+VWX3DohCPDfAXUJWnfI5V0Hs3voIr2
JM22DAXSqYWj12ZqYl3L1pOwqq2CfIc/Pg1ZeBTjdBl78gM1A1af7Fj/5nK89wvVMdON65paN0px
V01Yv50qpzgCSz473Z9Zs3/J078RvCL3rWTTBZJu4QVAtlArXwWcC+Fgo+tKdW2e0vS/zlePje2n
/4oOVStP+fLl/nJb34ym7tJmoakLwPr2bqdpJ4le6BVYTwarBeh4iDWcaY/Ed+uiQcAGpRavGJ9u
ZftRGNSO1U2kHihLFkKu/MkIv4+z/knSza/3t7SBCmK4mIF1RhwYq2G053ZPirCCSEpVFqMOiyrW
ORrK46h6DD7GmjcbpHjVUZ2+Ws4nOdWRKiN4G55l6zLFx/s/Zct28CqMZC8Ck2+K3UU7llpW2/W1
ng6qeRXxO9F8tsKzIe8stPl8vF5pZTWpkQVlEFk1lV/XtLzuULrZv0bsMv78UMIGjnym8Oc9FrWN
hihHDZ0FtU7yMlQUbo86bue0InyorzNKsApFXxgdH7JmeJADw80chV7o+CWpsi9ztVeV2MD5Ldzj
BJNLA4/qx8rdNDncdFky19cegB/JBRM7TX1pm++5pbtlcsmUj4b6U2bAvA3epSUkr7n0HoWvnbxj
4xsv02rEZxS+CRZWP0ONs5oeESefM8OoHHNPHbipmr8TGm1cVJw4SIKFUXDBYNyeNDoccxYFUn3t
VOvaAhiM1XfotX6+b7DL97rNr3Fyr1ZZuYOprGc1ZuztmmTZo2l6MIa61F4ObbFjsJvboQzBgdHS
JuC53c4QlrFhxHVztfvuINsZRBzqQ6uNv+/vZ3MZy5RNxu7haF2nHVIX1mMws59M0hxGdVXA7HXW
niJqCzuOe+OxXfKA/7/UYiev8kJJRqcWOtjmGvUYQHoxktCLEulT3EJSWzuJm9bwJwV7Tb3tHdKd
tKCCoka2Osi4t4JGM5Lm6hCkZuf432APULtpE+AN6aBABgrw4XZjRlASdtfRkvAmLhMWh5LoV0+c
Q1ruXKWtlejjohlHBo/TXPb66gi7WohpSprmGoKsiDPT19JHhqCPdfvnvlls+S1EC8gvGIxBpmQd
0joCKe4xHJqrUirdh7ScmqNSTfOvwlDbU1OViMwo+rs+tubjLKuPbVzuKShsuY0FvvkCcAAetJzF
q70mcKw2zDg2VwjufDNHZ3n8HErHWNKPdfc/XLbXa61M05TyoMvbnst26s0/9rPV/7p/nlsfjn4X
0ntkqcwXrp53qYT5MEjn5lqkX8IMpZcfYDMD5cv9VRbns3ZOL48MY5sE0OshsDAzqkFoSnOFlbas
Tpr2/f7fvxGgMxsLYkuFcgZm6ZUnNx0hmW1KkAKFXP4csc/vuVQ+ygn/r7Zj+5C1meyinvr3s+q0
KGmPgC9gjo693dpC2AtpNAcGwbLuUDnfjeiDLXaaElve6fUSq6vV9FlXRIZMfJDR9SjgtpLpxhbT
R91pD7L8PpMPan26f55bJr6U4sjlLIr46+JVJ6i482f1lRvUG73f6z9qx537ztObcIfCYPNGw8NN
EEu6AxxkdZ/kPoyV3jaba1OpP6VYVo69ZYdeoxu1z0STclQ0mA3KPCx8EQJ467LB+fn3+0XzGAAH
eTKN59VPcPI+hBCJymArHqvYeSKB+RTG8UkJlefW3CnbLR9sfRmYvKTeiU4QprO6cgnNkqaP4xZx
3wyBLAM2qyxQdt60rXv9epGV6w9FAXBWjdpri/j6kJxm5700uNX8P/h9hOdpfdJdAqGyWkZisjMK
uoqA3Rnli6rkXj5ZjyJxdD8qtcS//5m2NuWAnDUXjR6E7lfeMGgLpj6Qcb5iBjXUJPDWt0oz+JlR
nwOzbXeW2/hQdD2XvtwL3mVd1ZcTi152Fohr07bYnmnXHq2gFARdtKe8tZUF0KR3mIHGKFDeXmc+
WpA6UdO1VyuqKgYv/isSgN1xqGv+NM7OtWWy6WjPkn7OOlk7CjUvnofIKo5RHtngYKt+58tubJ5G
AwQ3C38OqOiV26ljexLWmAheOWBnoe1qfeeb2o6j2br8NGiY/l4qK2Qiq0KHo451FzVRdzVPTv0Y
2Ie4ftdagsbaQ1mWR9WKufkPf21GrAlHNXk6mdeagVNYVsKgcNZdIR6z6TFfs/Ln35sOdUWZNBZR
R9KslUMpgnzEzYj+JaTsjI+VorlJJ3t/v5HXq6zug8jCWmvmpr8Os1tNX7vWL5X3A53y+8tsmIJB
/LhAS8nK+Uq3j5w6JkHWFvFwNcvfQ/QYKZ7W/nt/iY2b/UKnC/U+iD177RPhQillegvDNZ8vSfyl
AlYdpOrBgar5/kIvF2nlfSmHg76hNL8kZKuoW0zyCP26GK5dAvx+iqqnpv5GYRx+RW3ImY5k6IYy
teacy1z52FhQXHzvQ69TEST6NZg/ZvO5LBK35oM2OnWK91nxbPZfzNj04gGUWJuezaT+cP9Xbx0P
sD/aSIgAIp6x+tFxDiPGHCjD1YoTv3B8JGpcYXyJzXjHbrcXwmhhbl4quatAapqyKjOtbriKKj/B
htPX2scwLt9PYZbuLLVYzZsPQToM7SQVXJi6b61qnOVxTFNtuE6nMHkYTONEFTUxB7fZnfd+Gx6i
ycc9NGAnoaG5DmfiPhtHOYGDwOzByfBetO8SP47+rZX/Kum/+59Kf7MtCCQQX1g+FZ3ndairobA+
0/shDzdGd8SHj3vkA2+vIzq44KtsSpuUUdfG0My1GYp8qUZnjepTRHMHHflSRf9bsUtsjQk95KVg
cgResX5uEzGbBH8J9ZHMbF05EsCP7ZMcw4uY5t6cydfhuU+znXhw4wCpChlL04LZQOLCW7sIRisT
80TSquj1BSbBH4pT7DiBjUotcI5FHlVbTvENl8soC9tMY0LODhoZP5sVyyut/Nlso8x3ahhkUSpr
/LShU6VGtvDHOfcCKDN2rsDWVl8AtYzB8AQ6q2vdVVlllzKlFFTQD6lUHPTg131rXP6G20tG35aZ
OIrg2D4owNvDpHES9JGgxFVVlZvHWk6/oqfQ1QSXSldaP7T1/wIVTKdc77xNb683oTyNsWVjFDfW
IjtSbxjU+azmGofZ2aCwYkaXcAGvpeGTpn+6v823bgvsHZwtcI7S7qSgcrtNVQcRzahsf50ANz5U
GkoQqh0lftS204OllfLOh9vYHMcJxBGMI6GLsYrWkEoolbwvWa9sz2DGvlUBpD8SykKuPvWPeqof
72/wrQdjg68WXFlKk055WKl1fy0c66wysxXVvgW6asZC00A9MU12ur/i6kh57MHAkdCSUENh8SZL
UfRQG0ZblJc6UeAhNcfiwRgy29OVZH6XtcZew3rl1V7WoxLMfIzC889cx+0nRCbSNgK5rC4WE346
zdOYAn9t/bi/qzWY62UZ2DuZ3VxKvmD9bpexdGFnNA5ZJmE2BYlE4xFmXNjek6ryZmvQ/m2nLP3Y
D3BTKtNkvQsUffTVYhgepzjId1LBlR0tvwawEKhKxIaIetalYaeiXxmrqrhI+iSOyhx/Kazks2lA
vuKEuf4gBVB73T+BjXPmuQUVQEeMc15XLIpchIg/auKiYcEMH0sR1LjRQJgzRzsmtMbyv2yPF5Aq
MQICvCOrw9bLXIOlWUWpKVJS64ieTwD2tmOA1UljiSA/NlO4TUXTfIvKtLcPkoI4h1tqUvhvgPTq
P53opQ9pNzW2m3dzA1ksktYazOdZ2RwauL+Y0i4KOXKZMK526i7rZtTLr0c7S1vUYHlv38SkA++G
Vdvi0ihZNbhpmNTn0Jpzvywt1AhFP0j0J8LiKDqzPKXSKP8E8tiqbtTV0lGqE6jvZKl7TGLkofUA
uuq+Cpqdz7lOoF5+5dJHWVjRqNisv2eaztEUFZa4WPB6QHyRNB+EFAIOG7PZC+2sPkqiyzzDjBza
PCZSf4gs7nzol1vz6pnhRyxJMvWMlylaUqvbW1VOAWyeFMMuc5Ai2ZirgRH66jgvA8KBNZJnlbH4
yv0OumME2LA7NmBDW7eYxvDX0AcaALOhrYnMlL5+tvPJ8BrDSB4hZSlC+iX2VJGDjtAA21FkFr/i
aexbr4CQnjyhD7XP8OgSaslaMM+HbOwCAV/YKH/+26ujgBuCg0+jgrnAk2932cTzZKbD1F5KVSkP
RSMUxpJJHXrD2S1zL4H2+kR5V4iP8cB0P1Yn2tVLkirLrAULuR+EmYqigUhQAnQC2y/DIPgyWiUQ
Simazo3WcRHU+TtazMmOgS0LrX8I3gICl4VAHBqq202HZRNXkoF9ldboIJkTfw7MLD0XQ0ypJ0E7
NhF/97i+GBMFaWZdF2lkdJFvV7SEbjSpPrcXc65gwrYIu9pZh9UfRuQDdjacgMK1D/e/7SpQ+r9F
wTmSHJgwQazrEHEfovqZKO0FZc7mA23DGFqjovStupsORIPi1CmRfoqmKfKC2Sz+l+UJt7nHy3zq
GhkhQ6GUdx2f26xQYdaNfPiO2IKCZIb+O81F/mDqkvDSvlE9arN7aJN1Q3bZPe0UYjVexAWNvkr7
DJl2tx1I/cWURfwpMwWSSLoMX609mqcYRsWDNsbTYezKzguJ3o+irSWPMOejBvDHa2u19stiCL9Z
fbvXnVuFPi+/jUwdFCqQPZX67K05yN3IaJYyVJcwpPJgt0xx9LrlkZ0obk3h7oNNI+19lTnaTgT7
9qXkjaQgzFgtc29vmOvoJVU9rcHm0iPuN7pNKBj2dCSzk0+BzsXfMYG3ARfzQBBLUgijqM2nuN3n
bHXRkDBHcikBQHzIdGa+dFNMnm1UTHeklRF/u2/yy1+4utmMWeAZX+Q1IBS9XTAOkyiZY6e5SGoy
H6XF8Kh973XLNre1FI+otVC3XQ8/07QZgKGF4tKNgZl7rdJrTepRtqqk93GQzUR6UqAN804WubEs
zXDo2hfiKdhkVqdpxjMYwGVz6vRDMYChAf7OJXh8wnYnxdqwT8IoY7FO4IZvRJKtSnEasklxqRGJ
azPDs8z2YCJi24HXqqzyJIo9NoCNKJaghAoDTRiG1Cie3H66amiKtO+6/oJncr6FRvZtNLPyUGW5
4UcGgnHOqGVeT9jqpuiYedTDaIzGuoEMZR/sUS9uGBJ6KAwpk0rjr9fTk2NSVoGAhvrCOK/+MRrD
+Zj1Yq8av+GhKQ3CzYliMgjJ9dB3RYOhjmO1v6R6/tw5wTG1ZH+SYCeaH8oGSjFL+zzo0U6EvmFH
VI2YVAbhyWmvHfOozEVhDU1/acKudyMAOUqb/5BFdK718/37uBEuMxqx8JahC8Vbu+ZAzEuycBEY
/UVW2viTFkidec6lpHe8pA2SZzPpio9pYFeOG2n4aV+uBLjRtqnz31qop8dBLi035Rl7Dqt4fE/x
+3udCuVMjCsemlRS3vcaEq33f/XWAaHRSUkVcZ5lPOHWFEPwYd1YhcOlZSpmMJwe1En/Uxvryqua
7HR/sY27RqVz0ccgJl/KebeLVeag5U2xvFNj03tTM1tulmW/21D9EfWtLypAmXq7F/dtrQpFFOOo
zJEYZPy3qyad2VldFQ+XxjQ+ifxprv/ts1MaEIe0BwNRi/ub3DB0fNZScnuZ+FsnhfaQVNLYlsNF
9OZ5DC2oRb8W8LJW6cHRilPxO0Bx7v6S6/bT8sjSqHh572jCUva73aI9MfGTytlwsWYb7pt8sh/6
zET2BLLcU6vL/Qky2vIcxlPq54b9D3Fme1Codbq5E52Myd6bA98wq+URxM0t/7xBzytoX4RJLoYL
0k/JO/hR29NEZfqk4hgepGzem+DZWg9CV0Ad3D/exMUGXoE65m5UpI5n/qLos1+Ckne5eT9DrfyH
WLT9+zsDupFohpLcAjxbGVTeOq2JHOJ46cLke00Jx5n/q4zpS2jWOzDpFyKq1SNP7Q1MKk0oMv41
AWPCI5TITtxdJlOdPsOn+aUTyXe57itfTub5Xahmjh81mvWZOZXSywbRPCPqlR4sOY6Rj46NJHen
qvhjduZUM7PgVJ8EGzsGVHDdKAlUNynT8QR7inocqDrs3Ph1vwbL5I2jSbdMFpCFrOMHUUqW3Yh0
uCS6lcA4IHXZA6mD/SkMtWPa98k5zNvmQxbb4TmyIGhWVFDng1mQ6ca5dawibYTu0tT8lq7JqakT
59g5Rnsu+2JCP01p0aYzA1fO7I9Rnkh+5HTkOUyyeTleyE+r7DHue9CnfbvHg7HxddAgp9diE32B
t1hjeEfmuZwmb4dLnaLpBrAo/pT0Ivwc03M7DEPf5G4ktC+MFk9eO2vDsbCm8aBOTeL33TAfugl4
6Cj69hEK7eDRxkF5DQ2uk2OE5qmYjMAt5BhBOq2WD0lX6juG/Pbl5/cvxN0LyQY+awmhX92aRlbT
LjCM4RLMVcD4qlTB0oSk6H3v9PZusgoBJI8+bhEW/NtVbGbK5bTAF+it1PpFqsxPoVoOx8ySe98a
O3VnV2/9PeV4AC5LjZBwZj0fpJhCE/McjRcz71Uvta3hCQKr2dUjrT9YaRn5bWuXyBwYezSMWyvD
NkUVBRg5+LJVXJf2cCQHFV5IjFVwitXwSzJD2Tr0BgzQsjo9ta12qsS4V89+++TQcNGWAWFqNyoD
37cnbOadKdlDM1/69kQE5sMQNH4wTPGoSKep8sQeC9pSNLj1Sst68JO8FCINe/nzV3Zj0VSaiiSe
L0M1nNQ4djUFyb7wQ63o3lzs0Xts7o4OCDJKhCi8crerTd1y4EY3X2B36PzGqcFxOJLGTTccV5ms
qwSA0p/qpepkmvOONW1YL4V0BpGW7Joy4mqvI7UZwIic7aAep/EhiS5988P+nxYhy2LUG4KpNYyv
rbSsLCYYMxul/SGU3I+zH4P5J0Ld7P5d3Phy7MaBggyCfHANq0CBwTVLGWQxXxj3iZpnObka3Rc5
nTwYwu6vtJHkLDhPNsPpL/hc9fazRWMgmXLmTJewIXfRwBsf4shPUk9QhNC99lvbZm6jAow0/J2l
l3u2ss9F9htIOFazzAneLh0EZd+q4Txf6LT2HmW6dvB4g+wj1mK8c8aodiUjpjhnRLk/WRAkRXUf
76Qe6y7l8vTBj0QpzOQMiK1Xfi/Tu2YUFr+iUH3tW/CZyodvuqpvux4I5ftb3vqur9daRdah6CK7
1lmri2dfz9yZqo7yaGSRxxuz82U3vBxpMmUiapvchzXF46yM6jiWunyh7vJEA8AeiOsM/qtB+tf+
o1bNTkT9tpJDXQXftkC8OdI1uIra+1im9aRcYiN7kMgaPiM8HbtVIe2BNd8eIyshMYNIK3ANPt2t
4ZhVVAkxBMpFQGWrfrDr3735KLd0s6Zw5xS3NoWzpmZIVEcrZxWxqo3WWE4Wqxd0Dtt3RWNHiN9I
2rGrWun7feN4+8yjNvN/TyFthje6zG2tNFZoTNol6YvqQLen88bZ3tvQW0cJzozaOgHfcunXUyGj
VRS5PMjqpev1TyraG3LjuDGa9022p3CyfIbb+81SuBTmtMiygAPffiYyC9OcYku9wKL2XpN9RX5C
ZOUYTvIJooVTQ9WGafedktTbD7ZAFkntKCqCqrVXzxC8T0PqtL0GhX0ApSnNDAl5ih4ezB3L2Mjm
WGlhw+UhIBReQ2uKZg6zJGd7ldkqF6Nvf/Qtw3xdYVbHvAzfKzqqrrUEeVNvoZyUKvXs4n4id57r
5zpu/5IgDUdGEwP4DT1OIhsqgbfHTamvH7RA1i5VWrhN/kcLvt430I0C9kubZImhOeI3Miq2ETb2
LBQNdUY5SVyl0wSsJgGs4fqE/5KF2nyN63gofPIM8hrNaDKQxCDoWk/EUjcehq4dJS9SjTLyMjmC
98np2nznIm1066C2JZ9ZdKsY11nPSTj1GFXJaGoXqxK6m6WZderSpn9Xhk7tTwxyeMaM1WtagOBn
bf/qpG7aMcONawbJGCZIe2lp6axc1GCkVjc0nX5J7J9at9BpnQsnP+aBuuN1Ny4ZfEhomnKpIQ9Y
l7OmAHmspBM6PPwT0JYeBdXMkky3qbLyZMhVcqjqMTtKWRud+lHbZfd+67XIFijLwkOzxF1rlq1Q
qpJG6Uf9wsDSO72M3URO3k+tOI9y/C5MITDQHvT4Z6zE9BFg4DYUNHnf9+i93TfOjXsP7IywjHCG
UZ81OMUKjLGj8qBfcNdMiCi5i6jLOwbJP99fZ+vDLjpkS/Kw4DVX8ZIjp22TqJVxcSDAdsR8mhAB
GfoQjvqdlTZ39GqllftU48YuQ7s0LmnTAKb7Fufxo5B/3t/O26eUfJKBazow9GCIbG+dRlNVNJHb
0bjAUI7a6jAOHkqhXyDagVOgY8JtUrrmf/hUULgAezYAB79BuupFIHhHbOMyDpR3h8kC+mFn+rFq
6z1dpI2vRe+FTiOJLUOY65ZbFmmm4F/6Jayq96YDni6Sn4zmdw239v2DfBtu6UuMAEEI5fllYPj2
IKcqjpwS5dwLokuPkvVYabEfybDKK7+05k+hHu8vt1HUYD2KTnBA0idl6dv1gNz1VddOxiU3Zrnz
eyIHFZNXppPSzWPjjXXkvAsh4/3HzguIzFuakidLKhjdn/QaRqBBmYxrrTix7PYmKq5eZmiLoBPj
gLBwGW30W1fzCBy+lQ2lK4Wz/DRZVmW6WmLFv+7vZiMLYTdE4GyJGJzi82o3gWKiAa4aFxSX1Dp2
rWByMyk9VQxB27KXKIioyM8dIPlpGF12vvP1NrKAxVdTL2R1/se6WKhrRF9LYedihYmnl8HHIWPG
TXzTouTafrPkx7wb3LY9ZpG6h+Hbeq6oiPIdiZnx4Ovm/1inAO5ghrqo4894Njxwgz9S8R5iXlqF
TJ1riWeqY8X4+en+sW+8HWRVFIABnBNPr9FgebrMHhi1eQl6oDbBGPaHKG+lc9E7CESocnmwG1tB
dqUa4U+n23W4v/6GhzMpmRIaLoBroC23X72GxZj4qicWhdHYD8cy8w0AxF4da2In83rZyyoY5W2A
DhKKCYbJ1gWCIJoNbYqI1pI5OUBb6yfO9zoOnlMgm4HmTZFgXhNZvLA/ms3nUF9oxs9Tca6MaxX+
yaaTE8WuAu24oIgCeyrFlKPVwlGhPdw/lC1zWKoY1CmBUcPYtLjsV2WbwKJ6pJmZdtGV70Ed+7Vw
ftOJ9G31aak5dFV/bEbtLNI9QtANLNbSYXwZOEYSgKNarTyXkp0QOBHRhmdVC09BcOar/WNXoxdk
wMKe5Do766lxsrTWD7pzFLfnoBiPjRGds8j8eP8k3r5Ny88h0uRV50e9hKOvDiJmOjWPsslkVuEw
2L50varTt3JPCmFzFe4S9Q+aXW+rq1Y6GxF0sBeUmUuvmiHhT5NGP5C8kquA+qUSYv/1074wJgPC
XCTn8OGrJGXSErsKghjGTjEPp0AElZ+oau7m/ZSc7x/i2zu+8FYRq8vQppHCrqKIRq5Ms2l1kyjC
8apMg5tGeENeXudRO9phR95nEl207+8v+/bhZVmNgYAl+uWGr652FRkRSDbTvEjF56l5H43/ZiH1
1r1Xd3N3r5ZZvRuqVGSTHNrmRUvK/8fZee62zWVt+4gIsJe/JEXJTXZiJ3Hyh0hx2Hvn0X8X/eLD
Y1GCiMwzg5kAg8nS3txl7bXu4lHnf5PAqyh59xgP0EbIRBErdAdhg7W1NbjVDmXj5llHCvDAvZoc
RuPBuDW3WuIXliUTiJo9OSs0h3VLqQ+7ujJ0RF2reinchHpwF45ldZOmeeaaQtnuzBLtzOtf7fxA
Xr7af0FXX60NZ90IE2Qqe9iILm0iyvF98RpUfru7HunCKUcoqBu8m6kBnpWL89aftCFhXebWzwjr
EcM6cDI5cioecvkuqW/78BCWW+vl4gA/RJVPT7iq7DVA7ETlMAc0TK7b28EWKmY5Jk+vmmVoC1+Z
L8cZvprFUtKFMMg0nc6GK82HTcuqy4P47+9fLXq9VEEs9fz9PPHstH0JpK+6vyXrsxVktcbltG5y
oVt21ii5taHbfqzdl+o/PwWYKvB49GglIPDrSl5gxTqCdBaHrxUEu4bqodNl+R+qf713fcFd/Chk
GySYLDuerKdfPujLsZKF0HiINYCVuhRXTglY43+Igrbi0m2k+AAJ/zSKWYl1sigJPQy5VNyYg0QD
2CR/uz6W87cGUrY07Mn8FxijslpgiT4DNPZb8yEXM7TTs0p0Uis1cfeymlukdmZ7KKpfKXI3G2ny
pcBARumiLheyta5q4EwyTYI4mg/+MONdpme6B6cww1A4mndjbKQHqZWbvZbkxe76kNdecVS3FnYZ
UmSkBKRGa9EiRRlAoAuD+aCVL7P4FRdhL4uGw5yhyRj9GEHkJtJB1YRdr932S12HBil0dztWJ9tq
igMEo1sTQaxIjG6NZgE1bvaZl1t7te/xsHlP2aitoox3+vGDLI1LIxLY920avyHhUr50guiTuPnV
oyqohWNWSuJSRlH3pT5TDMUoBDHO0EGyUHDNUOm8Shq0R/qgolPHqvkltgYdLKheuZ0k/BqzOfkc
icKwsWov3KJwQtDP5PHDM2ht+l12pWqmE6eiMUtOPGmumLtF/y0Ub+bid1s9Sdr361/zwmYkIyEF
olkHOWONA56iySonP0dRShO6nZQaP/wWUN31IBdADbzF2eqL1zT7ZC0pbFR9gVqsrz+kU/VQWLvM
uKOQ3+JjYiezHVihN0+/dP8tj0M7Cx8DiEZ+exfoR4W2m5QPXmQOdw3PodpOhl1tvnTmoZLviwZy
6C4Jaaj2er2RN70bYa0WEZMCigToIazAtci5oNLa8DkVH8RZKljbae0/S3ptvUSt3mbOmCjiXu6M
PsOATWWDq3JoBWCD8+lvp0YwLyv6fLOHXFkErCGsiu9+bUWBbci+iNS3keagnAfkoEIjkVtXzpBM
CrWs/T3O2ozJ2ZBEiisls/o7BsARurIS5aLTkIc3aJH6PYS9ou3SnaChjOqWYdxl4Ezjxdonn6wf
WtUYpq0JWfWw+FEnAHp9VATkVEO7oy3lOaUhPDW35Iz+Z6wQpVc1THxKEI1M/aLQEqnjLPMFw+5S
KYkdZFGtfWoO6rdgVurBtkat/tKGmRjbdd/k31J8YVo7aIqAR4tmdQhhBmXigt0E0OHLQuAIVsTl
2GRT07nTgB7erd4bvC/rmiLtTusKPdqj6KSXN03bdD/EXpDknYCijbrXtan6UVAL/64HfZZ7TJEf
OEaXz8MBK1lDsdNZ1sodeqr5s9jRKto4b985sx9XA4RdqnK0gUHp085Yo9TooimCwMGCLWg8t7ae
BHVq+w1oZUeWY2m0k45KqoKE0mgLAi1aNbTSJ0PAndgOZ2u6Kyr4vuJsyp7SA3mzpV4a/lh1GnzN
sqLZ6KWuc1aIG5jAoLDAjb5wBFeJSdQYVjs3AoW9SCz3hYQGq1SOsWsVvX8XDXK780PxXxPl/wsK
MJbiEQ7QxuqBI9ZSJBZ9pD9MyaH7ahaqOxc7qfHa6F/LFUskJI253LmK4AGthleLIYw6peRNYym2
H+pfraq7oS70j68LuuEcjbyb4M4ufOpVDpFFpVqKmUg5SGDDaq7sozM27BVliwJyVvRaInHEcJ3w
FoUJvMqG07z0575vtYcp/jM2zaMSV/uhv4/yzG577XE0lb2Yf2oT62cybKlUru8cYgM5A2S6rBVG
uoqtVdYszD6Znz8tcmOxR6fVznPt1ohrW4LiKSHU120kTssXOt1Op0FXa0UBr5WkEAUflPBnmH4R
sL6L/vUNtQyM1c+0oh3KH1YxUktvEsCA+kNXxXbYxm4NpyTAZGbjdltnG8RB5gk4KWUQaghr4EbX
hb4k15L5IBW5uU8bE6I46HEHWprkyV0ru0GqBw7SHw1wGHN+bfSm9Mzeek0MububskF6mHwypbRG
GnjSWuVB0LFmFNokvlF71PV9Ldc9Xwq3VIzXZomwMNHBoiOMuh06C6y900QpmjFHVJvYf4jSwFaS
ObdDIfvSB6In+ve+ua/UO6s2HHFRKPGF+2Gqd3k5AbLrnDJzNeHZGIJdHUh2DSYkNrd+31k1mvIv
ZUJ0GflpYJbk1e9r6yQQqaf7D5L0FvIR48qTmk/JTq0CNxdnfHEohincbVJzX9RbX3adHC3RAfth
BLQUbrQ1BF9uMfxRmtR/yKC82UUkiHbo6xsZ2MUxIrpJ72DZg2dOAYIUGiWSwuQZQ/VXMQAcxPLB
fxN8RxEeIr950YLB0wLJQ3QY39wttPf6eckgsR9RsCajMoUY+eoJExYyzR9S2QdTze1AzDwRInkD
Z+X6LtkKszqyFd0PA7OfhAc5muxW2wvlHwnbuutBzmoZy2AW7gIuCLxmSTpP13OT4hyR+JbwUJvJ
Xh56G7FdfQB+oH2ve4TB08Z3zLJ10induHHP2AxL6MVJiYcgtAA416ehs7gVIKDEwdGX0OUzXEE1
DkTX9CdfapFOru1Z0X6lSv8sdO0TDqy/B/SNW5UUbbyVc50C9lOUOub0+fqcnCXf7z8MWBcFfCaH
HvHpDwspkSd6lQXHvtkhP4J7h6MgAlQVXqrdGHDdoQkF+ecMk3F8Alr0H+Xi82IihAubK2UHCVRu
F3+Ji51lfe5qT47zXTke4rinDl07UXlrNuqGmd35ncRzgUcmtyJzeaZgAhwtVny55DcL3gSem0i0
vroIScfYcEyRqStNiFQQpa/P1vm9tARe5HJIK2hfrycrjFUNBndwtCL5OBiDPSEmgSnjLsnCm38N
9d7nRYRNpsQP8Pb0u6SSEUgpVsPHyjdNtzVir1GleRfkPyB6eP8cixEB8YVwuVSCVz3KlMqFlKlz
ijUWsAT6e4cg92/p9S3cy40Fd/7tUFH5EGtVUjfktKwgNWF1PqULg90f3GKaXAspAi8PzddYUGcv
FJPoJhDj5vA/DNQiWQNPTHtmnfhWPsuJykV6FOJ7MfD04j6tI9fqtrpYFzI2EL1LsUyCtAGqb3We
Uc2uMyuLsyNvM6cL0PGtv5TqXwoPu5lOb9rbQ7ivcsHVCmMjLT2/ljQ8I97pMsubeq3zrZhj6lst
5rj8svYZUV/pLtMS5dP1mVxXmHjwoKLPmwemDKLBaxZQhdSGaYw4yGq9H92OdOgc4LUlgKJRjhic
qHzJqCPiZF/X/sZyvRR70Utm/+H/Q0dytTVQx8pHAcNTH7HAAfsvtUqcUECnBsmqRFY+lUr5+u/D
BUxMWYu1sxhInYaspE4WrE7BtBZ35WhmzSp7I35lnr2kaaEif70e7/yFBmaFjisEHvY/Ivun8Ux5
KnJl1LJj3kN8p+wxhIHglsU45E/1WMTy3krMuT6ANkrMP9djX1pAi9wVVrKsXiqIp7HbqUirpplx
rc3gEc5TS/dUUXP336MsIFQoRhwIUCZOo8h4m4FJEjEab/OMs02UHq1SmjbKkRfSJ7ArAGvhKgI6
5644DRNkg5glrZ8d6SzahhY67QB1qj+IcAjCcPQELdi1uh1m5rPgdw+puZXZXEii4f4A7iVJXXSH
16tVNGgxWNqEvSs0DVvU49arjOwoGtlPWet8D9Gl0E4Kg+NobH0nV+efRtUe4lqcPB8LiX3epi+I
g2VOwmPMXjCKTtDK3c5QMtWLaL3++80DOoYSPA910N5rDmM143GfILFzbC3BQxjqceSGb+qnelOR
+dJdgMA92xhKG9DM1RqoRCuxKnWZmtrTpdtmH+yi4TaG1bfDm/b6eltO3NMnpQbDwlz4wejLgGM4
XQhwqeROFPvsKHd+8hXnYN/FZXR8GlJLZeVp8sbKu7SDeS2zh5EOklFXPI1ndIqV6xm7SEzfLCux
wf5kXObDbR5sORW/O4CejQ34Ls813rJnegk6ypeg1QXmEbu+T0mPgI0cSOJBC6zsPoSv7/YtdDYx
E+qdlQmc0qjouuDN4n2s14WnKJl1T6YfOwCOFccYot5Ng1r4lAUBZHupMQ+T1Rpu04TaXaBVyZ72
7WNQlcJOjfNyP8RKcCsqA3D8turfVDOceJ4WqYPfZoXMqlLfTHLDQ7cwTI+qng91Mmk37vZLtwIl
ONjtnCeksqsP3KfgWSkp4s0ozG8k/y+h6NuSlHjsIUdtAmcSwfT+D4uK1u/Co0Gxc10fzwTTl+ux
zo8oBdzV0oTRz70a5g9G+/16oPPVxAnGecxbE3Iq6/d0NSVtGwlYA2GxTdKEJXwmpW7L4ZHMxmPW
zy/Xo53vSy51pF7hCFHyQfXnNJo/86a09DI/Kvrv3jgsDKGstuvhrxqkd2DVP+OWfj3iO8b8dAkT
Ev0wwA9gZLGxOQ0ZjG00iBJmKFqI+xmQ5akt7ESIrD8tYkizXUCv5aGmWHXhUHOAQzDgxPaohGPx
TUwK7YuMONFkG305d7ZR6Epnl2Ki3MxtLn8vOr98tkKt+hmAIuldMcsCaJBaqf1ocPT0VACcGwO6
9MGgBoC6ecerrK+3PsgrcHFDfhRaOFylaFMPB6c2vSTm4GhdvKVKeumT8Yqj18cU8s/quBnDoEl4
ehWAKfSbCW72Q5BPXoq/bOiLB0tJoHluec2e7zgOTXChSLHhGcGeO/1mU6/jJT4F+VFHMqy0vFz/
UZnFLbCEJgx3Fo/p64vkQlZNwIV1DndlAW+usmozkyMDhDaW7KLQ0otAH+A1A6B/Gwyl/wW+i9k7
mZKYzyFoc50cLaUcOvYF8nChNoJ5vv57Lo4fMQ82CNQv6AWn45/n1KLOX+VcKUniqDFdwjDvMVTs
k5wWolV8ClTUvbDDtTYiL2fZerdQk+W1gqXjkgefRu7okohiwgY1R9XtdcFJkr0Siv/8zGaaSfRp
RDF13CunUXxpxCHQn/LjIB1QU7DT+HNPq2coZscQB3ghyY6yxgYg/zz7XIKinIHcEVCodcFJtpI+
FaeZs2dAp0R95HW8kXlemjykChf+I8x2apunw6rywPIDa7GPRySiIPdLHtLN1v+l/a8saG0ABkAD
10/q0PAlhZwtPwZ4ICdwLCrh8+g/+yCRgvnz9XV4ntosCgloFi0kCp7wqxy3DcZKmUaFKVPS3dyr
JLido+TzTu6bLcXA5ZuvVx54MFS4eD4u+3A1edFUt+FiSJ8IxZ0fPIvlF1G11QAfF1Kbn5P5o7G2
VN0uLQnQaSxCOIDYaqxiQjtuQENiEE4n0/caQ5vdGHEQ7/osXqgOUhhEDJEthewBOfvp0KYeeqEi
N8VRCkvcVegaP4V55fjTS37ADN4tTc1OtjKIS4sRXidbGPIJ1+3qSOuVNjFmGf60atyV2Uuq3dbi
VjXi0jn1McbqbqCOk/dhj4F8E08I197MJWR4NMWRj1MgNG6sxksr/2O05dd8QIMik1sbSh1ga6al
uy6RndwobaX8GjftQVO2rFYurQ3gNYCFUInnblhtZnHo4ljoed9pGmCRuCXPQ559qwN3YYfBj0M8
2CJJAU63GlM6SlU750l5DPQ83zWzoVRA3zt5P41ZdMiRp9qYxAvDYky8jiEYwl1ZU/JmK07LPO3K
I5YkoRfQ97ZR+/lHu2j6O/SjgA8v7wYTFMNqY42mGcWTiZ+KOsr+Y98h1WSWguFubKwLK2Lh0kPi
RxmHSKswAqD2BKeCxVWFquzwUo7hfSK+qPXAA7d8Suk8t8p0s/w3Glw7BXWTEPsaHCjsIus9Svmu
H6obZbJ3INnJSUaVkWoO9T5+FFT41Tfl3dlrDWM+9kY3fk+nJIqdMobp7A6TWhzaSolEp6MtELtK
lAhuH2v6XlWg0LlSl1WajRW88TMBG/GznXycQYKqlW1WYd04Uzypn5ATq+Eo1Fa487EbMnZqGw6j
U9WwmEk+qxaCBKLBf4ROVgNPgEyuOzQ+h7e4M8fRS3V/6D4Xud4Oh7qsE8Wu0C9qbGOw5GgXGP1S
ucz9hD8Gkw6eokR0d+PLLUfe2RxRYqPczaI/M+uSE6scrDLUyWIr5UbPyhtfzKh6N4N4k4NqdIy5
NSY7CsNGtpsaDZLeEhdjwSG6NzEV2NBvOU8AubUXNhKQG4B1lE1Ozxbcm3iLgro58plau0iVmyJr
XcXaS6mCfG1wi3i1N0P2CpL40zz4GwnR2WH9Hp5iF89LELFroeMoTyWzM1L9ODSBl1e6xDslckK/
iDYy3bMTewlE1WDx86TzttYVqKq4i/u51I+FmQOGQXMmrXlBZHbdQrpv7wd/Y49uBDRWW9SqLAWY
V6EfYXrYHXqeFprATelKmmobyZtgfd1YWUtOslpZXOggsIGcc9mu206RaYTtILL7AIb3O06q4k6J
1L9zB68DMgHmjVExqy9NBWOhz5XCK4dB3wuL88/1X3Lpm4La5qNyFhJntaSw21Z7fLMAk9WS21l7
VdpRrNv4npeDAH3ho5LUrlMLErRMR1RSP7YAGxs6nPTEOfc3tutWlNWrILMo2QR+TpTmtqWoaeR7
VdtIAM8XCkufQjiNQuod/PF0ByLwirZDoSpHH8ooXEBZOvjJDdpmjpJ+lSJzY12+d2RO1wk7DXoJ
XZRlN6wLH6GIY0+txeqRFCpzwAHPKFNPmrjLok9y8jSp30X5q0iJWlRzp6VuVfeTh5P1Q6BCH0q3
bsxLw//wc9ZPolYPRiVo+DmKcq/6yHzq9631tZW9Mb4b8o0ey3lGCkyJpAMYwWJ3wWyfTjZrP4kN
TTCwABf1+zHJDTsogUP6ZHMeaNP6KGcBdwFXyqdeKyenwvXcu74/zjIRfgMeTGic0AVE0G5VmJGV
MAEZahjHlPuRTpebZK//HoEOAHcwWDQkwJY5/5AwmouUlTU35rEUBdVJ2OyumJZb7jAXvhwlCuCl
1GPQaFofqU3RdAVmtxyp3eAJyhsA4HshelBvML50eab/87FCRYQOCsANoG7KWtOnjzBu7YWEaTPF
W02mhJ7j16oW+pYj7fmmp8vHw4X/BDkLhvZ09jBiLiUZUwMcg/u7vGkj+vPRJ8m3NnbiWQoM9v9j
nPXGlxsaFSJxkmG2TZRQkugrYORdueWffeGSXyIBOaH5wJ/eWzof1kPEEjf7RYgo51DwzK5RbDEI
UrsDi+z6qS/c9O3sHxAlRtnMHwWv63KN4yc3d9cX5pmOAs9pFRs93heasiThq1tRRGhSMAIfw9tJ
sAds17Lsayjv8kx98aGbVntjdqtyfIy1/Lkcxxf6gwvgNU2qjV9yVt1bmGFclkvqwSG4JkXoQQUi
tpGtI28U+slS3txUqTEcJiVPdiTePeRTX/KqNjBu/EmWbq5PxKXwEMFR/uWLKJQZTtdYqFdlbOWE
FwYLSdWgcUuDNDCPDbzkrZsZsXE9x7tW2xj22cPhHVfFEUhhc0Ggrc6/pi5ELUa15Nj9rBIbBIp/
N6p2tlFxujg65vT/R1ldmxGbPwqWKOIn0emfui997NAneau2+jTLVlzdZcDE/gu0HLUfFjZCP62a
zQRSCptS4df07fpnOp8umgM8gylgALFF2uf074+5mKF7aN1RnR796FWjKBnNb2Z+42sbj6fzKVOp
zyFtA/QNMaY18M6fhAQFsXo8zhZyukKHj8roCP43SqzVoFL7FBy0szfSm/MTiKALcgu/O0zg16SW
aVDCQQvk8Shpn8GLkX2g8v+U69NGsnZhGnkLL7HwLEKjcfnfP3ymphOxxQqN8VjBvkTtx+7MHJo+
0HzpWYqqjYTq/RA5XRUqtS0KnRQ86U+v2+3IZ/kJrYrp2Lucpt/Nyh5NznCnUu1OtRPdQZfG3n//
8tx9q/fCbfoDFH67j7xwtMu38a38VN7mztbL73yp8qNYSMiiUOc7K6uUgdg1/hBPRwhK9wOIjlLA
mCrfklq/NNXULuHzqHRKzt5zoxnXAq3J6dg0sNeHpzAEu5/bLdrb/y4dsLz3PwZb3WCdCQED45bp
aMwhy9MRi9q1xOBBSbO/ufqzbu57obwvykMkbKyoS7NJ0rFoaCzwvzWNWBREtfeTdjqG+k1kCDd5
YusgkP5594Ol+C/IavfPeQGHWKymI9XbvaFGdjpMd919EO5mYeu7XdiKoK/5N/Wwhfe9StlGeI2W
kdTzUYkBvUbflUZ2RPGXoWwkHRcyYHQzyALwHAGtBUzkdC/WBvsu17v5KNTQI4y9+Sq28Nncghwf
efFdnm7kbeeAEQS1P0Zc3XXJICdohBDR6GbPVIvP3dOMGJtDPQrv5LG4H83ykI+23G9Efn8Erg6C
RV0frD/Su+ePRLg4XSTKw3x8fX2IbO/h011h/3iM7EfLzuzKjuyH0SXFt0OncoLdTbJLlj/Yoffr
V2U3tmTDldo9ff52/1K8Oqbd77779pfQnmzZrvc8oPfhjrq2Hbmy/enAdnMN93lnf97f39/+/XQX
2n///L2+It/5jddGtLpZa8scjWZgRJpd2I/e3V3vybtpB4DYsTzsUe6AuTxaO/9ed60fzT1qm5oT
PbafnMNg3wJ9tw+KvXHZX/6+H2Z5dQnHST3qerD8pkc/z3Z1uc8oZXnU9vXkZ/0JWF4zf95KMZa/
dDUROBupC6kVHYGz/A3V+WGqJCzi4piaeCTskjLZuJLf99w6BmoU8JiB5UETWQ0MmqmY+FohHiW7
cH5hKsS/8PVzUvvbl5+hLdpH9fPG971wDMAM/C/kcu59uCmzSO3nwSKkqnzXneSQuoLT2pnz8ros
2B/ocNiNl70qTPHR+WselRvwera+65BtFD30OfTC5m6Rve/DlqbqhQzl5KetDntpipPIkPhpYqrs
NKHk2Yfre1S3DXlKtGum6Kg06Kao4sYxfHFOgCXj9KRA+1ijpyS6/tKk1OLR6Lunvjjk2U1j/krU
7vv1yT8f4LuJI1zQ5XjEB+B07oFd1lMdB9IR1d+mvbfK3s5KHL/dSe6dXFJ2RvPnesQLhzFcZkXB
EoYzEnrVajtns5q2UqJLR9TZ1Dmz40Zy5PjvkKLhld/p3W3SDzfITD9txF2GcrqyFw41HB2q0ItE
5mplK1pn8m7WpGN+L5iHWZUoyGO/Mv1GXR8GbJs/V3q+k4zd9bjnyckSlvwHwBjNuXVrLk47zurO
lI5xw8sjuUuEHy0ey9FjJGxUQM5rE6eRVhlnX8qtFI8G37KN7e6nGLzI4te8Stzw1keZ8/qwLn9G
sHBkQ6CWYLCdrhyxN1p0zBlXM+3mR4tMAc0YX8NqNJZQAfWRwvoTcM1eD3tpjMwXDWpaxyrP6tOo
kYX2mqbm8tE04HRaXtg+GVjn+k4X/RTEjQm9NEaWKL33xREEjZzVyVSLUTLHZiEfMxiYw+BGja1C
qqzMXcZNWj0IfWKn2GhdH+P53l/4/otqEYVRhSv8dIxlG+rTHKfysRIfwJl2SbPLp5egGzbyyQtz
SZxleGREdI1Xh1vlp0pU6bV8HMvGMYufIZ6EcVSCvuPAt7RbbFeuD+zM0owKyEnE1ddL87GfNaPh
6xWJnaRYfxR23r8CrBEUpxqrfS+4amPhD2rYVPpsIbTgirgFf2zH341W3fnWvs3socK3iWXWRMY+
D/R9KhuOpkByCb3rv/jiCgDlyXGxCEuy6k6/RRFncqd3lXwsBS/2qR7EtZt7ANKlCmXTyvYNaP5b
Wr4XaleowJCqUiPhqAQadRo1nKQSVEvPugu1P/iUOaMV7UTFLXkji394vOIhUNudgUR9Zh2uD3n5
u1fHJFcCq532GASHNR9V0uph7upOJik3NSSEmsKb/TTZmNgL9w6WbySoaKChd2Ot7p2hrmYzC31W
Qpw/++N8rGbFKaLOFfQcaQSRz6lQDW82DuNLM7soUFOSAwLJ51x9Tz2sh1qgUn4s+t9Ikw5EmAS8
7m2FrNi0o9xW3hpBdq/P6cWwi97U+zYDMSSvPmhfyWVTC/Qf4GhPtdcIkzvqmW2ON7r0WiblF13w
5OgeucmNTPXS5/wYeXXbFlAoEiMJtGMxVjX8/4HMpcWF7PoAL31OrgGUQnB5wxt3Na1KGil57Ifa
MfbpwCcQ99u/U3UjYI4Q9P1u+FTFxv56yEtbE7jLoh5okaOB6jmdU3HW6BKzZY9BY4u7dnqW0Z2t
4v1QfBFTwxvmxJY2cojzyeTxSDK3lOMXvdnVZE6oIAh4uczHVI6VXddF+k0jGPXN9ZFdigIWhdRo
EXs824FTqM5KEZbzUZ7J76cIazhE4//VYIp8hGuUkgnNBfgd68yv9rF/SKpqPurCnHlmhFiXOSrR
xmlyfpedRlkt/CKzdMAuvJN6/MLvDfzRdli+kt3LpnBj+eqwMXcX4nFvUnICJQJXcg2YHa1ZTv0k
kY5+rOg/Cs2aPKk3SQ80P6xtUEXxxtZeUoDT45I89l3Z9P8y2tVBtliA1jzLSLqAyUCy8NsQwiU6
jkJRtf3GNlu20WkwFPtNLKehVLPN1u2gMB9BiuJdeawz0TYmXu0j7/L4sxa8zeadEm9ssfPJPA23
2tVjJQyZBTYciGPsaOnksOGcRvtS/zsg4zTQcrx8eAHKdJ7UNhAN4GvF77RM78Monu1OtmUjtAXj
ThC0RTq6e1T97wMmbNf325J1nM3q0g9ByoKn1lrIxzBL3UrIc48Z/Pk/U3Cjfy/TtwTRyOtxzvc1
lbWF/AX9Gi7Wem2mTRRWAl6ux7kOfmXwY7jo/GzjhjtfjwSB6gkWgtc7FejTqZRwFB3NIjOPVppF
DsBexkSvGWpQO/wv4/kQapXN6Vlu6iVCVLSPzdw21DLfRSNa1P/DrH2IslqEQzDHfTExINPPvLad
sb3dkom7tAA+ztlq+SHz3+R9wIfJDDcXytzJQAJ0xoupp+gyxV+uD+jSrvoQbd0OXOSACt1n2iQt
bTyr8zs3mNvnyQruk3qaN9bDhcYAC4KeNToVlAXP5GbVuamjXqnM4zTlrow+ot82D40l7cTYdOf+
1mq7PR6oN6rcOeJtMqV21El7qeh+WLH/Wn5OeuPNSnxbmfeKxOOHVmGYSI+ZotuT7xpInrEK9hNk
nEK1+6QnJf18fcLOP8+yjmXKUSQW3IirO2SuI/TmQdOhYTnOYGe522W3HV3Vv8lVc+uMvVDaMw3u
RHqU5KU82FfLWh3T0tIgfZB8f4utAwz0rMCeS7DDGnHcqJscf2z/KsJTmMl2lwn/LAgBq3gRByap
IdWgoXO6gxthgZwLpXLsUZt16ZErthqLW9iwC+kTjAuTWOQOi3r+KpcJKkGAoxfpx0op7bzB9HjH
m8/4ig9t/TI85mG9ccyer3v6YKjJmaiYIKf+Tj/7cMhbBYyvwK+BSPVYQwhm9a3MKDqJyXehsvqN
tPdcSglYPk8LVCfovDOLq2ND7RIEtSIdzGEi76p8prMv53uAX7xvLfkX4MkYy3MTkaU+vcl89kXb
JnuNXpgf3ShyqSCUkta3qtRPt1Ot/bq+pC8AkmANYIZD5gV6lnzy9CObnQSpzg+NY2BKd4Og39et
/4yCgl1YX2WeQXiyu3rTHfwm9dApztR7TbltJHMn9Y/yFnr8PW89vQGXX7MQhUHALyih018zCONg
+T4wE/nrSGJhIoXw3UI83YFqqnW/ot/S4FhPRne4PgtnGxvpRGBZzDe3KxIxq3O30xO5QUvMOs59
vpvCV6ztHaF4MuYX5K+vhzpf7qex1qduBYyTdgyxFMT1vvp/68excBs3lPeVaW9RjJbFdTKfSzBo
W7T7QZ6A+jidT0gUapbHLcEUfdcUz7hg2AKm6ym9leJ1q4B+trFW0VZXviL1QcnpbR1z/W87NTYM
TxQRvi8uwNcn8Sy3IBAGp1B6F94+6/Z0WFKtT0Jqhf4x1Se74hqWwx9Wt6WCdmk4S9WLCMwcYU6j
6EMQ4z0R+UdDdhPLBYqfhXdmuZG8XFwQoGNBVb1rYK8h/zXDG1KDMDNog0/zoa3tIHNiWlp96gTP
/z5zVPQAWIEQB1WxWuli3KlxKcQ+z5IaeR1Xyn8p2caZssz+atFBUmc8YKwXStfqPSzD/9DFMhCO
mp417qAVgq0McnZzfSTvGgVnYRZwiIxYEjie1edp41RNujAVjv6X+kl6USWaXk73Ngf2NHm3+met
30EIRtd+I+7y81dxQfhS9XtHMyMwsloWhlYLuSIKR7G+j+nwT5pmN8kP7K/7NrdV35VLAHjSxpI/
P6J4Q5oc1DywIVKs1dnxtRMirVSCR1judj//sdrG7rtfhvSKVdlGrPNTg/4LNV8ODCaXtXI6wiru
40TI5/BxyN/GSHoxuwcx6VzQeMg5qu6w5Y38Dvw8nVJiUQ3j/w0QHgbgacCuDpt6xrTrUeV8ypqf
nZOIj3iuQcJCWGW+b7XfA6KUXfcZthSmtLBHhPYOrbF9tLSJXrFdMkpkzC02TE0XZUug58LkA3uk
wLNkY7x3V0ttnmbdt6IhejT9+6QMKJBpntC8lf4rhqUb58GZ4iwZFxVe1hXMfrbPmv7Wa7SYfWw8
HvP+Oc6/+8OXebqfEIz29WY3SKzoP5VgR7w/IKTnv/P6UUaOU/3WlwpSU7NoK5jQtAu/IthCZJ/v
bLJB1v0ixcuNoa4WhtjCuJoyJX6UIuDSTU7lPB19a2OHnXkmMAMscWxu6HQAMV/XuufJp9CLCMqj
JrOZ29ZNxeRmeUWWiPMFwlNbVDddKbrGN38sbCopcggCBZxtFtC6S7/Bh3YE3hdTuZtir30Hc4/o
KWluFm3ty+XAXC1dkOOLdQfKCGhOrfInUJu+EU5i8tiFTpM/q0XtVYufg/6rk4eDn2H3tHHwXViM
4G95iNJ4oh+75jaEuSyls2Emj7V1G9YvUvcUBbdtcw8of+McOH+B0PdZ/gGsiIkticTpvkRNvELk
2c8fw6L3gE3bUTLZNSMdZM0ug/qRIgLL0HeT6avk5w/V2P/zYJlbxA9oQYHahkVy+gu6KDHKwa+0
oyBYTjQBtmiQM6PrIad7cwOxcj6xyPYu/S54VMu7YPUpA31KatmMuLdyrfWiTABsMmryvV9IMLnU
Rn1Uu02DkMtBUd0kAwBJcWZNnf4/0r5kyXFd1/aLFKG+mZKS3GdjO5uqiSKrslJ93+vr31K+e0/Z
tK4Z++xJTbLCEEAQBMGFhWBKQzMWHsJCwjgQNehNmlm+5EwJkP/iWNe0QTvT6/1D7DbCAwSHWiug
FdjONztMyvVOKuRBQAXIrCaaFaGmU1zfzQoRPq89Uo+ehdfTUKxFB3ivlDeFd8G1QGaKnicUEYEC
xkCh64VFfSpVpX7CF3h+kJMhAQMMgL/BPsPTAO0ybNQuSTNbAJ0vydIYvLF6tUYqK6+0Bmxo9+1x
m1CaAGBidALwiniGZC9pfRBmmWGKyWMgDpKTCfJAIROQgKLl5Q8LolA0RXssQAeoebM9X1mPCncV
WPFjPSiKHc/Y0qFCq1s5jDyCwFuuHugEVisArTEPAEF1dr6Lm24uAGQatlH6WGB+ZIOeMrOswSBb
0W6nI1dB3JCHF+zjPYJIN9pZZaybJF0VtWtoOamqwR3T8leNrmGZs9dub3rzTBzkFmC9Q+p7Y3FJ
6ZIgaNL0UfQsDMPGUS+tujG1vQJ9MD+lqqWG5iqYXNisGmOXpAJnxdm4Dc5/AxBsES3S8EPczq9N
o2jAlMRakh1V007xDBUUjqyBzGyL0oqZnOXjfQe7wd4z8r6X6mIpvKSYwjiEPEGiZvMBhnit3QVT
5jTFOs3BxE67cNOUOUitVRo8NyFNeRNnbtwB3zBPjkNuAdAmKljM8Z3WidjFhpcd9bIh2r4CRlf4
8PyD1GJk6q4tftfFLwtvgV+D9NzkppPlEuYngkFvCHcxXsgTP91OlehyTMOGwP//WbMrzBRdAHtf
L0VbJXGIMIHPSm3B32PcT/pD+gCfFd7ef/mnGm2CK+3Qb2pX3oMq/L70BT+ATeYiNQZbzGjza+FR
k0iloUf5UWoxrGyyWycdVwMIxL14j4ZP4x/Cqb51tdCjO0O+wW/AnDFZ24KhSBGyY6Bm5/gom/tx
Sl/A87O6r9ZN2WkWhCwNt68Z8QzaxWu96rpqxkhO8mPffKgq3kG9XW/7ZEqdH1+lY32FHsjBzrWG
p7CcNNGu5NS9btJYVFHgaMCbz8RrwNQzHzACbRTqtageSwco5Idkoz7rz/I22vhbczM9Wz+DY3/W
VmCrsStqbXSHY4DZkpeJGSuf8SoQ981dipJ6zHTclOoTBoSCI8AugC3xuycjlJE4Plpjhrqbx5F9
Ay9hZTP3harwswFJhnoEW8CmcONtusIQ3zXgoe6wG9bhCk87brT2H7WN/Kw8xW7uymt5laz+cXHh
+0twg/sG4M5cS9du0JfiFAg+rKBLB7X4UOWtIuREETeasFLyY6O5/cBFZMkLpp8BWaB4QlqDi921
0FIvMPQkLLWjRuSvAsgaOz34+3TvP3kkf0x4rn6z0mjjA48OECo45eYO3Gtx4miiQCkL+vE9efR/
om+yjYj+WBxMXJEim8cicxOtgCtAwo+yMa4oCgrw19JiNFrEfhJbR9ly2m6TCLtSpeAHU3iXrdst
PEsyURCfOwlnDa8l1eADqto8sY7dutt1b4AFHuQfntvvzXX8GK1qB8nSH5XXlrKo34VUZt/g3QX9
2x6kjsGX9yz0XwPIGpqVEVS8uD//0tUOZfRjdknaVn491LBkUdle/uYLjrYuddIeK3E/qNQaX1HW
C9CxrYjrFkyYGe/uxmbBc3UK9DLzzCTUVWSWTNErxMgYlcE7thoJ18oupr6/etBf7keiBTWvpMy7
5eLklxKvSHtUfY8pcd84V+Wb4iGrgnL942abC6I44sfbh1EjxuO5f/JAFQaMfMPbZvNPMcuF8SAI
5biQAdogMnqUSYQLAyY9H9FXVhHhNwiyTt4PcQPHj0LqvVlP09N9y908TkA77DFci5AXoAarMNp5
mLGmtprkn4S1v0Mz9LCzLGfYpu6pXYu/qoP5kL9pNm+Ay5JRAekE5BHFKCASWZCU1pfaFKhBcAIh
ZSIQzK2LiFLRWiGVU7o156Rc8EJcsMGoiYCJZ1EW21lWplX2WRicsn27MoApVEj96KVE5HRmzdvp
ev2+Mz+wd85MzxZb+tXzOAsnIY5PoFYjw2fenUahQXnlHz/iAKgKnihAouaG+hlOf+2TVe7ppY/J
LSc0uZor/U+Fnpq34E3AabBHn9cf7XPgDKO+MSEjkXFNsL34aLX3k5P0OytI9zaNtN6jK6njPTzc
BEdGEOOQao/+HdGHaiGYgIl2NGoiK+v7Xn8TLxgZTNgH3t3ACBoo0z1ZDhLR+79+c/FiV2cWfxGO
MIXOLMFvmZyCMxiUaGSjBVpft+/2POEAmSABfztH5PzFV57HaMQE+s5TPL/G1PpT7/zqXxKZ6rb2
7JjN1qOfz57CCVQ3GT0jbV7DCwUtsZuMalawhPsBCf4UtS6yvelgPakG5wxbkgVWVOS5JpiNcNm+
liXhsauUahlrlRM8QwnoE/k9ttRcCz16CDhLd2tGE/VFEHkBS4gHUpafMBgwsqL34/5kCkH02EZ9
bculIdr3V+vWxREa5oZRvG1ZIIhi9hIYKoSyDzL1NM9Q1xwNl8Jdkz9N6vN9ObduDjm47uE0macW
ioybq9qYJJHQqicj3kto828FGpo/7su4gbvi2nglhFmfFD0eZdkP6uk9/oA7hMfATd6yV9CAfsRv
92XdXni+ZYGJARMmsEJsHM/wlAK83KSeGneIf6o/s47gYm0pv1PvKY43WjGgk37Xp1RHvV56llHb
rl7ramOhVasl9T5JnPtftLiSAFX87wcx267XJikaE0k9la/p6ORFhKF0+z6RXZFXkr55wPm280xq
Anov1JzYKqYCllLgJzT1tOvpOygB1z9VBySnNEDD1kB/1OePj6+RnFryTwlMWMHzBr3Y7D46ZeIG
g9ZP5kusE9OOPvxNwAnIN7XKayHg278WAiqWyQCrHYQcilOx+eVt4pW1BWx0FTkhJ6LcFopmN/qP
KdGQei0MrAlBKCHrPXXVWkRh6NE4Kj5ZkWYb7nXiP3UPuocuBU5sWd4pF2KZbZ/kkzWJEQwZvypn
mao0dKRn44A5LTbvaj773fVxcK0hc4haRZlIEaLCyS6fN92rwCmx3GaNjAWZyGKA5xMU6fB7+Tkt
aSTbwRMKi+1E0fLu1NiVqa1s9d/T6KBX6P6WWzIjDgNgw1ArB3aKhVYWitAPfhZop2ovEGPn7TF7
7BF+sqp34+rfyfpOYy98P7LytNQ1Tz2Jq2Ef2eT3kwaiB3T08tLw2/QKJbK/SrFFqzoIJ1UIDYTq
U3V2lYY0O/GH+pTtaru1MZGcVi/gxy2I8FTzEJEL6cq1bMYvu3JQRjW11FMVOP7Oe3oi00r4qa2m
L4X6AeEK5OnKOGeJpvo4rmBUjUyu6HRra4UxjJwz9ga7gIhyZVHGRdMCQNJyENRTT6NN9lQefHTw
2BUMqtDuJdi2b7xRIQuHwZVE5iTE206VeSUc01zlZD84nLNm/uCrPY2OP1wJwYE2E2mBPPw6aqlx
MyhDpOonjHckUvHmcycOzQt9IwHNT/O7wUwtyjhCCBjxfEM0TsW7+GW4EVBzjlATkEIjFXfQW8jL
lG88ARBVIFhwL0OdAn3OjEpVmGtpqEj+ucYb/bnKUSqssLlpFmB4jVlVHQXGRj12FnCR93f2TYCc
JSPXAxYdhWLQLFwbM1BCv5vSwT8bmOWLm26J1LVvP+8Lub3lfktBaRjPq7jmsumkh3e3Ioqgn1YG
rhI6FdB2aCc2o5VaTxvdiO1kJTU+J2otWXV+VQZ0C4DPGwyt0mRFA+iJf061lE76Ab0tFJyUJA9W
UvRbATDtvpo3fo+na9R35vonwjGwM9e2bBQlqJRRDs7jVnT8rb+RnJ5zgV+y5IxdBTERoBEAbzBH
NpC3oRV2anAONup22A87dOPsVRcdJuv7ytwebbM2F5KYTeAp5WjEqhacK1dYC+tob27LQ7WOaeGA
Qeo53EjbaFvxZnLfJkCMWMaIsRiFbT9BbL8NnsK1SrMn6flH9FBuTFfYcHScs6nrjX6tI+P9WdBO
gpDrwTl+OPsxUU8ThS0P5TrnWXO21j1JTEwsZdH3wDEQnIW1uTJcf+t94sKzBSJ9HRwETmK36IgX
Szdv+ovTuk9NJUgyqBU+PEpv2Ufu8vS5uYx+r5I0c5iAeANwpWsJmWIlWoyhEGeR9o6+9dfDWll5
j6iDcFZoYQ9j8Ai4+fF2i+sb6+8o+ud6rFfhOXcmV6aTndjaDk/KdrwBvJliM9uh25N2/coRfOsa
QIeBSQ1ALJRrAR+41rDFxHbDK+To2/39o4aXlOTLWKk73qTzhS19LYlZLXWQKj/pIKmxu81EPLdw
3hSn3vHmi99mAmhEvlRpdpsLtwj6PPSmWSUF16aHn93Tb9e0MRnVDY7+DzyM8ZJjngnntb2QV4zR
JBQN5I2IVAI1nNZtbVRUeRxryxZEAy8Q1aAnBFr3WlCYpGoJ9rDojLImntdt6cF8lBwQx594sOPv
USjX+xg2vBDFOH4eTkaC2U/RuXSqfeKWNLF/gnaVpOvQGdZ9QcYn+dF8LDcaFdfGZjwOvz/LjAu2
5n0H2wgapTjVywbf0W+TDYah0mZvPuP9S6Sjk7m+46/CTe+27wCzvUYP1kqhGLXlGhuuU83eeccg
LIQwMEsTGSY+pLAbuyYTWm2PzdvvHxhefajAteU5nhPxeuduAxz6HDBZD2hpDI9Ap/r1gsepnHda
D8/qXKAblH1Ap92EAZQ2oJz75mNLo+fiUL6hded+VODJZXZQmmRzMQty/Q91K+1kCe/J4vG+jNvQ
eq0b48xDEYQmJnLNu0YAL9EvgAtPqcs7IubwxS4bZixgigPAQWh8Z45ZQcbsj7pRsWW0fR09jWi5
H3nB+2YyDZ66wMf0VwhzvBaeVFTtCCHiSt16K3GLCVV4k6/dEACLduWt6lW1lraTY6x0NwczVb/m
lYtmEayeeNdBzQ9slGD6ZDwFs5d8JUzq5KyDt39QOgJmv/vrdXtCAVJ2IYHxiQQs+mUkV8m5M2My
Fg/oC6Td6AgxUbqjglE898XdkBXNRjVALjd7Pvpo2BejSDaittbU+Fwrz0NLG4GUmG3ZHwXQ6mZg
YAYEwUvFTQ6K/UpzI1AmZ2pr59XzUOx1wN+K3L3/RUuuhBsEIOP4rnnu2fVmrGTMB5eB/zjrXtHa
qK9Odpok4Njqqo/7km5LHtAdz+DzxQx0jXCua1H9ZILOpsewh/arfsBwRrr3N+Vv6SU6SLxCxJLj
ABSMEXsmQg2mCVyLKuKoKZqwTM9TMo0yHXO/+KP2IKCibSDkf4ymyQ07MJppj57U+n2Uh1Gnie/1
B11qcpmYghXholMLCTg8wKax4phiVpV17MvvY0wR6tHogzY/Pcf5Dsx8e8tDs96kYvQnWMqSzxxn
gqplZPRLW3nBqCf0RXCq6osWAtksaJYxbwaQxWsLaWKIVukpSc+Y7rG1BozfrVXeA9+CDDSPYHzX
3LGCyyMjo0jT1kcdOD2bYoGGy0j2qZWDwZljzCUxaOyYIUQmgKIsK8xM14nptGl2ruzOnmwJ6ay5
0W3Vzoi1xYP3Wv+nmETsYjx6gMwHnWdgCzCY9DIDJFWQpSw716RE/dN3LPrkfBSrtfHESzAXlUOe
PlfVgEFkiVU0oyuLxsuBAaNPvPrqUk4JPf7+OKOH5Q1GNlZFdvbqtn+0hEp+18aoehaKtqXBvLJE
EjsdtJyDUcAni1oKQFxW4io+6KgJrBoTA9loXSSNTL3AqnlsNrdvJTPwF+0NaEHHc8ENErHxwBlQ
mEZ3FgvMN6nQ0Rr2tJyeS/9PE2GKkStbx77bRHJ4AvUOKdvAHmswDwV07Fa+ZyvoEVWAcyj31cDZ
xN/ue72J8W2oYuG1HFhE9CNebyFxEstEF6r+LJTrEoPIC+9Xi2lRRXT0g55603rMagezK0lquKEQ
brwOuC0JGOUSVAs0fR+s90bYA7aSJ66uOUG6ToIv0F715qPZqg7+d1sdIpWE6G+xpgLUCVQfMf2h
cARUtEQ86hXvgurW2gHji23R+52JuRM8hH/SblXFv3SMae1JrfLA/rdHJka0qlgN8JdiSAMbWxFE
m6iTtP6cAo1AMr3THbFNRFeNwq9aLQenk83PrhVi5/4+/z7tGXujGArk/VwOQl2POavRQKGHjWgC
DDi8edqwGUQ39zd5dhzzoxg+KQYJvVdreA1BzQSwQoGO8eJR+aVvZGGb7sVTZNiRadLoYRhp4VNN
egxqIDk36k41XU23pcMYGrY0PBvgo3XCJ9lyjaghBSZQHHJ91YW0VF6sPzKPYfwWbjuzcUAtdBqD
xxwdzteOlKGRx/DAyXEW4wAA35ZUmMyprjG+0VBXwXRoy4LooW08a1Tfaf5JNw5lNRAjQmcDJgEH
MQ/r+t0Sx5r68osY1x4qdYjHwOvPHfiFJLcv3bh8ii1ag7CmsNLVqO9H38arSL7XN3rw0b16AamE
J00EE8E7JqeDZMoz13DGwwgeVgM0PodMxbFqSwAue+s4KeE5dGx2vt0EvNN/LqNdfT0mNGCGo4RE
Q0Vv1PeN8+LqGvdxMUzyEJ81gt4eZxxwc3VOI9GeAs5d5iZ7YiQxBb1YNkKQSPTxOfIEbTNokkSr
aTDtXuLy3d/cLGZRwFWhHQOFG+yBayfBNPQuKacpPsfENka3o4DJVCPh3ZFvzptZDCiZUfPF25Tx
7RkXtqvNNkqAwIYYKwe0vplaKpsN71T7rhmzS4TQgWUy8MaHFtBrbcA3VaQGZo6d62oQ1pmv5jIt
xNDDhNVSzzWaj4YIJt9GrVZT0rYVTdQkNGkfo/UG8w9FYJ+EKTQLmqFRZ6SZNw4RGhaMHtivIqwx
37VtO/8hFIQgIEMxCBJRFE8+lYUC5m5PA8CdpvqIqe9FO42g2A1itBZYFbr33D7Q+4/EQvOr204Z
RoVNmdD9DPMIHRhiNRoCJ7DdHsOw+cybhjoV8Gtosr82hqhWGWhrJEw7dptN+aDY9SpwQzzRRQ8f
6jpBRxrvGnKTfzISmYuV3rXd1PnI+hu32B9CZYtWmnCDADe5DRVs78jFFy9IhJJgMEM9f27hZDLy
dqxiNKUG8z3joXH72gW6uEfpz607p8le1V39GaCVAXnw/VPjtryEM9pAWembQR0UC4xxwUvnjVKY
pufaMYi6PYACe9M449m+L2c+fBiHvhLDWDRBb1/atMinW5q+/Dh98QBlXD2Y06/GOKrELyDAWxm7
huwfFCci9J9DGhlzMWeRaHRTUdSzHk5JIoQZkzwEAGTQ++a6fa5l5DAnjBZOXm2lWBaAYFyo5Lo+
UTcm8amxjcDdzBG3cCSAsEHBTQQJO/oNmOjZVaJZhcoszu6dZiP/qW3SvVZEf/u8L+kmO5r1uhDE
uFswTNHYF2F6fi/JtPNJ5KQux9VuX1lmGbi0IUijsI5k6DpeIEfC486YQ4b7CLNt9vH+9Mytyy7t
2EspzI6NzLIE3yOkoOwgEVdaY6QsoCUvLwX9ev7nRsNLNyCguIuAQ45xhkEy40QK/eyMTsr3fKDG
KvLJen1fyMIBiuoeWlzmpjpwhzD65JWllKrS4iZFvJ/KY7bpMFB6RWseH/V8q2UjwaWc2a4XJ2iL
1FcQMsh5nzxiHYh/bhKyPZkDx6eXPO1SDuPSGAI3KFYIOd6zTGuqP+JBxeG42hy17unCeLNaBm1b
oAPwvPNmKvPkc8g4t6jbqhCc+VINJq4JtYGSQFvDXMlGXolUcISfCj3xnl5na9zThI1rU6NooQRN
oo2+dau9RjJzY1RHNSOn4IVXPF06DS6VYhxakjrJQkdudkY3wkccEvrFWZjZ8HfUYedxJSgW6hUm
lZ+bjWpHW86vL0bni+9nu4EKsFShsIaf17deQTRHJw8VXX+OFGQBb/e3Jc8B2JKoUel+VwVldh4p
Ek6SbgVa2uleQq8Mty7I2ZsWszetQey6vKvmdUEi4MoRid3QFWyOt3G2Jlu0iXp9ECpMYMdpM5w6
hLOKhrbPWySeDzCbM08GcIzFMFz5Fbnq5o+126ApU3Pi07iWdzKuVq/3l4qnFpPj9JGg+cUIgXZ4
/JPut2ueSpxtYzGxIPcS0VNECHhXqbRWf2O43ua+CjwJTBjoi1JoMc0rO5uH3eQOBJdt3t7nnDPs
YRao/pTEGha/pzItV5WzxRWdcE7MxRzg7w5FB931KTO2iSAbdTd7Mlgu9yUZP3t3uzapsPm8bzJO
MAD7yrWoyp/UtFKwaeyARtbz3nkRRYwzUN/qgGSU1+WymOheasac02BO8CURnIbIDG3NBDa4+MDE
xW1BeSZcSnAuBTHBwJd9yfOL72Cgkc42aeVOtraudioafCnlkXZyAh26eK7t6NeYqlIp8/aJyU9l
F9m6vX+JH3mb6P6ZjbbeazGNV0Z9M8J+KBuqm3ojkjXHIe5HURAZX0sQe3GQwwq+h4tqczKfgh11
qMlj1eI6AhMNsqJuekGCIuIXwTyNidJ5qAsvit6PCCBauFYGM1albNSRRvUUz5wmBQL4MaAhBTXk
R4b7qfHV7oVV5vAudMtyZzTkzKF0w2UPWtzBR3UC0dup7ENN0pBwwvVyIPorgbFfqoW9KOZJdpZO
+REDSrYKHmp5jLs8NRjzSaXWV6IHIfBplOLdtfJ039t4AphUStSHEFUTCEgnkpCMmL959Kb/h6P9
x1AsHMMC82I/jhBx6E1bp9ODo2TOloI95r4qsy1uk7a/cphAiumlyKuyOEONQHyNbPPxJXE4e5Oz
5uwoPPiaqZYNvAr0h0RAh9vgbIsDR8j/Ecn+KsJEzqjotLEyIoQY11ylwD8LJF7VdvSQrHnbc472
92zGBM2kr1IlbXA1jPa71tFcUyEd/TEdMrrmVcWWA+dfrZjAiVH3XR9pIV71tu/gkzxxVLlF/Xzf
dP7+PhM2M6sOQVeCtZHqrUEk2ZY0Ij0ID3i7IalbEQfjJezjMf4TUgNztpBdcQLCsqMrM0E7OLOA
5GUigqxhWG7Qzo+JRKbDRiLGGmAjDECh9L6nL+cMF5KYsIBuzzYpNLzJyn9Kn1Yo6QTEsnfDoaBr
TrK9VD6dn2P/oxUTIYw0A+VXB61GtL34tN9/UCdZb79eFWQpMsf3F5Puv8JYygLUxnqUgyEs2AQn
Wrr37bYY7C5+nYkQZmnlHgJEdn79OQXkmP4+3f/9xfCAUuhMuTAX35llKYEKBgME0l97sO10Pb5E
KUFmdV/I/CM3W/ZCCLMeRVFWhTQgzzFXOEhXL+j5+HcSWGrUSkALUuAjxQ7eJ6LCtZqVuOakh4sL
/VcLluRLKdr/yXqPq2eOxy6u8sVPMxmuPIbAcdYwkPzar7StTNQ1Z515EpTrpKZoipkFH6ltDWxd
45y8479UgQnLHlBuwMhAQPLU0d52uFfo5Vh1YSQmGmOgZT8GBlwVRDvHXzl96m1xX1GOHhxfZZ+7
EqsC9ZMKKePz+y/rAxnm57/aDGzIDSyhkVoZAoLztI5X+9ytVvclLB5bF4Zi9vQ4Nmmu4QnpnGz8
F5GE3HLzHHTu7Gd22oCZF0KZzPckdfVa2coOFGGIGaHNexTkKMKGVkPtpygusS3KB5/E5wwzG+9b
amGxATfSMMsAoCfM0mVcKi09XCgaJUfagpt5TkeXZD7Po5aSoysps5oX9d8CLeUW/sHTpqO4vySy
iTcDnmpGXnq/sMev5Mx/v5Aj5WU2iLM2uP9vZoONPN9dWBAN4CZA6EGcg2GnjL1iVckCQOxy3MRd
OQGcdSg5gfy2iRU9N5ciGGNNYwG2FQEivJ+t078+Fm79UjiiLb3S+DMgnN2+cPxdSWNMZhW5NDWF
np/fvYMrllQFg0aH7Kf6c9/ReHKYLQlyyL5J6lkOMOYDUR6o98C7ePFkMKcszhBB0ztYbqT6yntG
pdEGdr4i5fm+LvMiM7v/0mZspTlujN6IZzk2CHPzjltMWIguGNqFCzCAoYDTsVP5rKaXJGGCrcLX
3qmJuQk3REG+yN/+S0nplSjGZJ7Qg79NhigNXbAGLi1uQFMKDwickYhvvILP4gr91ez7hLvYoHWk
tHE0a6YRy8Uwa/oQu1+c42U52lwIYTJGWfWHth0gJCbRZofBhg+ok7xwciGuFCZjGbXGMgIRUkpH
XR3iHebvvkhfL+MbRxDPZEzeMhRTPE8lmk3Wfkhr/eRkP7/u+/Mt2grEJkBeYxo00KKYVsikLnkv
9VVvqPMV2TvED8Vm3KYP3urs2eEhPAAKsf8xvI773AYOwrkv+/u3mc10JZuJqD7gyuKgQ3Ya0OSz
skO7LpzOroJV6vjquq12eYlO/qrfdhimQOrB7hQqOiMFZ8jwI5/njZJwhzYN9SvdGk65VdwkJyBj
TQ/mQd7GKvH/lDEGWpL0V4UpHCOJ3vt95tu+t25BFq8cEhANS2vxwzNXQoIarhnTYPgA6jCszs20
wliDKNk0YA73Oe+iC4cvWC009FaibQGYH6Zg3WVZgaKBhNuvZBe7SSMvoW3fNy9PBLMXOgNXW8Xq
55q4TF19/3HiNV4sZaVXWjAbQRFkfZQbMTvnFXkvHZkqPsk02PGZ19u7FK2uRDF7oW3U3NQraFM7
0aZI6DvYECtaJnR+dzE2vFHNC3H+ShyzLaxAxlSGFOJ24h9AoaQf99dmKYRc/T7j+pgckzQTEKPn
6RGv/AYQXQHNyPo1X8vH+6IWEqMrSUxOUQK5oPgSJI0rmR7qlfl7/e8EMGmEGmsVZrVN8yOSSH/p
TxVHgYUoeKUAkz4MUp1nWYStgtLwRnWqhHysvzipEG+vzN9wcTiVfSj3bQxHBj88RhO0zqisefWm
+wsB1OC1jCrG7JzcgIz265CvVLt49ThI/PuW0tmnqViZGtMTsRLeS066c28RmtuUc8by1GD2vFeC
A9ssocauQ6H+pf+nnGQzx8N/AuNNB04igd+5FPGakpNDiMnlR8uJeZ0YPBWYzd0CpOoP9Yi6j4hH
ycQu7Y6DhF24K1xpwWxvT8j0Xkrm8BFugRN2ZR7snBNAdPbVaYjDWvY8SBB24vYwv5qASmtwX3yb
1/t6f2/oIrO/RdTop9rAipQlMQn1gUQo19z4vvCKdmUxZpcXOWin4wZr8o67lYxT3qDl3njdclKq
+3EdA0muNyFa0HIM94Ey501DeJcQjqXYFBderVpRgh/HMHZ3Iumf8NCU3GIyx1LfnnERq/I0Ves+
QDzsqeL+nPsqdRI+RbzrLieYfD+5X4jxVCPQvBwOphHXFU/0M3c4QXdRAijEQfehYpz7zV1HN8GP
0CnYJAbQVPlEtGfSf3KyoCVsNfoy/kphVrzOlCn0LRkbZW0Qu07WJaoPbgN2XRBm58TD43a3EgEq
zpFYxA/6at2gFb99+3I+xMctr466GHr+fg3rIsjFQ0UQoXNM8p+l/QP4ao5VF53wQgKT9uVynvul
BwlNQywqPO16bNf7J/5idLsQwRwBaIYsMjmDiFcsmw4pOW+CNk8JJtuL8DgkqA18PKlsNyTmPtBJ
QTmuwfG/75eUCw9P2qCU+x5CNBJ0pMbNw3p00RaTn++biyeHOQzU1qzDsoG5RvqzmlwLTRHU0V7u
C+FZjEnzqsEMax2rct5VexfYRLt65Q0A5PkucxCEXT/EeQ8RxqPb7aI1L7Lx3GpW8WI9at3IrbLG
eqDReLAbkAuf7tuIJ4AJBVY24V0b8f88nd61Y+tycdWLofnvxvi+bF9ooEZDEKczRT249zcWeY8f
BoJnzWTru/c14SzFd6PghaB2UNDQK0BQ9jsnj9jp4Sdnj39PcmAu55dx85u78EJELbSt3kpY7dJp
bMnFRHe8K2VUwENziJ7SrqLGs1OR0ycPDM/x5O9O/AvBmhq0cw/kbETJriPytu2J9nnffpwtyXKE
j1NZjEUJGdGmd8zX39LKWE1//l18+X4Bv1BkMFuryAwI6SnGghiOLdEf1cO/FMLse8UrxwS0K9j3
5SsC2EO6QdMV5cFzll6Vr7yB2fs4YJuxmx3OHqwV2mE7umnO5Xvsqr926pon7pZtYb4FXGwkJhRE
tdf1XQ3ne+/2ku6E+8MZXYhP8YDu4mGrvFI6DDb0lGLnC92j/2Vl4+IDmFARtX6igQhgdsKDv/a3
6skkJ8PmzU7i+CH7dKt2Q58F82H9Lq524zdIBZ2E+a/73r5cp/mrDft6OwVGVpQeVm/A0QAc3OeH
R7MVZ08tvV5cLtp3Jnbh7xhZk41GAJsBS9o7WmB7po0yIh6WAvkQkQLRgzeok6sZkyiEXmigOQ4G
tDGYJ4/IB+poobvG8JN/aUL1+nAK+qgc1RAmxK00fQlXbx8ZNZ54FTVO7GPf5BJR8IxU0r4hvwPx
N50jHv+lIkzAQDvlkGoDRBzStetGn1nt0uT9vpBFNdDIOCNrTIxsYravGVrlUOUmMgWQOv/IQR6n
r8P/JvBdyGB2aBGHuiAlkFFhzCjYcqWt+j7ueEXUxQ36V8rNiV5qGh6s9Tl3i34oz8Dhz2Bfg6PL
8m3+QgyTtOsm2CcM5G9ne6TBk0VU2hBp2zys76/LN6Ll5lC/kMNk7pjcYPpNDjlxsTIc46dHZtYx
Qh1waG62D/V5F20E19zWxMCNqABRLzqqOVfw5VLuxUcwezYHV6hehLOycr7znzFASD/hDHkLiLBK
bd5ZshwiLsQxO3cKPDS8jnCU3UFGt6wtdTNIRl7x1FpM/i7kMGl+mOZ9mtfGfLXDywR572x/O319
3V9Bzs76HqFzEWOrtEtCX4QQtKGVrzu5J7gZoRnlvpQ5BtxzE+a0DwcMCQZ5MyA5IBoiPUbR/Fe5
/oWxmAgxZmkwlt3siDpRbTQ3f/47DZjoEMoN2pt6/P6AXpCHjAtrmDfKHQuxBzeawMcx1mCh72da
95fvhBv6ETk8NoSlzgbQPPwnlLJHd9DLqIoJUGTGNcj0cSJA/WbHiov/53gWe3p3g+7lng+NUgLi
Z9qS4Pm1RZOw8Bg8FZtKxJg5IqJtxzjfXylOhGV73wWzz+Zn6PkWbp2Ex+4MvgBXD2yOSy+qB5KO
GesHkDlrR/SfVYivFoJO+9rs4s1LbHOj+GIEuJDBRNexD2Oh7yFjp6+yvbiV7IGMCv347+6ZJvp3
wVcJ6iiW/QC0WXHoh2GOtXpNziBcfvVJCM4UHE33F2fxnnkhiIlpepe2dSlGsyAD81zQHciDGS87
+IUIJh/xM2nCYNZ4hiFJyE5Hp6Z/Boqz3A4Ir8q86GsXspi4NjTDiBlbsFsX0wew+uEGEdoWL2dY
PnEuxDDBzZrMqTAiiHmf7Gn/pD+2++ecU+Zbtts8TxvsEKDC0JkIV3fTiEEQ2Qx16Nz8o/9AXkpr
e8yJ6so21+XmDOQm4P0Vx47PxQRjUxfEIsdldnLHV7AUkqeJeu+Swznhlq13IYnJhUors7pIgySR
BvQxsFXMZUqhEM8ZFn37Qg6zW4cha/8fad/ZHLutbPuHLquYw1cwDDlJaRS/sKQtiTln/vq7qPeu
NYJ4BnW2y2W7XLanCaDR3eiwFieBOvJkgXqBg5/jGDX+1ZWALZYHIcgyok4X+btB7pMhq6FuQJNU
zSXuWNLN7E72NX99Lojastz3RzXz2+WaJscIjFl9bbX7t5FUlvgHGtHsq1Nr/s1BnUulNpDnWl+e
J2ygROanDO/KFiDzPXJCLEHLD9G6dy6IChhHoefGKeuKk4a8YPosmw25zcls18dyy0gRrl6rc1lU
tJjGfJC3Fc6sdRDBTbaw3CqnsUpYCxZpxZo5OpdFWVdl6qCEKo6tX9ByXUxyFBbg+q3LNlxgacfy
789iRq2RjFINIaZEvXNBHQau6RWYKqDyvdnaYCELYAaZsHAssZSxRY+soLVGsxio2ak9gBxa8qts
o3e5tdPj+CI8qG5uMta6dqnPt5QyvUmK9uUEeIa4CXNBuofJ1hzNMZ6G19AMUCjTdJNX7OyaOWrE
VBzKHke9NOpKjeXW2GUMsJnlDhAywI4tN0wwikUJ//OF+MWsImWpKqbyojiOuCCn7x1hr5qZYpPp
jqU9a0HN947+IlbBMzvmWozJQEnTd9EOyJ/B6jx/x3o+rTmYczmUNRmGcmjVFHKAQvSW2aHz0dr5
UQSJBDOmZi2JsifGnJTBUEDU7Mgo/4NgCIXtHF2PzOBm+aVLB0VZE4WTRT6scFCaHhNl6B1J+pjk
GwPFx5y3asTVtaX27tBujO61Kvv/GrYaeVQQpspfOGpAe6aUMtWiqA6baekg1FATkuBM7RIvfta9
W792/8j58oRnJgYRt8IF3Zec5mVwwAW++Yv+UcBmAiELAOo6BpyopXC6zLWpNi56iNnH5cy4g/LK
ZjFc00Md0Cuo1YPbXKSr0sFgcE0ArFugFfCmk0M7rpXNfeK8MyzVmlM7l0OtRxGaKew1yAGO/h9Q
7ZLImxxjI6D4HFisXv+vA6AV8UwafUBjJMuZL0IaSIXJ27j7Mz9sWWhJX1WTS0KoMGT2h7oKF7M0
gKIuI9IfPOcsdSLAMrKubmfLwev1OvBk2R4/Y3dreCy2ltUyxfkyKSOSRryY9Ty+YO63SrG7390E
x47w5Dh4CLt0hrdZ83Dn0ig74s9donEzpClAHUAio3tqXy9rydq9OpdA2Y9RnkYoKZxK8Ireuj40
Ne+ygN+cy7AQ5xKoGEQTJ75VGqyhtsQF1Ga2cvSBa0TxMvJ0CG4iMyWDcy0H1nhvW6/b3PxkWcm1
p/n5J1DxScdpxhwoS8gFvIEEiVyRfLKw3VkyqGBEizJwuSyhVvfglXZrvwYWaxmrec3zdVCxR9Xk
7aQrX+qggf30hC5i27d6dJvc8zvj+vLBsRZEmY8w5YUiW8yHdOUsYkZzQuHjsozlNy7cZzr53QaF
30wt/CQSQeKrTDJQt4FbgRFhMHScrmWL0yxGYwQpA9QO4M5zaB4//91CKLOQy2Ojcxw2y4oQ7JLE
nM0EHVOsvsJVewC8SF0FdKGs0E9yIy6Fouj54vQiObOXXMvu5WX8prZeLuu3APoRXnIgc46qGevI
Q9tRt6o5AgQiJmJBanj1Y16bTLq0xcT8UoIzmZRRj6U0iLUKfheI8GZBVAxrL9GtavUm75jV1b9d
I3VWYlWUdZJhExG/yyYHUkTxPnUSUz315mtocx6/DLj2G4YWrntIgOuLIu6wJNHK3g+lBLBNAWmH
TW/Fz40Z8qQ4beORWf9YCz8BbfuPJGpHORnGaJIgSRGh8a2jkMNYWPOmE5njRCxR1GYOmlqMQigu
HsqJreSw3wJCn12FXX7mt458r4hyhIDzjfRMwpk1iYt0MbifZSL/EWxzmB2WfrBkUS4RAW1eximW
NDs9EMfjEJByktlc3UQYUWHliFZr2udnRbnHZlDyTJZxVhUQmCQ72xs1EgHtZnmVoGVwV7gol5nh
5vJFXzW8ZxpCeUSgso4F30OqpG+a5qHsrvV2o9zz6T3fORlPLktbrT4iXQm+L2AuIzlObWlSajzH
JxJeKVeeg3a74bAf0T32NxXbczHUXoICrwS0oby8zQ3SyUTYlS/qG+seL7fnty5+L4bau6QFdLwQ
YDHo6atI+LQMg+59oj0A3fDyvq2f0rckKqboQPk7NwYePbyd2R8p2S9PSFaMyTycJRA4e1rVRtkF
1XI4Vro/5BYQ9uHpJZt1rdZ91/di6HjC12RODSEmv7ac0ers5r7y+LvxdSCxWVsdI329fPWFU6Lr
Z1wKyonCxy1+mnNSHkt0d+ZMjKkvm/1LigwOc4CQLjTTi3k82zuBA/hoWEHjFig9wXmKLPOhi8zE
ldzQEU/ozPf629T2WUq4qhlncikLj/YHWS1TyK1R0Xip7q+r65vLure6f2cSKMNeoosxVhpI2PkH
DB+asOuME2KtgbLpE0jvUS6DBLCuZG5wHH3Aw10NjRsMfzO9ixT59zlRBkjJ62CqeMjCAJ8l3PIk
39ywpg0X6/JTFwDijfFqAKAroMegk/GyHLRpYcjdyfJYbnb5vEs//fO4Lx/s72j452dSB6vM3RQG
s9QBUaVxssPgmKyCK2sjqIMdAAE9BDI24u32mtWXyvpt6iDVsc3UTsNvZyaTJ2zlffVza2j/ERhc
BzDt7iRZt40FuB57H8D53r3fPVw+g5WZgZ+SKB9SwhJy/bJFCfGAWjyQHQzGnWoRx7y7zTe7Fwv3
zbZsjB7ajBmur0L0JWWivIqPicqk7qEAB+dluI/udTszPwA+fbD6q9vQAt27Z7rRnW121p17zCzf
DBzDe7+8A6xzpJwOWGNjvq/xEc4tcqMMv/nb1fzcXcrVdL0+8ZOOHx/JB+uWr6Thz3/815Sd3ilK
EwRKd3pIbO6Ybcq3lADDPb63OBaD2uVrT4/b/ZsNB9/lT08lCv5cK+Ky4deMo2R9JXXdK67x/aiC
Lv/rX14kn3nXfu4kw19MFbCjWY2dlxVQpWEbJ47PomHCVyuEEEZWfCVP+VNHqOudJ1kbGYuOAP3+
tjFssbi/SW9bBylla/++74AbOu320kOrmNohfAtHEu9jFhT/VwP9f77ov+bqBsGfNH25YyCzNiWS
gHXR2S957YbkbuU83U9k49qf/1IdqJs9aVreczw2diQm46cllqpRF3ss0fiZqPhtPMqSiiQ3xWZr
X+0ncmtaNx3Zu6/m+123MzfWgu22lWKrYsWxjE+g8tyX7+RvuiX9h558heZnCh6FAsY5Zqxn99IR
VLhjyzn4Xk1EYn+ABeCyNPDsXQwj1C/TdiZuEI1ZG1KoZUU8yyDeaHFvCXlPUDJtXI54tYOxwowU
FZFlKzke0CCjeJzthc7Om5DeFgMivV0px6c2NztxdxoB6g+23Mw+KIQPSGUHpe3Obrd5ajZXOm9L
f9QbAexuGxkUvhtjL4FPj4Q6iUA+OW4rIFsQ/SDcAhWEBCHaUlOvS0l7rX4K6KL0AL+A/2C2ot0I
pk5Qf23S/eOnFKNErx9rS7hrciu+7n1QeNzm+7K1iwfNKcwWn8v90V+V+KsjIs7JsJEccIs2ZrH3
kVzKNgL4Pg7XxYKX9nHgvdbZlM6HQRRMuHqomJn8trIPA4RGiTtacYeaNlIayhtvz7vxqiL93ZVu
hyYS2WAiU83QKp1YJ09eRUAwDW9WmOMVengdriWeo2ygqUZm4jlqAjZYIq/7jQssiFttE9m2ZiMj
fTBugl2Zo4xxo28zG9Ceg1OidJ6+KWDQm8lkjYJpfGg70ZNbomSo+B6vQ6sYiadGS9+UukOC7qYF
vebgW+8KpjN0Ug3m/pV/yzbbx2p3rCzl4Urs7Z7cgT4ttzLgPUkeZ9342/JeOyklAeIqII1BGmRz
CI03ABwWUNdQj/1gTS5ve932vnjLGlPZhJapd8CNiRztCN9nt6ZWAskLc21o0YCOgEwgmZG98z27
dO8GIgETN/98Hyzxyn2/Hx4ViZBwa6nbydNvMXCxRbesS+oPdSCbrQrlnznSHkySI/IwZZiuP6Bo
OmkScWpQV8Qfmml48RGtLlfEvqtJaldWYgHpqwfH8WNv9uBx2ibWZycABsqtibeVDuZ8c4wcngi3
9X0IC3hC4Ivz6I9HD/+zM5ByxKYhc9XjW6zAxO676vtRQWeQqeNHsROc+RRa+du8cYDOnuMfBXuX
EQdcS48civ3vvl28DYC4TtGcK5PBikrbSO2j+2imH/LmqtgdOxMrBaCEhpLwJgI/yqncGNeCsEtJ
ZyX3H/ByEzR/7+8BHlse3jEoSuSSvPOuSBp31pztJt0W5NZ4D3ISfkbW9OQ799o1KKvL+w41122B
kWMLF40no418vUukzdbjcssPoJWh3Zn5AQXvjam8vyYm0GOl2wX2Z9tZTWMSNyXY2j/IhHLeMW3J
dNXsUrtOCHE9uwJIvGFhZjqwxWsO8U5yVRJ3Mn3szSdsFfBISbu7f3/Krh4yZ7wJD/GrlY/O7PK4
DF162KpY/2WDtuZmFQAZyZosyRjypc2nGsYax0V+jx5cycHVH8lLdFwaMlKrzYh+pToLDLzh4ai2
Efq+Ge6IKZ+KqYS5kepUNnrARwqZKeyi08mJgKffOegdui68EpGzdG3AjOYHxgvia22Uc/+xdirq
UrMw5nMdsquJvJwMoBhEpk+QpXQvb/JKcw8mEM42eXGIZ06D5wMN4+Bcf3qyIvsA1BvpWD3hsiig
89XYNa7f2bWf4qg3WKC36azWONOyJI/PwkNMdoKDC8Ba1kr8h2VJoFSRREkFRN3PZYllH4q9Hwwn
g6Dan/MOLCRG6Ytr9LrHwMOqrpkIcisVgGVt3zKprUyquMsCHTKB7J6HcIPgdomcz4GxNlaI8nNp
l4+f9VvUJ49SIcZ9iQjFumV85e/0z8/YhzroMGiEGnRuSwBukMRWjgqA+wdSMMSILDlULA4IsoJr
Ush5cgCoRsjhijNfDqfAhqsjLsiWHnY2T+4eXBa+4oqGneWD1K9a29nFCZKmErLl9YJiFuv1woqE
6QEoTR/LgVueLw+73nFC6xSjjyQnjycEIM4tcW1P2WwfQmICKv59MreBxWqX+eoBpyzQj/VRwbgv
i2nVjljfk2Udbt+vrtyKPCO0dHYFyWw0UToO9Lwwd/3Ot0A1Bfy3gFgziqPm5+ZmNO07eyvv7uAa
yHVk3X7CWXvbD/fjyMNDPUrkcAgRgrm6fVmjxcsJMHCJ/rz5nNE3AGxAFCw4V7518A7WgE99cRS3
wbMBw2qZI5E9GAyLK1YFn3Gbvt4DZyoRzwLIqJe0T2baLHWTf5fiflwoep5aHcJ8rJbHhHUKyMFb
dnpj2m8ntMSEBGFabnWW9R7hLTghp7NEa4plIrRSCZ5OjNzuF4z/BeUQf9qg/5FKNeUSER8D3gXL
e7p9DG5k72lzsLzK1K9bYrsbk9zh75icQVuBatv4QHPj3oFkEzAZLktbGZeRrkBxoaar/XLoQFRk
ueJlLfRaDaT/JZClYmTilysJpyBrM5Dm4sFSCwiDhifdxZgoZzU71imvWbNzWZQ9VkL0lQHSrofV
jOze/eOTu+UsL1+RteACVNXfK6Js8+RHWTKqChCezENy+5aZ6SumGZgI8CsQAPCGZ3Io22ykelMY
CuRoePAN9ov0VoMSBGi3OYDLObTkg+WU2PeftXN5gaxdpFKgXROjwpt+7SJvBy8afM+dNhBWUxxL
jP7T0oSxMc1RieVZqU+kjPh/MihFiht4eTmrmR4M6oBDVDS+yBd/ClJCLSn8UUeMdhAwvAV/ULsc
XpwhmoNqvCIyK3AGV/PSjwVhoWJc9jWDei6duutCKZVTVC3Su9vbxsvt98vLW025nguglH5Km1po
JAgQMiebrEKzRd98Djy+sY2HybdwdCziov8gE/iQmqgJ4Dqnzo6f/YSbDFzqgwF4InUbIzHe2rNt
5vd/tbpvSZQf5cDW2kkxVmf5D/FsNRYer4nVuTwOjGNkJldTQMus3/9fFu38ACGe132EZZWWQgZw
TgrE93hMKgHCXwMqEWEsbs0pncv7Wbn6n0Qe5yATsLj0eXaV48YUUYgNt8HdZTlrTzFYku910U8x
P2x8OcJzCImUwpUtqXc4u9yhlULcZSDoSg8+4gq867cxaujqsdIIy6ishfc/voG6ByHYX5pwOcgJ
CaPEbl19L9h31du/3lTqPvgxx2E6HYc4gUMH8yOg0nHu9eNfTPIv5vl7Uyk3EItiZfTT14IWFLsM
QAuDA3atDXNFy2367UK/JVGOIFJ1eUpHrGjhCzUAndVjPB3Tc8dles5HrBQjTxFhoJIpmaWglCvI
ea42DGG55w6gK69Vi9sEkChcX1bQdVfwvUDKnMRymHNhgKdfhpmRZJMCc/k1YnYTfYVVl/aRsiWd
pBugXMKJyTcDMqrg/DUBIIwCY4nA1jB9JwLU6KaH9dymB84LrhqX1c/HOEq68SLlmkz0ZfjWyWzu
uw6YMWpQWmpo9/7nf72nwLdVZVFE4AWQW+rosmEq64LDYnvnqQFIWI3JgzuWb13Pf5xJoU5O7Yx5
DsAGfnowSGgmIxmB2BqQxhLRJJPakRPcTW9MqYutoA7yx9qog5SzVJIzGWrZO18xJd6qgo1cpLNl
Mm+sHNiZqF+zPo0vRkG13L2M8JiNVWzRumO14EosIZQfEFS1CgKAPGK4wtjlzznyZK0r29WNcTvf
pPoywox+N7NEoFK4n/WN6O5hvXOyvUeO1LIwgmoBvcbiXYPZZL8Whf7YANp3FNmU58sJY6953axM
A708b/7++qPcPZboACSqOxHOm3xU0S6r8JrPUAQ0gxoyhmdA/07JzhU+SOIYdmEyMQvo7/evJTM8
/Jpw/6VMZ0Iox5QN8YB+UAip7OxoHOWr7j7Yql61UezoJsFM7+ITj7nt7kakwj87NGR95jccUuhk
wqAFK3mx9rz4sWjKfxmJMlaNhu+pnYNo8zLZjHZ/bNGgxRovZ+4v5cIyTis7tYEoy1/qMAkwkO/v
jGfWi2nFvP9YEeW/ePTbpkoIMYe3YHutQ2UGotqXdWX1Cp2dImXuxK7iK3mCjPLa39e27NzgDc8I
5VnroIxdogpxwLfIvh7i68j+w21qPMH+xuf+2C3KuGGMR4xrHiup7MYu7M5GEzbce8YmVF4L489F
0Q3taSCMChzvcMKMMtF20i5Aye1YOO19eWCtay3p8UMYZeSMGb3QMofdE66EJx6G5OBpqH4KloNh
wxd5Ox2CbWqpsCfWc+eZ+aviFiZn7m1JJjBtPjErbxseJNShUASzfee4dfvny1q0lv768ZG0xQl7
sUyXHdFHDCs8RhKKX5h11gan6N1Q3XQSKSQrqjfAjI+Fq2gis2KGs1nzZprZfoziERrnp9KOQyue
t3V501QbvmQF9MtnXLBZGmWzYuyk2rYoO/Cmv1Ueg934Vfnc2PwOAMFuTExs0Nt7BUCUyHlg7NH6
VVM1CUMWMthrqIMcVXVSihAHOZnD6xNqlQNpUTDPrWg7HFId9b3ZLGdiRyf5Cp6rw79NyLAzrNJi
fMki6dc2gANWRZiji7/oMnmRkwIOzJIIjOMeiXIBZXBUbz8q73p0I4wyPaP2dhcTeYcpOIs11LRu
qb+LPzxlqXOp9o2wx7NK6szkA8SjmYdLesdY5arVOZNCGekgKVUhD7DdvFm/c2byjKw8Cxd33ROc
CaFMdApIKFGPIQSRxIOKIZ0Ir8HhxJOby0e2kg05r5fRaNYdX/G1XEIOMIdvxTsJL0D3soR1o3a2
FMpKz3WmZ+2innBq/dXHc+oWFiO2Zm4XZaMlBaO9dQ4ZE5gzBLfc9dvm3Yw3LB6E1av2vZav7zhL
iQdhj5rZl4ZBu0ePu1WdHjmqyzu2bvQUTZJVJMhk5Ghxzc6kRDIf5V2ZDEibAlvEfzASU9qhVwRh
te6krvm8vMdEdGfJyBIoD/XmnaHi60Hm2RdQOi6HadDOUjicnsacAEow2PY7A50Ly1hdTPhdftCP
wKEE83K+Yb4mVo3pmXBK9ydDkrkxgfCxw5C2lxN/b5PethlGe62tFf3PmqrIID41DJlaZBSHnRQq
9YA7JqNToY9wpgDTMMccXGyHyJW3FVFmq33sYtKcwCK4KyuYLT4GWKT6mNzhr27J6hpbtS5nH0Ut
HqUebVbTHnETOJvSxJRP9wD8bx4vq9j6hdEFCQMugiwJX1w0ZyoGrpk8SkEgcpq2MypJz+Y9s9Cw
bN8vZ6DDDfC8imkDmurcBynCGPrjspL8SX3ZyTfpleqNt2NGcnD1vtywGmnX8gkKRuIlHCfyQLJG
HWiB+XWF89PhFH0mDwvv7JJZjsy98/jniCpOQLSDcDOj7+Yu3JQxYWzp4uPp9QJUFHUIXVQVSaIi
3qngizHmswGmdMJ8RX1KbGBW7nmQt46bO9aksrAYgUviKLMaFUIZ6Uk1AG4G3BDV0RkB4e+j+8rk
NgoLDu2r1vdLmgheBUXTcF3ocYEgr4cq16EvtTU68anNzEAzVUhLXdvcPz/PCAaLZx4T0e+MbV1T
I/FMMhXdtP7sF1HfDP8PFh8dVfslswEK3HfREUmFDB/DJa7dwHOBVMgZTJJfcB2WGvrkIO1ToqSE
d1qWkV+zclBVQ9K0RWtUSl36ZJ7TGgDi6GbTiQQ6wCo3G/kmK8FhzL+OuqNyholRO9MA1lNx9NPn
jHMn7TUORdKX20JAe2Pe90QtXCHEMD/P+MCVWT8FLdbfH0gpWCMWkVQutwlXSXOSbUCCw4cPyIzn
wOTdtGLDfq4FI+cSKS+uxnkv6QF2XgLyXbVNG1jlRlq6EDn/SVW943wwUBAKzR4xPvAomKi2a/Gr
CJvIG6pqKKpGfUAYcZI2xfgABXiV+1sDQwWjeeSYedx1S/UtSF/yvGfmVx/qaW4XHXsAsjuGop4S
ItuGk98JwC7fytAE6/gq7kqzy0m8Na7bAyvHtVaFw/H+s1b61SD1Yp/wFT5ht+CZ997wUR3Kx3w3
bzLvFVOkoLd37dh2441/ZCWS1sIoUVZVTFcKmvgLEHdOfTFNywlP6mrJmqHXj9nPsjIcDvU9k0Gd
payn6MErIOPQXueJueRStghcNvfISxK00HAWK+WxfmO+RdLlKl+oymEa5gGFaGWX4RW2NMva1wBs
Dw+cJXjVG7Pwt+p0zkRS1tH3k3LyYzhZa6E1a27A2A3MMYwaQ2vYYDCr0hQJJKmKKhuyTu0pP6c9
WEpkuHTPiXgztwB/pF4N+/Yl3k6M5M7qaw658v8TRrscv8uAn9JA2IOGXAtqwwLom0QAE6WsSHA1
a34uitpFNUoTYNWKw8nftO8AkAqPouY1hYM/KjtEOW68VzYz0o5Dx6i0rJU4Qc/7vUrK2xhdOqlD
BtGto5GrWLTblqBPIr1p0ZOBrnBWkLQa+Z0LXM74zPRkeZUl4CtZckyxgBQjDBxg1giH1sW/8dyK
uhD6SbomqlQom+BNNmWGsgSAgDJBO9XyhhjNP6Llhja7r2D1oYlAQRbxBsOfCqWdUqJyHBBoYFVG
CY3Aesf1M+HrZL5SM3Agk74rjNYqMw0gpL1fRRVp01qoQYSod6rtd2L7KXGa8OfyNnwxIP8KnTBy
qy80zIb41fJ3tuH8nHCFMCTjKcWTTTaF7mkSt6lExm4gRlg4OjBl0hceAKwCJmv023j+0yWkkm5S
lIjSJ+XVSNHTrlRvqXAj5kScHpG6s5v6UEifmViZKdoyxbekJAmPxnCS5KZab6bGA1SDpjIq8quG
GwA5iLKBCWXQaymUmNcGKR5PoByM1Y/+Li8AS/qa3En3l3dt/TC/JdGFuUoTgloUISn2DMB/YxIj
eJvGbQIuLJzeSxRuYmS1Bo8hdqXAqqA6938L/BpHPDusJVoLAE42YtRRQI8d6nSSuW2Zmf61SGeh
TUarhgF+Vo2KreJRmnkONeRTBCLT+dhcs3JhX68NWuvOJVCXQZe4IsH4zHjSCvSrcj5RJ3uy6xzj
INF23o8G6b38qpRN5UkMvTTc+CXmWkDOEpFudAHP1piiZPESqEWHA498Wgxtnc2p9PRgw21BAtmr
x1S3utI1mE+ptdgYNlHiJVlAR5VCG0Vp4JOshCOtrezz0HOm6pXgW7HN8qM/sMO+Na0+F0eZxDmX
h5qTh8UGLy+3wykHJJhmPy51Ed3+vEPSlJnkWNOAc5lUjmfylbFBp/oA3nTkEa+ABlaA30X1MoB3
7BOrsBD7uQoLkmc18DwXSz2R87LLonmG2AJY1sCDuAKEAkwRkQdE97K1REa8O6ChsdoVu9qKD4WN
KicjvbToHq2bS9IFPWCqBvpwSjcLpfMzveGX9oK31NLs2XxNN6x5i9Uc1pkUOleXx3jEBZU04CpX
5O2KIyihmKDqa0l7l+zjnVaxRixWA8BzkVQcUbRiCogoLGyy5Y/5ZDkvVr+XreC638hu8ie0GdZq
LR47l0fdk5HLeXRyQt6hBL9SVJof8zEB0TcKMsv77J2V/lx7iytAchIEXEwexNw/Y4eWS8ps6hGS
yb2fWqGGF+oYtanJzYBvvLy2dR35FkU9j4fJ50Wh05Hy3khPjUIqzdIwpMUBzFd0ZpkhbdXdKIA4
lDWAR+toofm5sqBVIz+UsTILoW1zW2x9C+7lVt3FzP7A9U38FkXZ/q6fOGGIERZNYNscvakivoXu
ApTQcttq7jgPTQMsRVl72J4vj7pxfDWPERqcl4ctb3bHwP7TWTNaJ3Jm+V5edOD35f5nefQjqK6G
RuIkiEoz6EVrCnJopaopoA9r3iadVeapnb6P2aEoIrPrrNYe5qdYn8kADLJ8K8kHY7AGHxnCbdR4
ShBAlc26c/zONF4645QWO1+1+/RPGz415cEI32cAmOTulDghMMYCu8DLq/aV/SBf8c0xHl0/ZdCZ
rr4t0WmpCZqhyBJQgn5qCxLHup4Chfn0tHvhVbNAR6dt3hjWZ4nxOYvZpPQVddB7ei6POj6fl4qm
l/wR2NwTuiANYI88oLRnebferWZe24/P2kRMxUzdbbsBPgmok4MrzCK8X76TX0HXr+9A7wfa7ERJ
0WTqO4oEdLe5PkynpyfkLGYAqALXb3bRqjBibITsif0ao5ug39yVZrn5BLM4apG7m8tfsfpkWt72
uiTquoYL+3P3labTCyP2kblA1Tog3THErIzoBJgZrG/GzedlcWvDK0sI8o84ysi2/MznagVxw4L3
NpKDiqFJdPvZkik88HtbfD7WIJasibnXTPt+GZEimZNY6EW5/CVfXbz09p9/CRWnFEWRK8OEB85B
16wX/SO5MRzg0Nxq5c68/2xfpz0GW1l9Akyp8s/tNtKu7bMSUq3gFvPWjbvAe4p2iFDyk0ixKfbA
pwkPGuOpsR6qnO37YkfPQvE+VeqKBzjLabqXgHHHeeqWi0iimyOSnvxTcT0C/Om5fWg/qykwMVoc
OcZplh/jo5qiOaeO3y5v/6pHOvseyvlhfDNMmgb7ACjXnGx4R0f1p2RRqcjLdl46ZMoTNQavNn0N
Mb2VzGbu8VutI8HxAWRevb0QTihXA6rnt4vvmIlmai/RJjuIT0fe2Twbr8Bj26A1w+w/eWewjs+8
I5k3LGjb1STC8sIG2YIqKqpKaaKfZkmS88HyTOoxNgUwcbtHBSBgArIyJVHaF/lgESonSJodC49B
zDwl162ZOKxkxaqHPFsRpW2aDMZQP47GU1eTl94rdzJpIoLmdpc1Z8FcEqVI0tR0pZJiSeohOXbH
7jAfjQ069xADk8sq++VsfyvT9zlRylSrambENVZVWpxi+xpP+qAno+gJGobc78bQzStSbrPMHGtS
YQxf9YB/X2+D2NEKh/Ex61uMwSPknVW0qVAfY+SIK8UlP1PuD/oMLMvmVkA/yOEazqtwPnUXTTJI
W+zqw+Bal2X/B5/xLZvy2Orc8ZpcYSPG2tJfx25XX9eyWQG70FZPxY3itKEji/1fiVVFzRBEgRd5
uiY4JqrUNwmi2CRxm+BGa+/i9yyQNlJm5z06WPdK+EdKTVkpvYHhJlcftWeiqRXrZR7V8rS4LePI
gXcOSBSTZSi7qbSEmLHOdVmqiOETXeZRU/hpqpUA2aKxx8m2TrcFpUJLKi+z3i+fIUsI5fZlwwdf
TY0FiQs8B2AIMG+dMRayfjfV75VQzj7pikKdF+uLBCl825iY7ZU8bdpsO017rbjXA8YVXS77rxt6
JpCypLNRA2Www6oqu3yXtoIpsWL/tZQWTPQ/hyP/PJx2NsQ6bSFBIVZ1iwZh2FAALmwSxv1ef/2e
CaJMqF9KjZxKEKRvFBEDfxNwV3LzWcQUS2d1j0suhZnNXj7+9/ahXAdIXg0VCeq8MoCRJuB7WYIz
kCv6n0pEwufEvk5f83KXWcxSwWKjLsmjjmsK+cTvQ8hrlXdVG+7Ll3w2+3ujre4ua/u6xVK/V0Yd
W2jIUpL3Id4Yb8FIQBMiW2idGtzGHRk1CNaaqHMzcnTC6LGBAE95jEABf+ubzX/P/YNw4Ww1tM8D
mqHcLgED/5nch6CbB3latwss7p2xbatO5kwQ5WSyuBbbecK2RZ9PMLKOV6H9E2WjncUQtHqtNDCO
CfyieBq1ognzU37uF4trTY6Be6WZj9kJY6eXxaw2XkCz/xFDraeXArmNdYjpFKKHppKiraXYqKfH
5L21s6eGI+p+v2RjkZT9NEJS7XwGBN9q3Hv2BZQj6edaDGoFXxDj+YPGi8YRNjoBYvzlla7W+85X
Sj0uMVdQtnpVLhsamrHjX+uW7D2nN4MrMBSesSLaXQF1N5b8BpIKOziG5q3vJoCxYj3XWFIofzUX
aRx3NaRId+FJRQWzsniHyYC52gd0tm20BeRDPy7B4DKe/A/pChw/m+zDsME07HA3qV0eUHxmnNNi
4n6ZwG990CkTWGRlE6gZBPZLxbI4tG6wkbZHjMR4Oxa1D2sPKSPIJ/wgdAFkGW4CyqKRKPZefmIh
PrOkUAZQiXT0gixXWTxwHZoAA8LfaQcdEPKXt275HXrnVOC6InHKgwJNpW7SILSNJE/JdGr5XrIT
3q+tHrSFm74cDNYprUVLqoySI2Cs0VNDV+pyZe5TPsxQ/yHBrr/+X86ua7d1bMl+EQHm8LoZlSzJ
Mp1eCIdj5pz59bPowb2Hojgi5jTQQKMNqLhDhV21alV2VDItAHhHMhk9Rf6IiEBO7WRH9d7/6YEz
kT2v3aESyvN8BNlGdPSOjndq9PqFHtOazlqda/H6T2XNtEwQe79UMsiq0x0/vKN1PQLVVL2JdNnR
QvoklmoUbtD/Bu3jzfvnuSp8Fn1UjpRESokiW/rjHHaaqLYmQIYYEdLpFbqElPOKvKVgcbrYmer1
dBA1aLbrRhSeq7/6OqXSG+Gc7CIH+Sjgsn5SR13jpFmM68QRWAlUI03jDYVrPUnE5LLj10E0uqDH
g+EPwMg+isRvVHTeXX6oFR1ZjMCn0mZ+1efikMEAFpTLtf4hQ7+X6SKhsR36tZBkyY5NBc08a5G6
QSiKCZKq3KAVOktA22T9ODqov9aUcbwHN4o/2cGZ4mPOdMH4Jdb0muwlzCTkP7gYtbZGX7sga2sa
Ld3kqELR92BlIGiHqTXNi7TzN9W7BQKVehVIsmQ0J9v3S/AyEZW4LtNnPUS5z26OkYqUtgqTWyzh
TWXMlLsvvciPWsh4btXXXfjwzqE5SfNtjKwD1d0FybDn+xq2mGmfSpxp9ODKGLrWwJzsjqUa6p+f
IJ8E8zDn6U+8FvR6vVfp3cXVLLU7qJjXdxY236u14UU/8fe6zClaHC8OOYcZT/GQGaGrupsO6X3L
co1vq1nrNliMu6ZLnvnYIi+4oh6w5F59xVS0o6iJZBy7Ja1Omlu7MjNDIjhRRec5JIVE8x9QFwXP
0vcatnBhqDteGtIIqkADBdIRMwMit1kU5QUDveY/qmPE6vVb8wmixj0eoI8cGh0t7VIeL2q7Q/LJ
AKaLYF/X0omLRzj5iJlxqbqCSSUPH/GsHYq9d2IMAxPtgLl4fEGyzV2bJbH4WpwuemZhwrQpSimA
vEx7xqBOECB+PajqeW1di1GFzIEyHj3AgjDf27jvSy6LBewtAgu93YCya605ddndTGTMti4LA79P
o1FG/BFLoA1SdFHbM/YWvE+HFDmZldfAYsZdnAic7Z1SKUVH+xBIv79LhN2GLrBqj4+PA8lVdxub
x82Tp+Wulm3zy491Tj/PwK+ptoqxbY3uonNCvZxh+9Yu8rjOG6cx+ayZLY9CORejnIfTEM1u12/u
W7rFivdk1b9+eGK/Iy8VpDjDz7MFcU3+st1a5/N5xZsvavzfNfzanomQuJGYvJAhRItzldcKELDi
Vt5fyWif5vuEHhPgSBhxxJPM9okuGK5G0g5X33vkQkbLgBG7L2Ep7EKtF5AH0C8idp9ZFDcNMz7o
4v4paQMjq4HuBV2ti3GtxWqkMBelYFoWQII0KL4VkISKY9ZhsmE0K7lhyMiDHT+I8Ksqg4SqVOxS
Ixg2DvHAa0W1qrIPC9KvZSJvWGlG2czYvcmzHCfyN2F7BJKpIK9pu3E/OvaSRi9+xRMFtK7DR+xX
5tCevDLceiF/qfxmE1COmcsJkV6RmijjSpV9K3e0uPrIvVQT3B9hAPzy/f5R3MDWx49E5V2kOTT5
CMwcOzSgOYodeXps/nB4ZTBOZOeEpPvqDCcj0cvwmBZa8uCqLMIDVzs/35d+E5zOpM+VpneBjCmT
frC7cls/tqBnll5oyui4s49Z46RYY0W/0dJR4C+MT8DdU7Du6/uQpHLTNIw42E5HegnGz1V0x3f0
PnygKdLw3kEWxS39FLM6C86uleXOvdivdExURx8iHpK4jtfSA5H2aw9jfex6W+qvnaGlvRlRAJdj
d7UG9Jf6fYGLp8tNBM5s/9AnA8YGu7Td5WAzBviwQtG9SYkcat1nHQ5EjtQiwRDh5st1zSx7oJgj
xWlip7mi2fJm4etKTfhOUUHRff/b5ub4dy84eD3MmEdwMX8FiWlCVVRc4dMY8i5HRPwow5WS96II
TKgdz1xCA8osPioqJ1CKBgoYE0ohg6XY3XNk31/GTXj0u46JkNmZhpFXVyILIQLBjEswXvpwcalq
iqpmDEa2TzbC3mjRcgzGmBij5WAC8os3tk4cfKO27n/N8v1WaEUZiW1H8rLrG8YxWcO6Ukbb4O39
CmpfZ8tN0QKwGv3wzpPYGgH1pwZ1N9OSZLWKPX8tjVsBezfifZEpYef9glKadAE35LTddhh4X7/6
hK5plRZJGG3rbkDjFzo3EsZIvYFQ2XMUrEQeNzii3w9gGHgUtMxLaK27Xn0dDbGceDgLJ7jU4muW
ncFo8CwDyYJq5BN/4RD38yWt9qVZemRItKo+ctSa4Z876fEr0NMMaDMPs4rQ7vor8OcMHRAibbMi
4ehT/lyApWBTehpfaMXas3vJpECF0HoKGmyQBMyCLUkuB74F0YWNLCzxoUccT+pyJfwe7/A0JPjf
Ff0VMgsJ+jxnu6CBEKU0O/E5KAgDzE7zunJ5R2d8R8zcYYZNXrI8ReH+9MBhKG9V8xwHO887y8Ih
AklMC0jv5r7Mxe1jwR/OjeBodOddn1XaSQwVDR5jc6yuPDTuys//9jzfLOnv78+XVIV509V0ytqc
64o9KWneP9O0lAFeRYtRQnx3SDAzMUiGD6Yt4gslYgQRcRs3ybVAlCUgiZUGnol3fV8xwHkV6YHg
dBiaq+TYkqQOlT1omkt4sIApMSilqjHgfBi7xAgt5wmGLjjV4OlxS4UACUb1u6eIUP6uGOARxEoY
XCJ3sfxR9f0ADIPbhwHxy5ZJTEZo2krNBH7A0FRKKTg1wVPlSDeITfSYi/jnlElkXutBso2RnYJf
pWbWD54RiANaPB0hp16Ltug64/6RLQYNwA3958zmeLWySWMlrnFmWlUCpitZsRmjYAMwPajWzfvC
2JUL8tv0Pg0gW67PqSZg7GIPJpdSxZj6zWD4lvzHYFHLHh5ZUj30e9mgNW+H0SRkDRx5gzn5Vb7J
ckerO/mCmuZ7UcjHK0qfZEqngDkpjwK3z1GOGE4urXeZJSeyFhUGnb/yoqI1YqLxzrn3jLBq9EQ+
KdFaTno0K/fu9SzJgccOJqmKsAhRqcPw0IMaOS9oH17xZ0sefHrU4+lM1t6X1ZD1GcS4aBng9hJ4
5BSToxMSlyuauhitC6zMIzRDBzHSsteilEFskojBQQtEaFQ0M3E7/7nZoP4DgwpG+D295y2PsFa0
Dc7tJ5CpOdlm5mo5aPTQtzv79ztmOxtmXpLSTszYcaNVpwq0BTt5n4BuRpWLl/uX+yY18Hu1EPgj
XYXQHx2I12umvair+zRhbLrXRdONLKZRU0bDQJLXrfNVHrNBjS8rR7oYoggTobMzdYYcaQ8xZWxv
g6gM04jEcYuLkVRPPjZ2kRlRqN9f6KL/Qs8cKHIVGf/OYjTW9RxBrjLGHi7sNgUVdqmza60gixox
kTGLPVw3K+OMgQyKU+mzmOh0YqdaKhMAXe6vZtEkgWYD3grvNUxnuD41nFkilBLN2HJkOpgSI+7o
dCWZP7q9m0uIfB/Nywhm0L59LaJKh5br8Fy001TPMU0JKGR3n4mEPgndxhdWdG9N2mzrMJGwjrgU
0grH7JAxOqLoxJOwUgF7vr91i/Zksq7xECf2hB6q0GUbSJIxJAQhsHfKA71pPoN85am3dBuQO5EQ
DktjznS2JLboXa9C2GSDOsMlhliBeTN4S+mOMOK/+MOprNmiUmA02qQuWHs40ggmFJ9QzBfXYlBO
qqbHYpv5K7u4dAGnAsfznOyiWPuC1CsQGPINCRKLE16jP/cPaulKTETMmdvkgWlSzoGIWuVjfdi/
N7vkWWY0byX/sWiNpoJmD6as7ZpeQGukLeTDhnJlkJ09Oyw6Hj4GnFmOwaT8pb7kXk06X1y594uR
zFT47KUgd6nbRGnC2p6yHRwNh1cmuCAkOSeqn63o9OpSZx7OUbqybFgstSyMqFLTaONmJ6rcZns/
fRzoTo0qw6+tMluxvotuBuQPGDmGmufYT3x9X/iSz2M2Klk79tRhzO5owNu7vFVkR5QlDSHZdJWr
y5kWtVvRGFrt/l26KSuPbk7iZKQ0wZCA9riZgrBlSjnQUSTiKrWoLkkG1qUOVKdcumUCkxb3Jb/p
eE05Kf7Kw+mGE2kueqYqFNsXVYUHqy1gtJIlGMMG6lnsKUw2iwyDUh3wb6hhhmlZ0pm30Pwbbdkd
S6N2iuZmkzL5/aDW40T6+1uy5BD/7gjysNcngtm+ccuOn8X9ssoJIJO8L2BJfyVxnIzM83iH/zaB
TEyESwF45LQFY7fIrJqZp4GDuAOs/QlJ17XuofHezp0VcuJAjSHVIwm/xIwTWX0qVJHLd4hFNRC3
aqAS3VrjbLNV6tKlRcF5jB2WPG7Ub9FoIgho2Sh0W4axHUdvw8ZylFTr2FJvm1Aripz41SnKhBVj
u3h7gW5Bz78Mpw4upOuzyoAyb/pMxuPbisngPSi9Xp6EZ4fEJz28oK10Lba/qWCOl3bsokZGmFM4
cU400HBcM/Shwtgh2RX7Q2tG6G01MAKQf7x/SxYtA2RhXDLesjQgjddry7si9LzcYWy/f2+pP5S0
ad1vcZwikJkFWmE8jab1ArPi34J2lzMrTnrxPCfSZztL8WWvOOkoXdzVqcl/5O5LKG8K9yggK7yG
ilp6YWCYANJCIigCEWzPlK7zS/yp91m7N9GJwvaZqpB8eOUSnXFqUobIE+nFIQmt+KvM9Qsf6SkS
ZmlmCRuGAkDlJ3HRhzO83T+DMcafaY9M04IMlDk7NmvOHGA5MByTykxvK3jFDzmafqLVKsyChl7J
mPm5uo8bkU0ggyp5o6Vig6f4vVjabW11xSFwDx2leYWsZil4SPMjs14HWvuC8e8T1U2Knq2HkOvt
tNf9sjGLAS/1ktc7RGcMtascgLpyMH85FSnbzuCVeJOXK8DPxZ1GR4YI9Cn6Yue1B5nhy67u6N7u
uea9cySVCoKVw7xp8oLqysjA/lfGLO6UpTST8gE73Zs9qL28DeZ86+9HcE2hKFmR7hHJpQ1/FMnb
FmiPtQzwUr0B4jFVSRgtJPT6epuDWmC6qBN6+/Xw/ukCZU2psQnaHtVMMMkFfhfogNLyzFWuugWH
NhU8r/P1VcHFosL3dj2Ypfgg1R9t8hqt0XWsSZnpipwOaYu51b1dxeArVvL6VMayNQRIudE1ZdxX
zP9jMxUgHMFyAkM805rM+89m1mqlHQ7HBDMKfH0gjwS7+SaTepMbl/P3Guvs0jXFw4+XUEUAy4o4
P8OOFvpGQE2OEVG6f2TFZMXs/hq6ucmZSJgH9wzXgQCah4SYtL0qH0Sz0VJyfMLljEjwrByUQ6eC
tgddVLi3Pph3Wb3beOoTyip/XgiFplxBZUCXx6kUR9q1/P1v0vfe982OmYoqwU18fB+6cpFfRNYv
MgIjNdODc3I2sWrqD3agh0ZhxkYEFqORuZwyEswsOt+/AkueGK/H/56FNLsCsdyi3SwYBltzLV7l
fPKeaCn62/rgXy7bVNLMQIoShuzkCurAMZZcjpuOJcubcYYQmgsAhQzIBVFiC8avtelcNx3Bo9Ga
yh5v5MQ4h7AmsSL+yn7HwDI8uzBF1dvEZKTUwKF35PRVGxnG11bWn/1LhrFQF6R61ejgYsjW9z+5
KxRwwOSJwj2H1vvr7+H5kuMcb+ixF8VTGlrpWdba4oHnLjHDgHA6qWUSgtlks3LaC/UPeSp3Fg0l
olCPAzB7mzVjwryWfxyFYB7davPempzRzE32u/FbrnVDyAlJZdBbTRiIaq8OSGWWrCUgWzK4jSTU
8enZchqH89lcbGmIEb6Ox6fc3AAJHmjDc4qxzMRyHlZeW4vqMpU4W9jgombAtJCYZ6dEQNccr7YR
0okbAbwh3kERHsBg/g+HhogO/ewsz6O9aOZxMexcBKioo+1DoyH19+6HprtRRFKH6irtxNLBTWXN
HrI+8sIyG/Z4ttXk8NrKWqpKw0HThUa/v6ob3OaokiAlQEURWsAgWrm+IrLXO0reMrStYSZGbebS
XoEWMtt4Y5JHlwzEwKjEn+SA/r3IPO+4p2f+4VnR0hKmcO1UlxwSMO5jbVkGN8TctwflMCQMj1Uf
glf0fIL2XK3McVroD5T/e2Xh43HNbf9U2Mz2t1LktC7wa/ZhNxif78Z7bbamvDVwdR9BYNmQaHd6
+qO/6B+5+lKYnR2pVgQaeheT+NY6Xm7wuuMpYOE0SJs4eSTuuz6FtpPDSKFQC6gaPtn1YawVmJqH
Mx9EvUTf3FZga09Thi490pQLZ+X00i5MxPTZFxMg2VGaMwN6kB6a1Mfk6SHDMPSBl44l/iF+7Sor
FmwxZAFFMSAd6EoeuaauP5gafC8bKGfMK4CdHO3RfKs6tBZYmHx3VjbA+gHgbu2EzYifXkO7LB2d
rAD2gArOSDc6u7N5kslemyIDXw76wHxyzFNPoSkjE/oVnV8TNPMPchBznoNkv91I9jtfgy+uOWfY
0IxZEbQYzk+XNNvPQORSLAlpFCkh2usO8UiN0q9evHkyWneQUxEE9O/LIDalKPK9Sjm9pHkKzeJt
jrrJ7XHGRaO4UQzxWeGqkXQQuD98EJLa91We+nGoQqUxaLDJUXEkZbZlXD3kh6f7Grl4p5AfAA81
qtagR5gZ9SoBaa4cVoyduGa4G4jy8VIaZuWSk6nr7tvDdnuW3mB1mGwlTl1yYMqoeyhg0zCH80hY
jkFfOxQAD9bbkByQdmn1ocd+F0gwnblTTVbCvaXjVkaubYyewKbLv2iCiWPuQjni/XG/d2DoSDvy
UvxgOIeakQeCUkiCEUj5LlG5zbNl3d/kMaafWT0FSTo8NABvU8AncK23eQf7wxUsbSetoSTvuftV
tfuIJnVKJA5coexafWS8uPcEzlRIYBNB7pBos4MvJj1ITKGJ8hrYb0FN8dBmaJHH01qEQbpeVMzS
lJjmkBE3h74BK5o/aEl1vL9zS5ijKymz68mLaZl5PqQMJdDNR4xUsmidI8wXq7iE10QLPtGK22c6
W+1OWVDPMZOAFJ2EdnS4iesF+qI3Dj2EtQX5PHHli8Ls01iPQx3AkryrtYICkdAfCbTilBqVdvr5
/146jAMDpBcAtoiWhdkh+hnPxM1QscCOsmfpa4RihLrJSA/0q+MTCyiEUnf04XRf7AIg4lrs7FwH
3qMSGdxwdlKcxd7V2ASguoNiyK1VNET2I5JJBgYH+iT2PoRHGnkOQeP3DeY+aHmxEp3cBrn4GNBb
0lg/Cunz7s3GbcsQb1kW4d8GvfK7taLNqHnXinL9+7M9Rgqda6N6wGKpiojShvc9FalFVRh2SXHh
RXSslQcFzbD9Jh0OVbNikhYytNfyZ5uNJETXxOP6WJCKvHSnUnhyQs2JH0PnY/gIxaMEpoBv9IQT
4FfvH/RCeexa9ky1MqlvuFzA2qNIRc2qKTNCgaboJS8tEG9KOl+ulRLGAPpmt/kx7FJ4YBjnQwVr
tupDIUeunQurCGhNuoklItWRz6tSK/KX0GHpS1366AhpBkxGahNP4Ah450WR8DkNaGETC1xvdLns
7wYQA2ek99ruMxza/iOl4+E7ldw81u9v1K2hwz5Nvnr2LBh6P2IVEQihgsfQ9FK0OOC2Q28HSkw1
kKMVaeOJz/aIx4wPgA5HrCf3e2oTJ8UwVQa+MIG2feGFzzdy8BTXxv0F3bojBa1GoIIDllOA351d
+jqSWy7pmxEDg4mZZaT2ebmhPFD6Zs9cpLWgwkvTtRTIrTVFugvgVcwuARs3aJavramk1Epdg//C
HsIiML04+ugaj1qJ6BZiCkgBd7PIyrAXNww2ScvHruN7rC2WgPdH27IgPn+oMYQgjByjaXIwxWIM
tlwbfvxagMIoPoNimgjB1xq2akm18bDjBA4uBIOjf18fk4N0y7AWwyZmbeeQPaHDSRP0jb/NdqWm
yyN7Ik+4p/vnulCCxupHxDco1uE05ikBypP7mhZQquvPGEWA3HCMLhbmAZzZoSb8Q/w2EkkAfyGg
cMbjYK9PFI8mSfLbCCCCCJ4IMMbsm/5g1Vj1VRmTj8Ht9irifz62L4G5stClG4xHG0DAoM6m5fne
+r1IORSCD9sDLThqPcS3nE21kx4qJG93lb7FDC/A7m08HVfeYAsmDKbgv5J/vefkVIU8iiOXzTib
aUKVykwa7HktoJv6EGnOKmPqyjrZWQhCsUObUhTWSf9kWv7AaRt0eKkEzKJHDCkEiaGDBGJlYuRO
vlZPW1Sl6UpnydFKHvjYCSE7O2E8XI3JaO6OM7xSpdFORrWk3mF/1fjlH1I+KDVPtngWLVeI4OtQ
gmAJXCUfvBodhW4vqPQTAowoWAkwlrwg8kqcBIsLu3szRCOpkFyTlQ4IlW7XNWqjkG9XMDJFAza6
9T6Gcg0Ss2TgJwLndB7swCiD1zRwuwDw92A3Iyzi2L3fEGHb7j+cl22EN8ja631N6uwmIdHdVXkH
qV28pzGwozZr8Z9WJvMc6CJg5G94RqmWrStwlQBvwz5XFL/hGIyjYgIisHbOEZnaxLT8ziQ/pWNE
mIYTWJRjteWKC1hQGYFG1CyPXpQB5em1VYq8MM0wkIyzWzAORp/1xjWwn2ux03j5Z156KmV+iFna
RTxqrhxi85jw751Wm8x7/ppuUMZfS+AvvFvh7/FwRZ8di8FU8yd6X8HNROLvkrTY4iuE5Gr3KD99
tV/yl80ShSHijj0Mx5honsFlhH9M1l57C3bv6hvGIGli97pyEMJUwDeEaL9RVN8/cVsHI7A/vXTl
ABcQGdfLnfkVP6IDqR6XexyI+A0+BfKCCXI/qa6AlG7lIBfUAh0kAE2NWzumY6+XRRXjOJJR1kHQ
V3u7l0IA/DrecKI4AhV/IQuTTatZ0U0VLuXswkieWNWIrUffLMGro6dvuCbailccDePNpZyIGxc7
EVeEkgwg7nhGpDDKn9YEsBrukD7W+0ttNf9v3ntFwEHxI54b+BkagNlreYLM5FmY1JztxOCe34Ik
hpUPwad/Bp8i4U9N8UgP+zJZ46W5oXj9lasgWw1DA2gFP7uLdYBkWhu2rK29stsBT5VAxVDLzm4v
Y1PwGl5nAWQ25qjgBXga/zC/DdmTba3ksO69KgOwJNYzWgsx6r3GLEE6Qg9jqLuYKpA4EfZgn2U+
aTPMfuDODOYYlF6rN73NRDtv2EYp5t2kVgUQSLYPWU3yLi2j8oUqgq0Bz0uNbr4j1FGitVBpSXEZ
VBlG8lMExcJss7wMqOlWqFn7WRswisvahGpj0TCOeOHl6D59ZHdaKSFfnK+hgRd697BxE9EzRQ7a
XAhjFz6nP7NnFPswV8U5Y0Y5Ae0d90IXuv6G3JvK++TtzXxoDiCosNbc+5KhxkOARYUMfXN4Glzf
0c5FU5fCwr1zJEAWJ1UdhlQq+kHPawyWi9o+FTXbadHxgRMeIOpZ014xjdElIUWYA40AzbL4FbTL
zdD3UQkYZBXB1SmiE27+lkb2TXKLEK5VeC0/6Gdp12mYJPsQ6k+Sau4ZNK57xDsX9uXC2XZBiP6S
WHuCfO7l7BorlmchS3P1LbODlrqeSzhKBhwbjaYiyQyBx3HzaxmLpavMIn/KAxwo02g0vj7LRsil
sJcHzq6Ex0ABb7jp6h1Cw0T3Q3vFli6FEVNZM8fQUx3rYEYiTLeG5hjlwqvDp29Tem/skw+ZgH4g
U3/UFalLuTdhKnVmURtUO8qgZTl7LAH0hNk7W3HbPGGm9Unf7wvQhn8Mg+pZglp+31/wkiME8Suy
AiKH4Hse0PhOlQw1+F9tFCSbxiXtJWjf7otYuiXcb+sqO44v/dWfiR0tBp/x2RKLi3qAcpWCcPU+
iLfeisov9JSNrwfM4UZeeswyzW4jW7myFFNYSot2sv7ZfUHr8Kk0Eq2xCIn3X7igeBJ/NeQPpX9y
JfF6k1nZTXFpO6ffMItCS4H3XMaXOTsVUgptTWEZCWbCDcqLknu5XYVp/+SCI/SP6ChirYFSFd3i
POVJh84d0Auo5E0V61XbJww6RPKeI0KIEIOIWUh/sjEPYE7aoKhE8pwqBRVzrD2oe+Ak6Ltlggh5
KldIviIR9FuG6ICXpKDqzwEtJw+9V2cNaYuhfgMev94MTFfnWqxQgi2xJdiFMfHgxKZFg5RFxWa5
mvRdnqpcInKuXgLR5OK/vf4tSKUCuVImyyyKjxGYVZICwLkXyIdQ4CIri6TB8jLR/WYF1HzVmhdS
NUqqhCFD3FRbOWGpTZQlkk8iJsOwjIyNwL9aJBHd6kmBNkwCKgFApxOv+KCjtqCJ2La1o6JRN/yM
sVWYOU8zdLMSES4lUSbXR5yDt1u/QWOnhOsTPOUyis7CRel7wqaE2ng7R1dAt+KtJOQWQ96/1wXB
4rVl62Wx7BOUXG1vL6re5Rho7pkxfwej6JEprCjiQs0PGoIKMhqooe03HQNyGyVKkDi4nbq31xrj
cAgtzGnAZNZXAaSM6UeaqXyugZhepVJTW/EWy6sVkdtETWWk75gph8D7Ti92MW/zjdZQ5yE9h888
GoUKQm9wpyTOlLXyUHcP/Ro2bvzleYTM/ZU89yBuymJOk+DztvLKZmpIuMJk033amGVzOt+3dosW
ALEFB2gBnqJziAd6QuPC7RIeD+5XpT/UDUADK9WLZUs3kcFfX5s461lfoCGjMA47kIswBNQ/j38c
w903KtG3FgiApM2zvPr+XVwcIJM8A0w13k7j3yemnOIGqmfcgbd3PsTc37gxTLo5o8lvzyK2Gqlj
iRt/u7f1re0BAHj/95cVfCJgFqdJQheISgYBcmA5pgdg4WvaoKTHo5wnZWTgzmktEiXdt9VK0PYb
bd5b28w15VKMC5hDdKofDu9HA2gt0ubA+2zM036fbx4etizRLlKAwd1rbnEpehphrv85s5nWdW6Q
Ba5H82PbwaH/ecd7BFNc0SC0eYx2Zvbz8hY/PWxtIEjOFnII/6T0f8XPUakUk9FcG2DpzSuzP44P
AEd7lNT+eKmAfjSDlVu0aGTwYEPcj+cpQPazre6GtGQYHyY1BNrx0KuxgNk9/dMWPDvfztoYjKW9
nQqb7a3StYE79ALSCLwebkGp+WgxbyvXdvQB87uDs4NFERQQWwozvUia0K2cOuKRqjCyHW2o1vnb
WhtDtphrwpMeLkhgwDJCzyNQ6IUsSLCQfgF+cuMTE28d+IVPZXfcvDW69ygX2oPKhcRu7FC73F/j
UoQIoB86mmg8b/AF12YlkuqYyxuWtwPxM+8/+vQppj56Vr8vZQEQizfERMxsjRTHJZEIblt79zpa
TVBPngIgpjB27cklHvSBJ2RPnWXS7tVKFUM1Biq1JxQYBs81qVen6y3eHmBDgE4dabvm/jDz2Jxm
e4m36XfqGLWmWG9SVkMHhbhS218WJHLov8ezEcd7vb8SmzNKKnuCXWmyaHCftGMlid6EVqb8rOzx
Ui4KHBLSyKKOOaJzVCHlulQWxxCF2Z+Y3UddBmPg1GjzDk5Wkl3QtPvHHZNTEWHO0Y+ekPBpULcx
hqVcfM01PPv+9yxVM1BvBg+SBE40IHHG7514LCemFMb1cLW0Q6uC4xBD6JVALV6iXbwXtp6o1uqa
xrJLnmwqc+aeZcHxqCqCTAQayH6Afou8w8dcDFwzYn6RvV7lqm5hurN11p5XFrx0AGg6AnwFaCfA
Z2fmoqz4kekA9pa6ZJFicNGrDMI50AR1iQ7es6DLVDk3EX5RuN1rSfhFHzuVPvOxvN8MKS/349IP
WnFSXiQarb9EDtQfUFZbK2u9Be7CXCAdOOKEkR+fZ+gG2ekYyhd5O0Y7TLXJTbdQE0/SwgBjmANZ
6wKt8r7uC1305VOhsxio9vukzBDeImZ/fnUOgHKRw7Ekmz/t6XR6Sfd7Tn0AC6r6vFYgW7hW4AwA
PgDxO3jWxJkWh3ngBGIZCzb7A5KSFmleDVw1HWXeX+D4/TN/cyVmpjEp70Zh1WUwFsKQmUMgY08p
P1B7BxWI+6IWkLgjtBuRLGgEGbAujIZrop2uGGZgAM8FG7lIwhCYYPNkqgXxyAV41hXVGNXuamFw
bpAGvQANI5zMzMuEA523keC2diJHrobheIVat1694mVus9SjGIkGoBzVfxj2mQK2yMQLhSs3dncM
HxiNs+ID0uJ/QNdl+qpweKl0Xis1pTmvLE+50YaZ4JnuCb4QJGC0aW1XfHCKHXWpNly88T0DqNam
+pDY77jHDCxxj6ab1Ag941P5iHg9xvNceWPLklRa/Jhr/iG3wUwe+i/gp4hYNdp7ZuGQskF3RqmV
CJt19yk9ppHa7BWbCV7kWPW02CVFdOwyU8hVTKTiSyu7iPmpYCpSoEGNIoGVfOTgQCkVw2XxzuWt
DG2+Wx8g0GAfM1rLarEaokZJEiD8BFlvOcBR2Ao81N3YvX/IhRgD6yIU2yvqBWwmyAvwunfgP4Ny
tbV9VKWbqzI5w9m9VBwfxWhZamwBDf3PZa5ylRoFewZkfvgY6SxQeunp8uN9dbhx078HiJoUg0K4
wslzvxF6fSONB8gY3lFCrsrB2MAVm7kmY2a9mhTF/SKDjB1vovst27FrOr18Df+uYnb/uy7r5dyF
msU90ZJjBajCc4grMs78+Li/Ybep99mOza582+eJ0DCjLIJmQSG1uEgXzg8OyQij5ka7Y9SLEq8Q
xSxuISAweAMjeAPZ/LXRinsxLys6hNCqrI3aiSLSM2Gnp+2miIE46qruOfHoNcaqW0jsuFgUM9Dr
DDMGLNVMbhrEEkbttHYQvNMD+tVYdMM8JD4z4olLGuP+MDzLFL99dp/9oY+FrHG8TPj6dH/Tb3Ip
s8+Y7Tlwk31C/w91X7ZcOY5t9ysd9c66HEHScasjTB6eQbNSUk4vDGWmkgTBAQQBEORfeIqwI/zo
B/uL6ne8qKx7W4ep0HH2m7s6VJVxUgcAAW7sYe212mpcqv3tFkq30Kw3Ms8o6jn9dRN627fHe66W
/vQyvlj3sh8vLokq6GbfSDxvv4f+WRLECSj5qoPwN/JrFyThzJKuA+VbSm4imjUHFu67r86THjcl
QuzM/uYARdh9eHtWJ3djFfoNJVVdCNp3HL2u3jP1LnDS8kvB7+O06RL/oD6O9ILhkbTJQDbMOqfT
CXPxc50NOwF108XVC9FTt+7MaN1mUA0PxoeBnFOCHPFNexN7iwq94J+CvE3MPmiT+tAHG5WhZaRK
4ncO/WC87RTBsmcGzS8BcrnQha123nhJ/ENwEmfzmild7sGFwBJO+Dr7P6E65rstwSRFQs4qgw0k
t61/IHJXmF1Nz1jweYhvAu/uxAa9dt2jVXphyvBCCEKsNshDVDlYRJqHEoabvhtmk85mSr2e3lTe
Z0NsUPqcCXfr5FVmUUwu/izUCeTrOhRAk2OMSjV69RwEXwhvV2eXWXk4BApNVh/93UeckKhKok8I
LHfdrtlRlQKpNu0ZRGHry/wdkFUbctkCShI8//P2A1nMw4vX6KeprJ6HBUgZ0Pyz/WAD1u6xMWH2
FcDceXNizesYYD2Qs7KPHigYNLMwkADDIXW+GWgk9TwBt10WCEgYNmlz7ikJspzPk2pPWIuVdfpp
8JWTV9BZ+91g2w+yu+8e8+Zuts+o3lNn48gtsU4k11ZXwU+jLYf/hWlybCuS1oTtZSjmkHs6jkl9
pzaNuG6gNvz2/p18rivHPK9j23QB2jChtpoVw7a3961KDQh3KrR1Q1s6yMxJeo3n3VofG+AtQKwA
3vIo8lajOlRM4exiN1EO1dGO7OJtBTrt+LYE+tL5corh5tVVLpRGMBUe6lLPue8Xj1RVNkhRAcV/
qPwsqNNA7qtD7O376QZOZFl/H+KdwI3r5F9PPN7X9hLXq420IdhogN893suZ9WGVT2g/81SZvydq
GnfGRUWtaws38Zpy+jxR3by3Iq86QGxt2jfWhDa8uvvUzOI7c5pxN4R+d1sDC3c9dy5wS3bwyKfq
lNLNay8yCuHoZPJc4sc/qXU2dtnVOSZKh63CbVg6u27jRacUN9bpsufDvXgaQJCQBSu1cke1zocR
5QwQgooN6kRpdQOWzpvmlmTVt3EnD6ChyCB0FW7pIdiNm+Zgb3uUykBuess2MUQXIPG9pduT0jvL
K7w+kS/ntXJhVee4uQcKfdQtn0hT7/VWDjQzSOsUxedwRBjjtWnww639l6/mPxRP3c2P7x/+/q/4
81co9QoKIrnVH//+H9UgxWNNH9u/JUo8Paq/dd//dicfJR0k/Tr86/Jl//7Lx1/1991Td/XYPP30
l45+BwP+NaHNo3w8+kPWSiqnW/UkpndPg6rl8/dj6svf/H/98G9Pz99yP/GnP3772qlWLt9W0K79
7a+PDt/++O05SfYvL7//rw+XBfzx25//68//9uf//vO/4+d//vN//vSLT4+D/OM3i/y+cCpFCO+B
UokAsYWhHp+eP/Kc39G5Dt8TxUgXfBhwINtOyPKP33z3dySfAcrFe4/rEuT5v/1t6NTykWf/jnbB
GD4E4J1ou4ii3/5thkeb94/N/FurmpuOtnL447fjWwIjANXl2hFarGIPBGo/1Xq7tp59wA1ToPXD
q7Ka6a0e8n4b6QI84y3t0Ozk+zmcN0YvbUXKu7eNzQrwgQlAXw3cPUuOFOkPeAfHxmbkBW1LzyEp
ZmqBv0daiVSuj1Fbc9CigdxxNzk68XG0r4LGQn3KWCAymiMd0QTY8PncBIS/RzDyKad84OhM8yAH
W1R63lm8DvRWtGHWGjLs3p766kJYpg58BeoqeG5gBUMh93jqPZm6MHC7KSVkMs1+sim4Fwd0rY3g
5HTDj1PvqnobG8vBmvLZpYfOMw47n8DpdbKVewk2/mELnifjgpcdOhCg/neR5V1NBkovTVF6oN9n
ZpyzWKsI1a1JMXtrnLL6UkUy2KJvAsnAnDVzt20H2LW9iEGRvzO8oeUZkBp62rpWkE9pbUG7LKvH
oo93Ph3oANK4cexPhMjHNw0mDWkImG4Qf7tLbnpNBGYxiLGB+tvg7g4QPxWtcsiedDVZqJqY3yUM
V06VOgWNxw0rbf6LUNtlBmA5xWvpwTle5rE6fnqGppgjqzHtA7RcJ6WeQYLVGJARMK/WoG7vu7gC
m37ua+sGfWqxXydadaZAQ0BH8nfMrcchk35tkcxz0EecWFVP5fsTR+3YhX+eJo4bAb8hMKWIelc3
UBRTAnKGWaV4k5hJ2iFSd7bo2JYr2y5S2+2lkwpXde6+mi23vOIzgCg7U3CeJ6499yYbZrT6bUjb
RxIE3N7onvAAn6P9oxMIpkmU+QFHBfodz3Ll4eOYg4wQtz1oQUF4eV33HhdpVcouTuBCkBkNOFO3
bXTs0yycmqhPSVRrUHUBtQj/jWuVFGMVnc1drr4AOtpvfW4YaNmCGvyplQU1U8PEO7DxAZUCB15b
m7a3LKjUWGNuZ5OICz9TpGr0tRiDPNgJdHvnD0YN40OYBzUIy1U4DBuimqg4cZBXzho2KFySIDjE
rreALNeULuFcu+2kQqQClypziuJboZLGtiF2MtpNUYH5q0cKcRwB8xgn1/5QRtq7EFIUyAp1pM3T
3q3cUz4kfNOVWUAdkSDPi8MDFfcYFmtlFmI5qggalshNdHV4cLqxP4xyQj0gHru+/VK5DVKaYU5b
dV438tAimK+yavTyZJIg9m5tREaONuMh5LUBMM7aDpUQ75WtxvvJiz/GbeAdasS2NAka5ZSpbHiY
DUKYi1i2Y0JbkwDY315Tx1fgMHBleyaiRoJlW1RZ1EX2PbAH39oWTJVeWD/UxUyuJiEoEFzThIA0
R341sEd0+vRjNtkhCKR9ecdDb9yKevque9InirefjS0mtnGbjp+PlgBhPcSS7L0rynrjhqI5F5HA
TCzb3ra9nFmK41J+Y8KC6A10AcABWJVhlA22AY7Mon1wGU/1sJ3mCeI0oVJnkzEgMY2DXeHZ/n7m
ht85pLgbZu4kBU7EvjbVfOmbuu+TKG/Ztil6jiwpiR6tvoZAW+GVl3mD+MsVOfkMW342eEjdgNc0
3gNoWSBF4bZngJoNiS5C8MYZCQrFFIl6DWHswg0+9KQwKQtRSqx6kChVsj3UzlTsHGk324aGAjDq
WqWhHMd3vHMf4rxn1y4I2xIELw66tPspFY3YWbS9mAor/CgaY30W2i9KnNUKCRq7kggTg5GMwVlM
mHoCNK7/1iBSRa9nFnkD20E+s75BtGcyCE02d7yUn6kbm62t2ifPuP2Qxb0pUHJigxckk03mW8sR
1RdbOKD7NrPUQcrHvPo+yCH81iP+uIl9RT4Ik0dPXMythKLHqKEdUFpXfkXojg+X8Dtcv1EHEs7t
vuy6MQHq59wOhvjAHbfVaYh9yHzkhjazDcgwqnslqo2koLejlOMBkML84HVN0+3GqhNXWldRgoqF
8JM51jsC6YeDN0RkY0283bmalO+9Kd8V7eydV0U+ZnE8+mcFKy3UxJva3yldtgepQWk+L0F+YgW6
e+C9/gqQglDYtFY8Rk4gvrijB3IDNfrzNqJuexdINFNLtw7IgpSfWDp3XfkYQxhhp0oAJamkyIwM
XH6w0HaQ4lqkYGsFKL9OIteyu1STaryJYmXLFNCPKOlVzZuEMF9VeJNYO2yZIaE4lIOh6H/wwS7f
0I+FhbxSJEWeWXrqv8Cwsj3SUf1n0H/UN70exzSCvm3iTJWGMATt0dxOScpgYO/7CnGfmULCsjLy
QZk5u5VILJcBek01JFcEhK8IMXhlY+aAwKxX7GJi/XxZCAdNkIHNwLRJL+tgUest/XgPpJ997ukQ
LMTG9nf9qL5we1YPiGd6lhSDa85GStCRHQ1V2jR+fQbWnJtm1J+k8vXW2JE4xBPq+CnK70E2u874
qZsZvQVbQY40HnNuo9Ev3xWDtg6uHtvNRKZ2J5oQHTRjKe4hV2QPmyZk/h5e1Q3+RN9XyOXuWagD
nbQaTKEF9Yr7OgzNF22R6qOc6txN2wGdHk3Iuyu0D897h0n8MCWE0kQ+iW9Ox1DzCauq/STZpPeT
5SIbT/W0zwW4SBNZ5wRtr62oH9hsbr26aq6NRaYv8VzItJ/kl8YPnuK+HxnklKzy3BN2fdeInl0p
t9LfDe1t+L5e1V1YfhHv8soq90M0k707g856yWZF4yY3Y5vmuOcemmH+JihVH31Ldu8ahOaJX3vR
GbWEQTl6eQgGz/FrU43zIQRcIQXZQBRvwtZpMlNNMi2CfFhuD3/aFU5ZZOiz8PaOa1GTzCD66rOh
l+17l0XeNQtQ4IZInbmAYAjZO3bJztycPzoy17etNNVZABHv3cBZuCWBxa4Eco8ZH8WUqlYM73Mw
sVwA5+oepqia3ptcy5u+Htg1gk4DwK4hRabBUccaXSZCmykLUXLYFYNTp/DAxg+UtfKKiUYHO/Qd
IcOW1wOZtxOj/TW4sOuEilEKSIkUxZNNudQJt2H3WUOvyIBAYiQyziz4UPh3vDVz/YRWNH0JzR8A
7BsiblSlUb/RUZQOpAJErZ/ecwB6N0EngREaDPnoe/hNP8f7nLA+HxKV52OXDnblWaB0CxwEVvoW
dODsMtBl+c4ZXXGoupxBeaapSZdCjYUeQhPY73sEZhd5Z5GLrsetV+alCxESkCMhVdyoTAQ03ENz
1PoqQv1E48495NSNzuA7TyYhGj/CHBYtyaH7solbWu2HCR616HmXMYT3WyMi954DNzAnrfK/WYMX
X0QlhE8Qayl9TZW7nShPKourh6FpnV2gbXLPkb3coioO3DTr3M9h3GyHKOR4LHJ2ngIO+ulwctub
3C/EDk6o+WQUn6947qgrGiB1Vhd0OBA+csg1AsudtjU35x6dp2vE6P1ey97ftMiLJbAAkMhodPGg
Df+g5zg+swDz5skYTt0FB+O2QhqMoXOHsnNaI+oCo7oBre/Ynvmtp/eN0RZb8lJogXfdJ0788c7S
IGzzF9sS6aYCAMRE9wDSkyIVuoYkmXGdbRP53R3e7Pp87oUcUiGg6RrBA0/83JuS3pr9DKTQ1nsZ
TPYV7Vj4yXhNuC9ANEwzL89jQASM7ySaIRLrHR3d23kn3veF7X20oF1VLqQ345ODwPSGtDNS4UOj
igy1na5I8TY/utq/ayKAUjguIRPK+C5nRnxWui7uNLAu38e5Y09FzMtbSnMG+n+L7KMBPEZJPpQi
YTzSburM1BwIkRzMUeU3SebywFggMEMbGjwUAuOdKNmlXPbM9QsLac0WdxWjnO4rEkL4uMIr4k12
f9fRbkBk4cO7MEga7iozO6mnDTiRPE2LW9cVncSLxeg3gBvAMO4OIBXgrRV8RS/qfJd7WvpA8+fT
+1Fz67bkcPA31tyMTsLjKfg4j1WQNlPD7rQX9B/6jk6LSGH0rVza3zfIU8IC+OUAmvzWnm6Cjg8I
tRvunU1eHV1blGHtsi1NkeLFqjdxjLd+q8xUXjSade+Uhe6BTWxP3xSaOGkCdUhUPALah5/cYqRh
YjsdfsL9ix58B5TYCfXiKt/gsEIpNBCV3IIozZizcqyq6H3Qte3WqRV6OJAbCPC2jyBkjmG0ReOP
WwS2cQ+HdcIHwnR9fKspn9DDMEvCy31faFznee9yss9JPd3gdLDiIqZTAQG1HtQGm9EGR+rWpQQG
Bx1c3R4ZOWAMStV8cz3J9xrB3veiJ3BW1djIS6Pm4qaZHZZEWqk+AannpGB3YvQLlCHpqkS17WUZ
qq5NSyf+1toygraCp+HyFGH/CTdvecFDx97btIqBRzXU1ztl+zka8waJewOgI7LLLcpxi3m8vKhi
p7dSUSk/ZRL+zQY3DzLAfRGazAnb/IGICFVhO5pnUEu5dTduNHSjcPYt0kOeKtb1Nzl60UPdD9aV
GQW+WHU90fjOznrMcW3VKVzMjiVVFBb3zPj5oz1HkKyaPKsBEqM2AGxEffQwUja2O/B4hJ9aJtiQ
GsuTcufEEJHYULjl4BGjZfgYV1JsmvoeHiH5TKilOa5yaZep3Q3sylKlV8BJDtogaY1bRlsyiu6d
gbMNnyTySJPYVmm3m7EH13jCqVte1J22QH4XlHW6XNcgEhlR+jhjeRs9OL1ngt3M0MV2binFrZRB
Tav63CKtfoFXubXObNtScgf3AKzC1RR0boaERQM63lKIGs33s6zSfhyjMlUit99HAwOvhDLo6IMZ
tXBe3RaqyvDde7SWOHZgicRvOSkT1PxCeu7ZTfg+CJHf2FgGOwoJBBWM27CP4By3Y1MC4drJGF65
XUMegDv0ahrHOiNxhd2q0YYcJ5wFE/rX+/bSUib6VApjmU2uIi9rSUvedbM5K0hJbno7d8+4W1mP
buk0gND4Mx5YVVeDlY6cWAmI5sqdLpi5C3KBq6EhDqixhR9/4KoKkqgj4K3pwIF/rlThPRoY76uu
5vp7jFwk9HuM1e3d0pcweaXwh6RqGsScSrgj3zEilYQ811xB+CBSU7DF1D2yNb7mgOkMVmttwDTU
DCcgTisaS2SMUFFFUBEi6xEgd+mvSok9K/WgcweNOD2PrXQuEf3QQgCrU8V8FzeVQX0Z4mYertiK
POpq9uxUjrWYcEW7sUzDWhbyustny88cKGk2CTgDApmNgVviQqNSfVKuqUlqsbE5t6eChzgdehxQ
azednxDLlW6qbTC9jHXtWzuYFhD4R56qwYVazlCD7aXs88VfYEFKm3o42QW9Tk5BhwGpbaTvcO4C
8OetKo19S8PORgydzF1VfPXtuGlTlEy6p2kMi1tMZUxtjzu3RYn2puVCZwkjsyNTGTDnsiZTde2A
AQmnlvrmRMPBT0laTA7U8+jBReJsaZxcTc7uo1HyHl7f0PTVQ5EDDZkIe44rnMC+0RdjEVW72oeg
dCZnICx2Yd3rIbX8HrHZ21m843LVkl4EDjVcNCsWztNojcAtuOuWlQbjkDNNIDPR4ryJlckK4snt
zKrgxOFcqj8v83HLcM+tN6C5Qwlx3VLlt/EwUmo3ST75j9Iy/L0kw5x2ksSPby/s1ZEAOwWJIjru
EJYeJ5maorOqrpiggkrjMqVTbJ/1TTmmMtb+4XmoX6o+3XcN/v9mkemSfhXd0H2Xb/6t/49KUaiM
vNiTpdR1XIr6P3/+pz//y5//48//+rIM9fxLP8pQrv87IJ84dKhphW4Astt/q0I59u+AFKE5PIhA
uOUiEf7vVSgS/w5q7BgYTh+oFbza2Pi/qlBB8Dv6utCLAfpY9JX76M7+hSrUcR0AegWYAAiiiIMv
A0Jl3aoCda6yjcfYB58QojrJVXgLx37Y+OXs7sFXmX93qw6UtHZQ5SfABMdn98fQYEBFFQygeCTW
V/bBRZYuHgC+TUOBu7VxfX5J9UA3EXfaEx05rw8VYBeQ+QEQaPn8RUEfFGul485tkCI3gYZTZsAY
2fN+Y2mQCb3Y/b/KfC/Lescm+ceqnqtBCzP2Qu5/PJQD5LLwBqzKoaV/Nqpg2vi9P50wrq9tGyBX
4G8OwA4ZrjvwVVMUVY6AMOUzcpgSGbOtnmx+plTbH3I3ghC0GQQ8BVWZU9oqx4ntv1aItv+lKLLk
9ZYn8OJhqt4ldVX1QdpbEqJWyhct2HXqbqsbz0o7uPRpPkanuoNe20LcJoETORgXntvxqHE9Il1B
MCqV9ZQW9mTSXtF2z+F1/rB0R2X2l1u4bNE/zPfzAl1QipDQW0AgyOEfDxVJh05OQ3wUBqYSZALK
87aElOEtEcxsfBccgWVUox0Xee3LnA9e9stHCAdnsQfQboR3syootrSsnKjG5mojqnO3iyUBSaIn
T11Tx7fij3Uu9crlclzKFKtxtK1MXFSI/ry5ng9cenZioRv4gqPteSO6Mtq/va5XthAR8sLQ5KAW
j46j1XO1DMtVFSJqsR1vTwqkmiEXOQHgDMmWf2IolPzREw7aWzDcHg9VAxrs8agJUjP2X2vBw10R
1fK2DJh7YqTXDgvKDgBLh7YbYMOOR8p1FQ/w8PAQp4hnyC44NCVN4VxGsT3cNwZhbToGvHxvs9y5
6LXdbN5e6iuvI9qZUZoEoSIaMtYs9aHVOhXqjkFacte6j8EPk4ZhOR162ZgHpQeE8Hlcn9jKV+wP
Tih6DICndHANrWwAggUOehM83w6Vd2jpdWXaRF6wLcxonTFugeJLxOgVVFR8f3u5rx0iD6VrJwar
ETrJVva10dQoWUd+6rbujPZ9hUCvZsEm6uNTKJ9XFwm5dUiu+4tM1+q8OkMHG+rkfgq/rds4/Vwd
DDHOFz5octmoid7o2kLmAbiDk3wjrywT1gd0ZsCroqr7HP68MLKU+lVh88BHL1FV7weXVpvBiVlG
na48sZfPTScre4diPJpFkC+xo5+4TZB9DBlCWD8tRATO+R4qURYYOba4SmeUAusLFBnd3Tj05M5r
OjtzqvCbBQDYCbO7Chie7RFAFLjRkK8Bpn0NLrejWOu5xDxKhO9L2hUs7G2c0bKALAHvQTaPQBJ5
2upzNTb91lL209tn6xWDCBcNE3GRRoDtXzblxUOXqp0Lu/T9dGhlvzFWwM49psot8U27ZR74Ad4e
77VNBn4FIIjFQQQK6Hg83qIC5gcjDlhn+i3y4t7GDgqaFcB0nrASr5gpH24oPAVEy3D4VkubtSXs
IG/AaJjXRdqFGokM35nGOzIqccibgOz7UPOnkI/1tQDV7Qkz+cpSEXihw9RbcDKgCT1e6qRde2it
GmcsUA0IOZA1nWClUsue+t3bT/WVpUJbAX4xIIPgsF0rVXFUF1qki8DriyvoevI9uglzJJyqsRy2
kBN0UyQ2Fz57GSHHUvbZ28Mvpm/1Nr0cnqysBuqo0GuYoBcyiOXIFjbb9sN0iojs+Kg+e+roOATy
aUmB/NyRbZNp5OXk8QzK1oBSuw35EIaFt+liO89yRtgJjMmr4yHLghsGQAswrx/vHwd7CiBVMc8I
6kWbWKDfSfAW2znSx7g8ieo43sPn5S26jwCYhhAoANXr8XC2WyBTHiqZ2Xywk8plxXae3UfG/Xw7
aNs592O0bhHkqzYl/OwTFvH4Sv1rdNxuoLcCsgYhyvHolnLsAWUNmeUBciWlh/Qxc8lwpmzk8NFv
4SCnM3g3b5+b1wZdgkScXIizANRyPKijUAZwnUpko1M1h7pFNtAegFmJ7Zl9D6OK3YazGk9s6/EV
97xSIIBt3HEOcgixv/KTcmQJI8a4yCywcaP+0AV7pMtJavczyHFkCKWCuHDVtpi5d+Ihv3KiIHKN
tnPALxcc5DK1F8ZW5cCaok4kskYWwK5YVnGBekic2jp0Mref7RPXy2tLBSPc4g9iwdEayBWWsqpc
dxSZY0PXw9AiPAuDsU+BEyHIJtc9EOyeJd5xhrTe21v76lKBEEK8Bn8UsOnjpdal1YR5ia2dwrE6
D9s+SEqJDi2FSWTVZE492hUm6se2gqANBi4GWBUc0McD2hrSbm3hi4xzL962DSr1yE3PgMugn/ah
CwlwXNwNbZrMflw+lW0U31Q5bnQPZbbM0dDKObHbKyfjx5SQFUGWYYEcIudxPCVmmZrO8yCysEFz
oT1E27hAnqGo0N4oY5clRrhoCy08L4ts4IWqcfS2wDyoExfh8UX0Yx4QegU4C/fD4r0ezyOkjefr
2h8yo3yGkaf5jCETuXFIR0+8XMc3wY+hgK1dxImRev2JO9UChKscdSWzpgjjS390u53Oufz464cr
QKsC2prI0oK+thu46cqJdDKLhdNsXBpDFsuenAdAhtXGLF1yv3SV/7UsZN2B3wQfB7IAx09Q5mUf
UruXmRF1u1WQlz6LI288jF5V7n59beCJwv9QXQdQdXWOe69oJ5S5hqwGtivjdtjugVKaEr9Q0GWa
ZL99e7zXDgeg2I6NnkqCVvCVTRrE1IydR4asF3rcqhCdHxx8PWnu5qdS0q+ZI3h9oKAC6x1+riwv
0t7InpSlzGRH3M0QzO19N0TsuvYB+WHw19PKqYEOkwZAxrdXuWoP/7GD4MZACzpIVpA/Wr2LMwef
wUQoYGUNiQ5DjKq6oa5Kp1BLoJAtdU+nIf860RKKnvUc23tZULYFkAVFxDKv82tZ2uB4N0UYnZMa
yL+FPy4/+I4EqWgdTtGJN+kVdwBBWBAAyg8xbyRFj49cDtR278YKeswt6hZxZC4Msu7ASLbltSmM
urap5T1SEJltvdac5HhYTvQ/XLrlecU22gdQPQigGoizeDx8HVQTEpk5bFcJWs26VDnJQOcfFBtq
dQQ9l/PgFomVD/EjFxbZDErJIYmA+N7FdSseqmD23r+9hz8/EVyeiLsXjx7uwrO5fXF7+hyINxky
nuVRLrchmARAwRfKszkY3c+9PYF7yK2j20YM0+3EKfn09vA/n97l7iZ4JMjdwnlYObna594YQx4n
g2x3nwY9iGkXsaudOyjrrO86SKfWA4qMkzjVXLeKEp83AyOSCGCGpUVjjVyfkUcJfWVhaHAf7Hkw
zDtcWLa363nBv4fWTA4DGYtzE+e8zFBmd68dao8Pbz+Any1F7OAs+rZHoN6GFOzxkSjD3Jm7duoy
z+Lhxq9dULsap7oGQGY6/DNDwYTGBL4o+t+Oh8Jb3AHkhKHY7MsvwhJBlg9iQFdYWJITL9pr+wqG
00UWDFW7MFy9aCNQKh6gCTwDt/QwJ1U+tmAwlyRMpjyav87NDOHO3gBo4PYxUHVvr/S1Q43rEhYY
fMFoVF3dLKZqBoiTlzwTrHTPc1JGKbULO8091DWZm1t7RLHWnkWA5/mtc6Kn/mcvDToSCDaQb3m+
TFeeQZUHfQh4KM8qFbVXBdcocs8lcc8B1uv2Ts1+3S1cCnco5uBJozaxDlT1pCUIGKwmq4go9rS3
NLScDDp0ZWjmc1o4pjvxgJdTuTJk8HzQSblYUrRGrbY393g40jxuMo3k0kbhwr6c0NGPPN2Qn1cc
CWAdM3biUn3tjQVRN645H+MipltdN7rjVeQCCpSFUuY7rw7YpfGGYmuCWNxagQrPekBSQL9R6GFT
dZJdAYE8fnv7bL3ywuKmA4U9UrUoI6xzO0PkoipbyC4Tvna+oK+p2XmhabZuIMQJ2/DKQcL9jA4b
1NaQOnymh3thm2fbWY6p6MFupYqnwY3bszZ3TeJJW2yCoZpPtuUu5na1r4uPibhmyfF4azm7oXZR
BI7aPkMOWAcbq5d5g7Qvu88DK58Su/b15x62lGcUOaDdEJAcHYpFHv6agtCzcfaWLBPUPJG4BI/a
sa3CJ9qqge3KYLtjA1IXgRoYAHkbLwf0ZfP2lr5ymrHUAKfqub0vXBnGOfJ03yndZ2ySwaVqGu9m
JmOwBwTsFsYfkFWL2vu3x1zekPWTDoGMB+EB3lpA8Y4XiGYpZ6QTFliw3rkZdZBvYLmbr2+P8ooZ
RloHYyxhOXLcq5VVwDbRYAp4Bpibl07SY2c5AyhxDuGOpd6Iz5LKAH6+m6Oy+ieOL9xfWAhUn5ae
muMlth4RkAYL4W97+XDRcAplklLnJm194+xI2c3k180SvIilkolcO07werlSh53wcp6BPFklXLZ9
CpzU+Knm+Td7AMoxKbR1iorvFYOAV3OR10K+edESOF5mre3Zbiak/3gIsGbD4uhKjnP7jgPP8vHt
7XzFIMBRAusduoBQSljTJ3p8cLjFQviPXstS3jMHzIaNdQ6WZrTeka494TG8co/6aJkOQKMI1zVa
16SwV2EVRfWQuVXJ08rHi4FgdApT6pVkI0k3XghHdLhoZG6yeZrCE7ms1ycAUQuUqJdztDyQFxYw
0CF6IAJMQM15+xl4QXXh9ohjIvTLXnC0oSWBgb6wasPuYyXcD7/+uEHvi+QHiqhwVFajV6qu7FEN
QwYPY0b/Z9SXycBRltYa7Q0w+M3u7QF/zrcsdU20My5ABvxHtDyPF+sNG2TYgqCON9EM5hfK0IdW
GONsbMvct1XrHXSpTDrNkHL9v5yd587bRteuj4gAe/krUtJT7NixndjxHyJxEvZeZsij/64xsPdr
UYQIB0gDgmRpOG3NWneRWpX/vkxaBtATHHCn+fOBb+XdEcWPoaeLeAHKH8BNNrk5qkDdFNhjEGWd
GN/2MneixY/ty+Mx70XhmcgxiHkrL+bNSR8HRb0UwkXgxyvXSz7mgMrn/qg3dbdJoUdzj9IrpXEA
93oTpWGM5pqYZiTrFM2Opa+ejd4RQBqt5OnxgO5DYQVLBUW36VLw5TbHXpt4HG2IEGDEnNR/CHbG
b/4yeKHoYOP8dCiyPZteLZk2MrGboyeQ1UjJbTGjLka69dRq2YR4Rp5AwAJZCPXucbi744eCPW0f
1TN1lfPhZkE4ve+DjbWtqF/cv7Qqns+OWNpLP3s0QCqhHXzIu81PJLpn6rVOCYUT6HYzGMWSWKsn
8RmJ0zTKarf7BVbO+E4XzvwWvO/wAvCnSiPw8ito6l6zj7ajinBzSauxMo0O9H6HLFet3R+3Y9u0
CG1PZjRzwOLdasTuEnoQAz7DIJngNdm99dkGVE8nrOowU8u6HIMVQPUVUMgCvtDBBacusLsfxJMK
TQ4gYJQfb3+QQHe5MMrKivxBs7/6gHVP/Zh0782k/LBoAyj9dhj/SaXhHKy0naknFTWoALsOf9ui
kaoBds3Y0YcqgfWDU7XcqNOT8TV3Le2Sr4N7cPbcl3k58gP2D31UsGW0FG5HGkyrNckJyjFlNAom
vQFaJkSchN1blhMI2MFpeV7KWJgYJNDjGeAqwOEO9Tzu/511k+re49W/s6/5RSBBLDpXNtni7S9a
jMmsak7oyITU+tx0Xhu2+hIgpl+PB6HuXzoKTsM1zzRTfuf+u41lmrXRJ7q/RBbduXPup/NZNMX8
umDyfqmgvZ5mba7P6yqWKJuBmMfLcKR/ujPlZKcBLx2FzrqbgVnTa2+urSWaPKN7bmIDFm4M8bvt
eFgLwMkHp8vOdqeSSMveQthY5eK3Y86GErpQ4eiRZafjyXPS7q2hddrL4NfaP8ZgWd3Z1oLuV4Ai
UsC5nDX74LPvjBjQgkp3qEhTntuUUvMY8DJEez2iJgbvTR/hTMbD+htUgvUf0QRNdrCrdrazUhSh
RkE9BkmizSIXlVksQRwbSKrpIn0p4Be/WJUGyltzna7HRcBG0bluKrTXJjuejirwO5+cpwc3iE6O
w5DV7/vhfEtzB5SAn+qR5q/5RS/XcT0tPSSq1p1a5xQ7Xv+xbM342pnzGpZL+h/uShIMmw+Osdj9
B7DLvAeZiJkprhjmKZ8gvzRGIgG/wy16vH13civUzSkGgRnjbLG2uaRM5rIIWt+OJFTFJCra1ToL
1j6MOfjzSQ4HbKitPvJhCD8VZVDa5FiGA5MdVrZwxvRAW+x+8rnSkM4AhYjkL5nP7cdfKPMZMy28
yLGT9m2SuRIJa7s/TfNavtTo8oZT2s9XatNHn+I+5aIypXQOACVyuGxrjoVFTo0+hhPJwc6ePARW
XjS25AFW9n43kQIp2LFaXY6+FeqG/TVYbWY7uGzb5kc/6cxr3qV2lFvQA4tCsRsez/D9AU04UlZD
4W6wINrc1loKi9G0EheSUlHhZybXs2XB5WWm28t/CEWjjEKf8o7Y3gXYbfuaX9ZuxGWMEN7ks2+G
1At96R0di7ufkeyDAwnJfPLK22WyJn2mGWnsRE1hvZFTnlwyq7TOsx9jN5Pl2cEpvLcqye2AAtMs
U1WD23C6qYnVNXjdmUvXfgIQXF7Yum04mkP+oV0hPlaGFV/RuziShN4dqEeti62JxfIWf7jSTYXy
KfimmdGHc2sVgC5T/S2iSOUT/ZKjbsxuPPoxCMegAHTXTDf8Jl4S6mAwa3Px5Lmi+hQkDu+6Mq6f
3azt/368Zu4PWwprarOD6sHXeKvjkVdJVhoF8YTLBzQTaNDp4vRvxFrZcOkK96RNrRv6fVA8j4Zz
9M7aGy6NT8pcnPfUSDYpBXzfyipKPq/ZLsFTHDvWFUgTRkhjYL+sMjnqj6vr+jZVtWmxuQhnIawE
+mazbttFFHYy98iFxnn/tqSH/VEbXIvcERVdaxi9S+ImR/nxblCecvAcMJ6iZHG7evGmoioMDy0C
cWm/BInVhGlO8tT6SwyTf+6uoh3Ny89PLBpgCpTBy8/0t+8UmVtBJ2onGqA6osONUsdlAJNin4x0
dv8t9KSaQ93ICsAxWa3DxPfST49/wt7kAgCkVMotyl2+SSTGdBHrCM820uPReWmkNZ9XQ4ujVlvH
aJrGo5fRXjzqULzKuEYohm9OiUD6ZVlRWow001q+6VVuXEB7Nn8YIOut01A0xV+PB7hztlP2Aieg
agQu6LHbiS1KvW2qybIiMRgWF+OSXRxS3nPiTd8eR9oZGqUCi3o7ZR8uks26zceiKo1m9SL47m/y
of6zwWzpnGV5FcLrPere70QDcw3imqwE0NZWvKopSk2ume5F+gRzdbIoSXiTZUQdZPFogCZ4kHTc
x+MEgiIDTl/VDbYEtr6L08rVMjwHF6O8eFzQocg1LaxyBLSQa5gPkoDveNDbY8AFrUOHl9yep4y+
yanbcsbsUOex0NeL+U3amf/NXwcc68Ws/6Kvlv21giH6Pk3z5Dlrp664xl6QXvQqE29oReg0GuoB
jnDsfyaB5b37eLbVbG5/Hq8bG9oUiTgzcbuuAkujJ16nceSapfvEzmxDcynF8+Moe1+dnWJz9nOR
k+/fRhmaGWWVfImjLBfNtR0aBCIq7xNaJsPzqI0HK/j+EKQlxwWDsS3W8rRRbqNZ9P7IHIc4KuQw
hybQ8jCIGws7vVpeUtQ9znC1jnCk9xuUkhB5A7PMBcfuuQ1qW/mQp+6KBIJe6ugWoEOSF4l9Ic34
6XYNqR1Zs7IFoUVF6nwbCs/A1fBRHzjjEShfxsTzTrbbNbjXwz8vhN69rg2s/sdTuDM+1NHx4qY5
piAvm3WMGJGk6+ZmwOwcsC06FO9EeNPHahzHg/7xXih6i575nbGHMurt+Dq0zdIiNlMK6ob1bxu7
qDq5cAXYCrYsro/HtbdBcdHj1oABrP5hswN4+blCiBpBt1o2/7Tu3L8TYp2QQaNHddUrq+Witpc0
lL7Zf0MiCjOcOmng0CPqeBpHrhqElabfED5I33bga86Pf+BGXpJWIBkExRBAtOxSnVLn7edoytKK
ExQ3znJeStRPDCt7ycxWe5fjG5eHgyhRx5CV+X4VZotZhMjeDnadXbtuMN92VrO8C5BDAF8BJlXq
PYoued1P70wtrf8wHc0y0Y+y6GV2mjxYM99P783poppfkCEopdMA2+zE1gbVU8Vjep70+mPT6uWz
Ad9c0aTSsPaAAKXVMF6LqUUqxSvGq8alCjlh8n8pazM5gxlpD77m3UnEWQeXkF4gnXT+ukmQFEas
RpTADnPhpc9JXQz4aNpUENFxtD44elxdHk/fXkC2CxcAjStV2LmdPSxZG1QHNDukBI9SUzpYLy10
+Mgr6+a5ndOj9Xy3eeC6EQZ8LsUzl/P2Np7XrZPtxNCobFQcLh10FeAJ4BFW4cvo8dDunkqq4aei
QEewQMBtviVJr5bPDtj1WXQO7HSqRP8aBsxCCqMTPftCfwoqTUR1EwwHoXdGCQedVwQPXvCg2/xL
4zE2YMJnI5Mx+WdoWmVk0bcObXuaPjwe5d2zhQjsP8qASCSglKBumx9qRNaY95SiIFy4GVI4Wtx5
VChiGbWVh++fL4aorJbmQ2pqc+Qn1RGw/L4QTHwkENlCMAboE20WUEpEcEM58aH0REOsT9kpGOb8
qfXcHA0P+udZxD6Kh0tmCOMTlPnlbeG13VNSxCJ8/DFUsJsNrX4MoB4olRQ2aGvffowWFIThJbBf
EjOocBs3vKge6iNNip09Q7LAskKhnGrzlrOld+lsxl5jh2D558sU1O1JA7R48ts5iIrGOnoa7o6K
t5qp2KLqPXw7qgWCiCeBMYcWHYVnUSf1m6mby4Nvd5eWqG/Ho0GB3DgRt6mnISpgImKwEcSz4r+t
hqTLytz6L6S9coRVRtN+v4A4OiA4731LReIxqCzAUd/KeyCeR4dn8awwM0b3y2DWlTw5bqtfVrsz
8vNo9Ue1of2IbBZqexSztzC73uxm1Ibh7XTzKk6V3RRnPenKU2WtINTzeDz4rvezhwkUFROgMpRN
qNbfzl5lesVq1sQzJ1O7OqgEP9NudC6PV/797BGFHiNIFXSmvS2Rxg7iJKU8DRlqTVCk7P38bPXB
8otopxLg5qIFCKTqg3OAI7z/mCRdFq8jdoKSF94MjlcQe3piK9jQCZ+muM+fbF3458yP9VfHL+XB
MO/PdOLZVGg8E+Fux9lcH3Tdq6AdMB7JR7s+256sn6fA9M6BgfYOnT/KcA6qzA0af0fJghrK7dlC
aEglOIjhUOBv60NLYmsCHLUVOmaBatUovFCO+Ez0g1dFC5jkU2LM/aWapIicypQXzdWsD7oDdvfx
VN9fLrjtIW+Cmrlq/29P3HEG84QGL1IOxlyc465DXckYvRfXWY6y6r3pZV1Rlie7Q8Bhc/IMWSI0
M0Y1IplGJ/JaS4a9sWhPpuPhejeM4iDb3Y3n8G0V41g9TG/3ylBahgAzynJiYZ0TreIDTm75BkUx
H4bssBw8f/c+JcARdqYDJokU6Dbe5AqX5wIiDoWP1J2BIHe0IBt8ngzzqDm/dwwo3jalb2WKvc3s
skErXKsmVO8l0zkgscM6APHAx2tj7wOCXaCASEpLdXizPxKxJGnc9U4o4Pie4rR0T6m9xGEf5395
M1q3j8PtnToAkMBX0SDiI6qf80PygfBiYSJpBrF1GDoyrNy4lkWtwfbsh5cBZnc4GLV7sEjuMx7K
eIxNeU5S4d9aERntQvPXG20sywzQ0VoeTO/lIqcn3RM8QOpG9u99rat+twutfZGFLr88HvXeIQRx
mBSD+xL2tvoqP4waNZclKMCAhUu2pFGpT5Dipy67GloQfOK92/KYqYNIQ4Lx18eR96aXWi0JDtel
x/BvI1tyqBtX8L39su0ugz12qAw22TVIRtTSB2uOHsf7zrLfHnq0fJFxwEidavHmLV+XKMu6esKG
HAKRnsykdmFLJpP/t/B5+CIGjSo3AiGxW0WulTj6aamy+hddzs0XI65zebKrtkWPVdZGgvZY6/Go
ysZBnOTUzDNataXSxQWZ93nIXOPfkqLzGNYddlNPIP4RmtO7uqVK4rr5P5Y3yj8LV9b9iR4AEA4n
X6f61K5zewBv2FliihsEpo1zgbRrs67HJqV/vUIQ7yT8oLRw3ZMVlONZOXmEaYfI1hK4XYiiX3Uq
x/oIN3T/piYhojz/3U2KzbXdxoE1BK0T+xayL3r2x2KhyYbUcq9/E6UxJOGU99PH0QCUerKdgs9R
ZZb5qTMWF4WwMbO/NL6d0CZP+865FuMUv3eyqUOmnvK2PGViIvEGzYXObkLrBe5RWomjhGTnaKU1
DObpu7gBT4PbpZova+WkPYmdp9kyQiiw/Cgkav88yJfz41W6F8qhYwwqgZ4fuJvbUFY5ta3BhmTd
ALtk6mjVGMPKrVGOB/XZnQNPcYP+f6jNhVjb6rTLGJXjTMbrbLbll1U9jU68AtMSecxOPklM5C6P
R7gb1vEgkClTafK72xHadoKcSsYI/c7FRt62B8Q6czE12Ulvp/ZLEGTaObZ7/yDuzpele0qhi+oT
2ca2E536Qy1Tfk+o91b1VDQZiqOj372JTf3b4xHuRkI0i6cMpzdnze0Iy6oZRrkUvJhTrwYQLL1L
YHe9iXyk2319HGvnKuZm/F+sTZYha+Twk4lcOR1K/eOMFs7XVvWlH0fZHZFyC/GphsKf3KxKW298
UZotyh5G0oHi7oIPmEfUL1kTH3Gl9kJhaUtvCzYC7IvNqswahORjEIWh1doQtHroDkB1iidzqtKD
UvnOSiSvoBFCC49n4hZ0OleeFGYa85pZekBPaFlcNB8p7aKdk2uRd8YHjFqcPx5/yr0JA9umFgZN
Ld7At4sj86fAa2YmrFwq1mI2Q+M1Qc0/jrL3FXlek1BQ0GTSNhNG+XRyl46hDX1v/pH09T9tbXof
3K74D2udoZCkID5FhWszXZY3A1CdpRU26Zy9bfDRrbhZkzZa11g7mK+9QZFOB+qRRr16W99rlWJE
GQgrTE0xRo4O7G5E6PbaLMsRiXdvlkimlQkGvG/6NbezlC6GcDrB2WgMubysTZJevTH+aaQjtTzF
2YVpzVdi0d9GaWvHFy6KGKE39n+R9XXnqjDXCyZBSzi7+O08XhS7g1K1UfJ29ezcDMrVgsVu/Yn6
BKXSN/U08NqKSy/Wo8dx9vaV0q/8f3HUPP6QU6obx7Q04lgCnpZhOO3JtLsJ9E+Aq/0aoM/P3j6o
He6kk8rtBvQKsGEUGjZBYbUkbokBQ2gNEE1PcTxkn+dsGS9d6nlvy9Fv2oP3yd7n5H1CtccJHFL4
TWKVG8WQTzpLv3da3B3W9s860c2DV91+EBaJYrdA/t/clgu648J0Byo81Ty+BF0OVN8sZPjzM6YI
ZjplM+pWd20uI6+rbDStECBT9gblGSTyy6yP6iXN4Aj7ryKI/30c8n5gVFpMijvgHxFQ2tIPcmM0
W0Ow9kveB1HgtO4HY7b8T4+j3D9vVD0HOVPImarEsjkHh2o20xSiLSwSr8TMY1hfzTzzf6m7uA1R
BO5ODboTYd3kR37m95uAyIhkUlDmsII5drsJUItoBbByJs6vq/eWZmWfATVPr83Y9c+WHddnB1uo
ny5hUUhSlUeFoYWIpT76DzuP6uZQpmw+6Fd4OnSa48Oj87TIdsYvNbfoQUp1v+dUOOCcMIS+181u
wxlZ4qLao8I1bh9aQRaEMRdoJPPx26LFR3ixvXCclhj3clgCL1L//ofRjU5OV3RlixfzBNsKWF7k
pkV6wvCr+K2YKu2gnru3RNVponiRJCJbZHRmeHBykPKmIIjiPx1N8aRjaXLQgt1bKOAxKEx9L9xs
S2B5jxgeFESQJgGedTx8xVVDNT7UVzGGWdb5EdS5Onq8L3aGRhcJQRFFeAQpsVmdwCiDEUI2M6cl
4rXErxMPOE6Zx1HuL2ywXzw9QTk7xNgmwnbnudVYEmWqFoC2Xo1hje0O7xD8Kn76MUOeo0oo/LdU
U7e9OKSjp9mt2OhmrseRZklscVJ/jYIVFzjD/m74mhxRk3cWpEubXnWrWCJ3DcC6WzO7rbnoUnv6
wygS/4WmVv1Z04SGqVNVHOQ/alJuCxiKLwvSQtl00ZzepI4efoZltS5ogfmLeG/nQp4hHXshyjAY
IXetCLVKq15kklYf/NQ8Em28n03IEdzpOj0aKKzOJlsp07nUg8UDml8l4qvvxnoX1ZDjzmuzJNPB
5bobTBUtmFAEw7d0wEqsUp/WGkZwV/TXLlvsN/26uFdeqcb18Sq9Z0CgQKO8a6HQUz5FpuH2XKk1
D7+BaamiVJQz5J9ZnnW2xDnIp+U1GWXxxpFoIMnUgRisyTf27PfvH/+G+/1IXLpV6pZCO2YLPABF
o7nWihYOWrzyGWvI9owlc3r5D1HUXUvCSfpnb3IkXuOs0dKvImFO41NGlguygtrf4yj3u0IlKlBp
VHGPUZm3n9MaEd8vaopo1kC5G6+W+dnE++olcwWi30YzHllr7n08zjCLzr8Dd3KL/k7sAaFk4ATR
2ln9h9Eo3Ldz6w8H2fPesDwwIeBXTKVvufl4Ve6hb7umNXg5fKBSiQRAuTYSrTNZnUYjOYp3fy/w
BX+Ip37PD7fd0tBThplSR96iYYblBJ8RZl2eMqfJoWz6X8cgDQ423d0QoRTT+1IAOsp1dxwRPcZX
sUpQe5UmVmdzPgWhsL3+yVbIcyNrjmD7d5uceFACqELhh6Ge/LdD9NJ6HUZMkiLMMLJL2rc0fizg
DfzK8eDC+97euTk8VSxLtRFYJHCnN5mg5HhsEPKtoqGflyC0hUy+sJbkO2+dZqTrsqqm6bbgyVFN
wblrA+tPvE1MpJQLPX8zrqn522pa6IouOZK4RVlRR5IzfWW7rv5E9YPfj1/cZx71w5Ph9suvVLBn
JNusTp60pj9I9Ha/HGcWDRhuWLqlt1+ubpF5lmynKKuk+0bo3nR2Zh47/jBoB4vibh2qD0cYABlK
ZXSLQ5ikZ0nB0zvCeuGrI/z6TxFXy7XOxxTUfDfkc2iX2ZHy3V5UhRCDCsmfdyTAOkjJKS1ZRY1m
LOdglS38B0fDBqdNLtWo6cD0TeP8+OTa+6oUSyAgo94I2G9zcuGqMMWdq5URfntT1OfmEuH/Bttv
rI+A3LuhaPiANUNLkPfd7QSKdVi8BIRANIIIOzmp04VFJuIopfL9s+cxE4iiHgLvYARU4ek2FEKX
wha+XUajqPyrR1ctmp1xPmtFml6soIp/f/wV7+9TFRDYIh65Sulzi77QJKU2E+hKZMgE6z/DboIL
QOfyZeq1BguNdXjFYGZAk7do/s6C3jx7et4c3Kg7C4goQD/grdHf2gq4BBXowab2iwgtBi/qM6uJ
Vmm3JwcpjF+COOhObmXXB0F3ZpWjk5yQsjoX3xbdMlQjZEXfLiI0DLNzjBTRJ0yMBlovICUef+Xd
UNSnEB2G30FedjurXc3jchGESno9uQ5DmeB/aE6/DA5eQP8hFEnJd8gHGZK6f3+4iVAfnG2r1gg1
YySK+4x/0RBUCpu6Pyp33KW4ZD9Kyw5YL+LOPOFuQyVVrmBKcYEQTBVEelI41xatcly6guCb62BM
PBtIp/YKsYCo1NGzaO+jAsxWUl08JShM3IbvyIhcPU7KqE8N5dysodza6nijtfF0UNjZuWuBmQJ8
UB0CDoHNCb56edpVzlRGqzXrMMj69mMZo1TVxH39ZFRWeX08iXv7gcIp2Z8LtIXSy+3QrIkiiVvI
MioSs32pPKc7N62JLZnWr2FhVLgvpXl3cPSoQWwuXQTB/xd0c+lmS7XOPSqakcTSDQnlqlwwhyON
b+rCey4sK70EhWdg/GCbxR+PB7wbm3IW2Atw1MAmbwfsG3IZZ3PluSJH63XFwuxEZghicrDSsK+n
P4ugNl4m6R4B9/YWEZVjJYeLYit4k9vAwVLXvoYdWaSPa/K08Pb9LdcpIHBcHcFCd0ORrX2/JpVs
020oKltl3ep1CaXA+HWtdO9jM3sQlic9PqhS7EWyAjq5vE2UbP9mUHw0acPWKyKwdVm4Dqt2FrIu
z7n0+svPTxxvMWjvJHsgEjc7o6YumLs6xw0SofXzUuV9dwrK6kPX9drVwmGMrrWh0QTo5W+PI+/d
XNQi6bcQ3oM5p46nH046YKcIFAqHk27VcF4OcuvS9frw7C+uMlXDH/DkZf7nuUtxiTRVK32mxnaQ
qu7tVGUURo9Uaf1siWVLnBWqblJEo50Hz5OZotVn12nYlfWfho9eNq2cI1m3uycU565CmtAtIu9n
5LcDx50Oo60WR+wxg/4p7WH6Fd0f/6CgtrclIaUgXaTqGHA+b6OMVbLIdAgKjtdJvqtt5hP70fjC
bfkVz3UMn7vRa39ZXOQsDj7q3sWibB/gzQGW9LYoZlHPyBj1VRnZs9m3oT1m4iyHAhttp+g/52Pr
/+kHicQp1q+WcFh9/ciZYe/AVwx8cBjIe5CVbAY/FR1+k14RuVxyIc9nsCHplOPdSPUmr+0jwv/e
jlU3KNk7gGoq+7fxshLHvFEjnpM7ZegvwRoZnZtf0qAvD3bs3tCg//DopzrEtt2EynvpDVljkfYE
mXkKGt+Fyh8PT6VbL2cxrPbBOrofGuerEvGka0Z1cdvKd+3eWOMkKSKc5j8k/TC9jDqJJm7J3U8n
dEAwKMmos4jeyDYfKZXIV2APRVTl7XQVOpsdqPx8qfrZPlih96IBCu7BH3Sj1Y25PfeCobYpBldk
rNgl/2EOxdyd7ClDeArl+vXjQlPvbyFLGQ7BlNEUd6Zf56Z2TyZqHZdKiObgNLw/h/gxSieVIxH2
5RZQWOqaZ49rwTmsZeWnpnZEgVP5YD+5gnLVKa7a4bdkauvkIGnYjUuFBaVhH6zBts07mUnVj3Ne
ROigfpOalp2BHnhvJodSOK/tJaomx/r4+OTfW1GwOTAlUCKAd2D7gN6XXXVNEdnCKOEKiuLi5UJ/
u1j4afyHUNxqaOVxCvBOut2Xq8Cv0imY5h5048Xxs5Ud07kYmfRH/lP3+9IEq8EC5sZW4P7NkTMM
6ehMNqGEbTb4C8N1H8lxoy5JdPx5J/P554embi0QNsBCgW7eDq3P3Mmsy47dUjvvUr9vQu7y+uKP
6XoQaW9kPBRYHQqseXdfLXVm+ZpgZKWbKW0iaAtrVyUnmWXDx7EU9QGI7v5+VBARsmYIGbwqt5Nm
m0uieY2XR67RdZfZ04Z3nd+bB5DIvVUI7EXJ/Ssu+7ZBb5gNNf6qzSOkTecTlQ/37BS0uibOnPPj
qdob0I+h1E/5IdOpMxv745FQflMY74oxzq8IeM//YSvzjqIRCZ4fxvomB5dchUaC+Q2iYYV8DerR
fxv3SIs6s4z/8uhIhu142JffWRvKZkSpr3BusZ1vh5YMdaVz3WcRXbS/45jSTbVaHh4Y8M8WOD0/
/yW/a2wDKeXRj7zMbbgYVSq/QdwEHYAOl+nUle/hSP2c7xnMRMBk3wthZPs0K7YLsA/Myk47okxV
O/cAheMm7Po2/ypTTf4CvPSoI7GzFuElUFcgE2WnbWthKPD5RLTUWpS43g/4ZmEfjaZyfig7sheK
C4/CAvVMbr/NMTVNeitpf2SRbuEgn8Q4s8yJMXIWUzh6vOz3LllVx4RRRa5Ctrt5MVlpAdubQzcq
RayfsC4xvhmxZtenOFPqKiV+aD7mBFEqA/2aoJoUooBSXmv8sENRudOfj3/P3tAVLEFnmfK02rae
bLjmAh/mDFF2LXtnrGX8lkMPjSI9OcI/7lyr+A6T+kJkRgRoy6oZML9yq7XNIrxSypPldf2laCew
1mnWz0gUGfG5KYL16WcHyO0DOAC4EcoDKJrd7o7UpI3n6wWkqz4LzqacsJuXHAhOnuUHT9T7fW9B
LQYeBvedTvDW4wFIv9fqRZZFlRTlKRu6+QxgDa+WBlZ/YKCt+3ho90co6D1VWaXYxyC37zSYwqDE
RgT1V6TiPlPrrc7wBrXr4yj3KwTpJI+3EpuDFvMW0jEV0i3htaeRHIUV4UrcoZU1YLGD+cvpcai9
AcFl5WGGZtW9aLuoEZurDS2JyNg1QG8wlQVl/uhxFLWbb2tCRKAqjP8Hq5DVfLsi0BylLTinMqqR
pPpV74P84jroTvW8Da/K/vzkJVr969At/s8vEC5xqotkQ6rltHmmwDz3ZIBzbMQNjJXLGEyXwRqW
f+o1xy2iLpaDtb+zIMmGFLtBdVAgHdyOFNOleHBG4sV9tQChasqw0qfkOTC75eqWcHoPJvB+i/N4
INOj/2oolZhNja9sR/SFKjLkIe/iawtpF5HT1QzjrHdeaFbZL1Y25QdJy15QOKqcYbzsERlTC/iH
TGIuLDJzKbF5T2R9NovJO3sDHleGO2lvXDNpfs3wNjtILHZ2BeDg/wVVn/6HoLrZg5EAAEEn1I3D
plv9V5pQIuzHMvnweL3ujo80HZF/dsYdKXksyl7MLesVc9zlL8MQ2Gb4mVZfMnPRoqFiKdWN99Ps
Md6BEBHZ8tSikXjdTKWNqFAj01JGhQNLha7bEkk0yV/IQQPqe47/88cM8UjRMBNQD/nNLLbTGmCa
Vcso95YuJNUZzzYKlKHwcu/gDt45AHjafRcCpO/FXXQ7d3GsDXMztTIa6N28rugtnPvYgmSU57lh
PKGFo11jQ6/fNpaID2LvHHG091Q3jDIMRZHNuilMmU9dsAruO/FxwEnpnezs/NPjFbOzOPFRhnmM
PhO5xrYcQtZk1Hi4imhKLSWvOGVXrvc2KrKlO3iX7CxOyH70LNXBhgzBJp0JsqJYmoDT06/pzvfF
vFKR1OuXyqHfV7b58LtWzeVB0J3xIXpACU+dowYX7u0ELrq2UprJROQGMjildalHaK0PT7knhtPj
T6nm4/aygMkNTRyCOuUXlBZuQ7nOEBuBgO7Pisy+agDhQhuK1AeqeFWUU/g/qCztxgO1CRIH8BHV
j9t4C4iLVvTkQ/bi+C9VKbO3aZm08I1lUv3VBVN1EPB+QTJAerNKp41H87bjNPhpJ6SxzpHR45GS
dPP4mg1yPLiJdqKgPKcARkoSCImM22Gl6VpYZqdNEQsWajMwiBf8ieqDQ3nn41G0gcoIFIdVuS0Y
rbM1TAa3ajSnlrDIqMV8jUVSfNb6KXtdjT4+qALsDEvRpJRSBPUp7tnbYTWOaDKaulMUNLZ+bb1Z
O6fHJPv7PUbaSiMCWXIVZ4tUXn2z6AJ3naLRGbL3ST/GL1q/ZJzMwqCcPHnvkTbpD2Zs71uiQEGa
gpiTelreDi3LtIl8xZnANFX+X+j+lmGSS/mULshu57M8kr6539O8wKg7KpFO6AFbqOYQdHC+2mrG
B6rCKCfNupfeZsFQvT2C8e7MGv0VkE3U26BiblE/y5QH6zDWLPl67l663DKuRcqT5PHJsTMgdjFw
MKXtzJg2S351cq33DQYk47J8b+b9eM7tBnfB9Ehc9T4SeBHw1hDqgcnY2zODZlXqjXlDLuLr/Tt7
0J1PQVWtJuTELkgPhvWdNn57IhLt+ywhlMwRvLk9kduaM0zzZDRlaTOjBV4riP6a+d4JXQueVytd
lqcpqZb56pDToP6zZA4KUnWu84Rtdac8xTgTfxtXzRnCIhib34RYlm+aP2SfltSev5G3BgD1OpTQ
nhZKzNapFKa1Ro8n6H5bwQGkwIBUhtLM2KJEZogNhZVkY5Ql1GtOqaya3wraRgk0Od86IbIOCSsQ
B/vqXuOFlJzqEKQCBFpZ8pvLK+DEHaq0HaMZgtdnGa8aqsezsxrndpqW8ZpNwr3YymP30gvI5+4S
W/9qXt+6p7VI7eDgCLvf58hu83ZUEA401rd+3TJNykHQYUB7fMheB17K5yUp8a+ai/G1yLzk4L7Z
i0dPGtQIrXHWrNqcPyTONlbvhZGPJF+VY4YV2rjnoIN7m4KdPE34Zx3cCfebnTI3fuS8Sjhg7i7U
YaatUjbklZmXdWAdenZgXRxly3tR1FFJx5aeO0f17agwAAWmDRgzmus8uDZY4F5oSfUHK/Z+oytZ
IiVqyIVNPrJJDua1N5oEe9koMf3sTN2t/9WOu+Kkswd/Gh2iQpGjQganEbzFEOQLYPYy6Ej/sRc7
OWslvlYeZqyk5PLJjZvk98ebcW9oyFQgv4TepVJGv/2ALdprMJnIi1tb+mGPKHl+MusG/TLLLb/9
fCyViLD8KN5TsrmNNWjtxIJBrGoZ7PSV2y8+U3wq3s7aUh+5TO0cMiwIclXl3USisBlXL2XNSZDw
eNMn/UmTgXdC7a45tYCQnrvFkaHJM/38eIBqALdHNGIm5MbIUXMvACy/HWBsdDIYdXVEy24CrJil
H6tCTMpMwP+4oBj23MazdxmW2fjyOLL6P28jo9wMrgigH03fzQqVQRKsa8k0Th1FVdTWkB7h/Bf+
X4/j7C0XsmO0uhQlDbG82xH6pedNSHTx7FipEFf0EU9l67f4xbby4GPuHVgIDRGHu5W36SYUDYRF
aEuMtBmb75SjKndpc+QLcr9/dQsx//F4ZDtzRyqJTozK9izwg7cjW2WR4RWrHqe1Y+ATCkJzyoK2
O83rajwtI37EaToFp9laj4TWdtaqSrx4drDtGfEm5QOdYZhVX5BHJGsBT9IqsSbIwApY5qh9oUVY
n6TXyuvjAe9M5U3Uzfe1ymRZV0GhwUL8B5vCcnk1kkSGbTAdCbrsD1CVn5VkKMvm9tsyaK3TFw41
+X+kndeu40a6tq+IAHM4pShppc7ZJ4S9bRdzLqar30/1wf5bXISI9g/MGAZ6pkvFSl94gy7Sy2y7
C1CWmpqG5A3GM3169nPjyN9C/aWbI6GaCogVK+FtZ4uT9OJ6RojDQAUw1xGIFp14G0/r7+OxeVLp
RKqIigxhK0lazJOOgGzKMxeI70OReR+L1YsvnSXNI9rpT+bgdkbU9yh2E0BhiKg+8y9POMIF8TrU
IGTc3i/fOUkhH0cR20CH0/qtMc/a38PSDZHZe/0TetD1R2vKh/XE5ZB/XB2Hm30oXAeDDfdvkdjx
iUij/5deK9XXwlmwhhPyqNu4d6pg0pGi0fjG5GtTCY3FtNZFw8tpJqsSmEIavOgAV9aAjCJ0nOuz
kNV6pq+vHTykr/ccJWauRJ3rmM7Hds9N7uAMuechY6U36RK2ft580Cu9nUIK9ul7Y11841FC9xEH
A78+V5RjdLI3SqI4QWxRDONoARlZKP4Oi+te1qENnsnui3Ad4/i3r0iGUjw+RJ3pIm0Fq91Bj915
5s7KFq2Cw+uNTaR1k/vO0eq2D/PeOpIt2p2cyhMBhwCO2cqQ61rbIdkieVYHZ4rSNHAvJTYaYWp2
xsP9++n11mFy9FVR7gFSzubZ7PZYmpmNDlJUDp59Gcw1/yfXKv8dhr39uRkh+zkDRFBdz48g+q9f
HkbmpqI5R/GE2sntyJaw2tYNONNLs86nIJ/jl7rkpUviCZGDKm+6T/enujsgZku0rql4AVm9HZDQ
tV2CVMXKvtc+e1D4wqLO6lPZzeYlSQEH3x9PvWW3F4mPligdLJoUKoPdfFphGxi9NNzHJTboT2ln
TU+BgQLPgvNThD5T8akGzHGtx2YN7bX787dHtz1VT7f4AXRINomsMItW0hMk/3Nt+soipWgbWqXP
HRZ0wymH33GBYla9yVI5nA2zPUKt7Wzimx+wfW+nVjPKyRuioaWJR3sEDMlQji+9Mx8RnV4/QgQV
tK74vQBa6T7fruxs5F5QBpWM8LvuI+Qg7ZPuI9x6/4vuTYjbjgNJJRGt2O2GnSbHbcZWRq1Lyz5e
uGiWWOIEnwW/baBBEYIqOq0JwhUltn47oZQ/bAxbykjPsUyNDTsPqwmdwmYp9VOiHapI7U0NKiGB
AzMj5tuEZWPVzY3T6DJyclE9+BoXaTLU65sGpObp/lc0do6hqrmhzUEfEFOq7b6wVBe0MyWYPyjL
RF/0sMN80by/aGkFa4gXsHPBdXmprosJzf+coL3zzpeJU9JpkygMgZYw5JkKc/0pX2L3xavTLEGC
wFmOZJ93v4tycESEz6JGrv78l1iAvhvVoGKQkZkO3YMckaeau+RzKorg4HLaKZwQJ2IVBuMfTCCl
6tuh5tEXQWvwWfS66S9dX2NSp1HSbbqsObdd8imDL3XFNmfm7Or+yQ/W4QnKVnewPjvLw+8giKDe
RkKwfXvaBRquRKguqmUR4LKark6IcJt7IrW14CsK77eTHd45lw9MNkDouu2qJrjBNWUmpmhOUvno
+SP1ynGk6ObE2sHcdm5kiAPgz7kuyBu37Q69rAHlLdMYVa6FEwEcscc1K7MIq5EhgloIRGbQx4d2
TdbIKtMj5OXObqLOTTWOsVVWt9n50oVKm9Y+3ZZU6E9+Yf1VYr7zdewOD9nOhUg6BwiSU0YleAvH
bpFoqfQ0Rsa5aqyzHPLm8xq36YEowO58AJpTZMY/iY7w7ZZ12sJOyE3HCBWp9Slbp+mcFKlB0VRr
DlZuJ0yhVoMUBnwXQN7bGKz1gqqkAzNGjpuUX+TaV09FHFgfDTM3w7HBmqpKjTksB/v3q1KAvCml
UJcygNoFmyvA09hRIM7HqCxaI4JyQ6zb1tl5SQbrIGDYvQOUmh+9OOA83Py3HxRxY/SWHDp/3RC0
F90oxbWssvo858mnoXby96NjDi/cRWU0umseysCvr5Lc6OBr790BhNUQzOEqg5Xc3EWG9P3Wr4sp
qhfU8cJi7ek36UYxf0sqG8B0siCVfv9Z2EkkQEPDH4ZFSW/X2pwNezHdYs1o6gbtkNLxHy2MqVzv
2V+w2ZlxIDtpMXpR9wfdOyZqYWmEI7dK4nz7vReohNJ0JN+b/Cks3Fn7aC119v7+KHvHhMhabSBC
MZjkt6N4mZU6docLnjUI5xzHYx2uS96+nc36iGG++xXZNzwjFI4ANtwOFYglkzh7jREOxwgoGjEU
21SO9RktyH+GuRy/FLp9VALYmx/vFUgKdozP23U7qF0ajnTreooQ5pjZlLKvI1265ltZOEcP8t4E
KXTr7E7VZdj27Ypujc0pWbhyjDHxH11nSNOPLQrSzhdrVq+UqFHLdcypOOoM7Z0J0KeUBbjSeD02
Mea0LrY9ILQQNTr69IIgPmrGXl5kakxnMIVHCh1H423i99iIZ6vJGC9thizS2zE5F21XX/Ql8C9i
tI5UxfZW0cFZXnXKQfZuxSuUntAol3qMNDBs37DcwyFbxrY84wqeHnRJjsbabFNrhv6fm8AAgKCY
52lxgqdqoR5WL8kRRn93KIrFtJYRqaKFeLs5xWC1KEQCALCa0vkyyCE9JWOpn0HE/j6Hjw4viA3a
biqn3pYk8jHQptpkb9ZaF1xRt/OvZgcKIOB4XO5fKXsXF3o4GCQq7BuNhdtZ8QD5lWOOYwSRyjbO
Fd9zVCyEo1t5bxOSDbDbkWcCfL25upI8pdRu+wSltpt+sLXCpavgZE+NZ4seFeH16HzvLZcyboUL
Se4K4el2Yj4m8QjWCACzRGgX3ZX2pa3wY4tnaR5UPnaHUvgGDFt3iCJ0dkVlrjGBrr5U5xzT0M9s
DElNwMkOhtpbLtC5tEgokpI5bj5jF/smHsDpGAXx2D9W5HafNO3QrWB3QmDJXZ5Rur5bsBIKXauf
ICMU1bAorplbYoDljrIO07rJD960vXsYlNn/jbVZp8GqLT/zADCgNlBcoTL5z542+38OBcROTU+8
KINa9h92Pf06VBaAl1PvVEHiL9lYkTVDKzOuKEob9T+l0cHgEoMfH0QFu9/xJw1XEZuB29wO4xRF
JquJTQ/DOcsejULYT4no++6q52BM75/k3cHgYSmshsIgb56VDohXLZaGnGDs7Ti0Gid5WoZOI9Uz
uOXD/zAagAD0KdEowpL7dmoGAlb6mGc/YSj1WzeecAeZrSdRHGp37c2Lb4etDpgnRQm4HSk2Ms/Q
4NiBHSpEpK9x94glyJdkrLUD2PFeakDuQQpJlo6Jzyb8cNe2c6uUL9hgdfVNm1EW8GozV8rX6Xkc
Bj2sZq04rXPx7f7H3KtkYNOICjX6Lcp5dHMIhBtoeTmRZaGjvT67EybftbPU10yOKLxLzbkWpT2/
b5sx/Y5+UvzcIY64nlDrzs91UvdXNxPWH3osS/elcJPqH2mNy7/3f+TuOqjeAHc4UiHbzYz+eJMZ
Ae9foE/OpyyZQNcWmvg7GLMj95K9x4IeDSgLAJOqF3G75E4FMbX1eJSqOECglvvh4vYLCv8m2Adc
vY5I1XtTU9AWIl2QCUBOb8cbKiPlKZl52vMFNbHKzb7ZSgO9Hvz/kgTCKKSFpnJPJC9vh+LoJrQq
mZrbZlgyYAPVfUNSe3RPaYOdyH+4E9RT4SMHBL1rm37VymAQFgahn5HFD4gQDA+VmVonjA2T8/3t
sbdmoOBU3gVqBbzp7cTG0UuEPVElHlUDX5h4WM+VTR2tFDnG2sFY/HF/wL1Fo7JJ1QC4FgnD5r4b
7XbwrTSTqJfZ2qMoTAShqzFZOaRDfPBI7T27SM+hckDhQKUmt5MjmffqxWaserTHj3nuDlpEOjh6
B+u1M47quEIdg8JIT2rzLnlmv1QlYrWRM1nJo1Mu7bmI2/LH/S+3OwqYAGA45FmvOq0wesoR42Fq
kWXf15exTsxHkZpTcP3/G2ez16nggEzkCYyAZs3h4s8N0K0kPejfvbaLAAGADNrPPU5Dd5tvOHaQ
jgZGsFFjWsny5Bb1bIR1U3AtjW2Rf9eHtP5zWupOPlh1YZCMyAS2vQ2q5E98rUzrrC9O/2joQkui
kp6zDKu08LjeTG/4o6sMQwt1K0k/DWlVmFHcVBQXOgNB07djl1fqGlysMRzjylpPEh5tTpkhsx/9
nlTi3NX5+rlbiu5IJHrnwCm6HyoxJCRUzTYlnsmdgI7ZWPkK30c2oEyXT5Zbjw92nVXI9C9H/Ka9
XUM4yL75CSffdhLyuLKDBj2ICHHcrAynSe9Cb2iao/R4JyCkNAezllCagti28mD2bZmNjU63p+sg
opmg/onW9KhuSuO6dhUafqRFB1t15zJRrAoa0BQgye82L8BKZ3G1Bj6mjqbHw5TN+cee8UL4Afbv
h/CUwwPV+EERgSj09i6RBVUVXLAHtmvuUAAr828WfeGDWGZvtVQLQOlyKjaf2j2/RLiNZo6mJiqa
dq2ufQdZOmXhRHU8un/E9wqNKmyhda/0vHlEb8dxgiG3e9MfUKBOpR65/izejwWu5qeqSt3/afsJ
Lkzb9WJ6M3XV8Anz9uWvzHU142wbOT4n93/P3joSvlHWwe0IHsLmUIBYbDJgo1w5FrWrVRjmA4jY
fytjOAJH742EHhzgLcWtgCN3O/F20mc9XnFI96mI/RgNul1IzOZzGGM0ehBs7x0JtZbkEJTGYBff
jpXPIi96S+sjo9c8440pPA8w45hp9clG2jb/GGSaX4SI/81/3f+ee5cMJVRuGToqPBabwHTpi643
cLmNEkfHamQZCix38Od5ZwTCPcFMX/7DAtIQhWTr0RyFLn871cTRfFvTRsKIwsxDzdM8pJVR9m9c
sznYu7tzI8BUBH6qcVvRhQLPazufnCGqB3t4xMbJPcVOMl5Ht5GPjtJAvv8td3cMQF6U4EAO0Oq4
nVpHVZjIljvG7sf4Oak1CwudwHiyEuOoybE3NRrMyhydIhJwmtuhRrSKhhHlACjEvXOV45KdksZL
L14fD181xj+IW36eqw1CAUYvtQJVMiCiVD/ol+uG6G9C5RQWREmT51SO0g/CYZ6fm7laRTiV/fyl
Wu3lfyyt5WGlcZt8dK28Ojooe5/415+xOZTU53pbUIePRj4LyvgQN9ELdlBDScR/eDG47kC6/JRN
2GJAksQascWBQ4NgmzyldmWA4sz6S9vN9vn+xtm7y5ECVudPGX9tX3pDnzI00siAk0XLT7lpTi+U
XvXv90f5eWNt1xATYKoiFFQUImqzhr7d9bM2S1iwteees8lYLlbqtxGof6jGrj+9OFZWvyQV+Ly6
nO1HKxfDFaJpV4aUv+bh0uXSg9NA0eUK9rv+XMWO8ziQPx/E4z/R769+q6Pk5VH/ZKNv3msTFcUK
uTEJtawb/smFN177tTJ0+j2DDaG2xzO5zL1+vJpm3n0Gnx98T2wrv+DNm/2ZNpZR4k/p903UNVN1
sF57u5AmJumkwXKRVN5+yKpBN8igBg40tfPSUzvF/gOYTeePHrrtwaWyU7NgAEBIdBSQf9jKqdfU
NHsRLxw8zyJBnktxzvEqOa0p0BwEk/4e4Gc/NHN6dHvuTBK6E7BiBAogxr068V29rgRwFHTHTtTn
oZ056E5GUBcZ1uznBzfMzjxRjobuzQ1D23bLRbXRe51GHy5SFvt26ErE1St78sKpbao3wH7NS5rr
P8x56g/Si915Kok36vC89lusjtfX8EcL6EmUKSeQJk55bpG2vOqjfyTBsHeLUoVXGGqSMwTO1W/5
5RatYC4tltFy0CsrfWgXaYaV18gwyLA61gbfOxlxP30QGleMNqVYD1jLb9s6MTItTFi/iL+RQGxv
8hgEVDLQ+sKMrnle/aF9Melch5U8bPftz5eUDcSGsqXY+vB6ftaCyqcMO66G9s6phPMRDpj/FEy4
p+hJl4frunhRiZR86FmLd/az+OjJ2ImtiKr+7zdsEa8+BA7SEeTkG7Pvvs86TWkXz5FP6B1UT9Oc
Bh/6rMx/PwcgNqU5zbkhz9me2j4OEq0sgY+M/TiFKG6YzzFh68EoO1GAojbQsqKYoDxcbreTQKQV
ADGjGLg6fBZJVmen1h68t+u06Oc4oVJzcBvtvFRwf1VbldqW6vffjqjraS/jXudj2smyhmXQ6XVo
JoH9z/23au9Q/jrOJr6BMphgqEwtkg5Ic5nmMj63DcibqZzaAxWw3SmZoHwwMyE53AakhSFWoTuS
84AqYpRhoXCCc31Ugdzbheivoi7DVsRkZFNgci3UK5uMpZI2Yb4wYxX72vNZLl0bJdy1D+XiHpGx
dr8iSj5K44x/bts8vluj1il/VnTr6klfELQeHKzIMFFIDq7v3a2oCgfgnhGv3ObXxgpsYhjoW7k1
WugVbspGuPrcbxDuikhUff/pP+wQJVFkwUcB8L/ZiZOPjrSYiZms1ipRlh3tU1bOw0cL+8zH/zIU
8RkJCxDkLSXLWFZfW1RPzuixv0uWpY5aP/PPXm0dEbf3VgwDK5TW+S+lavVK/vJA2B1K8oamLqu2
br/KdhV/YOnhvEyVEX++P6u9fa8iecURR6Bk++CSxw+enFQ7Sc/8z1Coi68a2gUH+2J3QpTByGoR
hyNvv53QoGtQTQZePKp42gV3jzac8q55mCo9Prib9rYg7BJQzGg9oN+42RECl5LZ8HnIm0KKC1rr
2kPRZfnn1ZLdBZmu+ODi2DvSwASYlNKw4TPeTq2Dii5wKyBBsOc2aqQevEvEPIc+VY9zmlgJXr1r
/Nf9Vdv7nqwX1VBQSEQsm7jYzbSmmfFIiUSZ+5+h+U8YhMvmOZ5QVL8/1F5E9stQ26yE3Dlv84ZS
i+4n5XxJk1R7W9Se1oTulAQnb3DKN7NXAY/kugui+4PvLSbvJlKmxA6UzDf7Zm2y1G40cNrKO+gN
2ea7wun0SDeX9U1qJkc+7HuHAVAXLANV6QHffruWJm6JqMJOwMJtHbKQ7cwXrdd/X9YJkzXSO8Ut
46bchn9DPBK6T9oQSZEYj4bfYGqTH8o67e1L9qOSpqMMAZTsdi5JjIYT3l/sy1UuYHSW5ZwVlIyH
zjEvVm7h6pEgTX1/vXY/IMA1OiXAngDN3g6am6WZiZ4yIdC9/NoM2FBACTlqru2NwhXMtqckCepj
sytiBEAsNy1obMxlA4wAf5lliMvz/bnsnTHCVTRLQJ+TKqu9+cslPK9wcJ2RjZ+h0fktzao5hNSz
iNDL3f8SUCmaGkxRXhbjFTAW8f1CuhQ0vMZ3LplTlzBr/CPW195pIhblZrSgMROA3M5IubpnidQh
CGnDgNK6rQIBp7w2ZV4+el4tDk7vXtWYKADEjAIrMObmHaOdpwO8gEGJbTIYzXQNroWWui+2tibn
KQbGb62Nc2nXTAuH3K1wq7Pj62ouR17yezOn06zsPZCIo4V0O/NhGiez8KYpoq0k/7bsIjuVQF1w
P8OGwhCZ/eP39w56ZspJBIdj+AC3480eFhtyYLzKHOoHz07qs2s33bfRWqYDTPXeYaAzqqATKCi8
dlFP48UPJnhtydwFFxH0+ZcJE9Xr708IESqiLIQDCSQ3EzKKIrGMGSpUE5taWBmZiBbNJ3rVgv/A
ZYOaA5eNnaPETzZ3SN1NCcg79L0yd4jDzInrsDXi8XOxTMtB92TnjqSFQN8c2A4yntuCe5/3lMcC
JSWWOO7FyvoqXIpmuqCS1kFn8PwTbdkjmcKdB1VZe5I+odqvbAlu98YYy7TwjWFCfEHL/jAz33qo
u1GerL7L/12sboUpmn4IYmkd7JSdC422HkhDutuk/ttOegP8gW4e/MBRS80Lnfu/+7FzHvRMHEQn
r7YkxSJFflRsHVtR9W5n6I6YpqdpQtEtKfrT0gMUqGm6fry/JV+daTUKrxsLBzSJZtDtKEneVlTv
C0YZ5fTkgqx5W2EVciE4/JiM2m9rnKvhEGSAg85+IX27HU4U1tSNDfW1OvH9q6bLLtJGO8Oc1bB+
97DROCQ0QISKC4Q3YRuGLHQw43poojaY5ZMdlGvUL1n5jNrWUWCu/qqbAitDEfvTqESYF8zDZih9
EKVXiqYF5jApL4nGCb3OzS9LpQUPMQjfEPWW9rGh+B1OwfzbWn5qeHJCRFAhk1FgvP2oJfJeddoD
/ikRPDpTKWs/NqXilhKKRV3V0vjqlqMg5dU5UIPSLFX4fZ6C7ZwbvcNWrBRtpPyOTj2M9Eut4e1p
pbG43N+ju0ORcwNooxDO9rmdn7vy5PaO1UTe6q3XPjO5W1yC9abzloPH9tVdxqwIHtCapFSuTHlu
h1L+VS7gjibSA6Fa9lbc/zCTSs6haGztQ20NzgdoGcmX+zPcOeuAjhReQGWRIGNvh235Kd0kjCaa
jRq5gmUkuhD18B++o5oWyQ7PN3Dp21EmrHlJfdkn1ThUV8vRzMhPfSMcJhGc/8OEFEaAK4wS6dbU
ViyeFtgxEzJ1r/lolRxSqmkuckP3x9nbGtSbwHDy2KGbvp3SQKk7KewGga+0PPtt9u8sA4ApY3DU
V9obSZHzEO1jQtTybz8eOsOBRpmkjlxj9R98QCthmwX6y5g5ze8+MWxC+lesEbgHBRq9HUqwSbTJ
ozLiNOmElfOkX/115i3t7eLx/vfbuf5piEB4Z1PAkdkyLdkC6YiIeRWJ2pVt2C+Fnr0xifEec1qY
6anx/ObH7w9JcwDEl5IAftWfxyDOSpkgHqj9lJ6hj9ph1s9raOCdfa18/6hJvnekfx1vEynMRcxi
jtiDOtKwT3UzaKdsNpdHX8YWeg1Jcm3a/EjpSC3R9kWglMHmN3jxXtmUVDzXTq+3VWRqVXWmJq6f
Cioqz12xdgidms2LQJHiZM2ueXDyXk8XHqmyDyF9hAXvbabrpU7nNh03WIXU2GMhViuaBjgfoyiG
T3o+tY+eyVG5v6avD4cir1JiIEWGR7cVvwtMgCvtiEAD/7ToQ1Ta00weEZooRPz2JcZu5T+UMxBZ
YrjbwyFrIjP2Mo3WYna+9uO8hLMTl5/KzmsODsdPkfvbVUQIFG4JfTtAFlCRb8fKHLfQVmYGInMd
Uqwmej8LK63OfxRzVcMIxCj41PalGE5yNvo3wM15bHOoZyZvlUh/uHGOqIJvA409uPhevxgk1YSF
XBRQX/ztwW3Hui1z2+UzaFb2KaM4d9KxWvlyf11fXw90msBGIGxNiQBNqdsPgF/kUCQ+gU2mm7DF
U80J6R4Hn2XefDenwT9oH+5NigHJ06kUAJtW2+yXYsG6uJ3dUuGMfHewLx0U8PYd3uTukbbh3rQU
gRauJyImr6qb1LerlY3TQj5uER4bkiIPwZmKsAp68baX2lFF/7W+ISwekng0usEGsXU3uxZZJ52S
G7vWzxLxOIu5fmvXS/3gsr3Oi+1oeWjOpvYG9oj92VtiWISIafVvYhnIH7kb9FGcB/W3rPLd534Q
/vPQZ+6/dlk7X5o2sXHTzcTHojFS2lftIRjn9W3Gr8dAVxVnkXnYMkC8mJTZstMOHu5QeaEW5PqH
djWLJwvzzbeBN+gvlbNY3xdDCw6Sy72lArig0GkEf8i83m6JBf2t2R8tQuvB/lfOIngbrG11Tn37
awf+96iquDcckCPot3QcFYD5djirSoNY79I+WnAq+rvSnPlB4oKBFoTlh7K0j4o7OxfnT1Ezj1uT
IGZb0k8r166GUesQ6jDHt8nQGSHVU/ux8acj0eGdh4GhVJZHBkDutTlcup0Meo5ZTtQ73bhe/FY2
50onR3gSgMOfCqv3o16k6UFlf2fvAK+hisktSk1z24UxJioOdGv7KCtE/KW3YepdIer187NjLX5D
/bTPf6RdNlyNBoTg5f4FptZrc4MTYVIjVg0g3oVNkbPq48Lva7OL9EnK75m0EVP3y/mlM6YExTVp
fUWToMIjwpzSj0uVH42/N3t4C0DzKLPSW1P77ZcbLejXGOJ130edWPLvDX4boZekyWPraeLkp9n6
eWnk9NDU3lHHYWdnKdd10lE+PS/zJqWAQOgYwyz7qPE1L2rdSbw3dZE8A1koPtz/yLtDUY2hia0q
lFsIzwAzmr5JjQRMhYNxuQo7lMD3TmUKxvv+UDvnk1qP0pvxVUl02xqtpQFHH/WNSOrY0VxXrZsG
XmQHiKcxLOW5N5OjRPf+kACobpfQzyzcmJD4xDnZozvq+nFKNui42ildteVl7J35d3m6KOX9v0mC
RrgdsfXcJdO0uAOsvq6RcDu6QsOyvji5dXQp7E5OnU26vj+Vr26HmrTeSGM7R6g1H61vaSCLl3Vs
NKyplxSEVBG47+8v4N6BwFiEYjZJKDfRZm5N4jb6miJimpgyDeO6qh+DMf0nNdPuPRTo5cnrneAt
KghH7J6d2IJSBUhS5c9Bd2oTF6Nx0PdW2nVRLHMXSmHZnRDX+v0sEVYaFRiFBlKt9M0lu7SltFzS
7EjozZ91VaxvLMOIoWsuw/n+h9w5dLj30SqlwoU8x7YA2vdNvYqRNMqNcZhEm6+NpgmvCGRvj1A/
O5co0Q/TopcHJXnbs7cXw+xBVZZRZ1myP81G1j53EvofwkBa/+SjpPU1GafqqbKr/CWTAOzuz/U1
9km1qBifAhcZMYf/dpuuvjd6lcIm8JfPWPpOf48jVbxWq+1rZ1GoMRLXPwvin7Aa3OBKtH5kZLhz
UqBTkrIShPAbXsmKZfoyDynW7XY5FRc3s6d3UxsAT57PaRkUD/dnvLNbf1YtIZtzVMBG3k4YOfR+
jnMmjHhF8lzUbvJllH16MMrOYWSUn0Un3SHR3rwRhTQSj5CDOWEh/GPUczcMrLJ9E3hN85xjfPCR
mKUh6luP7p29LUVIB9+cywDpq21YN/tLMnU6RQBhOA9J1/hRldFKEmk2PfRpr9FTM8xoXq364vlz
8fX+591bTKjGNLNUP40C5u3nNbO8iBubmkBmWCtXjve9Jay4oGT7r64l5kGutndUafdw3wFWJIzd
LCZIHjupUi6FlW0zh3Vf9U9mladvV6r+B0fl9ZLSdWcUOi4mcdeWHFv7QZeNLXJswRQvHxLXiU8l
VhohqD3ninR7E4k0hgEV80Puf1Pj9TRVRkVabyMWBO50s6ZtLHqZiKaPPEdg9JcnTno2pdZx0eID
XoT6YtoP3jo5Z08b/fase0t+7ccqzi95ndihPrRdFmpuaaEQqMH5Ge1p+PPgR6pvfRsQgvulQIER
OhVDwqPblfddkdXphJBoN4vl2VzVSyTzOpTDXCGA5Q8vq/uRln4UCHtKQn12nYfU6n4bwkaCAY4H
iSPFQacVcvszkJZwGyEk8le15T4O2vhD9Fh5LaNdXAxkUM9ZvB7VSl9veqjaii2i9Kkg4qg//yUW
FatZpyLuYTnhSJOdtXUejbBAR1O/gl5HETIYuiW73v/grzcFsa9Nmw5YD12zbf4GqMyzCkmqLXEg
OdF8FKd5dON3fVY4B9WDn4iF27X1SE5trkseYDohm7WVC0ciKJGiirXBxsmojcs17GMrMEOjSaan
IUWV/Io/ZFuH1gQW5jRW7vzX2mmjdQ6sDHEXfXX8N77suvKkeXL8MZkdzhSav/hfUcNtlgvmw2II
+0rv39Vjgaff/c/1eo1YG4cPhpCE6mxuohSQvXVcZGxKmRX6yZ5c7wQqSvtX1EkBXXIsP98fb2d5
yE4IIShyUXfZZmc4J/PXe3kXeZktXPQwm+DDiuTh586Z+GwHg72+nACtkQvSw+Hi5V9ud2CTZ5mz
dB4u54Vet29y04qdH1M+4V+PhEbpvwX14kyhhh/vEGmFhvOkU8osvnj0zbNLMSmh6qUrmm8m/cM+
rGvXTEJfr5M3okypkMsxiSmXaOtbS5Yj9gtBE3xpG1jcIXU0TBjiyffeZ2uVfF7l2pih7iFAf4kz
J3nnxb58mXxNF1FdEw+FbZHQRs4LC7lEEIR9fQZl5OBeHIPtO02adBzcy7H9exhhfi2nuZmW9LIm
VYbdIwRa8VTmhbTCvEa8/BQUsw4nDD244Bl/F5Fhlp1m42XQWl8+j0R4yfcOvCfOBeYgTLQHA7Rv
LaHH7605N5oHVMrwxKiMovMoirn+H2uDCNJv51eAICi1gLamWkX/4XaFAJiaielStxZeGoQCX/aT
M4oS+eQgOBdL4p0PtgR/3+2RhYGEkvBPQISiLNyOh2GKa/TAuwEMF8n33m6b84Dw0vtqQln+/lCv
jxa5KTkqOkokAGTEt0PhAyBaSJ5tZE5teY19I3n2Fvw4yR2XZ2gnRwn4zx7X7dxo5LGruPjUS7Ot
7VjDYoF9AsG7xA5upovZrd/MTKbymvN/eKksK/6rR4lXRESwsXhfLLVdnmoKM+vJc+Mg/lL78/SF
pzqtw5zub/xsd53xd920XRvyuLTf5GBn79O5po6SpGL13yL5TKLfjmJ6LLUM+TiyLXM+dbnb6uFg
pkGCql3gfPV6S3x38Nn+3BpdFYeOWzrNuRTFLMJVZs7XLillfQIU0/xPZU3lJz2rtB/DCEIOTYnJ
/5pQfyzDLhX9I53bYo3SSnYfRKbp/4A1R8a7CeJsDb2lImBXq/HNlLb8ivCb+1T0ufnPMmJZErn2
mv5FfNc1Z2PG4yVsCqx7362JX9IdyVrvQzIW/Vcsilbq6Frcl6emh1r+XOaG/2WFYCfeVn2iO2HJ
Pm0+rTKZkvdebNkDAgd9thaRKfTKeR+X6IifAsIuDh56AU+FH8xfrSFxhpNmteN3rSvTHmZWly6X
miOABifyQegyYFWZRxIwWUlVI84/FLmynbaNWL6d0GnSQ1mhXhcaIzXSS01t4rPUMtLXCt+Q4eTG
9pKFEtrP8yqDenov51U7C0EX7GB/b69yJZxOJEuXnLMLSWOzvyeOGWhgQF+z2zVPxhAULzBDMu/U
LfzBwWDqHvh1b6vBPJ5agheoL0Ajbw/TMMCXWKRjYICqF6e5kN7Fj+URyOcV9E11NpRvHy+TKuA5
1u0wtN/tFjaffjKyKtHOlS/mZypN8dkR3LthZwbzp1g48tkd2x7x3MK3p7DwdS07GZXRHiFb8XZV
I95OnLANpxS+ptII32IzURA003nx8J+oCOs+e7LQRvBiTtChU+6mzrdJ4HFr97aiAhotMgpicqr1
ASWVDInTqp0HoASmht97M3TN1xnrdwu81JQAohDVlERm0OVe2Deyyx5ibBuobDWDbp4AlAzxh8bJ
cutc92aZhPGcxsY5L11cN3oIF2cjieX7buwF/+siUVdOUPShP/m1uABUXMcTdpJLFUpn9P6d9LSt
roE1psU50wLjAzeFV52LYQ7edWY//1HGwl7DNo2d9NrWYvjupE3z3pdt8OdoaxzxJO756JNw+/mU
uLX9Z9uMgDrTtpdv4wJGfSh6y5CfuzFfP8dmo/3Ia+G+9RAV02GldWI6GY5AtLQtm/xFCwJk6PKi
wh/cbs36OUuSeXyxdel/r7vWXnCk6crHPll78b+UnUdz3Di3hn8Rq5jDluygaFuS5bRh2ZYNZhIg
AYL89ffp2dxvNK5RzdqB3U2Ec86binavpHtyVWq/Avwt15uyDYSQtvQ+6jBdotzRI1aPrRjfAyKN
zcGKnXg4maZtmWudjkEh/KS5RwrO6gJM2z4ihk9uiA6gvMNfGgylH0ud5oQmkeiwIGjRZ1orHDjb
bttvRdcPUMYJRCkSPHe+sR/4hD5kgBvt6kigp+2JHZo6Z1xPUoQbwrTUNk8x+hjvYNpI0pNVxDbm
KlHtdChNX30QA1XLo06l+lY1Lm7QgkTCZxC+Ic1t6a9fB6wmHeiQdnhx3XmPr0asi/eidfr0i62F
cqh4ZtEW0B+iLwxrtyfTLem7KiUHtticJfu58+GfrJoIcMCDI/66jF7TF64TZs+u3cvqOMdVOR22
YfcSaEOlj01vHUzkGayiXIotKcV77Q2VX9gFFVFOcrFo4OQEts77eMvmT2Ofzi/G6dztCCN+ege/
DNAhqL3ort+l3x4yLfsgVxLxL8REx3UO2Tw2J9U7+EUpvCCCE9hi8jIs3faLJj7hv5a+DpbrLo0Q
Z++dp3/TVAzqWKV2f45QrWzPSSCIMCWM3ZmLelCrc7duKpJFUqVNczB1Ej/g31I/adSQ0W3U8uvl
9M8X2Zyaa2xIh7juz+wj8agCk5InNqh9abgTF3OHN3Of3UQiHNfC1Da2x4vWrsrXpemG4yBjPnk1
bCa4HmY7fCEOd7a5TBLnXDULCQL41FQ/ajuU78Y1lR3RR5P7JYLWmuR9EIgHvZK2jNjBDw9sCNpC
Z43mD6ETdX4RV1vwy6guWfJQo9TJLW4t7/wqVSzR1nRPAimyf8ZoqrttTZlGd4lXQowUWzi51yRl
hFHRNG0dNbkYksEvIiJm74JMEr7kWJ/9atvmcSgv4zXb7vZjSYJaCalXxFPel+1qiszCu7KBP0nq
EC8kIGdEU/YupiESV6Wpp/eo8uPv07AmKl924lyKS1qVOuFlo00eKBbVTdgE7QfhhIKyPNBT8nlu
hX/u15omKhJ9UFR1LPR7Xfpd/eAT8CuLuVFjhzUtEG5Oa+SlB2cx9jEJfJUecKBJFyxdJ/uUADwM
xRJUJaQckXZjHhNqbnLPNnV3ctRQIWhKy2q/ncNVdTf9HjY/nZK29bprxLgdCfyp3JNM8S8tIDIn
2aHkJ9vz1FpBWtTmrI/kn16Uu2HdvsObHCaJj6eNvEFyGk/1uSmnscpHsWf9vRGx+A1SkSRHiPxb
cHJCjbFA0m3ud7uC6uY4mqzRQXlt8ELHTS00bk1w3jVjx+JiZPgBR5K+LORULnBykjWB4u03HZPG
MFrcG8cZM8FW3IO1aHZkOvc+y27iT9Pscar85L1JvPCbqLO1vtqnaY0/IAfW3UmOWdWfhk66D1sb
7dvFu3J4n6wV74R0oIqYlLrbWdZ+N103ftR/dy/2MgUJpfohNH1anUmzHezNZuygc2fsvU97rxaO
Zt9WNwaLzwi8wh+/MLMLDeZSw/qp3TA3z9c9WRZC4AiKXlXAdhnRoMhTH7bpg1Ee8S3WW5LoAJF4
T4+dhpiTd3Vkefg8pL+V1ZGCeyCHT2xL1+Tkvjjd9eqX7s8m3OV0s+veeyBVI9DHZh7jmxaHvek8
dd2c8iON6rGMY6pHV/nx/rCqRtw6lKhUFiWvRcx4aV8nYuo+OrXjzlyIc/+9tmb080lO7g/0tbWf
l+W23KuSZX5YLf5eN5hazSPM/zCqT1GVZVexNTuCJdJqVT53LmE51bqYrJgg/hz0gH7kAC9OhbdZ
pRYs5ZvJShhesr2Mx7LtmzQXPnjmLctn+AHL+67yNu5KpfB3bHXpTjejN3FjkjRWf6XKDAme97Jx
LBIDWflmrU1VFyF54BPVgefcUKZGyKhY9Xt3JoJvbBHs1jrEH3AbcZiPmikkAnoJPiklOQvrXdcv
8HaFnzsy7MS11PXm52NguuFDKWf0gONufHnfpNibPO+U3vXdCKJS5aAre0bw5dBcyC+V977dvT7L
46Av9XFjW5tCGK8L6AyWFB1vt28qj80G+KNXfzxCRdtnph3zvF2VYbNVhy4Z+09u1zRl3spxej87
bfJdhz1/rYlFhB+QVdv7qUEdUQjBSXWa6qzJcngEzefaaaYHEOVwOZrWS+wJP9XVJ7KmXZqCy6nE
9D6ZEIuM8eo3Ba24OnWT2BhCCL9yc5NaVoeao/V+8uRuYPFYb73zPEuneJGfhEU0yfKR0G7G5p6Y
ykfH8fRQCBg1361osuBgpFviAz+5vKbNVeqdJ0c3Oa+1qtXNFCGe+FzXNZVc0ujo89y4zlKQbZl8
SXemHwc/6vCOSnxd4tNWd+Ier/cyzRki6/U+qkKd5Dv/KxTBkflFtvhOl9vRDxh8iNoJt4Me05Vr
ZXIbmnfSO7lHFd+8EL1v3yd6a4j9Kt34A41Vej37enWKgae9kF4qsD0WOHTMQRd0p7Dx2YmyJgL6
3Art1yeXyXmWl5Mqf0IhQOxLCedWT0k7zcFxioPpc+MlXZ83ofHustjsvJbeCz5VDBiwN3Na5wpL
Iic9aN+EwZmzXN4lF5OEXG6e+4uBQUQ+pdWUAmtaHqTtKJvcoKzKK5uutVs0MqpUMUVr1BzwrvBe
UCg4l7chPJauF7SHtgxSfcLTZXgMxkiQIbr525QHWS333Eex/g1FLPdGO4ewo72O9ANuiWGsilE0
6XobcEA1t6lp7MhenuGaYKGX3Ow9TOx8W6UqT2xJJYs+Xvb7cJj98pBq0W15DUmOezUJFYMNCGZr
0Rk9VWeNTFmjw5Bg5c0ckSMsdGquat/xkpM3Dv7naGAMfMbwh00gres+0B7V7THxhjS7q1oyGXO3
7Nb7Loja9rrzuKzyKahxny1BTZ7cWXnLsdK7+53MNeWeSuErdW66VX5OXAuURA8hPkQrjVQhK4zg
8ihbJ4JV5w3IYHEJWhLxkN5QWQeI0RmV9mcGV058kCCmLmbtAXt3qLhvTuA1TpXHF7M2An7IzKaZ
G2OyFaU/5yE9B9Mq8hAURR4ilIJojfljmUX8PjMWQ19mgcMPi7Pa0sLVVUpBOUTf2tlfZNGREsRh
xLLmKmd8cqesxDttdmdIWj5glcOUIpFb3vrLfD/YrjW57JMdjl48d1ORKtZtEe9dFJxCwQQhL6MM
xjjvHuEWTxYmn9ZJ/5ibOh44evrsUxPr1KOCVGFZ5+TmxM25jFcIfyA7U0oZRh5n3kJrfqZwDinU
wtikuVxF8HMa8A/LffKj5lPqyKn5mA42A9HAES3Jo8hYg4JvYrTfZ0l31EnQzscRbmGUQ0SfpqJH
xsNxlmXEj6jd6edzV9fhzR7Yhq+B35R37qO2D4tgbIgt2oOh3QuUidYrgkGbD9FerbjMwbf4JYWI
OzqCOrlToyQ5xR/SIeEKxJLqQ8kx/lVHCzdIw7rc83aP9ztOBsrqYFSUJiT8+r+GtiofVD/IL/Pe
O/1d0JrNwV0usse1CrCuuShWyqLJkvbZNdsmC1OufgyqlGa3jdiiB96IFxSKNuCE5sJPjvVg7CfR
bPBcWhhrXhGaMmgKG4nk1sdwJWZzudN9tG5c7qpOhxotG8jooVzjsKPYmpxDoxy9Fdms4t9xtEfZ
bTQt1aeK4BHevjb2i9agU4d2cdTLGGaMtTwTJtfeGBq/SOcg+GADbxuY+MnuzrbuDJmzraaP4Sgo
M41oeM3rQnhSEUsy6HMV+P1SDHYqb32JEV2xIjANDrWt+q4wQlZPBh9hCd9VQXmps1pXt1Ol15Lc
mngdc+aay5MabbQfzVyF4w3e8tGvKqnD9lAvE+147K0iudoQgo2HuY6XNVdt5jzvg6/GImJgOJ79
ftKn2Nd9mkdDjIyWv8FUrHfpBGbTjzrfE2Mbtl021QeWZ/iDq6/8XjkN5lHKTpr4cM7znrD3cnmJ
5KL9+6Tfu/kYZEv8y4KSkBy6Tx2dNIVpPrdN3RzWrGHi1pIMNHFt9/yVPSCW7MVzdv+nloJl7DbN
xZgADcAMQlJvv7ayrm5Es8QT9iTYwBSGmdhn5YTQK0mD79lo7uBwMM46fMYkMv2deFtEroW3pNWh
MXZO7tY+XB4GHVdfMWuLu0Nt3LnNGdzO+81O1t4vsgCW65SKKyN51O1+em7rrty/NTMFrVL95E9r
La4WF7HdVVoGKxvQtcPvfvXX5thSmLUMQofgix06810nzegURJy4E0OYPmMI063KXl20blMeTXso
88iERhY61cmDoyJQEhyjQ4iwJWZ23NzleNdRV3G4jMo/o2IhjXWQIkhyPIjq3x2RAlWOSgBf7gH2
+ctCsNEP3cxVSxvVDt0B0pRuaWca7iKWP/lzdr10PJWtjDxQlXUNc0Ut361JGfI2CMJjJpQYHziB
n3w9udJEX9zJABLEWWOWPKjHZMwbzpnhqKwb/ZZxTD9h6gvkiecCfXdTQ2tmffG5+2FePyE8EXUh
KKCeHDs5C4WBda4kAE2ao3lTXM5Gg862mFbkQbmSaTtT4n+SvQyIbrdGvziDkO86WYuffTuWn+1W
19801TKzalygn6WHXXNRDmJ/3sgw5/uFDkrWLky3PMA3RBR+BzcwoTerc68W/r3a6HEQmyLbPG7W
E2dD5vKj2sblcUtrxi3zNDctzbTkWlQMoPXBqbghCpy9p49pQsRqHorRPnBeM0NorLN+n5xw/C2n
dZyQK9WJKswetkO+Y933gKFX8FTqsr2mG9C/o30JHit20C87jRD3OkYnIy2/y+g2q4IYeZB04zUv
8dBNc5celFz7cEufJZ2hySvGDd89bx6rA6yWpDnKKab8xu94BlmJdvWBOc7WUVsvjSkAZQb1ENGC
1jdBtqMNaPw++KqqePigfd98z9qpNXdy69IVaHJNotyVsZjualWlw5H2Gz9sm63joZ5lNl63QAcv
NaP+24wsyOEGU8nkAa+yi8EcsONUYP2Vzkfql/7dbifzULam+YHKfL3F+66sinCpgud6abMtH4aB
AbIGyr1P5n0UpDfFWAdD4GrnfNZD9LnvrS45QWOOnHWLzfst65j+e6EzqCuO4um0hH3l5LFfcphb
7jMgMnd03KLnzH7YPa5tlM0Ls0mYcRGeTq43MihtxPDoxUpvN0w3wqedahnUz9A4H61HslIuGMHv
TBw7e216ZqZFV7szy0c5jPH7ngi8vFHb4BVV6mTdcVsC2xdKd/ie+ZDs3ncqwPFLZFmbvguBEH93
JOI+j5KGl714qaSrrU2vRdmvDSWbK9cHdgPDIeJy9LtZNIPCizpe+6LL8Mkt2lYFz1E4gl4sZEVc
8Bdn8O5kFSw3FYOMMl8Vct3zpsQuj2U9JB0ttWcBPdd9+rlutn6GlDvKA358ojmUVUSSwKx0SGEA
jv67XFd7t0mzv3QtZ+q9O3orOxTt93KmFDY30T7689UmO+cq3lyhAYZiXZ76NcuG80z98j2zll42
mHb/NJWB7A99KJsHcmSd92EyhU8zWGqdaxknDyiW+6+yXp36OLRJNOWz4/Nf2o1c8iKOzEBruIYl
owC7cXUo+saoCDjI20O1lBeu8bxcUiWHbflGUdt8rnTKxZiUziTY/yk4FtRffcVsZNdoXAM2SNs2
dFvJ5k7YMLoDBhmtpFDIovpnGZhozhcDQQtfMSs6EBl/7nM066PNodL7z5Qn8WPY2WQudJfaGzFO
XpZPSeRcd2Zbwts1luu10b2ur7rNr577nUHSXYXPozwJLHpran1DixIGU/R1p3GpjhGDbq6HhoHV
1ZKkZVZsQP/P2AFFzQn12RgddLfJ6gSIKx5gTHXkqngMp6bRy85w5/XXSNrkXlmnBWRrffcacn8z
gjApNkLbZ+2dB5615L5p6w+O73G3K23m5jgsQ/ldwP+bcmkUByNJzmjC0m4P+9ylnHoqN+NRRnZD
uxxjU86f926AA6smTo0cy0X1jHDR+dmwAH4uMBuqAsyi/BK2fvN+Xqggin2VAfg4pi5nvStmfFU9
DfpoYjGTemj67qYbtCNOnjs7NykHX3zEISUcDrNJyuGqnbu9L2LCE/p8qmMunnmOvLswXHRyxJ2A
2osuGAmzn9TVKVO+GItKSe96Z1APvjBKfW5AxqJcV5bSNe7NmjJkl8vA/CwOuag5bak2BOy+jONn
AyzOmvtEjRnlUbT7Lz2cjB9jiPFr0XqdR02w4GiRiZpDW+McXwC/zUmejaV6v/Z77R3YGX2Ci8dG
1F+Y6S08x17nCpqIav+8BNHqFu0Wj8FhcZj5UE14uimS0Yafxw5O921F/JKfK4gm95uzZV4hs957
b/ZLm8nhE1W3cE3HjyXRIBdSie89RhTScw6kBqzbd+2NuRQ9BaZjzlMiMRLBKKvx33d0O8ND6ff7
Sw/pIb0ew0E/p3UtPsQyPdVicucr63iVYtqufOYC4daG0A2y7H7JtvULkEU6XaGR6m9piOSL0wlO
BmV9/kXbO/6Hfd3njNrSLHBFaQfeT1xFJFWlO7PbkiKCoU4SdrScbVAdLw23OYipTQ8crCJjeLNq
eTVC9mJ6NHWYX2xkwnd3qgsqDstwbd5tYWm/Sq7tx4CXU8PlWvzfY1pR9V7c8u6WIBvtme84vg+b
ZqKMbWzJpDzgz9ya8KwcK2LoX3uXdbSjCcs8J+oiRBfbGziBvNiHYC2Z7TPaj77FNqGC8FVZ/4Qb
gd3TgvNnkydYdGT3ALwM/dIhZEBFvk3kHjZWaMTx3TkImuCZqPfVIHo3H2M8w0h+jxdxHAe5fAwz
MsNuNcDGfNw65HO0wzHq3CneJxJDSMb+DpuknU6bQ499dNeGy8ZXldjPGUP3Z+TRwWVsHNG5bAbI
6WpjaqXzZW7RklXKE3CMRNKHedukKTMgh7uD6yEWwzHcB0wFKfq87lTvLVTIo5vqzJV5INctOplg
6Z13PbNngm2ntlumX1OlVPXOinQlu2CuWwoeciyDjVO09lv/2HXWgYBiBJRO9U7XwNNbEc+B1M9S
S7mfKWAm4eRNGcBtyizkTYzp/Mp58hcbprjR+y0UqVz0MefgMZHe0DwGIpamzF3sRTssRDcZfAwJ
3x3eycGxLoMYLp3wanZjZFXEavpU2YPrOJ/dql/768auMrn8u74ebyv8KvRT7JmdUstJ93T8RcCo
T2kD7MczlilDyZDr0YlW2vx9db2ryLb+ei9DhuggBpMZfmNkbfaxAE6mETupKRbl7zLbE/Kjw2bu
bueBeNzPLckry0vqcXe+c9OxjAuL8bz9BNyi3I+9iamFijKLe+/r6EyRG5+6DozwqvSMAVSegz3d
Xxw7Xgg9lHPV9wHqbHvmMQo0UVziuDeuRMIJvgSh47K5vUT4zMtaLIUxyE9VOGP1NEJQYAIDooLL
Q8uvg3hi1kl0ZaJdO0995I9UGnqdIsCS0qgNivPiSrZUBO8i/RHLIE5+6Dhtk+Vcg5OKKg9t3Ewz
E6g67L9MKbfMS0brWh5taoP61tZ1t7yPNok5doHuDcvvKrFlcmsVko1zHRjT37l06OE5JWFjPXaM
zveHeOLzj7mbAhVg4U+C34uohe0+xpXr2G/lZrk2wEq27EqxvvlqsddmZ8bi2lx7i+HKrFwfKIXx
2qpuNkdj6hzPSWuu5n4lS2QZunrlqtRz8w5CVCVP45ro8Ubt7t4cTdQH7TecPUpJnzun6sjUM3Sv
FFSTPW+GbfcOgbP1CVgGw5Zii8Ih/dKyYx7xBGzs3bxFdDO7y/16XOyCLQJ+z9tXLWz1S9ndU9cx
h0B7sGFbfnWEGt1cOGZ9xmVT+CfrZu1jPfaBzlHPd4Qscf2FR1zM2vGbmNsyodcKMnslJv5Swb2x
ldeC7fKiI9lEBxeu83aGmOk9I0BixhQxs89ynTGHyxHVOB9AUkV3aNNm/7bJZHxED+193FLhJjRM
c32cZVUPgAjUiHklkdvmQCjV/UDv/SHFvQMiczj3UV7GZfVtmcXsFSZSi8n7adq+9P6+rRSyxnUP
nvblzw1T8i+rbu2NQ7HfQYsZ42s9Y3hPkxYfnYB9Qchlex00jYQzsOx3wECmO47ChLcju2fNd18D
30xbSUBvWK/tXZcQkrnSNtBGBtPU56byJzICAMZB5hkC/eh3z36cxilhfJp0ZjjIDnr7Ya9Afh8b
TsSPrqNmZtJ4mBIOESXVBq4RQELovBjSR8Wv+7GWEaTpdjTqC7yj9LFse689iaFMkseR5O/PkkBL
CDuhjV6y0bQbw5ho3g7lFvVDEa22PSqR2Yu3Q5vg1IxpWFeslhTcu3nxVuw6OtlfG3etrlbIzON9
hJSppqWOuL4zNTDLwE4OvAazSWY/q+9Wd4jWo66YdNkIZs8z+b1c/APApyyTMJdRor5Jwd10tFsP
n6Ohdec2bjOSb/VebleMtUR4mNO5r25hUzk9yYZ13x3rctfPOzSB+Ugbuf3oY6/6iZF9muZrFdnb
HuMnc9qkrL+pZYWunFZV82GZwhro0k9HeIvbvoCyLL66pV+ifcWGP7u/yBtE4fVxtRQwfcBhAFdB
exczkHww9eSu5gSOzlxWpgudXJb78lRVdMY5WVyY5ydUOuoQ2s1+WJrATPwkNnLzihNoz4VKOk48
L4NwJczMcZ5lWKufPUaanwH2YT6YFlPqgmXJ4LrZ6+lWWEqso0G6YzjcLqGE0V7Lr60Mwo9uZssu
59hn3fjztvh3zqRUnbsgQV+EmOOOHm+G0j3OqklPHEZpdSJMtTppd3J0kQBeeafOy+aHaBb7hfsX
+fejUPEHrHWwee1HDvHc2dt0O1b1tn2ooeY+BbWU/a3K4rE6lqFpRCEhHSzHMipFCtZDkXFKFaj4
ZYTAWN9EWkzMMr1Injy/b/qTnsKM+Q8NIEPYxZpCb57+NnD3hkXn4YPzGYnFsB+kC/eNuVuViKNb
ZTUu6Ukw34KkbOMXr9nT+riHTvo9Gec0KKQcrDmyuXFPaPqhJ9/dzll4Ld1xuTeWlKsCJySm7Gnf
Dzf+6DDCrjw6uRMFgv9JRkb94gwF3Gpr9zIsYrLt0n5aLy1UQxj0c9Oo/aqBStExg3WAZqEHtc+q
UtFHz2JMfOtx3z3svRdTD/w7SfMfvDLY4tgqpbgeudR0r02Phm7ZNEUVc9ipUafeVtG1ad58ymsp
LCa/2B3hAI4zXYbn0SsmPE2KjPt9SItpYgaddLz9aPTgPrVwOuwWiKLGjfyNr/YPft7loX/RQVFk
MlG8/Pn/0O+18LiJSmypQ1KGb/FJHp9GIgbOPRD+f38UqcmQdXGP4lZ5LdjCgcfrtnZKismDVxCk
9XIWcavPlSeHN7xKXrNqL37Jl5T2v0IhcKJ7xdCr1mlg25m0KJtpyNuStIQ26evz1jRxPun9LRHD
HxbIhTBMJjX2ZjADX726dpv2EgpJBn9g86+73djrlIP0jR/wT98KRjOaVh/7038sEMTsfdLaJiug
8BE4u8IAD0qvPXQmAvZtVPQGnfIPa8Mjx92nkEctAVL/97XhwxCfZxT+RRbLH3XotgexwjGv9fiW
Pciffj+sEXGr4mBnNb5iiSKRk5N06qxgAqKeIAQk9x1l7xu/3z8Ee5dlkaHTY0XE+Cu81ulOkYro
DnlNzsIQf2wn/x7WhndQqRO8NzI1RdNV5aOMrfcJZFEffTgyT//5LEHjA+c75M5EUXP5Kf5nw9Ha
Jcg0+FFnBXW+qDOoKrC0guC/ZpV4iLsuSzJlckf6c/DqQX5ToeQm8BSVbmLCnIgB+GSrO/mf93V6
y7bzn0slwAQSTAvqLedk9mrDOZU3A53QwjtVa3+AnwBubngifEFoV7+VMf1asHH5ZhetbhxcbOf5
hn//CZtm9kpgDgZeiZfeT8nwXYJSn6hqfjL96gv0FeGhFWZ9Q8rzzwOa514cOth/F0rzq+fGNlUO
BT37ITLRaSKuq5A6TE59Nk0HR8Rb4Xq9d/r39fLHL0tiMWsGsjECnL9/WcgkNpQtuNLCMAMtO1R3
OH7byRI4mC9hK4++J2GSYu7/n7c/X/cSJHLR1yYogP7+5CGUBAT1NivKYO8/dU4/PG5Bxyh1tWv/
/t+/5T8PACS8OB5f7j/uo9fGMXUwN5ORGc8aRHp2102evR0c4d+f8qdVGtHRIi1i/3uv3Qdoy0vG
qAkHqI0UiuER3EoP/e0GP/6NG+hPayXyUX4hJk0uWNDff7y9zWaZ4MBUZLC13tllK9+FcH++evgx
uMd9CMs1pwhoouO/f8U//ZD435GCRqIiMtrLT/A/x4vTuMw/NZ3tvvr9t84XUX/osiVYD//+nNdS
2cseRFiZIOiM8B4LXt0Ns+ORfbDFGVICpIJYwLLjmsU7gEggn4TAQPiMjl4UJMh3a5D+16jKy+M5
xqME5BJf1NfR79r4wLOAy0WJSXYRYtaeN35C4Nza4G3oLm858P1p5eDZePFiDZjbv/bXrDDhaDZk
rEWqXXMiA+ahJDToQD5a+sYl9daTXv2wOIju9Sb5YUU8Rseu9wh8aNry0MspvP73d/jHR10yWn1s
K7Abe7XBGWeVQpVhVoROHf7AqIIk9KCePk119VZG+T9Ll0u09v8/6tVlRIERa4CmrDBVhlm1T56o
YH52JOM7gpBJtuS/f7XXp6YfUbhcHB3cvxyeo1fPo7nBzE23+rg6q3dGfWShZm3Zqb1kBwSBNadE
MMIJtm5+4yR7/aP+9WSMgdAUXm7d19rFxtdoGn1fH9O5TX/345hdt6C/GON74xt78E+PwjHR5WzG
bTAKX50xMcb73ba4GtGsSX9DqQ8LZBEfF6Oct9qE1+/v8q2Qi138gS9pDK/3W9dp5dcCFqsT2HsQ
F++T6leVA07Ej13avaWKe3168riLOBenGDiLGF6++mbeogk+STNztE4NRzJOz9Ffogk0FICm48jn
AL174829PtIuD+U4oS4LL41e9qoIrSMjl2SEmZkCcl4Sc9orgxXJs0IrfKLiiI4MecabSsv0e7XZ
9ek/L1lKGt4i7VHAd3618Y0ARFNbvxz7TS3npT2N42PQC/2hr9LoCNQ6QhkZ3/rSf1hDKPMzrM0y
fA9RTf39vjCaYp6HLMdWNeA0se/sBRVq/FuoGi7Bv3/FP73Wixo/TC8GuCymvz9Maogh1GYLQqmg
LrI+Xt+Nqpo/lN5WnRYJ2cyZRveN1+r9Ye0imcKmFftBwj1eO5V3dSJc0U4LTHTlv/MZ24K6pPHy
o1vG7Eqadf2YVHt70yyz/0CH131mKBwcJYpdSf4NUFmZ9TWTKeQax3Isg9wjXPytCvqPnxKG2sVA
EI7p6yVvadJJlW4gJbsI9OSS7jmrJLpSnTNfqTjqfv77u/jTak+QuiBIh7vgvq7uEHsOfRCv+hjA
inbgIDpdeQxgNEGWscMtWar1AfVSedvW3XxV4nlhTv/+Cf5yffhf1dplw1EbxSTdY4oMheLvy0Ex
5PQvCUbHdor7W8Zu/Skh//wqEXV7mOZtL8Z5ie5nd5+OUTdC4+YNH6XWLVAKBKd//zh/WpxEzaTU
2ZhFhK+teCDwi3L0gZj3tepv+23ZHoyLuMKpoh/tJBIwJivfWJt/eiaWD9S+mMRyW726ptbOdXdn
FcsRZVBThJtvLlDUkjw0W2raHPCOaUJfhskbN8cfn0tYwMWpElrC60Q0DxR8rxizEV4exOAHy3Ax
jtXkkIKmVMhmHbc6Na0M33jlf3wu5ob/x9l57Eiupdv5VS56zr50m0a43YNgMGyaSFtZNSHSFb3d
9I8haKKJoKHeqF9HH0+3pKqoRKXO7UEDhTiZzCA3t/n/tb61zHIYuc+feNlGY9yJovVVPTN2dpJa
FrLiNjkGuL7XfTlpNEUwk30y7yy38Xyg8WqxhAHEBuC4vAs/bIoH5L2dbuD0AJjZP8TxKNd6Z4mH
3w+gD94ogn2wjfMCw4s85wigJc1E687St5oy8V2oQ3tsAYgoZPgd23LvSX3UPbYGBjz/ztj//uof
3FrcmioBnqaGau9838E+YWpSLWIoZYl1TCxU8w6ZTFt2qNJvCx1+QC0/A+Z8MGlxUaop7AoWF/vZ
+GUlgzTrsmZ1HT1kyCmszhNF9dQOYs8WQ//n31FQR/qySJO6rJ6vkY5cgMuW0/pmNilHacnmJkLZ
W25UvJGxp2ZtuJlcezr9+XvLyZ8tHTdWJ4r55/HT4pgQqOlbX+nmdjuVWr5rRaX6uGydk45eHYNg
M938Jy5qUt7QQaMse+efL1rlMlYzwcpspVF5HE3q3o0jlNewqsatWuhXBOtO6SdvygfbAbYBDGGd
+6hD4P/5olOQ2FZmBq1fBrmkyG10dy0ZmxnrQ4MF9fff8INNOsEWuKkZtVzs/NDftygIu35gwzXh
LTawjx3EMBt3Cn3MVYt72zNgdG/adG6efn/lX8JHWXpohJIgu4Czlsjbn7+nWsws8ZOLnohKAf2J
qb6qaUJ+x4AxbaLKIB7VqBrx6lRBhXcdjTJiDkVXDxnB3w90YxAk6kMRrVE14Rf4/V/30VvFusyL
RZGSQ8TZQxD9oCrM3KyLDmI1h6x0zEOhdUlnXF0FYf9nyX5/3Axq11Rg2ZORlfHzzZgiR7PrmiNL
1FGzFi30Ap3i5DbWW/3PLwALHxjdqFjoxedhOPSKDBnhB/MDNOZbtryPBW/5lgmGs4vbiGtXz1P/
z99OAnHh3oHQJ3/n7EXC0lZaiLg7X+QltQKt6K6HuJh8N0BYYpL1dvv76300E8PYc1yDzZxDCtTP
t9MpVHI3p6L3ezNQd2PUaXjoZfuA+1GDPZ0HV1ZZpp/VDT4aNIBMyXEBeblQE3++ah9H7hDiKfCL
Thie5dYoy7JYWSMMVBYkgfHJk/xgpjBQCJsGz5MwkPPrVQ4zMG3nwRdTmF5WIm6+NLo5bamnpV9/
f0M/+GpUykHB8f0o+VrL5z8s32Km1jnPyUAbEvml7dQ2NmILA6LSIf4GFT9/si374IImLmsWcXp9
C9vv5wsWpYkDBbOEn9ZhsCms4T03Y31HVFoF/aisPhmgH9xKcJpwfenwwpQ4PxbRSO/o+6qDL5m0
fJR96RZdg4m63PoMHv4H1e1sK7Tsg0hAA/NFNfls4rMipGNWPI5+m0TTThhQC+pY6W6SLtHW1tBK
jp9qcYo7qR5khb9GSHe+Vocu/BZDwn7B1W1CODCaXb8EstiGCO7CoOmuHA59B8ZDsiswsezCMG0/
w5N9dGDAp8AhlaKj+DXkatYMIjTRv/mikSUSoQAjltBHcSSirvhSouRgFzuN4ZPLerwv6xjuCFIh
5b01yhhTCEAAuf792PxgDaMbQJtMY69j08D6eaioSgkYtWGoaFarIDbKnYW+1ENlQdFVaWa6mxVX
Yq4sjU8OcB9dmdo8hWx6EZCKzqcZ0ZEHH4Wjn6j2G4ETJhv2ub3CUS58rdWzL5bs49Ug3e6TneYH
w5UWCH0ljmwMV13/+SuHuL+KttJGHyh6hLzMSldkBBq+qPvPYrg/mEqhbC/XoRYO3+TsOxptFhos
hyPMhmAR55tDvkWpM9LDHRE3TnOzs2u9/+QLfvD6LzMNERRsDFT9vIY+aaJr0hJjezVBOFFRxKLV
Btexm4exYAYA7VF5vx9Gv9xTRjMbTLH0JijnnZ9QaP2X2uh0E29fLK+kFhVbvTSHLVLKP9sX1LkU
AxZCBbsY55c8uirJeiux4WAsossD3rt4lfYOOiMq2p9sZD76VpCmDJ6gA7TmfLUvtGpKHEuZfKzA
VOjzxuw8gWglQqY0ZP7vb+GyjP80swERpDAJJZ0CK8LbszfRwSaDEhZsQoxc+goFNq3+eS4BsPz+
Oh98KeYeDjw694//uT8Pfy0EehDWxuRnPRwEE88X/hdyfkO3rJ9/f6lfhv/CRbTYGjNjc/T4g235
w8JnpS4IgqVgjm213rWdrHyJu3Lddsq0ofQ9fVG1bNj8/qIffT/Kc8aCk+UkcB6GFcHIw6yqITpC
vgY3Q49vi4mand0ijv3PXMoggmD5cuyVfr6VFr43DdXiom9qSakVEtUS/Dkk8a79z37cv7+O/yV8
L0//HAjy7//Bv1/LagLxFbVn//z7dfVe3LXN+3t7+Vz9x/Kj//c//fvP/+Qn//Wb18/t80//wNyA
4+eme2+m23eJJ+ePa/I3LP/l/++H//b+x28Bo/7+t7+8ll3RLr8tjMviL//6aP/2t78sO9V///HX
/+uzq+ecH/vHf/3H//rH//jH//zHf//Hfzv/qfdn2f7tL5r4q7pAt0i95nBFDDsT3fC+fCL+yvtI
mZETBg+YMjtXKsqmjfiIH1qO8zS6EOrA0GJ8y7JbPjLtv1Iq5DRKY4XaPFWOv/yfv+6nB/D/Hsi/
gQY6lXHRyr/95Xxwk8rC9IMwiy4iO5/z2tdsB3lltDMpBlMAeGwlrWII6WgHaoIOlgbtJY2I8ZVk
QvnJsDtfObkyd4WMTdQKS3b72QJmD5hJlRBFqJR5HoC+V9WXmkBC20ciCibaHSy33XdOm75L9ATl
JxPIrzIUqkQwPZkX0Wfwpp2d71oTh2BlJYDfCOZUV3OSmYbnWDA7Sjm6D+2kZe+mPhX6WoFW4cUs
tuW2laq5/WG8/OuJ/PgEztc5xPJsbhEVoCZC+nW+kFdDNcy9IhMvpcTY3zukTa5FGiTKZWvo3Ie+
FOMnlZTzyYVLosHhtM8mjlrrOTK7V8usrtEowv6ZxVE10ujJNIj4w2SjxJ/c518HGNfS6f/p7K5Z
XJcF44fZU47D2HZqknrtnCHOr+QogBPAPclXbayM2E9itbqyZ6m+/P6+fvQl2ZipyyF3aV8tn/94
4QLxql5pqacUQWNdWWMSJAdjVJDXUl//rGTzwdfkPeb9oZbO5c7VMFXXGtRPjNwDCSiOcCFSH6KJ
us7C5C1vNNqPy63+/Tdcbt2Pay2PEaUbpRuaZfRVfmlWzGpnZZj0vIqF60VomFZXCfPFJ5f59UXl
GCZouDsoQ9ggLZ//cCOhsOTdmDb4p7JMHInreAMy0nabeSxWBn7LjcIOcAVHoig+mSJ+fYRUF5k7
/1h+hXXe7+c8Qb2KGG5vQO+NDjWNgDUU3fwGpDX/rC32y7lGU3lwzNCCuvhCAj2bEGxFS4ta10uv
T8zk0e5z3MK5pnZbTeMg5o+VhUsJFOmi0u5QIGH3bVsH+dOo+Eif0DjnUTHUn7w/v96DZYdPTJjG
4/410yp16H60wVR6XcR256gG+eQVrZsOlwSAup/MRR9djGKcy8TAEQ/G1c+Pep5IgsE6yZxYDeLY
1mq8pUkYQdcwh8+y3n4dvcviBu2EdIll280K9+OwwnSOw8sEzzPEnbs1EoykiyUh/GxT/+vwtWko
0y+noaSx2px9J6ymI2sjxsJmKPpLeF1EgwwgtrIZNtCKbWz4ik8lv88D5MyfHCh+nduRIHBJiptM
tCAxf/6ObSHDFsoCpkYEwC/wkmYKmBQ1Qs/SkV9cdpXO0vNnZwWbGAtSfZmPSCs6f2lqzYHSElgI
8PR5PClzlj0y8zrr31/ll/mO88s/C+LMDUjvl89/mBRgI8zJzDeGhKcpJ8dMgsugdsxDGneBN+IJ
u9N4eT+pCP0hDftpxmMCspHcLhmcy1WX+/3DVUto3AoW4s5Ddxi5x8AInV2Wj/hkQT86OwVuFCSA
1MkGemodA2rKrPAtLvICoxmcoT2n9NTYpZRZPkuf+aWYvTxoixa+gQyLitX5fgZ7sttOvTJ5s6jK
raOrSb9NLIHvStOBwdiFnRwByUfgZkNEk4Cm9zLpQ17jOX2PbbfuPTGKuvQdo4s/e69/eQlo9zkq
Ox59meMs8+zG9WMMiNLIZ6/VEucLBoH824zE2fKtCaLeDMBXvYxJDqe/znEkpLeOLdSfoH7CJ6yM
L3CKip3e2b0N/L7XD7aN2dw3m26xyWTNOK2hhDAlpzQ0Rh/bdl/jYRrMhMqQaY3rqSrSt7JhoeFs
kRIxhRGjHTZDkeuVB3eBDaCJD0Su1HBULwdEnu99DiFnJ2HtJMgsa05Yle7w3+kTjXtfV9PsgKes
i3Fm8241eICxp0QjfwTB4Ldjo8UnmFDFRs/jFFj/MGavNtJ3Tx0GEC3OmEehB3eQ3xgr/XjC5Ad+
JBoN56iH5uJDqXp2X+2cO+nXxErGq1gFb+P//jU6fy7M6uzjiYKk+7L06c7WHFA4AGN6zDjKVdZv
MCEZmW+CHfusBrCsFrwbP7w71Ij5/TqOckriS2/ybB5Mxo54JIAQK92MrehZ0RUXb884gRXS1bgH
4tJIYCRkWPuzmuDOgmdzCuIGw5Ia9MAc2sa4IL9GXOGHA/oZWm50muW8ydLowiCgbrUUjWmXD4np
saYFt3MK1BOA9eKTj/K59eYiz5CB5Tou/2BuNkMbf5v1XlFACwWVR+an5ZcVNYl4rNTnAc5VOdbJ
E1gWrNMOELe72OyLcMVWy1kRIq1KMAB6v5KTNidrq65vlikxhmUYmJi17OpEEp3TX8QxZOfKKS1w
V62KzI1iEnN/SMrngfnAXkeFCXAUm1hBXE6cDioudse+QaEtLlO4jzpnZGvTRRBikKEodbXFrW9t
IwRIGzRhDYjnTpu/GGG8r8zKmJ956GCMJG3FdR2NmdwqyA6Qf7PyNBsly/t7lVQ9rGCd9GRF361r
8alqfYUAveWvmHwNcKi1c2dHOaj5XK4TxNw3gTpVt7Vpp3e6HuXvpsSYt3KjGgO7Bhhf88IqwT7d
hdedW9XGtsmcBiKdlO73ptLgBlWKIp6CvhgnrySrNlzFxmhDx5RUnRqQaic1DuobTfTZ3mKcXBR1
IA5Ka2ysxnU2jTEaR26+ekUtAsAaWtpt7HTS8BRNtI0PQd1sdxTZ36Ng+qZQ2+Yo2Q3uE1bN5DZS
gESUXVenK2I2ylU2aMZXPKvabnDR2RRZ8CiKQT81qiYx8epvoI/IR40dqGLOrGiDV079BCUgA6wd
mrZ+OeVWcsxzIW4rV0MIN3eh1cLTMVL4SqL5DoyZXlOpsCneArnU0iuiXV7tyLqLE0lmX6PjvezH
fDZIN8hmiLWG9lgNaRFCX9NBYCQVlDXSD1aJKkbE5RjSw3h+bYae/ZjA9kVxd8ZkbXS3doa2KUvd
eotOacZkGI3l1iwT6GAMRMI8dFcKL+24gwR4Wb5UlPaAT6fNfVJOgsCL48a+h9l2H+lBGx44tGT7
tEHPv84BH251F7yzP7dT9kWOLV7PMhUZM0YYsoyAUQK0XaJSmxUVKNugrjvNnC/DzhoPHLOpwTXx
136x4ZdJcwdyoaW1OyA2MTaROj82UN0TTqkr7qpYNUqxn1CD+gPr+Gpg4loRnVatLSVPN1ndacKf
e1e86QneAhxyrZatpVGM11UpcWPPUUjuaoq2LKSR7McZGMs5pVLcm6F504OevMYKz8mZ+m1AAxg7
avRQYEfZ496/q+q2viEUJH6LeivfF2V2gSTs3o1FuLZykLSNeK7G+Tm1kVgQtpH239jtvLkY/rxR
6V+gwZlPyTTbjGfT3I+zDvK4z2+Bgl4rU1kc1dpUvhChci1G4HtpGH/V5remiB+c0H2LBm30Zmc6
AIG4ZJIKV3bXU3ST23oGioQFp/BHaX4NQ7f3MqFfa4qMPWQIm6SYHwwbbmeujsfQGi+LkCwdvKkP
oUJ+vZjS790k1pWjf3VFBTQ0fnABFK4sq7Qg3dQO7cnxGVU+zbS0ml7Z392SS3DvwLDaQByFuKeR
BCqqqsAcnmN2luFFxRjDK7OCknoLdsHxIhbeC6ywK+AhCzJktDxkMOE6srRrgAw8IVxRHmqNC7af
2SrA4riGUaOvh3ICGtBix+3IsFohWDK4gioOIzbute4MxgrQl7mKCsUDYFVeFRqQdbtGQN8alc1Z
yNgpRaqsCiO5Dwdry1ZnZoMgan/kPelimuYgNO90g3cIp/d1ihvepZjJTjh+x5tq7tm9CWfd1LoJ
VlcTbykbj2qVACKGiyXaJ1rixSHgPbswS8hjKHs2WhXzp4+Ku1Oq/jqVmuL1ij7emUqDezUvHtSp
PwKvwBTuLoeMMO48gu9XYzXv2U1czhJ9F7TjdzmTR54NJINn0DF6TT4VaXCQTRZsQTMDHTA7nzyF
0qOyAiFDjAbK6Tjyq95BqmdnD6jlEKCYmsqDye37ep5hcUv8kq22UUR4k7H/WlGlGOGqDjdQHV5x
qvQec2x4odSi9SslepV6GK97nRmxKGzAFg0YiEKRYu0i1b5MqupVj5oDCCnngJmgXI1Z8d1Rugga
Yh5/53gImolIa5QcZfTWBnNBprTIN+j+sjvowDBZ8fn6gBtcdjfK7KsVLNi20yJ8OulmTtUtu+Zt
NejTijHxDvkQkpPGyb+TU3wZ54Wzb6rpNtLMnTb0d3lRXbRddQvwMXkax/omDmOB98iePL1yXrUp
A5cRZcZ+7hud4tKU+FaMTxj0vR9k2KyjlpwrZufbpu5vVQEl2R3GrYWFxyzHS6OuI8a7+VCmHC4c
nNNOHZ4S8rhrRVyQUHSjA3pfd11/pZvpVWpXMFVwpKJ5cHagqb+Xc1uuKFNfRKHGvFEUFz268NUQ
0rAEvfDdkniPeSi6cYyNYmliDse0lNaqzHUkYtlw4chwW+dlsWKXYe8DOd4YC75to3EjV9nywPP2
q42ReW2P5haCJ0g4pYjSKzWEuUjnYqW7RfHgtvkrJxsIDI2EO5bqZbduqMIxFmfcwaE9XdVyOrSN
O/tG55IgPQiviudv8LOBWmkhi7hBu2gdKeGFFuvqpTlm1UrPBJEgc3cz5AxKShf5agJAD6MnKFdF
T85WM7fKOgI54BVBsund2K/VdBsBlzFMcikoj9+muvsHKhWebZU/D4prA9AHIR/DeaMa4G4cQo4c
c2Hem3BiZG9cF+yjvWEI7q2ivrCIJFoFulUi0q2ew0E79ljor9Mg7XZA0bU13d56jSP6S19Z8WWW
T7bXVcDOyzyA3xFvszzdq9l9YIMLHyZwKBWIf+0Yq9GlHSWwTRpW4yVMewjAstTQftct5Nw+q98g
Gr9adrwPl3sbWfO9UJuCHB3AjoNoUk8uWNI6p1bVIPxfw3MEyjlb2yqKt8oAOk80+omwFyTdd7Uw
g81Yy61lKI8Bp7Yh6TwkHid2GhvVBTtlguKnovGmZ/1BQiWZVWXbqIQMYXFwV1IomzCdNr3tnKgq
P6h58JYU5ka0Auat6ZtdTAPOvhtEfj1L2B0zCg2bEKHaGAhziZm6WWFlqflmb5obXPnpxnCyE/XT
bDN2fenDfAPLQ+IoNbAYfmXH48Cvti6LRF4lycCG3ZLwV5nfgfDtcMaXq7gwtpHoJ2BozV1dS79R
lGrjUE8DXbhseJTykdaqtbJH9QLsza0e2sDOKDdZo3KEs5b4mZq2BwvPGUPKhGOeQcc242JbCrBc
WqsUObls7reYao8fpPACWAqIRnGn0zQlR1gHFynk6ysyGV9tLF6ePSTJRemwI2c3/cXJ65PtDMU1
duBoJ+CXYOZg6Sadq9GVeGeQd/0Qcyq5Dx33xeoqykU2CIb6lpbmvQgglUgKhKNlfo9tp+cYanB0
s+1vqps0q9iCNTHAo1l1xnwZO3rhoeECH2r3X6l1P3etY6+Cxq58wLb31rCQBzV9s4Rzbsd5TA4O
VIk0dAAcKDZljfqG/s2NvUR0owFqvLmcv5mDcmjaSifmooNLbdi3I0SgFfbtgICA6qQg3fZkMEIi
sOw9mzT8z0JuwEwImh4iW1M0v46BfkHBteoN7Zabsk5e0gbQwaRE12WVsd9qx2xcObL+bmrZTS41
Jn/qSCvVqh4lQCevnqq30hhutAq7f+VMxoOitdDPhlZ4WRBOXqfJ8dAP8zUkdTIE9LDfiDDJ4Wfi
ZwYOUT8neXehZ9VlzAJ2gGkawE1Bgcd6FZMPxMRxybibwcT0X0GyWF6RT8xzbEdmptALG6QD/ijN
KnYIQl6VFoJI27otIQvxdd0G17BKDgNOBxgSibutUCGv08lWfMUEIKg1FaBOyL5emSIfUfWZmDvD
CuC6ptrKTfLHepY7m/YyySJpB9/Q9qdcKS6glM8r6h7ruSuAZynvM5zEkxrKCJJFPR1KlAmbPOYx
j6Wm+BlZx5dGX2/UNNhHwxKNYChf+yWzwsoU4EzY/QswSdsiU06JU2wcOT2GfftYurH0SKjb23az
ZTZbqy0tUjkaF2Urb8oO4KZe1RfGHPiumFoIYYVg8WKTk+bRbefa92Uy4g8H7YiM9Wkq3Gu3M3Zd
rmr7xuE2KY4zrrNu8JNQPpiz8qDFtXqsnfIGIPNtrZW3eTchEpjjr2pfb42C924W5gXcSxIVpH5o
hHuY59F36upyVBuOJZxgWKo3UTsyR5X2xuyaLTQTnzoG7vhWY2GRxZUjSl0DJFxMF3ojeuB57j7O
gxvNLEKvt8eUikmwd6t8Y+TDY04U2zrMNBiLHGrH1OGkrH1vq3F5dyv4LEQU+FATKhcwC401OGiQ
nW7rsickXcv0tFzXyTBYG2VoGiJdxOA+cGBs71w1IMauVpU0X0MZhQyoAHcnRQQx4XwlMjbQt1bc
sExPxBfJnUj76LIG+34zhmX9XWLEhdPRSLaMtREbV2BUSqpZcWsqsHWp+XhhKfQ3KjniUenzcYe4
frhqDSskXXy0x8cKSsF1FTtqgIE4Bk4ci04/BZUSsFhrMJ/3pZFlfit0gGe8UoT4qBLnRtVp92WP
vvCiE619b8EdPqH1DNddOF3PenDvOtMNEkX1ZRxHc41tifkOxvL0YjTz9WAD9oprPTlYITa4Jfcl
yTaqqrZfR24QI0waKzeAnR2aUX8j9Lzb2NSzFMlhIYkuAyW8H01UVQV/9zhmtwGH52zuTnro3lAI
LjxEHp2Xu+J6jDJKH1OZXOrABiG9BzJ4EVGSXkdJ5ZcJiMqkVL1gTpz1VJsvdeMsKRXBsM9oEjO3
g3Pkh2bhqQpj1xMNq0wzhKCok9AnLbG8LovmiJj4Sxrjk5K12t03tv61cKpHG8DfSs0I5o2qyH5J
RqFw5ggImQyT+Ri7LTt9O/oSEX5D9bFR+13OXLLKpHjMJie7y6vwSYfTy5irYLSlfCdTgcFnZ62x
YtcHtp3AaFir/axx8ATAjL6/b4Z1HhY7W/Z7grxu4864bucyRvmvB0fa6y9lmpTbMJ7Gu6hS8v6i
G7vimXNZ+FIXjXPKqrTejLGT3YaVTmU3Hr14ahVBL2G4pUC5nkLnEA3WfBp7WXoKSe7bsrOYzxKN
k1QSJRdqEYo7XvBnYiROMbv564IY1nLluGXqk5ehPHAQpuIa0Ni5m9pm3rMsNquGhfUe9Xl4kSG6
PNkQ+Q/27H6ZoSQfUAqfQiP5AiS3O0IBLP3IdudH4lEZCGzapC+loz5kJSf6DuAsZO42f3BnCghW
nIs7LQz5CgCDZlCWzp60Hnc9Cms4VbMbvaKws17x1vePHYz0FTzUxxrN8jECO3SdhEQ3OWJMLjMn
6NlK0EVfxYm6SmqyJNxJPzpN35F3KAThUhKxqEYTX46viS0veSx00IbmmTZztm5EdTPUJdzdiOoT
bwxMF7em1mZGR9oj4InrCtpS0XZ7Mr/zHRLTaldWon8wRiTyqP2tJx2NnV+zifbYSmkbE9IiUgJE
1KmLgtkmmDCmNLQy60nfGYXleIjMrQW2Q0YMYUcWgl2PVIT0MKsSWhLpc6tYuCBGyaJcNY58Gqbh
e2IUm8kxAkCIWuRhYtH9OAI0lZWTTLZTX1vlXdioubKGSdlcQu+mYmWAxH6A6Mi6oFcxqjk3+UqR
hJABGLujhxhAOxIXpm6xB1E/U4DKRm13mgx20pmwsn2fBsW6RbwNULbBKturFezWSthrQvY00H56
puzLyUqumtyqDnFoKqQ9RNgwSgtKDYSw8M5WU3FZJN2FkuukgRsi+5q1cfQVuJwYV5ocJlputvpM
Xk2zIcfReEcEpdEkwJu76sK4eXbdJDIvEhmYmD2DLFpwStprtVSaOS+BPCAIi40K705oepAkEwbk
JFyHnKx0Yrs4ThXRd9Xc9RSQHLstM6Y0U7FvSjUuCkBnwKzEbmoaKhUKVWve70F0Xtgm7jNUkMni
cDJHLjtuhxiNgxaBztz3QRsVVKmp7RJmB87uvW2Hnre3hSlNvs9cNN8SfufwhGGCtUBLWyN8cfUi
Hi/UubXi/ZB3EqASbYVHmbd/dCUsZjv0tgWYQ92pVI9Fgl7kxK6/Za+tatu6DgyxZ62wSo5AVhjf
qblpvYR5aJ2AJM4hVqqlndDUqUz2i+LOZENRyF2nxpVzk/Vs8g6m29vGJgCEN+zKNm+/lFbGoCpg
BA67sR+NhIgxgLZLIcRWkkOkjxNkkqkDTbJYl8zxMDTQyK8M+P3EQnagkIxONXZR32NXb+DRcr6i
7kg9u0FE/JLXOSTlHJThOyEg0ryeesvM/UQgmaNVJog0rcNBGTfNWELvpCyf994YWari07wkpIWV
a0Fm9pWbHow4aB0/oaq6bhR9zXEbQIRyg/COiqxTv+S2vTX0YUtuxO1IeOsTkQQrrLavyrCgtOR1
AxOzb5akhrZiunG1etdTYr6ZKbeuHRlpR57214hdbdR3706rzn5qD/NXmcVrzHuQdqVD4OVM7Y4T
F/UGfxo4+bTjYK2nhILLcoiPNibyVI6a35poaEIPejFto1BqG07xAfA5Y069sHmLXWfXK8M3gKLW
VWn1QD/dcRNC77/mR8w7SubpveF24lHVqmTXifHFaaGsJ9Fs72p22z5HqKhbZbVuH0r+1lWS2g6P
mDKlLxujoF6X9q6bbU0V98PNkGUOgEAXe2E4Nta0lSZBlwRhTCOviEXy2UVnq8ULAtuwJv+HbPBD
LYfcoNawtFs3Gmk0wy6RMQd6U6QEXRVRy7mgtA2OJ5wbu47qTuZuy9KZzIu4hpbg1xWZu1B1q7jw
jaG27GMRK3iJgLUU+YYB48gNaMdRPdq5VMQ1qVy2tSMPWrF9U0FiEBSzSC+1PlSt41CpRrnn8cbz
Tut1fV4HY8vfbduEXaxQq9CFRc0RDpuybvX0hh3zGN4T1pYZF+kIQWJDMAj/PzELwUVXS7fF4iOh
685FcNHAVW03MH1ltImEWanMLk7orEqEwMZFrs2TcZcaQ6Md3VbIbKeSSDXsHOIvqhrO9TJN9E7S
5d96iySjkymNJL9Ma9o6a7TzsiKvowrlDPIjV5VL16r0eMdvDihgQHs7aq0jqGY29XVoNpywdNJf
D6LMWRLNVF4zhud20/RGq/hADMPhsXML1zeaETC0C11+lyscA3HpV8EpVatmh45sWHo+j3UrNQeC
rnTXzUD3MmTfeTWHRbynF/fdtecvLKlLCGsjjnVjTNdM3u0xNq1j0TvZLo9ca4tcYVF+DNRyDNFu
c8BQfjQv0ZBKY3oa5MetUpjDPpIkrzRL830a6Wt5wuqATTqJsqFnHjwFhQ5GkbJa9IS3LRo2ckC5
wym/IVOSEjR7y75pp4uiqSI2dTFjQUCCPWa2QSEoyiz3Koftt9NjR3LochPBMaQIsGSnU7JmLLNz
z0mxv1/aKpsOSfnTSCwFw9xwitdaSSe/a8QFkUzpyxhq040CsuKml/EQb6G7NZ6tzFDkVfWu0ws0
P0KNN8gzMJrUmR1T85KBN9Wu3Chhpx9ipoj6MHIg2+pd9g7QmMQfN6jv9AbPm0dBzuSbTPPA8a/5
5vLQ7iLaJ9/SuBjWauZK6KJm4WXYvrUV0Hnu6RQTtl5MlLfmRjV3M9lVh0ILxpPNSfVkM+48DCJf
TMxrMSzTTsfB7tg0zuxWX9PhmB5SGq2PUWqUN6lmPxkDhZ1Byx0/JznmJgi6asRTNp3yJlCZGcrM
s/WiunSahjzWsnWuU+JoAkp5PCd1ysClFzLt943bZlsHNfLLgB52W/VDeaENhbwyAgKFbCqUnL6F
vrKiZbaro0cNtPbRrrqXJtUzDC3OHng/gPixttasGO2V29rGAXlRRYepqZ7tOI2DtVbrExiCYqmR
gm8sN3QTDT8TdRATjmKYL50SQc1W3KLWfJnmS+jlYE3PtZ0mA4RgRefYn8Qnl8bdU2RO7dOQOSwT
hnqj8JsuDW22rjso2jMbjGI+qHSO3fVEy+xqYCuykUrRv5miljfFHMmT0nQH0qKoG2nWYO8oKFC1
Eo1BoUhLhBl5JGgbX6N6dlZYJGvfKKfiSpohAFgbHQA0dJZmD0J3CkxPzXwLoU7IxDNH36LAcjZK
VKroq+lr04KtKuZVp0PIVY3UiSOdePdUP84RNUNggTplklwf4A8Kler+EGq8Ko6zhnVm3xkqKMcJ
9eaWhqRLUy8K9G2U/W/mzmM5ciVJ10+EtoAGNrPIREqKIlksuYGdEgdaBDTwFrO5q/uw90P1zB0m
Mi3TeFZj1t3WZqwqZwRCeLj/QuPNbmN4uQ76fNpOhpAPqMdWP2xc/R7jpPvdihyp0FpOB940ATri
foPIY6aIQ54Vw0FaJKLm7NWgRtSy/EmYO0P2kQIm3DeeB83uv5V1qeFK2MnxQQPD/pIHPZlHVaY4
UebOIwUcZ4Xrxh7p4D3vt2hbYyqC+8DwAiZEeR2tvHmu6IqRvkbFlvUPPMIV8Vamkf6lVs355eab
+iEwWYmwawr7xUcG3nOKOD24Vefuy7j19y3eiD+syPViXNePbNlDkofTN9B0VLUDao8itqpnxfBr
LyTt50WLQ8fHVu/Vr72pBY9mEnXczejuF5mlfdAG93NizfVVNcviXWuqkScKsAXA8cK1S4LP266G
DxZN+g4r3PZpKtuUNCP1Wf+h+xsd8PpXluS/0zhH9B7Fgr865IkeZWHIelW2IFDtuiUOPT2a3cMa
v4Rp7fRaSGITp8fRxrEpVbsVze2tIZX94OfdwbQCrKsH86jhFb7W7ahcu8X4rdbieAOQ5FOWJT/N
BphJgea9OpYG1jzivjBdaZAugBf0NYWcSFpJDDAoa7ZKNuc3+Jt6+QivhbrKcJ/wGsdweghfKIXn
d7jDv3Rkzp2TRRZSpjwnlJZ2pA7s9lgMgsVqjjyZg0wZw7u6ktHW7brgDpxHw4fgTHR7lwsYF2vc
xqaPk8ALJOEQ3XQs4nXa10CphLsJWuMVSfUfGXixrYnjlUdDcEPupX5q1GRPqT0+ZjgRlrVabxzm
5jcOtnSu9T4y1hZGq5NT9uqqjHogg1jcjhkGok54VKbM/eJnfkbB0h4j/gZ69p6BK0cMM5KHQdtz
k62kmSt3KJxR0kby5XWoy+aotf14B7WNKy1sk71LNY0i/FB/qKVDQWlWk6VNjDRugg5jCFDz0YE2
sTEoO4+GI3bUFHmE8OyaPbdB/rndbA+Xla8ResKrhEN1k6eZiaQ0ACNj0uLNqGS2V1J7eQhUi1qw
QNs3j9R6rda2e9fkFbegGZgvwrfH+2ls5SfT5xGbUan8qljKYRyVYzG2QvO6uCjuqWJDXqq+o7iQ
PbXIEt1ZcRYdNXiPe1khbOM7hnpXSeHcQy+Rvygei7tIkcGdqiIT7OsRDhpBLD6A8FKQakolXQfa
ZDR9AjSLmzjblyMgQteZc8YCm7Nh0BNU6XN3qyGfgzNsYjZPrZUrj3gFFHcBD//XUikdBF8o2acq
tTAtmIZp3Y1p8SK08i8HIt99nXIdbuuxK/Z2WVjotmAE1gxj88NFtHuVAqpe8bjjeM60O2vg6fUw
UuZ+CfqQzjB+7RKhaUq9R6Wj1DinjHSACjjHErFMX9jDjpqJerT7FGdinxHkFQCsuKeyuU2QvDxa
w+CWK4x+nGMxy+LT5C6+j5w0w55d7eKelaRY4ZQZbtN2XY90MhWE9Ae0ujKUzPGVtKki2WOzAZvA
bovMqvriV6SY1D4cTLk70WFSQ+VOIHGuGMeAmoq21ltpfzICTfwdOmiWNxU5WTeGhvhUmlb93BuG
8imPMMqqcrs6Ts30JZbYrA48sZ712KyOmW8VL0qGnPOqDDL9AK2srSija1hh9DTHPD1H37oRw/hA
aT/dmDwM8ZSkjF8cUivnlLcghVG/RpvLwNU2qNaWhcDUujDL/Oeo52G7cbXJ/xTKJvlbT5CZs3uF
u8Bx6DQ0GPWBiHK7mCUfFQLSXBHFr1qJ8PkKVJyGW0MhcQWx1Pquqetkx4FGzpaaExgw3o09kF9b
3dZ49VJPmAByWlSYk7EtnhBhCZ1XRNlNGkIg49a+ojsfcN+zYwA0aqV+NsBUkDxhZnB08txf8yK3
9L2WU2gQSDU2qyFEtx516M7EA62D4LRWjTb4LfA5oi9qA9Mqw+So6bn6Q697eUTKg/PB1Ae6GPp0
X7r0AAP0wR+KXvG/aNP0IxwQ6zVNet+JyTnWR9F9ktjDoz6IZGuXSo8sujW/ko3il+H0h0Zg0SAx
CSns9lvEIqeaOETaOirCDmCS6WwkUu88bMoyy9agrvIPJoipYAMIjVOPbHuv+mgSRVpEZanVUUEP
NL/Y4dmA6ZA1ZgVjshQbCJJjrDrL/kkZL9pWGKrXptlD78/rhxRLUUx7EkH7CooCkGwcp1XQLXFl
uttwxMxc49Gw1gfnp4u+Pp5r3OmZVJsvsaIGB+xKgtrDvrzaU47ClsUHCMFjV1mNcgiemG9wRODx
7lCqHcCe9kW3nSDibJMQw10FH9pcCZvSm+hiKHeumLLXruDt6VlZ76j8MH/AMmd6ctwSs0Q5Bsp0
5FylR4tnNm7HK4pe9EexzkJHnsXnbIaoiQ+41JOj8zOxqTmkaSBnUlAxA6LCgyTYd5auV54p+m4T
ACzZUv5DhDvvjRdEeJItPAP6Q7YBCGswv3e6iZejSha0TjTT3vPCar5OedTvVb1MSRycHLvJWim/
6q1JQ7UsDPtrZSLRD3JizB4a34zvejHwe5D0+fS8eC8Hreg8paufQ52SZp2O1EDbvJgOEQXYG0js
Jc17puWDwhaznoPD29dZwL9RSGuMrsKB9w+cfnKqcVj3mWXFKwrzgHoMUgTOrPnV2dj+Yeyd5i+a
9TaN4KauIMi4vIL3PbLzrNghB+DKaTg8uXQkycbiIcegvNFbzSvTJlR+Z4gHOlgBF1n/b/zwu3h7
r0XGf04ZeqdMv/94iH5WRV383Vz9U7vfxcydq5d/6IQK+L+D+zcLal7h/v0n3L//A/Pv/75l/s1/
59/MPxbUv1D9BW4C0woSKcSg/6b+Kbb+LwiByNgA/gVS7c4/+m/u378AaZssF5YN1VZIgP+f+wdK
9F/2LI0laKPBxQHp/B7y3yndAwld+Meozqmg+nQVFNCS2K0EGDIH1Ujm1WCnM4VNU+3aNseOMqBZ
0GzfzA54vTEo8rdMt/Nw7AhHJRTaQSqyyCCU36D3SwVdsaQxKDwnmG6Q6SQqj7ncx48Yo3q3mm5w
808ZJvPwDDiVNltvxjtDhTiNR4E5oVQqBywiRf7CY9d6lRHWrddHdRoFuD8TBy9nZghbMHWXBDc0
MdxAcKavHE3pvBGrGVwFYOpej3LKJPmvKLrGP4+2lAYh6HQsBS5jvqOTivo5hs1+y61V4W37PRiA
WOPlpzxej3c+KhPmHEeXAOoHvWPB407VyTZdpJYBybrGNnL6ATez7pYY/aUowBugdMxsRNjVp6PC
iCGKK+HDHjNC7YuAM36glTx518dyPncmTDmT6gQ8HPSNF0yjSqYibGzQ7gOtJRthairdpP6m2a4K
F/z7SpV9+Ho95ulan7+XCfEQNjWHv6lqgkPh7Vp3c53mVcfbvZC5dhRA/LwOwuuDaB3rxvAuhOKI
YUMhzgK8f7k0tDITRdYmhEqpLHcudYYyAiiDjUB6Q3v7wkxaBrx+DXEEzCiXrHsTIQRcsaFYdBEt
jjaKrb3FOQEgU3c/9BUOWNdn8cL6eBtvyXAcm2KiLk+8Klenck9zr1Q2cWdFN+JcmkITVXrqYwzP
chfr0M+cacRRWiLWI0P056m2jx4ujtN3PejkjWCXJpEaOCUULgAUiuafvzkGXcnro45HuQpGDZw4
2MjH0LL8NTSy0YP58j4F8T9L0UKcxLY09tlMtT6NR1fAd5qIJFFNW6oRbkz7sqF9B5I9uJHxXJrH
WUMDihYPWDjGp6FUxTQTzL0kyhIi9ZA/sR7reNJWbhZUNzbYfHj/D53l36N6G2qxwbrJLulEMipM
LT+E2KPsHDzGPttIjeE0lMjP+P1+ff9qfBvybCLhK/eJykSGAuhn5ZvbqMak6B9EQfMIbQAD9Yjl
WgSTGmLzDbYPv932KSlKgHJOrt+g0l3aWRS10GNEpAM1gQXxCKMaQ4auLVdFTVVGHwprCwfIunE3
Xlrq8MsNsh+VBNhdRKlcO6oiaQGKrVwdD3AXc8MU5uffWVmHry7nVXNjc11cgc6sZAHnG2GsRcRY
CdMqsuiYNSRmu7Rrv6HT/kOjQ7d5/2dCBAleLmudbvf8i7zZxZYpwqA3OTJCn95bn9WOZ6TqLXG+
PzJlp8vc4mAHbe9a0MtVbXF38YaMQGFgOCN1gEJ1DgQUQ/d4U9KA2vGsw0XWMnc+3ZSdbjaAi5H/
wfYbEMj6veNFj8Kg3oqq5p905HS8bpSJruu4ZVS8f6znvAZmcgC4kdU3vuCC5Dn/27PyBbkOdXNY
H8vUY6gDJ4SzCzw8ohQgUq3bSlnqgKyqh8BShmNVl8WGlqAKyAKjiWFMwjXfoFEb99COiryRCp2f
NIh5YvtAwq2hlrf0HepH8iMYgnQY8bjDhTFAMnmlNX2gez2mtuUqqjrrpW6b7JZ++vkmnZWIHW53
oBfn6dGo4UjcqtwUgw6PCSJHsp70Nr/xZS+O702UxRIDcO1OgeTQ7kO1A7WWauteYrqZwXsa3W9o
98h3H3GMiw/MxMFPRgTkdC05kEl1MkocK0enopUEMLIzmvcJOM7riChIR6Ggo6s8vxb3bF5oflLb
qAMlgWu90BGnOwQyYyfoEvxoomraXt8hl+aRJct7n1ji7EQAHzdFVPmwNEdNp/RwslHuNF8Ea8fJ
6getG+l1DwFZ4I1L91bcxTitNhjk3NNYpbTx7uK+KA4YXE4PcatUdy0qwGuRxOqN4+/8ZHe55lGx
Qrwa8YmlusZQAtxOK/zbk0g1vzYKlZuNRtFx1+cuTp7QhJov16f3/GSfzVewnOEJxLW4zAVbnQ6a
WQdyhZExdSopK9pkVA2VfHh/2kkqTQYDIEoI9CAWOyIxpomepgHahFbrRiRTu8UY8v3JtIvGPQkJ
iSDyZktOdj7WRYHADL0cu+x3eoJrcxLbzwKfmVVaiRur88JZchJtXkVv7qs+0Kx6sDitAE346lqP
7MSiF1VBNb3+nRz+odMbC8EcE7Q/qwORQ3X++ZtA7OMIjQwIijQy6iPe6ojF5Zk4Fhml1dK2uteh
V0DGZGMf3lIFu7AVXKSUNMons1LdUj0cXy5nAusF31Bp3I+pnAl6QmvXJaSvQ1FZ00wRR5nv+ogv
rEwUM3gok2FbrJtFXsibxGp0FeUPU/WBt+sg9jBXg5UlOuX9ZzW0/D/ZNZpnXI+nk+uU9UhzG7QL
fevuzmple8j0xjxG6O/s0U5qQtBIoKCuD/DCJ6XEQd2BRAR1TG1eW28+aRVKbWoaouqtpQWrNIoc
Dy3FGnCM3j4OoM0Azbs1GpZoHV4PfbZs50sXGTkk0mfNaXOxbE2/z0spOVGCGPSXJnJ9Sy2mu+ET
dPYFiUL1AYSjcEi3lmdL5Q86/qms2SlqAP7UbTx5PHHTPdTG/IZ69qURzWIgvABtajl/ePpvJjMx
IiMyywbNCjcfAKu3yvQd0mJq31gqF8dkQCtHlBKvkOUhFk1x6fSiLVmVGJ3W5WjcibTNDnJo6xtn
y6VQqFUbKFnNF629OC/BJOXQuTJCyaBeUfZQ4OGM34BWjDeSw0uTRy7EFkAuDd+CxeEiMyeMBq2k
LWiICDITuW7Yh3Lz7kU3XzNcjUwegiOLZ2wd2KErI7rsNMUGODboIsgCTdHrUS7MGgn1XM+bTWrw
MzrdVaMKphxgbbHCl5jkkoNqUwxO/OzLYPr2D0JxXCDMziFFDnsaytYyCXUwKQFCtz5S3nSWEh21
G0oiN8SiLnwgFOv+J9L88zerOy9GDGFHUJ+u1X12UCTd5Jpf3lhvZ8kHrBzKk/P5x7lLLfk0iNoM
kDJVBdUFqxD3Mh7kR7hx4BID05hWBRyX3fX5U+eM9ORSmyOqs9KqgVCfuXyGTTJF30oS0QhcJlBC
mYUWnGAEjl8veAA/RHC3CwCPme4uF1L7G0jasTbzchvqffJy/de5NMl8SMQ8ETRSqd2fjj8AsdA6
PivHdrvJU0ol3lAi+P3+ILZJjQBdQKqnxmLNWLKforqkTTtEuA6twdlajVcLt7Ru7INLX9N2Zw0o
jaYzrY/T0fhGkgsdS9JVDh0CcK1OK7RXtohQ7PMGPZ33DwvbAhYPQm022/w0WjvU1oDiSrmyGxNb
lW6USHYA5v8HUSh40GLl3sJk4zQKBKhKHwNOxBgO6n3RhtlmwIPxRjn2wjpg2nhEcSLOxZzFzCV5
oSRuFM55qh0+zvR1CE9m+N5SEY0mxJ6oRelzL3PWr3y7pR3UCRtlXvtJpGcP2TjQb/RzZ3N9xs4r
HXMYGlEmklmYEy21xzJrKkyRwRgD4RHdKxAutqpMj0VvuitLdI9Ob76UivA3EsnpO+rdRwvHxxv3
y1kCyS8B8gYrHJNqC+LKp2OdoCy5TQC3erI6Td3AnKvzJwP/6u7ebPteXw89eu4HMG/arTLthW3A
a4Cmn4b/L2nW4mMqRWiKNnPht2UImKxDYY0eoJl7HUwpBHyf/70+45dWz9yK45OiI4jczOlYW80G
oouDz8oIw1miWq+20G5v7YT51z49OWfVRypkrCD0sZbPAWrOYN1nIqAVoi4FAL44jPlkHwzffZ8d
IQ9+l1BItNB1J6JYPqg4Ky0BfAIUS2KiuT+icgnGHGOlT26tm2h7ZL1/Y5/Pc7QcHTtvrjRyfKGZ
dzqHYSLNARniYlXm0H8MV5qfZdtPP2Rrpx4ALu0HZZDhDoZTsc8qrf5+/ROeL1dVp4Ci8dJh8Jxq
p+GzXAoMVpEyEmkVeKll/0or+zueUhYIFwii+KK+e9HMEXm00k2jyrrUi637KI40VaIdoMDz0AFV
7tkqtxTH5+NxMa0IEOrccKxP7p7F8anFDdDGAvWGKlYqMJl5FH2VwAkNryp940miIAYV1gmpGdlp
Wt+6Iy6sWXw/SGfJAakeLRvV1VTaSW4Dh8KNS0KTTiD0ur4avmJnjSn49W944eCjVcJT2cZeYz79
FoPVNSUx+kaw8a36iXMxeVV9N/E6o0KzwKhDE85DxlN58Pu62Wo+wlYrpa7lp7Ay0O+4/ttcmHn6
sYABZuu9GZ1wuqKA10NBlKgzJRJ9NOrnzQ/Q3aCdxQCjF1LXQ+18VmUQvvsqYxJoo8+i3mzfpYeR
yFwg5iglAmQ10J9sAtBeO7dTQaxeH+Clb8vDC7CDznNSXVrtZXkew1iDRhzUrf+pA4YNk1x1/bsm
Mlp79/5giMHyYKfIM6sWns5mYyDTBRMebTUq60cEhNvHPrcVr7OK/vV6qPPrgzRjDkNDEc3UZZdP
9Q1ztHPGZcc2yhONOn5ykDnYJXma7mlohl+ux7swj9TogbegGq0hYL+4KVNDQRZ2LDjXC9vxlJAG
ZlVhP1Xwd97/yRxazlyJDI1q8XyRvXlTRBbk37qBM+uiOhasDEBiPm2/XD+oWk4t8PrALpypiOMx
ME45MRccT6OBqrLSoFXyP7DztV+EdbxSJI2/te/U2q9mrDqxk9w1N15Ol+JSbiQkPs+ASRZrpW16
6PG6TVxIHe1qaCPjURtpNFZ5FH7qC6O4d7pQuZHcXfiMABRIAWZ7ZP7P/PM3c9vZHRI2SsBR11Al
8HN2OZznYm3b6OBcn9gLKxTmMMABuB6gyZ3FxE4QYeyuR8jKrydk9tpJ28HFdfZwNmOvzwPlRqHl
0tB4Vs/tE+rFPBZPhyZ7O5CD4yJ5VhvWAUtNDcKAWbxMM0z2+tDmFbi4r3CZxeeWOWRgy4KBYUmt
CUY/R74ySh+NivJRbJjh9h9E4d7Fo4ZuIHq2pwMSWZlklslpIuNUbiRufXehEvbvroWhE4kRMSko
iqaaPT+F36yIGt26yhpLoqSwLNcg29Jxb6CbK70Rcyd544i8tCqoUM3vGJIKY2mgAhPHqtqIc0tp
mo9dMz1nhexXFvnUypZga69P4aVo1PhmCBVlYt51p4MrIT5besnmrkaJxl5U6ds6CewDKNHybuqn
9sboLiwMTmQq0ejWEtNcnJKJrZXIk4l81XdlSV82FNC0gkKFvn59YBcWOyHmwhg1WuPMXmsoDVwH
I/bx0HU2zBiwA56doCu0iiK/+ng92IVZZBJpTQJSwK9s6eXlD+qQN4GTr5AANXOPX0f+zCvI7ivo
X6pB5R8K//WQF05HbmyqpeQkdIeX1/ZUONmAakO+ikHLrxMl8AzNR4ClNZWN4UN2Hga1v3ETXJpT
kmpMl3Hyos40T8ObnRA2sVJmikGOWafQffwEI3Cgz4kBTvv66G5Fmkf/JpJVAgsDFYTOWNtE3YGj
ukmB0SdduY6Skk95PdylyZw9JwB/UtQiWTgNlzWVk4a1mq+aYWp2E6pMT5Plu540a7lRkG462jLy
v/yDoOiv/oEg8VpaBK0yt1cjB3WmumcSI6Agn/CR+hRaebUVltS3fR0aN2JeeJ5x8JNVa4JXPTX3
04HWzlTgNoUmGC8ldRWE+dFFTv7L6IfxT1QSs+9mhqKrieLGQeuH7MaePM+l564QRygZNQDf5eYX
RmEPehrlq9Ye1GforOMqDavgL8WX7QPCrv6m9mX9oJT1jZvv/NSZlys7ZZa6A6e3uCjyxnCjhvok
umwAh2hpBIgpxdrz9Q96fgrw6sTwHNQrdx/p2enkdnbeRpEGT5SEOvwOiaQLvQZ4eL41/KH43rRm
8Nf1iOcTOr9zKanZCOfSlp3H/WabIGKihKIig8iaKEO9NMrNJ7edkmBV0VbZmjqaS3YeCGhTqPnc
Qi1civ4ni1dNA2uepcVDpyBZoaIBCZOlDFPPVtiY1O6LsF+7PRw5xNb8qffKQZTJnmKx+vv66M8P
CbQlWcjcktQaqJSejh5Ge0SazCGhIa564L9/JSXmVFroONt3R6JESmWIVs6fAvtpJN4Omjul3JK5
78Kdz9EzQScxoacPfR+mzY3j6HyXQpDlGUFeyDelrHAaDvnaJB6amutEQ9SPC8TDwC7x1MSnAtfk
CPRko/xW9na5i0fd+Hx9sOebheiU0h2Sb2winUW+A0HJStqa6CDH4ju1tMTKjHPt3VtyjoIsCokv
t/PS0pUd4oDS7skQkVg8xqPx2CFmdvgHQ3G0edeD9kTofTGRYP0gZxPE6qfyCVC6P9KEFt0tLNiF
nT9r/1OqtJEuP2sn0T81sz5v81WAwYznQgXauWoWQFG3h6PjNMq7U1LAPGJudtizTfcSEVYH2ljI
+RMpSgxjsXPSR5O6F/J6g/F0fQovrUWQl0jHzAVLcOmnU5jFERKS0cidj0HRQcQSLXPVyDxt7NND
WVfiKOm3P5tVXH4L7bC8sRUunDGkcUwpVScA8UtssJkmHdAPkm9/CBRtJakoPhlOalPHHOzqdSZ0
divTiOQrwrFjdWPw53kBGRZcCZo9VMCtJWKqUKYSJ5+UvtpUiG98jMha5RqbEfORAHEypPeSl0AZ
zH9w4BAYfAEfmWNnWftvUDmVAQqRq1GV9awDZB46Zwq/qnab3MhdF9udnTeb0Ko2DwDOcDK70w/s
d2GeucYIl7xHWFd10GZXiy6+cYIui3r/FQZlFaqIbPrlWw1l1UxEuh55MT0KBOvwcQomZVOIGP1k
qxaPs1/OMdGVJx+l7a2k2/nsQxe78UUXy/ns11icCEYp+obkNvKiCj7ZYCJeSGLY7wo70xHKmDZo
RTUrdjOFN8CMm+ubaXFj/YkOwA/EikollQrO6VxXRQT11G4jDzmT9miiZbARQdtti6i71Wa49Fnf
hpon4k1qYE064qJZF3kojkSbRk+RZRjq4sZnXRx8fwbkzoVhh2yOh8/88zdRlA59ujCKEQhArL0/
ClCw/roey6Q66GPsio8ovfvvzObmoCDp2Y2QmWYbuUUSq4+GrExsub3eD4MHE3iTN1eubiSrF4Zm
U8/ToEHAx7GXqXILWcRXKDB57jA62V2rpnqyb/TM1vbwwrCbjZASuQXRXBw4f4ZG63JGahGbx8jp
fBY+5rHRaEReNojYpwFcYpGztqe6R+AsQZXRXWPV0PW7oJV026+vzrMlQz+ftQ9aAbA9Z+3ibV51
jW0o/qyQI5tgLyp/XFsAX29EWZzohkUVXWikUbRpMYVZwn3aNILAMitsojIYdGt0dIsPaOW5GwWF
3U09clujo51vdW0Kbmz+s+1HaDxcZjwchkAg/U9n10XN0U/iTF+rogjVJ80sO/k5apABw4kisOvm
RjfqUjz2BXc+uRxw9cUeDCcj1fxZAmlMjA57hwm+bayla7OdKu/6t7sQito9eun4xwP1X7YLShhd
qNq46trn1YGkQD55A/cyR5qsbnzAsyNUJaGCkUnK7WLwJhZrNE4sqQ5tz6hqUdyFfo75hw/3XVPs
4AUjnXLl9y1WehlasL1u9jc+4tm+nMPTGiGpA7nDSj39iIjjuOTA6NOySJ2dMjXayrCqeO0LRSc/
KMTz9Zk93xU6GRbTyuIhX1QXH7FEAcqPfY41LU2MfZLioC6jsLkxqeejOomiLfZe4uquIhPdX9PR
t9eBYxXrdAB5p4bucwfx+0Z95VI4qrMzOBsiBeM7nUQUWDKUXa3A4xATebwtjWpERAb1ZT1tsSMw
Ri3fjE0aGdv3zybAIcoApP4UvheziahoDoYfCRAd95lvYUIbs6jfCQfiI0GrBRRNRYcOEDv+dHTI
UKah5Qhjjcpa+s0VRe7RxShvVODOFwYECIzxZlqGTS6+mMO4w2q8j93YwyKPbMGJio0SRerhvRNG
lLlGREuUwtSyNFWjqodKO4o1paGRmUF53UaivrUezo8PiyORJy4UTTqu1vzzN/c4pXp/1KUTowSA
DH4YCq63Xo1R+KFZf31AZ1fcjGgip9J5vEAWWl5xVTGzbDEg8iRUsZ9T0mavphnIrUSB00PMUDkG
FFFvrPdL4wMJodO/BRYA9fV0fNXEBAeSWYyjUNIyBspeazka2LOLzvXxXQrFjuJ+4b1CXWSxLMw0
7CKoX3RwJr35UIaYIhSdo34zABi+ezPN7D0wSFTU57LeYp2LCSv5snUSD8fUYufW6d+Vbt2CHpx/
L9YD7Qhw//O1uTxvax2xULT65wVoj5/aYpq8STHCe3iv9YMIy/QhnxSkb67P4vnmOo26OCd8Cwkf
AxEPT1e7ad+VUYMLbaftr0c5z0VoalJB49qEgk5/83RZmMMYJVLhUaI4bfSUJe20Gu0hX2dGqd2h
PI0CRtT7+t4IG/+v66EvDZBLjJctunvUQBYDHKYa66lh4D1kYQeHal5ynzTiViXpYhSK2nT3qfZC
I1sMMG6B2/pm5Nla1231ssAiRqq36rrnS543DQehPks00ItbPKrQSclytQljT7ST3+6Kvqy17YT+
U7aXmdY0N47EeVm/aS4yDMJBSEGpgVcUr8nTQXVBbqBhZ8SokkljFyRyes5N9JPjaq5VuS36a9e/
1YUtQNXPndEoZBxn3ypskDjqsGmY9Xo1pEnwL6TaWTh7HirNFmEh576zcW3eXA97YVo5jwHdEBX1
Y7H4eMhqk3zJLvYCLp+tmcfTwY9aSroFj/lbpPkLk0ryb9GSY+PxqlpMqpuLEbcp9IvrpsEbtAPn
oK9BHzjWOrLQH90nRhHdEoS5MEKecZSxuODQo3AWuZxh931dt23m5TRDkSEzsFDpMU6a9KL7eX0y
L+wEGldscwrFtHOXCKqmtekChF3mgaO3153aYQMxub/+SRAq0dQ5oIItn8Oo4gbg+ZrMAwCNsFEu
BKqI7nTjBj2bNconXGP0/ajZzEDX0/U/8HijuRgXuGIr8jml7I7wPjJV4ahaX64P6OyAZL2bc0OM
LBE6zxLdlld5NYOrpRcXpv6KUh8uEXi2QnJFibYSrsfN3eOeY/SlTL7Hfevqq+u/AS3Us0/H+wmo
JAnyjASBZXc6Xp5zCaTPRG5GUyTwwJVJT7X0qUunOkjWVmbUmKOg4z6l7gr+ZB2nK+FkYladp3Xn
y40bCTVTP04ZhlB/RQlYDOOACGepfA7tnArFF39M4jze2+ggKb/yLFZ8Z61EwkfnOUq6PMF1pw9Q
D0V3Ou+wWGoQYQ/iXePGlf7aDYhw4Q8Thv3858NJ6t+kHWbN3yrSWv2XCYNbHU1yu8p+ycRocNzC
uELdxEqBIDHOXkjWHdsyjo7Cxo2B5ljcjV+Rqm1okOdtUMX2FlssDH9GNel6d0WHzakeRDqrJcR6
mDqfKe9oxp0Fl1L8cmu4T58SHoR6vCqgRakYkqQYeXhdqsQtQmtdMfjHsoqzZk3nNu8/qqNiQZfE
3MbHsYQmOcYHmEpUnwZDr+IPVWEq+j51XZ8CIWMpzG8SoW198nTZD7a5r+QUTPqmweVbadYpMrKG
va/CWul3TQbUalWT8w/hRh1xDtDwXpBITY5j6aNnHPr6+FK0k5r/Sssc77NdgyTNF1nznO08PCtK
5RG8bOE/NpGLmYhsVQzmQrOr+VUtkCVf1TYQkFr1Kc+nj6VVgml1A6Qj8KUTslm3SNnGz/WsQ4OR
hq607hfTR8rye9lWiFWvKTLl7ce6iCm64vYZpxX2lorvqvtQ15oBj42hSXhFBFMr6VfGQsHENdWq
dvpiDXYafIpMp5PKFgWBHpfItO3a8NnGvKhDNT8ka3vue7vAW7BJA1TIkEIjj8KIaMQf4kuFIK/g
3ZWXbvN5GlHoHFYRsqTKs1PrQfrT4MbWcN1WFAd5s6mvkGKn4y/M9mOBD535G8E3I0goStcyFOsw
6Ow4XEdOV6HPiBRjUTVe4BZ9QHg2svsa+2MGZr0tLWfajYGZ598cM8GOfgVeIhy5W9LW7r9zVnYa
+sstwm9PsnWAQe6U2h3x3sCIoDIDfAIR2sJQyMHR43dd5ZrJUvatGtqCMo6q+OoY41TDWTeGqerW
QazI8VsZupN67LXSmD4ZedUGH3XUB/NX2K1D6pmur/RraBF4FTqiQe2/K6JRPGRO4EP4pxg/fU4V
0CONh6cEwate2veYKlnG5yZ22mnr+AUn0BrYXY1JH1QiNVD2ckzpvK6w4hzHb7mRsVG3mRiRaVjZ
iZiAiOSxklfiTq+0rMTMjha4K7ywQV+tw6/BoQy4mrSEXsAdWr/h5K7VLsN03QyxmnM8P8RbAg2M
YhQF9laDnaPIjvPeNKrYZE55/w2EpRKjBj4xjntNCxRQquj8AEvGfcQJkr9MOWtmr+1ATOLFCtHH
Q+O7H/1ZN7IBItOuOGDN9mcWjzHynZgVuXjFzHgIZCExH5NG85gUwkyrQ4Uhe9nuqgFqcL3ueBTY
llfiHGTe40Ro4ZYSOVGYh4eG0xojxFR1G8zU0LAxMd9TlDJZR23vlNph0jOOr08+TjNt+5Inukzc
TZ27dq9+qvyCtw/ZHUJy8dyTVOwHTDiH4c4BNFRrmzKYsE7s3bFFFLkekQXyXPTCq6cslqPcS/Q8
IvReswbDEUy7tN795WQaPY9tE4/W3w2SqfadKpJafLcjrS5eMxtGPqg/wEoADyGSFr9wrkKqWOvI
FtY9wnvdnbBK238deSC3n1GYr9JdmgaWdlc76FGtOb7ED7tBdn8VtWN5qPwp3fWmryIS0ctAXSHT
HjxYvhZ+cGEebBGOTz7QVytnrX4bt9JXJzJx0aDcVA3aiqZ3EX6w0J2GvFtiP6B81XRq3z8ZU6R/
bawYzxezVRR3x69Fy0FFk3dEMTRPsb8Emp/e1WPum56Fsxqi0bGrSZT7NAdFRyXLZHmvoHOcvmj4
Zcl7lRvYf5JGNIz3nHflV+QIx/BzgFiy/9OeIid7jhPFsZ8bKSb3K1ggiVhpoUSY5KllN+7IVUe8
YBGTH42NVDL/d+HWavUEbDXKtkMQDe4PlmzBmvNV4C7PlaXl+S8XV3oLYmHFPPw/js5jSW4diaJf
hAga0G3JMu2dWm20YXTrtWhAT5AE+PVzanYTMaEnVRUJZOa9ec8RWObk/8AcZjoNQWnyeKp5Rhzz
HMDSLj9EZ3X4q7P7uN+Uopas9kuTNwp+HLnk3ZXc5nCGHhdMhXGvDI1CDl10i+vp3xrbzflZFaTp
DQ4iIZgim7WQ3rc3GbP4bNB3JtwPbGisJI6ThFQU8FWSsgrY1ejLiyt1Kv3RzFlou7H7iUBJOaT6
x+PMtmxZeDr5GmXtgN6pZAulNux50Inl5VoJPZJirR/gTHGXVhOcW8RmOsfx2rCDju4x3lci2Hwg
HiWRQXFvOM+xHszLJ4CsEApgaIil9WpXuRnBu+gCvdsDDAxMX2ErclQl4zfS3WX7lm+i/a/ohhr0
nmxWxTR4cN9cwcQs83kW/Swai6n9Oy97/ILBixs7aZ3SPIfdZq4K3q/8TpWQazNOn/GDUOKVTH1/
VZ8zpp6XBp7Rf2EVaGJwe+M/D9sWPrN4Wuj/XwufRexOhj3HObzptrFcflEpxIykSzK6YboSbnEm
0CTXRyfKiYD2+2QKyHx3sLVg923fejfix7K7uJ4m67gHZqOlk5YDiQdEhUviCIKxgSRYh0F+R3dD
5PHQNvsX+MQquR60R+zzUM5QG2oN6nci/PYUxhYsl4QMdKb5IDVksArgiMIXVB6GtgPCtGIaP0yo
F8t543r79PFiksOZc8dkkK/4USrbkAy04mrV/0c8qeu5WiObgpTAO0ZaHLzMoTLbeqgssKibgtgL
m9Z1F12pdoJTyzZM7B4cwTWUupe/Klt6T+H5cJdcZmTthuLgG8+4mOyK8oXjznuf/Z5wWc8m829Z
R8XvoDD5vxJl59mdiD/hGxHCOZUVPKyDE00O70Nfw0BI4plileCYIbwb8tao577fO6DGcq6Ha9Oz
o3NafO2Z34pN8/EgYZ9UKZi8DRmo59EM56SVlwx7oJk1f+bx8jswCbeqXzOd5/A6qVH66CB3ahF8
ibblEqmjdiVqc/G+ErCLt2Brd3PA2UxoKVs52j9XYh/ZKt+r+k/PT1NlFWnEJ5/N74B/bYelKCBz
F9tfq7yMZqc91bLhfzKGpQYvVAwW06/d4m1SwMquZJFvsM2pVLBg1BCessRthkfVhHF5iryaTJtk
XkJ98vsZyiFUScCR/T6TGAvsOFDQDtzywthtHZB/Szu8bNEMr6lVRe1mWyhqnbYmgrikSnBL90FU
DKxaF35SZIS+RwRn83sODyNonKseul9wYZaZnD8kJNVlBKQ89dkMWiEgag6zea9kc+raFSQz1qr+
24XikIqYMzMdQ7MADi5G/rO+ihJ1XAkVhwseXVDMEDmj26SpI3mmxo1Jbm6STv2o3TfbT0jwykfb
DNwndVlVPiTcJJlOei8cPos7dxnVkiT6ccPuAZ1tCt68ALIL0Gv2AMBXrsXLHhXgHwac97dgEygu
122jyFv3IfEOYS8LkxE8lRC7WJrqyY6e92eWSXlHom8rU+34heYwhEIA+nTlYNx2V/6ePAcuOTzZ
JBWrrNwXb9FEFgRYHNoPNY0rszE166V74LW0IMU6w80X5oSFP5XUta/7Ioh2cXqvuu3dYEnAFUKX
SGfVq+JQFGXsX/FTBYTtLuU286h2yQvMw64+5gTk5mmBRl1eVZsYQ6J4i02lK2tMEUCgnHEwzEVC
o8veuB9QJS+GKLY56xNDyPmY+Ctu0NyU+Xn3VoccoqAo2rOgnh7ey9rf0iGOVAVFeuHsQtmIFOhL
ViTbK4g+/ROzN685oB+t7vUYadhqo6Bn4f0Kia0/k6Rp6qtOxtNwS61C1waxO6iJ9yNyPXXqJZgP
gJtYh2eBpXxH1m9/PHcv/iuHfvuP+JfyaytUc9cFePNOPl36014v6rXLRWMODg/Ux+J3znx2lN+9
TkrAF6ghuvinyIQNRYGTJ4Kc59n659A1rrr2m3Z+RWcPij2j36d723Xnv0zs2NkjG0gDJMg65C4Q
3FokZAfkY+WNjCuKwY4GdW388AlVnnCKnWWm5IRH35lOIpoi87vuklhda6koh/XqRMe9WbmH0rnq
fFjM5NUR5SxE+VlDkhMppjWnfa0Xu82HtYUDdeYo7u8xUeSs+Po7zK5oIcJZ7jVZARgpkn/O5Jl/
jhbJv1kGdLZrnY9QOB04BpdFEu4zDHZNRR/Sesc8oD3H93IJjDRuO35tG+AiDKs+gM452f2/iCX0
QDpxL5G/Yvod51H/3XZW+Dc+2+ln1wlhyDLOnkayOJgCn9hcUbCKIJAth7Ic3be1z1del34v/pAy
vj2Eu8y/Em3F8+J7y3Mikk2BFZl87JM6YKs4ahGdjlVdj6dNkmF9TFwT5wSmV/Z+GxvjnBq5me+I
SFLA5MLqv7VPTgJJL50fAgbyojNYmdVhcFPsX7MjV1blh7gzV+Su+9/bJpeInR7bfw0cHvsxglJz
79Ukr3tAyB9WwRz85I9z+LUWDXnWASkZrDQ2880SFpRIAWLKmlo8PusVBJfIHgBjtP/M6IjvC5Pa
43yz9lfVa2JZ5h5W02NdjRLZtF27H7eZJwvSM1Gk5QvZNDg3m+VWtGaYaBDs+K8IZf7Hggx6XrjC
n8Km1J+lDmIIUnxrf6NRT7eGTG5q/Y7fPCWDxUBTUII6sGnKy9quBFBPi2eBNNFvLg9QOWjkaqM0
XZUtL21CHFRPrtea7jQ4VcBE3iXR6LQSvE8a+FgF0Rnl0v0MtQpC8klm8SingNfdY+0SmlRPD38w
rLVPqYwMQew1ToIYtUnY5Lj5hhUOBbLjZkfzlafNo7E/Ei2O7Kml1ueo5rtOAVTrMINiuoBBmSMe
snyV8jEf4/IN50XzunkLcyAav2WGoZSMTpqTwBCmbRibF2L4g5+1T5r7ba7m4saUwpfHJKaIgSrW
xtBQl4ui4uQkl7sjyMYT0f7JK3c6LMY1qLrbmg1vfT31TfinX31xb2qxB6cLvOG9oGBdbqJiSl7K
JLeG3UfFjgEzlgASUDmOx9g1kboaAZbWWSEH+V88+gYTELy6W7lP+5sEwUPofzCHHZFHFk6e5Zc5
t0iR22ldy/0jL2Aa3XFagEsHtu4dWxlraMtYJihnh4LmLufD8+3YxH7QdPuvgfKLX2pi0Tet9Bh4
KeyhOj94gO3/NTB0b1n3uxzhTK9CqFHVAKGLMdNTpO1KeC/ZDnwB+xZmO2tZj+S6kXFfDnsIvjgW
4XgsKNuhqTfSuQ7WjY+ZsARBFmS7RWTL82n/ovDlv51Bzu8SO/0fZAJQGc1Sm0yXTfIeb2v/H5PA
5mlahva7Dnb/uudjghNwfNpfg0pEWgaef3xwW5Jf+93cxPy9i+WJErnejrnjr17qynzkm+XMYA7i
BfNLQ7gHzb6HK4LTMxqfoMmrDUjMVANws4LsdjsH9xGx+19NpeS7HyGhpbNs9LeaSZ6CXM/8Ez53
H7Yce3XjpdMyx18ozBTJS5kUd3B8zQRgwu3vSY12IIcUZrkbloIixXEXWDt51PSsdY0CDgV9x6fA
mvUZVyHIktwbWAnBuNGf5VCDnLfrZGiBWCul+d8BIJzzVmxQ5S8J1CBhjU7H0ouKbC77eDlSNdku
k/Nef2DTz5+8JdwIuqc/2rO2uFRto4SL0YVkEqbrEEZ9VkB7tzdEvE9f3mrla7gnkrNb7N3zhUv6
HhS+a6+Jblevg677vxqL9T3xEb09VUBzgLiRgvHhGAap0GumiuX/anRfQB1wBeQl0ZkcsWH0bDon
el/8gVYOF7GEk7dydWy9ZesnnJRpbrRT+7fNTJNM7euDmgemID6quCeajp4hpyGNJWFOsB/6O1iJ
GhiObEaAj6MTfgvA6MWxHDfCj2o64qwplHrsfPoJ5kBoyudmzOu7CfSXPucica/jWUU/RSu7G/zr
VDHNSonh6ti8MlmOxgM25HzLTCzi8hAHAwb6hoEYcZnszd/D55V/t0Yn4Unr3jsF4UpF3+l6rzJv
muZPZ9ySpxBzH177jkiSVAUt0JeE/MdbpExYsAhv1a+iVXrIBt15gHvnldorJjjKTwE/tr+WRERb
1m6Dv2dauuZOxoVNuAp1BQLJjhHAJ11FJz9e3BO/8bBTubHq3Hqz+MRcxLo7S+/efABDPN81bMdt
VwqV6DWCYlzekBzJ5VhSVpcpZ5G4SkrHrGfY2FF0mIKYLfWg4JCRDMtucrfZH2fdjMkRvo+6tZ2d
AhqwwML5FXZ+rLaQW62LCmTMZpm6qypCKDruOA8/gnzYv8bEOLCHYdKBq9WeC9xn5uFuVN6+a6GG
76RtZJGFVCh/ERnsfR1twLbpmbsH+C2ieXKIYtDFSzIwBD6Y3tdEwOdLNX26vm0pO6pFLg8y94rw
EHdQtL/VLhwoOErzFohY8ys4lOp0hrOv/PPFAMCKczUlf8MARPNxnOZ9+9zyxf0VIxxe2dUpeXH2
dfmATZD8bZe+KU+x23VvhKfL96UX9ZRtvmg/nYpbN3XouH/vok4IXgqT/uROABHSJFy25ijmJQE3
seRDdTUx655TrwNVcVeAtyO3g7b4Vyhnxouu8UgG8BlgN4dqULFJiSvtAWTHdQ+YMfHbXwqy0kR8
+g7100yl+dSypgz1IrcDfdzwjwFFNPJXm3iM5oOzW3NP8TzSy9rGjlnLRK86sp3ftszUhvFLQNeM
i7/QtRkpWGccn+MasvfRI66HYmMb7QZFOOiYTEWLBjJqzd5zqQzTkPVo2v88GzlE//I7VN5VADXn
z5gvJJ3m0TL6GTNm2hoLio9Jjwj74WaWnmiI6fR9pkOE6zElBtzXZt2+B09Lvam71RFbdzB6oxUq
dmx7WWkmguTLSQ/byfOoMXDAFNiA26GdFAKN6V7qafFgloGEeXD9mrrN1rvTnnamvpCeuip8BgSO
q8TYZWDiptrogVg6P0r1EC7/sRBvIHE61oFkwc8MYG4SJQOrISmeVkswDmC7VjnnFdfudggMCZ3M
oZN44tHx5D0Er/kFUQUSqbZ9516O7+arMhKg20iGG3+8oppORe6ur94uk0cgQNqcsevXT3NXuN4h
ICPiWScEOJLprUl970LgmWnllguVgDN7rjgtCSOjt7asCzwedbG6Wd9DuL9XUtGqBVyDbRrrJTDH
YReEdwpok81tNcXu1TQMek0H9P/XkqcKro1o4pJZhQQ6vvUVL1SFV6YAOzgrGtEwKM7Q7+L9QDjx
gJSZ1xqOMsHjeRZCNPqSXaOdc0mXes1M1X/soy38V/oJZON2K+CJzTxAIHebZndOai8A1EBWX1+3
QLRAUtzKzmRjyCZChKmiNhvaAcO3JRvLxJgu/B2s2SN+WCh7ZKgFMFeSbaTa3+J7RKLpd45FzkHw
ZxRCnu22M/VzNUJAtY27yGw+4x91K+6mxpXNtyirnaGkTNRrjkI/HNtIJDYT9AdPiampnNgugtnl
OPPOnBmI4XXue+z1aoMskwYkM3SHiMp1yhY0Pljv+Q56MTIymLKgHuSvZHLpq12WLl+QfIA6U2cv
FEIL5DqtYjQpG+nhaakoeQ9kcqvrVpXUGGsh1vGwbuX67eXWaaj3tuGuVm3jXns6F6/TLv1nvL97
mwY6T5iwOt00HVvUvvu9DxiAlUWgf/9fZEiTNRl+vGUyj8CP9ZvIAQYfk2msfwJfcZ0Oq9m/Nyum
R9925c8IjnmmOfDzx8HCzszcvPfe1kaS2bsyfbqKvN77C1BRvvNRecbQRfflsBh4xVEnGMzv+wWM
tMRlw0oyUS7ktdXBkXtOPqKgzS+0qvuQ+UVgPzBJiz8dygQXWVICuWkWV9T3JJaiJxV6XH8NNi4t
fv8d9MHgRdPP5JDZQrUe/giCHJ2MZjR+gGNXM+mdzPwbziaVdakXB0DR5aQxZZk/d1yfOtu0u94i
jlzobbaIRJpXsxvem2CXIdJM2zwb11Lv8ld2MPVESLThyn0XRyuH1RSFzssYd/V4O+eRZxCY2jU4
FFHDmJIY7di7WkZJVFZAwkpw0G5n//ENXQ4rSk2VDYxT39ytZFiqoK5uKejH4b0gmiS44hJ0mWu3
OUK4t7dQNy9JA6ek8+wdx57f0X5Q3qdhLPp/uWilzDpTggCMV79/qU0ybxl6eTWfEtkR+uKZyn2e
KEGcLMTl8zRT/sNg5EdBfGJ9ZGEz3jgTRXZhSIDP2wF0FWcd60lrFdlryUbgTxzUtUxbd5FtxkNi
P9alFq+FW08VUvA0fXUKfly6Qi1R6WLW4SkknvTvxM3zyKTZfSKzt/eeRrzwOSO7VoHfuCjEpu5c
KGZM/pxz7dvlqXXcub3NQ73v6cjrFZ5YRkT/q8Ul9PiSN3xs55la3o+rpMLNM4sqw2JbfndQBilk
Oc94/yYFCo1bsnzy2IZdjpNep2ORz0j80LB8vl/rUVRMjRNCNVVq5KuGfE3ch9d/Owph+tjNHMWZ
rQ1PbNw70T/tO/ZF2mWdb4c45Mqx7NwAZV0D88UcPJLZjAn5HBJ9W15XEnv85ZojE3MYep/yry+Y
2xFD40Hl3KP9ozar+2kVFPZ09ZS4Zem9/wmjjcEzQc8ErtZIwO9LE61R2jgtGj4ks/EaqjH/5XZa
R0paGTVBNqo4+IfuEaB24CK4iMUtO1ednGmzCI53/jI7YSzecaitmUI+9O5Acjm/GyFH7yiA41TZ
VsE1ZY6cI8ZHJfPfA1ly/YvafPttcHJ98oGgtNBsNN0xYjskzOS4zvq8kZ9+w8DHueDaC/OLaqlr
DoWfCyfr4134Z+tq/9MJuuoNl2r5Z2E2+0mcp1ue0anbt7Gugp9p70sDCi1xmPmjzX0P/SjvTRKP
23QMVpjbGMeHPfXymhAAaBRSXTuq2d67vZigV5ZdPh00bhAeZBY7//E+mpHp4YhOXK0N2FIH5814
DJUoB2jWlbydSZtAbjKd/Ml9AOpowHF+KKct3E5RteMmBHLoCDqGXszFfRHULZ8ZZUBkhufVnvpl
gSbW8ttB1O0dtGQWMn/UsOnnodspakU+50FmGVf7x6ALDDg4p/Gd2z1vALsTTBR8Cs+gCHVF7OlT
TQP7EinhwuAMhLDX1VR6r9hhSQZw3JLaIOrbOuu1y3SmuNQBaZHnw2PTARDjcN+6X2JCHuOWhviR
7u4QPTsz9L3TJnT7JxqojrKqY1idNgL6aep4zfCqRxP8x84F85kO2FaUTrpj+eJDkmTo3vvWevud
miSIVth8TJvWIoge8eoO6hBzD+9I7fHIoSSChfW6lXSIUwHApTnnzRjVtx7HB5Nn4H5gLMHXv9aq
sIx7gk1Uxx5fkmSc5zFWHnS4Z55dcA+7aldv7HWFF/ayKgr++LQfws7bdcoVicaxcNP8zIToQhQM
Evcm3NpckWGZhDehioVhoL+ZXyVf5duw7ywZmzqp+kwozr5sLb2SyOGuH4cTI6HiaS4v+RzNFrpv
wimXd/Y9eP26JceAYoHnQniV8SyzQkBcTmUee9dzzfv3hU+AA1JGHUKXB12Ybm6xvJydNw2pWzFi
INwEcyS5iTNNbBWOGjZQ6/rnRpP7xm0Q5UdpaCLAWtrk1K1a1HcBtOYwjY1jqrRYSSbKmo6B6lVs
w+BnCMbyveNIKfkSouW6dymJwI6ypPKyq2aBE+r01R3VWXi3DU7UnYO1WyuQgi2mGioHpjWuu7rT
oV09wQBmL3h4yiDoP1e78EFGvyqeW5qud0NPwIqP6Ak4AIWa/1ZxMVi2Kfcoyhj8IwMg9U63w0CZ
cmqZqausGey0sD7rTw/usvV/RSOC6tZ4YXDF9vXyN1yb4AgFdxkfGN2jeWmWIi2H0gg4fG2r/4DG
1j8N09c3OYRYJ/KBRJ/MVwXVmx4pzQ/VOshHjd0DhxgaLDlKqzVIDqtUmfWIISd0c5u+orrnEFxK
puXcJDqaslpVYDXrLeLR1/HQybQrZ/mWYD36KhvXvDljFC9p63XmqyMk2j3U5SqeqSd2HCoj//go
bn9LuUxvyvROknJWQ+e0Pr4TnGNyomixBfR0dwu7nd5tn3VaEQDDqIEEecZcQzRBeV2M/ApcLX/7
TrQ8S0GDms7xOv/1nALIZEUTNBxyZM3rlg9ISZcv/m1FSRpmTbXOPZ4VcqsJ+/QJpl3Bzf/h1W+H
M3dh+R3JLdDES9vdJ+dpBLArRRBVh5wv0M2w5QKWZSVGtVnl+RW2ZTLD0M8HDFvp5UxmaYUfWKYT
WKm7LmbciSKnhjcCppr/lIH/hwt/bx67hsrzaNdiQNZC3m0PSb1KczI1svZownbMbKQknwwYan3c
IVlCBh9j82dQjvqiIWCPu2rF/uq51mFrRYzbqyxs/eLZ1WVo5G6ocFwf/ZDh10CZbmLdP646Hx9a
6fm/p45O/5mxky+zEefVH8tm3WfR2/bXHCpKbBzgNZ6wKvffysD2bODbyn8A7ijLq74rxq9y7S8O
RHoQlW7EuOkz9Gol0nVJuC+EXWrkJMTE1zDE1FKXxFym29jpn5WFiz8hLWhBveHzfvoUCVQTaFzJ
sQ+3SmfjvBe/Xe1iJhpQdC5UjRK5Iug3vueqJX46XRbPfTY+7NsWONnA6FLWXzjqaEKsXv8zOIvb
tJwvT/E8y6q/2gfVffQIwjzQSWOqTDAYgB+6+GWSMnRiFLWHqryHhNnBXpfexD288YdOYymXErxH
yXC8cYRtrmSbYxyaC6OfiznHYlFfjPaplFtp8aMt4oPevHn0A0bdfPO1eBwmXTyxTkN4bu528tpz
NTPg6WJR4oWDWEnCQb/Eh4ih2htDxeHTKTYvOEZOw1x2nSr3Ac9kF2bslTC4ol8LUaVrN7IZ5yzm
DUqv7tkuIGIOYoSwTeWOlHzgFWDLo8Cx9yFKfzAHv7TO1SaQ3znDC/MVD0H+CieTycMciuXb9XdU
fhbiKzAzbmBp1MVWvrl5FeQ3RLJuj91IYsyJV4GDDWsed2UfAN1DgV3Hgsrdn5g3tUPIVWH76U5I
zpY00oVWB93IcU9FaPNH9i3Wl9WL9fcqtQSjSmbIbdcgxVO59TmypAy+mONtHH/RVFz1Phv2zGKr
/uxsI84eI8Vwy0edsTZEXllmlpWrn4rnh7+BDPfT7LThv0GWTXgU09p9XY4HujQ0D7K8qSSuo9y0
xBqil36O8eay7wDMtOOGEjHjGWYUD83EcgH2mDB/2KMGot/OIA4vQrn36yHJ+2KgJJLVzR50TLCH
HJ86AwzcH6dRWPWgkp7Lsx3bDWarM/k3KkBzIvPG6Rt6qFC9ONrUf7d+j/6U+MExZJa+8z7vI01R
0JC6I02J2wb+MDuG0EpzyvJw9d95Cus7rPh/TT43gMe7gWovqqjPoz32SITsGueq9gb8TGZH5OTA
rsfyWMeU7Okq6ETTGrkOs1GyedeYcsr4SNIdbCbI0P5XhxmO08rnGq671bkq55FXgsF/8jR7g/80
MIHuDvnmb5+jx63Jwye3b68DN5TWqg5v1xnvV9olffW2WeQyZlJbcM8O9sYTjrmyPC4Y+yayoQZJ
Nx8pVIxwcp0bfrgJr4Yy4lUlpsDIdjEg9gHEofM6rtB817z7nFgi/dj8uX/onMr4V3UzOKdOGC3P
HK6jyiLd61LimmAkCA6IeUKz3qgO/dO9KIl46uI0YqN0vTJJ0KI3gFKfOYE8hr2AUlh0ICsfeXv1
Fe8TP0I+4WPSQYjwscb3aqsgms0+4/F7lsqYHsCUDiPYMhP+XMYSTCu4N0p9XIeo8U+Qghhp14s/
ffS1t/1sHXcQiVwozoda2/FXlLiiucPoW93WnBZtFm2XrgqNmX8EdpmqSCNqrw9ySMUtW4vI2NG+
1V+ylNsPGh9/66RmlRyYWzXx4yRbBsIQDnf6AfJvUV27OJje2YMbgtsy6KvfmA60puBahwXLTCXw
jBhWWVQ2DTiwrgpGavMd67Tz/YrRfMlixl37FYTEoSof0VqN94rDYv+m8Frxw5tI5vObLhSrIMeJ
CK7oWiDlf5HyvX2YwjfLGU0+7g8JXTEei0WQDkl/zXC7iHbxmRCJRmxXHCYPkN2TEjcYcGk99v2v
GRkfY5VTOd8Ce0R32CsV5EfMIQnWKFrT9iBnPEIo3ZcXQC6WsEKvi9cxi7lTQirsCKcZSl/yqvsx
ft4Xf3MQK3c+JhvK4xmn7Xa/r/PO+G3nZDggjCwvBabpBX3IVSMzzVi9VcQj+Iel7ydSf3ABUmSq
1jIrngOOnMlVNP0xxhAXy5jWGl+KKBUSg+CxQb8lxlENe5RfjcyWK0KKKHCz3vGQDJHguvBE7NhA
NhNRavGJyb3ibvI9pDmJjZzMuGmnXe6m1UO08kXxi+IRcnJJguoNYTIuExanE4LmeObx3YxDqsJY
tzZPleV4R0dk4HNNKjjNNIaTCG/XXrtfgfIU+8MdMZqkra7KHFp/lf+Ve8cZKCpoNKnwW2a0SY0H
OF04rF+mZmx+Y0z0hyNdvXlbi7ItrwWFN9pGNfjPMKpJ2DLuwBOpw067qIaue79R3HyN9Rr/Ii44
wXwErSg/NsnOSufue/phiivvT9l7UXCoa+Nc70HRD49T0k/Pm+0CB+9GjIO9v5T2be6rKZPOgiuM
ilywed2F83tXNvS5NbGgHPKYOCE94w965jhAQ2LHDEuu3zVCYH4TyxPH1L5mfq3wOA41iUbb+P97
QOoE/LfT63uORnRifET5B5sYzZUlWdUcMDwgD2LzGT8t+3HzYcTwNt7ATXH+FSDI/bMjmPFljAmA
mm9OCEGSw0XER3fzaT8JHtf/tYU3bxTUqngjY3d9tuW0csMMYfE1amv/FRE2u5OaEvWdcElPx5AX
CyVirOORCJo6whdqKTkznnjEblkK3hu2GCj8aL3VX2b03Vc/RNWWukTDv6HiMqPZZm3v+35Lvsh+
wc2DYhyMqAB7jWXZF/F/Td3u3xW9FZ/KbfC0LW20yqyu6kBf5LxgzZwqav5UZLsC7nF31u0lkzpU
z+qy0zGvCWZRKNot5hPH4ccvkO1u5s16OnUibwOxPkhR4jKqi+kYDwm2a+4WkEpxIfcC9vo4PkAe
c+whckLnLig6YAOVuzX9mfpRvY89pzJFHNajxRs4+rdFtX+xm9ZP7LVqfIaV14ojjvD8SXM+lRll
vkubVvXLLw+v+O8B7eY1CNERJLfjXds3/kvd+LJ7HuttIWonqVZ75cWr+TWX80wM6j75xACB1s7P
tvfrl2XwZyZPm2VpxTo700ZqF0JTdy9W8ZEuSYTHSva0i2Yew+ngad6aY6Erw/mYbFN33UnjLazj
bjJOmK0GnA+Br/m/S9Z5/g7VPoiMrLWeRIPatfV33GOcOBORseb3Kz0Ohq4oX18MvrkfSWvAT+1e
wly6gll7LkvsZBYHDPYG7TTf22Ty15xK/z9CoS5jVms2yUFADXhkFcf/ZB8Ep0fLetDnWBku8km7
yXlsNoXKyoZQe2Xwd77QqwyAjWtvxj4fsBy0ufvoZnPDJmKqPK9pcJgwJDnAKbf0JV4UPTGbptoM
2Aq4rSfsd4cKxGSMeLBwPWGu8d88O1bfBpZ8mTVNRJXL9t80ZqMT509dLfEZUflT5CK7lurU+234
S7QeRp6F0JCnWbh6z8Y4X7aU9TfcTEPk9K8qquyfeAndXyGClnN0890RhzJJECdgQxVVpqaW0rQR
fvfsxjp+gd7YfzpiDjAs9X3hZZyHjA+hw3V3rKSJjr3myf8iTx7DJ3bc9npi8Wo9uuS+64x/j/Oa
s/N8s+9bj0eEAep/s6qKT49pGo7a0bQVSiyPWOr5rbA4BdeL7xKDG+YALPDveWdLecCRtCPDR/Fw
xmHPn/Tx1vXce6hvFMdY8tPFJyftWEw6etB1IAxHdeMGzP7q+mMaVPWa5Cp5QjZk4gIyfheXAZfp
0zgUrLaYSlLuW062L4oGWg0Pl2Wqe5YdUhar8u+wZFRxmpP/cXYmy5FjSXd+lbbeo3/Mg+zvXgCI
kQwGx0wmN7AcmJjnGU+hhWQmLbXTG9Xr6AOrpc4AaRHKrqyq5BARF3fy69f9+DllpLojWAgLnFcz
7tVJT+G6EOcTJhLLJFypXUBYNgHRoayk1DSO871Tw6i0067Oa79yvLYjtgd/k3xdd5P65MdYMRuC
yxAFIq4la7MqcGcgb65+9hT8XYdl2shuV4nky0OTqgJGmgXpaE3pJ3Y3jcIzBYjM8TBCiW6Gk/So
DAZULSW4S5nQGC6a3ce5TOFNnFl3TexNms1lPcBp8CSJDSHKwlMfKtOTF3atBCB8jjNDBtd+VaNa
KZ2pJw7jTChQeDOv4EjCjZjRbToWvgB8lmu1PSqGdKBcrLoxLR/AsSGlePa+ajSIRVlFP2DpSc/L
9Uiqdxri3lsDFFX9bSLV1p2QBbBoWBYZ+yul68lmkA6vXQ+zX1NiwVm/kyPVEuy6QUu5ySqBu2hD
2n3FZTWLKEOM8vxOHiVgAWDGaopoPJF8FzVy7aocgrFwK3GQVMecKIF2BrFtv3ZKL/Srvq2kaG0F
VsyeCiwdTwsA6gR8zvcjVyIkGP4YfAIzq3YSpM5JcwrgcczGGMiFVcrhHv4xKz30XWjeamGclK7S
TQllWjkYuyMlPyS1W+oUGIxSSX9IcSbV6zGYvMEdB0JWaz/AMXYlRrFyJ4w4vkVEloqBTQpBIiok
e/dhaeBLlEhfCAA9O5yQkb36mmQDguohdR/3eTPC8DLLABwQRGiewcyqJCHzWj+UGnlnR5nGAmix
WURwMaqeBPIWy2ULJFJuJE8C8jIQSQWJ1wPLdhPqh37kXjE+5YkUHVVQ6eIMGCR2TDTW4CKaFz9N
r+PyR1yXWCHRQzyuSCNh0xiJ+ILH1zcOV5QMF7SrzKNUKKW08VRzevGFXjxQYtqJVxSTKT96TVLm
4EwCPBMtIX9HYDiYyI+K2ZHiAkUCw6+0AWl2BA4cQEDsKGOIxLsA0YPYyVWRCetEUXts64q0ctnq
pHdjsbZ2o+A3/aZnvh8mTvBhqxLN2EVET+4apSOGBMdZew0gglMyB31yg3fAcZGIdd7ZU00QY2OG
ZUUAS6aa4IGYZIILkncyeKksNu/0NAcMy3HjH8sEJLHdMcqfQah3x/miBxRHTKgHE4S8vqVO0vse
F0SQnU4ZuGGog5kAE0FS5YsVjGxmvwhGA3xWQrgijSDWXcGGp35PCLbBDCsXwWOgZg03X9Eqv8Az
pCcE2bLkuy+VFSgILyakRDV3UoBJz4pHKQcBgJEFf6FqcB7bYY0oucsuHl+sUZ86/HgFLEhPqFYD
hYPbCE5aTe7VkFoGhyyU/k0zK+OOM6hW1rnnk+dm6VYrsfErXPyqUApnts7jWo4I7qyioSGMrZkT
wMjATI8zBnV0g6EcDnguWa1vfTLa4ypQJbOEWq4UDnXHqbmN81zZmcREZNuEYJ4rfD4U0rGmGPBH
5YnTUadatLF7gBXttpmIv91Se+bBbSoYOWMTqFq+QsWrMa6nRk+KT9wLhE+CRWCUNFAhgs/XI7zc
pi+kL0k2qSI+INej75YfdYLN9QuMoidRNLUpSlDjnw1UQy1SLlamYSQUQmPgbH2C8ACAwvEJdGmH
3oZF6dJaKajlsfN2RIv2fL3zzPvwK7kB4gFQf0LXIEJyRhRyUdydSKNmlQB/SAir8ovQ5p7dxmW7
MeJ+uBWEBLJXwfOZuqZ1k7iVNuebXxZ8z82j1Uo5vgmNLVmw01pralirBthKalN6xXUoAcrcbkVQ
ggrVncWRHIVlT5rqX1VDAiz4fONLVTEE5mhdFkWyjoo+86ecto5OmK6Rusvs2OPIXVWSx0ZKkQVc
xdwqQmBNRNF8KrPJn4fcqKgRXcUZaBOcGALepd48X3iiZe358okWFCsAnr2ySpkOP1exw6Qw3ci3
ZAdX6VOJK4zhIRdeUY22Sppeg9/LHDdZRgRA7n2g4SMhB/Ak1oWRWlIAvD0WIoYz662kvGMWKwcs
dKtyJc5Sn3ArtXM+wI6EaGRc53runh+FJTfE3NrM8GHM7KZgYhY0KUWvZsi8gwQBDmx+U0NDAR5H
uRRu4aAN3xD6lS+Q6Hy0DKHck3RtXoOStqC+ACBZ53FNHp5yQPlWB2aCmyuBxW3EYQd6ztoUGbXb
uaL/nvzDLHGogzTW5xVI+9JiBZo5FYjgX0j3QYRHyRXh37B4SlXOgh2RIFLb54f2fUdP21usr1EX
KEwpCgoPM7HnRtuPh5F2r8BjKGDFy8YtzbK8t7TEX59v+f3KpmXIZzRIjQ30qOYn+4XyqR61XApV
VjYKSeLeB9vKwVvkv8nV8jaeiASybKjIIIhz2gpNh4pVsqOVXmr22gx9M1NpT1K+fzDAW19YN+/3
BezbmA+yxyQEmc3T5kzV8qxUYKVWDadZQ2jYIeL4meIaaXt++N7vCRWeDQM1ctI98PvOw/vL8FHK
VVVDyNnglXK5w4OhFovy4dAB4ElVckU494Ls+octKhAxUQFPacKSvVDihl2mLXu+CIT+uzcS6LKa
aI4kVkF8C1ujeYFn5KMVgnSCSSGECf3Tkl28RxFCJXOLNa5a7ivWVNSFWxh1l/0bSxEJIjjhJVVl
1hZjGQImx6NgLKfSKME6NxaYo6G80MpH4wdduQR4ChUUMPGnM9Yb4HTjgFYaEAI6pYXWtI0CuVoN
xFjJ4BMLO79EPlqMlmiBHsAtw5otdpieV5o/mvMSkTrrrs8gBnEG3zeEVZvg1FywJEuSonmnWYoh
MooqrBFLmZLcahN8YCqPK8lPv4Yk9MCHxkBXpuLarLNZklhouk/nu/iB+eJggIRMwlai9Cyfjunk
mZOiARK14RSgolMyvE09Em9V0mhdJp5JFEJRN6oC4PFCdz+YTUhgyTbDyYRxUReOSieHeWCW7PTa
a80vMoXXEWex1G0RK2vXPvXRq/Nd/WA3zA4Z0iyKxJG0NC11bzVg7BJyWcBDXQ1my3UrKJdUyT+Y
RUOG0U2XYCmC+nnRLehq/Cib95wnx9IA6j2uo41S15K4ljIRNHIYieNRAv8bXDBoH7bMQUAJG2KB
8KWfTqUH7n9oUAOzI7PlHk0xjOd6NXuDIEktfcO2A3btKeX0LjT8wTahPRHvArJr8G3zg/1iSStK
3g0qTBnYuBj2dSZ2K5hghTuLCMoFi/ZBH6H/UxAwYavMcuGnTZWJKE+9llKdT+2fK1RAywatovA2
JIF0VwBTfo4l6xJf8QcdtGZuePSDNCIo4mJOKZiGg7ljk4QSBDpiBRyJ0hZv44tUKfz2IrXAfFio
bCB7AwnmaQcjis6JJ9FBD0Ig12rAMfWldonv7f1WmBUXRERWNRjf9CUloNiZqHiU6MAIEAgc4z4G
zxdE3QVX7INWZm48/mA9odBfmM+WepU00yyS0QYY0ULKNNA6gf7b2xovmi0nw6Eoi7CfnY7YIAbd
gPsOyALQSHqsINfJ3bwSmkv764PuYJgl2OxFDjlWwmlDZJRUPyN+ak89zKRhKlcOgMULjMPvreKb
pCh8WUjE4/4seiPjsPRDRpCT7sZ7jGc4rsIa/EcxUPW/osK6GL/87pKDjBexRiDq2iytsrAbIbBu
4gd4zIpScGULzGJdjMPgnm/lg44ZJnZRFTncdO55p6PXw9/qV3HJVdwqSRkmgXGNmEy9No02cIrB
vyTO83F7XAEQMsW/W7Lid7LYGgZxHSAIQk3+DzlRsqueT6VNJEb5XTtUyvfzXfxggdBFZMw4ZeD8
f3f1hh+fqhUGcgyykMrdnOxC3ky/v97h5CEwpimz1bUWRMNWrVPjTtGB3Said2sOFDzVUTxeUK98
7xcQitI4SgzOSkriF3vX0wPopmb6TAVpO5DasLJQNdM/ANm3NlZvUoMb+wMpvLpJN+eH8YOZw92C
L1BDq1AilnK6UrpQDMsSwRI711X/mRIg7ZnSPLVeJzm0HbYeAylan2/y/bGCMAVDOWdyOD2Xh3bQ
y5nVo6Jte0o2bTRQWS+JQEbyWpC5nt96VPBKdl4GxHPPN/zBkjGh9TTZgCb7b8k1i+4lDix8g3YH
W9VNpKmpXRdF/9t+LN2z4L2UKbiC8ntxfuXFQC2/CfDLSsxsQ12jB8mbkBlshSRJtQsL9KOlw9FM
NHAeUUBzp/PXKkhigVPlXmoO4QZuL7B1SSjASu8Z0QE+wvGgEbTbKDjXj78/nAbDiNqIyfLR5qX1
iydihMSufV0D/Q+Y6VaC82mVw6l44Y760QI1ZO7E+JAaV9WFzwznU6HAOA8yWY8Nuwaw8KIMsHqC
vy231InU23+jV1ylIbrl2oOpPu3VBJ1KTokgq1PNi9Clyr3QgXlBknVhNX7YMW75s/PB/83FXR9m
KmChMDTA4OJRQ4AyMAmTOreGZBunmljfT1T+XIqEfdDoLJLCvYfB5AhfHAyTDEy5mKizGVFsI0dF
CdcIDj6H18ZPU/f8UL735Fgc3FA17qmcCsrCtqR9TJUttDqURDUUFznhNJTJM7VfRjlQIT728qVb
3Zsuymk8eJZM4WZlMq54D4vZG1Ir8HVSE7bFtktXYdeIh36AQcwKm2zrmaSOpLCsNwHISDQABdJT
tj8aJARTOPIuLN0P7I0F8QkmXdGx7Uv3MuhBZqIOlYOtqfwVQrpA+HyY4s+P8sd9/qWZeRp+2YeR
3iSd6KF+403ToNtVO5NrIRWpak6qWM1RSwNhJ/bk18wExtoiIRUNcbmJKk8kXtCp+mh9MeN/Citg
GRa7NYdMzjNUuuyDHXdU0KqvSlXGQMJEf9/V3NHOd/6jISb4zVnCyTmLup32XdUntCmgZbQNTSnh
XaOCyBjT/kKvPlrIBkLiEuT4CnM59/qXEQYZrCZDyz0BCr3yixf55BFL2f+K8PYlV+DDDnHnmhnK
wfaKiwGEHRmAgITDUSEi7noViEASNcEFh+PDVigqwfAQ+8B+n3aIuiavkJFNRSbYD801NEVq63LT
ogL6/Px8NHLI93C0Engn+LBw4yuce5OiVhoSGnEtgEx3jbwz7goqhh/+naYgfrZmxxoN8NM+pfVQ
N5bAJBVDUxxNrwnIcJrAeEET9dHTv9EYaleE4HCxpeUtHDqbAHZoHN6OBMy6bRuEL0GIu12TpOvz
TX00V7hoHIDQMXPCL/oFhknV65TQjaJo6R1UFuaNbnbmBVs1f8rScEKSbMzhIU6IJRdzlnT6GE6s
u6wGN2m3YEV3GMf+U0CEal20VPuc79ZHK4NgHxBF0ErksBbHn9JQNJ7qpM7g08qcaKI8rooQCcOv
Dy5M1vu+ES1RWRQcfEQyln3rVclKajDVczV1tQm88i43qz1QOX0rVmF3oWMftGbCu4x8ApovM9zs
dB32rSKgNk56XesFfe+nlvCItBOlO1I73ULR513wN9+vDyLrEsI5+BEyla6LvRyKOoB9IaeonRz7
l0KaRmJucn9/fro+bAWVQ7YxoQxynqe9EoROHybYmUC0wcCqdn51A4TzkqbSB2M3+0IkWrgcEHSe
f/+LoSVcT3WUCa4+68buVpK8GTJB1e9eTXv9s1x6yc/f7hZLkCCTDFs9GZ5FtxQ9qUI/4EoAwxjO
eir/CDPjNzWqCSxwH1AxSxh0Do+lSykLkE1kU8f1Lldg0a3hjiG6rGYOUAwK1ETm7MJufj9b2HUN
+U3ulLiYy4Rg2RVU4HQWeL6kbK+NKfIOYtsr/W9bd0oqRAPlcgPrLpsL626m4H0AgMQwYzT5Ko3T
12mGmlV6dEkG612HdEXiBm6IXJFl1MsXmwqm30poRQoRpXIMv6S5UKziJvjt+DytcDXFnZjFEujQ
6fIDCAra24BuuKIMt7TjzIQKpx/7WDl0bQFsL6otQHTUybP5YbosL+bJPurnbDa4kWNByDiePkHC
TWcu+AW9VCVgZcJKCa7VUEt/9/znOJk1tjiYOZkxjafNiNDDt+ocxqMszHQtpX/NABlvz++t2dc+
OVKIeM5yIXMu3Jr/PW2kCrO6amr9paVGuMiFOz3cpqKxziXZRvEGB4eiL/QaLqzJd9GFuVWKjQjr
qjNh0GIOwRLC1jvoL0O7twLzOu1Wcu45iR650/R8voPLpogdi2QfEMkh4koF9MJ4hPBKTEBDqQrW
B/8GthPPafu0uxLgW1+JOnVqRPaC1flGlyvkrVFy/OQ0ZVyMZWgvgnVI6/MhsOHviO+oD0hWkzma
7vlWlqfzn62Y+LyKMgvrLfYbSWgfOmC6FlDm1AMqEeZQLCxKDnXllwATHzQ2i4VQh0bGG4mMhdWv
8hyZMm1GIwYebfWFec+Bxok5NN5vLnz6ddLUYuFruucZU0lT1Cb2FDGk3gZyld912eZWiPygjUFc
DUuysIttKwUg72FnxMhom56sMcm2yVifn6P3K4HsLFUQ2CmiTcRHTvcXFQdTpOkUJ3phUXCLrQMY
FpPftbxkfk5aWexiLiRwAgxcHiEE9Wx4s76IsfTlfE/eLwDCEVCzIs4xZ5uMxawMidDI/gSVGqJF
+g9pgM8hoUB35pUwLkklvS3dX80SDgaNESIgW0J+aalQ18ORoI4dWSyy6LDI4DMKFGsb9XUlpOUN
4Nt83ehtu4X8VXaGMJJ3sOQmF2zju7njjozmiQR6y5xrOBc9TksY1tPAeLZCKgBKaBadQY8veVMf
NgLCgzElY6OLy0agfYFG2P8Sj2VqrZRS0fYZWnXW5rdmb0bEqFyESKHQEPonC1vRJslgBfrQ24jh
BSCXC/MJ3hRKSNUouHDHW/Toz6bwcpFqJYeNnOHpklc8I4wznFtbTyn+rumg2yaCdMlIiKftkNAl
ucWwqQoTxCm5TC7wI0mQAunuandcH7fuem3b66vDeu2664PD9weX/7uuY2/5yj1crXf2jtccDny7
d11+t3X3/G6150tevd7tju6W3x54846XOs6OT1tvbD6Sj59fss55/+5xfdzt+DSbj7NX86/Xu7Xz
wkt4BNuZf8LXfLOybWfrbGmX1/KJt5sjH3/lunzUCz/ZrezVik98dg/2bvdo71YO71mtVs7KcZz5
ZSvez+fNH+Zc88WBnvBE93Pzm62z/7Tazy9d7Xf2yrlxXL6m19tNTucdnm692l47znp3WM8PyrNt
eOe985VP3fLS/c3DdvswDxMDNb/bPRxSe272weHH59fgW+DyX7v63YwtEzVpVNUqsKW7w/r4sls/
0qmV89XZ7p2HCy29BXvOtbQw7k1dJXLD2li7d8/fjr59tFdfbhzRvtCOMm+bc+0svIu6rAvql2mH
KXre3d8zzw7jzZRsrw7uleNcyPYv4ojvh3BxI/ekpoxgUr87uC+PrBbm6fwcgXC50KV52/1yvQOf
Tf0R7EiHu6v11byg14e3P/x9fFmzN46s1cPLYf1yOJY2G+fw8sJc2tcbFtbufrPbbDarzebavmGF
7Z2rLcv5y/X123K8tp2bLfPNzmNbuM7dlWOzP1f7O+fqitW3314w4RcXwnyq/dIbVUTSMmK83Gf3
kX3DiF1a1W/u/rk1sLB3UO1QxEgTV+uXo79iW7Ldj/OGZ9ju+Wdnb/hq3tW+TQ/3P7dwedo/3e12
+7O37x4uLZG3jPi5B1oeKY2pROm8KI+7x+Pa+bndhfZ6s54H/bDGxrkPh9lMMjFMxMrGBjrzt+5x
/eg+7u4P7nOObdvYz1ff1nwAXTlu7M3jbcfwuViR+92Gdbfas84Le3XzNbL3D0y168q2e8eCeLHs
p9UNlmTt2lt3dYcd2h9mA3N+qb5dkM/1c+FbxbkwKBIrFYN9sJ+xuZ3Nc3/ZrO37Py0z3cOIXjnu
1ZqHWGF3zz+B8uaHnHuEheM1QW049vNQP2PeD4zCYbZrhwf36DpXux3WevvCbsFYY/E5JTarVYl5
Xa8Zc46e7XwKuM9MzvrF3R2PGGzWzfHet+3PrKI1c8IpsdqzC5+x2nv7zZbtNrvj7v5159uv9/OH
fns8voT242R/8+0dxg47dLzn29dXViM2f+vcPGBj+ftu+7B62P50MPnbB/uRU2Swbd/esFU/X9/c
fL7Zb1dPu/32x8MdJ4Vzx3HgrFYPrv31moNoe3flPrBF7dV+f43N3m8ZepdRfRtmev6T4eZwpUXO
lu2Bc/lw5WxXN2z1txd+euDHs1F4cK/unp9ZiM6PCzNy3nrhuZ3ud2SVcsHgiOGUvOI/1u7m4HLk
sfVtx93/ecg5F9YBUnVnjSZidqfNxp1hdDnN0ibDcTiy/9lqc6vz6V3a7CL723zWYy7ZFzubF2Id
1vfzqcxEM/F8dc8bdvYNDsGar+b37nabG/7ePjBo7t65e3NsGNb1fGqyo27Yubs3d2G737Mh56W+
ntfgcT2b08DesoQYfqz12sUeX83T6G6fD3g67vbo8p7zEzCfDv/aEPqb8wci583HRJl8CRCd8hx2
zyygADqQIcaFqOZaEadLOKplVcWfzQD6mDWRySJoi2mGzrAD1iRQ3dhp1TYayvEact/2Rmt9bROQ
x6DgftDgx6Csvo/RtoO/pvV3GnR6Dp72pfvX4m709jg6CI35ZkSc8l2a2MxkmI1h8MrHIbFrNU6u
Blim1iGUA4fzA/wG11+OMNULMv48mEpClqdLTVVTFDlG3Osgqh5baq5hNFU2kxdvUZLYann10ob9
Syuhaqh6D5nWPg8AA0eCcWUT75ALupQ+ms3s4oGIr5jEWSyZ6oYliJvKV8hSTJSLRKmylNcUWv54
n9WAz26hNM/idRxOqXwPVW/4fQoRCbkAIv9g8HVdV0QQ5OBY4UQ+HRCvmuQWVvbOBrGPtIKe5y5l
XYVbBlFyYaN/sLpPmlp4E6U0ysE4L7ug0YVdzIK4JkbYXvDBPm7F4upEgcEcojjtUAXbiJcl7KF2
8oO1bA3CupChAD2/kD5shWi3BDILbIi+WEcW4lcJjLisozyKXiCrqW+ETtDvz7fy0eIAgcuWIG0F
pG7hHIGD9YsuhewmDqVo06W4yxTqSv7KV/3mWiwg25LbotgrXdQ9/X7TpsyCAMctv98oMN5kUp/C
+KCQMz0MktZ/Ra5K2MHAo92mkP3CaKvrt1zJL5VsvB9a6hkJg4MiJ8aJSTidQKEHcSNUEbRqploe
ojjLt4FVXwLBvB9aE2AWUyeaInH3JYwiEMtOF4t0tGFLuBd17Wunmo/epO87iPWg0m+2hlpdcC5n
1/F0r5MoliFxIvstUzm1cC0pC+/JhmQjhCBwSD1bBXot20JSQt2B+b8IoNKufbAxMKdHn85P5+nJ
Pp8spkQ4AZgpqBiQzoumwTRT4x/TtKlTJ6cMXrTKi6BcIUFJDWpTXUoIfdRVFZwKBVOAaQlnnE7i
KE2e6svQFNY9LFTykEafE9/31pS/RXBOGMUWiYhLsszvbdmM0gI5TrUPK2cJYgiQgIavBtpreCYF
JxZzwY3V2loX0J6658fzw6ZIpcDNAcU0J/Zp/+DPnZDRhvsPQude5gARY3HlWWGWrqVokvTt+ebe
7QmkkMG46ipLdoZQLk5sYYDSxtQojNUGKNWECtrRIkbP9nwr7xbJXEBIEzMyQ0Opft4zv1z3LI8b
9AQ1KPzFqVmv8M2jzE30QPtByb4JRW0RqevzTb4bx0WTy3FM4GUwEZpyYOAoXEmNXyNDaty0TLoL
nXs3hG/VkSBP8a6AE+qLcyGYxkCEqTJ0/LFsd1DIpQ4l29mFdfG+FdJNgCPBn3GkIqlzOoSQvXeR
UUIeY8W1tiqDboJIU58250dtubvwXdhV7CtWuWxCEH/aCgXzElKcAJBbzxPvB6tDy9Jvd6NidDa6
kMN9l48XIobvmmTEiCfP1XRzMd0yFJ9IhjIoNfWtYV1J7oCsjOZYeSPcShBeHi2zmWmEx2Z1vqPz
9P9qMclVEp6kyOZtTxOTPO1oMvRtJ8boczbr0G6dfpVvlIPsXso4LQJDOkbjtJ3FmYO32OplQjuF
+/Ipc5FEs3/sb7+e78xbmPhcb5TT3gx6HUDIQCvyBpynjcTaSrqBfc9Fls7RViCi7KvK3qNqZI+f
z7e9zAm86+G8cH/d21WcqNWsdCpsVad3qE20vxsHY/+75+pyJOcN/0s7Q5JB05XRjnrnbUrYjj5R
Z7b3LqyL5em9bGVxvMCSFCXC3JtpjWSbA5+zkznFhb387p60bGXeE7/0RQkrSY3m+TqUq2+x8/iq
bb5+ergkaC7N035uWSzMLvVlySiFNFOuqAZyoIWyP8GBfpwc4wla9d2FlTCv5XPNLUyuhZA45oPm
eucbXPz298ze/3QePl1o5gOD8evWXeZM0jqrDRja515BTOqQw3OQcnRMV3e/br7U7hMUjpcm7IK5
WNalE7orrGBus3O52LHBwtXnyf7+dBPYt7X7lTuBHdjRhYPl0vwtax4VuNPkZJ6/0fk2rcUNQqWr
eh3chDvPTjatfWFgT6Pm72yVvLAisQq1BawPcycDJ+WPakPETnj+0vpfns2L5b9EUqsCCpEBgDJ7
LjS0O48K1bxq911sXOrTpbWyMBqmEdVmNm80U3tuvW2IhEUho0GbxTDEXcIBLsKO7wdwYTwiU5A1
eGD/HMDkiHyWa6yR5nWeQjd0iSqPGGLR/nmpl4tw+vuGF/ak91MknkoaVh7kff0pvyn3yjfvliww
aijF1/Ex24dH5VZ7vLBiLg3vwsD4zRDq+bxiFNYMhFisz26Ll+d4tuEUq2zlu6ZjOvoFI/0u2LJc
QAtLM8pZnNTzxgAXtg63kvuYOgRWPbtgePO1bF88xz8yAOC0qK2cSQworzu12HVsppk4L9lyhQQm
+0NxLTwH1bGuUgdl5bv6FqGRTbVRr63dhVH+yK7+2vZilKH5GxNwK/gqbr/SPyXrYN2vRzde1zt5
eylm9tGUAvMAS0KtA1jFxYUgQj8kGquititEeUQJUhRYQ9Xxtc0qN5ruzndtaQjmxBl1TDLASGov
wZKejqrehLIXJOrkCEqjrKGtROxCqkKkb8fpgglXF4cTTVFwA/6S0nDTgK70tKnElPVB7hA09SAP
usqtLKNMS0ku2NDl6M2tqACLuA3MJCbLuIoqjegx1bBQNpClHOECN/ZVl9SOOMrpMSrS9IkKc+n2
t0eRCA7XKpx2sGn6vH5+8SZy+KuqukBCGx3wYgVdPjZVbdI7VISSS2txNmG/nvF0kDscgRvqIzWq
4hf7AJHEarIMYXSMrMssB0qy+glOXqgtKy1X4sdE6hp4+FOj6G0AB7VgQ1md3ibR6H3SmqzJ4XXq
um5Xprp8B8i3RPqxCgvTLkTkLM+PyzvnGygckCUwCKDMLQVI0enAqGibZY1hoC0udR1ScELij1hD
pAQCd6h1jwIWXeuGaI3wfPe1AhD23a8t33QlQFvTOioU/RLx0NK/nB9JYX2AOoKBH3nJ00cS4M4M
RakYHJSvYvQfFNlGIyz9Ah5Dg0i26Mz9WMgcu2E3XLCa7zebwqRRNUA8mAj9W4b5l2UCwb7QjxTt
OlVjvpRgap8aOCGPEKFfKt75oKW5wFkHHUlUAYj1aSf9elYituQJluNIB+FKCbqbjxEk7sCHXs9P
8vt9TQiTmBdsTpTQikukpG+IQ5rDMOoYMBSummpAd7P0L9xR311ymDbILhQqZcD1cQTMPf5l7HyS
E0o0tZ3jCYFnDwi921HqKzYLKt2H7ZSvjMRLVrIYqQdAlsmrlo7SBQv2fuvxDMCh5yJy0P/LSNs4
db2fl+wuE4kNfeXnnvCgxiKlGlYDReEOVQkY9n57dGc7Rt01CGyJSP1pv1MtSJU88eA/qnOICUc1
XqepoWx/vxVqzuZkAVBQCExOW/H7jtzUGHWw7yGzDkEl4g/5KP72+KmiQkckImszPGmx9eJRiY0G
vK4T9kV2SNRackMBUsAeUnc3bQdv/bu9mqG0FLqQAWHlqIs1I49inUxyg2zPFPr7KBemnYdU3oVL
wnuDYsoaVBp0ipTbu1oQyFhI6Y1m7RhCmLmiCC1hgnbOVjQ1YWWmWg9h/1B3O0+o/4mU/4/vw3/x
X/PbP81+/Y//5PvvORycM5p/8e0/jsVr9tBUr6/N4Wvxn/Nb/99LT9/4j2P3WjVt9foXXlj/Zd1m
P742YZ4t33PyEbT2z6dxvzZfT75ZZU3YjHftazXev9Zt0rw1x3PPr/z//eVfXt8+5XEsXv/+1+95
mzXzp/k81l//+avdj7//dcYJ/8evH//P3918TXnbH//1j//+x//643/88b//+J9//Lfl+16/1g2f
YPwNX2quUMf5UN9oLPrX+RfW3yglpdSS6gkyBdSG4JZkedUEf/+rav2NLQF8mIQFpeNvFHVssrdf
6X9jIWPM34D90Dwof/2/j3cya/+axb9kbXqbhwjK/v2vuFzzBvvXqT6LWJAUAZlHDJ+iBzCrpxsw
8sMmMCc0n0Sr8/Z1mzpWMq6G3kCdOUCc1YBtu6o3orJRCnEL20+DEtCLEUat08kJUi9SFiD+NLYj
TPxB/NRH+YrzxhlJP/bBI+k5ToFA23hQZVmpgsZMCE27FaM/k8jDOgwfEZ9XidI2u07qVhXSTToC
XdDuhbbpdzuKwm05fm5qLb9WrG8Vl8VRNpHEQV9YHaoYTvrQRSDFDY19jNhia+0G1Hts4o6HLJOd
Jh7ua3lwMvWzIOFHw0mcCAZOyBQ5CfyPqh4n0AaEn2VPLh2KXtGDEdCxOPTw6VWT4KZxtAfT/WWQ
eix/FW9KCT0mJIkqxJjU2nvuRmErU1aBeFO7QryDisCXPKvtoN9LxcvMM1WE5rMer9CislvlC9uj
KCSUDD53Qiu7YywrW8NK3a6WYSfW633Vik+Qfm6yun9qY/X7FCCkEVvxUz7t2e9uaMXW2oyb66QW
bSXKEIxShisrFraIOzq42usWwYN9L1fol0TBVu3vSc7s+yAbPhnQQ9Xmo2EdjbKinxr1rKnkDPkA
K0mgOJmUtpsYMvIpMgJIuhHRDsQtScNNKafX4vASdJF1l1BD/CkvzPIRssv2IHr5p4ZEAoIOLz4d
rUXxGdkV2E7LL7Ja7CkQ4Zb/EKFjhqA9Kk1+n9gp7A2u7oMo9qp8m+TyyrC+TaZwiOvpqkmGDmV4
JNCmfo8NNF1s+K7zALubZfipamun7FMqciMR0lAzv61wMns1Kr9NZYsOYPHZg0pAG0Zcu8j1PRNV
1uS2knsnKe+4j0BvWeETehRxDL6bokPnpIVBGslIp2sZSHVdqY8IV9SfhjZ7glgKMdoUau4QX2Zd
Rh78XgD9bTRiNyCeHCg1XLxiggtPnKerXjogj3En68WV7glw+07QxJmqE0TWjSfNKu6+W7fUdUTa
XWF5n/KcIYXkM473KqLccMGKyO5u+jzdeWlk6/6h0HeeHjlKKtpioFLAT0Yd+vlKnm8Vg6MZPyI/
BXZwFRvpEYh0bitw4GlXGsznY9ddoXgNgWv9KAfWQ5h8n/wrJIye5OKKlx6QAmxXMrSjevcypd+s
+k5Xo70StKgUb1qrcAMKkP34CueSytec55fGK6jGv1Fohl5dOUCJf+fJ/Jyy/KisPKeqKyaZcnmh
drIyfCpH8baaos+jb96Ik7qe5MSG8kAZLcmGxBU6uz2sD8m1hb5DaRWPpe7fFcZOGRK0YzrZTTVp
m8I56fgDEhWI5xY2F7rWLpRhK9TCzwGtiyvNjG6luDooZfuzD8MXSIqC1URONPcnYxME4qrslBtL
xs9ohbCERVMbv0Oq7j9PRWHeUTGabaAibVwRu7HKUIoP1K7bT4NZH9PJatdViRYX3gVbqxpQABBQ
Isys6lautQdwNfex2R9iq9pESZT9jCn7+JSgNUOg0lftUkb8h5KvDK5pJqwI6/vYD9daHex9sd52
gXBAb92tTNhvjfpl6szAaVLkPDX5m5RU28RrrqpRePAQmHGM6AuVfdwjsmY1mAjnZUndOojpSCu/
NXsK9NXAKcnol189JIH9HFEZqIXRE/8Jet/tI314/j/EncmO5ViWXX+loDkTlz05ZfP6xuyZuXUT
wtzNjX1z2ZOfUShNhZpKP5S/o/VCASEzBKSgkVA5qvAIc3uPvPecffbZazCONYHBRTOMr47ex+TY
xsnXFFFHso+saN7aLu6ym/MlFBE1hm637FeVq/gAAmCf1DaJ/KRyapJ/+j60c9Iyye629myCwd/o
TCXo5DXPuoUoUwMSQ9THqafLt1JznhO1haPpKh03xSp+jdAPmfsUkClXuYTEdYZSvmq2fMvgRhI/
/NaWB6V1nZtMv5qOhO4ImFMOAmHhJct2Iy8HUJPKChT7moqDAeR3cLe9/qsGsxjzajSckPK4QK4v
4/HDwosZRE60K2JIQR1kXx7DpuaR1Ym04+COq5BMIx9ji5dPRQDR1q9nAMlTSmLnCiIGJqRY3iAW
+JqtvJOZGNgS5ENHavTWXGs7LGwIhYsz3dToDiloT5qznpoyuyWm9UR9SoSjKOri2JTOxW7Sj25m
ESAZZkL0igDssje2TylB7mYwWBEpxAfARMHqPDpG/F6mKbysyo9SJxg67C5PBLLzgAk/EfEH4+pA
y8nf7vNtXM/+5LpXF3aCU++79tTFBHjLD9KGgkQeRv3ONib1tEQ2UO0Qml6Q2G2QK/FFjv3WrpWz
ORfvqT3vLfkDAvyb0yxAluvl6LAd7E2xvoSVsMmZj8j+aywEKpeofKuJ7zEGUH1HquwVgAoz+/Gk
TPmjxs/eG2vT+2Ucr7tmBlFuX6p42toJokKcXMDQEJ3Gt7y4X8bSbmKpBY7TOh5cjNhPCuTvkezS
TO4HjSWyhkKDLSnaBrQFt+piL0VyCBojf6+V+jmaqp/4II5wfcGnlVFQsp9S8gQrq7Wp+3p8Gip1
k+TOlwZaKNBi46u33NdeBXUGApoofvKtYyCr3lq21mbRVOUYKcCUcBgzbqscHzgwV8n7bLHrBVhc
h/xKNPlUvKnxMu9n2fEuanDQHQWCV8kvI+7h2dm+BhXq90q6IbMyzOz2zdTLZ5BRj6pc1Y3sm00i
IxcynFx89tXSrcFRlUAqYbeJqHDX71f92FgwBectmAK/Hho/s4aX3hr3NgE6cPwkiRbEh3hCozKh
U80d9UiQ4nXI9uzNZ56YNLGVNp8OBgdyxw+kT+8KAmMiYzqmMBkd/qs6MwdQTtBeo01W2Nu1dANr
Tq91C6ZGKL9HHdCxawfQ6B7VUj41evm4KMMV1e2mJHU461H5rpMSSXTkUy77dyG+y1LfDvW3uuiH
qTuq8WfMjlyiV/tJDP6sTDtbFtucDciO14ZBQVydk+Y8Oh+RdhDji8obTXQuAWfh1BzM5bVyq1CK
ZUfit0uUT6VWPpy9QHFf9CX3nemzK53QbOcNKG4SnoEDE6TfWnx3RjAL8zmDT1vV825SE66L8iO7
F3i9qLTXtjADDTxqrTueMzme6cwASyYn9ii2jypAbnuEe6oMT9nkgCJpE/Les2/h8CoN+TE2plNa
O7Vnt+MlS/ZkCRwBVgaVVYoL8aNBOhi/WnLJ3VkYoZPVO6S7jdBjTt1m1xRu5Wvk6UgTHrtTP1q5
Rvk2/6wauZvWew7nqBA1rx201NoXMatgYp03plX/cLIuhHh6U7uzBulrTbTHIf22RR4AWuK0FYcu
0Q76Wj2QFZYGK3xy8mxzzvnhRcYq9UcfRmmEr6eNQrLKN03qvhhju08pnS5KkTYldHSAJKAZSIFX
BM9+BCljZIvUsxbpI5nDRINs79TOpgedWHYH3TwP5Sw4dPRvK1p/1BO/AsGffpwM9s3N9GhnLRNN
RaY91HJ2vLF8NJv2p+WIPsB1l8HBrY9pptyKyv2YsQasqnLVWvXaL/l+qr/MWgaRSetQJkZ9KAQA
EG7bzsyehvVHZQAEavlA626vQ0xKVo298to5i6I7IJ2+9Ma6S93l1Uyml9zWzkWqHrkn/HviTlaL
o9RFkGrJWavrnaaAjoMjfgQ7o/mNQRbR2M4g9+xyA9ZtkySZxkGsNWGTJUdpiZCkyRTy4eKRqQ/F
YXjGWLRjMTqg1Xle+MiVqQw6gM0QoKrTWGlO0PUF0Kqx/+EAw4BSBs9tytZtZjQLdjIzaLL+s0vp
AqZB/KJ0bd+tivM/n1VxISbC4PAYqy2h+50/DqpRBUqsWYFFjmnrK7a2wA+QR0JN0l2sLVuJbWzH
bMC8Jw0HaR89FdYaPxSzwnyja5sf7dpy4gJemeyrssz5FZjR7FkqZCBjrEBrmsh8K8GDUD6Jo+Wf
WIxmK3djDwjhHH1NCGD0dXbq6EHRaPZGNNBi7efNEul7iC/Nzh7MZ3I5L44jIazXDk9kU8/OBjYi
ypCwYD9X4NEcGr8aBIdjJ8pr4tAOZJUdfSiW+5AJpQVOQsWuavkVetO60aa82xd5j9QMusQndCls
6voAbPpmtzpjo7q5wCxq/KqqHtoxyv2x+gLDFBYthBTLaPRQpri/MjhPqpVlD2kWd1+quXY7p3AK
QC0qYGpKN6mDjJzsTNk6wJhPvU1agdUVVAZp6st0cE9Wz0XWxsqdm6sczNF41pQiCXTLqQEkih2h
PIE9a5+jdgcjVIPcpYamBOCyiMTvCCyzx1bfU/9sG7Xl8GsAuwoCVTp3dfiSNk3Vqp61XnuZ71O7
feyEey0p/5IU0mg+frHG603GOnhWGwf2qv3Wq/xUrdbVHmC/3V8WbbB9raR67FWF7q/GSLhOVQKN
MlWA2i7Ktu/52qIVelBjljBHWhDBqrkQ5y+6j6bV3qZWvemNtls6AhTvcG+9us482cc8/ZaG896K
YTe59neVZkFe5b9b6E1pF306trvTyl+O+xJP6ouudk9tYTybc5kcoiX5pdjWp9l2H3XZvdvKcEt1
fnvF0K5l0hZhu1qfTcyrINJwcRNK5rnfdyBqdXLd0/SrpIk/JladYp5SwbSNuuWZnWl5C5PhOgdE
3VFIZMP62goz3tQKhGq5FEHmNBdFAQTSrY9aMyc7vfho1AG0tbhHDZj9tbalBQSrKAJr6M6KqZgX
rcMKVjr1BmeEv9bi1nF9GEV+0ObmUKbDzwSclGdXa8MhY82BLFwOPVSLuT/UcfwKDuyprooLdsBL
o+UBiC0SetavkYwqnYvXT8AWeDKHg9xzXc+Ar/JlChdHBKLItnTlt6IZNz3kQ/SM5XNSxt2wdsrJ
duJvYLuaGmfHQo4PBOF+ub0lg5q1U2+1Y97H6s1h61pYCYBvEgd0WYVV67y1WckHJNC/qzvvUgPM
ZmtBnKkfadY/pEm0M1fL0+8XiWbhAnUyMCPGvVklY1JbD8SybVsIdM6sAiLXj2IaPFEMP0yNYI+k
tLfRbG9GRw1ydQrSNGeIpPsmpaTnclLl1rJr+xkyAwrRoGuvfzilUyC5htrRZpM+MfX7ZLAopezP
O4cWu+FhSLkJ+2Y/6Egac6TAHwd0ASWzOGFBhhYYqQ9tm1xM1tp7XQE9SBdPTIbkxs0cAdd2Gndx
15AGUi8Jpei8h9Le0bVmff9KRTScYPX8MrjremUN1InSz0k61DT445cR7k1MJz6r+0Rf0stk34sT
RU+syVsbZ360p7iIg8m0psesG7GRiPZJlw3wKaEvb32jHeDiIkoRbMBeRVL5Q9b9lJYZuvNXNhtB
XvbPSTpfxlT/XVdGz4k5yUusN0rjm0a7/Igja8oRpEqEJsnNa4TDIhYAaESNbuxM1rtM6cRNRtWR
v3bvZ6J7qha+QZyoathPykxG83wdawibVQfT3Sk8/vC14JtX3NKfanlORLrJSwtcbO9UAf52WM79
/TNfi8CZpB+nXZgUyUsEScUxkGWGyTRPRDwnl5FXw1dpkfVseWsKZ0+6hbGpjE4GZjMZB6urb+2Q
wwlf5iW002ozMaDclv18gGNIUNVsw2+tsvxZtg2ocKANcIYSHB5N7vBWDRMQ4/kXNoXQVJv+Ac7n
xr6rFJVt0Inspt4OonHc4HyMNyKKcxmmM499T0LjhUM+f3VYWvUyegHO6/dhIfImnqhfeqvctmYK
s6/ol8tgdvOPpUyXT6UQ8XdeIXcOF1kqu1TGvwAuptu40e+MFROzUkKzxWF6uKNNcrKOxuLFVOmj
ydvAmZ97zmA+DXbii37e5fjht6O+72bjW0/RPvJFCUszfZzrasNYajNGMQ2ZK9dzMjRAQMS+VNrb
xEvsjTK5dWKMvDgyv/sEfwI1im5NYSROSXZUVBGQXuobZrdV2+LZ0X/pTJiKlFEalD6XLCEss/rZ
HqYvbZLcorLej20O4rssdtoa3TKs9ODHt2JGmlrYKdiNPY9+cf9ckiK9AWU8E285b0QM/Q2CcPpa
RO9dNp+0/uaWN2lVu3gyN2WzqleEKcuM0TmLbZOxKGTbUv1Yu6Xzu8yswpEItEYWF6Obz2n0s9Gf
yEPsvHxFk2v1t6UJW/NNQ5dD05th+DpjdklnYCpcS8QsK4FSgbCX3Ugtsr4hehxICt/dGeI+WQYH
u+b6K1SaAVU+jdEdb5qa74oogafiifbIi/AR6gGROre0Mb2stz6WGU4jvufQaoFNq31po6zIY2Y+
d7EdmBxmPXfsgJhQxemxqAFSWKg96Z02JrJdLOB+Uu1p5YSMoBl76FW7BeqLBjbJ6xfnFUM9Vr0I
mvc9yBMMuNcoJEpU/XunXDtU6SX2nEYLQYMHizlvKcA9q8sCw145j9bIjQMRz9NbEj+Wykfda+FU
dWgk8ff9BbPGxheV3CqteOsLzuJuypHrl8sUP822c+hsc28lAoRB6mfjdnRfISxxhorHoaw/AJiY
Ppu8odYUe7fnSJ76J9Y/vWh5zixmvqvpT3z2gJvO42hspbgf0O62mn/NavHRuUmwRm8WwsQwbqbF
+Z3R5SgIoPlQBuWa+NYitpY9HPK53yRlWA3QeZ6S+bdWfhbO21KMXpR89U55dFu4gIPmW/l7l/5A
1RBlum1QoQVMenSFS1eYm66jbVDVC6i3TX7nnJtVdyzj76bmZlHLcxvNXh2LrTO4/AZL6yXSCASg
s0S6PuseMAYzYLHgm6x8Q6PLJ2fEBy35SDR9XxXlXhkfChUVObeGXVsau1TJPWlaD2b15OifxaB7
AK7CsdZuZUFT3xrKdtDG3jPa/Nql+REU1QwDGrifVQSz3gbVikotleHRWqefpRF/1So34dw1D/hZ
EG+MB7MUp5VTT1bpvnDW+1g6qQ6t0F4bzDSWfJXjpWISEk0vrINsmvh7Zp4AtLnVXqvpOvWm55Yv
7Mfx4XY+mZDlw0pa1AEQD0zhWz4yjsAqsbXmPixy52Ck40m0NaJwHIz6W7r2+7SZngvto5hYrBnt
29gZ22ypPGtOAjU6xua7kTq7Cvs6cxf7xwBWHlRmcarADaSyONb9NXKH+llNEzQnZScz21PrmU7R
DezoKc2io6ZbWAkI4tUIXDXjcM0nH/olpDnH76sHmdj+qkRchLfJeK6G1cNkU56tFIjPx6AdFgTf
fq/AeLPb3s+nzB/FgTmP2p7opQz1WDbnVfDRIVAmh9zZd+m6V+JDRYWcZGFOsZiGVfVSrNfCKjem
+FC4xrNTUx/m2N5l1BDJ/GyM2XlKQ0CqXCLwmBiZNbqXAp0Gq8OyQ765t4aGUu/S9SvS58DN5seC
VDg5vzrG4scavsGiO6Mx19Ndel4vqkkbOekbUcUPLP+EhapvM32XGOmllWczZ4pV51hJDEol1DX2
HQIyRvasCVwlBVP0yhXgRXYVCnk0q6NZnC3x0im7ukcu2ujs69TN77l60TsGX2GqcQc29o1olyN3
0RkG/XOmFTviDTcKPBOvVF7AGYZ9yrBjLAmgMrTQWbdLo+/qqcGWMDDgubQaz228le70rmePaxcs
lUK+HqJ51pyqCuLd4CMR9zoHC7RvW9tAtob6rf5UV+cpsSuwa+XDPeGTYQUjEMf0CAw6KpoiA3J2
GQQa5XksMiiZrv26LJMe1uuwy2nBKKHCvIbmqFoe04Kgg9SR8CWKBH5lBM6ODK0w0dL8eUwc3DYk
r9OvUwglewCqqieFU+4N0rSJhT01QKCyO75v7etdpTTXPok+J6v+0KEfr/3wCl5GvmZjUR1czaUs
VPPmvLjtez6/rQKkqOi6X3WRnggl9fUhR+0Z/HRoQicJeuFsSuWaR713F8ndZdm2tsIpbHnNco0E
v/LyoVSSTtjwBwlBnLUkJI4dW43Kbu62s0YA2MLU9i75Puf0FxKuc1hmaVgOjNWa0yIp+KuwdF8W
9UVmFyAbsCd6b1VkWPN8LnqxibQT/OkHtfsFi3if1u1ecz4xk9wyVFgtfYhEz1SmDe11oZaRmxYl
Oa/3SbFfhjCB0TwdK/MJlfvSljr1N1xYzdRi8OGIUJ3sn9Y/gPC9/u6aU1C4787YnBoL62TDlE2C
e7Slw1FS7mFSnsWif1XxT/bJ+uDuqHG1WXoJsTUbaVcX9AIdLQrnVG6Mp1HwlyRt068mc1cCTrxW
EfFK1hpZm3zRHni32DVmThKuydZBkXCVd/psXiebKVA3vOdr5Sf5utEL/TEuyW4VVvo76qTXFdrZ
xSd4SOcq7PN4Jzsd0OJMleIoDaRsnmSJU8ZDDg2Uxd6NtuIyWM6Z8LbKz1pxL9XKHFcRxqXIXefo
pP34DIv1E7Nlx+hnvqmoQ7PbfpN8ul+ySCGPm6VLN0Xxd5En8WcxE5nnR9fNxGdvKtauWwfnYNGi
2GvvS/NzubNj2R6bkYqQWOLRKve2u5y7gSRf1Y6tAIDAjCaYyEfFjABo0n0MZvLDJcTaR4ls/CRq
BO9TF++yUtUfS3UTuXpCeX2dEsmzpUzEiaX6p3tHeS8YMmk5Z+MqOY88p1+mHXxVxuixSKNXGkOX
R8iFOKzG/daZXOVATJNqhtYS5xsSgJvAKNtdY8+v7H+TSzkZc2i0r9Pk7Eh8+yT9dsPaLoNsQ3sh
sJAWTNt09/VUDTjjKPdMiDexwxPYJftGE6feFRc7Gb0iUyyv1ub5kK341Ac3Oc15K4JiVcQW7mr/
YFvLUa3jEQJyFcf7KjeLjWgALngjmfKvbLkaWaihkmy7ztCSQGiZPdAmEZzOeRI/p/nQaARPJoiX
ecLPDbIl205WEXaN3h8U3bRCpjj6cTD4nTqmDmi0UHAjP3JScxNFTb3tRHUzda261WQmEZcZ2dcm
1uRWr7I+zK1U+2F3zTmfSj2k1az91Z7ArDf0NmMjYMTXSBWEUvdPEtUlRNFXH6ZCJLE/L1a/09eC
WfUwlyuuCS1dHuUomZGzp66yoExvzN6V45W6+pRHza/BGdT8UkVsH/pFXOvvU2nL7/Eu8saaOvnN
hNIEX7r9XlORe268Dr95B0cuEn24rjVMdD1vUVfKjGFwo8gzZHUVJ8NCGroNxZbwqiY2WBdT3Tlk
lPk1NkvnFUmhPbSW/TK6SGRGEwHEivJNMlT6OyN3BtN1M1wHbVVCQ0AP7wBtB6IRxcZkOf0tzkGY
enAPPyBu/U4qafS7yprMk+wm/bONGXrH+B1+N1U2ld4iqewFgO1kUnYuYeYVSDGJ0mYlw8ng1d9N
wqhOloLoVEc7vgu2z+g3DpVsf/ej2lxNN6FzZBzJfTtjZedqQutRRoO6bhL7BKM/5/s0XNRiMd9w
wsraV7vO/RbprNcezNhxqxXtBtljMsM0q+GU0tFsAaqh+0aJ7GwvZp5FH1wsxe/WsPOnoY+a21jN
HQOUtQ7Saf2AOlluBNTr324GMijoEIsYxY6Nzm2cVtljN8Q2DAFKNwAVLl+yS3c3OjmFQan5rpy0
dxUcy1WKSHvv6Wv2TW4C8Z1WudVaU7uU9A9UOA0VVb1gbQ70TFXxy0iDW3GCpiwKggR4r9X6lGUu
8uCU3CmmcxoaTkU+vQucbhPljbWtxDl3FoVJ4mw4X405liETbdEGFu6Wq6gr92fRKuo2WxU7HJvW
PEcY2jaC+uCAQk0RxV167UZlfrXHefG1VrMe8FJ3G6sYK8TKxrSObau7FyfX7WBsepwwOi2FTsJi
4c1ykrQT1vizmGKz3aYKIZJZVAgfe3QlDm3nGKdFi9Wb2hNlT3Fm1yzWMs6lAVuCOlVqB9dFz6BP
77szlhBwm3W9xA8DAnA4GOr4kIOLksRXKEylVXvauNi1zia8cP6dO7ndSmnlcq3f5npsxr7SiFcH
Hni7kWU674iIcD7GvI9HX+TlKgNuMeWm5dh+bFv5ElFJNCVG6a+yNTSvrBg6AZBUwxQ7VYVEEbkX
N0Y1aQt3CODxOXwtqbkH9fQwR3C8A4aYaQgIHeqTbal0irWtvhpFpD8g8LgtvqKmUC+E5Q0KjNWo
pD9oVD/HRBIqigO6mSXz+oS2gf6dmWNAgm3gaCw760vmPNpNvGznaMqOgpCPsJ6wDMW2Ze8cDG23
iAjvx4b+Qmp2eckoJDF9TNF32rQEcEQyds5Qrx5mt1m2CanVatWKzWDrDHKjFZW4Aeudjk38NuW2
ccgm83WqK3k1+mp+0LQeBHOm6SG/lsZnHUU7RKT+KPNIfbsfhRuTdMUroeLLj0mMfAk8E7c418wt
uwz8u3PKU2S0Ym8Y9fJsDfi687lUQ0fHRJOiTzyKVhseUaoahdE7AZeeI0bXCpIpa20vUwyzCYq+
/JEwSYicyYCfXU7HKF/6gzN1kjciVoLZUZ3fRpoxpTGdflM3TH15hxiqSIPHA2LG8pVNyXJGkPtZ
D0zMO6jz7joySe5z5JhiXquLXbu0T1lHed/npbFP2lzsWF7gEZ707eLinOlcZ2//gSZ2wBjWQh4k
ffZjUxnDmaGlsVHlvJz1pVtCpS94x7K2Cu4rCzdgo9ZZc6bhuozmvCtrmb84dYbi1JDzDGN5moeL
zpTkHo0pIuqdMX/AtZpukrsa22vJbSlb/brw3Q4exYkeMk6yd0Uyv6SZUzxiYB5Oo2FHr7WyCBS3
/E1FXfBLBb/tOs/1rq3LjTsa00YdW1C6VI0/XOJQsF07YTPdxdF6KYYXZ9IJpahlbM0euF3kpNXu
m10rZ9M351w7Z5nB5D+uxYbyhzlSwVTCMRhUrgxIr+R3YMsqUYGYJB9BwuuXTlqt3+brB0IP+kw9
AZSNdOEDKMB7MVkYnAmNDeemXUmwYZJOx7BEWtjMJYInrE2mxWWNLaOy09CeiiqgYOi5NChEqrxr
Nssw7kvUvMLrWXpBfPnQYvjlHNgWpiGXHiSIazf/VCtS/SMNY4FeEt5KCMfdfyHnqcHmheekl2X0
u4pV57Qg+0m8NcGqKzh5SE4Rbm37QkziwAOa71xtsn+WuYs5k6HkFROHzg9q7W2xJhZTHlVTLkID
Fd7W+S7Cn4sCE8/WnWnBEGjWY1rnpY+uPG305WknC7xOUXrrMTZSYjpjHWaNlu566g+PH+u8FkXb
7STOOiIf0pGvJSbSfQy6TkuAvdjlfNXyoUcywsV2YRsebX2q5n2mRRmWz2FY2Y7vsteGHgHPl0y1
oFHj+XsqZXo1itXya2ukJcuTuUO1cOcD/lcmOgn/vZT6eB3Vk+M08iE3luhnN9t8dLXFHsNSKPJr
6ev1Oy+K+uCuJDWHIJyZFOjjfQI7xx84MMyrwkm+0RCgDto4pjXmGDN5VJaqCtdY7Y/TgEw+Jb26
W+exe+/jNQ5i16Sa1ovm5g4yPaNhEdk9aVTRyfxe0D8we6sVBMMek8fzEM3rd5Fn5dmNonFTF6tb
epoG47cjyNcfBM6/tZ7bcGFb6EZkJ+7YImHjqV0lPtZyctrrHLu7OctLv+FK2ltOpR40EnGxIs3V
WXYNq+TZslznGjtPm9q3iPnkZobS9J44ubR8k7b1OAD1DpTZAu6RrB8ymptnOA/Ys7Kakas99y+i
46Hy5lS0CHS9fWSXA4Pi9Khb8RsKPGYEsbQX0Cf6tq+04ToLaMxBmtvuj9Yaml1tFRPxMSoIh3ro
HnXlfjHMY8EtZJecpP264mVzKuxL6+Jc1grTFe+Mckp01fjZxnyYia7F3J+xZMxeIeM5jIa8KF6n
xzXL2CwkTWXF4GNllT+DAgpzM1NfOUx+DkwV94yFXc9AWginSVk2VTpn52jJeEfAW/IuTOY6fVru
4j468bmIGH0kR9d8iMqkPFhx3H6Vlc7tFJ1kvm7Rsz3b6ikB2miFMXq/zVflKGN0SmOoGLgczRHX
YUvwvGpgqS2PRpX2Qd+6Ju1ktM689I4et8yBIntHgWL+YiZhvHNzRFu8ikXKsMQ2f7lSiV6AoiS7
AiGD6Tkj+hk8slAo7DMrsBuwQEFRAKYRhmx9zUm2LMbBt09fBPLf4DuATh4c/UCWzK6NkNebdmJ4
XLfrvrAR79O4DRphHPO1S/3BjD0lX0+RM7woNf9ET/hpGkq++ec6zp8u/H9yl/9vo/9fdwKe65L/
/dXY/0+rAef0V8vKyHf/L//U9nd999h3f/1D97/NP/70P/92/z93BO45Tf9iR+Df2Q34TzYF/uPf
/v4ff/9vf//vf/+v/N9/8v/8H/+4MHD/j/y5MKD+jXRqVgPIdWbpVBcsj/yvjQHzb+yzaQSpaMCn
ceXcl97+3BjQ//bHn+Yf2Xf8Fh3Of/m3PzcGFP57+GP411RVsDagks///7AyoN93V/5hYYBFHWwW
JP2SEs8iG9tI/7wwkM6u0XQVs4umyp3QiNAIt46+gvtK6EvelEHJPjKX1Dm/WUTJbHqQ1bwtK7Vv
zwX5IlNQWmRNY9GY6Ntn20zsMBqt/I3dfh5YcxIEtg2uMvxKa6F8mtIUxdEQCYDEVRd1FyCMU7W2
CtlKoloibhYxGf0mS5P2SkiPS6CN5gyeHSHigpdRIc1ERjLvOSa16jTYWEE9pTHaYf8P3+ufj/8/
LlP88zoOXxTrhvqdFSwcOAHQMf75g4mNFX3DdDzbjaaDSOvhTVWHcj9zHZ8QK+h+3MxMMH/X8eu/
/sl/2eH44ydDn7HIgL/TWv6PjCJ1MHR+L2+JY8sfrKa/LLPa/F9i7py/fvGquD9096UVkBUEXf3l
91smubQD+UDdgNSDT0wiE6Vrbj4Khd1XnSi/rhqPdm/K/FEZxfiYKVWC0AzzemAnYFot1nvnAQsO
bXrbTDUXQ9yeDKVLudyyhVkYW5oMZ4dCG5tNuRg944AKHZRmvjN6JpXS/qECuaX6bHtZIGhCYPKN
2cQtOvQMNDZ9rA+BPS7GU97UxtfSFLIORAJKbrrlq13chkmd31tpJ5c8SbTvtp6tNMA2sqwHlifF
py5sHEKsVY2YiNQlCmTtwMlaFtn8dNeuQGYYm5UqzNXlgXUWI0MJxJhGDbqK7DwTH4eijUOq9jsg
SnEoDZYg8mwyZLh2Tvvbscal9+d8dSClrlFKCZN1doGvAYs3jfhgiZ0hi255pD6tH9yY8sDnwB4z
9kc09U3rxrvApBCW76XxWP9mtL/Ou3GS89Na9cLYlpTz0u/SjKknF2bqBrFoovyYR/+TuzPbjVzJ
1vOr+AW4wSk43Oas1FCaSlLphiiVqsjgFGSQQQb5Fsew786lYcNP1K/jL3f3AfbuY3Sj7ww3GoU9
VG1JmcyItf71/f+KJCruyoaMXZxoj3iAUOVcW9DZNhP9Ryjymt47LYZh/48f0L+LsyBeirw5TjX8
i5xrLuHgf/5sOKu62IU/VVKos8B48jDZETGwSNAxZ2Z5a99RBvMDf2N6zwWVBHc0wS7cU4WNxCvy
v9oO/6W76h/61/4fvGdCQjn+wT3z33Ch/Q+uln/7y79zufyvy33zv//y7/+Fv7pcN//1L//9j9fN
5b/1t+sm+Q13K4v2+B+/EiL3H9eN5/0GjcoaEgzDNM1sxP3jdcMh5+IGR2n2sR9yIv3HdSN+c0Ns
/VxfGNUubtV/5bZh6P6n6yYhi4AHJmaxEf/JS9Lj5VT6g/3Wd4AIS90domixuyBHlLkFBwqCG9uv
PZikdpAqkxXPzJ4GsrBn61v9VsBa4r4MfK6h1Dh4b1ZygcsdnavBD7QKHDbtpCK1M9TS6bZKVfO0
NEKkOF3BYvbVsMgXvzbzRSptgE+UPxfNLqiK7FcrKlcfFk7d5yF2Af1NEZvbMVAZ+q0brMHJsBwk
OMYIDhNuuTH2N2CI+byzaW5fehmnzZVhrd/yyoilX87eMrLtfaI+i3a9pLz0PVXnW7r0SG47ro6K
YlRn7yFm344GxUAUkihAQ7eumq6UyyafNpaNhWACrZC3qbMIxrAo3JgavGV1CFt1qo8m9uN3GEqs
AjYQ6OAl6v3LKkv51mvTLofcpuNdxU7sbJOktfdLjSPi8BJrNW/TUEVXs50xVyiW7dwXysP9Aean
km2Ajir3KxPOZQ+6RwsolczwJa1J94y8qjU/klxwGAW9Awg3VusTFp3IhbgU2YF16UrtZ/BStfO8
2on2AcsYk6PbGcS8NhjfBzmRFJNGbXwfZZG+aw1y964fVof1ZEbD59TgC2Ybul3obGRUl9818uSj
ujTV0JdjpLa6BqyAeYyDmzaYVnMkBTdnxubJ1t95QKSEBWDn8Q6alWDN0e8jIjD6BN7z0eppjB7X
pp/lSXK1DUzBnLi74irs5bYJ/arY5ymbyph41p7L6E1nAOLd1AJI08bpbaQdoQEm4P+OIpLhshf5
uDL3E9IdbypkvfFGRqXTHIoo6uzOi7SboMAFbX8eKt956+vYKT+SpfShqfg++p1xUkgxBp69t+9h
O4tTXgZsqmxsmCcocAGDtHrsPZwWZH6Ym4XRHvS4DCBrexh04mc7bfXJ4bJCv5/KymPoQNB8wowT
TetZqTkSDDc7HJILVq7yrKvZeZVND7FL3qIIN+ysyuWN7DAoP0rTD9B8tX+JWOiYE+FUKRsa5XoC
cK4d9LTbqs2GM+bSqbmWcvSnu9zW6fxFj+k4X/WzHZJDt7aM6ydTBdnb6KdV+Ivv21FHqAvYwIEH
CJxjIdyKlYi+6h7EPLUtw6jFR6jqF9Rpu8zC7NiVOMorD3yTgApV8N40YOn1ndBNnHypW017iiPS
CYDgkWZ2TiZc71iki/gVi3bERVXJFooEzKJGtC2HYK9lU6sDIZ+FRy86N8XJBqNbHtOgLgC71sbq
2zyb3HaLb75r7nybc3JlSAv+pypbi3/KzcwIcS8FYoC1Lepl75awttnCypaeaRLN5FC74xWBHlGx
79rLv/UDVckT+ZQ9+n0NY8gQQw/qzvc4eU6Ww6K4Goa57k712Eqx9XmOsrMupik5gphCTpeD6Nnx
aTwNKyE9+nMRFAURcQMe2g1OJBk+haVhXWInqad2g12SlzCt+HZ49/lDbTwk58y2U78rEA2/VX6s
f/ULZNkCbd7t2mFRr+58+erNEPAPHKw/ywbRwA34iCFrg11nHfXUJQNjN0U+x00hx4p3IuzTfZ8l
dX0IHTt+8cXIYDNdu/iOqEP3swuh+k/NUsG6zKwOQJqfY/nT8/v4DumKJdy1b9QraK/+Nbqrm52G
MNS/qMrEr9L3WorLXpUCU8hAJmRT1Oo18QbUDkGb+pkpn8enFh0f0pacn4H8w8uIOlgJVAW5Xb6l
s9uSL6wigC0+vzYEasqR46RYLxh+YJLkyjf0IGyQFlpe6SQpzWFtM/vCrKnob7wG7KAbVVEdZ6Fn
B4pOWhyhAaDpLsjC4I2o1SpwgPAVC9U3Wno4HZrWKLjHCjURIfyinZU8bHi8mulr4yXBTzkTAbFD
c10ep3jo9Sazbs4ILjPuM45r6K3MF/0hV06WnoBks9vJD4NPbWrct4sXLayc80aWGo9ZaZddFprL
ZrOgHm98ljsh06dL0x6KIVF3ZjZ4P4VYgmeVs/tvC7iPrxmfQ+hvw7bRN02XoaeZoFkeNIuXwiMp
ICZlyJ9VnEWLZWrjWVLNrrE0XTQv6/owm94IWtfgpDqsZvGvGVyDmLVRehEu8grRz3Wa9blDjXlI
ahu9lg5K5yZIdXzOM9mMDCan4q2CJuYwY+H8u89ZzvttdY0bbe4jskFgI5l2BGP9vLq6uoncPikP
ZAHrb2OAMDSnswdKWWfVXb/07Ws3NvNrWzv+m+PaFK029Jt7E/VDvo1Uyo5F25uMIVaWTz3DY918
vSwAQWj0KhzuOiEDaFcRFXKly1L1zjFcHJe94iBC+IV9SHHOts5n8tatF06liko/2vZ025/Qiwja
iNHTwxS3w3MH94ji5EQMdWCxS2A6DEiMReSoT+5QYMnK4Ugp45MLolO7XgZMC75/Z6xCH2+s1I+j
n6mPyrDufMeyIYhmGQQgYOnUl7xCDVYlnqvYWmRrycBobvWPur28laEO5T1r4R1shKMamu2kpH2M
g9D98PNFfq1lig+xTSSG8s7KDvUuxU9zJBRD3ak64JUd+mLYQa/T2GW90O+JdNOP1Yj62c+VuPYK
G7yotIaPCW2Ndyf2sTc3tSzgKZSlSwe3l/0hSmvloJCJ8LXnHO53SZtf3uTI805Ku9rZmsQfmp1/
uTi2pTcNP2TM1H7rW5VeSL0Oma0ukwjZLgkxmI4RgZmbGL72ySEP3t8GdVNCdITldN/jgw73PE/5
T0F0/XKul6n4BkYIt+yQpjBtOyopCsFlSeQODnggQ9RNih/D1Ci5KZAl7sfZujz62G5n4JO+qg5r
YJNy401hOW4Rv4dyTwO4wmhyGZ1Vd9kSxwRgJX3IVSxK7LssPGV1Wt6rbvTnQ93zkd3CNfIMuK0A
hFmjdv4mRR1dG2ZjrEFPHXo7jds5Oeq5DzG8xqq0cNkTUGiQ5X18EGzgqXaB6OpbJ29VReiWmh/D
tEU0XKoqu29qWr99yjLREJA8ghH1qFRw2Xoyf3OcPPil3cI2JI2UFlXbKfl2bO40Xyn85i8tZcF0
maIutwz6dAjCGkh+Wxa0MCVFHzTbflrb+jB0MhOIRQsuGKTL9rusTQ98ZQKmuGBwyYwHPInfu8yG
L6UqjUMHX7ZMZHhF8aQTPLRPi1bVuyavGV4PIzMxjjK7/CxHM981pTGX1YVyeVSiHn4EmOjGzYI2
/RargeuDwCgm5EsqcYRSNFOnyugCHNnOlLTGuGzu9eDIH0nYiG9eUmLNHagZwO05YKmzcxfNmY65
IFtQ9qF/rag1QYmaasVh2mcwrWQjhds66KOHfCjib8gJE0UXlopP7PtxuuvLaf3quYX6ug75HLKx
WmC/QOSC/3Iz3X1W7E5Ay11mLiEUj4ohd50nAVMpE0zgftXyXjZxjckzaUPF3SajbC9E2zzmhmsN
c4oLc017Ut2R7gxmy/a+HodfVMAFJktDQZ/lefijswI5Jcc8+zaCOwGHMb/9MY+afASa7wgib/TV
utdccB6CC5gveFeCO32xXYMJWS+caIlwnVcVjln0OGBp/9BpM70v64xOjTFvZTI4ECXXrvOMSpgp
3lHjMg9C0RnbhyUdM7WrZctAunB16uLzCrMbjRcDahY95DyIZKqOWWu1w0u7akO0gZ8zqSCtCZOu
qktMBHP5A0TM/Yl2wz7kNLURtpM1tzejYzhXBsYnhHgvwXw7EtxbH0g9GJ5K1jf/kK1HU7Jk9fwS
ddq8Wq/sP/wJGxqj8pAzymgEFdeM1dNAIhKhGi1XxSbop+oVqx4NkVPy6GDOKNKHsE39u4U8528N
yAC+eVITxNEfk+lbjBcVglr1eD5WJ0f6mXoKl75fbbWNATs+UkXPsCFSQwRESqei3EwiHL8TmiE/
nCIoP+BMRogYvZKe4njAHiYWJWZ8bCQkNOj2sUmq7p32hqjr9jLqFToc3lKSbX1316Z8NN4wT+cw
LwHt2yYTjSYHI2yqr5VNo69uq5wPgmACkM5BirfVT3KHBtjnsV9sspaHPCzMIwNF2ImWcud2mZvm
1zpb+2oh5z5iO9TZno5++GkK0c8HHqzmHLetHTfEbwMhJiXb2TFUh3G5nbEnvNWwNu9kU2Phjqn8
yo30CpMcWGc8TRuNrYqq2XLdgv620dfRD/R8l5ZxhNkZe2xyNgSOQZrOlKLYVQqMs9LxPqWH9rdd
LwLdAxibg6dNTeJygDXToWhZAQlFE/EPWqy8tJ6kX98RYrs0FAyjeg2FoVrvPBj6/YAb98dQTR4O
iqGoSE1rff8OZIfXODPShU2smD0+haRCaKgplElOH+LvN0DLAyZQjm2WFsuVD24RdRmB0MAZ5ppL
Ndpn/YrbRhoVk9cBKlLtG39V2W26tkOAwWsM2ep5KVf5TQS2f7P+WFJLOYNhifA2xx+K4VBjqNwH
65r7r1JYeZ93yQKlpEU1Nje/i0r/Xwtnl/0j/0A4+5+/C2d/msZc/sRf5TFSmsI0DUmAI3YNxStA
9f/rNMYRv7HjAYWLOCZCXdD+0dT+No4R3m8IVy7xTsITXhDFiGp/08dC77dAJHFEFhQRTuTWRf+K
PvbnYDjy9Nl3TAYU8xj8FmGcXGYSf1DHql5kmi3ZLgVibytawXJ9CSuRnlvdDDfQPq77T0LH/tNX
JD+NEMHLuhuCIP9TFJ3bON0l5xb+ssVKHRQipowh5eQSkaHpdoUv/1lU6EVN/MPIiZ9LhJdVE+wf
TS//j3mh//hTql5gjnKrC6RBCANWg4WdqgP2mGCz+mu8tXkX76M4YgEF9qX8zRD/GDINCX/hpKg/
5s6HrMyDwL7iVJmTwx8el//L3OfPwZ+X747JWno5oUJWJwcJo7c/fneBIqKDuQNYkVpgv/HJRXRT
mHW/gNIz+V9rlkW3Aml/94+/8N+p6nxlgg95hrzQvwSJkQP6568sTRTTDjtqA9DjKGCgJDjmNRck
J0xhXLBu1wyoYb7+YvJOe9cXC3K/Jf/O8bZM4DE2sbdA1o+gOqPzT/IDvT/Pi37/7liLcFkwwYeE
T8ffBQiG9jIGYffPpssU03GHzNl7biOMNmQyyY3mtItPjnYwDYqIMuLox4X6pZgjEHYNM/RuMPI/
NKatnNuC2Chnt0RIXv/02/y7VWGx76IDk3YLr8a+i4A95n9+GZtERqkVvBilyMSVzDO956cpryty
mE6xqz8pMNY9OaP6paBY++jbkjl/WMfjF/iGGmENp0s04s1gXDUNDw4wxpbg3op8jET3QBeYQd8C
6fTFrpOFt+yGSXjfkS2ZBJXzVBOHtlTFsc9TrOA2ccb1fsaiah/CVHofa6ZoXUgGNfgYUETb6n4t
fbwSTqqC4KFMm9XfB3oMZLtpVFL6G18WKgVWzLWdDjUmt/Iey6m0x5ybuISwYIPJbuRwy8UGYTMe
n2ItiCSj4k4+cFa79U7L3hmu2BI7HqZFNO1xnLqy2majw+iWqLtu3oqSZ87BIqGvtOkGH6yszZar
lRlltnFZ4wD6qwXJclE8OXqPpGa/53GBh31tUz4MqGihvFmQUQBX1wpiJ3L5LyKqYMhBZA07XFeN
/6CHhUpuBF7dlkyIb8MV8uG2lQNJVL5r+dWxtQ9ySbWK/KGqqtq4OuSl5FbOeuwo9qJZrz5BFc2E
Gn2kJXc/2AiEC4GoUn5jLhqzpdK4GEJYp3Pu0OzCw7i2Rf080V9cJ7DGDnvLinL5Yhii0MxRxr14
cTiwCD5Pk896Ad3eCDbPbxsPaW/bpGv8AUIzMNvDPFZvANktHfXIOc1qF3HtTCNtFLroBShOBo60
TiXuj0QXdIxlmma3SZ6Eh2jp4J/JLQpC4tpaQiFUum5XCvEJpTM3hOk4Oc8gEtR2Hm0LrV2a4gEY
JfmUap4ZC8uIJLuhjWhjPO+B+e6oz1lZUcp7pUjtswknRaEfqCI9NMzktjkV7r3IbasxmYztq8PJ
Mp0yjMtPnaA3vxLOlKBHNPn8kFQhGgSBKsjHnk4lOydAq6960XVHpxq9c1An35vGaWBdHFV9X8fQ
8X90UaYPA+3851IKwUA+qjiqdMDgei9Miw8X/et6WaPrGZbm06vNZRn4OBwDvEo/hPLLW1BU9zke
YaQvRTZriKbVjqdx1sHdSGF7lePGfxXaBLtgRI0nzKPZ4WMANh5GdRDjxM+/WJ/pak0JSJ/WYyh2
1HRIq4LUtVaEPLthN3oH24xQ9UNSco7Pg0d8WqLlZpSZ/0r6Ic2sV+GNIGKrhMhBNjA4r4Lk4Lnx
z2jMy2ewzPRX7/QCvo8/n24H4gGeVQetsQmSWBI+glV1qZJ4F7ZIWWIduqcydBbYw7EtXytFbIvU
JH3tZxhbjhnebh+/UJW7exdCDcfcwPm1zoyx4wX/cEiB+yHt0l6CqO026ntswKYl91CO6kapKKL3
doW67oTPqaL6KMD3PlbleIC2EvpQmxCosfecnypJ9W0f23VvvA7poVU45eZwKTCDKFP9UgMukTUL
KjzAhUOby4wAblTnSXq0sUJLlnp9dAl83CLGgyXleIRtOTjFLWMvkxJD4FRbbyI+emNGy9oqn0y/
bpYD3hqXm8slpbFKHZDZbhzntwu8jVsvyoNbn976MJieNpMG+FhWFbNAJ8NDM4nRf6jyla0/w0C8
IgD4Fn1TvJAupy67iFCvkHRJek61P3kb6fvqYPoywZuQx7RVcyjPi+mXo9vXYrxB9QyvgtZdjmVB
j7ZpHdbjFHVrnrj56w8WYAW3pacnInJtlj2M3joT6pEmetr0q98/NoTFMmlZjXlYAly1W7wzEURZ
mlTXxFPjDCU56t4hNBkH1UwKXuLWnGXFgO3YDOt7QMOEFVmF0YEM7svtk6sweaiMapyHhie9u5KM
P9MTF7KTXU18FMh5G2xxwLVDJJauwrsh9hH+ZoxyDADnXRkVztavSkMzIRjK1OJ+SuYrDCPPKkv8
m2palgMpf0eodjKivB9NvT52bvpz8LpHT2F7rvwPiJMvep0P4SrvpTOGV+RzQG4HGjoBJYewCpNf
THbeU91Ft6Cx8sAoj2DGej7bpuevqosuFNPph9ns7T0+zV8v6Oeh90V0uARNnCbyFiCYMdpy09H6
5LL8mWFx3YdO3hO0YmKMNPP4MYW9vZ74EoQS8oTvdcLrSEx1/6JKnbm70XVOoJZ2OLg6AdQVAcOS
s75ElzIbTDukNG+qNtqtO5BZHy9dWJnvJc53z7auvI2aysw7zyncQyxnjcjAC5rl3x1hkTKSLHGe
OpnnB87nIr+SJbNOJKCmFqcsy93kdk4qgXKFbPSsXA5Vv+w8XuGKDKsVTfnxMrHbhRDul1WdBFy5
qZflZ5Y3kggJLXGDtQcycZR4ACk1GMhqK1hGIGd7h7EV90eSGpLmgqWze4aUa8f820XXTDEFDXuo
xenkJVrc9YjZtPNBCKevVBNdpJx4AfGF2Hwk2rLjI+wIjJ5hgf7VE0WQ7v2mIMekd1dvUyIH4KKn
jvrKZ7a/KQmUmLetkxDFAPESYZJquvuVA+hQBrC1+8v+uc8kH4PLaxTvFw2htgu6ReCmU7J8jqnt
0804N0O4XQLC4XGROeEDocaoeGVa/QISdr72ppN4wJGJroYiz5EDQiY2FULvNoX2/wp5k7wVGETN
uVdp127LUYbqCsdqxs1BEsexcBkjhWTX75Aq0l0re/1FNRcSk9uk/pI4qf1m/KZ7DEuhz0vjJg8T
//qWOMTXiTitc1yF/i0DkvzFR/Zg6u+P3rugDbyGXEhPpBJ6vxgTxl9zo4e9Vpn5wSsrvo0I83BR
kieGHy8jp0L7zriVtdCvUa+Y7keX2Dgy0/Dxt/rD+sruV3q5bRUA2hILyySt6hq747NPFVCzRWU+
mbz23rvqEpOrq/Ts9UgIG2IPhnM1B6w4wCs58rlngrcqmM8lsPYcNcN0ND2RIHOnpn02d/K1hDgl
jSRKzsDJvYcQZXkn2aS3MI4ThuLKq+abKQquZV5O5ybDqZqtEb+48OeLi/CVdHzcTGausqDMj2FC
9OWes2u+U8S8zMQuPhq2WKxkAgfTFVoRVJTTJfczcs9zVWBPbkavRzTrlvula4gxWYn3OlS4QPaZ
R3Lp6torZ5mqd1rTYjukMwZJbo0j9IiT7cm6W7+QHQeZ25VoxwJjBzea6D+ZT2U3uCQ9vEPO8DWg
Vz+VSwi4lWLe8WeV3zNRuM7L4Uu8Zu1NtxjX39EAnPPYuWoJ+32LMjV/F5lRXw3FzrGuowe3kkeK
OEZ/hRqOoeP2mySe6httxLDtXKYdBSAUPgzP3MInEAWx+iUXWj3DgzfiUGsWXf6eUlX1TfcczPTo
KsENs7RLd+F9kXpk5R3npbuJ687bIymZu7SK2+0cNcW1H9fEWqLBkpxmhy8B0v0VDgbmYmZerpeh
G8/dNDvPlFzeTovWuZ7mYi0whc/AI12vSxaxFvEOjd5/WXKC9lhxtF7PbTvvWiM+ig7QJSR6CqAG
c0VTyelYZcHPPtSKaGEiN/YyC7Pr/pJnWBQDc8Bi8b84zYKTvxjaW9alYNwIcxnvbQEm1y3kQqym
mg/EdY3XSxdHODMW0vpihwwzxyzXxBUOz8Va/UrnZPhs5rTa5ZNN1abwc4hKyXJdaebs2DF4PTIe
dyj3i5YcwlbdQL18LpnKDtTe7TU5Bsx2fAaLY9AH71AEOFUxJ3HuDMNdbIWzUZetQCuuXxIHS03u
IZVHttKpT1HJWyyr44BT8MEko/8ch0V5sv3EypC5Z3bQtX16SwrPumkN8cpDSXCiG+jyQGBP9yOl
MvwZgwJuzORxz2SZzwa7zLkNk6g6LkOYfE2ZgpM1ROLGtVN3eKmJf0nWnDNXiGaT1S3D1dTXr54a
dw6T2fOosGJs5iCitfImrv66ZxK0Sef8xrkEZ1EVu3vZWxjvLvIO8DlPvCd2UwQy2GVFNhxMOr+w
WJJIRHYhX1myeIfQW/eBwyXtKebwNeFLxSIvqacjwAZYSMmEHuMinBfHC7E6ZBFIjiOc9huPu+VZ
ShmcHEqpq4T6goauDX7UkdscGjM/BmMnFu6CtHhFi72vc7keHD/5iVzvn3m38V5xtVwxPzymnVn2
ugdYZS3fNWcBrdvsNE/Ua+upCkcCOHyfu9RKltKKZdm0TZg02yyNzT7t6+UINAX/lHK953y8T0hf
7AMt/W9NPBfHNEqD16aM09t+IYNCKGwqAir4EM9MCocq/WBy9ARs6m07sla2xHKbLQCSOkT+AhcD
XNTOIahZlZSfbV3Pr3OT8BLY3NqrZNabYFlbFpzUDUlIcRU/ZUvXHTBT4J8h35GiRvyeirW+SVGs
hwFKl2ZMmAXPQ94QR/y7RJ1E5iqxEVxBYwxbUliOzVvYrwVmUjw1m7CnRdgkOcWHW7cfGfJ0bW3y
2S9jec0fbL7EgynIwO2NuA3zDiCi0Dp8YxBEgtKkJtIaxfK9cjx9P7N/5OKtWfoTs5PvYedG4zZK
NNmarPT4Xodudx+VbnnuQye8ZW94cB+Sart1Fe3F7En3gYZSnLOkao9da7ozaCB8Te4U3lWra3N2
mDrcjlLbB1XU+q6XKX8LYLQxxgmexsZic1jC+V2Hk/fRzCPTRAdr0lG0cxVvKrxIJ1bKVsFmQPG6
ElE88AudANzPvO8p6752MUwICazrPjXJ8hnwhB9nkdiDjhUjqqHw6usmI6xKOKY72pomaJ9mICAb
xFTWgLpRnBbcaoyWN3pogq8xA1Szz5Sg6FzH9FWttSe3ceOKnxM6+7g1Wd8/DF1dvgSQasmu7Cbz
kLEJ50yoLEJoVekfWW/TUwXX/wY1pc55Kz6ZLbfncEmHrQPw/kzZ/lSzK/SmL+loIRLWhzkJXLgV
Stmis+YEoVl8VGGCl7ljgFv4EWWWHo+qdofzRAT1DdYsaqSx6p4TQpMfCN5t90w7xxNxAcCyJaSA
7Vim0ZrRP4JKOo/+3D7YhTXATDQejPK9H/VA9mnAAPCWPJ9vnpvWAReWC7OnrAPk7IYTOTiQ2VtV
qXzc0SVBrWNuzk6Ncbo3q0W/m1XlXOdRWTENLLyOEXh+23hDvItqsitwVJfROWgtgQG2aRByqGJD
zJM1I5nRmpzA9DA5jQup7Y9dzfD5NAUpuaerthil/SX6Gc/RCtUGMtbl6qkJMqt+FKMNybOZfMJQ
GbfGxCSxI7v9MlW1yPYz4yaC7LXrnT2je6pzw/gKLtvO4Z6EDlu8gH1H88aLOveDeN9oOTDyM+8p
hdcloaVPj7jkHJ5CchGxQ3nhw1Rp5CXGpWhnSxg6eAtyfPVMReOlvCBZOmYfOAoe1XGz1FFyLfop
m/EvV0tyStuM8Jl2RXC56fwcKQ0UZ/I3Xi/8cqc9z9mVY0KX5c11fuTmI9hDzam55zhtq+/9OBPa
OOAsJqiXh1a84R8dvLuCAKPoFwocQBTfxzQSO0C8B4cn/HxoskPQUHLDR+jO+8JivyzgYJmG8lBS
tXxOXtA8+zQEkLu1eUy5qrPrmLjil7HR9QvdE2B95jbh+6oJMwK/TMR6R9ShL49SdAVD5jm8M3zK
aM9LDGy73hbk8DKpXm/Bc+1w1aAlknI6ZsO99rOsPce+GfsNYzMJZNE2N23dOQsOw+JSbqratsc2
KUg2dKb8oRAZNDxHAomMA9l2l1DOrv7FrhPMS2yGjgQWgHisj5jiOdMLz6/rfe53KIfYFsZ+P8zz
jKcW85+681wLN1DFOkKGR5isTozkmSBo3+f3t+vK+zo0KfOTdejt/bROfLyjPAqnx0L6o09q5cBv
jyk7222FlPecdTye2FcxDAAYDbMG4h9BLNkLH07bONPIeJBvFBPtQmbk5HiRe1BYxMtt6Tv2NgL2
X7e5F5tXBh7zaaqKWjxGZIeQXCacfhsI+FbuDT5WT6INCKdt2JWe5wwgtgFJDyz0loyetgMPhLuV
VJ8xQfDVzATZhNiPGQpj16znEhV9Shvsd+T9rmZHGqYk2I4KbJcqOccPayDDuCW4m+TggABBRI0u
mO8xrzu8Mm0/bpqIkes2Kon15FhhGLHhbrHPJQQDVfIahXBJ08IFwq5lfKVrO2fjLvNxo7Phsfss
Qu01W0PD/W3WWXE/gH99jjH+3sifUzTwbvgSDi5LOXwVw3oJ3KdEYDV2Js46E+FJRJk3EDkDt3Sl
tEanLTTIymaaxXCDXRVrCWXVPXz6IrZmauuXgPr9dfHteodVlnjCru9Ybc10VnwV7gLHqVMbczeD
TX5f+zk9OCjl3NK2Tch268BSX+XYZhT0zRDLXxOYVAEaHJvqNEDbLRv0Z2IZkGGG9Cbnvj2S2lJ0
8BjZYg9858F3QA8xbgInw0atFiH3xsY8fUHlz2dtV/nGeFc/J3kw3nm6yo/oDDwy0PZxshupH/PT
OLJU7XqF/COYoctJeVdBTjK7DBs+yuVKPsmRKEcKK8fx/HvRx01Atn1b4z2MhF9fOVBwrAOY+piL
G6aOVZSo8cu2YLfZtW0HpHrCGjjYxmpgVL2MgpzMMWjObkSVuKdX4+Emyi4kv0EY912KS9kp3WZ+
CseiDbaFMnwqcMpkfOZM41wtw8RRP9cxJQWOLITB3yEuWvBoPxQXRirNrG5Oq26quyEZU/8LLirX
R5CAr/nslqipIZZCfgTNp3LaRp1DG+j//ry7SV78tBWc3D6kzbvz+SGDXTcx5UwG8l22AODqfRBz
wIrG+RJ+kJGb/ISem3yX/Vi9L35f2GPZBfWLT9HZ8WGtghdyisE6TWthzvK4wQU/2ulLwsePjRst
cTWYmoZ5N6SIK1euJDqPXQEO32Hc+FW0L1RNgFqZZ0BQfpC7d8Tdi49sQnhuxp4PqMlH3rrCs25x
jGeoq438P9ydyZLcSLqd30VrocwdgGNY6C4CiCnnZJLMJDcwZpKJeXaMryGTmVa6Vys9kl5HH1iS
mswqkdbaSWZtbLOuLkYEAuFwP/853xnZdvOKPvZby44qlO7Fag65V7N7hTheXjHDXJrQt20bUl3L
RxsKIY64ccBm0CQCbsa1YitMQRUk3PEy0mdhmv10rGRtzUeh1oInRpcwXRmr0S4gNUArDcqRtBUM
N5bGHQtX4e6H0mxvK0wydyMP4YEGlIoSLA44JQm5bJquenv1OCe62l2fHLusXxbXVT02X9tcLhXn
o/m+TyqSETvC0LT9kPGdaK+o2w+TduHgtWXNnGMxMm/EYsYUayllWZ7FmhLKrhiCPdf95N+Mmdct
h342vYrTu4nxbPGb+CHPRtM8bYvn3uHHBuckGfyPxL5J35e5p9/5KbrJ2cM9BjjTj7/1PghGq948
NXVq++dkRC7Cxu7pj0oRzg27obNWML+lQuduedTtAMlMV1Fr+s2BPKN/VIaHyK9R+asTVTw8GRIH
Sg7o+eoqkmYVXeaeXzpfB6yFy13mY5G/6RzSvTsFnFtfiXnEg6sRSszLPnczKNWjZpTI+dkqzgqT
0xqSfGp6vqCyI3lmxJrxmZF/bKxWUKgC2CD6ZK7Oij/fhFl2tnrZ6S8CFs/60Yy23YEnJ+plVD76
7t5Do2gf7ChboG3KfN9I7Q94VL0Eo9pk4c10enSfETxIwrEfisKZ+Cgc6nFqhpxQgMuT4tlekxQj
/Dx15XCHKp/196TxzQ8rGC5337e+Bb6z7mNFXl8N6nbYeCslQMvQG8UlzlvzHYTL/NAhDT66RU6N
IuyIa0owJMdfpS6pFlux09TQSeq+f+fGa31qFshuKnaY5mjHO+Vsl25bvLSh2UiBlzxa3Ss2c7yS
2YghZCrrPpBh0i80bMbcPjj3jiJJ2jvm2MU32XTja4/TK+VXRWKPgFv7Ls2azCfQX3qXTtOCRzby
aUoDg4rLYIqj5dEVc3rqMfKRMdBpmCer+3m2ffikgoS7wdY3dDW3gpsnbZgZsfpWpqUHysFyzetx
yfSZsiVxm9iWcsHyKY628D7AFxU1PvW0zvSJxUCdOFaR00EqqZ+bpHFYwAdsSodFWAR0hjb5Yq12
djKKGQUAetYl0dL5Also6SVp+BdLAoAinnO88P6G+ly09gLYFtFmmlVkXSIekseySNaHJDWgzMd9
JexdTM/YtbfaM20OOv1iauywUILgobspmBMXPCtdR9DQNnYXDiuPURRD7zG70jbZX0Br3IaMpVPc
8zEn3cPot36+r90yuV3RW+Nd2oA+aVUMr8SWzUjapY3KB4JVCYmAhMVOjpzYkhKzaICk3FhBVyYQ
BsZEA4G0c3vPvra6mHRj9WGbA5NoiwGGMLcyuNE0Oi8+NvXM8wbQbpJ8Zzt0NDOt8Zm4A8MxGT0q
D3HrvChwrYEr61rt12zqHpdJvnr4Vm+gvH6ABUJUGQPlfkHRumJ+CjmhIWMIOLxL39V6UqHbeQNd
BS7jvi7q1YWeMUk4ljG8Txbb+7IUU30lsVjcIaZy469TWx2EAjU2K/COmR+nJtQAfC8Bbw3oKi6+
iCg+7K0gGo3pgFeNoJlfijZ5BpZnXDB4A1DbNUD4s7Q7JuvUa/wRxhDaHuU8u4nTcZDP6kHMXnmF
k6TeMbH2aJRhkngyuWZMqzno39kDEMRdQ0Pw9Ro1/pkDcvGRiUMZ6hwkKuD+hDk9NDIrsCmCuczI
FHyeyVJh7lwwn06N595QIEnIoWnNPRnOAYdpJx9xRE4ouppHKmxABAsrF2lyGCaELBiNxaUyeJIv
lenEh1iAfZyM5tVwzRGAfaOLcLMIBf8+meTCV40hdgUWTbLChqbEZXeXQKUde7Y4qi+yFFGqN7M4
KDyohb+2yPzszcHaQXTR4TyAI4HksvO2+LRjvcT/jVG3zwCr7DzLUpdrNIwvkzKZt5FPv80mk53l
r1/2Z5PU95dV+Emwfgn6ql21/fMfbFnVkM4KtgoD7cpwAbAVix2FBZo3Syp93Snk99H7zWtKsdl9
fkjmm+Qxt8ZV+lAtAVXTf2O46XrH12XB9FmP9qZmZrVgDiVYvHY4iHR3SOZpeD9HFFFWkj01Zggv
OzH058Q35s6q98niiGfssz4QHINg2pnYz9w8KlMr4+wYKObg2eCRqWfGzeyhG2Vnr2VeLLTPjJvB
XlGZggadSf3i+oRuDgNQIMmT2ac8TZFuuqey0jGCtlitm1E2wwePU+4UlJpt7X3dEfY8mmJo9CkZ
SvoddDYtyz6fIhczulaM5zIORu2zv9ibgwTMN6soPzqkMl/I9346MEFtM22cRbTkBlOlqW0C1xnX
s7Iq591sZbg2c84Kz0QZedYls7fxLGk6sDDYVrRm2bQRZrEBmwD9D7PmVj3rhLTgSXUmwTAm4QL+
4OwUgjPbrBTqByaf5kLmTsvchPP1I82TbRU2qja+lSQk2GvMM/BJJlbpJ6eoQFOlGT2ywBPk8lJ4
MFgCo4OTsMvHuRf7bJwxBrTJ6oS6QYnmoFkDdDZQx4xAZNbQnotSA4bv/Bzh2He77hJ2Eo8Zb50I
Js1eh+ElduslD5vG7ziPURB6hPiIYa52LKvcZ44eRsSGpEAWkLnP8o1tRlGoNXQXtiyEfwAjtZ4b
fxHz8fuP45+ykAIJ4T9v4R4/sj3+5f87Toi5eUd/4UP9z//9P+FE/W8wQv6NAPd/pVb0X3+MbH//
1/80pTrOHw7ELpMINh4S29zK0/80pSrzD5uVh0c5Nd2seP4/ECG2+QfEDggR2E9xHjDH/9+eVAsr
q+kLD9amsh3PVf/3llT+dnxjFhEKMDX8l9xe5se1D6e2Bb4uZ2bcdP1hAlvLwZM1YJkmdWSGMvzp
SOZe+PsO0zer3vfXI1+whcNhr1rOm9czOYpzomKyXkIuzHbMTNbQM+LI/J1R8Ock+p8fzOM86gvL
ZZe3cVl+/GBm1nq14SEpFmJeylPWDn1xbO3UvaHazpXX1PwSN3LcmNWIxSCSF0BgcdKvTMvq37yZ
n72VvBeb6hy+d9yfWBaxHv78Xmw79UwbfWSfiDU/ea2M3zuZxyB1WTnJ/nAb/o2/dbuAPzxWttfy
+CLdrQ1aWKb75gKjcQ/tsHg+SsZMkLxqxZ1WqT5r5KVHqC7JZYXD/o5Cn/7l16/8xuD6/WN63LFs
PtlGY5l+c8kzkeRKOqO/b1w5XRUM47DWON21M9W+TZ5KVNSqSWe+GKOxv024zsfCi7L3/awyJguY
zC6zpi4//OZtbQ/St1cEpA4nXsuC5vbdr/zD412CGh3BAvp7gqnNgWOUe6qsxQtw3VOfSwyTeP3s
H6yO3aLRDPNRr0Z1aXEOCdkIVL+7M9/sNr5/QeSJbK4TLcP89H6+GapSxZPSfEH1uiywzIGA0XSd
dStHnXKazhTKQIn99TX4y6+Om8LbaDe25AcvvsNifrgEuiwXx2RXB/KrpYgWbguzWHItv36Vv9x6
DhMQd1vqQEBsm7ifP1np1z27pVnt3aTB1jfIUSf3DU5wis8So3yZ2YX659GsXHhk5Azby1+/PmiS
N181i4rvM42AerOZu7+bnH/4nOydWrNDhjw0s3AsHzkeRNOOM6Aw4Qn2w5fR9MTneTXV51aOwLpz
AVse6FgLRbFv6i/VYhXfCrwhnAzx01T7RlAaf0iwOfthlPYpajvjIUkchYnPLTvq4hbtbQIogN7x
HviEaD8snnbuTQZn7o4qAPOVkBFBaaMvcUU6TmfHHzImJ9AAaJQT7d6rhkV9EEg7iq2mLroV1HLe
dwSPTS8P3XYkIYY6azYBDg2f/L5b6j1TEOCgDhpSujO1Q1tKnqZcYnz0ezpnME5WprCmY232CQBI
o0Z4PPWtcpzbFszzR6t20yuXWBgmPNqeWv+5JEfMTgT+q+WzW2kMt7pDQPS7EEPjNqvrpRYwAM0R
Jb+ppP2Ky99eHkbm2vq0UqLe3zEjWF/LBcxEaAC4eGlFPBsHcge22Pe0b4FcZgOJ7d7CREKUidWM
4gltfp5sdwG6HYG/Q8rvDfTlgYM3Cwk2qg5B5FNOvEGzapQJyYJZZJ8mgEI2TUgcdXb4LK04XCTD
+B10EgMdIe1FtcNAgW7TtiyGlDlaqX8pUoZ0l2bsc3IrDJ/GymwlHU8vgejtsMcBUR6diC35CbOl
cShLc1iutTvZ12bZU4SLLACBh1CxGjh/NlD3XQvJK1oVKlXTb9ZTMrtwBqMxSTgXI5zNQVQ7IxqS
n1AtxbLoYN5R9eweu5amHaouO+uTydAMaO/qTMldokQt9lbRlepdLwnRh5qTuHhefZKjBQmiunpY
yGXKS+ViUL2uXZRS98jXw6E4486YHhngMpyLlS7GoxDTlkiatrg6foq09atL0n4IVpA6WYT6PfYy
1eyLnqMIq2Spp6CdI+46beuRoUPm6v5Qq2mDX+Z29IJDPKX7o5hbonEjXHDGtNJGoTZgZoWU2DN1
J4uD/TRaFz8LGall2b7G65Ic0RwcnE59QeVEP1ulTwaYXrKgs7P0PYMW+7pcIFyGg2+rnF6nDXxZ
p76D7QG4x5HJLVwJDIEa2AMh/y5I/TkvOG4U7U2N9F0FaZUMZ5ZSg8+CLluFcCRsul+8tfiSWr2z
HP02xwOyzkUhbvE+IuiaMkMHdFaPX6jQRFP54ws2Gsoa2CJI84nb1dFXS1JV8lJXEJLCfPBx9a+T
uxZHFox+/JxaFbl7b6Qn6nkmhMxQOyN4elpl7VRH7Jr5J9+VoG/YBVGS4c8rpRV22Ti0MUJpm/AZ
1LPYr3iM5mOt4wlY4CymqwmBNTrGRGLWEFl/iXazG8/mqcsL56BUgRcCu1FihdmgAbsxEwEKXbUu
58I+ySiO0YMy5L6IuLJBlWMQdSFjWIEzergvSSvDcELkQD0tUuE9rXGa3myQBphwTUopY5F4yxim
MPvrkCil/Aqe0TwzQUxaHl+2vKrXpPucZLllQTP12vWIWdN4xZwdk+XvED1u2hgJdtcbHQ0vcSwX
dZgya7wqcvYHTyp2W3Fa2yhKQPzGin6iVccqJ+WJiJcFfGkMkqEj5A+VExu0gzrebVpBYkSRlSMj
4BoDaDClfqbDrrbTj55cVb+PTG9byGBe1w8FkX4ovgn1EfjUPfoYtJTZcuVmIB8v/Gmq3684/BSi
ldWgyGljBKMxSUCQTdqguVnMEklDz7jbjl41fmfn4mM4UiHJLNTPLfY9Pa6TR0pcTLqYlm58vzTx
BOB1sYxvLMs0CblRbCBgJ6b1FVQKPcpslZ3+IFPNqCEW1vjE5huMpFvZFv4ePwdzClGnik4Mozrj
tGK8ss4rul590STEQHYG8zSy9+6aUGaM2aNzgzStOpxpA52XjJWbigSsXVvJldUY+lssZNW8Wy09
uYER5+595/hwlyvyKMOV07fOdQO2ADiGHSUYkfnjwWuKgRkW6BNNAKPKXg3GIzqIIJLe+i4Mvcs0
8jtGn0woV+NgOpAi8BiMhd56fFeAziqdx0sG4G2+4ySs0HfGxXopxWqo3VDgCyHgGpE5zYsIK1rG
aA9CWoMMhh3DTHeZU/EREaZ8xvP4+SBs1OZVzX6DI31fp5D+66Rfbl23acTlAr0gfdTMfuqr1i6N
4qYGuAAXofDBNk1+Ma70wtYor+ZtYcwTLt6GdVIwXZRlfrK1hfbG7FIT+kbmw9EU6tLucK5GM8MT
rmacMf1TrR4khsNR0+UCj8shVw7BmoiIKCg866Y0GZ4I5qk8sPPR0kfizqZ3zOkvOpeozBlc2lYv
TGpgxd9KB5jbTuOua5Ew2nqC9jFUoryA1pIOt01WgHieuG0fu4bnXtBiGi3PqZsWZmDM2fTQdWu8
fNDYM+frMW8j4475fX/njjEOoqmVVnqB+VxdG11Eny1bhcJAsyjT+AEme/xaDuCSrroaTSo0ZwSJ
w4rdKaPfScT9S2ROLc7NYk76p47xyxyAlaymO6e1+zsMAGXyCS5T9JjaRpGdipY5fBgZuBODhKgC
FIOEn/xjHWOawwNLnfbBW+XK1jB13mk5c50ZCkaUGOaSGnocRd7t0uEhp0+4wVqtGx94/tJqM7uV
3VI8JU1EnaGSxKvpG6drJFBtnMMuYk9k4r7wqOqgZgIbYo0SPgR4Vf0XcN/jhxkxydn3hu/d8cs3
n12x1b2uBoI7xJLlK4Hu9R5QU+6QTLC6h6xNMuI76dreZJHjNpfxnM3Fty2B8w5ALzx5Dd6ruZqG
lLEx+GjRAf9KjOfFTNjz0b1esAvhk8tPU6WpuXLgoHQPvUrEdeZQThxgfaDtSnYmrNq00wwbE7Nw
/LCwckL9DQnoe2SsnviOcjmbk3d4FMKYjb0uPI/WRStX5q4lh0kjmie69sw4eIpJKLiqJvLjC3ze
KWtBYLRdApDbjxJsHDHmW7rFcsMD/WuMEx5Tlpmd6Y7aJooepQXlzLaowhglYtwJs4S1xgKffCxy
RtL4E9LpvTFY3byXWZK/Si+WjBEhFXydRm99ygYHVV7xyKsp2cBhy+8FbAFrXCY+OKnbfQHYTy8p
wAz5tNYZhg0X1+szR7VGX8cru7MR4Mnkdve+qnVzJKyWZ6HTzo5+5H7ova+5TQrukxCtOZzZO/oS
a2I0xmxUAf7g2MGgnkHVmWkOoNsW/8VywsOd1F/YGtU3VeZb/H9GC7W5tAvLfxiT3Eku6f/BlxKo
xcdbLDFkRMfVGyNMUXAuFfSSgn22zzOyisU3ZTYedSelG3GpwbfDMnXX/CoZxukzRUzpcEinYfhg
pO1U3vhsV58h4nQDJQPYgA/JMpci7Iwl/+BG0UzZTg94JLAWu/ACxf61ZpxqeFS9yAJCeLno4TYT
mJV3TlQOrKrO5OBAwb/v7hjAz7RoNF30TagsLsJ8xvOwcAH9nWhnAShZuVCWRRWVp0XlWX7EoICE
ONDt/TTCBnDDtbOtz3HXG5942Nh6z4yZVIuJP4YJU5OOn12QK3FAjnqC4QcGdAnofFAMGGMYYYFl
V0kW6sLtNDOUpU/Cqs6wb7SeNX+NmZcL0n4ZIrPvGeZ9pW2aT5ci6+1dbS1jx+Cj4Kmci54ihYUp
XwwWuXVfBPcJnjyARc0RfwAxe5OsJQ+oeHUdeGpV85W8sX9lR5Bcg6pT8FUseqbYVzYpfbIA3dx7
F/JpQ12f9tLd5Er9aC2x61LftRB4VdA7HDx23E31RH/KHium/KZrqoJwQYmBqO6ckWwhh7cuOwUG
X1xow7Bx47kW5Bd+xzeJTtxXfGJ8AngwNM5RwSHvBtUImrfylPtjtRvnavCafD6sSUy3+EJl46sk
VEfQz0oJbEHW9tMjA0Xzkf61eQo9bQzTPltSkIcr8dsrxrQeYUM3L+UFkFSycs4kJ+eaeqnCxcjg
zXwBpEXNeV+Lni42gMX5uB/ttuHMpNexYrCULCx4AsPQDNCcdCdIBJqnlYtHYebFj9Klj/ZgttNk
MKxvW7HDjpc8IoUk3t6YsZgwNI25o9oOi0TInDj+YmWSMyYOvtwFPz6Mn8DTQRKrYNc/k5Ia/ZBb
NfcBs+IN3rW9CTxHrGtCS4IWKID0fgz9yazMtvhaUuZTvQiE9uLsqE6oU9LaCWGgzKH7rABJHB8q
ZSX2LeuTMwaK/wHpXeekxr/rCf+U9P3/GnbUQUL+hWr9H1Gr/8umW/+oVW//zv/EiyItQ810/G0K
h0rrIuH8KVV7f6DswBWlvuy7uLixC/4XPsH9wwUwQGrT5JzJIAsBrq8HnfyHf6fsP/jrmNKjU/OH
tOU/o1X/LKOCxPaQch1eyWSKYxP//llfqomWz1m6TqDZWcoYcadhpJt2v2AvOf1wWf5GRd0U2X9o
ht9fypOo66h0uIAtb9MUfxCSWBEiQPI9/doMmojAW+YhXfr8asZGcJWIuDliwSg+ZE1Hx046Jr+B
U1s/C3Z/vv6mYeOO8qj7sLd//sPrD/xKo5JAZJDaeZzcSZPfnjl7qUdKC00X6EwJMMhvlyTDnujg
KmRnIB9ca3Rf2J5Gdyb5dzekakOwc8gVJpVVdm5LARA5k4O5Ajk5ujKbXinjcTPcJ/CGgtbjknYG
+zmG+iBUcaa31esc4bHelWbm0jzFSOA9948Xc2Bvo+cYR+vjOCrzg+iN6tqncFzTW1okvxNxv4uH
b78RF5EcJWL7Rpw34vLSAFoCgqe3Y56gyVfY5peKZQtaVaNKcF+ZYz+KwpRfih4cOsxkSTdMQ2wX
3+NqtV9XrE+QXQkA0wxasGQAKWheeolXEmZTU0YB1cRM7Ys4VtmxKAfrRc6mkogouX4fQfbC0UgT
2bMakrY4EKnu5pOnm/ppBthWQ6WKlneqLTtCiV4yb/gLg/EeqVL9QpPx/B6bUV/uqQ7kPCyXgT7l
uW/Ni95uEoWuNWT5gQl32Z9Fq/C6GWC71l2J8xmKlsPDh8Gq75DU6OykC9m6U3fFVhnLUSGYIlTO
IutzPwACuV692jVCorTe50i2Xn6q3WRqCK90cj3g9nfB+0UoRtSWDvoBsTCO76g4m80gar3ki9u5
pnMya5OW2smdSwx+HH/INfbV2u5zHeE+bXrV487HINYGSYfpKcxUyrlxtVcFGnMdbSbbAFqpRVzG
WbShXqfcuhqhG7qXfRQRlY1wO79LHT8VexfvgwzNIZ42U0XRuadU8nh64QM7ihMdrJfAtd04vc8J
JU7XHKNJjqyp16QHtvWyOAC4E2WQM9AuyLVZdOxGY96be92YfnWbQVrhYV5mpg5pyyqssCD/e2s6
FUKOVbhwgye1Re4Vk4noeVjtJD1wEuSUwZeEvzIzyGHiJfHtJHSZExEjqkpvCv0865q9DaTxYOQR
5Tti8cT4G1397xYjVHXaWaxthKjeIEtoVF7yEaAV+yfXP24ghrDnqH6bI8XiUJw0+UOSNQdalxkq
F0P0+uvF8OeJxffFyIddA2oDsA5jpTe6vpaEeAuPSXyTUY+sUVguzX5IL4hvymMt/ew3M8I3LJI/
X1DRi8DIFHs+I7OfVz+nTWTdSEaRU0UWRduYljvoBpdpV3tfhhYKbmSudqjBVSDujeJctI31XHPY
WA4zrMxdSZ3YYaXz6JKiE86Ov74eclv9f16LYGYzZWN2yzHAtt4gSAAf+nPbooHQDlLf0QKl8EBn
9n4SmP3xf6UgXOM5OVVjyf4bnAqeCm2vB07g+tgPhvjN0+qvTwue1SSAGGLx3MaL+/P1qgxcZBI3
dUD4pzWDMZswGpB5KP/cEP0fh7d/swgr9gc2zyMA455SbxZh2MJqEt4C17SexjvsCLARWc6sjDNU
734z5hrb45wpFE3RJR368pLyqLYd/Lc7OUwZ0gMtY0+tWi15oNyrFaFLX9ARgExUhuTjCWX++sv6
683LzNFCgDEZCAk2IT9fG0+5yh2j7S2Pa/MsLUKg0RyVhxTFlFZywz7++vXkmxmUENCPMN0xz8fP
xG/mza+VQ3U9xAbQ7pF8x8c2glbFwd6ZCJ3HKzv2dqq2jpgiviUtnX+cIGDgIWt74/DrN/LzTcG+
hZ0Lo1gGfxIR8ftW7sctRLKqRjaw8QLbM6Z7xAKUkTFf3v/6Vd7Qnv58GYZuSmF697AsvLn35DTR
yzmmlJux8Fc7ycDooWxL511KYeLLQIHkQffd+qFsivEqioGxBbOoMkHLMP12B7B4NWDQuf0SDyvo
yV+/u59Xzu3NYSRi22ibpuexk3qzkDTgdXrOLW3QTWV0bpVn7Gf6CY5VPhL7zjOijaMMozZPLsUy
9g///KtTvQFwzMF0hPPj51sv7cw+tin4CFxCJ1CjC9IQoKEJmixJTDPKXBukukx6miTG2X3nrtPn
X7+DbWX+x0L15+c3TeZ8HEQ3Y9t2fX7YRgIjS9jkcQ+MVYYOrJuIgYbOCM/UDUyFKCvSE9S7cf/r
l32zQG6vq4TtsPFXrJIgt948May2hmLVTM1GQd68xKYQH4q4ZWs0WnF+zV7N3Rt9LW9V6WQqqOaE
WUeqaJ0IgYCu9AcIlczhr98VjLW/XA72jsrhnsCZhoPmzdsa6sHsFx/RpG+IzrSWd58ac0+URtCI
zY6sC0lwE2RYgfXYw40ayr0PPRZ00tHDhJqTrqFLlWZV1dFtCDWUUR8VhPCQIgQaWWjnpTRrnQZ9
AlyfopIN/pfkMnlyEuWDO+vZUTUMDY9ci/XOjv3HLBbxFZ41Ge0R46C0DGS6WFlVQds8z/JXlfjJ
E6RtINeVxv0N4ryBblz2oqsOQMqXFyOJ2mSvJ4+ZzIC7PVxLPc5hhEE97CpHcZd7S/PJbidxazQS
ElCZUNWLis6LX+bIdWWAo2R0Q6Gj9NY0JuCmPXPes6hR2s5so5oa1cUkjQevUj1g55gioCttJned
TT1eUC3LuHWHO2PFXq60umOVSt1fEGHWhzKtcQSzo/JeCVzTETZP2v/gSILOu5a9/BzGPXLVTmlK
Xc0ocUtiVaVaw6Yw0osq69lgxUa1hsU46PezsuqnglH8N1I5qPEgYSvqN/su+5ZgwY7OrMm2t7N6
LMAU18zTM09yTH1ovNV7YcflfHBWv+hOFEpP3i4TUR4fMs9EMpa1XG6roZDfBm+enz2ZJDecl0br
PR/G/zj2Vc6uMO3t68GQFSel2kxS0v9kSNmfmKBRSgg56Y4e2zwPzFkwo3QofwTVFXNbM4xeeWcs
Fq13UzRW+lQi9C7MHhe+UI17pgHuPXRtOJuJf1wdl3R5jSUwnGW1rEGEt2OL7boUtS0DDoWJrf3X
hYj/R5voutiSVtF5brcydYOhOoWhzSastQr02M6EY0yB5AIjZdS+HVhkUD+ZbFW+srNc6Cegy/bV
yd34KaE9uQpzMcv5vNCaS+DUqKz3nZG3n+phEvfkUv17o5gAj1EFnl2UdRY3u7zimtNHAw6G4+Q6
3+hxxVZsNNbinvlc7ov0VIEBsnTJoZq1bV0w4nOiI9tYDnRdbQ0dLjQVj5e0EnNiMByw70cmpVBa
RjbHfVgi0UYI1nkOEQXVj7NITrY785JG7WiVtPgYgyfSC8vJOxhMY054lYAYbURrlHBSAU/RfoEM
oxnNuluyn0OiyQ3Z1EIGYzO3r1C/ki9ebeH2VvM6eMGS5h5YBWTAhvpuVAmuJHFHKkfiwbtYOscu
AqDRYOKR/I0AMz2kds3S/7ylnmcmc63TXPDJm/kGn0csjzQk8yweLDiVYdfMGaybSFLcMa4WxznM
aGyrjsyDsWCzGWvA64HA7sMhooD3iKsBIHtu9LF1oGeIrliQbuYTZ7gJskcaWTcUBmg0f6Gd8mQ6
o2AkqjOn2Uew9k1IEZ713h9KjB5unPvMxjDthBytqOcd+XEzOPRTfdXC/urD2KlGsKaZ7fEX0h79
RLyN8Vur8J+zvc6cjxMt7GOIPRX1ABJ59mRbRU3wzvAG40y8Hy40YTbaSf1avqDdN/cGeBvQ8xSy
O0cjNXy+8yWqLhlfJZAq4sZ9VztdSr7MIzhCkbTlfzINy3vVINaecOSsOFWLYbuu8/azs/z+/bKs
eGPMtfGqvZwNAFsqJbN56F3P+CRJrjBCsnKf512irLtYpmt5aLME04ppSfNax3bj7R1mq4R1msIN
pmZsOVc2o/3OVwX9CkQO+hUaWQuTmc7M6YEInE8Ce5T0ttpLhiRqMhzgBlnH8ipNpYIrwNiDyha/
FpeWaNc7mm2LB5wYkM+awoLileuO3ou5SOKaQDiY+IA4pDXvPdUYJ2BHI8yD2ZE3TZ2R6kEYiE8S
7h5g5j6Lvyppx0Uw57O4SLkj/LAsOmlfy8Vmp42xnHCRS5zBOOBF4tnbFzYHk7xf743JrL6J1cpI
tILc7I0IUkE2t9Unr+wmcq3MLdIwpVO24hmXkkVfPHtr5UKV3VmJsFjx+kq9m2yVWJfzyJhkoJCo
usXvoSPSWhbqkeh83NtRu3wkgjqCCqbP83Es6rm5WHpulpPdD5R+qrEj4OVpzoLo9EtRgERdHY7o
lP8OO7aW6ysrp7zxM8AyyMbehPNmTLZUR2bpbjcARDgP08xgTHZtRFOZoMNzOEx9nTcxmaWGftlh
sofpKkmc/q6APuCEmx1jhAVSgMmnE5tazaZqys8kGV04yUUB0hTG0mpA1ZCdvTB1iEvrWraVDzIP
wrkKYybdxt4yVxwIS4ILgHxIE0WHWgwjxWfQrlg3gKtc8MtxrLD0nfE+r9VwkHnqfGzNxXiHlL/q
81qU+bXJqAapzUwEsps1DMOR2dGeGIvBWDFq0pMNDyGjoOwdFDKGdPApS+hO/TVR6P5bCQjxUbbT
XUd37Y49zUUTw7b/zSnqrxtphRbpSJdDn+n+5cQ7bGbZIqp1kMueALdkQdDZylOrcY1LpIFqbzL/
CvMsEzdOpc3fnGV+PsR9309ioqJXA1sf7cbWm328XEzm35wRg47Gl5s1iYAVAsQJnWEQB4do0m8O
1H/dN2OFIsOLnXHzjLpvDvjNvDK5pIeInWkbP3nNwlBUDvPB40f+we+yidU0Ku5/vT/9u2uMI5qT
FNmQzTL882YddY2I/Oj0IJPS5qrwZ+Mx68V4wYSGYQ0dcmdyldGHnEKKfWUv8p//zLYnfYzrqHu+
Ld4clI0q9Yo0Snj5OjNQErSzxxYznkYbEKKbSBBnhJzPv/7M1t98aPQEk/GA8j287G9Oy2Cv3IJ4
DeR1HFRfK24BG7pghwNjSptKH7QB5jAwUH6iY+UAVtvRSLJ8SWjKsAKiI2kVro0JWIPxVnxoJTUw
QUSqhtqxyikCnH08ye3Jm/Qhb6TxSVg9zxKzoV9kacAWJRmdUmtOaqX2rWtfjbUMK+1q4Kz0aG31
vCBZEDK9udktDIr3awXMNfRQ/uegp1LHoa8P4seR0qMeNZPR/G7a8Bv7WrsEwH99uf56pgenbAqK
+TA08zt8c9jOSlyAPIKnAK5s9Lhk/4O7M9mtHNvS86tceM7EZk8CrhqQp1XfhUKhCSGFQuybzZ58
igJcBQ+q4JFHfqF4HX+MzIJDR4KO00NPLnBv5hXPOST33mut///+ODXhYRLYcuQ6y995WzeaoK4X
LS99JWJIDwolvN1Om1RB5yNMwojLDsDeq1rqmtCZ68AYyspn64OqqdU4yT//jh+867x6DHqWR8JA
XvD2NaCUFxzNlY4jG1GDthG2+06M3b2RGfNpH9XO18+v98F3dWjj48NaRi364ahFRw2MrZdmo4ru
dZUqirlOOYN5Su20t8zWnbVaRsBHStc6UiZ/cDe58kIVX66s2QfPPj7JInOAxvEcU3qGZpCuA3vM
jizdB93UX4sn+HKDumfxBJi/Gla/NQEG17QyUhx7PwMVtgt5yc/1Wk992anFXce8fmlJPncNJyYj
R3kbxXb4hfm7OGeRcU+avEz3SW0UT2ZvOkdaJIv35eBJs1RsfwIk9wJYdw8WPSbJTDJqdAamlmLH
LVoYCiiCa0zpplmn32MTKQkRWcl8mRAFToSJvRScFQwzkBeK1jVwsoB3wPcbYNvNdtQ91uj1Gq+V
0EuQnoq48BvBu0I8RJZ1R5oKH7Q66PX9YsM7tNsM/eAmylGtcqRDo+9KATHQ0ZNtNeWsXx0W7xdh
Y/qGIQUaTU0hLy/IYGx4412sk07iYYnQx2P3Wyy74du3l4YnC7ipO4a23P+3b1Ab8bgj8+x81+W0
f9KLejlZDaX+ZDkWQx63it1qlWlKfI9XIEThWKfS8VWgYfegT7vYHxy1v3YJOIIsEQpGMxwQLcej
/Rs7lwSGRT9MzYI752YtyatuBBaAZpLWT8slJ9ooihK9DK1FyHgQDUaxqBE5Z4V6lT3L2sVsA1Ra
YntAdrDrxKKv7FVFASTdT8FtBwSQtHeISHd4tKOnRizqmDbs9FcGQuIbOSHAu1OUXSCAC3KYfDEY
5biKUK1EvhGg+gSaxRO3Q52rxqdWmFtfsniEIhYh6voWMai+JQEqJ/2MiLSaMRiGO7DCGn2DtrXl
2mCOp5zqZWLMKzPsTABQS64TdKr0NcacahG8Ro3pDdSpJvI/A9t3EwjrTDBTf8QsPD/1yZRkYCXr
HJQVeCxlpRltyISJnkG+rnQ7mTi/kpjhUVMDOC4gL3m5IBoiCzv5tXNrNVx1JkEj2C0Z//hF42aP
odKFNBjMMlsrmtmrW8du0leL+t/YZV0PBXuJAVzNiFjRoXPtCmtJWi0BO1N7CeM6rjw60NkZpZHT
+FJUVbMaUwQpmE7d6py+h6kiV1dwYw4uXPK/vbgD9tQx2dImX7xCB28L5DzNtMaIiaIWqVvXHIc1
mR+OX7nOdKKART3yer7fTIiC0DSD9q+hkXR6sGGKvi5no85Rq4bufMHzJ2PG02Nw2XKcI16OecUx
kv77VZ0hGXpPwk9peFnasuL9ttzacIuFDfsY/KNe+1HrMK7nsGLLIz/lBysnaRLLm64uWohfK+tv
11EJDmoA7LQ+4rf4igNdsulCKuBQrZWHDnGsZ1KZ7NkU+rWeK8nV59vm+14qPQU2TXq8rBoUym+/
phBYNUSPQqEfW2fTdbp7pXYo/kEIlA+fX+qDm2hyIGDIQAnChnmwRwgHJC1nbr6pPU+3URdqAZJK
u1w7LkWgiVfm/u9fEEfecvOY5KBgefvdslYRSl0iA3RSM9nALcl3Ae2UO4mu7Qy7VnLketqyIh+s
2KhuNEY2jFA4XB2ct6A6Wg2+A8acOVWmn0pSVL0czMtKag7GjkZ15206dNNdZZkKpH7pGvcKKdwp
ikMiKX0rTSKyK82+u2hGl+G/nYRGjbx87G6SVjET7HUTh5oJ2C7oubBRj/X8P3gcl8wVUtWpEjnN
HPxmeRc1KjYShtS0xE/qbkwv8zymMSJNNLG2GYYkiSo6GvlE32dAn8wj78P7mo0Tq4FCBE01GrVD
w2dIb7ErjICnpAkin2g/fTuKqXptg9SinxICtBdIFj5/Uj542Tkma8Ik1Z2B3+GBvHLhtzcQYv1R
46Gcme6c6CiGj4S5f3QV1EgMMnnXl4Pc2+eRsX8LOI2rWKU9X9eUvwtTszpin1v+ysFDaBmGZdp4
2ai0D5/6mqq+E03QQ+Vzyo2KrnRFZgv9n4IAhaoAJPz5b/fBCmJT+5kaz4sG9+HgoUdvKcwBTD4I
+QIoMwiDryWIyc0SdBceudahN5VDEBJf3Sb5hxIbPdfBcsWaYdNBywefXtUjc4P6FCIKEw8OAPu4
atHRqop9RbOf6UhL6mASR9pFX+TTJoWzhT8fCoc49qE+eO3xu7KyccxC17SEef++VfRz7co4HTu/
DZXg0jGKakdkcHnfqrCNfUsM1tqpAuLQqiROvvGAFxwfoJd/fh8+OsJSIDCuo6hET3NoGSYSTY/i
nkwNt5N4FivGqV+aNNdu5RQ20JwWSbCdQk3zRDmOPxxYsdMVwY/qd5o+JHyWqUMkw+cf6oO3Ge8L
o2sGiBo/0cFP0/QN2Zx6gwRECZ4KI5z2OLf0E9EjlIUKVmwHNA9Hfoj3leCiNWEuSLOWmmxJXf/9
djiZQmxpGBF0R+LYPgyQUasGqlUGAdK32ecg1vTiLOqPWqc/+Lauyuam6/Sc+AQHi2cIH64mQ6Tn
0JuKq4jp6qWiTZBaBytErl23z1mRlE+f/8Ta+6ui/7VVvqmz7OGHy0qJ12ppiLKsEMbr+ODDtfaC
M1uMapqzw0KzbEmyjaTLdC6gqdEBwm5m9UxqRfvVHjXYpWVloN2fRKTVG/rJjoF+q8tGCDTFANMH
GQ+xwPV0jaze+BG1JkuzDmC9IcRwNDfzYtDxJlo11jYaYo20obCZzgEmNUfOEO8XGwQOHFgEQhhe
9cOaSCE1pCodGsVK15vb2sCFx6GR5EHSU/ef/67vLvWrT4pWkbAxFK/vUr5gzBE74cx+rrV3s1TG
bVAPJiUr9ovPr/TugeWEQn23tESYkTmHL0kM6zlH/z0ufo54Nagy2EOJK3yhENo84hxdSb1qbnSt
aDafX/m97IOH1SEtanHVY9799c9/O32yMYC+DELcUKBVbgsVhhQq/vyMrIZyN5MEc0XcBrbjmbkt
UzP9AlZZea0i5fa6NrT3JMM2F+Qzsnx8/sne7ZWQJXQGJbzDi/DYOtgrhZvrJV999pPRCs7JiSe4
A4DgyedXIZf9cLdc2ByondEj2wx7jIPdy0wJH5AlaS1EGk3OJlZdBPTA9DJtbTOLfwCdWT6IRS7v
NyYJx6ugAHe1LcDeQdSiDp88jFwQHd2IPdmDAFY/4mR1nsukJFUnKobCOddoMxfrIRXiVlFkf5k7
TSux0xEz7nH6kzMAz6QEVkTtU/qqVKxobxA60y0S/RZgFTJmxouUg9F6MXnXsFA759xNZEDQgM1I
wxMASOnwGTGKfgCpdFXTuaGCj9PuG1YMZJ8aAQjCB27d1aAip/kHgInY8iFGR+K0johvOwllyvBl
qLsGNjsdxWY/pFZveYQBJxNYGtLavYy1XllVg47Sv2MGbpN+OZFVPoc8EK8Ao80vrhz7F9Mp52IX
5XniQurXK3SGdQ01j/Wn0jd0XJmO1miSC9w7ffscZIH2yNgQsH2vhIRM593IEMbsc3nV5iD9PG5U
gNjZVggJtiGg0Q2SMdMhSxrfl0BYAtla2X1Ly4AEOsYgp/OooRZV6rQiNgUWUrHQgotzpn1qcjIn
aYGrFe0VCh49bG+Z8oLVFVSw9KmmjLjMHn1Lhw1tgtUsiobKz46J8FkBHCUVoDGq+rYww1psqxLh
8crsW2SsQ1vM90VViC9laxA/7I6LsgQQ3eh4jPAWcFuXyWDVNUN1GRrj8N3RoGGu8edPj+0cQDWT
ssq/4CC0zHWUto7iR1aqY5ykXM093hYRIIIbiJzCVmVHOxvUbLrttLDYEfIu6h1db+xMqaxUsTKS
xSJiKxQTK6ThqE9kOhGDTlMUoAGZ1tgh6UF3lH8scd6IeKVmG1ChJxUm+dbuoJXniPJy18Oyy3Q7
z9Mh9KO8WHp4OVnqe9kuoH8EbMOETqjr8JJECw2PHBVb30bZMD6TxBXpZ5EWuBvRWY2x7qZaJmel
YuH6TWKjfqhZ5a5Ki5R7P4tkd47gqPiaRFK765BilOsmG4Nu1f2K5R602r1xcy26S9zRtXwcqcGz
YHb83Mz9AO0OnfFDzlnNwmyoYuXkDUPPqcTEu2Fjkqa5cpgvR5hOA2VVq/RiUJoq2hfdZL6OA1N+
p7jp9jlG6Jz0LjIwVhEozO8cpSF8Nb1sN4UxExPemgY/TN9A1/ZqIJFyEzH65xYDes38gtM5mnQH
ObRXpLySxC9L98UsLfmQzfSgvDbScaThNq9O1al1f0wDca6rwIoIdBKNFaWrsnNk5/V44dESGABa
Vzqt9mLVOmYvNk2IWpsopzi9oLQJ8OMrJcI8ioJQO7JHfbRT2LamYt2AeoJk9OBs0zAc6RlbC5/I
PbvYhOA/vhSWQ8cMWlgNQbGAg2xb43jDSxbcSObm+wLE4PVQhGl3ugi6LHpkav2VPlzSHdkuPtis
KVaFzfSJHjR72tszH+etDKd8gs8tT/TnFs2BX2Ky/laW0ZHj1vuNaWnFaih1LSRo4FHeXiluU8LS
B8odI5T9KuUl31ZKNR/bmN+fCcg119G5cqCjZXK4L7UBgwpm9UgjugGxQM1785ipM/TlQHFOeKma
Ky1z+tPKqKZtFpXyGwobXp4S0yGQNMYusyZ344RMDCNwskU/8a0qFeVLyfNYH/n134llqX4EB150
yw7VLZOAtz8KkpkyU4Jm8CNm+yvw4zDjGvIbftDxsS470I7bEpqRTws3PIcvXp72g9H93cKXD0G7
nOnjAudhFvH2QxCRp7NpMoMA9qFs4StoniPHb7rZGhc9bfwjpc37kwOXo+5liq5yow6/89gzPnNs
hnh91OsXocjz59GY0z1mBKxNbhwceSSWF+xNXc/Xo8jGlMNxDd/PwTgA+oGrCNznPhR1WNlpXhEi
nRfTeSGicB24gb0DsuLcNLSH17UTsPd9flh6V2csH4DeHUrUJVr0cLJcOuE0wBUfyaWwy1Xc5faJ
Xs/2k5kkP/okHx5GiKxfP7/m+/eaa3Iso7dgaEipDr60UMD3aE0JgSROE9racbUf0QAhRYUncuRS
H9xQFSKbwxiPAk4DyPambgyIJIgMJiGAWRyIvTFKJdCCtWF9GwbX7k7tqG++0XcgNgBLMh1oS8Tx
2Yzn11nM0cZNFYXd11hJtFuicpCA4TiZu21vVuoXS1EBnI+xeYH9KbgWjL9yrzQJkVvpBNkXnLDJ
R5gL3QBmhqB0idtpv4BwjZ4CoYVI8aiTT4e+cM/nuHeijWb0Juq5NsmvYG9NWKPHprBXlQq2YyRk
IF4lmR46a4KHiqfJViMYzopePZsNB1wmIAMU28lADtUqCXaTGF+v5g8CCMwWBE//Sl99mDytmWvU
IYNbh+c9ci1JOFdEFAwdONtFsdHH7KiYCY+1DT66FTxlC4JJ42YcliXMzFvL1CUV0Zh9y3NLOxtz
vh0Od3R3yHmKI4/2B9djzaBpS6GHeuKXvOG3Mgh0HzxmXA+LgJZsL0yyCio8u8p9hZVtxYMtjmwj
78e51B3YYuhh8ddxyBysVvi2gLnwPjHOneeLkXWclAvSE5BFNU9lG2EsL4ngsy3i6miJ1YyvEZvb
qfVQuWLaIVJ01n0ioMUoeVIfWds+eO10WkjQfujCGo5zsNkrcnDcwqAqkuoYf9UjJnFJ29t0sCxr
PlJnf7CsILHm3WaCjijo0HnQdvkQKbrNtdyk92Ip5VnVzeIUSTGZJrKMtgGD+yNfUPvojlNp64hV
2F5JE3/7snewCmLF5Bv2ESgRX04W2LoCdICxqQyttzigBwAu7CHTvkZSwT7pBpXw1BbV6yqK4346
441km5sSGlpeHebp98oJ9AwFSyK/osdrb01acLNfN4bELJ5L55K/adhr+nLdujchxm2rKilf0YEj
bulIpnWOLGnvW4IU9poGSdDmcKhzK99+y54Xdwzo8PnEHdX3MR2pDc3pHCaDWrhrMpdz/Hi64oc9
MsUoWyJ2UwIlsdZYzVktSc/8fI394PDE53Fs1aXmFuLQggZQJnBRyiPSLao05hTL7AlQihoeqesx
JB9ulouji/MgEy28zocDyhr/qQuKafBFOMW7ThVlu55QRV9PNjQgogZQ7DLZS6KnmQ5Qu1KtcZB4
B/LwKRnpXJMLokf7uA7MyjNKK78RnC3sE2lw/KYob1Tpd1DXrukcjV+BsAjIY/EwwvxtwL6igoiC
0A8YoJK8ms6GrxRW+ULlq/5ItdGmGBdmcYOFN4Hd5kZXaYZu3LOUtgk2DvBu4BdDIL+qc4WYIrUR
LcK9k9ZrFsDw3UyRDHk1tIRYtc/vz6/++ZtDBhJOxqzs8TT0DZzibx+YsLWdBESDCS/CVcuF9Vs+
KOTMDsypZ4Dvig1wXgjtxlFMGDNA8ev8BPF4fpcEtnWT9kYRXnP0WIKHmCB2Z0ow5uD4cEKvKuhW
6Mb59N3abqRb3tp2Iu01O2pc/+k9/P/a86/iNGNx/MT2/y8gav8E1v7bz//5u/X/r//rX+5/w/mD
pc1eRk3EtlNY/af7n0bfHw5qLJZ25J+oXDin/+X+N0ws/oxn6dYziUa2xZL/l/vfMP7giWBx/nXC
R5nh/h33P37Xt+8mvFtEmVwLRdoyzj8cMSKrKchhyKwvtam+gNkCfyjoQ9QAaM7L2dXWmpW8RrII
9img9BlDwyaI8rNWlPoCuD/vAMS/DIZEyBxjAfHHVrseAk1eE/AsL/KJabkN++gGJUuxRchuXook
Ny8z8kc9Y87PqGMjDwoSjZ9uIoPadafTbg6+Z0K/JjQ8WuWFfMgR+mw4hhgrW4QvkxqTeEK8DOV8
dZtP4b5JnG9qr19XlYH3ysLcMmATJd9hoVJB1Q6z5Lkrs8cg5xA5OeT4icG5q0sbN4CqMADKCGcK
MoDXqHOQek/Jo4sDRJPhFy3KH8uQMEG7cvZarjxFqr2na/TaBRz8E2EAjw83qOnrvV4yOde15itK
KzTtdaU+5DJ9jlXnrpmMXaUAKxMaFx8b6yIwgOB3i+KZzCEyf6LTqGsAPNJAxzsHWZ+kaNOP1bnY
CoLnNx3KAC9RySWF03hPkxiYZh7cdVZmebBFLK/Q+bFkkb0GGtPo1hX3Iq+nLQ68xlcntV2D3AMj
YCQvttLANRJ8b3p21SWnd8sP7MFZkZR51cwj5LxWECmYl9FLqAvBSbnodgYm7sehMoMHWAhw8EXf
XWXEfl31WWWswpI2JKotjLkZDu6uQvJah8aJ28713gURjK4zrdYUVKafxFyfCLvq2TJL9aGreAKQ
x82+MWcVAXR1s+Iw/4LT85qp+4k68KVtBD6+UkavhRK9xnr4Glc0l3q9OCNvy1mlFT9RaBuw+usu
2EMnVnZxr4xrHpPYb9nmduFQ3dhpUXi4sMzdNNfYwpgP8dSShjqNfH3eBVg5fX/eZvHkQSUEhKnh
6Qq16Z5TvrHtIQehqerrfdJO6YlTiHRTNLH+NZs0hi8RD1hIFN8shvtAyRD4NqDSmatf45c0vTAw
9W0orAul6c2LuDLobC1JcZVDIzCsjOuoK6o1uyey9uRlSMb7RPK5KTXn84rAjC856dxe2/IUhbTs
fH0u7jj0a6QVKfHOtvgrVVxeFbV+nRKGSWAVZiLP0NuGOB1abkUY3AUyeaa4uS067j6Z0CRDVUQL
/vrNi4pGMwvYNT4sMrsRq3qQuhbE3JUYetIRszM1Zhuaabb5QcKbZJe26aeEC3gN/B5GeuaWzm/k
JSWPrgnDaqUoZHS6ubMnYIyHuyyupG7H13NiXVA4Y1CaqgdlhACq9EDq9NLclW15K9Ae7sa5fJTN
fA8NA4mF0O4D8t28aSgYgOROu4LIeJYRBriJwy6GF0J0q4v91auIiyOh02nuwACREWOL4I5co2ZF
/AGuacdcZ0q9ps3JOVF056GTnWFyMVH8uHeNVl2VPc8TirMLOfOdxMDVo4hI0GYQ804N22Fla5Sl
pQmzr+rOJecP2oC4B+So9T7WN5D7NaeO3JLB46/1r4St6BkFmUNTSI+/FjxFWTDfK9ak+dgDyzVo
R8JOZIQCWOUeS6JQfJgxpm9l8XOjGdeChG2PuqW8LHLyD53ZHlciNllzHV1ZCzCrni4J7c4V7khZ
q0QAhH2qQS6ApOSV9NW9sGyz/YxyCvwFi4ct64dCrR8UTI+e3bHkA+x1VkRF3iLvlp4+Gs1NutxI
2EEbU4zaGj6Ks2JNvU8tnp6ice6Cnl1A8GFIc6gfuoidogqecKa/5uZQ70vscaybPae95W8XupZC
tzD3fWffBekcrusOxkU6p89Tj9GhKfNm1YRIw4GiVpsITzfpBfqWbN37IE5etSa2ETAL9cTth3Op
0mEbQl7ZrDBpMEbZmZzSM1KXEDi7+oXbDOc67YA1goDMd4zksVha28Q+nbROpHpCme+rhgTcqudB
1Exn8vWhw3LF3NStN4WrJBIslFJM2Frm+tyF0rqJxSQQKJK0NPbOhV7p1/3Aewe75paguUepJF8Y
A3WsBTwLqSQJxe64tUYgdaw3LEXkmpFNlFkXahiCuZ2L9lZPK45dSMPpJXEvNbaDsWseMjKqTwaV
aDCVkYfsWjoCOLw4J2v6SWb28S7UjJHAEke9W6I/fPLHTL+djeuBnszWhMO7R4u+DnuCQIem4t4G
1h1BmowKsorfmOxdv2mjVwhWt7NRXo1m+jjyscio5l+ml/3MXKfx6S2fEfF7r7TWRV9KuUWSCkoE
f4pH7ZSu2rB+yGeiEMFtszw5yg835H+GKcXcNHvkOXjA8MFzYNh3bu5+D1Cx4iIe15o2s3rHA4bf
aQ5ugpEc2XS6D7PqIcBo6uPiq8/1Qvae2ehsypbyg52mAUwav6IlayG+ES9L8OyjqgQnE95rf4jC
F4Vsdj8Fu+ybFfmxcaGhuhybh3EADh2HfEZEsaD8Anev2NM9hrfgBDdiCcY7T66VFDlpoYanloiU
O5I30nVt1HwEM31Bx/A6jeGmbcOXtGOVqcqoIwI4K3dTFZg++KwGFDN7HZxKIqFx+G0NRiFriSKX
95Mby4bF0C0cjBXpo/xISvKKL4UUVoV7pw7sgbHFO6N28XOvKyc5oAWfrLS7zmQpZ/jieLO5/CAW
i3OX8OxDskx9JDioGlgNiolIbAEBgrHh8gtGfYmzM7R4vkVZ4tkwg+m87lXjXo34NcKWRdcc0H2v
jDJ+NnV2XhifVxWdr5XAvVnrfHU3oSOmK+M97D1gyinXrwpUBVoa3NGKuW5j4KPuDLLFMXkxZsmg
ifzn6iJsCTasCQa9RGQzniwrpd814z15msFT3aN9nrPmYTnfNXHe+HE6FNuE+dlacLbynYJDTaWx
5GjAlTd2DFEYLBrJxyKgQ8dBcE3u5VmTq0+kfJgr4EqPeLS6DZ3xbTsQs9MX4UucNjx+LFdpyuov
FJvg9ZCTo47CeWdOgPTpn+qbSdbaOjLcZostsvCIJoHbWPFo2sbITMVg7Vb6ur8gSgU9tSmuRWJv
9FBTz2Kbt6blx7QKYra7obrqBz4fSYtkklllCguuZzNoWCPjiJ8br99znbPsZDkbL94b4NET/0+4
dOVCnUKHaEe3PSL8zVTzoKbG2Pvasr9YevhSVuljOAAJ7JcjdpTl1jmQ2QqxCXHhUCJieKr5sIoC
544hH8dp0sG9cVb34WLZMfvt/BzUWu8l+qQ8h4LNzKhyCUOYFx0A8bj/tRjGBmQs4iNO8sh8xTQJ
L680Jp9Dzz2WvHY3jBrenEBP17iB2XYRUW36lidYM9TpNCzY35aFBWwkcYRjOHGgtu/mhvMydGbp
ydgyVuhSAB/X7EQJNf5ZnC5CpChqt79qsr9Vep7H3+uyKV/bT8NWvsZpXP14iZ8O/63lWt/LCudN
GLXNP//6x+RyrJ7apzf/ZU2mTYvo5kc93fxouqz95//6JwRm+Tf/b//hP378+itQjH/803/5XnZF
u/y1MC6L3ytMmgKflqb/Co/uf/z8j5///vNf//Fz+S//8vPffv73n//t5/9691f+qlL/QG9BMeqq
vNa03ZcG6Z+MOsX5A7YD5jnU18zyoDtTQf5VplriD1qlGmUqxegSnELB/J9lqss/0hnrIuYQaAT/
Vp4Kyps3VaoJrwizjWpCHkEEsFzwbSdkTttoVjs18qm0JwzDaKtsZ8PZjCNrsRRWW4S47mmthNRQ
aR2p9yoZfhtHqYw9Lkc7voDf6rwGaam+0povT6iYwsWIb2/G3I4JIwXlBfY4q29nes9bu5CcehXH
OuWMZjwUg6y3qHyBV5rwPnDkmhOhoOTJPlpqYrPgV4r1VW+Zta5QHIIN0MaRgaTMUkwcMnZ6fWsN
inELdbxzL1NcIEAl54TpNIcn0klDva/6vYunQt3kaeI8aJ2jFKuy1fqa8/2E/xY+qfujKgNr2MHx
Dst1gBdeX5NOpI7bOmVBIoISFZ5fqw0hYngw8JOHMh9N9jmjd240NyKFNAACNu6NILeBWoPATU+E
rWT8fF1IpnVOhGaR02/+EhhmTB2WSdJYIaRxCXfMv0VQ6y4H6ZikVA6O0u8QNzQ+IdOEDlYgSGMv
B49wThZNkPjDHGYp61w22ttcNwLmRDUp0cUQ2mcJ0QmIaxCw0jIIekvbmL3RpL6bGdMLxYQZeFll
wYBiQbLrq2gI1HY/QZBnxSpsHPqxMmW3REVbl5pWjfF6LEpcvxMdLsTr2QiOT7oKg5jYKL71uhlX
J7VboRhjCqRummbSn9UW5Pl15jIw37RRwgc2m4ZEKhjH2gY29FCQDhtVlzYm9u5uJn+q8yHHFXLt
2jkIj7ZqxbNQu2mLbB/KjjklIXjOOrGH0zqpHSwxoU2SXxAOWzE3U7jTdaF/ARkI2CfJy5azY6XX
AJqs+M5tbchOtqYU36mxh5c+QpdQTgN+MYKBdxKc+2mnpAj7urAHNTe4PcPkSDAAILxQuUvdJr9x
yd/sVsMEhA7DuDw1uhBNU5zZ2m2V5fUmwCU9r9uJ2gVZUpjel2otr4BE0EOA6NvsHDY+4SFkAJVd
zH3wZELE+15KpXF8F7v+FquiCDzdrvMe+xLUl3WX2AvkMFcD31Gm4ilHy7OzEkW/l2rnmivCaMof
dG4bA9IZLBMvKvNZwA6yn8KIBDof5WJ5TRReta05P8g1WcP2JWkKGji4VMwJeguanx7MbPbuIs8Q
vJCNnDw5iqp12yhRik09jMO5pcIhIK67GDYDnBtY32pcnDuNiQ+cBNiu9WaO6cCLoYacK2M6iU3B
a/sM4g8XUpoTxXak4X/QXzcQlbt0oFk0dYTSjMjeLlq5mrbCaC3Vy5a0D7Gz6vDvdfD/vAJ5Txy0
se/TxX97haZJZc1BlKQ0UoNneyfCY6btD7/Db1c4WHjdqht0whSQGkk/5jsQWvH/8h1Av6GwoNv9
DmukzmHD42KqXsdIkchrmRybc2hvJeHo0hFTMjaDeMAmhaPgYLwUAvyWehLwHLSlMZ5HXSVuZ1II
v8ahoainopYVKactoSZa6hTnhREHa62ys3N0GqZcOXqTWBs5dvnXUaqG7TchEcIPtdqLfCdh6Knb
APngeEYdTuaSmqXVMcHP2wEZ34CnBwodihrGRw4S2Lc3WpYpXkEJJ8VFKSzaF9x4JwZxJuVgHHlo
lxv6f2YOf14J0dLivbDZvA8dH4qhNpHIFIgsU3UX0Jo67bFHFFE+r347klz9+Sf/UXT5VRkXbQO2
9sML6YhJGWsiHz54suassHKUVBoSPGuFXZXqu7yP3eHh88u8/+Wofemy26q9yCUOX8LRykpngnVA
WZSt9F6gyimcb2Nh7ZQhPXKtt8PT5bez0e8ivuE/XM5EBy88pUBLcA5FaUfXu0jgoXD4rmZfa04j
e/P591LfHol+XYwvJci3w4HBYGH54r9NyVOLIGqHWTjCPx0n4j3DZ/YIHPO07p7s/qYOT0hO1Ztj
03kVMOG7W2czqEXOzySCJ+TwaRwQW4Z4V+hKaGZ3Z6s9PSayBaC8LHqmywJake6XU2a/aJmSnYSo
MG/0gRK7bUaJmL2O4nLHRh9fUlcsUbsEajDxLIOIk53ZKQ/VkGeLVAP6qMaWeJrggvsyuRpPi9kl
gGOnWP0WzI37yFQPEzK+BlnRw5FBzPAwo0xVcjKZ17FuDdS2THQVP8EsfZZUAEJK3IOVJ62hf86q
obA2dqgNX6zKAf5aSwK3M7NxbgCVDc0NMzictqGEOnSSi0DopyFl4TMqy5huRdAsaRYBaQiDpcwn
AsWs4emxG9/oXfiD/YHaBzBfR4Lw6FaOF05tRTQfprXbgdaTdto5lWaduGMob+VMBNF+rMx6M1VK
8xJPYXtlFlG5R1xZ7Ih9Rl3f5qr0IvKuS9guvVZv+87Sz5mGNkzNOZxAZLTJUicvp1RgeTKQFpux
VKvnJFbItCLSmogCetf5eFnNsllVlJH5OXOC/ikgAfiUUaaONFWKaxemw5VakzlV2oZ15sB6IkSY
4xTdhi5JVhg1y0vNLft8g2JYdLfhmMENTiQgcs9KUQmdNwCVhtPQatAQ+2oAeMdPmjbtto0WdaaX
p7Y9rfSkBP1T2CFkHigM39zZPUlY73ZkOQVkhNW02IzGvaUZKPWtGgZkFkW2L8jp4rHTbbqoanCm
YPohzzvowjMaIsVwws3UNpiRRqJAg/6kK0OcH6IOl6FwlRR3A2/NWpGpNW4II3WNs86Fde5pWmSb
Z6QEZdvZsZT7ijlr5bld16x7K4G7W9IyYEI8CduXeJadjQUGirYXEcHnHXCudaMoCVpSvY73WhVE
5Q0gMFFtxmByu9Ocn/ISZ7fcDyi6811RTMN0Rzt11vHeYIEOvYi8FM4qmQRvcNcacbZGTDyf1m1h
4T6ohmlnwhIBlBRrpbMJ8R6Sb4YGctO0ws5O5NBHyZYeEVIJUqk0oV0Oadgk33uhg5qA0tkqmF/c
bLgFB5g8NUBoylN9DOx9VsxFuhrdMrN8zPbmnZUWdXzW6gWhVW485eZKMmR4lDO9ynZldI0LN4xd
fWtQk41+S1oDEl21thWIagLCcsn58muRujWNU60ZVnqgL2Ldyb2NyEnYmBMzJcaNWvukZUa0MSDz
75RpqK9G9J4cn43qVVMHY5eIHFR4oji7pK67J0eKYW2izOHlGpFdrlQjI1AtjmU3eHEX9LtmcpQv
DSNHzSuGXCBrDrvo5X+Tdh47ciNRFv2hIcCg5za9K5NZTtKGKDnaoAky6L5+Tmo2UpWgQmOABnrR
ajFJBsO8d++5FfWzC2rIlNwOFNsvyrbJ18ZdML+GSWYBR4jMEpFJ7x5oBBBDMjLrbmh7dZ88OyEF
GwFzufBHbRNQ1HX3vYZZ4xpuOtPsa+Qh9ZAvv/ptYostbSFjDbKUsgz+ybFY1dYYG2vPMYmjTpjk
+m1O9evkzGS40EF5lbhUTwLZ7rcM6HWwHSRu4zVH4QYdlEzMYTsaVoYHk9CGJwCwsb2AK6G2roxI
4DGZxNM1zBT5c+gotee1PYSXnnO8tzXDunCPpi5H6y7x01asBQYAoLFYoOaTi0kBlbsRQ3OVLtrQ
HVwYGh9eVI5nTphDc6NEVuhnqV0KW6vGLJwGsQj9q5VZpijzNVP0hjw1c1ymozU+8rvLFW3M4dXM
xr7+3HFaWmrpMHWUBLF5mw4bPyCAjECmXWKwGYODlvXbshHD1oIx0OAryKrvXuUQ3+NnljpgsjDg
s0zGTGBOmBKtABn9kpi4DzdmWKZPcyTdp1ITkzhlZX0IoUXFyLXjeEUfa3oOatubT6JNzRtjmkf9
SIM1t66hTqTxGVmy1WgQvw5aEGWhQ6KkNl4+1zZhaElgPxUB9MlyjOtjoWIw2lcvgdg3YD/Bh+Pd
CGHRAr4ZHjj7ZfOhQIhYbfxutpx7Wtat/NRFzdAAObR0esYxJtcmqYUH6reV+FLoRJSrIHUb535g
/3hqRNGfOYHNzk40gxURdh4nq7i34lvhkN9c1tpylrNX0zwKRNQTLZ5eFY7rZhq9+NVTvNdb39GY
GygcjMDt9SxiUBXNZD13OezDrfKG8eirPt4RHxfGNxOJzXTUIxqbE205AC19iBJ+6NLiGLva7VeB
WYX3RTxY4XrEQwdxbJRFvESmAJhPQJGQSx2ptsHSRlxduownr9hkyNQV33cw50eDTEVka9QvLsQJ
qmZH2jY8dNYGtXMpvMhbFUIRTs3YfQGKl+AToOgwbCLyLiFOCPkSG8P8aWYC8DeQKspNa2DrpMGY
9fumQJe3xPHT0r+1YCDEptL3HZVX/yTrZBRLp59iscnbkdJ4NYX2xenww1icG7d1y9cXdylO1GiK
UtoxrcmRILLXXkY2BrhCOS3gXxdbXxIbAq1sZDuyUITJUGlwmcHwfFQk2M/pCOjNt/fK7IU45aE3
dOgLqqi8OJXj1+tc9+YDJVWj3IKd0HRNTUWf0bWn+GJwSCk3V5jl05wkF6Zpka0SeuzNrolGnX3K
ybkebkneymgrl81tQzpNcEpjAhlXlSqUPlYWpyiSwjKKBF1p86tnE9d41ly9F7KGPxWRFAK5JC/g
CrO1GvOukF8MEvv47kjSo6bTDnj4SirKkKXz0VnbDRXKr9ikBMlaMyHgsV2bO8ctdH6S0ZC5NIJs
I18JlQmo4k0cGvXCIEKBko1w24EkqVdO8sgNBCzF56ETKcuYKsLg1hPkJRzViLZxGeAzrBdjVMb7
LDL5K1Q/u5/m0KQOEcRdte0xAYC2wz4kdoSMpe4+nnVeHtqcAKOgGboEHEObxxcRzbpfUeHLG7qk
Uq2kUcYbcAszO6h6egzasu0fUFYvRZpmhyC+kkqozWDft3cNgNzbBNn4NoLTsYmJPwQQ6sWbmK9f
0oPDSINXZNyNJpW3AnAZAMPYC05Qdsz2Z2NgoLH6ljpak7rbtjCM8lcuEJ6fqJU9ct2hAUfUW3m4
g0LS3Sa0xT/LZqxBX1a6XhtzPx1lW48OGuYQCCYV1nHaDLh0ik/0r3xCOSsk2Iu2msTJggHNrjd1
+pM5Aay8If7OGmgehsVX8PbgXHwjjPfoKPMMP/HgQRYcvPssmuX9OPlg3zEzxPEzFpZ6hbg4zFjS
PP8zIga1Sex6XgNXHthMGOZnUkGDYEl1uD2PWB/JnJOtd7SkCCg6BFm1DsNBEqGWJYG1ISrMXiZT
Ml/7CWwXN1VVj+XBmY3oq7RyNoPSKo3PHKNwwjppPRkPfpkQEwEzBrILz3567bIoJzrMhzT6VcCN
SDfahwS7MpGnyQfcUEwhXQPRSKswYa9FGXeFZ1pAFk6xmFk2VNZF248E8Fit/agnyTlB1uYEP9eI
9oZIK7kAwWUEJ1YMOE4JEXS0e5rmJxlF7KCpbEJdz/dTnh81UJxyoiuGM8xL2hXqEUicU5Nv/CqJ
dwQZRXdE2BePdbvp2Mq3VIYWadjzAZij3cm72e2oVJMyT+wB+8iZdJ45jjhu5LN/HqyM9vAwt8Ft
0GTlmlOGe6uhwOKakfonOVLFE59csPXrPDi2YW1t4MwYPwXCFEY5YU77wQyj4YARuDFx2tUIX5n/
42+eU+stOobaeNJ2bhMDWAWRtawyAT+XPaq5EXM6jWS8Zm7/XBM2wykszIJFPnZwdqBiZISw4lxU
4GFPYEnNYI1qrRTLDpsmFtwxmveItZFgFcj1UwBm0tzKgabtcij6Idsb3uBbe4WSpTwFhYdcAKpw
/SlVflks8TTXw7qbdVWecj0Pxyqx7GnPtJjsOVRFxbJobTMlDW2YvrEaZCU+Sgksc0xMC3/k9dyV
ApwULRTnjVfQl84QaCwrs/baHcEKyXAJRsenOOZZ2T3soOZrgyjnBse4u43InCBpKYR7ajV5VJ00
prRPZn+lL/nlOGhrVWqvY9qMu9FfD3ORNaeKKrp/6KIakSXOPsqTAJm0v8YTnH+yORTnKBRkfxn7
wj4b5L1+CVphjutk9OZjnJjdsXcL53WUVqyWsSPN8mYeiDjgMyZG/OLhL/BYJp20Wth0+49Gj89j
3TjmeJtjJdy1Tq+G69mEeNEYU+IirXv1rS7JMzQMVbZ7qo75V0zjGA0J2+zcMqw38ySi/MZtkvmz
K9ifr6xOES9gpxjo5qnNXjJQGD0Uh0QWy54afbFo+hkkbsf6Qxpga4WAg5VaebjlWAJavz7Z2TB4
+yxkH9+1LnuGUBerqYA+D1S236R5322mMSsutRjjtWkiLdVQjEgPLs1gGwIc/ZJRXXuspxo8RBnB
+2zQXZ0r1ZrPSnBkvcZS3tH3NtagwBCpUDSIPqOq8ynQieYYWKm6TeaKy4513MCzTob+JfTq9Ce+
q4E9+RiOW7JFpluvnziXd56iHy9YE0Epp93dVDnWNkd23z5VjjsdkjaBgUq29UzwievGywIZ91IO
3jevta5Q+UYTyQC568yWtPqsaaMjN+PmF3Ju2QA5dhRrpom4nhY9MRrxgqaQtcfq4G69fmxPOSj2
EyNarIbKISq30s3ZtirxODjFQ1SyTXCpbtCbTc2QsVEIKFJQbn8y0YgDGKcQGa+XDPuJ/TsN7bks
X1ql62TL3+bc5glCkpVUaBo5ydrfAtPP14Nqqv0w+2JYIu8aUDIrziKR74Sfg0YaZASgeV/Aawfj
ZbcGSwYY3Xlck6dc12zs0DZhBAieDSMPNxYnSaDrnVPtrdZoKJo3XnlILdQiYREpvJexl5+NNBg/
G0jwL14jCJQ04vFY0Kw54YOuGHRgZm6rAI4ycaX5RUWdvzZpKC1LvN13HQl4Oy8P+xS3GC3zlvOe
XHmdN3zR2pWrzrdab5eNvK8VgwD6a5JcVV61aYRb4PHiqvXgByxTFKtPjTcG21lYxsojwJzu38T+
u7GyY5K28y6mSbBXY6gBH4V2RzBt3x7kBEeOWMPsnGCixX7toppZp+nV3yVd4+q7d+wHomm87dy3
Y7kcvV6WyyadCATCaodPBCQ2EqD2l79y2IjBYOHxpyqC8Rxp3KsyKaBhKHMCikyQM8f0lqyHRVmI
8WxYQcIxuVEnR/fdKqivDLhkSrfuwLzmigkNCS0H/qc2lPIZLLaVwzAy82kh3CLe2PUUrgYeRLCE
MtWfShGi7Oo75f6AB1+tWenLL5o8kC4NskvUCru/qWcNbo3N81OAKP9BEhgCJ7jydf5tDsIaNavh
9BuDGOfinsfB5zPWJGEuxAgIrdMBMqJulsYdlGFChodrbZB9wBiYVzGgT0Bk1pnTqYyF+1qlDmZm
3MbVStkcLDZpaijyGxQG/ysINVyFAuMo4UdRvmmSnuWoa/pvfeTpNULqe0dk8TVogJMUKp6hP+me
T8c3cEthAHTuYSgHP7yJytQkrcFedlYyfwrLyLkqioYLRTDOksRpl+B1RSsoV7Y6INU55widaItm
HLQ7b00Kc/oQhXO2UXbqr0NRRummpi9NunzBIFgr+kk2RvqkccGoCv/k9jRRl4Gt4rNHmKqDqNOz
2f0y8hYcxMb+IZoJHn02TjTyMrk1RW3u24rG+ybPOai1J7Oo0zVSn+/dpCNg9JzHf0Qap9raiKSA
lDskGzdS83FQ0O8XHRkZyW4oVfvqO9LZmn7lrBpdpdMOSD2XHlp74ssG1na2jFrcjQUvLsyJxMhD
FCKmTOEyS9FFt0h/QkQZDay3Jc762b2p0/axqvWrD5WG3Ctrujh9iLlucmZmWUFr7eBuk3PO8NtN
UUdmj3LYj2995epPYP98/2B2kqh0p2qqG2ryE9vDikPTaMXJHuyaU3J+arxnzobDYQjKYW3lw9jv
YlQV32s2ld3CDQO56muGBsI5U68CqlOrORLAsHDg988d++CvReXxHpTH0RFsvZ0UKzzr5Nf6Jmey
mzKoynCnVEaWdFKPuidvrWxuEqKYsw1bNsdeZvNUPoVSJGKV0ia5g6IH401pMkO3jdNVMbDxpvdv
bQjsm6DvCCxGaZI3iA5cQhD0kKbbovX13kqKNtwSp9q95joDvFL3+athO0G98gdLHKI5G83N1Wg+
wL4O7/gsz3lC5QDTOTCcdCRlIFTaIcmzTQuUXOyTET2xH7qp886ClRTV4SqrY/WJaDwHH1NLE7wI
ZfSiOPKES0sHA6QXXtmzRxEWq/uctfbFrmgWR33m7D3J79+YgyFJsMgCtk12b7XTKk2iAbAnae4Q
0gdPkQM2Bd8paP6oLHmOkjx1F+0YWHfXcABBzuYQAav2o+LB7hy9JZAl/Wkj3KvZJ1wdV4EBc7H0
KzrORFOG8jRleQZh2EjiedG0bkmfwqumV0SGEgx/pUeSFtBbLKIgz47ChtGO0q0Q9h74vKm3eoYu
swyGVsm1Iz2dL7SjCYEoYknefGYkV4mekPQnO5N88cexaFUHagNs/IYGczSBdzKjmyAOfWzQaZ23
27ws7JORdhaBhzKeQsAY1PdvE9Tp0yJW7ogiKpjSb4LiOFpCQ6anzCmBUkYwk/ydTeKmsUWn4r0i
cSD8pWbn5K3CuNDQJ8o5P8cExD3WnjT7pWZkn7Sv+R1+HZv5nqBXw1gqlyILpIOk9rJ7C5m7v6Jm
j+aLCRzMQdk2w6tMWjTujd00rz1luvl7x0GruO/Z9+5L5sBxVyIYwNlaW9ZZxJWXk09Sikfjutvd
xY4t2l1Y2dGy68py7RiGvFOR1z5okbvUzRtT/JhTO9mMJQCGReiWQObb0a710vSS7FTw3DejrTwq
0MLcsDdJb5y+i+ZtYcTq3MaW3g1ICThGqXC+64AZ3bOtG27JrMDA5hMCSEHB9PlTBAZ/x3aEL8vI
3JyEdpgISAPLjOgWs5KDc7TdkpBmr42eSzswV8BFVHBCNlNNnISpwl80uQwkNzKIn+WMuYNYgMRg
ayBi+azg3gObbnSRXEPbBgZQTP10oY04e04V5QDm5qtmuShAo3hOe4q7iInZz5uKdTegA1SNr1ws
j9BSB82DMRvqqZC1S2eNFeuHI7PsvpAZGmbmim6LdjFYF57XcQ4O2kQeK8qFD900OwOm/9y2TuBp
w59Fx8l1YUZazEjy2nbY2ibhXZvQh8+5SJCd92gwQziyZY72pRp9KA0yxwysyr7aYlZrPkt3cm8i
DdrDDLvhwbQBEzYZxotF9COsa+MMwV1tsvB7Spp36CqxotFJ5WBkA1osPWT3OHpyYf5oxUB6dD9C
/wAnAmvomCcyeckiAo7X5EpdldyK8UxPOXyiKnjXJ8Uj8Sg5YX4eaThAa9uat1ihIAGxwUGjzo4y
mbpdW3k+MpV20seppBByMsnnijdOiKryUCPFrPc6K0taBrzqW6dryn5d6h5CRRjlvbVQ1mzERxOR
UrWW5dwROxxR4OONp9TPOFIUd2aJLqUuaQyt0LQkgMCR+lKgn+haoShR9c6kZ3hprotu3F254l5Y
57Aa+bq/0OgToP5LC7Y2I9VZpwjk2WCWs/XYyqy86/2SnWBO3ZFHxeltM1IbzbeZX7AulE3A8WxI
1ZQdhOj9TyK30qMxyHa6U1WnxcIdbQLiykQc4jAb0pUcqsZakPjQfM0xC6YbKCbF8FITw8IeMByS
dKtqm8VWpfA2SW9EDswTDc810b7HJMzG/FzSnuPOgi4u7kXnEqqUWl15gPyD0Qb3tfE0t7V5Z8bx
3ODUoWyEMFdCrjFnk0Od5SHeRJky3sh69l9s81oKj5FwW/iNCpC6YRdt2EeZm5AE7PIwdsL5yo6T
J+S6olY7el1PVavhtaA+73zAK60/b1Hj4rzI4jizHhu2YmKJ45OM8giBGtfTBqhSPm2PLoEXTAsv
MJiuC683nqtobHaZz5K6kGkxfeXFiZvUb7P8S85tLyyZWsYDTdGC5gqWsJnCnW8/DOjJr0XHqF0R
kkBBwM3UkF17T/2+k2Gc7+a4rtU2bt35Ecl6X6ygcYxP3WSn+Hli+zRRrj7TRUf+3zVqh9BSqr0v
uzrfJapEBTa61hrtIDVKGU2+WjuYFmBvTU2wGOq8mlcUJsIHabIduAFiOhSXrorIsJRBMXM2JkRn
2iBhqInLVC2CfwgrhcluxPd+Gohein031B3NGsn8uLTDot0nmj3EVwKt1fRkeGC+LuT05QNDNrYL
yNsOJX0XQOpTD8iBOF7sV0/tQHTn2mwDquh01w1jUaaUzTdzD0Hg3BHZS+sLsfNnO47lvjbnZOck
lV2RCFfMz2lrg2Fqx/whcWvqSk404Km3bA+GNnUOEyNbk45qSTmmNk/dQJzLbe4aiXlJkokRjjta
+iC/sMBJif3ukNFl5kya8PTx01kaz0fQ3Yp8IDzKbkPvnFrMw8uh6SAixH77YHPsd/DU9qCnwL7W
5zgWoz4NllVuiryKP3tshNpFP0bUGjMztTngtNNrkwe1v9Rxm/bLWLG44JFIu/FozHEKXN6J8fVU
o07v7biw533hRk310szZcFukHvAtaDfFS2miQFiYou0eO9dTj5MHVGHhwO+h2J9Wh2BuVLKaQ8OS
CwLACXCfZs4QS8x7FsWkWuNS5PBz5rcbYuU4onO+5ZNWx7501b3w2JhYToObhOTgm8rFwGfTcl+J
uegPHmUTk9dJ5wBMtTKmeDt5boNA3C4CyAlNkfnjJcs6Op++qaxzVmrru2PCmsDYbvebvEDU+Tll
D0jtc0IXsaD16O9avpe9guN+oufmfxG1Do6Qy13K6oqYp7Bsonw7KBPXnO+l9saCPXUmfrjfWqnX
kDycTs5T1BbMsL1mQvK7Ric7zZmYrqVsxc7SGONxT4Rds0Y7G67xCcw/WbIEwtVaYVJ0s+K11Urd
IC1M7qsRrO+CYYXg3KP+V61KAyXkokQwqy+N1Vj3bapJAJL9eEtAgvVJqE6cvFG466bmr2ro3pM1
n7YukUUNLcTCGurN1FYTo8QBD9YP5pW6DAgsOND6GV+oFJUbds6g1uRUd0dlJ/GN79b+s6m9jDaD
pW/rQYe7NM7pdxb0oDmviJgCPo2xkj0pjf/vfEvRuscFd58pTaWqiPhBsWdvYinMOzvVSCjrosP5
xHTyok029yZDc42m8RrYEiWW/Blh5uFNDGgdD3FgtckqKpiPd2zSUcAmQ0aa6hDJh0y0wxe7TDHL
Uhht2dXHobLvkzSq2x06vvKQdY63G0P2uZhSx4oRbRryMqFvoJ2ZNdkPE3zdZ6t16YyYdNrUjnLl
9NTMZmfeJHQAeRaOrKP9YGsUt5Bv7B82n+E2Mp1IrewuU92iNPLiEscBVQeELOIyUMNkJ0XVDU6Q
1ZcbcBY2xyJApMs4tYMn2JGVu/bwbTXrFmwqJzMp9Qq601zuozA2sOlqvzY27CjwGRT0CHdlgUf1
cUqJ6+oNOZws9nWE1efMchsw0O4R3Z8W22KW5T3mK/dmioQdUHkVBLfxavHRedcXt4laNtV31DmD
+Es/NxYfinKvzS26CKtY9vGNTjEwrOyp7Ppnr2KbFcZTOy6iBtfcXpNqS9U5oJDGJ95wiDRmSB5M
kwSykGpNHre/myHNrL2p3jJf5PfRCJn1kMddfsGTSVueV3HEQz0/0W2P29uUZMGM+qEd7+h/xo+A
yPiuiEq4jYVHkRqhXoyihH16tvFLgyMsh3q+i5kHBiyT3fOKKKQGK/KYqG8KDwXujqrrv7iZy6RF
8qC8b6uOzLec/ha2pqyEy01XorxornpxplIeI6axW44wEJ26UZ1FOqUZNp+SjkUv200YGZxXAij3
y1nXJFddt4WbrGphXpBlIHc6YB5eYo80LzTOKPw2/F0VCFEn2k8sNv2h8zyN2LtH31g0yo43yg0I
xR6pLMgFsUm5hfJCV/ek9Fo3I8Zc+4i2rhr3tpdS4gqUWd0bXZnT3On5VOj0p5w1GnUXK8fl27ja
fdjfHAXU89dI5cOD6hBSLvTsDicV6rld1zKOQmLl2GBtIK3gbhJEnu6pXFvPHjvvFyTnExV616bt
4DTiVVcRlhI+OzKEx3rM1w5UBEzg4+QchjxV4UsxmupUuvOYLxJei71RDtGqS9UZ+LB8ndH1Mov8
LoPpSMpqnYuA2lLZwmak6l6e6UIk0wNKgkJ9YtujWqRmTbJzVZL/bE0zMLYytPvknqN80G+xZ9sr
uy08KD09+b8L4PKBBP5TcCQm/WGkSo8M58I0kKNcMivWj6mWWzV31pMP9odu4QBwz57Mz0j78Ff3
LuufteIkw4aflXvgEDu7lCPomRZMy7LPIvpDLT3dsKJdY4+d4VFaZwOQU+g7ZanlnHALEH4lEcY9
2XXsPDtkNq1y30q+BxY/ZaecscZRqqsg47SIx+z6i8fkOAXt+BISZuZt0tBT5poZFztyz2IYvxDK
HnyPiY3L9yRMU0ZCnUiGEBt4Qj7hgYmbKVRsba5swk9d6WRf07G0X5ugJx9F5mXwJUHZ1C0xykms
al4cfE9oX4RM8fRfKKEOfrM00FQzdRmKNlGSyTs8SVghBLqMYRH6Uz3vcE+EZ0qYyECsOEgfeqnM
+jaPzIGU1ikDITI5Qw3200nmQyL68ZvJuvrDrpoEW1VuMe9UoXUd51kwfrJq4TxMjUHYZqXSNNpd
t2c+3UJKS8TXIFJYDFYJOQQtWmktIhnAeUytsPukOE0eszEhoaRq+8hfaSbqCWsZzWSMFtZ1po57
qgfEBobmCjt4TL6lY7v5ep6JrFnksdE+23p0viYlG/ylTdIaiwlLa3dIo67y9vTOx3OXG7ra/k83
zqUm7IopPM1tvNa90/8MdAvzPqECfcl1GWyFp7MTFsbh1cq6hhqsaX7+tyz1varXB+KD7kNcUa7m
LxTMb6rUahB9m+jJBlZ1mVLrRvLhhv5/oxT90r7SizQDGqEBMGvnjaDbrLPIgLZFN94iF8+4pCFw
zOqWXm7t3P/7hv6idQ0JfLmGGLmuaf3iZ/x2Q+izajLtqOjOCSc2vOQgTc//vsRfnhmwco8qj839
mG/NTa5dG6POuYRdn2v/sZyxS38gtn6vgoYTaZo2+jIXT9ZbkkyeVGhhEjjBCKxXjQG6I9+ayGRn
wnH/fTPBO21wYAI6YTWH4yRINv9Tlgz30b7in9GS1BFYC8oG5BVMwc4bv8ngkGIl/ff13tAOr2OB
Rwa3BI0IKnLvLQKyqudcobN1Fm0xLyEnsdE/lGqbhjdZehPHa3gOtveB+Pr9G7vKntGwWS6secBG
f96kFdPUDNHGkVZ5sSq96wlVs/X633f2fuRdI5U5bqOy9j3ABH9epCaoOFUeW2gR3hHV1QX/R+X5
P8/hXwT4b/D9PDleECMOZwFKZO8dPLOlfgqaBRCoAxK+EYSrVy+ZC6BgIoHXctD71tiW+1erfW45
GFNb3KeZ/0EMw7vxgssASwaThQWcxvrFU//t+xKVRNYNJJEDkXtXJfVKm91lykjsGwxxT8ARAcry
9t9P9g1n+ted8/JM7GWmiz/+bYS3V0BAaBNBkTwLb1XzUg/sBlpnOLdGdZpKkBqDd0tDjhqlSyIi
Lp77MbCXrZ2fymbetXF8U8fj5YNfdbUH/GG9uD4KLCpMBjwM/AN/vnDVTnStsPGQdfwVBPzRZA/m
Zk6z6KubwNPLGLShUeqn0CrujKvbW9pfcdx+YGL46wsB8khUHPMreLA/fwVwC3OCne8vGonk0jVW
ISGvQxOvqHTsckowqH++/fvO3/kmrjf+2yWvP+m3MWBBAYmbkkuqaFO7VDzAbw0027QadlXywbf7
7rN6c7E3NL3RjVE4D1ysRx3Dgk0j0+c48e87ejdBcBG+LN8F22WDTnzz7SKIJMC2tP2FObkEbU9b
QlM569v/dVoHZOH7uGuZIMIAb+yfDy72jY4sRzti1x7cT6X5kywGaiOyfSJ3tXr+r/cUwqQnVIML
wa9z3txTLe3G6Eh4XhipuRVslmK7f2YUf7Dgvh9/XAa6FcBdm1wE/7qU/TYYqg5+QzeH0cIXz122
IUHDKVEIoE7Wn3xYaP++qfdDj42EwERztezg3nlzU4PRJ13YxJTTuOrCSfW+j/p1PspzHs4QBOYP
rnf99X9+41wP+7bF1MO/335dKYEfkmzuCI7d154g4mLsLiWIGUht/wnAyxzHP4wJbirkIZL8+Odz
NK5dqjLz/EXS+mf+ZLWLiVBbNJkdrJLO/GAkXr+aP+6LJdiy/esGAy84FrU/r2aqUWmUeHzCGhj7
g3B/DvhASpPun7+W/acrRODfb+76Zt5d0SHVUoQ4z923n5hugJ/HcHrAGDlLN8Um7f6IwHj/56uw
vcSAbvMp41V7c1+UmSYrLD2azCNY0M8ubP08/2AJfDcmAotrBLwreJvs097M+zSy6gCrMJsy4wSb
bOGog1+8TPqD7/cNf/LXiOBG6BAh74EV5L7ZNUNomAJRWOwzW0Oc8CJ3q8Zvxn0x2tlx0u5PyIId
Gl5qTXVf7vIJu5Wie7O2gD19MDrffXeQVoVHrZQ0VD4H7zpL//aVD21DFq8v3EVmOQPCAfrtgXTs
RxtSFZQi8gNiR5cf7HjeP2gSHGESuKBNOaa89QI6mmoOnQ6a7l24yNU3ywRml5/A4vx70Ly/Odux
ScxwMQSiJHzroYwnF6BWh5Cv4mH3sHZApBwleosa2lD4898X+9tNMTYdEyigw3XfjB5p9wM5GRQD
8qK+x7u5x/KI7m849Zax+/el3k3NHIKYSSyTG/Mw017v+7eXlsd21s9x6S9kAQw/em6bZsWZnUyW
dl1232gK/vt67z9xIP+8Lc/1aCMxXv68HtA/u4Zq5y/m3lFHwqqLFV3D6jAa8r8lrV2/DS5FGB5Q
LVZrNiN/Xiptvdhx2xynUB/ke0H9bwFVVsLD8q5AMzP1DrE/9Uc6488+jfEPppnrcP9zMrOJiPpl
U/Yt592IGfspR6SgfbbbZDsYWNWaDyCs789J3OHvl3jzMGuCyHyhUKjLVJS7qjemlTtVeq8QfS2b
id6rLcrvhHU1y6Es7mxtNv917bv+AlLJruc1Fr9fFODfho8soihxen6BoEy8xHB/qryK1X36VPjN
B+vRX74KDHKu7XHodTlVvNkZoRKeKOWxyyu6ZCVALYY3UrLKtv/P61h/jhtl9PgUCTtnTkV4J24i
utoptISm+GCR+NsIIc7KvcLtmTbfAu6bqMhjLejENpU4N3X8DTTZB/fyl88Nsx3LnOA0SMTS9b//
9n4G4jKitOBUpBCjLVq7X7oWGMHE/Shl8713mby436/0ZiyO2FqDpOKpaQfXTXo/M/CSH51BTokL
5lFRp9CvLdpT7yOmrvjLHMalCWYhL+CaHPHmJjONBxdZDedN8ZjGd7T/HHPXtPeDtTVprjnpqeoP
5rit8ampS6JONPt1uHEBOX2UFfarFvLmq//jt7x5DA5J6+BYeAz8lqnaxt1tZX6J4BTY7gkToudu
0/GhiI5R1tMkXXv5Zpo+WBL/MqzYEXjWNSWawfV2SRS9Z1ee4nHUyhRUfGsWLDQU/57H//IxAi9n
xQAWRLXh7RlfIxLFD00NF//LT6tyN+h3f2CcWzeQyf7zpa7IISDulISgBr35Hpt4aJw6tz0AYeql
T6dz3bpH9F7forz+bzEn1zWDnaHHRoaATEpPb2udxmA1DVwPRrFtbJsm+GbnFk7j8PN/vSUuw0GI
uCnmMWRlf36WU49QaCL+duF3/SkZJR1oFMnVtOb0+UFh5NcK/ueIvE4t8D4It8Di/8v5/9sUEDqg
Yes+oc6QDX5wrqn672PLNoaXoqubbGNn9FDWVMeDF8fuxoyG38xqZcBum5ZXuvceo6b3XGDM9m8i
VQ8/oC+F8wnrAXp4n+acXFXSZZPbzTQUNnTTip9ThLVp5c2p+2xhlLwnWjs8MGTG/yXtvHbkRoJt
+0UE6M1rsUx7o1a3Wnoh5Ibee379XeyDM6rK4ilCcx8EzEBQBdNFRkbs2LshDu27z0VQ0cYyaGZG
qqrIkoOuRQPAlCCsXi1z8j/XYRN9pZjRXEfZ0P72rKi5pmdhiFYc5Lnv+EhsQulCaMctLZxXo0hG
rQwBhqTlj9CJ3Mj+VYbQH5UPUXRtqSse/zyKnF+KKM6gfsFe/rjQj9aCAFYDM9GwFvYEdZD3TO0O
ZsDuXucm0ybvr29nmKZllYQjssfE5bOnODInm7QDKzUMg0GNrk0LJ2m/tyb69rMVQ+cuh1+f5WlQ
OqZhTBb2s2pUXQ3fPgSJ+VdNv43MlVVa+n1evaTROABEc0JAXDj0Gvo5TUzjlP9oqHEjWP7210cS
NpY/JoS5kiLIAH3ggBuZHhtqkxDEW67VbhuQ85ctLQwGCBV5OG2+kBENOF2VCcR6ZNW5jY+pqdvC
kqKtmTj3ztQDjkwIu7pBpqunZQvZFF9Ktmk8+G6Uy/3VRKP+rs7l4fPlIS1ce9QT2WgIerO1qUec
jinPgMi29sw+D/7Z1IqbIo435OTglwA7AiEPCJbP0Bl80qPBtQO6QPLsNqcJ2qK/QFGjlfLL+Tkz
Ke3Qso3uBDkgQwgVnWqKktCSvI2S6Z903acftKLzu76KpuDdnpSVR835ijJu2ikoH6CNhKM9Hb0f
FybkjrJE+Tf07qLa+qefmmnFkc8/curHZ2oYnp5kE+Y8t/BSox7h5T7QsI3efYc4E6i5tZe0fGUl
z2cOKyZIfJI/NleTcNJieELDIQx8t6iVn02RHTw6bAfJohOo6jPa8uzD5a2zNCxUaKCtRe9wDidO
525qs7GToOtyrfxzVtA/CyGwYq45qPMDMavjordgAePV9LPqjh3EfuU71D+sLnLDNgsPmVJAxuDH
nyyjV1ZCsDmFdLpWszkbR4Xy6PmrOvEkq7FL6FUC1GE17x3Q5S6uOX/tcAWTL4w4CRoZgbG9PJfn
i3dqVjiF4K7g1gB64UbtcAMUbU+L3o0N3cMwNHscwkrC53zp8PiaqmgkunjOq4I5SAsymhQDyNiH
9qYuZRrYxv62UKWV9PGCHa5K4j/4iahDa8IWgWi9LpWK4lVkQ9Y40+vJd3Hyfnnu5o8VluzEiHCF
0Qw2jgnBqzuEfewqPgBnREdh4XEnQsHE+ycYqpfLJhfeTA6FdXwGO1NXziL1DsJ7QIfDLGcSPge9
utdplBoq+aei+M9D3IEKlr8AxiWBV25DPV65tc+2i8OTXYYZlPOgzCpJp0evpak86eYW316GEr/p
rZ9OZhnfS61VXIVq1DYps/H18pjP1nK2CYiAZxry6ag4n9oceho9IjMPUaOAGBCxgPgKvxzu/J5j
cdmUOid4TpYUW4R0WEMHhqrF/C1H4U+A2gLQBSV0R38PXwb0/4CppzcvgU0mfmuTAdjzHV1et0Ey
T7Wbgm0bDmYa7YtYvpbah8r7bVnXRr9yXahn98X8YdCfUnOZxddEJztVYx+XOoTBU0bKnwRYRETm
ZDXYXtBm6X085pDKgzMF7h5KZttc5blqPAWJCpn4rIZwlYa2H9xUOKFxQxypIRRTqs89OMhuW3Vj
QRe4NEi3NtRluqugfiO59P0Tr5dpqb23VghijzJk1K54oDM/68ga/oDnmkwN66zSiMZsN6DVE7kF
6Zo7HlATSrZe4cpTJ1+h8WFeXV7jRXsk2vEOZPkoi5wucVxNqM2aAJ+cILlRm69+qMLssJf1lcB9
YdtSUqcyQYjLgRGfu2FCUwPsRIxrLB84mT/hfzn4kr1y+y4NZ06icxuqHBBLOJGs9xRwG0VuEn1T
jF9dtze1X0Ww4uqWrRgKe3BW8hSrfmEoK0GLupHry9fN9GuCCcEfnsLu1+W1WZoznRcBlT9iFpz3
6dpEScM1iAybG3FLHKTQSCH90cMQ4qkoXwmOBF2luS5GUpDgk5uI587ZWY/Iz+doMUeuGvTyG8wR
DizCQaQ8D6MMTHMEJQpfoKTKP+qst/YZMMHXhIayuxQkr/VECzVadN1E5HOgwgd63pJr71cNHcLn
KfCTn5ZVG1fQJABkHTvb+qpHufL97+eLLIeMS0aSwzKFfHXZch57GUGBVh+R+AXO7uRXjvfXuCFm
6tiMcGQy1YvJ6WIGwBvt/Fd+I7tGHNOI+XZ5PEvbzNRJfZtU26nIztfPkft19BLGLR3ZjBatYBqU
Bl3/othx+YmHrvZzMgMc4GWLCxcadgi5yOGwt2XhcqmdSGMhh8jlNUI/ktxJ9yzejyGrG/odZBTC
ySWthHoLo/yfRy+PH94+H3f80SiRLJJKnvxAL3u4CEvEUXkHoAp75fXpShy0ZkoIUeyJHEkZk6SI
87eCli/QtmCM3wN9xYkvHNyTIQnTCCdsY2gZdgCubv263lkNEm+IrF1erSUzMJ8SlDuOSvwh7A85
lCu9AnXNzNnbVqkePJrPoR/bXzajs82EKEBHgRBJLnJ7c4LidBtqXZVHUTv34kVferMigHy5bGBh
HHONCY31Oc9GPebUQOEhdmTmbexC5PBP2KT7HCIOELsrV9DC5p5LvTA74d141QrnVobAMpBMAKWQ
KtyRWKMmAeFY9osSF21C48rinMemwOHmsoEiwxM/R8ano6ogzovHLIbsms4x+C0gap/MaznDSe4t
FdK4FhLFahdkf7/5sKuT8CSC0KFDPbU7lUHmob+BAgaxsIYIRF5LsKCuiQsvXRiAPxVyMOQtFFIX
p3bMenCMtMpit0uIutA7ksJnx37V4X+DDIDaQBPuSu9G85GIeoMIYLBfKqg4u+9FcavP0P3d0D6S
ub28lxY2K8k6FOLm6BisjDDrdMGXRkiPGkf8QMclffL1ysIubSN2EUtKwyCkEYITcaZyQLUDCzbX
/ki7Vv3YUNKGFaReA0EsHQyby3++m+drWYhmfMs0fXgIoM/xiyuajLd+bFxDZboyomUzc8JnfloY
Ymw2+Xqt2ThG188n16SOa6DjYmuPl1dmyQp+issF5DDvFmEwqhc4ACeAvff1nTFzdE0xPBErQ1lY
fqoqxM0KdSzIv4XNX8ZlIWsZ70+rba8MOgJZv5WIeWEcDMHkzU4mycSZnO77dvJbLakYx+R1bzCt
7GsgS3Ji/W1uAKDrjJZg/W2L8rs4kqHJ2kizALc3zlZpb6aGWoE9rhyXhRvxxIqwmUeos6cuwko3
wkFChqCFs3SUgP/JK4/JpWmDGBl8CyUogJzC8kNbrIx2ESa03sXXEm08OlQiXhMeLu+ysyzEPG0c
fA4okdNZBKNVqqc3TZC4nl7RLwkJBJXwm9GBbthgIouy2bbtP//FJgBVgNZkcUSP23iVN/oWNiGE
Rf2FiPi6UJ6rnMxV+gRt2mVrC/4Hcvs5nUMtfy5Qnu4/Mt+GmWvwFWoocaAGcJ121tZsuTgBxVrd
yuW/tGzk+0hw2KRo0UI5tVZ6Nm0ZBp1Q/mTfzAoUCmJxar3y+ljahnMCB3p1ZU5QCWNqDfgfHAlG
Ajk3D3PuLUqLTQ/XA4SbK1HA4oCOTM2fchRuhjqdtI6JKa1yPif0nCebwpjGbWWO1bfLK7XkjKiD
4usINlgxYVRhl4cMGlOwBV7bo/UISdXKZlgzIYxmNILOLzxMoBbsfJpmJa949P1PlweyvDx/BjJv
yaM5C0ZQ6pODFbuXNhNvAp0q2CdN+g9XK+Xp+S0KvIniuOAjYPGRp4zeEpiq9JcZFNM53tWkBtC4
xveaZK/l75acxZE9S3gwjjbsOL6Xc3ALWiPrKsjdvPMtxC3Lr54Hk3ToH4I83l+ezUWrs24QuW0S
PWKI0ie+UfthmbhTntxQWyyS36oybOjSSTXFbe0Vc+cgJ1wiZYF/7c176Gj11D6zYCbDHny57gh5
lgQ9m6LLENK+9MZjSobdgIwo2l0e5jm0UrArbH9dgdoFkYmEcul0gFJFL59HDV63Q8NogXbk9Ygk
NZwW9TUs3JeNLzrJozEL58L0Zq77FNtUTdg5cALKg/Q0Jj7yFT29genfBzcncyycEH2A6TPI57Gq
d74CLWoN9yLtyJdHtXgOj0Y176yjlYSn3m8RyoEPwYFz2Gi+9XVLu40/i5yuSVF8AAmFZ59pk1mn
k4eIGozoqbGkSfyu1knhI8dWUPyGqqu0fiI2Q/+y9zm6ytuNDoUZ7BiafC3DfRV990zT7fz3Ll/x
P/NOOfsU29FngAGYR/GB2KlgvNqi4Q0R1r9TG6qFlj7xxPZX7obF+T2yI+waDXo9cvoMWVLhI5xU
V0JgMpu+wQn5H+JUth7ZUJK8YCyFINIvSXnAvsX+lEZno+WQjUERvmJkadqIgMCCA1FdwDFp8pBC
rQ6nKFRGtl/cGYl31zb229/vSgIfh/oSIAZb7KOzik4KgGAkbhyZqO/KY3Jdwfp4F6iO9mak8ZfL
5pYe1qbDywvYDxEQOianGzPoZuLBcIQIFZLlrrkmD5t3X1G69MabVoKm07pHbhmd+st2558VNyFv
sTn2Ys1oTDw1myOK0bW+zOUkhXfwL+mHuEb4VM6N+sluboLkbWhzWFJXEXHzD58aBhyqkERQyWkS
9wmGS2cam1BDHMKH5hYKs8a6k4LhXao1SFooaWzS1v4C5ff0pemLcdtEo+7WcfjJ17RvveK/aXYV
P6CrOx3iDtoNnw6ZlbfKeRTC9zEzQBi4TmXxAZkgtSvNvUybUvvcFF/67P3y1J/fmKe/L/i9LK3R
RggUHtnKIZbeLBVCs+ckPRjoU/vtX5+aU2PC9tKjTIdjjcF4yVb2UdKlyV+HOujykBZuRzYw3oyX
EBqDuohGUOumo7JI4gAY+0a33hCa1bRXKRs2pXEXq69lf1t3e0ja1Hitlq8srNdcZAKeh6jhXI85
3cqZ1eVJqTXGRlW+KiiuejO3Lfym/6CsCsqpqqHVNPqd0796cb33nPvVZIB+fprmcwRuYe7xoNAv
bGoJ1lx76NjU9KfvIIaJIdMqw5tGB9BDQ4D02EK120UcY9NFYMrN8j1qy1MLHfi2159UZHqDq5KQ
d/Sgt+8R2jh0tAkPLz2EHvLcAB27pRHse1t3Rw820+hFr65GJOkGu0Kn+TvNRdtYum+Kb6n+u65e
HPtRdw7RKB9Q+7WocCTpS2vdZNlatnMhHjsdurCbw9Dypixh6DS3Q+8Goza5SERxAp2W1i1w0+0Y
fTLgfbm84xYO0cmMC4seDYMkJT1mu3Hf9lTJmccXXupsNv+Oh/hKrLKywJoQW0PgHNu1j7kcrs+G
Jn85uYkHyGFQblWQNBp/yfBAXh7i+YV3MrMiziEsmg5Gu86A2sJ0/QK6Y3CYIaIll82o6rlHni8B
Xiikf+amj9Pz440jRB8tdsZpcOGbpEfzJUt+O8aN0j5blrSBRHuK4dr60lcxJDJ7VftF/n7TGyak
Xv1GIjFZaPf9cECOfSNJxUr0+3HlClfGyQcKIb+X0rgBtygTAatOY99EEK1meoo5zjzMLu3vZFSQ
IVZ3lv80hd/yAjxwumnQTciQWR9DqKGcZ+B19Fw82nAyVtaDWpvfL8/jOegNBgEeGgZwYc0i/Sg4
AbIV8jjWzKM/qVvJcp34NQyukU5UwRhF8Ibp1iebFDmlPKf8Qr68HX7BFbIyW4u75ugrhPOooiVh
xR5fIdNJoHu/SrCeaLitHL8lh38yWOH8yTZcRYnXG8hQO9qnbFLkGe1j3A7GVNEBBUNri5CoG3sq
2UtoJ3dti2h6NOvp1FporzxYFsJ75h7hWMcG2EyXlDj3sjMVcFwam6R8RkkoqK41PYFPPN1YzrZ1
3q38q8z68zLmz3djgCfZ+dpX4IY+X94FH67+bLMefYkw//S7aJpW8yV1N8G5dtUC6c3imcz8xoGY
HxpiBQo4SX2U60+yvPenh2F81SUEYqOrlqx1FI0btb2pKHfU9i41GjeCKm3QG1qy3iH64q1ZHC5/
80IMOs/e3PFrGnCGivhzuKJ6C5FUA2Dwu6eizfNV0oJNVeuHAbyI101uA44EFLzSrDifxd3Kks3k
GHBJiBcnBFVm3oWTgZAN4iJtg7ZvKnW/YKpNVnbs+WtoHuMfS8K6+LYHG3CFJRAQvFPoQQn2DeRR
ZmuujGnNknA01JRF82Is+Zq89bi5p4zcafKktysx/Aei7nyv/Tsm8VaCsNa2xgAvGJazKjGkkPxn
clO0cCuGz60U7VRcpa+4k/SgyAdVu/HDW90hKnpLnHeteLPsif/51o/3lMNp7H3MnNSNyl2OjlDx
ZXSeVzba4nLPGUQa4SjBfhzjoye/qSUeyAk+2JS8hyGAxLeyoNJFIbgZtH2s6vtBnsjkWFuoLb/F
3s8KvWcXPazD5HRoJa/1BC7v/KMPEvzGFOjlQDebscnMaZ+PhavIsOk4d3WgugjdkNG5reWnvjE3
Vvj31zslqrmvhPmAEl/YJqmaSn2IdvMGZQvyVdK91yW7JilWAAlLQ8SORZ1iLiOdQXilOgapbHEh
DIYUuRKKGRvUBdERGOG2hXZT2vNvvYNH7yUEjNywaTwClunsZGXAS4H6zHUyZ1/Iv9tiHyu6A2MU
pLiZCE7zwde2uaO8aY25RSjedXLjBR3la6hY7xxYlSFvejZ75THU9b3RxSsp+uVZOfoWIaZoYwfe
PYPZb+ekiHFAGEs273OoOeDF1Xq3ktMbdALbdOUILJyAkzmY//7oBHglXYQZ8CRkJaLrxOr34ZTt
8ubvC8e2QWsEA8TlUToW9nUCBEEJ5+HF0Q0Eyq7TrFQDlifwyILgT5UOcU85YyCp8+BbXwbtuk6v
4v6LNjyn+Q2oRV296/O1LTTH2YLHOxmXcGjAKvkBmqiEgtarMn3xJO+QyDdS9lShCdKAKgPrt5bd
WlwybYZhmfSUUzc6XTKj4RFtjoxUNzkXnn6VwsidZ87KG3qesLOhHZkRJrRCEme0ZjMIUblFfwjQ
kcogd/uU0+sG8fKKK56j+kvmhJkk6Ffhw+OWivMnJd1L0T0A8dD/jUoSiQ9YmrkZ3Tz7pegoQ/cr
EcflKYWA8HRKkyhNlCbB7Wp1AIOl/Agz932X2P/lsP07pZasnJpBj46UW8IYC+NT3TxG5vvkfbo8
j7Of+L+nke6qUxN5KAdyO7Bq8SRt5B76bWnFwtpcCc+zOG9kOCmw0AbBQRt46w7+zSyHcHkg8y4W
BwLGBhwIjYEzBv10IH5Jy70tsyR1pcHOiiqUfa+UDTiYW8lcw2gsRcnEAHN5lJyNBsmWYA3VBKOO
WBl0b7rxHyNQr7LmqswH14zgTXce5QnCqoGYxEpo9DzIVn2whxenRVXtl6M/yNqv3PolaahQPjlN
tq3zfKv3t5L13TYrN27UlZhuyd2dfPAc9B357VlPK0FGlLsrVutHNRpJyOTNT82h55S/iAHlp+Eb
tNnZbTBOoSv18qMdtMnKdyys0slnCKtEootXJsyLm6AkEaGajcwbo+2uY5i+4GJBydZvorUO+NkV
CFvjxKjgmfxUtdGfxGg67TISWX02bqow2wETdVso+mTt1bZWWd/mw3lmlRDxI6emwt1zOuN6PmiZ
ObAhjb7a1DdRAkunBLB7az8k1mM2Vv/oZvqpMqXrywdh6WmLm//XsC04J7/TkoRZnt+Sn9v+q6L+
88HeaH/Oq+smAuYzweF3WyIq1hord8AH1P980ISFcy5GPsshWG2ueOivGJtmKNJdYDvlFs0a+U7x
4KjoILbaJFnfu7oTvQRJCqdsPwUu+h0qkRwALsVa828L3ofJ+PNBwtoHaluT2GQyTNr20+5rD86p
y1Zc3AL6zj6xIq61aZadN2Il4q7r0O8Ixze6x7n2tpr9vYITNsg25E6tHGpj2Z1iyLwzFA/HlyJq
tjAI58276pBBTTbT9L6yH5Y34lxZn9umHTEPV2dZkRYja5K3r8N4m2jXWrLv6DsaUJgaAYXfproL
c95ls0tpOebkj1n1dP/HE41GDsrVm94hyTjLRwY87sJdAw6sqrc2rLW5972LIOqq6K2kSmS5wNo3
8I8n0ieIk1XLhcstIj3Z2Lf12vfNC3+2U+nzIiaS53tD9ESgucpAYlZMvd/Oqqlx0yGj/YTMdB1/
HaeVLXLO6kBv1NxX9r/2hI0o5X6CWATTEYXDFckUJew3gbIvCnQJb8LitbNfDOMekvVgaElJ3iP9
gSb072jYhsqzWawSXMzTf2n8wpY1JzNVumheHuM9a6frKpn2aKRu2vBVldy4fRt1lazG53Lki1bu
6qWk+/FkiFAPyMeMQaGVmGxrQ3Bzl3jF3vTuPQpiKc+l4pcTwB6ykm74P6w6Mkm2GTv1cUce3YES
13NlNZqxmZKvTiJvjOwdMu2NVb6a9nU51K5lvUi6tDJYcaPRUAhdD30DhAoqwYkQ/3RyT8uiZINj
ka8h2Xd7MAnGnaa8Vd2nPF9xwGLuBgMfzCHgt1UZnjMhLtEqpL07dAfdrgVC2ML9qzrtxomNnZas
4ZDEu3wezGyGMiwY3zOiOANO8Iy8AJTAmexVbj7GOUT8yCPVRD4wBR0mawqv/SpLVsLihUGatBfC
akGzD+SCwiDRbi1nHZvYHeAI2HDk2i3J2ndkaKIbBOGVzWVPtmgOUik4NACI6R/O/2jbVG2OEDVk
3Fzf3/QSZDXarZD/KWuZ74/s0fGRZELpLaFqO1+cDunEU4/pw0M7SxvSrlkBCTIRZkIlMAs2ExUh
Dcb7d997rTMIyr+o1oGayqi+ID1pm4fL4z3Lc4jfMU/I0YCbeHDk1uM7zMjb2Kq3T9D5Sp/wk3px
D7eEl91ZoZsqO2RyNnZ450gr2Y2zIyNMhOCb6wnE/KjyAToi6W5v+xuw0ug0IDmayfEOxvVdpRor
53RhO5/MvuCgPVSljAiWVVJ5wS4qbioIPJJgL3VX0vD18gwvmuJupJhMb9cZw0/tOa1aOpwcCNPJ
aB0KdZdU4Vbttp634hDmPXO2p2jCAtsGFNYUN68d55buVxQxBudxakCnfpnWUinLJoDbwqwI8EB8
pUay3mXljB8P0Pr9kOr9J/HfL8/YWVD7sSdBEv+vESGaCKoAeUKTV4tc08pGYUiud5Lmt+9p5yQ7
0470Kz+e5JdsSKJ9UhT9XQNAqqOrQQqvY9RS1/IP4sNZ/CDBrZcB2m+hLjNqdWvJbhUAUbC3hndr
oaQYPDvhdQkvfOtsUZ4KDbdS1j5ATID8zwdYXJNU6wDwC8kBtYn1yUr5ACtCLFNxU2mnoaEn36Od
maNRgAqTU1E7p2D/UzdWoruzu1S0LqyHNOqjgegrbUjyIWgeJkhX1fAHiPi+/yLb+6Ta19XKiJf3
2Z8BCzOOKl3ZZRUD1rxvSfxpLO5T/Z/L22zxYDp/TAhZ1byUJ6SlMEEVVq5+gm1L7cduAsywhhtf
G8z890c+Vk9RPkhy5k+Lxoe8/SY58l5d7T5adKRH4xE8uRNrWgzhPlYaXp6ooOqHHt1VnkKwZVvO
itueQ8ZzX/Nn9gS3nTtZbBjz7A3TE1IGuvNgmndDdggBlDQ3lHEuL9bSFNKKS7sTPHozI+/pFJpa
maDX68RuUTyH/Xc/ogqxljdZsfFxDI6WCWlEJe07bCC/TUUaEWy0Asl4Xx7JUoRxNBIxMFWp4/Vm
iZU00T6rvbZrm63c9fFG0VbO0NKGIKEIwkdHhJeOqdM5AwChI0ZPTQ+MgV/tU+oT43uL+mhr3Pbe
4fKwFifvyJhwmpTEMIdOwVjv9TvTf45oBK66H5eNLM7dkZH5I45WyMMREZxhxOL2Ubv71Nyjio2k
4ZrHWxwNxWV4LYy5kU/YbnaT+SiRc5MW4Ebyn0PXb0b0ng1lV5Xqzg5eEsqlCnqsU+a21XbUHoPh
e7VGOLo43D9f8UEScTRcQFRdKBV8RRbR2fJ9MG40lLnXeBaXrMCUTFgP5QIPGGGbOA5XqRkDxYf2
R4+3jv0gDVt7LYu6NKNEufPrm7q94QgzakLjViNSmLi1jwKT87UGLtpHK9CKj1Ss6JVg/4F9gEfD
rCZwukFG+AdkZ7aiyNQP26ScZSyS3L6KoXJD+xK9OsohU1Lt/Nhu7217KnZy1I/5/WBaNXRWdmKX
v3uJbj0gcLnvqO4UBcj9+on6W64TNMUA2AKHy41MLvdQ5Ocovdtp09x1nTbIhyQ1BgKESi/0ra5l
/hqx9eI0QpBIs+AM+BQb08sAEeuxBo8tlc5DH6quQut248e7vz9oJJD+NSPEx0mNkFJjMo+jp3Ub
rUdI0co3MG88Rm1y9f9nS9gZekzKXeqw1WVf7eQ2i++T4qFdA7IuBjFETvBDkRzTzlK0PhJztcYS
uqYR/W6hwyjldoOkJg9nHeHb6glaxm0Ok161BvpcOmCQpc1U5Ba7X+SsSDJVkdqQNSsVdZt5u1QB
IgOF2t+SZ85hGkknBknzIo8k4UouCgVKfIsRlpXf7ovI+icpDH3lgbwUCsMKbpNSwRIg+tMT5rV6
IIFF572Y17chIF0/C1burcX5Qu1h5gyDfUHMYZpd0JbTRL8iksjxdhi+VUq1MQca+odyrQtzaTgI
dQHyoKOPfI0wZ8gw5eU4cqPEiIjZ+XOXPF3e3YsGZrZoHbopeB2EyN12OkNKEgZjzKDf9jpqfv4X
A9TPUSnEf4stkI4fDb6j0wIJr+AvMl0InQVr+hFnFaV5ayFKQKKftYfcXlj1vFLTsorQfhtq76CE
O0clGZBuEUPVjDc/mkV87mZNXCje/svo/hgWwoqu8GmPTWi5tMrsO31pru6rK6CTpe12PDbhzlDq
BOXvgLH56ld4erbasJNsYz8aKxHS7MfEuwm0OWVE6Ix5ows7gVKJZUcTwJXKUjyEs34OFfmO/kvV
RU/O4JtQTyd3MqwBl2dwcXgAmKDGg1DKEbuZU9PRG6/D7NjBEKaU2jaOLKTqtbdM+nXZ1PI24W6n
E9Wkw06sy0KJnmbm3IvVFZprendW/jia0OJdq9rvvLwyjGdJ/Wx1KxfIfEbPJnZmliDtChm1iMvT
IZ8lkGOEJsKfKuic7FcJvteOD3q/vzzCxdOMlBiuguQgaJVT75frXWCVKqbKhldWrVRXnh+t1U3X
jAjPbTh9Mi55jMDm9tZ78mcLJujL41icMvweVJtzfCnKiEmj5SD5iFcapfZ36YfXBYS5YKOv7P5b
Wa11Mi89RKBI/NeaMCBN5q3d55wwlMcJpOV2R+Zzg+wbrCBfvM55UIwvl8e3mNakyQugODAYukrm
CTgKnZFolNJQwiQaTs/9lLqoBr6iEvyWyUjk0V9iZCjHZgWSO9q75oxbtdW3rV3sLCTSL3/L8lz/
+RQhlvK6aEySEhfmGL1bSkRRD4jYtkazS4YVUwsTDXCEVr0ZrMBLWdieNdLl6Nayc9Bm2hY1kuHb
wLgyrXTr298QQL48sDVrwrKGrd10yKVy7ngvm9Nr6b8PvkoBgieTc2NmV5fNLTgyOiJNBgZZEZeQ
ECfWRWVMak/jHniQA+m3VvplNJ9QS15xmAt+GlEOmguIf2mIF9lj9KGSwiqdm+oollWfzR42i5tM
v1IS9LdUXs/FStp2aR4VUrbq3IsEAa0wMDttQYR7eM1kehpKN8iGW3WHRv2ua+qVNsuFvQgxKolo
tIUgBBHZ+2TJrHx5buesEWgeuKM2SP2xR1J/48XWk/nXeDQCBwzOWkYQd1GME8Y2+fngxch/uhGM
9q1kbxoqCz3n7O/3xpEZUS+jqtXCaGYzHiF2VN8XtesVKn1LK/5/6YZDBsahGkb/OHAy4YSVjtE2
xURj51RUoG6hKIZtJ1PL2zHRn6WhDp/tcNR+eqXZ7MeMBvYgMttgoweIUK8cv6V9ysxSlGMpORPC
pyDErCBCqnJNDN9C+RsUnMk046JvDPrLnXoTruXgFvfpkUHhvE+1V4a5icEcmpI2Qdj8Ff3hjZpH
bp9+U4KV8770YgNr/GeAQtApBbaaNkgE8QS/K+wabE0D88sc58IbuZdkHDZlG6f8fnkvrQ1zvp6P
rg5wUOnQBQyTtq3nMsfRBOZbHtgHyZmeSnTg+mwVKjoPRQhhToYqxKCGN3hanWmJW6i/h2I3oN+s
X/vOneVcW/qj07y26b40EoTbr3tv5bm16BNsqFuAjMy6osJV2fbNlPs509zIPgQFV42l7Tvblek9
6tfYRs4wQx/+gPcp6kB0uNNcezq5sT94nRQyuZpZyKSow3rX9yNAkVRPadnwfup+VNBb26s3MA2+
SIhwb3sLZWgSwA6XeJBeX17tpdFTPUcgidoyzzTBQTk9OgJGpjPzno2EAQRZ0SGq97YUH8p0Olw2
doaTmYd/ZE3M6OWR5jdFaJCfyh5bBdn1sipBdT/jvNwg17d9Gm2zSr0vg32hbFXXujbDz0V0h5NG
dx3Rhehp2EpbJVr5sIWQk++ay9GzgAQklKfLIiHBRUqNWRgoT8Zl8cjVsDLRS9c3WE36anmr2rCM
nJpwYi+opGY+zXFoxduxi4ECjVZ/jcZkGaKq7DQvl2d70YEcm5w/6egk620Tq4SexJ0zIWD5vWtf
zWnXK5TXvwyIASMaKH29bHNxIjlDTBb7SReJQyFQ9OOoYpRJ76DmWN/13hrubnEi0V8ln8Rr3BHB
TIqnxBNQDHTY6zs5ubWGT5J6cPrnywNZPBe8+Q3KyAqSfcJy2blWlWY+nws/e4o16aYMypfRhu24
bR8CJOMvm1ucNxQ+TPiBNF5Wgjm58fsmBf/sam1Z39Zm7tyZ0xpdwvwjopdlB/5rRNgPRURiMOgw
YhjD1olLZEXibamu3B/L2w5mSKrjnHY2wum2S4i7siiGFaHT0+eqV+inLK7DPriSYBOeYv2qLZzb
3vhtOWshwf9hmncPAQoJJ7E91kTJCLljhxi51bZN+FWRUJer1H0XeO7QpofU+Nbnw8FX1so/S5ty
ZsYC9wZXlSEWqLuSIrGdAeGbwip6bP2a/KY8xfdlpyCg6jf1yktnaSlJ4oJ/AhZEL6DgsMjZGhJI
K5IpUCx67fXE7RD8vrwnF4O9YyPzpj32H8NUy32AkU5ynM1QQHDuS7vEYGqjWWx5OExkwLLIeR4s
B2GP8Nf/5wcIpyKnuiclKR/gS+lezw7W9NX3HvTx0NT+rq2eVfmzrf1DNfmy3aXDeDxu4ZzUVaPZ
qcZiGlGOTsPBNoftZQtLMdZM5YGLBJLJy+d0Zitf8bW6Hjnu8MBqyk7pXiPpoEtXLTTICT2kl80t
7U6SQ4jSzlhAcjen5ozJg+Y2wGUqyp3i9G7UwNMRfculcHfZ0NLMHRsSQuS6MDIfzArk+0X20k7Z
Zy2bVsaytPOpSM4YZO7qM5q9UPcSze6IoILm3SafXD5l/+Vhf2xiHuXRvjfkJinTj5dF/8ptadGT
zpvSbX23KZ/KNe7oxcU5GpCwyZ3YkcvQY3HG+EapOmQuIKCzo82wFuSsGRK29SBFatvFzFzk3Sj2
a5fcV/UnK1iJc5bWhzQxNRAaU87Jm4ZosifTszmziZ1vOulrUZRXvZ+t3M9LO80EjomYrsof8SHq
BbIx6RauwY4jtLk9paWbQoleL+/npTzah0D1zLUOgahYUJWbyMpaBBjRHZG+taV2UCWNNhvZHaGZ
7YcADtYfGhzI5Vjtndbf+Rwpu/DdpLVX9v2iN0Z4ALZ8WOYN9JhPd6VWmD3FvRSXPzW0qYfdsIkH
6rF6DrY+R5/dcfOwpGU+3NCt4+bTWq/07JTE8OH4A4RjYTplklrZnO8ibMjafWzdZijhgRDwU3nX
5jnvJffy/C9t2WOTwtkwvD7yC5/avFMN+7D5UYeHvNe2U/Pjsp0lyB3r/GdyhbNhZM4YWjNh4mgM
IXzn2abo4ba0qhu/geSM1qit1fzQpvjQ99kuUkPIef66i2Z+HR1/hBA46QgV2P08wXXqbRKV9D0a
mfbvyfhZmj/G4B6tFjfWD3X7HxJwyPR96IHORVphlm1tDGKK9bhUJbryLZSgcu9OjV4aexuZP6Ju
e3myl0LrY3PCXJc5UZlEscf1g+lLNpa7Tjfpgye7OOfhlL9V5P2Y1VkREDeBppr4tgubMHLsGmpH
VK62Y7nNi4dJhm5njQJmcVg87DRqz7NCinA+g3DKWz3ETpm+zIeiKw+D4m/t8t5eSyMsmoKUbiab
BhMm3udFlQZmFZW4AllB5+9Kk7YpggDe9/Bv5d/nyZvLWTTymmSfxfpwONpDA7qeyKHZNQaEMs9d
/CibvWspd3WzctqXro5jY3PUdHTvKmFc+IGFsayrs0MXKTJiezo0ay3a2Jf34JopIQD7f6Rd2bLb
uJL8IkaQBLi9khK1nH11n/OCsN029wXcAPLrJ+mJO5Ygjhj27ejoBztaRQAFoFCVlZllE6eFAVNE
3Dvj91x7RLS+YmPp8AJzGiI8E8TQAKsow2lRV61SOETdcz/rqwB4Ex8SS773V6M5saSEXeiy8Sav
gqWoQxMoQW8Zux+Gj+tTtnT8nw5H8e+UD1SvShixaIKu4+eWJ75h7QzjtRi538oHzrfXLS5OIMQP
obaDXPMFUxcumwgSY8jWy/ieVmGtH5L8FZx7/50VxetGgKp7yWGlLiGCZ0Ta55RPx8QwH/KYrV3i
80ood+hMWo8XG8aDA0k5amNgJIzURf4cJKHbBm1xAsR6Ns/9HhRouXagEC3F9WMdIzSKMtMILLdZ
+YaFtwc+ASwT4LNAGkvd0rIG4KOePwGsa6azHZpNbR0G8AfqzvdhFV23cFTN5UdA/5FYA72xstHM
VlbtNL8ICmsAu5MWQr7uldpyj3aAmyKy1xpY5iBEnWBMLLpl5oorkJ/nm24yGtkTgtUEqG8rbHeL
DP11f1k4OmaI3SxQDmp8sOieWyjbNh8bgvpYrH3W0X0xSj/NV3LSazYUn6R5ojsFh41JgD7L/cwc
7dZwZXh9JAv762wkytqIJLNIVMMTmrRCd3+Q80NCXgxwUf03dsBdfz5jE9h/DZC9g2ObDn6lPwAQ
0ad1sA6SXpo25ASQXcd/Zqb/c0MmqoycNHhWTw2AVX7fjHUGcjvD2zADyojAdlZxtS167m0ZcuKH
WEhxkIAxgGuHlHuKFgYAoWxnTl/GkNVxudhNcZyGsNb/QDuOnvhNzEuwbnoMsoBNigRkIicQNxdj
BuBvh13n7HtUMoBDqlqyzfLa9C1tkl+YmPSPNGqjWy+px08Z5Q57ynqTfNAeHDpVrCEfLHQn2rm5
Yf/Lkmx6dHITvaGaO5S7uq5LARRYJNJgktAR2zWsc4Zbr8k0HpI2M+KdEUXxl8YaxBet4YSAubCK
P+rRNRJfixhU0tzOHPYoDJahSJvUW7nvlg4WQKMA9cPLHHgv5b6balyDhYGUKSu7TWftGoSvNd1L
flvTbeE+X3eqpbU+tWaer3WU9smYmrDmcIGaNFrVuth3kdy4bmZpj5yaUVyqzSa4zwgzBoj0iqeM
PQ/9d75aAJvnRj22QO0DhBxiVNByzqM9CX0aZsUeASNj0PLvNdmYxY7QhyyGjEp9o6U7AIk8/mjb
K4/opTclGsZ/m51Hf2JWdNDHwnsAGT7y7wDaoap4zqFJYw9byxp8nT602rYDQcIasvuCfw9x5Uzc
a+L4ROkJsM1zwy6fOg3ArCKAnt13Wn1OgwwBj4qGtz5rj3Y0bl08CGbREYmGm8x6wlV6mOLqOBJn
d32FF26os09R5qBr3Bx1GXwKFYYNQmRro1k1wMtdFPRVdjCrNb6fhUAKA8cNNUNIdUclS2A2KxNa
iCLIK/ulyiFI49ZZYBXsvteqn6gv7Nuxfamp++/1gS6hw08Nq2QJVmFkQjMGiKVV04HpOYIdt3CC
TqPdnW4PoCupyyy9SafWqY5ZrLEb3ckT9NfWbfyTjUTXgi6zDSTXi+FRN8d0nxYuJC4pSOlM9P+z
7iPOLPk+RKjL+ymN+TEWg3UcdT1/1FNcyGVUreBLl1wYUSkKPgByWRDDVDwpjaa2iwcJhJM2DAED
ql13WwunAv2ASku2bZrsFRmZRyvfTTwjviHXRDgWTiJgSYC+m7FHwHgoRwRwjZNGEr1AQFB8ISTe
ea3zbhtrmLWFkwgyqnPyB9kGhMTq8SpSaVscqzeKybdR00DvWx/vCsArrvvJRfv+vDlRzDBM4HH0
GUR2vjlbQ6Ai5o5FwM0PiQcmBa/6pjE2xXQc9DdQ44EdMo73hEs/RzeDTh7y5BBHe50EJv7s+tdc
zu6csMbrHVRcuFtsJRTS83TS4D8zbr0Amm3fj2WQyz8+5UFKbEHsCKhxeJNKcdPHg0MkAAbQGkGu
N9lI69M03+Va9+hlcHpuRjlqELQQ3lYwU4D3QND70ctWZuvyMJstINq2QdUDgmMlOLXyMTEKCxYq
0m9H/a2cNsD17/IJ/FSH6wuzNBgyK4dTcEpAEl2JHm17YlgZsJVC1q577MoExd6uKFYGtOCMqIgS
INJgBLg3VfTIiSwHel8wY49vFsRRY6N490SJ9pT8xWuBv0erTq4NkLduwDwya2FGfmclL535Qvv0
jhmv0qkDjax2hV5e2XN7lI0yDsR+wD+vHDyo9hHa6LwIotKDOCsBN13iTA9I3PoggNnWE+h+xm9y
KMK8BSDKerk+/Qu1znP7ijOlkWYNdtcUKEp44cAHn48aFGWN+H5iP5s2CUeNokEL4b1cS6kteRnK
Sbi9Zm1I7JvzA6KqAEuZyhZrghdsMtyZxWaOVZi8mbK1es/lsYdh/ralQkYSgY7gOIEtMnUA0IJI
Rd6Q5MZdQ3ctjgntbqhdzMTkapoQJHxINdsIA9DM5Bt6hd6YsB/v8+6z1HYrS7foOie25q11EnbJ
gbZ95sAW3pIIkX/oBkLkvc2qgDrfJuSbExpWQCHJ1+uGF8aIlxEQZTgfQDuiVjNMz01ah1Yl8Go/
o1LzzRIXJfoH06OzKsKyaAuvfrgHMoj453yMmmiKMu1riCObLcpnO9Pc6TVI3tve7/68vgmcMzCd
sGIBRapGk3U3cjMaOWy1O9u4m6BH3UrDn/qV+VsoB50bUvZcTcbGziUM9cVNFt9N9U6Sf013K5Gz
dHp/KG9QAtHN96o6uO22z56ur99l5AjzFKU13M4gOFRTN6Xl5RFiwzJglgAgCq3w0JoWc3nSeSnb
OgDZd7bWtrGw/85sKvcvwTFvFhQ2J5qHXhoaBds75Gh1awWutcEphwr00ay0lug+I9DgBLUjBjX6
ffbdsNimo0OQ6GHiflyf0Msn69mEUiUzgZhjhKwIBlc6SIEdu3Yz0c+ppXhzBzJtDn9uDRcZ9NMQ
xqCPe94yJ9t+lPqAZhcD7/Aq2RK08GbNrYbEW8ZlyHsBhEW/cnsubcJTi8riWVafQDIZyp+aUe9a
+VUr0KDs2mESF762GkUtWjPxoET1Y6ZkU7Y8UG9pnDUYXyerzVg6oKsB3H+sNmaEZpu1N/PF2oEG
glguAcIIwTCCw/PZZMIUQ98bGqqfAfTAZtax2DaDVL9z0yc8oK6v3UW0M1uDNBjwNghDL66HOLHK
Nmewpnlf2wKNS/TzuoEL94cBgJjBKQJ5R4RV5vlwhqp1oK8EBv8SMFTkL4fuvq3e0xGyatAuKNp9
LdZ4GdZMKjOYFwLPMxNrFI2fOSp/oJWuwEyYA3v5dXCtwFvrK7+I5ZUxKvee2U/dUCKX6Ut575oh
MSsE27vr83hxXik2lLCMTdFUODFsxDgXWRR6AhRjcsPpymZecgi8xJC9QPIPLqFsZqBcwTudwE5T
v+akCJp6xSGWJ+u3AWXv2lk3TkU1G5AveKUbxtMqN9naGGYHOTmQOmskadbBhBtHIXQ//Imu+diK
CbUzoTJSZDrmaWpj26fRu+6trMPyNAFNbc5vEDQXno+BSdMeoIKMMaStD47mpnk27efrPnUJD5id
ykURDwhx9BGqi007sBgCjzRrWWWbiIPiptlM3s3QByl1fNt5iLXG5z2I9dqNzlc8enEK0cQF7BbI
GMDndj5CI8rsDNzrmu+wO148uO1KsWFxx5z8vuJo0TAMKXTecbSNaMIkw3Z0fX26y9c6MdfGoXgb
t0lkjfPur5rcL4w909cKyJdvIqzTDIp05v5LoIOVzY/+UjkJiXWSIHm1LfSA+VF635CAjIfa2qTs
nv9xcWM2ibIdBQgJhwFR/M9ueccHHaPK0Nem+6PxSgEN4tb+ugsuTd6pGcUJigTE+4kJM7r54YAt
xR5+XDew4AXAU6NCApl1vBBUrXVT1jHkQNDZwts3AzlJvhnpQXrv160s7FZYgRfPJUEwYSghAkln
kHMzaX5OtyWShHGToUwTB9etLEwWXgM2WMCRB0G1VfE0MPQ5pC8hPZd6b57zpMcr5D8Xo0DKA6z4
wIZbYLxFNu58R8YzxS5AYXFAtftM3GT2lrA/XW+YwPzMbD9obPd+qVidHM1DBFR6I8o4QPeDnj9T
svL7s7+cFRzm30fqAhpClu2glHk+BG3Qo6QQVRx05KfRvIjuKOKwFJs4WTF04VeKIWWuIo/B5yDS
HpjVhM7TY+J80nyrN3+65BAqAD8SwDfAxCD0VPYHKUodkvACHd7mzy7Z9MNaYXlhHGcG3PMJK7rU
sEeg2APLeZhYiEacGkCitXLTwrIgi4zltpBXQxuA4rkZKwxmdbMVfpcziBCb+26oAug7yLXjeMGJ
T03Z6ttHehUxJEyBwYpWu749Du7KzbI0GkTNBA/WuZVUPY7zKqai7wgWhX6nte+WN6xF1wGSddmK
l13seCz/qaV59U62S2naE8rCsFRBZSwtUXxYI/5YmC48u7EoQEygcKWmiDshhoy2VhwUeG5kb9Te
ps1KLWPBxWACoGbwJM4UQYoPA+7M3I6BpSAnP1zqRzUo19PnCoKj14/HRTtogJ1LcLi1HGXvu67w
Kqf24kDTNikJ0mhjuw/TWovCwpIg/wzcDqQGTQKs+/mS9AkxE3vqkwCySIb2mhRv10ex9vvKkg9m
X8aFgd+vs7AtHrv65/Xfv5ylWTkbKc5f77GLEziJhUfaJgKYIDW7vce6e5dO7aGrgI/gMl6rCi6a
m6vmgMmgzVtdfBzVcvJSUBLwcWu3FUjrwgS7PtJWDsrLPYl8OtpyMDRsSFMNZdt8grhXzzK0zT4Y
cYuCcyjqx95sw1p8vT6D82F1fsfAFKSDbFTHgAtQU/cZt1ADpDAFATLvKSt1+STy9mYas2ZfDW0S
mKP4RtpR3mSJ/H7d9qV3QNMdpC3olHdABK4CrUREpNa4mE7QzwTMKbftGm5/PvDV0VHcXQgFAKZC
jeLcv6OU23lpzxQLVr91NMv3nO4mq5MvnTMGA5LVDiQf/2JQeGsiPY0DAkM7N5mSPonRvQ40On9M
3drv1mrhSyuG23PWBkePt64aGByzSH/BoC0OCZUUCgIb6T2iGq+nUHQSPlvDjFyeqsjhzEAAnEJo
5aNKPDgUaeO5HKBCVj5OqFXxp37tBXr5eJuz+Tjr0N5LwY2gvp9qs+prd4zAA5h8cVigg6102MsI
Gq4RiEMfBzSXclDV21DFa3fXF+xyU5+bVoKGupMGBHRh2nTkQRrovbTR3Pw8/TEA9HyIjpI8MvJO
yM6IweXp5r6dfYnLOuzWyhaXznE2GPXaaFgi0lZgMJMBjCLgGWAdeG496UP15D0yIHrXCL8V3sqB
dekiMDuHROBfAqRPvUdq0Wb6RDE2lqPZPt011Tv74yT3PH/IHuDOBbXNJUqRR4M2zDa4Zw97YXk/
0GP60GljvUfcEV53isUB/TamEsIPHskQq8BYTH5Y+nbCMRHRFce7fAmfj0it4TuxhScygRGq3TK6
GezbFAzBZUHCxjy2xnaqv5vaP9cHtujtJwNTvDBOJ280GGx6iVlumjy9s4aR4mFcaVv08q31EazN
o3IAFzorpVNB5EMnTzF75APwOiudEWsm5lvmJKyMvTSenCjBUrnfEJGh6Ok70UroekmFPi/VTCcN
pMUMUZw/4sQI+pgsKiyMw/LuNOj/8buK+l3vS7Jn+cFKXh3o6kW6DzVobj3QHE0ZvtmtPGkvcTTK
V8yLe/IVXklqdKPjKyTU1YhvxtI3wZubfY3lQwE9V8E2NrTvhrXjedFpTkavBL1xA3mXuoXdMX0x
bYhn7ME1vUHb/3XfXNwQMAPZdtTq0UClzHI79eA5YLCjUeTpKMZh2KCvYqhOMEB44xnuohsbaJsf
QYZ43fhlzAVwPtAYQLG4Lq4h5VWH9j5rNEzYzrh7RNfaJkfqS0jyaVfOIerXHGq+NM8jk1NzVMXb
Ssfl1WhC8CdHfOf8qKWxiZhP2+cabYVN2WziKixKcRDx5vo4l9by9zgx2+c+ZCd6O5oRDJfQNeLE
PkRJEzomMJMgSrxuavFWpxCZwOsS8eXFrZ73rezLBLZclGP8gUy+20/gzc83I6TfrFpu5z9vWnKf
Gfke3wo47wqb0OKeOf0G5XpHza4rc4Fv0JyUvSJFK24Ku8SjaqqGoNRBYSG0aNqBjWo81onZPBSy
2XV4f61Q+P0/kwFE+v8WqdTHqQF9ISRG8CG6DRhGtxn6fep817ows8II4vVoYBaYJCTb5NrxdRlo
w9kIMq7g1ptxOsqac5ImYD6qcERG4z3ROCDPa/rhi24F2LiF9ySdCRjP3cocPa8AZzSmOfkEq11G
/vXmNvS/iDPQEQGFD4DiUcJUrpNUk0Sr6maOM6xjb1f7uEd7xvhtxW+X5gttFziEHBTwLxQEnLxO
DDedQ8IBR6xk7nvpQCvc6sAHw/rcfGMg90m7ggHLKL7JuvqnbZ0nThnoXwryxjpKVk6nxaMRNIjo
BUHeDNkH5Qgecg0XU4PScNYWW0bYM3BM+27iEEaDYBNLnmhfbC1ZbKN8JWL4lZZTjyo80pAQnkVq
AF1TljYD4zgBiVSQ1Y+NLXdJQ7/lY+YX3fNkdBsjin9A1mHO4w6o4w31R5fiFhKNeWitDIGa6dve
x/UVmjet+klYFxd5XRv/qjD20Wk570Y4dCIhsTI8FWTcgfPAZ0zeV2h4ZdkabcWSf59aVOKmGqoO
4zjBYp1OHOJgdNPq+UeCvIm1WjWfJ/Ta6BQvN7RukqaArQzRtCcS36nfa7FyAy3dd6cDmvfASSzR
WFrcGh6MjDiC05T7SQT2qCOL8fjZXl+tpUfJqSnFgaq862NwHGZBC/xdW26hKuYknyyLNiZEpcao
9+t+5dhfNglOeaBkcRoR5TZPRZ1kkMLGYcs4LKVBk5mH0dP93vbumQ2iruIh06YVbu+lc2NWqkcj
JsgaQGF3Pqda0VhjbOAQJBSQW8e9T6K1GGlp2ebxoAVhzkGpiIqq1hOwGne4vm1nrB+LcRAA9uHA
sDZJXoM2IuqgzdlCImjlMl9ySgjEgIIdGXy81JUDqKkL3KT6AE2A8SEjYQcdIPE3lwjYvXCFeJSi
NKSsmt5JUSaWgApi/1Wb7qP4LfHebDe87o6LIwHvjImqoItrUbkNJ0eOOW4S+IabvPT98J426EoR
04rXL174QKI44H9BLvoCoo32IxbpckSI591Z8dbObkQZjs2u6R91a1sZW4I3gn1rDK9/Mb4Tu8pR
FUujj0U8zcdHGXpZeiD8uSq0lVlcOoJPR6f4eholU1TM8kSxQ+ugIc6P2ejeS2gZmHXphEndGxte
liuQi2W7APmguAdKCXVnW6LkpEWtHyw+RZAU7s3g2Jtx0h6YVvqloYW2/fP6fC7tamzm/1hUAWis
K5KBoLEsIFUUuOm9169hIxdv91MTikvicUO5HcGE6zK0ImNnbePoMRJfajtAecmEhBnrVjb00hH5
C0xvoJyMNnVlszGrttopteAmA0rJ1gcoAwOZiQ0Bqilp5LGjxa0uxsP1yVyxqk4mUBoyQxcTRiof
phpU/Y9m/N5ojy3dNzzga4itpb1+Mkg1d+kRr8+AKweiLkUbz01M0HEY/8VOOLWh7DeI+FV2ZMIG
zVooJfoWjX0TGe1m3IwdBOhWzK0NSdl4Y+FmI9dhzom/5sB2l3K7qurx6xpRQhAbDj9X/2e8jloW
IFnU8RZ3aNCDGDgJDXOIPiD1Z39PANwNvcooX2TlZveO7JopGJtIe0B1F2UxkUXiNuZ5ftNZLgib
r3vPwthnwlsT6n5gN0W2+PyCdUv0ZXZ4vSIBc2DRsXWk7w6rDeBzVVUd/Pw6x4MVN7mnQuehPNlU
ZECOTAhu3WouNx+jwrrJpcCTrfF242CKDcKXOwneZD9Oq2llmAsnzkxRgUYwtJqjC1Y5DuwKTx8w
ImOYBD1boJ/CZXF9IpdOHJiAgBnazC2A45TrPJo466wIMVll33jdXrZbtwpy54PGOrp4dlLgMbxS
aV5aPNQYwTs40whf8OflNik6Ws0Rp3ab2zsNcSeaUK+Pa+F4sU9t2OcO0hg6EEtdibOab0BNIaPN
VNyx5A20lGja7/8ilACpO0qQaC2ZI01lFtt2jOye4D2aGEcaH2v56SYrMeXirAHViqcfPB9tZecj
KjhN4niCCdeAy38Xxd3YrTwuQci04PFznDyTIKMOrNJgdKlsxgxc5OjSSfjbLAj5zdKz4R2yMTWo
AJn5mbeld2BJqt07Zdod08IotimaQvas0uNDlDbdB5VM/8rTiu11I5rCVLMivCrsiuyqIWIheLf7
o25PA/Unp5w+shEMZ3Yk88QfJNVrEI26zaYY0/6uS3J9M7Z2HSRtb961o6M9NJzJDuo447TjBo++
mqmR39lFXz+xupW3NE26x1xrerw24xpMd1nhgY6ob6NNpJvf3CkDWXVJW2ZCF67uXvs+Sba0G5J7
y2msdpNYCQiZalRI0cwfO+AGnCBi897ZIPPBxInnoZ6ig2FxY+sxBDp+37t0H9eyqpFy5s1tQsj8
ZSw9DNDx2Ji8L6EdTGOQpXqVCLltNaFeCq/Y9RHv98gyioPNiiQK9Ckmb1E+uUdhtxIcD7IkyZbR
fKx9Wuj01qx1to+EByaputXb1u8xiaGAONfGAk4L/X92oe2HPk/QqmsNXpjaQ7IrJs/+p+ji4ojs
o/aaZsXwOTGXPbS1oFvNiEkPvD4luZ+gGko3EGSlwBXqmfGFTKaHsra0b/KiN772eWP+oFWiPwon
T7dVYyQImNFykG+0ssq/FJktOPicq/zfklnymILY/j01huFQlcYUNGIs7vC/93ex6wJ4njvkjmmj
gcIKiQ+uNNM7M7H4pqmmpPY50r1fPG7aT6KMvBQSyA2p0YDj5iJkRRTlOzSSm4fKbLunLCU8RFea
1wUpIeMRgC/x6Qyxjlpvg2SxC5XjnUBzXONTMNo+umjNuM8ZT2uwv89nODQtXqKsKJ+rcrKrTVrH
9aGvOP+IqB17Pjca8ZUOKYCjuTFO1tGM8+6fFPjIMJ3y+sh6nbyWfU3YAfKvCZgBzekJakdlWGSj
FWhMc54sh7NDZ7SWvhsoI9GW95wZvl0i7xrQNBuHXd628imvh3HwZe6xW2FpBTqNtH7PklozfEfy
6hsadeJXgnmJfQ6W2pfIsNpyUzpD/lqlVL6YoFb79GqwyEa5p3d+Wqfla0kG/tXKkVFAH5GNdpA4
i/mXSuTeE/Oi1vbLmhBwntPixhUy2k49erzzqhWvJh/Nxo+0pvopByG3BgqKr6adoKEld1Es8guz
Agt0kXjxC8kYxL8SKxZ+hOD81RxNLaxYT2Jfr/QcmH8mxTtpInFgedF4fils+0bUJruPSIcNXOmW
xC4CmDEu6uFGiEz/GIF88s2MU3y65bICbLyVc180eGCDOseSB84SDUeH3WQjFP2m5kgbLXsc06mv
fIjN8AN37SwsrQ75MmuKG2QfLIlejjT7F7gu8VY7Xn8o3NxDYRtJwIcSb7QSHUrxpm6q5mvksvge
p2G/0Zpi/OYUJg8nChYnMpQy9lunBiHHNI7RTTIkCF290WY7TtPiReK4DvW0NQcfhqJD5dU8BNAj
u6N1lT5rbIz3dkwsbIcMnAiuHXfbiIBRPx+nIQQnXPZReK3m0zHut+CscPagnACTnB1Zw6ZpRgdJ
P8MEJgQEqlFIRweSkJSLbZKWdFsNmSV2tW03XuAW1Jp8tBG3ni/AO9dtzLjNYzzKGlSHrRoUrf4A
UrEtGvw7EjiRk21tI8tfXcjGA9fWSg2S8dRqxgD9NlMdeHqb/QRNPHopZcW7d155bDuSpv5wKOv2
Q5xnIXgY2g8Sad2eQys5aLS+2zZOU2/IPOlxqU1fqNHrPwXNXN9xsuoJwADnNuq89gYyGdPBgCOC
S1yL10QulkoB4Aj8fcsp0WOcaCOEvFgKJoXnKQl11CIM58P0vuioJ092oNV+NoZ0TVpkMZqb4YIz
lQCSyYrZBhioyphryVq742CDz5s1YOVi1HNiYf6Ck1xe1NdmBGoKFHX78bM2/p1J9j0dghcECaHk
u5fnj7Rba/peDCGpjkZsD7lyAMjml/qJVd46aS81BA3ZDH1MDtYQ9kXiQ5coifcy+cLovylfeYsv
BSrI6jlAKiKngpDr3GbSxqAunsvXFbtPEl/YYVfvRHvH1h51S2HXqSFlSqHoNHrDXFXWmte++YdE
h35NbnDJL05NzJ9wMn8pZ02czKs2OQdZWGA8Jn9eGreR4MJLDhivmfb43EIFIBs15/qbJ27EuHO8
rWet1KTngFp9K4EjH02kID2wL2DcRlu0ujHMJdvJvRVufuySDKqTCXRkzc312H5pSU5MqZiMxnHa
usgxGua+uPQRionGGrT3spMdDKKnNpSXF0GUV3oxbICRMAADHUJEUGZO+sZhDVhWtFsTyMJ4sKFc
gdZAAiqiAhwspeFnqdyPUOeTeLF1+qcDkMD10a9MtAofcp2Ms3ZGUjTR1iPvokdm4RitgaGWfBIS
A2jXAxTYuFACt4e8BdEDXp5m8zNrXuPm7S9GMWdeQRIACnpVBwtRUMvGFq+Zwtty7nfoMgHdo1uu
ISgXfQVHBND/LhqOVYEcYaZIXmR43hJ2NLUffABj00qJYc2EckLokJuGPDtM9O6LNyRokdjoa3KJ
azbmvz85IqqsGVzq4snsVj95ts2qB1k//82K/J6pixczSHxqgWHUCNe49cWtPlkRiGatfrDoWScr
ojyVE8OMI9uCnRLqL+QtHVbywmtTpdxGGscDiVFMFS+2HFKDrfVu/DE5/3w6nIxBOU/TzASnXI0x
dO0x7b803kvGnq4vx8o0/bp0T1bcYyXQ4A1MmPSfOIfwRvMXd8Is+gBkKvJ1CMHOXWrU+2zUC9So
CuOYQEYQN7b+x3It8zwhbEMbHvhcPbVMr7uayb0Ou3wsAGYRj6721Ft3EQDs9sqpuBQPnFpSNiFH
3ByXaFAKRn1H433UuD61n0ABXP05CnYekw3tvpnTFSmf83kzjZrxMoWlwdi49H6i4SD+Zu3REwUc
PnKvwJmfm2gkhIsMhkJ7V99ZXuV3xd/s9d8GLGUMedlVthvPp/vwVorQjm8qtrPX2pYWdyIQVGiQ
BvYa03U+DEdPSt72cw7O2Yko1Hjmp2sX9dJtCMZR9GGgDASWXSUOrOoJ7bACtbUYLeVFFGb26IOl
y0i317fjUhHPPjWkOBgkmhtadLOhtqtvkVTKjiWSGluna9tHdHyyoBlAHTvY9qfUjXZjT1aY2wkJ
wDO8FnEvOTvu5V9+iOqxqQQneUemajKxdZ0s1E2JdvrnSL/pICkmjZWs49IxdGpKqWmUtcmRV4Gp
GdCbkCcBcY7rM7tsAeRVczcYOtyUc4jkICpP59Rp1+7q6p4MK5tp0UOQwf/P7yv3gVeCpauR+H1e
/pv26SYqkS3xnC1J1kilf9HbqDEwnnZoOkLoCMy/4oxwRNS0wGEWuIMNoToLjx8ttCIwKyJn1U0O
oF6Ob0bQpcmqWwCW70fk/qa2R2Zs8FNQARPwECXC2/fGfc88JL5W5mLpfXj6gYoTozutn/p5Lnrt
i2s/xvaxiLdxBYXQI6/3ZA18sTj1J/OhHADIOVoe6IBQWURBrE06365HtBbuIySIrjvR0lFzOjAl
eCm9FK0jIwaWAjBJ3jrtXtdXToBFP51p14FLQN1C9VOhlRYYIQC4SM3bODMQfq9Vfxe39W8Lavt9
UuZeBUwHcALQLMjb19YJy/yfvL3VijU49spgPGVbM89uBDcxmDip91Wa3EJPa/83S/J/86W+0Fti
jjJlGI1n97uKCOTVSj938pVlWZs0xaX5kDXUYFj5ES3EIMVwSpBrZRs6vIg03/x3Q1L8eazBowga
L1ybHd3Y1Vtho7fbXZm35T36e96U85DpRuJ4LeYtSvc6QKBNezeKO24jgIJ+j7HzSHh9VMtXm4dm
ctCfg31BRVvX6ZgJSntcJ8ltUhyZfMiBPTaNL5AT7UHkQ31qBKgE+3gp/s2+nZFZyL0TtO8pM1rK
KUN+Gqbj9lj2caAj0R+vaanMP3JxLJ8YUWZ0oOWo2fPO9dxd6uyaogUkf6V0trihTmwotwwvk8ma
LNiQ4JspZ1KDfsX51iwoQWEk6jrRNFjAXPpMq4JhDVS76Hko/KG9y/klv3Aer1VQiLGrAqir0k1f
UxypflFAtw1MrnbggAIJTDfjMyonX4H+OvyFD86qkuimhXw7+mnPbfNMtKnbSRRQreipcAmae15F
y5HLrm+H1glKqT818tvUvQMXv6XaHxN24qUCal0EqnPXsHORJ9CgIdQYGHuRGhk4pJ1R39NBs6BS
X2e3rlsZb9dHvOSUmGqI6KLBQQce+3zAMhHGTIUKp4x9IwOvfPkwRePK9lo6HE+NKNcibMukpjAS
k++Jg4LOPrdqPCVf2/79+nDmX1L32KklZY9Jycdo6BEe1xLMf6B8RINRYKJIRLqP65bWJk7ZabhJ
7ByFGMSL3tco2jvZi+Nsr5tY2ghzBzy4IsERghfM+dqYJudtIgAtK9lXJ4F2DurPNSqSui+8r0QL
efTtusHlMf2fQRUM5eY90MQtDJoV2doSeAVI8hYogl43s7xIv82Y5+OqK8tozHJepCy0yy2lmzJ/
IfQvDqqT2VMf/RYE4cHaDiuk+adId0O9kmleOghPf3/++5PMiINGdQkRIzxJJMTRIPyart1Ki+s/
34bgpkDLq/o8HtI2ByWcAZyy89J0Y5DK90anKCaiDnpIRpSJ1pqFFzcq8K5oaUALPjpsz8cUdZWD
nBUsesZtwtCPkoZlJHzRG4ibw+tesDh/J7YULzBBoW1ZDeYvRguoZgMzv3IWXDIvzofpiQXlHVS6
Y0kbCQsciMz0WDcvVfTc0KDkux4FYsTO6dGIQvBbo68rKMuVF+ViQONYv6jSgWG5CGiYKGyjZ/BA
LTZE6hfOML7RREPBuUndCs3RrETpT/Ln3LGLBxtNUFUwYxDuDPT3gZmWRs3KnC9ucLRroFMBRDcX
xNeOGQneMoIvGl5Sc9uKY+etHFprJubNf7ItSOGNPMkp0Mypc5/14FMr0/uyWeP4XdwbJyNRDnqc
voObTDDTDnl3YzmiQjBiHP+HsyvbrVRXol+EBJjxFdhT5jnpfkHp7hPAzPPw9Xe5pXvCdiysEylv
kXZRdrlcrmEtOiVW0Jr0wnEzUIjT6NKoS9krT3hKVrI5vzx2fWIOFZNNSmAr7Zv0sYwPwMXB+Ms3
zsinJB7IltJ2cKIGkuLO9BpD9ToZO7tku/gTb5PStpsSEjID4Wi119HwY+SS0oTwqK/U4I66O2kV
2ldgdoP2YjuQ8bi9TMINcQhQmzAfhe5BpuTK5gpKQX9ToxaVIDukmoDKDmh2rYR3KIJtS/pbHOcD
DES2eCfAsWDsgFMlzTSaETbIAXgALySXw/CRhYBAvFFADNWVu5Ec7fzHHF5X5h1KctvSRXoiNsTk
kwFaHIxbnOsZWkpBQYiLdaTtexOjt3z6ieay28l8ImkrOciiE4bpU8w0YTbB+MLwVpZ4Jjms0U83
VOD9XOb010Qczyz9uLgc0qDt/tnWTigQ0C8Y6AA+p8kj/yggAtWrsEOaxikv5/ZHC7QKZ7qJnREU
9tHTks8BiKIlSyqyf1yiDmjVGQM1X5K28eyzCw1jJKkBBDtQNwyXsxQHSigE0F9ot0APM2CHz/fN
daYeqUW8pRuj3bfhcqpj9dBGlmTHhA0lAE8GHRKG8pDH5K7vZtQZ7B97PSTZ9dzcLsCLjZv2Bqhq
O/S67uM6vgOJ6cNMW9/N3re3T3TIMa4M/CkMAzlICp8rablLYdUugvwaTIjKdDWUf7YFCFcRCLgo
RqASjDzquYBUN+pJJbhO7XA5sMpdpaj7KHIkFsEuqC8nfCWGu8BUAg5Sm8UlYOH1eh1duvm+p4/G
NwafGRf5v+pwh1krNWDRog/UDxHTJejDSfP3WsP8nqwmJTxXK0HcSyVxQquvAKDjlzrg5d13A22c
2WNn3PZ2UJTJsXW+UdJz0MZlwXmgrM5D6VVj76pNjWR9lF7My5tqHbXmG9VVsBKjZI8Ay9T5a0sh
QNKhChI2LqW+PQGkAlekLBEqsui1EM7XW+kCLKICQnLLuVOt/t4tHrZNWiaBcwyEFHkJMjmcGVDn
aNOtmUm2QhiDonZnsgk2ENPzNbxUnZNobHAqW+dVLTErdDnrj0r/TON7gC7H18o1kmnLd154K6n8
yyVG7JmZ7ME/pgvaY166xvYqJ5Ci4jPT5c/qWg7n8KJGHSdARKW+VlvFIdHn+2F6bRb3zlp+55jn
8+z01/aOiZzQWiJvE0VKyrTEYUpNDCYwioH+If3PJIZ4uKyFcGaR660eNSHUGtwDUGQ90PICg5TI
IClFnm4thlnnKmwq7XYkkw0xFV5g2TR7ufWrG4+VKhm0EHbmrQVxntuYtczW2WweyFr9aH5fQmzY
dVg9gHgPhE0AoTd1BFTfKOlhzBcAfEgqY1KczwC4NKKtzq7DbFAvusK+GaTg/my7OQOECJcBbgKK
6gt3SmiW44T+e4iw65uaPZOrxUvi3sspwaRMjWTNhU2KYDTfpuhNr2RICoItREXRcixMsGBElQdx
sIZeyxMdl4gKRKCxPFB0aag/TRlAtsDqz8RwdyKGfyMjtSGm69AE3k23nVF/dIUabB8uwXE+E8Nd
iV2/1EPCZimzll6DiQVj2V56P9nudVOGHnpRJFe94Ga08Q5GFQ2Tt19raVRT1Jq2uOqpVb8YermL
+484xNz5+AiTQk/xLzcZD9/QcSWTu40VQxnNutOZywqa5bFJ7z2PgH+bdpKSuXDP8E5AXGsBlZAH
B6zaJo8SJmicgdTpxPthyS/qJZLgiMjEcPqQqYnsUYWYqTvU1h1t91l83F4ytu1fDhn47fD0Aekj
IqZzP9WFNTjG0DzvDyN69ZOd2yCLgyGd3Ou+UaMBfRV6RADLzJAouQvFBTgwgjKImuIx6K0jAX12
JssfCJcMjSL4NRD9AsLpXJ82JxiTMB1kYTBKB/SOGT2aZiS5+UVnSVPRaotQHMvGjyZG0aQrUa9g
CpRqhzBGKpwaAK0z5sAdXAy9TEgkJqVkp0SaaRgRBHgiQr8vI3V0tGLMzAD/Mu5AseQ2eR3Y7jDu
E7JI1BM5vrUkziMti21hMAHqxa6BCWXjqhjcUwTsQdw0p23zEymlo96Oxk2gjXx5CAPqJMzcFEnR
agI9rAo0OWrt5saV5JNFVq5beIcy3iq84jgrr+3ezcoEmRg3LcCAcQB/ZOxcWrY30/22QqK1W0vi
7n1Qzi2Y8IZChbIHsodn2b8GdzeQx20xguAWmKGfCrF1XYUXmqKrEf4LMeZya4/uoSwriQMXa8LA
Ohmt+ReM/SzPQP9FkFjKi48ZI+Luq93vRhltl9AAABf1fymci0tSjdQxy5r21V3Zn2ZAkkySW0Ek
Akg2SOxgupnBnJ+vVZLnbj+y4fduvpnMFwUQtWorWSyZDM7tNNPY4K6DDMfYG9HbqAHBTMYlJ/I6
qJ26ANQHxxbm+M/1mDI9BZQYbgNML/6q8vhqIGA9InSfAYHUrB3PAX6st21noluczROwvBiawfkY
yCwbOnYR9EqGCkO2NxQOu85LD0C8vlXtMIEJ/tttkaKzuhbJbddQ6VlUqTirdW7foO/D18f891Bp
u9x19oOdS9yqTENu54wGnWmhhVWdy6r0O2N6DyulPWVD+1YO6g/VjcpdmLg3OfrBJIsr3tDPxeVs
H2R96ZRVWNzF1iawcSFxBUiWIQD3w/tUhj/UUrsGCYCkjUF0rpFzBKwx8oC4KblrGHQs+lwpzBeO
l3g2kCn1lsRvwo/tbRQlzNBHBQodjKVgEJzv+zAwyDhhuh3+Q7eu1dTy58wKwKh5qBV6mac/Oic/
mZhDNKP5GJn9723xQitiiSxkUAFpwKMBW8MwNIBCRvBe/u7SHIaT7PVowJX2nitUspHCJV0J45w+
MdUkBCoYkjLA1qusl3RJT24LChflO1E1fu5ftTgfYGISj1oN1JpjDFSrzqVd2IgLwXE9lbe0U4Mm
7jxnkbbGyjRk/1/dNwU+CTB5kBvT6qhnjU/N3jMx1QGsrOtpnn20y91FA+BgqHoM++4xr6xbOxk7
0EBnhzrtPU2KVCncYksFeBCbYgcU0/k3YZo2a8aeHR9krrN47wI33QgAdeDJQOKEB3UlidN+tBug
YMTQ3ph+GsTLs2OGYohGgzAqwPwhMV3hXbKSxnmkcgYCAWF6JUAwUee3EHlSDSSE2wdEJoVzPvGY
moqZMUsy0Y+6w+Snh2hMIkToXFeqsP+vzIZ0Zh9rM9uivnsjbncV91YwhC+YhtsZVrJL4vcCvbrb
molq04xt5P+GwTMp0CGmdcWkTma2J0lyAmKlrw3FbrC7I6JnlFdoAFCMh2Eg+1ipdk70rirRXRaf
tr9EssY8RXBXK1aIaT+WhtYDI9aBjZkcKkVGsyMKBsHqgIcBAAOBmMx5dDtrK9NN8eaJbBNM8tYR
A+uH72jyKUI/30h0PCeAvoeHa4fogtoxmknjl3BZJGKEbmalCTkXU5KudLoZmhhzdGra6lobHrTC
QRuIJbFMUbERPXCg3zQwgoEuIG7RDLdrFRK7iAqBSQdGt8UE1bpnkhfbeJuWfR/emqNXGAPAH3at
bOJUKp1bzxihams0UFRHbqk07q34Inb8sboExm/W/8JENs4jYNgHHW1W4257M4XubKU6t8qtPdZ9
w97IZQKEMuov1iFK+iDKnwsX5OH+tjRRhvJspbnbMYriKs7xyvPj5cYcdhXaXM3hsCQN4qoHojxk
ejBRSVVcaEisw5EdCPJltlFxs1F1S8iswvhUNANA2Ntd4SiHHipu6ye8hhigFwb8DWQrOUMaZjOf
Qx2vZTMGKSbiVKU3DhleGIvxhmtL4lJEirH+dBf0OsDz4cuQcxkZpmKUCPiJ3XpNmv3panfw9chK
vEU3n7d1E5U4UPNUMVoBLncdtArnBzIqXadVTYhDp5pxaNPqqmvrMjC7aDoBEMk69Bb53SV1601O
XwZkAoZ/FS6PuVXJMOFFzhROHe0BBr7mCx6snndkQpSV+TRzL4y+9o3avs6kryyBuaLyxZ6joCZg
fNrcndXRaNAdMiCJmDw4xXs13JdA651BkmOhOr9rFVBy2RIb+rqrkInUGNpjCSha+PKr4uhxUoaQ
SXNfax8TpwFG8KkcZXBXMjns/6v72NZ7ClZJpNRn2+/6x7nYgyG7MV63rUYmhZ2YlZSKjoDTd6CN
mQ1e7GBoS3s0VFTGn7blfLUItmowTzS5qq7NG2edxGA66Jg22eM43BfqbS3D7f96uM9FcL4rNqvF
dZmIyf4V2SetCaIS7Qwfi6wK8PUOx8yJqoPr7S+TGd9+0gGwRJlZr/BU3UeN+6A6vSRnLZQAhhkD
eTbGj8LZNdFoHCYhEvJ943f01SD/2eUyNE/QIQIfj5GhcLvex9XcTn+T7/ZzS/YkLL00vC0wErS9
6yLrWsvhAld9KtCDNyL1ZeVBlGVeZANQCcUgQ6KPaL1QekLxB4kjoKZxfr3vELhVFjJTjXurl/9k
oy67GAXGZcKvIpy3kVmxefrvBpMQxVwgPOzNCgTZTyoYP2M7Z+AvXlNeu+6HYdH7jvT7lN6rQ3tE
geOp10mgag3QtEr4iFr2LBB+kwWgVAKfz0jCzs9u04PlDKP8CFmt7DJc+ssm0Q6kNvczbH9eZNVL
kThwicD0kQOE2bAjvnIVZQmMh9HGZjbtUv2Y7RBAMfkCclG/zDKQsdNZM4Br0oO/sQBZcuQZxmB7
y2SPFxFIQnZuv2SOh4nQsgBFg8MQtejQPodIIt2Z5WDISNpE34s6iQWSWQOtEXw3XLgMIfLIWJ4Z
7wkvTNVAWaYLJymvJqX7UyS9zEbYmO55fYaAeg4MxLoBU0TB9XyBZlDnTpHDAkWlAU1CqwYj6a8w
2xXYyxw0tYs0To652/GAVkbZ7rAf/yIctmAA84MhFHLCMbnTKv2C0GYa3KAZ1aOiuntbRSetae6V
njwvyYiQB+20+tNQRZJEleAAMvZ4kJUxRk+0JZ2rXsDXLHmIGM6Mfo2x4+nAsPrPrgSNXH8LD4DB
wJDouYRsiKaaDCGytuHOiE+1djkBIKl425YiuKbOpHBHaipiDfCLWMXBPjUTRmzrW9fZbcsQPCgI
hDCoHJwjpLu4xWqbJVmaFtWhwpz2KYYNvChyNd/utPnQuWkKJoYxDbISQNwT7aYbdJoheaON5kWb
9/dDt8ySLxKdFJiuCVxAlrDma2QkCUcDDYCARtU/UEnwcucmVJW73h1Rq5gCifoiS4WJAscTLzod
JnO+k2RoUdZmT5pKC0GWkrdXLoC+dnFd1j+GxKJ7RAq3XbTYNwC8vqaOYoMUIpUY7N9F5s8LNgA0
pxrOK3q0zr8iNJ14GkIAUkyVNXYYEc6J6kdWbjwpLiByurRvAPI+pUV8iR4uGF1CU5QpNQyZn2yb
Nk8TSQFU1Sm28e4MEQmAZ7v0uNry9EKt5yLepQt+yWs7q30q3UQLqrBiaGdFN++ixcqfdaszGY6N
9qR2hvJRF219cKmiv5hhWB+zbs4DGhvLVZwYOSohYRh7EXDR7vqomWSNSl+fmdh7BGYI1xHXWDyN
QTrh4a0PReY7Oua9dPuuMH93KCOkWgN0TrKfZE2MgpQzJAIggF0mrC7PrT8dLGPsbbxW+nnnOvck
Cor+tbCf4uEdhHcJcjDWtSGlbxSdb1wGqMwCoh1wmdzRGzN9NkEjkfljDHBVjTG7pLdWY0iaAQRx
D+4c0GEhn42DznfTjhnw8pIJndBZ7wLK7ZRUP6nzZtn77aMkOrdodgGvtcU8Cp+zGsuG9JjtyXzD
GXf6lJ0sNw3i1vAy8iOaDMn9Jly7lTT9/MQsgz5Q2kBatwBAXNd3mX1XT5KVEwsBLD6akVk/CrdB
epxOke2Ce3DKx9/jZE13jj08l7QrJWVmsQGCOgPlOVRnMVp0rg5FC08zstd5GY7oOf3VzuisuVxc
L5pQGdzp9sWAydRKBhPNQnfe7xguwWEDlxEmOLnQ3jE6O7RyrKLVPS/941RdRBTgA16qPKvNUZO9
VQRZAUwCoE2fUR9g+Iafk+9B4Jejiw420j1jbn0ivpoGYbLrUs+mbyTzI0i1bpzqsG2boohgLZcL
/akOSMHRgZ5O2x0SezqOs2wuTGT+7I2ExUTd6ksutenGTs8AdMpGs6v2VI/Huc5Z33BpLZLoQ2SW
a1Gc7adlhK43RMC+E4F9KrKOjpl5ap5940CvxXBXY0TnemliiAkxVFxNd1P65ualH85/YqBnbm+Q
yOWjlwikPS58vsH3qbNsf1uMHU4aRjXcB5e6nmveN+FjD4JpS5bo10X2YMHZg+2IAMaM9/darQx1
Q1jQgz7OTvPc6lFfsHM7pb5vwxfMgivGdR+9z6WfO0eSfrTVTWxXqNwcnOFSNf40Su3l1WO2HAsr
SAoZBo/ImNbfx9mrVbckNSPEA4CMpqo3zPvGviftry6RRB5/e7J5D4AbD+g1eK3iFuIcD2mcVotN
rESjx2jjOmQzqhkMPNbr0vvamoNYI17aFbusxOWb/awI4ID8rP5tkot0eikcQI5OvmrdT5HEwwsj
0/WncWbe6xVBmReLUOeXQKPC4u+QGmpoQNwnmu8tGgzpsQQHW5QHxX8fwSKYt4R49EsBa4l/Q9Q1
kh7IRIE0GFjnyJ16oeGPMso8kftdC2E39+oRm7aVW2DAEAGA9qPrPLM72PmexE+jeczDW13WICEK
BNbimNWtxNX1bEbJDHGWSX3H8gxyM2FYzpW9jkTWi6e+CmYAZH5R4T2X08+KaWklvC1JB0wcnprl
IQYwnaG9ZzLUDYHfwHX5t48Y3W3I6Z2LwmAszRMDohL6aEUNxjmBR1zeRsBaJD4Gwra9lGC/zqRx
+zVSPcqUCdLAl7LUwHzEfH4SG56le7nxEzi7aHmROEaBrz8Tye0ZxSByYQ4QqTdkp3Z9MJbXqsww
BBt2JoRzN8tIadiwYCoac6/OLlBwxLJ6QFofaklIpQt3DOcJM7NI9aHIcr5jeUGNzJjZGmaPyXQa
k5uuIBjSC8xoZxRPCTX8ePjTFn8S6ypcjjZpgtGwPKLuHUCRJ6cu2jdhFmj9DpNV/pT1QNrcI6JI
wY4X347uf78EUS35/FxuaeAf+0JP8PsNehRcNC9pzcGuf42Ks7P/bFuXAFeUMS18yuKiscbBjM7C
opSw/lWaQau8JkiHup2Xxid13jXJviJXrrbTy7sO6Exz4df6g2u+ZXl8qGRXkMj9rr4GJNLnGwXm
snBUVXyNi2VGYTUCCaxvpqrXDicAk3vh+NY308E074o8GKdvVBwgHmNzFsHLDHPv5+IBXk3aiYWm
YX03uU/6ghaR8mKKJReg8Hx9iuGHeZUlVNw2gZiifUuaMYiqY1EX3znEKyGcQzQNJZ7Q1oSlVH62
wMXuk50lAwoW+SbWl8XmKmwgUHHnSuunMUtZWTq2fmXhaclAFHlqbIDNppdl+Tq9bBuraN0w1wu6
PySN0MrMbY/aqejvjWacu3mnOEfTeVy+cQWz0eH/i+C3ptJH0LVXENHU11n0o7Z2SiE53WItwFqO
+VYkm/hcE+Djl44oI66P5Tgbryq9amTTZEIRqJxYKtKEmDTl9iUedK1ZbGgxTI/ogp7TK1Rdt/dC
VHkEDt+nDM5JzSa4LkAzAvtq3pafBnLura+Y/+jJz364z3Atmn0ukSlWC+8czEThBcmnDeuq640S
jVS+2Zyi6CNB8oi8b6sluilQbvpXBHfbhprq5EjFA6U13I3KEUG4GdDiZnF3eit5f8u04TbJnaMs
NnqIckG7HmnHMfmJ9uhtddhvcJE2NulTHW6T0n4eW02FjDqZvSTzDPtldnLP1S6JrEDEVmZLFHc4
NbtuQq2CqLH8rSkXWftRTXgoHrYVEr3mkS/TdNYfjSCZf7QtdAQTCrif/BnRHXomQdmieWE/XNq1
5Yd6g5dcdWM75DCb4XVsR/dxLZk4FTm99RdwJlKhCxZgDPgC4pyG+R9reNIJStQXAOEpnX2iyjRm
jppbWEyWmTpAyTDODfTS80tpcJd4GjUTecIGNCqxlyXPdrnLwovJWLzJfSVIIXd4O/73+wPzB+ia
xww+GH74wdq06eoQMKJ/3ZTjBHl3GKbd9mYKVhKDNYxHCoxWLkAUzjWrcrua6gSEZFad+J2zt9RD
TDxU3zwzCRBoUVnKS2Cja4F/fdrqMWLp4JeophBbZ1AvoxV6iU9Lf0WJpBYlONpncri7d1AxjG7k
LpIlIF93bCSwJ6/9xgV/JoR7qtpVbxYFwlI/xjCUG/rEfR1lmMwC/wH4AKQhWXsJLIH9f7VgqaUs
OUmtzEdZ9Kote7BX0ctuTHYlm98cqGTdBN73TBznroCIA34OFTaX6X/SOvESXfMyZQfecwdrKZsK
lUnjzK8xe0QCBaTpVtDQd3RiekZznNLA1O/T/mPb1r+ahIHiHRwPQks8QixONVUNraK3wUlhtzWy
FyAxHLyi3G8L+WrfEII6OEioURMH9sP5dplLjgroFKH+imq00Qe1kuB1+mArp205Xw8u5BC0kaHY
i3CJf0/RJSrVKoEcTftIgVwLMrP6VQfl3wD0Jnv0Y1MSMX+1w3OB3FZl6lhqoAOGYuGuKY6De9F2
P0BmJaVpE4Q1a0lACj9fQvSLVGPRQdJiWARRcxgme7sLo2uNULpPXNBhVHlT/jFiK3qINSc+WL2b
Pm2vr1Bd8Ogy6gpkNPgiTdi4DcnVBO2e9XWLluNMv3fsH5MZ1I3kxAl3ciWJWdTqgOcmVZvChqR0
rAIXEVxtgeZrQpfnMR5fB+Pe6CRhj9BGVxI5l+IYIabACSQChLscd4tuo6H1Nqy+UWXFTqK+htom
XnO4OM9VM6a4AJ8uBKm2n1i+qbXeMACdTfWa/iM0HtTkaXJv0Bf/nb37V6zBGRCYdWlkFUw/DdhD
QPhS7ix3V7g7dZSkNYQu5VNBvuFBixrADpSQpBg7M7selzttfttWRnwcVjK4S0ZTlMru4xit1AyX
otzlqAh1SwuquQR9sc8D9ZT5NMhwAmSacSGPmtjqMGvQbNCXQEFj4TT9DBcZxp1MCkvYr2w/dIvc
rJiBJOQypo89+MxTGS+o0NrhJgHS5CAvaXDWXjV5GS4uZNSmVyzUc9ByCnCAGNmu7Z0SuoyVIO5+
Sd2iCzV2kCfk1A3ld1Rfu2S3NF4tY40SuAxLA9QKsXUNja1805US9pm72BECw3FnFrdDEnT241De
oG8hLQM7/+9WDvYetNCaqBigYMCtII1JNDhpgmQJvbK1u8x8y/97lINyzEoEt3YJMDfpOCPpnxZ3
nX7XDM916S/zrd7/92sMdR84JNzQKFvzw511j7qHPaDNxAnvMvWR1r7j+AauGToft81BdHDPRHHL
hsYzx64sLJuTfXTKmwUSbL+sZq/tr7X6RaPXUdhLXgwCWz8TyS1jphgGgHqhHTLUo/a2qIfGvSpk
5WP2K+fPIVY7+1xDzq0Pc9ouswPFXO3PPLyD9y50H+r4IUuOoS6xPaFGgD5jqRpWluH9UD+2MTj/
UDpG7nFAL0bSgsTwivSS3RJ4IhANfMrhPFE6DjpJO8iJllvdDMLqaZD1XLGf4JcNi4YzhDoImo84
eyg6Jy71EA3poY5WTPWDyDJnYgEANgNuG/Jz/GOOOHgX2wuGe8EWBkp5/XExS8mov1AEEmas2I2W
Rr69MI01c4TS7Jz+KasHC7Mw26dGtN8sI/d/AdxtF3eaPi1FjgRTfq/CU+vprZ09xDIuYNF2r8Vw
ZtXQesC9DT3i9rQUL3bt0VBiUYLrgDFM/asJZ1Fx1EbxlEITp3xRkh8uiNRBtZnOqZfJsAiFuwI6
bschjPqDZ+R2UmPUWhUlezO5MrrKb/Nasi0yCZwyKUK3smSNKmA3IsiAVDKuOOGGrFRg/19FAk1X
oSzgovlLiZ8T44nMAPIdJTsilIGeHjbChToCn7iKwqWo0wmNV+V0qyiBU16R/GPbfEU3M0rH/4pg
5r1SI2uiNjUqiKjmG1Cq9m5goG2yuq4VUCXXoGSVTROJfLHuoNcW5VDkxfmELHrawBVEUGOI531t
tYEOzuFsDhTrCv65BtLttn5Co16J4/TrQN4BhBmIc5qrUTsm9otNgrk5VrJeYvFeferFOctxcAA/
tEBQP/206KFGZtaQPIOEuqDWzwaxWPMJd405tZtjVAQ1PlI9jdVzEp+MCB2vj5R+I+bQPwXx5IR1
P/Z5XsPxq/NxyJ8Qw2eVP6AD05KMIAgXbSWISz5EuoP+XbS2+lb8qmSlhylM8AFKTEDooV2k/4HB
gtkT3uJUtMpToDvAxIlnoKrVOIHaY0JXEk0LPc5KDGdpWkepFkcQo6v3ivJWK8G2JQvDMzQ+Y4sZ
+jlC2/OjWlKLFiHrPaoXsMIp8aVD04Ak+lGLx0t1vJmKAu1pelF7hdtKigKiNSQIAhgCKfvjZHdA
ZiZLAdObnNsyzTyTHkcFfa+nbR1F9oBGJ3YHITvo8ICDcTeQpXVgD6V20MN/hvl2tmU5UEEPI9Iw
n0J4fEHg7vdA3oCQvvLRoxboznVo/zDsg2v6GhomigfqHloZw6LIPNZSeVOfCboimNS2uEzAw1n9
96E0qGXDLGDpAJTjcxeNPizVUsE8ukmxet+waXsgGNys/dpOLUCD9qqbS2xSuF+fMvnEBRok2tRh
MuvyPbdBUv2j7/fbJiE2+5UMbuHqcQCE1wIZmnWKW80bGxPNVXdZd7cgY9mGQansVH23LVV0LRK8
vgH8hykMdAqfn7WJLBrqDxAadmBe8dAqTAfA8yk1+GU652COuh5UbZVcK12IxOKca4ftDxD5esbe
wCB98JTge8uzTHFIn+EDDAQWGdnVOHShm3lK9qIXkjBDeLhZpQhpZqSaVbbLqxhAzUk/uG6P13mT
BAstdiC8rj2QEyNqMmWToEKTWQnj3ORSFlk41aj5qdXdbATd+Jw6EpMRrp3LeAfRMMzwxM71UaLY
zopshMXUBaA5FM923vHMRJMrJvZiU3K9CE3lUxrPeFVbdYcmMyg0J8Zj7PxYmrfIXe7zQr1UCwc3
J0ZTDFkXr9CbrITq5ypmUa3okQYVc3SGshBq+EZOElNyGIrGaAtiNT5TmOcVeNNjqGXQD7Io3jJ6
xPTc4tmUjVGIt+tTEqcLyjdT3DKL6FXM6rSe5fokuR8G1Pd+fONQYYAdhQ4Tlyj/3gSVW0Q6a0Ie
AO1BdncDpvvBeUIH+RDKGGJFZv63fxyldI0hsp1vkJU6c0JybNACRIC0Gnd1j7eh/rKtkOjkAv6H
8Q9jLAPptXMppWoWgNec8Y6y3yn5mNAHXIe3rSV5RIt2CGNqGDDAoBNAATkX3Lf9GDUx1i1Srvro
pOo32Xipl/e9JamTC+/mtSTOFlQ0UvRxx3ZIqw5L417SDn1lpCAAVqr6QBswplHWBx0jG1Pb/qnM
t28sKDRElw2yEl8onfvGWZbOZQsKVFtXMYKo3nXwHNHHthyheazksFfSyuU6ipKhnqxiRZ1Lal4a
dK+0krtZ5JeMTxGEKyqkkwUS5ASqTMPr7CKpOx0pYHoj8jGjPqXPN6qMK1VojWixMdE/ZKHMx5mJ
7cz6qIVQKkety5h9S/uIAbuvJ5JIW2iOSOw6aMxEl4PJycnnpNepCSNJlyOKsFXypIy7tro1ZXlD
oULskQp9EFTxPjDro7aMqA5rzJST1Xw47vDbzYCu19SSEyaTxNl9k4XJHDaQNOr3QIEz8lfCCMOi
dLdtd3/73ficHjh//1WJC2zwEkbHa6hBpdq5XobSI1bjDwV9rlrjoUn7q0StgF/6pFcvRRLfYf7N
U5JlNzo/DLzP5qrZLVbi2zU9GYMMTUi2COzSWx2KPjNry6jxbUC3bd1dZVyrcdAoD9tLIEpAIB0M
qj5EdrgJOOuJanfUtQG9Mc70M+s/hsFf6EmtL+bKH/9sixLd0gCIAww8QivT4csexky10QEEnp9O
t6V2CwgEb1uAcMVWArgVS4lSzWkNAbWVBZRczV2Q1WQ/fCf7uFaEu81svRxyq4ccM/mZ5Itnavda
+mtbF+GpXunCdF3tPkb/0abJZMx97tH0baoiP9VizMY/OLIStnDdMMxogFXDAQk2d2+O0YAX4AxZ
TQUYy7ep9VTQlMhKkkJLW0nhnDzIM0YkveGBYxwdi+660EMXVq/eOeHecJ62l0/o7lfC2P9Xy6dG
2Ug01uSWqNchmr5b9J3vXe0pjvy2OdaJJJSSrCD/iC5sBU3R89+L8q0vD1OFNqynSIbpLbwmEa+x
pr2/sDjnSmlVCRKocsGjWXEOiwYIYqu7Djv7tL12wnO6EsO5BDNBHSIEppgfg/06AQm3/rotQPiI
BYz8v4pw/r0mJE8NQDn4i/5h9KpXN8fRfTGMB71+jdGxBPYpp5T5euGJWgnlfP0UD+C0TyHUrODb
kRdCfBikSewhOA6I/QdMVPu4eOgtRKjujymJfaV/LdXiacCodE1LgD6Pz9sLITSb1SdxDkvp1cis
InzSQEc8yx6rCjMRD41y2BYj2lBMzKH/jKEfAFni3G7yqsuHsrOQC9GDBMhG+bJIYhCRIisJJreh
bpRaTZ44kDC8Tmow2fea/QZAtW09ZFK4HQwpFovUNnxi9s8EgIgo9brpZ+d+bIsRHTPUxkw21IHh
Xj6xbI1lS6cayuTIb6AUYxr7BRQE20LYmvORx0oIn1R29EqN9QZCaozs5NGjWwcuvQcQVEsv25IG
1SDDLBb537VE7lireuRidh0SrRqYxX6v4wTo3lxcjX/SQlbSkqyhzRmE4/aDPo8QppRPaR9MwzOR
uFxNaA0ua+9CQQN9nJw1dJ1iNHOPnJDZtE82hi+P06zv7Xp5A3pn6qWjMx6mtpmDBAhfF46VvY1l
jfQf3bnJb2BLXJn5uCfT0kkawkR+hnFIgEuCcWXY3Dq7em/EKmuAdwYFuY4EiBAhElXv1PI6Ga2p
aJnXsrhlbtBFqOSg7fOrevRQ8/eX5rch65ISLfRaCLfQuLYjZ2Zt9sWMtoRIC8psuMkV4Ah/qwSO
bLSOQhge1wA/OPdUCE2cuI0mXAxaYAKpOC7et4+dcHNWApiu67iAOpFr5xAQaRgERNs56RMvHF5K
Y6cVMmJFkd8FQIkN9gNgvBEe5q13jFlNJoMVLH9W4+963G8rI9r99e9zytRxb9hRSPB6WWI/Im0Q
20/dJJsZES3ZWgr7/2rJChRhwhzjf35JT4N5CFWMhA5+5uA19PgNfQDngaED3FVI259Lysa8BC0z
7qnZoH7d7kkf7nVb4jeEm/Ip5G9sslbHDAe9VSEkxMCYYx/iQTaXKTovNnpOiQ5TRv8/p0YBJqVy
orimSH1cwA5XeMX0QL/TLbKS4nAJjcI2kfHUoYce7XPtYwK0y/ZuCHB18chhFHQO3ofoKuf06HsT
/mWGBAuVhcI44R1q9bfJdAAMlhOequYVJzTtDlUEvhycV7yEtr9AvJD/fsAXYF9FoQ1aqFn6K/Yb
xwut57J9m4bTthjhMfrUk4dAidQEBHIt9NS02HNwN2SPrix0ER4il8GwMyxPELCcm3Y4kxbQJ3jM
F8DmaR7N5PQ/0s5zR25k2dZPRIDe/GXZ9k5qtfSHkBnRe8+nv1/q4BxVsYkiWndm9sYAAygqkpmR
kREr1pKzq7zeRWsopaVbHvb1/zM0jwlqPvpRQOmEipPa3/X951E66s1blR71tU7J4lE6sTV70fV5
lCWjha2IVswEyUQRrtylK97MP02uDno92iybmgZuHdO+uLXb27LZ6vG3xFzp8y8ZQ3QRuRVqnVSF
Zvfc5Dt60orIMMT5PlTVTWsZV+1UHWvFgdJhcJuqWGkkL54xobYKAESMZM1HGbXGC0MvIU/Kw42n
yS7tEU0LoYR68Morw3ZD7z8SNzcq72P11oq3zZpaxuJb7PQXiI98Eg8lu+qUsOMX+Pm9Omwnf2v0
+yK5C/y7qjz40bPH2+TygVu2SaFBVM/RCphXgkChNE2IRssmZRih12nbPIbFo1TdBGYNEyHT7Hns
MrW9YlZ8wHnO/Yc9FPCDoImY3WSJbWdpZmLWyTTpVxFPNTVgZBHaQUqvslqAScHfHUqGqjZWFGlk
x2o//ZbtSeaX0ejs2v5fgDIw7lEOg4SGsZZZkC2pUWTOJCa45NzNmrfS/l2ssjwuHdQTI/M7b6Du
rfcOg0523SKcKtPFWlnbpfgmGiJw8zPn5MyfmEYMwY7fhClPs8DN/Z8tTCux8ysrHlcHLpbC9Ymp
ea1F0Ue7D0M/3Qx+skUb5TYcgq069Cs16DUzszS+jaY8rlTMeNVzrX1JKo3DuEags3TDnfoyy9/V
bBqb1AvSjS7t7ODatB9IqqJ+5eMsfv6/H2cOV0nGyeokGVd4jbhWqbnWGlhyzY9ZEPFkJZUzBQtG
/NSn1L+woTtu8C9tWAfKP8ipRcScpySxLedlUcGaLPnVa2Q5j5UiIck73DDReqjV5ng5Yiwu3F9z
8wQkTsPImDx2dWe0h0EZniZuhMsmFreZYEoQamywKM22mal4RuenmKiLnxojqHGw6/2vH7ZhCVlD
dA/ATfIeOQ/xrVn7RikVKTpIo6e7oyfLjwxaRNZWz7Ik3F22tjBgDLbMELraFPgEo+e5OVR/Pa3T
odHS08iNJGKpcevRmG8tWr+bYopduw2OSvKoVc0eEZOV22XhGj8zPztTcqdGSDdXrKi+lygtQ8XW
bR1Au5r8IEsrCcrSVXZmTdw5J9dnzfxQHIdY07TnhqfY1Ozg5XSt4LXVuGcoTtx6zT8c6DOjs+Nm
jFDsNiorHBQPhd+Te62l3qpYpdldeWZC7NsTv3zNzlMpwS9JevKMfW3vtMDf6vKd4b3F0i7MJLf6
paXSPgp2QfgliFoBieTFu7HAw4U3vflT9r+O5Se789Y2mHjavPttpoEKzB+t0Dk5A6NvaQk1Ygpk
7TWFYKD7bkz7vrAPafVJn7ZsPsDBa9NwCweVtwZ4QxjbKQzOyzryqHulIlRqvcGNtFczv4ua/eWT
s3CJ/hnKBwpM+cOaz6knkqwNmgXpQ61qB2v4qSb70a83Q3YY1sQZFwL2manZDiqBM9lmjqlA2SYS
CNCjkx3GNXLJhfh5ZmW2iZhNb5yyxoodHwb1oYYb/vKKLX4UcvX/XTHh5skuReYtV4sQA5EKQ/bn
sNsH4QrMeAmEAYaQjjdgU/X93EcQVFAxd8waWKG8Y3gG3bVdGv+IvW2o3GrMBMX7JEQYTV4rES/F
ljPLs7gtaQlcapqYciifUHDN060c/aCQABN0WGzhll19Ci+aZDYNpke6wRRiZimy4kReonUUVZvW
TSCdZWq3hViycZuxdaO0ZViRLGL74a8I6vmv0bmfsh2NscBNZtNjbj7Kym9z+HnZxJ85+1nMOLUx
r7fXXWP0iowNreg/GW15HXmjGwGwrxnpihtt22i/q+TNVF7Iw0vzNh2CnWLT3rVdOWbq0Aiuws7c
jymSAOZn1ZPROfsZMnoLbsXtjOxx6I2HiGnxy7974Zye/ez5XRp2gWLU/OyOV6Ca73vl1Qm3UrYS
UhfuTO5q4IsyOQgV9dlB9fXAK+oROO5oTvpr6DjpN5/dATObrgU3nAqShyYzq5zFCGAkvuzk+zAB
Lz70syQoMMO/I43qkzJlYDwEGJC85PJNlqx49z5K/A/vvjBhMIo28y7tirDyIv78ml6LU/qbSI73
jvx22YsFMAlmwEpRKqPUjq3zYCQ6mgYCeHAvhM8VFJ/xXtYOAyplvg8w98GYtmXnWs5tsyk/Gbrb
bDZo1Rb7aS1iLbmLTi2YcTSxYJ6Y7ZkmKJRoVHG3zP/LY/O2GaXD2Kor4LQ/o3vnJwpqYjSmYWIA
fUQL5tzdSZZbqZCJTr1pToErgS75rQSpeTPmahe7ctIAKWzKCZWcXKtRVUkYAZxSpdK2ShjmjwrP
6gca9XXIWKVTm1ut99RdX1fdgHp6m2auhDRk7jZlHHzyrLb+1E85K6jJsX1UvWjtshKf550/gNzg
Y6AWY81DX9mmialHFS0r3ef5UiB/mjgJnOqSbbulmt6OVUI+lzBpFkn/gF1hNcmVYVMFYgpm7Hw1
JWVwEIjgBObJb9+88cJD530x0sPlPbq4NU6szLYGChddZIgJE7t+juOtUkFyoXy+bON9FgOgiik2
3URFVEC2zz1pa6D2hdYJMG7xqLbGXeBoB9ObuD5y15a8lctjKXiI8VIUrVFmtudtwLrUJF9pcakC
0+xUqqsG3y87tGiBUhUZgBCCeBc+vBym0UBcT5a5d3QPDomVwZ/FJTuxMEtjxpJOaRFjYcifOgik
+xc5unHi2nXWhITfB3o+jiOITeDFVvi/2cfxOtQkVYC40XQPBFIuj16wy3rXsJF03F1etwUuwjNj
77DgledXmYBlV+U2Ve/68ZCWOzveKf7R1PeDts3rhzTc5t7R1tbUc5d2+omjjnjfnGSGaI8AFRCO
yuVtRSncOfprqm5LAePUxOzpVwSO5ykTJtpk2w5XsAYQ4tEBiJy9ZG/qNUHwhVqxWE5uFh7zfL35
u3rI4ljPAOds/GJfN4/y9KZGR7t+GAN0H/6ztatE/1ZIPS19pN7k77WxUhFbOgdEJ65Q4Htkh2LJ
T5bUK00/ajX8TaE5YXbH7dSV8LRowRLwJhVSHMCs5xbkqShi1RTII612lfRODtc4uRaKE4QKVhFC
LsGfPj8AVSnJJTou3FoG/aSbdHxWnKMU3/nNLje3vhO7ZQ1Cgn9WSv1LJ+/E8PwwxFbnN12HYVDp
jnRQtB9Rc6+Mn+viWvk4QPHMyblGXTRy9gvhZOHn+3r8XkzqtRSE28vne82j+RErs8QcBWo7gEDN
nB6S7Ib81zN/yM0R/NiKtaUDfbp+s9PWgveoY1n4RNPe+lY311H/9bJDS2GYUTFZzGFbQOxmwbEo
DOh0GyZ/bE+n11mF/4WdKrl9jlpKMPjTDrqYNdaRpUWkTiYY28H02fZsyw9SoIWOQHCk8UvTwFu+
keTPueKOznW/Roq0sISK4Gn/M/rJwPHMP6gSlVwysdU4VMVU3fxUNOa0TyyoDS+v5EJoVOAXoLQt
xAQZYT4/yL6MLG8Pn8EmRO9SGcN7P38EMX0vKcV1od0Hsra3DdLBy1YXqHhJnP6afdcaGFpSBIP4
EQ7OkdEqxFesrR++aqN6lCTzui4+VX5w0wX1lnscIgfd2YxoXUQTclLWZz0Kjnqrb3Rl5fWpLXxl
fhjbihl/Mog5EqTyoy63MjavnTPZILV+fB0YuaxuEieMXnlNTl9tJ3GuQq3tj5E+xtuqbfreLdQG
mddm8txyioMvWVXIj5mnRt5W7hsjOXp13MKg3A/NdTZoA9qio6ltLTUofrVR5/dbVUqHXwnszf8F
HkzEtT6Mg9uHpvrD6irjKuvH+Gb07XbYcFdPz61TKWwKOf7q1WV4xZhLvQegVqe3UtY6d7Hc5StN
1/cPXD4ZQ2ngJHgyIYx2vlOSqFH0oKDHr9TXPBUk7deY3yXe2lTVH22AWXbPpDj9NTHsxCD1LPPl
4ds1ZaDT++uqTN4EQdDdsab977CV6qOst5BVmHEx/LAzvb3Php4WhtzFxS4e4vq6t4bqOYlzKrsN
hH6fq1CPH8tEan8UjjStLMnSZoEXyAApLziB55vFb2Ud2RD60NYohQfJnNSdWTpXRVFVV5pGFWi0
bc8dc737+AWPOBZ4VHE/Iss7+xY8Xqnm/+mP1k/QFLqWubt8QJc+9qmBWQxvdL+xJTb6BoITyia5
VLheKG+ijxeUGPwlWReki/zLPJBLZVe2oWhH2Wa5a9v4PtNat+2qlSt9IV2BoIEox2tREDjMXjpZ
2pVRH/fUoe1+G0oc2mFzecEWbiQehFAEMtGmIzU1ux36ADm8rsIRddxUUIijad2qEGF2bqVoK7YW
Pg5daMME6iMUbeZdwk7Wi6Tz6EQHudtl36rhocl30Zpo1sKaYYXKBIsmFHpmeyw2nFC1R2El+2ra
d9Fa42Ltz589pYKxm7pEdIftIXNlaecP2co6rVmYffVIjswmVfEgU+Mrs4uOeXG8/NWXv8TfNRIB
4iTRLosgKacRH8rM3zsahDDDF5MS7McHuhBvsSm7CTFjwXVzbsfolCLoUuykytNkDK5vf2+0eycK
VlZsIe84syNW9MQfFKXqEQhXysDk49jd1f0Xqf16eckWqvTnvsxOSmx6aj102Jj858gDGJ7uMity
/f7YTHdq9RRmV7LzffyHiHbm2my7mdCISqEttrOOrGe9aUt5U+Q32tqnWlvC+aYL8rFxWtzz7Bej
eKj8wdXi7eU1XLMx23ZjPnmp2mCj8p8n+5j3G5DMayna4umhWMi0Io9YuHbO90Jrq6Gv1yxY6YBB
N7YOpGOjKyprlvx5hFsgfK2Sl9pDbROEbpt8Yur0spsLPQ62isi5UYGnoDPnJMvrEsh0zrZvy71m
PXXpHujCfig3Xuq4MtA/ebhNPk4sayCpKbJvDhyl9llGbJnxNFaKRWqaHhnlg2/FrrdVt7vs20Lq
cGplDlionNSGggsrRvWWFVt9urO7wo1rIsjeS98uG1vaLwJ5L8bGBIXtbE9OhRLntgyqKKm2VYX0
kEWt9PkfbEDCoHAz6eLVfr5derIcp3TYLmH2O/NvG4hW1m7xRTc0LjyEK8nO53DdvK+iPhzYDgKu
EAj0H+X6NbL/pW3v/DUyR+sOdmBF04SRpvjk0TsP/6XgZZxamK8UKcoYpZxeqSxcOpNme+2t8T0v
pSNACwA2wyAvWjXnXyMdLc50D/ymUW7lYdt2Xztrr8VXY//6D59d5xFOKQhI2R8lsJMbA0rbFE5a
PrspHydv61dXnvr5somlG0NwiYC6/KP5PT+Rbd50cjOBvFGSr4V0zftnm3e70Xz2rL3tHGL1tyXv
c2ul1Ltwt2MVlSpWUUEDfraERtB6Ji1dAjmCEipq2aF3LHmI5WvAFPG9Zw8eDDERDu8azbX5yVGS
NqnVNAZMYLa7XCtdz2aajRmYAfiXsgOWAaJWAjXVo6s9xT8ur+7Cfj+zPkvzujiWJRucBrjWwc3s
e6Vc8W9xHRmwYZaDtok5b3IlVlc3VM1xj4AdS7+H4VkK7oK1y2IhOGDgr5mZH02gNWHlYEbzbxFZ
7IKj4e3/YalOTMyysEmV7NKPU/CMUPX2NRhg/9NlC2tOiI91cpqkCp5jTawVJQg3d34HHaplxUo/
cKnaz+AODy6eXJSJ589WmKpiCXIxsBjorhUhT7uAsQHNzbJ7HtzYg30b3uMi/zy0n7011NdCxenM
utgvJz6inNtFksyGS7voUDvWi9yVN4Iuy9dMEFnMgw8pG7E+XF7ahYh4ZnZ2B4ZJ5POYwulJe669
28S4G5SvWvVNW5uwfP8NeQdacKjoCIPTW5vlD2ndQw8oWxHNVDlw47a8T03JTeRgJT69X0fRXIBS
D7EC3oDv3gRNWzbZaMZ072pXb++K4aUvx02vXcnoVyDq+3GcrUCaYAvlYE7BvCA/FKmZFIUVb+gk
S8rnOHiW6q+XP9LS2p2YmJfejdbMHC/HRAGMs9LftNbc1uP2spH3Ee8PYobLyuYaRvLjfAOO0Hz3
/YAkdWn1OzOqt/1aDvE+5GHBZqSQtzN9znmpLNUlM5ND5Mutzi2kK0PddRo0XN3rZUcWzCC/Lsom
jAWIzX3uCLss7ZwW+EDafjacG21AAv5Tq6y8CZesgHmH245GFvUN8c1OzqshjaYSez5WEo/hkdJ7
TuT2vp+k+kqRPel42af3x9TmxfHXmvg1J9Ziy4gmSUOTPQvL2NWL70OWfFL9r/akHsfm92VjC9sN
FleIFDhHsG5rs4AeRUXglSXb2cl9aBS+D0CnzOLlspGF7WaLT8SQKahe6KLOPQKM3OSWYCkbwF0Y
LqmM9cRNaf+6bGYhHPzh2baFyDawxFnYGQMnVUqBB7O8fTy9BfAARSGjX9tc2QP+pVC0NjRJE46f
fp652OxyKl4AS1ToymeZbDBJqRP4cMlqhV1Prqx7I4MisvcIOJKvZwU8ud2AKf6NZXft1umD3i0V
m6yaNzJzBxLVmXqj91IP3fRU91d9L+mvqVeTioRyVxyjQounbacRTeXUbIJD2ydoDXRE1tu66ttb
KsjVfamMfntTWKH+aE4m520ap73ajMGNqabyN3XM7ZshtOurlu0VMjyWEpj1SVdoHsaxBMWQ75i/
Uzkf9pNujz9CaTSe8tpLXwI6WV+K2G5vdCce9gY2ngob1EeRZWqwTQenu9YT03zrygB2p3gMFHdo
+2bcKr6U3echgOZJTmp/M1Zy910wetZ7CNDyq9acCNtVb6WPfVY10w1d1t57dECWPjDqYnebHqrE
xh2yIL+yjGB8Ldoq2FthBxNorsAPQEHTPAShhlaAZ0N3vvXbkQGgSQ2kh0TN5Le4nLynvKlD+ieW
UV6lnRRtEXxDOafTs3pD3SrIbrIizq/5jJq/05x4/E8t1TyFNS1OP0FXVPDOhjB8n9V1+LtuykTd
S1aV8Sa2rDbmXe63b6reN1/zyUdTpgvs6AdiDdqu8lsdaY0s0W71oKb81pie5F7e8u/f0NTEZMGU
ZwGTAPBxfrJCLqpAKuFKVtNpo8P9oErNYYrkQwg1s9el/0XSWuNq6TBTkhBa1w6EbPOiiOH5lp6l
nDIt3puAj9rh4xA7nDqxMAvqRZZYeSPYUn2kY6VkdPvs6vKyrfkglvUkxDaj0urjn0jB/qrD+0F9
umxgIcGEokjjtkDvihbFPBY14FXzrBkpbuSq9M3qLOtrFvh9tSntjPKoAwHmPvUcn1OYmt3kNoEX
qtsmVtNfla9FfL+wvinCviu3l3/ZkuuQjZKfQW9HqX4W8BPfG3pfBxjRt58lpXPNYKXRsHBZ4vlf
A+IHnKytXTVxrv4hNurV11iFxhEEhjEW15m6YmnNldnmN0I7jSwhrVjRzgB9UaxqRi3djhZvUh7e
UHjTBTj3JXRC4rPAJhCptqr16sBxGBgrX2TRCI1F8kls0e8+N6JbSVj06KtvJPupq/dJuzW0FRNL
3wQe1v8zMXsZOkBWTS+iS1cP32LD3EYtkOysp4O5xm655sxse8l5mxe9hDP1eFSq65qMfA2FsJAf
2VR0yJDAPYDwma1X2I1qR9wTKIRsD+vgPj2YLwHEyrr3cSpX6BBOTM3WbcjlNB4lSpReER4RO80S
f28020a+C4KPZ31npmYLNyiW38Ueo6354G0bM9zCsJrkr7oMk7tkbi4HgaVrAxZNSI0RqgHNPjNW
+nnX1g5L2BebsA7dIkAj74gMlWuglxytbYrF7XdibhYSaiXWx0zC3Jh6bthtR/m317ld8nrZq6W9
R55JgUXV1fedVFjOWiMxgIwEiB8ASLABbSjTGjfTipW5ZuyY+bIZjiSzEWxTdvBo6s/mGnPy0oKd
eDIftEunairjP9KnhWEeei2uKPsrdxOUeDSLvOjl8sKtmZtt83BE3rxOWDhN+5lYP5mz2xRMDgXR
l8t2FroZMPeRM9Czpz8MhP881FUcp8prGZHvuHdTY+MYz636ooxUPsJtkO+bcb1xuLTXBWQDnDsK
djChntt0AjjW/RwwhZZnYqJPu8nb9qXti3SnVPcdPRzJWQFFLEUoBxZ+XJQdiyb1uUnyx16zergG
pF5vd5L2aMStB1tDJl8VdvkGD8daq2rR4h8uAHjBhKD1uUWzbfS6jAm7+ZhYtNsU1IbjPlS+qbEn
BZtSL73kkA5tulJIW7iCAU1ppmVTDIFzePbk4hNnsdnTVskC4ypv7yyvPFzeMwvH7X9IGE2QWXSk
Zp5JCTroekvlW47jdGdM8EqaVT2AxbD++wdLvIOZRXDEKOjMl6lwTArBRKkopyCiPrXWoVDL3WUj
SwvG5LngjGEm5V1JXZnsoIorQexmju7AGJa2pjyysBWcUwuzzWdNSMHI2khWRE8+eozkvaId0/Q2
H/8hTxfIXvqjQCMgtRKf7iTTi7MhG+1RYCoVhkhbZ1MEPy+v1kJgov9IKwrQOvCiOYo47iOr0AoN
ghDlWu2vM3032r9zY+0ZvzBwJdqrYG9gjbf4e/bpjSRtx1CkFE0U5nun9btj1jnV5FqZYfpbywns
u1BOg3vfCdp8W+Vped/3SfISTlp4naRqmh88xrsjtyxbfaeaXvIiSuW3ajRA3KuizA6K3ICCs+77
2nOjnOmrnRmGo0rhIDReEgf6mA1NEPMqquuy4tmjSNlKFii8OK9V4B94aDiSKXrb816yN8a+V9Eg
4OVmyLuxz7yNXtfSVd8Ig2Uz7lS11w/G2PaHqivtzeWP+f4kY56ZFZiNaZK+kxFFKbQP44K2InQl
5b6xYv/NHgGMZF71cdF1TAk0J+AdAOjzcDg4kRJlEf3FpO1G11Ky8CooTNtlXGeNH2TJK76cYPty
NJUX8fkhoDwj5X3CqG0wFvVNbpvFkxo19g+70CjhXF7B98dBTEkRVA0b+C0E+ee2yG0cs+6YIC2K
h1KjlYSucTce9EJa+VSLhizQXOj9mZo6J/rwVbO0srijzQy4cQwV3qvhPWo8u1ovny/79D4g4tNf
U/NZIq/Qc3lqMDWacPzV2cPYFl8vm1j8RHC30Mi0NeddYC/1lDNXYKLv/G3qaY8xGnxBPK7cVAtv
flwBkk2fD9wsXp1/njZ0qOIlI/2Vft9Oz2FyI0WvvnplMOIdIp1Z3kxopEf3RQIc89NlH5eWERYD
oazN1UKR9dy2LElWF8YGDWKkmtM226Th/rKFpVW0BfCbFAqw4ru6T2vknkns3YTFK1pvk/r0L2dJ
RHkbYiNBRjjv54x+nFdTxfhmHx/lFOGC6RiSRV32Y2GlSANp4PCVdK4U7XylbCMvw8JWoP8YlU0b
75gfWbGwcHrAyFMtEAgDmX/OLaQlY4OBF2SbLLvzgvuwvLOc37268mBc8ENMeCESwAQgM5yzYIBI
ZtbEWZxtegQe9TdzTfVm4XsTOBGY5nan6TGPoVndNiMzPNmmgFm3j7dq9qC1K4qLCzeSCbiATyGq
Uezd85VSE083KXFlm1I5KOmn3j7k1hfdvJKNZ89AMYWh3ssff9EpUBpCIACQuyoeCycpixKDVPd7
DHbRrWG8BtbXmIGy/z8bM6fGWPbb3MbGlD147QMl6yh8uWxi8dv/dWMuEFANUw20GxP6NO4VJTmO
TAl83AQjEZwQ/scs1yygWL2elbBIZBuJ4dXQtKjRx//gxamJWbysQyugvIOJZKpch3HnbuV18v7p
R4pNKYA95pDWzUOWaXRQd5VVtjHz0NWzT9EbjVVKHFuTTs3w4/KCLe1lklVIwgQEDDWx863FlnOS
tmoyBLAexg75ZKapZXpqJvyDh9EzD/KabNnSZsZBpIaYEYCifhbJ2ijInSLviDNmiD/XafS9XSPi
XYplpzbETjw5MJVWSbzKsCFlbvi7q7/I/jYKVjbCwtJZVD+F/jnVKPr550aCXvWGSuq5tIwbyYzc
NHgxmYMMHFcxb9CMKqeVuCN21iwTBtJJJgA3Ey1qdXZE+1pFYHIc+VbOyyTd6OgHmButAXQxrpGN
LXwk5jV4Ijs618E7MR5b7zJycTnbVO0IhTivS/1TOaw1Zd5ZEaQBJrOygkuRq3N2lGSZqRxyNKCH
TcwM07ZQMtcKD5d3+JqRWfAsC8VpvAEjhgfAG34xLfsHsTXBSyAYaNnQwEfmOa6s9IM5DBATRCq1
dm3b+8XmshvvtvQfC9igZytGv2cXZ9MWBaNytLyH0tlm5dZ2npXE2cgr8WBhtUgwGPVGplvU9cV/
Pzk5Xl4VpNEFlfCyQYaVSabxi//hpIxBfGR+qZDw1Un/Zr5IdR4YlVCwygLtSWu7rZEhv+evxNEl
V06tqOeujEnvtZEnrICfNGX5oITtg2at4ZMWzWisF09+nVfi7FR2A29Gc2IQr0uM22bQ7izAI2ra
fnwbo4pMhiaQQ2ICb+bNJKlmZYgWBfVuC6BZqbk0kC5vsndXDx8GXhpyGkpWCvnTuRE1LzMenCag
UMPY9064Yy7z0PtgeZLoeZD6bRCsUfC8i6Izk7MYENlFaQ0NzYo01Jmp3oXFd99rtjGTdnqy16sD
TFeXnRR/4lkYJS/gfS1Kf6A6YII4d9KacrMwGhq1tl2Ts1tw1BQ7eBsO5mQ/d156vGzuPQpW2BN9
BAW2YgpPs90eeJAst0KZq6fM2Ca7wqRtf8ijTW59juNXRXkKgjfHv75sdslLRiF1VIRIIUAMnntJ
jtyHaUXRWquu/YD+jGgZ39SD4+bdCn/TQmii+ESjkQYGk1TOfNdkcTKVOaZMVb5KNe+2TWJojMrf
rdM8XfZqyZRoksigs7gy5o9VPcvr3ujYLYbZyW6tFO2dHYzNbVGXktv44z9EKoYmHWpPdJxEZeZ8
FXvVrhVPUEBXqrmj3wqdNdWyD4O+2SHgpAU2npT13QvSAb7B7qHEBau+tY0t33KnJHsKlYTJ0yzf
j1n2dnkdl3YHGGnhm7jd58+k0qq6pBICDHZn/JeMw0FFhXnyq9qN7Hhfm2ssYmv2ZrlSPdRgqQLs
FWn4Ww4aREmH64EKfC2VT2b14fTlz4L+dW92xMcst8okZkHtDKZd6RMyvft8jYVxIfBbAJdJ9uma
kCfPEtksHx048PBhiNWrUntqOmMH4u7j9/6ZldnK+WlbxZGo7w+Bupcr761tyjtt+umH1Ur/Z8kf
aoECLkgyQ2nwfK9r0xhFUzQSibvnpHcYJZPcYC34LtwwFOcou/MXBd351a8zeV15sA5BEKVsA/mL
HH7x6sjNvPqpDJF0XYkXi+YsNjlQN5D6c73CcQhAF4jZ53oqrq34NtF+VX25M/8r6It3a9Qv4lvM
bxZ4DUgCSGxYxVnMhZW+leuOjCN2nJ9SAqFjFq6Ah5cCIOmZxuOJNA0erPOPxCFCu70m1lIlupLb
bNv24zdeIkxVGSv35NJ+IH+yeKSJivT8aRgqwPMyi0ZJZB3BEoKEPtZqslJ2eE+5wlE9tTK7PEw9
TDNHaLA1iZ7+kibDvPYGrXqE4Wr8rEiTxeS4WRxoqiTUJq36JiqohrhZFTkPqtN3L2a6U/s1wvr3
Pd/Zz5odBiccDS8wcV6CvyfpD0x4mNPGNwJ0tbZ5qW304FCv3QNLu5WmEVcNbF+6+ieTOEm+FSh3
rQk6wk1RNVehqV1NYXvrJcNx5Ch6VXsd69XHMz7Rp/o/k7MkucvN0ct8TMLL4Ta66Q72z8bbArja
0UnMwpXzuHRCBGqXIr0OU8B8NqdNiilLBEeA4niPGozkQ/n58s22eEAYe0afVLxd5yAR1TcyZ6yE
BXDI4XUnp0p0GDSlDNyoMLzvTdAV/7KGlJug/eDlR6X5/Ex249jpvkAPNVl4aC35LZOL67yg5GCp
d80ImWC6pkqz6KWoc8LHBXPmPNIE5TQYEVMRG4umgD7JsCZmN3ruMH9hrFQdFvNXPpYIahh8h71T
rShGJJW722sSRmJ7V+fOs/x9FP8cLFfS7kvvxVL3urUSGhbjD8eAg6ALzOZsWQP62lOsizZqbblI
xzyC0dt7iMlc3jBLqQn1wv81M0fG1Pboq604dHLl7/zmVaJZUOb7YJzQOF4JqUufjfIt34uyEcwt
M5d8Q1JQ9xSJ3gCUqPbsX07ZWxupGQLoaOLDZc8WgxiDcDqPHNoGvD3ON6bvdDZNPr6W2Wr3YfWc
2xaC1Hl/SAx/r07J12EykK14iMy1GZdFR08sz8KK16BoUxvsmTBJ33r5yxRrTwXF2Q0Nrf1lL5e2
CbVEGh4kztTHZmmYVXaZ50eYiksjdgtD/+006TWNtTXBraXYRcuUkGJRg1fm7IVho6EMODAxSdv9
a146gaut0vkurhsEETyiuHL5dudfLGqHtM8abGQWAGIE0fMIBL2uQte48j5c3By89SnxELHEFOi5
KWhyxqmf6DabTWMr142j+ckdyWYxuDpSBkDUu6i2XbNX43u9MYJnNVDbGxsw+8frNFQaocrjVc6Q
8/xQGGHR2o7ED4mr5jP5NGNtarTNYJFdidOLLgOnEhU00XScdwciQwkSuyRqkgZfa3bkuzFyy14d
fPO6/tfkqK9Bqm3UPHtUeA5d3qbvvyyPVkI1602h6B3ljKH1Rl+Q62zovu16E4r4fOvDcZllz5cN
vY9nGAKvRtdTvCbnGaLW9UarOfQnvPo2M78Nqe8m2ZEHOZ2RFZ/eH71zU8Lnk3wFeq9CG3RMKSOq
es7OyUkW1y70NSOzTKwzjLpUREsHJRO//uFInRt/WCIAlDG9D64ZqkLMys1iCNMelTz4lPJj5m7M
pDumVrLXpLVS0IIr4I1IEZjJImDNG4ejQlJZKFTVs9r6Tlf+YHkEZL/wV66ZFTtzJmZEenPEWSf2
Wjq6QSHta2nYecYaznjRDGxP4nYmD5lDwCWnG6W6NFm10es2sp3brmPm8Hy13seDlUKXhSlrSkiQ
CMzfcX5ZEakSyP5Ds3BTe2dbmzi6s/Nwa1ffzCLY28wETR+eUxFBCQQGtRcF1Js923pmWAeRF2LV
TpJPcEO9qgVpjyyh0MYMkMGwW+o7u8vHdyFOiJEzU7BQQq803yOd5kdJO4U5oz/yvtN+JGN/mMjI
RzSDLlt6X3llI/61NN8lXpj79TBgqbE/M9hCTrKTPGM3Dd8MlVxvV6715tcMztKRpMk9oFwYDOrS
tXoyxvuoZ8btS2jZu1p6s9YA44trCecZ83kCAzK/WVpLb42hjvONAmxxDJ4GddzKnttZKyny+3cb
K/l/dmglnMfBKi/kwjNxLFI0KtdfdGfaeNFGMt5S54strUnavE9EFFyCVIhNiV/abB2tKegDvyKM
lOaNOhauBvv15a2xcLKhkBIUtnQBRFp17tBQJhQamOndFLYqu6PcR7u4gboF3aY1XvQlZ6gdm0CO
xTmbvwjpqCVSolq00/3CNYzH1ZTqTwJ/XpVBWE/MPRNBQBDOE522AoNbeZziwagzt/CMGys1mr00
Rg+BLD2ktW5ce2p/q/w/0q5sx25dx36RAc/Dq+091jwn9WKkKonn2bJlf30vpbtT3iphC6kD3Ivz
EKC4SVMURS4uKsrRdbuDotdPbbtcNXocgwcep7BPbtFDMpE2j8caK3AiBRlZrBqj5ER+pk7FdQ3Q
N+v/I0+BTU7tPnUjIEx5UmM2yN42WrlXE0YYr4bNiP1oFJDoLApU+h4vVphpMWPak5QbBV8e5AKY
sEatDAUzvm3QNxE6kLPC8ADHeHT8uLsHsdXun90LQjA0i1U5ANDw57IsyrZs5hiBAHlY1Ks7G9T7
0t15gnQPbQ88jvG0cwCb4ZNpkrWVZuQQU9N8U5EnZ2bY2IHul5bR6ZBwxuIprcHaQ6uX5ZpCO+JZ
yaQjp+BHHJEGtkZqQbaZgROLDgFttIsikUECBKeHIcz/imERcJ2BVR1YmAjEpDX6O4V9PSSyxeuC
qM1agiYQlchdwXdyKsJtsU6oVBDc7O7ejK7H6huIdQZ67/bfTHNPIknuIig3YInSSh4LtiuVhnlw
oznN6mBpw7q7zmc/RfFbC6flaCqvnuEP05My7v/dI1HEN/AMAcQK6cypUMzi1mUDIB/6E+rNbNRH
Gls3qfLt36Wgd4XhLxW+r/NVG1BMAmxZYIujVcybbpgPbdeHgPlKriORUxjYKQqoFTB2n8rQU+Ym
LfIhOAVGVIz+F3L/f9fDRIDQdeCD0Inj0mU9w0DAaPdwbvVRs44GdgoUEh1E5wcQOzbqBYgQnO/0
g0SYyK7ROIXXYR1I1dmMZMSX3g0i30bPHkhBgE9x23E3aWy7tYd6CCxlXxCMmoDERJvu8iSsol/d
FJa1JI9lbsRdRcCHsNk1sD+gZs60Xvl2MXYd5tEx5GyAk9Mh1Nenu6G+Td3UL7LUb2W7swRWxMAh
a8qqgKwhgT6Vp8yj1eJlUwd5xaZ13fcxxuVi6DLwoMDjWN8SqBF2kaNWdyqnMrQmSlKVpZKdclwm
HTTLoyWj6hRJQRMWNUjYD1ckZz03b2G9Yq6xZOSCYqG0bERT4A0YAMYTA3S5gI/z5TKdOGBbS/D3
lW7TqCil5uiGPmr9JXj79Xg3y1BqQnmsSYn8FEwOfMMN+BRrGlRYzanpkXh0h0q8b3u/DecNOQvY
+Zwd+sb/On6MCGdjsR+Y2DwV9ztnxGms2ilHioOLadg78YQ14zJGpz9/g3dzqKUx5igUb/kkwiRG
UoPqtg5iFB9ADFGkh1S9GpARYzfm+KTPvrvcYrFPnP4oyG5cbhJZPBe5yvoX6KcOmVt0pG1l1oEe
LcoRG7/0G7O13v85DDJK5b9qcjGqM3INhoSaWa5uFPwXK5AODgjHzosRvGL+tOAAzgdoBQNYp7rM
njqDbJsdLqQRQ+MGGsVekfSmrWUMiqJwwZp9/yfpT0K1Ck9Wt6RpUmp1UBjLvjTBR+Jlm2Wy7/9d
Icyqoe2EjgnqnJzdilxrM4L6VxCj9ux48Rvt0isVGS/YkmTZhMB4aJSCVoXxzcPvOeMB21gWRgxZ
etZcEBLfLrO9c7oS6zjcbZ4Pe9W41QCvLVodVObXuvZg291l3Ft+a7x1eS5RXZTdrH8Pb+KhxbO7
J/g9ixW91KO2MTvtaDXVMcuT2x6VjQI4SAf5KrpNCUhEJC4ruIDAKYjVReBXAcKLDznTqM/5NACc
WPWeX2oHqgVYK1joaVAqyOq+n//QAn9yEa8ZAA4AIYzQnnruYsfdXIKnDFvHsNrZ2s3Fj2WUxDOZ
DO6kW1GdF16UNEGXVv4S7ao5Dlvp0KDQjVaacC4btw1VtR6amPnOHb4rmCsqwiTbnLeXTAqLaqvz
lzQeJmIJdLGxAi4GWOGAZ5/uPp6XIraYzYg0sBQZBPynUlxtyRy4YRMUWMauYYC+SNF82p4XIlbl
rxB+T0ACMh116dinV64q86Z09tkcUCJBQwjdGXUDDC5hOu/THq62cqKMOjCY0htIO4ZDY7SXBCzb
GNPXg0mLdvokK/aIzMcKLxgxQa4DIPap+YrMyUECi6Fs181Q+fQu1bLaeYP2dN6AghsMLCyoACLk
QxCPGmzzNtPmpoUv2PoV1gvv6ujtvAT2cONuaRDnscViYKZmLFCniiRTT/TOQHLouGkJLjUQA+TJ
hPnyvnqd5owgLsalJP59lgmCXsz5ggQfS/AMvtC+lIo1eCZSrCENR++7aWwicpzMV6IG/6ocBIEa
ms3oIODxcT+NNIP0NdKchnyj9veoO8TkudOPi2xo8/N3OhHEB/S+BjVVMeHO1LpvTo6QLVsfz47j
6WfCym8b7WK85cAIyxfIenNc6mGwkWXQi2W4taudkrx08b6dLhr9Iu4lYE7RF1qLYwd7FYPquMpI
RyCuaOZgVg/gVN5F6atC90MmA/8IZWHyDyhEQJnQqzqVNS7YIY+ThstQfR7cbG9ay11tdBulIz46
S5Jc4PPBZRPsDKgH1jj8l/N3SxmyuGY3xTSVvuNsJ/cpajbn3e5z2GMyQDwLNgMsZ+OZBepsdOd6
wg5mUv+y5vs2u0xmwEAkj2ORzwGhjTlXJIZoinB20zRsczQcJkW7s6MUFZG782p8jqtYAI6giufB
n8jAmYqobVM1bdYEdRXaDXZxvsfmjZEdSuxmzWVgTZEXrIWxH7PyuLKtE0LAJhS4i+mn+cFy7iyr
8R310MteXCIXAJoSmDbg84Dw4q4+0NlOlZXAcC12bxTdji2AsxIZw4BQClsngTuJ8Qdy1ku62kLZ
uGiwhOpu9sBu5t0rjoyNVeRpuML/CuGs5raTgkgLIQsOZ33o0/dFO6qabMmb8OOgx4B8EbUYbOc9
/ThV0/ROnkKMm1sXJQZ293iagrY0pq8Osa/0OColR0goEcuf0SZFJwXY61OJiZVUlhrhfo3Kn+yK
7Z2gVQ7K1IRDvTvv5kIb/hUFSMCpKJDpDX1W13CHeQ+qu3ZqfM9CWicRI/SHlRjuuNqR1RIyQUxU
bOzxO0num/T5vCZCo9lYX4LyIraj8hA0LJQwO0BtmkDX78ZsO1hH1YsAHglsGYJPqAyCjwrIM6ID
X4RJMFs/GSWUmfp028xGkAHhQ7GU/LxCwk+zEsP+fRUUinJybWyzbIKclKiNBTTdzJrtD/UXQimb
dvl/dZhhV3IwIlroINnH8wHrhw3iPldL/JXPvxLBnVTUxmIsx4GIMb630pvUu1mopK4o/vwfWnBn
pjc90lrMkUFatU3iC5LvWlBWJCb2zEif1Mxd+YRkZTI+tQcVx9S3JoSRKsFc6sRmBpadYr3axA0H
p9yMixm2NslASTPu88X7b/bkswbbwVAXuMD+hFeiP47mLuplBU2Jl/M7dPQCtARuAxlF54VOcqMO
nu/I4DMSH+ehqq1dT1gmByFaHHrDZnS3ln50ZEUdoW9gAAm4J1RBsHr31MMNdU4SjULK1Lxj50c7
b8birojiwMll+ZzQaoATg+QDY2pI605FJabTg7i5QaBTH412U5S/HFksFWYmKxEsNVqd1ywuBsON
oI1dPbvVG9V+5F4wug/upPsA1JwPQmLTfejDBSFnVIp6MvEG6xRQHqUkTCjFRKw/WW+19Xxelkwx
Lkr0cTyqbQ3bJZ21R+9mpC8WoB+a8V1vrkb9C7kwBhX+fikuYKBTnnexCWl6Zb4Vzpz66FhusT7l
cF4rQb0LmeSHIH7mH/DkBr13mHCIN130aFWhg/bhku0pCWt7X6eI7sk+UmXgYabApyC1ksvduYtG
QV+MQdYg6vLn0csOHn20IiYTk2leFmioRrfdV9LmlVCuFlVHS5/EOYSSqduW+l3TTtjkutP77xMW
M5fT+3njSo4b34YDOrrNVXbcKgL4MGZCu6G5LxRHopXMlNyRAzevtYwlxKj1u5UFzXB0wAs3e/tk
CmbP72WZrUwt9u+rIx4XTaJQA/Ki+coZruv6UW8fzltO9IBaeyV3sMe2aFqPiVimBzq/GbPkPhZA
D07dngu61I1iOxshwKXD8zIr95qX+Y2W3IFpBwtQrIu0umkKTAiUtuzEsaT1nOdzgaRz9VbNUoi2
zfrZKMllVsQXjjMfCzM9dp4aLE0FImp7Y1FVEi/FMQz5J3aiYODqTzBYfbkKY67EGBCcM8UMCvVd
zZJdUi5bDQtmyi67wuStpFoh9BVcbcC74jn3CeFuYECAFhk7cRZWArTTptJM0L7IwLvCi2AlhjvY
WF3ZedkMmw7puC1dN+im9GYE9XFp/Eo82US50IyYBUVpFogLtCJPD4DdDcaIGUnkBQMjzswDj+wG
8Lepi6/XL/nonz8MYuU+xHG3tgni/h507jhv9bMCLIz70tfh0m8N2btYphcXSFD7i2LaQxDJH9QK
g1THgV4M5o2iHk3z139TigsiGBdT6pJ12mfywzF3Fdjr6KWWXnlZeF6QTCkulDBcKjFrCBrA0uVe
Z9GTF4Eu676uLqn+lbCC/g3DwCKRskz2Y1YHzFMjs8wxox8kqXuokxfVsIKsnAPbScB0hAYLfVfj
4iHyZC1dpgUfVFgdGiOH4AcFd8qpYMvuLbJMEJym6oEq3gXC513W2VdjksgOm+i+WcvilASDYFWr
FaII1fNdEodTfUeWPSo2G0/x48QE35r7hSOwFsl+0squZhk3bZFCvb74XboXCvlNB+xJicDJKyO1
FvkLeziDgBIYIPTFTkV1ZBxoATKPYMm3ToQB21fdvYzmeqvroRvLWLqFF9FaHBdLytoxGtJDXIuc
0jEPRaL7YOx2YzTLvEu33jTlL2LbkkMhdJeVknxISYrBaQz2CZUrl+7GGmVDIBpsGZuYKPyvteMi
ilFjNm1AjSqop9dcDdTkNp8lmTL7E588H7V37FFEswysYqffC60REtstbpjara/HJrpHxiW5smUi
uBBSYUmvWw8dEqwmusTp37S97BEoNBQbCMHSBzawzjk4CkZtitVMAB5hRkpLvvcq9TMZg5zw4P4V
8gkGjSIXdnVQhEJnnl+X4TH1kkOKYi5965WHLNXuXPC+nY++QtMBJYZWJmNn5rG9FYAELvZoo0w0
v3berSkb7RQ68urvc5+GqtU8KizFTm1773rpTZKjTx7Xyiaav1LXAIOgi848YFSGwX0jOxlTcB9D
F/Q7Cz92lNJPyXBsE1lvTOwMfwWZXNmTOLTQcwuC1AaPsublf8d2JCFVbLkPIVycU5F5OmkBIVaB
ScfCdzHkT57SRHI8heHUQh0cy4AcTKly8a1S+mF2DYiZGY43LpIgKbEYzaJpsHjUb/JiP+HJd97r
BBkT2IswJwRGUwAsPwFYKitLgGevMReyATG8OYKqw+/qUPGezwsSPZ8Zsxgmx8C2hdFbLvrkYP6w
S9sDWssiG3Mud0qxbCOszyy6ZT+Yv9CNvrZQn8pm+zKzZO11kZ7A6QCpyCZW8d/T2Gcv6lRNGcAq
JmlJaGA5zUabcs8neT1gkYxehWoCiqjzOguONADogJei9Y3pAx6gplekmiMNvaciIgUoXN+mGaOW
52UIWAd0wFZZ0fcP1y5fxR4Xq7dLgkaQPZu35Qg8EKQNFy52HB2VGdukFKrcotjkXGhIAQJ9yX5g
cBfIIXvM/TQGl3P274Q97CcB84qpdYwJ8n3eZtbVkhrQe7TerfYhj/MQvMOw+uxHtieJm4IQcCKM
i2sEXVa1sSGMxhSYGcWaAx30Ur6SzG/nTS24FCAJjUo8z/CC4s9K1aLi4vVIrbp5xAa6JB79Ik2V
UJuVQzun1rYrPM0HQcyvgdaP52ULYtCJbOZqq7QOW/YIeI/QvFIWO8C8jKOHzWBsTNlyBdE5WevI
ndI5Q32wb9B9ief+2kGy01Y7o+mwGgWksPX+vFIig2IHAWZZQKIGIAUnLBmWTi8olCI9dui2hg6i
LNWmz1jcY6EEWv1MC5AE192YPakdKSUPbpFJAT1zQRmJwSMwEXImpSBwJVQBdm9pOj9buuHWGvo2
TC0sploWSiTyRKbFWJDF6BwMxhN8Kg+Tb2Ns5tC2xSjjSJ69/kiivRZfpYPkSIhSZcyL/BXFz8Mt
dWlaqYmYYFIr8jVrDOY6+WYNdpDr0UtOugMwiu9zox9m9QtP4xPZ3G1Z9RbKv6h84TWX3Y5Yyx1b
2o1Sd0E+Fn6zOI4/WsrteUcSfUrG/AkGCQ0VFP4l4mat20ysTU3wP1sNlOhJS/NwjiURQHBFA978
IUc//YTofvZjZkCOG03hVRXWFQaX2lsl37r65rxKQlGGwXCloD4DNPdUlKOQnBgWgk0NBsM4LXdg
0mqx+abT9pZ54cqGFITiGDUGbIgQx4OMIqsprT+tFaLG6b5dbA10MUDJzGU9X3ulp4VFGl01Bbbk
ndeTnTLuUQLKKlSGwJoNPgkeYWC0OuYoZ2Q9TXnDqHnApavKVlgIlVvJYP++Cp5ZXhmROkEGzZy3
YcwvojQNkG0/IDM6OEnnG4oTnldLJNIBFS1bXIX97Tw6bCyn1l0Y/nHSHhUl8OLvznLop8cSzR3p
Q1wUR9fCuMuhJnqEjeGAnThAtCTjTzMDhSsQkarxo1ASP5ouUuufsapYWokXGLr0KLdhkOHUpE2S
jmrGRCrasqXacFyGdEsme3vejIIxQsjR2byHCkOCM/RUzkLauW/Z7a5P2ItpPMQpWmRgNAHAOtTj
dzRg8OpX3NAqZSMaIqOCzZUB7nAcLJ4vL1MzgMsbnHUVnTKsp96U6ZPqPBP7GDv3lZECkvCFO/4P
lQoGQhgNO3dBYPgtznoFNtUS/YFgapGU+ibB7EmHbZUSuwpK6zjqeD3/ryy+8+3SBJCRHHY1858J
eHjLKKoCoKieujjdpFV90Afa+mrj3bhq/HxeuOgiZIyHgJaBl/NTbxUtnrEnKm4nrxgRSe893PsA
GfmeEgdVI0FFyIRxZ2NZMLyTaRA2Gu9evNOHIiyyl7bdUGw5P68X+1N8KFvrxSUU3dJjOpdh2Ubt
WS9+gI/jC38fjU4gKFFNx7TB6VmI1SF2Gw9/v/fKBy0Z3/RSCb8iwgP8ArsMwKbIiWjUzvBqtJRA
JhoWoE5UsZjsvARRvGdYSLa1xsEcM3+go2GcMhS6AkcdAqvy5x4cwLKZGVH0XQvh7mkwQhpux2q8
hvfUOoeyCPXFxbCYEZT0pnw/r5Hws680Mk4/C/iP5taqIEyniq+BN8TUJB9eaDMH08WgtgHGmcdp
o4qcOnqH0s0cAziEwek0iIsnLeu/JAezkDiVIObjvw22dOC0MHiP6ybTTkUevMmBpQ41rZfVHYRf
yAN1LSIdsjY+GVbULC96C/HHU7vNYB+zNLSGX1aT+2r1aET3//6JGHECcNrAA3ya0vYWkP1WDl41
zfwyoIKjyMoLoi/0IQCTTac+MLeLWxYuBNjTDwdKtM4xkcVsmQzu5CRogvZVBhmzvfWyO8O6RqZ7
3k6iPHqtBnduGpWoKLFDxDReJhnYyg4NCc1eEidlinAHxgIfu04MSOmMflu2+RabmP1y6CTeLIr8
IGFADg28J56Z7Gessj5H0b1hYkGALTty/cR7yoGKzO33yvt93mxChVaSmFlXkjKPzMhtIakBL7sN
Tt3S3hW9JOMSFnrW+jB9V1JazDvNzQSzjelyZ7mKP7W4NxMttM38adSGMPEGfLgZjS07NJdh9Ks6
3RZFdt21VPZjRPnD+sdwF8VsWr0+Z1CZut7zhOG3dKm3BaiNnDo5UtP0EUJ2mJ4Nk/ILuClGrvH/
39XlzlqCpx4xGdYsTq8ofWvBgTVtQCgxY8+19vCfviw/VV0lkTtgzhilXyc5VDEoLCtAp4iMBkXi
QC537mytmpfagTUxyNrppW+S2Meq4vO6iELu2m5cJlSNdmunDOxozbeaHujj3dDf6/llOe9L2Y0l
k8WdvWJstYX27BvR6bIitt9lWLI+9psxS26z0cNiv1GinrDowZiNQImGNyyi/On56NqhnluGp8Os
TnQoZqPcwo7fnDI+ZFiH7GM7iBXkVvZQe95Rbedm+8/2xXMP7z0kNehq80/o0Y0SowZuKYjrBOHs
fapdHMfAmnbmeMxkt4FIXYgzbTSxUV1GWf1U3aKdMs/GHuHATZRrU0Mmbw0oJaXBgE0hOUjg5sTe
zGrvq3OxP6+pwF1PRHPxrjC7oe8KaFpqV1mzKdrnKpKIEARviAD60viza42vald2E6WUITmy9i4j
oWJuMm8bjReDIQEiCHXBui5MUaAIiJ2vp2Yc51yzUgdmHO29Ph+T+jmbHs+bS6jLSgR38ArFjvMo
hYgq3WTkqgUhH0jMFrr3ZFy/zPDcCwQjXB/KcD6xdJNH8wYfBvSiZXqcm1caA0T/dl4fQcKL+j6a
RWyDCyAU3EFz8qpLFgce51lYf4cOziBboSn6KB8SPrVfcz31qEYgQVVuR3rp9ocyCv9dCfCWgFEC
h4hxMJx+d3Cn6OPCum1xqVKA18Bkivy3lKQ6og+yksIXYp2GGGozIXMn5rfBDEr9ospehmV3XhdB
tMV+zr+68OVPMyqJkqTQJfNAkAiifXpRZFsle/GM62q5Oy9M9G3YxDvqy4z4lZ/PcAlGzkFfAeDO
3OmoNtm9Py1NsnEwAiexnsjREMvR6YckAPG4jFcheOogrLPWzhT2y3Axq7JOtch0aOjgRe2A+w8+
feoGlpuMpQ6iziABETZ2LmN/b73TUUzKau/OTN5cozyct58oGoCOjEHYMXIL+sxTiQNS3wn7ydAG
oOAXHFtfV+6tIvatWfFTSzJVLBPGJRatASRDobEcuNpg63Iw02O/ZNtZAyW25PpjluJjz1ovLpAy
5Iebs2GnkV6roHLDiic/yjZlGfbRACj4rYIk/LwpRa64FskF1m7Kx3kckBEDZnXMK+/bgAFjw0xk
PVaRk8BHUBcHEz6woJyTjAseJ7GCU0yBYtTz59Z59oDNdA5auo8SSWottuNfYTyJcz2Uc+3oENbE
yX4qKoxdkj32Ph1Ss/IVZ/ml25T4rqLKBkVEsWqlJT+mnajZZGcM8l1brk/aJxrr/pJegZJY8tk0
iT11zitJhPnbkak46c2PRDM7X+2toM7nS6ehm1I1wkxNbqj7XbWjsHafFLXZZb3uD/Z0ozePMTXR
5cHGNaxb+oJDMSpJkGehMvEJg2MohdE4OJvUjvd9j4CdDr/bpZPEa+GpROnzD4kuWx51GgK0HpBY
Q0EItdXHPnoYjJuu2i0/4/nlC+roILXTGGXkp+HayWtHpV0QP/PMDGY8CD0HQ4iytrhQG2QBWNvM
iAn5VgA215dJa0KKaud3+C1Bjg1LEYhdyqI+DprsUhABSYBg+5DHec9SLwtCGdIpPGt1v1N/Lslr
TbGfnJhbNGKuFm1+jNQnp+8Cu5AxZwsPyUo4F+VyqoxFHo8IqGpx4VoPpRo95MmydWDZL3y8lSQu
uDWGtmBxEMxa53vANebslcjGIYTKeGzIErQMBubTT/2wodNo9hWUSZOfnRG61TbtMZIvY/0RhukP
MXx60uRpaXU5xKg95mWaOqBsluQrR3clhPMKb/BGPe1Ykj09tNO+6O+z+PCFL7ISwX17pS5irBGG
HpoFBbDLSE8AV5YER5GxwJeMNx1iMdaEc98kLnMSGTWE1O0ldi107WUi27ggfDqi8YMAxCj8wK93
+t3TRi1yh6pIetx3Mj/GieNjBwNmLK8J4gTNfD17cMsvtEfAzv4hlcWRVf0KD5fZw84XXGxYGjCo
gQ0M9PkPJPBnKISnP0CgWMfI40laNNJxNhFXTao/5QZeJ6kRvxFqAd0xyGo2grAHTJepoSqvIffm
87hpthd76HE+Fe0nJplDe84PSjWHrtX7RvZ+XjOBV5wI47zbobGmJxOElcWR0A65hz9Nkk6Z0Hor
hTj3xj6TxdBGPLkXYGIW/Ukv7nNMoybKz/O6CBKcE124wDb1ito3+B/W0NMnDPtunQEVKK8NO9e7
monxBPbyjZ3J3E9mQvbvK/ezF90bp5J9L7QbbUAbyhr0mJIQwX47lwSf6MadLNclMVhYoVsMIoPS
xd7mQQYjkunBHSOCEh4tYuiRUeMCCHzMEHhQRLalW5CjnWjC/n1lrgSrZ2psM4Q3ODt7uHSHLe10
dp58ayiDWuITYruBshD8lXgW8TfRUGql5fWI3s1ch0Z/0aayhUSitAEK/RXB30JW37kMY42qReKT
yfe0S2oFIGxxQKRMc59oAdqDtkysOEp8SOUObuKNyqDVkFq0lt8bd2X5vaGXY0L9mErOr8SGDnd+
DZrmfcsqWTaI5ad55yqyi1x8cj+UYb9g5RO1MtZN7zEJeNu5k0/jzZTtypwR/4PEeTdV+/OhQmY9
7symaKXRpYRAEOhi8G5ZbtMpD0gaTsbreUniU/WhGndwp8oru1KFJFA4zwQVJ82vNAnAW3Tvnrgg
d3Rbs+oHkrJEaAaOM7TTl656HTDmN6qvVRbOuj/KKJdkTsEdY8xBAZ9sQi9DeybRq7SMJrMbl65o
7QiWcoq/P3jJD2We9qAQexkaa3v+88hMxzd9BixGGBfm3E1sYupnC4qlPga5I7hNkyu7Civ9aMn4
sIQXIhhUwXBrAR76uc6Jyz/SEQLdKQ7TUj0YKNE4yrsDaP559YRf6a+kT/XOTkvVkhBImjuMFnW1
3/Rf8e+VBO7JWTsOISoL5x2oYJ3xHVuTYhklkfDKWMngY53b9lln4BtZxXcbe73ja7SpaTFgTh6Y
U4nJhKGBEZI7wEWDaZ4LDZoyOS2mZHGW9DtDK3zNDWl/SdKbRtmd/zhCF19J4kKD6mWE5CY7tf29
aoWWuvEaWWQQO8CHNlxkMGI9rZcJ2kwKcoZxoxjDptI3WjP4rRbU3YRNIeCNBvbtOS+/12MwEckJ
k/0CLlCAnw/p5QAt+/qnbbyjzXneisK7Y2VFLlAshbdEJWUaVs/xdO9pWJNxG5FHaoVlj50MjQwE
LXEQj2sTW0sVmRU25AUx2NgcNYiWYIpB/pUEo6xdIRPFHS576vSFaMwXUTJT2Pf6ls7fxvxoyWhI
ZZK4I2ZgWmVyeiZpUoBavUiVJNB636bv1JUcMGH0AyMwwKsgiETp8/Syb5cZDK8Y7wxU90UZsCTC
fhus216GzRWerpUY/nTpadHHrEa1OD8wGzJOl3YkqagKXXslgjtcgztqxGGPp8l9SIbfs3k479oy
FbijY2WtDV5eWEqvMl/N41AlOyP6/d+EcOdnNlt3Gpmd9NHGRrES8/s7I/72n4Twt2zZddmApzKe
ZriHMn2zKJbvpDIiNom9+JdzNxqZ2bMCnuY8JeZrGu+KL7BI4YP/dV6Xy4VbF0hMl6U9GPAOrPE5
Hdugqy/z9FLDKN15owkj20oWc79VVqykepI7LWTFzY8Ia3mWtnhWMwPrbNXN4Hlh25Zbyy6/n5cq
vGxXUrlzMwyaXSzsxRRPr2bzpIDmeuzsbaFp6CrZrl/luWy9pCQi8KyTdTJGk8vu96EBv3/ie9EG
3FK+IkNyyPyDO0+OXXUaZarp88GlYTm9SHndZSK40zR0i6niuoN/eFuH3lfFmxRiLRHBF/nbylVm
Ev+x1mNBbr3+3kwlgU0sAlBx1kxEnsoHtsKYWpUdpHkhfpLt8+gJ4KHzfia8cYwPGdzHILYeUc2F
jLSYn9Jy8FNqbnMa+U1Tf69MGQBZ6Nbox4N1C4zBKAecHqa2s4B/MnDBOZhfAK2Y75Ht2KVh2xyT
7KDKqsZCl0Z32QQqFMMeJnefdtGSe7MDcan63ZyPbntI6qB0D+dtKPxOKylchLDyAgX4asbBMS6B
l1HpS6JIRDCH/VR4whwNtrFCDyBqT+02dYVulzGKqwWmytS9lm96sA3qNOzjnelQf8lfvqDTSiAX
fzqiK7mhQKfCnfVLG3lJEBELfQp1lrG6CM23EsW5+eI2eUaXBSAKL79bqiRIY+eioJLxPKErrKRw
jq7Dp/uYQIpd7FwDTM63pXptyZDpgoUSDCD28aH4yGOD5Z16EDMtcYhBw0LtfDu5bpsNrZ9HzGGn
Fxg0SaOLsb+fM5AcbL0vPWgcNpUEBhTGssn5igmKzclmhXhUyA16ac2vtixsCP1xJYOzpoFOuWmh
FsoeTYkRluWbM/wYlo0W/WzNTSubJBV+vJU4zqq9Eg9qF0El0/xmze+a/mh7F9IqhDCRdMBgDgpM
lP55/kF3Lqy6Yt+un2kwtm9JJPFBoaevBHBWm8zETBsHArphl5dHUDKB3OT8uRUFWLzRwZ7IYjoa
w6cfH0OjSuLGiHjGXFf3TTIcPQtwkIVk1nHAYMl1rGIxgG72so2hok8E2JgL7BCwu5+Wueq0opZX
UQQM+95x7oBOovpFLnvGiixogGXcwOS5jvkizhGwrkdp2sRgx0sPIzD8xNaCzXfG7rwVBZ7ANvyB
MwFzvC5aTadW7MExrKQu9qSrmAcFWUuk+uBhk1EVsYPIBfUTKdy9MXqtQ4kNKRhqv20asKC2xRYU
9w896tY2CtfnlRLYDjtuDLBPMI4YEEufKpUMRWG6lG1iJ8mm7vp3Y6CBraiSOrVQjIGqI/ZcYxkn
n/47oEsGPQC2XI9Z860agWPXultPxqYhgsujtsloxeFs8Dn2M1ZpuZPapWUm2D8duZW1cds8u1ft
5NuSx9kmNchlGTXXeWa/1AAB+uNiX0VxafjqsLQ+jVrvkPeWjFVG9D11LE5mwC+sEOEJBMZRx/xw
i/XQDDg5efXiV4Ot+Q7y3QALlBI/s2UEbEKRjO8HI/awN89jl1AnxurAsgwo3XrkGFkd/v86Yy1q
I8Pli2q0WHf3IYtLpszUHjPbhKwZlKxlsq/GzO/TQF2uhyU0jLsZdAKdsjnvtLogrpxI5bzWxsb0
uqcF6AnKnPGzUCe70rW6f40id75yh9S40SLb+hVN1G228UCwObOw1egQq9p4N81Fhb6CrrVodFL1
4GljNwZ916N31xhEwzJPxdPekz62N1MaI7AMwF1Tv9CNZh/lafyUVOZchK0yJNs0Gi1J3VYQrjGL
hRMJqCDGbHkAqaHVk6IwAuTFwlI144F4BxASJuZucq6qUYIWFJ3MtTAu+Z5ieK5CIAwTsbruT0qn
/tIwyHxPlLT4fv67yWRxn21Olbxuc8gy4vvBPDTaLsqDr4hgOFUglU2H9329MTAOQXDcCus3rW6x
8l260EqoBdI5tocdE9j89Drx6iydOgQZ1Zp3+aT6aCWglilDHYnGoAGswk5vbDMFPI2vZ+gFyXXy
x1pp7c+z+RZX7yUpLnUM5pG5+NlpTqCZWWCV+X7Bzpg4T2/PG1NjH4S/jAy24xQ3g2VbfDzNC3XQ
OoN9MOwe2GBzzIvqKdPW8jDj0BYZNklb5oPauYWvqukFtVLlu5MV96VG7A0YUhTJxxUFtvXPYWFh
Fd5Lq9HShcXS0Uj8CYsP8uXaGgItP5be43nVRREGemuYI8PlhFUEp6IqjLknfZ6VAQaPMPBA4iiI
Krx3tDmP8OrplUHWaBVKBEkRtqECJojr+FSi6lZTbjCJmfFr0DYTuu7tsrdlPRSZGC5gR1grO2kN
xOT1dZSFTXRFMriXjCtA7L1Y+YZWoI1byGPfcvWtyFTkad/mZRDnTrYdm9rPvOwym+dHj7wkVXHV
FSRo1fSF2Mr/cPZlTXLqTJS/iAgWCdArSy3dXb233fYL4RUEiEVi//Vz8Mx8t4omirDDEffhOsJZ
EqlUKvPkObsin47UfL/+CVe9BcjdmU3DmcFul7+gi5XoCMXV1BAoMXyCL3tDuZf8p9hC0awG7DNL
i5wNgpTQ1povQdnQgGXvSdJ62aB7Cd48vO2PVdRvVIHWclF4J/R0QP2PG2KxNi0eO2nNFyAS4sET
2TAGsiVbQIa1SEfmtAVwMXAffXDJkRMIPBbYwTpIs7cBU7T6FFz/SqsZBCH6PPkDZVF9ib8FVtUh
tYZEV4/BNnQzjJ9adyenOxccf1CAMJzA2RoNXgMjQ97mP5uLQBLzCBonDDZNSB6VkCNEJKu+dda9
Fe1qM5jsh6T2RwQ67b02/Rw0FKUeNOJol0dWbqXgKwrfGFZFOwpD0TMN0/KosELNj3b8mr68jZlH
ya9oeKpST4u83nyxI2+KQwNKNvKBZrdWGUQYbK1v2jas+i85D8t0d/2TrDkXUL3/VzYFInuL95QR
CU1ahhJ+2w2dp88JalOVamMIay0QESAeIQUP3wK31uXxZEOJJD1vhU/1X5N6r2wHJHguBun/AV2J
yxqks4ygtoii36WhNlNqoKQXQF4fGb73xB/drSHqtZOCYAdYIERDQd2zCN6Ku2WLYRzhFyM9OLQ+
OaVx0Ay1kazNO7+8j8G6itcSiFFmCpbLpfRZXsY5AxarVwXj3tQb+kMHjrsbqdcisGSjP3Wt2d6I
sdFtfxRJ8fm6a6yu05q/FtqDFv5c/gDoNvHJbvEDtPoYd1/0aC+2PtdaMMVk3v9MzH9/dnHUlTXi
ZQcTtUhwBO4mO+RTEHc6wG8uaArDf1gRaEnwrMeu4s+lOavOLOXK2Vxn+kSwUzLQcOTT83Uzq6s6
M7O4dtsawIWmhreDig/81I6UXqF9ttUr047VJth3/tc++MmZtYWfmDE3J9LDGh72Tf4+gUcqEW+4
e5Pqc+OGZal77i+9PoJ/0bu+zj/Z7zXTi7tQn1QkyxH7WSV7U7/pZJiwU6H5ot7HeeDW+V7qN3Yl
PUV+RG6YkC+JPEbtI9/i4V+LL3h3z2zuDsVs7uLD0hrIVupiD7R0Rm8fqjLg8Sc2bTzW1k4EEjbQ
RUJcHu+OxYlgfV6PBnQgoPRt7OVg7FyVhGNkbbjp6jUJ+TdMGZtQlkKX5NJPY2p3qpfzJTGCQicU
fUJ/a51sM2+MzDTaMd5GIbhkm+ccKavjdwV6pXgTiKTZuLHXVgz1NnDkzwQLqO1d/hIjbVonyjq4
cr9j1tdCeLq2BbReOy7nNhYOnAGVVyfTfDnEweR4mXkwc5BWljuwDdj/AODFQDWqX9BUmz/iYmtb
UITiMsSC5ITroTVTL23Tfwic5zaWGYfQBiSjsBG5GC2C9qNxNFXy3RHqX6o/55YWDolWg6PFBa67
/FWV93bzMEwnPX3gL9cP+uoXOtu0RZgWbl8D0Y0vFGUvsSJeDv1oEkBgbSJ7ZN0bYWXV5/Cix4MM
+fwHPUxJG7vJjXngh9666T43n+wtqoS1eAE21f9v4s8BPLt3zNGSdV/P+9Z/nvqfpgoM6YutMbC1
3OrcyiIqmdzMrLbHQhooYput8sBgcf3DrG0VEJ4Ycob6qg4ywcvjSbMKJUdqIBWx7ijGTQVAp1ul
8LU85E8lXEd0RZFqcTzZgOkzheYjmiKoK+4njGMKvHnMKvaGat8UWZD24fVlrQbAc5uLi8UuMsNG
FEQ8jyePFHdNLDFKe6uLXT/6Kr4HdwYgc9eNznu1uMzcWSRXp5YOOb/lHaI1cSqBisc7AeDnbqYr
E7/SEZ1V+d3aYj/4U1K4NEbBnTvX+9DNxZzgIgzROG8Lp8MsZkvRm8YUpO123piFnWNDEe+nC4K/
nr5XxuixOEGevMtG4WXst5VOJ4ESUasOZLhjzkujH233OW4LKJHmgQO+nS3U58d9mX8qgzo2vj+F
EPqlj+mcjdUk8FNzFfL+2RBf8HjrdLxRhl/Xv8CH8wLi3VmRFHFZB+3F8gmqGLhvVWLnUCSFXnw9
kcbL8mlL9/TDmZmtMDqXXBFhPnxnDLxXdsHRnsCc+3SjSvU2MBOicIX99vfLgRSlCSZ7Cx2kZU2v
s5ooYxOyBT2JvwmUyyYz9q+b+BCYsZaZxwt1f3SpjCVApGg0K0fVAwXd6stovTQTqK4Hz4hjr+Cf
qB1et7a2c6io4hmHKQ7TWTIDWEU1ZhOVaFNx+Yka8Z2byE8s3mL0W3EDJOjzdK6O2Su27MIaUBbj
Ii6R/ejWZ2dUTwqZ7fWVrJkwqYE5vDlofngm6kPfDgxHyk+q1vbBUdog0mzRYH04OBjwIzjaeI+C
JP9DeVpyDBqDI0D4Ro4UvH+1isaP6bNGLH+yNhrLHy402KJwBXCDkFn+dHFIeSQ6NuYEe+aiiPBb
MwIxPbbDp+vbtmbFBvsNyDMoSpdsdpCza3OkPYpfJZ3LN8NTan3HpNKpKlwoKE4bwfhjNRoLArM4
6lHzEUV54tJUTWJbFA5MSTA2D+1NZ6Ebc2DlQSO3BvWHKbRRLEn7L6lzC9DS368TD3u08CiaMiCN
uTTOWvCUVp0oQMRd+omzd9wj3pMeWhobhtb8EOpJcEAgpzG7vMgQXAtytWyEIQC8fOiY3w8xebq+
lnUTSHfRjzTBcrpYi1nqMiGgL4RwbHysVI+Zya76cd3Gml/MKGK8vfBOwATt5X7FCdQ0ILZaoIn1
3UU5y/kiIVqs/7WIHHwCn0SH58HT8dhbmGnTrGe2xG6R27JmJ0GcALP2G99kJcpdWFkku2h39JbB
YUVWGNrnEmIF5KcoxEa/ZXXP8A6Zef1RC10OnzScpqzsYCa23znUIfPIq1WwObz/cSxu3rT/2cFl
dLlpld2UNO1hJy9UoNX7afhqlTdTYnqJDUlUdl+iOlH7+RZV0crVdGF34dpmzfK4i2a7pAkxquYX
HfPS3A27gXjEetZRJ/hrLwSJsEGBcQC5D6pmlysthog3QwPdFsQu8JKVHm96L7I+RVuDeCuf7sLQ
fOTOwqANUL5hjTCkrFy8ONwyj2jvlrejrL5moJveWNfKTjK0pQCloA4Gx5eoglbDyLhhIUioKvsE
XrOgidvWwxyWl+rFyUJRLiLmhs21JUIUCe9j5Bbuh4JK5hhgRE7bwrcGGyRnndclASsg71BvVIZX
Thsi/B/u5/laWVY5edfL2nUQOlCjv3FFkXi2gV6A5WxxvKytCMmrA9F7qNWhdnv50dioV12fYUUj
3v0cWrzsyYIkirQ2dm51QWd2Fs6R6BqxO94hFkbOnhuxbzoiyNS0u+7saxckO1/P4i4eogSVKoH1
RFMRZNkEksSdckJ79Cv7BtrqA5h9ay1QGN5sp1tu/S3IZ34rYdgRHoJEmi77BgVYhOdp8sJnGCMw
tCw0RxIaZvl8fZkrOdS5meXAQkRaI9dymIkTPIOir71VvxC9DBrTOJTVljOuWpsv4rmEiCbiohnC
h3rQenfCouAWelXe6uQ757/iTgUJXj/Xl7ZyMYPlGV0g9IMoIUuHNDSlAy2EpVm8eNSEdefU365b
WHXFMwsLV6z1UcaCwYKTdn4Rd95kNM9QqNhwxdWFUAqOBKjvIHFf7FrDi1F0kN/xlRs/6c7wYvGt
8bn5cF48l/+8zKHQZOMFyiATcHl4S47/LUoKZx+i52jGVZWvDoodpPLcl6IIwXXpkJPzSwchfyGa
/fV9XAsdUOABrfCc4phLjvqCqDqiI0jUU/chRS2q6H/wNoz0aSN0rAV6a1ZuwzJd0OIvjrSkojdM
DkhSajknoKKDobS9aMw8xvJ95xoeF1tXmbG6NhQgGD4gcyAzdLmzOZQSi56QAuyS1mcSD0cbKnJf
ndy6rRp6Klpl+xNJXm3pPPN+6D2aJcZRkl6/iUR9pERau6qphRcb1tv1Xf/YXcBHBxoFafHcgQJd
+eVPQ/8LdUdIZPh1rTyaWF5vE8/u0E3ph/RoltGO9qCW0urWo2nmG0DM0OKUYeKjA2y9q3uvpr9p
vTXQ9qEehp+F6xzPX4pDay5LN/D/qE8TJNRF4wTolWLpv7NK7UvjrZh8rTxVIri+E2vn2KHAbeLy
Z9BGX3h/5WgNOud54Ru1SA+1nhM/s5LhVFq5/S+msEBkTwy8icuzTFyuooJhcaWcTmxEU3rQX22n
f7m+oo/gTdhwYAVIXnQ4PoCN0PC0hT5npROkQJ0seesaflLdrzH6afX90U2axKOt7qOX+2LwIaSg
Rw80U4e2TGtsJPxrHxQM5dhX9MEpXSKmZUWNno8Rnpq94VnKB+FhXO8gOxEBkjey1zbZCJhrZw4M
7FBFxdUJMvblOwY8tdyWMTzIjL2o/e44u6KafL6Fj1td2JmdxUvGrZ1Ec0sNZfvurRkeu+KoU4xb
oT3GTka1q/p/yOVA5AjmrjlMo79yeWA5oqQW9QkOrAtucVTXNa33lDQ2wuTacTg3M2/vWfpNmiZV
BlRBQTD02Dul12DQwt3ChK3FYoQefKY5MJrL5jfOgRCs5Thzw32UnIQE47VzYPquKcJkS4N7dUVn
xhYfKtFlqUSe4nojulfXtybfK1BWXj9za8nN+YoWkT5TsQKSDSsa5U5zWr/AIGFS3jX8zez+xcH/
W89StbHD8F2fxzAVG18q9zBkT9J8rbe0SFeP0ZmVxf1gsz4bFIUV5h5Z9XmsHoA17/qNy3/1EKGk
AT/AGwyjVwtvi/Mu5QKPvdiKA9b+0k2OautnR4HEQeM7w9J9d9xKRNccYqbSYhCmwbNoGfF5WppC
OnAIZPEhy2svlXHobtHD/RmRX6ZV52YWCWJjgC9HYzCjoVz+1ma0A+ZZ8SYNO+qMLwSTgdEO5NQF
9QARaUVQGaz7hiu5D0ZmxBjic7tc85ESGOWza2rNp6E1+AxmUswBZFrC1cYESCcmS+e7GCf23Nky
r1BwMNyXNErZ02CDlacTkfpS419BNxbIjfe8hhJvk5Rxtos10jVoNoE/w0sa9LueZI+CWoC7SYHE
Na1Bwm1aerbrk8Eqwr7vido5KrdBWjtZgZJO9VhF9QSB0jSXuddWjeM7A612NXALIm4w56pIWeTe
kLQV80b0Be+ZbIzJs+2h+KlBGvR91LOGe9wBhNEDPwleVQOZkFKrOm59klamfZN1jhWYTqy/9HU3
pKeWjPajkQg2hCBd6OPQGcz8AcTHbQDccmx7CcEcGsmBYcKsrR59Sio2OKdE4Lnop73lPBhSyGMS
S2c3pB2C9kiqVN+TgkHljY2p89anddx4bdvle0M25U4Qtyp2KWsUuo2c9LdARQ7fIj1JW78ftApS
Q2aVbyQMa4fw3IUWMV9O/QT5PhwPga6Ziu7b6NlBbcnNXq9Hr48tQWQMaELNpMQoE0Ca6vIcqlQn
iTHXMcfhoSgPIM1L9d1Yv4GU1qvS28g5Wtrhus3VU3hmcnHRDG6nnEJD4UUChlyZdYIqSPUUV9OX
63ZW9xB9R/SjAVvDmb9cGlP11BU57DSDPPTA/pd1+pZa9nPV9hufa30b/7O17HwPYwHh3rniPNkH
w/2uj08N4f7ofiNVOE2hyiCVvqUFs/LImGHV6BvZqKdjfmQRqYHwiCUAwqgFslNcP5b9SQ4/4uTb
WPop3Y04sPwV59zDVKtZNV5pBjx7b/Lv17f5YyS//BXm5TZjCsmNmgS/osuAdIxe5JgFhT74URL0
1eeE+1xtvFs/OhAsWnRGJc/Ewst1FxRzrTxpCqgSUL+qtR3h7rGPtsys1HhhBw8SdJNtdDWXjbmo
7+wqn0rchL39Qhg0frtEHpqE3dgWmsXCzHo/sfDIa7g88hLiWODkdv/eteZfYc8MynisYQTxcn8j
AxhlI0NOL+pPnP3KktGzJHZV+6KJb914jzHicdpq1axu8ZlRcmlUF1EeS4KPOtDpkBr2e5O0u1KS
jSxg5dxgcXPXAeV0zJwtKxA6eoRRCTJVULCDWVDcS/YqcPOLBxe6FzIU6iSiLbDwx7gw20TncN5S
3IOLYwPlnJa1Eu6jxC+pMlCW30fRCCzhr+sHY3UPz+wsDkbEWDnmDtYm1U2Zf29EaPRP103Mn+Ey
07hcysI3JCR0AFPBUhr5NOmlN4BA/LqFrc1aOIJrKocmBRaRAU2NqH3MuPvkgMMXczUbplYDydl+
zft59gARlZuiq4LFFO6D5vzUlO1NA8jDIi8y7noj8hTodP5+dThRMzofUiDQZbg0yay6HXoX1V6z
IZDceRj5fdHxnbXFq7LmCmd2luNofaKsUU9gJzGKW8jWhI2dB1Meb8SKLTNLzx7yjrQ6zLQgF2EY
N0qEDCqxBTv/OJgCgRFEIseGZuxMuLuwA4hXxXUXFdCK9xP6Jn1EdiYo+kZvyBpLnDB0hfqVW2v3
XOddaMmx+Or2ors11awA2Uvgf65/yNWVn/0i8/JDOpYkSKTxi9yoeykj46dySOCUL9etrHno+boX
x80o1FSNEfbX6T+zpoJqHQZQ6yfADhJ9QnL2jv75dYur63LxUkZJbE4vFhbjimdVYqIIzLkb7dJa
pzel1WVoMuZbBOFrsQRTUzOmBthJpIOXWwh9tyYuZ1Nta93JqHzkhe1fX81quEdbavYeiLxC6vzS
RhJlaTPp6ATU4OKPJYbpD6Z+aLodeNsM9mjaide0G3M+axEM2wcwPOqeSJIWNjWNQVZhQPmXDrHn
GI2fT+NREBLaRbPxtT5WN0DAgkL2DHWDtSWmy8lYLSduFmjtCW/SgqmLPcP+Is1T0d8U8u36bq4u
7MzaorzhiL6ZhIC1BPUuF3rjeoPKg/LKLb6c1fOOexK5Jkq0OPWLMKlNMlfFvK6R6iBqbnYWEwEH
8rJRmp86RtCPn4Hi9sd6OEW5s4vSccNz1taKH4D6F2BZs/dcOo4QZQVJLFxDCd6hkfjRukkggL7X
Gd/4hh/rOQjUqJ+inQkB3Q+4vMnNWMXnBjtX6oQSebKPhNsGzQhaWDaNaLLTxHy9/iXXTjlAgAbu
IVhEVnu5uqpjFeM64L+xDcEtKXLlx3UfhW1l/LpuaS2CzfA8MBXMgphLdjqtgBIB00SJ/qLVvevj
1EvoHBsO5K4Ucb+V9qgeKI97ALfQnsRzEHnpxgavptWOjQ3WwaQya2dfrpbyzo6HzEExvIg8y+rR
zn2pmTcUX+n4wLOHijzY9n6qm931ta/uso2qD4RgUT9aYtQN12lJ3NtIlrRvGoGkEF7xRbzxNlkp
wRvIJAAdRu3bwdDmItzYMhImBZbUd8zEk+O+LB+H9MkWqP3sE/ugqzvT3E2c+D3yDOOL0DdygLUv
7AJdQOBPgMgtwx1mi9wCqMgZmPTQuf1uRtw2j9S9s9JjP3DPceTG3bsW9dBdAxsUwdHBui+/p4uv
aagcKx7cb5OBh8mjAJhdgYjKGYJYbZG+rhxQBAI8++aAhO7oIhSYdVlhNqueod9ufVuPxIVKnExA
q0xSHlooMu2bxlXRxipXkAG4+tG7AXINrLbAY10us0zNNhcCdotxN5CHnnodazFf3OHhC02VE6N+
6/520UdDgyIw6F8Tsc/jVcCIYl4Vk4U4vpf2I7CxaH0DqiNh3vT8B6mfkvjn9ROyFujPbFhLVNPo
0IjaEjYUI0+m2XoCygaD/iOl2R0QCQf01L828fgF9U3PbI1jlW3Rj64408UvWAQHlHGQGrv4BSUU
gRn40pS6B9vOrd0MAQXKbuTpVjyaT+TiEYVm2R/xCAwEfgA41bmVtZNBSl+r4snea7SX7+0UR7ME
YN88JyjfPtW6RsXOpJB59SLqxPGdEZPs4FRlZ+3anOg3KXP7rTGhlZQMLL0WmqIU+G08jy8/uT10
5VDOBQaa0r02ubuKb6GgVk3gLGEAAXQZH6R7OltkozMiGINX61ibqPoClXHdq1bubgOD1rPA5Pxi
+PDGb8eaTS3Fa0GIg1nHUPG7k9z0WBJtfMo1S6j0zZx0iA0fAKZ2meaZGSPC87RHtTcOSnZDy6fY
/Bc7yPFAXWEZc8v18ru4uUsU7gB8F6HfGvoPva4PakCkTekWT8vqkSToiaPhCDpBVEkubZmaVZHE
yWZ6vfuof0M9xtOTg5FnkFJ50Mo3u71t6Y3o3hJ7A/y8dhTPLS/yy64wJU8kshJ9PDn1ySiOpqH5
1Lp3kjdjOlx3krWsAED7GSXk4KnzQXQpJUksRr0s/YqRO1Kaz2P3yroqjONyV6WN11j9SdezO1dz
b5QRfblufm2tQPFCQsGZy8V/vsJZ7YG3DW0hLDff2uzTSBPPLC2oRbsQYNPf4ay3TbzFUrW+YmQi
9lx3x7TR4nRrw2glUYwVDxl9HTDoqY1GMBhN5md2fGcbPSZXoLhaWT6NfgqyNXawlqlAdgrPSvTK
gcBZXihWlBhO1+C0lOrOrZDLH91eock8Av99cFnosj2LdjlY6FKUAXfZFvnc2mvQsKHEOrN1IPFd
jgZJxiPVQi7d79OjgUZUA2AA0X4niA22dsjHI4lO0Dz6+y8N4C7oGP4AE5aQfiCP4zqZLxjMoKd3
WSMFRHya6sQEqNdbfu+k0bcuY81GE38tNGE6BhwFGF1A1X55r1myyLnZlD6pLegUF55jI9kF8kfH
wMf1Fa4kSGCCQGsVPL7AQS/HXKOKSN0pMRvX0R8QB9mD0y5o8C5kjTw6IMm/bm3tK+I9AWALTKGE
+6dLcXZ02jwCzzvDkwKpz8sfCWsTQid6Fhpuve/VY8d0v2ujXYw25HXTK3t6YXkRGrUSajf9/JhR
0WMfpX5TALaUxzvL2eI7XYvCMIXLa1a7hLsuclxtnDD2IhAfmsm6IejF4ua/S7Q4sCoZZoJ4okp2
pfs82cnt1Nt7pW9VR1cX65gITyhW4tAuokUx8dpMCix20r4CQqY05VXNs0KX+fqmrkRCjIag1wAW
QAvt58VKWxdNY5xJpLlGeyPdLkSo9u3a+KEVzUETwzGPtsQ2ViBpsxQULlT0svB4Wr5ZSOU4oP2F
zYwfKfhe6I0R72V+wNuzcA/JFAjnM9XuCrYz0zeIRXlQzqXOQ/vXLLrIq/GgAIkKbm8CZdPLu7a1
2JBoI35HiupCtifWq0NProzQir9l+ZY4x+oX/c8aXYwQdMNYczTasdMQJmj0z6g1BMNAvGor5K0F
BBQzsL+ouM0ckpfLinJz7Nt2wqNfb3ygK9BsaZ8Lo7pNrOx5YPLpugetHhYEHxOjYJijQ6Pl0p7S
B53jrVj6BhsB46sgy7HLWt0j1QlEOGDyjfhzVHziLkju+Ot14yv5LCpV/9k2L21DwNvQJZrmwC3G
wIqnd0ayhVudT8DivQDYJDCDqH2AzXRZv4DUV5W4Eagkc80NXaAAqD4iC+TH6ytZu5+B9pqxfBhl
nTErl0uhLYbdSYNmrpKs3PM4Id5ERPwk3JgFHR3yfdKWp9SxYRwgGjWS1EviEYlhTN9Ar94cu1KM
G8n8n4tquXrgRv+Iu2DObwkYECOShrTFx5Wo5He54fVQsq7pT8xl3hJ9nmVHACbfGLe9iso9aaUP
bvUDF4/StQ8ZbbwIvdPU5reRa+8TUwOkfqvDt7511HLA34EKFVnOrHSqTeORwQuKDmLy6U2bvaeR
BygJuIrfUlIdCX83lOWZdv9qinyXptKT+ta0x5qjwD3Ako3nCJLbRSjFBzF4hraczy0M6nBiDAeA
kYFMV3IjVV+3hHeP+2dc8U+qeXYHo35X5+38hE2JeXCN5KC6PLRzZ3/dJdciFjq16LxTVIIxtn7p
kYNuaSkGVaHsAyxKpQ48+8kxUky2qApWI8gMnsZzANxJH8qUxYgxribFcHRZR5EZJtD52VFdNkgk
tO6tc0fns9EaxkEkTnWnHGXcubY0bklRgVTPYPFWRJtD8dLp2Vx+AZAVk6DLAi1Emk2LzlIVSnod
v4vKn63222xCB7TJ5r4u9vnWOVvb6nOLi9xmTCqp2CyamRZfat3PTdSFx4fe2mr0r90N53YWj7xI
RHqpWtjRzHyn1UCdscHXBnWE1DaUUpKN8LGWXZybW3hQbyV84D02Mm/eJwkWgOql58+6FpRR6ZVs
d91fDTqH+w8fDk0D9Pln5qplZjGlInUKC3csSiAAZwo5DHKvauWqEEfGvpGNWVthDFD1boRa9Se9
kuajRtlo3TSO6NCrrIxhZ2cWhD1aFEriHZnG8ckcS93xrcmy8kdEn3pf9QVxDjzKhm+ZgfkCn46x
FSZTjDAYu3F2q2rW9IGJoVEJfv6uTMKBavIm10st5LPbWoUZgeKn1Y2frNHVwVR9Nga6YBoPuiQt
HF8NkXtPtToFbNBwq0crJvprbRr5O9UF6Lg0w52Q5Ss91n3CjQijiGWTHlvRW8hbRwaONkzR4Te4
7X3nRBb1cl2LvxmSVwGqnvLFqq2+Csa27sM2bfSvmF3AWSc6tzEZJOLE3tGkNm/iHrLBXlP1Te4L
1dNkrwSAAQAxzqwSRk7muSz9wGoTxJ5N3pqTx6oB+I50KGqEJjDd3/RZwsBdGKfuzxKKHP7YOux3
FlfGUViM71ElGAOWYxjrBqB6cD01IOvz6hKb7MUqHdMAin2tD/wglAdbnYhfdTW2J3tipQKXZRq1
IJVtQacBZRb6W7Co+WbwZnT9LFbyR6uM4qWEclTk0Xp0g8bV2O+cYnufndKJ7yGjoad+POYlhiPI
dEdAbhx2MoOQgoFrv+iZu++KyBww594cRdOmN1PfF0cUusyj3qAMXg9Vzz2zSCB3KxU8TJOAUd5Q
OqI7XtDSDU2t43EAAscCdHRddNLNSpOHsTCcOMhMXTuJFr7rjaVZvptyBAgmAl6Q+HKc6jroIbtW
PlVDmtzacrSIX1dTjfGdoa5nmbJS0XDIkniXJr261+hkvBA58AkgaIiye6ZVmsZjRbuiCtveaOOT
1kjrbuhNFVpIgr9j6L3eg2ADANUKniE2nhir4X2e9ECfDRHVWk4cS9nAewQUjVNQrEXmPqlPZv8l
4/dW5hXpwSp/yykYrTvb3RyAXwkIeNWgxoOxz5nHfRFXy65htcqQGWBS+A5zYvc0/plB/QOcL3sT
5sa+26ELflsL7qkcKHhSbgSllRAI1ixg+YEoA5v3so9QaPokErstAdIwPNPf07u2JziVOvgftqT4
VqI7UmH0M/EfpOLL8JdXiojRQV5QZgqMDChZR2CXyDDayMwclVhHWtktpgvSaiPOrxnG1BOmGDHA
Rj+QdBhaTpXRaKhttQD83lfCRj/1MEavkcU3vGltP1FVATuhCf0ORPnLpKQae8TrGqjpSBHU0WpS
3hj60OYeeG5BooTw1QZTbGSFN7V2v0Vvs5J5oZPpAgiD2g7Y2RfWG2tUfOphnUAJWuktLrLomPMt
DcyVdABUgZjSJ3gSAMywNINSpFslFdIBowklPUCKAjf2q7P1VFxL7wGVQL6KnUQFYOmdoz1UVhVz
zPthr95r9GlRjBsxTuQ3wKRDINWO8SuSNBuB5O5JZHsjLrmvUdd2tZfHcXZXxIZzm6iOHZLYTsIo
quLbhPdaaJC8Q9FC2VkUZE2Pvmhugy7clF2yNaKzVpTCbgHmb87QX+B/L52CdbygegtJ68pGtSCZ
vCQvwnz6mliFZyRfMURj5oEgxobbr3nDudnFZ8pUIUyZwmxL+7ASr9Y47vMtScD5ty9yGvCrEBvA
qxlKs0xGm9xSY6cjOe5Qp46t5CGL2w0WhS0TszuevydKiYMdw4QQGb5wlDyZDf/7N8vco0ZTCPyl
cwX60oasdafLFbSkXL16LpT2LY7yHdQFNnL3OaP8sFtnZhYFgZbn0m5cmIF8epU/lBhPSPgpZV7O
Qqv7LOz99ZxzJfJhWVgSplpt8P0uXEDUqB4KqkB4PyZBWTYP6eSEzUBuzCYKHDFu3Car5kB0MQ+3
zt21hbl0smu7NZC/R6i2GlMe0trGKAR4vazkVG3JJa3EWoIe9P+sLfwCIxiDlo6wJrWHqVeeaf5U
2amhuwQdmmIrGK19OgxqYIQQJxhMTwsPIRkoOJN+lnWxfxEnZM5+6H/n6Svro6Bufw5kq8W+tpkg
gwDAiQEJhxLVpUsSa0DdPM5qoO0wG1lGlTflZPDaLPXHxBn91m6/X/eWlYCB6gByWAzHz/nQ4vOJ
ZChZOfM0lCWgYoP9EMd0byI79q7bWVsZ0kML73bwIH+gGHLH0eE4a8DWqrCbbkEw6mGEJpFIDrfm
PtdNoZeG6AtSiCWm1orAbjDlAFA58r3UdcDR3kbg+qroMG7Va9ccxMYQ2f8ztYTV2jxDHmUApY4x
LlPe93YdmJPtOzh9uftNqKDZol9ZS13xwf4zuXAR3hZgshlg0oHEXl29MeRt+iBComWPQKF65Txi
i27XLHWh73PG/D4yNzBGK8nADJsCrz5D0oGW0qWbolXZyXTCDueQS+Wgr2aaPDWafnQBmb7uN1um
5oBwdhHkWmda2swNVA/1wa1poCFxbYYMY3sbV85aaAEkH8MWUGLDF12cBGsYmXRHwE/Trggj6BQE
pla+aEMfpo4I3VwLh6HcuILWrrlzm4tw5sSpnXQpbOZQti+khQrhy/X9WzvfDjgHCOqQQFcsD0ME
XB9RI3CLFY3AuJiD0x6AO3eDQHd17/6zsjwHBUbRuqkHLnlqGYoV2ieesfsZvqs5ED6Kyb6Lt8TQ
1o7e2cKWNf6yqQx7ygC4tpPPdv7oRr/N4chVOOWPiXixu1/X93HVD89WuLjF04abOp/NJdHJHUBY
Fk7y0yZZ/6o/nFmxLr2dU3QTrXkfpYPORZ+ioJ4l1sbpXYuP5zs3/4izI1Wi72P0DEYwce2Zw8Fo
f0ryRPkPm4b/sGkzdx3Aci7i/mI5bdo2jlFi0zo0BVK9CSx+gG4Siz5dt7Pqfmd2FitKFWvRjMaK
rNnd2uyHW+l+b6S7LGdfaERuqiz7l2hxZnIRLZyip+k0waRoUBiNgiR5ViP4M9FCpD+SbqvJvep+
GFXGqB2AGuhqXX6zMVZubjpzcIo1L/8/pJ3HjtxI066viAC92bJYrr1Rd0vaEFJrRO89r/5/qHO+
URWbKEKahVYNKCqTaSIjXtPe5SDR2uBRi9ZaBouLAyjEROlDvGy+rUa3HWQxIVAVv2nJrRDv4Ctv
UmtbUE/6i692Emq2pVJKckavEGoQbsRItuWk2cbxlUdtJIputLW+8uLeOgk3W4xKoPiiVU5TKBa7
yHevvW7NT/yjJwVKExQc/p292UJMAisJ1GaaveFrqj8NWIr7vW0OVzXy/uMOuh7ihnF+qMMD1nAb
PXjprCe9fhiQbKuET5fndzFVOP01szUKXhSReJVfgzNWU17TzbMNEKNt5dm5fm2Rgsnirqiu/XS7
qoXxq+Mzf/YAAcE3ED0M+IuzPEXQMYkyqwHtA1P+EiFjLhfdndCQm0jRfrAye0xLpy+/plYM+dpd
cy1cjk9RBt0P8hSA7ec7pqUn2gUCTI9G0o+K0uJgFttp8yLqra0mCnqT0H4T95uql59VceV0WOr/
gZGF4k8ffxKtm40+U5oWFCmjb7u3LtUdVy6dwZyk0ItX15KPlHm3eR+xNPqtp0Wfqd5uXb2+KZNV
a5Klo+P0p8y2GYBaTGZqJiK1ILn7W9H6h5eZWHiHleU2jWn+xU8DzWa8NhNxomORqhmkv9GrYmIe
kNtV9klvG7wc9wXVl5C2gb/WQ1qqtkxmJxNBFXYGSpXnHxtYQdQWFtPtKZmt5EBGfijiYyJtQ4wg
ovDeH+6Sv8BgnsWcLqWTa3RU2VlNQcyCQn6xlYNBiR09TDqAI0H/BUpF93R5hpeuudNRTinRSUR/
DPKklYiIcGUoXEc5ggyZ7fcbRbwN47VK9XQ6fPyc/5tTyBLn0VypGEI553MaaXYVZNUhB9JuWP9c
HtPSffN7TB+xDGMJeHka09A3m8wtyEYwyAueE4thjmtNzcUjERs2iGwUsExrDrCJZUnPGuyQNpqP
Ac+4EcVHTY3t3Phk6t/B7MbZYAfq58y9b9KV/bG8D/8NPUfbVL2gReZA6Lrod528S5rGSTAIC/5C
UmEylfqFZeL0+dDdMMoewpRMpCR79d1dOWxk71YWO1tSruLQMcbNuGqPvLj5T2LOdoMxjnEqZcTU
KR1Exi4WqQ9T6w93gnatI0/qbnXBCaRvl5fPEinibKyzPRG0ptDEEnHTpN2U1rGs7zSdwx27xxsQ
naJQO1T1/GzXyLarr+2RxW8KoBxM02T6pMxuWIlOIMhD8PFxVr40XfgYdN2m819jYU1banE3nkSa
fsnJ3q/7NkbdmkiZGzu57zsKNOFcSLeX53NpQNSPWT0K8FNUbM/DZFLbA9yBqxgL0B+MMITY53GO
pqr6NZKalefvYjSQm3hB8E+dt+HMokwkQYQqJMgQ/V0FhKi/SYTiEX3IzeWBLc0f3MF/Q83Wp5LL
MUI/hPIFKMmRUtN8hu7t5Lq2vxzpV4F1fnCehprNoaGlftsmhMrS60r+KlsPen7XFDd+/h7hpzp+
FaVXyT3I7VsWPSFDZa0Zui6dqSc/4JdX2claoQmrV7SUSX2yH0lyJZo3k8WkKT8kwVr3aelKOg01
y3PawlUrC4T8phqNn5H/GqWBnemtkwssHBCprRqvTO/ih6RQCTwS7NcH9XUh1IWoal0+ZKodQRe/
NLnvFO1fMDlA2v4OM8uaFNOnh6YShizyus7U3UiIoNcOYPtWDMEW5hBeNVqIOkBoeJGzOcSi9f9/
LsPqqm3sqpbTiQlOGJ7xEFJVc7Syh8rWVuVKPrHwIkLMDZqgSYeWouI01afrBI18P0n8bKNlgfCk
NImxSVB+Wvlg03KfbQeahnRiJ188RKVm22EsFDdLFB7GyIfojSMGqIWgKPTVpMIRYwgklSt8a3lp
XCjzU7nHthLb09m4iqylYlhMsDdYBQoU6LhpEcvFm67RUCXQDvhCbANZtSNNOCroDhqGt9XqYF+P
oV16HZWrznH1bjvqxicxk2zTjKmkRmgwRU6eWptIjpzLh8bCSahhmMYhOAnKUDE5/xRDjwVVnwNq
TKsKP0+ykdCOwx9J/Xg5ztJa06C+8g+uywebQqNNBapY9OP7eq/hOun6Rw8EIsI5an0w2Mf/Ldzs
1M2kchSNcQrnvWSWb0vWXdje++5L2rX2qrz/0jMAaWtggdjdgh2fE2yTvAj6StShMXdOjM+cVdth
JDmVDNTXrrTjmN1ma7TMpS83yXcD6uBI+tBF9ORG6/24g+xQOrUSb9L4n3T41IlrPLmFQ/2XTPj/
4swOJAR/6S5IbCPNPLQIAOm2Jqi2NG7ifBX9OL3U5luWk3Uy0VBkXgDz1ej1ZakGxDKkh159EHqk
2FobgbymbpGW30G4z/Idskso2u7NtVLr4mc0QK1NRNepjTlNxcm5lOhGqCdD/2uR1uJ7VHw1tJ3c
Im+JdRS6Bs0+7lf2xdKRcRpytlD92u3TSucr6lW5GUfrOVGEldN28QOejGp2Dvq6MnRaSwih8G8K
DbFG1EjbMrjVovitXdWeXCqAsMX/ncVfIoEnsyjrcZWbNbNoFN2P0r83cCuJfe+eGthVrjTPgmfu
LAqVtfq5+iuY01n02aVmZVY95Baj9atjVGyLsAfJ+CQ0P1zv1fRvsvxZMrel8ilXV3LKpRfBWeTZ
RgkEWU4Hk8h4VThCiYZP7d9oenhf6tlLlce7oXuC+LYXvNaJwudBeZXaNfW81cmf1UIiRR+yLmfy
o+JH7D6CaHRqa5OE9+0vS4Z05C32Vq15/S6eRWgYY3ECMF6aX7XD4Il9qhLVl5y0fjaqB7fbhenK
Ql66QxC4/V+UuQroBG7MBI0omsqd3nC77kbpIGtf5couu0+Xb5CF7IGigAg9GEomBjizXRMYQwrp
n6PIMiHeRHs9fx0s4bkUUxv6FR4esh1r/kqHZCXo/Kmuwjj6f0z3NnOy9kVzr0MelL5GvfTG8AJb
T1eu/+lAnR24ExwPWgOSH2SCs92CwpzlAcAjR5Iec0Sm5PI4tGst+IXVcRZktjG0RE/cWiHI2D/U
vNJjC4kGcjBt5dJfG8xs7QeCKYEomOKY3/2yoxbu2uafmzABYATgN71Rf7Epz++ItMBBEzcLFmG8
UeNX+nHmuB00hEbztY+zOG8Ql7jeKaZ8ELSwZFDVmUio3L0f23+K7tnwnrX6z18BDOh3lOmGOjmu
x4iOUiwQRTAolMZ2YW51d1s0XzyloIW/suCW7ljEnCVo/Tp3hDjfV3S6vUqewhnJfel975QCn+pX
XXs0xoPUbbsGGYKVdbFwAVKgNQzI8eBpqJicjxDQsanGUzIYazU2rqjZGNsMsLN5U6jByviWdrDB
KQjAlpQMKOF5LPxbM9k1J9wpBsRZdLSkFz/7bPa9rdXvo7ItOYEvH1RLq4TlgWwVCRPwndlBNRR6
7IUdETUAi0LtbgQVjYbRdWQoSv8p1Px9T88h0opoCiV0m6iPDoL8pkDLHzNzrY+xPCqeUBYe9fQE
Z6lY5clu3ntathnqMv6Rwhb/buaS8Bmkdv5cGbKLz3IWe9eA8OObeByNG32QMWqQJMs/Ro2RZbbZ
40CPSHkiNZhA+0XriErSruRvC3cS8AZZsiaoL+2m2eznWt9X0CPANNOOpbiqVw9a1tox1DAl8xF8
+3L5Eyyt5cl7CyYsOb9qzc5ST2/yNq+I59eFHWWovnzpScd18cEM/oKyAmIK/ggeN6iOzpsbglpm
jTKNbSxK6a2X/WErG/ltiWCtAzjtDkOF4MDgVzAdS89oA92MSZmDp+KH/erHCvTQEGSxVuruq5mK
wxNQDul5DHpZ2ihtXH/pdCU6yGqi/Sy0xvoGe7XdVm2jhHZPz+eoppX2mR3vDbZeJ+aTGUZatBcy
tescvWh9f1u2evSm+QLy9bpSOejoSD+9UaHeIUmetPawWbiZ8H+hXkw/kprE3M+s9Xzs6gespFGL
vcu87CZOFcAwxp8fdKiNAL6k74dG0Bz0DmnRRGc6yqmF2zEcD1F+pvZtRd+VbmXZLxxznKac38Yk
WCF/oBmmqZ+pwcSHK2wIrfmAO1t1VfYUUft9kvlHvsflhb+U2RISShx0e3jsc0CRKZRlXuDlCOn0
pxjtOWltqQnsONm0fbSLrC9Z9uopr2G6IiqwxNE+DTzHGPV5E4m1QmAVbckCSH0lOKH1oLnf5Li1
iw7CzZVV7JGLDSxsjB9K43PgfRmzu2qNW7DU3T37KbPbpa8xxml0fooglBsNma1Oor+dOJr4LTSq
jVIe5OTGGx2I4h6CJWBj07/Qm0QuGzNNIP+guuaUakNxYV8pAKRdhDJC7d73dVvMVk65pSyBW5Qt
A411ktqcHauyUcuJq09Ib4pk3S6Wv7nJ3pwWcrkLh6sS/yHdWJWVnjqLs2x4koDEixIaGbjUaRuf
pEJuzk/pogkxnX2R1VvZih1Nf8zlR1nuHb+/qtQtwIHL63rhAjmLOV2EJzFVA7lz1QS3KcC5GWMY
/8O3qVOgxTEUMiD8gG4uR1xcRafDnN2t/dB5vaFOIcutmO0ydZ+M+wkpIRmHXKrtID9a3i3V4LrA
R+Qxt14v/4DlIU8iC6wgnsyzj8sDI4/bGCqkKN7mmVPVT2ZN93zcghhJObIvR1t6lzPD/4abP6qi
oIhyV+KrhqK/UeRDZt0N7bEpNkKCMzCEPld/zcUDDedE/9GX6lr85VX1O/5s02boLkBcZ7jeeMRW
SA3ecjh24mYIXnzl0OPK7IUrMZfum9Mhz7KELuBukKcZluVHv/1HHO/U5uflaV26AU5DzJLqvG3j
sReZVR92fgaKSpR2GiAIKzngo1VOX3blBlhIfbAkhhwNCQglxzlCTOgkqxsVQPGjdQV3UWxN2yq/
B+7eWP1mS6GoraJQBMhY+eBAZpWJ6g5el2964WuWOtoIliraKrDl+nEN+LaQ6UJfn9Ss4e2gwDFb
HmqtmWhN99AmEvry6Q3v8W0YvrfF4fIHWzpTURqnfsLZxuNknoRIrai7yBZwjzUaBsipoUIVU2MV
tfqqxgJtqERulN4S0xtdMOHsJmHTxU7h9clKo2Rxek9+yXRAnJx56O2qYquIGJX7/WM1vmfB5xpk
wBDRGx3XLs3F+bVQEEOHTUXUfja/pqZ4JbINIINGLFZcQ1AddKg/Z5bxWYgBDF2e5YVopEUof0DJ
QxZoLm0lBgjZmFlYIAmZvJl53R7kwCzhQ+fRY+sO5fFyuIWNDhLegALIYap9cH7yvTYwCwvehhiO
pt0UEWguScassVbX1CeXRkazDo95DRkErEPPP1qA+6qFsVCxkZR875fpNm3bYx8Yh7qpVlKuqeQw
u4eBNEA24NWOT968ndJ0HU3HilBmWB8So9/7xpo039LEQQmh8cnGkz4otbi+IBa6gk9tWPNMxtjk
B95WWKmMxj+Xv9DStkMxAt9TDhSoC/NUpqDoludlV4B9AfksNtcAKrZW6x5z0diLdXkXyQX+mvlO
cs0fK7GntT2fSAOpWRJ/TI6pu5x/M7o2TegbY7GR3WFbu+M2q2MEx9qdXpS3ne5zz1d2IiB0lmj7
dPDDlWrIwkafPiLFK+CgqPjNbvqySWuo9WKxyTsdXkg/IB3QtXe0efytGgqJLRqNtL086KUvexJz
ft0jk8GibKWCiwl7JeOryGMojRGKvhxmaTtMKrfypNYBu2h2hiVQ+ATDlSfGlLUXu/69kLSDNpYH
XZF2l0MtPX1wquEyMjm/yGTmW6+0YnXUKMdlnbxJgVOqrep4oDuh9juRCLS1KZykfY3IKtrW2//H
8LOhmj1oMa8gfNX0xhZFaggdQbfrchVsSSAMGw7z+94TBrsIve+GFt64Zvl95UcsZFHwChVsJUFH
UJmfHeOQGUdgClqxgfPxoONATW2l31lu8U0a5KvQVfYN4O3Gtzyb42MlSV/62BAJJgEUMHywa8/3
UWqWg1laRrHhXXTbVf0TeqlPgid+Lkbry+WBLi3fk1C/jpOTu3EYchMsi0moOodTPaTJfdjq/kYv
1bVa7NIxa9LmBADAvKJ9dj4qeahNBXw/lwcFUZ50XzpVe788ml+FgPkJZIGHMICsTra+s8+WoGw4
DpGcT55qheqIxfU4/GiiQxwrdlp99mv9Wvdehvzo9s+F9CO08k0R3wr5LhkPRrpXB8CY29zb46/V
KSuX58evirE3TzpKJibq43MZyKrXPDVrYXxLsOfw52oSbzPI76H1dHkSFuPgSYkL/CQ6Obdd6a1W
aekJoumDJ7tGUyLsaF6hprdqM7AYiSHBJfvlADw7730hL90uwOkP3jo2hk+o9AzufZ98uzygjwsH
qtCvCvcEPEAA6HzhWD0umqZLnanuYh1TaAzEXNddo7IvDYadQDH9l6jtPF+tGkGrSp8XRpv38TVp
qXCblTIcX3CO3tBVK32QjxtvquLSYoMkOlVXZytVctEvGV1KDqXhkj81e60xNnq2piS1NHeoaE+6
nwq81DltGd0UJYpTHt+9cUjcH3L8+fK3mQ7j8w3HMCCWMxbYOmS3598G69N20BOIyomGRKPtJghB
+NfImtmhelSbfy5HWx7N72jT309OK0lyAyWOiBZ02nYUEW+NDedyiOls/TAg5C0sSdXoq8x3aWEp
gzdmvI/ERrkTYnMrZV+s/smQX+WxQb6k4QlYrOmoXQ76AYOuxGahazUPwE44VM3O1/YDMkN9sg90
wCiUHfM1ltDC8psscrnbUIym3j79opOZNHs/tNpeofZUFdgt7IRRdKJV16mFKIC9oIfo6sRasGaL
3O27bPAa0t5YSxw96yHzCtQlwo08hG9DqH9qs1dNiJ3IfYTh8o7H/TVkkdJSnAIdrssfVpI/ftmz
HzP9/WTIVUdV3J1ycMt6FPCKy2s0jwMn4gq0a/MtbbLrFgiHNQrbuLvt+2HlGFuYDB6E1JO5/GAK
zpk6co/0cpj1BbKB5ifebR7C+m21iap4LYP7mAfLKr1O2rgIZyPPPZv2LJeCgLZcuckGzPFaXFPt
fBQfCsN71/TmPioiYwVJsLAxgViiHADEmf7NvBWg1ZhqymVdsoDHG5Br13VabC9/v4XpQ58AsDY8
K/bl/GHTBVpghrKMymH2KR+e4nQ//DmuZJJbZFcgWYQy63zvj5oZFW6klRvECJweARMEdpFG9v7c
X5Y4dMEnjBuak/PZCpq49bqYOAVq4qiZu8qhCI6msLs8Yws32vQM1LleJinBedekTHmQQnMsN55w
o6dPcnEYsUpc43ssfRd2Nr6IIkkXirnn28pCQa8vDLVkbzcQ/MxDU1u7oFP/uNLBnLGUJ7Ac9FBj
dtFEnprQEWTOkhF7jUfDLWx4vCY1sr+YtJM4sytmSNDlznziuImy8ycXAkN/QSIstbNhpe6wcOqf
DWma2ZMDKYg0JTQbQg3ICuhY1Xaa5WQFitlS+1rq73GJyfWawNFCffp8IqdVcxJVqFNlbEuijqB+
UNuz5H8GCcEyDqLMNtQjink8kutaBkl/RKjs8vQuHBQABzCBA+Q5tddmR1NpVWUapm5JPyXcgNMB
If3nHxAipkE/kjtH+mB4nFDX0PupYZVijDIAizO+hPFzMK7kCUsDIeWBD6OYPJbn2hCtHDV5lgbV
JihqiECbjjTu8lQtbCwSt98RZu9g/CFGxACJkFtHrYptoQLs9jej4EjlKJocTsXZYiiUXOlQSq02
cYvZMG0uac1Wc+Eu4rz+HWF2PAh9I/ZFToTOegjirZCiigda2bVTZaXRtBQJ5gsFSuTfQdBNX+xk
YSt9z7JGZHMzJNdlTf2JJOJHFji1e7j8YdYCzT5M3SR+UGYEslhhnYSdJs9Z+kqgFNbanwskG1jW
skEJQp3uPm0WiwY+osRdUeG312Hk9rnI7nQBtcJ3bXDQeK67d1V9H6s7XuuKVtpAwBtzZR0urfST
n6BPpZKTeS2SshGHgZ8wgjNv9Uc1W6nPL9xTaCbQ29dJHSY09HkAQczSCLPoalNLst2RtpSuLUul
DRv/8odbOHBPA81b66YwVE1kMhJxAPKNmv21GlxNr2Nexpq6U/yVcsRaPPl8YFkmSK2nE68JD2nu
lCop2C7RNpJg58lPY22xLB0YJ/M4vyJNDbyUVjOPIxYPIqTz7179cHkG10JMfz9ZC1WtVCq263wq
1Lj710S6i9eQF8urYQJ0U92SeIOdh+iKMArSgFFMWIPipvG2vrLv18yIFhe1Sh8Mog5QqrmZAh0o
QxgbBtKHIsjpxLbWGrELEdAKQ8OCrBjkyhy9FkWlGxfyUGx0EnAbkI6DlHi1khVN23/2WqW1BtkW
PR8uvfmbQjWisQ4ttcDGrnQEfV9Gn2krjLgi5s29v4YQXRoSVSUeFSbdhQ+4oiJW9bH0qeDpsTg+
63XxMvhW+eeFEcowv4PMTjyoFymWVBQ/u6C0cU+4qnWVC0M/XF7JCzM3QS6kqSMztUpmh04RulKY
YjO9gejm74rWAGyDI6Gdptl9UVrmk6sWxacgLrSVwAuHAkU5/G94nPFC02ZbqG59tzGBXGwC8eiZ
28Z6KPW9FN4W0deqRhHk8fI4Fy6rs3CzG171GL6hTjS7Qd824jYS8m1YlGR7Dr4hK8txYYHg2gEZ
TQf+SmFhNjZPtfImsVpyy+LYJtEmBlVyeTgLp8NZhNlwjDjWcCnrGU4OgCSNNlX4pCa3WdU7lwMt
zdvpUKa/n5x0focAKvbnJKriY9VlduphMF9cSxmKzLD5LgdbG9Vszec6Rr2Z2JWbZhSK+8SP+m0j
FN5jPlqPYlrLK2NbOMXZYFMXCcOz6QQ8H9uA2Vw+aIRrrcc0OZbBD6tdWQlL0zcJ7qm0ixEhmIM5
2yLqk0Eey02Fv61md82hi8AaPbd/ztKAoXESaDYWV3YBdUYEMsMD9jCh+GC0jto4g//ktyuJytLy
/h2LjPl83symDQEiEqvun4PuyvyLEgcNJ2SkuPUmdt8sXxg8v+/1RuFo8Ep6lW8hHHhRWCnVLLT3
4JjgsMMWpVbzQSqtq/1iJGVnC3mO2ztxlTieblfiq1x/ruOt2d+Awhqtn5eX+NKaO4k6z70SNMzk
ahqbmf3IY+1NLuWtWaWf/1uU2fOyy2IrTzrGRhq5j6BIJHF2pZhreohLlwd04qnRRJuJbvv5QnCt
FHEhlcEY4s8sPnTJ05hFdlvaY8dEfr88pl+5yOySB/b6O9rszJN9Fa+ygGi0h/WvZthHR90aVYma
uzuCw1cURMjH8qGWPG2jpVV2YwDdPAIAqLaiEAcb7Mqrox8mutOVtbmto/zH5Z+4+HGBTf4qJ09O
NOfzoQSxWneWzi9MHrroLoZOLD79RQjkjfD30CgyzUO0ZuyZUcIkaCPGxG0E/77K7cR1V9KPX3nZ
fLYnGTfMP8kPqM6djyXIlHRI9IE7LJK3bf3W8D5ofNkJQ2vXFe+yYdlF22z6HGiK2N7WyqDaXTHu
qubLaD7EfnkUJPWK4sO9JrpObq25wC4dQqe/Tzn/fZ1vyIUbwrvNordavU3WgFtLa/v0/5/in1x8
mRqqkapyyMkcQkpyHOvWMfyrMHxwW+B2KzWwpZVzGm22kzBkEEIZHAMUra9DORUHXrU1AOjS7Xoa
Y7Z/9MYcuyJnxlB5C6NPCi+9yJGHlQW6gLyRaYQCT5/kJ2lAzz6Mh9J+n8QMZZRfO8+Al3ksgbdm
xhHtDb26UqmJFmsPsqWxnQadfa3KUgrT1VitXfsSR5+0mNfS7V/w9hgaKeukI03aPwe1BUbTJoj2
EyWPtkGRwHNrX8f0z40wz8PM7j8zMV0xKvhQWEmNmWMNmMCMIzpbg40jpa0qK/f58ic7Gdfsk8Ga
rTrx18oYatwhQbqAJuFVcJMoodNN1iMxst8ZUGmrWNOLWFr5p3M6+3KyD7JdEZlTV3wMmi9Rsy/7
q8tn5lISdhpitrkE2chGMZLIJ/r4qTVle8C9vjLKTyV8CToDKwW4pZMJ6PPU7UPg4wOOrhgFLahc
wumx8M8Qdt9TLEouj2hx0hTeawhswP6dYxs6z21xWeF+DwrzLUBNT8r0W9PXVsIsFcmh7v2OM1uJ
EiS+ooyJ4yfBS1W8BI111IcYiYVhowxv/Sjs5bZ5roJu63WTQWCwMYf45fJgl16Kpz9itjpVI5GC
TpyuvEG5b1wfZ6tqG8bqjaB7VzRJthp+FhnhL4ddm+PZwmwjWUPxm7BRqdhUfOxcAoalHy9HWRvc
bG0qQVaD8CRKGW9MhtG/KPi0KwBIvsXRtUsb+HK8xYPy5IvOLgEx06PCN6Z46tZ3HSBOqfUG1esv
okC5YmlOUjNzC+Y09kU803k1psqN2O81z+maW0VayXIXU3j4peAsaetRNZ3lW4FnwEmcBhNkr6Uq
28FV+dPQHUO+R+jAiJ2+/TasucguHiYnMae84SQv8OpKMYacmPg0ReHPXmvsbnizwrt6VedwKQXB
7RmUMZxDsBiz4SHtbVAOZvdp5m2Z3jb+bane1/mrMj6CRPzzL3YaazasRhbGocmIpca+7evb3HVU
HLmEbmW9r41p2g8n04fIUpDpmFJt/CbeZr2JydKPQJeRLajh2SsbspTtfxrZHJmKWUpTlN40i/l9
5v1jtC8Buj+WuDKBS+ti6vuDA0NWn8v0fGDY7YqdYNBP1Ax0PuM7vbsaUWB162s5318e0dLJdBpq
9q16Ne6zRicUDlFu9k00jpr3z38LMftMaQbKlNczmY6EGkzwIOTvRf/nYN4JlPHvlM3fwlalRokr
TWsuaNRtKKIQK1X4AwS0Lu8lyxU3lwe1uPYAGlA5g8xLBeP8E+l1boJkm55nvfw6wnXdjHrvlN1w
LcYpRAzlDY7nSsyl8xZ1DtJFWnFThf08pqX6kld2NHqTDB266USv8XZwYvX58tiW4wDfV+j9gUWb
jc1De0mFIFFurLQ7YtYe4uNpCd4mH1YW3/Qfzd+FgDfJgCHqTOiw8wGBaAiramQSi/ZblQMQVKBc
7/toiyCSkm6lNbPexX11Em92YSV56nVyTzx5PGSdrciOV38xpNs0/2O0Md0JCcGHybrWwG/mfGBy
IkhxHYTVJpNIDrddfetiCiYf//Q7EQXdAJnUkOrwHJOUqJEmD2OM73kICe0GFG7ZO8LaU+/jpIF7
oqQ/mdtT1p/bfMiqFcK/V+lnlw52xhh/JTmqmA/5Go/y41F0Hmj2dTrT80HEKPSPlHekyhPeyNX3
yzO2FAKYtEqFlvrmB96iZAK1F1qzYknfVNJPvX3P1vR7VkLM2bW91US1PBJCHo6hdlTEPU67l0cx
ZYvn22b6EBOKnmIKiOzpi53ce7lQDGItmZTKAmw6alrzXrZSslkaxWmI2bXgKaHYjyDmAZ8hnpV7
B6RZtkWT/vFripEookhhCAEM6QPUVYnrOqs50bJO+xb5CckxZKFbwEJPXVebu1STV1bAxyOHiKoC
6JlGogqV7nzu1AFNcZQnyRkAGsTe3Wjp+7aF3XX0fcWuSztZ6xZ9PE3PIiqzCrdbICfetNMNC7s9
K7Z9EXzFgfFm1Ns1gtfHS4lQqAAit0HhkCL9+eDkxowCd7qUEG+5jrz6SU8o6gmF/qnv3KdGbJ1M
H14uL8YFcv150NlSqcQCLVaR28Lwxoc2R54hMd/NcNxYxtfBMLCtDHZDacaAvYRHPavuMFDZi8aL
GLuOpbZXqWbs8shbeTUsLuCTqZh95wIYkesm/CqpHnduU971QIEzv1gZ/eKMczZSSla4leeUOtUM
msbs2SdJ/1WvVVvFyAH/TcQ8xv5QGYJ9ebKXzmIeKVN5HIb7B8nrWkQUMTQZVZx8qZV0Z0rFYzL+
TFvlGub7SrqxOLaTYPL5aios3TNo4lJNqTCxSaNDVB1FC9OU66o+SuaaVsniFzsJp5yHK70y0MqS
qRxd1+5avHM0cdMHa72atVHNnuKNoItC67JH+tqyBeWbHziC+E0K31rz2hB+XP5ei3v/ZEzTmE9O
6haDeiugOgRvRLb7QHaK+ofXp8eYet9/izS7PCshLQNxSqX09GcW0eqU7aj6lJp/Dohht3OyAE6F
CYMr1/mIIEeqRihZpGyKalO7vav72Par6HB5OItX3EmY2VeC2ElWlXMx5HUkOm4WSAc0D5Tt5SjL
a+H3YGafJw1UsTIbBqNXNxD3dorxue2Oeb3XhU1hfrkcbHktIFgPaAjHZnGWvWt9OlquwPpGX3kj
NGQ3emUrhWH76Z/LAvOR0K4yp4bLlBuef6RC7yXF1Zk9OUCVVn9SijejFxB5eopSaSPlK2tv6VTi
vQ+zEc4NsLr5NCojXT2fbDctNTsq70qsOrL8cWg/l2sSjUuTCCJagcIHreiDi3uqNoMZpqS8mQdZ
sy09+V6Ww2Cf5toDIlr1p8vfbGkZTg1JRKzQ/Qe/fj6RE2xGTWpv0mUJt4ns3Q1ev7scYmHywDMx
GCDEWG3Nv1WmeaU5hkBSLeExaG9DBQ2P3NGpXpjBynJfqHFNHHMeDXBH6FXP31tlxk2W5XwoP0R/
dXy3csHBf9HOg2EXUMUwFBSLxW6gBjY+pdoaQIzHI/M1y1yhXkLPgrWBkvC86RFmZjJoUQT0UqbZ
r4Wh/8Xwhmgr1Z044joXRZ9SV+i2ouJlRyFQkvc6M/VNiw70c5ub/ie3JonwBrqwUSrUOzMMNJ4+
pnDTKWV719RSB8VAy1gRuRIV71D4q89R3CsbrZLyz2D6TX/TS7mA9k3WfxcFQXuqCtO4K2PLRZEy
8Q/AC/t/gkZPlLveVdE4NqY8LR5F/afe11nlKLEvH/OxF7adN8bHUfSNBIXOCKlHNfLDGy2nJmXT
t9JEW2treXCGftANUAdq2tmRnlnyHl10FWbXmKj+NpRyjF0r0aiA2XZ+t43xmdkartv+bJveqmzf
CP1gY4WNpWxcTFKOg6T016EkJDdVnHSfzGjMXyuheIG//UCo9tBnqQFQWxzH1q4NC21IX04mrylZ
2QVtF39tjNrcjFIePzUUuw9eZUnQGGR0I9Oe8j+AgqDMt6oedS3QX1Hfq1qsbPVQDI9SnMrbWOJV
q2M5ecWmEdARKKujULbFlda25nEAhtFSt+r9bd0KTf0euY3kXaHgF4PTTHIT63o9yLaFWhrKVef3
MgwEptxmJyB+16QihJ64xKSETnD+rJZBSPIacVFjqv6a5CWaOoJl7frWBSJQGHpjm2olfu2HEEWh
BiMO3VEtD2SgFLrhDg44zM0ib73nZqxq8zmO+2bYtNBr3tKuTg65in72Rh+TaIca0/BDNDyANSWk
/20iRO0LlkOW7Eipq2f7sVCJKZea/4ZtYmFeqV5hfSLzTg4DMgqyayeFq9yOqIhZNmpikDdSqalv
ejk30itaOaqKm48sbtNC9DM7s2g12kqKR7ydpZYBhTXIczZil7W7Jk3V1yDxIhdLrTS9EhJRPORu
VB56qOobsxxzjvc4V3k2RbKR2pHnftJaRXLa/yPty5rkxIFufxER7KBXitq6y70vtl+IaS9sQkgs
EvDr78H3fuMqmVvE+JuHeWlHJZJSmalczgGuy6fe6YYdStv2TZsxcUiMjpwcRXMbstMSZB5mlx46
qoonwDFPR3StI+09Dbm1rRMgmrvDlEYNJxJIVJ6n0pjTQB5BJQ92gCEfrFhMjvXTySWwb1qZI5KS
9pBEfjokJ8cw6LMZ1OoHmfp8O5KpfBxV3R3QjW39AGYbV9FQhNNtyYokrlLPeRStZWzyCqgSkYM1
7zwhS7SRGmnzFQDWuR0FFU+/2EWBfCjPeageEsaqG3SEGsiRmh19dFVLnjtbpA8V+g2+qLEdg51Z
OmQ/KTthhykw2lNm0QC+3svTbdWV/qPkFMTXKjSodepMyp88THPc2oZf/Kw9xImRmghSya7bqm2Y
sp5EfhlK9dwpRjdFIbobfwrG2KuqYltiYmhcs9kLHg9kUEBgmAHTQJqsBVyKBJUXthVsA+5FbEyA
th6qzRiQGA0doA4qXj3xwwVnaZTBevZRefMxpnXM6k+eOXxc91UL8354pZ99jBaWtabJ27Sc3S9N
AWHwUrEqLoKvw+DEU5/+rMU3kXqnLEHk2QGFql174C56sPMP0EINCnL2kA1zyksVNwXr416wmLU2
Wk5dUBpZB9fttj7N4golAcD1vK9swOzwdQeG9SNbMWMYA1HxMiAwDFGgWwUOzG8+ysyNszbbOaz9
2tP3GiQrUSPrbefXaUx5FhE+rMQji8qApEWA6BdPQD0Xh9YzEHIFaLFGo/C9l/QfuCo3kt0wVD1W
VjqnJf5Y6Zmo+VPOni61AdaDrkfPuMFFnJOtWYhtjYEccMaO8s3P90N209srYf9CQI7J2fkhDQQe
MD9o21ua1E2QEkYkCT/oTeoNhHmHaTKBE8WCDW/KJ2NthHQp/sJ4CwBWMMoNSDwtxMtSw5hoD5F5
m28UaJlTOwM43zGhm26NXWUhnLTAHYUMpIUHjKOj00uWtS53RsRfzrcuVVGwNnu0pB/nAub9PTs0
mEFb1CEE9J3IMaPoVndMJZ8pKO/xMKQivq4k823TdcTBvB0AJH9lubXjQmcHXDiaxzZMPjfqLSve
U38lQ7i4Zb9F6JMy2WiM3FAQMThD7A9t3Db7/9Ui9BifJZOrfBsS+uYjlIc+eP2LOgc4JWaSDtQE
UOrQ0V8cdHGMZWnhGZFnaPQBpUgt2siwrM/M5ieZdY9TBpZpodaqYkv3yZnRx8AliAkufcC3dCjm
v0273cjWApDAh1ltEbMZ2bRt6ctgrrTBLmkf5t0IaMMAUAYNv9Q+UNr1rTO7qtJ6EfWWTh9GcDus
WaYlKSC9sYDOhfuKdMOllD7DW9N0cF4Fu28x6JkMkXDg0v97d4ODtuHfcrS75HHSqbw0sRrgQJt1
cGgneqoROFJmrpSLlpQcTPEhop/5JunFxMFoQAmb4Zjg/k80nE7AWzn8dy0HUiP8xvxSx1v2ctdG
abpw3ajiGH2QYuSMBbEY8mTDbBSP/kLUrOpIRQNtRzfiijQlpQGZg4Q2yocbxn6AvOq6jMUdw8D6
zMOHEXZv/vuZoRst2gtSGFjO8FCaXpTYK31sS6bNPxOg7VeapbnsxqTdpKgkY6YqcoWK6BpFwQKQ
Jy4LRkXRZoz/oXx9uQ4/z0VWl/48zmaKQ8tKJG28bhxjIyuMY1ar7lRMAglR7niVtUlDt3iehNm+
1gpMKkllDYfamdgn3gA1fyX0XNrj82/TLkA3hQ0QBqEyDZPoXB2OtaF2149xoVtwXj+YlmbwIlTw
NQ8izCJ3VAjg23Jy8UB0ni3xRdnZoQQlH2coPVU/ODcfpZethLLLi/tXsE5xgnbosM1HbHxSWDsV
ZDtmrdGNzd+ue8eztelA391UZxb3PcwOMvOt4/YhTdr9FGQbHrhpVIoU0Mv+Q8vdL9c3dUl1z+Vq
LwbqNGBWM7G0yngQ9EMYNwF/vS5iyQajc3VmpwVtK9i5LtUWFApDGCQ4NgxBBXhkevc+GkfMz9el
LJ7RmRRNAXsAbpT1CCkq/x7yY7/W+7L4+/DKML1zf+Wvx8aZEZl8BktZ445L+81Qp9Jc0e7Fg/CB
CoqqOUab9Fx5gxaeYLBRCu4bsNwZQzSKRzmZK9nXZSlBABBauF28Pi7PQqkM9kFhFWP7VKutGB+a
csWxL4pAuhCuA8EesLsvRaRW2MlOwdqK8Vf4codmeUBgtX+jVWditPMOpwq/G2Alojh6bolJhIPr
v5nVSm17UXnPxGgbRqiJbEaVondmPFT8VAbH3gCdz+a68s4f+8ft/y3F1cq+iuRsoimk2MFmKk5m
8xW4SsQ6hsPWWgNIXlwR2vrwHxht0EpzeT6ApPQHp827TWGd8gkDK0V5LJrvmEtcaUdeTACAie9/
JOmr8pAoCmG0sapx0/Nd6N96/N0a3zN2LFmNMOnYFY8VmJvTtfLg4n6eSZ5Ty2eXVSLVkHasxDhn
hm6Bp6o7Of3b0N9VxWkQ/70BD24J8Fsz7Cca8PSbSzHg6TP0TKKh9b4BXbL50KjIABf3mo9dvFlz
HDvjESCdMP/9bFUIKoqqSHByOZDKW9eKFPmQ2fG6Ki7auTMhs/qcCSn9putJgUMzvCSyhifkjK4L
mO+/rutzuQlIMubcDKe9oUsuK+Bj42wmvJ27MdtMKf1UD2ST8nbPgmblTbik7ufiNFVIOwfNdxzi
+iKJqJvu+uYX3uBa5/HasrTDMcOmA7Ml5JDwnyq7wQjWSJGUPfTF7vr+LWnB+YK0AyK98lTXQZCH
CjGQ0Opsb6s1RPEF3AsHoELzIPicd/6zw7mtemBCz+aVbVMD7Cr0NqXvjXsEpmFf3JrZk+FGQGnL
3VNhv5Rsk2QrQfXShp5/gWbgzQSTVqrDF3TVPR2fkdmMkGNHMigiRf4XbhF1BlwsjGQi56JFQYFZ
VlM4wP7m471tfBfVzllL5ywd27mI+d6d3SujaaVtzCLG2npkBQh6/WTXAUrvunYsJj3P5Wh6WIIA
h/cMcjqyJ/Sf3thi0DOtfzoeRuVYnI2bitwPa7zcCwYXauLYIBcDyOYfNBETeEUREECq1YjIsj5k
D6BhQBFaz0OCCmG/cgcWLvWFOO1SyzqnFDUt5EjS5kEwFrtdsZNoBEUEtbKhC/bwQpSmGhNCslD5
czgjq23TlTdp62+vn9naajTVaKQROGMHEbK6n6z30XoOp2f2F3EZFgI87xA0Hjgqze8L5RK/nuCm
BvWM4oCXH1m3cixLL7RzGXr7mgU+KtZxeKgxpDG6gGOSVhEQ6r90QR3Zqdh2wIECrw/g1sbH65u4
9Dq+kK35lRGkHcRTkG26nwu+VeUN5Yc6f5vEts1eU+/QOc+jOCoeu+aj469YkAVrdSFd08jSyVxX
DNjdKnU3mfm9AQttmaVRUptvNV/DaFmTpisloRkt5xgO6BWW88OVoN1mMjKrW1SaV/Z1/nLNX+O5
jSBmHqt00Tp8abicgtsyTLAybxR3njBOJlJcqksfRJEh3ZV8qRkK4Z31pMrkPnRzUCd8vv4JC6bz
4gs0T1BXoUGsEqstBlRMwlBZKLw1FiCExNrg2eLGni1WuyRA96l6k2Gxfe7dZka646534xAZlTbF
LNr3v1kYkuLwsAC+1yNHM50yygDqvfHEEYiHU41i6v66iOUF/Rah2RaagzrdGCDCQr16CCJeTkgx
nEq5L8q366IWfcDcroGZ7RmRXVNKE+XwvPEgaqQH0DGazi3Y6Vx7m7Mn7ouV+7Z83QH8hlaYmeZP
hzaFEghlmxTmDBTFLToAa3+u209RMcpP1GsjD92jtp9u/TzdUMuOapBp9943NNasRMyLW3z2JdrV
zzJraCc5R5ho61Qg0mEYqMNQUROrbMXAronSTtO0Fen8DIs2AtAa+mjP6sq4afqokD+AmLK2xwtl
PRtUAv/usRZL8ALI5B6HuNF4H0BL2mOieoYxToEL9EL8BwwtRPkaCMeiNwwB2gRWdeRZ9L4jY7L9
vm4gNOnLaESeIvT5I0YIrHoN9XfRrpxJmr/kLCTzPIEZNxeSUuS/cswpSCMyg5X3x7IQ4LyAujtE
F5NmUfKw7UrPrLqN6hCehHxXtOEuM9cILpZ37V8xuuct28GYygBiBszYGzFLHgAwpMhKbmdNiuZj
QwymZgNl2LHy4I0/O/JQsDgl/53jEpHkjI3zf/fsV2fY2cGE6H4ZLQzFbOB6uqPZ5t8MycQ7K4sf
lnSy7XW7tbYozW5VtAtJmWDrkvKnP25J/gKwAJrurkuZr+YfbpSg4DWP8KMnQLtLXtCGJBvxrqZp
5mxd7qexO+Z/FUqeSZnXerZz+UAyNKnAFuWgTMITbm+D5ioBNxzala6vZ9HaExev+LkSjsGSS0k1
rXLHmq2eH4BiyEapCIit/3RQDXJvoE/6fydNCwEmt8+QaYJGDE136ySyjQRvgaosLfT1OSZ4H5Wf
RxUh9YoNXFSOs2Vq17cvXXR3zNmKZnzmFUYE0dTDpj21nc31Fc4/pOsHEI3AzwDPiXkMbT/dQPYd
y3G1WIi+qA6UtXUejbaxLZEBNKc2rkKyUQ49XBe7dIwA4cM0P7osAYasKb/I3RQABVD+brgj1SZr
nlPrmFYfGR+jplhjrFx8IJyL0xxYDSwtaUqICzJAoXl3ASui2jwkzoOnXvN8V/UbVv6F7pzL1G6e
5MC9pBQy0w40xO6RNTQavDuEBmbwGK51CCw9wO0Zij+YgQd9GLHLizEMGEsPvRqJoPwVQwlOt28N
5DvTqHBOM6A1gA6HMA7StfL9L+7ZPzXot2D97iuR+AaHYJmwOYVchP/U/FXgXWmAZzAUuB+OcRy7
Mup9jq7SJq69fi8rZw8W44iQfpfwIjaZs/ONNfToedHXvk3T7k60KXMMaPeE3KidPDH/czGs3KCl
4AgtEyCQQvsE6ryajKYBfWwzQoaRYTRrJMyI2kxJ1K9pv0VD3B0IaNUKfI61eH/OhGqGSVbBZA4p
R4gU1K/FoPZB1sccvbt5Xu8wobiRLrqnxRdu5reF99Mpp0+u9UpNI3KAk8aAIus606lJ2P76vV5W
w7MP0wyX6af9IIFdt3EGwNIa73Z/kHJPx2+ul0cMsBn8U4B2sP54Xe7iQYPHa8YPBQub3nDBCjyC
0aSM/RjYwQu6gx2mKFWvVeOWDQnqibBZaLv4I2OHTtEKnXe41LIZN+C522DmfdthgszDpA5QK1/c
rI5lgE7SKVvZ2iVPPpcy/0e0ZsNchfwXmW1Y78ubXIgjqD9WVHl5F3+L0GwIUzO6dYnDI+jKBUcl
TEgZcWT8/+awfovRbgxn6CujyNhs8nKIW1Jsqd9uFeCbr4tZdG1nG6bdERTp+qCdXVuYH71pF9ZP
BMa/PBU9iCMP/doM5drm6ZrfAdWkHnE+1Ipb9cn3T/7w/fqKVlRAbzQrikQRPgeoRv0yOPerYdzi
7wMa0sMENZqxdIxSgPwiXJzmJbD7rnkW5HD9+xetFrhvgBKE8RgAEV76KBDG1AFtcUs7szyp0o8c
q3j2+Ivv8kPj01s5rA1Tz7/4hwM4k6jpgKh8UxAbEv3x6IPmHd0GxsGrvwOm4vrSFk//TJB2+oqY
KfoAICgL7/vWA/sl2orWIHoWV4OOWowWzbV63dWUajIKsCLDBCg4mIoOR3MESFVmfjYBONxN5sp5
LUWhVoieH9CRoUdAH5py+zpJ6qqZF3Vo3ffQin2C4sGK7V7UCsAcIvgESwq68i61wqgTMKP42LrU
p3HTqaigAt4TkxHpgWVNZNQrb4jFbfwtUO+rybqa55WCQFHvQ/uuabZd/cMMX6w1sKM1Qdq7NTVC
0JqKeWUGaCu6GMBmZflhWxsyrVStlm6uEwA6G/x9M3jE/PezB1jaUiKCUKJVyMaAr9zaZK1+vyQB
hXv0PM9407i/lxI4ACUJYZhXQQlkM3EMFvxF0yRaUPD9GHECG66vBZJuazmTlUACKeUmVehqizNE
soZacT+LThxtLUCcB0RI+Mc4W9HJIhEKIA7EegsoEsc//OAky5fSfiu8OCtv5FpKa1ZhzQx5CBaA
24RHKxy4pghJ01bZIEBkP/ivNYBKqnvu7vHICsMM2a37cM1QLFgjPPVRPwU8OKjn9CylbQPxzbcA
92yKSu4HAuRiNK1L+CW6Vhde0AvAFDhI9eLlgf7h+Q6caR7NeS4xooo5TmLuQj7+M7nminIvruZM
hGbEWS5h+TyIsFoRgUM47tS9XMN5WbB1IZCMwCACY4cRYe2IfNEXTs4hZHLwNkwxnozllDsUGq47
iiXtgyC8FICTjTyG7mRTq3JaDJzNUEM3A3gxULGR7t5JIuCJMPTe0E88e74uc+mMkHCEumMsH03P
2tqAlMGLUvZAZQ6rHUv4kQbNik1dCvyxrN8y7Es9mLwMzfslZJQcSAPgnnUwUc7m8bhd08UTBrSm
OOt2WfrfE53oKAKCDUFXEfyHbpcI4zkJVQN8vrsk+ZEPz/UaCfmiaqCzDK3WuFR/JCvMAfyYI8q8
m46/CGJFqfMtoAXM7Nv1Y1rSc3DP/StHM+IZyzGi1UFOzTelAzL1O6tbifCXmqPQwm37yBOgmxdd
yZfHZAQ5HcBBCO2r6sepSPghAeZHMzkgdjDd9AAWvGnfmJydais7gpLtC1EAQGRTWj1dX+2vjLpm
FPEpAE7FDA0KN3oOyHKZk1jlADhyOqQ0aknQvqk6Sx8COvBvo8swc1koHoCkwffKWLYsvMvKzN84
PaYawdBVsAN+vN6zMsCAv4BzOg1hqwIwyflpHeXT9JDO1MO5wYc9gAfFiWdp9+oBw7JBnzRXZmSm
Xv7ABtf7Dphh8t6NNhK/IBB+y4myeJwBqesxT0oLCtxEA7jcgFFqF/d1P78gEj6G4KqQ+a4ux/qn
yowxjTDoYG5TYGM9WEwgkBFWb9/YQOD4i+YRbB9AyWYeTgKmncuTBIJQnZohtAXV9xO1mr1psFOS
pn9hfFG6B3wTSDLx2Zp994a08nkxzQB2wT0HPMuIKnDkge3xujos2UXwQiFxhTpoCPgbbT2TsJQM
qvmWEVAWkJ4iSTT6IhaBFM9N2o7RlNb2xqaWinxAiG9t9Ju8XP+IhYCNIE0+82fDe6KceLmnWTJw
ClQhoEXWiK+d54KXEfCfpXod0nHFYi5YlQtZmsF0k0y64whZBrkhzd7Luk9gtqSBsRJeL8pBSgSh
DuLrPxhHC4k7OKXY1zyzw8fRRo3QMwAsRXxAIEy+x16v7+GCswFMGvJh0HRcJZ0Mgg1ljillrIuA
6FY5aINUay/7BUN5IWJe8lnMITuA9Y2ACd4osKYVYMIm1hh3co0gflkMkkqIo+A79ZAgzUOrHmfV
d5uPpsJEcfJcGD+u79YC5OyMKvdbiKYGVZp5bTGrgQh+JSowIzSUn5l5tKxXh+49oKNwiSreXY/G
qjXdWHh6QTiiUuCloAtNHyycMoOy8hd2td+CBO6g2goQ+nelf+NncYtR++uLXQiDCXDcTUxEgmAc
u3p5bpUEie/YzCrP1TEp3L01DF9RBritU3lyXbYxJ/foOertuthfkA2ap4HcuTEXIT/mODS5yuhm
nDDoCwNoSli/whkBi7PaTWQ6tKEVOSNG/Iv8I/V+mqJ7Dkc7yuziHaY3rjxAx6DzhDVfS7C7u606
cADmUVuupHSXlA0JfISeM2AeRhUv94aiz9cUHvbG7vJbhaJ6XQ83Q/B+fSuWTuBcinZz8ilkPWau
cTlbru5cAJMC/TQsnTYy/Xw6mqwtn0qT7NMgqTZ8UA/XxS/ZBrCEupibBVAJjPzlInmSGhgkwo0q
hnbf2fWd4/3FYwFzXb9FaEEUlUXl+POl9cz8UZrVU5Gpzdz/dX0lS8eFezPPlSJ28XSkHHdsyyno
Gd4kDUEHzbSz+XQk1bgiJli6oTOJM95xGFt09B0TQSIb261BEZNZoo4owdUBSIanYrMqG28nM8/f
hVIMz2HP5R2ntIwp0OPwjwx8ZJSbeTdGgZm1dlQMHaB8AFNcx6bXGOOmyYryAUS8zidASLQYhgR0
K29VCtgP0xxOiQymG7dIKgBf20UaCZKI9y4hQNrKrKqLOr/LT6ptpkfiKv7SFmS6kSiUx7LjUxjl
lQ+EjxpMVWnkcF4UG4TWaKcFBI785ng0ldvaruuDwSwSp0OWPITKFvDwdqB2oGJlQLB15d4RAyki
uw0bZIOyh0YCMNq0RHI0WHIsa8M+Boa3tfjk7BgPxt2kOEGNm4z3QBqe9q5nuCdP4GUSZbSvwdnH
SjTiDeidByCa6xzGqZ3exsa3qkgFBX9wJiTXIwCDdEk0Asdni1lO+TLQwdr3oiq/GGluAegg91Gw
NEAtvGIjF+OgEDzUFlwO+G71x5pNjJbRAI8otMYFJ7BO87se/B1HF+mfN9TFE+BpsH6IuTGEd1bY
FwwwFeN/57xxUBL+/RWaW6LIP3Ll4SsUmU5DGQCVqd9fv0JLtij0AQyK2UJQ1usc5QrhdOvKBlY5
tMBdl+HZzVNYI74zaP1RmzXm3sIj99eymktBXgicVnD+2ugc1mtFhAAv0mmRHGHWyc43tZGiR5Qh
63jg5lquaSn4OpelpS6qvhiqQGIbeSAA+9LTagdwt5eOiuapJcZfMBvg2M7Wpnm6HPfc6GvIyyY6
RDnt0DM5Gqcwz3+UGf00BhmPgeDBtiYDWooIVPPz+qEu2UX8AJBj0FfoIS10aeHrESAytMMHWELi
MeSQepuM6iMx2rVm1CXLCDwvZNWQNJ4neS8luYOoCwSCcGVu8s6olBsi0IDbOSh0e2CNMNES3njA
Pbm+wCXtORernWhR8zpx5tSaaII505oHsVsiRmBI4KwRRs++So9bzmVpp8mapvUKA5sJfL6IMhwo
P1xfzfJx/buJOlshRnKNtoCcTR7e+QB0V+q2KT+uy1i6A2er0AG1wt4kU9Jhx1L2M2+MCO8QNF+k
952QK6Nfa5I0owVUA4Bqz/vVYfavHuXGVc9OuB3blTBmRQd0hm1YfWccKqwobNJtMO1qUsbTFAv1
DGipFX+wtqZZR87eOgx9VbIrcUJmlUc9GaKMA1lzK9qV9/eiHACfodsas6au/hToU9I59mwVnS6L
axY33ifuhlFgrWjcshzkwJFixTNA1wYhRwAS8TkBhUS47H82gKpyve2Q/PwLrZuL5f9PjqYLTY2B
FCfAvlk23RFfnEwveStoeAOHtgb5s7YmLaxNKzG2NEDu2CPJh4/kT5SiFaRtaBipOnj63y1MU4gR
A1SiVViYAa2r0qjxyy23X5JszXct+WfwBf67g7opt8eS9i4ElQOLgn7YAmc1Msnb5IybNi8fqoYD
RF6s5HPXpM57fabveIZkHmbDYV+LG0XNmPsnUMNGowV0lQpx5C7rqt31HV28zmcL1TyJmanABFUa
3vnSjvG6i3Krfy6ZQJRsbLp6beZ+TVs0D5L3jcQAHMRRb4yc5OhLAIuBX2aNInFRDuDdwUmFDuA/
6DTUWDNrHJGR90l9myXoUcEokYGMls/WCEAXd/BMlLakyi+JBI7gXKFBNPePPxzQ2gHaAbZp/L9o
RifIRKLKCcB3wNVoTrG3Q8UrBkPlOeC8Hut/gozeCNsGnhbcY+MOKwZrqbJxLlDvcfYCoP1JE14F
D+ujyd0bP29v29Q8sv4zSBXvfc+PrAxqWpm4JvR4XTkXPTSewRb4fi2CEsflfRADrUEojFOkBo8L
4QCR8SPxkpWoZlFXzqRoB1hXdt13BaSYM9ZwL49mVuz6Eg9Or1654IsPHLR/AM8Kj1rknDS7EiLz
0KQVZBnd1pY0Lu0cwXdsA72vcaMwjYfUidy/mGImSJbjCQ3cyjmTfbmPdu+LiirUicSY7AZf8cgC
2ZdvdCt5nEX79VuOTr8yZoZKKmMu4pQENGJfkahWrI9kuC8SufGabx5xt9dVZD6cP8LEM5Fa1noI
beYZDkRSHBjJYkS/stq04mthMeR1Vs5vTZrmWKeQz7C32Eh3bql8To0nn3zK3OcME7vuCgzC2mZq
jlX5zHeZCVm+FNvJiEe26yaE9m9AexGAdyxXJ5DXJGreteTG3FEGidZY7DpPxgVJt2qy4hQ3Oxmq
V5oP936/xqQ5/+y1I9TuhIVxLBnWEJuCF6sSFJUnbyWQXOoZJYjtAAqI8XfUV7TNtFkA65IjC5ob
p0y+NeJz1946aWzZh6JGTgE8urtpolFSPIZmFvlANvdug/7ocFDG5pvrOrto1s4+RtvnJq9aOVIs
WPpPVT9ueXmLHPWKkMVdPROi7Sp1VOEpgRWX5Y3TDMAd+QswOxQvbcwLuejW/4P7LsBR0U4i22hg
Cy35vXWTyGQRQHNWTm9xv84EzQb8LCwqXQdd0gKC0LcU1Ri8TJ03y1+xXX8KcYHeaSIBbSNZDnaY
SyEN5tUAijUbEldtDJnv697F48b6z8dyKUazIKhBp07p4OxD25ZbFprJdsw7Gl/XsD9d2qUUTd0N
NAABEQaLCSc7roq3huaRSD6U9/Vv5AB/e+49Rh1HkxMO3Cuoj9jH7UDoHrqHhgQ8clS3B2TfGr/2
n+YJiwLWBzpHgM8IfoXLE7JnHOXBRf6+hxpk47ODCdwgzgCKACRsvORxa1cU7887dClRO6wqc/wy
pSb8mT/d4Y0TdSR9vL6Di2r3C4zPB+2NRzTdlsFQB2BCxyVy6Adjyn3H+EuyT0qyBnjzZ5wKaioX
/Yxz7zZKQVowRbkxDdboov5Q1jeA8JId2iyQGRdfUNu5vqg/3SREgTQq9IA95du2ZuAmU7R9P3iw
ttZN07xb/otVHMGTPDqwRisbuBBSXQrTDF1u2mltTBBm09hyPzkewDPyyAx3ssF0xXOTbKc1+qjF
rTxbn3ZoowIpep77CMOpjJw+jyagbSP+kMlhFTJ0aS8dH9MtBIUQ39f5itDmkMjaCHBsdTQYTjQQ
pOalAISLjPvmtnq/fnQLEf/cR/lbnqbzLA9cXgSQx8rXzo2oeVfxr3hhbEj9yRijYdiF/aYlKwZr
6W4je4vGPUSnqFRqyjnwwchKCnA9RBhJAWh5AvKfrZWRqOQH23wN3eP1dS7dO0CXAS4ZGCToe5s/
6MyngPVjKkcBgR2GtJuvQf02JN+vi1gob7vmmQw9wSg8m9tdY8w19OZ5YlPc9/+AxfurO2cuRuvB
4u4t98B3H6q9wGxUOb2jz3DF4Sx0PV1+hWY2C5pn+AysVCm+4d6HSNhjNdQ7K2GbHNx4KkW4fDKM
fN/IHvjidKWJZumynO+CplBlbXkVBoPmOJZsBefR5L5P1skrHoJhJTe5pEXnojR3VCNhKIIWSzWR
n254E6VB7PTfnXaHgK5sD4H8G+NzLlGzdLXnFEE7QWI5vhRiD+TvtK4iAwwRnXxtg3SbmZvG/O+5
8csj1Uze0MDpTbPUIXitkXFz1/z62kZqBi6sLK9tZ3qXlk1ZBFhSkIPKqGX5STr11nGSN4buzYl5
T9evzJKxO99OzQwYbcI5WnphBhwZecOzW3ZR0AFZOvtRFMf8v7/8533EOzyw0CyMNqFLIzB1omgx
F4aXR/VTdRIP/oiRuLJer69q2db8FqMpCSrS0grmG9BNxSFpx09u525NW6xEsEtB3/lqNK0ADERq
tg7EmO0TU7NTmqvCm6DwD9fX8/8xKb8XpKmHI5KxAC43WsWQkB9ot/Xyd3+K7WDvKEyF7eZnoreZ
shhF3pXQYtE/AQscoxloUZt5Zi7PLBxaq57cFKCT1FM/qtId9n45FUfUv0NUGatEPhncbd8n6YpY
Nn1946Kau22Kythd34ZFw4aiM0C7AIEF5t7LLzEyXpZhiS8xzB/gjFLNjhu3NRJh5lo8tSZJU6C5
QavIKkgKSbqpgy3jL7X5ORXZtublir9YvPpnq9K0KEUSwO15hlwm3WEOCjPmwh3RPMSjyssxcv5u
5W/X93ExgkPf4b8bqakTvLMRTD7UyQv2oGQ0+q0JsoDC3yRNLPtHMuKN3q/p0Xw6l1kH3P0zoZqp
ISLJ+y7Anjr8MUA3oOnd0vadTta2tdIdazoMJyDt8og214bclGsdkGtHOlvCs/jDoX6fBw22uQK9
c1a8zCAxeMa47jbIVyqDv8afry1Vi3WSwZN52WKpQdPHuZogE8Km4lWU/qYhXyoHBBlc3XZeuRe2
/yUAN4IJYG05qJMpfxponIftPFLzG7GyDWowe2cw9kWePImmuO3aekPJGnfqr0zonx894xUiOAPv
j6aHwhmBX9uBd8mzTnB4GwUWGTc7TMUdrjm4TUM0N8vhCZTFvnpR5MY334N+DYpg0R+Bx+9/PkJT
EktMssFBAd3e8MEqo77icZqDDmaMe1MAA7WNh94LVlRz0V2cCdWOK7ersqYZhJZN5AisHDVJvsYT
B9jyxQvw79r053QPmvtQehCTDhaajBpAIe+SMrNA3dUMr2BhtZ6sTDG1CVTW3bR9nrVRUeX9D9cq
XDcqk5F8mCCfvQV2PflkdlXYRSkj7vg4DUn3pZalOFmyTTDPFnjtEzCF+t0IFrJsZ6uSxDXBo6nL
B6OPOs5JH2XAyQXpS0jFTVp43QG9I85tHQgklYRhPQ4AUX2umz5HrgnUWYck4+F71arkpmxS9J7X
KunjsedI2DlqumMBofvCGMi+ZS2ojAwQ7qmwZ6eqaIMYubEmHjHd9woyInWT+AS0U6BmQAKQhOwT
RXfQPQjSg38A+xd+qvqJ91EbhDZm9WsZ+LvEc9mNkw3lzksCM2Zo9wR9IEb4FW+dL3lX9g91a+VV
TDCojjLaxOKpq7IXo5B+RLMqfOioHIPIcRug9vnTZB1AWO0xNECO/jcTG3ibiXQe3w16E53EhIN6
WZBsOIQEVTO0rQXAO53ZbXpCmrdwkuMLaAbEQzgM2X2LecybUJbWUWAQZ0uVNH/mwpaPdd2YX0B5
RY6gusAvJmFT7fgYiHEzjVZ3bJBLv0lLgLUBCjJ1YiTXw1eAR3SfMjH6HNiXJvuegKdnB6KnPtmk
aK44WGHFK/g82rg3fTFafmRnHWG7MhwxCNokiQc8uqTshwjZbHuMwsK2nsahTR/dxM7mgQ+a3LVg
3HrAGxAcr74Iq69BkyZtVBcpz7HxjRECjzsgB/P/cPadzW0rSde/CFXI4esMAkEwiKKS9QWlYCHn
SPz654xubV0R4Cu8u7ZE23u97gk9nfu0nMt3vJ+0W8yi5faG2jLEGl6PLQARXL7URpVpMWG+vPO7
irqpFDHQU1aBEo1ujZmqv6Tga6B2YGhwW8ikvVR7VZ50y++GtyzWP5K622k5Vq0UF/d3yrftHQOR
lO+KNMBYXCuKqJIwWGnM0HsoNLYvNQktdAOzeCvZrqU+QOMoB5mMfDjhU+BNcAKc9KLIV5w4poIX
0vjHKuYquq0LnUfcmiKmfAC6mSNz7pQ5VTyYv+/3plT6QWgmcXsA/nIIjgOTu+o6kndJT8rY3yk8
96eLdNJPa8MRb1ofKMuWWNGWriO0eH3AXJoYwFiKAXo6eJLwjeJTa2cBwqkNYDaa/biPNeu/3yWb
J8EG/eF73msho9emSy+gydfvbBTcoDyrmM2od8/KWib89v4Q5cCseB3AQXMnJwgxRwzlGJhJxD8E
I7ApPCXdQ+yaOkq3NNmOMD5IEFY2eEuHAZ4ZtcgYmyAsRmD3RhSUfZtjxsSUEwXotWEbWSVcn9/P
8SYZVM4CXYIHoXkxUtBdsqr3YdkU06ZOMPuL24vt1+80mHE9Z33lB42Z8Q2/QjIkETQCraxsoUYP
eIVBbisHduuB/aTCdvrDHvQvF6mrBFDphxqIgRUm7CZ0EM16DFYM/NsMIcHhRcoLoft5G1yk5mXM
cSClDLU1DQoZIET1aqJVU7hK1aokRwwjrHUTw5DWntv3lfx7nMi+6UgUADEHYTe01Ys8A8D7sVFg
yBeYypxl1I7P2b4kB7rxTp75ZZibtSKeb7H8Ly1dFAD9BSKouIdRinnbM0tq1LhiqCKoytIcaGNh
krg5mhzhCMpcrIKGJiZcUxXf8BRpa410MAXqk5jwpKScORDf0kzF7FZuYDFm83tdooIUDzr+hUUm
g0sDfuB0YyCVxdbVm72J0m/aYF0T+XddGo0oLEx6sQfzn1UlZk4D06eaqdNyRfIuwIzgT/PolUJH
M2CUljUzwgBFjMjPSPSLG6VECMzaIJBR6rmxhYO/4TJPJR1O6DEk58+1QxHnL2BOfuYR9XzcFxj2
MRIuJJgZJJ50jebu67GgsCslgK2SyPXtcvPR05TkBJxzIV8ATKBriRJAw82ePAC4WXG2CPMFAVd4
19c8WmVT00tVrBLTND3T3JveHr+z2ZdtE9t1CcEve9u28TviEqclruOQewcf//kBhzl/J/fEwX92
8es9/h7+rsX+Oz4o+6L4YbIPSolJTydzgy9vA1om+8A3xRf7K+yvsj+Yn97T6cn79EqzxJ88D1+f
Hvu/YJ3eCkcsXAQ28JbnUWwEbpBEwZhfiRLm/JhmOlFIQV7/YU7p2JoauVgRiZzeRs26mdG/g11R
XbL887RNncEbSEeeSpMnX586DWzNvGy5lbUJC3bBy2EjTjDmjwcgnDoTmKk41lnBpSH1XjKSkIAd
9ccztehppTh0AXuKNwqcBBnsoKLLG7SuuSEEYIOv5PAQRKc2cemOs2vMlOA+flc03zD8V+JqRmim
aQZJHJNL5APil2TfIgtwpuBu1ZLwJwmbZN8ZfnovL+besPZHm7gj27hz9yGTnUwqU7FKS7E+yB3M
VIL0DXl2rDPdnD4/vbUBXAtFwvxyQIxLqGbCyGcc0fXBdCMawsUGEajyI5YpWtjgm/Xby8vwPv5J
VzT94hbAfuBFA1UcuHRcxOy+AT8j9BNXhPTFfrfdv3cf1uEcrIrmZaEIK+DBlC+koDCLWVuk27hS
6sIpi+iTQnDXhOxwuoRamxWu+k7s/rxsth/YR5j5hTHLDML3+vBEX0wLEe4NhXjZ2y/7f37YkCp7
CBf29Y+gYMKCSQyHyQ8X/zv7/v5hWcTKyW5HITZOm6/TxvROEA6fT5vf+XKhGLBUjENX2cwi1kjL
z9RoVrWK7Bcdxi/ShkLoRd8Si27WWiS/E2KzMwG0GHpCAZKEwMRcX/NDkSXZBYfPpBlkLTZtkZVX
duuGgVcnIPqHyUKwCWYeRi0ZWVZFGL+YEM978sz9q+084/k8WytXLDDPYbGdH5Rm4pPPA8E3QlDy
9ntcG2TT/3AxaDYWYNljSDIGoV/zUFQYRdxEEyNgmi97+y9xwA50syJrl2gFYICfdGYbEfqsCJMC
dPavr+8PDw8BzJQHCB5mrEz4Pf4E0tbOopvzV0nPX+eBsJ9fF3IhIftlJe/2Xeg6P1rUFqBgQodA
FueIjzV6EzGsUwCnsOfiHqGSoSOhKDcbKMrfj3kZP/3e/r/EmCr6YbIOGrSgUjFiUP9Q/PfQ8tjq
hino30ktVAB7asDx1oH5/q1sZs4oj7DIpTUw6ZRZHczacNmzZ++fmQDf5sAazdtn+YOmeL29wEjG
rqla0ESNOcEHcO/w+YTdJrBA/zrPzt3ubrezVi5xGeKdbXamWLuqF0M+AWFIwILY9oPzhx7WhMrN
9/7zSGeCVgsEsawjtj1zrxED0vPOAac+rrHJMis2285MQ6lRWgvoOAWhF9N2HXg2K9yx8Ge+uUOF
iY4CDRTxzLv3pLjIueTyz015GnnBCHLLtKH8S+vjW1TSDXsDK0Wvt5//D7Kz559IfpZNAsgy/kjI
S0dfngBaCHVwoa3J/BdYhPY9gaZkVkcLq4M4z0B8/fapUgKHEj9x/iuK6RusbCEFfixspph0TCGe
gOnwz2sBE5n77w88HPZ4mEaFqmSPlX3gEz92+PX7MX0b3zgtPOOVN8zeyy+rmldBc5VfdfzVqtjK
sKB/tDdbBVsLcwKsb026tgKJsfR8BQAZQAkWIC9gx8zOpSiMVJFr9Hcywt9+CnNVmBfyjN0f6JaJ
SfNkrxk133GrK8LoKVWAs2HAt0UtpTSTlG2cc3GoS1BIBTkGJCAZzWhP/uJ3ExnxGTBrysIaCJbi
7O7ovXvvuJaFJX19nT5hcbk2ZA+cHA++0OnpyTttOvIVwBf/XLVfF7FGEXYA4HcAQgvzHuVH14Kv
4lQl7jg+wRQxMr34Xw2RNtN7+h64hRvfl6R2koeLObyvTbxYKhR0SxgYEI6yA/TRIwB4TZhL0Sw/
okuVaa8j9OnDA1MpOIPzhcCq2qzdy9Kwgk0FUxPkAE4CaJIZQT+UW3SMihxRnekj2qSuPW3+Sg63
LZ8i+o5RG1QlSGNQYFSt2e1MiF+xBDPnoKRhbQFIEUbK9V4HNVQ5tddA+lF0XnozeUrdYXAEJ3Fz
p9lUKzJh4ReKM3ozFqxypePFEvR6WzgLL/2LSO8T6jemeLcbduJOM3lHW3ny/w+iKI5HmwWLoMyC
WrXccfEQgGiaUi0wX6PTtOs3Hw0GmHzlHiSgjTzLY7VmYM594H/2+i/ZmbUQ+UaEMVAga4j0cn/K
vngKxGka8d7w5/liZu4jqllWa+mZ9FjcKC4VgSsAdqD7+PpGOx5vZmKbnQxSbZUP0bk4+r76as2H
uzgll2OIM0bwiMSPvKdav0vXhdP5vecf1GfWSmU0UyUDdZtcFDKhAOIJCgfwVL7FOeLzGu7wd4fR
cq9ID8DXFRHHnnFvkUWoNgEuEYl31Vf1JEKcpZ7qCs54X7yMW0Bp0QrjB8maiLhJGIYtHg4cCESf
Z4SbxO+7kgPhLLNQD2GhjaZyck+5T8mwu9i6bZyGzejE1mr0i/HqfMs/Kc+kIqf5vujL7HqxNyJu
S1u+awkJdk1gqkQnj80md06Sq9yt3e13n+0VacB8YMS2gpmOCDoBcOuas3oMFwIueoaYzogAZ7Ax
jhJB75Dp28A+tCMvsVovO8k0QKgWuOZPd4MDUHlIr5xkd80RPOD5lnw4TE5OC1ckgfmYrvhcItv+
fI3frxx+KsreF2XUU9OkUtFhjqKpPo1EszCh1JIOryVsIFT/Oe0u2vY0c0MSH5RTem+4mQkx4HAP
haW4K49hYWpgggAEOyq6Wfk9vMDrAzPQP8AXpYzkta2JJGqIaPlmaTWBcxEJhzOcPlcoLsT5jOKM
OwID9VcpRpLQmrOjJw61h7SiuRfsKjwH+UP5/4hLM+U0O/GrTc6smRbjaVCLDZLdNuf2ZQaCfw06
Uv4lyjAhiwiZie4o5/eNLr0iGYOBoZwNCUer4Mavj1bi1KnPRzWkvVkdAqIRfasds3vgENDBjr9U
EyUHiEwnu/zwJVkDOaSUJ/ohI28DCd5/X8wyAjNbzEypIU3fKG2B0dQXxAMV1ucmXwiQJXcYfPbe
Wr4NHJSKFsgMiEQtiP9fVxDN6M9uHR0DYtVMOIwLYpEZaQ61LVrpA1Bk7tuNsJmcR+AN2CnBlBWz
PQCsa9ttcmqsFDguhSKWoQNyCNlwxDwWfQV1AKMzahGIaj8ahfSoEXcjL7B0N3yfDvxRcQKahZZl
uMLaQ2O3PePBK8oLbkD9RNWDcmOhSKR/kb86Zzo2BOUyyp57rXZNhFe+JhCXdhvMNUEAFA2C3Bhp
O2dC/tKrMYeJZTTeSWbsZtZgGRaunoMhLTnxV/Cg7XudAuTIHD862rXkd8a78QquFzBjvMhQM8lH
kzFz/WxuM0VE2Olf7e7lU7cv29EMvNGTv0RLJqi9yr3kQQbUEuW3hxbpRJ8ArXttRQv1hCNhRiw6
+fAuNX62ojSdyqTrYWeFEh0stMVzKUTx8DYR3WwxLpJc7Jg8JQ+wRAL6yWNg6soKFuYPWwDDygVw
HVjw21v+EQ2S9ZFLNAUL6CM8QSYD5GNwN5BV22Mp964JzXZayXGaipi6SZVzutMwboFUKSm9yM3o
s/gh2rpB/BXttgzJzDY3UyhJlgNsWAVNJCAe+C1P5T8dzvOvfoxojYhe9p6vkbx1ngCyQWsLrBxm
ZF0LWq2tuLLnYSqrr+MRTS4V0krQ9/0mcDQD+c/JsgbzAq7KzDVmuiFXBUmBd4KmKHaZ6ky16Go9
CpHepjTZxB0Zz7ltUBTcWQ2gTimHtLDxd1LptA/scSKNt5bzvHncP+jP/QY+jkpJHkEfk5xOmqvW
UKe6OdHCGSx3YpV/Aj3//qRvCNGrPc9rT6Kxj7tQZq5JQVBTT5Kt9oJpw+8JrT5GbN4MrdHyn8v9
mmW57IfBmwViEYwVtJ8pEGfXN91GInpOpgD5op30WdvTS7aVXWlfQ6VZqEPJSbf5fa835OcVxfn5
xm2DR4RqOMpfqPxabEYzPl72wX2/SUm2HymkN81PvB09YuKTtl0dmbKIMFzveH7WeSz4fKSCfuhy
R+McwPetnmIz2ekPl8CaNlpCclo9iIeJW5FSS5d0RppJlx9iahTCJPEltnWn3/HxBr4ajf5eDNKh
df04mONW9OBFmNLD72f+DQlxrSoBYwvHUEP6HOMu5u859TuVE9M6obITPcvQTdjjrthLcJU8zsLk
GNfYjaYMoY3yD3Mi/sMLAI3dcRs9+C/Vp7zCAzfeGNbDYILZsGnY7DORBiycSVFS1M35J/lesItt
YPUGqipEG/aCnZjlQOial7DMVsoirHIkRREPQ5LiOyj94/RrIBMKvZEnVDoDNPviKCjtkP8UjnEA
Gnj81OwA07dipC0D3YymCBAjBARQyvH9/H7QjP1QE5qxSiBMepN/HCPSExmFLToBg+/0Iw8pynmt
jQz9GrMtvQKQBpIdG83BxpvM7MMiT2QAEuOMEVsh0SawxD/+rrMNB6309+iyv/udxxa1Isj6Y6IX
kFuRpcWt6uI1c0tyOtZDwjFbGLLErl9a94j5SjpVnfhONTUawk1+abcqMZzyK6clNR4xygcVRtFa
pdsyIIG1oO0GcU8G+LvAYmviRmqE+HstIkU/qBKQfIMadUy+OEbvv298mWOYEZuJ0KIGln2RgViI
MvRN/ZltE6pR+YM3Y2t01uCMb7IUbG4Yngh9IMM4ezsyX1WBz0GIiKcaFmjqvkc02KMnK4MbJN75
duMCSlI/BMe15pqlVcBO9V/KM44y6ikMfDVMaJ3awOz/Cnb8R/0UO9qKT/Hd1z8TV1eEZieaG0nk
1yEIAXTCOBdP9uQghgb7WibqZ7ZX7uFb0PoAkET1UD+ujTq/oY2xT5SCsfYzjN6cI142GleLcokL
3Rf37VG/k0tEPCoq+dSgAY1fi7uLN7gq4njPK6zETnCx8R+UZ29IMcLCCBkrtS+6Qo7cRARHNSWN
FB+YzHGxaxKZjRe9x06f01WHiv3rv1FnEuWHsIo4jKYLkS2g1RMKHoPNUQDK39NgllvOiexVQ+uW
gEI9AfwFmJgIvM/YqZdS4Fy1kI3qKXuDP3+YNhwq/zobbY0dLd/WcDZvKoCfBGdslaSKHogZCA5U
wPjKu2lz13vomriTHARl+d2qCF76RdgXgNtleEXIvPAzgnGaKWqfQe36p/iIqn+IoX6LMWOiJX36
9yu8w1yP+e2pgOZlVQcYYTCX9xe1kEcxhrzvKKYRhBntDrkNOECrMtVj52IY7lf00J31NRW3dIlE
qLd/6c422U9ayJUR6OYoPzu0d8hojNuYfPI7ETEgAXJ+NUl065n8IDlvk/EHv01CA+eautNO8iSz
osbBoKUVuc0H/yESbXfZKHi199OKlrtlufzc7RwbIm4GucG4hoQmT8ZOPo2mYfuwl4c/refb6ba/
v5A1muwAlxeLKQQGK6gS5wJf6NRoVNIuodPLcKhoskvupq1EozXhwxTHgg4zFFCHwyZ6zXzbPtYS
JYxBp0F0ezojlG9H2/I5L60ALWnexa3O8SOmH8Fic3/n3VkBMtgVKvS7ukuTUGSxgODKfEOc8naE
rUIHJ7pPTcUGmsJGfbIxnIj2e/UlskMwlW43u8cLaTb09wXcssyvFjDb+6hEeqEGWMBo7lGA/BF5
tfs32alufJAQtFVzsl0DAFulOZN/khiNrVoNkH/7sCdIURnH2Fad6JQ/K3vEFTkHbeSCFaFWc2W3
LBs0v2mN4Q1jKAIbtDt7srIaKA3HdltpLF5pqWa24/4q2+Gh81ZDJre0CsLgELzAC4dfP0tNJSNc
zEs1wV7Z1j0FKrcpftY67WHxBi0RYrO2V7Z3SxJqGuY7wRrF7K65oT/UpXARNSmh96lBlCPi738a
0uYb3pNOmVlb4j2Ib9ae6U2zAfXtKP0CHg5GUM1ONZeTcIoKpl5Ohi07xf20YViibmvtLqYGq5js
gJOD1uQ1c+nGfjUJpXkso6vCJpxFa8qxzxI+VhIEiDqafpa76P6yfeCQFRs3il0jOqVt4d4eRZIf
ApvzTszrWLNdvqlcMxVCRUgoYzgfbCb0vIHpflgPKgAW+LFXWSQBbOy+igjQm5XlvzbOxUIzGnna
i1vJVizIy4k8Z2CDfhuYLdJXXEwAnPbmWwEN9xdnDeDyhjsA6GfG7Zh1pgLLZGZWYbIIB0QBDuLl
qRSt4FF65/9cTFHdywH8wBXuW4prFKjrSFRgICtCkfPkupZxl9ovVBaua566NwC8v0tm+FmgDxHV
8jXKoj+BQv/c7nVvbSbejUQYRmox5FDACmIVKhPxP+4AIVCjQotUQj1cAmJ2SAc4l23tNojHG5R7
jCjiojtgix+415oUVunEO8TI0UhpBStCZtFQgb2jQBGwimiowAy9eSWH0LBIi4+1SMfXiEovjXVG
aMvprIcPVtoR3X9kjYXgPYvZAjxKNqNdSdJtcQ7syZIs7S53dGvlbpYv5eeaUKV5fT78RQiGgcV+
BkzUIYMFBB2rfU95cncxS1RqRzgJj9usCVxxaSMhnMkwTwG+hLLi+UjJsUKPW2FEKa1fkjeZ1jnK
sfonNJHawU46kGqgMgnfth3Oqtli3tvXF/+6Gv9gYuD6gWIRGqYJgT0BOjkXExcgUOljF6dUwIQR
NG47+pZ/Q/g6eSqc1MtDOm3Hr7GxRbJy6ktDH+2ZLHsMoYxY9rwkNs6lSNNbpK6Lg+BlDqZomTyH
kjQFPeto55liMq60Rt4IMl6TnOtWQeuAIwKSopO70f1D7qI1XXhmXUXlF+7aCQ/CSXiV0FFUo/no
8/cd3yZvsA4nhou2mHdY53olp9OA/MCRD2lwz+AhcdAHw5oOEY3c4MFwAIY1mCyy6x8K93+IouMA
fqxgJo01js+4McZA6NEWbOUcPoQYg2HK28opvSpGlQbVtjT4w7/UxFjXwEudD0RHOHXQshIqjTT2
Dn/IoSgE/KBYY//cxt8Xb1xDxnu5tjBk11TQD02y1Tj20ngFRdRS8ZjkA0b7Tpr9oJgJl2loBFw4
f1JPgguDSjw1fzPUKGzUc6uZ3KOPejcKMFlzVarcelh4WjCa2UAflK5d7zbM2AnISgrDOX8Bwx3D
3gYuiBm0Ji7a5GMMjqDF+6oDfXPPBgbxwMtkKHIzg0MuL9IUSmzPmafZ/QvmvBEeUyticrnLSXOn
OOq5M9/Q3r1mLt+6X3RGqkzHYb/zcspciQK9CJH/wmwmayRSQHzE6yens5NPRCaS1etdIzgT3CpG
ywV8DoLxrvvKXX/be21AMNJ9+uIxLYOshbrEWwQ1dJkhaA7DdVHGLxdGVxuViDwm8Lds7WyQCNNX
iBqSux15fp4oQWm9pZLNejfmLWXxk/TsWuNsAMbrCNLSscvM5p6j3AF5LyfYM1++cktqkdEKzoOZ
P8q7ABUlv0uvG4YszMh/9z4f653rAMmeOCGl+qtwDg7Fk2BCQcfnv9xrcyectphXTur9WmL9RmAT
LMyGnUqoZ2HJ3OtnVASDH+Q+UseIo1ZoqfrijhFS2aWdeyLc3Z1mDaA+Weoh3K5W7bB/fK4cgcKM
OXuAC4ELPDt0YSgavWqCjKKbqTcI9rxL9higkLiJGTtdQH4/41saArYouo1UwJRj1NnMUsvUtO4R
ycV4MzrZiCTQYBv8rTfhc3Aq38Ha0r1eEvFThOyA3ELpVO4mz7+v4UYsAy6DjG5K9DphzOccQUGK
FGCa6FjDZcv/lf9ULMGLbjWaPCi084BUYWEi5VpT9S3uglGI8AJGvLFexpm3EsZcm3MiSoZG+2KJ
b/6raE2wCLPCDv7mB1RlHg3EWt34tCZEllEj2UDqC1oJUhqDJWZXXPvBJFUssYucBH8htUZUN9gB
sl1fudwbW1SQO1dVGFrIOCFoc83JbZoLVdpWMHguRHlAss/kn7Ktv9P2gMREpH6ffeY089LtqqG5
ZGNQhtHBKvbgc88jjoKPgVxyjURy7Iqv/huaFHeokzwbSOb5ZvHS4+FuhgGV/9vsKB/Cv6tyc3nI
GEqLIBLw4Q0EGBahOS6DByZD81eH5sSjcfjRQIHS4Hyme8XcY/xPaGrOs7AhgQvEczRDlshG5lRH
gh/97auRwqVqht2pIcgB0xOG5xxBuMRQVkMuoJrjDhQgSjbFDhi1pedvAhGJKAQJcwdCbu1pLU1e
WPpIqxssy4m02IwDoqxEpQzgbqh46p7A3JaEEX4m707bwsYoT/6h2aw85qUxwCZrY8AlCthRBDkv
J++HocLYLT+lFwdJ7ZSItLjXvPTo36E06ysPSBIREWUjnLlW8nxDVzLSDKsDjQ1AhZptVpaS1k8S
CG7hrJzlrWxxVvwun96VQ4+AN01c9Il3m0tGYPlKFMhhzrAmT78LnK/l9/UaZvZuzEfATTKwBuVD
Qg2QD3XNMq2RSPjQ6t7Vtaj3DT6/2jNT4j/szTBKwz4OoS9Ct9sX6KYx/R2Gu8FY2OZEOHHO5blD
fcyT9ND+WbnppX1wvdWZAOUwHy+VRWy1fgHEnhvpZv+MNmNgMLGLpu19Yq8x141nhMJyno3uQEoV
ufvr3bYYpl1fIrBzDbAG3y3fJ3SkVQQDBUhwVGi55+9HDh1qKzu98YquyLJL+HHIMSfF6IHVUYbk
wL7djHZASO2NtHupzpW3mnZc2nwoC/h3l3OxLXDVOFUijMyGBA7q6LA/pG0OeDcxyRwf+vgFMyHM
8P4sbWuaxiaDi4/XlMctzvq5CrbKH5suxq5s/RBnPSFuQpI9RoLS8GxYf0UXYENogCkr0nneuMZW
tw8bJXQqc6KMeToOMwX0pMYwZTSc9Kay6Q4Z5d4yeGw+YeHSVRPo5pNl83//Q3Cmjzs0jIqNwGSk
I6S274wPwQkF/BMV0Pjyv5TR4XYBc8K8JR4tEjMe7oAKG1x8CMiOjh8t7jEjmg0mJuI5Ql1XeRrp
2gyrGxnHa5ozBtZzQL6rAZ7qaMtfiTdYKCRzil16qFyUItiKu6bw2JnNxeDPTc7ONFXaWtV6EOSd
4D57jHaJO1ol5e9/f5k3efTfs/y2bn/wqFJGoTrUINPbmt3FpLEVbKdfYck1KjO9EufhRZAqdnof
kxmc/J1YQH1J7u97WTmyb+32Yy9ICfttOoBKvPMdAL08Nyam6Nlr0uVGEPqKF75zYD/odILcBvEI
OvJJgDBrvdoCavgLKn9Ov2/oBtd9G7goxkYUHiWUMwXhC0Zbhr2OhKEAL0ovafZloEi1kVhXjvbK
7dVzYhab36nesAJAlQGiwQzQERSY3RaLO4dR5SOpZOUPCD3TzI4RfDN2qduoqMvPN1L+pDklPQ3E
QHTa2K06ccurRM89tmwomDavoR33WnTyjWhgqE4GI4Bk98mT0JPAigUKQ4BE28jxgRAioYBj31uB
nZ0BsPj7EdxwqK7ps/X9uOIKA2sbQ0KlbredbMFMbfmPcLjYIkkf9f2n5rx9rhBcyuwrgvN32PFT
Daw7EPRfFYEMANR+6j2BGJay7xD4+0JeZW2PSzuTjW2Hq8wj0cCqY673GPMXrlZGXHNtcuf4rjr0
51gz1R2wdXoyOcarQBOz8qmkrEqdG2F0YIzgejEBHaFNxNOvafdZVYVB2yGseO5huO9eCqpNKBqV
AX9w6L0IsEgKAlKV2d1l76GlgwURG5LWjmCZRcAymHsDzGPM+tRn0U1p8MdCb+FIGr6tdETcX+h7
RuFPindGbkqnyo12CKu6a1L3RoQEEUaoL5hgBmAP5+md3lDqcCgR1O2Qodc2xvkvGm8+cAQ1zDEU
nzn8ZvCMTfkyGOaaZrnF3IDaAdIiwMIwEHwuv+Iq0wXOwOFHb8YDJhCoZNqpJlzNAJEZWEk9Om10
e626btmXy2IyaApGrJH57HOyajcGwJVEkFPvzYsl70NTdCUz9y52arKybN0MUThKihwDHM3cMd+2
VLdWuu1v1KRfL2Jm7UdaqdQyf2HOFRxJvKx3w/PNZh+hK9nY66T6TP7uRJIcS1NfUbXfG7xW6de0
59xW1TpwX0EbDAd0QPn1FenVPx/KVj/CNCTqCd1tr9mpeGgP07saARmeCpb/tiJplk7H9SpmohUT
V3JMFcEqUBL2p8LMvpGU79njrn/ivvSNfN8myNj9TlO8IWrQuot+eTw32InfBRQ/xKkURZieOvEI
o2CKyLHCAG+nBVScdnyINfLBk/BLfXiuCWfQ2gLupYkEK6rkOvCgeui8eK18+0ZZIiLB4HzUqwmo
vNRm4l1tFS0JfTmDUz8A0JOMO921Eidx0HMEVBW0f3Lgh4FMHXnknNU+kOUVgDxCpHgQmOwE8XMt
/eSov6iZoOLJK14ymKhgs3synqL9dGpTUnH2m7jaun2jqpdFv5HaQFD0Ri3kVCpFq1QKMANIQ7ot
srhtTDC5CI5uh5LMI1DyUEBdbiSA0dUXpJkziupXDFWHPbjaR740CK8XI16fQDJhxGfaYDGQuqjg
i3t4CQEkXXsX27h//kW7Ry0sYPkielhRtTfMm2vaM73X6XkkJDlo9y/J12VrCoFVEfmu+/Ohf07O
CCet3Qw7VSPxSXMK5oyvusNLL/x6CTMp1KH7qKzZXRSWcZZeenQPSHvFQXM5HS1ufxJP5RpSwLKC
ETEsVExgThvC1IjsXZ94hwKiIagLhHZa58JaDZs9RO+xaazkblwjdmN/KNPA5BdwOPT8XL37PuCD
8kLDqMBD44TPMrAed2JH+PNd8hJaQbyB7dysKfMbPHVFdCZeRS7Mcj0DUQBpOcFGIDqGhG6aP+Wz
thc34lEBDDcQGDJPYCHb3yXcDb2CfAPkic76nUQUY10fr2ZMY+lneobGC9+p9rGrbwOMC38X7wI6
nvKnyFTc6E/yHJ1jZy2OdIuj0eCF6WpIlwoolp85xCO6NoemrKA4af4AbG104iiC2aUInTUxmmhZ
D2uyCxwdAHapBTH/nDurttTSgoVSR8oFtY0oBUY/5fUJ9G2d5i2HRVRWGlrxXfao73hXxJyhLetU
EDCa5n8wYa9pznUZchMFp4BmvdPOgBBkHV7KvYxO+gyonnD/qH7Utjnl//ug4TXh2XUDITwyxrBG
uPuU3vUmy7D9UTwREVrd1Sy0P9nGk/DU732qmCucduMhazxkuI54GYpI540oaFVmECQYgOs/8tvy
rDJyol3p6AC6rHH1TVrQU4CzRYILlfTXdxpl/QXwIheEIjFzDjlp7s3oTRQdIc6/uq8bMgMB9n9p
zfiHm5IYgOWgherj7JDt9c/QZjXkoi0eKbINe/6dXxmwd8O/ZkH9f2nOHo5QVBdxEECzsEJkdwpo
xtBksFzSPjy0ZKuvRrfXdjnjWI4XWIcg0oAa9O4H/5QESCNdXFTCmgYQPgWabjt3LZl0ozfwap/z
QcNF1itqO2KfmCvUWEiZYVoFlc+5F5t32qkB1OPvTLpsU1OAYMI6L9DiD5k092+aVJ5i0YgKWNiK
zR3eRzN7a0iNDHfVEOfyUT/fs7eZe7vkCJiPpzP3EG7LV2CZOr+vZHnFWAkKSIFmh4opllC5ZuGk
L42qrFNUH2+41tFPPKCJxT+tQlRTBoZL7yQfKwbGso0IJBE1we4ZbifqOa9JtsaQjPqIIfTTMdyN
du9i2AQVXoud/AHw4zVRxEylK69iRm32bgAw64ODQa21YVNvUHbsCF7tTQe0M4+w7lbOc8HAjJyh
MksSMGkoDbrenAYHquOzqqCSAICAFgBAE/muAVMxNHfXbyf6BsdyLeO7dJhBFuEoqDd46tAus2v0
lVr063FA8MmNj/r+Qf0UXbT7bXkEwNCD15gUb4qLVvh4Wdn9TRYFScjGMY9Zvt7tJQ+0sC57cM8R
GeDeDBguhf4AWyZxtH2xq5/UTeUZ7hoSyBIaYEZ4xkNKyQ15mXXgVed1BOHpmO8GsK8tnQuS/C13
FSQVknItDJuYVM/c1upQMvx2QUGw4q7a60yfzZmMzWb4zznMmEzFvKCAV7GctrGUjXZGraenAgtF
PJeF2dijhY7LTbWLjskzxVSxFZ67QR2w2UjAIwUP7Fh5ZrHHoRaoGabOU/VRf9V2DCK5of6dERFo
CCSRzGkrCoTb6zYayVZo3+D3K9ozDqji+lJ1FWgDQfwre6p36Z3koRpNx7aNkk5Uqkj5yD+vkGX/
7OzAgU2koqYEjIcY6OyZYfgVQr8lyHKeCtQbYad5k2dY3N/GvGCiAOG91bzzcqco1WEVpQBkQsmB
OlNNoTBEo9YXJcvi2N02OhSH4hF3u0FYCqZsgvaqbqM9rGyU+brXG2VUgTMt8CJiQnMTww/bVEgx
uJCW8LSQoPuTewht79GnZmIS0ufv1JaOPwJQP6nNxEjSjg1AkCrkUS7/R9p37cYNLMF+EQHm8Mq4
OShLL4Ql2cw58+tvjS7O8e4ssXOPLwzYhgW4Oamnp7u6apU5IPR6IXxH2qHf1KtkbTyD7MvpnRZt
cpJXP0R2ycwsk5NyM17SzkCk4tHiRb391bgoIjlrSyR6QcVO8j3qutrXqwA4xzXMbuLRFN7jNXN5
bw8RniXI8mKBUf2FIjc+7CIH06coMvRwZtZ0VsABfwanSbFRY+D9snX+ijLpJvcmO1n7gG6z/Mct
SIpgxxFGoukU6WZgha6N5yWf8WmSQS/vWEToKxjXiTedqjfZVR9V81f5B4kup3CAbvfQl8QqDP1U
BKlJRwkSgwcLBXSA6YpoyqdNLkvY2t2GMAVMZ4TsZiJD6wjIEX7tryY7d+Jn/fV/R+Bh4BeWdcp1
zYkxBwGxrByzQ3psXcAPnVPujq05o62CHKrms9/XlamwXmQLC44HqQj0MNrWAWKhFjzNuL4RoeoM
LT8IiKMEnv+SnA7JTWY+izgjanoR7uhoXAHaD0wA5EsutlYSqWpahEJpyftpEzxMhwghHrcO1hms
daxHya1rhLLDX2t0MKsV0GsKOb600l2IrodyF7rRHm9NN/BmT/Fq5vt6IaCDRTAHo+8JJVk0ol+P
T+dmbYDKJDk6sz0dUnQrf9fO5Pqv4QfnMsn3yX9HT6cOKgUMEmIRwJ5dmwvaOBWHtCuhluMIaPzE
Gz565k+KTx7vu5LFEXObl1aAbwdyEJcrQCEibQ/a1U0OyRrsUVdagXbWkS3ISW25Z7A+De/oa7DE
J4il7UvPd5LaTD6zPwlzDy2s6uVH3OCsanXMOhV+cQyQe4wcHqCyVY6OJzBqyKJVHbmnEXQirc24
ERb2LokroJXJ6yRBTV20aMGp0mSGXQ3VttWQoc3sQzwhxjwJh8qOX/k15AhIUwv6FdHllldmtWVi
7VgfQUV7oV/kQtxhBVpX2AkQigNSWXSGP5kFCSh1TZAGPqrM+QvvnoPPZvPCmARy7VE77nISfqiA
Lw7wJGklFONgP95B7ccTHiK01IwnPTFr1OuRmcyRBH0VXf8hflVfeXNYiYfOMuxnycvsjLkXFg4A
Ij2kqQG3ByiebjTM1LzJxmxCufuheWmgRwLhqF114lAMPsmHhvkoX7iTr+xRThq3Zq4PBexxK/08
Ofw+2kiFnb6WaK0S1rEXb5KTYrHws9JCwIVaGIQvQIMHxg0axjpPca9IHZBnIP+SwdwigO8KgZbz
JdjImrndOXCkjQZaESR4dDPexGtE+k62gpTuetxOTu5BktV5FHfVY47Or/t7YuHhjG/6+3UadTDK
bNbUrMLXqec6dIStCMhLb0GOvXAnNz/4Dm//uW9yKUq4Mkl8xMU2lJVCLZsBJrXHt8iZ1+Cz/RCt
8LgTLNLi75tZaMq7yJVQ9b9vmjla6gQqs1E3lQjT3R/taX7rj58Iwzxos2xOmTdaCYvnbOFBi+mF
Shlh5kKP301TnUAwh3KCsQZ2+ASIeBya6Z/JqZwj+u5fBzt4FJCnWUNNEDI8jAT9Twc4deDRPomy
Py41lN9pb6sZfhDWaocEvZMCQAIyIecH57DrRUDHFfdtMAVXO0amceDMxut6AI0L6z10JHC06ua4
FRwwDB90eyjMVfs2YVH6l9nzzXNp+/vQYTio2/Q6wN5EJUcXSFcuUivXOyOJgwiQG3xv8oI00mzX
n+ifwOPrd+cl4OJchzvlBJiA063Uw/+eBYVxYNxBF0u6QRE/XhuXkpirMwU4d/RAfUBRc/wcVVup
XVz9uSmd7u/E22Q+rKH7FwTfhBYGJfpra5qq5mEc9KgF1TjtGkFnamb//lZ4hDdF/S48TUMPGliV
uN1sbZTvacXq4l+IHFUN0jMkcgTSjqZGkPsxF4Mecuv1W4Z0R4hXWbzxHyY0BzmM0ZK5ozaiDjQA
SAdBaAWOFip0jNIk6KLaR+eCJVv94yCDktecIND2Em3bteRmSCjlDwbo7lEYPRlrw+ty9LmpJtR8
GwCA7n/Okhu4/By6YUYt/CSvOSOz8p3uqaimBE6y91fILYRbaRM9MoEgC2HPlUEqtAyGqSqLGOOP
wP4Lvjj0mp3blQZT44sPVozS+2YM8aZOoyB2/jvjKuXX5yHzpT6BxcFqoWhpgilhE7sndOqiUCJ6
iX3f3pJTv7JHXa5hNwx6VsFea7c7aTf3lmEmqLnnR9nifxVgf4U6o33AEodI62Cv/YNrv/oA6kDl
YV2oTfHzAc2+EV3sMdX9CjavuFR9zeShRQ3mrv911AgmDTgr4i7wLKIpOKK4g5RtgohqsgS7fkXp
5OETJxnN+3gQhfCmpw16Nk4dxOZYtchbD0JEAHGWNPQEGfBZlL8SDHStDlpbYxOLH4S5M3K+3mP0
50cOuPJc0CaYOTzl8wDlsfP/rggC66BUResK0v74jUqxyDoXKuLQ1VaD6wvkQwfQ88AsSo/Bvrek
FwlnGU272dMqYTb73b7UUPtCHgldUGjEIi07184zGNSRk4qmtsQ9qMvAKqyvE+u1eCvWicvyXcvG
CIoENHRoxaYBTaPkd3LUYp455EPnlWGRSCFbzw7qSSuma7p5I5ChXVijtnGYasGsGhha5aibYMOZ
4TG1o8hUj+/yNo8Zx/YW5EqZozYROl4qQUBRF2/e2i6BUIDChJai5QcZI+v+YbktT1G21OtVU4UY
QMUOtoZN53yO28RDX8AbwY5z7nhkZoNu7hzKHLVDBbkDhxUZWvvWOdMvbduDzAmwMxnEHsFj69XP
Z+aZvKmkUjap5CqyT/ogFLCpn7NVaJNa2GSFOwjmSBnoClpQdI4e4ivezT1W8HTj8YltGRTHpP4F
MQ7KAw/oJGumGraFL+M7+eX6exFFx84dkb7eFGvmct68Jil71E5Voo5PSrKc8p4DsGhAqEJ40Crw
tyPnRegxWyvd61bu3d9HN2ELZZfasu0wGRlXwS44x1w9Nj8fFI//f+g/WB4fCd7RJQWFBmr/pJA8
CgWjh4fbiF73O9uDFQRotgwER7XT/4rWv8JNt0WX1P3h3QYnP+P7a5faQ0YuSbEco1WFcE+oRJXR
39WftSMANJSn5vOZ1ZcuLfoc1AIEFZRV2D7USvYzMKx5BF9OojNj1zhHYT1Zx4c3H6oBpK9GO4jr
ffT8WzWndzAgmIHrhdsI7JvG0zMzl0rcwFWsiPFDapngiYAsUmhRSq6IhSLJ5Ro05Gh0jVYz4lLZ
VM5o5S4GlACrHQ+imvnU8SwHtXR60d2CPjEwAyARSO2sUEYJqJn4GuXsXl+VJ0SFlqMeUaTgGdHK
4hgvLJGfXzyBIx6aGNkIS5XTQ20db63cYIzmNiIj84iQCMB6Qvj2gxS8sJHomdz4mgr/9zVCAxNP
DE8DuENd6zswe84of4TmYTALMD5oa5ERYi9bR4CgwCehO5tO30LrKqu6Eas4bcTM7iWrxAPOEjzs
4IfBA6+GYoacA/NOSNjODbQW28zerNtCEJkDQK8BwBTRKEZzHHV5FApJgSZedd/80h+CDMD3CBmO
6Utz0bz9S5pN6aN2giceWLXyK3KNnrEMS7ceFDChjU42FdH5vF7qUgyQl+yixsqQn3fLIxp7XWXP
f7eoQJWgTxKNf7jTryxSm0sTp85oclj8efWDYnQ4GcCCtqBhq1nVh9umMKLwezE86mWXlaMK4oUQ
Kuyeeg7tzoltLgXZ+OPkad8Mz7hwPsGWJQDLi0w2ZpS64easSfkaao244TAeiKtkJvbyiBY7dT+/
M4wtOEU8VQEfhimU8Wh4xxipVRmA8xiPJePIOzPoAsFYCEGeX7EZezi6DHvErVNu78oedd0kvpzP
kpgBsgNg9Fn2CLO4ix4FpKfszjBbRzqTi6c0i130R3liWCcu/p516tIZg6FS5xzWO6sgD4jDZ+/y
KL7rNv9YfNdW+JthcOEWR0YUjDfgmwLggFZlEDmxmjmxgDL2HsDvYaN6inM8HVEPKFcQOfNSc4NW
4A6piH9oZCQyxBe2qQMy17UmtgZsF+feRD3A8o+J1zt/Os1klUSXVvXSFLWqELkX0yEsGzCn57vw
2K64PXdmFX2X3BwGBGFZHhlGtPxSVlqtFQF2roiVGUw2LWhlUMsH08u6Xr2HbvFm7MWn8GHaxghm
ks9kYmzeWx6znxn9+wGUF6izuRsNnnwAMLHTWQU2SfdGiDzx3wBfmbUTuoC+A58qbECJ62rQFgq9
8WiYLyDsdxhbi4yW3stIMGsoKYBEAGm2a4+b1FE1R3wN8AqCF/hdZNS6QwjHGxAuA3kV2R3IBHmP
tdZLL0XQCP41TB2inIP4VTPCMLpf5jWPy50HbIpwWOEAR+U/qFuQaf9rkGZg6YMmhuA7DH4Em6Yy
f+emiHWfgaOcbB75DjA3MeZ2yQVfWiR+5CKoUMYq6xQBFuMdb3W//ad0y32AZucgseqVt6AsanDU
KU1V9F8qLZlNN1wD9bvJ7cwzgIXC4BK0VkNKYyW+yg/3R/jznL/dPeiYAh8eaqV0KV9BnbBVNWxl
41HdaFvpFWwQaDA/oQcRc8u7pfWKrWyliMf5FW8L76wy4WLEgK2L9AbypUDpUNdcaIwp3+kYuOoh
CWDF3yFw1YfoxNmpg+7TNQvGuXiHXxqkFrWLdfDeozJC2jCRlh3M13fRbB6nVQGy93+Z3ovBUeFQ
UyFkrX3YKhzed1T0xSUmj0I0aDdfCV8TKf6c/NNX+RA4LV7qCerS/P9eCgRgFVEhAFcQ0QDWkDqp
ox8K0MCZEZ16vpf9md12+zkjPtUc4Mofg1PpyQHCivtjv+3Ig1VFIUsK5k8gKOi0Va7NvpBINRCj
BShtnGw/eCM2tGLmEGBD5z6PnDfOLIvw4xYYQwyDVQVFIPD13mC+pCoZmz7HU0ATrXFbbYQHzooc
dQ0Sz/ncrftNBkGD8V34ZoleLR1ioEh1A7yaPI8SGImyLvzFWBeE/mQiAfjoxtCaC1YpjrHcWv5K
fgQkaRPKCKc65iua7CPqGAMMbYBfBYBSzDe1z2S8r6JpFvCKtjXQV9rHxos0xxQlp9z7jg63TIiR
meHwQhwFJDQyoqCxRW6SfnTp6tjqfgqz0iPI+1JXe5MM239s3Nma1ojc3GayGbtq4bqDggNYCyEM
SjTfKT9ZzAKfGBwCUt5rHggvDzqKcfPmprzydyjl2rzNb/HCYzjKxd2MiBV4MrDKAX5EeY1pRlU/
a0eS/5nfgHOXPmNk8g7Rpn1V1+25fFADU/jNhM0sBI5obwJmUhMV0olC3e5Q5B20qdSQRdwbhwGs
+q/JqlxF+3qTPgtWA1WvdXDyHf+30a2ST6ZzvgEt4Chdmqc8h9SEDW8Q871bHNB7A27G/BOXIICM
zSosWIEV8fXX21iCHgjCOrygCfsYFVhNgzCPWS81eEZziMtF/N4guJIO4sZwEecVXiPhUoqBE95o
a6RkGguJGZYD+Sm83nwGYEoGYKo8cuDUpKs9r7dcgv+cR/dqZSGH4Epej08BV9GqAyQrBJl74uVw
2BxUNJQ1Dy5Yef8Pew44e+BkCR0ZvoUW75an2R/4UW+s4KX+Uh0B3RVH1UPZ5bfm5KsYPNzCZmLQ
NS/cx9dGqSWPFAOU2MRo+zWhSVAz51W9i3BjNS5YeQ/TinGgb13XlT2arLErRSIUCHsv5VqH3Hp2
5kwBCc7dq4GCYbsX9uf7Fm+P1LVByklPWQG90hQGtUfptUXLBIiPn3K2TMht8HhthwpsRn5u426C
nXhdAwa869Ev4YJ04Qm7yCnWk4tqle7kP68/P3JZmcWFV8q1fcpjBWrgyw1ZyMHxkZWXD60bv2cO
PNZ2hJwVCTc07GJ+Ha0Pf8aTeBQhnBZ9+lhiVs51IT92/S3U/VTweSz5Lb4leOkcZJbBwY2OKGin
gXQ1/mzeyhfOiw+P4X6wYo/F/bEQEFxbp+4MQ5kUJSErMW1Ux/f01DSANBLQTUna4vWv5J076ytm
ZopsJMqNoF0UwQDe/UhIGpQ347Jx4sQWbkT9yO0WNBvH+lU4lE62Lr4rxPWs8uytswabLeIsAfcU
ipR0mDcZYsUpmUGCzfFNg45S5mxbBNWyNYOmktBP+C64EJ7hTs2pMOtNzkiDLk30xReghngd/xhD
JY3JjC/gVgCZV84+c9pPdDV4KSjXiy//qTkNr/UHs5Fm4d6AXRSlJSCTkYSlHLaiyV2dc1hg1GY/
oJEGraEP6GwG68cK/KurLLGYN+NtHEIm+69Jyk1KwTwPiY+h8la/FlZBZ6unvgXSXrC4dxWUA/FG
PHAnfsXk8yW7ld5WoLLBL9KSig7d60kWlXIKpdZH9sEbd+IzcISxDfaYFa4jD8llEBE81t6wffmf
vSbG+9cqdYJnvR+nOOAadKXmodlv4z/o/0WziCl83ze0kFcgM/vXEnVa81xtkkjG+DLAcg/tW44c
NucUaLqDSGzrMXlGiR+8N5/USta6X2pCD3uQlzsoeJ5VzlsPRYC1/8i7v5oVU8lk4WK4GiDlF2R1
jPpeg0HpC0wB2X7mLXEwu7fmKZiZ4noLNW/wHuL5hT4FhJE3BX3gD1GJrrBwU2q3b40nviN82OtH
BSgrxsot7UwNPZIIVAlWga5lQdesMuYsaME6GDxIj70NUHm7i9+gtvsgy04H9cD2F6iVWCEEyy61
Y6JclZIggV3hK3HCl9yOoLksgtRbA6TNEg/yB5KuvEfa5P9lxECzgwGEsNIZ1Bs3VMVOn1INd+ym
3AnfDaQx4YL4Z8DLgt87bj//SsEALbG4PpaCNOAcsazoHkSdhUbZ5nE18CC5xhY6jm5oVYDTHfgT
pJS+KtdYdyumhO1CnRbbCPg5NGhD3xrkrddeh0uVXh4qaJx2v/TOqXpn3IA3U/LSTQTKctSyQIAD
bm3pnTHDS6790i61tkJex4JaE7ubwdOO3AOut33RWe2+dVqrfWcJgC684TFQwicCqDZwmTROW6qF
QeO7qLWMr0k2jdfwUXjI9gmR6ButAXyhHMpY/Lawec1kjHUhFCZs/GjGAKcMulGpOebjsBnqCqYb
Dew9/MbPAWObnekEXrKV/pjupdLMjsxnxlLcAFIygNKRVkfbBOWPpCKvEmXGFLeg6kQe2fQfg/V7
uDfYIjTEl9K+9sKUTAUI8aAbgT9jhCVQKkj4HZTP5Hexn47gSp9c2VVOict/BO8hG0W1uJH+jvJm
XadBKjoyStImhSwnRCW0Q756f/atYstey0WfdGGOemUI/dymUCTEpKI7SoCUmxXtIaNkSQ9EZVrb
pfvsHyj3if48srgogaPdEVmK60Mq1iMwxWLcoqQPimoII68Uc7TH7SCAmBSveOWjg34ICJbP44mx
d5fioUvT1GujHI00h6hFi6hE+RKdvEAWKiHS40d05xlnSL17AVBkvpMzneHCBQ7vSyQ8kPxCAoE6
NoIYDuIowPS0Qcjg7wW3AdECbroTyu/KRl6l59i7P9wfwDK1kWETnVOQqwVug8bkGcKYCH0Em+0T
KQIX6FkuEfkFELlE/OmQFpLRyVxUQTbqAT/YheawlU7sNg9yOO99CLXPqgQQrCHFhyjH1HpJtmlo
ZqoltrYOvRogNVe/oFdbmdxT/iytQxbz2ILHupoGatWLsU6MoSDT4EKYF0QHb81o9avYNh6Eh9YJ
TQ0pZ+v+3N/i5nXAEwEuANoBROmg877e5ZFeJpDQSrHVNvluj/u2P8UnCGk8YY+D+ssEG7/bfXP2
OcZz7x9sCzhjEDECMb2uUNfRoOa8GE9Za1U1pNyTFdoI/kQQhsx29Spf5bp1Eh91km0FC95qerhv
/afkTy82qZL8BHLos6U8daZNQTCFLd5XuRla/EbdqDjq6gQBXUIonayV/eAe4s37CSpx4CF+hAC5
nW4Vr3JzcC2CWZxJErQAzAU+4e830S695Ie6ltQGhavjG+cEGwncocU5fUVrHfga4lew1zrnhDeV
U7UNbMDt0fF2f1qWYpMfvkUi34ZGevowJnWZS5kB7TJwQMkbCeTIIWFb65FnAVPQSTJFxH73bS5l
NK5sUuduSv2+VnXY/AxACbwbX/nTdOLfKvsdNCiAQcLj2uFG3mLWV0wm0YXL5co4dQIGQ4oNI+9J
QoP0uRSOP1mJx0GwaYCsimBG4PDVmRmlxYNHeC3/M8/UaQ/AYuGXCcxyqxnaaYpZbJIEFd/ma1c9
yUcopdnqXkMGXmRWmxcd7qVtysm3EyLeScJ8S0fBnVFJR+D7+aAC8anawoY/8UfDkjwZTBHJ6yNE
Ws1/oOuA37n8BOrs93lbD6qPTxD3koAt1joPszm6nPVz9HI3eys9bSOBNuL+Xlued4hTQfhShUw3
/eIfe3lqgh7zDvo2bK0GfrUz+zcJ3Cga8jrlNoZIAV7+IBT1rX+7YiCMhRIETBPE4LW/FfJ0iCN+
/MmuCHa1muD6PjHr26/8pTR/owLxNJkgmrfSF51Zu1y636AJhqYDCDYZAChdG1f7uk6qGcYlwi1k
mCjbHrNf0AuwlDNu9xq8Rr1VvNdQ7yai6WvG1C9dcJfmqS0/VFGUqSMZOyhIvsa3ZB+ja7i0Aqgk
QLgo+UVE6rPj932zi05VgyAE4QUhYEYqJ6FF0gACfxRCanCsn3tkKrVjDlrRcp2sBtD8SCiRKwk8
HLqo0VQTO+AICZ9lJknJraMBswGYZKGaIIFAk67hdk0hAlmJUqoIj/bm8o8jhKsK7DjVNhJAvIe3
wOo+QYN2f/w/F9n1RXdtl/KuQhMl+qRidTXzSd+ku/nUOPOxd8/gksK/dZDF6PDPGkjwzSfFQczx
2ngcoI6KUzvtKn4RLCDtcQcWuwLndHhlkm6QL7j3hdS+1Iui7kqJfOEx9MIn8PFBrk8H3xW+YFsC
EgguhI1uig8QMwlBTNezbr2fKhT9BUjpINCHkAkh6bs+GXIydeUgAvioHY/qO4D3Xm2DYsOsgYay
2m2pmCixrwvrC0Go+Qc6cryb2Jybwj+x4IML+1VG4e7vt1D7NQ0CgCIFfAvqz0jrA8Lx+8OANIH/
DTcJ34ToF3+qZk2IN5U1x05QLMC6rz6Bbvcu1L6KUwWfgMJwhk4gEaLs6vqztrNPxZS+J1CilK8+
RzqHUIcHHwpgLcO79PCFPmy3WKfWYCc2q+H454DcWSSD2sjyjIOV8PgqcR89oLP5A+Rkyca3v3Iz
8sRjgSLm64B69eTiycs6RgtByvWcUJs0C5vC6Mmy6N5nhz24Ch9RQ57PQE69z+gsjc9I2Wg77egf
NLJILFbmW+cNZIAEoj3U6zWkNqgtOgtG0lVDCKowbie3ky1NyRv6gZ5jLv0QfEx8ivaUllkOuE2w
wixeZoRSg7guKkxWko6vShXI2bJe+ZKZCF4PyVuQeomWOgNwAm8K5M99l3V7UcAmKdHzKNbCVVIl
CLmbuFwkyGBDelBEu84meGnGbbRog7BnII2LXzy1nGNWzUZRYlypGmwr0RP7clWWv+8PZAEfhZFc
WKGuvLjV67QdYCUixKoT+hCK5KHyx2Mj65bg1z0S87UtE3nIWnlCXx4L9HCbSrj+ADINFygav0SK
uciwa9tkelPR0DPO0RcnlSu+q8y6LRgrt3THXY6X2qRKJvRD72O8eei1/Us0vrbRS8/MK96mvsio
iPSUgf5F1AWpUWVhJhRdgndSl3zPvP6diZMDymZTaoJdL3/1eFFGHTBKnRRtZBFg7wyk6XnVQI9A
DWPw3n2XurCP0B0ntzlDkZTxcTqVl8s1tY0CH1M+zGYVbWfdAy2aoaB2zUMBmwV2XN7HQKvCI2gQ
n6T2sWi0jR+Qqcj1ySxz9JJyxVrOcwaUYdH7IGr9jxlqI4+yMAAqBTNx/9qWx25G8Cy7eqpbE1oZ
Z0uLG+f+2WENjNq5Uyv4VdjDIp/NVqtD50qfBKtox4qxZ1mGqD0bhGopCw2ZQe05UQ4AtJtlzIJ3
Lc4fqkZ41gkkm0jtWFlLykhogJL3wajdJK9DfAim2G78X3PkKahgNyqLRHrxLKKLR4dsAXitaFKi
tOw61Sc4+Uhx9Ur3hgYq8/upE9x/WCgdZRu0gYHXWKMWKmkncS4S2FGayZrldTgLTsclzn0ri47s
wgq1Spku11qMPg5Qope7vJlSN2i5d60FHk8Uu3MRxKz8FMsidQsVki/2Y5kDctD5btG9Vwow8DwC
ni7YiHGyvj++Ra9xMT4q6kPPdKx2Faz11ZoTnuN6owzhea4Hu4DKq6RH3n17rNFRGzLP5j6OathL
m9HNNOlUqo0p66kTtfFhLMSUccqWd+N/dwntFfVWTDUtwi7pBSA4x6e6+VNp3yP3cH9Yyzfu33mk
iUuAoYziMoed1hA/mgSkKXWcc1uoge/ELEPTxjiqTg72VYsvM0AqxP4P15YsUgPWaMXrC6qJ4KsE
Mtqac0XdLoGe7VLICGisfMbiMqJZDucOyGBwNF0bMkQ1E40JyxiW+6xyx+QslMjb1q+hv7o/s4sb
9MISdQMMnGbk8whLhvjS8phHN0cWIa/NLtFN0FT8y34hPaWE4wTtnJRXkbkhbaOerGMFS5FgZxA2
bGdxr6YDo/K8uFgXpijXEtdJyZcgBbCAXXjUxeE9ViYrH9R1rRiMUS3eNRemKJ/SxFwOoTBMohyg
jmOoaJrvPmWdqUZ2W4ZEgHRhh/ImsQx53Z/moRwUUbOd46UihqWdY29U6VMLuZz2NOuW0tr3Nwlr
Kimvkmjh2BU1prKSZLMVjcJMa1DhQq9lyBWWS1nAEZNRovmYtFmTv15v/iorSghzwpoSj79T1Ix4
MTjqY7Bus+jNzzP0kjfdnxh6SYmBHiodOiJxY8eVb0OU91VGKub+6Ik9+oF68T00OUzPaXk5dGjZ
ypFCEoCr1mVQcYWqoxQup9qp4YC96h9mHISDCugAAfOVJWpHcUWqSGNewyaPHmcIZztyMdlzCSpt
UWYk6hfwLzJ/aYzaVmnPFcAuocMlq7ZSv+VVS452Q2YX2jPoaVIU+CNWFLOQsL22SS0y3mktJO5J
g5iwyaNj1mIiS7uNHxPJVDtbLvYBv0piB7Urv91P+koYNmH7oEVOrW6jgJUHWDrBF1NAl2g4bpJC
KcXnNErwMSTNtyomXjn6jGog8ab0VkIKCHwe0GgEQwvl/oQyKKSogJlY67xRzd8FfT7f361LV8el
CcrtGYGEBDzwwpYcN2Yjbxtc/jN3EpIXn//1/2eK2qSq0epaK+Bg1I1ghtm54Sq31LYKl1tNwZi5
5QX6O3PUHm2b0M9SCHxbcEQWDw4CDghNmfEcWjZCJHogvoyWAmpAyWjoUcPh1CUNuiXj0MoCf1tK
OWOJlu5cFRRB/zFDjaWO0sKvZlIPzPdj/aRyzVuTH4q0dVUILocg92HcT4vh06VF6rTNkpzzcQuL
XT5aYbEyfmNw0mEqzU3EWfNkdX3u/sPmQEcGEJj/tzn72ou3iEPbjvQ+8gEAbujZ5bTBSduDITy1
EosMf/FcXRgjP7/Ih5RpkAdIbOJRVErOOETYjZwF/n/LL90+EEyhd2ThpTDOVY0UyUsHDnvWe2l5
ji++gTrbQT6no1FjwKpqGv7HKD+ECS5kR+Zwg5WOP9SmLh8b7f3+PDPtUge+1LRQGxrYrefEhJIg
358LUMiJbgmVLy7NzFJFoVe2BUQG900vHpeLEVPHJc96Ls4nWC47J+WhAaCOXs960SwvLdFNQuAE
XXISE10sLTfMfMEFpKQ483bTQs1Haru3+wNZAAviNoJcxH+MUIH9YNStZoxADQjGETLBrfhqGF7N
7TL50EeQtnk1RK9pD3rx1bJoORadwYVpKtTnqkTmeqR7LAlwjU7hzTl64kLA2GreUiEFyGkKwxss
xTNIHQAHDnikdgORUMo85oOZQCTKp6nft4apRa5fApAhQZi4XemFw5jepWzzhUX6du11MW2mHBZ7
zWtFRy1OUzKbfg+9v7A1Jbw2mtLkUxYOfHF/guEX4HbSuks/NiTBQD1egVmDf8mj2ol4IF+CfsUY
3eIOvTBDHcCxNZJBLVB71rmvtjMrbQcXbup+ZXHg3wa/d609guqOjx0x/Aiq0VQKjXE7EhM3ccXF
J1AncZTCNI1DUv6uMpsPFTeRHyZ5PNUd4+panlIDGq0yiN1vEl5xrUNCbURNr+B2zXhO/H0erO/P
5/J0/tcETUsddHlVdB1MVDlq5lppD+m/5AahZvKfUdBt8pngQy6YjEJBh2KdFHYwbUMmo8XirofC
AVhmQI6uy9TJ5gMhjTgdVtIkfMffPaHWV7VWOrE/73NF8gb1nENEB2+JgnEhLjqVC9PUfQhR2WyO
eryEUuGlHEPTSHtziLp1579Lw0dTzYwzsOhSLuyRbXPhpKtQUOKhJxNqzJ40j5448E5ZiGZm9Meg
Uj1Sl4hSwb6/VVjDpE5eNvajxBOzosG9cP5nn1ah2UqTW0gfQp85g1gykgqLj1PIoYCWFjUmVJWp
Re1COTPaGTMbidAFFsdnYS73kVB6ug4ol/AcCdNqDPAZ2gSCBx+ayqbBvaIh19QbqFOrg3t/ChZP
CxQWeKAPoJBDd1DJYzR1saKjhbwavVTsHsaQVVMjzuPGufzXBBhqrxe3L/HGn0OYAL5kUA54D8aJ
p8uuNP6LF7swRF/1naJlxggQrq/6VuRDxagNzTKZV3nIyjsv+rELU9SFL+ppEfFkGft21atnfXht
BdY9u/yuvjBC7ZVcbWd+ajEeLQuQIJXMAcijBO0AfmvFudNqjkgyCg2rXMc0TB3/3AerfyiQnmQe
GoB+YM7ocpdXPfBP9WhO6kqqDpX2L1fDxWgpH6D3RaLHHIzmoq1xsukHntb0jNhlcd1+5B6RFAVM
njIi5Wk26mTd8kRfjRFoGSbV0QTJun+qFrf8hRnKsVSiOumxCjOQhjC78rMuQLtHKBpi1/dHhrHF
y/vCGHV5Q+xdK+oJxqopN6f0UIIBbgp+NcXMcJcsQ8SdXnhpNRBqPDthKMpP8eCBVc/UUOmLGJVS
1hqRy+LCjFLiAkhibAQeXT9ZkD2G/ORmVfN4f42WzYCyE/TgKJDSkFbwJ4cZuqJBbylBtkCaUBp4
HEXhnzbcXyuUo8iTsg5QlwAFYKusBCN8mqrIi3ODkXlYvMlAbfifwVCuoou0NOh0Az4WqZQ59GQ/
d5Ro1eKFXgX2zEoIsOaOchB67Q9yV8BcUBxCEVR8PSR3WdAW1pios4r8V2ioI6YuQ7LXrgH9ABRv
zn5FqQ6yQT5BfqrKBsmR0rl7ur83lh/FuKrQ1QdBQlCKXO9BuePCdhh8sH20jgJVvM5pQ2CcikNZ
bIzWhvx0BzBBMLLGTCbu5q78a/cHbnSx9/NgrqY+wZhnAd3MgCr4IysCWQwrL0xQt+TUc22aCjAB
QWObwyhKbaXC0YqxlYyJNQHuC2n1gKVgxRoZdRC0HGJOaY8to3Daeiy7l7lOvfurtrgrL0ZGHQJF
jbqGb7BoRrGvsxzomicNu/O+kcVQ9cIItfVBZ6Fz04RxIKtvyty6gResRclssGDqCBn0zcyt7ptk
TR11ENKBz/JOhMnc95FUTzfQffm4b2LRtV+MirqwVMlHGVaHz60A883rfe4XXqfuI+h2/IshCTTj
oqRI6K68PlixGg6+LHEgedGGk5DFgSXmaG4coROhy6/3bS3ewuCR+Y8taqnqqklb1cB+yJQt0gaj
UNtSa0to6wCfzn1Ty7vi/5D2JbuR60yzTyRAokQNWw01eB7advtshLa7rXmk5qf/Q8b9jlU0bxHo
g170ogCHSCaTyWRmxBcUt0QsRxlMWQNK0/srPZq91HiYChAwqH30NrT5Ed3swViHRDKdYpP/wuXW
zVAz6MJmmE4CH9+DoM+MnqJplLzwCD3xZiK5CENHB1Kor6OzDb/LH2ojQdUaRB3prm6dIIp35ydT
bIxfg1o/Z+MEl37oHa3AoPIoGPBCNtR7nf1jmLLSURkO5+S1fBzsRsWwCCptpvXu1yR4lcse+yqV
ed3Vq3537P8bExhAT8dU2koRJjawnPgpGY8g49QzcBb23jJCOS97XJyPSf1RGZ3EdwgII5Ca/Hft
0G57CjwpZm4uBYATBu7N9IOFTrSzJ9XtEJA0mbIv6sdhmF1ngCoLrpz1EO7IAEVFHZoKg/UwGc3d
XKiyJ+/zJgU23dPPKjvLYEOONe7Sp264pPZ9V8UXaf5smv9krSnZJuLtCd4wDUJzUJ/lvI6uzTXE
fHHmtbkK4kRvqNC+rjMoRB2n8teM4isnlngEoXFZ6GCzNGRwcNU4HeCUhYQkLZw2MpeuFQese2X6
n8aU3HnFqecNzvodm82i9HOashBDs5pjXR6LBJRV73l7KIb7WdtrBGft77Z/avL72Qj98xtVuIgb
bM4vGHZDOnM90/XmkJuoRYfMDh71e3vXR77aj/9xSjm/AJEnLdU6wEXFnya5MWqvgRY0lQxKeNpu
BsV5BeakZl7rQBmy5Uhp/1vriSRaP28beMk9XbNcTZ26TACRNGhhg19TkORV7vJmd359hKcDuAvA
Wa1C04NwNmg7A+nSIsLbx1RdK4Z+bRbqs9laD+dhxNHyBoezwS6usz7U4WP08QWvg5oepFDb0kBE
GAVq6yuQVwrduFclu1ps+xtczv7IrDDWL8BtUaXWDs1FuOguLo9+WEKJMANLrPOLlfF7nYKKqUHb
RM+uLAv11ufHL1zOzWdwdqmHS6mP3erL8v6iNupLhjq5YkIjj7JIoIQhzQaKM87CofWI2xe0Corf
FIbTprjc1Ts2voCu8fCfhsUzrmcsC0t9vVNG7S6KEw9YzuyphiT0FDoRaGSZkCxG+5/NLaJhTGZq
jTDSZt4b7A+Kn+qq8BPVp91TqzLJ7haeBBs0bq2c3so6a8JaqeM/pH0yh0viPI9hjDLfy7LezV0v
2YMyQG7FMhYqRlWtwytTN4I2lHKttcRtq5tCD6gZ6LJ0kNB/fY2Q79KhcYxiY4I2CTwpuDMyDUva
/ThvGeLqmw0GF1SEDBVU5YRBqbl67yQjmgbzanCrgoD6IZ9umjG9VTv23uojisCN5YmFy1FZn7Ta
5DZptdhr2zwNqlwPvXLAaxdUugs3dUJFcmSIPeC/xsU3B4VgbKVxgw9N1eVCwStGXhs3UQNJpfMz
IsPhAgywuqR1asGskFM86GEVNBZzIQghgRHvFWvNkuL5FfSJ3MFhGhXq1jAcy3wazMVlhd934LwA
1dp0r5pSFXNh1AoGAHA+gAkAnJGneNFoTWFmwJbyzMut2a36qwKPvFP8YwKRXHlwUISsoF2klLXe
CY14A7z+volqosRR8mptNZutZq9M436UtcAInfYGgTsb87igONgxlRPI6splV5uhn1mHypBxzghd
9meTKSbQxqX3dChWmjpTNcI0yviBNkGCigoVMZIRJIPsIBJa4QaKm7VwIoNalitUc4/WDNdkqltE
qcSjyVC4mSuiGBwB651TSa4cvPwnKOcsZc1eQreJ6mUwlYIF/luhbzyiGAxtO6io0JA6T67m1KtA
26yzWycP0gw8qbrkHBLQEhmgIkU/2ypxArZdbnPV+ZAVmQXIrnSza/ow35k/2A25C3cgvP0J9hyE
GMfoAyHGed8h2tQbXP6cJW1WptpnSmQ52iCMRmVsekeiy17z5/T+PJawW3ILxnluEHllA8KytYfT
cSFhH0EOCOyFrnlXXBT7+tJZXAj15k/NLvIz6BeHIFY5/wmi/bD9AnK6H/CkqSemAfNZpl2fXs4z
ciQ/7NY3tV/ngYTPWFskbueBqLEkYwQkkl7CJfdz7+vqJaUoHdEPrblrQOPSyJIX3xVacS5uUblN
aNtDRAYFM8zc6npB0Pmopu4UuUjFxy/dU/hw2a0d7Yn/Kwwi2VurLjMmbnOSJUvUASxXUEuMd+EP
8y59Yb4VJKConPcRFvQ+9W3f8NojfWh85R+0DB/3YAeFddceO+AQB2M4+FQP+mu7U++Vy0QWtYtc
u4UOTlD7QB3d4Cl3c3NesrRAM6A13YTJ5M3SY0vkoCyobK39D1SD8tKphbVl0eXqjMOjDF06o4it
2IfSTgTh5WOLwq1zi05o9B4DBY2uKkjWrfwaWq9G/Fvv8bKfKztHCxr1aVH3o7OjsxpIrHvdJ3xG
aYvPrXQeKp1aWMDPddSAsmivogCM5lV9IKmKUuzsIh66vVFnXo1bppKOR1Qa/c3z1vYj1lN2c04b
eOlEfSQ+QqvuRwVEzqhSLErZw6PwgrmF4e8IXaHoRQarxpW8tXeMXS3js6mYaG/+ydIntTrQ5tgs
D+enWBQibFG5u4JSTygrX7tkjUa5yBbrcsw/FC1/YbPy+zySzGK5o6cd1KosbYzPmu+o9jQPj134
8Z8g+GtB2ud9aUUYDMkWjyTEC/Vlt+Slfx5GtlQ8X+NiOzHtx3XSjJ2CGznCnd4+tuR2oMGo/U61
y0rzVbM4nseVzCAf6EfxNGhqDNiI/mzxbjZo95S8nMcQ+9Z//QofDVM7ZXVRY5WSETWrQ4N0h/LT
tsfLlpK31H5kdnI4jyj2lV+InI+ZnazNjRCIbXMdqgi0QRQii7SEGChuBB8jKNC/VSSVzGbo4l0N
o49vKmdEesQxqv79/EiEc6d9qgmhzovyc6eiAmjMVyoN0pj+rLizeh3ms08U3W/M2wivdf8Nj5u5
IlrmLF1b7LPmoTVuw2yXzVep/VqE95PZSiI4ofFtBse5YktN0kxd2RDmYUH9/bHNmBtnkpo8oTfa
gHCuNouGEU/eAAnHJkDXt6cmDu7f9i0KPSRmJ1sszt2aUZmSTAVUhSp/ByUrQbe8zdOjTi6VTvK2
JJw7svK8WaBY+Zaatzo213mIcAmC9nQeLzSwhzQyfnJx2LtB4cyhNEitoIwSNbbX8W17WA54vToW
1zVoOlIXD7fQKPP1Y+kp18VOLVzIjAZEsn4CISAEhptv4Kyk6w3FaDNsgeH9Vkfc/Yyavt8/fxAK
UpvGHzy6tyBNP79Ajt7TLxYKxj9D8g3C8sPtN3BGhNzoVLAI89CDz8ovRo8+TJdsDz7Bt+Y9vteD
rAb1VaMF53ejOCjejJ2zqLwks8ka4IIy01Yg4z1ddgfyO/wNzhS8Lak74jZveCW9Bam5bgV/wSJ8
OverxW/ilNAwssxJgE8fr50CgXh4NaKeOgXy7NoP/WX4QG7CxY3ezg9cuGk34+YO9tRkNTVX6cQU
dGnI0kDaRAmY7BFIgvJ5EdqMzsrQ9oAabhxM7VsaXtLcy9LBXRrJDXn92G8R59dgPo/+DQyhLAQr
3jqJUeHlsfVHx03G0WJX1T+WWMXlSkXeVlYyK3RGG9Q1Dt6gQsWwjYcZqH39WwkNP88OIfRGZ/uH
ibxhwnbnV0xItLTZIp9x/wYvqgtH6df86ew1nmXhdmz9xH/ok7VuKINu4qv61nnqg3JV7rsnI/Xy
e+Vq3p//ColX/ORj3HxEB5o8eCzYTaNhr4zarjI8SDH9zbm1mVrOI1Ugvh7i1W6atnRDs/Eo5Doy
WUgoW0DO5+RtuZYpAEVN35kWsN5v4neaBXPWuKlUgFyUstwuH+dpqDK1hbV6WWVg7myhmflOtfxk
6P2e+TESb7TeWd0zWkAlPk62ZJyLIX2jQhsCw+z6PRIOU/4HpdSSBZNNJedOUJpeQQYXGA5xx+Xn
WByLZW+j1g8ClLvFlGRqJPudL0ajc5v0w7pwhR0ofZBA+anEFkyPCxm82bmcFInVy47pz983Zl/b
sPmkxeLlR5RvkwtI3NZX3aUT5G5yzXapy3TvYd495fvhYnQpZJvPbzthLPy1IT59wwYf3Qch3jIx
YiXrgsiykAqUuJfV/L77UEockPeDeJAn5hl6heoGQWhlV899fLScy655jvPA0iVDkQFxEQ+dlKYq
Vs6let41MeiQLtC6mY9+/1dlNCBk+HdInBcxh7GIJ3QLe2r1jmZzRKY53lorWQeveG1sCy+E4CVG
49npOTCnuqrl5so1hBLXws5QjHQ8v/ri3fWFwO3gWY3JYpuwvkVL3TlpcLpUXmgZV0OluHlEfTZa
kiP1M/v/3R6+MLkdba/Pdc3KXpeUzUtGLFzx8hI6n05eHCxWGzhgo4JQcK1m82vSGwV6i9Fmb+aW
ApLxRNHfSL+w935CQ1Vr2NOVOk71P0YX5w/orjRAZgX6IReVAMmhWBgqV2u0kjV9Z3+grDB87md1
foN2JeS2mgnUrpmuON7coR4hM6PoEHVWuCs6qiNqq53s2hqi4dqa5+iIXjiQYnbdNesSuordGJPf
OHryPtgzVKYyhx4Wixl/YrVJob2RFcgNKTRI9elRra1inzX0UZ8U52BUBHyOSnJXOYkiWVBxMgIG
8/9shqeXmcPFQmkAZheEFwqK/afFLdIex9zPBtKIytVSPeHtzBlkBNris+ALl8uyl3OsERSRrRnI
BZwoihvmppf93fH9hcJFRoqVl6BYwo5oQHNGey8cdnH45/yeEE+hDvY2FXIJK4PO6baLGsfIyhkg
ffoYLXt1fFroPkPQh/6MItkp7K1dK9r+5qDboHIxg7EqObcTUEP2K2meEy0FHd6lMhz17DGjshSI
cLk2aJxrya2EgvMaaIrymujvBrqtFiv4jxPJe5epSqPQAUha34f9LXFuJrVy++pijn2GzHxZeSPe
XGrZE7jwINCdldMQdCCgGTtdwDp28nzpQJFlteF+mSavSOKbfoxuWmv+ZbHibw64DRy3cqBotNqe
gMsm0l6Nxp2VxLV018iuJumMiirZ0X7878i4ZTPb0bEVBSNzUnI0ldSN7UPtvCqIyTXrMovRE2wE
2HjnF1IUFSGBtQqggi5a/RSF28QIDQgElXLlvJunwm1ZvpvLzBurHrxA5T6O0sNcMDSaqy/nYUXL
aK+a3CgoBKkTX8JYQs8IUneQjw8ZDljrfqBpBqfMcOFzrlU8kp6HE22JLRwXPoSxRRV1Alym3o85
C5j9lHYyNyk6cLcgnGlare0s1QCQqPoDOYsk84ccFAtgV6guSWhKIiJt9Yf8WYtWHzzumtqqLMDB
Jfky1pMDvhEzi908/DXaLuqXfT0EFdGPHmceg7oYmoaduXND7e0vJhTk2is6eAL4BGiuGHVqV2gm
t8hv+FkvWV462QVdOJ8bDG7RmoLqbbZyZmQxQavMfozQSpcian8l/W9DRiclNBEb9JKoaTBMlLie
OhZbz6qIjtjppY4kTgyKobeJVpI7iCjqQ2L6fyD8CZ6NoN9VVhrBpmLPcUl3JSrO/2ZlviC4w9qs
F6XsFYyD1UkQIzvVzJ1nDr/Powj3r6MSDYpyIEXkjc/ROydJUqzNoD13mUfMFCaAt1iQSFtDLjF1
oSFswDgnjLzMQqoMYM7wGJp3mo0uePqGplWfWse4+4uGPXhhB1XmkAyBQM6pIYR9WVuhtgoHkHof
Wa2bTjQoM8kGWr+Z371blHV3b/wuaFJpRRk2UOXchChNMK19Ru7SXAIjcu9bGO7xuB+nZTZWdoto
KQ95Z+zZgDJL3d7VGXF7cDiX062qyRjSRHtpi8rtXCcLI2fsV1Ty6vQfpLsgzo/zBiibP977QeWF
EQ0QfTchfebgnae2yetUguNJeziPJRzO2l5r2Ct/gcqdzKWVF91ggE9ihCWomn0xGvS1Ba/ueRjh
kPDU8el+wHPIwdRdlc5aDxiKqxsKuZy7vjY+9Kjao/p2fx5LsH/BY0pWG0csCJ3oU/Nr08RoUFKM
/jX7cEuguDQON3oiI69b15kz8hMUbuOWs1GBC4Gh9aU91EvntrIjQmDeAID8mQrCcAKFndNhzOac
zFkIAJoxv0Af46IZoDH9sbTQZQyV95gVLrNDySOPwB+B45Y4KAwDoZPKE2M5YWzqUduhvcyCB1dD
dzKNe6uO3bS86q5qKitzEhjGCd76PRtfMUcoC0F9BErUhh1YB1JWHfLiuLBMMq7PPOy39doMjDsD
y9g0cxYDSEP3hXGkxOvMfcaCzHm2xh1pSvT2HKZ0T5fe7XobAamsIlyw1bZD5elOEKTRsSb4gnm+
zlFMRexDVh7O276okuoEhPPwxdpbvKzrlylzEE4oc0kdN5nYFXOQkLBS1FbFbqyNjxXCL8km//+A
o8cXlGqEovj9dDFReLHMI+nRXYDLNEW7pWLv8uSlNB6ZUrmhdYSWlAv5yfNjFm4UFGz+D5XzLUqd
k1G1BvTV9Dst8kviIVDdqc0+qty6wHOyjFNfvJBfgJzNosOuLJQFw2zZNfpanMlrJkkwJZxK1FyB
GNOEru232qvZsMI6qkeYq5p0N5MTT77azBC313SoqTnoaAXvfo9mKLyMUWMxwftVybgRROPUVgl6
ClJME+HQ6XIWZjcr2bigrQChdhgRtC7exNWv86sn8tZbEM5mlBzlYcswr5WwkTdlP3OyVyHYZXlj
KzkXRA122haKM5ROBWlbmGM85hSgvn+q7xP6EtePU7d30B8+1kGeXcf5m67ul/4w5h4KSJPEJzIi
N5HP234HZz9dYqs29BDh88AWUuvPpTr7yDmgqn6SbA3hCkJVY9WCRr0sf5XJ8GyEonqCEesURO+7
mSheXe3Or6CoHBdVKV8oXEgUO3WcGzlQUlr4GvOn+c1WLwb1Mm72Ib0cLEgxkasku9Ysb+pfafYR
Lm9MVs65zhrv4LdfwVnrXKvq2PXoF9aTwEIt4Vh5fUPdLrZAp4y8ZSfJLgjnFvq+YB2A2gvaa053
h2lbYa5YwFsWp/ZzRvG+Y5FftKOy7KEuijWgNUtXrdlV5ZaDytMmzuoYE0whJNkEk09dvJh5GSSh
MxePPFAXH6Fl36du/tEe5l1ylb78gbb6LblJfG2Pw+wlh+q9epCRu4rn4N8P4wuikddp+mnEhzX2
YxbGrr4cM11yZxE5CPSCQkFZtdbbGLeuiz7OeV7q6A1vnxsVPiIFWcYFXQKNyHpDRPO8heJ8UTJD
ynLRMZyOBSreLTKwBZzfKzIEzgUVTZeP2QKECpooTGvcTPaaJDw5toPgvEs6TUViDIBI0iMIMWIj
GItfsXpIITqtXITsSpOxOYmsAPoEn6LPpo2szelOgNx8MafaagXGTrWDBs0GMojPF0x+dxMQEawC
BQiJ+QbJ0Ihxc0hhBRByvWA7tnccn70n+5fZ73dQAvZDLwQFh1tYLmqjA1kpvMhlb+E5y1Cqgubz
OsQEVKMq/DQiY8u4SBbJuS/EQawP2QfN1mHvp1NpmyOKuRIMc55uE9M30jezuqXk8bwVChdsg8I5
bJUo48rlCocNVjxTOZgRKspl7XSismuEZKCOsKA+RCGadzqWkeS9NVTIGTp2caOo+xZ9lvZzGD33
i6vT6jJz7grgG/YOjSKObKeJ4AmkZWzk8XCFAjPtKXw+m1GsVTPqGFe1ntGfrHsrfqHTOyl/KI0b
Lz6qe2xsCv2WyHi5BNt8TR/ZqGpHLl+j3I5gFu6fUOdENaiq/Lbrxo8YlRFkiTBW0nQo4+Guiwvb
6fj6bGDd7JjIt9VD7Woz3UFA5/68oQjOVELWjB5CB2RCHW4c6qiZWTtAuJnGNuhKgwXcFa390ScB
g0h1Yu/Owwms/wSOc11mDPqCZNWJVkbQbyn2ta5MaOVBTE+nw3moz6OJcygQsERwaerQSkbq43T6
YlC7t6GDQvzxokIDxuiBsMWlkP3y+4tqP6TotKmCN9T7ufRh8MDyB3nByH8v/OxK91TXQtPF+S8S
zfXmg/izVHFyY1wMfNDSo+r7z2zFPlx2DJaXIbqu2/kvLsSYAAPlAGgvhS4Ytz2HiKKDrgSetkqA
Q7XX8DHqd/YzPjiZ+zoWbmW52eydH+WnRuX3ef+C5XwPaQekJ0H34j0XAbgtIhDR7iGv5IZH4y65
Wg7ObrjM3cl1AucfPF0W7i/n+IsdQG2nu9GOvd2ALK3bzV4YnP8wURSL+bBAPYGrqw7d8FODiLoE
xNkhPix8Unb1VeR376CytP3wKgo0cC+tXWVecfwLtqUTWHIKG0a5oi0rI3DEIGSpD679cn5gomrW
EwRuoXV1pENjAWF6H3z9gHbGm+om/cmeEi98pMgBu9Gj8bNGOIlyBP8iDjL34z9+ArfoRZ3RKI+g
FA3BVhcMXW/aleFXT3fF9ftrfU3340voYaUV33apP1/K6KtF1UonU8DFkA6JIrzzYAqUw/V0W3zY
HvpQzIN9fP9Z7dH0FZau8o/xaD86e+t+dn+fH77o4nkCv/q9TZJralFHZCQYPr29tT1zP7xp/oTS
2ugegos1lJl1D2yNMiIbwSkPuS/0VqEqBKcR7+EcKFbVxZKBazoMWL2jJEF2PPcm08cjjdpdK9EF
SirU1LNRJPlPEgeT7CFAeAbrloF3NALdCTzEng58rq3atCAE4y0dLtd652aq4cIpo09nr+vHyrm1
mRuBpL0obxb7ppbdf0UHCipqDYyf6mhl4/a0MkHZyuiBP9JLO/Wj9Fg6EfLBz+cXWAbD7eHRRFM2
U7G+IRptl6a6Qkf4u9LGD1on05UQKZ0S3TZsEww5FqrwuSHF4NHW6GpL4C/3Oj/eh/d2kB+nH/YP
ba8fhsvpQbkuPx7pb0QdOxwlOwYd6MljL7JdJfaYm0/hht2mDGwQCmY3gx6wP+AOjKtpuiu8Bm2U
3oRuTnfYq7vlwjqen2/RHWeNeTQUkoEkCMmLU7uaZnQQaUaKSeggWWZNe4U4XgdB1XEq0NeRzLdI
sP5C/2pAmIzbRhR3ITVuwK5wE//2lAEmJL1pZmwrEqHT588QPpwfnGjbmhBHBPOUqeIyxcdcM3XA
sYFZJfE8T25UV1a0m7Qoh3pZETXBebT1r/HH8RaNC7nSqGFzMwEt77pjiVbbjunBbA9eloCTIn49
jyacOwwNVYEqGET41yZmQcarH6sOLidBCRu7mtRccoMSJfqhEQ3KWFRAfWZQT20jSqsZaqF151XV
7EKByl0ge+q0dpCF1eVQlhfhCIkKIzlYreEurPcqDXq3re4RSi/OD5eIHANqIEG9DxcEwkHu6CVD
EelD33bgErGDeuo8wwkviznfT+F00HKyK8t8Z42PWmV6harv834+gijcbWyoAtD0CpJ9Xgw9yB4M
TX34T1r+yvCoRfsarLj59ZzYI0gdcjywWpIwTbjDwF6B+FinBk4QbodlBomVSMWXa81Pa7zSHJd0
rzWkMOM7WrtTeWmqUoHt1V/wtrjFXGdzc0yaIW1VlQEzYpmb4HW61BUvGoNCV3ZqdTs511qeu06P
ippd/xfpQ7IF57ZdnIdkSmeA96Py1LH0wrR/MK0LUrRFTmHjGvPbeeMQRgVbRH7rlTZlU7cOF6pe
NnJBcfmaIXFpGr4Zme7Y+Do0TEDvqYM/i3Vuru4h4VLmf8b50nL+SL5mNcVzk8/dh/B+kkfqhK+B
EqjvTFeflaXUJ1OwhFlghXdN+VNVCpA1vTT5H8V+lOALSsSIhSSfCYdu4NGW2yo009omJj3mn/xo
EQ0Z8TNu6YQcKZSyrZ2ToT5G9oYrunJtMbmw1Eg0rZ6MofNY/hgPOzu5mBVIuug76Ea6VSTxTAJX
69gWrtJ4oNPwusZtKWqpcWmpKEcrWO52ivPYtDa0PaGLmvwz1LIHz3W9uPU8QeM2UxtqrRkla8ld
GcForguQrYeWX5kP2cjcjF0buuRUFiMixw0hs7UKlRsfSrWMMmOILa0kh5oXUnLGS4qW+77QH8f+
A62DIGqT1S+I3L2DKxuu8ahrQZkfZzepkQ6dSVETBFlKRm8IiNcJKV2jDdTxSPJAWXLPUFC3+Yv2
FSQgjo1+OG+6gkPt5As4K4rnUVciBzOtW9XPktX10elIKzlKhMazGSY3uUYyKlG1lnAlQ3SMosQz
6X1rJh5eknad8RdFvRgSnv3QZoyDy+CdQdpZxbRgKZ1EDSyyeHbyoiXJj66yd3MKq9VqifGs3//N
XL8QKUe0h7BNS4d+rR5DbWFN8kPIIi+T6oGI1wr1O+hvxtXo0ydvjhjFNOyxSlFYqOBK5tbK8o8q
00oTOBXM3RcE59ZDotcjWevg1LQ8IDEKruHdWnZQRv4Ebjai/DxvfkLLcAgUfhzQTMF1np6a+pSg
gGxVmlNKd1D0HQtv22Rv555ezv55KPFm22Bxpj6UDkSgRmBZS6XezV197STmfb84+3pApaZOlEdi
JODTQkbZnVg+30EiXQ8aGl/0eZHednZRPEm+aR3fN8vZfBO3M5yhHgcnwTeFRfoMFdB/CrW+yfPs
PRyfCzwAZqBiHpVwT7PUXQxQu4XROzEhR33+OwShnmNvPoPzt1VF+9ReS1Yh8DY49EKDsFw4PVsy
7XQxDkVpDpR5LJtvS1pYWeGdCjhJ5Nnq3oqyY4W+K2l1uCg8wYC+gLi1NugwJXqPeR3sdzXu9+bc
ISUaWk9RXB70/NV0INUINhV97vyCvTAy3PXUeYHmlKuV2U06o8XUkZFHCDfX5qO4xa7wgD+pMT5K
pS6xrgzEiczeFxb6DtCpMs2SRRV6pQ0ct6iKovRKSzDZ/Yzcd+dPg1+hnuZvLAeruWqDQQKUizxH
FfKfU4pyv6b2oIK0A2e4S1F8lWmSM0Q8eV9AnGeqUjMc5hTaeVn526DLnZXcgwCWln4/v+vhKPHo
YkP9QuPOkHaMWYJSU2wIXcfN1VUdtle09sZRJV5p/UPfHcC/QPzRURWg4KMFSmjj5JUha56rftEV
4Lx+aWLfsrNLkNKdXzFRcz6ORsSrNkIPCI5xS5aFqFz8LEReiukwQehLQzlDCU7m3KhuMhBFKma9
s+nvvv+g5R+C9lncBCHu6vhmX0g+RmSj22/hVnWhpMnKAucNG9PSbVE/4I+NHvtGEmeH8+MWLekW
ilvSmla5nRqAysbomA8a6N76I0TdQRAmI++XjIrvaJ37eiITWos8qinXVYOMv04OpiV53xIeaJsR
8W2ssJq8skLAhEq+7xPjRalQ8U27QIlA/dURL9NQyTaa+1WsaB7SwErwbmgYbjLKNOxEuxNeHVp9
YNhAqpRL7Nnq2CsNhRmzaPRyCDuaneUxh16N3VuiTY8jZCclnmc1U37ngFgRlRU2MmnfhFVGRClt
vEqt6rP+5LSQEGBVmgO0bPxGJ7MfRTIhL/G6fkGS02glrEP0Vq3yu5bdWF6kLHbQJiO0UAcqe+Ba
J+zb6DQT71sWNqrKn5SFNiqJpWNCwQ11nUS/HXD+ErXfq9CYSrMPi6aIAiGJSPpjpQ4S77eejt/A
kfY1TRQ9r8nn03HaWqrrYwPwek53SUofsmGRJPiFU7mB4DY+SadUrRY42N7MdijrP6h57lexrFte
lAoCn+jXULhdr5dYpXx15Gl+pcdPYxyjKPieET9rLswYrArqTwVdcX/hanTk7Ak02NZryOn8lY1T
OIzhUDR73HWKcFem/d6Czpxix5ICI6FX20BxJtlTE22yBqBi2wwmxBDpPOLV2bmFZPfd+VEJ9zje
ZHSc8yhR51s0M+jG4t0VU6nkHqJV9KyX4D5ATNUWb9SO/moOv9C46KWNMmbka2ARatemjSfM9OjE
iZvJ0pxCN7IZFWfrkERUrXzGqOao2E8x+FPqD0dlF1P8MkAS9/wUilfra1Cc1Vdx1ZB87c5SOjC0
OteZ9daF4y2Tmb0oqnA2g+KsnpRJlxHI1HjDnDh+E4UZHqO7+84af0ZkvOnnMfEi9J9c5mZqyFZO
CI7aDjydOcbaDXpq/QNKkVStADgFlYNS+9P0rrCjUyRuxR7z+kPKFCuc1S9AXvm+jnQ03DUArLT9
2PzqO9/JXgpV1qsooqN2nA0Ot63xCtuEKgMpW+djC0RBcgj9HqW4ruHS/S/levbZ7RIUfvSoXJnB
ecsR+ssNNrfPB2dIZ6tasaH4TvN0ZxHnWOiyQ1UcHG5wuAv5QiFIWfbAyX4ZgXlBAsMO6EMdzLvy
oQG1KA67PchNJVGw6DXuZGq5+1o04jJn1yvscxXksa8cwsC4Hp+NP8W+PMw59KK89gNSXFTi1ITz
+qmUaaAM+FuhFZrNkioMAWyTa0dDQ2bjz1YrG966Ot8O1A0Kt3oK6RJdWy0nbfeU3VIo9xQoEl+Y
D92COqqCaN43uJvhQHKGH+ctR7g7NtjcipaFNSS1AuyoMy7nHCBqcwUClH2bmIfzUEJfuoHiVhGU
EuAnjwBVKuNeAWcMmVOIp6FgwcxRcUifzsPJ1m79fZMPm+qw7vMScJrzWmv31Vo3LXNmstlbf99g
0BxJIyRJMXttgqPhvugOkXVh/0V7DQrU8PCn6qjnwpPXKQzr9C62MxWnUHmZK35bv8dSUjbBIwUa
TSjew1DQiH8cRtMNdWETRHW0e9Hs/mIc69Yfl9dFYddoRA+Gpf5Zaj+ysno8v07CwGEDzJ16CSvx
N9fAIUGCz2m8aoEj6UJ3RF2UmUJo2KR/8VqxHSp3BBXUTmbTXkMVFY2vE7F24GScwuFea9ZaMVXC
d7fa9bft/TVA/gCKSzWOhzVWSTu0KPTRr2FGI9b5SZRhcIdPCSUDB3TGIDzFquFmELrqrMpSRkJr
3wyE81Nz3lGjZwDp+xpkVir1QmIHi6Uh/KpkwZCowAYGuXZdo4oPxa7c/m1Yo81kxrQ16aFa9kl1
l4avqPE2oh+djgTk/ELosU/v6vjIZI/5IsKRE3BuY49jV5XJ2gpr5EFGLw1yHZkvFLQKk5vjQa25
0qhrD5LTRhgagY9aM4hKEFlyI16a2mJVAtBSKV6mGN0NaeKPhAQ1NVzGTIgkpp5aKLvztiMe7AaX
G+zEYnsy17hzQYnPnOCZ1ozc0J6DqXoGN4enzc8lRMIq+5lmsgyXFJzzOz3L/4+0L9uSFEmy/JU6
+U41oKBAn85+AAxb3NzM9+2F4+Hhoew7yvIbMx8wb/NJ9Ttzia7OMFOnjcmsUw9ZkR7pgqiKiorK
ci8xgAmE0CXm6F24zrODoX+AT8oNjV1rrEvfZdXGX0qPzNryic6C15HYyCxAU8MHqKs6Mm/Lltq6
X3qK8XR5dWevoRNBgrORdbmrmgCCAiPYDnhMmlLmTeAul8Us6PPzpXtyE0WNHvWFPonpLd8uu/45
IKMtobqvtO3CO2Vpz37+/ERYEGuo65cQFqk/lGLVE8dnWx/l/HICbuo8ufX6GujHS8wj84EgJrp1
zA1TALUKbi5PU4BBMcTyTdXZDIhJcc8wSSCtTZLapMo3ajLg31dbTY5WGhZaGo37BANwifU0kM8i
bbeXl/1/WIpfXyT4xKLCuORQYfqbF7dAn+j4kSeY9wt2OqD2DbKWUCuhzcpiC8HUXJM3qDx+CRYC
txocMnpmYinG8rViZN1Q1e57eqSDhgkcY1VIzFai2yYddtzsUbGTt3qQbol8T5JgZ+n+Q0m/deZr
VquO3Kowk2DHDRSSOjVYN7nyWSfVirHYLnNFtnmN2seEGNKVS8Rds2HhiSJCWKhSK9YHHYok/IY3
WxZ9lGgT0mSX9cPCbs072F9rJjjYyi+45U9vz1IFF+d97fdrubhVmqOGN4VkoOzycNk85g//L4GC
Z2WVnFCtg3UUmg/4IWtTywpGNPvVZTGLVig60QwTspxP5yI9gr2jNAFmk9pMRvPXNo6dtG1dgEJ3
ymK1YLKy89hGBz+xDlAujLEhtyusaGGhm0+VEQAX4b72w7Wv7SgsHs+XNvoWI63VRw7P9n3qVi23
UbZcUPzrAkO+Mo0qol1SNsQCk0Q5qVGURgBeAjanRn7Li+UrLVRdvzTdVB8cI7+pZFAuZs5Y3+lA
+k6Cozz8eUTF8+8QrhMVY/5tUOI7gmYsPCRXOuCPAI1Wy6qjn0ehDUSqwbus/KzuINtGrk7WETQI
HqAb1ZjFOkE4Zh0SbcPKh3gJsnr67C/bizZYU9fwwpZFWjQ+1iiDDhjE8WmBGgHoHXRQmJgahnIC
1bX8fY25loWbbE4ttJ+SiUUc6Xuxl0hSDRiUBrX64UABCZsOHus/Ly/d13AZN8iJDOFc9tRi6JvX
8KAKHFOC2Sz2Xy1pIZzIcCgTv582Jw0cjhz9cCiTl8tKTB8pbs6pEoLNtcgMWJIEEUZ2lIwWYFIr
yvZN/adzyOdrJQQwHfZDmY6Z05fXpP+eY6AhvTXJQkljfkfQZIAsC6ABqCAlHWjHhgQ70qqd3TAv
bha2fH61/hAgQlT44WAOcgwBxXBfVVNdPfDvVe4vWO/XKwarBbp2AKSZQPcSe7aYAVoha1otnzMA
VqLdHY53LHz9O43a7JnpUvwdZInNw+hHIHOvk9hfeEXMKvpz+kmRCaauhJXMIq2Tcw2KqizAmPg2
le3aiO10Cah01sJ1CAA5FlIGhhCL9UaZDjXgNTFA92ZyDPf4APSht5dt/GtwgOU8ESKEVzQwpLKZ
hGjJ2gxvxu4+4U+4dOy2rRd2btYCT0QJ7jRnvpKMGkSZ/p5ibDNrU+eyMrO2cSJh+oKTsBlduLSQ
OCR02ksabnqwEA4HpXis6UaLXvJuoYg257wVTBTDf+NEfUFIaPq6AlGfhcAqf8gIEEsw8l0F34Pi
QzPewmx7WbnZ5TuRJiqHgcMO4T+qWsOmTL5JxULSZnbxMM03oahCjJifiknMOsYlmBt/btieyIe4
QGhtvRraSwSU9O7jsj6z5j3RNCPjBrg88TGecXlIzZE1TsQ1ECkqdl1EaNdeChyWxAg3UWWkVtoV
EJPoW83CJCCBU1i6UtXZzTlRRriNxoiq5jApU3n5AcgVW/amM7vWMfS3Sp50J3Po4Wr8Tu4Nt3sx
MQ4YOdUeiLGXl3SmJQGn2dLMCQUUIaM4h0hKMqJ7LsSsQOKqu94N3+grRtw3vp3uYxA4rqwHqVgQ
Oq/6L5mCBzElrgWlhcFbRKiUP6h/vpvjXCfBbVSNFCmRj98fkH1VbKj1aC3Byc/byC8VhKOVhlYn
aSZEUPMg6VtmxvYijuLsrWGZuMwpmXLAwq3BzXAEeQxkpOUEivOOjNOE21L/+TloHQNzcEuA/6LT
PXnuA+W47XHxTZN7nMKljzG/T3wzwAyI2arf+jjI//zA+rlEwQDGkjCJpRioyrpnXuxk6/GyVc+t
3KlGggGMsVKkXMXvV+pNwX90BDzuw5qnSyneuatQxTMHsoDL8qU7clCUCFNVcIBy7ypdYOvqhstb
s6sR+G0uqzRncKeiBIOTggyETyXcRUGQxhljlwTPpRm6/5qU6StOrkOJ04ZFDaQAUSdVuIOyLAWW
1l8RAmwVOoH4oF/mXMjYqhZtrEkVEL2ASkMDOFqwNOg8awIY1ftvIUIkXjE047AAQkJMLI0kdCkG
UuNYAd34w2V1ZiUZGLfCnJdMgXd6ro5aIKsXKTg+hjbxYh6jfuPLK75EXDXTGIPQFfHrBPQL4tOf
yfmTvenjIVRD5GUdbmhOqRtPEShpNTJWNibcbTC2OUOK2WafebRe6vqerEt815zKFqzPHBqSdyil
O2o2Oq1e3YyWsvDamAsmgPxg4kpELtEQAY5YMAYZ7GVq62C4b9uMu1oNnNqotdA5lQOftKn82FXN
CghvXbtQEJo7XrgCYTAAfdHgcM83kRuqb4whQiUDBDkmA+R2Ye59s/kLDwGCl9Q0nwcMBBEat00k
S0PIiYjMX6mYLmM8dxugclmld9koZ/X5JUiExy2HvAsKCkFErkH4q1R+c5+lRSfjMQcWzIUTPW+b
J+KEKwSpyHxIc4TRNOxtMI3aSSRvzB4RbmKAzCXMnMZCd2x/bItx6ZEwF1Mj4YLxESRcAL4tbB3J
FF/pQxPPO+SbNOuuKAJgO5b7IFZdTfneAKbn8trOeX30HmACSMZzThZnxwyr7bUmm7y+3lW23AQM
5IJhtlFLwM5yVInKl39NoHj6TBqTpoJAK8mRFP7BqGxHOYJEg9u61j9fljZ31jGBCSZW8K4BTkYI
O9CcV3akxWNV64GXalLUDZb4w2dXEDgg6EkzEHuKZ90Y5Yikk3Uqau9mdDXosV1hLB8Q+839ZW1+
Rkmi68IMMEp3iNOBKyiYpow3QpLUDYLBrbVpXtRrAvQ7u3/pDrEDDDH1w9x23nig9mN2TY/DzXB8
Re/txtoYgADBWO/q8vfMre7p5wihT9mN8hgU+JxpE3s/R1H46bKEGfgJHe2nvzQWDkSYp0QFm3Lj
EE8/+NeAnLhpXGNjHNJd+yq5fFdcUxtMOdAy3WerZilUmbsQT+UL5tqodYmGMsjXgMmZJHszPPi5
5OYoVVzWdAa4fdLUBOcLytHT/p577ShBK2fdYaISx/RFwg0YD5lLeyBlUX+dpHjDtw1o/DBVhiFS
9IS4ct4utY7O+j4DTflAzQUyHwou5x+R+MpYajVeUFHc7nw93KbUtKOq9VoVSAgJs/lwEwWAKgy+
X1Z/zsefChZCHBTjS7znILhnmd2GmwwTrE2/vSxkbjMNOFeFIv2LsoKwxHJhVTGlCKUlYz36QC9Z
m/SbPi54uJnOgunOB9QEMnSggBahO+K207QWiDiOwm4oiGgxVe+EcbLhSr3lcbMJ9eGeFq8Y23VG
lmFMXNmpWbAwsTKrq4WoFN2ywPASE56SpKoSmo+B39EkDrpzo5zZabUC9eDlNZ27sYxfcsS8Z5/J
tYkOG1hMFt2RMFqVSvE2+rLLVWYX5fchXGrXmwuuTBwCWcMYCRqcBZ+ujSnmJ3qgFPghAWMKGdNN
lSM5GPX+DSH5dd/xwFFzyXdURV0iaJrz9miIn0gxpsSheEGDDqOOqgEwDET/FnU3PP0cO6evvf7P
z5FOowUEFFoGuoCJmGbF2ILEYhWOh5rPRb2Notc6/IiL11b+WILNmCnvQZYGrBsdzcF4oghONuqy
dsD1jxVFSrnl3oCaVucpwVHRPVPxTBXMSeqzupSvnM3XnMoVnGsfg4lJBhabI2ve9965lTZ15Zlv
d9KTWa3CelU9LXiZ2d3TgW8xzXvif4J7o2OCasw0KW8mGMzV95psE+Vdjh6DJdTFueNnnkgS/Fmi
d7kZTpLw/rFBZFfI713saEuY47O+5lSOcBhYb5DenORkDTpllQ23EzvbkdsG6Te3vCl9R3+4fOAX
NPt5hZw83fwu+ucahtMsPiZm8+c8BtFUendZzswUJawSqQiw+QBjThWzeWNt5EBm7nH1rqmjbJQH
L3dAFWYelTd2PzrRurwBmEdnj6+XBc9dRadyhaimmUjnc7ODVdbfGN8CQo5Z3mUR6vQ7xEDuVIZw
4rickDyWIIN7iWqrT+AQd/utua1d/z5/UDo3cwig8nSXvSfOFeYPnL+S7jn9AuHsJZEhESnB6o6q
ehOPsgfAK4eioWM0b3hZbRcUXlpU4eoddKMZaA+FjXu6zlfKhwS6atCOsgPGKobOVdzEDdfIN7X2
ONjaC1uPOwzPfgRPpreUGPofVn8K2AGxiUl9YfWb0GB0DODE5bXu5Wt/vU0dqtiGpxxKpwao20pz
6z35VLaYdc7W0Zo+0r/wRgcQ1R+fICx/P/ogntRxbbbRDt2vKt2aS6DdswcVPEpw67IGGkbB2aW1
ppRyPmlZfG+rH5bGQZdzT/mPy1s761NPxAieLu7LAj3dEIPm7pp/A3SEn1/nag/288XwdF4WUEEt
zG8DFUiwoniM+zHwIYuBbiBpUemkaLR5b5ju0A5NA7RzkKjAuzL+bGjoGgO/tvTaHSvtWopMT0pu
ehYv+MPZmBmW9MdHTftw4hC1OvV9Lpe4VEDq3IIXQUoda9gOINumL2O5MeUDWcrTTebxxX8ACoqg
lxOLITavypU15ETFzZma8m2c0nuc578Q2GFE9w8RglokiKV+KBEUqBlZVZHTKWs5xkQN2w7SLsiW
/NGsgzgRJ1hr3VqNFEwIRgQZl45jnjtBIhDkan/BWk/ECNba0ULpWx8LR2Nlw2ovj2QX2RFH6t1i
aZBxViUkceBlEGlaP/E8TwyDIQ6NeAHDUGpAoZbU1prVXyGIA8sBMvMABdNUxMXCwtGsShpEpai9
KT8C4tbIxBHNC31HAm5uGjkBBarL5vIqzpmfpUzlHMzjKV/6JI2xp6WpY7OKFBiMFTkkXbXgIOe8
16kI4RaWSoDrliHUkkKkTINjEtkZoJ1I8XhZlTmXcipHuAvCEnhdYJhDAIUmBrM+ZvVq7DM7yFfN
ElPnkijB55dqrsS1BlGxmrlABS4qFWO8TtXsk/DjslazFdlTtQRPWWUxBSIwng/Sph3sRrXN62ar
rSxHPRZXoEd0Ezt2lNW43pnH4O4xch6Zu/RQm86S6KROv0HwIGnVdq3cTJbZZqs0W3Vj7nWtZevK
lcTQEPn9ss5zx+1UnHAQSoBuDLkJcUBbf5Am5B0ghwIZoltyVbOmCWBQ5IUUHAIxSaJ05UikFjG3
Vnoj2RfatcnexyVrmV29EymCp7KsMEnVFvmgMF13Jt9IEghy/au+TleFecMWMcenl8KX3TqRJ7wk
shLjAT6HVsD+M38YyBa8EFe+Jc9gImXcLpgjPQ2uvFEPpdd4/jW7/wvbh7SXMbUVAWNIsFhOwGoe
DNBXQtUiBkxTqDl0ic5v1nGdCBFMkg00kH4uqp+Hrqw+h8ApvqzGbB4PBDfUwPTp1LomOJQxBj9J
708vMulY5jcZQ/s0+lQ/Qu17xY8U6HjFNZPWsfxwWfCs+Z/IFbyLrypjHEwnvh4ZqERQwDUQES29
ymat5ESKsEtSxVM+IiHrlNlByz+1Ya+2qQ0+JFZkgEZLVjl9u6zX7Gk7kShsWZ8XpZUVk13UOyt6
Dfk1q1/1pbt6RgpQQ9GXgFZXIN6LdRAuF/LYqJBS+JITGcRLutyOzSNXwoWn0MyQK0SciBI2isUg
XTIyPIV6oIffK9weN+H1uJautZuqstMtc4Yr61VZqNbNuJOJcAVzfqjtT9hk51FqUUstYR2SkkCe
MlFGAkP22Aa2pkyMvCsw9F7etRlrPBMnKNmQLjG6GOIKdZ9Kd0q0UaS7yyKUJZUEW0S3W2eWU561
0u86TNpUbsqv28QFUilygyuF/2g0rzKvZPO24ld6dlOHx5q5LRxbsLC6c09K6ItxMpRDMdwoppaV
WtalsUPhvHDZgRxBL3Wfv2vOXbjn+2YT3LVeCoLsTbzPUJ3ZBY/1ErPWTHBx9gHCMcl8kHnpMT6g
9z2/94rADaxXbh2KYKlSsaircNFWpRwmoQ5RhLkYngOeFLO174H3Ge8/Ii96zhU33LIbULfvWzt8
KNbvS8nRJWWFu9E0c7SHWtj5NnU7zdVYbVfpKmRvJHq6bGRLkoRbMTHyockodNUGh/tXZbIbkrt6
uPfDpYtjOhHC/Xu6geIYJxoJiBZVkFSpILl/a+KFgHouy6uAzVnDU0E3EbsLqtRaofraxJIAghTd
P2KaoU+8knhjdjX0LpRDj4kzavrChajNHFNgqONQAMlXQTuvULQMWF0XCarMQJwmbgX/BnpulF6i
BsC43SoxfTuKHWbRTVpcMX4tBVdAhRr0K0oOnf5Cu9swC211AEI1W8e+G+V8hbp7J1/Fo9flrjHi
5UPsQdtGpn/V+kAuNvsVR/Mh6tpO3T9x4Lo0zbvaTlU0xwB7UBFfDdXRaGSvD1CHRusCmISXPOCM
5ajATleAbIdQQBVvFCRk8lwadcQB8IAM7DsA3IgdC+U7fWnCf26FT0UJzjbvwOWaqJOocA/qmzpw
SBfZITgBmEuLBc8+KwzTo1TBDKmKEbHzi4SNHfAICYQl3LIBPunJAH5tlBep2+ftISoa7/IJnLmZ
J0F/yBMcW1sPWYg3KF5N0pNsANlXfWA19cZ2dVnOkl6CVwOXJilqOumlo18UoICm+pHrazIG68Iw
t+YihNSMQKJg7B4QS3i2fEGflNTA9AHH3ToKAFdZsQ3HtwHUAll5DJXVEgv5zCqiO800UbTSgdQp
Xv9pZpSjxSyA2uu+MxSPgz8iM+B12YJ1zNz7Z3IEUywUEmi1bLROZh37+DpRHsIlyoAZR3kmQjBA
MhIrJCXWrfE1RyWdQ//C6AFBDAj4KWROUSwWTEEdCWVZgMXSgva5yUaXF8FdFi3EDLN6nEiZ7OMk
PcQVU6KhDCkx/BtpQBqzNF41uxknEgSPH0mBpRYjJJTpZ1GuCHAlFaRJL5+bBSEi+Y6m54ThgLRO
j8aXRt92pgbPu9Cdv7BWIiOVmZbc0HJoIrf6MeCqCw4A97Iec/Wm010n6vl+VBVGjlHRa4GCMV6H
dK8PsdMBULIZiFuE2X5qNcuCDo9x2cbMCArdmYMpejfgAJ3s5LXf3TfxUp1g2iIhKjj7KCFsz3iU
NZaE1U3bRzO/L4cDY1dJfYWqlBKveHt7eRFm3cQvi/lJp3hik5Ev8yxSJ5sMuzUPQW4UPoNW1I8X
hr6W9lM4wy23zLqwpjMcRzdtVV6l2cNlTZYkCNdGXjLL7GVIwDCMn63VRlmw+7m8/9nWCF6ChskI
rjKsVaLLD2YURbY5dqbdWsNNz6WVFZteH+Z2U99ZGHO+rN2icMF5BGxUdLPzcSDkh9Sv0AnslO0x
HW/AzNZHltNJV5mkLkidNUZkvXD1o+bwpepQVyZlmhRwJ4XH8rNVqGGcG03PPYYD3+md/Bdm6gh4
OwH8jgZT9Qs7otlrdQH+Xo4JVP4jrfKHHrmwVslcGc2YCwuqzhy0U1nCgnaNqaZlHHJH2deYJmZ2
vC/ejWv//lG9qz7yhdmpGaQBtHidqCa4ZtMHvJySQRz/kA/hk3EfH4bP0rKLK2NwyMrVt0/6LVty
cfJlJfXp5yfHuzDUBPwokIrX6ar7wVNbv9a2QWIHgFhZEDbnSk40/ALKqRS5nPWQhUKnm0WlM6Kl
LboztfXlnZu7f07lTBt7olOgR0ncRJCTEmtLE+0qALxcNywliJbECI64VYKKpM0kRpcds9tFyK4t
Ze3nujlOrUKfnNqJLhghNYZ2EiJtUIxYVy/RQ7ZX3Owqf9HuI2qHC2549s47XTzBD2OSSubxtEl1
9sTeQff71ri1La1CdFQ2ui19FlfqA0dX/m3y9K9tm+Cf4TeTKqwgmZCPznxSSW2X8uNlGYvqCS6a
D7EiyZNt0GuC7qY3xW6uwt0E29xBpfxl3PU3sQtWFnVtLj23FxyKLjgU3No06EvIRl28TG3lqKEQ
b9OJHWP1KqOtwFiIkWbaqaa+NFDwYaAQBKjiZLs/YJKraBQ0Oxch3vbHNNnFEbjDXDWt3TC6H8rr
zN+07bocXKk8RPHCSZzJMEwfANhFTB2gMC32VYw9QG+SDN3WFnrJY564aQHubPRYgXLZB2Pqdggo
OFFW6RLipGJMq3keJ52LFk5ObjK0WxmYi47pFTNQk0wBk7uJuy24syXrmOb7qnzJyboynizd5pif
kfIVkT8V5Z3ijaLbch/foj3Utpi8IsDH7K7N0t+MPHaM4gFZEpAPpHnlWmigrAtuN9Ub8Becpjmy
EZQZxYaoAQqUW67VHihYhnpfjzEKNW/mKK2kRgPagKeom2hcFelWL3e5lK3KbptJaz/a0my0m3Q7
mkCKX1f8Pu6vfQKcvsxmEXPT7DsLrxgQLCmiijR3rfEmiY6ZijEgD+zvRbHps2MEfsXBkxvEq9kT
QO9kfxMZG9N6yotbwLuB0uAqGW4BX2MosWtWG6O8NxsvjYld8L1OdxG7pfle4o+B8Wyh4D/u4+oq
B+ldGW+N/C6N11n97ncPqJtk1r3BNzm1jWENzuoM50fmAFMLP2oNABXHbvQwg7IKAUmSvsj1a26E
gLn2QbGwiul1AAo75TGL7qX8nQwgzPGBZQEKMsqwXANqatqullwr/FBz3dHYqzwcQH8gFaHTopCi
8miTmh7Mz4nyR7/cAN92bH40pRNZe9k/Io3F60cz/tYBwQc4WrycFuQKnNeZ1Tsx95i2quV6K2Go
ogHuoa4eE9LZcm6uzfgF3UJeGq6An7t0338NnaaR1InaRZNRFhLHfVOd+ZUetFMzjqNsjW3lNW67
Cu1kX9uNbMs35BpQtitY2L3MMCC74AhnxFPkojTLUkCrCyb084ulTPS8raY2wWiP0Vinc2InO1ay
7dvP9xSEndnuA4Wj53pVLig+Q6GJqsOJZOFg0nygRoVL7Wd7EAaFdqU9PoO6NEXo6twZK+O6WNX7
YRNsDbdwozVoawHN4y7dBDP+4ewzhIsu4HXesA6foTpAGoNo36VrOOPOy18egf1uW66xj+0X6/vl
lf8aBZ2rL1xzICcCLISBehmApIL0rQAaWFHYLVnSb/p+wf+d6SfcdHKcAjlJR/0qtdOD5pCrwIuh
Z+nydbPyr+pN6yyllGYKWee6CTdcGhDVakysafoEBq5t5pWgOF4h/+i+N9eHZK07S5ADS1oKUXNC
gLPzs3/XsHZEX/v9gUibyxs2d4uerKQlCzFyMBQYUaqmo0LZN1nfjHK2LYD9WnfvqDi5VtK/N51q
G3EAWGMT4zUYSetCfjvNY17+lBkOvNMF/oLkbVmJWlhTSR7B4K0Fkhgv20ZufPDdb/G6d8c73Go2
yix27Zk2dzoP3f7uTo/s+8sf8sWILYLucDTjEkwToPldODydFAyJrPoIo4bKU83SKeFca+NaHe4u
C/qyvxCEwVC0VlBA2mEA7txNWcmYFBSETUi8Aa6cZqAZWhHVuyzk6w4LUoQzqXIyJn0NKQBVBbb3
iPjMziMg/aL3dkucDPyyKF6lC55wSTfhhGZFlxqsjDrMf9420UOhe90SpuX0K86cgKCYcCCRsZRq
uYViUiTL2yQu02dVIjQC0OKQXxttlPyQ2qhfyGPOWQdGlwyM2wNu2xQfenGENhk+Jh3KgWu5xhCY
+tRVVyp5Wdi2JTlTwH3yOBo1FVDCAxbQQlznKr1H12ynvgISkO3N++yuuNKv463u1EudkF+fZdO6
quBIQxVHnyBPziUzY7Q6K4zBLbHFqdsasv1c2XxF1pjLWE3zSs6CqtN1/GUjTwQKG9mysg2rFgLp
dbMPkRleW45+a7x1Xr8OduZhMR3xJTEgaCg4Vkkfss4IILDUvd7NHW6rCujqHc3LQKqx4Ne+Fu7P
pf1Mbp3sZJslOQdYEgZnXOVorvlHntj1sFKd6X02rumxRmAUOM07rGnYLN1bswcRbwFAvqJx8ssU
2KDkeaaOaYfGKrS08k03ZbF0uqTkrLkSsIBq02ioJhYRaGMahYVlRbDV/gB1hkNX0r7cFd/8G2NV
IR1ySG+Y1yxx7M4bKxiRULqYQj2R/qE1x5ZRE3JRWPrQbtFY7/lu8k19GB3dKY/ttwVbnY7dF1s9
kTf9/GQzdUlNmiDIO8dQ0cnSgGzTJk64xnyi28l2i9ffwsp+7T+YzOdEohDMGq2f0FSChuYbG+wS
eWoPSJzcjjzqKoNdHwfXWEtbDIhsfvSO8VbspH20MOE/ha1ftAZWtgLAGay02ANYJUVt5mRyRsle
U36Y7eflZZ1X8kSA4ALQWdYBjBS+vOkpurxzu9QiJ5LNu6xFe2pbWOh3QSm/wtzboCEFHYAyDUXu
LtiwInIAPmCr1LetsTx2RbeNTWIrXXVv6hypPilcemB8DfOnPTn5XMGB8NiMS1mdbje6pW/dO/jO
qBfcF5u7wq435kfqjZ0b7ciudxTq9s7g3v/pDpjzT7CEwI1IWl8lOlYsHbel/Ca1t2boWOZzhgmb
y5szu/lIsIBUEuf6CxdzxPUyjGr4rxG1rmwsDn0vry+L+JognrQBcgRg3jCIq5uCkfeZgefp5JGB
5a1jnPzQHjz9CjC0w2tjswd91wBC3wm9yrsseNZtncgV3muRX8UE/B0w7FDdasW4R5UaaJ/DKgg+
LkuaX8VfGgrBHigl9LFhkGRaz2H4pIWry79/OiHiEUWXC1pe0DyAoFXoOzHqIgCkVwmTZPq6RtLD
v7H6uy5bK1lySJfaPea0OZUmuMGUFmNQJ5A2WM8t8/JmqedpSYBgENQI9V6ZBFDzfoKC4JvLyzUX
PE7IWaju6GjUEeE8FHUA2h+vOkCyfKt1N2/WdehhmsVizmVBs/H3iSRTOKh5j7FaI4akkMjcyYIA
Gec4uk7Zd1DFeEwlaC5NGjfj1nMXZpiDy5onmWOaQTfzg5/UCxb/tWMXRw0gpxrYhdFn+gUvBQxG
JeEZvif+odiK5TZoKqrtfH9AkxISIo288BKYO2KWiQYgMENZ6KARwkktJEDbKuvOYX4Lvo99QVJM
16zy2v250P/20f87+8xv/svW6//8D/z5Iy9QRmHA+T7/438ei8/sbzfJ+8dn/R/Tf/jHXxT+3voz
P7ynX//S2X+DX/5P4XjBv5/9YZU1YTPctp/VcPdZt0nz8/fjM6e/+f/7w799/vwtD0Px+ftvH3mb
NdNvY2Ge/fbPH22///4bwd3yb6e//p8/m77/99/+8X//8X/+8b/+8b/F/+LzvW5+/03S1b/jFQuo
WdyAFh60KrxG9/nzR5g0/e1vWQ609N9/M8nfAc2HRDoBMQz+H8VxroGngB9pyt/x1iFIBcKp4Af6
b//9LWc78muH/gYkx5s8zJr699/o5IR+OSlMsWmYuIaHR0CDIXpg0p5HTyl2tcg0kz2D9zXrUP8b
a07lFSbfTQP1sqxkeF9IbeeX36ReH3vNCQM1yXovLoo2fOIh7cDs1emhWTZukyp+lrpto/oZWF3K
vouGLZcaZlV2RUY91WyzaU2rcmJ0OzF1Q9O4rsM12tdKI7GLJO1I4TBm5DJ4CFhblmwVBV2C72Ky
DkSvFZMA322taxahvc22ytRX+S7t/SLOV6C3lo1bgrDFNABeoXDje5XHSv6oKf70dZkkT7+QVrkM
0X3AeDohejYJ/jpYKFmjbqQ69o17icRGXbtG6TeycjWSMQNOf+xLuTaNo1t6kV6zrIiK7xWG11oA
njQd+kHdSGt9w3BK3+T4/WUZSpzvzT7JsAhx0/j4kxblEaSVupZB7bJQZHxCVZa9Jq2TPlSk0qGt
PH1/2OIdPVHiqHr57cQe/2kDp3s+hULnW46ZbxUTDhpGmzViCFuOFk+dJlFXPY2k6pmxJbrmj91O
jjpOdbcMctoEK5WN8dBt8xZ0JeO9hAu5QQt16ut0iZny/JqEBaJbGUhc6HdCfhqNocLnhHrQqFbf
+4816A5hGqDGY33gYpZykDBqQvtpqXgXpEVwi1i/oHzfh22GAY3LyyIU66YPwbHEvDcofKb5j+lk
nj4kRrMLo7aojUcDpMx6euBVjfaXNfpygHl7a2FDfGqzFvaYjLYajyWIHqWSKzAtgO9q3eD5Yzv9
g3eD1QVu2hZ6oxwBgjUQ6Zj2CTe/5aRpWXzd5z6Jr800VuifaqCBEgAWQIYAx1mGkwB34rkSQCDS
ykYvhsdeLScAXsoxK5SutLbLgdoXkBpXzc6SsjoHcM/CAv4E/z2zLLRJ4GJVYVpAzME84LnwtFK0
NhgJe6QpbQf/oeVpbGBap6Yl9tAnySTcCPl0BrS8SiNA80s1t1AXHPU6I4dCHXuciCBk00nlXAnG
zm7rXJnsgklB1bhVoBiRdczbFEQ/a9pmkzvBpOOEiEOrcsArEJMoBgnsnI/cevXTGMwRd0VmRTjF
WoAMbmpbegv+SI8ksGtMDReRT0tvQMFnOrg1KDv4bugHA7/ZIkULvzPwqsUXpbU5nUopDCef5EsY
Q2xcebreK6fifdyA5ccwg8pwirKdzjagywb8zPyv38JLOv1qGe0C0AvdJZNj6Ysgxb80s4xN6vXZ
pHMUWjj3fV6XEK7lAOsKPvwwabvhqia9jya6nGZy+Q1OFJ2VXlaP8NSrUa4DtXD9BMCUrlKEcjBM
tLLp/+PszJbjxpWt/USM4AQOtzXJsjzJcqv79A3D3tFNEiQ4Exye/v9QZMdplSKks/8bK6yhCGJI
ZK5cuVJCVxkc8ICcDh0TpUOPsskLlqRqQrpMPDbFWAXWz3ozkCUwIYs3t0M5N/+jnaHko72lYr5/
t4tokM6nUtK4vPggE7eWMwimxWnAwK564FenpjSjjvyk4b1iiartk68HY9XUNs7WyifrqWp69uoJ
NbqUzl/u4nbKuSzlhMjaIR+DUsSHyk7G3j43/eS1vxDOsVim/aOITano/yo2izoPaT1/VwoFo3NL
80Sk3EWOuoD7Y6xbs7g52oay/H3QU4S8aBFOiJp+LDKqzhjwMMbB+ODaCy77Y5W4KVP69tm4tv17
eTQCn7PHFWQiAde+ORpZgODfukbDcz36+Ypa1rrGLdjWZvOstpuZskAXiMscpko6fKmrdmJ0+694
ed63sI+lGqxH1CrMZe3VNLTK74Yp7KYn3SU2eXZoDQW7Ks5cc8qaDn/7TiiZUgI8F14n4HE4s8jT
3HR1bmrxNNTCHdbv9iz79Ps0SzEHn9pwXWzTPtdt2nB88LYLFI6EKD7XNh1KwrvtP5Qum/1db7vd
0YvTOV9kJI3NFr62aMcpcqXZB90i2t761jh1aTfBoep1PWS/77edM7sLb2wBHYzxEZllG1qX1SwV
68H1KHnXLszThMJ7X6a2TUvRbKSJeDpGXf8fSl8mDq4zCJc71nPWsbHoUTi0cNEEvVyS+KyUs1bz
nRJO5QWXwknMoRaNtbrv6RHdMON8xHkowaH5KWkENA9QPnhpBBvle9gkUTyFwerX9kXRubvIqWJn
c7pHSf0hU0QhhJI52EpctvD2HJk5BNeLN2GV15oCF/+/vN3oXwHFm/IgWiaT2njl6K1544p8ybvf
xOBOvPyqa/Ol7Nukjz8PjRbNd4xvVGOvB7ufp//EZRw2y93sRlNm/Qc1BVsqugTOoxfcuVOt6cJR
JaXmdlFzNcj50HYJMpqfrUjCiO5SWff5O5HLyxgR2rgrqB2jUxzt7UOS2TdzO4vJGhukAZ+cpWsp
Xc41lI9cHgp821ZeqkSK1rt3ETaZmrtusalY//H2Qb7xVhgB5xhAhI1NGS/a2S9Xd+06R0xrOz2l
dVWE4ndawM9iuVixo9jyRegVejlkQTew1qhzmdUNQ+Ut77VEeT2O2IVJb8S7hRGDupmJonV9FVAy
+7TZRlf0xiBz8rn2L0NizyzLVLqxORCcetyRIVPG7317Ol6GkobHbxMs0kddMBrfvd3sqLQNXRZ4
PQvSW7XqDlzVljeirTxWbvR3MEjVFw/Sn8MwfQcBfTUDPNjkQiD8hGYWbvzGdam7oi7W5imz8qCp
vmEsQq4TncRI6p924+NVI2pZ916m9fKcJI4o3+O44zqz5P8y7dR+QGrgVAGJuniyt3MwlVHdFypu
nupsnDnb3nbAMlmxeh/KYcCcQ+6oO47b7sQoBTCvP2V1IsGoi0qsnrw4RWZMdmHBLv2cj9QY/MoG
YS4EvxHXd9o+2MORzPr7qVySnqKkbBZdBNWksYb5R25Z9Si/DvS7ra2zHRbkOe8jP/OhJbmVNo7G
lPhB+0tYkXEcunCpqVssXT/Nu+9Qls0ubuxulAs9gNNS56C1CU7nRWa2y1DyLRwb4k4ZRyiYJnNT
beZfwrppf/XdapycPp5a2X/SYvby5K5wbHNpOG6eeuhRYURFfHF1v9a/VfPaccc4FWIbv/YbsLa7
ZYDgKNpi4GdFVSoG69cAdtPDSu7Eay62k1iJ87slRFl8qRBlcWAtlcLlOhpkyjtehDcQ06BarlYy
rcOSJHZ+SSLUUuLD5BeNbk9+VM2Ue0flGCxIEcnAan5jXmpu2jU3i30hniwYwipExhDqzWeZOuUK
CzmbIcygDHlVzs9Wd8Di3U21b+6rRq82Q8nH1WdgZSRWwkBaOWd8mJiXjF9xt1DV4nTxm/sfOBxr
NkrFnUswic9mJjjxlpSPxvvP8RFV5uBS6cHvvPJko98/qw9c9MYDpB+oeWoHbZkv7raj+iowjhZA
fsl9Wjbc8PbZEQkm9IxDYO5q1N4sHufPmdt1lzVnrhB+VdWSUlRRKb8o9R9z6BZL+jCO9PCjjgfF
l6Q952ONP2IPsViLS6+rYfq7TcKr9+4MC3NkybqW0yGSRWJ7KK/rgWDKSmnY8JnusxKp2XA7GusQ
rNinYS28BkZSkikdWZ/USuvRoDik/dLa+pQjo5P9rYgHXFKE9K+N+0dKCtc5/NjFsfHbZOWvYQpH
iyRfT88knWM7ni3fXnX70ZJcS87BdGrFye7m3qOVW9KrdH0I6rTImy8qWeZ4eeLErPXanlTiJzE9
f8sgN+6r67drfrISQll172znybBrmE+VNkrok9RezXvipkEyOC25V/CgMO1MoLBHN/t6O0gB4B5V
mzsFFm8+Zb+VrdEyljsOF4sp2Vzotw33K+uJBg1K6x63KYxN2sa8vMfasnUmv6qz79v9AWKAa+fx
RvOjmGbN7eUHk4lEfKvIiCPrUHO23x7Dq8vDMOuRGsYziViqyIzxX5m7Ng9rqTtLP9ruWM6PmV0H
xeelIph4tiqPWOdSxVnJtfb2Y/2XyWZuDZ6Gn2bbMYq5gpawL58bNatt1eGUPtF7al2XX32WVZl/
QnhZt8NvKhIj/SFD0KvCOpT16HC5yDSLWcFSpszXRZPUJbIaIANKOiCtqp/8ex8Z/tCmTx22/CeB
pbEFaz4NTf011n7HOnp248QYboS38KQ8wOaoOkZraJXuY+CuUf5kL445qaKwFlCXpEI5+JJ0o2uc
6onQOzvs/mOqsxmnch9Wv9BYVl586RiLUFpW3JFqW5DgLOhqNLZ1eXKqXtIwtatiZLmqQ4JHL8Oz
XKPV8YlnK7t7TxrwOo0v7kXW1HFD5KE86gsD9waKkIGaRB4P3fcsT+IovXNUnMcSZMltZus8+fOU
9Z+dNutj++g4WRvWZ0xeQeVtXCTDuv4WZ1Y3ph+mZuVQnVVbhlFzcVLThuVDD1WCmcqMWnx+5PJI
BmR6yE/o7+kiOhawlXYmpzu38bvCuaRZ2IxEmUTUTnmXc0M0tErzEi+z3wn1rmykf783FKWYfm0I
s6CnawqeX24vJ2inKQ3K8XtcrYHT/ZSz3+FO510/cqy82uGhByeaRjZIlS+uWcfaX53ulGPWoh/D
nPp8D7DMAAKO3XMeGkJbfqFu5imUJ3tBnrsAahgNtiO3D6YwRsru4zA6sz+dY6tjsx2CwsaMPVAA
GsArzYYUN/E+SOKF7aJ03zLZVCmbS9/xrCL3/2pDK5jFg7PmjCRtmjnrTn0OkjV9nJtpKcqzbRWd
H5HN5bJPjk3mooWqDvSGj8f8cW488NEPACmxti6oTGjHPbR9PDpRehBc62NRHeZlMavcDMl6ffch
d+wLJlJBuHr7qN/GC8TZaNxBgCCz4lIAfuMjyn7O42QZ40fPz7Vu/gA4KebHNaPSXByMa8gliUaW
YDZm1zcn6u3n31o4AGcEsUAUhYlWXnnpdcuVthQqeuSwleuz2Ezq4pUhW8DNSs0TiZMwvf/1c5H/
N2IbSILDMrl5b9FMQU5Rtv9o+xbP9ZvewOWTW5trqJ89zEpYIlP8LgTosbdf7H2TTSDlSRMwk+S4
DY/KLK/mblrXR02ar+Mdh1Z5+XGPCrgHMhRxad8ZhtYZcTdaun5rS0Lj/NBJWu31IAm+DLv7mtIF
qBRuj7v5B0hONE3v1VvfpAGJWlwHXWJkdPmHwd7ap3i21Zj7XvY4J9FIMB4VmdkIfhf00Z+4WjKN
T66kuO03qXugsWOVLrP8D2H2SEixR3xJM8UrYnF0xpDVyfMaq51OXROaiX57TW9ge4ZLuAk58Sqg
4gKYvzQrPUoj0Vwp8U0sy4whCfLM7KLZh8TuHpvr/ZxPqFKchEtfguXOJmHHBV64XkL49/ZgXm1s
l8rwCJak2dVGMvzlYIw3NtSkNB6rYMw5S/boGx/WE33Is/poxY/oqylfn99+7lUw/8UGc/3QJ+hE
1M50i781rnE6p8TgPpYmbK3hvuq0Qbmram6T4ugOwqC0a12POjIuflYXj7trm/aeuTCGuE/wuqZo
MfGLcPKVYe/Ap2raYBlBY2aDN7t6Scf8i0MzjWGl3YKq8c/8eipE/vfbL3Utq3rxUh7iefTg4p40
btntcY39JVuFlvpxB77jpo6Dr6PTLlF2pk1JQImFBjNeqxO6am2RfsgrxBebY2CXxi1J+6nlbYYO
kQbroAkPy5p9DCr4fW38EEUhwO/As46ooYEQoM83x25xaYPZLq1DqDJRjPfh4NMa4c4fLGKM3zQF
zrZ13nwyd6IumVjGz0yCpgM7u34Bc+j/J1ujQAABh71M53O42E3p3QVW7ouFEs2Aet5zWWS0Kvk4
tnqwntZ6KP3h174c66IN8LeOi1m4ntYXHlEiokApL5eWTtldYM6b5QDIVOzmHbIv54wr8DSSi6sR
srMa7pRPaNqa8bVxIJbpjnA6UuuA2EbkV9Z9quyGJu4h1WYyOoboKmXd4e11fHXbkI6FqAx+Loxi
9u3eDARVsX5YDI+68swJXWsA7l9llsTGcWtyM4ehUybDfZ8X4l3j+/rx5lDQJtZIgTpAIi/PJL5W
LsmmNI87Yuy7lc39UoxRwPPzaybRF4XHKMpUsujvvP6VUfhiG9NF1bQ+I6mMQ/Hq/bPBlxL9fv0t
DVITvMoS/w0o2ktHOR7FlKxzfGI4KyFwC7LDArqrzx45W3FbE7vtIbDlTgaeHTHIfDOBLsbCV1vq
ZY+alhq5zqekF50dUl+T6lEeLGpceOq+s5RfmlRSl46DEh+WUFdKH2J7GGVwGpwlpBEbUABWA6pn
XmXKesdCvjLXUB+R3ASXMml6ZPBfrsZcBoVLqcX4bTdRRH0+S7477h6oQPurWDJsWBBUHrsFabhq
fpxU926c9ZJwSqF0EMIricjM0dqB3mc3cRYdXUpB89H5h6oGuEgHbBnPmIqxxFTHEfvx7XPwCgL3
IbNQLS0oxMPzByl9+e6TJYK0Tsb0R+ajke8dHZskKATABZAQl7HOYv1z8kOVHFBnTFDbKbF1JeVR
NlAQteQNebH3DuerqI/cKFNg/EFSMK+vrH4uh6WuVfYjjVNjSRav8LjuEa81jvjmoE3k4ubHxhqZ
EzXTqAw0/nrPcK35xWeR0feCmxcoiGkMVgGI0ee0qHWPm6FUqafW51D2rmzuVpTu3e/tlJDlP/al
MlntzQFt8Z05hX2w4I3u6cPc6802D5RiS5SUo0t1yHq9wHJQAfnQQxPaSfgJLbrBXpDtDBtx6mnG
ydFuw3wkvKzGXBEs66m9wkldbPxZx1cOw4tGy8T084aRvr3ct74Ah57cPbwHx8iPoZn+crXHwUFF
hHTM0x7Aqy4c9KXObZ1cQAAWhAlEw/F+zyEy9ux/zY0w2TQonw7M/whj+8oHcZslj5Kwnr8tlh3P
zV9VQpKrfCYHpYqfb78isPbLh7Fn6K2GIAvnCE3FV7i/P69uVHOlfqOBH2yVQwHA7NmHTDRNV51E
5uu5/qDcwcCChbDZP2naOFIcEzGaL02Z1PxiQvqYFfPsbraeNlxHO95ifu+aJxUJnBlxRMCPGJ5V
RuPxz8AdPb4nsTJEe6C+Jn4cBz9OsgcfZ1R6H4fJm233hKyF+SiuxpVhRGQhrCenJ//VHR05jvp5
cnK5Ik4l1wbxMmWBICaHfBuolY3mxcLZNX+cpHZYfslKQnf3Xk0dAPipWVdSbYcCWGim387s9THP
3PKrFfmjLrmILqVq6Ldqm4iJqGheflczQAxSOc4w2t5XEuQ6Xz4q2QfBeBniWfjtQ4CsaL8+pqDK
vEDlt23vw9QpMuYs75VhgqAlk5XVwWn1ms8fFroe8Voa/z1QH8TcN35GQi8giUl5p22X+dkTs2bU
mZu0Y/EJImbLgq0GQ7XvM9yANflW+kHuyAs6/yV6RANuK8h1Vk5gr48JSefgz6SMzFByrxKkyQrQ
KK6kfQ2QAwdApPux31bJ9/0cxzYtXsjIF1OP7lfrIRfkfUGGNmrmY6zcFADIK5wVMobVpWZ8K2Ao
dCeH/rIqwaEdzJIjfW0i+6ifZHvobbBk75T1hcXKG6lK3rwWNTn0bQtZeEosjFs5VOCck2HxF3Wq
yUF22bmp/ZZJ9J2mZ4fCnPMUxf3JkvLNPU80d7ZjJx9zevKF8wf4EiTOTulohX362dYuxIRDl6RA
63fFkusx/NLY7TxnP7KEwu7u2Q0KwdMb0HBmowlHMS33JGvZmfd505r9Xka++Zn2lhhxnpwi8U+7
kwKxApfp8zzIVnywZDyn59T1+yD/KtusYIxjLhr+9J3zfL2C/mU8CMwxWZxqj9bBHKJbl5unwwaa
y/qbxhPw0aKEoGTRP5hCWSp226qecR29ISCJcdzIGDtrI9r4WUs2OkIBCdeu4ZW4QZO24bMFOyVK
/5gStg4q8F5gxUSDGzANOYRUfGsvpUqOXQwgV6MjYltVeCj9DG7H/dxQPRV+0eT9TBqpb82FsPPf
YjsDHJ1FwjWUY5Cx9/SaNSQAwUfwe1SYRsigOkk+O+058zvLUoeGhHh6l05WQbKURE5M6EPc4JGK
iJKl5M+UpQ1qXg69SR/sCfxWViXJ9kPdgesBqedVk4RnktRTMzyUdHNT8T9/uLhla0XHZGDHqmPb
6nBpT9Gw+nyhhmKI1GF1wqn6fXfjUq/RqrnMnlCaOjeLXQ+RZnPxMrcwAeuWCdqJNy5KJex2sXZJ
93VtCshqdOIuGggqlYzbjFF6W5aj7jO6dT10xhJneFOLcR53HxJJ2sSiuZOlRoOpYTtVnX4NgkF1
7E5qHAdyNLv/uJNCpOj9tf0m/VU47Ydi6U2Sym0Xk4gjyPG65CQ0iFZ+B0Sw8Oc7tyXZnNe2mj0W
cU/g7QwjqilNKNPbpEiao5clkPOovm4Dmus4IJLV2e3FWtb3VYEDEx73vEHMlluok18teAvv6KWB
hd3ebCA1GET6J5LPNgVJL69vPxsCfK8h/VqlNVnEMzdTVNUXbiVm4Nwj58oUkVQ0Roe6xaD8sp/m
uM4aRTPlHmOm7inLLKj8bOxxHD8NibCqSxIIyd8yczNIs6ez6uBlXbY+97AxcL0AZEG+RvRg4B1O
S2eeYLKH82PoQwCCDxMr873YT0wmwkmkydo09ZAr/9gjLqYXFKhAHCFYjZ35kGBsCFLRAc6c9pfv
DjhjylcFH0VBm0mCV1FoIjNJ3AuqD6nQsPdgRnm4Su0kDXhhTTZAEFH0lXxGoMUYpc1p/8pJIc9+
qIiTkR0OYwixD5Fl0QvhrtTlleI2p94yUrE2J/l4KGaNi30Z3cbgfLbooXTZU0aw/+iRjC2emgly
7P3mBs6qMKn73BBUaBWNMEK3XlAcULU67/mDYoBilh8XqizJGs8sQ/Ow+a2Nb5vXF7NlaBCR6gLk
JPWE6atPKCYTV9RWEWUTte0reMb4kK7KOLe9jI2vGBQBZsW3m4XvBaWNG0HC+oqG7Vhl1+oC37J3
yjQI72XQGmd2mF2bWyqc2ypDFtMv4w9VnDjx8lE63RV62gYctk7EsIYuMjTcHq4kz7TtojcT5/ZJ
6B9UVZYdLmxWL4jqiawYEY+qpZem41dhV3B176LJlqV7cdvMBzyeCt9g33lIQ43iw7JN3ljFmpu7
yIs5HY8hHMTcurh5uRikvQ4XYLth5GfoYKTjFKePuZ6atLt3ZR1k9xnMZO74Zh3pRvXAppyZUtvy
JX+N8W9xDRZEVdpfuiFJa9fH3E6trnvugsYgcPuFFkHlb9H3DJOKgTk19tX9sE8mxBR/7c4RKaV1
uHC6I856t1rGG9j/3LVH2tofPH6IeLwi4Vp/TcKO1D7F2CbVQUfUhnHNkTL5wmE2GPNxHoKw+b7k
ag6C0xbEhFViOCDYS7bY/p+6XFGYPBHumlUf/DmfobtdKTx7IgW9mii1PzhutA7zYVwc0wBUR8Cn
Tw1gGl1AM+F2JjcVuIbBUFt1W3kPInUqemsXW5ZsP4x2XoU6PDRt6ljNiSZ05ryk24LNgW822RaJ
xg15oeJDN5YGtzz0214b9erfT4vsVfTg+mug0+VUF+n1YtovjFJPJoPgDLBHL7q0MUgXgN5c0EUn
k17yRALDmeyPLQjzQvljA12hPu1vLKauqYbDPM6wH79Qk2lMEsFgMbjHOhjH6ld5NSMTxxJ7wDXQ
zPM37uQwHMsD5npNooey4QKb78IsJd12yG2VFR8b1/Lb5lRCM0f/eCAeYU8OWpj1klFAu5rHaQOI
rKU19KlYsBcJyyNSjlCJJpbp2R5WpwgyetteczVa2wZ03rN/7roIDCtQooGZHQwKaaYqbo2lXsgr
scY7BxkhAWN7rIJ8J5xq3pFB7LO3DlbPK6dNa4/3K/WE32BiiPSop8oMx6F7Ae89XV0OlYCNgtOE
04jcQBZWrWufa4c22ohJ9In2kOu3urwqDj3tLGTzFKYsmX0uHBfm6LkYxzQcP/6DXIMOMu4kssyJ
LJKuMQd6S060SWYMk1eVznLJVTDHP/2ic7FOboHwz2EIlpZuALLvQ2bVmTMdaMoNt2M2WVNiUXmY
T90K3HSYZZc75TdarmSEpAdnO8v0gg/Iv+Z1YXawB9pPP+R8jswLQp+1Ib12Ll68/Q/1MlzJobvF
QZRZx3cbHedm60ubm+gS5oS7aXzAE8jG+1aMsHKjYjYIabG0SLo9pLwtJmSL7FGcipH/DXDJ2upb
Eq/GYLVOkzCimdiJn+2e2Z60sQK70OpY04K9jJ6XMIyG+wxXjhXax6O2O829JgrnxPIb7/u+XmMJ
xwYi2ih9QiQiQssY7IyMpCmbkNDVh8ukMnChzztZrEw9+h3f75EBuqNmg05Vh8fzvY7b1hKXvIW8
+lc62YBISW6SV5n2ADLmK3SVdanhC0wbCtHDjWZPY56vk4zp53+RTGs9fVJqXDv5oZkJeejxHQaA
QUfRU5ow3QWZMoeu0bnLbkhNWvxXSWjY/lritY7otrgdk/0Fh4h8E7vGVleqZVkZs9BDe2h/7SYG
AJsD4MXSAGD7dZmUk3kylCGf2d8tthqngFfeKAnFBtq2TWROkZtbNsPXAQTT6pv2K8klqGtljp2z
JVvK0jPPaebKxG/jdkF2VW1WAbKT8V/2zHXeJSYfka6ZoYXuwWNbNCbGF5U2SYqU8gH+Vwc4Dhxz
qcztP0a9uQb2VGKxWcD1ih12Vzxp2bKbqz9ed10YLjC029EDqEdEKhowDmKcDD9xT4BKN83Yn8Xs
g325G/lDzbN5imwHc0TLkv7X4X0YlJqTqnxh/jogu78+53PSJ+K+x2ra80cXlg+8lf299020T8Z+
soVfm4x3v6XIojms2Fn76+9GOA45hvQLxhEL5CmdwPFxYxxIy+ExcyGS3bu6ZP5o5nJ1/qpRrFzc
iwAzqx/mobHC8pPoVEHnFWj0yfQXaCzG8lQmyYBPS0/dMPjT55v4shuc0urE8/pzQXFMEh6qQRig
I/VHEwkLLg9ACbqtmlAWqkrEnyWjWRo3BXT9szfpHWSFVCf4oqNw4iHs6o641a8TBFQ/T3krDZRR
edTknTpRmi+xn0NiAwP1k/mnpyGx/mmopbyYh3QoH9/Rg7n8QqaK4Q7eSKx1gi5Ttu4hkG7R/FaO
uYFsvC4ykE1PVyT+aEMQcCB6/rNjBumGCDVdYy7+Mc8NTDX4iUEP346sb6MJUqpkAcCbaWKBANs1
2vgXpycru66qhhrp9JxrpqZlcTjL4eQVTM0vqlDMzuldOvEgySW19OTDtu/eHsXLVAiZb6PhEhE9
wcUOuWIMZPmvUVCGTdo9jdcvaVkbXuyWHbVLnD9S8dxMeNhb9j/MEF57L+3/Evvn8ag78PKkwmE7
0ED1BvvX2ppr5UfzF7fyTX5ubBHMyw57CgCQCr8rzZXNMOIq2Pz98Gob/g8p05tKfkZDToZKLwf5
ezY5ihAvJwOCSYhjJiTBKBtafS4HQu+pPeVgHLZFC4MeHYGzbmo0a8/xNLBQWd6YuJz0jaEe7TE4
/MEklN/IOuP+IviqejzbOCkMsVFeSatpeKWDjhbB9s8RTTylvxdFZQK0nTeaAysG6pwCRy3vpR1e
zTo0D1rVkm8xeuZecJP/Cu3MCnzaq36OPIWN2O1lkWECiDWv+XE5a+N2VpuVVltmHPKXORVv78CX
oDiTTpcTcg30RUMrEO/gZtIlfNS2F4n+nInZ8OxnjWvNtXINAtcpv9rfajJFOG8/+NUBRAoncKif
Jt/hUbx/s/fcIaJELfbHz2LzssIOOK142FO4o9/CZ9gdQJ2Pceb/lW7B2tvDuH1/w63gSg8ppwOd
f8VWGCdH96mays9UH22oZRawDEDYdDx74IBQVHCq1HXXv/3kGxVIUq+G0AG1n1QsWQH6bL/c763O
6c6oE+tTpnqDG5RhQrB7jmTbdMNhaLl3f8H1NGmReQMdRtq4mP9tV7mfhGnyw2mkhM/+9thutyiF
F8yF4EjHDkmTW8MQ9Cs0gDCxP+2witjIlcMYE6RtW3SqUozUng1SQWA8B/F/MVI3ZedmnmhB7FMM
4pCshat3ayQDU5Hpu92nQhf+Cjd3mxMol9r+vqRD64+n0RlC+2dZBMadcbyucn62I5UP6TFuKYQB
hk7pdSw/CF2ixvZfCSiQOHVcn9a76N+zlRAWvVlIrhkNYT8OP/9TFLdt1MbCdQKSiiRxUpQLggOK
VKE0OasSDPPtJRMvKU2MwqVLgh2FHGUYUa8oTbgC2qC5y2fZ1SV3s277Ouo+xzouk2d6iSCzehis
hTK+x3WrBNyLm/MA7jht7sgA+l+GUCxNcdestET9u0nQnfiZWQ7VTN4h6B0N1SIacdGphV4skxGv
0wiO9+S4KXYYaJNMjg9lixnfvfdWYcOpy7NDQzTd0dI6nfUAb74C421/wYOAIPYPX2O36S1FSXwk
rfHM2bAiLegLTUMbaphPbdS6GTIENgXZK/shivBCd2MRlOBOTymVTTnduD0ddvoMxuzRff1AysCU
ZupiMaVntm7p0skbZOOoEOisDdUhjXqzk0s3yzL7HAp82eZkC68fho9dm8FWO4OCZPbz26t3I/XE
6lEqxJmDkAuShVrKjR1GaCTzJzKFn3eUuNleH9ePgPgjl5GdRNSBTmVMFq8jKUTB2kbF3i+uditJ
LeRorjGbHmfM3uoPhjq41cDtr61IS9W/2bOb2tOpbaMgeS8JeZuDpOwfegfWgwokSEK358Gj5BwA
2O4+EQw2ovoPtfmZV10oBCI62msw92q5tbJMEQKlnISjm8nLdGgYTO/M762nFcS0iOeYeqa1F1N9
Y0TsxAY+Yk99mlQUrdnvHl05m+IeXoVvPUX42TiaIcRo9YeLEWPDzlrGBJ9DOk9W/GUOfTVN5wpP
IRwP++CnsjYBD3TfKPqTGNrr71cMKruIykqaY1/efoeX9Aj8M5gqAWVdAUViIa7Sjd+gF/hLIam2
T+FqDR3EgD5RdJayZnCv7PD/5R2ENmRUBNhJ1Zly7av4zr/8U3ImLTG5UJ/2hOLuwbebf46OQE6w
0AYQnd13uBm364UZEywZRUswzrxX/nmhW0PcmJpPeSZDjKUi+A7+/Of5ZQhR9FsY9ybzljiaIvEP
b0/2q+dDCY8QsTPuKE2hxc1+qcolG5bIyR720ogJo2Zi6hdVW8oREB/uW5fK4PdYSq8GwDJDeMIu
UMllc8W89A4C4OMASYP+I0y6qwX0r0H2fvml1mCQNfafaqlg7fI+/P3tCTAv+O/EI3JKcMJhLnCx
xK8vtWKefEpR0+VBYiDXH1E09tEl64MEkIdBd1Z/CVyKhd85qO5LoQ/h4glyF8QwkfAM2XM3710I
D9lJFKQfqCzK2vFL6Df18hyrTq73ezK9QizD+31wOpPV5tyYcBe+vAld8sSVBv9u5Ujg2ocQ9dYj
pTJAfpfOVQbt2rP1RALmliI3qdhDFGLZONza43rsDtI3BV9kVQ0j4u1pvfWsoMeysSGZwr3D+78N
chKRNHPtOvJhiLV3vXXdvAhpoxvRVuU8VoUW8p/aL7GQJvk1UkSnbRNjQ2h8Z5FvTUrEXLPMtK92
MdmvQpGpHOLUGxb5EF7pPHkKGQ3Q13h2Gwz49su/fhyWi+wdhZCQYnHpXu5pmQtBDnMVH5ElCQHK
pGvQXr/UOLCD374f4CI6ebONcRwIbjBiSHfYpsfYy0f2fTK3MT7ix50ALK/1inOqmvV57CeTazN1
9Lp8yJaBSrpjVwW933xxx2FtygtF0ondPfgNPAn9aUcr94IqkcJaB1uJOwDVuUxAmXZmUZ1MMeV2
NZVd38Q6DmVyCPhUczEs8DKojEsWk8Jqpt7EHHgqZu+WgTLJsSwhd0MRFrQOUMErH7/cKF5i1Cad
FebKJNKHLO349WhjTNXoUrKdJYxBoNk6KcHI8s0PrYq2JpeplSnjUtrFGw2d3LimbChzIrJO56t9
LJOWFN+RMipYQfmWeNOVZQr01rAyA6WyxcCSHbVxPGQPCuq0EsCSuhnNKxmViH9KpHoZGIB+R9IS
sZoDVyfRioPVJaWBDreIojQh4K8lVQECvZ3lp8Nh6qxuCe56RUVOfC/blYLzDZyx7WnivSU5ktW7
IP4us2/bZO3Bym6O5VZjvANne7IATa1qfd7RFnBNE925V8xnw4YB1wxOfOWg2pWwF3mXUB24OMeN
MrdHggicmckMW21KlfdcaO1PRuMjv4LM/+bZ7WGBX/m5/1hG7CRqHEA4fTwzYMzmbzzkSB66FQWQ
n4M/SerKRFrm6Ncx3RQWqYy3BBvNr9u1clwm0BpdUxAJP6CrLg3HKg4+KreZ4od8DPvxh0QjglJA
8gtiRarrGk1SDlThiNkJbdvIhyIPkHpH2dHs8EvZUun/E+JTTlMAEi5Be9Z2YxDyNKcu9XlchoyM
NVkPK4VMDzFTHxBIA9g812VBSc6Bb4Fg0qfIFnddWpm8agWkECNZ6lCq88e6ZTXKwBq8r2kRUBd8
2kH4Hepyt8T5DkMnI7TEX6r0tXHNgCD8L53dTkV2bNexWH+buoVxea3lTH8pWJzIZWRyzcT/o+w8
djRJrv3+KsTsk0pvLi65+Gz5alsz05tEVXczfUZ69xQCJC200E6A9EbzOvpFRjTFGQK8EkBg2N1V
n8mMjDjn787LwutsL3Dr4/gVMMNyXyDFp/GZeJyqsS+G0RjrS+BuizE8494T7Pve5krauMAy3yNn
zDerL0+94oE1Q0C6gNRfYina2aYwk51mAF7NYqVX9i3KwiYXsDkBvON20WIAdkP2gutWRX43vQ/C
YjDgnhTCzs4rsZZO7QK6gItWgp1/rkLXyt+rZT36C49ssT+4kwnGnpy2KbR7cZ4GUy5DJVaIDfiO
m8awDWYxTErZo1r1AlMoC1NpOnPbzj0TLSa5FtupaWMPjgBXneQvtKPLz4s5YdZeW3kjEG6ZMu/S
ybt4egoKZuMi9NJ6znpJOWz1N1VLLFx9bGBmCZeNNXNxNrJfFJqqHvWCiZvGz5PXTc45UluX5v4c
z6vl9re7K4ddx2rufkt9mXRmQJeX0iZScFTx3oo1AeoFl9DAfRma7MRauuqiHgY2Jc4mMV+WgeoC
7kynHiRJO3xsKjtIz8LxpgoIX5EciqHyw0VCneO8ldxA0Bp5hbYFnwXqBK5MxFDXnUXbbFNAN7jK
NFW1o9QrRRAY/LyUCbZvOuhnmGF2PWYmzbs4Z1+mAVA7aovUkiRLa6Ve+uhlwt/Im1EbZVbHIZto
tQiPh7EQqVnkDA00iN44RIaLSqVVD9usXm9nOzpnXcPPZIRxdw9xvsbCO2CZtkxWgdIwqVvzY23v
u17PVWCTD9DGc8nUTolRg49nhZ2UI3HIylMgH1LJeSn6XosKlETGrTvZ/SSLZIan0d8PNwUdaa7d
2XtAvT0okHHMLfkIukRFcF99JQ3pwH5Zl3Xbx2WZHJsm455GrRHkGCZrmngGJxqd9MRYCD643moT
xwvtUqWTdCBbyFT18j+8lzv7/vfFthuA5nXree6nupA/7yjggtg4eQFqVVEmpcna0jfINBcJethb
mW7Zh7xfc7RC+phzg4GaZg43ea5p7KcQww6XK1x93Ry5NCY3gQB6dCgzIKsKFVE0qH2lsUqUfJdR
MtDGGU2iZwpUDoPkOqnTIfR+aeJRYvWljYKNMkH9yVIA/qLeXdVu6Ilk46AB/IJgCNZRwYbKl4vH
mj0ST6oUFAXKnUPHWVmPucEghofW36m2ZmAyS4e7Kv05gVwmTxeYxPhe5n6ondZlOclTXZOSDZwF
B6KGtGc3oZyUcQ7IN/JRJgNM9sSK1farCIbOwAaGEQ+gLk6iunAuho8GUBBsv0vYe5cIMMCmZpbn
CZixW4ZHrDhxUp98AMCxP4+mSRjPeVDCdbVsI5VDoCsBfdwTmMQOcJu19ogSkJy4rSYSvRW4y6FM
K8fYLmUn5P3lDvHB9YasC0e90AEDJGZfrFIEpfnZuuPgfq87xNKrVskdK1lSZBBqgB2rwQdlo2TZ
a9xRFVVa44VFR8qNojmRWyaeQ7liYMx47rza9ii0yPCT+6yTDyMLBmlMunwc4J/J38yUaadT8Uyx
TTcnDrkF8Uk8hpNU6UlrTxCByarS1a9IfcgrcqJLbLRKByn309qwpp3oOkKl4jE5CvhUPRw1T746
j4jqRKhloAmGgFG7kyqeOlUeog6Ru4VmfhPFsxPdhPZFMb96eW7ZrnFsZxmxoApSBVT1qrJFd+yT
njelVmWjqkORxJVkkwf3us0rvhfCCyOUqUBqNY8JslC0J+qZy6XAuT1AbThoO7se7VhwGw51K7JL
Zsa++8agvB3B9NGavww5qQgkGaRoDN87vikJd2dKkn76FCdT7Qk8CdLwTwijlIPRAkjBgVL0GPkO
0nuKkgahqUqEhFxTm5ARl2r6qDn4tffKCe1cjP8rPY69KxkfbXbJlQbNorzg/rd96bXinTlnDr73
KoNKQPFWoKiF2d13a/2MIZvfuvEUhtlW+rcarDCSeSisY0IwReof2nzakSxOyaI+DhObEem7JkQu
LL0SNTqMRGdL530IgjgEa1KWA/vULhzQ1WuxGHItWhzJrBx9kbUFkRMaP+xRys3S5alXEiIMqfUQ
nmlCFtGc3IyJevmv/7qf/CNGQfgh8Z4wBEQikmfzR6Bx8/xFZEld3lVlgzgbIbaq5zfJF6+KydI2
k/+vN8YpRAsPPAPs70Fe/RGKKwtnaEOxpXd5mbbh20qnECDyb0hgIYmiNZaqPtccFWzz//qN/0iG
yEHIwIkuvBmsh/tPKljDCAnDrOr0pp4ZwOLeAqwyEeouImMGCTcShzEIr5vtdhY6mm0kark+utnq
kGbjc6Z29kOxby2DSfJI8YwicJybd//6Q/6RyYW+DYmrpn1AuWL+c+TRitolCJqJuQ9qX1JyxEXH
xXW5hHzNcGlK40LsTJMGOaHsYRB+XIapaZqrKAl5Y5Z51QHldyIzRHJENIfW+FCxDBxyIlVOX5tW
JWPJWVxGXR5GrysXIoaoVJ30XBHnAo6rnhZvZwX+9de0/pA9DjIJNodznmx7tAQm86J/Dy6YKOBY
m5N9Gbx0M0JKp6R2ycxjulRLjN1ApEFL0lRG7X/c5miJkzNhu6l4tlWOnO9QcdM/Bp1lvFkM7GSC
oCJUdCye1mODbyLBPVQBOvD0ZJIDYgzHNN1E99jBZa/msQrSlNx7czCl76OeyzEgE4S0Gzq7mbhe
IgrpXFY2wnZPqUM+JYlzd2omDIYRDgabw12eEW86F0iUTd0aRzR2mzVdGyJ1+gxOp/eaR0EZWFRX
QN/efiVgFO3CefUqJ3gpttjDZBu4xtgX53jaUATft3ZMXX3dRjIOnlBjrRUNDEqdhjHBXpExUaZc
ozp+tGTXje7Wi4y5OyHQYSzE09r1odNgh84kauAZ4ZYgo50IPF1vzR7v23Jy5jgzirOutby+Dxfj
53UlPkgce6cjmfUgMBobn9zZND1iC0XUreWlIP/GDq5Z6JXs9fOKGQCTwjasZXLOpr6HFtg1BpVi
VGKcTsFX4nbS/JrQgrSAdkWNOe/UtcPMsttUEKdm02Y0zjlOb2PlGT5NSx+0yXFwVjr5Izsjqs/b
itiisfuEbmjDGmW2EWEW7+kM86wlLUkEZk/c79gUr2O6zOYb1a8d3o5NZ1nJsVjicoTfQvIAc6bT
O1XTlIXpyA3pinhci4cpbGR8kvIq6EhTXQsY3FLKBNW3TZuQBuehaGQ1PWEEGnuq2Nkbq4NNhTd9
Uw9SktfwfWngz9gM/JXUs+40O2Iixi4PjfzlP3jEiIH4PYAHBgwIzNZODLWLZOCPxBiWvRodQePd
TiLNnOmAkjUR+ScLWSW5mOyE8U1APo4Hu1mKuoy6htwOOw5u5pIo1NNiLRl42IC78dQQj/Qwz0MD
NjdayaeyHInFidwqmR/toOr7Y7q4/p3JNRh5mDkvk+IOsSs4XsFYtqE3T2PHv6XXyi4M8ZwXxOrc
GQ2pV9cRW0R2SkU2vcZ9seYXhwkLuOBsq/tADEImzm0zmOWx20JvxRvg2/Otj4azvAgnjppTGyfB
cMyGBUHqyRqKxbqPorp5MoI1mA4mbp/gMFbpfJrpBjfma4fNCXRGRHeJh6OGTJ06eCA0oI7OM2ri
kC9bBB/LerQex86dZpwpjv3F8qPsrly8nhGpY5A/dVU0nrohs16WamGU79C9+mnavhiWXTyVrrFY
h21wEYEcYAvjaiLuKyWY9AG4Ci78tHjulkXH3Omq3nzAg2N8i6bEuZJvWJ1WzBBndM3JMfD68Ibv
ap1NJmQxpQf845NPqMqhRwBCUFe0PQxb7CaHqAzWz2bpbhdYfZfxOlbZP09Z27yLnaZ7TPDdXIp1
8D4MoeFc48gUZ5E3MskQ8OAeMq++mnQOJwvsVkbLBI8kDyU3DYGmn8zG835d7TD9HPdD936FnX9I
iB+7LftuKA6oEN2TyIRFvTRvZ3/JXVRPW77cms4w3gu0UM/C7q3zNnf5uchdm9iyqUkOCLvWb004
Fx/b0Z3fVa453BFSlj7NgVkVaJPy9lxW3XaPoyr6SOpWeWclsfcuRB3tHnLSXA+oxcN7E/Hr59Ib
u88RsXZXFDfGEZwkvvG6seE0AXQ7AhcZLqBp6N64k19/bIa5Fkepwb8462S8JnYmHiLBDEgIpeEj
ymwbmX3nXOdA2I+2kxineZu270UXi7fEz8jmWWPjJKaiA5SKrTeLBLWbQKzFjZN56/NmG8Ojn/TN
1Uqn6Tadc2xM8baiJ8/C/Jh1wn1HUnG4nMk5rnkXKz4b9K73TeOuhzwMu+ASlkX8N5TGL5EvxjcL
vcAVnWJ0KAh6wOTlsR9mhfnJZQM+G0sRMs8zCG6cLRPEk/V8AWBh71NIMY91fsZnexKhqF/HKvey
A85o8cDSpE2IGsZTenaNuYtQMuqLwnpICJh5XTLXuGttpjTFtDu3HtvJeyEyLKTkab2QMcMMlm3K
X9O6yMrjbNeo5725BimJLUzNRMGhEp4cfKhzWb+xoVbOweY/TEOKuYIEANvOYbWN9pfVCMaLh2f1
thibkT0j3Yr3RBQO72cOG9j4vr6OxFwdQmDojz5iS/sQV8IqiqORTSkdMvj5Ml3KpOp/tYKhfkop
1s7GDOt8iqfAzA7MAUnO+D9f5pw8wGUUP6ebPdySaP916p0XH9yf7O9iuRhjUBy3yG4vND6NcWsN
bRE9gNVVN3yx0jlSHjVPVBRpdIHajCe0ADZHcmqA72Bda9heazSwB8gq8xUFxXKcI48RAW5j/Gok
A2Ncmy5z6wOfqvzmb7V3k6eGey+2tf2Cbc1gpu4w8XC5y2PiOvPdmPU5ig/fq5ixG7a/zpwd99bq
+Z+JqWvfV3Fruqc6LYaLv87+i231VXeKY6O7CwYvIK2fgvi7kVbpiiayGUjasAkSO6denz22izMS
ahP3zakpvKA+RAGu4/AXSPvwaPfdSjggV/hunCr7ZIoZafrm9x8EIW7n0c7T7AKKYX5IYAKmQx1W
MV9IsJcg5v2AHd94b5EB9104K9tPlDkPeFHy7MCFN+9m8tDOoTNWn7BngrItW/gaOyL5XCBpYDqG
lKgcuArNRyvKvUvObJINmrIrr4kIsy+uP/Y3gbGmb26PfsCNh4BElJnu0N/s8rDENUPreyy3FwL+
2rvMzuoTIVugYG4Rn/Ksyb6FTdoeKXzD9x1IGvFwbnJThttCQ98PGGvs5L7apua+zVamgkxf896v
vrabVUN+khIoCoe9u2WWL/LcjN+Co7sr3CF6wrTkntfM6y5OOyfMQJ8zJo96hvfgNgtTbRvzC9k6
7v1SLHgAS2e4zpElJe88u6esa8pfmEWXkv3tiR7tzRDdNO7UffLJICJJrSiyJyMxmDOa9+JD3S3T
jR8Z263Jbnad1zW+cXnv/BRMrvEhDaeJcD9wz/Ky5EVWX4skTPPvSl0PSigVxVsWkhRRbJbMDMm2
VgJxyjLWbBRqTAEiYZwq0o6SDL+WbhdVsoRCPXTsiFa19bPUJ33QSnYmN9FzPyrYMxwYa1nc4Msj
IPU8kP5XRselTOaNGfUYZ6ljc2ZA8COeyrSiuJJNqeLzNvJixvpgNiPGqQMgAvzckg1J+3PsRdUy
/QBathppB2U/rrTbqPZq96vGXqEuiAI99hWptqd1nKbtEXVN0t10MfQG6VRJszYHnjq/fsqrcZjG
QxJ5Q34eCfNLz0bfOd3JMGoADSOu1/C7SeRqfEdkvVVhYioo8QzmG8yXFvq9fu/ObZz/MniJGBri
S3qRfSDMM7YsgNmitM17SN/F86/EHyRtdhiJlCXseCZAfz0PKBxDIm/aQhwIfkjwacVzzsF1IHxD
2qH6BcZNM5w5Y7FTxHxUOieFGEV7Elq7bc0aoXjJquE7gcPFiEASQ4L37UcInd2ExeMMv5zcrabP
IxYGornGRQzJDu5WbP4rBVmQncd8Ho0rupaifqdT+asNapx5jE0CN6hYkggBXEgPwpRTjonJ6v9G
zyplNuY6y3Zh8SoJxeC7wHv8pErjzDQkjKbpBVT92EEPuNTa/r2OkNOOrih2S98/xw6HX/dELQVa
PmszkyJOnJHBezljs4x+Ta4kfDW8pyIWjY0IwVuFD0oShPyqnSvRWmFkSFK/yjqXEjG049JaqiiJ
VP2dpmO08UrMtswkT81ZEsJKea76CG2HUEbXSRnB2qyWEBtdkISuzRm3ClFBygOjOST1aQon5N7W
Sris0UPN7EyWZM4wjMZ1KTefcLFu02DyJuMWrs/JSL8JuDTiSve9dvZzPIlO/G2IGI+c39MXY0U7
TDDAZnO3JYzgmI42RtAGFws59DzkamZFTVR7j8IwVX6pUECLY3M0XUldxAEKFEDr2DKIA+/sCUUG
iecFltCrdo2INpRuzDadgXs1BarwOt8MuejaQjjYVQolnzDgl702zIhw/E6AeyKgLOOw9gJWjy/h
xV05K5UIaXhLs07U6EEwMYRYgm3eCF65WqIbV4L2FdLaujaz0s5dYEw2sXg7ejwpp+9k2xtqaEMU
wLeH2qEmwq+nDDAaRHYUD1OLRnJQPzS86jb9gGUhqwFQq1hsUFJTGskbGlOwlN5DXrgN+J9GHYNd
pa6ttHQWEjb0l9Ra8ms147em9omLbqUaJBaSj8LExZJrbNVQgfDcvQEBhrdULsdWqh/eVpVgOG4Q
JkyYxoeUVDJwpnU/EwUocyMH9DNmesxyOgfcZt4SjgQ37oY7zUNr05/fThM9yuJGqdkcSnLVlpeF
XLD+Tds4RZThGNbKih5UKuNTzH279gSe7HqEKFuj9UTy47p8ydkWzE8mCb4Nu3OU5tUFa+k0faFr
y15rmTI8w5dHVvHBTMuRyOHF6cDp+67N3Zd0S/LyIfMJd7909GP+e7WXDD7MPoTajqsPSYXnwPAw
jaYH+Nu/I+nqodM0ozZiTMoWV02ZvKJ2ObBRaKOz9lhPO6/PhCaWZN2Mkq8nxgFPG2KJyieUR+mO
O55a78scLFb0VaSU0m+FN8hGv1PSNf3Q7uYIhQL1sSlVHVjuJRE0NJjUP1SriKvXxiaibDwAqC2r
eVhdApWzo9qPdBSR0tgQYSw/Dgb2abuuVYgiJg5qt6Ef3HOdmmhG9KEuUVcUTSXB+nCNWQu0j8sv
ihm1epFwpVyVDb/tMZGKP1AndoHQio2rXlx52tvh7pB3AFT4yzk2JWuk9Exqj9bH/BpA2DRRsTrf
ew/dRoXNm8kA77V3GWeQ1LkoGsheAzlQoCSZ1V5OCeJq75Payggmls46zYYr3rlXAIpJPCLyglnp
9quhlz847lRHzNAeVF3KbA/uJT+itazySW0m0uXGZx2+01UYZgTI6K7vBPiRnkG1TIDN5PEj2kZ+
eRVFzMQDefxozwajWxcBGTLZ1cLEE7UR+8gFeNqxCEvZD3p76YzJJqI40lOEqpnbpdbLoGi3PJul
eMFh+Nb24k8rWfa3ywrdRRpoAQBcUc+LIveDs2a92iXHbHE7+aXcCYAGZc2jGNS1iaSPqEYMINqD
VYqMnV77BlQO44+c1TWWvO6Ei5aDbFZCC3XftAlK32xl7BOE3fO6bZfI7cafmXnKUakcFYEIdkJg
ZyBJTxjZ8WpC/gzi6DG0RhS/e7RDt4c5uFsxjd1NnNW9M54JjRFleQf8Gbbd1eqZdgUfHfnLQmKl
X7H4r6R3FSau1QA0Z7orqlS6DieiRZHYjygSiBM6FE6Ji/dGc2JaHuy4neRz0EXLqhSLvpM2x7Iu
m+FrX1pitD86nVu52ckzpzWYL5a1yggwk2hIrozi0MUUSS/IDw0dBbxkz0vKx/f+fuQYZS8PWpXa
kNCASkvkrrPWnkZKYvmqpBHKC0g4gqwAmp0Ni5Ehcq1MlZapDi9YMh/7tCP9tBCJKrRvElsd4Bgj
uEM0N+g5CJO7EyT78tG2XRLnDuYmvc4VxHN5mgxayhOyA2YwPTETg9b0lDjpEhQnPRdBe7mikNwK
+3NO1lEZIbvdn2S9jNUDXafT4MSPSWYsG5ogclRF+6W30FKdBcNgpvUEfe7yLXSl46j7n1VG4Axv
TDzZl9cuV0sSweDv2yJCalSd/aDPuFam28ldV3uYdRCA8sRlSgFBPIoUZOkLWHS5lMp5cykFQmLs
5BOax6kk1rIlkMds0+0poD3sCZewM3Kickii7HP0gWQgsVzSPWR3dKMZu7WWSWgeWsuEID4l4a4d
ezr9QQe+GT25o9iVVNap1uU0OAe4zY5r0rq8Lwoiq5wnQdHHcLw6xxmBKZgjmN9LRLURt1Xk5QhE
vzCTQJYGZpxA+A0IJrlEtU8gEwNMBqoj0toWrMbGcSsQdYE4o0qsGDO1l9FaWojJk2lCt5PhZEF/
+pFoxzAs7oulxku1FC18MGWTUSfiFGG88u4NbBd8Am2a9vpKktUrs4DgIRnmW9jda1F4e96AKm0B
YTpuoFJkim7tWWR6zXSNLclexDwy7maIO9Lzr2EUwzFcM+xZuzm8phyjKpOPjRKRhaUpHzJ9XYn+
lk8K4gL5GC7xIJ9ec2Y78Q5RT4yHeVq6Zq6qozrbgNKl1mIFjJzPgWNutUC26OTkouo1ozsPwv73
BqQnBfJWb/uZisPUIkvmSkijrW6TVmJ8e+tUYy6G/1AdaSJ6qU8b8nTgmqlDXj/TzINT352eOL+0
KnBvtQLGz3DGxaS+XFQqgN6wDeU358vL/AA9PaxSIgSt1gmUvCFcHbnrao7VXRnr02Gb5RUJANmj
I/HYyiNHb9kokeTePppkuCHhVKbwMifWxDupXEkEDW5zRXTlzNZts1ffWh1oNA6Tk+7TzGLnO48k
lvFl1IVWSy5Cocg1Un9lK1mQynyxld/+x91Uysmk6+XNN90FvOmAAJwSautJjsB+P0ojKiH0HNUr
KN5o+Id1i1BuHkxy3OrmkMBsAeMDOZmEjikZrboPzhDKm660TV2YSA+vUlcnquTWB3lE78RbRSqC
Qf8J+EDeIq3RQjwrD2ir99KQkQuhm3hEW6iHou1xTuWXHxHhSsFBkI9crrUyxadK/tuRpk4FhW7T
4P1+qOjURx6aBQhACy6VjDAlGIdbpLVeSsLDlAO51NU54CtAA4xyn+m1bVKw1DutvPbmusi4CHkx
pWBFucPREcqtNsLmwPVObCE7MT3EbrICiaOQ9yWzNbaOUAXiVYE3iBCexkXejJUtmhcTINi8ig4j
11kSuundPNQSfAiVtT8qt/3IoBFeU7Zr8rPsNYyuFqdoRqx3kqG+COOGeE56JDdKZE3/ha6FgTJy
8x/2ik2BNokTgmAePdDBgLELHDfcG5pRmT+g4w0qg2VLqsKeyzkvtlTyqGJXH93M5qTKdJV/q02Z
H0UZpoSlaMmp7ltQDRaMv0MjSoeoQ1RUFdXv6uBKVfqJ20gpZK52iiIfpwZslPImNu4sNcaL4Dv6
H62M0ecCVNuOlqm1rq+dkTqL3Nt2uEU/carWXJCE8D10XINWg6D4kNJVVT7FeKvbN2TmtPwBG5m8
vQruMrNmh8lUDoieA2A2BVOEj1PRG1tP4Gg6Fk9E1ZjbfGzNJbKoemQ7I/JOCtZUqQ2nIGU32vnm
bGGzylgukwgipL/yNMXSLctYC3m7PJkUPuc5uayJi9himSuNIgf5KnOdE2YyveicDR3rgC5U7u+q
FQjVLq8vNT4KeZynoFjc9cDfxfzBEqf28hgCJ/ru0VcTLC2bWt476ZAcrYjUElG9ATHqQNYlCv9S
DZCxIBx4ZMaN5YERj84sQn2IVL0tncg/Uin+cdgCorX9oVOiRHRG8hL1ToEBs4bfQ7Zan4kRlxbu
Hz5dJSSiF5O1vm7wpSuaH/mh81F6RB5TukS1HDSEyTjHlRgpxgTgYa12zZuGXJokHwKb0QSLeUl9
Q56HWr+nFrIKk2aQ28DFI4BJ3hPlBqRO9JDMO0bf65ClDsd1/1ixfQs8KFO1Ppctye7hQSlWt66T
4llt99Gno5oHowck6NC2rKVNsc7oGLduurOailrlgtutm5iIYyRS9qn3vWAWUmOok6paFVH2Q9e6
12gJfkueco2nCJo6WVZ2k3xUdavk+LMsG4QaBKM3Kx1npb0OtarcBDPs+ckUcQsFlW0OMv+CuVxO
2HOQ4i9rrkgW5CciaE3aCywvTIeFJJW4AGPSn7aPMrzYz1ouC7Msv1Dir4vZXcn2D631BEYnc7VL
pEQ8l0rV68vmn8unArYYu8WqAxvjVjuk9vGteIjlzA0lrlewgFZrqocoyIH+aUpbV5YZnenLgB88
9vJVg6qG3jlpmXPbspVxUPe7yUb71sBLN76ut3VyKejCZFJRMZuqpBDhShGxjAeRr2mGI7/Qq7JG
2y8MJocGMGJDTmbxUdlC4o3kLftm9oaA0lH3klpTruoDa2/xxxE5YXJOW8sdio9sd7IwJ3NZXvDQ
dOUttVaIEcBQhoiGMSqPAJes3sfTEnMOPzhg3QOVUNEF2tvturKIbgqm0IkDcje5uWsZun4ogoQc
v7cITJenTwueYxWs0StpaFena8CTWTg9eLkGIFSKltaXR0ufjOcqHPD8wTvtpaiGnLXqXppzuYWp
qvpClVwzK/CwVqJLnSAw415wzaOY636dXowUkJeOMqwta7nbLMa6MGzCr8pxe2yQ/S/eE3Yxouck
VrrFTZl+XzqTGuoSFLWdfxgK1DX+NbX9yQuxOFnJyJihgEjlgweKPI7H3B/W9ntiN2JaTjgYt+KJ
VtsqT37DiOHx5564Ejc82RheiJP1ts0Jzk0MOHTdpqDxTxKNsh77nFiv+6lFFJVeo5JO/N2aTqNz
W6+1KF9qltHfPANa96X0x2i6kLW7wWvm1eoDxyOduhNzO/5iNm0nnnDFxdU1nvh8qKgcFN2C547E
L+9MCIJ7BfNLx3dLx9q6VHa8mtdGmPN2b5MKcypEbqOoF3ZAXZCw/SI3cSOxHgZc3uPJnBf0X06f
znedN/kCpIb+znqot7qeMXg1uX8h3CYi/cfeZnEfZuVmdhe3j4YBsiRk/ll2ccvZYBZTJozx0QiK
pVyPaHNR9B8yKMDFOHh1PBcOc87M2glgaw0yAo/j1s0rUqcw7yeGkiEsc5ejyJj0kx8y5kqh307Z
H/yTyWPgYKh3Te8hRmZsi4ORFlMQ3ZEUlQ3+wZksc9lOE5zV/FwKv+pehVejaomm1JvvcZGO4kKQ
r10zia40bzLiKEh2xu3y3DBKt7ltQTzdx6jshXHvCXIwv4Zsys3XxvT9HAzUwKP+pdrQOxXndFwm
dzr0yMwbkGHSDt78coZzIoD8Z2wo0FcHT0du7epmloiU1Hsc3OkA1uhv2WEeA0d88TbKK2lxW0Db
9NAcBRwGVpIYDyhjbP8dIhmuzKFzo1U4zKco4KKI+oeEytbKc28SmXa6HircpKQ3qG3ZQMTCvqrF
37pQViW+ciFkWDemn0OQdpoDVSKJRFoCryp+xlajlVQuu1JTL7jXi0clJ1Yvkiv+kt1v4nBWr2JZ
W8B3YqYSrI7mMvLKmUOeMJ6DeD0pkbI+cBTkqSjSmOSnfW8mX4vFGqCkN4+jAMpG/0/0CYNi7G3z
PsdT25nh8+JutRGei8GCvMiyQLZIm4XS73vPlCiBjHgvRP/es8niaLFadrce74X4NDRhXL9lQ+HH
32YmxGOQNCezej+Ug0uuRC+9jerbrhp32v9Kqeuzdc5AmL3SHGzIoL58CTjJ1rMAXRxDYh6NZHFO
xNJKfKJQGTnZXpUkfEkbDQezqbP6wRvzJryuy4A0MzZtJu49t9aYlPh8YaOZhjN6tBM944mtuaek
wH377Dt1vP0yUngwk8xHSDkdcYaBF5ydocAZ8mqXdm4ZV9GXGelwH4Kelw/aG6Q+VjTdp93I9mfg
pVxTERGGnWUJQyuPbTORTr1Uptecx67t2gOiKdvAysY40qdmiVrET+uc5JQAXlhcCL7qLt4wp+U1
GlbkSeQBBBHC9dT+WJhGaz71OKxOk9cuUEZl+WuBefWF8O7iRtjh+JXDZ2hOwWau5zjyYrw7a8qb
lkE63AMiknjfTc38fcrA4G7o68SHFBTzqcon5y7Mp+k8zhEP4gC+7H5rmF5cn3oGU3bXdCqXr52L
pOwQbvacHed+bN7apCGfZUUDdMLVHXzsMCvfk4PqPhDi4dSHbc7T9WJ7Vfvke0v+hly8fWZ3K7nL
uZsSoFg5n9OmM26CmH0ex+g63dilNePFpsk2vyCLZlcrGzH8TC2f3PXc/LI7xGJ0glOC1vPWBv3+
hvNiuSOMNUX10UX4VaAguHhF09tvUBCF92jT5tWEf8+5dUwhtNtD12Ug5JY/+dckoNI7ZNBa/q3n
bVmBySVMcsRgdv+21RUKpIQkD9LS4O/QUZSEkKw2Riw7N9tHRifAFtdBaRennAYJ3q4Vt0GVOafc
cuaHPE6sX0JTBF9IHcq+Zmkx3qF8dJ7nxWKVRX58iRrbRL9Uunf23BfhcQC3Xw62GXd3RG2IXznb
OBkmTEu/GpZbX9KE545W7/OI8v6XmH6IadRz/q42o+oy2EN09TxzuTik7n+xKzt9iTPPP3pRkV1m
Y4s/pDnanWC2S5jY0V6ORLq0T7XrsKVmRjqdUNhV7dWpguzbIgzrYx/26XIuJrP7ivZ1CU4oGwEA
3dSYmkNTJOwsMSmWx7bDB8nsJbKzSqNonsJh6fqzOdpVdZqi2kFoambTFZv4/JpH9GKnOunNo+3G
E8KQxb3PCWZ+9Djj77dkRDeYrt5Hq27Ly5jHDI4nqf+WuLsETeQwz/Et2s0xObMviY/huCYPhL32
4bmhgns/J9n8zW6GhO5tCmHknbzpuxNfxPnoyKmn78yFsUQw0XloHhsSkR95W0yrSbxd2mmovpYG
EdOf8nBi4je/cQklP/C3jDPztTbMOr4xjckfP0crYibvMZyXAEch7fcW+Z+8kDu0FEf5I1lyJUAd
QS+CdQhUTE7GmNojeI2ILee8rUDB+CyHannGD1UMj/aMheQWeU5j3YKjFdbbujKHID+G0Rx6Lwk+
i3w8BBZPG3uLDWQ8nBbGZ1fPpmlXpCWhGCWyvzoVq+FHm4MFkBF6+XPGQACURAMdDfXgHeE/nO9l
t86nqo7H4HExcxMmWpim+TCvCdRuPeFjvdprtr0TRI8EB7Pw+ndZHuFxZ4yBnUYdAkUkaYfchGC/
WbHTCWZJwBWdmHUyYJgZk9a8ZRmUzrt8LL3tPxxn+HudMIkqpHQ4wAsBIhVGXv9Bi08IyWp5KLlu
nN2yqBvEgRNOjwP9T1+Xf0u+i3cqBKP/67/z56+iARdK0uEPf/zrJ1Hxv3+Xv/P3n/n9b/z1Mfva
iR5lwr/8qet38fRafe//+EO/e2XeXX+60+vw+rs/nOshG9b34/du/fCdqQjD/in4HvIn/1//8U/f
91f5tDbf//LTV0ZeD/LVkkzUP+l/uv32l5+A5/5BvS1fX/+j/AJ/+em3//Lb//7tv/32P/7023/+
7X/yf//7b//rt//6T7///bUf/vKTE/6ZJHeCB5nIzM3CyP3Tn5AO8i+W/2fXt3yAYhtCjgCJWnRD
+pefmAH6Z+IKbRuvhZzYhxr8pz/1AusC/+b6f5Z8kBewImWLwMv9uAy/u53/9/b+qR6rdyKrh563
9EyZCvEP4Sc+E+iJyTSZxchMQun2+b2xw816jD8ILQ4Z07xQoJqYnj27lIISbJ7jrzY68ZXSte6D
hxRgv2iPTrtAhNEN982TY22++wBJ2FanrsH/dCRk5v+wdyY5kmtpdt6QmOBlc0lO2VjvvXt4MyHC
w8PZN5c9uYoSoAI0VO2ghhKgdeTbjj5LZQGZOciC5kLiJRB4jbmb0e79m3O+s2p5YCKwuLUsJnYP
szJppq6GgyR+LCyrmy41uHcV8XX3usNWSTTAKNATroJWDJCca3h5IZOmeXqSm27EFYtfEpkCh8pt
DGFcrP1PQg84zv2SFlegz46vZv0R4GbIzmiVH6B3h9YL4K0ZyR7TomsDjEYnt9yZHugT/M01R3A0
d9RHLzMtlxMow/KWYHHXrbyrmqrs9kWNZOlJNzS7eETW0VafvdY7D5AYpP5gj9JyT7JRPcaMpXHq
0BBLNRHiyWV4KBmauM/j6jR2H2aT2xShB5mh/KySoc0PAwfbZqH8ipsKeHs2eTe41DsjNCdo1usN
Kzw738KhYpmC1JLKP7kF2T66WcCv16zv9oCC8ETbNbS/TTf1FBfNBHfsZwkUXIXeVs2ob8kwZfED
i6PujUPBJKB4aEWadx+p7WT9bSY1V/NN2c7asSKDwv2GfTOMBzE2W/8bCQupbwg/SCHV/R7mmgaw
VXchzoelHHBzw9NYsnQJBzSkGwR3PpJvAuyoVbN6E9oubsDX9IHCymQu/iAwNNzVs2W6MljNXEp+
QTRzC9oxftiMNyKD4nr95zvE8OU4AS3lDvW2N230hswMliWj9j9OpRT9h7WIPn7bjHRRPxSstObe
UXUENkzttz57xihhnQsclz+StiD7Z/Zw1RbOG6ub9ks0RUwNME1vuptwy7I2+MuD+8AMF0euXBIM
DlA3/EoBlPerJMEzsCxLycC/ccxXhgnx+K6MopzPtgHD0NbNbNbJZdW13HfH1hrdkM1sbVO0sql+
LpcGrkVu5c0unwjjhJnV7vhQtYkmVCe7x9HgukBDTrmP7YIfZxHZlemX5fId5YtAFmlnnYeE3KNl
uC2WotPvaSLiJA4SV5IYr8ssI5ZboEcfL9maZfo+04xl+wRFGg9xZC9ofm+L3Gu2u9JgePOKbmt8
L8rViFhpZGPQDGtl7huvnHZ8w+J3/lFjn7ej2TL7M1QRqIT/0eAC3T7pIms8xCQgUh61dsOB7adD
Sga5rzcFX1zili3tLZvWfqIgRanzxTDVc48oCjT7oLEoRMzMitP47iheSLfQxiw+SVYsORmH6zhi
MzK5Be5YXjXDYdP66tEyLZxGTFZiStpOMQvYVhYV1th3eqRPDp2/5dDxBOOqNe/alCp2BjTYOWxU
jo7bNuY7IxxJHbt5vKlMDTR3YTNVuAen3mwHlgUxqFZTKRl4DldqlLiNjYx2LBXUPi2/FJCZmJsV
fWGe4404i8MgGpZOSdzUDNIYBBiRMTfV2wS2uvfXzivOGqPYe0xHWhmaeS7pBFqLZqw07fqNQnH7
HaOdPguZbcFEB/lFXzNFSTPLxwplN0az9ZFcPcs8EpCoBGlPsbabjb7YV4WGuFLfJkiZSCxO/CA0
gJujU4yrTOw3oN5RJkkXgAXf9++LR4ACVb+W/aJL115ra0ruBv6bYSH7jCArc320a7fcM7Ew9wpb
1aU2yuo5yauZ8NDCNE6x039LXQ50JFlt7ZS2te/t5jUvJHW4a6APwvieDFG2fgc2j3EGHXu3Zc58
HeSJ58RkSc4gZ0q+9cF03mghZBksUM/xZywygoaQl6dRdk4Q41f7wShw2fb4NZSPAXLJfQNW9WWY
EBaGEzFSd6mnORFaGLeIYD4gyaZkXX6P3fQydHJChjxP9ZtV6wr3mWd0mKs1Otyq0orjiPv0yy1J
BMgQkoeuXSehWRvrTdn18ceM61BcSvxUEZkhHU2gMed3jsqdB97m5Sgrr/jo21HQljTuSK/OL+XX
CWKKEEzFhDwT111QKyHaQ2vI7nXmsk/CdmGCvEfqbT2Wmgs+n73gG5Hz083VxLzXY2E9MzXq3jt9
HnfClXJHnZ09thY0bCzb+oF8pBMxpJmfmu2zXizqdr6qKO6I8mPSn0PwMdtqngIiwtbzgLeXPw8H
qmC85fRX6oD6Uj+hbrFfOpF9koxQn8SSXK5cXuGXzJV/CFwtPPW6deNY412xuuUzpJctRCLITrvb
0hDJFWbvLL4MjUGfNeIzIiyiOQNuoBQwW6N6z+LeOYHj0h7nfi3CoW6aOx1RNhgiLXn3sqnbq8qZ
IqXb2nfJ4og4LmhmJWa8xnpY9EYVx3ZtFpR3vAtBv0zJTtPz7FJu43eS5Xeekx1rpeL3WBj3DuTe
JwtHTJRnnfWqSFAPzAzfRzncdEKNxzxtM83Xmkr/RvSDP7QjrK2jFxPKSn9omk7wT9IzV6qso0fH
4W99f1LgR/xKnzhYkJU0gVo67CDeNsfPi9fYO26+LzrXbAokXiK/rca9V+TNuZ3rXV1jiMKkgM3g
yNCAZki1+oQ0fLir8YqcKXLcAweqd0GMou2xOtg/KIM0+aEaprBfbOvJC9fLWj0WJdt4vy3VFnqZ
VpMWn8fDa541pnnqhmah+2p6Gk4tHluGIUnnDb7L0FkdqoSi5FFs+uy8l56YPkG3y5bIl3RlgDnW
4RW4H2qt+G7J1l13HHLV7ysr49Yd5Ste0vwdJy7Hc6M24s3JTRzjPlFnQqOyQzyww5yA0CAPtVPO
lzE3GAswISgXrWCPk7U7hxEvPsWluFTt6r7xzdDWKEcnteeHB7qDYTXZNZSaPxZW0Sij8XhchfGJ
I4NRZCOpLN26/qKhw5/pTVkz3FlWrPZJ16pf9lIbUZN1a7CJufyYkFOigdcl/bycPD5jzfB2ee/0
ESqalpiN9s7IczeJLNeJaeYboJKqXFe/Q+J3iYeMn4cNH3uC7WLjfE12VVvXlzW2F7jga71vjKkh
B1dzxI4l0hTFhUYsDpVzqXw8T8yK5JzMO7IJx6ifGIWYsdsFbba0FsGnxfxFrEr9hP2qfmdGU+Cj
mqw3lqvD4+LZOPISZ1O7SV/dV7frh8M0FfUO69PXhirmALC+DJNcd29aJiEMaWe2XajGvqrZMPdj
YemHtJjBIHhjx0FpVncs7tLQlvkY9jBJHid0nOSwaAJjQlW9GLa7nWzDFq+p076UmU7sr3L1PaEI
028cyi0+D+c3wvViD1oX/yh+ZR8Pe+JPxfRImdBzmWbWNWTMswPZK/feqOP0mG9OctN51wGuuyTc
tXp8UzT976y0c+jm2eAx97LUIzC2xjz1mHTCHjDtq0UQXtjUermfmjL9nKkkD+nq8oXrCdp56e26
3Ft9RTTMPFof7DLL5z6vGGrTiSyYcRbN2Q947ZPQqdf0zpo7xLsiZ73EvMAughoqUlDQ/DG7Y/yO
UzQ3vuvMHo/lRn3h94vuRLNTsekoMmbnvl0MXP4FHvMI3pg8skKjaKi7mppBM6xjZ1Y4JOvKFT0S
RxwpJ4ireRtg8R/35KgaL2RmFB4PZ8smEgw4ASixYb1pRmd/23ItPw01zjeZN1Atblb3wW6B+MGq
j5ugy3WZk0RQtz8B61fIHOAEyC0eF2RWlh4lJuMhpRED9VAx7EzDmWR7Srr+vjRm6xYSDVpOvfCi
qqyGRwft6O2gC57tvl5BnZXNVPtkweKcMEaFb2ussxMGLr3zS7QGwjc7p2bqxdwF3ERujMHYEgaP
6BCzHZEHhFmmVWGjjmSiFjvpdrFsx9FvIFFnZVivmBBDZ4WA6evKpBPkiZ1vPZx6z8s263GIDyxu
z4udOwe4Euaj0vT1oJrCyk9TlzlxONhW/zK37Cn9GStZsPaETAWjI1LD79NCLK9jv95g5m9iFD9F
mVJo6+lhZbUXUcLY92Y84X5JLPnLNmY8iWXRjPewJ8ujtRb5Zam25NMhyqg/4q0wHFz1TRfNlr1i
dlklhxaGfeQEXr4wHM1LbK12Y+OlRIA37TxnZDCZuxSBpcTZvvR8FcmypUxxbP3bcgfUlai7jxqn
3Gsy2tnnlIssgtgyvTFMqe9QPla+kIyqDZNtjc9sQLsbtzG5mweUiBje2fDFwMj8iQtmDTq1prdW
4aHXxSwQ5TYgTYoHU79FteLcemi7fwpKymhV0vo1Yftsghr+WeyXOUF9JYfisWOZfXEtWT/Xrle/
Xye+BdudobrSDIf2sUW5vFMEf51X+Aof8In6qM5jedSHDngC10/8ZbWDCkUVz0/wOeaHrR69zEez
Mqt9k+YuBOlB7OGw/fL0JYHl1uTBivLyZmAS0fhdFefhqsz+kaHudpgyDMA0905+UZnrnoa+mfdA
6yx/hkl4UtLdVkQy1msqRHzshml9wsWb/5ZDXgarZ45n1fAo4uGPf9mJ7FlH9umtBGX9KDgUuXgy
MCUoz4qH1PBKHrCl/9l4rfeQxXq8Mxavj6Rwccrq46WUVYIKGnOM7/LrMzIs1ZNrVfHHMKjqxmg7
Gm5WPFDsSdK9Lg/XW5unWDPsQ4l7kQMkM/MF751tfthxXJ2l1rcXItNEpMzmichDvGKLEM3OM/NM
7ji/VxcT9prtZxTEmKXHMhCwDzsq2q78YW2sigJ0dToHWtmgOqAn5PyuxIOXGP1rrZxeBoDQZwr4
MSmsQKCx59+ARfiQJLJpuWjbzSG7KaW5ZnpCUc0szF9cXR4GqqbaH/D+e6GDJ/EnS2LrbWRE/NJe
ue0w7WzbiBKi4n5coQoTjxPD6GG0W++8birLP1llet4hV9T4s8cm/2ix6l92Oj0eIheVf5X91c6r
9/P9VFs2tAXlfutsXd57Fqj9GQfpmN81wmaexDR50/2hZJebd8UnOeLL8pxPBV9c9Cz1FdqevHrx
Kg/s5fonBh/xXmWLBNyBY98+mrYqnEBHHH+Yl862fMh1+Mor/AlVaCCZJ25g7eqTxsql9me0uCxG
az1HbciWYN8RCrvz4t4lhEPZXxIzG546nMNRmVKN4+zfimB2sJAXWqn/ltvKEKTRjWjxnGoO+iuc
DeUxOriIZ1xYx1bOE0Nq11gvDHaubsJEMWnluiyDGgtY4q9spH3Qk+plIVnOBRFfM/WC+YCKMqt+
jYOw2f5Mgz868imLxynsxln7pfdVSt9rMgrYzOWJxYZ1oUA1UcGQforhRL8F05Q/4L6t98Zsmj47
Ledm1KzlCaN1cctvSiOmVcU7wYJdH7bJisW4r7DwW8IsbldYSlCotzbiXoVCh4Y7iTZ0aTdqUEgc
PMaMMabqDJVR0+WPsolxMPUQKaJ0hW8R0HKV91LLih7pcGPrNyAsmAwWoiIzc9MX0zmNW7rpj13p
TczdcHSVZ6YdCT7EzEjxVy2jjVTAIf/1qWvxxdxrcTvSt/FkzRW4HAxh8rdVbUTCjQn2+F1hd2oo
EVB3beZ3Um3Nj8zl+DiMBVmk4zWgdInxdbLfI/RWyVjbGxU+dC9s6dtZV+ROYd/3NOPWkUiVYgiQ
7NLIDN7sxefUwBESQVvkVdPBdi720rrfcz7k3sfigiIqfX3gcIqa3pTdZYor557OwcpfCvSXg2+t
eYbjGeE3YOmRnflNTF8bP9ixGTe7kq5hPm4zR+VuGwpeNUsq+6umV1bh5rJqaMTVWk3iMVtLTBh0
tosPgC7xwtU2YhFBRuHvTyD0zAc0A215yMWkjRGvjcfc2TwRJeM0nK05JR9tJuVrfESvM227rDCq
eA8GfrBvgGsM2xkNymodbOyk6YH5UOWcy8YS495cNiaS/jZuIn7UXJsX7zVdc0OXXzTB1Jes0xHN
TDWQ/j0QGmgChkMHQBaAtitSva4OyPM07R4nt1ftN+oXghbQ1jcHD2FyfCkR91Ek00bpL8zSJccu
KD2Tciu3Zr8A4K7dexuJbOEGv2YJ/kvvrKSELA552WRiXbQZJW2SWz+9VLSnXifJLVhTL9lCyGnN
BWDDsgGAm1YXnDe9VaDNJJkT6VXJ+36p5ks8SkbMMJLDVPH1pDspD5sV70mG6yiQBklyRL9V+yvu
ORgKj7qjquRn1g9JNHV6/MIYA4SM3jnHkenhkYg1cZbr1h3jMS6AL9PF4zbRiLTrfsnBQHI0jm9J
gyqmywx1w/zVebYrt7ubSsoLnxy6CbEurdvdMtRfKl5erso9Xst961boB/nmnbK2PxnDEPuTLJjc
exOAIpShPtGunq/0wvC3wsiDdGCilZbpa7dRcUx56/i50vpgHrQOZc5WRQrRyT5dehbTsLMY+FGC
kZPlF8WM0tKR0eAq5P72Nu/iCpKH8IYRiXYh7u1excFkJMCqMuLp4qPdTyz5M0MvGKpwgK+W5UVo
rbKfvZm6O0I1+KIXvVg9HLWTqd9s3ZYf0tI5owBJDrlJwKqF9GSnjPKRLMCfmSwhHVQc8Q+JG4s9
LOLiKGerP+JaNp7RXrTfK1qb256mrCP+uyrvy83l7lI251fbjDcCGsW7pYshQDdeHqnxdaJxebmP
2dLpm+zaDBH+W2QDquXbrT10eTYQOx90yLRn1Ss/UV1epm0pf5QguV6nVpPkrbbOLzPOnU+9yhhZ
8sa+OT11x9Sn2dO6JpmPV226FaJcgQ5IPWBeVkeovBk1TaxZEXh0O71xrR0I4lcJHjTfD0KBv+gI
v2Xl7iWP2ijbA/nbv4HaSaCO653JQNFHuvRCxmcbikLjqFaZziB0wlO8xN9gcPKjSCv3Ew1mTiR2
c6+M6mttTcmM2WpDBDCvIwYNHyKRCNOZal0Dj3QmRKS9d6rlJyW9FqDjZOTBFw/8fpHcZ+7qhlIw
jg0dZ3ygBvus+NL6bexx+yz5fcn6xqdIwce1pfXb1hBaEJWWGKKW2PEnlBszct18KR9hMD2IcYtp
2kYE/9rcHgmC1iCk1zCsYl2Ea5mJoDaLpzytNFSYXgcjg6/svkBS9XMq9EfCzR/XYX1Z0YPKWrDt
GJo3zemac15JUNV6clAFz1Vuzu+YpLebbFxPeAxB3phWjG63tfaxqIfztHTNTVW7y4nMdtoN6tqj
MjT6nhYCroCVvvcICLjN5mGXIDj9rbyBcg5h/HUE7Ha+VHI8Omb3K+tYXymGXCdHOQrXUHNoAAIE
6BPKna6ot3LL29M2WmFfkJ46yWSG2iHfOEOn97GdTyDi42NWdFNgjrlEnQLDkO1A3h8GrzmtpaGF
dtqWTBcrvM9+LPDpDsZk3rk4e6wwxWlf0UFZ9YnODXGX4Psy78tYZmczjuWtKXlsW+gXB8+sUM5O
5WuL6ZPnLRbwiETFro+oetZL9Qm7O1VKBetD2fULjMq3pOPJLGA3YQWrOb4d8VoZmxXwYV07thwS
H9m+TMOyHlYIHeyrKMUvZHoqxKRLi2ZJJIhoMqMpq4Fr1CMcJVJxfSQf6Mxg9wRb2rxgmygOy8i6
KyCdivD3sjdOpIoije5V8ooLi9pvGftdhv6NAy5XpJnJ6n1ifxh1JP+EyVQhK89ZttE45vaD2ffz
fsiuB7mZtNeLYE2+aESpNRDf+EvB2cg52PIcQ5Q4ASoTPq72y1jE6ofoWgF6iMF1HqNJ4NapD3Dl
E+4IR1siPbHlYUzGPd1MRls8DNBdJPiEiOy4C3qV8cRwkDM8HUFrlv3Dmufodsus/m1tecyAAauo
T1jpizWO/WXOy+I5xaZk+Vq51PxqecV+geHwtzZQTqPeal6MVc/C0SpchiasjsLqKtDZdHPk9xVk
Gt90LY/s0bHsj4UZ8lHz2gZtlpWiq0a1kQPCqyFHoOF6kiwPw0osn6mheVs4QovKAdrB4wzHQsNs
jgFPNhCPDPNEfCuyJCapZ7xOfQCArX1gu10HhZY5lOiM0gKsVB6g7kz7yQCDIlor9rQ8AibTUL5s
IJp35lbz0Cp4LqudhAylHkTtPYALdzmO4kUG+FO3EBJ+Ego06gFAdAB+6KInv5sLNFajgm3Tur+y
fNBw1iLNjvqMBGyqpa5ofWWVOTLRth38bk0YCEs7DWw2aVS1lXE3sXtlAIS0n7g1pkILrLWhkZIt
M5623brhF/QJtp527bquu1RH61mTHRigBy5/j1t9yp2lZPKur+esF9od57XcrytXM8WqFnZurD9L
y4SWvs7Tf4LF/IdgCWkbjoWZUzqWpVvCcq7ZWH+TU6MguGlmjb63MKYDHRqQsFGw4F0d/28kDX/V
CvytNuDvaXSucE0dVYAQiCulZxnOP8TCxDMpVMS05UFn1pY6VTIzlvNqQ3AI//kL/X08HnJbVBDk
MlrgRXXbkfIf8qAwwgNJqeosMtmmOlEzOUPus12J3yeUsloI5w5uVWJ76bNIpD3t//nLi79PE/vL
6xueZxqgA22Jqub6RvzNO0oggXel1GZRVmtW6ceMYS2CKhAuWKlDhoCrOV77hn4in270sRT3OnLi
HvapHYcs1LX0knit7iFpHfu/Zqj8fwHOfyLAEf9cf/Nf//y///jXP/+vP/77n//9j3/jr3/98//8
41/++B/8/3/7WxnO9b/yf1U4hvcnBFM0qleNy1U9w0PwVxWO9ydSsgjAkQ4zUNJ/+Dv/IcQRzp9A
0KL6cCxdAsx0+Q78hxDHQIijo8Lx+JccG42M9/8kxDGtf4hvkY7teXwLMO4RJsGP+Y+PoTskOttP
xBrdttDqm11ffDJjcujKkYdS3F3HcSGce9O901ayAzyidHt3vJ9bWvHQVmR3hI2AzBEmvAn6DXte
uggvmRMi8sDt2lHKnmK8JIyKvBNunNJlPj/1w4uzeFI/mluXvGYjON0D440hvsGuXP7EAkDdX8Om
9lgiT+5P06wqFureeM+Y2/rp5BBoC0iQb4DDbGZaCAEUyKh3C/UDCW5x9cnyn2zZJaNXdMocFJaX
vcVAlRD0DXpInqD5qtV2+ZGB8I0sED73HZdj4AgKRwtVH+/A2pW+2eXpvbsCcWD051GIrBJFJp8a
R77uEPY+MuN4NpZW3XWVBl2jVE3yMC6Je668zN5vcltuHZKfyX3OqdPysXciaH/mrZiHfgpctcgv
XfXvSIa473Wi6OO5E/d9Ql3CIplWvUEsHq1x3lBsjmrZ065XE1dZLE46O1BwVrJx7whCzz5FrVNC
OOUzqRPpsU6X5NkDV8maQrnJAROVG61r5r5kk36911ArRrYbf3duy8INTN46Ik3lox1PhIpYAXLf
iVvVs4+aFOUeulTxIs35mk2PVMVCamBuidg1WqmF+HbtHWZBdR7ajH71ulbZqIBeikGJO2yv16T1
l8yE6kLyV+eFxpIlP7a1i88UTBY7MKKvvjr4DqHWldtBmBViYQ0R8A298DL6bLNhMRLY40OqYf9D
t97e9f20nHqHTwu50gb0p/XSI0Mbzed60Z48tvGB1wuYn4g4orampvDYse9UOioEG7p9wus0gFKc
qBAKI2Ib6PF6/a1Mls0fqSgo0yDSOmhEe3N1Qncyb+pu00JZeOvFU/LWVrV51hFMc32vWsDcztgP
pZHcxCjLnuvcqW5Jgc2/NvKGBxhbY3UsB9S5i7lmUWyBA5V1SWNRs/pSnpv+6vtKhf1m5vu6bvB7
MS+8VRDcGWkb54637T7DzHbsidYIUm0jewm/xK6rqstWVO2hTtAtWMw4dT/BMw0CE0mPKoyWD6Fy
FJICLpLcXsdIdmvNdyrtny3bFWxDZpQ3eaL2Rra+GAwFfe5PwNZ5A/MT39JprGxx3jTav9oQHzOT
x+NARt5jnHvzSk52aQcwkYpwLtvlziW+JDJTMw9R59oAXmEUb3p1N2h2TXpmbt7Ah/Lueqhgt7UG
vjfBCXfeMh1vWFt51hdkGhOQej8fe7Vk8PVSZyec/k10glhJReGGpLe+yQX1Nlfsj8Rw5XJOEo9E
i9kDbbFj0i5OiQ4dwfeQ/RzXxHquY5yLVKKgM+MxWd6gw8X+lq1RtSo+8jSLyw/AC2UQ5/xrQ4fE
VlgL21loWNTsgpmKbt+56VL5GSGQYd0Z13AFBNGwSLv8GDMIDLHtla+zHM2TmgWKsOtiWqDegd0R
R7rTfeGf/8xEy8RuHdMd4qRrFDqFqU+iWg8tNt/WvZPS1O0SjAmFTr9RHTTIHAnT80Kbx0/i39Np
j9YzWRSZJ8vZmWsgvKQ8sPGa2cWqxBaHYVqan4W1JgHOEATWuSVviGYv9TD/y3Y/zZTAZOGhvGx5
Dzs4z5MjLhuQ0IYdUW/1flLxQT5giwPCLJLyiigRCMqncmcy4lim9ICUuT0YXUtAfHGnbYgpmOHl
B+bfYi8qk/nq+qNNppMSxMXzGhfE6ZEXO5+W1Z6u/oTWsXb5AOtFWetBL9PbhAFhwD72aQDhzfpy
C5oSajN6Q/7uvhf6rppj/ozkkamk66y/rOxJv7IRXfsd9mKwJPpOdNO+mciBNjpIHBu+rioyaTqb
3D23OchEqzzD5TvTGu5RXvrx1u23VB3XvN2nfX3rMpECiha0E/vMxNzhXLlDrESDNQbeNWBgRQJ1
rd4EGyS/XVo8Vag3NNsGwGMyEi60+JHdDIcDOkguorGOLzMrFc1a7xmBQTDXrWcOOE9AeJlin1sM
Yu1skKzq1MViB84o1wezmk0fiYUZAUN7UHNdR8h+7gA0XJANPBVVseuQjYI76UJV6cbBhvB7W5Z2
+sW6eNtOWTGLBwEx6JhqRR/WbixflIFcIypYcDvI6Q9lB6siJ9GbPkeuaGw4THfdnFU72yu16Iqt
DkCh2xEt+rdRq2o/VZ4ebDVuOyv51UqOFIl+gQlgbBEgso1Hb5k/aVyHmxiQIGKrzjwWKo2x1DZk
WjK3YM7SnBZWgsGSMtUDM2TvvNw6cSymCBpgtzJmnEO9Y9jUpIek9e4aVBnBOIxwFjS3CRVdddTE
jopm9/pNHqaveGtuRLYcSYIasZSYYdd4d5W5GQcMYh1fpuaJPcKTjVA/oHj5OeQy8atuYopZyiLw
pBlwhu7SUu3mXLsVi77dlGhjg7ycHybuRY+ZHQ01h0m5JK9YeSC5TKwW1v6UxP2DnpgXNRscklN5
cEczpt3Vq9e5arKQKmI+gImtb1S9Oj9ny7NPCEfrPULJvvM9b8l2psKzMw+jeE8tRoWSQ7w3oWlG
DmpGH5Wv+92L1kD8XGHzVVnxlo669j47ECrJ1gAOyRQR345n/c74kWStG8dBjXXEGTizAkJf4Ejr
I54MBpU61g8bwQPreCzt+zl135Fk2YHmxE9IWg0/zzn9JNjJgriHqQ2brk/8GaXivTRGnPzoZHKT
iwnL42vssZHyuvKu2DZmnLb2MWw9Z6DZgUk0L7BI8hMo6OM0a++CLY6rqzFI3X6HlLYM8t58sLfK
wCJlXqqRMURlYAPTEIVEHobTvmW8AMrrcdOLx9H2WqoUwfPbnodSAuNtwiX1iu9c58rQNqZNMX4y
snm2fT55zaGYmGGklKmIeWhjzY4Z86D09aXPECwXbAyDdtXQ6grz3RXVtx3nxk5VuXtY2/YMRckL
5kq9SiIWif1o0BnmYMPHuOp2si3MLJwsXfE7pV1708ZLedrKRaCumJ8NgxJKVtbPmDAPPKX9diwm
qDLOpJACi8e0d++YzJiBipVYL13q9Pe943S7YkiBYa/slxSJhXvwqM1XYmwdy1rsOi9CZ0tE2Gac
/LR7ZnITGA62NZCNWV5orP+WZXhoeMd8EH2KEfCi/zDiBUW8O2OY2gziPrWJP4+z2rSDKGAKsy20
igOqTy0cxsZpo4zPVGcDP636qZRqRSRNVh42W4UFO68b8wHhY/lhaQkvaGzuXZwX3Q0iCsYhrJpu
E7ls90NbbuahqhUAiraU9U2/GupDX9A6+tS8R5YsI7fRMh1xtPOgGTEESQHUVNMcIDHGxrPtaIW5
r9xW7Si8ndPi5G95NUws5cQm9v1kiXNPivYbnigKnrKEvz7YardkFSbuNLvfUia19rJ8LvMoDijz
l/o+GQa9Za7ZudMPsQDX3+NqZ56kaXI+bV3XL0RY581tt47reRRCsyVz9VWfErw7tdPv86XZxNdi
b/1B81Ck04wLXYZV4z7GFi63g8dYsgqtceleIMzwhbEHgtMnT6U/SjDfU8Cozb60DL2x/FjTMO8B
iCXdl6kVUvpzofHhs1dJy6heSQg/6WP1f6g7k+W6lSzL/lAiCu5wdFPgNrzsRYqSqAlMepLQN44e
+Io0q2kNalh/FL9TC5GZZtIljayXsxq8sLDXCBeAw5tz9l47dW7wf1bVFXN1i9JEwufaUa3MqTqh
UiuCxVN9Ea6AnvoUmqoZ9cfWUZl5kG4HtrCmYuV/rmbtdQ8oqnklydzOxsPcZW1zoYSvciDZlUwH
PnaHlMI5hmNySbhEI7/kcyPUReN4tLhbO3Lt3ZBU3deZvmS3QXhSYiVGiPBUANdV3o8K80VQopau
Bg5TnM8CvSIL26+oHxo+2Dgxwyi37e8K+P1Hit/teHIcZppHPZaRvOWgyTLtaienbb7A7qM7u+R6
ZJltx28VAfQGlpBBpfQf/bK5tBLDrk9ra3ktIg8qrBBo0vkSp1YzXE0R221I+tzXlvmztqBcKcv2
8a6tkGFZWZ3+XFDTnqxe5N8LOlm7ZJXjJpq3T95SOfd0NjDzD2t64P0YYeZ2IM9HInnQd/r+zpuN
5H6WY/ExpaeMOipkWJ4821h3OTjsIDMIOMhd46kqjDsLz4bMhXOKrM6lY+Ai0u7qO5YN4kIqTrNl
0n7JCq/ZO4OGuFYyepDhHNxO6IcB5ziGgdq/RfNefqlrkNgdGQDKGT9RWNRhSUOCQm0t7lErJ4+R
6TwWgFSDtimfCK2p9yWhSRSZL8Gvky8wTPd9qgBdNYIMdONKwK/n51ofUcCFmWqQDGESnpymOSzp
nO9XXwsCY9SHpbaeyTi45JQQ4ZqTZmA0gGXz/ielzf1cL58AHN5OS/YZVbdSgR7mnvpB9olX/dzr
5D5B3AQoWX8rMI4RHmZX/V8ZkWywNa9X5CAXY9Y9OxkvYPbDkkBFqmPh6ExoFhtNbCmWGqjon4Dl
PegOOMoo7ga/FUFfVpcE9vw04a4GTezXt9JAqIs4AaFZeQ8q6gGmzo3QmDK70QDr2Iw3c9RdRa68
72casbXZ//IlhRGdX2LbWK4hXrILJW8lr+c9Hgc2xqjg1rr4svjeV07n04WVRydHW0voInat+Awd
s8EW8nmq0otS/8qwFDlOdF94LGWWtS/64cDkS6nZdL4WdMGToZjRUaIjXTt1MKLsuHLcILzg+9Zq
Rgxx8qT1vPjwOKmUPy9JN5M6mZ6WNXouvOwvNCbySpgVOqDytNByRUJPGO4Sr3tZl5/IwoEXosbj
YLrfjCgpdsZqYuF3aJ2N5qSCxaovWlbBJu5v3UahPx7l+q1XDMe0otHmkU09VYM6DTPySOrPG0Xd
ojfAT5b8SbKrnoVJcwTjFGhUr/jRpsahhrkUWEzo4ZbLPBfmtecau6wR5A2sjUeLVaBhN60H0LRP
VW5/6LLxqMm5+ZCOkhO/x1OmmeD6KTQXeeGtQ7jy9/NGuYBCisfGoE2VkqbiVsc4k48mW3dUYLcZ
mQiznqIncHv7rVWEXOHW8vMnyxx3Te9dJqN5qhvjmK7tBfzAi7bVxa7thmB2i308dQDq5XQ19hHY
7+XSo8uRdPkTPO7Q8Yq9UPGp8qtH6TUdJRtSJ9p0J0aVXvumuOwbcaSZcrI64wkXdRU2Q/oTCZHa
53q1jqbqLyPwQYCNH6wl6lCc8oFvycQAjdWeCq8d8OGHxdLee0Qf3Y2OvqOOAr2u+0J20w+8yAFC
qGYHiSlCjKeGa3MatzyF+rlNFuvKB8h3YUp31ybMGNlYiR0e8WmXtYZ/Dw27oW2MZb4xO2fPOeoT
TDMLublUQTrN+c6K+vIDyaSSckFzBXfZOtJlXILcLO6K0nxEd4u0yQgyp7vx0uijnduHdfL9hyEm
wIcotzFYGhM/kabO4R/L0aKX1avLtVHId+PQHvO9ynvjggKPGZDztJfKfuxXxq1qQtY20j8NfYUy
WNFsoJ5E2eNDZA1YQbbOGRVKzDnUZiJjn2bjBWbl6qhN9yCnMqKvYn9fVfKlM/xLN2/21Jv4UBDX
hjSzby3aNK3pA85gugL5E8SOe+kWSG1Kn01Nc8q8zYFT0OgwjRujvW1rfY2xLQ+mhTNdn1MWwTWV
+36Im+9HhTqTtlBgNbPHbgIwfQTspcXgBXTgM6GfjNju2LFkAy9C0aXuma+DSpPrs9H3e/bx+O2M
G6jrD1FEWETl7Jf+oWjcU6u9J1NucJDyQfLAld+eBslprWKPLtiSyhyhDQoAczWpFdaWj3zDpg84
bnoJjxE15fqbR05MvMQf24mjeEq25EHEBnYgjONhZ+qLsZY/q9K4gD/xywNJU5DoihrOKfimo+0C
9RD08/gx3dwigp/eaXbQhfOQYO4NUBftu8qmJmj2Okhd/WPU1eWUT1/zLLkppujQixlw6vqZwIJn
4SPQj7YWWeNQmCFcZTCme0zc+8rur5ZK30zsOVxE93QOP82g2INcpJ+zMr8bBVCrobuqtLpNM8O9
QbRSgTRG793mDjkZpH85CxE0rbpDmHWLGpg2uvRdZvyiD9tenNhIfGpqD+kDW/Ghfqaedpq33vCQ
orKBw3mKouna9LFnaIdSryQsk5OrfMJnhSuSiAaPPwaW6HyTrYMbeFX66JklonrUjClwrg5tJa17
/Aq5ZV+CnxcHgUTlmOkS6yh9bXvsgmEeBg+dBPkibESeFQ6TUAMAOhSKEneVchRcxqa9bAhH31fQ
SUPKe98HXgE6vck9Tk53wX7wGb4bNpIE2Wahox1b0iYcO/8DVqYnbOb+9MXnGMVWNlWLv/aHtSim
QvOngk9xAAu4mpd54ZUxysLHEn1nIfaG18zLYIRu2lpWOCDnyQ+rR+z1Duteux4mAxlWl4ClPKQe
Wt8rpId5QqM/U09rieuY9+HY7l6RI/OxhGBUhqkqEPalke3+WoU7snQyw3YcuaboR+1G03gA/2H/
wkrsPtTrOD1o08uJmiZEi++c3ZMbdF7DHBEXaqDC2QC12xPF0DxPSFwREre47jhJeRUrXTnl2Esb
egv+KJ823zyGotTrCCDFevJldrfYBjoTpFy45ZBwqk+YJ/iNXvok5wgjYxd1m/HQmjCCxHO1RhcA
XXmNYAEqRkSjkPwdwZ+43QmjoiNAz5rWvB/ybqCgX+Glmpe6/CozRSiN1653YoZ1GVY4lkX4rx7i
32rT3TU/q8e+/fmzv/nW/H/gcd/6rP/jv7zjLy3u/46r/f/883/983//83/+3lLb/qv/aKkZNo0z
tCe+73gECXm+olX9Hz01GMj/4NzgeqagmWV6ls9/9Z9NNdv+h4XZ3HI9JVz+0834/p89NVv8Q0nT
4u9iAHb/5Yn/r9/3/+BtP0vMpEPu0LiWtMg9msru9hN+b+viH+q6bmkp5Ev5TMuNnHLMpvtsLY2j
XZGy89vjeaVdLs76d/+6Hr/c9nzPBNHibkb739rIkLTWmbhmJvIKJWtgRCtqOQlLa/RlhU9s7I9+
xNHXteyWPDPH/kJeNjVGKEGnBk/GJdF6D7PdwKsoBrEj9D7fZ0WHa/jtH3omINh+p20KXplt+QLG
4llf38f+u1ZZ0WDmajGaTcllYmkf96XWl29f6eUb2Hqa29VQgQMrOLuSGCgOr12zAc4TfZzm2TlK
JI57dDz1V1qO9jt39vINcGt0cT3kBB45lWdvHCFPWrayhhidTzJcMnRJ5BaC50WofzNMVGagL3rv
vPdXbpIULa6GUgJxhnXGTyiyouwKlW4lVNegikADtwFQiFR70RdWbfx6+5luuIjfeQ28PsYWSUZ8
WAhBTPOsTdx3LXmWKRQGOpF0xDrUiU8J4dYVx6SKDakUHBEYQMajRaPM5/zSOo+68OwfuIILH3Fb
w2qH4ltUe6cBA7DHWNdkIfcAO4HVw/lYiNH6K5kq86tO7YozCOWkx4zwLn3x9s289uwYIJbLeHTo
vW9D9bdPpqXhQWm80eE8mt511bY4mrt5vS7jvN5X4KX2b18PtMXLp0fP3tvGh+m69nnE4mo7PWVd
KuhUUrrLKM6wAnhaDve45RtK2QI0Yj2YJBZ19I1PjlVYX8DZ+Ve1joclMFVpZbfkt+EOzVaif2ju
VQ2xLIaTXhpZ7Cx7AGK8Fo1Z8KdVavuLHpRRnmIVJzdJV26xZ1ATu2OTtBxmuziz9u0iqk9DK8kJ
SuBfzsfE47wWxsq2b6ocr9DerXp52Vht/CGLEMwHALhpjysv8YqAPJcIietSZw/zsDZ3TTea30h0
QTJNwjrN18WH+hRQgfYfCKbGLmn1FWJ2WfcAbSh/So9QkV5/8ln32z3E4piQBsIdEd/6NtV/hGR9
gExN2xdqaIy/iFCwPzGnbed9KfSXolm7+xzpC0pRN3UvXG2qD2tmTtl+nGLzokOMYV+nc1k8Yxlu
OMWkJmEYRes9qdZ31x1lTH+HTQEVYOlGaOcQ/8/DDtiR+ddkaflMtJlR3GuZAMBKFqTa5JrC+eH8
O3cyKOkz1HTGUloV0CFNOxxxOLETFbaY6E1mQu8FnlL0vM2U3GBqk09t2bhLQEwarVJwB5TNaSWA
XVtIYi8RM9rejSGzeQnWMU9czkSxl14MKH7dXUogRbtXGTq2jYQ+PE2yYfokGgeD1EDt5rmbsHkH
Y2OSvLJ0lN/3Sze2X0tTJCjmgJczwc8+kIPRraPD6iqO66kU7IzoeDW3TeV1PAlZZSp09UTRl66s
UnCn+36iNdcNdFA9Ny72srHsZGfADcCByff8aQJijo89g0sIZ9LHbQjfy+L/K7P67DfNOu1avzWe
i8ofEja/8cRZqUJnAOsgt677cuAA45nZzAGBlkhYe74eAmsxp+dpRDJK4Eo2f3MbmxYlgWH6PrE7
aBoBADaPDj2BtckBX+d6uySkIe9NHG3eLhvm4pgMju6pqw+IL8YeBeMOun50gTh+cQBdTV0XNrYm
FhQeDZWyAs4w3U/sFUFEMFW8H5IUm+RU5L/GtaE/bQl0q3BGpnv4MEPJBLJaXpgteXwLuQ5R38K4
ng4cFnDW2b0u7ppSWk/mxGS3x1HanJLSQqkAimuglTPBziTvYspwQ7sIvU17/UhRw2aibIcOioNd
pT/ccRDo0ETXP+ceJuhdAtSjPxCLs7m/Uzt1YF9pWjUdQpLTEK/a57uc7YpjsWeQVZgl5i8eOZGV
fY+OHij3JH4teYJwu7VGo9/3A/HAO4rsbb1HN+/Q27SFcZX0nsCnrSLCg+bKXDcXQ2r7gcRTtc0Z
+H8cOx8BTA4QcGhpOjMmaEIokFXQcd/KTr0Z03EyCFSsDCIQg65vlu+ZZdPOBDKc0gKFW0baZkfv
Me1KkzQ5r3a+SFIu4NLlBVC8qpag/QtN+nk6av8H0WX82Aid50d8tcuHcmpc8zg2DnvsqSkvGtOM
HrbvWR0dTpNOyMw0Phuq8T93Kx8RDewtghQWAeIgl3mtokxR+j99r09Wlk9zutKzoA3PGYdSSJLo
lFE3kRYWdmDUHtN+E7unBABDsFlkd50Xvb2wb8I1jDKodQBWgDggwKnCh9R2yIrJWctLuF2m/cPu
1/4rvJ0aYevY2f0p4pPeidhMbLKLRx/nrbvMVoh5eHhwKoJOwrivZqqE1GqgDnkuR8Vpmk2iQrE/
3OUqpT8/NpkvQE4mpg7QnDI9C4JEj8mW8gV5N7Y+S5T2H5slMvujvcjhq7+6uqDOTU1jLyZDfQGm
KB1IvCUmQPpuVElhgeqbHhJzGlTg8H4mZGrhrs6arwlQ97+cTNKaJalODsz47lTsCpxNV9ibjeWK
7URyZ3q6yPemgzwiYEq2f6w2Ua1hajTy60AYR0wxzW/usl5bOBiqeKlCwRYfywRwjCBhg5Mf4E92
1I0WNXu/eJ1T9TBhpha7SDmqR9ut8NDjg5E/QP8RSdcybnazXbpPnWEUX9fENdcdvnP4cDMp3eYl
tEGQHwVx3WiQymz64nlxHrGCrPbdWrUJnbPGLeuLaEw9M0jNZSRQOLE6k6W1na+b3CPJSDSR/Rdq
3qzYU+jBPJRj7JI7+iOjF04emDa+bdB5J6+sEbEDWaBgNJuLcdJjvcyYAGeaARpGUR0SfkIhNcrW
6jpzps7cc4AgI1VTA2Qyd7GrBZ2uDGxjqs7vNG4yUlda0tiBWUbREyB0l9Z6pWvwP7ZVfGbR6pl5
JyiYDZvEJMyaCBRPXnXJnhG6PJaDCVFnLmkbBmA1mvhAfgKUJF0TLbgbevKd+adOjZekzDW98J5s
AaJjYF6UUeesdHly9zsYg9xiDZiaPIjUxLROGYKuL+9WXqO7x8qOqoFbYNfYftJK1/BeC5djPfET
ePJ8Y+GjjMceL3FXr18sh2N9YClK8/SJXOtXiZmtC2XS5JhAzJXpdDCK6tl0JJCvvKi9v4QfJ8n1
CkPr6ygG3GtrvKgHtXILAdCm7Jq9VTuHMhrFX7gi8E4SsrAjaQpAr9mN0S+k7bgKe08OA/HBdfS5
NSXvQllWY++mMo+uU2+wfljr1O+Laq2/lsNi30UJKFG0OFZ7X+SGvDFqxOksdcWz6xjzPY2xpEL0
HW2lsNns90ww+aHMWhYW00oOuRvXJxLZN+wqLs9QW9VI/RH28E9Chddn207URzgk05UEpUNZiGxV
WIfu0D1TWcIdq5NyAP1s2c6NsirVXWSrPX2eVoH/nweHE3525RKKzBs+j2ySvs0DEqhTotf8I6wg
UDQZHnmooibWIGISe32tbZqpyo4gTKBF6A4gl0aeYZUjJqDVTc13iLGG7My8GC7bxiVgrB7YnVN5
5t8JWXSXX9FQlmyKEL3QLxp1uQY4zsUjfpsI+HG5rJ91TYTNjizK5Tarte9Qs0NRFA4MIYqu/ey3
D7MibJkCZu1+1BM810DOnUMGsUsMNyYOEXdQNaoIGwinhujbIK32BwW3/KPjCxOfuBho18BJ6p7I
3PUz+tit/YVB635Mmqm5ZJ2LsZGW7mzsaPeCUmU7qP2dMlPHxexBYvHOncAFBaYkJuIQZU0T7TO4
Y6TPJIQOXZqFV59oM80puoRNUwarVn4xFpcFEb5UQw/fWHOXFUUm1zIxUT64di6/W1I0AxD3NvW3
jnr2XXtzZ++8drHYQzm24Fhc6vRKLeSV79ui8B/MQTv+hcKnGOPts7vHHnlFtqmOpieBJfJiMMcl
CzqVlc9kbMgHhQz5R4NF7qNw+4WScZaac0DJKmf71bjrwuHDhFlTjKMC1ttDDqHTJ+MLSorVB/LT
cXYUaEyo/JqJRXZrp0QYeVubwYQtUqB7jKenlIgLjNwYbv0Qpw8NWclGQIe17Rv3bYZKEleSrMiS
J0M+sAwj/6Fykw3f2i/Nh0XgRuQ9yfGyaRvC7dxh9HJIvXbqH2npb9s0ZF16n1vK83cVIaH3GeCk
gt2B2/wwHQGnjDwypLhR2q2Ab+KRBmvsOBdOXXRHwq3lXrGS5OEIY/6iRkbDmxmG8X5eEnbn0dgR
PIgbX+U7U3bLHZ3+ccTvFvvGB2ULBBTRmkxgEcZV/FRsEX92idG6QeNJpJuEr1JXmMuoxE+mIP/s
7KlOpgvIY/O+U306U4otKMa4gx6e29ZdrBAqM880YjL9iQLXRScyoM5sshzbqIfj2qC1KzZX/jgk
kHaJq9sAIBXe6B6HDmOJJPFvI5uhCK9UDr7VtzbUGAGUUxsWqEVuMo2u8EBldWYeYEcYtK454zMV
LW2ciDymLES4bX5QaQSCw0XvAsDMGyjxFPjY6PrihL5xiV4ewhj5zordFJufxXrPrnxTx0StDW02
Mqzxp4MiE0YvKlAwRxirzWBuaZ7NNeCAXdJaUUqF2xWYnZ0RH72Hv9VrQbkE+NXzE2odgqJJ23NP
uhoZcFHRqIdhnKdLn6rR51GYqDcGPk2L3b2ev0ZSYm2tUAodVs1+kPJKIw+drfuWAxxL9b7BX/4h
chEsBT3CkI+L4wC3m2tP1KFHqz7aC4pNSL1K5pzQYF9AImY2zg9qqZjZ1lSJ+7he7Z+96NnWkwKS
BRjlyl++1Xd/5Unszbfg7ZtnG1cw+0EXdcOR2+xb8ibrpvwwdKX1ZWiX1A09lSgAJb7oK5LbfcGG
Cu0quvjaHECvs+YSHWZlpt6Ro71+7nrI6FeypSt76LIZPThtnSI0ESIQVuca+mIFQcTyzrB3iKh2
FX4j9rw0t8E5HyguQ9D255WEVWNe2k8Gtk0U/JQ97opWLPRZxnbcFUMH0ZEuH67+GnZkKLORhO+1
8pNr4glrbJgQfdhV4mFibyLq6mNuJw75Av2c/6UL4d9Q+e6v+6aexkDr1qEJjtcbxVk7A/+NjJ8Z
8WfI4g0bA6I15pOLVIrGLWnS83CzxtucMkXZBI7CibaDSu4hmeTQ6R0lKIlnH8pEd2EuVXrqrW7+
QVCitRy9hdSnXecZKf6qBqkLsWB2/F0NlskLQwATOuyOUOJpj+bOiFch37vRygPVAjabyjQuOxqM
ONn4TYg3WRF9k46WZWSH3re9i0RpIP+OrfJvK18xAVmwnq4LI+ZpJ8mY3ko1ql9Zu6ifXSpb0gNc
d7xg87ZpzSc//YQwyX6SVcx84URlBDwlqbK7hc2CH/LiQBdVGhF+26f1pqF21C+dd0CRlEuo8vNS
2WreeRKnB7SuFn1V69le0CLZQjAnNv8jwvPlVOs5VxwZHdM+jAgetpiBLiuOrKwwcPoJ1glRA14K
TN5tjatZIQ0JOA7R5ERlyznZ8Fgu2cI1f5EpDxrMruPpFrrS+nXu+/6aLD7jq55L42thUtWGv1Gj
fU4WKNKXsdbkBGC55hEbU9PqS0KQlvjAibH51labWorvf5Fh09dxEcLqib1bhQfhkXxqd0GmOqE/
pz5q/uhxbZQB/k6OyTVo+Yeig7BAeAqm8yBvRfZk9xP6LT7i+VT2Wv1c0ml92GIH4VHCdcYS1sVO
w+ATdo8zOILrEmtOICB2FgNRRs4pss5r7wl2aekTOqdQKVv1wJRClmwH4l1wsXBSy5ifJmv0rn2o
QTzxMUlOVivpzygklGxJq8H67jpZ2YKzAq91cm3XHndu02aXHa7Jhtm3hrtCGIZLoT+C34TYwxf+
wZ0ouQVdlvVH0oEcqGVwF0HUlqa+pX6Mt5kW32IfNcrITzAN2zudWroLzRwDOxUgB7ZhqanQhBVW
8R/pwkYzWNnsZUE5m8MH4EFGsnPiPP9CB5qTKd5g3zq1fMysMbU0KX/Av9aXSdaxlQwUMbkEOnTC
1uwOy3Ta8U+9/m7KaJCnyKNZifrFYDGshuyzTECB0KpQrbtzyghVaBzTW2NIkoV8FBT6fqHk8a5X
tvaIp/20/M4SN193ApPtbitJokshs5pul4YvvhP8DxpT26l2eKTprTMtRW4IYTe6123Bzga1hqcv
qZ9kVxwoli5AxwnzSWPYXa+NdIVDs0AIpzc7Nl0fQtAh2j6YR1IVHqGXZNVhwnwTitHtIBlZDocj
yxsURoIxmWgGy/E76y8iVd+Vyc1Mh9c+lTXxJqeMlFl2QK5T40+Kt0GZOUVM/kY2f/k3u6wQ0fQG
L5cq4n0z6vUBgXF/+29VlC+rgxYgxDIui53Jon3RFtRIDm8XjV/pKjBRW7ZNWQDGphR/FqmXfCOH
aArujenElytIntCIi+xKuCVVpLX394MLrfLti75Wp8aJaAp/a4Xhj/nzoujMk0bwCVDX20S7I9uS
KdPOsbWr75iNll3nskBFOeqYty8sttv5jQe99Rdci78cSzLjKeesJm8a0VZMwVBtjXLTdtGppgjs
NfaVaEzr2pglhQEnQ3bbtMNVTSmaDv2KhnA14uadpyBeewyeb+GHs2yMeOflehuYSM3OSofEzzYP
eTcjhBipJIAK+jmM03hdGha5amuWByve6NNIkCk0EbRYebJtW0f4gw2BDTu3dvU9vRl5IpmAmq9V
OX9/mDBvWDw+WzpSnj83R8MMJdkGJHJuKGpKQ4Vo1oK7B1jmVmNHe4wQ6LzT8XrtbXmWp+C64C6x
THfrsPzWQdlI+2QkpaiTxgmxl72ILMQ/jgVB6WxvGkV0EhI1dEHHACbzLBEV2hHHXKQpbw+cbVyc
jRs44qAyTEvxuhzrz19i2B76mthu8PkN8jLVgzjibpsfHbNfb9++1NbienEpD9igACiHDOqs5SaH
FtyxYjlUFH2vVJ6QL0zYwOm/cRWfHrIFZh9/8DYv/PZoSaJE3+lyIETbsCIQrI1HEqDbd3qkL++F
8wrmY6E83h6r159XocRMsb5lKwyDrz5UViRpINObkn/79Xg270XwbStHEnP353WqpIjIa0SqOvMv
bZy99hJPF5Xkfkn//qUcXou/tWF5P+LsUjabZtdM8JLYnFmuDEwhJ6jQ5r7VnX5ngnjl6YH9wQ0P
n42/zj2z2PGhL5Vs0lkNrcDaSg3UEat3rvLyK0PIINiPKsaaQqJwNuBs2zNk0XIZ0/HnfdZQHWZF
9b7PuGrBBqYt58Ro3lWJve5tiMHHoampu0hwG2+PyRdrkUflSzjsKBgvZECcPdrYdVpjsMsGkQ3w
JG/cVqWqsq+KGWdOl25RQbEv3vkQXkzCXNSS0ifEwHLp+Zl/Dh13YnOSbkOUCFK4/uwhobGAklN9
jEhHOjE4HviVRUpj4+3bfe3BS3tzG9kuC6Hpnd2vAEduGyn3m0C5CEwRoZDO4D9GRimvWyMWIUxn
eZs5rbyCFs8mPgNO6kWk17/9S1578IwxE70E36pQZ5sAMSA9BwbX4EhKu9BI6+sy2/qNHV07XI7G
5WoidH/7mi+f+4Y1ZqePggJInXc2ozoctq1KU5ljqW+OGNx0uPa4ZKsMoXjk1h3HamsNkzGu3nnj
rzx3W8lNM2Pz7gW7kD9feR8ZdB4Tpw5rh7w3v2zx9gC6PlpVnH6a+5YI85zgTYgd6MmctoUupsod
Pez4+PYzeLGqMGtJxOps/wRls/Opfs68HGSHV/OeW9KHq4lwyJFtejZ5ZfD2pV7MJVzKEo7JVdhs
2Ob2On6b74tJjxK0G2rmyssvdFFAzLcIlfq7V2EU8Tlh3yARhHXlz6ssIkkwoUwV+1mzxdxbpg+z
oZ13huvLxwYgDYMIIDLgGua59qkX00wcc4fUueEcOQJqPSYqR78w0v9/+4ZefhkOcmCIJK6Sno9s
688bijINRc/iUkabmBDnGmUc+tQDtQK9KPTXgUJZQdrcOxiUlx8H6zJbAAW3lrlwIzP8/raIPDW6
ChZz2OFHOiy2YSFnj6rrkWTP667H/lCSqBI4SE3fvt+Xw2S7MNsBAlqYC85pJUQDEjKPJSt0JXzK
wicHc7HM/J1v/7WreDxS5jwbyvqLNTSau4akSJwlpfRuqtr9MkPy/PD3b8VzxXYXCLXkOUpmxLsn
AJpQniNI92ISurgf19p7Z4CIVwYjaSUKrZ+zkTTOzzKDNbcjaUuAp2Hu3FoTGewje6JrCkhGQNaF
FQi/NQ9Op5IPA9l14UooIlRc4My7BNvjRWnL9MrrZuOptuFPvP0QxGuP2vdtKTn3gP9wz757Oc6p
BLNLhlNp/zLTWIPh0g/OtNZXxJpuRskFKJU9UON3J3e4ITSg2gt3mOASLElQq5meoMimz2//rtcG
uO+zAKCOYvthnq26rY9Lh0ZyHZaNKA8xCt9dN4p455dOfrnq8WdcVOUBhN6Pt6/7yttS25DYNJo0
8bztn/82DVJe8yQJL0yDDoWVEXr5nY5oKE5m+d4sJbZ7+GMjz4gQMHdQI5pKIQn581q0LkeYCXCK
dV6iFkJaDMdqsSBWI4vql9wMxzj1b6Elu7c2iTZB4a/GO+c2uS2j5z+CTYYvN+kguJezCWyLjh4o
vVRYxGQUorqEPMHGI3BNstMKXvtJLLN/ScNi/tYYvfxq+fOvtncEGxD6IVjlkrvc6ypydrV7j+Z0
JcaO/JDHf/lI4qY1BGqGhrhZvWQ2BfrU9GjNmO8JUF8ZMDZ6VxvRm8kSdv7i6BQuZiOwtxD3O/y0
4xTrI4UhbOJ29bACrv0sUA/czBaVu7eHzPaazp6gTXjsv6oFjJrz3UKizL4xaRWEJVf+PkG/wq0T
ywe2EXjBFv+9T+OVL9ZhU8iyRiQOdYqzXSHBfczviSzDYiMmsMse7haS/N65q1c+BJfnaVH5AQEk
zucFVpg0Ez7aoooX+0jirGbGitM7L2/E3dsP8AxBZSumRtYTi5fHWQYh9dkYnLHpMsO05WaNSEJh
gQj2m2W4AuKKOKPHK91PpqBdvSVQpLI5YiD5JAjfoBoVXclRvzP5vHzCsHXQSXLW2M6K6mzrSc5E
nA9jWYbKENlRdWwzG8SL73x6L8cNewakmBx7mQbYrvz5+UPZWQqLbyiMizn9XLUUKsfWny4qZLq3
dUVL4O3H/PKNcj0StZloLITn8mxKVQapzUpyPSWr9NApOuz0mKNDUuMy+W9cyiVcjCtCFTtX6aY0
+wpNEkGIJag92dv+aM29+WSn0DjfvtQr72rbIiOn3w5pbNbPnmKOVsMtGDFjkdYHYLaK5FJhvHOV
V9+V77BISjZ5iHr+vIon8IPPEzcUIZ3hNdntVUWnI+xngAS4NcZ3NkCvvqvfrne2DLkzCFQPE2A4
tsP6qB2PqGRhEvU9l+8VEV67lMVax0Jr2YQ/nU0nrd8RhSS4NeZqAJMKb1rXF+2VMcTqnc3ja5di
obOplPkubcftKf+2uMZyamZA4TAWml6dRvyCgTWX4haHq7F7e1iIl28MDTyVY892aZgoc9u4/3at
krBsKvao5SohxXcoAZzTVebdN460sgNZB1hGSzU85XJFwNW1y2Er696D6owIPW9wZFc68nY9AnO6
/n0DBwnR+Duf5MvBu/1IBpXYUGq2dTbRmD37xmZgknXmHBu6iIDs0Dw9vP0sXj52T7KRdsD8sakm
cPHPR0E7mtLR6BZYj5ryCHqpOGlN+JzKARO8famXxyHcLnJL50ODS6XtbDDV6eAQijsVKI/WKiey
OXI/zR7CmkX0kHLNgliRcPSW93axr7xtClPcou0pTuz+2XUjHyWtYjMN8GVyImKo4o7OtegvRhFd
8eDrB15+d8lQX2/lqMYrwv3qY5J08b5xKVlhoR/TJ5BK9yaygY9CA5B5+8m8fAmUYhyHX0lJlV7q
2S+MfVjJgBCQ8ZHa/GiYcX0DLgXhXWy8V7B7+TB8DmaMKaqQvAT37H3rMsctOROVUBi+/1VK8FQj
kqx51/YLIGT8Z+98bC+HsU9xkaEs/i93Z7IbybGl6VfpF/CED2Y+bGoR4R4TGSSDYzI3DpJJ+jyZ
z/4U1Y2uRQOFQi8a6H4jvU5/kdLVTeVVS6XadS0ESMikIhhhbmbnnP//fjZInSb4bxdYWqM/aGpa
JVUj2geoHvMthjNb/ckmfH7fv71ocbGzDHYQh0Vm/Og1qSVsSjeDQAudyzgsU4E4u2eeh2raJZ+o
q9HHDKM77jXmjysvR/z1x9/h7/ye1PrclEEe6hTA5z//bk+Bfm54ZsGMgWu0F3hEtQcZYLu7P36V
31kpdHQdmk/cJt1vDrHvX4U9UqG261IGutZw283Dic5s8VnmHDV//Eq/9/tgAXcNfDsc0vYPe+RM
uGMyagNCRt0LN2FdDK+O7tX3f/wqv1MB07migUr/kIue6fywPJaqxpCT9+l60lQfpODaIUh0BA86
oAT9JCNewSbk3Bdmh4wiBwc32eNbB3NjW6PdxT8cIoRPgUEZ9Ln/A4uKZXUuwNxzGOyPb64n8d0b
SVHUkri9btEDr8uMef3STghHeJopxe2w3NR4W4EMyF8Qp7+JGP5/c2a5+/K5sGrYlfE18U38sC+w
Oaqwl9CZUsI+HmLNy45OGxZ/8lv+Y5nP1Zr7EV2IcyeZC+cPS1cb85YDOQaWIc2ZxlAcb1OQjsQ5
5cys7XMEpJe6SEANxNdBES8vAjbkFtg1mHtiyOBK585DfE48+7Y8/lObR89DgD8wj/7vn/7lp3/j
n//z0798bx49/9TP5lEhPkkLESw9l/N2wtf+N++osD6dvyYeEo5r99xr+NU6qhnGJwuz3TkxmTGE
IMH1V++oZphn86gH4dWjv8o4QP4VHus3r+Dft1pGV5QIUuc6yKKRXBl+eCqYVZkINgmwJBVP2Std
k/OuM9zlFuaMfmt1kSRCrZdGIIxmeNNLaElhVhd3ZomZIEiVvuxRRj3n4OwRUkeKTHZPAEsb9JKe
Dgwa1G0AY6obpLHEueC0co4l1x9aTa6NFUMy1r0fpQwf0VMxaRiAZ3+pVVlcVkheer9E34ZISi1+
5IjpSNYt6G4k5vUxz/QFF4Ej7vo8Ew56pcpPivgBxkL1pDElVms9ryWkgsawiZtMJ1TEwEhR1IdP
iazKNxTAMHW+WwA3P39y3z/l34qr336gNJUsl+8P6x0Dzx+22tgrjDlHcbNKZG7cL1WvDjg4czb5
bHRP1dwaXzvuTYENm/McS4G1gv2/bW49o8ieZnJUPpYGFikcgtrA9FXAGRBLcqfMYhoJjRPDIY1z
ae2ycYn+5M3/9j5xXgzMTpkEw94+d9XN84H13bGXa0uUN6jEMEtNdTB6MtwSE4rEVEPrheLuz4jY
P3iJ//EFz2/ouxe0Qj2OcXJI2OagLFP9ugClYSCwsnpIPwLKoCPJ555cOFTWBqE7kZg5nEHzAB7l
CaV90JI6OGXjn1Rlvz0vf35fqNtocVrUL+6P13VTtdPIgsf8OIWQOsOiOmioY/6kt/+7r8JN6jzQ
Zfbn/LBUgMg0rYPLbJVosrtUylDEZ/XDn3yp3wb4P6xI2+Y4P5/71GTWD4+4he4uESn6dwd7FgRR
4orh9+KmvDAhIjzGfWzAPTSb+Um3lf6oJL6FVW/r6YuyluYDk1jI8ItDDYVABaA17YhF9UhReid/
BfSbILU2WPrJjrGvaSAziZscdrqXB2NoHXsv6m8Mqr8Ul3dU3w1YvT+TN2EfZlkoZLIh4JsEN/Oq
IR2gXS0QfZAxGvkezxH5LkY6LXurtNBS/+c/js6irD84jv4rHIP/Bs/gv39/GJ1/5ufDyP4kdGRW
dBtcj1OHp/tnjIH5SaJM5LTRTTrwaM5ZiH+jGBifOIBsmNk8BUyfzm7/XygGwvsEoN/xON24INNs
En/lIDqv9b8v0nNRzOHD5i2p4+lQ/Hjj1kU65U1BaHMmZz0IxxKmXf/U5+IiHFS3MeHZfPfR/N5G
fb4I/cMrMm01GT4JXcjz0/nd3pPgFxhTJEervjEfhJG9JIiUUy29b8P+zvT6k1v3NZQl68nr5RvO
ilsCnV7nokH4p1kb1cv3WMpL9L5ru2k/V9acBy05J4Fo3T+RQ/D1/PBmgcbQ4TjPbdHm0b75YatA
ARvaehiaZKuOy5q+6bRq7Sa7ihOowiu+03JjI1jddW5n3iuRLacsIestVuM2XZaHuSrtVR6dmY0o
yddiUNDnJkJOKezbq9yKnyXOP2wR5C+2VmN9Qbl8QnrkY5M6b8axeYC0SKu9Cwgj37TjRIBV51jB
0EfDQ1mCd5QOKStVmOy4vKTkxUbz62R2V9PA0ayhIiX43VA+tFdtbSoE/a023ZqK9GVInQTZey0q
eJNwZkjgjq/31JQkZH0psA3AIsKpv2pjg7xNm0ilWKbGqekG7RSFkb0BO5FsvLK2dv2CIbnBaQxQ
SA88DaSYYbvEODXx4JfpbL0TY5u9t5VIN4TwTH5nMsSQvRborkaKjZPccZ7km7gon2LYxSBdnc+L
qO9kq8jLJVMJZR52dpGk27TXM6L/luWSSbu354r9CMh0WOlkj6+aiQ9I9yLlIybWtr1Cn0fMcxtE
g3bwhuYhmgvw20NNWvgyMGYjZ/TIrcB85fKUbsPZ4j6eeeiXqv46wqKA7q2UgO7FvojTr2OiFTe5
FyaXstRhaJSeFW+ThLz2rIizbVonW9ojFlHUDYGB0gtdqOZeKC7cOXcIrlniOywzBApzKcPflQZd
qgHhMom36wZSy2ddPCRZscVn7O29xXwpPSCGZJsQNFaSSEZwSBGQwXkjFzzifYexpGzJoCW2vbqS
Wo2RMKsgCOLE5t9kh4O458I2Q3eDBPyR2nH0NZrkSwtqdA0ZGptRYscdmMeiOnHapv45zXmt2azQ
FF8F7F5F2iM8dR/pdLSRrvNWOkvyYrra4xjn1jVZpdklxM12a9aMyMGuvjhnTl5jt/pdNmPLi3XH
wAct8TPXViSOiqlsYDoekc4yJVOmdEgHV2F95elhjTo9dMiWI66xdHEjtwVeEi2pS+JcDShiCrCt
qu3rODWs+y5xUj4cWewL8gfXNdbIq5Db2ybLPfnqJEseaA2RrjpQzo2Y4ptK5l3gyJLtBsLujr0v
eiDf7RbbYcoDGuUb+je7vAp3SUzETG0rDFUAn/0QnlUQRTHYuGIKXEBzt7kwsyvZ13JLek11pene
8jybzviMEUWc8pk7xajI8YTvFIfoMAArOh6O4ba/UDYsrULO41F4s+hXYYy4yXTCbcd0GpWZ1r/C
Cr22DYW+IieTsEOAGJoz/nTnQczWVwGrG0U7fKi2cnuc3FBQVmbadSdQmtwWtBrTuCu2uo0daxyd
BvmzYbZE2IiEHM8JbtekeetICfs5DNtH7NvJjlzbxI+IzmNkXmM1j6hdH8lPelnMor4ycHLsHGU/
pZaZctW321Nr9SGjUyM6sgUl4BJbtGqRWwZo0M1rVPJEDFezCdNucr/MWpluwV31p7qp68s6IcDR
TLNh7VSobwFJzYGZEEpAapOBk7N+SUcSPqu06j7CuAG9NDvRtRS1vhKJ00NDI4mLy8wXUur4LPuO
Lo5ubONWiouC/iIeUv26i8Z7qNhPk9QfZUZM0noM6+iY5U28y4QiVR6DjHHbWvp0kLlp7Ekya/2c
DfLdmErngsZyuOO+1o8rSCe0vkrs4yUsPUC2wPVZiUOfXDhdjFPXMRAGW07Nc90WgAHx8lo75FXz
tkkpLVdNmGHXquYGgEYjATJYUwNjuan7Z6dTBgJa2KYLMtMYfTrGR/2+IpieT1aVH6Lui93SmVaA
QI0gWycyth0Bxm6Y5F/NbsaQ3Ljwueqx2k1AXUkxdwCuw3+uNpYGDHHAS2gSmkA8cNFZ6hBJRfJZ
bnd+WEXy6FppfcJ6l12LPJ930SS0fRRaurWKevNtSZJmCiRAgnv0FcY66Zn++NVcj1dhM8UH/A3l
KUrBS7Os9wZm6WydtTWxzJKWv6ZXJD7F6IIj2yI6sEAZ5RdM2YMult5NRWDw+RPLD30KXr/2qEhi
2LuWB7ptiM30mNVe+NFUYrhRRFp6GwNzPJ3ofqP32jKw6sdxZZK3DMUz62OypJbcu+zD+GPUWu8R
iLUXaJzxLx1WiwuzFyO4YrD1F2YcZ7Awervejjk4C6cyitxfsHNf12koXrUZKziS1mU3ieHObMrw
EM9OfxGhFg3qJF0C+Bfv5JflV+1UVIHtjMamzceDclq4SlbW3bSoPXGwFU8KX9xqIi0XJIgH3nxO
Sp2ZZA44dHLTY67rEaadAXpRMpNfJ4lPOFWa2QVkCUzRKnPdzrfq5vwdatMzpp5VLvVlje9k4xXN
ddwuCXTYsdsPWJlJtxiP3AwgiuOPh4E6cEj2aZr5ucrHO5x09UYjJ4/oxGFpr0Ivu+0KMa15IMJL
DY/Jk8W9Y10vZXkt3Ubs5l7uCuz2OMy7cY6DTiMFuxod97LJLZDOwgg/emcagYAa1YXWxmpniFrt
KjP9SFrX2ifSri4g8XiPScsiZcvWAEL7LQAjddDTGoseBm7yJNxI7w4uhtDd3E09SQtWnK/zEj7q
ssQpDUN7OgpQkfQLP9DLCmMVVwsUxWK6mQFjN/hNW8cHRXEEhFmv3Nz0/NYeho1WAFMRWc+pVkug
TWh9r0YlG+QXWv0Z8Ei4Qx1d7VrBtDueQnUZDVP6RPN22bR0SNfE5cUXapjgjDdeP23cBuFOOWn1
q4A2ejFmdvuuUbJCjimiCnh/NR5HIoG3AFTULWS+U4d13i/L6G5sDUyzwEPWhKybWw9b+LoKz7zA
Ueo+uSTdzmX7CfqIGGyMsulFZWik742uvXY7S1wy7G9JkZ677SKdmyQEDgknBHavm71LjG4baI/6
zonLXeZayYbMGszduP2xMs08gMZc+b01zusReCPM3cSAfJ8/ZYMkd1qEZJMo534sZIvxNi8PYjC/
ltVYHTC94qArrMd6GLpTNCy7POZlK119VRHh8wuzu3AYM7ChxOVgrjw52iCCpB76U+/21KvW4rpX
nKTp44AK5qqlqmV3bAiRIS4Onk90WXqp/Q4luT62kzIfkyTyntyOToBMifJcIpALfp2W4JnNcrxh
CgLlY4hQyC3MaJBKjf0AVDGtL6QHTLpK0s+Ogn7cmlgzLbfBxQ2k4MqYSR0HhZiyd9MfM4p70Wog
CDCzraYmlVurlwdTm5O7rLaPRAMybDNV0DlafmlZM0xWbIOd7eX71OiHDYNOMAf6sJG1c8dOl6wL
B/e3dDjJhjj9wMay+FR5X7PefgHGfD9X9WmhFqOT5r7VtvXCRC2+hxhKCyYyj5lb3Ndcsg9FEn/O
iSOx17wzeJDwgfFXJyAVcm6TmNBfx7aNNkCyx32ahM1aGsRSEAbR76ASyE1BYpwPgCBbO0gFrpdi
uVNV6W6imPyzvJ3AyUR0pxNxwzdJWtGsjiik6tsaOMJ6LjhBRV/TBarCr+CnACKCzjqPy+GOK152
jttA6hENNg4wmhPzORYq1FZgwut7G9fEJQovUHh2tokwyEoQynsyM4pjLnOAVXVFz6FvypXVFsRI
DK55oyc5vDqstRsS6hmmLt0uAjiySevR3eRYkW/Hqf5qIapZhXNHsI3lrDssvis8B92a+IHDkHf6
FR22cVWSXR04kfPFod2zm0BUXYsiOaRjTsRm6i4XZQ1jEny+ii/hMfklUQe8FSVhTmh+NDvGKa/Y
Iytb+I7QxGWNV/gmTnIA2Z1JMybNu0M7Ob0LITyvnjo89+syWS6zaXK/Et/5tOTlqw4I37caChwM
aATqjqY+vEbZ+e7rWPmd2UV47HPXZKFOUu1KBAL9HjywWANw6IkoJfOZpFywKaWM+l3feDuv13Y4
PCtrBUsf2Dpsk5qlR4lJ5/IjQoISMA1hO8aKSihWRx/PHLQZ2LH+3LQfYzRNe7IrQcfUyfQ8joN3
PRFd/6aR5eB3qhrXFTck0FNwOA0jmjZTVhXbRIrbtrDhJ9XWSWXea6n0O+gq0UFUPA3JQhnZzc5d
Eqfd7qzh+jyVdrJtKMlhjDx0HhbOUSZfCvqcV/p5p3O8HGsweZdb2H59UBTCZc7oUc0yys6qS/q5
oNhRTaSmU/qeWX1t+6W4yyITU0Ap9a2IMkx8yvY5WZYV/BWsngVIKpXwzpreO/Cenu35MZ+jeUN6
6zXFunmrnAmqKsZdbJbzraycYoOmv32uTLgXFoCBLVHK8VbvMF+D0qfUnCS/mkeYhlqol3h/w0Yf
zx+TywNb4xT1zYRYNfyebhGoKAW7mhUbFlBADz7behNXYH26HPGobFrqcFhEtx6RskcyfDiyvIhh
kWk/VA4U4qjjSw9xRCYLleuiQ0Zz2ReXQRN3VgX9nDt3fzlgf9wXZRG+ORP1OoTq/oATFvN01j6p
rAeErMjvJslp7XgV0G7qc1+TgDFSFBgYK6xaJw1jqLdhDvZ4ob+x7waj3RBtK/HYFvH7Ys3120Ig
2kalzfwf6ADeV2TRFz9iTBnqvXENUgl70D8dkzfgc9VH94d/a/teXb0U7+2Pf+k8Hvv1/9X+07c/
jt6rM4j0N/8RlF3Szaf+Xc237y325r8hQc9/89/7h//l/dv/5U9CBy0klX/YRfw20DoTUX/6H993
Es8/93Mn0dI/nWeoPAY07pACnA1Jv/QSvU9Y42gyOvLc0kOo8WsvUTM/EcfHT+gMP/VfHFO/NBM1
8ek8IDU8BCw043QmEH+lm+h+M438vbsnkb3xxoyzVP8swcDJ8tvuXqr6RNOt+nGmnXZqGxkUHpR5
0lv1w0RsQTzn4hDbHEDwBwgOebbcbYE6xDKnTd9lgS3vBuuOuDT6D7RRZq4tXIrXC46okQQmV4Mx
eFfP00ZXxaEqLpouvKz6oV/ZU2Q8WdHBMm8N7YUs9Z3ZhYGlKHL6ftAeK+NrTd0Ceb8xdyU9ddm+
ao26YE/J9qUS+bmEg26S6t1GUULFRAM6aOlCO6QZ576HqlyVBpfcvk3WXKyq1O/DlGwM7h1NdJ3m
lkcDst/nRPl40Hvs9Gpy1a1cbhMr0eglRHeYj6HsjIeGsx224kqjBsdsYq7Y7gDydZ3fnK9JukG2
nQLGEhMcF6pmp3X9limU77Rw7qR+AQSEm9aXwRmUH43tsta8cyRf9LUqXNzp6ZH4nIqArVLtrRBO
YaTDEzsHpS0w1duB998iEoBDZpQk0VM/0flbx5q2Gc+5Vdx2dHMOxu5DA+XkFh99bAViITZLPcCd
iQmJW+iArsbFQ/JjXHVGQ25R3xHVxVUrzfpjJu2HZYLUAjYkBYflRhtyIIi6kCtJZUx18R6344rO
uF9I0tQzJ31Mx2bTJBjtSxx2s1uvjBnglGY6zVFPzu73NDpoxaUpXsjK+mzbJJcQFfS8FK+pN/kQ
wkevIm4oswKrRlu3MszXkCDdba4n/QVjoPaqPzdUS/nY09Kk30D8E1+yZPohCyRCUr9vRtt3IrqJ
Ze4TyW0GsXyyCRWq2vGq6GkwrwRITwJqbzwGMdvEvSgrwI6at8/JFZewgyAyTAZsztw6Wlx952Hc
iBHcpDEF8dJwj++xwffvTZizoit1mOwy0Kt6b7FIm1h9GNiMPbfYCq9YwynfGE11xlADQ9fkBN9v
QY4Tukc7T4Guz6umJucgRJ5JeUJ8Em2RQpzdVHq0NQaoMHNDnqC7c2jJ8i2v8XfQOxx9MmBWca/5
o0tJlZ16BP8guOcVtIu1685brXYDUyTXtBoCJxs2xWCcUPCudfdOJMRIK9i3EZmOGmkAwtrreI2U
K0mAo83kaIdkEOvU8nMt2ZTtW1vRNQhi/RGaFnX6tJ8ZO1Ui9G4MD9wCMxHw6XQ3wTrULrC+lDKl
/zIRqGaXp17We0gF5+tvwB25JklFcWWL592kj7f9JLfGUl0LQFRSVzDF8ElqJTcAV78dq6cw0Q7n
kWbK7U7Qh0ar3m50GC8dJHuojBjyL4CxBM74oS1Pif75bEfP67A5gQTzOT27ld6PG1O7LKd9J3GH
Ax7kmtJvuv5kpMy39WJjdodJjHd9k+6X9kR/e5UMqvPtFMrbVNBHnInovDaHiEneWfwP5wuA12rO
XungrOIRC1NIiU9/MFCIQbBw761arYCh3VTZM3i1jzAC0y9g5Qz3U0isqeRpcGn8TsZr6YxrZ2SJ
WBXKs2k1T69djR4zzJCX8KShbqfLTGKF+QAsbtXwmNfkGs60rvC3h9pHmQHhovCu5e1gm9suPaVp
yBZxRTHoXSzc4mSSs7TxLhjRK6CZnrrhobLluTOsBxSalwWEDtK+CH6FzxKDU5rjgyvGG1i7FJDw
8bqRrKkYvJHDmGSAM5rP4+C7NN02MXZLuYSrfoLRdybjZ6duefLcF4/MgnHkE47LTWXoAeuOmAad
qJCmCnnzwhBrrQHn5xTDh6MWhiTa5TLd6fE+7rZ6L4hWtur7tkv8OFLPNekhqAB3mUFwZ1WU9j4n
UrKAeeEtl66hhG+K+ErJpLvq5NIArEnyV/zZN5opCRvwmhtoWV/wP6yTsjvppIGsLFt/bjlrFNl9
XwjPQ91UesZllLVBM0RU9TRpkCo25FPEDNflyUTkUTJjmvnFkguVZlcqLOYvXqqv0UnsYeAdQTr5
tVT2piYy9Kqq6gFO7pgeMrPfNDgzd40w+qAiAGq1RO1tU8TGela0JDr02ftmxONJttogL606np5s
lbRb8jHVg0UhahEYhbtYa99hkZpPht5mOzXBCxjsVqwlt9/PqiQhVBCtFEoyy8BT+V2Yi2Bo23Db
crNe8QtuBBNm0bhvmIYiej0KhLGr19glvQSBVd8f8sHpH0JJxwqBYpLhIZ6h2MBUSbqOBT+4TzEo
afrrCEcA67Qjk2iDw99zxhONL57I+AiW8yHUwgCNDs6EKnJgKBuP3sxnpyhDEhzBJBTgJUOJmC+m
TxLcUxnrYYlZZqo3U0cwaP0hdEIsHaDVrwbSyUPUhjqB9DYtzDb0iIhkYQHAqvSI5yk2HkwZkh7V
X8wipou6PHVKgdSa3pIuc31+A7Exk2k9S3tPgObe6NzExyDIlgf1pSFcXHAooZvUurXd5QlFds8U
KH7Sy/EzgrCn2qyDKFMkUpYQPYvmpqjVRqu4rzvjNlYK1os5KR/pLQV62eyq6HqC70hu0LaFYczx
sqp1pnm2xDiLbULbFQRZUG3xYSZat1t0hj/0NbvJdj8K11MXeV22vl515WMdau5mnnGQA9GxAqPX
WsivGJM4VwEodltht92p06zaL0QrrglBDJdNlkB+9fUu7O+ZcMRwlpLoiy2aWLLLIpqAgSTminEo
8TUVtwZY9BZF5cymXScOxNB6dtY2+MCbMhRciJK0PZZEvm+VmMUJBlVC8scU949hzQh1b3eCLjRC
YjifNKTPKYRWssvahPSqsdwS4QQp1oTrBzNzcaHDlUmYlji1K4JftJobJZY5L1+B/ykOWcNzRCtZ
cy54qtvrDDH1s5hpHXogPy5FAeKGLayVX0o9rhwCb5fkFQEuEX+N1n+uWAyMWDvCo1GrG1CQvHrQ
yVAWzsEduhyjjnC4K2bdnj1RBmKgxMyW2AJ7RFCv62bztqCgvuisKDqZIwdHZ8zlUesWUmXEm/Lu
M2e8kFwvHvsym/cdfenNnFFkUk1bl9YUjnd0UqdnEE/kE+Ov9ccUvqKXek7gtq19qpbZPXpIKE+8
lXCfpNOtk4eDX6SSXSpVj9DDaPx6RHDLogfiwxtY3vrRTLa54ewBm+ZoSdzwhsOYMJPYan3AZCH3
Qf0iq/HH9PDBXstELx9jp6ou5djZPHrgLPvZ5fXKZY5Ig2I0Af4+sEQaP7ROMl4mdbP1jNonczvI
oNUTGunA+6STfNBLEiY1mT1EuXqaDS0kryCyeSTxIKUqaJku061ZqkOUm0mgSjnfw1isXgrEeo+J
aMOggvy0a3Vuyjmsa5+gsXBjzq794IBFOidVmzvPDo1104xaxtfF3Wp2tXjjZdHJAya1YqodHoVq
AMtYQ3orcvuNiJQDfKuncUgIOjktxHPH0X1TLWOgh0N2zOJ6P6ZJxRXOcHahHCG8hPE1kEbmkSNR
OW7I7FtBnGb7ii/FBNWz6+ju6s1RC0cKIKbAawMoCrSY5L0hapQ+ETg9K3MuzWaiJ0fz/Xwh4W64
czI+XIZN7WUScWHPk7eIOp0buv3Z6J3HdAA4rKZuM6TyBhwrqZ+DuEyzj5zvknZRQjxz293oKSdx
mCalrxKNaUS0PEnNfColfBsjBcHUMXSLTFIDo8G7zV0Eenp0QXQM4wJrPNlSfwJWegOjrT10bU91
QBpvRPtk6zXtwzyI5+pct5gUKZGTHSDAEH0AMN22x+w42BNliFdSMHlimvzYYaHY3sFtHTJ+UQFu
hDIWgsTp9BSg2DdKMx+jZFLHIhE0IkD2pjeO10L8Yd2+pzJufChi4V4REhmMhIuR3gZCbkMAYLPn
kIUbqgiAoxEqW6Z7fX+VMZPf4i9jMF+AIuHJKM6hPU3pRwrAql/lBXDKJqLrbsfDsCaHzWA0lhD1
HROBczkvXWXymbTq6zBO2rjO6wrrKOvbH1UVv7Zdw6dtxQeCRNv2kmZlAmZPRD0taLWrNQTHm5pO
XHJhtxM6rZ206uWzpi9Z0GgEOc/Ge0pcnOobh7xACLy1YT9TFJ9T0qaXqMrJiSPEfv/XhVf/vp7K
/29RM9/Mk3/QWfmfP/2vn/75p3/9vqfy7Ud+bqq47ieTwTrdFGhYFhZJ2i0/N1Vc/ZNuQyU5uzQB
ZGB6/bWpQicGpxauH7omUuCKQ0L5S0/FtD8xo7LOhiAUqSYC37/SUuGt/FajpdFOwQ+BTOIHlWbK
ExJ1Y0piXS7VqS2a/jrGXLQHOAkHxtW0k25WLD2vGwpG5BphKVsklNoWOmt/W2X0FxrUL0GoirOk
gUxMdLP9B+Gdto/cK3sdUT3u3MwxeLpRx7/nYN8DHQobgt0eqBVKrU3heCZKAoF0hb3lColhthJx
CVoaw2C1NvtxOrpFGN3R7yZ8bDH092ysPD8Vs1IrpZPeZlVJdvJ02u/VMOr3S51WDAyS0L3NCtfY
217nfmZjM/dpkeevi5zS5xaZAmm4WtNsgFbbYPML9wL99nnH0TP3aDY0G5j50aFXGhlkk+PshZMk
e27Fzi3jtPnKisfmqTGrcMHcygkA8s8oHd+gnb6ZKCTek7ScTqQ+COBICCifnbGlmTOctSgNaTVH
WydaIU0KedO5HOrnLRK1Cx2PQk67Jhzn2wE65ufClBGqnYZ7kJniLm08fYZHGVvLl6Hquoui0AwS
U/KC4s3JmKWj+3O3WS66yx6r7ZdJ0oKRs91+WH2jXaWi6L9mXPcv09abzoEOoCK1Kda52mQwcJt0
cZ8mO8P03S7WYZ7qiLlWH0fkwTophMkmFuopFJHLSEu6xlvdzMVbZRblfuna+msma0tHbzeAGxyY
EpelDu0N+BfNaaECNbR3RkkTwuruCdO0VhUYp1WTVU/oB3Y2KpHAFpG3SogUJUmzT2+JdjvVaLYM
eV9yTvmpHJ1z0EWxdTJaC+xjPuaHTRPFYkdX7cqi/u0XttoIK+htlczGDmQojPHqI8KctKVfBl/S
ipoVeLOAMPdXe253hldsNcJKfUeiYkPm5DPUWw099UBJqdsUSLcRmQUxXpcx8V7GlMoKN6I52/Ij
LTVj7RgT9HODmJivo9mHZKMbH3U9jI86A9WA8EGelhwhmeAfdzJerGlMdl4eP40kI1+3lsoulOuS
pvZqw9b2hBrWneZtndHR1vXUrnTzi0QyZWbZEoSxtk+ydOtoXvkFJbfcuMWtIYZ6Q1ziQzYASNTv
eyv1qyI+1j2RlzlWzQyybFu61BTlcKIQgOpYnMecIXcZ6oCozXdmXL5Rbbgrg2FDYYRPNs0JCyHV
Ok4We01W3ADoXN8rvblmVJ4cYgdVTyWf3ST66hjpda+UjWxCvieOfZMlIRU6WbA+JOnUF+esDYRS
lE0LzsyReFitiy6LhfTmNjP4pccbWMEB0vE1s2u5QvSi8R6TW/j7pyJ01EPjafRu8HRyuKXb1rDC
Kzkk64l8icKuU/qvJZGb3sjkPV+NDC1WHV1WVDasRFuIEjto8URjBTVk0Wzo7Ia0ZCTqO8G0rCk/
+vxhdBeihCXBIcqavZXF82nmNPOSzhAoZDqC5jMI5dps7T2j49bOU3fvMHG/GRedBTK928ucHADb
PxC6XN70k8avjr+NqsXdeFpB3VuQVD0gRySSJ+mtu7LR1hXpOK6DuiwhXvs0q8j5KDuaF/EcBlw1
Jl+qzLoiDfnFCWuAtJi93Bcx1x1txoqIHPLnJFHlkyhOtlL9y8SVec2gX12PQkZbravTK90Ee0nc
7dJdQGfU/QH10YESFfWCtizGQzWQYs09VL/wYr5fJjpv87hYL1o1Jm8LSDQigXTrJlKt2Cdcgjeh
V0mKG4HUaBwfZaehqbJDuZOa8UgPJF9xVWe5pZpcuRKdk+2N6rBkNYq9eYI1aGfC/nAn60JFzCSh
sgrsI3oV0O/9kruKBn1Z+4JLy4VhFdGhrHUnyCeCF1DNXbkWwMauGMR9jQeXHuJ0UaL2u0mm4aVP
cYKWlgvmZtDb/0vdmSzHjWRr+olQ5pgcwDYGRAQZnEmR4gYmURLmyTHjKdp61ct+1P4iqyqvhJtZ
2QmzXrRZLbLKKp0IwI/7Gf4hok4PaDjK/CNAzu0jg34x0SgurFsvIVTTwMD8psW+G+eIGGIEDt7l
wzhhM8bFNQGha561gU4DQ4AHIIwfcDxan/JV9xE4Np57raIyouDHezYDeVqn6XjODDe6DrD3e2vH
+qnGk0TflE4bfBFwH7ZVAjC1T4bDGCbnBNHggIY1AHmDMbTfzC53Dupwxzwd6ZzmwwEGnYm9BwgS
Es0G4woYMrbcBpFUXytZOEd024brFp/sU5G5w61TgojbcLmDrbTmQa/2HGMZcvdd4W3SoaOll7LP
lLrR6ZywUH+yjEz4Xe+h0ZLUNsa73bZPrbOZt/K2a/FJUvnXUiFNn4DJweh1DPajKOx9iyorYqLt
JmqzFJO6LucyLi4NYSfzreS3cTKfHnuiMjK0O0V7DSKx2c0bHWBG7ZrFe6BfRMyZH804SgzeaxKl
pksb0uFq8OjyYYYIHwSmO/Bm6ENIt/X4zFTodtFFC+3QxDE6vMFCddsiKwNOTwNdjBjWFsFpZPEb
f3bVm0pbhDetH0xL0WKjCbSPZBPwdvoX5q1c0nPt3MRok9OhYxDlZ1JDbV1hXEWxB8jIvHYvNP4p
T42tRDN+q2wujvmyqpZ/Bhgb+KXxTXPafo8V9pcRKS5LFvaptCTfsBu+otx+dkvH2eamlmGnMnxH
rxzHX3yS4Yq0w94YOP16XAQ2c9YbR5MKZAMPeCud6cpNcTmiidk5urazsKNpJJatIA69rWmGdKZt
cQU2bQeE4IR+7idcQt5HWRe3lJWU7OQM1wwMaM3P5g+kPO7msAN2bQ5XpmYdvTS5SVIE0caGpsk8
1ptCig8nDeg3U6zQo8Q0x+YfdAyt9o7Z/JiEvB3HO2mrz31u3o9o5R9KU6uvejrAgeuhb17n3ym2
mF65O84iEJxh/U6S0153rcfvqNL44LmVvpvN4abr7fQh7K7FBMIjr0cDL+7q2pmeg7QINlKnoSTr
mwaM31vcd0dzfNS7XGy74IMGinEGALJHFnrXZm2KTQveYk17i6M7XtQOSLjeb1qQ3wW2y3GB8Agj
mdkRpwt4tLNusnYCOCLFVVLrHjBGWktR9CUWOQLUltyWuLXuGCI82DI8T3F5i376fd9iKhHl1hGF
guBoG9nrrKWe747tyU4ZXMRS749xGzoAnNA6hzkHKCIG/pOFV04RfWoyJu7F7P4w6Edl6ilyqZix
IXqrRlo4YRR84Cw270V+xhAA3m3Wf5Vz/GAOl2YAplhbLR02nZW/u/SGz3UNrESIaoPv7kMU2LdO
luqbPjZ3hRjfptyN76rOYprHa7KNJPNlbtc3FrCT2/Rirpd8wmvmhL3SvqY1/Wh244+RPgfQnBL9
/UabT4NrqW9abF9fHN82XVC89LF4HuAlbUTenNmzKUlX/uZ6ccIRMLhIUGOphUOMb6XlwJXH9Ecy
23JloW/sElukNqO95mmpu1VYqzloRDe92obSanzdHphaAi9KN3lBH8dm3IBgf13t0yK5xdrjnFck
td1Y4BEtj1UbwUx2n81uINPQZfTU6ekxGaKRHKNAV7Ikostp28XfEte+70xxGEIJ3YAx4IDkOggE
76xX88Gy6p3Uu3sZZtepZ99Ec5UxCgXFhLlcf6zgPJe7kP02zUlEex8HiNCo+RjQDacKC2Y8i6y9
PaaO7/UfCVHl23SccB8pIoBK3Um5Fc1VffrOwa/ltETIRU/dNF0ZYH7hXF6artuYa6UxgOPbeJE8
2VOIiW4q5IuWmlcCfOtZVOW1B0VhkyWPKP9MO93KjpmHOvngXieaeFakPEZtfq17bJKs1r5jKMsY
FuNsY9bvAjslw03KM3fSWYDC1sYZhWLDvQo5xF2XUazQj1GG54+btHeYAMSucWrk9FAkGmrdxUVY
qzMIVgNcuzNXON1rT4goeXvkJN81IFhYyWz6AW4IABNbg0sQKjBbdPlr5ntecdsPAdDwsQJ4JyjD
+uErG5Z7eFIMPjMGs1HX+FygP2z6gluux3MyxVCbjfBWGyGeuOKNZIrhs+vauyRG3j/wBO5eqnjC
wg/tHUPnWC3TT9g+sTHxvuRMStgOMwgwWRqnop/8stDqkwe8UAbDbkJAhbHB/ORwt2yD4JOm91eO
zKxjnj2b4wWnliH2oAtuFlkBXkyxlgpSI9phSDVDfzDcDzTgx/dOerdMBumZjwz2w/2cm2dD8Dht
S6NtgtlA3VuTALVgAqKEdpXTqoOXli/aKI+DNMDxaWC02x56XHqZQ1mHogpfQPaThni17zVte3JL
O9m2ZsDuVu1TPpgRIYbgvJ10hp9I+VCkuGsYcXtXNvGH02oPjj4fe8fOD8inRJgqXukXtcu6EwDb
XJJlbdAjH0jAtqfLHuf9rZHob6omSTON8lwm7fcRZsZtdSH0oD8EYaq/bQOEy/s+UD4GRgfN0996
QxQ7NnPziDvaCNWPCb1F4xbPJpTnOSLfY2hs+xJGzX3u5vODG7GlsLneSmVbZIozRjdVcV/W7WOM
kATancgO4ODD0EmqU191tHgL7SuOy9/mOvriWHijaTTNNqL0MMGW6s0pK/UGeeEud8d4Rx1R7cLW
42dU6UHq2Vk4Q8JRlLSbCybsEbuZ51oDl54EMDZr270evOq7ilr87YUar03TYVpuYtQY0Kk/QKTd
2NV4ZQ4MgUM7B1Fix3sbg6WsaRHm7lCSFQ1dVLZnftO2tD5SfOfoZ4TbljHlTsbGKWNEXNDhBP4Q
PDXW6A+q0g8aEq1goPvrOsiPMgmfdWweD2Mdt4fGyMXO9ZyHmUwg6a2PJqaf690lobsNO/cjxAiJ
Nk3yvUhcd2Moa68bNAVEWBwZx93n3rDtJlJqh8xrskqWQkg5LF/6stI3sNsPYRRf1/A4Nyq6mI4l
THbHHnXagWGQEaLcP0zgc9tEEKiGs68S/K5VvZkiWNuxY3e7WSj9OGuKXwprhtR/F0imN3GPJ+ek
Weam72P9XGkSLLeAQzH3e60P7yxR+miAzdt6iPcTX3Wj6lfFKX0adIZ6kZTJLqyCzxy1t5YXPAG5
BmCPsKKD6zc/lLGzoaK7MjDeCmO872q8O+QwNOcocK+qSnyNB/d7VzIKmi/S4gi25JiEjw86okLb
C28WogxJJveqr/XM3VFJe9V788WNuHXl2B6wfNxHnX0QoAB3LcarLTMHjyZ8jqyCAdgtHrAT0OoI
GlF8bxnN1zZPX5KLv21S3tMtwwoHdT3at/FzNmUPyqh/BJDo2CnBtBWgwjlkQXmE4GM0uzjXUfoj
xUsA4wHtEYORe1HN7PScoQPWVTgQcfHM3H0pu8eKAuJ21r4OGCPyAxM81WbQrxv4th+NPgTgXyw/
NCLyUdvzxQxuB4B9HSo/sKIfCbSQobUBBI39S6iQitBIRivaKxjaU51UU/3JjI2vmctN0FcN/88m
g+0rjLvcls6hqoU4ZWNgMEi3tOhBZjPoQo/8gcJpB4L77WK2hcfQY57X+za1oEvlCt8zCFlmG9ev
vWkzggbCvynb+DP2m/fThFusMuVTGfISZ2SQp5gkwIjsT9U4UnhMzNIGmj4IbD5Bl99HQBYKmYyH
XMlnpaNBMA83SdxTHFyAwC/owLi4+xWvsTJOqTZ9b2zv3GjqLgIM1nGJ+qarzdQX6GNomvU5LyzQ
PkaCtTx99ARXTw76fcZWhNewL/vyZNja0UtMwUZH6NE20U+G/rzBvuZKVuCW6PYALMMd7lVdDheJ
RZZtv8ZZuUE4K/IZJZ6aYj5jgOfjnvbYu1WxnYLoE+wSP78ohHVWel3X/a3e6f6g1w9d2N1Qwpa3
GNvelS4KAumAQQzw1DN9Ad5rcQ28rGEI5eyAA/si8+4xsckAoADfMDS1GasENqQobzvNvfNqIyF/
Tu8Cy4phAobHoCj8zKJZy/2Uiugxm4tXBisomvYM2rB0o+HSDmBK9HTrFuIhpEYwE9WCDQmGQ6Vx
9PR9KJ7G5rWTxTE2fQMc4bazQ7XN6f1M3ijgLXzQENs34N9gk+vO/WADMZpLMDZhcEiMwPVdRaLC
Vj/15p03J9ea5Z7Bl95ReF7lrf0tqDp8JfXnEao5FoTapwiI7KYp8QEpplekDY/IZJIDVE8SyyMY
N69eSqYtYszN8Ec7DgA4wPn1itq/C+LDHOuTn4iuec90/V0TzbUWMWrEJeyK7mnDfEZuRuiEO/7L
PT4/zMui6Tkbpru+ba8IqbM5py99DwN/cIZPRVwBvGECn07ltV24t+XsHqRkgB7Mlf4wlZ1BfTUB
yWuvCYpd3GMAqZufAmqCzWXgzlT6PhnUWwLmd6s7qjsY0ovAggQV3k71dRrR5rOtu9g2n4SRndzO
vavxZcW8aTcm2Xeno8lFOzLd6vTIsprSzrjUyuq9qmAJd5K2rDEc8vAAAO/WngpOgaa4MpJ83tUG
JbSCHdiF+HZi6Qndn0TfkiSf8xDfOia1X37hFeJ0i54kiIz0yi2Am+AddOoT/UNc0MMtxKMaB58d
WJHvcQT4XHnsb9Fz1iEbNz12uP/utbKtXuktIlp7GQhTyYRk55EZ7qBTfnb69nNGsbTLxJCegzEB
WDKr8BbMwdFOhytZz4kfg1ecVEma1c9oDDfmsVRPlt1e6XH2Yyi76EUKCSvTdtRxnvkofer1D8WM
LeMU4xymmlrtZesOBwabuJMl3TW6R+1Gy9KzGejHwnlLKT9wPgbhNWcfcdLtZ4vmWR5BBxj7gway
qlfVi2sHn5n+6Uxnue3EF3CQz6IfoUkFfj4/ZvgIWrW9E737A+OOncVkwnXMd+hFH4Wo/GiO96Pd
7FNbe7WVcwKpvZ+H7OiO/ac5jU443X+b+LYTMKi8jZ4040Gjzmst51rI7MEQEMZbJvqdG55xGUQL
DR9HgaZCq2vJHtUiABQJ7dRY9tM14sDWTSwvHNeIr+DRmJo+JUZtwHekOadqCHNz8jyr7J75COmt
y1AgoHWkKO8YCXegLYfwWSra0PDwmDyi4wDXKd3VlnHoiuhLK1LS2MAHfG/6wCJfZKAG5ij6PVSz
bqOB7sfwtxl8rJDB1DddCZDdmvf1dGPE7sdYParOwrA65nGcqfjg9qYkRD+0p+AYDkYU3rathpaA
86UdoG23g+07ImVqe7GAbshLWrzM8+gA/9/cRqW4bdhZjRyfKODu4MJPF6tzebZxX/SMeg+qSPlo
aoZnu8+cnRq1904xYoafWmjxN1LKTy4DqX16cZtLyd9O8ISdjRqNYJ8aAljapQcKFCQ2AwmmiS4i
bqI4M343XM6mCyRtjOIHOXbd1uh1e1dq4mjQ/aZNrH6gL8srwYYJQmdxjWgVPaEOrZvSAH4Rx0cq
/urai0nRaEST4XJfboCjVPve8MBEegBtdSERwUNpFADpsXEjvxTafdUJui1NQH91FMcoMKSf4F6t
YuPd7Aic2WQOXSXXdo0Y1ihiiCM6SBJIwiV5yyQ1cdPbdnPMsT676pNZPhc1jJNtjE3O/WiWNihL
13t3DH26UUFRfrEbmmgcbqGXo3Kpd34n8d0CCxNZuyYdMemGZkaL6GGYBpzTOgSLkHsbRvmcVaJv
d1qQVzdDl2QMBgFFtNAprPrEuUPzAHCaEcdfMQisURlq7r0O2DBKjx9iys6l7vhjkuf4m803ugYM
pQ8yrN5kdTvTLvgKhLW4H7MkJDwT9yGEbUbuMNFKy6Ae5pseI6QDgF6+VWioLwn68oQ4ObCxBQDe
+IEeG7tSL+arXHMSBA/SkQSkkvWhD63orpg68RRFJg7R9SR8rF11UH+JiX2mnmiMbmhcqzZxQYPg
B55ReO0Dp6v90UjiS5qBvErbxefU093bSDD8qQbUzDaWXU/bALIOxmWMQCdbgRXveEYcwwSemfPQ
HsH2GFdDFqa3joOgk5P0TrodXHs+BTPOgBsyewQh0g5/i02I+tepn2X3NZR1dpJOStHs1TP8rGYf
2BXFv3aBadcz2yafhjNvtPVd7mPD1zAUHrcj3/bYkucY28BQPTIPpZWP/uxIUCRFpsYDYIT8bjJH
9xxojtuiRaqrH2N4gWxCbsYsdXCSl7lvYHJbXU+3SOia89ol9bBv0qo8KgN/MDRm8SDDX7G/RlXK
xmkv0LiJbKjjxWZuLP1cI5Phqz5vyZng0xudG7+nc6590wB0z5tIddI3lR6eAh0eqs2fw6Szw2cX
YLP3BW4Sq6XJfGtX0ewzqQX6R9fN+IyI6fhgzTgtBb2n/JYQwU0U8vphkm11HdIIOqZj/hlu/vys
61p5MNGcO3NfoWE81eOtSz5zTw9jwg9szH1TVyFoaIsug11ZJwko/XGgi3UXAUbdi5QWVI8FrA3a
GIveO2odxnK44CLIDQFAzSe9a0M66kT/VxUlzm0zdeO9XWreo2tSsG9FIbUbk97OvhrjqUdkyYs/
t4iG3FjYdt/BfrCudUwnPnteoKartLFFcizJis/02JtgI5xYaz47qdNu534kqyxFlf8IcZ49VKEW
jBeQYBEf3fAi2BBUCSgWqhbGj8U1/vTMnLJei3d5ikAr9UhXMS03RhtQcS3p0aS1e2vIOo6OWd5W
IYZ3TLOHvpSGb9C/OMyWFjyKSnsMmN8X+ApyLAZ6kV/NrTd+mrW+gZeJmAKmkR0yoH14qqt0vFEY
hhwM9z13a/sgGz3yNn2re0/xbOIsb5jVfoagUu3tNo4emrQHMe6V4P5gb+Eg0XHEPwZDZN6jRyDL
A9EehGerHygFh3ik1+4OoMA3YwGlOTMDqBxmJGkzdqrWYUHRkfFd0E+GzIItHp7RDbb2TC2FpuFP
mNfO1gwAxH3jf6vMjwS2IYIsUYmXVV5gSMfFAIYagiAABzG0zyEaYyYz2QHOAMXVaw3Fm+aGMw1X
HRYbZ7ps7aktbXHG6jt4B1Rp0xKhfw53b552YEqDG+UAg8MUdbiiU00WIZLwCwjy9NGTU9Vfsm/3
OvQy660eQ/CbVq5tQMl1D7UD8dp0Z9tPi3H81NTRkytE9JCEfejrsaLjyfnpfAYwEA7+gJwyE8HC
8a1eFuJeU3OnPU1qcG6dAdxjVovvHb1ivHUHJn22xQQFKAD1mkIYaDuAbj6lo6yCe3xJ5fNsRvNL
zqUEeOnSc5temFd6T32MLumm1+gKg+xkzAeGTYtHToWxSIZ51yBH/YYSrPU44WX1GoPy3A8ZLE/A
wJcuVeJhZ23K6ZXXnZ8HdHkpjrUgvRYUvttsoo2D8rraoloMJbOZg4hSyzI/C5zWXmfGDAfbyv0o
oT0V9mDKCrplr7AXnAcgGsI5eRHvdCPASOzjsR2eIUbaVz2Il30qS2qZzp4zWChW8myWHZ3tmplt
bOpUjjjc+EnCeAhsaALswAEc6gAQ34F44Q6Hu3uXGX2DpG0WPEAmbp6nKKQbmrX5TRBNgjmekVLT
joAX6R0BjZEX54vNAKVyn+i9e1ulBi53Y1Ga6aYqZtED7evQqwnZLzfKUq06TswYMa4UeX8/T5LW
aeBU1s00mwFZbzENu1w4s74vqopqQ5pAtxNjBPun2nYf1sUDrW3Qr5lH99WDXr0pzYBOYIN3KGcf
ExRH1cPXQCM1dKKxvytxf9jIAFKFXfaYq4BNhyOt9MndxXrlPOMGzpQeplkswK6E1RcMK5wSoCe5
UZk39FsxKQRAiIdZcfFuaH0TeGPsG7BmXyEIo1eGlEV/M6m+/2KnuvGQZDpzq1R3LV+yYd6S30Zt
IEPDfYhG5x1ZUpDfGVYnm6PhKbjwbLHDXIERMDQvunUazcR/aSyupnZQPyQDqs1QOvO9YYsG3KUZ
ngTZ6R5bK3v8f8NY/P+Ii6j/Z0Wz/4G05v+Eifi/UDX737/qml3+zX8C5zTb/IcE++Zh4mRYKJH9
F3JOc8x/2EhF00jAPnDJR9T/4eCCJC6uIxfzkYsV0r/5iLb9D2YkaJLhc2h6v6ml/ZuQ+S9xMbic
/5far/9GzsF9/JWFaNVdyW6i/xRm3evsTZDBPv3EzfwDGbMLj/G/eI6/rywX0s+ZHYqWaWG216UD
hm3czGi6r1uat/KLMNo8tVY9mhS1nnMvTO0+0zGwWbf2Qses6hwDWhDEIDGY8w2EBJKGKfsrw5U/
eykLoGKg63ATYzfd63CjS3sbMlFa99wLZUzomMk4uUg/zdz6VzOqWzs8gL2ndasvyKpGoOahcMps
Xw04rCLWOO+kZr2uW9z89XM6AEC4mMkmuzyVx7BovwwgF1e+F9i+P++V2UXLqXZEtjebehOEEMZV
eFz33Bf9vp/0+WwSDrcVLV1V7+A1X7J4ZeQsYpLPVlVYk6T7JmyM28Yuug8TadPxL2Q3/2QP2ovA
DNweIFncZfsO4FerpmeaECuXXgQmUk9wQ7Mi2yduN16XaB3dBK72F1qDf/bci8i0W8fq1MRriYyP
ugq3MrTXxby9jEopgxFEKB+SlE1WKD5YGgbLq3aJvQjMuG/SxiqddA/h4y4w+vDI1E346xZfxCVi
mmXVMPDdq2nKPmaVh6cmMf6Fh/+7l4O9CEwLmfcRtbJsb7/NuK9WK9/IIiQDF9lvOE6orzbgDpRe
M9onYVv3RhZBCVJO1k7BLgnH5IAWpbHJe8bz6xZfRGaf6m1Vxyrbk1Y3G7xyAjoVXf1P+sHffd1L
i8WoyIKLck+6d72MAwUyDHK5at2j/yaz/dNhNef5PIQNSn9OGOc71H6ZnzrM31e9GGsRm9Lounwu
Wb1Kzk33XFZ/y5z39yTCWkSmZVjAmjV0S2Ojv8F+HQnOovoLz6c/OU+sRWBKc47QIrSSPXSGU5nm
+ZeotM33dS9kEZjY5DQoNJsMGWE7visJjZQuoirWxb21iMw5x9A3tmSyD5rYx+wa8TFdGw/rnn0R
n1k5dXqI5uPeyLJyF9hFeuxlu/KOWMr/J8B12yLJg51SFKHWQDv527rnXkSndIwadF6bALqlf2p3
1jcTGvOqtZeGHwCYEy2L3HjvVvCbxuo9wmhw5dqLW1MPbCBQJi7husGQNVb0q5nR7tY9+CIyUfNr
oZfw4OkQXmHii6BVkj6sW3sRnb0bFXA6ePCEZdFwfGny/H7d0ovgLEZ0nd2CpZXTOqfWdK6AsDjr
oueiDfNz4sb4DuZHw+JI1TJc3ilr5VMvwnJsLLq93Gf7KRu2kcHhjWvv33Nq+v0sNBdh2SSlAquK
Fq5ea9a2iYS1l970su59L67NLNCqAuXPZC+TzMoOaOVdBpiAiat12Zu5CE7HYVQagZSEHdqiTvMa
KXPd1zQW+ezkaN3I7DbZl9p01dKuZ7Q7P696LcYiNCs7SrremaN9kg9fNa07/zZkWLf2IjJL4XTj
GDFJ6c1RPiZifIHeYJzXLb4IzaCo49j0GFFjonJTQKc+xwIS7LrFF8HpGShbWjhZUA1+R9jALdYV
VEuJ9QYVSzQhWDcYEHtAq2fs0nXbz1hEZtFmlJQ6JtlDsR8gQ8BgX3d6w2H85TAxQktPpjqL9tjk
AZTEaoSC9l9WAH83Jbwo5f98UgVwY1O3tfH2Bh0DmaPxkOVQ6xIgYxGSBVLMZqyzeBV/9qJqH0Vi
XTq49CFlsJ8koWlF7D5mpqrSYbbRUF23t/VFUIpE2OCyWT0IqzMB9IDGsbHua/7mB/JTmtyqIdQ6
jaAcwy9cyuhHdenKj7lkqWZurA9dftkpzKf3bth+akLPXRc7vzlf/fTgkPJzwwhZ3AEIhzSnUa5M
ffTFbdnZBrXDxDYZwCTgkc0cSaZ/zzvz90vtNz/Wnx4bcKfVRj3vm0kYqB4QA9sQHbSV+3ARm0kC
Y23SgA0aU58zq0KDkyFjvy5PvrR7fw5Ou+87Bo6sXorhNkuH7/WsyZX7cBGbSaCC3og4CpXmWsxi
rH06N8F21fktFjcmjFckbSPcUCQQuh0uQdDQcCBYF56XnvXPr8VQYReKiUd3tQri672s3tY99uLC
VLk7t2HogGyLNXRwB3BQeOy5K1df3JjaYFQJEgOcKhPj9yzYhO66NFksrku44ai51Kyc1AlYr2OG
ife6N7IITTWh5lAjlL3PkaDbRObXsaODtW7txY2Ju+KUaZd7LR2Uvosmu9h2Y/63DIZ+D3uxCMwK
rlxWlg2hcxnu9XOP9Lq78gwXi7iMGkiu2PyweHuO0Zfp16U9S29JxwATj3IQwt7ldK6y7Abo95p3
jRvHryEjlIv0v9fyxNgJhZtm1QXveotILKyha6JGkT2440nqoDWDaLfuiRex6NUI5kVRTyzO8iof
bswpvl638iIOcZ0XcBu5brD9SB6R23kpUP5ZdTa5F9u6n8+mMVdhytD68qKtJ+XeVHWw6vhgaLdY
GQROix8N6k/TcwgbP1q16bBM/HVdkDeaUg1hqFv6x6TPmxmx2VUhjhDpr2u3ngzbFjDmfqyC7hCk
E+CDgXn0ug+5CEME/9NGjJdNXcKmmNGX2LndX7nZXV7rf58u/tOO6Ke8wcwdcyrrgsXDovriwL48
R/YMA2fVs7uLgMw8CTbMY/kOCa1NH42HNtT+yu/zT57dXYRlFbbCxaghwo8EjsgclBeol9PZ47oI
chexGQqRaklYkTtkyUOqA9Vxp+O697IIzrJ3gEs1xE+eX4h1U7GF1bCuuw7h7dftWNaydxTq/8Am
Do413aHYseq6wTTv15WnxLRRTCI4TWQ+02KuD8IcE3/dO1lEaJqnCXReTtmpNarJd8IZjJSTdChd
rPsDizBVIp+o0vgDSrPma3SbviW1YT2uW3wRpV01V6YxCM4t/dl2AHeN62bd/83OtgsyYwCWRPId
eWDig2YrvVyseydLY2kHwVdtHFk8w8slim9mLV6V1bvOIjrRmG9pZXJsQXa6z1xN9yV+JrtVb9tZ
hKYzzboRFJ2z75EiOndCwJNilrQujXAW0SlFFaZ5O0s/TlS4U71VnKYBZel1z74Iz7QACaxUK/2w
x7vdUy0I3Ray/LrVFyHqOFU76qAZfTMY+q3phBOiBojOrlt9GaOaOwPYRjE09ZruqBBf8kfK/O26
1RcBKoJc81RRS9/tqvwWfs28y6akXfnsiwgt7CCeINpJP0qRVrRNxK21SP+r7X7ZG39wkS4BQAUX
XWFrifTRgEs+nHmc75PGhNJQ14kP/UauO4KXcCCJO3mL6Aksh0Dp19zemAbFYANXfQG5CFrIgBg5
TCW/wkMOubZq84S32d8zKf93teLKRdQKcsZ6nCuJnvHYPdhaPWLp4oyrhgauXERtTM7n2FYh/QF5
o23So/EF8rVb+d4XUavQJBrTLpN+MUGX01JAw32NAdq6976M2jz3WqNl95SpUW7wXs5vBniF6xIZ
uYha6NFmLRzeTJ502GLAVphvRGtrKx9+GbZNYGnYrRG2hl76tebqu9wN14HUXLkIWweAqCtjNs1Q
Rw+w2/Jz1bvDuspOLtpDmUnnMAn5qmjDxldmg85aIEC6rvqqS4SQLXTs20LOM9sa62eMqI0fURk7
K1dfxGrchzEgbl7M2KIIHAinPHZkfev2jL2IVU80JhJJnJa5O7X+OJRyo+Qs191SS6RQjpFSjsKR
7YcI4R1G9yL77Ip0VbvSXUKFLPB6AM25YdskNfymN9t9Y+UrN6S9iNV4oCGPeh/PbtcYi4ohv+6k
vQ605i6xQjKta/h5OXvGRvCHdMzFhHNK1+XY9iJUkfWQjdsJgilu0Ha0w3CH6Hq57oa1F6GaI2cJ
0GmQvhqKx1qzrSsEteS6kslehGqXpkVlDL30RVt+S5vKO5ltUq5bfAkZCnMY7WJ2bb/L0EwLzbQ7
4E+xDgsLRvnXsgmVxXhO5Sj9CfHn99rKzEPiVPGqkRzY519XT61EmRk8B19vXe2QB5ZzhRQdwgmr
DrEldKiINK9KrIarqe4gobk4pWTOmK8L1SV4KJA4ruiFZ/uQjsUWWgyec3MSrDtmrEWo9kFVJaZB
qOJRqT0FAE13euXCSVz3ahb3qut01tibbEnFaPs6KZBrF/n4V7bul4f8g4zSWsSqkXltPqZEUx1D
2RN5igCxi6Tlf372S97yR6svYtVNjLjMbTg3XYSG2ohB/XVqj/0J1TJ395//xJ/9gEXEjk6Uz4gS
St/Sjemt0oV68HJviv/i7f/JL1hCiWLUcpnM8wuUVxaYG2AaQROLzV871fgXf+NPfsKFbvBznzOq
pMumkbZvViM6/JEWImFRDB+rXtDFjf3n1ZHnLnT+Y/vo7cTHSo/x1231la1lc5EP58g0GFpv2XhZ
uslhVHCZvF4G624Sc5EPGyEPzrWHAEEYQ7ntAucALiBb119eIosy3HMpMNk6kaXJvdUgzw6Y21hX
Z5qLuLUjodWtBddtkhFKPHCdtmZaeytXX8StjYwqYoBU4FoT5scyVsFmtqt5XbJtLuI2uvBYnDhz
/AkF3y1oRfx2XITV1u3IRcjqbTDEYULWJzCY+zZWjbwewmJ6XrX6EmHU2mmAgAhZX2saxt7QBu+o
8NRel7EuMUa9qDn4NLJtFJOwhtQSR32vwhK1p3VPv4jW0ZFqsCfWb6bJsC5alM4h6C30Ntatv4hX
vF3TokCmwAeO0b66oonPc4b7yX9e/fKUf3DeG4t4BUWLhsFlVzZmimgkPo/z1vNK7y43UQUM0mbe
oMM0heuCYAlB6plQYKOI7J3JOHjXWKq6LQc9uf/PP+ZPjuUlComiDT3UgAYd4luY8+LgiXAKs/11
qy8CWI4DKgkVSfIEIOGFWx2Rk3y2ntatvghgmw0zWSP5VCOGC6s9av3/w9mZJcetZAl2K2n5jyy4
Y3DArLI/EBODMylRIvUDk0QK8wyHA9hGr6DNek+1nT7xsoZ8UZn12uKTJgYUBODTHc5Z+/Gy8sDg
vBYpCEVfzIlHKy0VMji38R3imMt6J74sj3ZekiRIuiMeW9iVVBKXSBC7v/owuDCGc16SVIAfnSZP
cT6Z5vnTVLviwR2S8g/GwD95bc6LkiqJdUhZAbdeivERRymM7qpsLlsRz8uSAtuzAI0OkB4xUMXH
GDn1p5EX1brstTyvTLLo7mptWYV7j+ZomnWHcm8t7Hcuei3Pq5NyiKRQmxv84UPu3FclJMhwKNTr
ZVc/W3HdwgvqlLbqfTDQUGdpFcIXa81lsTlxNmAHaECB0E64Vy5atHYBMZG083TZZHNenlTHzaoD
yw/38YrCy/ac6meaOM3HZXfmbMVd6DkIsVNz331r+UJBGPjunOLN54suf16i5Ku0CDO1hDiDZTdu
6UhHGhXG4XJZAO28SMmz62FOgybG9rSKu6YYQyx1vXPZK2+fLbke/NZR1nW8Lz0xHzobgB2Yy/Gy
Bd0+W3BRbIWNS9/w3ilACEEPtgDHluGFd977/eY+GyC50q0cn8LR5Y0ZU+ea4pTxsuFqn6a4v8vb
VyUta9i94n3asjf2bde5H2uNJ+6y1+ZsvGaI8qoghVjVNba9s8AOfoehMP647Ory91++d4Yl0bK2
gD5RTuhPudx7E/nHy65+tsCqOWxiAhbWPg0r8eI7TQlFJx3eL7v62XhdW0gtbI6tPcD4eacDER/M
aImLHqs6L2CqsIMj4SjjPeqFcmP1S/GonML5ecl3p/Hj9/cdwD6Ed5Js+9Ip5V0qrO4zR/Ryc9nV
zwbraqdw4fVi7aduml/lnBTXsbLXiwJFKjwbrHhGW1noNoaptMq9wV2QxVVzuOyrn43VuAKrODQg
P5V3cpZCV4GpBPrvsqufjdUYREprFZMFLMVrd9T85wcjUdVcdvWzoSpjB0Lf6ln7sS6T9diVbfcJ
9lh72RyMe+f3Lw0EaDKlsEf3QhUOBR/GoD+VOrMvGlAqPBuuuXIC0bl8/8oe/S0hZDCAbpZdOKDO
hmvh6XoeUqYavQBMTJclP7rJ/EeHqtMT/O+HKpaK398b1mmpFoB/+3TR5VHSL/el8A30tP/50Z7e
7X90+bPx2rac1JbGWPsA4GyCoXe2D3S5acRjaYGwtvHVetngPa91ooQtKCt3tvbLoAwGTCA26doM
F179bPBmjW+XWbIyJTszyHI3wTfNGf2i7Z86r3fKqKVCopIkSEM9417bjofcnsBIv/+fH8M/e8pn
4zcNmwWVgN0dRi3iPbAXc5W3w4Wzw29+879byUdLuk2lGjwpRVJu9TJhXVibbP112Zc/G76u9tJM
0Nx+UCG2zzH1hm2VFvllU1twPnjTxQI7V1kHV7O7TJvSHLrc6y58bc4Gb5yGVmw5HhympZ5SzvmW
/+FOfXJRwEid1z4B5QzSoRiTq0JaQMrbmrS4X/QosC669ecVUNPQNU0cgMmAqwTHSk76Fl50ctlb
eV4CtTqhgo8l+yvUOK61bUEmARNJq8taowHk/H5uK3TtVIUOuitTeP2mDXiqNbySy14cdbbiQlX3
7bhIvKs2h/pB/UD7VDijuSh8rNTZiG0KbXgvZ+sq69qvi/HqjxLX2ttlj9X5/Y3pAyQ9VVa1UInd
EgNX3r63Y/1HxZv+b3m7fzDrq7MRW2hgvK7U7TFdYHDeeESLYnFQIybB+naRqbZCGnzgJiMwb5R7
VxhjBQcpnCX+MNKxTwk6fKwZtPehwZcWpRDBxzvLRfIFd6tYHLVXvpXmP7raLNAYpT0vDvqqypfX
aaMLjN7Oij5hDzbbKX5Ys9PSF7a6vhFv6vSRmQ1k1q3P/rz05XUdIzq/U6nK62svCdrkTde601jC
m2HuP9ldp8t2UyzjiKycPyJOfliYzxP0Y9gE83fLWCO89znUc/ISL0j0UKIBQeWla5Y+fmiEm8+3
1Tivfg/fdML0LNyqiJ/bCUjFXUPeFrdbTs1o/qw6XYgpMnOC0me74Abuv5R9X6YHeg7q9hiCSPai
BH3h1GwnG0cef3+K5+e4QqajacC20u5VtqVT3weNCLtsY3rXH28Bv8quAn8/B8F75baiu1ep19mv
1YiYB3GWwCWKTBeUjeo3NVzahD92xMurjxPX7LrtgPFN/FhLG78oXo4uz9oNfMzYriDFzVI1USjZ
KvaEduIJd3Ns4uY+X+rRe+oTb+AKgWdZSNBKDz/tAsOMpeghR0mY34dynUqkPQ7MxkjFbrPsx0Fw
7lyDICufMMO3RuJanpv1kHoL2tJBOyU6LhyO3vRpDT05lpsR+hoWPG9ek/YqtYVnvVXOuAwYn6kq
VKgK56qe4c56vykEx6A1WGipZ3Rg+tKStzjODWxiNAHKFsu4RvFcKy8/QJUqkwGL8mBhpV3rIPYR
1Dqh236fnMGYF7SEQfrS4VibesgA8G6AgqKnBpZgOYmDq1k3nv8tG2SZ/xptZQF8ppB8lTU6cYuP
bbCq5vNVPvNXicNSxeh0ohw6AlA8HIz8v7s6pEyOMQELOvhlD0kKEzWDwUdvYhfo2nq1QK/i0Ojx
Ia0/BWwV693Fcw5HEox0t0nzNqx2Tmu6GTTvglkbnG+H13ZHP3kTop2tmymcb9ysgfUJRlxB+oap
nI6OvfE0Qtl6q4KsMh+SeIN+DlBGZsN2bMbYB8uavPlz36gdNt2gw4li85r3ncrGn2LgHr13+SBb
mP51JZbr2q4rdUsT+yCfg458p4g4N5ZPle9n10YU9mMogTy+NxA2iw2Ir/WnXId867hwFFMpkvWz
WwiTvCe+D6s2UWGq1ihxZtxJd3PZjMWtGYvFNXozu3iHk1ed8lIVdy7ON5ldQ7OZgVmaIuzTrwOz
g9vs+nxWWbqVsW+aawC7y9RtKYVM8m7rlotvvkIRHtaP2eqn9sUfQvC5CNYIItuRBluKpkjELMfI
43xb1JvSKLCs+IIo+eqixibN2O4n8vi9vFL2BOHqQKsjuq6ogjrU/aI5rF3ghkNkGVtKyAGzBFCx
l0BOkdLAFt+yeqR6YT+zmStDqLVTMcHCrkONXHK13M7mti8grl49ptLwuZe18d+cBSGhjMKp6l2+
m5mM+wtZh9M8ZekQdK9zg+WtipAwt/o+tiEkfjfJlJeg2ha7RX0de1MPgaprIUVFtk4rXD64hhRl
AshtnELewo+0JxGVLv6AadsHsUMdQSmtQbziCFvsHUoT3/2lLQ5h5XFokrAp9wo7YrEXthz6+w4Q
d40XDM3duvdIhKhPKWQG+wePVaORC+YAFm/E0mDCR12PUlFt1VCTwmdUPZsfuYNrkLc5n23opVZS
z1IfCrDtOB9A4PrJg59i8trK0Vvto525I+uF8qcgiazOxO9gKqf0qcDYpBFvdJ48cG8S9ycewAr3
JvKOIHlhodd5EZVBUeG7TIeqNkeQy2s3U88eGEx55IfIgW9Gd6ologJd6uTFDUUzXtm9HMzrUBq3
ttBeZGlhdiUSPazXrZnt6QmvsZffDQggTmAeOxPg8qkn2yblGgYgqJtGPKnUHXVUl0sm86h1zVx+
tWLtr80Te/u8XLY9coa8vVkQNJ20z0M735DpQ6MWSYls50C5tjjx7YmNITmv7GapfnjIBzOgvWFq
CE6mXe/C/NcpRCDUCFaSPuRK90zZMR7G78DHyhra9pSPwuCRxEzgR7XkGl+HQIXDQ1UUeYOtDp12
ERxqMfWBvROJsLIb2dT2sDyYYCpkvQmHRSbrnbPCYpZRJ8ayp4BgXOzY3jbwzvNqW/s8XFx37elw
HY3wi9undsSJnUd0Zi6wzldDkA/FW+8ldfCAHiB5Q27vsSWY+1HOH4K/Hd+kcmQ+vbvGhBSlzYNA
B1Nacz1euTIwziax7Nh0yEZGEzzbeLaquyQcMoyjXrlwpP+Vxeu0dPuWzFH4wgxoS+D7bhZae1v6
WvuH3m8nBFR1ncrlx9Jh8buJZbGc9GtqNZ/rch2mO9demtHewDrFdsDeAl0b2FxsqkxJL7MZeEE2
chiV6DfwOMcMSvYsq/kLs3oOw10tSiYATHGGHpI8dNIPwLx1jxgL8WFycBsnDTCqlH4X3np2FyQ+
it6mmNDhirbJrpZ6zuxwi7YblV7UWcxOz8ZSE1Oy63Zu/ej4Bp1XHM6j/7TahT1h+lYY8vKNHMcE
j2PPPcGrKxKHKg+2pNpsijRpaCtSQjrlp7BuWMqjxku98Zs1myn5aHN8DC3lwJXBC4pwxc/fwqKF
FIOcqcwdxDSIRxDq9VDksUoEekXMM6cwpBBrrHVbMN4WNoS4tyBPw3f3p97HMEKuBESy15UjT0KK
jiAsbOaa8Ffgcz1/TYr2OnBjL/+CwsWrfyqZtXKJ3NqZRQfztRd47L2EZQCllF9mX5MlifuEXl+L
vQ9+ES/ujtWQ5nEWuQ5V5fjtugzIdzahheAG+uNJZRovmUoOXsY+Fm8O2M6ceXDCFUpfBwwYzQ4K
Z1eCfaps42Oa6oE7WCyzuGXP4QZfnJK5cd8iNAQjVgMTL14XiLcFumVperTRQ+XEb9UaNsMTX8Vj
kot1WQ03xm4G+eije7KikMo8nEdVrfG2hQWCpk0Oey9+bmJ37o9iLku5R/VQN2y4pyZ8GeHZ9rQ8
DsnyFq+qLzTaIwsrZiRSu3HvrJUx8YRfkeIzGOrhWgBCTnwPcbbKyxErVbc0Se6xakx1hfnSuJlb
7JxwSNQHkOpCtBEQ2pDfr3ISrFdexSr1dV1ipa5nKLbeayKYT36uDTfsqehHb3pIm8qZ7mcKW9Jr
SqEU7XYcn01wPdYIwX4hs6unnW2HqJmQGIu0uYonJ9evqFfz5ZNDUWL6DNHXwdCBUl4sX4psKLor
8rGpwVBh+6r50tvkTN9XFNq12Dn9NMPCliQJzecCiQwb+ikxLS6ALjeZuqqSHB1dmqUWdHARt9r7
ELrIPdbXIqm+IPuduT9E5DKPezBbMU+B8dx1N/OKXPm7TfHeE1bnzLtV2uppbx61/Tg3mqYTJ+uz
8AX8b44zhRNS792hEiuKNwldKn8oCELIfZ8zDr8nQ8eY3BReHOIPnjGy00Mp3I8php3+tEAImDk8
Gcv2rmobUM+RJHQwfm5KOaY/lrAP+POZ6ovlQZm6rBht5TLWd4m15DqSSWrqV2dmGxnhVEEhmbdJ
2932djo7h0lnRfHZAy2PsmgqFlldla2LHcdiT/dFU43VPuh4morDkI+WhTXHxmv6OW27RH4Aezb6
wMrXzRFuqgV9Yy0Vb6XI5bC1xym3b3tXx+GXuq2R2M194CE7zHTQvsy1SzySu7wyCIZVjTQVaJ8t
2ZM1mJHQsy7iOt9NXmcV2ymYRvVsJcMsr3ssBuoqRzhS0oowh+W9U67FmkTVyuzzeQ4xS0Mb73XD
apNg/VtRIuH9s03qP8Pxq6YCT4Eqx2QXCFSaz4ThvGGfz1PBTGhcSG57d1WefWiHKlA7ux2mZMAg
nrsGiUWa1rdsPtV0rYKTmrIadAIp22GEXlcrmsGd5645h12Vie42ngr7BCPF5lXcZJVrMLHxJIvx
aC+jDiDTT3V5P1F8NRx1upJj9dOyqZJI8w39K1UnGcpSLwic28omJbL1fCtv+bK0f6nISdA+38S9
XzQ/E78KhldEq514ECW7aA5wtCj5D0k7FCjMh7Gfbn0j/fboxt3InC9QGhwztxfzLR2kECgiPx/d
8FvRZO28D7J1qj8XjGKwDvkqukPvcKh58KcBIQr+tRxEOBEjGeKsKmq53k94z4YaTTkuaJkfcUAi
Qd5SzpfV2Sa2Fvwq6CR8y/mD0PM/iXmqs8CeV3UoDXI3OWKMpf+HVEtHFQx542+XBVHOQnsdeifD
9iZFF2Z3N6TX7fuibi5rAIDt/PsQjUTFptgnrUd8Y0NkQIZ/XoI2frrou583SSlv7bvaacyx8zNx
LdMy/3raMf9Bouu3iqx/EP8575JKDKaIZcmKY9mUSFl2rn/CyAu3j48etUi0rgFzTLajLy1e+6Wi
jtGux+wjwy56OnIl3j1ynwHRrmTrtc4btw17fN4uyisWooD2w62rq4BfGJCGxQeEpTj08qKVCvI6
Na53Vqjq4TpB0JfyWg/kxOx1Kf+I5HqKIP6jP/Asskix9ILAZzbHECuX2U99OM5XQyzMr8YeRbEt
gKj8US74n7zH/lmcce4KB3fEMhwnuHfWdZk1oeVtHbQJzTZsVsIwkRevrrclmmAFepO6IfEzSuQE
3gJrWe0FTYNjhp3wRqvfz2U89Fdh5Ujv1p9itJwtlkGjd+5YWKEmINCX9XCf4YdnQzaOrQ5GaMnD
0PYPFAwafQ8iIOXwMKRBd32qL2uwf8YFp+pdliOx89AcNLna4jBcsFIa5h15KPxEzocp6QWSgWYg
txGV/lSlcxSXMUAuTrOc35dD53hoj0y3JkO6seOlw85hoA5h+7PmYbrGOR9O91XgJ/DACjOYOtv+
NiT+5XeArb/x0H82Le6yJB3PfvxfD+1H/WnsPz7Gu+/tv54++p+/+htI/b9+epg++lH3H3/iF4c/
7XX9/p2NeX3+md9dgv/t37/N9vv4/Xc/7HjLx+VJf/TL88egy/E/uO2n3/z//cc/ffx2lc9L+/HX
P//EywC5+fkj4WsBof/tn47vf/2zPNWO/cvfX//f//H+e8Xn/u3//Nv/hWf/v//bR/6GsXf/4kgh
4IgEtqOg2f8dxV4EfxHqxLdHR8XZll/785/qph/Tv/7Zdf6ilAP9XoVKiBBOxX9C7KX6CyUeth8o
zxfkt6g9+4/v9vi3Efc/MexRQp0yi/81NHE1Oq4jFBX0QkoOyucFlu1C9SmH+l/aE8H0lCp3atFS
mNHezmM4oOLihME5gaKfnbCc9Za99XoIjHQ/4lCWnCPrWDsHv68cvcFQuBRfE9icYjvIukqx+mJ1
F5Pj6O86dBk26FQoS+pBUfgbr1X9vJlKD5qDyFbZf2qtmIg3XTPNo6US4Rzmiglup4nLDYcVv9Mp
W9/ZU4Rgxi439Vr51SYsLeVBja0m/Flr0J3Ocd0jDKswgChJ6d+WQ39PIALe+4jbJNYu9o3WekHq
0dWbpEIEdhgDr/7l1EOK7M6XeXefiax7C2ThixtUaeEhTk/pIt/U9JSokQl7MyFdSzHEZKveZYNC
h9tyOJM7LnLLCcmVu5IQ+rMhUBtHaISXN0viQN8yPlGorF3SFPvcQyF4vczGLLuyyLPPmfAJCHPO
Moe0Tgi+NEHPfeytok63A4GQ+RuftrJIU/ZmPpOx9K2nsJtbve9jD/eXjfnsOWdR91CZJdWyd8bB
sPVbQwt9OGKwt9EWUm+YK7Grp8vUv3dVGhNIqkkDEfClgP2KxrEJhYuZzZtXZ+wQ02ARyaadk3TF
oS1QewdsKE3kdQK5DDZFhGQuDQ3XnmHvftp2qfvEdjrnWa3dlG2RnfBXjITu3xrdpThhTCyfjAi8
hlaOdLxux3VNdu4EOGS/hEvvbrpkmrt7iqnaNorN4KK9SRCr7BCH2t2x9H2kM45drddAbDOHIE0Z
vOrBleF2mlxMYI6nU7zvKmapc1sMpF5s6uF42v0aFNh11b2ZrMp/NW2KhLGp3US8N14/P6oxZQer
p8aas0jW7nfRBTykQHqUjSDmqYLNGGASxHiNw2rbM6YA1KE1T19aJIU/yHSge2ykPTKSytXGklvE
J0lSHGv5sPaCiyUzitY9AeSB3X6/1Mi4uszqK815GaPMPkDZFd80czcgVXRNIPZ1GM6PddjZYtsp
M1mfSncM3CO0BQbbKAIkbE1VcVG9iBJLWj/Pj7O0Ce1u/jYUR3auBLLzfOISrUc137e5iT33KmXx
y/OoIWPfICp2mrR6dwtOAyYaydQgEbWKrGmIpHlpGH6Z08af3W3mz/zHazi3bwGpVflQFhVVZH97
XVdJhP9VC81Dr3CX683fXrrepFS1Bu1kT1tJ2KK+Jb7nMDr8ssD1PQTflZtM3tbNgFGBY0i8V4n4
yT8CZspllCzK2eBaH+hXN4SG8Ae5b9YYF7deqcYHn7MdIYs8dX/MlnHHiILO97wo0e4R2LrBq9Pv
pkF6Rz1Q70Cpzlhuk0BOV0lV/0o0SfO1ln6y960KtVopFZT1ws7SPRzZU1Qmpj4mWm2PRpI8tr8i
SdZEvgq5y9d8eZvbAPu4suuXcMI5E9VJ0nwzpR3eEIfMnA190ykq5kLLja7jats3TfnFjulu7DzT
3Hmo4LEvJ23+6Bh2EzjvA+cKiU+gonlR6Us5e59QE/eCJ5XhnHax541PgTRab0OuQNduApKf+zMo
fPe1JjTqexY3Gt1Osh1ima2bIkwyGS0eKaZWqOW5aHqLSP4yeY++qJpbEbQ8A8fSn/WMN3uIB+96
UfiQA8Jn9JOPhv2T12fPS5sWhHPrYHlYyQHeJqaBwu6Jhel4fEEtlt8vcvll56b/Snl04+1WL7bw
KjPPWsepauKvc5F/0tg9j2On+1v+enzigdZvc2jIVk1ZfCxCw7ar1M2hLXh1p7F1hq3KyD6uLgM6
mzB1R9ZMOK9pw9bZiJCOwg1WJMxyGDSJwntl+ksTvf3EjM1xsI2BHUSUdFDdFCaEm1pVpQ8m5OCz
IxyBDxLBbch84a+kgVgT5Cbvqvx2Dd0k3VBDoH8GaYlUdlVZa23Dboq/N2voXImqlt901cOUcy3V
/cgyzjm7OLaXTxge/AP6zY6tHOm8YqvIjwYbZFG40MnK3K9lWRxtDskHZhJ9W5lCberBTa6lS07+
FOD5NpEbRPYtdbXv6FRzosTOmx8sjXmPDXrMrki/jFcV9vNtsqb4f0f8rPI6cx1PoWHLiRVOmicW
zWMxvVvN7H6QRvsVU059l5QNRwy2Ii8Llu03YunqmxXMBn/60P4Ya7ItZDjg9vd2TIA9UZPYZrwX
/FdFqG5yYl/hjV1O3bPrLgCrxEm93oem/SAmPPwK8qF7ZIane4MNrnfvOT6JLjGqTzqd9LY3wiqj
huDaLR3Ea7vtS1kiU5PBE2FI9b3ql+6JapDsmQmz2g3UFn0ln+XdjEjQmG3a+C4oi/UnleHiqyaa
uZfDMD55yg2RWFOjXBNN3lZ+m0xvI0do5g8V9sN9JdP181q1DnzLImBiGIe+na4Kx/PCN/LQMOVk
aeUQCAtBrBYvGvhbO5+Wu7SJ/beiWBnspGJJKJGsNzuLzsd+Eya6/BWMQHyALbbDl6D3WfuZDoJy
k2XrynoSk4sBuS73dVpNmEFHCgBYaXmJotqvSdibLJ9nOkGt4mvhj7ScjsU63bgeTrJta+M5GEZk
n5tOTfAFm45QOX7hYLiCS+Z9VHnSXK8pkzvYEyDJm1Kg5j6kQon01F2eVbuQzZiro5lnELxMoQC9
FGD1wzRWqoZpjnBl8Co7vjR+UC/3EInPvnsVS5eiJWuY0gEiMK9x4zK4toIoebht4tr6kEqn9t6Q
vovJxizhtPEs2YEpnMe9mRHJbNJ2ykKWu5a5W1iK8KiNk9RmWxLq29ZrdLYtYrTpJNAJcDwbYj/D
llQruJ+AdXMgAShK8a3JXPFNO2pB+h4u9BIvrtsSW2YrxBpgg3ypT7TOXb9OrX5E5jVnt0RRBUmE
eJHjdeKdEIqS6by4DfNweM0Wt31iRQ44OGUGDGzMroPIe5mxci19275r0ozlwW4omjwUs4u7Vs0O
y0cZCgd5s0GsDIbEjtw0VO1mWmHtRsYQZYoGx2bX6sa5L55KYq8iysJpesS0XmEsS0V70E4R3lSt
DoOdZIM3bHVt7KsFuVXIZJL5N0vcevYmK2bk3XGSP0uokunWbV3vF5uje7/KidR3g+zUtXAGKlqV
Twg4CttwmHklM7z3WB3zG1M0zk01BK17sDWU3g2p+sK9aaqZ99+yyTdFxJERJqfsM95Um8RB5K6m
uy9YQ73NNDdPbpxW+dbWdphGTmuz6aAteh63FG9R3FBb7oJLGioeyzDnHk6jA5v1lW3A975Oxk9l
vrIsr0Nf3PX0lH4kyJ32i5XSbe6x29rNuW/dF2XVfgtFEvYRWT4+H3eagDE1BKaKMqKh6HiXWg/k
+tpFYtjO/IUso8dLWtcN7mLIvk4QeZWpC0pN164jipic/NbUzt7adR50W1IdVHJz8CFe3Do6+xJO
+YBcKqyDVwPycJt5LsZrk2bBl86h3pkvzdyzGf2wPeYTFf6yDYJ2gyKQ4dtjRuR84TTyCyUN9W1Y
Y5SKFoc2SJKbuSKA4IX9LrG1++KMRYM2sZ0OdFDk39zMYTMvymZ+l6PonsDc4ROMO5LwR235zrGW
1AQc7dKuC2oLtP0tpkuKSNdvh4AU7528XYriC/DoIN714dqt+wm9RXA1BoYAo2u5qcVRJTYeWdf4
FyWNGTJoez6y/gdHQQCc7p+6yTedVeqWikFndbY6PGWZ2P0h/F6ls35NRU8LmFhw4Alfr5/U1Kth
R9m9c0MHb/YunbgZo46amEcT8IaRfHUF7m8mC0/0jtw07jQgek36T2y/UZYy/KNgMaQy49OBMCVL
EnHji7tQ4mceUviHrVLpMW3T91OeP7LXbD4y6IzA30tauQDyxkMeLR+YWVzQMN+mTyRo84/ercih
k1t6rsKs/xbOafgpQRm7U6yvW6msytp4NZ3S1F7U6tFn+H7EZrbSqOXI8jpq+IibJl1TZ1vjqu4O
Xb+oN9E35Oz9gTARuIgsIqjp83MTdMsDTuZ0I9MGcS6ZWODDZdPjupkIGjm1M11N0j2ZBbP5wGJp
8LSLm6BU6FdjB+tq5Nvzo83O45CH/ddMqeRFWNLH++4yWdgObJBqvmL3tjy4Vidfvdagu606k96I
ZlidHZuT/uAvsn6UlkPIn7e9SA6zO+vjvJQDJctieplLoQ4qYQPf2c4eIMD0MIwSdkQ8OCHtp+q9
mYW1RkWc2gzRcK1ugjrLr+geZYzExJHyTUjxznXWzPLI6vORmiR5961uulpS4ewCJtWaSJvl39o0
5Dq/CR6bzejlodggdD1JcJPyrgp0tTNthpeXDAlaBieGnEO1WBjuzZL7r00WJhs9JNSwtIKtLe0v
m4qD36bLp/6xyrJ6l5KrujNr+eGNfGpaRuvY+0554+aWvJoosslY0Nwdge3qI8ipj8/U0D2E5eBT
NZE0vbfP+2ryDmlRj/duMwxPdRwXB4prrOveSpJyN4QxO0tNqRvlywmayH5EoEU6dHX2pVWxv6bu
KN2Qocuv7TGenuRQf6eWar5mezFeFYvf35Za2VGAwvBBVkP5hSje1O3moEfs57HQfzU5DsrUi/Hc
CDLHm5PV2+ydMuNd4v08xm2fOVdzbcIfbp01z/Vgjzz8k6Gl7dNyvBEGCUVkss4OdyOZ+19l33Fw
wX7sME+GUNj7NisOFEguP/DFlQ8Dgk997fne9Dgo61SbIVeme2qs+nd7ThEQ20h92cyOzlfc1Xnk
9lrUh0Kp+Udc1IGIcnYdjN4laayosjig8Bqv7Ml7N8FJOmf6kxtU1pHN+JBvUtuLcWBBc2ZFtLEV
O3XqnlQz076L5ZvbdeKmzpsMGIgY915noGLNlvXNnm11kJOqNwIe+U0aWyQnOH9gYSc+zR6FtbWn
9TsKkC4fu4XEIxLzernqlSNeKCWjYIl5AaOVP/KdyfmKry1dxDjj53AmHBUWj8ncdN+ohvBLTudD
85lGkM/9kIwP5eyr/mh6i4GjClfnn/t6qrxIhRrot/Zz85i5kxU/LHibN1M/kZWzS2rZfNscliEp
1v2cIOfjtGIv227Oy2f2g+teGEd2FAB4/Y/Cq/vvukh6Imbd9HOmAKvfamfdLZlVHqaqdA/sPK0g
CkKK3Oepa3fD/2PvTHbjZrY8/yqNWhc/cIoguagNyZyVmiXL3hAeZDI4z9N71KI2tWs0+onqdfqX
dqHL0i1c4e560bAhG7aUyeQQcc5/OsWoXbMBNt8GQ8tuifNpAvLOK1qwdTLPJq1/tdPQUB7g86ZD
RZN0V4zj1nFydw2JBsy/raqvl4Ct1zsYSXHKLBfAu42SPRJLFophTfaMK2T7o1gfGJc7uK/tpC9d
gEnXFWHvLAM1gNTafjfrcr1z1nF4acSy7KsBOcbt0mZMvE76L2zHxUNKmsYGAVB+WyzJYeDT7gZt
4EF3ZTa82pNkgO6a9qt+jB23mzZMzNW+rK1oXtyiv66Rb2wqwM+AqTbqRcWlft+2KQTwmpkAaDrj
FwgG2msx/tjU0R4uBD7qo7ZY9tTM3gKMoVFt0ydXCChkcTUOa3agnSx3VhvJLxrirDBDb3hOuUp9
NcoUmiVC5JCsojyA9fQhSpMFNtHW7olp4jPonuBRsO4NZxiOgH5xkLBNbVtNs88RQqkrAr80sjvX
vmT2NKFamb+6xkIJIAZ1rbee8TkaqOymrmqjzZBp1clDVgE2V5dfnMSihsuXn0YxT9vGZDSimVsD
hVWkwt4T6XG+DPjO4lVem07+tGpU/7CeP5zK1R9F1/EEdUVX3jBa10fx1D33dpmoK80tGZqALujY
lG7/2S11dBrCyirzljQ0MKASxRYgrDPoedhHQzqE9EMSuIt4CLKT64I0ZSylU9ncqpVY1dBBPpSE
id50j4RXUQFaLe2Lv1yQoMhWmCcSawS4bCzmkoReX+mar3JNf1owHofNmDCbOU5G+6ShdgEhVom8
RX9YPLLjtiPzexW1FOx8LPwqj4EHRpqRIjTqtqlPfc/o1bBKKKr8xM0mtRGzMddXVCZeGjZ9yzIz
2w5NF9fUBXyCj/9oqsN/h5gLWwgKSh124D1rRw5xhPjaeyX1cDm6xYCcYFntJAuQevSBXQ0RZEzU
LtdOpn0U5H+hM9+i9dL1TOsy41nqjvs3znPYvsao1q8uCqKz8qxhFy9Gis6sH5it3Az7ysqHeyZf
20WQDtpHQxN/ef7fvD/z8yxyTXTPdkkf0d8p4id3QD6IfgjcC50kGJc2rXuHREAruLDkOxpwEEtv
WlAXOqPGsOtZjusAVLBcemwSbinq54J/MaNLSWzntAiboVBuu1EC9iG4CMHrkFE/zPPyiilx7/+g
Z/6TAvkfbO+3FSrP7l/+6W8/AgG1FicRfxl7728x/h8unMQRiTZLwPBVNzD+FXrpgIF6Si3fo8IW
42ONeFtn8/K4i2ZN17+lKSZTkp8AaDdTOwAx0bZcBhNA0maHaGDa3mmo4sjcicQsoFwzhCi31Wq4
0jdIUtY+8Dr8cui/uQqos21HwCp5gj/ez7LTEmmAx9s5GogIdSxBx0D5WlmaeoDEZDA3fWYYOdUe
GlqaOZeTG+fG5dSjNnu2Oyb37dZWm8cQjxlXQWs0md9+cJ7f8rAQSx73p4dJ3vN4TDjOt8y8ZbFf
OBHCc1m36biLLE1Wp2KMOS5qj7s+mdQrGizopjRbOcm/7gpiSrhPTFQxcpOksQKxcuBHQUDF6n0g
ePgVXPTnaXQNk3MneJwY422b76cT1CkeeS9pMt+0UZftrWzJ3S953NTjRlt4wr8WDWctnLTEzs4x
s2IMn3UzSa/jRVbJSTgWrpYcvRqElpmofAsX1sXhJDp79QXqcr9OL7QQkEAigqlfzGchItn6XpvL
GjgszWxCNJtxDouCnoOiunF3movQmBcstJ+0Tuk9Ng9AV4XWxAxmMia+1snkTndTl8hHb7ZEjnSu
rz+aFPQrIePtybGETbMlOEs2stzL5f3jMYG4SOoICabfD7k33v9eVNFepvPOqMEgr9kX0PtIBR8T
Ogjj5SGemZZ5TQb8POcI33rI625mCEuYNyXPUjdbPEZRMxvLqVCNNcV+P/XS/cAbaL4VGwjpInvm
AbBRuDGRXr7Ps1zhVgoHXgoVVTIn1+Qq0p0NvVqjQFH2VZtSVLZ1RitHT9gqZS6nlVz/7EjEAX+3
6TtvIDA6tfNKKNqA2C673rMPZOlJlwsz5gupI7SF2UWe1WQD7BMSf37UnN1KUeSVOvPt3XZI3a+1
LLL1AHCUvsBR6B/lK73dD/DrSBNAVdqX21hnWXp3lRDsLYudRalfuIzpogmIA8Th+aHQi/ooVQuk
oVeScsjuzc2iecVHgae/4n3+6z7hCDjJUvAAWZ4UEvPo2/uErFwse2kHJJ6ortrK2LCpg1cXWOQ3
K8VpduyDF9nJi9KqfvbzpL2srEZsfkcBW2MAqMmaRwehR1FgkhEIamNNw5cyZR+ngY6igzZOUbMR
nmfvxJDlddjQryu/FKtWjH5hRhpyMbDWD0ziv2Kq/vxwMOyW4bqGIaTlIIh9Z9ASiYx1ggt/0Fw1
Z8AiZFkmqtIIU0/nnWmEh8hXhmNhf8+Sr7Vegog6yESjje6i7t9MXtnD1+jSu1kAd8NxSdMHc577
BVrMEA/esKQnOZQ8NjpTQ9MAAqpsQ0R2xlnhLwpAtUH+3cVKM1yL5YCPiKduU3h1e29H9HMfGBh/
RZy8+8RIFSTGAIdF+28i6HOtcnJR5T9660INWhA3tEFVd4H/UCWUgQt6NpKhO1fnfIxntRMV0DFt
BZ1Z31jJR/Hj7/QJHITu4nEyLBOFgjSt9+bEwrYV+8xyWSvYzg/VUGsPKYMmHD/Go9uEsyWXJ3II
kNmLPo/UZhKLG115XqkUgFmPtHiCa0dWFQvvZ5m4pIwTQCmvL2kLxnaos+JnqwRsq6ib4jyMZZM/
6BM5R785Whaa+rNZd+JRDFAO/qLrAJC//lXD5A/foI+aEyxIqEakRW6Wb7tI4xap+ib29bGjAxVd
lVm+qAvq3aXAboByp4uwea+WUruimjvu6LEEcMzpKxJecrKXoGAV6V8QI/Ni+S8S1SR3Nd6XzoBa
V9oG4sKopRcW0RBtKpemHKY2quaNleYIgkqn8OxDuaQXtYBmZldLXhtPnUdiaCAq2jc/S1sn98fC
O+d6LcmQMo3c21h9QQUu8lxC+HF2NX8xBhizX/XBP6QfeqwKfr8XAb2REZ3Vd4Krqp/93/2u3Wt1
keN077/p/0U90UVh83f0RP/7P/6VX//Gr//5RlN0+bHfmiJD/wu9EHsyBSxViHPJaZ1eu/5f/kn8
RT1oswyakh3IZN/+L0mR85dLLabjBgPfQQWBqqnDCXlRG4m/6GfZ4qEzqdbYUv4RSdHv+Tp/LCG6
IS2pI1rnyFA+6e+Tti3VxY2hTJOyak1eMtvLAoSsMbWwnSZYChu9C7xsbYPR7NmkE6cJIe6dW6ot
lP/IezZ14kGlGHF37XV9/YAw4UvdDdWB/tS4KebKO2XYDK88vOLn2O2JfaEuqc6lAkxVq7TPI0Wt
EI55qGNPrn45Iomb1eoe3Ix2Q2o1bJfJknESUN27IZLZMW37fmt01fqZwfZGOI/C7Q4VgQCneLTE
yUjnh9Kr1JnWod5Z4JtQi+MEE9vF7UsfiXlz6Ue2Zl3f5QKZO2BoS688AhJpRRLvHER+m7yzrBBQ
SeWwYB7Kj0SJXQPri/5f5fNdWus27I30YCIw4vb4TXaWndZHXEbTLo9La1uYzvh9ymf0Ppb9itXE
RHui9KCi1A3MzEuPMi8Wf9LynjSfdjwbXTwejbxh6ExpGM5hGk0HBDZxx9o3LDrWOe+SF71ctG8m
FhoabVTAgFAsEoZajnNXQNk4xqx9hoIzvxW03nCNVqr8CsHw59jos2OrlvoBn2kcLjbuVNwZ+c85
NvHbl+OWUbM9w3eHZT9WZXmAP42cELHRjm693LtFXT9NbbcGuKfic2ytzqnDb4tnIuvGPape8gpN
lYtT5VQGXWa7HvLM064tpUMmSnAvr9JpxipElb6yCjCmFdYMMAUyvlpq+DQhflZxI09jO0w+04PW
u5W01DuzxJ8k68JlV7G8HYqmdud5XXcaV4xe0HLyKLMx3+bjXO4dBJp+zEV9gheewqgzMOWZhrlr
StbzOXbTULiRCBtLMx6Z2J2boU3zYxYKe9DFXFXPzm5pEyNgVkR5PRU1RG7mfJuA6HyTfZZTl+uh
MzufPLNotlTGVZA5CO/1FGLPBlM8l10kAp22FaqWkfROlLOGF8I5MOevOCRF0+9roCJfTh4z3Eb9
2YLfebRlBAHrGYYWeHrE/BeZu7Ti6OoSdN8vVT4khHNqFztwbJYn4HhmPOvdMgQFgr4qsLvUeEny
ZN0t6Th+j0f2pii+oJnIAM0Q85xxcDuMs75eqmQX523EF9FDEzsKOIxYJl85QMHeAvRjmZm1GdjG
c3/hWkKTSdPY9CQxXsQ08xezXfUASfP8DXuReITL+pJpWL3oxKxrox1PeYwRRArD2FmaMG481NKb
Ll+0HTDfuEHNpW9xziY+1LlxbhpcDGVZ1HsJfnbBjQn+9zuRAOzXSz48NxOmHT8ydXdD3MqLJvv1
yRzbOiTvc9p2VbHV57nal3g0Q1Nr9UAa2Qt0u76ZbCf6xKM6XKWpiyE3mZ+dyHP2g9CsDRJC7sa1
aK2b2U7vc5VnPm5Ucp3xidxGwxCBElzsv9k0D9cNaMWw8aoUBrasmuwZQ/S8t1xMlr01Oq/NnBin
BZNFUBiys4LU7FVgNdFEGOas91eFjalmwxxWkOChv1TE8dRRGkmvvE5wyJySpMCOrWftDvAK2/mw
foPoRctQV+uPBtgX71Yhl11N2Ak+YDlvO1ebfIP++NWIcpQuvN4OP1Z/xBgzncyst/3cWLD6ZU+Z
ZmNHURPFhC9wAE1HMo5H70ZVi7UGGj79Txdg7qKNolJMtXK9q7Ty7MatHRJtZh7YypLIN7HWYDTu
mM1IN14+zpW064Oux7gkCS2t8f2DKHt6gkdMO8JxTeG8qN7vBcsdU5DJxFCjmW9cpT3nQy9PZPil
jyba0sKbXARKreY7bWWGvcmtm1UJSckyCiNGH3ThqHnxwSLt/yoedUmmoG3vzLq3Qy8bv1tNz441
pMXBGsjXM5BPAkhwB9H7QKI7nRdQLaWBatP1rGQ6bhgtu6uKTm09u/xO0MjnvCsO6B1enDy/tvXk
QWrKg2eP0wHAEys3SI4xBBTU9b7P8MpH1nLWwBOvUOVysJbV7nWVg5RZvVUH8Rwb+3plpUzX7nrx
ButFi4wYkMcujolbmshNo/oxIw7wi2oKd5Mucg7oVPOgGfALwOpXn828efHGBXW4d+NeLHotUtC+
RQQFLYjWCx0qq8W0TRn/d41r2kaApMZDLrpT75hJsNjunZUb8dbUpm/lpEWf+q5OQitDah4T3cW2
7ZVBh5wlpAPHcZclg32IUvZGDXzuHrwsvsldyw6HMXPv8ly5fjdkV1AFeRMQUC4qn5uw2GMg1R/q
0cm+FmsFKQX96wSzQh82gkrvOiVmVrsh/7RE2XwkHxJ9MsreAGFzRIq9U70MNfLOMDWQZdYOakLD
rK1vkVHXWwO4ufbX3nJI3+jEjyrJTYjCQr9ra2IuoHot98YGvcwD2R1NN12OkxNHz+D2Ij2pqslv
5yj6bkxTfmwjNjFZzXexY1gPmmU6u2leKwLeeuHj3HcOXqbABRhO/blZiCT0m9rSPmdaXB8YWTSX
G70UBwfHaci67PJFiB03po7Tg0l3wpzlDV5ZIqwB8+q7eF6dr6WZ345AxeOWsmo1/AQKgB4Gma8P
YVPeTusyPFuZ/qmreKJmt4sDNeaV668zHtkhxvvV1vHGKAbriS662sfNKJIAX5zl+JmtN2HTUkT4
tadhmspr+VIrl32wtnDu6kQISDOvrxMAvvsWYe3BwEkYMkl0DRamiUCjWzj7TW/WvnOMWNcMfcZ6
UYxIJeMmMk5x4mpbL156v7N7aM/W3EAbRFdrIq1dkmuW4U9mns1+5hWAOE20bj3GiGhdXe6rkdE5
Fx9p5iBwPI62g6tzTHRYymWVfjbgtETLi9EWX360mdB9f0HS54L3uUQ5l6mBcduQzo/SbOe9W3rL
dRXVCRi2ux7RWbaPKXpEthADlcmIrC2YDL25HRut7uE9pQhnHnaxT1JpITrPI+OLa7pZjzUWbwbW
bHdXKUxtTuRqDwxzYuFCOoZBe5L189qSU9Ba0tWvcneKXnOrGYwHkiNm4Se1s27hPqwoWJXzpVXj
Sl7JrGxEY6h5gs5pyp2QqfsEd/2ztbSfVS+th8mL3NAtmGkDHY9ST/R18dWzaqT8ep42uwy2/Lq1
nYEKpHCfV7lqacj/aiiojZ2BsJGKJKkebLtrdw4tw7bBy3cvUm6VBh8bBz5CKvTtVl/a1KXWinu/
KswitAUSL3TRy43Q5CebWnI7Cz3aFpfRw+s8p69usTqh65rWYVjYSR2ZZXsiEmomHs/NnjSD9amc
134zFl8am+ATJ0Lu4uhcG0dlVyWKaVmAu8+52BnFZ6cEl3SUurLF+hC3skeYqo1f015cp1nf3nZ5
Fh+oU+5au9kCtV63bfJqVt7GXZhWonuvGM3vFbZaQhl2GlzDfqpW80pQLAGtHvLcuY3olTfzYhxw
qDKbEIO13zUaK2ciD20s2XvmeN6wEIL9Cmr6SQ9zO9mZS75+m9MIzXBGfE6IGCBNtxEx8ffL3Bje
PlLVhIJoqArtrmLwuHOHuPq7QwV7h3ijf3QM2xr8pJe45M0lvtNiUp0dPZ8CjNN5uM5W8RAVBJqg
vF7DoendY0Zo32Zap/XGg43Vfem1I2WuiuTJXSXztZ2W4S8CquZu0od42Xq5roWJBFuOB74FpQMu
7+WsT7W277xU7d16pVtA6Nojq7cTNPO5duuslXQDWsr12s5H9arbbUzLVVWBEm11nUTxZQidErc2
iYcbhp6gB5uNVWcxtuRuoMqZEcDkecfIRCfXUA8NGA/8cWBMI/FKrMJFnezxBZSbPEpH0D0usFCs
P+y9VnNKe6IiDMjKc9HbAdKhFwmMm5LrMWugHIjsTAiolui8wBoKyNd2SY3bemFzTU33PoeWDcvh
pSzwMUB3PhRqJXBjWIu9tKJ26zIuK46FcyT8dDomltXvpjbHEdOYV7nd3MpmWDcdoTmfdK217htE
bv5gpl3IlLDkzJwt5kFO2EnwfRe7NnXigzC1aFfpHrw+JfiNo9xLEudskqctwTHzofGX1EHdygS2
42pOE7r0YqKymM+jUHeOGI0ru5+0A3Kf/IzHC3eGXnrphumKRbbt1Vjcr/38Y0grYz8N+hQyIwD7
72LFSJ/VoJVXgsduQuGDtE0ls3pyzIlHNo69e2OZsk/DfFGvI1+J7c006R0ZCR7iZgludHkBgmdi
ZfMlU/GdisxyDmZU85sFmVnIPL0V5QgUfZwULW668iXG53RtaDZ32xhr4xXWEbcL41p7abGvMwAV
c2OHi+2IIHw9ruNKw5pb+8yty1vigBzayDS+XafI27DCFfdCrP02afU1aGTtoBKR87d2NNYQCzW3
HakrzY+6LqpPAnEmZgVcQjPUcuXblaqSAFzMep4b19hVqcwexmbRw8lhjkW/tvlhdtbsrFL7kZuB
4mcgUePINFwMJm0NeVrhrz/AVypUY0vF/owU2E4a0ET6D/vyWRIfUeV8Uyy9+9DGNTWhqToG0XFj
nLrJ7cE76vqMTFUPrHZZHl3cyagBZ+1btC4IMcpO/TSgP15Ig04P+Jvnx3+ucOOuvcdcbyWM5PJ0
IcCrI2svPHRvytG/Gm46nf55cLAcAHQIH1h+3OuNV/pL7M0IJ+R1qoYocKQXUy2oO9rO9NqAc/nN
7/1//O4DP6BxmTb4d/C7f/+P/4Un8N/4+q9/4ne/fuw3fkfs/F/sqJaUlw3PJHUDVuc3gKcZuAIt
R9iuTgfrCnGJivtPU6Bl/gUCbuvQ7gIKG2Dt/yJ4hv0Xam4QQThMw7JNEgL/AVPgO32D7oAqXhA8
KQ3bpPF9xym11siomjJpzslEoHjYVCQS3GR2k5nftTYyJWC05diXJoAoVwj9dH3+44z9dxT9xXL+
Xwii0DkBjmUTRGgL4EW2h7eckppUnmR9PV4x0qAxQ/px6T3YsWUMh0V4SX2cF8sUt1GLJe8S/jVL
+8hcrL4qghhL9Tr5sisi4k0+OK6LuuHNcVH1mgIc1YGx+dvjMvFj9ojujCuW0bwLMSYhCW6VS12U
pdlFT5eurbz+TXRmBYhD6FoFY5DyblTpbYNQdwpsBLnOUVTdYGw+OL4Lpf7n8XkeqhTTNFwLc6jJ
zfL2vOHZsulsRH2lJDxCqFcEwpysWnNvyRIo6p9zVq/IBjE5dNvRbBWbDVGB7reF1gw7hyfaey8z
3fEUm32xEsU+eup2YniR+EgccDH9/3GkpFVhfCW1zgJ2knx9d4WNCvmCNpvGadXnfD6MZU/qS4NW
jQWcEA8iaWVRvlYIfe6yDGFZmMKYiH1jz736IBP08lZvDsVyDQHThaOWG4+/vD1pQFbRnEuwYDNy
xj5oDMSa52nC1uGv2ZDWn5Vs+uSjgcNviVsBsegyswqY3tEFHO776R3lik62TJf+VBG+N4b4oBpi
lGSmY2foV9E8roJQE0QdNkVThUlCx0CWuuMHaph3dwyH4cHyU4HxxFsEpr27Y4rSBhsvp+akz6mJ
RswaiTayi3ReaU7ZRT9Qrlxe7u255rIL2FQDRAs31uWs/CEqsAAAk6SpC7TNVZahoq0rVKA+2xfz
4v/+w8BC+eatMFVfngGEPlzYy9L49q0aBloSTGbOxyzVFkRtv0+hQV95KkgJLJ7asrDXw9JX8Jz/
4Fvb2Kld0+Z8Qqjwx9u31iQGZm/pmqPUoA2of4spNMlckDeE/fJBtfQihmpiom4+WAHeX05h2xJw
gcBEj8fffE+9aEz16VqrrI8XCgbnKJagbvt7OUrkxJ309z8oUYjvlkSDPcy4WNSFKW1Phz94+1k7
Vc+k6+Bm6Crwqk2sdcvP3lqXcW/FHg4QnuuqDFKvWIPWS+WGzEj7VOROJDZRjXTecvqWwBzbOxDh
mYdOg3K2UJVLHAvMxmSWU9D2s0Tx3I9H4C3rU+PJad/omrwnpkwFc3tJKBp64l2i5GGMnKkGmvSi
htSxRs0qIyZaW+deex3pPSCqm+Gn10ftt3roxm2sGfkBy4O45naA26i1nUADfUZT6OKk1LF0mZGx
z1cXCbDZmO6pzYx+55I196gRKAPICchVxBWpPHXlbPWkLq5atMWh0vQVt22ZZ5wUctzYVJ8sabT3
CT2jvxBruK0IoTzKklAy/KBPU52td+MEyElQXUvM6BDtcODLfQwk+rUe+p9Ov0pU1nbWoLDLyNyc
CIYpZJ/BWswYpgVi5B2nASdZYtfXhHYCuGgpWHhdG3soG7JshF4/k79RbEw5Zy4CcaTIxFqZu2gR
zhYYqnqMm87drDohlmzPxjdAfgTXCyaIDYDkcrZFdttZ0rkTLk7vXvbGHRNfsvux0sefYypmNALC
K4+egwknW8RU3iGygNbiSEZY+AX6T5QSHHcgj+eLALisAql7zZVZLeI41/0aiCTqd2KR3m6Q9UNa
lNaxSuS8YbUgkaBqIqS3fBsmoL6BzvMs7WTG3QoSXwyPkZsln1MCgaKQ5YGIqH6RDwZyjBtS+sbn
wkbWWiWjtwGZ1k6NtDV/Vu7iBYtnI1sELzV2Y4N/TMuLvvLbTLclcXBL+j2bxck0OnwEoevohMtt
iTVJRfHQxBo31zWWCzEcq2j5Loxa0Cx1hJylRJJoZTyfRs92XgjeQv+PAibFd60NyBqU0+8rvX02
Yz3/QYCbcagRRO9SC2FaIvPxunEg8Osp3epOpoJBb87DMsOc1pi4nxZ7VbiwuUIjaUvb3FRmUFxk
CelAC2ya3Ri007Ke7agqQtbkcUMORFRcvNwPTmtcpabIg8WpfsimQtZSxwejRr5tiOTTYmSdn6GX
2MJ24lqBavhsKHc3isIK+nior5jtoQe2Gm6iapx2ZrUiPSDFYA80Mm6UmRH9oNG3csu6hL8YWhdM
Y7peT73j7UwzrfdmUVe3pbV0D3KNimvVqPhWRfFyhZ2p2bTNPJy0WmogVvgOrGBFfQmw6Rk8l7U5
jvFGIBFCaYqyYSQZJZlfrVqZ5FYNmYcwZ87PRsJk4JObIIt/STKojM9qJDSWF3EnpHOL56TJGfNw
mf4wotT42XDlzOe1tNr7cimZEAvE3PfXbgrl/slzWhU9tzXbOU60VaXqOErdzH661YiXUzOXTj5I
6owfLRn7SC/ToV1vRxvQYmfSC+uhFXdGvv1dmJUayh/kkW4/2oc5sTmqDrXoZp4IM1MBUk1bBW43
tgqL3Dgk1JgJVV030LZvvRQl4mHq8ghMZil4hdEiSBlrhspAGWLbwa9HJs0V0vmVCIC5VAjcFk4B
plFG97ZXs5Hb47XDSsw4taZyL35/o2VdeR6wdmdEQJn4V0p98NaAqbPw5uRQ4SiFhp3sK1Hj+zo3
XtWst8DE7LDQAGv0ui48H+eCvIWvJnkD4lgvHdiexy0W48xuKY+lJON46zSKiAAwMc5N57J2BB2U
NThIVUMjM9ZCZ8WtV2uEgwMTWfM12lrYhsf7omgQ6w2JrNfbvpxd+VhIt8o3xAxPHqw16Xjg7RNO
dmDrGicxj7S9lq+orJIibExbVCezU21y0D1SHdMAI4ti+Oqqc4WSjVMqr223ypHlWfYovbdl11j3
Fs1Qqq4awE1bBhrT6NLibOQXqPEkhgKdRoAojVF7GJzZepFsTToXdyibcov21Ct3Sq9GfLnJ6Fr6
pnRJIwnHJssIBl2TlYyGkDRf54dHECB2w8pYnDTGXdkv2sZJu9HZ4fkArlcJLv/QJh93AAO2JmIS
CbSsSEAga+/ozUS9PHuzO7WvxK5yWTRXr0ckmAkwNRHXfJl3tJ/IuDZx1av0iqlL2fCln4gIYvGr
iNG4bE9RZb/azOnASkRCuOitMKUrin9SfbT1Heg1415YJO0OHocFE46Vsh22vo7VU92bnbwmi2nl
TCVGQzBjScYFS1aE0ju6bxB9LbbfySa3HX+iqbJL0iuTJv2pKFvaEuixBGYPmHCMvzkkJMOkSiSY
EzeO1njJJydOjY2mIsSELib83QztcIhbIpsuHIF93Vti/kLERfRkLKN3rMtEBhOxMKGLH/qZsvwT
kY7qwMcrt1NJD+R71iTxG2Qnibo/3zaDvkDZF1V/SwTG12YkQitvbbWLEMCdtR5h4mSTmuCjDDvI
OdIedDzQu9XEmYe7vg3Qb1e85azf1awrodd5zo1yRrBM5cnQGBJBhGyDAgTZofDhjYdNs47VNtOE
dySKdtjUXgxAJmcWFrfCJbKOep/f49bIQ1dbobI0WtE5bLw0h/Nzc/ytoqnOjoiJE/BWWz+YJObs
VZEZe8sYcbJf0kFUMj0bS8FoegAiWM1SNr6O7P00zu1ytFPRnMxiumjp7Pw0ltzVoudcQxRLl9zW
Wnwz4zrfWWlE1C2mIb8rhvLQl25zh+B9xu9WLYd2VR0xOOmrDQN+38RQfh2umbBaowHGukruQeRg
+4zYeQIHNVzmDbg1UYqoQgjYrJ2bdGohVUuLWSgDvFbgtb1x8ZMP49M61W2xUX0FoTKOFt5hUOdR
37T9ZPz0Is29ShfbejYjmmHi8Qnq6Wqt0X1PT9V2UB2+MXqrttkkSSSeM8NcxNbx4sL9bLdenF6P
uBCxxLP40nWKLqUE7JIkxCcDr1qXLoq7xRywza2UB41P1nH9oNisjzHRGt+suIrwVk3mwSRdewxG
Lx53Vo1S3ncJGt9nfbxoZH94REriZxyOc9xPnyrCT297QYTWhfxx7/umMtjzkRw/lkVazeESj+Yn
ZVruk3LS+Zi0XXXfq8g6JJfGPrSXuTvoDXy43yIJIvwCXxGJA8Le6rKu5WYZpz4KYMSiHz0c9jPS
nsYNsMbjWce/wM8B8AAiYgpoStgeQFQynAn+XWain5sR8pn0IZuQ8NnpUU22Q3wsPDRQtWWxb43p
cnHAEtU5BPZQD1eLatsvo6v+D3tnkuS2smXb4WQLzwBH3SXBmlFLpKQOLFShrgFHMYzs/f6fU04n
F6SXlhGMsKDdfnZ0n91nuiRRuB8/Z++1kyctZUC6cOmen3UdEViulmmMpHRw9VuHhKSGmSBe1mVa
F/GNmfDa7x1nbD63HPgfWNDps2qMr+7qwU+3bdeXTF7UdFw3ALqjFcxxRgBKKtOlMapWt3bJ6kJE
ZAXNNp5JzVzfUclQYyUotn2Q9QemKspKC6fhOZO2vRrqSHuSHTN8iS5nGSZmsG7qwWSSEBRIObPo
U5Knz1qRGFt+oCmXBUesM5e2QrIzIS8SBRJgT0VDvgY6NW6CsMkPFeemjW51AYIgG2vXQDKBvHWp
D++h4/afrQjGKMux338e9LzdO3GVHJMOpHKZZzcK6vkffdUyX00r504AOkGHMppbgwlittB7u96M
UbAHPBbTY0oMgaIuro+TGvOIodLnTKW2hNxZWX1nFpPy7HBQgTWuTNMPXlZmdqpu5V9TdFvPQAb7
jdE5P0VOgcnP6ZxupUw6bi0dROFKj9yYITzHsax2YINrUfCrcmJrr/S8F3UeaRuI9KiDJDKdps6b
GxIGajB65feuTXpnDZQ88RTGGU8Wp2BPIoPdciYvV/lo/jIxXntakx0CuwvWMMbdBxU5ziem5P5e
pYpdCmAit20fGMvJQRTnW8wJIxnbX0zwNLdKjGnPUdoQaUsiFjby/Z2pynKTGY3JYDtiMOcA9Qf7
Dt1Gw4mOO2dZDX2zbAvBX02sdE8gGO9IlWtf4Qypa1iJ6i7NDSDUURotJXQN37d0qjFZuvpaN6mo
Jr4QAtzM92BA/6h1GzdwqrgrKRWsV1o7boGYpt5odRxHlSRAsx201WbQ9P7H2BufS6NOGN1Zwd4E
5Ligynq0Ut3+zRmreAKdXN7GnDya1WiNSb7qUUI84q6rIs9puvJONNiWbtASp8NCEYFzCLNBjRiK
gobtFgoDEWI+itG6j3JT+WRyvHI2jvSjeBvndsw832n9b9Q+GnIEF+jraGWPqq6KL2RnkU8UlcxU
SR3kUKZpyckZUt1jxlJ7Se6bj2piMl9M3HQXFeJr18vysQ9hBGWVL+/zsur344SH261t7eBbIzZ3
6oQnH8DEMi6y3IswaCwGpq3nyqodptGpchfF4gQrXWwZbtEEVNPQ8nI3vcFdx2WuW/tQhQZfQpbZ
D5ayhjmPMpyRkYGhNXo73U056/XYUgXhXbWUVerI4Xao7fHIu43sTBrucahCax/7yXeOxvFDwjFk
yZhHPOTg4j0oeR1ua1LmAzWgKOM5CWlAVMkOgXa8GrFkPsVuKW8Nyv9yK9VRLIEzZd8MBAFfyqqq
UPY4QIhKmJZpVCnPNE5nfHmar3mi7WTroK9c07KexiWzfe13DaNqSbZ0ukJuFKB6MnFHuzXaRS2p
9QVLDqPSsmRlXBlFLnkYw2zZJMU5bOvkXiRp/UioA/AEHd0YFC+QDbkCQSGiNlPzvtmWpfwJb7pu
l7JqrGLT5FhVSjspv012bEBHijig5uzbPH9DV62ohp9N/rPZMhojZBSqdo8ittijKSdOoxLNQTcq
52aAZ3BLW1F/aKSIybACgrGVoX9Ae2mQQQxMAM4T5LbFEMPwayOlH1a4RNqnEFvwHfy46BlKFC8g
I9jfIQ0NKnscFBjIy8CjUec/GWqLYMyCi4vSp9KO0IzadR2VUl1CnLH2pa/acM/dfhMY4KTUUlsw
o1bXAUJ9QgBabSK221bbXx298vk0Kb18kMUmLbBmTUZsfWsSVTxP9GKYRnesY9T7XDCg+Ws0mtWK
C/ArNdwzgGBlmWSG+2hMGoGBMGkWo5+lW62viB6okmbTV3W8C4y6WgbBMIyLutHGo5Ki6KKONs2z
ShzrwyBtSUsERU9a2AeOtOZnpR6HZ6tp8jUdYHAFg15PnKLs8ivyvfEesISJ1V4Bv4ObeJpMj3Yj
/PE2Sb+lU9o3X8eRt5zqyJVrTDP8MDKgjR9uFgy/2CzlMuLGHhuJykMvXBVYRj8aTx3EEXIyHLU4
wk3sWTFFhwcPIV7vRYVMogMtIz84+pbje01C5+i72geljRwxyjqPY5d5xg3Uf04THZybxuHFVXJc
2JrVVseOB7trz1juwXtbi8iQQidZp9UcxCg6gpkGcxil4dDfjFqonWMpiJEtjXPNTnuj1kn2i14J
JUfJANm4T1qtAlLnwQRJinJp6Xy3vfxzhqlDOgO3eVJxlgxli2eeDgxDV2saXLYGmzLpUImI/1eU
ZZnfVIlTz9kFPv9mbBDaKNSN5lTxhql2LRFkM6q/nTo7mry8kob8FLitcZO2mFtvyr5WrW9djnj1
Zur70V/5iGhtz47UNt/kqaPwBk6Vw98aiWVUNmFUJe7Rrbjhj6MArJctcTvH3BO+GGeEqNRDY1P+
OT6zcPvDDyXEDAlBlogb/3OdIPNcawwCmrXTB04G8rdpJ2CKKtAM1hSHI2ZilWO9Aa5Th6g4gik+
BMYk7XtdaUFRZXoY0WEvUCfwD0OrZiiPGjgVi+GQqegTYBh28dZmMHKbmjrn+Ck2/ejbBF6eliZD
au72qDeEARWiscHLQ9cY7sDRcPBPsAaLQ1VqQ8LaCkk4gyqHeJ5GO95Njr+ur2eoz1Dar0muauiC
JNTSOwKiRsAiSkDrG3sLrsuOlYbZhvSD4WwGce4YS03mTbFiTOAbG0drRbuhNKVZECSDqu1GuMbO
kqlQ65LIQIbFHlEE39XAqJbc9KQWxb+VqC45BEkqdDg3eaWtp04F+T1rftvxN87cGgyXHUyO9ds2
dehpy6FreJ40LZxHZn9sT/ofg6MPu10+mui5OZe21oSF0SKrITqmWODjQ0aCDMFIWEGtLyzGMbb6
Jo1rKmRgPpD3tOck1C2zWmSc1mrO8HqNUyDgaMybUzIh8edaBlsh/MdWzo3d2sRUpruK9btqFE1+
InpH59al0lH5h41TiYfFHA3TQvqqFRRPmY2nfyr9IFuQ5juYnxoN2haRTJCwF/bUx3vRYK0GEBqz
SGl1O+kPXTAVBRiOUuRryuQR+PQgckDIAeyo+7+O5xDbEo3FScRhDk850L74sd2O6KeD3gyp45iS
IYu0nS1bYA9EhlJXWc2DL6TqU2MAbCf1RTyERgNcp4/QEYZ+BoCvGYliTpIua9eoFvnVNDvcg1Z3
A8CpP8byMAm4mZYjtHzlt1QE60i3+ozhWJz7kBm0BH1HVVJbsfAN1T6XBv02w5a2Q83HzG2PBGNy
9lij8nBHxSPltPo7Ff3rW611FH5PIu1cwDLStqqdX5tqtRwTRU5HpYG6jLatbOV6BKAtVu6E2PS2
b6om9cieUg48XIp729VGsZv4ROx46AnLZ7fRFMUbEbhtaGTj3OCoOZtKiSOzoc44Vr5Nwfipj2FS
jLnHQmhOHrQlGd9WE7Z/2goaEs7ByF3PbDJScCeKfWpYNHDukYNRBXpITYYMk4zCYmi2IqK5a0AO
km6GDZwwKhYN2jStu0yQnzY/DGzGKUFqsvqOJVveBxm3aDsKrW5+uq5uJBSlBY91F4DP8HScpmey
sHjfirLkMCXA2vzUudXP9IgSfdu6A5ljyOkdMAcoGnUPh5nwV/MbxhLtcKgHWjg/Gi1RO9//vpxt
rfGMOmrtVlu1ncgqX9SigR2QS408ntASNAazrpgQ2caZ2a/BNeag72o6iQyFQG+vEkymB00G+ezy
0BFzhWowjHu4R3Vwp6t+gURMyVMVVTYiRXqpuBs4V7YRXGPNy/uJ/qMFGGUV8+CSiwcgp1vCsYkP
cnSrYGerWvnbbsg3+K2DHpnoPJNwFXPhDDo7lYI3cc9QJMu+QMXhnY9gnNarpMbfSxhVkTKaW046
P+5eCMktKG0jTTZiAg3XC8hXXpPK1gHcFCRVujFbuxj3nNgZDyNc0/P4N9w9+ppsA1ZyY0onLkbP
VHlM14x/6awrZmnla2CL46ka8/EoxoShOIOImvXT1TVWryHJqbvjuq+wAbu2le1JpVGrdQtPFbgo
LnHhnwhRNasNbHTQsTTKqbRZpzO/v0sNemJ37hCFxdqJXZ4IqEQRDOaUCCkvNIcOHFjaJECishKq
a0YOVZGme8iViu31RLpsSV6IzK0GnCjecdxwPxtGAQmPN7gcQa2quAYA/tRwOaam+q7KiGN320Sa
iai+C7/UleP3GCPiVMyRSuwRf0el4O7SeFVEsfZkRlYR3HCRzOKhgDdJy4JhansqRzSTt39XTLsS
ifZZ1moRrwdNjcwlXnQoZoDxdTmLhztuHPQCBr9GaGjzCqzm4VZMwxTvBLdyV8rQiJcjavvmp1VD
CvQkOx6rj5XW1gbHSvc5MWrH8HD8Nl9LjYSilRwdSKhLuyB/r12GQ4ezfeAmq9RsQRUr+DZbHgtt
9KmJFa0ryvv+D6mEkJFB2eCdGdw7hc4nluIi6CARmI6Z3hhDYv2gzVCNx0ZpDWTsbIvyExWRKR8x
K9AE94XU5Sc76Cpe36GQOzhYljymeaBOjzVSbvnJQlpENgvOoina+UodGj/i3BpVbU1QVdYe9Gka
q1/sJ2nChqJGuNEW9K8n5RbrL4zCPk5VdWsa2PE4WHYCE6LHEdof+mUosVaBzqiDZOGASS2OTm1m
eK9YptDqwRUsJpAtA2pI1dNcBgr9Ia8wZuExdYp+pDuvY9yxJDv9txnLhbmqt2YRzyyYZUQQuehQ
Fhptc+rh2g5z+dSgzCwfOEyM0YZ5rOkc7bTrjWUcw8Dfln4Wf01qwCg8op1Tzz3sgSnHFuazo93S
f8oAceWi1fcBQ1Oa7TUIitO/ayRT7XSqrjGAJwgaPWfrQpVhIwflvz1BtYagijGOFUCxtFDBnU1R
WX6rTYFdZFJ7md4EsVIOT05ZRoAEg47nLIfHKj+psWsWO1oXZbkFIhfgajKHpHuaVGqarZpy6tnK
yVZODJqabQ99qVwabZzHBKCYciyWgSXHAemOEvyybWafz5xZFYSX2PS/24qIqx/qCJMj5yQVWna7
6KtwoAZgZhmSyNRmIvjuyqYPv/Qubptnc/R5Nnzam+5vBiwoscc29OUO5Wzk6ZOS4P7qQ0YRBz1P
9OQGPpaGT0pCwXsa6WeVc5Agv05vIqU95hkdlFsfLUa5nrJWJGeIBz4LPXh5vBzAVqwmXWPiFgbj
Q4qun2EIwtaB/lo41jIfK0aKadxwomq0MOC6Zvd6heSJ+eTkyg0Car/HyqyTFvhQwuAZD0XUWs13
8pxqXBFY5LDtoYP2u0NdirLY1mjstHnIEk3Hqcb3c1vSKcd/gi9zHIEMcTwjpRIqwfilMImtojuS
m/0NRrrceJTEQRjbrNZYmytO6MlN7PbWtJcyzdEDlWrr2MOcstpEu6jxC/c+hnRg3zpTC2uZ5j8K
QJoipTa/9fCoxgNnhq5bYaAd2zP585G7og2cdc0qjQu1gQvdmzW9whQHROV1La0XWCFVYQGky9BU
KOWdrshWc2+UQo8w6YFViupuNfGxIHk+1nZcqADn47spqP0NzMKWi6LltbDDpKauLVkPG1lkmAta
Y3Sbcx5DUn8ewI8NGwidlPVTyh364qYu28+fL/B/AtMrAtM5PPoDfen/R1v6n//xX//vpbh0/iv/
1pYC7fwX8Y7GHBDxP6pSzTb+xdFYh5OA5gJgCFqof4tKFU38y0CN5biGimxUdWclXoOIH1+4IrR/
2Tyj6PRw4KHuQfzzD2Sl86e8VGTZEFl05FBoQ5EYIFCan7gX4q/KwU9gisY4jXo17rEjNF/YZpXv
pJaZd6GeT3eJRQHq204HtEXqu2QI8dzAQrsncTCMrjzgF6gLc/4+qJYYxvKoWyrf6/X3UeIgDFSM
5ydDxPquNQCYcnQrDugo3IV0iXNRlCJfT7gHVhg4A0CJpVj6bZLdvbiD93/1by+RVBequPmLoASm
JcFWDLTmD+7pxYXxIaz6xL5pJz+v01XI/GDOzWi2H3+KuFDE8TEaPxipDbdyFvvNmswXHzOmluK3
QvonxU/BxwOBwy2EuH4KbdxSfuvgh2wPoAOmJWz+/tcAZdKjH2HvrBj4p57U6TqDMbYZsiD3rHyi
hdD7PiW8KzZUcannZ3JgkVOGdVJWxlpTw+ZzRuOHE18WuysjZ+qGcTi4IkMTF7K3P78MEadQBSdC
OCGznvjFLzPHVqCAMOwTDKxD2SmeGdW3TNCOFSfa2s5BHOZEmJgEdBTLKsQ7O0rPgHUdseWFAZk+
mJVoVJH2YO8hKa5jPO4UUk+tiQYBFwfKjqWlXAEVvb3tsE2A9xBdzaCe//n6WwvmS3oPCv4UCqva
Qg5xcUTTff/4tr/7KYL32+IBozM9X7sX1wa2M5PbKHdOowm/kYAAUH2NPaw//hTtnVuAVnyWkWqa
cBBuv/4Y5DpFKFIRniVpBw+dllrBpiaiBGU0mMGHmm6Ayt4fR6exLjsSmURf34QcCGkVJ0Zerdpa
9NOqSpFF0t/C1s/AhFyKK9/znashAEMZSA+RycPkfP016W2DYEAzdIrLUlm5Ch03RDvmlaXlvVeN
5xAF+5zug5J//hovLjoTahWKpuKfULhpYA+ikl6kWi4xeBJzoZnasmziZgU7n1gbJCwcUCrx5FZJ
/tUUzDGUHOB3Dx1iPRb5zyhs3G0/5NN93FrJAnJ/y9nE0o9u2SjrDiONF5eWNncqcq9IWvUho2PC
QVpc0+9ekufmN43UASbVGlo4XreL65dncD2wTPkn1U/7fY1abWnV43d2oASda54vuyKV626g5Gag
Wd/kiPUWBF0Yj6j/rH2nBrCXI9x7Hz9+89bxQldsO3BTQZgIcGWI39VLLKE5BIbDuDo4B1DqDwNh
Zow6Vf3g+FVxGMlwXrKs1TcAMjvv40++UI///WQL1gnaOfp4xqyPfXGnkbp2FqVYcM6c7JgT7fKE
zvFXnfvKro2tZvnxp71ZwvmdACA1lM2Cvfwy44yUD6zghCee3TRBlwDEx+t6HZAQZnM6r+Wc0Vrp
VzaOC6n6/BPBqdm6bRtz7XDpxkDbylcqXAfdqGXehhFWrFw38iVQ6+KLDfB+NRr5We+maWPKXl55
Y98sLHw66wnyYmHrLrvk6wsca1PStFHJ+hVIc0lQzDeSV2GGjVgpPr64s7fm8ilCJy4Q6IGcArBz
8VEV1B0zNSP3pCDMmBa4vaxNkGv9d1mByKj0/mj3dM6Y/Hx33Gl8gEaznZAKeG5g/5aoGDysLMW9
Holv3eBPW6UyvlJX2etJmQc3IpHemObKOjWS34nhRrf45eh95olJZ8oUXgHOCS2ZfiaLDgiOG7dk
pgqI651iH4CrRauRw+xh0lQfrIa1wsp7X5HQu8NMCvGliLLnsaCF2KpmuyvqPlgPSF88l8D4pWaA
dbc17KEfX7R3rhkNckxCOkWkoK34+vY0tjnoEo/ZKTdrdy1kWuGN49CHWxGLH7o8UDJEon78oe88
kTYDK4cXnT0HQNjrD43NQC310nJPul5Yx0FauqfZubIlOHTYFYzFlsFUkZDqmPadX/XdlRfinUfS
YamhhOJ8BJnsYq9rTXUk+yHhOQl15DOZaO/RLD6Qn1NcqQy1C5/M/O45qHoshuEqf2rzwvdieamj
JLYQ97onDD35vdOpzKkjXfUaqykW8FH6dWLXBAEiN1wSct8sUCyO+4+v9ttCmS+BvcyhVLYxrJgX
hcqQNX2vmAVYjSIzPGbxxZFTLYbyOiOX0NbrvZhSnYZkNG6DoXXXXViE20atwr9HQoBfwa/inUL5
ncWWm45Hhw1cs/GQvL4aUSIRWBelfSKbPN0QWm0v0MEWt/FoPoKSvuaneufZdniwdbY7fDKac7HZ
xcg0JIo051RHswMBEuE6Rql6VPTR2qDrFrc4EH5+fLHfFCj8LINTGJuZykJ0WUf1aV8zGuqdE1JU
JClR/lyj07+yaf15K1/vl/j6XDYRnDiz0/DirW1tZgVJ20fn2bqxKIhoW7WJPu763rIe/bn5hJh2
2AdZxX6GoIwAGaHsgfa3t1lFBoRU+vLao35h+uNRZws12SHxzmjsNRdPGQEXOeHFDaVFl+crC+Hm
MZb9hCp2Fn6ZowpXWh9X/qyBqfDcMeHR+g3WrHH18S1453kXpsYm4DCVoXa7LJmLQkPuXBTR2c51
gH1p2G7dopR3HFv9b7Yp0LYPdr7BOORuTQDTTJ+ktqjysN18/E3eljXCIqHJgaXGd3ljl4oHFDmD
X0VnU4kB+jH61z4hmOYoTPjAgNObgq9d1FkQnlviufQrG+IF/pIPtg0OpMZc8BnzYfniMTHwsQSS
tJqzn0D0KEoB0bJAx+0YSKioTvst2Bd5rqLUWfrJxJTEd6snMsOdM3n2w7EbZPPNpB+IfVQET92o
wuxHG7ZvECh6THmzeyzTWOitUFl0Fkl9tDfrbZUKksoyE12Z26FpSVTXi9NaekT4WFe2krdLigFP
wnSo1dX5lbj4iRrBu2OBAvGM/WHwyjoVm1nr7xUVHUdysocr1/Tt+83BmkJV14TNIfzNUbVOp6a0
Q25pBuKgZkwKxiq85kB7exyDCkhLAdafNp8sL0OdUVaDuHD14jxaI7iWytyLzBXUCLNFIx51r5oG
OpEiV+6YtgWbKmp+9pFQfxCXF+2cNkvXudPAoDd1/x/vnpzQbfyfLs8VVrWLKqvIUuTTIk/OIgpI
WCEF0yvIVnlQS+UazfTt+4OPmDqZOoFPI5vp9X5R60Q/iULk52nMYeHUBYrEEReUk5XEazZO9KCJ
tltHLnCSj9/cd9YQAN0cl7D/qfO2efErezgzzSSa9BxZtngKED8udBtIl9oysFwMffE9Zg5EOhPW
mxZxoWc7Sr3EHaL94wd8PqwBurZZS1z1khBcManHLGDmZyJ35ihWvD8kTHp2ThB0o0Lf/fiHv+3F
sADiI6UyA7AuKNFeX3NTQHnIRZafI30azi0DyE2Dj+BAdmLMwMeWDxUiKqrCWl2FIqa3MhCEBeNO
HO0hnbZwcDnZhJyOCUhT9vgLqWxiQIsmCoSbxoErHFmWuTHBzcyzMITdYzccdKusH5AeRld+z9sa
gFWcS2eqdObQ7M7v84sCjGGg6uMIDs9M6tNPBEFAvzECh6FC7W4kQltvMmPnWsX1tuyja2CiF+E6
8qd7cRHh7jnYkkkbZ7MEF0d0D64yqW5i85tjfUcnX68yRqPgvzJ5i6KzuvLQvF2lTJvCgLfmb+/3
4ultWqH2bpylZ/bHFnV5SeAU4W1Xru3bOppPMXkt6cY4KnvN62s7okKarMpOIAY1kMnCQR6SuCT6
xbD+oTGWnYyPonIlgVlwN9XLlYBp2NB3aXpOC+xEDVx6T4/1z7Fp2deqh/lbv66tLM7muH411l+q
9otf5ZL8iDwnyc7EI9lrjd7AWumqZmv3eo/aWIGF0wAatEtnPbZje98laAa1rievzjKilZu7/ZUj
9Nu7CTiZhoHrYA2m6XVxiCA4TqmNOOMb+Q1gSHp4S9KArx3U374pFj0v9B3WDKGFHPH6btqar40l
ztKzdMroiNyRZDVnyGEohtnWNTrTUwajv/KgvnmEZiKDbbsWvXODBufFh9Y8VIDqnfGs2PqvDub+
GvaoWA1B0z5+vLC9PYrxUURfUDQzaMZcfXEVARE6rZoU07nLUpLqLFfiyxK0v4Mq3wdToEHDaRXE
uEN3zEmipDNjZLuPv8SbO+n82ch4KQFLijffQcx1qeMb4tzbIkZ1hvQ9yWPrynv55k4ykIBcStMY
pDxY+fn4/WLNow1U5aqil2cJI2IH+dI8Yj7oPV0jPyuIHX9LGFZ85b15XYhRYTJo4rqCN5n7x+rl
5U3Axted4zafA9M6al380PQxebihdory7PfHl/ECWv/3wxzc6o6LqodabP4yL37haIxtppVB9znD
CpSS522WC8Wqkw3YDxtfgDtuMA1YXuWwPgDHMu4CwHqrxFbMHZuMPEwWQQ9q7FtEXbfjUgtls0my
FtklnpcV+iD5qEGlW3J2ijfIFJxNZQJhqppmuLJXGK/3Cn6Lo1NJsbPTETH482K9iXjllMmfutNY
KtkeXY6yCnhGbvwUYJRTYdtwRwAlugLaqAjokoB/abYyYiRiMKA/tbaIVqphYMdwQFc6cAIovvPk
pNppvumqvr7lkXb25A+DjSVL/EmhgF05VWV700wTjQlGOTDD+D3E7rCpcl8/C7hWS3rj8Q+yF4wY
NFNV0Oiyk71htP4B9CeQ3tDUVhHg8fVQ9bZnafQVP77Nr9+Wv1fGNBlfMuSbW1QXi0OKIWysHLs7
9c0c5Gq1iN97PurjT7moteePocrjoeU8jVhL1y82a0EkJkphXz2N0plxwKO7sAd4kySIyy/TSP4Q
ohtgerVign9zUo5AyFaUAeiq4PxxbLI6W9ed1XqjbpdXvt3ba2DQJqaO4MHFZnpJN3HQ+oyZ1fPl
XGJsDUBQSwZe7pWX988L87+b3t9rwMjZtlzGP9S9F5c6j8NGizpTPaFW7jyM9DYW1a5edCmxc2zO
/FbND50Vwj3iUQtZfVMFAWcTNiA0MGqBJa8jZbB0yC7uzOSWMUN/5Uq8bhrOX5H22dxiMMk10CiG
X7/zRojKK0LzdkrganqczABzR+jf+Rs4C7t82PqVGW46JfjpNLwmHz8lrzeqv59OMcVgbM5UoZf9
+tOhYIQKQg5xSp0h3nf20C6igB5lFuJm+vij3qyk9KuoWS3I67pKFsrF8u235VSXaa6fOExka4OU
BI8yNieJTwQ3GWX5lQt7Mdj/89s4QlPE6fxJA+fiA1FvDQM7vU6L3je+jpmh79RaL+9cbF0Lky6C
F4/ZNA/29Z2i4J0SBICgyIaEjIx7WPzzn09PwYZeRVHJRvn6SiN0UiIujn6KekSHNMBNXNSQ0nSY
xQAA8fp+/Hnv3FmeeNrfs1SGw8L8Br7YS0TeonyrbP3EAu8fqAt5hojSvDVsNbt2pV8faP9e6XkE
p7LggC3SL14z1MwOpFueYRLsCamhMewBlHiw+sBaTdigbkO1VM+qHdvkSKbatnJrseSUOtKoqT+J
grsQf9dhtThEHJlahkxRu7Yhvfsdecc0DakwZI+L9wz6fFhOvqGdemxCj4aeDzd9gz1/LPH3YVXM
1zhaba+QU3z/8Z2Yr/TrRQjFkmshgQGExRzn4k4onJgCdNMaa50Q6z4R/bomN3r3jz+FBoZKMYh4
jMbC/Dy8uN+mPRnJFCnGCYcTHimHBmoTpsmVW/3Ob+HxncUazJEhxV28U/YQYl+Fon5q6FXO9q9P
tSGv9YHfeXQN6nXYV1AI577665+iKXWhOf1onjQLrGmgKsGWaOv8YMW5+vDPr5pjILKxoBFTrV/c
mzFBEoSEzTy1eeivypxRZa5n3ZUd/51nj54t94Wnj2Hl5aSCo1dodfVgnEiMVAD52jbpKrH50EO7
PIxFORwLlUm1XgNV/vj3/eH5XT59loX3j1MQt+TNuS8urDaWumWctA7wG+xsBZtQnLXBc5ry1JNQ
nSv6UtFKuNFYPj6D3Hce6VyBiSL+7gclcXVTppZ7RvtY58tJav6zkjfKQwDR7a4tU6cBB2avW0Nl
ph5XNnTrnEDt7wRsxsQCwC16ntoRGpJFzLtDFoRFX4BpbXl0JxGs9UrGbAI9LoVFXDr1s2bqtCCV
yHQOuXTMlWNjAGcN4jg6doCQvXYqhzmsrDV/+JFvf4e0gC2RxGGkh4HZjvoRAacgoYlWppeawLxW
mt1Y1aFOaaEvyfRTn1Fc2z8Voy3JZZyGfhvFGZLZRIOc7QVh0jyNRhs96ZjGDWZ4hX/v681NiNuL
CFd9zNVd3Rr2D2KnGMBEJUGhFIx9tIkn/J94zjCoERlfxAfXhGMORwFW8tIiTvaY4G3ByU6zvCbH
Pre/jj2P5aKrhbMO8Swj/hl1amWMcg1g13TQG1CHenpbUYltSryZoA8JcmsXnW3W5zZx6EFVTMDD
dV/1bKfm4BP5m6EOwhdBQm3eC66fr4/6Tzm0NLso61h8mxxZOiO8aJ2WXV4v4eMDV8H/H+s0sgrU
x+YUqtFWEMn+JLn8QENIzTgFEgeQ26XKNkIqezcfUXasqlq2wwJR/9ShbpCaDD8nwcMqhQpOw+/I
pogJYeZc0n4uq6lPNq3Wdl+cwTG3sRhMooj02v6ZhOl01Idmjlop7ZbajOgBkMItdrqlE43hbaWh
xIEMYFbpsjT8aWfIqWQcbeTjfZ21pJkMhtgCSsBybXR4vRYZ/IgvuPcFoVVZoO3BVxfDYihMEr9I
fxnkIhV+9VXwPHJG1loX26hmwjZWalgKGUqY3z1BSDX28lS0C1Wd9LNT1smjH06Tu6jjyDi2gaoS
lwo1N/EMa8AYD15sqWp2+EXL4D8uBkdi323zmABbB+rtrpim4srh8fXp+M8ezE4/E8+wOc6Dg9eL
pjJJBXz5LKNjb/mMFwZ5m1sNCpFmPPyLBF3XqgPbt762wLzd3Zi008tnQjbPyi52hNRuygFihX+y
nN68gZ5Tnd2cWKeFNOvfVU2+hl908SpgkOeVfVd58Nb9bZAJ48ExCc0WTokIoeLsxysJNRoJ8ZWd
8fLKMEtkFbeZXAKg40tebCcdcFC9yJP2lJgyuiVphzAGxO5LYwI77yaG9kg5cq3h/N6HmmzItA/o
I9Lde307VOoyR+0ySbVrky4Bs2hZBGJaQfIhq8EmIffj+3BZXc8/kq4gM8r5JpiXUiMJ6HfENC5P
/lRtaoeT/RCPUEoKrd4iBbqyoYnL0z0fNx/c5lkkbU8ai69/XmXg0oBnJE/9JPu1AfvAS1Gz3oVF
JLcxO8OywSa20km699os9rcYWoalX+tiSdZ85bWMrpd2SKwXX7wi+tB1l0qRxaswipsb17dHb+rG
8cpu+M5NQbQwVy9/hmqXsgUjbRo3NKP+lIjRWmNudu61UGi87Lm2FRVxZWGvX9P2vXNn9LmSoevK
GBkN9OtLReelT9sq709uVeNkcBRlK1H4LVCd9iCjZXal8H/n82YNIRXnrH6x1YvHXZIH2OhhM5yC
wHqEX1AxAw3MZVK6+8Agy+3j527+9i+LWx4E0l4dGlDzKZ4j3sWva6ewp0M1nJoaOFAYYpAA9H7t
hPHOb+L30Eyieqf596fZ9KK4lTqy7GSohlPe4p2Ts7u27a1HtoP2wBH92sv77sfZ3CtyYoFIXk7J
KNcwIkdiOJFAny3RmcAJQAS9w+rwk8ZTceVteuca0iRDT0OVRuPvUr1YDLLv/em/uTuTJbmNLU2/
SlnvIcM8mFX1IgKIyIFkkhSZydQGRkkk5nnGa5RZrXpRy36j+zr9eUq3KoGABTp72RuZKCrTAYf7
8ePn/EM+PQ62Hp6AKBeQkwPl6/UvtfFSnA7Y3zKRimigL79Ubko2NEFjepRb4zvyRh8dtf8RTOMP
a+xz7/pYK0CmLTA5QHs1whFdZfSfV7cR/DOsEXb6/Jjhz47KKJSn3pJmr48b/TxhPHszkHEdJLuP
bvs+8g9+ro0uJKrg2KSRdixlmLw5OcL151rfLCi4OUQrSokWaTjI4OUcODBT6hzbwEcpwIW+tGOk
O2CC3cgFR/71oS7KD2Is6OYCKyXLdB5X+5CWnIEZjN09dqTgqKFM0pcq9ON3Q4mFjdYUQBVgxR11
pw+OsqNgaaY35dmfy/S2JRM//788DnGBSj1tIHqgy1dPoWTLkB576gFIyM8qRy8AjeFDFurjYZqp
PTV9oQG9B6mn+qPuZt0M20fJm5uoy4cdyNRFqftldgxDEyteJA+r2Smh7wRWK1EeBl99L/cwLIyR
VNYBhuCa6ozzU5jlZxnvY/TOov7DGPnOGX0fctlpkI91iZnD3GZnhw4urMxEfcDl1/aM0pA+dE2e
3s2pmiE8ST0N4N+IQgTk3jYthh2AkHjQZQDURGCnpCBkMiBLLOcVojbSOoBAH9UUJ5CiQD8qgQBK
KGzlgx06/jGlhXCvx/rj9S+68okWewwPa9qHxCnOFuqBy5HlXqs5oYseWcgJYzBpmr8ASiU9Hi35
V62PHbepdeM0GNV0btQxOU+Z8xzFvvqpm8vyqTBiy5NICWGoydGZWrB0cBLF8GroXkdbgy+udw4r
19DxqoOaeTKr3j8WJkomsxMWX+20s9EP0OhrYekLka7u7hUQhwdEh2avNHVYzvWUfpRUtTlXzTTt
5HWXYVMHkIWdJAUdIP5rMEkStsBlh2h6NOwpPuHnNnDxjIyd73sZMlDC535M5xssDlfo5SxPdSEP
WWTOj4FRoKVZ9zi89k5+W7WDtBMyNl5IpUaKCD+5Kin8Kjoh7s6NuZXlxw4c57mZe1xibJScrq+b
rRcyyIYFWJvwbIhz4tVZGtCU5SaeKI8AXhBfgfUkFB8+2pnSeddHujxxwEeDvkUwnzyE3HQ5UqIh
0CrbFdX3HhppolRHU8k+lajpmhT/dibvch/S2lYAhAltfuLKavIcKrsKVlfaIzx1C72ICVr0ZNbv
ZYX6nt/G8s1UyMVTKs97NZaN1wSOB4YaeCSN9fWEzlLdcYcPtUdnCKwvTaB/V0JZ/hMeZYfHujXs
RPKN70dSAtCYTiuFe3uVejd6jmhNMGmPciYrrlxH1hkN1+yootv69foHZEXwiZbRDV4saRDFI5TY
aaMvP6FijgGsW996DO3gvkHwwPaiug3etQXFKvgguvVljNsGsatEsn/F7wnM86BgnHacBxOxZdUH
U47YS3XsWp2klzsQ4kBaZqeIA4xFHnKvl+NnyrXB19qCoHHT6EqtuJrO/RV97rKkNp5l8aGqETk7
oKsaascAsyKTKkWOdakukVZwiOradMDaXL+zhsT6DPyRs0stnQPCFOojegHAFDEiptpLqgokHQ26
xio+W36GtqEaIXsZl1X/uRzSAueYgYk/qNSlGtecQxVHH0Ubby18l76FevV5gB1dHyBWx8KlWEqf
Y7QBurMN1QCXLY7SVGiDgqEvI54twAziVnVkDeHdtI1cq7S4Dndy+8mIgeJTc5l69UbnCPuCx5zx
J+1o6eMwZjMCm1bpf52mxHG4v8t9iJZ2r9zJVUE6FYa9TyosZ7gb1jWYfGRKfAfDm7ZUOHJSNA2q
winpMkQGPq5KQskVbZ5h/DRVMoU5Y45KUcMJkvsuxQ08T4rkWemwWyU6UICDBlYST1PzRkkQ7Dyq
pTk0B6PAMQy+fpz9Bj6IWoyoeyJsPM3Scw4E9Etd6QmkNjNS0U7l5AQRVM/NV8q3SCQqQKd+leUx
uMfXMz3XU9D+2sj2/Jti4ft4bsJcEf5OOg6M9N1n82wD9YyPaOO0o2c20DK/5nNU+Q8G9pj+gfJN
KIT2MKW6vu43YgncGfAUsLg5Zdf9DIXacwmDZn7MI9TALLO8yZPEPiEdJp0QQcWIEQUd15Ljna19
eQAYVO8FqhYWk8xNfrnbqgiL8zGUnMdqBG86yYlJjrjLjbiMV4LuSuFVdESBtq32dKnPvtQXrfRI
etbe6Y7ZnNWhkI62gbh4ZiCVdn02LwMW45H/QvMUFzh9deAMhR9iMtVLj6UNbtkvEBrvG+1DA8nw
dH2kjZyboWh3QXjCQIIzezmBig85FHE96TFCH+o+dJTZU6houugk0NqpNMlFHT34HLdR+9Dqbf4z
KIPMdYwBHWGzlHZsJVZoS5GhicexHDY3uBjoQsvHodPXkSao0mM9m5PbhlX0san96Q5OgHVAf7g6
sfVRMtID4642S4qcrO5jO+NRdn1ithYWwE9OYW6Z9G1WSYyC/l6E73HwNEhS4nb6TKESd/adUTY+
NGcwlx4QQDAh1jQwqtR4t1it+aiGIfwe9Lc8JJLVs1m2482bX8g0LV2GAQbz4oLw5xv4vxd+5zyi
c6sjjpInbhkCOr8+ygpc9fIBTVFGwYVcprspuOuvcyUcWhO7T2D06MIKVkam937MsuZECJ481aFx
Yeah6s3BoByQGTNcZCKljzsPIT7O8gwWWBrMlwCDk7GZ6vIh4qpOEi2owyc/RHD13Fi5/45bzpSd
skgvAsAL4phEPV+iK9KVX2eItOUdu8D+qjoSFJHrzyOC0PpxYFkCkyGDFNyq5eNUSSUHflhAarTq
WT3CrwqqkzqXRuGGkh9pXonNrXzXVAFCaG8dmiYdZ7lNKZGbz5oaH6j2OObEzUcJ2Rg3omd1BKru
ID6ZPSeN9mMsdMm7PqSoiizfFqEBBDWgGQJYhki8fNtYQj5qFux0NJG0HylQYMFsaKrHUE8lEAx+
1Wu0EJwWswgDb4FjkYMS24mgl9sX+jLYRZCvABgBTC4fwiw6J4paRJJibA9dpFeaO12CfXD9VTeK
NsthVhWiGfdfqjIMUzklnSrTQqaN0HGPcJHy0ZKy9CEZ7fprloKDVft2drmxWIc0icIPZW1C/Oum
6mGqYnvnCrbiBYltSCTlaKTpjG0OpK/l+3eNr8xdJEuPkmoWJ/439IcQNgaGFyLNYs6Oh6UcAq4R
jn95gJ0wOeH4m6RWI1zkGK2sYAh2Lp9bk0XZW8Q5UJ4yPfHlM9WV489BPwqKizacEygpni/yXCmd
4mMz9bRccqU/t/bwAwSx81Dqgyk0pIj5o64ddbtJDy1uD28OjNzfXrpAnLkOwWv5WLhGqyYdJtpA
vTYcKJdmbgkVb2dXvNT3V9uCm6NIVrgYADJZBQFkfXtzjEp4BBJu1hjrSj+x+CgnD1XUFBuBUImP
Ia1kN+iQrz7Eft6dNWSTUdAMtdg5qHrjfHRo936SQItYblOikYMrkRzh+zhaO9WmrcdFaICJgd9C
tdpYxXEl9LFNwDPkSZsS+8OMKOFRmpLgA9FduDkAkNEsqfmM/maEGwUJQ4gTzh2md8khMVEcKyq5
PMsmHGajq+OjM0c9XtsAFXY2+taqouaM6gfdNBmX3dW8ThalrlAdbYTDZlwz0sykHqoi4Qul/vdg
9Ps/w7HWn4sgbd1GacndjWYEAArbUWhlQNY1Cuo41IveBlUXe5CAC5CKthXlLuuCdDXHnaTHo/PY
JlApjXzIXTRu/WNZOOHOGl6RNf4aiyTupVJrIlC3+lyRpFWh083+Yynb2W2Ckh7d3mY4wqMwvQor
eSHYjDM4msznJjCyc5f6wQO4gQHGsmmfNQt/plHBWV3uYQk2eRjeZVQjPlediik7GczXvrKx8nEG
GUSEzG8OcAJ1UK1CLDdLH68H1svwTasM8ULzxQXRWFfeUW0rZORTkqcE8MTNYIX2nVIU368PIuZk
uSMF0ItcEyNG+FXrOUMNUBmlQU6ewhHt2jDIDJe6Z+fWij3tpdmXhyLgH9oiLAOCACDcZZBR4yif
pMBPnkqMyw5VJ6uuFOf1uxpjCk9mb9wgaWe+K8q6diVtlO8sf+wpKXY4gRO+vGDOzAeolopnZ2bj
YpsReI3m+Hgr4UmNPNwuh14k/qvZod4PPM0BeAsof7WvKN2mQZnP8RNpowng2Y/Sb9k4VurBGfoh
EXCT6gFsRflkdBzFB9lJ0tu+xp/mEOpTB7lHL08lFhHvBn/yvxiD5YcH3Fezz8SRkQqoMSePaE07
nwakId9LI3HoME8ULbxcLcPP8CpkqPtJhWeS2mn+uxgrsOyoFC2aN0HTRN+pb2I7HAURy6Sl6I7Z
5YS/UxaNR4tfcWcnOABz3e6zX2vdrnDebieE7c127FKq5iq8KTavIoF46NuHXEm7Z7kKcqA2aYuQ
8vXFtjWdpGDEf0CjIhFfLoDGMKSUYzF+MnIlPDlGVrtIt5e/D0kReoz9VhS+AM8BikcNisqLgJUv
x5N8lX6YLsUQf0zT1aoSvXmUkY463hieOo27DnKiWrhcL7Q0RQMQZgURaI1ex2bXmkslblHuaFQK
NyjDPoWdNX3phz6sPLxKkblH53rysjSVgPzIEdo9wtxL2sl5hevq6lEcituImtDWp8PgrIIhv9Fw
2krqnyis1Leo/+tfCntwTuVQ3pmQh+7IP4yP0AbkQ2EHf1Qh2O3IAb8ud3WNCKwReKjvKZ4zKkhp
K0WDUGQde/Ew/8atJ9tRD7oIQwAcOR5AI3A3U4y1gyaig8mYxi0aCBnZY0R5C0e4Ifs7I36TCttD
+SP/ta1//Gjffy//VfzoHwXS0hESNv9z+cfmrz/D5ne/t98Xf/By7vrTp+5HPX3+0VDp+qeUmPg/
/2//8l9+vPyWHQU1GB2vdpn4/X//3Ifv2Y9/+x9CPu1//+M/lhJqLz/zt4aa+otQtoE1SqmZzgZZ
wj+V1CT1F8qm5KLUrFTRiuKK+LeSmu78QqVfcYCe4oJISYkP9reQGn+lCMEtcWLwc6A636Kj9pIA
/PeW4egRpT66UYBdwARQ8Vju0djvkmgCDXqoadaoQr6wwehGKjDm1gcZnBUYnOdiLrobqgck74if
omVWKdhJycMw/tkkQ/U81jFuYSG1UH/okE4uuzh/qmVgd3GROs868rHITfjqt0YZzJ8DbgZ6aPl/
vMz7/9eLC2/lPXm+//zH//rHf/7j3xcKffzUX6tLU34BxSGU9oDC0iMXIfYv82dV/gX3XvgjFKW4
ClOb/K/FZcm/0IUQVHyuxvy0iF1/Ly7D+QVFZxYkbSw+9xsX1zKqAAKmTUz3gRVmidx4XULUtDgK
ndwIPS4d0DeMFJ2F1gzCr06htbevZubjXyv2teyduCH99zoWY9HmMITSDkeb6JCt1rEwqqJhAPmI
29/vXZeBniMP190hU6z2aEh5cZxniw61gYvmTvjcHNwkexMlYEg7q4MVDi+6qoESepUuRfeU7coz
2tSaq+N85tYZQ7e2nxH34z1+wqp2+vd7Ax4TsC7O9LWikYYjQ4WAZ+iVWjQdY0lB16eepHOMcvCH
cSit/mCi/32Ph2tIK7kLD0Fi4SdVUKUGPYqf4vXvsKqe/v1AjizOEqaDJ1t+CEmp6RkGNhSp3Ec2
WC/CO6wA2huW5HwC5lb8RDugthH07RpEipLkpBqJ8wkPc2WvkCumfbUmoAQD46cRhtrTmpg3+0qd
IUzP5RS34/eosZrOMQor5xa/UNKvTgqzjwhH2uEJP5/i2Um7+WerRQE8vDpwwoMlT/U7MwQ048ZO
gtTrzlQt05WXqYJdAKWftFzsuFXzE9MqpUFSIfYqe4g+63I/enOGn4tZA6Cu87A5p81U31OghfhK
DupWQdHsXbJFDr2eJEe47gplDhEslt/LlkK8kTCi80K9Hh+qCOi0Ntfph6ijAWal8PImI3BMZKdr
PKXChK7UaOb9dwv9Wff6hFzGCy5BGr10cTtBLkTkVK963BTkOydvgkS4val/1ihbnUY8As5tUPvn
60MtU+G/pv7VUGv5ytIP/aBCO85T5arpD5MldXeV5Pu/Gdk0fezgyJ+uD7ixFsXsEqpNeG0c6ct3
ixQnllJ0+jwtdORjo1U57J5c24mCyyrvy2uxUahwWPCuCe2rUXIjUyXMblhRQ+m7gHdLgp4x4YNg
6QcAMd+tBCT69TdbURb/OSiIUpolrOQ1ZRFHbFxoA1yNzCzNTl2WTNhWEAyFNsdvOmpnJ6OEus0G
cI6dPZeoGQdspiGRrY9JVqhnBXG7gAuWY3yd+xEtqusPeLmsCADcekUFBPWDdXGNOIUYM1KCXlO0
6jmvStuFLjmctUrf66VcLisK7HAWkSIRxKo1XQx2SAvQUBdfGR6gVGLZ5PNguCCnvYs5U7BTY916
NVI4gQvkrsE9Y7mqshGPA65esZfobXjKK6Qs/E4eb81S3mNlbg1FNRegBiuLiVwtrQ6LFG7hiEfb
PSJ9OqRARA/C9DQO4x7VdlX4EyuK9hANHBw5KFNCBV2+VqI3eOGEFbszwYHkmOnSdIcp8GgcHGFR
Gw/l1B1s7IE+KEWNJ1eil+8DXNtcv/GdnxWYmKeo0x3M8abhW9qopVdI7UipO+u0Hcb05Y5jw8kI
Kao8tUrwWj4qnkdIpPt+ggG5UpyG1rSQXwjSk1BDotLeyqc2V/cKI9uDMkE0mCBpr0mZc5L5SpFP
iYeOXyOIG4n9CeEd+6aW5vxnOVnhB6Qdpd/fvo9oq/xz1LWCWWWriAXKXeKFMJTv6Q1/SkOABhTt
7Z0dexksmVQhJ0bJh2v0unNi41Kn4PWWeFoRY8XUOPr7WJ/t++vvsxG4lsOszpvBKCPqbHXiJX6F
7WklVUjQB9GNEqD+Zmtx1x4rC/jYZHfSU2n4BlZL45h1+AIm4Z1MXeiTNOIgUwxozeOHZX28/oBb
0UQoVaIoTcUG+u1ybfX03yeqkInXk9zeaN2ITnxrm792oVM8DQNyEdfHW9Wx/9p3lGoMWqYgTrld
Lgcs5BJPolxJvNmorN9bEEY/pt5CpxoOkoHpbeMM39o+zD/mg2F/opbTjbehEumiOpvMgEBUX/4+
9DPG8makG83OSbM1H47QAXpBwpKvLB9vCByWWthnntG1w6/TTFscaEslPRJsk3u4DcWbj1PgD4KD
QmgV+pBinb5KSLqh1azBwh4nDrB/OGYK50eE+d5Ta/FvLQoF9THG1/bT9e8g1t0yJeNKjuaRQr8W
jvm6bpaECliWrM28hEWHHSW41ArpqZNc28UDZqtQ3VUocaCvRqBZlrKzDDYiPcNzl3gJa2i8LN9a
xdwra7Iig+SThy5As9rNyjI5ptq0J2C2NRQSyqw4uhQsOPHFX02wAWPURlmBo9kqJLcp+uYeXJqF
JcyAwfP1Wd0ImkKxhuMENSlU8FYf0+p8OrJmknqOD03czhX7lKS6gd+9qsAT88dzh2XC8fqgGy9o
cPOlyE/hRxRBly/Ya83s9zh3eMBsw8+Nb/luNMzTfZfI9en6UOKzrFYN/VbmEu64DXl0FS0S2wiU
AbSI53co0I9AsQ4+7lCuAab5kHLLwSqzzW7nMPn59oEp4L7kPbAGjFUYZblieKqA0lHNYPyWKmHz
DXhFeNZIgg5N16lebNvJV5H97l2hNiICmYIMlY2MAbTSanqxScIyKyoDT9Kd8AG5759zE5mnbgro
XiKI7l1/063hGI2iBtGAVH41xVyzuaP4Cv3R1AnfBxiNPSW0JR+rME8/K76v7szs5njAOMFfccPn
rF+unsqUKk2VBskt4YC+yzmsDo1Odhn0M5zgrN25C16uINGCQvKawcT3FI/zajfGuH33YYe59+wX
6NjIU3vXJvDu5lTuzlJYf0xC+dc8NKqdaX2R41kuXQYWQCeo9Ghnr7vyuIrjxu5AsmuUWO1dWP8d
oIXSHM8YLzqfCm1ExFPIchtQiqWoOCYNDZz70jLBd2IBNR0bQw7vVTCKHf1Fuf4zLfy6cKGFOY9W
rDkPONSVE353Op4v4BfxawmRJQJmmRjyx2lwmvGoK8gp47Cjyb8ppR/baIhNtqeUTqDvRKKNxMOh
xk6xVXhhWHSNlxNdo1+l5jOO01Urp8e0HPECtfTSTccxdhNb8Y/93NKDkuVUEFQ1/hu201Khpyc1
xSkUu6zpPgRO40nqfjdbrOLV10CYlxwAlgUYGmv1dCpwkmhwwsgrQdEeEd1TPxdKh0UkRewbWfQO
EURBhid1EN8Yhu6MZJ50zAFc7ZTVLoMn+gtUulE8hDOBEclymjJNmRBaoRNiIvIHIhdscVtgFJH1
5Rs1LkXqQ/lUVEN5Zc2gJrMcq3Fa4LS9Qkdz6iVsxCeEiHsNVgv68jCdHWDDX2nay86hQsb0Dwm1
ZhyRxsF2TRNrQLPCFTqdM/nUIx53ioOs2JOlvzy/eEKqqTRxaSkhRLl8QijTaVi2QYi/D5+lwJbM
7eGjAyorbQ8TJ5ylsBfayQU2BxWzImiqgrOxHDRo7F7WB0FCRiU5pmQGBwwF1QgjpjlPvg04gR/n
zNr78iJur5cgyMv/GnYV101JHnDyTghy8RDfpjY4iQ4K2Ol6ON96OZrL5HaouwBbWB1cga4WYYk0
shcVmnlLLxhCfTKgWuWHxrGOc1QGRrnc2/xi1a7fDUiLSgOHGw4EyeWUqnM4Q+vSQ0/J0+KIr1py
1EA/uaYhzZ+dPuLuKFL7JNeJBQXCvFQ0rJ3PusJm/bXciTuUiV4ETeXVQzilz8VFPAQ679qDro/B
jRWk9QczbdtPfNr+ycKP984g0sBrC7LbIjWKdwMGZncm6oDvDRyYm52ZuUx7gc9goAPzhL4YpPjl
xCgmN8zaonBEIl56zVjn95JjDadotK1DGQNua9EdxAF6sL2Osqx7fTVslNIZXxOqjsjd0pcTx+Or
469TRmQSfMZvzKo59VywTxkNundOHQ5HVPfH+2IaRvkY0Cn/vbFNTfiSWmh2+qFOgaHUdo7jrfAH
Mpc8QwO8QEV9+TwK/eO+quvQawO00JW+G05jYD/agbEXWjZn3hFMEYHPvGgCcsPLAKyPbIQkMW5o
B+rPPZW0c+lMzXhopQRdhG7QbhRwAx/8flSfr0/9RuJBl4hGpBDvhM6yflMNi/gwJfHANRIh6sr/
oeV592WsUduHdYqPohnFWJjUwffrA2/FGfTY6Z0IOdYL+E02h6M1zEyxEAI553jE31s+FfDro4jN
tN7x9OJAkosuHWr/yw9pFrSrbFzzvK7MZS/CTf0YNkbtYrkRfNHqPNspbGzFNUPsJArpCsRk8fev
FrI0I5/WIzPrzZE64dpJa/eQ+/BHDmXlSF/JbdIT/tHpHqt8a1wARjS6kf+h/CwW9KtxR6z05DiU
Ik8p0KTrVet34SP/gAbgT02KEJAytZ/XZ3Zr4XBKAC2mXCi4XMsRQ8ny7YCU36t1OXKduWrJUSer
c3u6QU+KGfU0uVLnI6p4u5tma3uiTsrrolWG+cPqaIwsO08sJ4k82K2Z22XQcAvcSG80mu07kWBr
Ab0eanUc5nk6otSVRZ6EYtfBNmvj2APvPLYotp+QqjB3Fuzmh+Qq44ATtWgvrz+kzUd0lCpCz4Y8
uJ5t+32JHMexG6v2GCWyf8im9G0Mub+OJIYSEYj7HIXG5bfUm6YZfJWXhFhBJ7OWomOAxxkGJ8ae
0OvWtiesElM1kMCAoZZDJV2cwLEqaQxSYjupKHycpjLYgz+99HTW+x4uPbVhAH4U8FarM2mTCilH
YFXgQ+u7Sa3xBbMVGmhSVJU3qR286+W4fgZFVX629EI5OVXZ/myruTurTVXdkASik9qXmpdg8XpX
qX7k6lo2eAD8yp0QvPXJLeYCxidqrVAxl1NizVmStGkVe7MtR0cJrzO3rA3Nq5E5PPZlMZ914dx4
ffuumBov3xxoAJaQKP1SnFlfcCcsbfMEyR4vQ+7onap2T1obzY+TDwNPwnz0qHRVelMrYQLJpr3t
TXXYaRJvvDetakADyG4KX47V0SM1QPlanBk8qPXCum2cXX2soxtHkwSdzYrO8lyMO5O90SQXRRok
f2j9CkqveKpXkbLBEzoIa24bZW/X57CkDeb2Voh92Zy3dKf65DQrevZeadv+g6TkGNvOVRSf0PH2
tZ20ayOO8SyGkPSELHpx8+l0NcODTw+83Azkk07sfrB6xPQ1bep32lViwa82BD0qkMFoWeA2sa7r
BwGUC7yWAg8MtKLfZX4bPmuZmSleRY/lnIO2/RFrVnMOAwcr9SEHCnd9xW19bkqAfDhSPOTw1pFN
LwOgl8AdaT3p9zk2F7eD2UW3aaD8rCRDO/Rh352uj7kRvamK8dpCxQKc3epjKyPX4zhM6NYoEXJx
cdDfSlFn38LISm+6Mgkfr4+3cSgKPzW0ScTJeMFxsEYdsTIjZzzwC15QRPnJbBXEpN3mD5TRxnfJ
LOc7J8bGIuKsYAMJkUzAFqt3dAxpRCuMVgqH8XSs9ME4p5ocnbTRSD5df72L6QTThCAeeDmmEuvP
1VAVfbaZW3zixZLeiRtac0bDrrrJdbQPsIWudl7tcrOyVDmYEAKkfosEySp9U2QkKao0kdxQ75pb
ahGG50tOmh9KOal+hZM/3bay5XiB2SunpMuLL8gtZl6VQb1586vTyEZlAGUDZFAuihSIQvRyS5Wq
kGfMnGVUpKv0NNCsQvptZ9VenJHireGaArIWpSB7tVPiiqgVyIyVyZgFHBTcVM3jVJZauBN/Nr4n
A4H2EAMJvP0yFiIxRqFHhnQSQ0anOOfDxsmNnsY5Rt3hZCbH65N4eSxzw2GpskgdEBmUG5cDFjIq
dhM9W1fv6vJs1Hbp1kMdvQcZF/6oGjq4sRrr96M8js/gxtoHPRz150wujVPQ9OoJt4vxUAZRcFNV
dv5c5Vb9Limk4kff193OYr/Yy+JZSYhoh9MJAku8fFYnGFPHh5Du+tGY36mSFv4+93L3rCRBMB9L
o66fiykvPbvO9nQtLra0GBqlB8DZgpm0djkwsqofcpuGhdy2Ez7jlfqlkRzjVDvx3nm4sdZAG5KR
CZoP/b3VEhhnB4o7tBQ6qVNw1yE7eKTKHj1e//Bbo9DNeunlAZ1dC5TO/lCAuIkl1/bV4pbLQnff
leVeb35jFJpMNGCQXmBdO+IMfHW0x4qvFRSYfXdEuvi+qnJoU72xV8DZGuWlasWtXWi6rZLlyAFB
Y1uDj1tga9/klRSf7D6vd+4dG0uAq5UQ7ed2zuusRpE6CblKsxU9qyi7BcGtnXrDTt26hBNy/eNc
DEU5HPyi6HJAteE2vpw2s7TsTDD7XbStag+uXfSUhHNOGS4L/rg+1MWeMqkxsZ9kqqgaLbPVUINe
4hASDAxVx8odevy+VydGSEKuwNsKm/Bh8o0v2QAv6/rAG++ILC4XHK77bOq12GPddkkbA4t04SdH
D2nuB65edrYXz6q9k+dsDCUkDLGWEDhe8vrldEIrCOygURzXkDGEjdu+KGkETtZ958TJnsfZxoTS
36PxB3TPRtRndUD2plkFRjg4LrrduBZAJR3vEXWxuOg0jfW9y5vyyQhwfe70NEh3wvnWm1I2wtAQ
dUYSkNWbJr6Wlxm2bm7d2r9FPkXLLECWyvbBp1z/fFuviSkrhT0OYegl4kle7exZi/WBAAUYdFTN
7tC04+RSpAs/6xh0oFc1hvqdnjn5U+CX8fP1sbfeEmoLIBCKgUIjYTl2ZPRS7PSm46YZF4CstixP
61vD1ZRwD893EVqEpLJoh9DZpy+/JtH4AE81GDHoUA2OcjvKc3/XSWaz80IXp75oMQE71agw6IKU
unwhe4TdmwH2cEn08zszRfUSqnb+AbSWiu9js2dDsjGBFkk/KGKY5sKpfTmeAaKgLpDrdbOoBNkb
gsSkWy4JLz5j55zZejUQ96Dk6BJfIuUSrM9CWepsV6LWfNci+3IT06xNDwVijKqrD20f3VxfHpf1
fKYTywiap9SJUKpfnTpdTnFMgARdq6UcdOgn1NkP6ZQqXoHK2edMMQfjEKfT7CLaatcHZAfsO8mZ
EZfREt1zzEJDqkWOvl5/rq1Zh2oNdIlLgRC4Xc56L9VI5sWZzcEe5r/JHPG9GwT9dJ7scf745rHA
AIh5p5asMuZyLKPQ/WnMA4eOXQHuoNAsN8vhm4Zapp6uD7URCV5Qf2SEoEqxfFkOVUNeCbLWt926
6bNTGCvdgRiuFLiU5AmCxHX/iKzQp8bJih/XR96YUEbm1FIJAiLWLkfuChW17YmXnGPUf1B2q25K
QL8HI+mrvTV10aiiBgftEiQA45EHrN4yiTFJUgOTLZoBsqz0Rrmt9QzW/KArt6ZdZSfEZP1zBdPy
oFrxdAocPX/7OYaKBpGI2w6F3jXANZ4VxAKgHKEDBeypnwf9Ls0VxTXyXv92fWq3PirwGep03PMu
SdzB4AxYqVS2i9ab9NBHk33s6D6ffD0W7jyxwd0WeSQ9TpI3I5SZaVTeheuL2CZrokyttgDNnNp2
/az8kc2IjwUaI9NomXfKXVvrh1yeKitAIaCjIvi/OsNwpa6moGttEg8nPcwmjcY+KX43h8HZ+XKX
URAUALIy5Dr0PhCUW440AMwbaZTZbpwBICwiK3eNodYPNlpd79qpT3fGu3wzxkNpQoQaEp41aq0z
i2Qqa8ly26H5Uft2etN30cNY6Xss062BKKyAsgfDAa1kFWoL7nsGCvQmulhGdSMHxNQcpIZbWXsH
yeZI3L1eNrtMp2E5hXj/aPgEKiaAGEU9sBaNm6DKRlEXk87XF//WUJxZXPkhwUI7XO31GFGWSUlr
0w37lMseIH7gjX12jFpnz1ZhaygSUnEgcB5TxFm+FaQsURctIQT7cegmjR6iOS81gBlU03vzW0Eq
4DYmTPpoh4kt/2q1l1JF2XlOTdeo6Cccus5Xbko1Lx66yRh+vz7WxnoXRTc6+uK1gKQtx+qwmmzg
CJlu2VvfgM6OD32gdO4sIdNLjm7sROfLLA10KFg/3ku0LteaWaklnOJgU6JV2OAMIfeOF1tp9NaC
E4GfT/UXMoudtXophyvsRAnapPxA0zJrfIE5qZtbP26LG2gQ9DKuz6Io3i0qxKsBV0seSkzDd2Qd
KskUHiCP2x5FjuogtbP+IRq0yGucvNyZS7Fj14NqHC+wczhboUYuP908+v5YO8xll2fme8fBWbXV
p/TGHoXRAsXUIwa31i0sJP02y6fh8fo7b60ciJrUPUglkPpaxWSugV2FIYGJpeHsH7HUSI+F3qIT
xVe9AfOrvBVWxRyjJwzuFhwjJJV1ZC56dp6GTIEm18Zz7LdI40nVYNzZmV3sVffECrmYWzQvgXCJ
Rvu6jIjHhZxoDS834iF8lIZgvE2tYsKZVYnf2vbmvdgTiA2B8RUE1+VnzK1uwACrMt1BjlrYR9CZ
SRgaV07t+jMHePwxRVtx59jZ+njQb8TBw7lDuXQ5aBtIfYPTHe5+U5Pc0CtqXQfDSP5RK8ceAdM3
X3d5SYYRuvRCH3O1VnWb2KxGvGTZZuWpx5UF7KMu3TpyEe7cdy8L32JCBXGKAjDVmXWMybUKA/mI
hWLqkjMee6VL9WPdz/6dDqT5g2VV0leo34YnA9u4GZW69erIRCmcG8bOa2+FOxYPjwP4zSapWE4z
99XE73uN1y5RDVYDY3ALxFt3sqOt6CP85gTukWvL2uJZqpoQtERvuKmFKy83KoSEQq0/YFTSn0zf
6N0myq2do/cy7xQYR7rDtGpIPtcYBr2ya2D+Jnf5cszOeqyCUB9G8zTH9GzaqRzcIOn7WydM9oLt
1toVNwlcXMGiUX5fTuqUcTbWlWa4hh1mD0mcVzo3x4i6DV3mvj2YVBmTnQC/9SG5otL05a6GpOEq
2BX6JGWNNiFzo00BspwoWFopwnPXQ+pW1Hk9yurcwjzWiuoIZb8glztvkpr+0PbOfIyCfg/cszUU
5XmABCQaOJaISX6VYwxahRRqpBiUyTWwYLI/44kI4D8vjci7/laX7XLmC0Yzt07iG9QUsX5fjTWP
aSp8Yw23NsNOdscxUfFjN3z7W6JFeXwbJ6F6zjrFSY++TjXYNweQG4Md/B/OzqvHauPv46/Iknu5
tX3KLsuyJJAEbqyQEPfe/eqfz/CXHu3xjo4FUcQNEnNmPOVXvmUJ7/8S2VekEQbfXggFECLc/pC0
MrAo0SihWqiYcM0NzvukdLc/748ie5dFiEjzFJg0oentKPj6RbGnxnZYD41u+sVkR++g2c2JPyPj
nQRmm4zflgp7+iDbov5x8Rpiu/u/QYyxf7+ICwSpH4o9Xha3v4F3sWjyLbfDwlMqvA2W7Ww704yz
kGY3CLRr6X+WjfnYwTGRHU1wQv+TNACPvFtgI7PqIcbCg2+8IZtPYwlbWK+lcjUZy7nRI+VISUA2
ItA0YXDP+/lDweT13qpqfUntdLTDqlbtl15VVH+uucdjHJlOQwr182CKsj0kYMXCroPL58dmf7WZ
FWWKxi7FF5c0NwtWM66fZ2+Jvt7/frLjicQKhj7CYYdvePv9Wkz8nNXgvQTUaKCwHLunqSjLwK1z
79P9oWQrSMXSA7QOZYjA+XYoA0dEY5q5yG0MI065pejwcJXMdxsQ/N1Srgdv4lvAKtfB6wF3gVyt
J9oK+8wKhzaf3mlu64XGaJaBPbo4oLeth8L2nJ9VrXfft03+1Z07+2R7EWYvw5he7s9e9mt4nynE
g6ShGrm3X7E7TDo8m2Rra6v2awpKtkN4v1HmIFWs8ns9G1txSuw4h3KVa6XCLk7LJ2QrFAoRldIs
13XDA+dgl0m+vzDSJKoXMSg+frcfpe6RL3MXYvsVauNpGaiFDp39tC71kVe7ZD/fjLR7TdvM1CO7
YyRN0f7Ea6y6LJtiH6Qq8ukQooh2MBPavTbaGm2qUSwkZJ1VXM1uJdwsojnsY5zp7n9Q6VDgG9Ff
hA9BunC7cptV1dOIjmq4VeiU53RZHpu8/bQZS3MQdkkODhc8rRXsurkR9vnXnHk1zHkqAk5nDudi
1p2zCuzt6rqVeTKsLDsYT3KnA8ehxcE9R2vd3H2pMVPcxii5eWYH0g2i00awapV6TTK3TYKizvPP
jpqAvL+/oNJpCiFGSixQDva1W232BqycCaetenOfgLesL5QnSC7zLXo2O2s7OJGS55N2I617UdFx
6ZHdfsCsXbvKjDdSLy1DWFGpt5PVjQjxcCKqwEWh/9LFq/t+Ts0+SFA/ORhfusyvxhcb7NUFn00j
5sFciOFsmttVz5UcZ0TdfRw6QP0GWPIA0c4jEoEkmqatC6uC6IS2wz5mcNV4qcylcMKs7ptrgjZz
kNcqeIIWwcs+6osHA8/KoB4r/XT/88qmS0xEHM9VwwMg/v7VdNes6QqHawW52CS58BJFvjFiipSu
dfe85WN7Hcv2p3FX9K8JTyiY0f8UTtS3gwLgyHmkOaSZS2GQZKEMh6LKnrhIjxRMZPcBJRKB0aFW
QTp/O1S5doUxrdQ9NzuGgTxZQ7Ci33Oe6CIcLKXspLweanfLIcOrTbjJE/htLKXbZtq10CLNXxvT
8C0CofP9T/eWkCdgACzWj+eUKuguynPw/+yp3ZFeRpHyvZ1t89HLESl02ohqTLQlZROoXe+MQbZO
07vaUOB9oV4ch1M2dyclNbs/cYGwAmPMtt+NWXH+uv8LJY8L2woTCaEqAoJld5ZdY20L5BecMC6j
EcXO6J85btuDWobkC/Os8IT/qEJRs7/9wqbajo0zj04YzfD7IkvJLkveTHilOkdk5bdSAxRKX4+1
q5ukeEN4Y4S6kL12Th143eZooWJX6z964vXf03YZtA+QBpzyBMY+/4KNhYmebNzmSpAnuKL5Du0F
51Qu2BkNjWJ3P/3SCh0imkHUqXkA9xeJ4yl4qIKKCe1MGR5npVsChPK1UzK37kG2+vbjkl3wIgm/
c9BW+xqZMm656maFFU6KpT/Pmb09NB6K5fe30NubkSozUYPI9kWgsgtPFXswkk3JSFQJ0s7u0tQP
RGPUdfJiWaE9NtWnfsZSQafj8LM4ItInMjjCL1qztBJ3x6sb4KnQybPCaOAl6DW9QZuoXc7rcGh1
/XYPMxTNMq5/sjaSi9s9HLVRYWRFa4X4Dxfv8yRTr1s0lgEZzB/311M6EhmFoCwhbr6vngg89oL+
Cl8NX0jA06MQXOoJaxfNOAjF3j4t/PvER8QMRCxviARqXQMjLyIzdKIqu8Z9+oX7bDg7CyrpBpRF
v2jzI/bC2zv4Zsy9rVW7ohWb94w5W8oUqm6cBsDv2yBdmuSc5nN5MEfZIXg1x/323BZvmOnlMB56
dqfN0dtznBjewamWzopXWlTayTv36nRb52xGFVlA+9EPDmavdaFfT7bQO12uiu3Gl/ubRDoetRrh
p8PNvfc+mOfCnpBlMsNEzZAIWHv37OroGLUlFcwYs9VfOeS0JanJEGOCxr7d/ohsFyl1UnZK7pZn
1eoRoErW5QMc8yTQ9dENFMUuLnpnZAePh2ymgr5JzEUH7E1mYnd9NveZZ4ZWPsTXLlvIQ5WhunaL
2j1oq/Ll/sJKamE/9HXJ7bmi8dETv+dVuNV2k94CMbdCHf+KB+A29WNkDZufZTPKVDhlniI0D33e
buWba1R/abl6VPqTTRnQqiDM2EL9TNwQr34CL+naac5C/t04+am1Mif2U1exHnoEKLAdzY9gPrIr
h9o3IZ/w9TL22d/YeHNCR9sKx56Tv7lwvgcb+f4uOtIll06NBaYaJOSH9ilSW6T22DbUMhAWa07q
lFb+5CD0NdpL8a7W9ENjBvH63NbZGI08HcForm70Lm7X0tC7Za6RUeHeFtCseFLPZWljRxCPuq97
afNQKLEdaOtsfkDwrL+UXqIGhp0f+WnI7lpeKjrGcKGEH+rtD9EBhw50G7EWA/tMChrzx4Bl24Sd
Rh20sLqvsHeUIfyV/SyKuy5ALoLR3WYq8rHIY33k23aDRyG56/XfZsvAVpQyyT/GqCj/WnhFBwXy
zC+6E42XZVamo6KcdIeBbhDUOBQX9kxcO+2NZYsb6o5ePl5LfMO+RMX4e1xs2vn+hKUjifIC8mnC
H2X3wWGoUg2ICEfKwTV+i9bRexpNpX/YKHAcrK1sKIJ6cUIpN9Itv/2krWrHq4J7Wqiv5npNkRMI
nDHrzmtaHL3U0qHE7QtIlEB9z6uPG8Xs55RbKSMLCxKY1X9teZ6FkT2l/9xfQNmDKQAoxB4AX5D6
vZ1VUQxut2FxGMKV6v7Wx5T3xUyOqKCSiwBZHWHngJsSRdrd2nWbNmgjPfkwm5PuZI+d88VduulJ
sfXfhjFeDyYlWT/koASSF0IaFdvdcHoxL5OmmGZYrA2EMNxsQo6h+7dSjyi33F9A6ViQQAD0MuQb
QSgIp7NZVinbAh4InGXdeRws85vhbfnn+yNJQm/eY9I3EnSBTNx9qqGif+g4xFLF2BjmebSM+KOt
xWisIznb4b2I3TiwRU95hNs7H+x+2UtpCvNkqrJ8Rpq5txult3K96Vdigll1svOcmd37Ph3MUHGV
4VORF0gqOFmf+TH30mOVTc0JYnr+5/0lkC22OBTCkwv0zx5VvNTR6nYL0fKgmIMatHraPGYuJBNQ
CE1/cLfINq3QWv1fdY866e2MaUzrsxrhpaHmHmFWRm/Bn615OHfjNOWhtbXK+gub6fWQYgu8igUW
rGfcYe2t0DOn4aHXyuU0aIn7IdLSI3lM6W6C4Yd+rUNuusdlYj+tJkVLuogTJ2KqpFvtZYGndLJy
11FQaLfzz7jxdH8o9qwdhF2ysVEywFeGC4cHezdNOhxz3XJhhHWZak8eNhynWNfKwLM740Rtcz6N
cfl3GjfFwSeV7R82D08TfVaqa7u8btmGbaI+a4ZV56gXJ00w8SwM81Iv63b6+a0KsRxq2A9K8t52
rzJRPdlsytF2PfxbObn1UtpFf4H4Yh1MSrZPTY3iOqG6h3DsLi9WqG2jgFfbYcnlGk79ZL5MSweL
cVWF4o7z7f7EJIAOOK/o3eAAAjMJpPRukwIdzgqBkHHbKPm74Np7SNrMerdEevXNo1j7aYWlFyo4
rYapMlsfy5XWcV6n/UFXVVL+4ZdwHYqSv5j87kZMvUkf7Y740iVb8JVOWZ+wJHIIe7QvTbM1lObt
9F1rdvFDFQHq9LDNZZPZDTXOHIWwuKAhahlH2ERxMeyiUGFcRN3nh5DenogW1ZY1RjPPd66gtgJI
xAlVNTb8PiZmmBbIaUhQHklwSx7ym0F3t1VTIHsYUeMVXJ0pqB18tzG+sg6eAdleEygevLT4+lS0
br99GXlROuPEFKaN/sfopNZlG8AJWGr2pEVq9fH+VhPHcb+Q1CtEJZwBKe/cjrYq+gxFTrNDNao1
X8XGEv89e35Otam8xmqznOJsVn0jofY3R2X6cn942W1hCXt3MENwPfZgYMvLJgf8DKisFAnLqE97
f+z0OLDSpLr8ylDAIICME7fs84UNpa/eFCDdpk6WK2Lq1YmMv/2QaeZRcC79hLBKqDh5P3iZt4tq
RXlTojlKL3tOaehUsf6hHWfcpKmjhXZTH2F1pKv4arzdxkS+selnFOpDr1GK8wb7JCCF206e4h61
baRTo3MuZJfoOO6zH9dd06WnoBfGiIC8o05RLH7WNkXsF1U7vbdMDJV+/rtRTIOJxzUEZUZM/tWD
bZcU7JKBkj/cbicox1T328jefC+LfppKjazC66HE5F8N1fZeOjIlkA7bbPupNo5h31bTQRVZduQo
MNF9p4pMVWR3wPt+0rqMAxUaitcLmXl3xFxO8x4LPVYvVkIAWDRe9K5Ot+Zv3Vv67SAEkv4AbnUw
0EwXdsHtNPsoWnvE7e0QIRF39rMcwIUxTd73Uhh8ZhXn3TYm5azgIh1qbnokDCDbrlhw0AzjKUWT
Z/em1Ca6yAR44oYbq9XHXrWcfTdxjd+XLc2ig/0jna1gGrHaqFnswZFQR4vKihhN77XFdzC++bAh
rRkmA6JVNqaWSDUq8ZPTaPb7zVqOejWyQIxOAaVu+lYUhHZ7inagVo0W17nmJRitq3P1ZVQz5XfN
ioazPvNx86kZAkxP+4MLT5pP0OAkbMGuAQDx7lpYnH5UuwWkkKeN2z+TuQxnCvH11a0n79qiovbk
KHXni1IH2FQoH1RTmqNuhuzRFCYHfGm+ub0nBhlKDzF+pblMDetDi91W6cfRsZ2J7F6i5YnmqxC1
gF56u6eLDK2QTAWPbqn9f2bRa+ekaTJ/KczhRKXiiHMvndWPhwR4JL2a/RauCjeNBtCRvYlh5bbQ
ebK39aj0Itu6IgKg1gaxm2DwdlJK3Hv5MpL4tnq8GIEydOv7DkNY67wihpb6fa/HzYmDjt4qKbIW
h6NTLL+AZuR5Bu9OkwYJICQ9bn8GosDYnmhU2vCJjf9SeWn8aZ6rR6V2irCOFwejkRFDNLc2fLMs
6qvRjNEBFl72fV//hv2lqWZtmvegN9OVTrOyJd2T1pf6NR+13MfG0r3ef3VkH5gbyoHSBk/pDVvZ
HhfTdmJKxmZdz9faGvSrh0nB7/dHkd2ElBrQ8oVmwzi7EzonVC1pOFrhjNvGP9HQmqXvlsWU+t4U
TUe4FtlVhMs19DVYNqga7dZQG51hrTbiV8XIOlimlqc/NulcJIGbGNgwDVoKraCyBzzDBgSkjyq2
0tkSNyBPymWAhuHtPjK7eSqUvqO0YM3uuSn79bqBWYLOsMwHeYtYuH1Yy7YUdCJ0MUCU3Q6Vz6td
bfRuws1Sy9jX8sHDtXitwgEs5ylFmTXMVwwh739O6ag/OsN4tL2luLcVokWl6NzmdlE/1Hb+qYZ1
dlERZXinzMgHVjEn9f6YskWlCEch+AfAZN/+rk2S0R/FsaRexvcd7p6ftSkdrjBODz2jZIdCBLSU
3Q3MB/e+P9Q2lzl2UBwruqw+18jqvJ+1Oj44erJtKjI2sFCgg9z9jKaiM0cEha0wqXXjP6vqqzns
EJ+/YEJthvAK08cB7TXgQsV8wEyRLiYq8ETHPCQUoW+3jTnGemJBfAuXMZke+qTQ/YjVeIy7+Eh+
RD4UFAYiIDS29mJTntaC24spA6MlV55WZ/i7x3/4hDDCcBAASUYin8Q2Cu1+XuL9JdPNC55SOXhP
Z0zNAK2Y6HGaXavwTXs0Lj+9G9Fdp/sNE5ji4f6K6WNtWvACscNhjdNwMDUFkVZ3fZ/kZJf3h5K8
CAwFxoktQp9tz8W1TQhRRkaNJK5H5XuG24Nv6HrydexaB1BteQRQlTzGtLvE/YnmLWGV2LavkgNH
m/NUtblStNqtlA9zqaifmgiZNL+Y+2Z+zPDrds84uJuwFjen8JVlXv+6P2fJAfxhjUQlHHQIGdjt
b3CL2CBYpvIzmnb2ecLE+dRD0/x+fxTZhqGwD72T0hMthd17321kr2ggEtxoES55w5z+045K7UeE
IQe5kGwoeELUHciVucN2i1rUXo/54GKGrpd0V8Nt7ZcqJrKx1UN1N+lQvAgu6rl0sfaVrFWlurxA
EAudqdlOsRclD/kIlXt04vQgWJF8JtGn8JCM5yCAnrr9TLbdjdBJ8RWajHQ5J2nhXFKHqsb9zyQ5
AARjXP10sITqzy6NM0cXSIl4bUiRh5Omj82f7jSX/3hK/83V0+Hb/eEk6yc0Obj30cJnUrtP1blO
EdWUVlE26ZsPeCWhw+uN80nX5qNARbZ+SI6IVhaeWdoehsTjM1jaRnMp7XTt6rbTeGrj3DxYP/ko
JsxcLI8BYezWL2rzoaGFaxIJ1NWVkER/cmHOXX9h2XgZgXhAOSANvN0LuTfgttbST4lxWTsr6bSR
3U/q+8nJ/v75kSC+cMnzPCOOv5tPpXbYXZc0r6reNJ/VatWvy5qkQW7T4bw/lOQuxCMXFi59YWiH
ey/Csqro5fREkphRa74RN4avRUpyVRLnL0MpEtPHT0W9duOCvLDVE8/eH1+2F1EXhGDJXSxa07eL
SowF8aoiOocHrF6gcH6uzZrSZWJs6x/3h5LtEsbAghWiENXDXYFUjaq8LJEMCM2264XY/Iq0ROvp
xcGUZEv6ehz9dkp5o88tRDhO89qPXxzsLR+21W1hOGbFuXW24TKVjXVKlDryl7k/svaQrqjIdUAo
U3feXyZD1tjz0HPnb3NVPOn4WPzuqNvqW5H26f6CykbCQlOEkXBP3sjVLdtG1yTVacCNeX7FZ9n7
LenJ0hHNtQ/WVBKPMx9kQoglBfRPfNtXT/biLW5d9PT6UJwo/vVGU320BjX/OwbQ8Ii6WflsLcb0
CweepgT9W48GhbVvgPXAJIoMOc1wzXLDTwaaIlMVDVcPpEF4fynFlbvLcsT7IiorCD+yRXfzM7Sm
2wyYku2wkMzk0Thc0rou3iWGE527wWpeUIxX/vPU/KisI3t8eN1oDAGqgnq8G7rT9WZSkoTeZq5D
Zaxp+FTOlvu8EcapV6vuILCUTZUwj1qGIKHBLr6dqpLaw2oTnAPa162HCWUfX1+iLqyMuBe9Rd2v
h6o7pckwnu4vsuwCgNxIF0TotKG/ezvyBB+h3Th6IeO1gbcsSemrXtUe3N6yYYhlRa2OgtsbNa+2
NLO0bETfPS/Nv2v8FS5Noa0HkYnsRBAyCE1WuhPM6HYyXQKRJI7QI9vM9qUuc+vS9KVycRqlAq1t
NUEWKfXBgZDOjOeIfYqz6htrraExet1MmRldwSKcddjn0+b9e/8rySbGY4TeGxrv1OP2X6lWEo9O
EqoyukrLpZ4HH5HOPiA+7/20KBt/rNPx4H6RzEw8fgLtC/H+jYAvwtdqra4K9AdrHCffydTmXbek
ywEqWz6MgBMT8oMo3M0tTWKsowvq9XgTKN+b1So+a41z1E2XjkLXGNw31wmYhdutkZQGTYkc5r7T
2MrVjpU189txNA92oOSdQ8dbuPVRVQNOtpuMWU61mo204SwnM58rTfkWoeWLbL3xWIDI+jB001d1
wd9Bn9yj+ozk6UHTkV6SkK1HinA3Ra0BFFFGsRBfi713Vd+iKGvm9uJ32mI6B5tDOhhyvILXxRu0
76y2qFV3ZiraPOXqvajR4Jx0q6RdrI5NvZzub3/pYKwmXw+mLhHg7ceb+jhewVg6Yd0237kc29/x
HsXsYEuP2EWybQKblfkQ0AIU2o1k9kqFNEJEP6NsuzOaJPPmr3h2HfU0JUp5Bjchyhmi+C0UF26n
VMwqtbuWj6V2KFY2q548TU3Vn9LVma5FDX8vLObNCFs7xWNxmWL9ZUKg/5xSm4+Dbi5ayJA2Kt7h
/aWWbmCwxBRSsHqhpHD7uzQU/5VthOGj87R+zbtkfCRFbka/XcbozHq4HtI0aNH5raHmaWDnZdMe
xN+yz02JEZSNqORCd7/9DXXWQnfPO+AWJALvofaPT1lnL+du1g9jbcnNCg4f3RRwmdTF9rG2llrR
aFDQoGqbuA/1UCuX1Rq7wGbL/Yla4BLocdr/wn4mRxcgNCL5N1obamb3jlICKsx7e/1Dn3Gu9bRi
/FqS0PzCOaUeTQXOxbsNqNTtWnaAnAvUo7kUdNS5/UiPnP9yvSiry9h2qnm+v3tkxweBXgitwkAH
MMLtaBOWGVkcs3sSwNn5S+E2qFWbrbP+Ak2DhBMtBgBEbJD9jTAi/6KQQcER25oPTqe5/7TI+/x3
fzbi1+4CUFzO4CmhPSjqz7vZxIPtdVHEHadSC36HlL32EkEHDJJUHzEOX9KjLEm28U3qiqL+QK1m
r3OFf3PsARpE/MDr7LNRAqPL8mE8j1V0JD8uHYoSDoE1DVDqA7dfitb0pOGkAYNbwXSsH4z82k3t
dKrd5AjNJLtSaFD//1C742x0plN3rYeomwE/YbDpU9jL8GXATRNF58Xz503bTonZDX6ZOc1Br0S2
JQHroYUGHpALd5dM10Nm6RbtrtDsTetjDuPkXM7lcBAFypaTXIxQidIln1BcM69zsYIces7AVuRr
3F3XaMV2HYjiE3Li8/n+rpQ+HZCKBYnuR0q7+3RZXIOZb2NQRa0WWQ9dQRYb6OrUeb6CKCeyq23M
/bzElI+f7S3GOQVrjbr17dXWvoDoXy561c7/zoOp1Ac/TrbacNoBA8BrIoPafeseElOhGaLub5bN
57UG4wHI9xdAMxh4UEID6iTyQ+N2teOkidxcgzk/dlp0csz+71ptlWusbb9yfQpKJIEjCCTK47cj
EZEv1qwDjUR/GCsLu+wQOChUDWPSnBrSgSKAdBdRqtM0hLXIysTfv9pF+lQtjZYL2TmrTb56lAmv
WaHqn/KosA9K07J3T8idUDlAgABp1duhVHgVyVAKlAxM0pNOxhtW7kx9Wl9jf3bm5VGxE+Xz/a0r
/tH9hSpknnAE4awAMLgdVFurxIRIw1nshuRpsRrH52ptKr/1ejVs+ukIFScdkGiExOkHRGS3oBEG
C25ZL2jaYaaOAIjmfWsdiD1TbyR/JrVx1CCSruoP5WN2hhj3doII5CjeqtJhizEwfC6MwfqsKeV4
njajQPOkTdVgQPTuKJqUnrpXw+5uBAtm64BnEzfsrOpBlxYNjbDmiNQnX0zeJuAuNDX2df/SsBU9
EUIOFYkGGael4V9roTEdQG3B4ozcEP3z+ztGdiKEWrb2I2fjRrld0LzL+wmUDy3LxLSf+7U0TvFs
Ou9z100Pok7ZIoIFhRZAoERvdjdUrGIwstB+Cq0xzRO/VMFx+WglHOZpsk1CXQvTJeJXyEC7gVa6
TZVWwm/vpxqXj9oetnOkzW1zWvQKo/XCc0/e2A5/3V9K2TPsgIElpAEwRYZ6u5QjmJ44J7cKE6gs
l8wdhr+3LgOLkaTGO8tQ7LMNbiJAU76D92p6BxeODPVN15m7DV4m9ZI3GXhdaPMGAocOY4usHQSb
+sVKsOrzcVnXurDbpvlpMBtc0c1xBng5A42f/WZ0TWRC3LY+6lHLvgMgdK4jEeRhM3e7IChl83EL
EW3VhfEEnjs+kzLnoTeoVeZvTquFqALVB+sgHRXsBv9xAwIyvR0Vlv00jwNBZWaooqJYG9+zfMne
IeC4Pdcp5TfolUfSotLF510RUneqIDbuPj6dKFyl0NQLExBfZ1Ta+qCvuuQF9RcnSMAOf/HA6D1V
PHb4QKg2sUKU/un2yG/d34WyUyboR+wEIFfmPkDQncSecNlh0ackupArIFGnGkcZpHwUqPdoCFNO
3TOdlKUAujuSxtvzlj0Y+lw82ZmlHFxO4lrdP2dC0IY9RMMcTMftp1wyxTA6kR94c9FTdbHtS7bk
y2XO9O1hGJ3aryOk7+2sUS/3V1GiciVa5JCoyE2A6O3TVmfUUKJtcpdR8/FFdxU1iIpy/QM9+Hk8
KbC9x0ueG3rjT5Y7P+FsmqPhJj54uVgvZqtlR7Bb6WLQ8UDkTEUacy9AWEctsg694xC7ROs3Y1H1
FLCXi0OL3iBt+2hqMRo4nWE+IUl6pDEke5rIAymNUsWmt787yjgFa0a8Ca+DqByzZ6XpizCpdOVD
bObt9EVNYvNovrJzLLIKXaWCI+wibz8+sVVq9TPznaPIs97rg+N81PErVD/qS6u/5OvQnXqrNQ7S
GclMAfhzYQG6FQRdsfNfhYhcj2sGpwzldEfLPhQ6x1fbyvLfvlP+3KypOhhO8mjgZkA6ij+GJpSB
b4db8zpvKUCxz0bDfinWDkMhiKVf7agy1mCdPPMdijXaJ68SHvGbcqQvLZsupZkfRAO2+V6ncy26
WNEL0xWt2KjxlQnZAj+ngPp160ZPhFTu9u/B2RJR6O5Yk30jcSHkzaw3Z6srVwRXusEJl75J/ujb
Sb84cx6/wL6x/03zsfRXe2hqP7WUb8ZqDCHS/PrBNSk5TfwGwDiI+YLu3ne7ezvDXWFZqXg61Xbp
7AZtAfho12hzSt+2od7BRnfKc96V2cGtJgm5SN/o6cObIcnaK2CMpWUDlGbotUzX39qhcf+Aueo+
aJvn/new1GK3vllqsNN0NES/Zg+QKQ1KHgniJuHkNdkzYYD33cF7dQm8RMdiNso0vSYayLtnZ46V
xl/VStXPaczv8ys16+tTSlMJQcW+TLjqOr05+hDyX8hOoHTAw7nvHNvKmJRjniLDGzlrgeXNUD5R
PTau91dCNgzlMoEI4X+8Cm7PWWvVpVqn7DktSpI6XNMatFxbbMXv98eRnSdWG4QX6ALSzF30YY11
NngGumTAvfI40Mas/aT2euQPJCvousS/3R9POi+oLSg4YGvNfXk7L83Iq9V1CapTd63+Am2g/uvY
4xHWRTorAXwCbMyc9urXfVOZ6uqg4lRu2/xs1hk9DyS4w1Zxho/IVRwdEcndjzaBybmkzAFsYnf3
1y49vyxbnLCZR6UIVDQ3qrNhJUMcJNtYxpdaA7x+wgw6+fP+ekpHpk5NPuuIP3YPnd241ur15A6u
kmefVjOKP/FWsDH1xubdLzUqhrWyhvdHlb0C9HmEdAx9wDfFwqklCFcygvZm8owRYNTWv29yPf4A
gQ/WrZYZSntOUyP5nnSplwS0XtdfqMQgSw3sQMjwgm/brbm9aRVC39TMzV5raTapVfzFq3Jv9c2l
PWLVyDYUZSwgQCBlMVHYHZPes0aCOMKroUjyM36buR/Za/tUxdG3jYT+YH1lXxV1LwrNhE50n3av
rGvMs05T14XjajxtkdFdq1H9YK1Ve/FWQOvd2B7hPeVDkusiB0A+sCeuRIVilxQI8Q5CXgx809zC
hh/cFZXGzfta21n5Dock6wCBLBtVqAIBqWBZOau314FeuNi+JSrdJYPyRKkkykmx4uEh3jLvm42b
SYAv1KGoi+xrvhp1HyzbSAojZkZXQll79cVDAey8lOr6da3MRg0IfWbdH0edOoad2s+KPprnFt3G
UBvmzUaYCZSjnajGZ5ax/z3O6vUZE4Hh5f4Zk92UaGsJpyPsAHnzb5fGUNa4r2lChMkSb5faq6Ln
flyay/1RZI87ut3iMLs8NfvEqFsjNbfoAYU4IIBgLiszUHNbDYnhhvPPDwUbgwoj7TXq4uKrvIpU
NRWXJm8gUtW8CTNpJTP9jArYBfGp9OD8yNYOiIJAOiJo+sY5o7QJ0qrcBdKbFfkZOyrlXOjOdLB5
ZWsnCFg/gJsgCMSveDWhJcsxxDZEla1cvwPIi696t32lFnwEKZENRDpJVKULi+G9y16jamNTtKDV
lI7GWZQbc2BW6DnlMdH+T38kTIpgI9CyI23at7iqLc+KSUAda0ih71DEz086uPMAqmJ3ENJKZkWM
R3jDEpK57PUMTD034bADnt/SNEKXfszPNaX1bxv68b8wFBk5mDiaELQJdl8qnlANmCHyEuU4zYXC
fnJyUlQN+kw7qvjKujHkf4KHI7ArCOHc7gryoETLs8YJi0ytL5reKkGKveRpneLRr6gxB0vutKfe
nVY/WmPodKXWXpJtqfxEHdeHvrKKA0SN5L6j4YWLqZAAp/m7e05Wtyo6vWL66pi24WBPMLBqjfhY
t9PAmscjyVnpeGiA0CO1IUfvg1eebAzSWuAZyawo4Ec1azut3WL8sRqRcY2STj+IYmVbyaPGYOJm
Dkt7b5Ax9gayhxNRkDI38/csq+OHmUjgNJdeewDo+dHh2aUoFJFMURTWRCa8W8x8LiJAezxZilZP
dlAPLO2zonU9Klz01j9iF23/l+p9N4YK12nkb0TWqL2gWdXCF8yWyV8tEsYQvxSox3PvNL8RC2vO
Kdm6UvV7y9temhmMY9Bs+vQ5gwVR+VtcwHCHr5N0fkEsnwSlqVTPWSEUR1R1HHQ/jrEJ+bfWFtXy
cbQf7XNCUB9DuG0nanpt230stmb8ri9dofhDYyNjtq6V2gZqN9RrYCRt/nHe6rG5IKVnqKes6XUl
tLuy+z3LdOufra3t35Iy9n7rkqjbwh65saOewtvIUvTwNHJV8BD8KQKGV3eqOSI+YmkT8ARXb/7q
2xXHnNQaLq1lVRfPQZez8YhuhyzSeA7VT/dvv7cbV4zO60QIJIRWdk/UiOVR1OTi7PZR/B7fhqH3
SUet97Y19WYwJ7r77y+MCLIIEzDUi3mBb+ebr+wbzYG07HIhP9ugQILVNuoXzUmaU98M7sFN+Dbg
os5KooJ6LDOlqHE7Xu1Zib5OtPkG/N3QMEmGs6G7Q1DjDUAGra3nDN7UwbK+PZ4MSocIhXHovcA0
bgf18iwuDW690O7t4o9hS3VqkZP1HIEcPniTxU1+ezoZCv0fCo8Uk0F+3g4VZ6MyrxH5ZcJhDMpU
iT7EmWod1Oxl++T1KOJXvNql6WosaWVTPW82xXks2mp8cnKjCJJJtTLfQP/oVz4bPSjgfBBteDZv
B4xcrVBmbngy2GE41fpWBADLl0uRdeA9Ybk+ZDhR/nQswFoKEKYAv4ke0e2gsDcNC0oPfakh6X+z
zTTyx2gqX+b2kJwi2yFIgcGxQJKUasQumavbcegVi2M/mhVqJebUBmhJ2j7qMEeqxrITgFOyEEZB
SYmn+nZWZBZC+AKAVzzgmVxNlhfQlIs+I9HevLe32fJttzyitss2zA9WOVVTugP7sCrdWqPbdJYy
BTw4XxYt7T5Ohauf0Apoh6A1KvQI7t8s0nkKFRFeRRS53N1NqqLnMfQugMK2TfUHHGCnEK5i+1Su
kH4MDDgu6BLUl18ZlJRcEHSple6Onzm4KRpIwF76Qq0h7w9fR4+4O1GUIVDWfA7ySjua6H5tYT0L
YgyhHUxvru3d3kFkBoZinm8nKrFV2Ocx9uVRlQRN2SyhXnrbQWlu/0T9GI+gFSoA9yex6+0GivLe
U9cp3U5zPnQfRc/pkuXz+DWP1vYR7KB7abJY/ei1dRToWovGz/01ls2XKfM6CsWdN7fp/3H2ZT1y
6lrbvwiJebhlqOrqIZ3OnH2DMtoMBhsbjPn130M+vVKKRoVyzpH2vshWXDb28vJazxDxEZ2McMZ8
I/pfVA/zSwVaeRr6+sI8qn/dHm1vtijywA8T8Rtg4s3qcjxNF4rmUkFKF15HRtD7mnd2d+LSiPe2
xcHFc8zwtRzn9lHNsfvf7fF3Z4seMfi1oMYhg79ebVj/WdMgp6VAgSKG9ETQ5D5V7VM4Ok5qmfGI
ovlKRmT9vBAEhB4ZCnloy68/6K/YrmGzOJU+OJON6py7RS/Rz/VRdpajcgrfMJ1b3HKL0Qj7wXca
+p4Cs3aQFWzDIX4Dzk4EQABkbgFD3VyYM7oaEh95Kfw2MbkGjCKrg7rNanCUitvruzsUdhLeB0Bo
oW5/Pd1FE+b2aJoU0EYZ3/i0tU+qs/nHae6OeI47Q+G44JDifYmO8xbNuKgqiKWE3QdgjeG70GN4
GuimfmCNdbB+29iH9UPFBIpUuEuAK9raxk6ktgDfIHbhtiHNLXuB/t9srO8Eaf2bGlKTXtr5TB5k
BXvzC/FIR2qK/+HavF5KDxVQt4PdWBFJO8pKqNCkJbqgF1Ef+g7u7VIginAugJ4AJ3E7w1JhioFj
LcWUrGyPOZoNCgN1eMfQ+PhqvKb9scQmghhv4J6chcc2xHCgyHgQi3YWetVDXWm5wMi84mrA+WOM
B2XZhWr0J4v41n2AGhpEWTtzosuEBo0CZ+tg0J11Rv66FpEghAg+yvrnf53QhQWta7fEKfA8cc4O
IdaJBnP1bsbL9+A+24l+eEyhjwDIAGq/W0od61B5d8LGKUpHxEWMf5xjB6LTFXNNITw+PiYxJBJh
xNHl/Tg3Bw/31zNdhTXAGoSj+RoHNofTs/rZtoLOKQZ4m+QzI/QLSdohN2RZLrfjwOs4u7Kd8eha
XSVQt9iEvYoN9QAPEadggCNlEWvH+9F2l3vOE556g1Qfb4/3emUdGwYFwIQjHqwcleuPGMcD2IQQ
Si9m8MDSwdbTnYzUD2/kzdvA6fmDJRPn3saXThfetfnt0XcWdpW3RLYJLj7K3ZtbzS3bkvT+pAso
w3cPVkV/s0CQt5Fs7NPtkXbmiewEalSocjhrC+F6niYcTWxihKJ5cOeiT9zmHcT3zYUEHQreRsmH
nsDZ0nLrPvdrnRyUK/7wM/5+EKEBhlgLRR/sVGBWt5iUUaAzL7vJFGHjUu/shWVjp3jxuRAtDwl9
kihGJBlsutwfMXekPq0twTqrbFW/tHg6secBbpx1Sl2S8EwFFfx8VraJeVDI1fnDGDKFGhbEqqpL
K+tySIWIUelqorE8t0x3/ODTvQ45aE6gQ4w2FuaGbsX1gqI7Lhyiepz+Mu7P/hDPhcPtdfFQN2kJ
rxANyz78dfsz7o+KE+iucoqvDI3Y0ELT2saoFRvdM1h2+qzMOL9JTKd+DzOe7Wzq6Lfbg+7sUmCN
41XzE0raKExcTzXUVpcYuCkUQVuqFIYa3iUKurmYZRwebNPdoSK00mLIDtqoXF4PBXyfN4QqsotK
cv/MgYDOEIOtDDqS7OADrkFruyORPeNNgnGAzdkMBaFl1vW0sQsWxk3mVbU5h2VcpbYVh89JmVhF
WA0PqN8Pxb8vJ/I5ZHfA2QFdsMmqNFzUDAfur7Bn0AlDF1/ToRFM3ZyAHBy7nfsZpw0X9HpFoX+z
9WDgiOgAz9TIQECquQBe99UsyXBiHXodjT2LOzWo4X72gIpPu6EWGfCW6mC+OyEdJx6vd2Di8S7a
htgqIiFolAO2jw2P63pk43011fTHAEjYYy8g7nJwMe8MuKqorEK+AAgBJH+9ibyYENcTwhSjP/cf
SF+jwk1Id6ngBFdYeIIejPf6UK7MRjSUkLmgV7r12mhC1OPQebeLOKzIg9XFI+BsXgk5BhrKU9/O
0wcjI/fD7W30ev8i2VnN8iLkPehcrhH/r/TDH5UX0x7LOgJwlK2FLTjQW90n2g3dA0gl37t+BZ4F
1kFD8PURRSxAlwmLi8+J5+f1uF6DpM4MuDHdQCYvjWrQoG2q9r5qWnpwRHcW9mqozREl8+jXTY9o
kMQ1A6ANKpUtCeJne/D0aSk5zxxvUQcZyO78ADOywdZeBcU20BC7hx8q5fiaTu/XX4C8Zj+jAPeJ
piw5OBmvh8J7EkFu1YUDl3mbPWsekkBJMxQj8r7MoFD0tLj0nc8j65/jKvAR2C5AduMYQtnw+qNB
QKMK5bAA+lcObcagzHnqZeynUWVZ727vy9eZxgrFQKzBmV9lLTa3Ba8giQjeGoaK3PHC9aRSKxrY
yZlrFEOwH1PTwRwPmjkgv5t/N1qF1pDtQ7MWlR/AYMDGu56qHtnSw9JaFvZSiYvq5vATnSIvRbHI
edO7qsuQJMm7ruXjCy7R5aRApMwnwA3ajMzoeBxEh72PDGy7s+a1K6x7E41iCDsPJRTSC8YXDcEW
Zn9EcwRdLyc+MmV7fV5iB/cmnrQICiiZbrZuCAdo5i1lV5DA6zIIWf7UIU/u60nJop+85R016git
/joMrWMis1zz1zW/vF5uu41K0SK5KxqrJKsNtJuG1mSeTNOOebU6AQpj3FMi6ZGj7OswDx0MyOzj
a4Pahgbu9cgLMI6EdW5f9C0NkLk6zoXX8Xy2RnghLkiUXm5v7L3VxfMSsR4pw4pzvR6vrbuyV47f
FwHTcVHZUZNBCqwq4kX6d/XQfEY186jlvjdHFBVBLl8lMRF4r8dskLQj5bP7ouxnN6sjQYEzojhM
9lxnpI/Dfw5+ODl/jbeJEzqIZNJXTl/MPq9SV/DoqTeqO9sxDw9yk92pocgFjwZcnHgbXE+ttxrJ
S6n7whf+lEL0E0WEjlvPDcQyoE6c/HsFD1PD8weivEhEQBe6Hs/0sqV4o2Ap54bcxU3/a2p6uBAP
kKYcxiA5WMm9c/EHVQArCOTN24gr3XDwmnjsCgidBZ8IOv5ZElVV3sP7K5fCiZ4COTRZU3vs4FZZ
J3Kd2KJJB41+TAYCb2gtXE/UB8+5bUHZKWhJ5TO46eYxZFNzUGV6BTBAnP1rGCBCrochnHvGMUFX
oK1fQc1ZkdzzB/kYl+SlhDXxPY0YLShA0tlAwMuiNVbb16N+hI+cQlo/+wc0xb0dhf4QUj/03iCt
v/nCQ8zx1lYRFOYXowtRK1EsEmbmtlj0KabqqGa5O16CFAHE6LVUutnBcgxhZQpSTjG4cfOT2VP0
hbuutrPJSNaktOqnH7dD0P6IeLTgBl8Li5sQFNZS4ZmOTzsL6acDanvFWJXi5PiGAIoeH9HZd+4u
iAwFa1kNsiF45l5/Y2V84H9DvyscFrs5TJDjLF6S7sK5UAf7aS+6rmVSXCZoFoFvdT1UPPYzhEhi
fLyYJk++NjoXXR+9LyXTj5D/QswzI8Bvtxd0Z1TobqEtBWXVVcxps6ATipHRPHl9AZVceennybpj
E+CyPRL+bOxDJ6vRrToYdD2AmwO66lhAp/BPh2qr9FgDnVsvSSsK5UQTKhp++dR0/s9g8sYcNir6
ngYu+WNU8yC10x6ckp0pQ8gJBSfcJnjRb9UsJdSIFu1ByszR5Zh1ArwBnRAIortT8yEKByerfPfI
6PEV0Qu3NFSIUATyVg3bVwvddaishR6PcwCFeVigk7JAFlhMwXfkxv6FKK80BYN13DObgRt+MLUq
vyQ9qXg+h5Z1cPds12D9NWt0hLwUIIAwcrvebMZHu5M1brx6TJpLLcexWAZRF4EaJPppUDEte3ZE
y9rGZQyK3BuOqKjcABKwlQ+BGqwV0KYt84jS7hNWu/tshkNm+HZz/RkFACQgdlFCfQXSc8oENbCJ
lRDAYd6ja1n+V5YkMi89Ml7mYWpP0uNBqqqqf+im+CBAbQPGOjoqmmuN2F91B9aF/+tR6o1jAGt4
P8nJyJdH2nn3HrGne65RrL59cvdGQkaEug2ACCsh5nqkeeg9DVEKYL/x6tFp0KEklYKOKb7a3dId
wDl2BwMWZyVP/yE5bQYTSaCXxQW8PVgamfllOGQandE689zFfLg9s719stJv/2+wzf0tk2U01ghE
+aA4B+Q5Hs4RYDLn/2GU9TWI5gjSom1LoQuN55TTirgFs+bkVjK4o7GK3t0eZXfhAAhBhxr3BPb/
9cJFmsNfFbj5HDKH7KXU5CPwcOPJwJH3YD6vSl3r1lvFMYHtwQP0VSsKSheRW3MPBFagVFEQ9dr/
hN8lGS6R8YEP1MlECdVsyNDKszdM8VskSv+KXv/zG/7gOYBtQs10kxFoLlgVS+DzoRdZ3c9u46S2
I8ILhK1N7hBrubeUrw9uzm1SgEGRfYHwAQA7QvqWQK3C2qd2VSOYhXzMmT1IndUdImlZusPZwpP2
4KPuDYgUem0uonAKlYbrjwpaS1k1UH1CB7oE30mAWorldvN4Ca17pz70HN3ZRBgNMCoIgSLV2soz
TKTl9egnEA1WTn8XcTbdU9+EpwhZ+8Fa7g6FGwrVH4QWOG9eT60rpzbpdBznpau73PG4nQqUo0/C
B8vvn48G6qGrYPfKMwNU83ooOYd4BbQTZlULfaGcfOcgA7w4Eg+h2yPtXAkgNkPpBmpSUAvaJjmq
tiYH3i9QEBja8MVM7vAZ/eAKZLag+4BnbPjQlQvJbKJL1Lw1ORh+b01h8Yz7CJBGoLk3MaAcjABs
G0hVhsrayZGDOOu4kflg5u+3J7oTOVFMQwkWdSdo2G9BIhTeRNE8I6YlDPxm4VvJV7dJ+MFlsLf9
AUXDmQOld0UXXX84HnZhMECSJVeDZu/VwOilIvWU+XKM7xy07rLbs9r7fECBrl0K8Kqh3nE93giD
0WgJ0Hht5TSeDSfWT2bC9sV2Or+Ggw+V53CKu6cyHMXnLpLkyHbl1VNvjTCrPubKd8UBfFVqrnQS
otCb5KDg2+Skg6HMSjG23wEttz8OlHen2iFa5oqH/gxDG6kKmB0m79HOZXD/SaroU5WQ6X/YWBGe
1jAOWN9Dr4QSSjT4VLck0HxdvBP4MyaNPSgPCXQEDw7rTsK4inqBWbfqfr8CO/nEjmuoUiT5IqA9
gEjHkxdDx9hJAxKMb3gtvWIUwdGG3l15wJ2Ac15b/0B0XH97xFkvliBd521Pq4+1cOkdRKv4s6Ak
PONl1OvUm93VK53bJCV20H2sFNzagfqfFpR37bH/bgesPMLQ7KwHDhqKmsAH4fbZVjda4rfjWIok
jwenTxXW7W6RGJAaFDq5o/oqHeDqerp9EnYiCWIzHEbWAudaxblejYCLhjTo5udgVS54LXiq0EEw
wUh4XvLbQ+0cOhRPgO4I4ROD/b/+lL8SWR0Are4w3HG6soYCNtvAPYSSg1zdqEzhmXAJ2+6jL1hb
sAValrdH3wlk2GagUSKO4WG67WD1RKo6TGiSA7Do3Q3wcMdbUdODwLK3nDDxhNjHqi6Dd8H1HP0p
XLyywb0K6vy3LujIR4I9+ACb1CMi1E7IBOBqhQmuGrhI1K5HEpUgc8ewhhOQa1kvoGDTQ101ixa5
enmL+u72+u2NB6I8LnA8NUFH3dytdiXYYHsyAVZFMXDVmw8SbvdnS/Rdxtv2qJX8p8P394seGwR2
r2sHEDL9KDxt5icn0uAjDUk+drQ7VbSaIMkcyUy4Lr830lruqIindICdZLra/KYVRHOfWg/bNtEy
vBuD8CcE9txsDlFEh/eePliQvU+N8BHh7OALoC9z/QHcEdjUJGkT0CorD9uZhC8D89sUwMWyuL32
R0Nt1qLFrSlZh6F0a7NL7UQMTTuvehtAiuLgkO4cE+T6SHlBG0S/dxuFKKFjraH8kQu/IWd/6dDy
Xaz+4JjsbCa8kaAcCfkBqHVtFTUIIL+KwyAUKq8Wvmu3xCSNiHQK7mvwllQc/r69gtvS8RpugH/4
U3CzAYXYPADReV3KMIRmVQmn3Y9OjHpUVLZPFq/MF4Py3xuILai0W6r2YKY7nw5ZGsp8fxA6oBVt
dkkfMjfRAWa6OhjE0DpIEzTT3/hEsIMq1O4cV70lDLgaBK6L/ld8pcagdOqSMp8guvMLBAyorVHL
7gRUpEX9xQTEfRMNVnkZhBpOt9d3d5owFF6pcUCZbMkuq7mNF0EjBEl+7X4SBjgjEwdlmyb9dEQk
2hsLcW8FX0D7GFje63n2deSZcA4RGWLmpnBCje/rprmPF9Cb/n1WKLysL0H0lJGqXY8EY4YZb01e
QgatElaBcg+giePE+jGjzVSZgytq770N0MPqEwLFn1XB6Xo8O6hgRBzTMtdTj3JlwgL1NXTrEY5f
sZ1aSwNKTxl+WpRoYcbC/KzrJD/YsDsBAL9hhVyAor4W4q9/Ay2JDyJYhznDM+czlJ/FR4H3xcFU
d5IdVPfRHkbx7g+373oUXJxWH/YRCncTs+siZrQHsw4MGzE6uQ9xoeBkOdL5V19UhAEUTbBHUdJA
xrlVXbTdvmkq3y7zxRmCr4Gtww+1Jh/+eddcDbL5iklNu4U7GGT2ZAnKCQ6b21NyYkLr37eH2ktm
MdbKsYVyO4QPN+GlkaxsIm8sIUJu2H1D5mRIx0i1H123Wb45VljdG2tuzkJ79Sfi1nMGiB2n9zIe
epYqG2D4aTL90SZap7i5vJEooHqCQjAw4dsmh6WpN/qLU+YjdeozSrjzCSZ5q/FSKdJWHEmq7O2m
VWEMb9S1U799tcTGmQJYDGA4l9CySQdQjsYUZbJluqBjFr+dJ1Sr3gBCIY/ylJ1gBAAfEnecF1Ru
XnWTO39OwNSw8rj0AUyC9P37SrQCplmN8f894/jTJ4eE+Io72Vb+LCtqtfYU3Npbp89kI2yUgytR
aIdVl9sba+8Dri35/xtqEwUckOvjXmoL0lrMy9s5GU+QJ51OiTWqrMMj7WC8vWUMoHAGnAnEMYA/
vI4HTiJKLQJjQQ5HoFNeOv5Pt5o/M2cMP92e2e6RWUvpENXFtf8KYz5FlCjHxRczSW++LR70QVPP
Hr6NAtLEsxu679dnOzR9W5pCOCO6QPPET4UNdKxEJQl1SF/kt3/T3mqvgFfU4jzQVLfm4V6prDay
bCuXUQIKF5iH07OAO1vaQd/hAtru+K/e7GsgjFZMD16beO9vgR6m5cKyTW+hIN4oZNKR/O6PEy/g
hvVmSQL2P4REVDugQoQiLqpJm89bjSUaCk6NNY87dlezEX4yMfgv1ep/fXst93ZSBJYPziRQxK+a
nkjJm0bXiIggjZcf27r/AgBLcnIi8r/sWWAwQY5AFw751ib2Okm9sCqcrXyZ3eiLmejL4A86ryr3
iLy8/k3bcAp0BcD0QAUBe7rO+a/MzkS04SbB/mhmV+a88WVaWvPRyu3tQpSCQU3CwsWv9OPxxFxQ
5cEZ9EMznGOp9WfAA8vUalVzIg0I07e/1O6sUBMGBQOg4Wj7IrfsaDR6lWocm97O56gWL6OpAUi/
PczrDYGHDNAEgDSBzPWqrmIvUCvsIGlUBDTsP7cDAMQZ70z/0tCFy4PsaWcwZE0gQuEywr+2e2JW
7gzbzZ4Ui8OWzFNJcraDMsqmyNUH6f6afF5vCkiUwX0B4IxVb30LFuGQGwADw8eZ0l70Hew1cu64
tmUK38jxQoHjvXNEMAbpEvjJnJae0Qen+vUHxC9YyTPgsPxhtV1vS1ieuFSLxMqdWbcPs2LOfd1B
NP/293u9LddRVortym1/xWv3JmVkPbQE2BsCASqrYl8hK9rWBRXc+mA5XeXmt0fc/YjISyF/vGJC
toWq0nDYMjWKoAw1JJd6qUpoQQi/oOhx/POVjsn9NdQ6+b9O9miI7hN/IMXQN22ugk498hLPJpeE
5bvbs9r9WiEk67FpXOQRmyICLAbcuKYjKeQcw3jakfK9TRL2P0wInaU11q9FkS2vaRR+0oUUUq99
NSRnGvAfhJHpVEUwhL49n72vhAIy2qxr7vsKdDGU3uJ5c0nA16zIJXRK+13HK9andoUS7r+PBaT/
SsnFrYk77PozOXFV27OyrFyE9phTgOrupJFzEQLZ98/tMiirrI9OfCPIAWzlIH3mcWosRddSCLtb
iEfuBkfAbiqYj0AzezsCFzJAvX8KFFsDGDvUxOlHlxagpKpCydlZ1ezE6d/XbpU3WOv8AExvaag+
6SK/rAQt9NBEoP2HKg3haXDxBDmKvjuhYoWRosSMGvPKFL3+TNOcUI0Of1Wg3U8eFVx1Tp6lo0Iw
1p6BSgrf3p7azgKCCIJKFpqA4GJsgboAoDdOKAIKkIuvn2GjQ97Ay9k7CICvXzcrNwmWFqDSrUCu
TaHRtywivCGpit4pvWwcvCkLARoG4b623ro1qYoK6fPB7bKzlFeDbqIFaZggE42qIhz6HuCCbnrb
zM3wELFFf4/5rA74kDtLCX1l8C5wnaEdvfXuGLUrXZcgqjMpvQxfMrlA3PHI8minwrKq7q3WHVCl
w7bf7JC6X2UnoMFdLPZiFWUSy2yOhrLoEU2ysLbcy9R15KzADr3HB4drttvo4vau2QlcIH/j7RFB
d3X1N73epcn/t8cjTWECTvN26adzrKwSHccu+fLvQ+F1jViM+xlwhs1XbCXab+AH1EVps+HCZ6tK
F4cvmRzi+GCXxvjVm3RktexCrRMsU3QO1z//6yYDqc9lPW1hnDHF5h7bZHiBEUlzVrhNn4W9lh6m
vq2Q5zGoJ9ye5s5mxdgAB+H/MD7aflWI50YOCVhTWMQKC2+Z+xSy8k7mCVziLtdHoqB7X/Dv8dYT
+9dcBSmZCXyMB8KwzOJa91lM/OHBHb324GG8c/hR3VlhKIA2Ip1zr4eKNVN26yV14S7U/jYzNPln
v61fROVHXdqiEvgfXnfsfHtBdyeIByLaggg6r0i0I858UEN6oxABsJP479o7AEac+0SM9GCCe0Mh
fK6aReg44xl1PUFbro8RkeDb6UrnJamrT64FPMMA+eWDofbWErkPWNcojgOntcagvz5bP7B2kOg2
FjB66MCUFf2J2LBEoWbynxfd9OcQZIWDtGtvb/496Dr/vwaNVOBZcATBuYhsfh8q4mS8avv7fhyr
+3hSRyI4692Dv3J7FNFlBX19FfxElfV6SDlpSZpyhpAxnAYmL0UkcuD0wuEtk0rqMEi3lHZJs9Kb
jcxQY0hEPhLR+7k1125O4Iwxp55a5jAVtSXeO6hOlFB09ESfaq39CwOWTmQdWCo8jYDr/T1YIVif
nfHJdxMBcZxFyZywVPaJgPFvAsXylPuRgikZ/K10ZiojOgi40ArjVHTWd4A2dhy7TXn/TW0j2GWe
yljnrho9lY0c/yUGaqA4RxlwS6keeHNnBw2TGePE/VJBxHPIlaLmDRimpD6PZLT+C0yQ3HUhaWTq
zFUVnwlmXbhjBfy86ufRzZCbUln4iaLwgoD/Vs6tWoIqIQcHDUQs4cWWPWEpeM+QSNIJGNSphIbI
k6yo/7uGBtuQqRpCzoDiT1xcOth80zQWllWnbWUvD1NFLQ+c+7q2LxY6a+j+TIj/qenxkDmXJm7f
T8SBJlJFSHRufAX3Lxnz5KfvWvIHWq7N+jRQ7f1Yq8h/4CKuaKrdcNJZ6VvTpeGecN7EJrQfm9DW
3gOdF/IJscF9mZZKf+tY1X6FgOXwDY01PqWWjO0EtReveUx6VLiKUgZo4JaBFX5zIoSYbIhiTU72
gGgjHds8A2U18LMwVfViS/CRsqacxJ0PVQpIVaoqbLPJnZjIJwHdytQGQZKmCxusH8Lq6hG2wbx0
0fHXy0Vwrx3SBERHnllQIHirPHQa75albHWm2tGLitmLOtQDYK8FcWN/BghAQkkgTsGrV58cKss3
jmlUlQ/cV19qas0rEqaJSBbPU/skELV+uXXimrTiwAzeTQB7fLdHTZtM9LPnPbkjqWHEQVrIeAVx
0425U/XsM/y0yj4zyTLdD5IonoOh2F8mrwv91LJL0Hb4MnYf24lAZkOKclZZqQS+BGkFfEvQRvF/
Ic9t0UEEs2hIw5HMn0P4spf3DIP9AKrWYxnUotF2xM1ZBin6cOa7htjDQ9OJ8CfENgCEaZJy4QVj
0BwqGmgoNIUXjf1bmXhWlEo7GeyUhIqeJB69UVqXwfjbxRvoJ7UTfa+DsmnPtrW4H1TEYMBg9V0o
sSalnfEexipwPIFhLpaVVCaLeJsQKOFalTwROs1DrhlzqpOxp66HAKHbsAyCJ715Wap6CYtWk5BB
/KMPH4dWj3GKrNT+RrTdodoOsM1Fe27Tpy5vmh+TgGNXahizYN88ke/gfZv3gXKRYfn1bJysxUP/
UUo0BDLweSr/hx1VSfTWNNAC4niRT7kfCQVin89nkS3l4tUd7Jl7Tk+mhk4ivgYu4KwjExpi4xjC
ORJts+Srzy3Hfynd2YMouFTADKQq0rq9TK7DoeZjSUFVCuxq8I2NMHE48Shs+99oIALoM4D2ahe8
d5Pn0alHu8v8lpZ+hh9R9vcEMpBNWkWK6jekcZYpRY9MP0ZDY/kQXOwBONDWMNRfAstHu2V2uk7j
KFnRBSz7YUpHx5Yyi9qylB+m2ffMuR/I2KTaWoJfcP8iT9DnCakHqUfHvCUNJBIyoaVF0pjrmYg0
alnzLQHEfEihLjnWzwqy2PGQ9iKizrsmRmKQLWFdfeSjYyVp5FdTA78fZ0IfBDoDUDfglgZcQs6q
zylpPS+NDTXVOfGm8XMQkDJMo4bE7t28WEmfNkJH9MRMNTunZQHX9mSgfus+GrD62a9pcUj53hto
J9/1Ze+/XwBWg8xz4qv+TVC7bvWkYihn/Wyt0ukeQHdM6JvInlv3C+Rt3Pgpnnjj5Mi3rXecU94i
IBA/BMxDQmvPC2fXy3zT1NVZ2mHzK2mj8THQjVZ3wkG4OUUcinJ3SdQLdhbVSAWEK0S/ZF1Yh/iI
lSWhcx1qdfZoqetT0HDwUVkZjb+oU9nekw4Z+z3DynkB4DZUAkGtG92nmi3tR27NqrwPCZhPOQ+r
+F002g4rUFljw8n4Y/87HKMuRDuWmo+WGqc2G4m2qkeqqjk8Jfg9Xr6MCdxofONwcm+H5RSncyus
6q61fIjvjjH4+xBgkPLB86uAfDNq6ut86IJlyf225Ty1lWzcd1JUHX2LDSiaLFRea4mM2dhub6Jm
CiFBW0UAnramdZNzyJtQpPXgewosJhJF79DlsGyRhXJk5alXlTXnE3ThIEkim8HIU4vJiCcuCfAx
djU2imVgtWovrYYxfMDjaWJ3ybREyamyGWxxW2sekVOX8Nvxi5iISv2svIV8VV5Qy4x0Io6Kfgy8
j21k6+GxJm4M28wEdg7vAfgK67zzQwjHQ9Rw9IBmjF06LjPECxK5IDuJKW7TpynizALwEA6cCYE0
D52T347XUvu5bR17+uyUFqFF3S5gaM0oPgbeKezYEp8GGep2haqEQwGhNlBmpYJQVHTSzDHii00g
92WlFI3J5mRJa4LAR+fDfPas6rrhqQ/0Xf0LrgZQQsP9jDeugL2OOKM0rdWH0LIHk0kuKKIiBMSc
XEddD8wcXRrceZ4ZExx5p/dOdTxGAo37YeBpj+6sTqMl4vZ/SRXXfbqqV3jQGp15glcDSGcZolen
U8gxzjyboY6M5yjcJ6LMdhtEAGXDoQP+ZIkyjwDFgrBvppI+j1PITEHH0tAnd+b9w2C1bZ1Xg2gf
naSx2B2D0qedObol36ca3xCiL3HTAmmH9mhWV8KtCtWqMUkBBwlMTkeWzPfKR5BLF5foJZvbWX4x
IDg/T51JgJ8aornMxq4a7bQEqvkyE6J9SPJVCsFtctXncaLJCHHxkHhpPSvz3E0qsM5g7rgkMwip
nxI9wK0BKvvtMzRQEXIZuqU0dxAKmjQYfbd6C20a20bch+Vz2hBVJbBad8ZAIIYp188G313YSUm7
b3Jl6c49mbId4Y4MRZE29zxjnuXcDV7mILmu0p6Gsw/pU9VOGV6goYvNuEzkDQFwlv6UrFZzm/VT
2QDBhhy9y4I2RkLs1FDaSnEg4vrU9nNgHmHFIP2L9Knn3rUdfNHvAukofiZWqfDb0WhiBkLaA0vC
D4KbUDRIgUZZJoCsiYikfh10yZPw+1Y98Zr6I34bB9kldaPF+HFq/MgSX5CuCv45Erwvn0uWEMRA
G3m8JqkVNCN/mLS74GHrzkrdOWXI3hA0ckgeiYaqi1/Gkgw5/mFV8M0mLMA7uJNTPkFgqitCC35M
aV3HyM4QHJifksFBOR0UYVmlJmHQ9ZmnMe7vPNRsrRxKvJ5+B0NF/6ODv205L+jUkHS23GEoGM4B
P7m2ib/14cLLFP6cfXQnJIFisfJmmCh7SVlOD9pP5IdowaOn8CMdAVPbEegg14FUwzNXrWWncxj9
we4pKNNHCBA0rdtAIhJZ0PB8mpE+Q6AIV8uUO0NZ/QjmKDY4L3Xwn6vLQGQ6SsiLRE7i5ujJ+HdW
aEObxLQJynB43lAFDXKndGF64stH7L/SOns1OC1pgnLFs/SSfj53En/WxdRv8gYIqt9QSoejFUfl
9F3l6/mr0qx+I1oPj8aqAZPuseGtj/xDlCRI/x9n57FcOZLu91eZ6D1G8ObGnVkAB8fQs8iyG0Sx
ig2fMJmwT6GFFlKE3mteRz/0zJW6DhlF1Ww6mkWTB4k0n/mbJpiG7pjpMgVa2sBTMZMsGXeuUVpZ
jEaJXcVBOxrvnTLz+lDZC/1tKGPiFuFuWCVaZfdBBJzRvOtm8I4huOtAHUjBuu/rqurLYPD99jjX
1fQJzaDgulgC5PWHEUQb0YPBb7hjsMhjXnp7WVrarbDFwBGcWf5pwJ3se4m/m7j3p8G8ZWFaPYlD
qj3Q/fAyQryqvKABkry3a62WYUk28S4pk1Tf2XnfPPJYdnbpZSJlmNzXb2dtCYxIaIa6DtxZNwl4
5Zpcus1sf5Q6USyPkizqWCxuY+2k5UDdJXtbP6KfzY63gmGxD7LHXOrU+V3lhXPN+9n5TdLfFkvX
e2E5FCkcymZktnXuukt9MvVvwk5L7lnUmZ5w6DC/a02KRNSiguJ6Vh03mz+Meh5WI8dPzFawPxXY
pou4gyqHJ65ynCrKyXiccMkLEP+2r9bQSHPj5Pdm2kTm5KfIn1iVjIJZH83IstXgxaU1GldNzhpF
hNNJ6rCQ1VpH/egl4hhMti1gHqKjGTtmoV2QT2jp3m1691s2aHT91rGvc/LptSq5YVrukNUSgbwh
EsNVOhXSMfaSGwDGHSWJZ7U0M75DI7IIh9Ipkye1DgW5wlBYTgx6z3XDxqRxaZHnpuB+M3NLpzR3
ebCkbxBvQr29bE3J36YHrlcoIQrhRuW6VId1SKY5FHltFe+G0dC/YdHkDlHaeaXY187M/u9JpQv2
L7Im3Auu8a30girdNY5BkF8mrjBI6B16K41ogjlSbmVWuwJ/zTI0gNJPYTaL0Y6qBtRR6MmxxIZ4
moCracIGlNtJ9+uYDf0cc22nkou56ozQCPTOPjQ4N5exmLtijAfHgw2dNyqINDEmCy8Y9ZVjVrhN
ERp9P/iRa6dZfzMnVXtTo5ahQpjzgX+dkOwex6q2PtKiTYawmWQj0VcPrIciA+sUO1q+7rJquxus
wcTVTNd7wnqzAIkczYM3vHNtaWbh4GZ2cSE6yo0hVDD7EY8muRxlWwQfod1YeNSnxhddVqK6WnO0
SLhT166NJlFZ96bAPfWuEG77tbC1SuxXotrneeUyjio+4u8N8FpOEpzor6ea+lNIlKjy42I2A/Np
aXkTAnEyFVzeJg9C6W/ERTO3iVjE6n5pxTymF5UUmDq5k2+PEah7h9KZ7dQeKg+zZJliAcoV5soq
uBnEtHiUcyi33CLmVg4hwEN5b6Z1su4nfW6e63LGxNp35oBoak4cakKGnT1tGQmXGyf2tCfdHb9z
ERg58kciR3CmGpgQ15/zvdPN+ItSD1h3ddpowaWtMvMWKJTxINpAzyJ9XIYT9c2MrMnzinthO8sY
tiaiJqGLiqQd+k4l3xuJnT+ZVm8/q1kFVKqTtjnMCkWSiJSNVNwm+3XYgkF3UfrrKEMlfPS18qat
Es5zY3nm7PcbrAeH6YvV6FrF3A8pJWBV+rf1pjRFYzWrvzX2pKYDniWy2zGn6KO7qWu+S9bGxEx7
Xq061BpUYA9WRSwQMsf911YvxBAWozvMIU2a5tHzG3XlAB9sQsFKuO2bovqYI8zynGdOciSS1Sb0
6uqC2EO6p3Jau0/TCGw0bLuAIoGwujoJU3zRqON6SqsJGEvjQuVVnh+s2kyprfVrwu1fGzOiGkHK
MVdM/ZSfXLxM26iTW1etUTqZgF435o2qvQX5/2wYex7cNo5MhkgR87fsNuZvjA942zjcsLXVlbt0
mRpWfZD1M2GAap8ouHg6sUg6vysI3gUmA2gVhMXk6t8dCt1pmLVF5YNfruRTDT7cDdu+J2ed+9m/
6fu+QVmuLowHS9ONL0GVTUY0q978pqqguS9Y8GvkdOZ4gXN560WaIgI5uQP6hNQmneYCx5rAj7RC
2ftsIa/FAk73prA0/NmNvTaZNAK0qV44nNr8E3z+6mMXGOUnWeiUHqS+pM5eJe30JMeseRcUmEGH
MnCluXNax/2cZDNmyR3FppUys6U/5XZpXU00xadIzzRMM1ZvTL/7U0M8OJA7cQ6Yjv7ZtbKWklY6
poROUyevXMRcNBL1cr3Ck3HNojFY6dKaQeM+GrKwT2Y5lp+Eg0RHnEnHfSbcWtiNWuc+SFzG212m
L+VHWhnFk1E5ywA2vBm/GnBeTMoKKzGQizttBjxzoOeLr2nztBjgtUKlgvkDcI5aRTC1XVYprgJm
nLaNQfSU1ORurZzHQ53grIeGj2MfOy9P9bAqm4WaiD9o2a5M+u3ExlnvtquMOaVW5vjf5qyTzyM4
cRkK30cF3lJ9Dkge3YJ3UFq8Klpk133TJaduzLJynheO5Q+AxpoPuSNNqg+5QwSRaA0HaFV1bR95
ealN8WoZeEk0XsGnLnup+xQhgI2iLhSM2m4O3G67Cv321I4TR8E0WPltoKUoW7memnbliI5UNNo5
l9BEQvRsKIIoOB7COdVDjQsgaY79QRW08W6cksQw4sJWHttD1eipqqyakXJDr+qk5/ls3gnbYw2t
I/ZTUTZNzq1UK8oU1pDl/rGn2kt217h2dmFRZKxilRXVRWvN47ivdU0FoVHrzhwN7tgakY9Kdhm3
s+2OoSld7yutmJ7XsiSDSclGIIpjUGI+BIUxWVGarDO0+jIrLyvsUrRrqyDL341WoLWhryzqNkHq
2PQ+SssgKh/9hpq4LLqHadTLfDc09qxCVQdDdkvtPv2iTLQ7wdOW6k7VjkFjfRXubS3aKj1V3PLv
miYbwS5mBP8xRLdmCCWYdgm3bSZcFUZj9xFiwsZByaGo4m4Z64deeaSqw+wRzCdEHT19Oze4btDD
RF1MqekGeD91ogD20Rqag8u95lSO1xE8W9gc13Lq2tCg2vhgiknLjoEsis/EQ+SBWtJ6yIsGFGXg
e9SSA4mm8H0qrOZz7tvJ+2GZJ3erIiMTq+hL+NFUkNFEq5TOhSfKdozqtBuIqdHPbMKZAK0+zLXj
z6eGSt1nXBPs+1TzyjzquO2DEBafU+30yTAG3CWT4Tq1Zg8tDIovRggDmQqb8B3t80x6cZutjnrs
xqW8a8qW4Er4jf/ItuIltX5SXjZTQnYPXto33+mBpuUnnPEs0DqqFVte4Y78jDZeypR+y2JUEDel
sskJbZKIYiSKWxyyyl3ij/Tv8QxsiyioCudgp6OJ5YMo7YYr0m3uOT3EXSOqueBWAE696xPHiC2n
ExZ1rNG4Jnwb2UrAqx3/qm+pkV715GwoBCHwcXSmebx3JmP5MohB5ReBkhyD6SDNo6zdzIumTQg9
ahLHf9Y6x7hNOWrYwm2qyrjy5uA9tHuDOmwuvM9L0gE5mALls8CSwXsoZS8KNKld8Pqi7lsvzAPY
66Fftl52yCdzMPa6Tz2A261LgV+Iqk6o5zlpGVq9N8gtjPUPVUP5bjcXnfE42Hb13kkH+wZzugWf
jV6n8tuk84J7OYXBEBuFokUbTAvQ2Qiy7FOvhkQeQcekaOQH1bclByIZdqtHQgSyUK/3fp9UeuyK
wLkVamBzZHNBE8dN7ZnCJrGmvhvdrL33aIv9bpvdWKBHSCDEyU6dNfTTegiiak2dp8pWxRO2Nl2K
YHExHFMcncqrRgxkmiZXAKmL680XlN7Q3exTT+b3wtrg7o7om1+HnGysc/gLHsUoiCI/9vaUaTR1
1mE6BdFHXJE9No+dVedvoD9e7ZSCwgCU6UEGOUe12xm+IGWSVTFqn9d1PQEMGrIDGC73kCB0HDWB
/xYY6bUhwbjAyd1wJ0BCf3yw0Vx0twumPF6QLNpqXoG565ST7BBzJmZpwDEc8t7/dcImbq8GDRom
FYrWOXSAtmWq0TCiHibkEI89zvBa4KkrNTjff72njpKLDcRlM371zmA8WkFroUj0PEZ72zkWuOFG
+WwNNGc0efg3hkLABQwU0MwXQi7mkJChEh7GFXf4rUNn6uToznJcRust/vBL3A4gVLRpAHZtQgju
2Wsb2J7cn14Ro2oh7tDPaa5sRXP35w/0sonOrFlQA1DksDfS9o+LA5H6MRk2FUaqUzsUxYe967M7
00Z/ojNpvTHahub7sX8O6xQ7ZnCMBCKYAf84mjRWEeQtck6eyOgvrJW/RyHg1hnIaL1snI4yUBW9
P5UcLHt+iwX2ciOwwWHyYDW2KbWeU3qyYaoHY0ZeskxoFFbBuFxgaN882AGVzsTtyM6aoL//+QS/
hAxgbGeCm0fkCPucc7atXxaeLfxAxuAox6gspaRyW2rc9/ARfnkoFOVAUjIeImHnLj1zEmSjFox1
jLLqMJKqpngSp1LQdDJdr3hDluolLCnYCEg6KHN6ZoA+zt7l1tp3+xKTvsTqLia0K3bkVBR8PBqu
tS/e1YllnWC7v/GUr43LxtusxVHSJAH/cVzRIwhLyl3FVlF716NeFbeTu7o7OkUPWW2qgyjwuzYX
lvKvT68PZdEMcOqBEXY2cK736+bcW8Vp308nYyzXk+kNA6oWfkVt/eeDvfqUPuhsD6dMMMXbTvoT
uIVab+cOcq5iyR0M5WkwJJWfWt+Xw3JLC7F7FAGdWppVbwlovLJgIYZvAG1Q9lxUZ+/VnkcTDo9G
8O3ogMrq0Tp0hNcgMPT6jSX06lCou6Eux/nFFjl7yMLhFM3lNqO+BZ0OAUpH69Nbu2vFG9vwtflE
oYB6Fnc7ZOXzk6crCAe1popLH8FVtEjlodXGBolh0/gwWq15WExn2KErN76xXl+esAFBxUa+YnD2
yRkMK9G7vkM4nPU62JR0gkzft7o0sLDMnMcilfP7n6+cV5CYDGhjE+FvYp4onP04q7JSSBtg9oFd
p1hurETOUSlJyVKJd1dilLTpKFae6kpOu0wbg/1QF29JOL8ioceHAIG5weI3ebez24sgWqEikNVg
yJP+ciX2fBgCVX7P19ZTMertVKiyFC3ucFwz8lpYZV26c5D5u0C3hc7vzyfllZUGfxslyo1Dgq70
+ZwstgQJsdaxniIlB05pIuR3nctUrNkbIcLLe5tLG5a/zb1K3ev8fWfAoboqDUQcVGMQDlk7XYJr
0N/YOq/cZRsrFX0C7lGsF7dV96fzoanVavlzzQPJnqi/9qrnZu36RydxYaKu+Nr1Wjc//PosAmlw
DEC+mxfBNst/GpQO9ETI49fxmnVT1PizdbSDJtnLrBFvIApfXcV/nEABE8kCOntADUO0FQS9iO0s
/dAOQHmtcZQR2B1xhRFHcjQRTNwjeik/NNbaR1VlNm8pir72Kv/8Gc4WcWpqqTWpgOedEQ+igFKJ
q0yrzF8/mzYvdtSagRYionJ2QugelsgL3Y+YsWhESL14ojOM6ew62k/ALygAFOWYfeY6fEtC+bXD
iQneFPwwfkaI9sc3Cily5aQoRCwqe7jKvQ4M5ZL14AhR81MakLGfr6BXx0OGxwU3jbyKuR3Tf1pB
eQs3X6t6VGj1aonpzU+Ro5XufnSA3wybLO/Px3uFk0o6hybN5o3qcShur/hPA8LQTPXFqUSc1FWb
ncqFkaLGdJKrZXKLm3621DspAeQIvG3wbZ7AiVmltrqhaY9+nDa1c1EPpfnx55/r1ZWFuhmynoiR
u+cyeINwrDxBZzLGYLn8og1QyjWknt8IIl6dbUy2QW9z51GF//Hhs2FW1HxNAsKVqn8eaM1taUxg
0ajrXvfUEd44ZV85lHB64aBF5ImW8DkoPnO7zhkpAsaYogYncxjUHiCTQ5+McE1PlHO/en0z/upT
EoNCf2EJO+gom+dSpWtXGjZ1KhFL0SbPnlOUHyBFLTetMa+nxYaQ+8Zjvjyb/hgRTjVuSMT056zR
rEYMIF+yJvYcVSDE69iPdhXQLPNXL8rBeEeiYnkvi6JRZ3iAJmsQsD9fQS8Cmu0zoJjqkviS0pxD
rlU/2kWxaCxs3XORslr9i9LemG4jHXZRpebe11s/Krpq+FVJOUaGocGUo/PABzhbVQBnLJUUEm1y
XLePg+rSGOipDNtlwhtqtN+SCH+xirfxIGxhS8859SKe4QZd0mWtG7xvzOKrn7lttfMonD6t6K12
kbn2b7lqvFjHjLhRjzeLFBDc5yILcx0A+6FAA41lxI/Oc+XtmAFHzbHhuQTM6N2AmPTeOBJehCjb
oMDgPXSZSJHP/bjzYRQ+YnBNPLS+CINghRsJVokQv3orRHnt+bbrm1E2hOJL0XXNtMFFiDj39KoL
Ha3u6iOyYYYfWquuDpQKyy+CyT38fM3+sTF+yP95RiSFqX6xUZENOls6zQh0FABwG2tQxt4pCtd0
wQIcwatishBJQ6/2A929Iu7a1P9IKUGALxmT9CoDfQ0IASh3nJGNPmSZkfhhZQJx+jdOE6hSW4xI
iecF+ZeSnzVmbtLEftuIo0b7LKZk0B78gG5Pti7j7c/n5LXVTQeVMhnh3HYN/3hGp0Gnapu6ftxO
3RI5S5XtZy2zL9GsK9G+Kt7ixf6xeM/fAbfhRnjTEV0+V+lr3RrsU63aOJlsGs16st4RXKTzZYKB
1a23uKuK+yWzPivN9G4KXdR3rjn2SVj3q33fSupVvz7lKG1yfHNTUTI8vwxH1XajFEkb44Jbx4Fs
2iOdlixGmMvYe+Ab3zi/X9lpBvIbmFRgCASr6Szeoj9hiVSfmPLCyo9Dr56cxU1jH8Wc/c9f7otr
nnAOXjwJEMJuVPHORlrtJLNTE3xEQbAsQ1fPrWeU8t4SOHx5F2zrBxUuXulWmTjLbtIJ3xa8v7q4
FK2+B9OLuLRlaRf+WiG56IDI7BLPOpExvKVO9TLP2yq85NWcJNDDkP38cfnigB403mR1sQX2iMS2
BIXpedlOoWc1xu1guyfVTENsZsQ5tgra26wb5CcypLdMd1++VcwRLWpRhmOwk841tsuJ6r0OAhOB
AD85avM0/x5QbL+blNMNb6zYV8ciriS9psWPwuOPTw3KyKd0wVh+p6uwmi1Ed41iDedlKeOfL6HX
hoJUGWAmbkA6OtdXE4PTNqvvdLG+SHvHEqtOZlK/L42ueON0frlYt10I9RItYQQrz08iwBEWzJaA
VzmXqwzpA0MCyWTapm/M3osqMGsGTXmD6cMNjPvgx9mDLdZN9lDgJNUvH6RyHzUKl7t1LGTsuPhP
rxYNJ29DG3ZaV76xJV+bTx6RosSmwcOF++PgstGtJVt5ykmrgn0PJuME/Dg/lv3avjHUy2v2D1dA
nMvZ/8QSZ89JwdBowcP2sVc4al+1unu3EDnFupe0IGnJkRzANUH/Rovp1T3pgZT5r3HPKnim22V6
icUqmHHOhKkb01Nd+8beFK3cC9wodwgd9qe6CAJuGNU/rHbvfxV4Vr91sr8y2SR61G6ICSmGnBe/
VztFcLgUPRYggxvBQdMvvBpqbtcHb3W5Xlm9LFmWL7rNLq/2bLJrzBEy8vM+XoBR7WjyqcuGhvaX
X96Nm/rCRhxlIOouP64eNEgN7seuj/HsEod2XLIY5zoznIUxv3FLvQwMIBeT0ZC90fzhiP1xqAbl
vNTvTHZJV/WxX+HRmUpLPM9sqtCfUch5Y1u+OiAW0DrPQIPmXDUm82cDBKjXgytBznGCTb2rSuc7
+EH4hk5ZvbE7XlsbHJ6oiiEfA5Hp7G7EjTnDA6aRaCSkVpQLRw+RNdSjhUl9Y0e8tjYcbFxpEnI7
oAH841RCkPLmKsAto2e2740JB7Bd4Bb0Y36+Ol4bh6iavAHVFhctsR/HwR+uzcoyRYJX+X4cJOoG
6udbvmmvzdsfLplsK4/e4NkgAwmtliZTH09ZgFws8IB96g3rzhHs858/zysHGFZem2cFoQUPdnaQ
SMNRYz+3uMHZ1mb7i9RekktQrWM+X6M970ZDPv6yNCTLnpYA9cWtAuudO5dhtZW1YzHJ2KjJ3IN+
6o8QU+/aRRpvXHivzCTngO5vVsrET+dyAQYNQTEFQsZ+ge3HVGJxV0AbjiYfmM3PZ/KVlcE0ogzk
bdoE9AJ/XBlyo3wTP8m4wszlDtyJF9rKGd9Y56/sYK41g8AE+c7AOff2dAWiX/Nqs86rcomLrMmO
ojV7vBYA+lBK/jfCIHq5lINRleUwPG8em4m0jGoZVNxkML4HLGLDThAGFnU2/7Po8N++zf+RPjd3
/0xQ5N//k6+/Ne1C3ydTZ1/+/bZ9Fg+qf35W11/b/9x+9f/+6N9//JLf/Ndf3n1VX3/4IhYqV8v9
8Nwv754lJcU/xuQzbD/5//vNvzz/8Vcel/b5b799awahtr9G60D89q9vnb7/7TcOtT+tku3v/+ub
N19rfu8f//0f/+sf//Mf/5v//o8Xv/b8VSr+gv9XEA3kD1QytpNya1tNz9t33L9yknEtcAJQkPco
U/z2F9H0Kvvbb7b3V6zDcDekMYvEAAnBb3+RzbB9y3L+SucbwICLtCX6A7iO/dfj//AK/t8r+YsY
6rsmF0r+7bfz44FK9Saz/0cshdjd+fHQOHW3KkJxzMPUdFl4+lcXLbqo4rw9ribMtcwxsjf6HhwG
26nz5wR2625zFoG/QIsOkv5ZDdlEHqK3DaWHbaLk+r6d/EJAnPdbrBRIR4YdfYLCvWpQm2pvIOY0
HhIEieGEJayC7rKATd1fWIlZ9XtrpPEIUxvsaDRiwbnC9uFkbZnb70ZqIrNZcJxDZepJ2tBp9Bb9
s18RQh7boO/aC10ii7RzrKLFOq8b511Zlol12UKfz8OiNduPaTos37WxoFC1SvqpaakHkK4A8X8a
yyIb95Odr2Zkbvo6d8Witw8utDk09qZ2dS+oloPwdGSVWKdqDWxIsMOaHjB9zhY+2ow3F6BhAOAx
VGaeQRS5YYZd6Y6Y/TiGBicwWBDti+YSZYCdsfa5d5mNowupS3nVhtDve3s6qaSe63cyyGGUN+kY
HJCHHO6LzDBuzTQFGkRsp3+ua/2WplImd9qaTtcwP0Ey9+7ohq41eZ9qUePz5jTSbu6SyWvqfQXJ
S3uQ0MesWE20zq/0NYHa4rvFjHhpZpSfJ0O4H2ddSxBI7NGPc9q6/ey3fn8LCXeCkmLnMnTA9iEw
nQOyj5spx1OdoqpZP+kNPMDYBmZnhpCIMlrxOGvC7gO7axxBWfDvvYUy/aDV2EjllLW8cEUZLI0S
03qAn4YargW1oI0SN1XAfW0VrwicWB0tdyQ57kCdj+ODrH3GhBiGX5PTAJ/FJVRElrTsEi9Ib70o
8DG4Adqh2Rd+U+ePnt1A+aa5OwmYSknxTa9VB1M175wc79HKdA80HgDydjCA9RZKNzy7wzqaFaDn
1QcWfLt1SKfvvtXPhnURBF0hVmD6K0oXiz7UzV7ZsE+jocsLeVfrTftZHwv+F9Y07360OzRTAbyb
eRqOXt40twy9dMW+BxSPIogXJP1dSSGkvOusQZUIJtRzKyJzFllxUMpifRlOrcv7ues1APMAqcUw
7SbUIac7vRtE8R6EcFZdOSx7VqFbbj8dNrocLAK5f/6jvxr5eJwDsyhBZgf8ZYAEnlfu+pIGvBVV
VPlW2ELwzcZ1lwcC1y/YOZ77BSJVuuyWtMaTuvXcTPvYdxmztgISYmnTRf485ni0xVo31X0I2IOn
BhrIN2Gs+PeiFYgIDKPsMBF3ZthEiZvjd+9h2rabfE/NNKZp0kbwavh9jSKQfmi82Sjfj0C7lp3e
zhAP4SRXxQe46X15N7l2Wz8qVA24X3FOYklLWsCERQFOmQV2h4+5DRP5tGl0L7tuIUH7RtGv8Hbu
PEj9ILxOPKOfm/9e9UbwTplN63zOhL+C1GkMtUcs5gKeQr/X0tX/YBV2GewnR9qPEIKpOEN0v+6W
ijotqhkwsuCImVHW9cXOHBe4tYZ3yKV3KqCMfhk8dCYNd9gDsnxvQf8/OimvSokxtCi9RGocvLsg
baq7ztE19BP8XAfinM+XVmkkH8bVH/q4NLXcu3dN8Sis+nfkDiYo/vnsHPRKGadhRVQJ2tPA7OfW
TcZhXEVdYE8PwuAgrHKz+W7WYC3KWXfvq6Y+lnPe773U+QhxlhaFyOzdsBofWh+eDO/52utUt8sg
V1C7kYcFdfCTJ4YnoerbTZkdrgloXT3RHrQiAFEqPbDq24sJli5Umt9d9OAbYKy9n3JofkpHziHL
s8jPJ2BCEoGGYRwPA4VMbckNyowAwd0BwrcQHKy+77UzlJz8BpXpD35txbkNq4I+ioq9xk9CKPPt
JwMXLjBcH4S9XG7oi0g30oth9Q+unnUXyu13vVvapyXo9lWfXK0gQkLb5i6whvUyxdQVQthahNg3
53u9o9/XWerSQk4tph7yjhts2vUNWza16wuz5RgtIGBzVDkfV295ROzGB6Qu9GMmUbtP6HycyObw
I6xkmDfrFczQL+2KpwB89zTsOlsB/HKb0CgnPwqCvg/TwToMuRuuGGlYzbCDCvudmtNJM6ojco8b
y6FePiclgUaUoPIgsglo06iLfWtoV0iiPaKYhBhzvYZ9AJx4nXuFYb0PaQWB4QI5kGnNhr0+Wv59
B5DbgR7VXUMvukhLAWMqce512AhRVrOYkmD4OI7evY7eSDjI/EoFzhFzIGpPZXpj5rgYDIjdRKld
HNJ2KWjMmstpWao7R8vqnSHNmHTWSi8CrYTJ7EguKq0U+Ulrg6dilFAC0FEp0JsYXX0Ndc7HkL01
3QekunAU/TV2pure6Fet2KUKBRLkrdUY4ekovk5q5WjSWg9rxRYNlDhfN9X9ohu7uHWr6TAawjlO
6CK8X/RkqvmoECeh0U1w4Gw3/RSAhGdrrHIINYPMcJeZQ3nRJ3P7KJRnfA26Ov0CP6F1oWNAHImN
pb3i5Fhue9mKHRwT/5PnC+PCXkvxNUtQztnX9Pl2wHVKLIta5mzu013qOeUxxYGhDvvCagvqBab/
KNth4/cWU9aGyWprsZwC+lncF9cZhE/OxnRFnGAe5ec5U8ax1zPvS4t8YNygJXZfEj1yTUARgbe2
uLeDEXzVnQ6CSqrZVtjlTVUeDCNt3CenDJRxFSh+LfThhOlhTbCghx5KFIfWRSZjUhR/0lXLkF5O
qcp26IoGTVOCQ1+0/KPjo5tWmknhRh1ineluMBypw4vcyPR2YqFaIt0EcRKQCkjj8Br9j3pRqZs6
TycIrWam+3uhl/p9Wqt52mHMwENDYtZ2aSG1m3qlMR0mbe8d6LFZoUSD9LZGpvOAb5r3FOhjeVz1
Sb/wyz98j+G5onGidlUKQSVyZ2B25lxggl7lNMs6wNREGIFzj1SGFJiSrNbOlVrZXYM8yqMKPky3
KRS0e6cvu4euW9ajyb/OkZ80BlSZ2dy1OG9x66fp+A07peVgycL41LXoMXAkVhVyG0DpO9q4Q3ZM
m8L+JAd3jEu0Vcx9CsZThnWX6x+8KTjg9ljQX+7UMbH7+qTXmG3D4+LMaWTiRA5iAtdG0XkXKbTs
B3/2PuZVr++kHI0q1Ed5LIdW3OSgByIlsGniXDzATSnNXW9pxmMPQC7mihXwu0Qbrd08HdBPt+7z
ys6PNgfoUXVmccqtptqjr+BwHOZO2HIdXnqd1h+QpEDCwarGk+qhz1p56d6PxNr3A1zCUKSdewmH
+PcZCZNTW22HMOYzUEwr2ugxCM8G6k6TGtdFOegXKG6sN5mZY4qjUZ/SY/Ti6m+dL2UdF3IUJz8Y
xc2KKvXQ9MnBK3tRRtk6SLa2pUqUO7SeCCul9nMwtFVBjy60J2ygsk96L3sSlqCtTtQLguTojQaW
PO1Gy9NqNEV6t7mUXq1HgFayZ+5UaC4+pJ2DN839xZKRVACCD+CPTXaIit10z9GDHgGXkHPI9HYh
7s364bgaY3UYtRW2bStztLUsrwhLmc8XSVVqe4jl6r2iewNYuNCWYwEc6BJpF7Wvzcn6HJDoNM92
k0CsMpUbDJcYI6nbUgbThxaUgL1va9ftw8rWEKVavEQ9+GPnX8MOMQhnqvEdGaUO607zpoOegKii
7gfRUlYDh/Virw2cSbhoj5NujBBPEJ36nY4hS7qoF/NL6hkOGocof0X6ElhRZ/fttB+Qzc+jcdKD
QytSfwjdGRewEdfaCILL8tROZlvsgzIDcdK75nzrThqAT0Rx8v7oKriH4VykjXcpV+e+UmvmwD8K
mv7Qj713kRlW/QjA0o6yqpYXQ2nNF9DrCzjTfgGnpvjWdsrodqsyxiungT0UMVR3r0GcvUAfAgZr
b0HryBXsbb1MNfrIE9o7tkQSzBo51BsNTfjQzJdiiYZkTO14JNxJb5ETqTZ5NwRDloI0PXTMDKIN
Rlr5wRw8c4dHp3FE7/urHJvlHeS4qtxPU4GWPaGYQsWrra6nRGgnxUl9NWRDFg1j/iFxs/ySU924
9OvVufk/zJ3Hctxa251vyPiNtBEmHjTQgWxGiRQlTVBKBDZy2Ih3YVd57qHv6LsdP6C+v6xuqkif
matOqU4pEHmH913rWYNsDTzijr33KfjuBvho1wBkzFsxlu4W1ovGGiCWj2Js4L81C9bU2UyuB7bY
YQdC/4fXL/UTOOTuamrz4V6L9GwPReUxtfLmQp9BkglRlI/t1HS7pZ6wZOhxt9fssjpEiH3jHWNQ
HWKyJ12BCO16U3vmeJ0pk4kaOnoFcliy0F94m3t3ZHBqpg/LMDl7UeosNCQZWS3u76jrj4INJdi/
ZggtzCFEkDHl7yc8QBd6OVjqSk8ibbdWOy4Bmqgs4JPRDg3ZcDurLSfalhyeg2J72tR+XUncg5X4
5HSeHUQl++405qvthTKZxJdu3VUa2YaycbbPlBHfRZPj7IBsmdd5U7qf4mhenlNfW/kQur7ckjd6
yway84OGs10VmjYe6twYoDJpGZ5arfePoNnVRnNUpR89DzuWnno2T6tGUinb5YNqUxGqkpX9Ph+1
7A6EATpPDYwCf5UQ3AlnnA+qxbWM5LLPx2oCVzUtW5OM92CMcvkTnhLx0b1d70guslv8+lqidtDK
MINVwlxfSLaZR7AeLnQ/tpZXmirdC3Laow1C4gFjC5+8TZPruzP34uM8zgu29Q5PuQ4bZTPI3p7p
F0KL2sRsMOQmQewV04TWs3AyrfjJirPmi8hjsGp4qz4YVt9sxRxHFyZxapc0kS1eyC4vHvqxM/zA
KSeoHEtW+c+CoegBkcevIp6YdYeYRXBidoMV8OSxkHWUEJ7m2Gsl5v/a+tHqBGlZigmOZUDO/nPC
LBYMKquPyWJmF10rh53WJg1YmtyLt02jY2aUKdAD7C/VjiMnQSaNAmIhjm27BQGlib57YnIrLrqx
tW5gHakDatdq3ui8M+SSQQv46KdxRmhZLh8KZ85u7HnCX1irhbvvHV0ey2WUttmusebJ2EZOhnfO
YYxnotCz9Gfe5d1ugGdg/Zh7K/uWA/Hgwc7ud4qL02Ut6nqflmV1oYMPFlvXb1MYDkTgrFqveLxX
beQWEHncYrroB0N8XNzRHA61qconNfDQA3pzeKQzHXAsu2nJJpDF1DHDG4+3Ple+DrxfZnuzSRoZ
zCqT96nJnmgbZabzNTfivA+o2RRJaC6AptINGeT5wSWbxtjlqnO/j7U3NlcZUdBu4M3LhBWjS8pv
eTk333StWB4nvcdTOoEVaPmMWJdy9xKtvR5JKoiDIcsK+5hl87grUi95WlVXDYv5TF8OLSvOZxZn
HS+qm2C20KQmr81Oj/uQVIL2drIK4wvVKbgkSozx0ZVW9NQU7gPzt87MAT3i59i7AAzq0m8Eb9bc
fcts37wcSUWBZflS3xL5wP8Xel3+YF4YkouRnJZ7glSHOmS0bB/hmMIcNBMLR3NDyeWALBklsALH
eKl5C/hRQx8fpNLcrSxEy/qR2M0n5FX5ZZobhRFg/Yy/Af2isCDAqbFTigaNWsM0AlS86C2vfBoc
k8TpZDGormnKpTKQzckUbw2369TGhxyWhJP0+LVhUKdMgTzJDgD2y6/QZJlg2r6iEpH4JbUowpjM
KTBbYdSXEVYnfKJj0v7gX7PoFwNLDSPL6y8q0aIj+VPRyNYBhla2Ze/GD6kFU1QIs5q4mLx2bVb2
M+YJuyvsR8/oSEWwV3Qi36TFy4t0jW/Igm21zlj8fvpSdxJr7cRcDQCeF1/GcIOgcqaOmV/ISOhF
vsnGltkaP2rR63VAIpexHPLOnDD+Uhqsq9siTrkZJnoHfUYR5SzFES/VCNIZBSBlJwsF17IDRpxp
m2oq4u7OWWBzQoGc6i8QKrhXNXaiiT5LxK9AoUxgPJS5q0fLLDvTY/tr5Y+tMfP4W1V76gB5gVlI
S/OZE5zGxsquO/qmzfeixBC1LSIqrP8u5VC/4iaZKqUU1BetzK+SVJMiLBsXUZdfWGN60EdNn5CS
9+l0P0VN/UUTFj+AlCxu0+/ajgX8tDhqWiLgqXQ6z8CpYy7OAcJEUbUam2zbidhw9rNYGkpeY+tz
o/qs5ZJUZ/HzFc+Jymtdl9WthlDI3FBoM4ojfpCi+5KvukPwKqAxHnWzz6d7hkv4qtAo7exas1te
SiR5XGkxT2CugtlL++zGYOgproY+659Y+HfqUwlXpH00Oh35AtiJap3QoFHue1R4wPu8mp9WdAsn
2o6VIGv85VIBBvfOBWVAuHdloeaAKb0rb9K2Y0QZOIfp6E1JRYgukIZ0D1wNYOOo1WW/lU7FJU45
Qi48uj3sm7Fu473sRcWcYRdXYHMA5bWT/UlOnsku1UsPBTyerHSX4sGOhtHZ/BcdaT/lNhvMk4qE
C0tsjhYmu7Srb+0R//wFKUniyx/9lX83MP5sWJz1x9boV0Srq2yVnjrf4VnrFKIIQVPS4q01rea2
nCxpUE8ZgKGCFW/lzjJ6UApvH/PFifFHu4JjIXEx6ePjmqArcx6qx2Ka3gyLp43javUXqneDHkS8
Db9atneh2S/i0l4JEBtv0EqYA32pabuZUstGjVlzD5dj9WcPutimJpyUcsKBPVuN+NqMHhQHAXkv
wZ5dM9nPyipLNi7Ke7RBwHxEzp8QNdzAPqkg0K09bxgKb1/fmfZsvTykXw7qXE9f5Wdn93TRzNpg
+pg37IEl73bVXsRJ1qyEqumuHe3x2nLHMkiruHl4+8ivniZIa1wERMJS5FpbUac91YZPbcDhtGyG
1GRhmeXOBVXj5BeYNTYQPh2o94SD524CLpZFK0KCVfZNwtV5fklbyo6QQspIAK+jm8UeylU9619O
6SLqTQNl5arIGvdWE0N9CUTU31C/70gr771O22ko4YxNAuuuf+clO+tkc17otVCt8qZhcMVtenor
yqY1s4YJHSqeOd15RTHdpUnLcrHVU9YGb9/39YmevtAeImzinREFYCg/t1T4c+RUVQf1YfALNldJ
XuO19qfYfkd9cH5RCEHps7mE/fBm+dz204uahyVN+aYqPs6OartOrSgH2ZwMfUApg7nh7cs6f5E5
nMl7ZFp0SOkDnAd3lTPIecajalO/TDxyAvK0m2eKQHsIFQz6eTevRSgmBirLC2us8O0TQA1wdmfp
daIbeYlttFGen8MB4DtIuBuKbgsao/4pAYmmbaFkKYcOpBbfsuawB6RHcU23IOmyL9ECE4waD/B4
dmatTnFQj6mYKJqKN0ADq2gTla5XbxVKciBxXirBSyjLrgJ7igaKbIrxI2jiUbLHWMzlMFkp2oRK
gxNEAbh0Sd3VK1M/1HEN4Ub0irH/d1tGIOaeQxoJ6xrUtmgxmdSmQXuwuk2DQpu6r1482/JYspAl
BjYWTk2+njPPhzZXurrLx4mH6BOOUj2yt2BCpXNDd7BJJyZdNej8YK/UufNdH5XFboIyw9Q7Rvxa
DRABtxmYjWPjWu597M/8brPKSTYtqU0gSRjxjP2oi3UmThNWA+YA7okbqeReAXrjR3lW/C2upzra
yZSs06LtKATbCiRu6mX+sw7bhtu15KCcx4g2w2WvnCh6Kv0I3HabJMknvAfLvavNisnUtDkFkUd0
pUzq7/mVbMG+7XN3YBGiPGLFDomY5/6XyG1W0ZUPyu7jlJJRdwGliOm+64VPcaK2UiNE8ymLXWV5
/BxLUkkipqAp5w1+u6kI5jZhFUXcOjeKOo3cg5fnXkZ0c5ZDBKlSXahiYoIuUFrQz3tZj4gm8+Xl
VNnatJOWopS6Imv0A2HdenGc3LFwNko2lK97f66b7fDyE/BKcpCeBk0aVt0IPGqKpfQP9PZeboLL
RcPl4OgV6ECobazx02AshqS7U5Nff+mWVNG8qaeISvMI8pZw5CcTwnFopjp9jlkbm5tIqbLYRoD0
6epr3rcom667tKS34JTpfGNAj4P73mF4ufy9SpvGdKh4sEB4tGYoQpvK5rNRZeb9jNsSCCesCBFG
Rbnkl2ybyvemvTPtA+4QhgqWUCijMDMQMXg6OPlOltWWgT1BdpI1PRJs955rZJwCtqNBiG2SG5C1
PIK3B4nzwZcwTJRKOiYRC0UWAQ6nxzWxZuTw++l35/4KOdMoLQPymKe7t49zPrniq1+jRvgVNSCI
iPX6//DN0YpKgClQCCltLz2CxHQAOudr1xeN5ZchloPxzvC3Dud/TitoGSihGRwYkZSOxuP0iFRy
7UGlVbuxgbJ/Snyj+JXqVgsBNCU2cWOWLltlIPC6d4wWo/qs+Ayf377oVzMO9gOUDBhUVmaD4Z3p
3Ua+InJAaMguifRvpzka6zCekOzPLR/128d69QJxLME99gSmxFUVdnq5xIWVdmu7aMaXKvsuBEFO
G7iA/IY/VCugzpt+/lY8/PPjOhgOaYz5LBXOU0EWfza1siAcUh+96a6a2RxRwHPvDXOFiVli/lnE
M2/W20flgzx7vCZKRVRKUDcsloy4Lk6vl7kIaH5kjCxJVH6rA22/nG29hYdOBFK9Ne3K+SndbHoW
sjJ+Ck3hATdTr/vWJZZUW82bm59mlbbmFgmJOJJVQJO9jvz83gVR8FiXbnHlTxQdNxIFxCefHvG3
gsBIFVbRyuZNKboxAw4z9UUpaxIw4mH4lkPEQUkj/ekSAamoQnP052+WGLoGXp7WpFcMmnR+Gqf6
PqpIa/aLYU4XSCZK724CtpzQ4mtj+RluT6FUkNgN8I2No7mFtXdftr0987UW1PS3CvothRtdQJ9k
FvBNxejQRd5SX47VYrt0ucpBO6CDYTAFk6kAhxIjUNFBXrfvflvz++VLzUcDWGBeF2zBvTt7mPkJ
cV7L8kZXVfSB1AaD7uoywnS77J0o9badp2pEPT3eq1vN7Ihys8ukMpnP/OUOVfGC2sMD8sUmkiPl
tP2um6EtvJ1cYPWH5Zhqtx1t+4/TS30midsFaHm8/ExVuRa+pK/fdqJQXAjqGUrBM3O3TzzoHt2w
3QRWidzGKIfnPLdEiVhkiJmPZ0/vgg4ak37ViRWCLIjpCOsW18ihIkiSwqMmoieZlKW7m4FGHYjg
sD53tRw/CY8JP/Q0R9SXWmWJY9nGNjjsJPXktiR9at+m66sN1sk+0EX2HGiWETPTnNrKJtViHNpj
ly1oxupRHH8P1eRJcot1OofZ1e9aTQqnq/tSA1zkUfkeU3UdS5ZJv/8+DRovPuoSRfaVVK1nX7lU
Ej9PAkIvOeRTfVDz4jthlnfaF422yQP2PzChGkHZy1fUKtmRqEdIkEOtNRSzWX3uxeyL3Tj7I44B
H8hloC99H12nJXXhXVso4DmIM4riWo4dbNF8QnUfCnQ3WoAakJf5typlaWdOuSxVXO+dwqOQnM/M
aFSla1T+Ld9IQWNsfbhpC2s+qEkj84+wDKf921/+6+8eU46+Bq9jgTLQLJ5+9yUyOV+BItvEPsWP
DXXETLuvFKk0318O9I8Uog9VwX+nWtBTTel/u5Y/2qqrntWbf2v/q1pFmt35XzoRnf5/ojJdZ8r/
+p8yztcq0//1r//5r//9r//+r//xSme6/sPfOlPL+A+DiG9SXOHNsI1fd/G/dab2fzBRkB+3Gqr4
E291PPxbZ+ryj/B66/hVwQ4ha+Yf/VtnKtz/IHjFF+7qnyVCEmXwf57gv8s0v7W9/y86U9yw+BQN
MBcvtQaT8KXTVyhyjI6sgGoJKUKCVwYoeudUgp4OtQcom6pQxVUz+eM7m+rTN3c9LEJ+lKawlEi2
w7N6etjFQu1ptpCF7FwrH2tBCS2hPvnOLvdlov+/657fh/G5VRa3kfLUeQKmD9q6KZNYhDMV1yej
s7WPxHXTp5J5T8iDFOaDpUaSeLCaecwwhbI/5qqmpT00XTHA4tfZ0RQNdtvQ6hx/1dOxP9+2vRn/
0F/uEHLPGT3DBO85oOUMM7soJXqRUi+Mawl6QsGsbSsMuNijpp07DslD1qJj29i5SlBbmoMRB3SP
qmUjpt7OAvjVJFAMVmxEN1Pa9T/ZmwHkNhn/u3Cdwb+lyZI+wNMkXKDqUNEex64cPyZtgn6mSRAv
KA8S9UYZMK83gBk7f0NtNjNJwxLFcImANPsIJJiCiQHTEnp2ofsolWcrL/aLB/L9sNjYzAI/Ae3b
QlGwg2aeKIcXQ8Z4ZkhInSz8ZbU16rG90djId8RbiCqHc6liO/gvZV6LAh2kE2KCtu/KTDI+Yk2r
jtkyETSQAjglmQZPYRrq7MGm8I/v8N1q5MuD9yii8HmwCUVAf7aUH/S5AkaqWWFjVda2jzRj44i2
CRsb0YLUpfvOm/aixz5709ZinRAQrPhcz7+jBBZ8xvRjkoxYlyos0yp3CdqZBmI2EQ7ddrGJ/keh
FvrgD0pjyB6oe+zhQTr0rclTYYctqfOEZTaTxyP65DspJagXdKcfx4OL4vg5mz0ldxpCxV2LJHug
qTSYH4bOa9dHFVPoRSZroRsbqRPS34mC0YhQJGpRWiHNIYfF30UppI4cXg8CC3cB3G757OAIW6u0
T93Q0WE1gBj2YdOo9pI4TRRewp37aFPlsfy6lFVavrN8Pd0NvTwqH1MpWxR+xR15tlj3SejxCuEa
YTGSpJTkNvXufNJIaijUQda+8Y7K3TzVuP8+4GqrFdShqLCdMy2MDC43WH8jjCMiqIuKugQZyVWg
sVq5oWfqoNIgcIulgIwfKjRwtH3ygqUB4uhPsZVBz89E+7iIlvo8nS2kf9Q0x3yfG3nz2YqgeUKU
rvTdiHRvy07lPa7giw3p9GV7cdbg8rRJ0X5lrokpOwFXioCqokRIwy7u5BFDd16gWhvAJHdqju5y
SfV9K8hzK1GpLaW3lVnBd1rQ05rCMpmKOkxBVgmE0iqZNlVFmBFNk6SJNmXT0bMV9dAfIY96I4uo
qKclZ7XmbSEnNC7KA9jPgo+i0zubt9ON4vp41u4MCE+24Jari7ONotPZlArbXIQ1l36tIr0kVqwv
D2g69HdGiTPYyHosCrugGig0GHh09HWa+mMnnnEabU90VGhqukZEcjYt0WbJ3CoNREfuVtCjl/0p
Eqv+2ixSHimXjz55E2VmvDMhrlu000cKv4zNG65ZpkT4CKdnUiELbhCFxVgdjGYbdyYJ6A15QEXj
IUcdMlsGCF7Kd476MgGeHhZHu8d62WZL/pr/oUrECgUa7C07HbwY4BJmvBgoLWCbaS2BTumYZaEo
CF6t3Izc2SFLfAQfmbCv8qZFt9GbvZaFbCYXg609Lg7Eq9XgIjoE1W2xhfE2JdV+Y9NrZRZdrfi0
NuhMqPlhkSGXIIGPUS4havVoSRK+NhSEC47WG8Nt72UDat+OWeuyrSzkjAnD0AaJRrpsXX0mfcV0
Zb+ufwl221Ahsj+5hod0gKC3aK1ouDq9fbyDB6OIbDIc8ri+IKwMGTDhhsUtzgUlAkbUBXFeaSOu
6n3Cd5Ia0c87r/WrYY6Fus06hge8gv/ssweskiWOfEqLW7MY/F9SNemhQcJ/nNIk2ukZbJJ/OAO+
HA9dOzAAhD6CteWfrzbiU5adDmwg2dXxjpIHzRxQtVowCEUo/JwTQ/P2EV99uFSW2IzAjkTJgk/4
vKcwEf+OahUYnz2RAZ4lxn7ukvmo2dn48PahjFdj+HosynSQJlbv1vn6sTDyrspYh2yNcRqvJiWR
XtvpTMUDMNJTTUuvD6UmpqsU9sVHRKoeuQt087SNHHrz+Z2zWYeJk6+IsyHyg1mfFpFj+q+erRPV
Zluj4DULQ13kvjnfjDWaXYQH2RUU1iqo0mz5OXm9CqRou0cTi+t2UY4MrdmIr6pWNvs1mfSdR7Ka
4l6dmYlpkVcOqNArl6lmiIhu+prJOMko23dZZdx7BiaKjZwV4tYom9EjNCPzQzA2MmKzauTF10Vr
gU4j9V6cIJojo92aQnPJhBgGeacn5FQeXPESMZpruTrms4sa9e2b+pe3icdLwdB0LIQtL0P3H0Nz
NDVLauFHgs8+O4falc2Rb1j/oCNG+sfTAPQH0LmGjVOafuc5NMFRHfXoKdbC3Oy6R2LTykNqx8W3
OZbElNoq/ppAQb2oQcfvBkQU32VZ2f/IX8pUxDms8lCqtO66ZTn7ehYXOGjsOLjimHElDRkY2b1T
pHvhoD8lycFbkndWXsb6M8/eWy4aP/XqEacLeDZGUAJuMq0uIhwlSS1oZRR6Gua6TbYByrbiEW+K
uo2jnF56jjsu8KE5NEGPMcAPqrIg+GH0Bxc8bN9QlRnzudnNvcksVVvSfUyXfmHjQATJ40BV9D0C
xFnD+OWOrb1Elt00CWgZW6cjXIVabB1x3BCVAworuVRFETjRKn0eIyftkRVj+sA169ow4ZWMKqKZ
rMFgg1Y4PzpsUMXO1UerRQ2JgGz39vvrrjfv7OayOGN44oeuFuj1Bf/jBbbrmOplPbgY5Mh3uBzb
dtbCDOHR7Qidjoge3sY7YZeiDgdEM0fySW1cPgAC2v2UeinWT/IZEZ8lPtpTLBfpRiD7bUO8GGke
EqKljQGVsfqGfCnZBSMsiF/aZCgmSM2qplBB7C4COAjGsNX9LidG2Udk8mjF7TSFfZ8kD1hraiSA
HGH4MsZySq7l4rBJkIDebiKcGA99p8wfduHlz36tU91qWMf3LEVoyG36urDMXa77+bLpag3eaB4L
73Y2/OVjZA7TL0xjsrsmvo99zeASUrYZhxThWhHLZo1hsUrGG0u2d3amoi9L6g4fyI1InKBEk3bA
aMr2Fe5x8UXWmvMTbXL3y0BzrG9RWXcuIYV9/o1Gbl1tZkjMWuDGFgz8CAEBL7MiX3hjaUQT7V1S
VD7HMrM/OHZPfunbT3od3c8eNORTD4HbWuLBV3/6oOPYEjbVEm3V53XXkogMuItEbWZJV17MDhlv
bx/v9aqVvbe+YgrgkzLj6mcvvsLCX8oZ78wQifZjO86YvZCy7tATm7ultenboaa0dmxBux+Clusu
MVACvn0Wfxk76KIbrC3WkYNVzelVs5qxU2IrNcJ9DBvJHMXdthzEBTm2MjRm/+dEEfmD0QlIM12S
vHMPXi2XuQXrRMuwyeRmnVMCvXIp/MzEuNqOhQxoMFdhVBrLD0WV1zbi+cLS5PjOCM2X8Zcn7bHC
oeuNIf/VeClAN5NnxI1PCFsYAiiWblaRL9kkU9guOVsmtlbEDBPqOQ4HxHeE3RS63T4MBDK5gEWw
X+7nUteO5GkQVKIqlmhhQR6VvcUhbT9oSZ+lsEkn/XuV5am+KbW56w5iiRjUIMkwBiAZQ9vZFpk/
EWecOAdurjTJwvblh6xJ44TOjl9qQVOQJ7fxc514GyxlwO0bBKyCWBWjezAoamdYYCbvdoy17rFq
PPKryFK9V3mb3hGQGZHa7BFKvVHplBv7uq0ijIZDTZ6Ctiw/BaNnHggxov4lnud7n1t4yIxsSiws
RikraRTJU4UmOzXrzYTx5ppOOPOaJ7MGjYkHOy20F6SFRGEvi385jMn4FfGrpm2swta/RjjP9VCa
Gb7FJqnG73oTIZGf5tb7gEF4IvixSxduoVP3H5bOwPA0WVXzoSLb09+YxAjguMIpzBa1HstNbzny
2p1GDytmmmFBdmspbquub9IAnvICx2Gin0dkd0m+aDH34BbMiqyUoFGEIm4akke0wOmt/Mqr2rYP
MuFqnyVyiZ8II/BioKNybrK5rD+LYRxJldMr9UsfpoLUw7VZ0dJYezYyLykDyGnFHRmPziPoXf+u
xY7wscMy8gnTR0GoqyI8M8Duh2SfmZ+gzdHUkFgUoEmeaDxkJXlemk/iulDkwOSUuihXyqp9QmGM
rEYq2H6YqBatw8xbeg+EuuGGXNJau7bFakMwFlZdIcZlncTG1M8uHYfQqkNaFektru2RDlZSGhe2
V1WkgWRrrTIex7j/9vYI8pdxc92ZQDmgiE2/9GzcJDEwEyBW+Iaz1vuEzje78ciGDOJ2oBU4sdF+
+3h/+XrXLTac6rXozmr4dMQyBqt3K9H5YVX7TuDhu7os4xhXRum8i+hemSNncwKTAQsr8gIQy5pn
Kyus4VpWidQPVdRiuIKQI67LydMuxnQ2gIcr+xGAU4eVhJD5I0u/7n7MeqJa3r7kvwyThDFwcyGX
IKQ45wBZlS0WOx380DOn2T9gcxwxS2RaR2UjAf64NVRfovFt5vg9cuzfDk1sCNgokLUWp3B6t70W
Fbjlt1GYzFlxif6l33UUyC6mZigvl2JGe6CROf729f5lu4Nojk02RSQb8tEZCkZru1GQRskrNeGl
35MghcA/XSAibNDCM2L6devcFgMpHAZxOe9MEH95oXmfuVZOgJN4mT7+WPGZALPxWFZYI13X/iFb
NbKbUn2AEc4Zg77u6i9vX+5vnd7Ze0b7Rme7jQAXtebZO23qcyGzpSFvBpeq3GG3Jd8ev8W46Vva
lAdCVicvdLCjQGWa0ITvIEMIXIKgG1To2xXVrWwmUW82++rbwr4E05qjaz6E23WUKzXJRJFhty2C
fDQtGcTxkty5UZt+L/F8Y2WhjogXhLE8lJ6KP0uWxNV2hE4WE2U5ue2u8hvnM2rEhQhCb2I6GPUU
QEHKSvK6YCmL9wOZxlPlqxGPA3O+FeDZgVA31rYgZjgt4uPgUrbYrkrZkbZNpC4NzCUx4rWYKFhn
hOQ5a0Y1EWA8UsyS1ER+lN0MD26Q5vgVJ7FHkynKMQlx+UQvzwmTAvz36pvrDhPSc7PHBqN1OVYG
afXMAVMMbmTT1F5HmF3sjY8Ep6NrThIMdb70IgAG5Ib1q0pIe8j9DJJfUtKLDbCLRlTb+0T7xjCr
0DwmdOw33bSY9qads0Vtar11NCr9ifpVjYP40FpG+sxqDz3C2MQxyeOprtJwTKL6mV48max4Zvo5
zCtr/OgoAuq201TP5Ah3ht1swMAR71gguyMsuS6kFqSYd+KrGn/5fRH5dR9qUd8dRgpp7Oepp7Fn
arMkh4rhdr98aTRyo1eT/lTSV6DGZ88KHAFT8CUhWiZCW9OqM8IEIuiI2Orr5mnKm/EHIw+hvi4d
ePwy+PkuUE54+FO1GQmDwXTcbkwkcT8ZdXreJbvE36pXVZHfggkcEE7WnROHkar5KYWMWvuKJsli
XBhYi50AS1JkYsyssFqgzIO2p6uYkiQ9Ok+A75VcM+rM4etY5EW5J4MA229CHurnSWpOjqNYgwaD
Xp87JDA9iMDQS/t+sNplOmCSnL7LGGcOOgdj+qEnk/iB0LFYE5Q1/5kVjHAxLSO93Euvd+Uhn/Fo
X0pqIdrGqbzq2VoWMulStuhXCJ6SIRDtuhxuy2ggw3ax5y+D2U3HWuglvnC5CpMrlCdPyivtHwYx
oT4AaTxxgXQmemF+U2FgNUGJqN3sYRYNXa2fjY1ViyXeTvOgbRvRzlZoRy1u+qEbY0UAcFUtQeMY
2upGjsYubHFDi9DPyvKBM8kR3cgkzwMMubiUDB3x6rGFnWLuwLHE763K/7In8C0a2Ws8huEiRjod
8+PcFfj71zoKAilaS4lLDvBgT/tKVbShBJVtt3Gme71Yw7Hsiqry2wPiX6Z4RIMGyTnU45jpz07A
VXqqtC7j25KivBRDZVwTX2iDZ0/egRW+nt7YgbgW6nwWE3Su1j//Y6xXtepid7K90C8Q8wFSLput
Icf4pyaWdi9qYe2GmaDtf3p9hmkbyAbpVhgI286ur2q6ytZ71w2x9ywXDNEz+9ypul88rF9vH+r1
VMqh1iWM7ZMRQQ3u9AJnbOV6M1BdMRe9ukbhPIXmCtJRyspu3YI7yirR6ckxzd+Z1V5PoxwZKSaw
SSqWDPinR/YkHU/DL91wHtJkS8XEAQRQzTcisWl5+oDQ377S1y8NMnimFYP6PM3ic3B2kVRwkLSC
Qk0BLwJZ/HKHpcS67wyjfeem/uWtQW1PY4vCkLcqIU8vbU79Ns8RVoWyLSmyNQo5fFDTrUc9h6f0
oourZJ9V+Bn+8SVaLP9sEIx0WJEKnR43RUZnpK3O2+qMxg1oJ/YDie19Ik/03VSI18VwjAMsfpGw
sv6lOnd6rBWVqPe2Ilde5fHwpZ4ldstBxTM96lz9clt0X3sSGp0laNknh6yYonHLeYNFQa+ntQH+
MPTHcwLd5SJLyvadfcdfnjc1TyDdBrYhneHi9ATdNV4UnSwYziwdr00jWw5lrqnQ9rGAv33f//K8
bUBqHpBqNDskzp0eKoFNmw6QqkMcUOPG1OYszEgJ3TTNqN2Uyhy2/IGy3hklXg/Dhk0dmw4JuEwI
ymejBFq0fJk12w8t+l3xvvBM6tnIBg3205qNoNrTqgvavQYTiKn0e8wNsn7nyv92k9nZ0WPibYBz
efam0yzAEFDrUainTfFcUkz5os8zuofVL3f/j+8yjfBVsw1yn5f77Hpbyn62k1VemBB/3e2SyW+w
ofGZpTvDnnKuOtE/CRU176z3//J0KS8z/ON346s+N+vUscDZN5te2BLbvFWOnj6jNY1LqkBQHzB+
qL1U5Hy+83j/cmuRtTBWre1xIifPxsfJiTSnoX/KegD9896deW1ZRpZEZrDefEct8ZdpgCuk2MZq
nCSkVxJD3dW6mg9lm1JY32IZ8dCekBa5HeI5/0kKh31hidG1N47fanL79oP925UiWSfYgC3VWkE5
/Xxc2PmE/VrJNp7J5S2Hrr+guq9fa3nnv3OovzxLKhAsHWwbjxIj5emhMtKj0T+h1jGWuTKuyB7X
tlEOLWVbUEgutwV4u62ddtE//k7IJ4CwtdZzaRTo6y34Yx3RiDL3hEWb1ugs99nVm+pJ97z0gkBD
cXj7br4emE8PdXaJ1thg3IXvsiVbG7xZTjIZ5R3EV+98FuvPOd2Tovs17bWiQ1WcldjpJVGm7E0A
49k2LZPyCm9jd1vS8brSygVxGyKz3dvXteI4Xx0QwylFDgTwAmbq6QEhrKWpuaYl+gNsvE2VFgRh
bqC3ESDvLnZ9E8l2/NgQDjDtPAyj9xlVwyeaa+0+ovGDNloztBTMkWVhNbfSUmyKMarCes7TC2FE
tG/fPuOX1IXzW4SVEJYDGS+kdayP6o+nzm4O7oWnJdtkaJGWV22cPyZjnajbhjobzdkIlEkQGbav
tiNrgmecYLAetLYoU6yBRC7vccq5n3UEPCpUFSiqwGwq92uLw4lM56yLPg7Eh3/Vza65n9AKwS3K
ymIEG1kMj8WCbSIsCht8hWmLwqR+iHdhA0KBGsnb1/r6G6b6hdjT4OXDP3mOHDYQ67PNS6BNTYTn
ZGbh3Uxe9i2KbPPh7SO9xPKc3dXVsIqui7itNSDv9K6m/ewWrvZ/ODuP5biRrts+ESLgzRQoRytK
IiWyJwhZeJtAAomnvwu8E1UVoyq+vzt6pA4BBZM4ec7eaxcJeavNBPlD4Iu2pP80+Ln1SC97eWr0
bvoyUnQ+2qSRhoWTxYKta6sirzDqbZrXFZrXGJP95vK5ffCIQqnHXETVjkTw1Ny6tLIMWix2YBP6
et+n1bIL2gVTt8yXT8ZAMZ85wJMuH/RddHhyQWxw6swgA8o/xJDHF8TPpIKtFWgbA4ohtt2yMB8y
vVy6TVtPMw7F2uhsyAaFYe2gGpves5Mk4repj13wAL9oLqM+wPiOBmCySxALnfeKWTarsDu4SbC/
fLrnZQtlMUvH2p8lw+C0Z4pEK0nGhvaN8Gjc2MPKI+i7uQSlJuPMvwUFK0MD5pXY2nWQP7LtDf5c
PoUPlkhOYc2vRXtgcS7HF4xPvF/4RoJmc0mrXV9r8o9j+cv3y0f5YIH0KDzBSK87AesdwvvP298p
iDvDEoMaShbAH+VkaFswHdnG88ZBo3CgkXH5iOevxipx88EG8PFACQKb+GjBqVRrNl0PTUUfVZPQ
FGjLZ2fxugcU0vFOa1LjCZBbgEOi7W8Ceok9UeKOzsgYaP3XKU30+2EBmQIsxrtybme3nXgxOrVI
JBlmEh568tZ2+ajLrncdgtQEXbGR2v91qVWfbHVhdWR4z2RdQmmxk7+zZk/xxqzA+F45ibP3c804
0x2iySmrgImflJAqAWtbNdLfNnM9IYOrlhvk1Ih1Bo1wHqmK2ySX+fbyXbE++OkWU0TeTItmBdPU
47symOTqNlkeb0dhC1qEtr10O+pWcLSmJQuQGiAQrV0CoviLSbL5H9SW4pcL4PHnJOKWRqLld3/V
vHQs75YWxGHm+/TyFlXGP8xGb3W0bQvcnRkM5l9vQiLPel/2/i4B0P95knb/mSI2QyqeKwCgdYWy
OYLK4u/9DNfrmr4y/3Rc4EZbMSTGU0kksBcB9EuWGzLSPDOyE+VAViFNKrI4z/SJSlk6t6UHW/BK
/fLBPQrIF2DgTJuXkvT0Htma7FoLBFbm5e2mhmDyaXCtZEccyR37t3RHkyK49mCcrQgUMrTVDYv/
wACcRpooMYP2bcD0g3sQh4aG+BS2s4eu5PKz8P6EHa3Va8W05lTZOv/yDTt+FsbJbdvWWPh1UHge
Rj6qkTY7yd7Oe3vb+TU5lYFQB6isGAqIHYpoWRrfLp/ER1eYApjRBW/AeYg3EjGrw9vbb3sDnHad
ZeTstf0UzUpY28K1uwOS4vSa3fdsi8GbB5MD/SvXd00/Pf7lGO1GRJuz2M61sG7qBTNKpcP6ddO4
3KbYF/Yk4P3oa6Hf/q8/d9WVIdig2xTgszn5PKZaB/SjMMQW+XfwZjIoi4pRdVaogrxaNrEw86g3
cs2+8l0+W//5wesDxYLMP8FpV6BfQC86Maa0yuiLx5mIiL20Cv1Ggja6A0ky/rz8O8/VkusBqT+4
vC79n1O1RG9r8VAtmdhmQaGrTZ9Xq307j7tVNOH/9RJcGCu+xIsGwyKqvfQG9dhNM9P5zOxBX1w+
n3Nbzno+YPLpFbuoLNz1OfznA9hoXjrzTRFbTYG+zjZ93MNwR4k8JhsrB0UE+qhHQTPgIgnI4shX
PXYNei5qqi7uIo/O0B3+Vlne+t0KU8WjIqbQ4+vgUlK7pRaychrtvi8nptmmtqR/Fhzu7i1ibyLN
qRT/02yk/pTYpkbvCWpn2Cf04TaQPiiHiwZC8T1AzPxNG1FihFPmSbnxY+SBhTkpL8xtnZMCYuZ+
IhonfuaxsV4t0p2GEJRg+k3XipVqKhZpMPkwGieaE727EQ0Sw32bdOkrjgvncZkqhT+UydwhWHSr
QKK70o+wZFjxBiZsg1EZziaBJEh59yZjlxqm2WIw0MyLLsie+0Bke6/MOiOqsykFOgiDBzBhwMJo
ZGKubiy2By/1ZDDawAS0WAdcBYiDpDV05r6Qo3dgVq37KEgq9VcBMu6gvmfI5y7f9PVlOl7f8Hyx
BWABpzeIZuf4nrcJg7Ipa5ttryl5QLTkRbqdLwdn5cJfPhS9gfOD0eGjxcr2k1mffvJh7doGqhOQ
qW3BnnF4leAY30q/NgzmJqtWTps07ydb1Bhv0JzNb1RHlvm1FlqpdpRG+q/cEbNE70geQdQssv9r
gMjTNr6uLepujJOBkLC8927A8rnubQnyyryf6rpCTN7nbYMLyJPPwdA3BtRq5dqbXF90PpRDUX/N
S+AXUQvOHDTnzLZ0I1HkvQTCnVbDna38p75F8r6dHdeqNjGCn37T6RY2ndHDvSNHAMSR1DFgRUGT
wqdmbokAyp5Gx7l3+rTvDmx4MdkTW/e7zOqFkHL4yHpYInf8bCil48wtCR+IJmyx7cYJgGU0rAT6
1sNLfs8IN0Hd1wWiuwWJCbYJxGzdRDPPnRMlTtX8V+AhR9kywKtayWtrANXkeoegEYncFTNDdtYc
J6GsTQ0ZwQxO7ahnlDxtVEnzf+NW7At3MRAxe7ssnUdzuJ7qQ1a5iRlh/DHwq8MtfLUTaTmbedBp
C9NO1m9IRBgR9cxO3oZIFRHDFFDlflPOtOYWzGLyIMvB/z4NdKr4O43MfiSosLEiGxXO6g52VAzG
omsNFEoF3FbkG8Mb+ntb0n23sj8C2o//dS7iYd6nKhfkv2JaJohu7IEzL4z4nNvWAlkCv5wzIoQX
1CnE52Eqn3m0RfGpl8P0uYTmWm5VjL1hM+TBwvxzbu2dAL4oN8oQ2vRABlXxbbaSzN6jwmidjQvd
a+NNfW1H1IACHHNsyz4CL+Pi1Ctd+uaBo+VLqMirg2YWAwKJ4lbFlI784+z7gCHCPmgL4INU6mOx
qQDG/GWcmvs7bJgdaMTScX5kxRzMdL5heSCNtJbHJPaWL6LT9dcefYoA6p3kGbqjIHt1tCYnPH4W
4rkwZsxFRjFyUiJmfBfheVOPKHeSny7uiSQMRsIuwkbI5Hfi4Wln+of8KmywUgWAu42h+SySsi8/
W6O7mKGTS7TUQ19Ym7yc1OsI6Oz58lpwXtI4dDACpILgEZicrcXHP58aZQ6zzsUkZhwoPt2fdIlW
HcCh7kyURsNsvpa5tVz5wH2w/LB5pDWL/odv/GmKitNRnMuOjFvNrxCjkUWwLdZEdZ8eyDfi3Z39
//wjOR7FKf4D1tjTeNtxtOexTlhb6zpZ9i1AuTCDXrq1gNjdeLF06XhV17Q2H1UV1jvChN4Odcyp
Yh3sXq9bA20TbYDeuKXgmf4qu8O55RXAW9GM1cWtahfaHMiuh/LF99K6O6Dzcl9FYU/XIFMfXXXK
Z58dBrpUdrrHt1rolVsrNyMSkMzDb90CQDxAErsZMrHAtpqvPVoffNHWvgrmaYakzJFO9iMFTGwt
9+xxS5pA/qXrEEAgtgnuUdhkV27wBz9ttWlh0kK3xk7RPP5pVtdTz5hi3NInn75MQZzeqLj+7WMb
/Uwn7NpE9IOKfG1Ir0NKZsCUjMeHSxxoSGVqjds6NoskZFZHR2ImL5IuWjFueeq7Ha7l8qZGd3kl
s/e8m8tkbh2QMmyg7Ma6fXxwYt7IPB3zacv21ToguIBdzv+7IULX3UpAGNuyg9o8DLnBPCIpN1Zp
IKAUzhSxIy2sEBiK2nUuRO+wg8+1cVVf7XRzcPzN5dfugz0b+XqUsGRHecxh3v0V/ywuI5AfxxnB
hqVClN/w0SWf8OipZ7slTifUpmR667CQb1PNcr4GDEEBwoOPvHIW512ENX+PpxAZNDOw0+ceC3/g
1l4mEV2VRbGHaJZUz1XCQHlbovEUmw7y7dfUEKO7kcC4dFzbRfUyWovxPeGzuZqkq/ZxQrD9K28z
/XbJ7Ym0MaOkOdVMjfyOIjr+asfG8r8vzkjY2QkgZacBdNoII40jA1xDJnITzN7diJJ1C8BX3oGl
JdYXTf/tshTXIs/X7eRJIUpreM0MZSrLUOlkmdASlJ/+wDDL82F8m07df2vaxLracltfkrPj0ORn
Q28FFrv74+cYKUoO2mFVrTWjRW7b7NdvvTCTR19MNjpbYmQOVQdtrgRsA1+UAv0+NuL6/3CNmQYj
0eLz4BNfd3waYATHghSIcdsFqEXsSTfuwPT3GzqU+X0tlt8GX+4rtf75csXmjvE6rS26J3T3jo+J
7iUIgObAM63z8oagBfUzw64M6b2p022ZEuN15R1Y/8bji82+li8MtmG6iLp/smjkpeuOlb6wQM5Z
aWxs1dn7NF1IYeGSpk9G6iPmWwoT9WEzOOCgQF8bjx2d5v+0YjT+XDmd83uPQYMtNx//1cV8ujDQ
RajiTsmJSI80xUbGEmFNQ3XQ4EIdgLiZm7rWJbkLQMPhJECJYm78dvkkzn3uOE1ZxHUKH8ZrhDEe
34UgkL1QmjNtR8MSxrZdEPhDd6yDOwVibcIepXEiPj5nja1z33/uFqUq0qh8+zNRQqYKzSGRcaj3
ff8WuzMJJbnRavNmpm/xprQYY7wri/6myECxH2QPU5u9bmpew3iczzFYYxnrgc9dBwM4qo5/iaQR
kSWym7YYjiqm/Is4VD7DOb5MFtdOGTNLbJ/fFHQtt42WGRayTLT4IX4pep06OI2WcKkbT7TVbZaS
GU6ITnu4fL3Pl2GSXZkc4/JhWQGDf3yS7TDD86jGmZzlGkISEMFwqBtUeyiCv+AUmJ9kPeokA+vD
1pR5f+U9//DwtAahu9G/M9yTd44+WT6jslNbN5XDDLcVOmqovNGL7wn60PxI9Iy2ke+WDtEg9ozQ
FWVtrF35fL8PW0/eRApuJn06lZFFhODxZVgcv6TZh7KFr1DrP4h6ydP7zBhH4xNCW2xICdOxp5hm
7hvUy1R7dMxJNhRpVXAb1ENdHNzUskAykGyuwsL2gUKUxgKApVPdnIVEAxUdsSF10EczI1bzxooR
IOA+TK0O33em/agtMuMAsHQU33NtVyiJ44bGtjFpmK6B0NlhKVPuwjwiYFa9k94lUzkSYpjhMt/k
SZcczMUT8a6eQG5EXpDkNz2APpqzqR4HJNCki7iVgyt++MPcfutjaX9JXPJpX6bYLm46CqsudBU7
AN8s7XavyLG/96RbB6T96foVLeJ5IYq+Bj8SycwrY++0YpJqoIMlbV50V2X3tc3WrWwED7nZ1LvL
D/l7pXlyeyn6GZSsoh4+KuvX9Z+SZwoWMn3IZAKbbnZ2GuoGW9FNi2RrDOPcJlI5pbtRPRqg1NmA
g9IvMT3Oi/fLEH2n39TuKNJnHkVGFpdP7YOPDjNDjFmUjZDwTtvIKD7HTggixQjJ0d6clBxiDBfd
z0mK74Bils3lw31Qp3oM1YjopPCi+jtVOMku1iHVrT2mxMKTHOKf5IGNJ90D5pmQb7DzSr2xbsFv
thXpmZ3qN7JqSmNHBJustgHuFxlVUiLybSZi+MJ2sbCKFb2QTzKe4yeJmN2+ctrnzwrZGLgjeDOR
M7BaHd8/L8gmF79mwZghZl4ECE/uxn6a7lqRxu7/fjAOxaJkosrwKUCODyb4tiTKXMAEGYQkBYsi
axt2/V3CWO3KoT6oxfnIUQSvCyBtv1N4Z9CzScWJtWwbJ5X3ZAq03zW60Du7dIlYHDjsYaLM3PHR
THC8ZukLYkn/yjN43m2gWY9Yah25syn01z//5+3w4sBkMh6QfUZ1/QsRifc8Bw0Yjz5tva2G4Fmi
a3ca78q35/0VP3otLTqdSG1Qwa3x2ObJFzKFdiTjDipGP+Msux0TXX/sxVIUD0416y1RoqLN9ynt
mLc8ldZbLev82TEKHEh6Ofl/GPCmT21BKbdzCgbDfOPRYxKe2HZzSGijgEjtKYUSP2Yh17B3Y0zu
RBKDAlFAldVSOXE0NjbCezcenV+2NvivTa+IrWhR3i23GeFZX/o5Axnsu2OLPocz++PSuZchuORR
hjQnE0JLhJe+XH5Vz+4KF4frwvQbHzYc1JNnHuFjapPxs2zXblwB6KZqb/pBGM22mEbDgwWvEdMj
NXAilw98to/mwAiYyRC02Zrx+B0/Dqp2YnoDtr6dTcI3bufY7Pma4MXBJjA6xUubujlxIDSuJsTy
s3q9fPizd53DoyxDEMnY1GFXfXx40phmIy0E+72y5DvnOzNewJx0JsDHN5cP9cEvpcXGK8YziIz6
lCSAHRQ9Ut0v28Sn8UcmDiPoMHHnaZv2k3uvbDYDKsAXE6Rxsr987HdbwcnDj9o1WPOKKXz809FC
lunso5LW2AIsws+J3aShJx6UHTnFRu1vZqa29UbzY+dQZrIC5jjV9EzhzuTpgfXdoX9b6fp8I+ME
M56uQHbSVzfzbToTqRCCeLO/apy+v1GQ1wagM3m8qzyj0TcDBG+19ZvJJMBtaNpPi6mc/zICOBE7
GV3yt41lQSQS1wXZRV+JK8/2++zu9MfbiDvgCXP9aXEe32RnMlqLHChCN/1xIjUZMvfv2fLS/nFM
CeMNIVE1RMs73vKTUNEFohJ+9SkiWGFut32nvH0leuiemNQglFMWxiRclvTOLt+kD97BVbG6pmMH
HrTXk/IUf3odK2vt0YsUjz6m/2VF0/j+/EA3yZ32Caa8NPTNJc6uvIXnNQuvvesApuH6eLarn5Sk
0+zVLI6DCSym1pZIqcx/kXJQf0djZDkqMlrPPkmQIcoc75F2sWgjR7rFm42vKsJlm115W84/VpwR
+kg6bIAJeWJPFgbY6E3u6zyxFjO8L00t1c3CAm1uvDoPDuzXmtuBD/VmqdviM2Ez5mYRFFdX7sm5
Kgi9KT4dZIhrG9M5Ffca+G65GErfFmhrtdtWh3YYoVwiBIgBdvyr9YB/RLaDQl7WPVGY6YDwM9Sx
MhJMFKfDE0saIAarw7Id9Yxl7SuneFbUWWypgF1aFp4C76wTaY5u5leNZ28NEJmPDeaiiNfW+DJ2
S/1Slm358/Jj+sHxIBt6FBIUR9R1J28TvvcRMaWENN7ZcU06qojvck0r3rxEpir0appKV37i+dKJ
WpY+0XofLIQO5vELPDVOliZzYW/70YgjQVA4UWPEsPehpfBIkFrKDDCPl52PlWC50qn54EnkywR/
i645Thv3dBSP1XrGO+6TypfSuu6TwFyxjG1v3Ik8zeKtVan6oPs4YYzJbgnjHvX0zkareuVb9cGF
Z9PMJVinz2wd16v0T+XUkZTp+Jljb9sRF+iACf6HYA9NRMJS6sTGAga2rryF559HjPArix1fBl6j
swJ+CSbL7hJnOzP0usXmNa7JsL1217uZXez+5weLFqezkiFX2cNp4EbRmAzm54qD+SN9adFoQAXL
5EFl1W8EIe0V2f7p5QRBTsmxui94oGBJnVzOwEtmcnG7ZJc7FsRJOJBkARCFs1nzwG9TVG3XHuPT
Bf79iKDr8CSstQZU2qMbWDcJy7ija1u+He49xv8BEkHXfCanScdxbzaR8MdrklE67fy1/37+1sO6
DPiZiYByRHB+fFhp1rFHvqW/hZ5pPlLFBu2unLv51RgRwYXwka3fEKE12FVtQ3MGwp9BprGNCVjE
cbCaYQz9Cd4HFizpCsKmxqEpbmozTz8D5J3ZxteW00ZKqORLl1r1V8LadLCcejH+nmAgTjuCKld3
bJ2KH0Omj9+reYCcqzuL64Us4mMSgdjQSySMZGcTJV0Q2OE33Z+lKr2a1OjUI1yqKPVbkc/jrUmY
FpAKmaX/pRmCAoanrSR9TzQeUUVqokffaD01jL8m0/lau0gEIQ4ODF8T8keCoL9fB+aJJHRSq/mr
kL3/4SkZ46haKK5hdTN6Vw0+PpDqQ/OnIOh7CHOWcwL6YjXn2yLN+eF9r8X2Bp2S9hQw+E23sfLy
e+XIZImmrB5uAp17vc0Jl4O7pFn5LzYIsDJqHrQ4nAO3f4kpP0lG7kxgpYajjDFkvE3fblqztzTi
otDAWlOKP7k08RlnBGQTc2j0CXlLQhPLI/SffIlGsyMvdSa8gJRtWpX3ZPAun+MqgSQbmFJLohmM
OWVnlXWKDVZnfV4mxAk7aP/yjyt8qsI5t8VrwyTrzyAbdi9sen30bEPSvJpVr0CgTqq7w6galxu0
KhMUl9xI/7JyGvUmn12yD0dY5wpJeQxMTlX20kImiaEh5QgJvnsjeeWHvNZzcj/XVCZloGILKXda
FKREQIOes2G7Rk7TDMRmL8WsQkbR6S2TkQSsfc50NATrojnfFBNxxB6S2Qw25rkGVZwEjFFzcxwS
APkGeTNToPUeMic5exGsXfV70WMs98RVJnZYV1n5MCLVBiE2ktIZx85vH5FIGWGhoOUGK2DesDLK
9J4ubvFf7hS8uUY1uYS0sjl2QxMv5K9GgQ/dKlN6910T5D+5cFiqHbKCyisfwdO1mNcYau46k1nH
WExvj19jW2B/MWGO7XSrafe+oIPpK00hOtbnt8sr8dp0OFkxVrQoA5l1QgFt8/hQfUJEd5KSYF90
vUZj2Hbkvda63ePlw3ywHjL+gOaJqWdtCpxUEj5N6cUth2RnMRg2tlpSxJ8YIpMb55bIEaTqsk+9
4V6byn+wHuK+pmiiykZWfFpngwDR6BFnKRk/Sb3Vk8U4QLOxHtl5ikczTp1rd+5MzMetA+Ht+Q5S
PuYdp14Wz+pUTahgjIzO9MTPkcTQN3b5bb8NMi0P7vwuSQ+VVcP96vHNv4IdwX6qG0APoqGL4/Kb
J1yEUxVN4keC7M3h4ICM6CKQO4FDlITQ2kgMhvFiBJU5RIK5xa+MwS4Bpu38HvVt6UByMjzXYZxB
GQ1VXVh3WlzpMoSTqz7RhrJJQ4pNq975ytHv06KVK1mitEmjxROioa+q6h01xpKHVRXLBq0UShle
c91wIysvrZdRM9kiYGEdv7uFmiEid5qnbZhZtAwmdDkMjBuSwtyWYJy7KFdt+3V01DLuZ5BEyw7H
NHGvBNEbP9vG61OgMCarcU76MVKm2MrEBvKeMVHx1R5LTgL2oi/QzBBgncIkbhuzfowJeZcbvWaI
tRL4lnxLi3VSe17M4Hcf0IENF4dua7QQCfBL6WX9ULaBPh4uP9xnBiaYm+8Of1Y/Np/U5scvkdc5
c2wQ7r5brNQkP5EUi2d01Br8bweyQ+mUZtSD3d6NKbnsYhnJjR6LeIrKxgc76faTvnABs+FPXVsK
D2M7Ab1mo1URfPWVQETvLvB7xd5bb7LNrBafjI7EigD21FHv2vMjqLlabYBc4wpoxivV2tnEid/H
EMdnJcKeRXG+LiL/lKPjOk/Np6DagUWZ0e0pl9D3hYzt+jaTZhswFItpbtCKa/9CjpxTSnRV/cJ/
lngbW0zVE2FP8BVU2/iHtl2V8qnvLzjZZU1s4+W7cb7UrMFmjBsp5deV5mTxdApREQLbtjv0CEbU
dFgGMhTqP8Yy+y5T+5UfqT9fOeT5OkNVCX4O9gwtcBo/xxeo8QHDjG3fkjc9gqiymrg5zEVHkmib
C3qGfWq4dWTSAqu2tlZLZLGk/KpNbQ6ClHNlduSwJF75jPSNpCd3Iv3rk9tJdz/FM9Uar3eOPNkr
/ZcMy0K1cWeja+m/uAgafJSxTxmGleHBUsHCWHVu+o0AM7V8GRsybT4RXKswHNokas9phuOPzDSA
kHpcAJqykz/JmDjfHZSCGe7gYFa3hVm2Pxam41Cgk4GBoecPzJl0mTJO9vOkfsy0efhZLTLhocaU
CjElN4ZnfCl2ua+5xF/ccm2fBkZRiZtY1N539h6TvCWWTIf+gxrkbZwkDX0vn7KHwEZkTXVQ1X8J
O9OZa/F9BMidqHojOt5vpraxtq/QMWrIVZeUoYJXjk1UdmgNI4oK+drOxjxtUqsY+xujd8cUe04J
PCfpgvJlWGAR7Sc0rV04GKyFm8tPwLs44/g7yhNAex+NC9MntmzHT0BfLZY/yCDfWbkJ369ITIti
X7dFGLsdOkY5dx48HlkeHMXrFBqz67w0qFHrvZm6M/n26O//G0ryFu6l1ZvVI9F0VY1WjIqbzZFs
nAfsmUUfsTZTdlhKARw1iwoXI0saAXuuHhP/GshkeCCpQE0bn3g3RXQzeHQ+fZr3Z+hL7akKeve3
5VZgIi9fgg/eAfIEWR8YqDDmOO0rzTgsvdpWxc6Zm/pWLVDW8oSucq2TX06vL7myYV3fqZMrTsMI
GQfmAfwKp60+OZW9lG1X7MwqTQ3YSUYtHoKyXPaXf9d5MUaEAdti/N4MFunaHd9Zx0gmcPFOvpMw
mh5yr2+AfPbik+pNdeUp+uBQDIqtVbzB0Abf5vGhUJnSsnPmcidQou3hHCI+F67/RG9Gu+L2OGsT
s6bjgFibO8wBmE2fVGSxmeAP9bNsF9vp2BKd6Ka3CYP44HGSMyMQl7KDGn9A+k4csMuGqsxaWEq6
o7BKLm5+CCgTy0dCnxY8ic5gPQVFOVKojKjSyGkE7307DF0PEEAzkhvblc5faQYjXjpjhDREb2f8
1jn26jGtFoYsitnwEOmO6F9UIywXvxXN0PtYuFcDKs6fVZcX530+ikaUWdzxhe60BtFgO1Q7QPdz
HckpGIOvsadpd1rZsxnWfDk5V27uGX2aht06+nvn8SDcONUeZVVp6GKa6l2uFUEQisEx9yIXzl01
avotLmXnUGVNHQIvG//YWqJU1PtZHwVW7RwCaHGhA2Dzoa8XcwR+u0K8g6pEpGzoYx2awkqu1DXn
X1IXqZTO4A/0DUSHk6vEQkUlgxpuVWPpu8UAx9gIZIcOGZ9RD79yX852f+W1/uig8C8w54AyZ359
8rqlhH+4i/TLHQ+Mt58GCxrWUG/azmEk7PXV3eClw+5/fcUD4BBreISx/ntaMsStX1R8U/odPoye
9MfCcV4IJEUR1tLvu3ystRY8XrYwVGI6Qgnm86U45S7aeAYhMYlmtyxtsGWntw2acodp32EXVAWP
TaKrCCuG/nb5uGdrC3NgfhmRCo7BnucU6UAYXVe089TteuW/0F/IGS/Yhb1T0uq+XD7U2dvFoZj2
Op4LrZzV/WRp0fwZm9hstDsgccUfqxL2nmZS9ZPZP90ZL1mu6d1OBWbIuiDmMfAyoVUQdHjyzNh8
B/xeNO1ugP75NY0rsaquMQS2opv2lWOstJ104M/5St0y+6x3cOH8K0vqWfeY03AoOEnQQGhGxXwy
1alK2UImSPsdwfDar9yQfoTmwt0qB4MXPbLJvrObXLNwEPplSM68tlV+3V5ZZ86vPiNH3hukfz7j
jFN5mGLqpC/OMu700lAPYx8sGy6ef2OUyaRzFsCZw8v3++yR5nFms76SG/gM83Afr6aGxBUTZ0TX
xsQ2HUqTxiZmmXxfJfPy4AQV+SojbGtmheUVuMb5Qw21iIkuUh+KbtTHx0eWo2X3C/CxXeaOBQnr
HPu2cahmqbrya8mSZysTP3Plw/PucKdp6x4fjHdWU/iHxc4XlvUDeYFxEEJvNp1tTpsAR+bNjDX6
yrX98Bci5ITih8CG8vL4oL20mNWTjbXz2TFtdBM3ftcG5qFsi+HKyvvRofgkBgxtaC+i0z0+VF2A
tUzMQOwsPXXDcZQ/oArK77bwkqfLD8wHjyiPJvQtCJpUjKdMFAT8ZdVOJpVrqnm3apqHz/jef6Z5
6g+o9NhpXD7e+QOKNmn98rLiWiDNThYk/MEaHs6B+Y02lb+8uEgjb4l9N/QdZtChOVdWjzOthyOv
HP/r5YOf/1iMvBjfdCqtFQV4UtSluQgGFIfUxUbp71Ne+2/w6KtbjZXiCUvk/+FwvPUGVtpV+HWq
faFBQcyWUZW7RSz2g70IFc4dQzQn8Yq3CbbA9vLPO38raNNxGxHBvdfJJ0/NWkbKtHX5eQJLkTu6
861ej/GmG8c2NISh3dWzdU1Ktd6wo48orEF2W6uKBUUCpozjR7Wi5JmRHfLdHJW7S6q5CtWkYZol
AzJi++vQX2FWK+ymvHdbmVz5zedvCofnYWJMuVLkTvPUWk8FfmuLEnWQWXzSWh8mCA/YJmCIcmU1
/+jyAi1hZ+nSO0Nad/xLk94zJzbK5W6aDXlfF2z64rICFZtW/k9oSRNCyqts6DONAAI+VAmUXwx+
GcyfKrdQA3mLtjjlzk2m5nOyMrP3S8UUBDGUeeMsFnkK8FgZYEAUe8jKfAzbKnB++sQcRQus8h+X
H7LzFxgtG92VFR6Hh2CNhvy3AYWcK6lHyKa7oNKbp1phPh0t9iGGXQGj8kW69YSlbYKm9//nW702
96Ah4lngEQ9OHu9Uq2tfEQWy09ui+CYFLRTHbMabLPOvJQadWcgAknGTUSchKnh/ro5/pTOQ0ccu
1iNyygsODgCfR2ZHy9MKZDyU0rF6soVHfzflFiYRJ8bRVRjlt7LWr+loztYszoRngJBsOlo6cXPH
ZwL+x2srR3qoxREFNeb8zLg9+6xEQn5VZTtXPuNntzfAq7c6utDCUC+eCkDKvLamxHJnMuLm7gtS
kXslDfu1mIrqAJUgfrKbsf85eqZ2uPxcnf9O9MX0bUw2gUxpnfXE/mlscrHJScoXfdeNjcOMn92X
Dan6k1ckP4ravKaS/ehwBlIKShaWL16x48NlkGwJlm6N3QBFLmxwHe+J52AsNdFVlWOr/br8884r
UqYMGIj5EkB6Rwx2sk5mQa0rV1uMnU7X58kOpvzTmLjZvkmph0NVyi6MA5fNeV5Uryqt5kjoNrS+
y6dx5r1YY6BstAwISdYNyOlynbSaU5HLqO8EWYP1iwBu7T7qbW68YgtBCxdMTjpt2HENNozp2t+R
zKTaewaBA3VyaS3fTI+XftvFxMOHWqdPTkRqTIfgWmG4CUXduUNUwx2uQFrHRE3VCVYtkhZysPaX
f8z5s8rgBvkDZse153vKy4QBM5SOmIxdg75cIZ/yvBeF1uxTobnxwdLKfJsB1tqU7nxNnrJWCv9+
9UgWwXVOjc2YDpHMqcVyQDEwkla1RMVkmVHS+O5t3srmilji9IuzHmWFx3HHkEOd3SyCn0y7T/Ul
qg1z+ZV72X/17JaPQxZoDwyBGNam/TX2z9kH5/8flPECXihsyado/sm3sSBIe4kS6viO+SCqXNLU
u81sJ+az0UNMK1sckBHqtOxrM6BVJl++frRJEN73meyuLAwfXgSKJypvvrlQoo7fVHt2i5QMER2d
RM06673n4XK91BqjDlaCIPh9h4jlypvy3rQ8ucW0xSHYU62yl31HOfyzIDlV3Dd1PCyRRq5kGFtV
sNf6Iniu7Sb5nXdINvIWuIGQ+rzH1FzTce+Sm9Jkfwl0SD2iPet2QYxy2Pbq6gA3EYlYNZSvc0KA
RlL66ZXv41nuFHcO2R5vOMsyn+fTtLC8ETMAe4SDvT14967FMDyBzgcrTUswmbi9h/+iDHSwDOm0
6+3C3RDn6m09M9eeUXFS0Az5te7mmR1hPatV3IiUj2WHBfD4/q1R56Q5mqtecZj+M0shyWBRMvg2
LY1/22Sxpm9ArxrJJtVG+pc2ZBctrFp9vJlptjLqZKNO3JKu6Z80AIPfWjeznuhHZjKsHeQeu8ur
ymlFuZ4vrza7PLbP1O4nC7VE6lMPslDo+TLxBMz8/3F2Xj1yG2uY/kUEmMMtye6eGY1ysnRDSNYR
c8716/cp7QKrZhNNjGHY5wCCXV2BVV94Q/o04o4SjrZ9FLzePAp/xoKRBYdakhG2TmFzYROlFUBD
0N0bPumKU31SFMBXcTGNP9tYNX2gWRnHu0lPq+L0ZzHaR4K425dQ/gYSTQlTkiHGljhjxz0X14D6
bm2IX4qW0ojv8EYOOkDI36wqV4+OqYxYNh+WjKoofck3CE7A9YHoyJyhPHN3GmKkn9avSaBQVngA
j4BTFzZF+ELUufPIJ6dfSpC/fr4sa+s3RjS/v7/XO3OXOmeSFAfY7iYKmDykJuu4FUFJt4cZDyKM
M7N6UtV+RdRSGAcpxB+S2XbuCMATCmhwIcAnXM9dQUQsYjwRDIgcPeoz4O43Vr30NNgggo6+20eg
DAulJ8AfqzGzgxgM/Y/Rgkbom7gaIXdlZB1CI5Gy/pwyBT2UakwQF3UMoVwWrhvlgiBI9x0DbPN9
XCwlhyZuhkfLHqz54GreWz5wgxxeCpnczZsgKl57z0IJaKWVWSl+P9v5m9V1en8GjB+IPDJfCF3h
qFIFB7kCl5EIahsjtiOS64i+r0Hr5D9Gb1bPuFpadB7bEvG9gkuiaMXj/SNycx1QfyEctUETEH2j
D3W9Y62IwYUh04OXoOm+mkQJA9DNYxRl9CMn1puXTg4li8IWrSDyvU0I3MZiFpHiMpTeK89YkszI
kVcrxDXLRmSttk+i7oeDNd2dH8mUVF+U3mXyz/965iLMo00j96qQznH7A8hIEvadijyulDq/v5Q3
QRPzQyhPok0B27ON10N1Gcd/QR0rdGq7/idDZzawU0BxRy/37jgmB0VWeaRq5/U4DaZFiOfC3Syj
SDxRDKHu4rGwYS7S6JMR5VWAfkTz3Z7K6W2irSDXsEcLKrtEWSIaHOvfoZ3Mc46mxcEK3HwwmLDD
hwJSTf2Ap3oTy3R6O+sRuvJUDw3vI0nfcoJzs0L1XJFaQ+nooBy/s7kAiV0bryOTZuaWYDThK2Wn
NZ37tnYcFIE0gB/YCwWx8I42d29qHNo/0+MT3d7qeZqtoBT4TvDjBhWfgdns46QJhrovLs2qKQdL
uTc18nOpcwKVHZT99SbrkZoXFgSKcKQX+jEpca2rnKZ9NTruUeF3W+LiabDQk2FOgP1pPG9ScBdU
gGqiFhPCh0IMdUY4HtXxxfjJx2I89xjMvEHFalLOrWJlJzUfhvD+h7NNdOQPYJpceZAIQdNsLoZ6
UCMnqrBFt512eQ3eSnlbdWX7IE0734h1SZ9mZN0SepBLeb4/9G34JscmBJZlKD6nreQKuWw9aDac
1Tkb6vpkm2M2XSCOYJZN5B09tCq51xOVCLrJCTpPziUyyxmbZeC35u9cVO3Z0VDdf92KwvzcrpRm
/V4oyfcYyUV0TOH+HLxKO9fo1S/ebFdcVkrckduH+OX0Hx17nR4huWWwXk0QOkhMf5xMQvP767Q3
KI0mPjRSBg6l/Dz+ukZtBysvcuE6nLwo/b12HdpbWo60UNnPb8HZjecYmMTp/qA3PBl5MDiW9LK5
VOHrbO4T1BwoBSplHSat5iXfUg9B1kDthyh7ZVVoggL+AmQZNt1kPhZJn3/vhTWkJ0juy/JuRi8f
YcmhxcPPWCtw5i4stY/3f+Le0WU9CHXI/vlKN5tRFxlo04T4ZppL54xz33JyJ/QGNXruv6cRaLza
muXZbYojG969Cwk0hlRxlKpL1uYV0LJUNYu1aDA9Mwb0C1VUZtgI64tLJRwv2PbHi2cqDdTZfxdl
lRtwSotHWZEAhg77vNXD3jUzfGLqKMB+Uz2VS/KrVo3sH9QYjxwCdiZKRwOVH8oQUmdkcxOisZNm
FsXYsIyxD9TMoXwci3wMdUUxL7FmHgmn7zyvNi+5DBcgBvHX9VGfHbON6ihmYQn49PPoWlXyiN7K
oXaK3KGrYBnmJuE5CTgtKkAPm4Ea5GEid6YrGxkSWibWzL5MY9Q/z10/o1uzKJdWafIgSmio+nM1
Dq/tZYT7X8Wl7VOpSPxZ07P39/d550sHECFTRP6HI71JX7LVQ1Jv1JA1BPz/ZtSHPFCAbTxUXdR/
AFhnPHdZ/fn+mHtLTjQAlUy2WXjuNksu8kKv8ELB07avwiIu7NeOkrQH9bSbgwRqkkwUoQJ5oZAB
X4+SNaY2l0iVBmOcZW80LczQisokBlCftPHgYtgZDPkZtP3AKbPFfyrwf12YaUZZUKGzw7ZWaQAO
E3vZqIYTu4zq0wgm6uAN3RuPG0jK/Wu2tGS4npzT6L2uTo4b1Bi1g++evAt9Ufu16lZt0KbzIRL5
5vSC5pIUQQ4w4FdAVtcDChoUjr7oDKgr0HmUInH+BWiyxKceM1msiOeuTkJLNKg36zHyYAksDD3Q
APZ6J+rR1JdqvTNOCsa0QPO5y85WOibVGVfX5PcC1NrDZi1uT62BqLXfpE3+PKdpM11wR+09X4md
5khl4+bsMycSIURB4EJo5rY7YCDCX1VN6QaupUB+08HIItcD5fFUrY1+0ZC1PBvWoYzgTazHsAQ/
VChoOXFBbm64whhtVxnBcGir0QO7XGzMqIbKAE6hz95BwnfzrcnBcDKziD/A8W+vt3JVERC3GMyU
ZnAPbubgYdFXS3ykrL03EHIgFBhxaeMd3zzejULy3iqlF0wV+HNzsOcPdW2VX+5fHXvnnk6ONIfm
HmUZr4/hbNeGWqwrAH/dGT5oM9Z29VjUgUBQ7XFo0b66P97OXkGWhOFH9Zi7apsvd8k4wT4r4XRV
OfXGserr5wHpY82v9br7eX+wnfPI/cHa/TmT3lbHY4YBlGbYdCGdqfWvNWP9LYw5880mHx+9qiif
C47sQXi5s6BSCR3LU2A9JHKbu3hFII3kxvKC2p0gzC0YxucgbAMFE9KfYtIPIf/yQbl6Bul3glig
/0u7Q7JCr3dwsXIMOSj6BgIFKVDoZYntBcl5O5YEeDkS+HGBY8vQ0RBYOqeFIiy8iz130wOqj0ei
6LvTJ5iTP4eLe4uCQcAoqkc9iSRsY7yUUw1pThZ2y8T5h1g+Pd/f4Zv4kcnLGI7CD8kHhabryTs4
fhQi4RZVqsjSn4iznTe5N0/PGZzhn8IU6kPbGy4uJdpoHIy9d7ogWJr45spwZxu7mgimDJMDNyaL
cH+20F9+blNYeFXZ9R/HMps/4JG8HDHL/7TgtvsNY5QTBnKbTvvmtuvpIOCMVkRB1cXW+gpJmnz8
BlYfge2xVpa+DuDOrggWuF7x3u3BugfzpA3/KqLHVLg3FWeBVAhF8+I6CG8F+hK5H6JIn7sgJfup
LmlCe9v3hnhoA0xYvDJkbeH4tdGS6D9FqSafsmmoKK8DIZkCc7KR2zVRBTo1do0SMIAOr3qVK0tX
+JmAWHgedLdP3yN6Nj1UqVrPfteX5Wc7slD/Xg03Kg4aY7dNKokBkI0ZoB/4Mf7hAPwVPaxqlPZ1
tqBa1a024h2oNf62o7p8asEPh70uyu/o26DpNXrNoyay3s8ab/5YKLRm/CJemyOzkJ3PAswAfG3C
C6RNbrA+o7tmY7/oQRpV41fRzrZ8ErPpVYawsZRYjuOD2s5NVYLq1v9DThOKwmy+/jLaqmnr2cv0
YFh6MxiFvQSg1LXLWgK19CdloMqcNS0cTYKQjvpeCq/2/se5M2lSDqJgonNcrbeGmDnS0t0Ut3pQ
sioPjRGvDNkXqndCknp8M5YrdLf7Q94+L1K6houQKjrilVtZgBr/FZrLjRHUWS2eZ7MtffwvCjij
41Hl93Z2oPEpNTMIXm83bgh6oo9kNjQ6i2wmr1Kr9eyM2c/MzdKTrmUvFcDiQoV+z12Hj6pJjLq5
5m1lVo2UvwNgo8g8LFNyadyi/rJqFLxfvogyNv2/4Fi8Ca+PzjrpXVw3th5gouPl/lKn489xrGzn
TJsK1tD90W4PKkkiCis0AHku6GhvRnPWlLwiMQgacyrodVb8tEcPC4c809SLSBOvD4dcgSOs5U39
Uy9m5ejRug21JHYexXQaCNh/bvMnrzOdMTZn4L5Np74ShTA+cmjGg4nuHRhpBgjsGNaIpcs//+tS
mi3cTJsCMmC21OhS2WtkhLkBf7mi6vRZeFy691f2BqYkz4wUVDBknxLizWZEtWvRy0pLKEuN59Zn
bdHH0zD2WFIh/v4O+AIcrcLOy6Atp/ZrRKODtKOKvsVFq7+7/1v2Pkwoiai10Ksjndsc334dpnaZ
YXkNdoIVY10mD+lgqxdpuXCwzjtDaYhHURCAnM2Cb1K5ZTUMxYEHE0SZVrw1M/cjmXj03MfLp/tz
utEwYn2ZCbVP8kbo31vxD9zcMFfKOjNwlq76QKmt+RQR/zREBGuKjhJQ6HeAE8z1lLdxv/hL2jk4
r/dwpfzE7rFoSpxqPMVjW9u+ZcO5DbQWlv7Lv2dprEqUSEFcp7l4ffBcXVH7YgLNTmO1xWodiMIZ
7YlyRjlCr8ODRZEB7nV8Io8b6QJ4DGyBbgogFpooQz8aQYkjiYEORKONAoMnTSQf3Hw14Uxkcfdt
KTx6AIgJzf8rXRqSwuTfC1RzruOjz0Bu+PYXcRCQ8gPyTsloM3/6V51adpmKY15SnBBQMH6NmGyc
sUZS/h3gRPcQLEpsIUBDpHhdVOp5FUN/sDC34SIKv/LqJlwH8rCVbUkqITUoY3w55gmC8EIa+YhO
Utb6saekCWHHVHyjK1sedPD2TqmMhEDtARCFUr6JBFKUPZXIKdUgqor5STWH7FWRqd1na4jXJ6qg
eGmVSx0krSAELJRY/z6pav1QLOl0qbq++AjSp/4+12rxZNVW9r/752Xn7sUCgNNJuYO0cAtgdE0E
UMs6VwO7wUTKQIYcDZLOTg70XW+xFFL1E5QKuS6sT768649gdaO6XWOcxZpWt1Hxm0FKdAOsDj9e
mhbCqrl8asjcdKkvob7NBDxCJGDjg9B05xGgIYULmNQilfXg658x2+bkOGmnEoyVySc9T9uvpp6m
X2BH268W8KoHh3/v1PHeoEDFs8Mzu3ldNemn3LhYj1iIGLytXCc+jXNRPune3DwORgduiz7n4/09
3T1y0Ob46MBqohwkf9XfTx2zaQQZU2Dz5P2QfbCnZi7WT0Cxq0vliiKFGxxFv2177f4p6QuYgPql
eQv5ufrGjBd79YdYLUEJuMP7uawxWLr/E/f2AQQbHBF692AU5LH86xfWgnYTbwcmR4oan8e18d5B
y0P8D0Z3+94xRXdwzvcG5PDR+QIhzt24qQukuTfOOJlqwaTXMX6y7Zq+z6EJGkhW2mkb6NOEBs39
Se59WyAQJVXEJu/407z7a5JK76iN2a5aoK6m+IjV3Bc8M+dv9wfZeW4Jgf//IJvrJa8St1noewVr
Jx3iIbQJRP28uCpRxhyW/7KMAGSxeqPTSrXxet8i0fHqV5hToTxrlCeSwHE+cf5XxBFb2mt9cqS7
f1tikHUcaGuwB+BqbclEijA1pWpSouFULx+bEU/FJe+t84gXzyPmRr8oeTRPFfjuh5cvLHwN6EsU
OMBEyIX/a/e8IRO506OMACIY1qmBE+qQd9MbCHT9wUHZnSPfAc+SNJPcCn5mgCQUm5s/6L146b5p
pRbNz0uGoTSN5cpABwsZqXNsYEgV6NoSv9RNmkCKeAH2AhAzYN7bKmRWp8WcuCSrOmpX53hFcKFT
RfWuRW7ldH9Vb5uijAUjBQs3ZL3wQd/ciA29shqLJj0Qtr0sr+wpm5e3KLbNcYDsAouMRzlg5krN
O+V1vphon3d9RRJbrLoCwt9Qfkbmqg0XZ0jGL4namUfCj3tXBYLAdGzpp5O5b64KQEwp5skRHk8x
dLJGS/EKEUn/jGHRL+hu4iBA2HsiJLUL2R9VxkebT2oYgZxYCyUsRK/hOZbGlwkXt4doLIqLO7dO
CO98ODjbe6kJNULaHmwEeaa3mWPlWKkxaVxNlejG6qubL8mT2XntcgKY2oD7zFBOXyehjP6YVorx
NPf5XPlKAkzRJ1NO6v9wLkhEAVmS0ZP9btlfAA+0mtOnBomy1MpFjS1tOANvbvN/ADQ73rlrnb44
DY0h5ksSpxDgiOozlmcqzH8yrdQncnPw0b66YGcE7F2Ljw7vzoXOPcArgj8LdJ8tb3XQlZJsuVcp
47W4RaSRjjG2u57vfyLyYtnEy/zX0TpFSgF3962zLW3VccLGHSNPkonHpRbWl3Ic36tZq1xeOhIX
KydAdv9xu9q+wp4Xdd0QNzZiBXN5SWMXzQ8K5T+ydqo+3h/q9pQzFD0ptlGOuH0LEwAMRm/0dlA6
PPhuqqhnDhNWDAr0g1XR5vNircvBSu4OCjJQ9vkA0G2lG1phOpAkcZnjWRooYNgU4qkBuGcPBevn
tDSXR69Vj/RRb+8PAhfqGCDJeCW54q4fjgJ7GkNvHbztUvinvMGoryyqdUHap7w4NY5495d2J7aG
iEqnXwIENdnZuR4Qrap5zKnvBN26is9J2dBkB+xVfIRv3J9AEEevNZT9TlmnG6+jxVk/9fV69Fze
cFckdpB6uLTkkUXAbZ6T4B05o0VnE2E1mpOjrCV1quJsmRAlgNnd+po+GE/x6CzfhzrR3xZCanlZ
ETwiX8/s9rda2+53q8qa4bVVzu1X5BoQ1EysZa39flKWX23rtt7ZK0z3KTWtzniCYqJ8vr+acrGu
vz6mQcWU5QQ0e9OJ1pLVHAyUtgJHa2f1Ypda6uL/p9fU5BP89kB6L8t55ArLT/lopHVQU6MwH+//
itubhnIBvUdKGyg0oxRzvaWdbvdqZMAR1LMO4qSVpe97NEYO4o7bm0bmw3DaJXiO8sRmFIHFZKMI
1wzUZdbqD+3UFEpoSvPmRpBGHzw6u6NRBSPrklI01uaY4l465rHtmYGHV2n3ROdozl4LHeGjwLF7
9AjvL+HecBShEDtArlXKzF0vIQqAktSFc4gYUve77WbVaYyS9J9aP/SQ2NktJMSlCzNUbe7RTclr
wDRPGlo4JNFd8q+GcN+XJk4P4oSda0XqlBN0czDos2+uFcDHLqhKBhFqoxi4L9T5maJeAsFn6YT9
WKIm8f3+Eu7dLFdjysD17xhYBwjiTpWDIwccKlANyQlFpOU8QLb/QGUz/ihWzc1wnJyXS7Yk6qup
X+av93/FzkZe/YjNubGiTpjTyhe5Ikp5ynGZxVq96dDJio804feGQnmf/ilwBjLTzVBgB/uSmqIb
wF/pdORuRPSkiJYLSlnEUW1A/sc2Nw34Z+B3RDwyR9wsbkPTsPGKBtyEMhXGpUkK451p9cK4eFrZ
5qGX6ijI2kMu5gfdniHUAquNyhe3bKjMacCQyYvBU5ibY6VGsdnRl+bs5r39C6Jn+YOkfZn8zNDn
o4x47wzzgZB+g9mlLrIZbKJtX0GlYLACUZxJGNUbbSbqTXK1D3R3HQ/4snv7icMeY5GW8ixtltiM
0zSbtMwBmuIoWoiqgTv7WqqmERDAqf5x/6D+KWJtd9Shy0iBi3wV9Mj154KIIeD8kU+UdJ1/mvM8
DkE7pCMYraLQP6YiXU2f+wqrHdg01WXqDEovFQDMYpiS90o0T+H937S3AphbEkdCXIDnJXfkry9Y
oI4YJ+j8QuIxx89l3E1BQzMdWralXe4PtXcLIkfEUnOaTW9Ll3JxCUgLaqBBms3d94yq+lODbFty
cK/LRdwsMmV/2V4liwRXu1nkyFmx6KxAxiSWhec2lsnqLxR9EVoaFMPwO6VUv2f4fR+8lTtfKwA8
YAukaLKmtnlOzNpYS8IAN5gb060QjUjac0JcaZ5xwxOxv642LjK62sSfhm4pMPGeB0c7+BF7QRbX
hQdjDy62JGJfb2crlnpE68sLmihzEOeeFE2EnQNs2G9GoXxIlLJMg8V2YmybQabE6O1bYg6tdEg/
qbMQ/1uLov4GxpYFHG0NL2hzdJzYx5HX6ANX7SGYOWvWPCptMgNbMRrseLMOiOfLP02LgFVK8Egr
zG1XRElTo59aqfyzGF5I+x/TiUIVv+ys1Q6Kz7ffACYmjARkgxYn8dT1ovWzsdRTNCQhnYHh2UlR
oUErseApSaqDw3l7wTGUy80GWd6BoLg5nNrg5M0adyAHp7G95LYUa3aN6pKvuBeD1DgCwdx+c1RR
ZbBNtRRY6BaAo5BT4Y+UKUHloaIaY1bvu2N2BHK6XUDptSm9ekkTkfGQv+KvS6QVaVX0AyQRBbVl
SsU5Lz4lqjdGM3gvPhYMRRUAHr5MobYANW+ZXGzQFhqjNYiWrhlHQCxSocQ16vP9+2p3VnIglg+s
xhaeH00GBuLeCs0psqNzUdZtgEKfetIbpM3uD3V7LJDR+5P3wnqiD2JcL2A2QqvMklwJdL1Axi/z
rPWUKtEKYsl5W6rm7/vD3ejQknaqAIUJFqmvQy3aXBMqAseolwHzEznXiU9bBWnSIcKPFQ8BVDHR
eFcH2RZMoP9CXuu80R8GS/3moryKzYpjrIPv9Z3VQn7KxvnNjFuwfkEHDVseX9Qt3jcHP/m2S0gX
gMSLxrzsFW4L9BGB5EhDRAmWqLY/2t2yfMzrdPHbEUNCftoUxp5TP9iZ8aQjkvw6TlEovf8bbq94
SRFAg4j3izR2iyhLVms2qS6hRjzbGFPWEqGetPo568qaMlijPzpcuyfkt7PnoodMdX/4nbYN41Na
Yv7ERyCTr0+Jk2BmDwwUkf7clRAw2DlBhiz+L91QsHxApLX3yzirvyWr1n1ITJGeKetOv/AU6EC5
G+PFSjTvXBfTFJ0yDyO9+z/w9uXl9wG2QUGOvPGmk/mnJJepjkIPz3NPZh7l5AVagktRMl4Qm1hD
rS+7g0FliHb93NM705AKZ1v4hLYduyLtO3zR0UQmy7K+Rk1d8z51U6g3zhCuqi0exzRdg0yZkgPA
/d79ILUrUFekUUXIer0dLWRg8JoFGrWahrJBpjuhV0buk2FVR8WTnaFkY5pAFd0tefquh1ISPa1W
k5WF5Eys5sw5UK2lnpdwrrvy6JztfGoMRoQGCxNzHW9zznBoTvmbRyPWndX9ljb1ENKmHEN1XNXs
VOhF/BvVHC86zybaVDDCLc9PlupIsmlv1lKIEDYDs+e2v561p4kcizV4ptjQpXHgaYuGG2QSOa96
1yov9w/v3mAcXlpJiNiQpW8Gq3tHi8axjEOvGB2s/FQMe/wJf1XQeAjOH6Ee9oaTVxnfssSnblsq
U62rbd3B1mi9GSiMUtT/lCqQXEQqhq8vnxl3BsE9ZTdinE2SQwl3jD2AL4FikrMWplM+ZH2KBceC
Iul/GIr2n9S6kghj/XrHon5uULgyoiBeMg+rCWHEQZ9N5f+UzD56M/dWkP6LDY8XSSukva7HgtQ+
lJjCRoFpxtMYVhDKuwtaztgilm45vDxRolILkhmBNkBonJPr4XKjZcNmJQp0HNxeJ/acB3WByDiR
sREfLOPe+6wDRJV4PUpUsIauB0t1RHnGPo2CzKSS8Yr3cPgSWbby0Wi06reI8rZHsac135CqOlTK
EbbFSU5zGxRtxPLviI9BxA0YLyimE0xgEmMb+dsRpflf9zd895dKbrKL0Ba3vrn5bPB1WxMUSORn
UzboGBQuXGwlaoZT1jrmByK4UfNjkTRvm1ZN1nBFhfGkjNrkp1E/vrFSlC1TTJ+5ofFPPOH9KB4c
yhhHgIKdt5vPmr+AzSH7syUsxT0qZ9VqEczFjnLqvdx5hv/gIZYxGyfKn2aIliD+zu3UW37RQxq5
v1A7ER78W4TX+OBZqS0NIE7L2TMzAH1VX47nblQmkO88i9GyvIE28lI9LgI80Kg8S3D94BZu84zO
WqnbelydWBQ/6WhFBZiCEyL1xXzRlpeLgsjh5ED4dTDu9hEuhar3s4oFYjYM6bmjfnaC85A8egsO
Ba2RNxVeB9b4SUxF8zV2vOox6Sf7sZuEc5AfyM9wEw4AqkQUmPI4iL8bXDXaASOi10pgTLp4kn63
KNSa/cP93dw5TST53NuEznyoW40CYh/FiyM9CUf8Gx9ykcTvlGz2kKIsm6AEKHge+NH+OqAYlmrj
S50Z2F1kOIl45FtFi3xzPVSGMrrGCugG50PtXGLKgaW0hqJcl5ih1Vqq7yI5chAW7Ny3cLfod/+B
qTHt6ztp0Bap6kPq2mqRcwIdmocY5TmnaD6+/3YiEMQIqHyCUeRr2ZaKOi5xjy8xCTXRiTQA+2F/
Mdt5eepMNTnpXr48m0sqfGSKKQvMObSGIU6P9B52ZkzGb5M6uwSWlECvZ5z2Xotinx2HqZi1y1AT
UFI4KX6OBGpHN77M8Dbn1pSqGkBY6PWrWzXrFAsoh45+AieuqB8b+sifOlsZLlWaFw9T2bf/FPng
yYe1wpocAu+j2TUwRQor+jG2UKKXAbrJQcKzc2nB2ZM4B/mTKKZdL0AHyME0MgAUipf+NnrQJUac
uCe7nLJL7fXLwR25t97kN2SmlGRhhWwCatGaICAbHWOWpaL1O+M9wv3cQoJJaI3+h7lR8gR5Rd2X
5sxmMGqqPYr1I4PVvUrmunjPXpG5j3UFvzbojEEcDLiXvlEdAWFu0ePibtocJ2A1Smmh6BHORqJd
psFwLg6s1jCyogvmQ2/BwNrSxaN4jAlA/AbH0bd9N2lhjyzbU2agVTnFDeJ9s/nt/nW2t/DkMZCW
6GkSkm4e8QwH1dXNjTSs1do9Z8L+2qHJFvZjFB9ssZzj9pijV0y0hrUMAHb5GfxVKaKqqArH4hKh
Jv3WToby54DDLwWFenj2Ks1+bzmw/T1HKd69eIo0MKiAQfNh17ffcqTYZhRFVRwqFbJ4yyKwB+hT
WPfG9B8iRVD0gFRozkpy9GY1gR1549C0cVhPlbhYmLO/shOIS3lfHYkH7Lx21KcALkusnXRLuV7O
NUKNv5SzcmMtem0ksfG6rkXy8tQIvW4pmUj5BWDsZkKwg5KitdY4rNIpxpSqG732lM3Yz/epetQl
2Llz+CzZflaQLsE29DWmAZROSuRC5dp69sqJF22tltRPW2/qwkgxh4PTvzciMYN0qpXM+S1lOK+W
Uq8Mrvm1raOL04g2hM74O7GN+BW4oSPax95wJH2oasgNw7b4es+6WBVT61hx2LetEg6tZp64hwY/
EYn7Oe/d9D/snswiUD2QruHmJicTiPlEfW3GoT0T5eYRFRh7xbEey6//kNSCwsT0VCUQJGXfHJSq
xcNwMqVdV9uIMI3qLnDK1Hof8Ti9PBrhjPzx1OXKgtJ7vYqOGKBcVUaBfLEu/DgalQc1xv8hwS/o
5XUeyksMJq1rwFpshmrT1HMqYRbhOrf9W0Mv7SdcbefnTCjzwRuxcxHTFrBJaqED8DZtnoiydUuw
9Wke6kmDbkA+IMFktl3V+vk0LQdLKH/35i6WjAtpjwv/4AZpaUyjKxwaY2Fuqe0XUC3tqz4+1DeR
7+jNKOhXUdVGWOWGhweoiYZU2uVhD8HzsmYudhktclazcHHAglXuO52GEmu+lB+TznmpcSGhMuQ/
SWGTZ1/b+iW2bGfjZXMernYyX0Ctvh+jtPyEAOjwWC9ZdHBWblU8UR+gqm46DEfCtwVAL/QiCkNr
szAvO4ILe4hMasN2NIdL5JWvB+qJD8pQOafRTNu3YAirjz0AvOe4Ms00qMvW+GFac/rv/ddvZ6up
5mEmBVCCgt729dMq3euMss5CkU4qmEQFekmSH1FZdh53jhHdbWD0iExsW3bRShA1YlnCVq/AQ4Hu
Y4epk5SgbyFy+7LMjv3Knolo3MVpjwrBO98OdTQuA1IjqsHb0AJGyApEIi/Coliz/1WOEj/Hc2s/
pW51UFDbmyctc1BXFBKQJNlcc/roTBUbDQKj6uwn8pL8kVhAPVGzN04zev3PkTVkF4IA8+H+Pu68
Hby/9G00yi0A0OQa/BU+jX2iNlbGHOljpr8Hy+pP82pMeAxbbf8wlvMRAmxvqlScKe8wA8j08s//
GnBIhA3vCIRzPqrTmb7v5PdZCj0uKXA6zVr3fTSJxtfRun7/H6YKR00jKgXOtMW8k+ykKPGwyCYi
ET4y1vPn3l2/r+qyXNzKcx7vD7d3eigb0AUmt5Zcgs1EVyA/ZrYgDzBZ1T9LZ8UB5Wb8uJJB/31/
qL1NlG7dhBoywtmqiDYVcoGVUItQnysbjlml/aiGonw3aXRQDbvwDlBatx8/VTbKMxCrKOjzgF1P
Le1E10+5gtdhKvIAZ536TT+JI3XP2wW8HmUTZmCfl1d1gRpBpxfa56mqqK1p1fBumWkZvHQBuWII
d3lR2CjS5esJaUq39kkhJGw0cT6i1PpdEbX94IFaf1VU0xFe9/YFYzhpeEL2Bkh4Wzo0Z0trczWu
QlcaZdQkqb2fQ1J7oy6iQ/kF32LfmmXutuD/yHOWp91BXHB7ZPgJHrUB+vgAK//g8P76DJsIyx8V
QaAQhJvbh3plNp+spR+fIsNTLgUKNS8WaMQiR4pmyN4LlI9tlDpVJn0WlxFVummnvEm1i3ATjwaU
eSSFsHdyGAzTZBrfQDDk5P+aXG82HfWdtgoRnxnoM9OveA3zrhv9IrK8A6zH3seA2oFMZhDaJnG6
Hgwk2ODG3owgognhlX5Q5eOzmh6FAfIJuI565IxkHMftRdtu8zXkSCmi3YPaV9r2JrUpe/ILe7Jp
Tws9zIzFO6+rXpwafVgvbhLR7Y/06H/3P5Pbu5tXgD4eAAYKlTe6S6qTJ27t6mU41ZPnGzOZVAUU
5BFT+iyIzGV95NCvobqW00ERdu+4SkVsgiuSDiA814uMb7xwooa7YMjd9Y2Vrb8LS59KH5lRO8D4
ZD7dn6lMmbarjQ6ClNjh8Qdcdz1eVoBRjlXGUx3xa9aEOfp1NVfPSzI4AULMjT8mQ3JAFd1bXolB
+WN2B215M2iNOElbDGkVeiZdoT4inEISAcGV0spfj6OWX/LUS79oyhi/vP7rIBogdYZRhZLl2Ov5
Vmkz0CJCGFZpxiQwlKp/syZ4Aw0oRYVFZdWBbWfrQZq8wwniMabTTjeEI0U99HpUpXIbe/IQyaQ4
i2JS5SmFGaSFbXznioiHUwyApHpUUA4d/M6JsBLCKbsDjzxJsdV+1o/ATfIYbbYdOAhGaZKhDOBv
uwwEgWOmouUnrE7z29wRT8jqo12lD9Hv+ydsd/KeSe8PoQaYN1sIt9XEvWXiaxIWuT2HTVbmjZ8g
XND4RLI8qFY6PddzIr6COCcKI2Gc3q9WPF5aM/OCgx+zc7vI3g4vn0f3AaPT651Y86GkjIaWdekk
CCgOovw2yV+xaFH64OIgTdTtlo8WCiRh7en5ubPNI1bJzkUqMxzgyRS5ZNx0/Ru0IUKyXOE3gBaY
MUSYcEnv64eXzxT/JAb6YxyLdN31KNyWpRLlpPkxwZ/6uk2s+bXprh66BV3OOhMnJ7VvEYh2z4qd
Jl+iIutmpFdM8sz7v2UnDKDVLP08WHi4EJtFXzJlxcA9zkOh9c3TOOvuQ66V81NVAxFTjMh4qoep
CFB6GD8vcJUPrpvbww4ykYYwDRFCAMo51yuxpiZG1RNyVmItwUJjCRgshpL406h04f2Z3l6nf0gl
dF5wiEJ5Tv753w9yMTZLiq1uAJLPg8mrNV+mJl/DqF3KRwXXlq/mYqvFy0819RwUMCBCk7Lzf6+H
HepOWzBt8PBLGfSHHm5PmENIfw15aw4xdOVqE7b+EX7Fwzq79Stt6cuD33CzxyysLdtqvJyAQf6I
e/01c6Xo+2IwtDlYtRRYWZ4CCkUPoC7gS02K42uusD4k9ZoOFOq7pTpRfi0eX7j6/Aba1LQuSUNI
aDcbPSvAK3SwPUgQWPFTvg71xTHb7JRkivN+HgvP99ZDM9WbF/vPoPRlET+QMoOb9KfX+iGemgYh
Q6Vu0DpJxoeoMcdTv5ZflTiaLvfneFsmkeNJpR1ohaAqtiE8DO3JQNp5Rliz9L7Uhd08dV7SPzVC
rKGBGtTD4NnzEwGD8677P5ydx5LcRraGnwgR8GYLlGvDphfNBjEUJXifsE9/v+y7YaEQhWiNZmIW
DDErE2mO+U2fhh/xQbUuvfD652pSjZ9NJGZr5+PfPOiyngiwjha9jFvWoEiukwy1xXYEWqq4p7Kq
dazkSxGYbT75lpeNQeYgSqYP2LDeX46bsy1HRv7htT5DsL7a+Raun14PQiAQuRcdm7ZpD9Dn02B2
2j0M4+YkZYFWevLIMa8PWUGH2MRcbwgcu1VekF9Ufci82qUt0vo0ep5yavWm9VW6vTsx8ebIDCnz
eaL8tfCMZy+l4tVM0rUGaHvt1GjvSlBjv2Z9qc6V5rYfMbFsQ8zdVWMn6t9aYPltwSjQz+UtuZ61
3tWitSvGJn4Z2qBKDOPvfk7pXleml+11+m7uT5JSHgicwiDtAE5cnWCkFaaym2BSuEVdnJchBoiZ
YKz7eRy78VwZRfPRmXtMMu/vos1hiU3IPGjT38hpoiFveO2UDVBoi+UcGqN90csJM9d0SY7eq1FL
kbQ7W3fjqyLsiA4waARgWOsbE/w1iaSNiGGXtSl2y21/wLre8BtoWbAKhvC34YzRg1jS4XR/uhvf
FBoJeravSi3wwq+/KS1ybYBBgI5tqZYPMP6z964x5v9otabvbN2N25FaLu8h7BXZIVodmmxuDEG0
OwSEgGjTDNguYbNRd895b5jvyipqv96f29anRC6Xwi/xrQS2Xs9N1yP0cLpmwA0zNo9ROucPueGh
p6GW7TFpQxQDp6R8K9OLbfuKdqAExg2xvpO5j10NGP8AEiueTiEyc49j3UVPML7j//Dt6MTC0kFj
lubNqoKjspw2B3EIWmRQz0naqu/csS2CxO3DH/eX8nWtrrIEOS3oZDaVWlql66q06CzMHZxoCJRU
69/3SpaCmuVNsQJIrV7sI6yYtKfZ1HrbbxQv/OFFQ/YpN71w9NMo7WGgNRk0lNDQ5wMim/kHQ9EV
KyhHNXYeRd453kHJQ/O7R0j+Li3z6GeD5j8OgIIugz9TBn4zmIx6LEEoJw6+Jw/V6jrTsq5W48Hj
Ku1T87k3RHfuvCE7dprXPQEL3+vav1pUrNZQSirLTSFP+hpraWtztBgNIWcLmsLFGgTv+H8omuWW
n+bhGD0uYsx+OKzkchnKoig+ps2cjweKp4hq9k6YfHCHsPB8Sy+R9qAEK+ZvUz5N6FhYSBn7S78M
n/NBG3ei5o2TC45Ecig5v9zEq5WiDZvbcahMAQkbnHOc6KLfbW81OFMmXhz5aHkkzk6icJMZ8XXY
19ToyRWJ2eVv+iOI1PAba8dOwzKtnuuPkef9Enql72zrrUGwcqUiLxUEqLVcD1J0S6KJTidkiPPe
j0vThgxTZsf7h2fjHqLqCb4NJAOgpjXQbKlrN1GFQiyqDcuFTzo8mIuQ6gHRfFkKNMyz2PN2npSN
i92ggUM5ULr1kg5cTy01Z+EVC3FY1rblv8O8xMspVByDfgMKcDtB39YMAdGhbcM+IfpdVXHUYemM
NCLir+sE27RiNuuPAuG5by3Sj+hepO3JbSP74/113Xg1qSeDaaehjGLoGu2VdqM2VtBJgqlShQii
0k4+pjPyjwPmvEic5Vb2rJpZ8i4Xo7LzTbeWFxQf8EUIvVT4VtsTtF6ilR6Xh+wKHvt2VqMzPY9u
kYRAZdx5VLb2KRtUsuzB8d/QM0rVm8AsxVPglKX9g2+u676a2nsVx61JSedZmDHAe2FnX++ZxfOa
1qIfH+CGN2O2XHdPw1Qbj4htIOl4/+NtjSVl3x16vNQ21036iddZnXtgzj01roMVT4Q7naa2z2nW
dv/hLEh1eR4uYh1nLd1RIhkJrhEDglZDPTxkewQznd7HWdXSnZOw8aVIx7i06d5K7OXq2PXjMqJD
ykkwVATIu9oMn7KyrXf2w8aFTAERRxD4dBJ2J3/FH5ejYZbCKOaR3dfEdDLGWnPoHlqi8K0hrprH
ObftneD/tnaHUx94YCJUFAypha8eAUonDU+SO6CzVifKkdOt/gNlynyHjtP8L15+4Cu0tKtBWXhT
oR6yJCrOaqN0Omy4CrGpN+8fmf1CNJE3K4Hl9RLERQTQqky5uimj+Ok0O2AD+uo8ooeyM/WNrQpy
i5ePpIvC+JqUnI6TnlLnGLD0reyz1Qn7a9+kBlS5LN8ZauNKs6jSmXQ2OexALq5nZVN269seSyIg
/ObJ64vfQrPGF8XRp/fWkqkXt8G3AI1d48Obl5MOtRQMwVJQynlcD5wIljE0mKNlzfFLlNcG4UQy
1rmvFsa8I7KxtaDkM1JRnkcDZcLrwXoHWnI/I7VQOl32NUshP6uKYT0D000f7s9r46RIXTuCVsoy
4NNWQ5mNZdcqhgRwNJXxZe40/fSKHu3Y4QejHfdwaRsvIeM5smGFMCxo0OupZZ7eebVmoXFb9sMp
okLmK0Pz1dZi4+Lk3vRQqru+W/LkreJKrjW+HeESpolr4KmtqAiYJkMfzJaZFX5Ej7DzzdmzXyI0
PWq/MobiW86/a/tR3VRfdDer9nwbNz4p1TagI5wUSJ2O3Nh/3Ei9F2pQ91jnyMqKv2NTyT7Nqje/
s12R7AXuW2tM0YseJ71V5J9Wa2y3lptEZkxeh4H5Q29M1hGK1PAuxZX7IMXmAHTne3rhW4v856Cr
jSS0VFsimwSotkscwxZnfsiXCJZxnDm4lqfJk2KXvwuSX6n29h9eMBqh9FvpXCNMc5PKZqrVxXJ0
xH3MQzVq9Qm6vYJTbNmd7p+YrS8J64OuBFkzT8vqS7ZmFFFLYnWneJgvWknelcNCOYjU1naGeiXQ
rHeuVNOiZw1H4CbgwPOnbAXqg4Ez2N1xaev0aVH09KnV4uxn5aBd4Htp03xqej2w0v7S14Xd+IXZ
JnAYcussg3ci6MX+jRPCkpJz99b/4h5N1ftrIj/u+ndCxZOMI8nntFdvnzstug2MG+27uVR+O1M8
6T6uwM2nrob+jfaI9vn+gBsfAbYEVxYfgqVZhxFgxkuRpRwnmGlYVbp5966gpnxy2mj59h+Ggtsk
oUm0ZNYGBsZIva8d1B7F6lb5ZJQZOKhsLri3msHYSSQ3njceF5D7rCIB0jrlpl3QFKU190Hjoj+t
GDQcO875l75MFRQxy/pSA6b02wmDvvuz3IjLGJmoTKrwUL9cxWX63FHwtqY+yA1buWB/agceBIKd
fXIr5QQogpqChHt4kvUrr64/rsGmJtNYTDa0UujFo91mHxynGY+jGylHM1LCT+Pgpf6kwneKahOp
R6fc827a3DrSo0qqa8oK6vVP8GbD7FgIXgOVU2tGrnlQXFJccIPz4f6ibg4la/xIakDgXlthdZEK
TSp12aXe7F5wE8jQ8My0E7fKm8EJcmFp08MikgLaaySNq0Z5vNAUDLzaCY/JQLlIxHp0jmLRB4L8
GWnxao9Kc8vLfB0VYDTihtJhcrVrlthWi7g0+mBAS/20FE52RHZweXFRo7vQPHbmU12ZzSlzUwN7
xSqvAOOGw3Oo5uPJ0NPxPCgjynxO1MfHHBzHoQRdsCcsu/EeysBcdpz4Pw7W9RdvWjdKo1zjVHXR
8L5P5pRnovIe4QWmnxFi9A42ncbL/W+/8R7S5SOhIoLjPK3RIiY6CUCp2GZtPw0P8E3aH1m6zO/U
ZUnPQ19klq+HffictsgIKHGv7/mIb82aUyZR6wZ1zvU7NaWCsk5M1GMok3vOO3d6aiNyvMhM+kOj
4LWx6Eq+g8nZukbkPkCpgJoUe/F6qROhd3pFeT4YrMp9F+FX4vfRuOcWsnWu6LlTLZI3CfXJ61Em
U68RDueyMpumO2p1Wf7dFN0/YdqInUTyVkxLorjINuh4SIWWNQChD9kzEPP6oO5C10dcUnlfl+K7
bYvyRVeikt6lqR/USJnRei3B7KtVhyt8Yz6XWRH/uL+nNuctMYKyUEb/ZRV6VMMYD5kunwcrFCdD
KL9QnR2+0ACpdnoRG5uHJ8hCaYNKKyDk1ZEpu0wnNg9FkHmVGvld2SsPpZ52po+G+fI+aSvjIyYX
e2CyjQlKFD01QDxuEMNZTXBJvX6olqYPJspzP7Wwcf3JEvb7qZh22e9bU0RTHsQq9WZEC1YxS4ys
f8g9TObTq+apruPpK2ImFCb00e4lydU5OE3Zhf4oOoHxFcqHpyxxmgfw5+XZM6t58t0yTc3jYPbe
g5fQgTpESqUcR6uZ/sOWB14HbU5i68nc5Wz+eDjrXGvrZPQwQ44pwuZenBzyNEyf7aHd40ZtfQST
+4Iq12uTXv75H0NNylz1SlOzMA2kuWSqw19xXydPtlM5O9ts47qQOa6MCNjUN/JbbZIoRcRwdE1Y
Ma+zi6MWCv3L/WOzEZ0CdZAKw4DZge/JP/9jQs084ozZYyQtVH1G7HcsvOcc2PyPehLuS6pk7b/3
B9xaQZIvyTAjaIJZfD2gOVvtOFcGpwdduItpii+aouB1k3R7UmybU6NCCJ8He2eKLKuR4rxumpGR
0FcjOIS8FiRRiF5Rrk4PfVrGO6/aVpVLRocyDqZigLPD9YBzbEa607CWdFhCAI9q/G1CwfLRMAec
G1qgNUecHdTvam8Zz1kfKi8Kr+9lyJpefXuFi9ifYFXSi0jHVp+1a8Z2wNMRbcOxbd7nYWEcGpzs
Y9/u0z0/460v6oLNJjaHk4Eg//W0Ac0bpLSsc11EcRGgPWA9dhXCib6hZNOn+9tn62aiRkDNHtAK
ePdVkWtS2lxZaF4FFUJQP5Ksz743gFI+VnC2xGG0l7n0dbpwO6/L1mH0NBTgZdkABubq05pOx99s
mSIophAfWZGFJ6Wv1NP9yW3ERdKUDegL06M7sDobRtI7dtIySuqJ8RCOqepD54OIPBdWAME0ew5F
njyPFe7UoTXs1WG2h6cxQfZOm3Ed/SvRpIRIe3EXFDCjy8mqIb3NxtFYhHhYHLE8CssQZ2/yFPq0
Zrhzfm4/LaBOTg2BOiC7GyGTdpyaVJjACTJtWX5MQ+4eQ9T60kM1eVSGi9AZFX+oHHXnCrzdv2Q7
/JdyMFEZeN7r/Vu6dlWVcTwGmOxQopkL9UNnt+9bi6N6//u+RkTXtQAahpxKEiyQhFT6roealXwy
0o76CJa1rXUcUbH4oCXYrfrx3GY/1NbWz6HuKD+nJS3f08bUH70kjZ9kDfx7rQ3KM9K37udSDfek
9rYWn9YD8qOkY7I+dv3LwJCURuaEPaWSELZPp2K41GL3XOFA1cUYRLqWn3TLHuLrdstxmCmtSqgd
N8jagFZgbu2YeH4FnpcVjV8t7gxIvbO7H2AONTtAZiE9G0M9/IwXtDJPmbFgRnX/q9y+E/wG5KYo
kHFb3jTIlqKrHdhwQxBXQ3Pu1Hx4SSJR/6XTuP5Cn+bNMh6yyMm/Bz0P3B0U/OulXpy40t2EMu9Y
UHbC4Cg7xC3OZiBb7J0jtbG1mRH4DlBf7LY1QqdHLdlpc/7unOc4aOIhAs/i2kg1lXsEmc2hEEeD
d09uR4X+elZKKkq7MSkFqV78UrnSUanwtPLJ1vtdO8LNsbimwAOhR0zocj2WPjh5VNak1lRKtPZp
ssbau1QZpvaqV85/vXl7wMyVjFJA0PRrVycjjr1EHTwGqxs8EMLYfEmNJUwO8egUB20esz0K8u1b
g5oe5SyCTHw6eQyuZ8crkBiYEVPYBMDxAssRhHfNTXB/WhsHXm54qSdAVxNwxvUoZpsplphIJ2ZE
gadD7KJ74ddxk13myfG+JHarH9M6rPba/Zuzs8E0EJ8Qs98U+yPdnjGy5qIJFXcMvKRKzmA41D2Y
5dYe4YqlZMelBt5R/o4/Alu1h45D5ZgCj9GCou0A8RbIfgQJpbfD/aXcHEr+bWh6yvhvNVRW52E6
0pUKjFqNAqIk7bEYhr/NvnR3aqAbNUK06uiSkHBz0gjYr2eloA8hi4hcFm7XBK3ZVb+rcnEPeWNm
D9Wi2M+mMD9Fw6j9SpNk+YYz0h4Zb+sDEqRwJlC94H5ezRZVbEt4KPUFMSyqILKX5YRSd7qzphsP
Ay0+OggO2ms0plZHHEe0omrzAgTnHC88A2P4MFhzcTQqt38nGq/DrE9Qh0W1+9wY3p7D0NYnBTlK
axgMOuXtVbxn1K0RWwPNmn5J0tOkZM0BXQBaq/Ykjm/fPQA3Ac3L2IMn6PqTdvGkuEVZYUJdplbQ
NXN6GCzs/iazeTOlkL+d6IM+EDR07rPVp4sEnedGBfSH6nr3Sx26+qsXp8VDDDRsZ6duLCC7A9Kb
ia0LdKXV9VLMwiyVpabPRhZyMIu4OSqTM/rF2Hlvf79RWbMJzlEf5U5bbZVRDQfkUagmqgsvQKKL
AX1tqX/rUm+LgjrDROb+J9uofEnaD2olCK4BbFzjGdrCygdVvqtliq2ZX+RLZX3olXHUjlU3NX/b
wkwE4PG+tKD9pc7HpnA06JVd6LyfMmxDjpFdav3/dn7WxtEErAoDz5O8eJoV11spnaxIsV1uh7yc
mpMy2llz6sWIKxuXRv2PbQEnCSAgxvpfXTza7zIsmfogzePyxUxxOHierNihOZgX6mdhTFm9E45s
HGpZN0EUnh4H8cjqVCGUM1lqklI9AQx9sCkQBejCm0evyd4nDS6LPFPaZZibngK4Ye40WLa2pK6b
WDZR+TWA2F6vTuVYZOQ2E65jvGfBoStPSaT9Untb26n0bo1kSKQLcCsoBd7qnKVeHikNSRp7D7v4
qqLsCeomDqxlGnfuyY1nXCaLLKvk7gKIuJ6UQbQVI/REMBk381PdRjNhbOsCvUiM6NzoM87bDVX0
+ztN/q2rPAb3HZPHlQePnGEVEzkUVTsIbgNqZMkYjPqU/7CtqtwBtGxsF0ZxJCaQixGCxvXcsCfS
0sEE0KJhkHsoFqE/xV1m/M9LU+ekCDM+IVplHxIv0v1K7cxP9yf5igFcz1LzuFlAY8g63GrDJINn
5pDqh0AMOGBf9BBCTmDMYThDtNPiMAgbiDFHp68V8xjGlZh8XCe6f1KYvfBte/VnU8bNucKD6DSE
Yfwwovz6tVOyxD5G2Wh2J2OMdcVP8rijPjRyjR6TqrPr00w1DB6hlY/5o2Mp5TE3Iq/amd9tNkoI
ITHustxAOWVdbshw+xI2kRE2Zt5fST2cvdCWDVyZjnqKR2eqwCRqnqEjFSCxNHnVoZf/vUjsj6VA
/84SH+8v+c1uljsKVbVXnj/B1OrVSK0hS2gZUkqKZutJoAaV+Wrjqk8RdaeTI1yo1AR8exob8kNe
fejXYWmBEc1QXF9Lg9YOPmQ5D0cQzZ5Hbu51J7MD6LqEswMgNOt23o+b++H14AAmYSxgEutDW1C2
qtEyp2DdON65bobxkod9EQhXn3bC/K2hoKtJARGXmHsN/iC5TQGm06yQ1s0HYZktyUQ/4z2t7aGu
5e29XkWgAPT1SAAlCPT6uPalbnVJMUDXctuwgqolzP8VmRZ+g5TZHfDKRFUxTaeXfl7MnWhjc2jU
TyXEBSjCunVuWGOVqubIB1zsGN1b3fTdOh3O7jRGz5OUri6aNve7qX6zHxGfEoI9/6Pqy7xXd1Sm
dJicdCCIU4hzvsj1BW1wezyGebsn7by1S3WQofAzURCCe369vpnRWqnlzQLXyy73KSTOh8lDgrOw
rPywDLa+09/bHI+Srs1oBOHrjhqVSD4ybYBAVRX1WKRg2xvTxAjHxWqTJt8enX9zPDJC1hKOCPfR
9fyIuNJpXBJp8Z6Nn0TfeAdYkdVDa0cATNp5zwnktkPPtzMcUDkgc8hn1guqK1VDObwgAhKoa5xU
BVOaU6zAaQqM3rHeF6lduAfDc3reHU+J3leqKcYPatwvrH8aj6Nfdkbp+m7Wu1gglFA1+UP9M/x7
680ZifyxiN2/mvqSD69Wh9xz0tCpoG/Cc3/0Jjd9CROyZhLb/Pv9W/g2y2QsgEMk6Kh7k2iuTnI0
JmWx1AqdE0VVvnNm6++ZuZgXp5+1X6ItYcBqRUvXi0vgk6m4yz+a2vbuTry2tR9IqtkNlF8QzVnl
uuEMDyFFNj1Q83A5ZHEyvzOFbn9TwyT5Xrtq/tf9aW+Nhz8L6GTpIYSK1vX+Q7oxh8zWUv7ujf79
FGYCrftl6HC9CdPsIJJ6D4ZwE0axzlxYkAUNKq6UOq9HbKKs1py24cbsKuULNEjtYxyHO1HU1rRQ
NgXjyReVTevrQfBrWZbRqUUwerP92DXF57QDgmZlCgnANOiX+6u49eD8OZz8OX/UXTQNPKnqViJA
ub84xInuBTGyroeuS+3j/aE2Z0bBQ6KVDLqXq2jB7YvBKWhAB4rbzs/UJNWPFeH495p4rvKVmSvY
f/uIVAOkAgUXInCZ68mpoWeH5PEicN1mvHiu6HxqFLZfRpZ91IEV7hyBW+ocOwRxRSI/MCNkuKsp
wmezrMngTY2HyYiPluiMjzo1HftEl7v9rIy1SLFOa6bkiCnznByJcCLHt9pSfMW0bnZ8dCe0PIhp
wFsPXB8w5ktdH2K/ymvb8BM11z6kcQcQysr17CHF6830B6NIf48mHsL+gHSlvvPdtrYIdTLuMPT8
pRj79Sp2fBi7slhFz1mwjaacexJGpp492s07icrWFqFmSylHRWWRasT1UI5b1k5p0dIqp2w+tkNh
/aJAlgWjbSmoAOt7Ge7W1CSxh8429wgZ4PV4sboYiRYujKdT3CyV3ggEMiFn0wz39uLWUAivAJ5D
AQ+O82ooLcpNio60eJ08TNBnHpvndJ4hwnRlspPPboRXFBXIJSE1Aypdd9IHS7EHc477oMfg/J8Q
NfvKr815CGxVaR7BXhbHsVarw2j1TbRz5DamSc4OIN6gW8LZW92RbedmSVWX1Az0ovbtxhKXDJik
72hjdrp/ujeHkihBcOE0o9YeL442t0ZTEmwkSfTvICrjpNf9QDtqTHdGkt9mFSrDYsa1hs4Xspjr
8mKdxdCxVR7YqFSqYyqZ/6ZV75kCbM3H4t6gjMprdpNmcP96MLOZj7DQLvXjph2/N0IfB3LNOv/1
9sXjGaNvC+oMcNTqO81ep1pYxvUBGndJoPRj95jjj/CCuLf29f5Q8q+6WT3JTuQOgY+wpklPWCba
aU55RfOwidT1yjsby9Cfsmy0AvSnNUrT45urjFKamBIj8QgVCVKp65ONhG+71D2Dgm0Jn3ueAYRv
R/00h/BMB4BnO4nb1iRJ2chl2Psyr7keT48huTjITAW9LZrjaPbjJ9zAzQvbySnhUbXVQ4L+7k4i
tXFfSnVu7hQeONmcvB51mczOohDHe9O0zjEvR/fBQ3gGi2cU9QCiDsf7n3Jri9I5oQnF801ZcLVr
sjSJKmSlu6Dql/KYOb16qZTxb4Dcew2FjfWEsU3DFRcjaoBrwrvsMojOUTreOVDNcVjr3zIzR/y9
UlWoAo7aKlh+Ct38eX+GG3en1L6V/CFGp9V2vaJcpmHTyhhvao3p4KaK5WtTXr2rCnOR5gGGn1ZW
TAOnaHbyt1uJF9ROSUvlM0SJ58bRoMUcx2t7DE7tVlSfMijQDRWHYXwvBirQuKAYgZOqxSntRXXQ
l1Z87LwRsXv0o/+uZ7U9Rkpa/YdaC1cSPwtNAPmcrNajNiajtyoSZuAv41GxGv0hMozQLz0xP9iR
pZ7vr/8tKkuugsc/BFGQFNZRotG6MTVnagOaQpk+6JSKACnTi8S9KEO/fNLmsjNPfepFj9RnK+0w
KtmQBmY9t/8O7kDscP8HbWx5fg+nGvVaGSLIP/8zQG4SN9JVfk889YSPdWnh/Kr/oFTxH+JjqRlA
i1yay4I5uB7JAM1NrSWlYIBoRXxeGrJLf3YMAaTTKuKX1DPyPdj7xgVCV5KiAcR44uN189rRCquG
JNcFEGWb09DjPTRL7eWCh+rTkiOMdn81N8fjDZWNGJ7tNekR4U07ml29C5ypsn8KMdWBUHKdhkdE
T2Eq3qzEz26SIoeUoxEHuUHhuiJu+lxYHRIvZuibY6cGBrWesy6U/zIUl7mHD4tkLqyfOWVx8thq
tA5mkkELNG2Sd9Ps/Ta9Mfr09kUkPEYwnkeOOrdc5D+2pB4u+dhij47IgB1frA7hRtyovyt2h6uU
IBe4P9zWCeAilJx0gJngOK6HS9BtnDvyimCKrN6HXeMFZpUI3x53y3MbgRafSiIcCICQA1odgb71
LPjMMQVl1+ywe060C+ru7c5Nu7UJJdgSRBfoKV6Y6wnVS4InnkbHTy91432jYF+iAyjznbpSfbq6
5U48vnmnET+CBQfjL7mp1wN6idWlucspg8xScodQFEwq4R2VVksOSzb2p1m4ygHKWyk1Vmy/14vu
HLWOufNLtmYuKVlIttFUBrd3/UOE28KW0Hm/NbfMgmbBm1yvndaf6EodmgZ17PtbZ+t7Yn/B0WOh
cT1bfc+ERq9IEr5nk0faKYscK2g9z/5wf5StDSrhaJgCoklB0Hc9q4TcQnNFJoIW//Mj5bDftRs1
n2pQHjvrtxUdyGYoVqLS8nCNK6Ws2I6GQbxloz8dJJjb/wjHtnqm3FFQfEqWJy9DTIbYIfp8f46b
K8mh5+qUqK11L9aeMsSFBXWaeCi0b2WV1GA54MHcH0V+j1WoTiosKT7kH0htrOJJMYBysmtKNLAJ
lAu9/+RHYpQ18pDjdDTGDkUABJ8uajGogTb1yU7wtfkhJdbu/4df68S39ZjYhcckC6O26XxP1gfE
G9oAmltyuT/TzS9p02ohVEeo6lXA5487VNNjRdcUdmZL7nCotEg9s0fRqnRTgptwMQK6be1JuMse
D2fzDDJH4mhpJ7xOW5U06Rfmjze4EqUA1Gb1YMaqFcREeMHcQMP/DzOVo4EnlPf3KjNJrUbyshiv
KuL8xYuL8DwPkvrpFvmUHcPOVD6lSy8+LZpb7TwdrxCG9YYikAOwScEeGJT84n8ssy0EoAU3orxI
q2V+GBtj0NCrW7K/QD6o+gMZqIPgmq7EH8a0j23e6Tw75kMcIiWBJ5AdiLRRPYgOgCH9MPO6yp+m
SR39rnF05TibnfrNTYexxZd9MMydtdvakDY1SIlbRER8TeJRZt3oUgxGA9T7+yMRuRb7k7ogbFaj
i/9mtgrByp+jrW7LuUq1MtXlnkR+6zTlmUqbOSmSx2RxzL161NY2JP1HeQKLRaylVo/gCO6tGz2q
DbpoloAsrLio6KMGbj5XJ6+r451Leutq4YvCjOFx5zFc7YRoKdJiVmjaApBWngw0IlXftOdZhc05
D3XQoII3Hnqtj/9Kc8v9e5pNOK33j8LWJQrFTlafgczDsr/ejVkSx4qdtRTG8lh9WurW+mzbxR5/
9RaIwHckjZMAXshYcN6vh9H5emnYuZAeqnjJzgn+p7+jdkQFX2HnI/trh1+KEp8ktJfz4pBoefyP
E7pNQrMIo0sqhBFtlHGaindKaYTigH7uMPujYiy977bF8rPua1EErlHUjp92SoiqmG1Nsa8rWlG/
JJ2uwSTPmzI/jK5o3ozMYW/QQ6XWQekInfRVQOg0ddYWkhk59YX9fnDDGqqump2EUHfe243zx7Mu
eWI0baE8yQ/6x/XRLA1+OzVVlayxTB9BC+tCiBX6egoq+v7euBUokEhP3D/5ZtTEbsjUqIkSyLhk
/l6YpmXg1DXs3QV5lJ9Jqisfaa6mjh+lyK8+wBfqrc+irmz2sBWNhZ9YNqYGy5xq71yKYK2fqnWf
PLddO37sZpbyVEc4Qu/kphtFEhkRAHKWbTd4CtfLs4AKnruUQq8JZuCUzFZ9dBW9DOxF737PVVwn
fl1UtrVzK27FsygjUM2TPXwJ/7get3Zyu0liUu3WyM0XpRutA/2NuPAryiLQhBGFhtk/DlngZlDi
h1nxfLt1qyNHfM8cZGOLkEzqlGoovEl76OvfAr5dLM7iNQGyEMavJB70o9a44F27Yc723tKNBYcd
DmCPtxvi4hpi5CqUHDR34C0Nm/LZzYQRDN0QnUj5kLnM9eInXub9zlfemCGDUuPmPiECXDdWsXhC
26VdgNCODfLkfa8/mL2qYu8t/kOrRzooUwnguaZ4Lx+NP88b6m5657Zd0JlDcXRrWqhDPulHtFH3
6ipbSylPNZBkACg34NbFdSeryMnyBh1BCHAvedBBWjrbNRDhGq3BJ8eM92KvraWUS0i2QP4MpfF6
fsvo2pGOKRk6kI0WmGkqTqZwwAIkndgJMDeHIsDjP7wGN3zQfFQTa0jKLogLPT5HXmmchVePh7Iv
9+B9WwAAuqrwU6DDQERYw8yTRK3o/FN6KBNOWgZNOKD/Ex8nfcbEJkdX0uorDKaTejp4Hh1ydcy6
ndThVdJyFepR9QB+9ypWBl70em1Np1brARHWQOqtN6eKz/qFQkX0dWlrB4H/zOWerDMljy5uN8Bt
nNS6rv1CiNzlxnKiJ0eb6PVR6rMfxrIlLG/R+vp6/5rfCHtwJCcQfe3lU2W9/pVD3FTIguht4KKk
TD8nXo5Gb3ztWi1/DD0r2inQb+wCWHIYmlDZIyZYQ0srdQa0YlN/Ap2T4+gdVrAsw+i5rhd17wGT
C7z6AJIWhxCIpIFjKX89NYK9ITQmqgx1M4X20Zid/kCT20Doa2jKy1Rix+5rYYihtTEr5xQ/5MK3
FUs5vXmJoc3JGAHWA6Ybq41QU79xkonyijrMGBLjcH+I9WQ+Wl7fPlVlE/11f7zNNQYvJyk4Km2J
1aVVqyQI00JSbni9DaQMC0DKHOJxoCTw5niEXMYzuLdQbOD+WAXN1TRrurANTIyi3LtgKoLPlxar
p6IRewbHt7OSQzGI1BekVrPaqB3m8Fg3223Qq+V0smAH++oQ9qc83OWC3Z4JSu2AQOg68pICVbve
OHPjZGZYRbKeuKBkbg7xA03w+LjYeuPTFmge7n+w11Lo9U5lAaWIKEGTbPLIuf/xzCC+6lR0yJgb
xXwjKAfXqk6DQiruD5yR92lpAr/G3jYjgLGE+VRlpod3gOlGHRLzI6mDMeKg4YdOWWRHlKKMx7QI
h9+pW+inMExEdminSXtm7XAyrNFj/hCh4BEf709k4+KlSsnjBa6a1j759fVEwkqZbTVT2iAzzfEf
CvjFQ4XO3UNZwDnzHUWIYzYp3rnBxvfBc0P1G+X2Nto5+VvfT7qKSK4zW2XNHk/QdMqaOOOSUWz9
qESOclK73joPoa7jZ79ruLAR/yEzQV0PUCOEH4Ku62l7bWwYirzV8BG33pXTSDXBEKlyqXPMKvP0
FNvm+Jxx8wUimpyDYN9q1q780W0Iwc9AeE8Hbs7c1/wJc8Y9tRc8sUZkjpjLOP15yuMBseqOyJ3K
4yUz070y/8ZiE20CxaYASN9kLQtTkxhNeWe1gde6sH6can4OjaR7Gb0s66F+D6gL399lt6UqxBrB
V0Kh5cjcBC2jo5ZVKJ3TmlwBC9Coc5CPOrLmDX2vRFEsfOpG9eAMevPl/sgydl6dU6lNg6kJvRON
sPD6O1MOnOqxpgA3x5MZ1GWVvnOXfSGGzWHgVPEPaQWiMNfDNH2XLeHktYFqNshKhPZcPbjdPPsi
1LPOFwijxUcFacNjNFN2TRMl/TIWiXZQvSz+KNwhr05tGMenJTbcnbtq63PDx5XlckCntHeuf5vS
oVOpJ5ytJa30L4YJ/aUdnezkRKBcDtr/cfZdS3bqXLdPRBUZcQus1NHdbbfDDeWIBAIlEJKe/oy1
rz6Hsus/t7t6m0WQNOeYI/TA+Lq/P/Q/fdVXhyeIQ+C4hGzFn6+o+jIGSoYrRvG6HGaa5y1dSfW4
1hP85yIc3wXQsX9c9E+3+b8X/aWlL5QIcxlTjNu3qcRwYlRdHaFyyMs+fbS9+z+7w+GJXsswjDqv
4aO/NvZxvI/7MCFZovS1v4BcphvV6+iAkKLQbJXbDwAt8xOin/+VAP7bnWIOAfkNUCBgoajNf7lT
ySpfYsAPLUzEKnPOcz3ABOMagQFzPx5PpyW44V/xLdcv+KeFhL4UBRGaOKgkQf/6BVfvAx25x/Ss
3aCunk/plpm7QvfJ7VIm/b9c4X5bTteLQQJzdfcA9vpfof4/p6s30ypTIdABDyF9nDeXHmu1VG//
/pn+tivhKhDDw8DniqD/PtqJoWBCQQeCzW7pE5MYEIBqKYFgV6FBHQGBJBDMzgj/L0ny70QJXBr7
IBA8tKgFzOh+XiFXI0khIkBkXpPk85YK+h1VbelhhApqAEqx7Bo4nbFviO4Or/A8GupmcLJ+6Edd
+IPkCMsEFbzXz39/JL+t3OvvwokAcBG0JTz7n39XRebERSs8rfS41lmrZJ8cq92ybrCo2bSRBaCQ
BCkJf7/sH943vJExy4SGAG3gr9VUdWU+11eqeTn30/tlITQBVpj/k/78h9sD7nEdOgM5BUnturL+
57tC9ak0PgZcx8XjieeUTE1CHMvaXXnyDrgxmroo2uyXv9/fH76060Q4hf4GeWaQFP583QmGg5Cp
4LphwJB2MXo9EibyRtAkHOqQ1Mi6InkDTPJfFPPfnyxMe9G2AaW4VuC/DoqVAwUKZw+cbsdqu0/6
yL8otpp/4Du/70goHlHpg1+DguK3anijo8eNo3s341C3o7H5Gel4n0NY7Zk64Lx/f5y/v0awxfCx
gMQFn2uw9X9+nEgIrbcsxzifQcfMWwTrmOOUrsN5zIr+uS/29EZHo/y/NsJXjhrQkP+iAPGd/nKO
ztKiMy3A5wrwYzsOYnadmDPWssnJf6yH3zdbXAo70pWzhD74V2rjmttiZAQ8mg0231+ocP03N/Lk
cQT8+/7/41le1Rf/QZColX5+llFCdzxqDCwLmGhX7+Z0GOihHBialSWe9grEP85OyONZ/hVp+Meb
RAF6naXAff7XqZ6PMqUB/2Ixxqo/yTKfbsk8V6cM4Ow/Ppjf1x8aQ/D9sObBMETB//NNwjWtiKIU
wA5U/eQkc4j+TrUO9pRlinyvhliQxvuius8XWv5jIvx7h4XvBiK164caYwTwKykKlQgy7iOsuUHr
dGpmEq8T5kabgsP/IMN7lpf7fByC1W8LsoQfNcgqMBDmm0te/v6u/7AZABS9woaoHa5b7c+PIerp
tLsec9RpNjNicSAsbRO+kOwfj/tP14GfCOR/1y7jt1j2IQGTFLxsfFP5rG+HNFJHn7J/WT//adP5
36tcf8X/bOZA8Ecr4ZsDItY2QbGLhFtietDBxSrXIzy+7fe/P77fRfhX5juYC/8By5jqZD9fUQAA
jBaYarYYQadvkYGZ067nafWwYMj+0WIPvgFgk8Ayl+zZBbYj6x2vM/Y898t8U9EMIrq//6I/PgK4
HSC5Aa0NdsRffhCMHNh0JXOIiZvXMhL8xk9V8lGRueoIIqP/BXn/ac2iBrpCVeA3wXnk5wsW2zrr
NQAY66eInXdMs7te+ulwtVX6R9vyx0tdQUeQVLA7/TYZWquwlwQUMQVd2DFUC7+AaLB2Y7IX578/
xj9tDxh2QnYIXAwY9C/ropyjbVwHYgBUVbzqCjJu31fabytcpfOrXSzSkmPN4iPEFuPp79f+w23+
p+TEHoEmDZzdn59ouCooFnh8tBZulfebV/HTsFdQjkI4c/z7peCt+4eVCdwKpQCKT7RnvwKbuUEm
htLgzFeIbNK3kZsIgpIVZrZIgsnEs6YRbnMoaRpOOtm2t5DAO6DYREdrk9NqYscEVNqXaCqjz967
/kXovi8beBPMSefjXu2dISqpG6Rpen/ySTHYjvGKxSe5FfKb0lkuj1pv69dyWZxrdNAlbYxl5snH
EKe1rJT5N6Lc9C1Z3SjOyALKeaOMdG8QK7OJBkjatUgfM/4VNX3yuhCtS8wIJPmwm8qakw9i/HDN
0RVgG+emhHK1n55ZnqFu1SlyqRAzb+jYQC4c35vR1vIMyBWiKpScYGGMcdDfrNUlf+AlgCiwSdGd
o2pFsleNkOu+c5zp8oRcTrinZEiqPdI6EHbu675Gb0+Wynbwtlxo64U3/IA5yhK6SCTMHWEQws+1
5DtgNRmRrJlnr4YnbQfxAXTZ4fOil+0DsjgLAbLGLA1kn3Df63IbintE0SI+E2pf+wBsKIm6qN82
10Z16pLbfpxl3mCTGL8uxUqje1LR5Bl8MoXwLVb1L4mWKDQ3WCzBkZJykM9NvFTjs0UIzHggFnS+
hheLfw8ZAGVNmq6bx5+o8TW4YDN0RHBmLeA7AqTMUnO/hAjpHiFZ8Ju2IundVV3FvtdLNSA6Ddr9
oc3d5MyjXCEHhAMYHLSOA4yzgDVGLH2IkP3CbuDwtjywqupxp7SeboYimovjTPD5tzig8g/CjvTz
DiHsBxAQa6SYw9k/xjxg9KcZB2p2YEmB2QB3I1zk+nxAF8yXEXOCBXGE93mc+/0wiErBHJIlbmkG
qpGxClKtn0+rzJDWtQz9ezuHpADVAOY4nd6TMT9Wm6g5hDmLnO5hS5CA9DBbeqOSGMQ13EVyHNaC
5jdR7gBxgyCUT43JZiobYmHDci5sFUfdupkUuarAgm4i2pPvsEhCypWkQIvwQNd6v0BWMiIUZ4ir
z/leq+JY9pD/NBypSaRJE1hjP29umfyJ1dyRy+KLZOzgVimKU9b3+MeiyPmbPWdFBMOIUTyRVIlH
ZCLLteGxNndjT7PnfWcx/NW3ef9Ulhj1t+kOJvAJaVx8AiFvLYubhPR9BmoSWkxE04PGfwyGhAQh
PYUBi40R3CavrOOXuISd6i1q7SVrKiSIPBfREMEvMh5WceReK5idbKr/upWVn8656tevok+X965A
VAPY7nsOYAx5w+LoB5/8oGM53vnYMWxFJVW2yV2loaevhrxqFqXrFzNE+FyFV8DS8Iyns8O3CMFl
ufGnfpCwtHZoCW4cHIOrExKD0UkuIl1+mBHzDdDB7Qr/AQTOTk20KXOpKp4VjUbhvRw54CjgNZTP
23nnVd/VoOfnh4mSPr2AmyCm66KwXwETZ1uzA697rhGtQTqr5/0yFGR/p20E1q3Pp/5j6fCpdAuS
XPXFDo5+R7vtPxa5KlVn52zHSekLB0t/vOm4k6SO5paTrX5eS7svh3Sg03CJaNgdLDEj+Bili1TD
ISN7nHRZscWhAR8jj89ThiH3YdVTrxohIItudw/r7YNOlghJnCEOSA/u5UA6E4slbvRCR7DjY7GN
D5Ru8Ho3bPO289My2zPrR9ff1ovY9Q2LofZvaIVcxHZYnbUXQSKOdKjVANHzDo4V58g7qZqKxpH7
RNng+Ft0uPm3hOwUISOSanEPBkMKKH0KQocng5+zH0jmAYjBd97Nd4nKKndCivlAbvHwYVBfejDP
o7ZWfFwfPXEZu+1DZPuDglGc+FZmtpw/DJQv2BO9V9GAHOySwPPhVBa6rr6UbDDky5D4NWWAXa32
cPOEPW71Pp0KWGs2exG26EXlxVh/9ygXZUcmv+joFNPeJVFT+B4D0MYlqYHKKpJkkh46W737uBXx
VE4nWOgb+hkWyTFv1iyQ8C1KrFUFgk1Kqc79UMCn+7YnNfasNmH1Gr9d3Za4V9ASe1iHJSLZH+Cb
yNZv05bS9H2Uj4bfRjhVshZejEP/Q2dIlN+OklwZPCf0R358AnM23e+doz5X6AtqEK0bMyeRGDsN
xFF8Z3VIlwV+6KvYXuB0zsTt5HZVYbRHAvK79bwOH+DaVsQSn0+8DQ/jrmSOcL/BibsBiD0INttc
mOwtSeF3CyA+3yxIpHsmx+eIl2YaDiKdshHnlVp7IuHLAPrpC55bnHWgI6XmkWB+OURNMHC3hF1N
yIfct2gvC2Hf8wzCp8MYL8TL1gGQdqzxA9n781pOK31Y59rK7zMLV5fIPcOn/5Cr3RfHBGsDRJwY
/rdwvImB2IzfMTIxg+5shkjuC0UHPXRpX84PNnXretaI1xMY1edW3hIBh9mhqWf49WRtqaToH2EF
KGExmFTB56RZ5F7Dymek+YY5XS74ep8HL+t7yqtqaPy8mR7En8zDMKpBWmldvp0Nw0sBNy3ap6lZ
Xb3Jk5vq0Z2necvTsyCFyS+TcAUU4rGox6MsQY9rcn4tZkWU8aUN87bFA4IG6oF+I1Www4MExzFt
QjHDgW5Q1udNvG1wjTIRxXwxzbx/NFcbji70HIWp5JlAOFS6S6RYwKF2Pm5OZHmrdjheKYSYrqzu
ECc4Yz4+sSSGwnpBvseCZKfrKRl62iF6DGbyRbLxRzDAYdIctmR8pSuY362waxGdMjAaH+ulHLIm
FVG9ddam6/s4JKttOLSAyOqIh/2CGR3spBddOcysGJJnOjaV2aPnznzANH8P7ZZHiW7QC/XuZpF1
6TtIWjbwPJhK2QGeF7A2KquVg3/Wp/j7eOfDl7mAxUorazssZ18Efoeo0XnsMifF7RolMb3voQHw
h2B7+mix7+HBgVL7rrhS62gT0qkkOLAw/2vXRXFMIyr8v+08bigOqrECy8xSYKrtqGHIBwMgxFA0
S2xM/ElOZsY4bq21bFAqEtXUfSWzI5L0bH0iMMAomt0sknTVKrAza6ngQ62SzSB4IN78+lbO665O
jM1h/4LSMc0bTPj4+J1G+wjGCKIS9lNvIAdzD8NOs+kYhrCHqNnrZVcfyMLXuDoGxGen8HrrC31Q
ptz5QSVDHX1JrI4/Sg39fgrTe+Uv8a530pTgX2NdsZFVhxhJ9VHjIeeZMfch6Xq7mGI8x33BlhuL
3DbSJHBH256SeI9j1N+Fl90Q90s4lOjo9K1fnXcn51S6orCtthmf+rjmHXLyEKCbzDXA2XJ2ASKa
xO4wSy5IuCDfiYauFkuRHCzTqMsadNN6eMBmnEwP6V7S6YmtS7I8egF/oMOYCS2gnyLuBYZ9PT+D
qVddmOJUtrJnMpxyBpDtrsZ7POU8FPg2clS9B5iJuulJlD7LDlQqcmPGKHyvJGiOTl3r0oWz5WEq
Zv2eI5rLNJWKUaIoh4EDiLr7XDYkYyCjViHjX7Bq1i8FNBhxk6ogyzsZVrkdRDyXP0qyDeaQlbua
b7JJVD+szQ3tBmyed0LD4q0bygm07RkF7twmheCsc6qeX3ZsE8+5USsEjqAO4pye2dI/IK8g043Z
Jji9wAM4pR3cTdJnJ9koGpTH4k2YcbpdDE1x0splDP0NzmENJ0O6oIpd9XB1H6s8fgQpqHL3NQLG
7id5NZHSOrJTgy1ViZZGakH4BZvNJyLn6Ql7OQkYci/zq5smgHpYCfSllwX+0a2EJLN1YPSiMrOR
14d9ZLAIswNiBg/l6nF5A8fkMyQHe9VgtAyt3TTVy9JpE6Edgzdb3RpVcEihXR8/UTYWI8qqBJl1
KzHidnA2nt8DnjOf+14JsA5tIvUN1mR1ijZQjz6WlA8U8+55HBtkh/Sv1o5WNSDZBdPVA9dxgwKP
fVpLtR4jVS+ySS0Y729DSeZwZ3IZsRYo8LrecLfJLzarA34wRIMgvWaU7Oc1xy4wj6LejqrSlt+U
rAqXSeNtPYue0LvEYmc8eJ2G5AZLs18uQDvE3OQKmSJ3+xaUOZEcI4TjpBZEPUQ1KxUKh9Vmh7VC
0v0Hk+7T8iHZ43JpYMW2jK/7HJV1GwWRj800LgoWJUtW96A4qfXzEHHwO9D5jCxv532TVetq1HfA
r1MUuDCTSMPRjnwnN1Rn09TOksb6A0w1PWmGivUfUuyt8Nzgg32Xjyv9GE9hf09Crl6Vr5YHP8vw
GeOtkV8Itg7XMIsvuUvnws6nXtDlXUXXHhAow8Nb4Pezfo62KtubTIPivZeKvCpa1vY8rKb+Qvo1
mFMx9DZ/rvWYFwfl0/xrHyWu7OpxKcgF2zi21IKhUtVh4sldUQlxR0sUVQ0OCgKWq5Lxs53RsJ9h
f5NkD3TXqznviD/HJlP1YrnnJmzTec/lmLybwyb1mylBvXsnLXOncXajBGHARjd4k+5rHpSVpzwS
+/JmRmGa3eVbvv2goGbqTnNIgpucXL3IJiKMaDcxIgNvLUB8uaeMQ3SewC4xeexTEk1wmCvItzh2
9VuOXLn1AjCDpc0+8iW+3xAcddnZRPquiHJiT9ZkPUqxteCnOVv24cxEzN5Edt7dbbmk6342JOmP
FJDMerfsY3EpbSKKdtjTEN/OeDqIG7+67cH6PlkuGL6W42VYsuxtNiiO4iJbJzDqNcneJ3FAoNoq
ANw20Qok8ar64cAITJZOuDqIqA1U2WgqBAJNP2x7r0YE0+AbHWXcpweVJvIZvNFsaXFmRrdKKz12
e5UhNCFXuHADOw/9PZ2jHlVbv7IcfGjONpS2a/6xcG6aL6mW8CrqS53dQOIxVq1F75u9cWYjR51W
pD8VYU55o3UY14NFyOLe2BkfU4cdFJsb6j/3NckpWzqhbBQ3ZCDsuxi1Hw5bWbobtsPHzTU8GTJg
x4hsdXdc9EI3+bYCKsoYK3CgiHERx9iDUnFCk7fCeZJEge6iSRYkDiF+h4iHtIgmd0ZuCpC0GHbv
2Ewgy9LXbGV+m4axuPXjXMVNDKw6eRqFUeEI0Cstjhaj9feZq1PfqhG2nccYSMFwk47LGjpwb2FE
0qds/L70sMRvYBgYJScs6zQ5WdQo89nlcIK95EPw7Hb07ppYAz1W3vAVZsnoASNKWoJ3pM4qo9Vp
8xkElNh1Ekgr4JxUHId+o6oFiz8J9zDXtOthqUW6va4R6sRDwM85oGaFfn0Ah0K0VmYTBf6GRgdr
tB4KmJnFwE4MLq0aFlXVy5D0S9UwOsy0GcQGpIXQQUFuNC191KawwX9kETLsmwlybf2YU1+dp5iP
ugNulbzBJs4/gORA8yZ1+fKFRvl8Q7YUJNxoZvF0kTvqRJg1FnvZjVPIn0dopj7h117TJCbk059G
YBQfYQGSvZ2x+uyJp0rxA3xxivdL7ZlqsmzX92uOw+nHvsb5OxhcJ+YAJv74sA2WBHQkJbAfQGj+
E4Q+ORJDrUtpu49pzO4ijYfVUCv2ixSZEbDGTJOnbZzi6Ew1ItjuCkwDtg4Oz+XtAvXJ1ImF1fII
Plv2TOZI1+Adp6NuyjLqNZq+/95t2OvoG1A6KV8CSaR5rHIkWx7Ulg/7Ic8N4d2mE/NSYJP4Hiwq
1RamYnNxybix72INl/ODBPO9PhAcNwl2f2LvHLSJ+PKxTk6Tq3n0TizT9iWk1S66ldNMHZN851e5
Vh4eVyUNv1goHdcG52f2OidFGDoyb7Q/Zz7vn0IqHJZTHKFG3qNYdcJSmCjBJRQqHWooVAXZ6gbX
bGFVGV7rgNe29aF6BKMZ2CE+nzVtuAKRpfOgV553C7OaJpWgyx/cEse6yyeIVlCNbQvcGybhP1sQ
bmU79nyfGlYJBthwXukzjOn7CSZcKKDPcCAGjjMVZnpaJURtR6C1+q0uJlDLQEZcdQsdE+abjGry
Db2Nu1QR+scGWII8zSwF9lCvXGxf1jpV5ihMnMnbpRh09DkgM/BHrdnat4bT/K7XXH4jAIanw+j3
/N229ewS0n7gB5QMBWuKnSJnlgBC/JFNAM8OdNMwv9bK7HCnWHpM4xu8/Wl71iJ14bhCwGS7gJ3i
kqOY5gcoC/O3dS8cBnY0Mq91trhnV+Lo4R44UasGnbwVntr8ZnaSPzm/9/FziaJgO0bxjuGmh1ZA
nzDxNI8c6gTeYGtdHqOA5vGQK71cCIaAaesCasj7ws3htMMEEH1CSPh8SOm4vk/BfTYX2LPyB8lN
vzTVUKz2lESGn4kTKbuZrwQSNDnFLAB2cYHSCWcElNH9Pn/zANM9IGc9p61dM5Tze79DbjWXYe07
nxL3niCslTcTqbI3Ucko+kFH4nuFGMr1UKW1+4zalI9tvKJ16yrU+LyFpZH7IOu+eANnw3E+DVOV
v9MkB1hny3IMyH7wNWBgQcbPm2XXV52G4lBGbvl4HXvQVoZlzKEW3MLTks9o4eBhAevdEPfUNiYM
6g0krkgtnfdqw0KQc3Uke97vD7ZU9QAqRVgPYdxK87CRCBXTQNR0j7LGs84wltrOVeWeNDWg87di
QJjZ66SmGY8JsUjmJUYD9hHGryS0MkP68oP0bLvLYQhTYDVAXD5iy5N51kzIy/jBBcZsJ++1fIBi
rAyYBiBW4zFjJT44gM2yGdPxWkwPuxKnYTHmgFIOdLs0mxF8m8K5+2UFo2y5LQbWnw1OlBcRlvRO
pNf4spRsAgzhue7DU1TTFJIcxDo1DngmjIfiSKb3wxYVXwAOFvKCPr64D0qUw3kPCjJLqL+yT6DJ
T1967FhAsaFxu/MJZ6JBwWVeecZ4hBlOtN+Xu4iw9BHMAadhr/KszWfCTEf6IR6hrJixPrFU6/1Q
RbgXAK+uuvNkqPJDArNxkJuRm/yYFAXwCV9vXIGnYEjcAHHKoyalJLyVukBlobwHj6CPMsxjTLT3
MLfPQ9IOiZRDA9QDiwedFjBQ1Jww/a0yxLGgfMAg41KMXsbAUEM6ngFS2xec0VHSTR501UNJg2V3
ZWJw7jjUbeoBCKUf76yo0f7AdziVlzkZaNYVY+of+zHMn0ZVQSpjC8SoZgRRiA+5GfHY4E3HonaS
Kw/3bs7m97ZABfbK53L9zC0rimeeZQahgmuxJXcEibA33uXMHnYkxWBF9RnLgaUu5Tc+1UPSYGgm
6D2V8X6/GoM5itH19iEdWDUCgYSZHlLgQ9VoCExuZQm4tptn6h5EP9rtRduVkQMMJPTS5NkgMblB
HM3N4CbK39W+Trfray3h17/v4mNWqZleLDrh6JDBwf+tcs7ii0W8T/0l0wDjkK8UD6/7zsl7iFHx
o9kM38AGnoKu7zbhNtGVLuvlWc2ucrecTMuTxwfqbzIp+3cEOXf520XMlWopRtDuYylHfQPXQRBg
QpzNUTvr1AGfs7pGtiT2/BX1Em4FOwqHFT+UI1F97gETR+fFRFl0zxk4CPdXKPFzOWalg0VEibLE
SpOGzi+x3rvdFtYfomjMPmXbaqImierFNL2zih3VjmlaF/JMvwLSqaPzOnn9JVkwzniQ2ay/lWs8
Pq7cZlDugdqatmvqIeycErfLtmK1esIgHkqtaqD1xcM5LH07FQzDpCSDpVYHe4uqfu8wRZvOQJSd
vSOsNC98xtTsi8m3bWxlsgps9OXsO44uwKP/QwPe2ODK4jatsZ7Og0Xk9x0LspCAHSEsvHg4dPO3
hlLNGhQximLAEwCnGjR4dTtRmzE8xcoDzC6nh73Y8+Wp3lfxA+nhOVKxQPDCbjoPkT6vmBPKM9JK
cUM49w0eDWhkxRn0k8q3Qhfs7KM+F10Nd6vrCKnvbzHyKdAPsKW+h4VOycA3q0dYIdRK/chydBxd
thikvpZhK8NVhSKeIMRxj2rk2rUShoc9TlCJ1IsSIyqg39hUt24gIj1fmV/w/5fVxt5g5Aq/MgzN
+68xOnaYdMxVhOnuWurQkjLRDwxRnbqhCQufMf7FiBDBoUXfwI0UlQr4pKhZrwaUt6K0IjsbOY3v
S1Jj55jHMHw1s+jnA3pu/PEOYi+McKHNC43cgJ4fx5n030I56+85Uyi29ylhqNOX4imH26N6UDBN
2Y5GZtEB5WREj4qpZX0q7C7PCeq7APSRF6KhFB3TEdh7IU+4lyoF9DX7l8yCKf2s0H+rk3V79Frz
1cNsyKo6OcHLW8nLBI9400wxdW8Ipi7jYU2DANOa9X6HV0lAywI0aY0RcJZgHwzGJP5D5p3CMLFe
HJpTwiEGcIgWd22oXPy8UVd93hRNxjb8930sEIHwzoFYjRl42JMJ/uRp/SHWgSaYZBj+dUl62EGL
SEDaSee4PFliRtbhnxxfBhWp5KVeEDTS7Knh5lhrlRmYCVUeCM+WYYwwIYetPGJclo+A+WMII3bQ
tEJTiF4uNxg/wRURWWJOH4lkedxNgxj8fQ/bzceQeVBxsDnFPxZT8TsOsvd24vGI9LipdOVhxJZy
hSJnxcFZwTKnNcRWrdR7OsKbLAOEJbeV3E0FkdElk4kYD4gEWuQ9Ws9ha9Dvo5HP5nLqMM1z8qae
CMbPKVpTzKpJasXB4hAAgDxEAObgK/dZZ9mEqS9ZVnmgS6rQqWypnJvFSvcRrgsG557L+Am0zyFg
e51zdq7ZMJqbHPNNPIfk+sFy6YauHFB6XQqwb1mbVTvwMSN6OBYBR4ELATzFlhzeamkp4IlBa9dM
gtbIU8MBBSZJFrDoowXKnwNXm3xQE8M8EtwSSho0JvIj6ufRN2jUedkkFUqybgEf9XlhyLq9HfcK
XVBkCuQ5wII7O0KEM+suLNU+3hWFkvOhHnoCAKVww21dR5O/ixACeSfMDkWUXlOM8HJHoeA3g9rE
GcdU/E6kc/y9SD0iKuiVoQokR8xIAufJhO8t6t3U/uevdTBDZo69nZblo1s4ing7FfGDWYcZ/He3
QG6bpzoBvhp5oxsC3bZvKsTJXOAUgslCvhc8b8DZpC8Ty3lyXLcesyyUN9stRtk7PZkkx9guJAP+
ejDg4VwcSLwRyPX5KpsAB2iNCae3zwOGUabl87DhP/QWs/gswArRz9XIjqiZd3jjxsi6a9Bn7Zfa
T0XVYsw2qatnR3i2E0j93QBFEDlzCgXGhcET6lVhPnmzh9WLVmBWP6Bk2nZ+9HKJooajmbiGWiTy
3Qxc5XUJPsBCbb9SFCwp+dr1zMCCCCryUd1EGFC/KJRN+Tt0g0a+yTOnqu/A3SloAhXD8GYGIOQ6
vtMEGA+4iKh6h118mTZtJHS2Bpo16Fn6Sz+PcI4zfsrZJUuc8R14nNirMTXv/Y8yCvhDiyboBUwN
jno9MyFrQP6J0Rqpuj4yQosK++ns0zPncnoZB8U+DRvmyPBqEQMIC0ltA5Sdy/gdM40EA4aAWRzD
du6IOfog17QDVgAiBOpx0BYxqyrh61mv9e3iNYLxKoSAgCE1F+AUWSHlF3QKKAUCqfhXgbmZbRwD
CnVI5sSGWz9N2cEj391C6JKqrgDpXV7Qa2zmwAcoCzpkEZY3aX5lH1iKvbwF/cLjhCuow6RcFkvc
cpEH/Sg8zCGAjSFnrhESW5vi4Byc7SawXxNdLm/A5lH5U5ziPX0qZeDhvGEvJ42JLS1fRiLTCkqz
ESNsB7cW+oC5B/Y6TJYBwqUmT2tIfWG01gyAubBaS74AZvl/HJ3HcqTIFoafiAi82QLlJZW86Q3R
anUDiU/IxDz9fDXbO3HVqhJknvPbxppB3mrnHeaIq7+ZRC7f/Zlj/6N2y5oV9Hbnc787a6KiaXxF
6p9Vu1skVpHyNfcfw6wCdV+2pi1OoCyw/s3/H2Uzw9rlD8ys85SXDmKDpd/Ex9qvxRBXzYLnLupz
QeZuWQoHE/bWn5aFkecmta7CxB4yol1Gglc+XaAMnizEIU2yUPvR7q3G5aoK+I+/h9nzZlD10Hz1
u6X8MddC5DGiE/O7GwO/uGRyoGcO8s6f9tba96+zXJu/YV/LbUeqk5jvetWoiF6zcCAn1CmI5d0U
ycBnyxrzf40xhkVCdjRBjpgZzWd2IPTnE3h3znfPkqXtECWW8KyJ+3vkSE9aik7mHZFw+R+FNOp1
Qkk/8wGE5aehOwBDStc17FRGbT7/6oOxe6GqPkKktI15vaef2kZXUJR+2nTE05MiMgyEEpmWRD+w
DdFEeZ67FeXdWAf2EouKrK3UyUfA+wFo8m5DCICyaF28f0Ogifklen14o8dNEk4iw/Wl8XvLirl7
HJjrijjFu63nSEyDbfIpKQUezu4HOQLxj8NiBLueRMv5l9Kt6SZaSGXeQ79bw85tiW7b2UZWX8Ox
tReQqppbLBvVpp/82fD9VMp1Hs5iMRgZZCXdez9z1Loj6moq0m0RkbnjeOvNuAg9umgG6JpdF/Zy
S6cCidsNn13v2nC0/L1eteVihRr6ddcawvfh+db63dDIA4EIFN95NaMAfMrKIOLAVr1/yZgTXjLH
RfDlRMhWNTgNhpNs8Od9FMngyhjSfUF4OfIhHCtxnEx7mY/dwI8mHKOuHiy302SYDX1/Ndoq+Odv
NVMChGvY7uHh3atk9P2CLOi8GH8MAhuCwAkKHfolCGOvQABxylwQJiMn0vpv5RTbGgvUIbCjc79U
KVMm0pdxgwLpm9Etd8PQapPEWNK8PDMXIYSHycoUo7thBjV7pN87im65r2nSmZhEa8iaXes1OQow
6PznAbORl0yzM/5kK8fYRUzIM9LMqi2d9rdNklVWKAbrLC+valwa+VpW6P3uDBr4Xm+i0i0O3XU7
+qDK4xfr7PgNVds4D1OdLU2KaibzdgaT693WwaMm1mxsd+W4LG6MHiLy4gJ8X90RDCVfCs+jS4wn
mSNonTyOPyp5+4du86kqRX+x1rGe1+aX3yivOnOfed9zpsqHlQCd12gcfNLGVw+1O3KJ6o18f50l
rgniipLJDB/B+N3pvvC5eOJeFhFZfcrXP1vpAsmT0JNvx9ouqvvVFCUqKbh8gA05IocIhzo8M6Q7
RVpYMCDp6ufN66wpxN6jiJbmVRSak4ddUv606yKujcwMHsmW0z6ZsrraWxONLBCIILEfa9tMY6wN
upzRw2frQzdvs/zjddtyVbajwwPDfWbtpmzSERpGI/q19ZXHQkjeP6gSqiLrT+CgFdxV2ukOt64M
/GmNUzD6zVFUJBxF83gRTr5MsAfE3CXaL51rb3jqN9fuvNIZ43TLzp6s7iMXW4X+aCTf89hG5pKf
+0qNMJ5DEz1YvfLdZM1CqGWCwGr7mEdT+8bu3UBJL2V+5RAYgrRA4/vdr4H4cnQOGH8Dxz7cZihe
RdY5QZKDGfGZye7hYayqcJ+F9Ezsgs3M32qz6EiLnJAcoR6qsxyRXMeBmi/j8Az1EcXZTHEwStLR
AXwaUbUyPoTFZ63KetxVYdS/ZmXGoYBiwHtEHIuQy+LzPTWjF3kcFbloYiUHd7xXjZF/AbBSumuW
ZUewaNRzzPp5NZ4dd1vWZOlKUh0JzFv+guph3CSyf6sTJSC4d0SiER5rDX4kb7tIYD5Xqu5s5GqL
VRCcbjQPW1Q5nwp/hX3WoTWfWdps7jRuFX2w3c3ZnirAr98iXBcj6VXAVsGamfv7UungfSMxWjws
5WbnbLB1++WtRqB2i89Xwhlbbmwl5diZu2ANJoCfohbqKFTUYaHNnfwEFi3afWv54uI7KI/hxGuu
1HpdQfm3rbZ/G4sbGYe8rnM+TjTY9wKQ2eApnWWfbkXo8O+stv25jk7tH9D1z0ebJeC27svhMZwN
u9iNnseTGSLC+iIlDlh0zp0W6XhdPJcyyPNkUMr70/gBiqOGar43q2mtl7IytIFKzifcZ46olk2G
gNFjbzST9xXoqf5TlpZ+JyMD97nf8fUypxkbCJaIdKy8YPunkZqog+0PBltbq5y7Gs3gZ4mKb9jP
0DgB6o4b7Qwpp/Ay0p3dI/Bmaitbt18TxFk5Y3Hb15cpC+Y2kaMt3tzMsdZkJk3GOGzNjfKn+0c/
NWij4E6yoH5HweN2qBEsvii79D0oY/aIx9Kbcqpcy2j+rU3BaUOCU3iXmSgs9/M6h3MMVpt/ZZUy
UdEankXalFM3a2wImHeGR2Kl+rzsxQ6MtPlsEDIizZqsmr4htyNxZrzl6hwBSEdOeWu0QQ1F/pTx
WCMuLw2AilG2IZIW12/JuFaOfSyUZbbHwfKWqw+lIZIJsU8Qk52yiJigGSlvcSKBjnNvhXQxXYDX
x6DKjGfkUogy8nESb1rD0bWxZms9k5RQteir5hLRM4ZuViZGRYgjo3cPRFm7azrJIBr4gTlyOvQP
3RZ3iIinuJBZvwf8lxCG0Vq47BI6178iMqj+CDcL/qIHCi6O9ACSrZm5Hp1O6UdpGKli2uXOYtuH
gO/gNYhK290hglMnRVrO9EDTVvVnHozCfECM4enz2C21uhZWHz7Bd3Zt0mtpP4qZDLKz7qzmV4vo
G8mVa9Id1xizeqDA0J/jSjnlHSKTaaAAvjHeYQgLdMcI1RO797kp7Lmpn7reCL5nknOjP4gNnWkv
UJ278JmzuEcwD/jYKzf66XQIrOSgLNtJLKVUf9hVVyahnlzjWK1abOhX1609e1O2LIdmtJomlagL
3TvIkOxRhfD/+0W2PTC8k2fmfhkF5L4xDBW1BU4JHMTW+mKif633LBb+Xq6FuexvXSQ4RLY+1CjW
FMRiBenW7pYQKcizHtTylY+dvio/zPu9ytQAQeDLIcNJaMKmV57rggRow5EECNreJZ+R/sXmGHWE
/decPu9z61bym1h37rm1GYSRbsjaqnsnXNvh2WvKeYnNnmEB4b6urFhVi0r9gSX3VoBTWrE/wWiT
/o3uYo+9NoCJ6b36IQ9v7Z6I4sw9bSk2Pgg1rZe81Rz1JEIgDZNdk/+UGKN9hm7gmQvPhbNr55az
EAK2t9EdD1zhhL/XK6nb3vA92yGeo6ybpZv4GNYBfUKtCm6NoRrerMkG1mFRhV2cb14DpOTD1Byo
rOuqY0bj9XNO9251J91StczUYr6gcenfV0LUL2udOxaAVcmxZg5YIqGk1nmxUteZQ2tn9FHg3odq
NtvDZKm5PfZdaa5pOzEJgzQBBMcWrUhc2LjnjoOHjBuDsVMhzOqs6pulyMVcJK153Fkl2hek+AU9
qygti4tXG3BCRVAInoTQWe6blhy3HUK0dmeWftex7oY9v0q9yC93XNH79LrpTpHdwyrzRMCHz/w1
xqexzxFiytrt76Oe2yLOjbXwY4SjMruG2ioRDGWrGz0WETU3u0rRS3AfaHahhPKOyDlNdd60jBt+
rdNi8dlGK8RLd9DNXXdgg1VPnnLRp+UuhuvYykJbnji2xolVrev+hgHAFqL7aeIg36KwTTzUTNne
o9AI3UltdtZJgU7Q+hBykmiawF5lWVc/QQBPtqMsjZc3GEb1aQCzO5yGLHwxKsx83XdIzWik6wVZ
VpWl6ze7LOZi31SOaZGzyOW6M4reg5ge9MxN0+a0w/uiD983lBMM5JFfgH6IBWn/jG6AfaJDmFsi
zwUyyxT8fxGaVbrqrPGS2Vv1lZSHftnhTi9lsm1qhSDQU1vft5BHfVxGtujSaqMWNt743hfe62pd
UshXtBiT4RsHzamm9yNFOcW+2NybxmCZswd30T3otNEXWTyYs/4g4lo+zZ2cWBspOi2THum9B2WJ
USb2mqpcEqdSzXaaeZoBc5s1+/T4Jx8dJ5hempGuqF3LFwFjGGiExrIOZH92QEruQbIUmaLuLWHB
5uq4ynmrxD4s+oAY/7VcsOCgfpRJvpimSG8+fmhTTs3vANOAs/P7aa4IcrYF67ha6MsJO0pn49Lt
EM9GLocCIsMhY8XWiKIGNDiKuJlGvBi6DORJZZ5519oqBFqzcDKO6B7BDrzO8S9mgAkLb8Msnuls
H2HYgna8LJUOeKlBqb6rzOz8PQA0/y2ruFQTwInpZWLuyGJnisorgIIX7srFc6pr4PXqZW4dc/kQ
TpHbp4nqyei71f5yqkdHGpD1WWH+rDBl8qGVRGKlqN9dIu+tqp4Omb1UBxuxvvhr0U/l/zN7c+li
hAEEpAp7tGgMDwfzkUoEgLp+G72XTTpN8+6zJkvg2FLeHvXt9sj0awP0bsjwwG/prEecEOpcO03u
H32nthHZBluzs0DElh0u3aaGeyKf8ZRjc1r4PBK2PQO0+8zzlrPFQFn/r81d84fMQcRH5PP61wwP
E1D7muNgFEBN0UHNwNqJIoNmgqatFTJyU7gfoGeW3PXEqS/QsNr7iaYeOwmySdTTFoLor6nvzV+Z
lJF/L2u9qY+Zi+6Ta2SLUtcnti5BzZH3kDqN/40zBphWzp4sHzQba74T1lCvCZXfRsifpZqPbg9d
hCKqqPy0HQZwj3bszRdZwHEe+GVQQrKw9B81kuAxBc21x51NG5PYsQjUf0fsiuKf4WftT9Wi4DiI
MXCmtKMw+NkrYduE3Nj/HWATb4JqLtZ3k8eawuCSCuckirbtKpD5rmfe7qF/L5cAEVc8607/AiYZ
poMLQb6woLoTVYQYe6a3WuW2eJ56j0x95flo690tan5njWvdOXIGIqoCBte0CUmGz/IZNNlaTWu9
IEGst0RstXqeghajB3fnfG5d3RLObzRIJGEMeVdl5HIiO6rm7JFq8h8Lv16Qsht5eD863RTeHpgJ
psf0N1EluSOj4rMRay5iRkjaGGBvLPKFSv4aZEHllxJJoTxNOhjQso8+C0EWtsyhlGVJxuS+WefU
cHGoxKGy5MrE4jBb8EvYjwvs0nTQpbm88nJJfRRiEuYh5+I7wpQhpJqGyb4n5tRavzX0QbbjS0Yo
6pJOjdZJqf4uqgg2Sa2Afei0YDV0UfxQaxsv3WKjFhPWtv2eXEoIrzYVV9lBw9K5d/3ShPtaaNva
20Sl/sy41e+BmhBjLyBAO0/cmB6+XhPSOJj/P4qFLsCaO/VvMsPtrZJIWWNLqvLFJe9qTs16lFdj
ddfu0Po18F9rzA1pvF4ORudsvOi0eKMXSOmi75akslyv/W6DcQCDtIbsHyBLhbnEHnS1H0YcI0lV
8pAx4VT5Z1GbkGjMrHOUNO0G3iICcOck7xCsnOcVnEg1IyjtYgkTmqEHl2cvFE19FHBZzqM05u2K
yQJ32Tz566VmR+dKNqeCW3s0iynecFkzrbkNZsoSNNF/WDQmD9x2HAjhYJvPCCOWOrW4nYN73ct2
OK00WGItc3kkd+xXy5WZVFSxKMGNWaxxI4L9knOMhityVIr+1nRTktsCO62mXL+GgpH5bFUFi5Iz
G9ml5748mY6vPvoxg5NzaB3Bxy8aBGhTyEmxzwzb/JglI1rciEG9eLjyHnHCg5+0Oqu/jElnryYQ
MjjcOlVdMgwy/wHbY5uqJmJI3kxmgj+mA7oKdMckD+Var4/Dtmoe+gpzzCE0W9NPK+6mJ2AXD3hb
Yd89hGHmva2OaI23SDgZ43AThB9d12+fHXMjKoutZOrS3kJoh9kSsGxoE2mhtJrxoeZBrXdBjgWS
vWz2y7s8H1c4I34nQAkKS8+gJJ65d1Voqrfaa4L8ZNZTfvv7NAWWkWJxGGCZ7CBFPIcS5yEoXwAj
s/JIqkTxhT3GXMDhWgl/6GFZ2nNGtO21bUzvge6cEv0oUYWvTdUan/xp2jVBJte8dTdON+mcPPir
qUn+10mT8V45veOl0xbK+ke1k/BuJ6g9d5DGvfkmbUr4zmibt/YF/t3LOXmmEOxGEE/1I3kzYeoy
f2D8FYXFoFaZdkIcmUaQtRo0xuuwqi5ZoJ3lGemtc1aStEaC41AWHNu2N4ajPQLEM72Gyt2DIpQo
xmcUQ1CpIoKRlu73ZDo19wxpWUS6FfP0SAASLk+BLf11LE3zjzPm63nMrQpQs4Y7RyK4LY9Yf/sn
5Gp5B6xBvsyTW7jDW9nZxrtqaukkirnjao2mkR370TDu0Xhm05vd4rtLCSrVR3rvAbGNRotnpkRn
4M+XazvG4G1ewqELkOVGPEGxDfpEZIC3mMegUUF3cMp8HQ7uOuhllwuFPDTsJ088RvSUll9OF8no
CjCw6HspGS7TfvEPkUGax6TsX+4m7BdoHXNk5h5X71Bkpl0eR4wN3Y3ssv9RqpGBofZiegIeq4oj
osbyWq2bLh4BH8IiLjd//ku+P8dTgVt9MWJi+kq1d0sr6MDp2nJLxizghm5b3GFJ75ZucFgXgKaj
13hBv6tXxz00E2Xp+yKnT+PLJjqyICRLSDhngXYMfAsoIFVriMsbhQMrYrrOXVGd6l4Nfzm689fN
mQy9s2oBVdU7Iz4ZQTvzP4Mp/IJsfp0vXcDWm7jlTMibsjZnN9u9V6VDE4pwvxEBiZtiAbGvK75X
GlO4gT1vbTQ0b2NhdLUyyznhVC8/0JCEFSbLEK6QASgbXo3VaL/xbED/9ACjBAOsqncwikh8nmXX
dZc6HyxSmiYKDQ/ziFf7nbTueYIKA8OGu+9KnyHecxmU6xV5UOPSnoLgbvqTg54vrOxthb4c0zLw
uG0gTsRjgCR3sGx+FbmE5Z5igt5Dea2jHKzMxKfFOKo+IRbrXw6XgMUDxkKNCFnke28gFvemEAhe
oSGKhwVTThG39eB2h9DrEd9qf3OgvsPevbOYzP/ZbbBa+y2EX4gHgmL+jKz3xQlyrvprlx6qxFxr
/c0h0i9o7BlD99jkut+lVQYhPhcOnRiPmy3jdcMQm9bshTh5vDaDWHaj4Bc22YZckLIJLZikpvsO
AjzTErw1SAQD3yXLp5BKNOnKP4wCaMi62fUiUi7arj05KCWeW0rqeSnrZfHAKavun1Zm+OUqLA8E
I0Hq2vnCex8ZLjdjP459eJCriaQ199vlG1pbDEfEc/4D/vNyvW4T0pMjyzwEI6Hzm8JFOZk/+M4A
x/Ap5OfGxEuCENKq62QpnMXaYWDFlBlMfnixQN/qfb1FWA1JIEDj51qh/bffrOBDyV49wNMCkbdh
q98m3uOGt9xvLphhELu1CpeUaBw4C3Otyus8Oq65X8fc5SjJJUr7AnH32fC4cVLawuSVhPD+Oywt
99/aD9VlW/EDQJe5HYwepsd/FLs5rw57KWwptUfGvgwmyrcqDcpoO+3WpFqR/41eMUd8wy/Ibotk
YnvkrZZ/UDwS/z+2MFHHyur9IwMAQQptZ+BGMsYWHSJpkSItBsf2viLWKJWK3GvtxG2jYj0602br
01xX7bn1zLJIcqMN3CPcd9ckOVGDxEd05jZ+erRhWCfk5PDupBs0iJcQzI1IQXjw4zlolzu2vDI6
W6xI471GgvzULW7jk0TQlNznIbPtLjSJ5IuF0Ou9M98gGEvMUZDOo+vyQ4ygrX6VGz6WA8A4j3lY
WYZ8JpPI7RI3E9GlMIwb4Jb54urRp/jXRERi8n8vg4tZhPkvNoFoi4M5q/0TUW1tfelr0OxnqxyM
8tRustzSDEU/Ate2tYCIsLkEQvTVo6xmYcXANN2vJoqgndy2hUWcLRoId1Nu6SKtcJs/YALFrsha
6WLW9uflDo8l3HvA4GHHvd0oJKkqIJhyrBp3SW1rqTwuTcpKk35U+s7OxvLHDie3+wqKxfq9wAu1
IjWbIWt3eI+KhxB4qz7M3Rqh6qMAIUomDuorYgzH/sP71GSXpujsB87JgsO58+bpruNAwNBY8/ms
uxpozTlXBFGJkwcneJ2LSf8OUCP9mOySzxPZiu5u2cT4GY5lrneFO7Xzc4vgOy2w3eLaH2hdbEMV
RGfKMvOj2TUzrGcui11pkxWcBiiq872TuWFzAnNtB1q3I05ffn+5MG7N1ZuKRnO61lUpLgHPzgpv
NYA1ZJrai4MCBCYwqq7qxEJRjyePQPh3a74JH1GiR29tiI839udg+JXrwr1x0ILSsc6nBi+JYJHL
2PWq/HfXQsmgngD7pE8DuiLlUlleOuHzfpUCO2ZscK7JUyYy/ekxrz7mVt0xPbj2/ONZcn5dBOUb
DJnK2UdYtH4JWY5NinjMOJrtWP0O5cRCXjntFMNm2WSoI1120gISW+8ztyy6lPJm8xPFU/fb8MR4
4YkYuBELETw3fWlmF5vigwuxJotzykPSuPcoZ7FEEhOknklD7rcU4x6GlJ48kezC9oTkJmgg/OMV
4mGMpe0rhz2o874g5aLiaPHYcwVWQfMOjDTquxx5Xr33KRrVxD2a7T8Gd8+hqCCyTW4pm9R53A6h
e5RsQNjoxqHDEmIvuZ0IcVOrdaWwmjvS5/S8r6LJgcFt6+6pgYUEGrJEiKx/ybztvhWM0MwzyndO
7WBHHVOLXWX71QOo2M2BZe/J7ArZi+EgEMdlzZBU2H1p7aymFZfnahuneWZA2c0T9FRsgo+gKKCw
gqAJPXdsWyQlycukb4Jw2+a2IUl6DJBTZdjA0GeKK6WycFmOWCRRNLOmKa2hoXNPLvfGXVuT+xIT
OSd/zfNYv2Zjuzbnem3X61hl6oE5GLLSce0V2eToDncZulEs1kY2MoQ7hrraOP1tfFWevoxtF23v
uP+3h8Cc+oLV30Y5zTArAdy2ECM5r8TzEhCEtDf8jSxgvpUwIOKFU+gsQm77gzc19bw3oBq5bBHS
iR05Bs2Vzl9eWq4+95ld2W2PWU+qCRlcQ/sp6yy4bBbHfcxg27wPjmjuNbHLXZrX2bRnCwsxsgHy
nBh0UTBVXUeSPu1l4d5jDPdZcDsf2joIhu2n71xUE/3mDelUZtkDgSZTfgdU6BUikY0Z8bEG/W5U
uXfuMXnzrUKhHZZ6dfVuRESo4g64FGC+DOzmx54pGLgogeFNx0bpLt1HTcTKn2ZwUI8Zk7XYeNqJ
vJ+16y1x2zldsGekY/gRhAhUMdmEA3RZtaJLhKC38l2jM/PSWf7NKoTRTyCoNxxkCDfVY1ItyM7x
wNkuKO1E0mAs+2X10uAGwwDMuBn+OXzqWzygRJoejBWtyLWvAv+7n3oHjT4Dgtxt7hKZH9xwfXhe
KN7boM45fONi6ST2sMU30EN4Yjv7FXxMGxuznox9PzARppM5cIK3aDoTE29/nkTIF7EPczcmSxnq
B/DyiBdrYK7bywqf6i3BfHEuyKkoFwccGJAclkL+ZL6a8jeUo8W493iOsmTqBtKFQtgtzP2Vkjhv
MRAWjyqz+2dkRBo/LLtgmJDVEf1xZxVWp6Ar9E+zrMW9CrVPqE/feFfD8Tz7d0UOEuroAqVK3MNu
qPQ2tLMUFBXGQ6lXfyYxYL65yNbcf/JNqgC41I0eINRW4/jUVLjn+cdabGOhv5TjLiwH9zm7WWGZ
uE232bHDuriTR6QZOJiKznxCXIE0Tpt593DzHZ2WBqkH0EoDwtHIAnvTEJXDyOrdBuWBsQlfg+Ov
L35PPuqvNccBpnUUNo9r5xbtqcgK2f6dDVD/GAsF5H4HTz0e0ecG9+jZJ5ixwcbbEAGrAQNlEW9+
g3TwCfafwUbaitwfn0CeDxngHomd1VtfwcLdJ6nk8l3Cgn752dY7D04lNsJs2IABZ/q2YQoI6n9W
nq9/TTicLJ42Nb5U/EI3VAT2N60K3InsYqX5OXZBZjsxFS0hr6bg02oos76JIEqnzkO0z5wEfUvc
cSKIzICRAMnYWTnlQQWi3WmPc8g855tvld2BM0MWZ46SWyMcImZ/Z6Mj5NY0ne0bTZHeUgqYw/Bc
VUCQievK5TI03F+7yq7ygXAqu3Ne/Hoo5DlsM/W7g/nAC0WgyvvN0VoSpVAuD5yIzFtByeW8l0UD
7CxHtnXSNtBZ7FBbFc2vwug5c5UpZHQS42w9FSuxi0eL9yaP87XSD4aKVpVERC+wZHgjk/84SKUT
9nqso3ACM9ZNi/BhtP5d+9cqiByMm6jypp3T0lVFlHeOL4xPkgF/2X5+NyH6+gogNCAFyoLkcXcK
iijNyUopE1GJ5bGjMeDDaNZtfJ0cnhCeUt54VKF9o95Y4IX6CHyk6Vhgt+nNIKbnA6jn5t0fiu4x
yys+DTSpuiOZY6BEh6qyPo7ayXshl5AMgrkUG7cCyz16SIwHYRIJM7xG1iQxgC+ofTW8QdmNd27g
hCg1rHx6dLLAl3uLjIoPyij933zdjnd0s81kYR/xre5NWS3+EYmtOFu0j3aJM3oWoBngAMFQE2rf
ZKNmHgKctTe8j+qFdVh3IT929f01vAzdOt91eT6M57nMAhi0kJiYBBApBBoBecACy/8CRARH3+3x
AeAS0nRPlQkWEIWLqzK3OWWCJbqjWG3etlXnmZtWY4FAV8kcCQBQKiNrT2wyWgHy0qzdgh/ogNpi
8HcGVj6GAlA+M8VgaTfx1rqYyZ3ONp+GMcOJzRHZ7fC+FkaiFBqFpBy3zcZHFAp5nGef80XUXS7+
NOxWE5k7VM7Gep37r2Ldou6Its/1Y3Ma8tfS1/mbxgQPd+lFk7fLy1b+Bqri+wqLavwaa9OEHcJU
EsT4iOQdtDyswCRXgrhsZynCA97C4U+liKkmzCNcs1iVLb6PDKfoulednp82Omaz2GxR7JJ50lQv
pMps1oF4dgxpmc+f4Vxn2p5rzjXzFm9M+lyNLsnwziHu4P5c1gERBC3T/Hhgaxcv68jxnuRo2CZ+
AFDyLsDKP+/rltCVOCwJg0udIspeVGMK62p1jX9CDaDKhJydfE8Cc1Uf17aYyguiOy60ESWreY4I
te1imLMJf0ZEfiCiJP8AGynlnUXAmpWEUnev4+xGrxYmancveXFupvfOOKi+HPIDj+ftlFeG5JRW
fbWH1VWohxY7+Bj9BpnhuBgImLTLOxkp2z3Mg0KvUZd2Ex50Nyo/nbGU7m90LT4X7Kc3hNIFCsXg
aPb7ZZrDZ0N2iD5Kt53qNEKr/7WS3BWkNVrhZ5TosE0ZjmOk6FQ3ylj1ttcQiFKgYV6kxNNjwJRE
iEyxZTF+lSxqi4eCEHvRQi7bTUxYDNYg4ok4th/Nnfq2dBtZAwiQ7OE68289WBv+iR3hGUbOv1uP
xxXLlHEBonX8ZMGFPiPNrbxThkFVpXVbAJhycsxRjHvt/zN4CMvHRtgAnwPsVGzBNWaXeVWtuVe1
TSYC+TiO+3cM3PAhHCY5Q8eTnoNmToy9FeNeDsykzCL1xB9P15AZbfcd0QP82SPoCc6BkwnzaEXm
GjE223Z75yxq83nbPPsX9q7gnRu+snYKxSfbbmlF35Y0rBfCAdh+x24G52hQ9kqMiz/RMG520hAn
o85bllv5ARA7+tv7fV+cLMfMCT4HhDeS2VH9thsoIFruCJ1wypSBijm46bT82GTmFrE0wg4Ds1FY
CFhCj5m9QoOhT5bfTLw+Ud0se6fDRJD2Oej+zvdI9SBvj+Jd2P/MCF5IasB84eeob/cb0CKgnre4
JwsIuIeIcQle88hSPCsav72EvDFyDpZlXCj1M92QIwTB4pMYFuHCRytw7gKZ8MUJMbaTB8srmgoY
I4L7bGP5TcJK9ub4RlsecZPZ35BFBHMyns3EcCrb3q1gb1bih+PYwXN5mIcrXZE3V+CT4S43NYVT
nr5lUCMcZuAL0Hv/x9l5NEmOM2n6r3w256YtSJAEOTa7h9CRukSWutBKJbXW/PXzsPZSwQyLsOy2
vnVbIkAADof7K7IVEsDZiwm9K79RFrnZOkq5+re4falZxS+Ap8m5cnn0oz/SPpNssUo5ho3TxhyV
Hn0VpV0PgNYKBFH8YEqfpIsl5H4gC2aHUxdI36PRmVOrnExqCTFh4YuWgDk/AI+t0ZNMFQVF3Ecy
cNiZYXtwjZVg0XudT/2YVLQmjiQmOKfzmhriG0A7YnaM7mKkR60kcOD1OggnQMqm/TelJTc5wWKa
blXSZnBF0ilxHqDONtkDBWj7qyppyX3UUIFxtiN1OwbUgHUhbDEVUKNkEk17G4YqtbI29MsfLrDH
mxTy1ngHzE1Me9nDG953TlV1j/RTvcc2t+MfImvq8D0gcHCL7MGREiVMY14RpcTGRLSdpb5JSv7R
DYy5MNrUqU9GEbOAOQRPAyhYWeeNdhMYnvgUj9h3HuJ2iD6KvEHioMvzHhpB7MMTcpwwueXDdE9u
nefhlusnT39ENTnPttbCqdy3VjjegydHenzUK/tLEAMvHDjfHFu/qgMgsMofHrMZXUkFynkvkKeC
7mvIaFdS7e9pudBAeJ/5NuALeARxexe7clA7oaXZfhK8gODoihJJClbjVteLrlyjh+ba2y4yO2fX
oaUKXt9CrR/aRdRmx1461VfUPwtaFJL+1SEbUIbc9jUPm0OEKMR2jNwmf3StJvtihVP82UEykDeQ
7o0fxymK8jtjAE63Ja1xjK1vgF/e+MPke5vGGUFhBggycTZ8sFpUlnU6RTwE6e8PjgGMMMWsOkA+
aLodEBBq97nrx+aa7xd3cHv9gc2aV9n7RIt67Rl4Me67boRX253CE9Pbgj4OXHpmgkeS3vdZcuAN
F1f3tVbWT2KQRbftmr4LQSlEgbXVkb/8EoPMCneqdpt2T3MlwNzW5cE1FAYoD5okKRfhpEXdtnXL
4k7KvDDRkVFTsq+9weAUW6B4eXdoafu9cQfQV4WFBiAUdNfZT8AZgxXvCYP35KSnEvHHuMk/D9xJ
wD10rUlXEIQyumfU5AdYVmaUInuh2mIFpFUOT+SDRrFGE5JCrhPn1o0RAfA+dlXeh8eCtaBMAPS1
uAMJ2vfbCRTTfex0vvXYN7Eb3/dDONCMjuthD3w0/NVrmhKYdkUsmm5MxpHqGWJPhp3NB7zWrJcs
6Mrhgd6vqnZ1ktbuzaDBBKR50EMCp7XW+FsduU+EsGpTfNJyq6USMtkN178aKfagmxNBG7VDB7aC
lc4cNQ1rIqfJBHqBE91IKm+Grz/Whev36JTZytoW6HwTEhqyrp1eUDNCsQhhvklq/S/QGtZLnFfw
r500gnYs83y8h/cW/CILKdKZ9t5s3H4A/zfH8g1Pn4GubDD47/Mqor4LeIOKoKiEjGiyZdVv9MrC
HzyyaCB55Ht7RQ0guIMtVmO+DfqsxZWjSdoPYZ/zrmsC6b2LSz3/1Tfwj1FygFi4jfUa69cgnShq
6I6OJryi2umi5WAgs+UQNLiIoDd8CtIyd248P28/Tdk0fUBEA/0FsvHfkKVygo/C3xgRhto9yBr0
FmI90/hRxKU1gxlGEIE2u+tdLYPogKWW/8SziQaU3UCcv0msmnfSrDqWr5EHQ0bBrHQtWjlNp6tj
0cTVr7bsoUgaFbR69GhLuEsO1YfxIGAjFJ+KBBHa3WwQ9t2Kh6a9yTi7e9jKXnM7NFn8QkWxFoDL
8D2zgGk0yI/CQXlxO9hSVPJA+nJ+fRLvzklluUWULndXlfTSvRu5PjZRKYWQmyGKEp2m32RQt7Vg
KoCaKeIHtMr85AGRGkJx3sVkubak5LspE56M8yO2824cQWNxK4xJ5VtRuWjWWhk8upWJnCz4TNjt
zUPOSftmVm7zq1S5d4fwjwDV3DfgQeqi1GcdeV425PZ2PG0nJ9DfoQMN9Klyk+Id6Aha3DXLfKiR
AqOBzxvxmwD/Hm+A8SLsjHIs8uuTV+jxVoul/cJiVfo6Q4M7OJrhYFCtKZBBXHtWElu3XHWtv0eP
yAz2sChZAv7P7uBEWcLNZElV33lAomva8qPHFqwz53NAjlIdfIGMtZ5l2m9LePF0mLI2NHZD1E75
zKZJ34F4pRZr9lrzXaAQJIFpNNNLmiKzd498SyV3QSeanwjZB795zwwPIdDGd2afQ/vLEr34FDu6
fCbouQ9hmzZfXHiS7dbXXAeKfGrC1uqNzz6J5Cdrmvp+5aOD0PBMmyLczdHBPsagmkDEhcLkOhdj
U29i3hmw2h0H1H9TtMgye6ZnPSbA7DVCaNT+5L1M9zLpQ/17CEbzW9dK9VUUHX4ReoTYEY9t3/qQ
GC3AqBwPX66p2O5v0cey5TqhMJGLr7TEUu+Y577Tb1PKXuY6grxc7ahyaR8mL5y+GaKqqg0G1dZX
yuRsc0yJeCkhPFs9jegYIGGAYAutb+BIj6ZPIXxFEmOQKmV6+KCV4DFXbuPn/dbV7ITKGb2gTV2F
TktDnQ4EcFWj/22OUfKEua8HypkrDKUqz6wBznk4Lq8t1Q/RHVqc4rnpyAu0LvEwku0GSpfCoc/W
WyrT1p4rXfvBmVwd1c3aEl9teA7vQO8EwToGjooBaYaLPFpYXnugIwKNPys15zNOqkrfaOSAO4qZ
aBG1SYfYCCZPQ7DLuPHADYDFW8OOqqItnDDqmFaKFNt74PYCrhxqIrDPipbO9TC3IjKavFAtEvhF
/WTozT4AVjArAtQJb66QHvCqtugNohwGeOwG+UJjLzFwLR9rFSH4ADxHM/aJPuCv5FGAlKDDCzv9
1NpIZ4FpZux3lV3P0rkpv2gsq+aXHyKgQ+Ou14sbcqn8LuobHYGNoS9+j7Ym7gxqNJTyaZDfy9go
2p0zuiCrYw6svKNMOEUbSxYuUVdyYz/oI5CJ7ZSGWrorktb5zNsAWzZRIbe4orHEXRqOExJ+ZVQ1
iMWQAfa71JlIuz3p5NXcW/bDjdXDaNiYkTG3eTXLex7tMXlpMrL0F0sn39uhRKq3t2mJwM0KkT80
8ruSLuLKjKbc3mbYRvb0GCidrILQtJ77oMjpNzgGtf2oDKGQ0w8qfo32lA6oM8Z1vwkhu3Yr1MhK
Cx96w/6dgvG7rcZavMzAIn+ld7wJiD5UH1Yt6oIz5wjIPpKwo/tBT/0ufuo1pw1uw7qwIfJB4uc4
VpBeyzyPoEVVfrNPsX1FUNR0E96f2jT9CCnpIH6XV/ou9+3GpKTjmOADG4SU770SHZ0V7u11cuiV
RUULPpqoVl6jWR9C5IJ/NTaayEi4uP1j7Faev7ZkTYT1Qs7vzgqAKuySyhqt1SiL/AG1Xfr3Gvos
6McO4rNdy/pHgww5iBqDNHTv2J34HeFmlDxw2+YPkJmw7q49obdbrfIEQOkEgiIT8CPqn6h03zh9
E31E/oR+FJJ51XNhlhh0QgfqfqLQVearDoPG35WZC2+D7ASNDBTPnKcmsQOyA6ItWnalGb24HEHU
f40uoutk9vZdTwIMRylo1c8UCdsOvSm0c1YJT0G1QoWJIJAlou9h3Ffw6VzarjdTSbrB02sgM0Cb
x/5l10C866iqvLWReNweuazUPehzCC4gkdzPYMqDg1GFqPFUaQ8VObIQ5N6yHkBCECxvAOwMjprb
bAFoC12WcfYo0sL4mYMJKI4ugpEpGuW1+IWzhybXo59JKKOZ3UR7AVr9wXSGtNm7hjd166Sit7kd
cdIRe1B344PtDC20lcHXh00aW8X3xPfDrx5AxmfTdgeE3oaKw/QLN0OR7tF+auuVnQpfALZp23ch
fhHeIariODyCdSCnBmTXHB0z1xGRAj7+echC57ODtD75S9cNwF7SDpVpfeq+h6kkW5+aGvReYvLk
BBBpfZwcU1HMRJYLGqKF1Qo9mCYOHjVNt541N4ELrMVmMrt5UuNuUTCwwUqklQ2emJLTnAbg75x/
sJqJoFgUMO3odtZdvbO7zPra+oUNvdyY5Ed7AlCIY4IvthF9apAaaGsY9J5NXqecocBCbxSixQY4
soJ0WcAPXAkaouFWHxVlJrND8nblp4TWTUANbNujz9QSbejUrzsF6PsBHEiDXhlNIJStBSQII1wz
lltuRdvHyUcfpREPmeuB5iPYSbfborcL78Cz44F2nOeM6YELOfQ3lEPM5CAlaLptYXTyB9q/VXgo
RAAYO1CNvEPNvos3LQh+oruJHwSbTZNf9Mq3P3q8bZ2tTPUpAaIEvW0jFViODagd0lQYjPndgF3K
pxQ8xI82r7SM1p9jPqf12KGSAfea8oRf6F/Qnk/eO101Mn1QXvcuUhQVPsq3cTLelMKeTXQowr9k
xNYRxFseOIgpdgU1dySw8dVQzvCcdu3wpZwAu2tOFANBrqfutgoHaszSFCFauOC7nxNweMbtgAcB
vDByrFlWAJrVHk+m6knvDDZID6Tu41jIHLvCnK8EZgj6MiKNPXgqtMWhYNggObUdACN0pRpMED8g
P+cb3yy7pmbeY/31EBDFf5q6b4w7O0Kc+l6DXUKteHSdiPCKwjvFwFQ6T2YSQD9oIXCU28kIoFVG
wSjHjQ8E88iN0iYIkuYgp2vNtN63qdVykyVcTgUc0nYVGqUWk0/a1Y3dha67ibJAkaSgECO3ami6
b5Ma5Sc9GDNjU9OVxaOrKx22tY+h3YYvPVI9ziDVSGBH6e1oCSkosrhe8zXooW/fka+MN/CXjWZX
SWr6PiEBij3te/TAofPmT2A/eaLSug2eO7xCQXy3vow2tIMcCvMeNY8NT6r4i4beR7lGsnJUu4Ie
75csqO0B8RltuPmn5GHCa4guk0osbhmRI9TRVSUi5v+Ugdv3ZZbgROPIVNxV+Ij8kHoQUQVOBb2T
zoObgDR3KX/6DaRTaGjA19Ap6P33hUVHB1eXiHJflqLRQBlGNABdWnQBv1Eab52nsgqy9p5WtkEO
n1e+91FvBzFtjHAyj3CNwhSmTRlkq3/cXsoxI7fbgK2JbukruOiGs9Xj3T96QcWioEC4CZRn/6JX
1zxnMgrnBAoYloCZ/PmfaYLMKDoJ+9euDY+0VgBW1EC3UgspUnv3D+TJxhXKS7a5bQRyLbg8b0SM
Cc8hAsM8XrGFOuNnZMy+avwVJRCqmD2H/nLG0oWPuIssmjWYpBGlKQuQy27om0EehtZP7iYwdt9G
Lx6PDoWDzX/95//8v//5Ofy3/zt/+v+WoP/J2vQpD6l8/d//OmcxZNL7Jpk3TeHqC6/DnpxGEet4
+sDuALqEJC3lPPf28ijnbJOQyjMBNYIwcZ2FBaAfjRWWQbyeNIPmKiqML1rbVA+8M4abyyPNHlon
xqfECVDnppC8fSw+6OnH7KPAz9HUwlK20sLbfmqNPZdpvzY1fCGsVH6v7B6Bcww2bmur/Xl58Hka
i8HnNdSVidWrTVf6dPAy6PwYHj7eEVkVHQsR4leJVMeu9hsYgmYXoMETJ9vLg776tnT96PwxnABQ
Z7iLFZzGom8CC9TbVLfFJyERxs6KUntEDj98q6ciE3MtUzoSfR/8yxbLSLNsaPA3gGBWFPUuU262
garabAYPV6W3zsrUqanoljJRJrTFwuTL9IyuQAMfsUllf6jcKLkfZPlipl368PaBeEuauNDrfEax
MGVLdNsC2IRaADq59WqgIvBoEFV39MBhZ14e65UBHJMxHUwgXXz2HKi6p/sDhi2GK6lrrhVqo2hJ
j8YqljkNC1DCKwwxurce7nk8d14u4ooBV+50vKhofITOGK8Cjb9H81Hbmu2UvnvzrPD1NFyaFILS
hrlYqrT0J25zh4QTO7K1l0fuDsIoyriNQPxE9vYVX8TXGx5pbQW31zUUHaHlEdc1eLCpAIOXiLZe
G5ZNM7dEnsjsnenTm6cGu9Kw2O+Kb2guFqybSwNpiN3ElCX2c1S0NBxUYb40CBTuwasGb42TysT5
HCwf5QEOmDFP/a+rQMMPgAsSFJ2GGO9h8nMyciBUa27va36MZ74i2wILOySaTNgxi1VD46CZiQsI
zqADesDQhRNAdWYNd629YjB5fiiUaOd/XXb+6awMD2YKHKL5LJvlSjNCcfQAEFZaZF4JUGcOmCRm
EAuB2hL9F+tVGIAMh4CpVOAYYOjywO79IdoHVo/i2lRGb49SjOcK07Ytl0+5iL14ffRJ57IVM1yQ
90Mv/Y2JZ9i+qaOXyzvx7Dc0XInUiCMUF/bpN4Tkj3eOghgeV7Tlp9b3tlWOQX00+NW/mZSETin4
hLYlF0P5pPSmHg5Eqd5AJw+lgKPlQbtA+EFdcY18fVvj74ysJ301AIp42p7OCig5oBsPSWG0cDLA
zD2qOTuffJyGPHahL31VAddrDI0uyAQu+WZ0JQ/ef/FpHeG4pu440lkatOc83rNqQOfB8LQSDyTY
5hQrq4Nw+uhKQP7zt04zBPjLAhMLW9D9NfRFeiL8tMlpiMl1NmXBF62ig7NqBqyNClBmjyJI4qew
qsxbmmP1HWZ44pErd9rSaneOQHHU7zEuut/AsjOH9z3YLLr78SEKdYq7GvSXKxfWfDIv/dzF+mga
MNXYduQ6pl/hZwEdWG/A+gCjiy1y7WKdjk2I1jBCIZfX5E/eeWlk43RnoIwCxaVn5BrxRgAPKMul
zqNN4Wxd6nZ3686QAIoEL14lqzsRpsGhbL0rv+LcoSP4s172HLic+b//FY4hD5mRBN0D0w9tSS9E
Y7wG7n9EJLy8MtR8qF7NFwEFTjgwYNteHDpKLlELdc9ce803C4zmnqZMRlsXHdkCEaHLX/fcYHI2
FgXpAf3BWOQ8bhE35qx/S9sx8/V1rpvFnaaiam/1Q0It3oR1dmV++rlv6VApICMxbGUs3YxdONZk
EXhwIuBSo+2LFwEIbK84KtL144jbF2AUw94hF9g/FdwUdLjwBNhSGomeNcO1b0dQ3+UG/ozYlRTL
95e/yXw1LBYAUrGOfIpDrY8r5HSts/nz50hogYqDWOmU4O1NWm/by6Oc+QpcSy4JLReUIcRiW3vT
QPcV2YN1PQokdU0EUpRlrODej7vLI50JrYRvnYvd4ItLe7F3k152oO3I/egOVccpyLxjQXdnTRll
bkHY2b6r9QAtSFe7wzmkentQJaEm1tnUvImqiy2WDjA/wz6w1q6Wa+8aW8CtEGOR30G5Tr5cnuqZ
7WxhcWzyUmBj6csHNAhJOMAlYwEUnl0AJD611OlAU08lxDKsz6582zOraHMzsoQYdFt08073CiY6
iHlalPQBrdU3ZR+j/Vc0zl1lOO6VoeY/tdiWDOXqBmkNL+elhTMuPTXGQB6XcaJoASV12CJRGgaI
gGOqtu1NYdzjjKVdiRBnZ+gYjm2BubEsfT4tf0U+QJxVhDoTimiQLnbUOUGRFGiiw+rID29ePToT
6JFzhh2F3OjpULaGljz0UpLcyRMfzLKI6BuAOz7AqoxdcHhdaVwJRmdn59q8KrnzdeUsZmfJRicG
smGE7zflVkNU7B5lEyvahFDL3/5c4SuyhLZjG5IM+HR+DQ8n1OD4lCir2CCNyHMUft3bqgDeeflT
npsXkctxDRM7WCUX84qR0c7BH1trCGcWBkOoD2sJHrUt4MMrG+TcBT2fAB4PlHTgei6mBVdf2G3L
tDB5Uv66cPLOAiag8gPC+hoaxgGSw0nvZj3vtLH/XVVld8TLp7qZWp3k/O0zt7nLaJ4TVC1rEW7q
BFco1aOTiemuOrQwoHaDWz+3PaTYfzGS66KHBb6H22IORn+dDF5vGJTyC8gWDQwFoIchdWSAe8UR
78o3Pnf21fw+w1WNvq+zuCzqoQKiVQOnKID7HtFjpMuGe9Wmoodzg3C0doSa6PyL48j7Av4tkZsa
hTydn6/QeRwRzgZRnPgwbYFhpIGtfx3N9FBMrnflxXt2jrSPlEmKhZ7lYuFyOA6OMaLb5IV5+06F
ZrTGg2c6oKgR38ESxHICrcK3PxOJ3XKGVumkdfZijhMSdODrkG5PwKrq25k0Ck6wUcaDy9g/rDAI
v17eNeem6SiHvckOtYl2p18VJTTTG9DxWNujVT8PE0LjVQ6cNcKR9FMfOMld22vjr8uDngsH1JVR
FHV5zpnWIhyIKlOl2aOUABVm2OSjNq7tRIMgQLd4/+ahqHtSk6EqOBeBFl8Ul+2ZaUbvAPqvvgmo
Vt5RVo53Sel1V27EM7OiTA7NSSjejOQ4p5+yhb4EKatGKdYVYheDrKQXktjIXzsvlyc1/6XF3QvN
j01J/kQ1RiwWbRCeV8eFXq8lsJKHCtPqAa5nhkfn5XHmPf5qHMkjGKqcYEqLUOqoMosjpG3Bu1Tu
gbOS7+2htvEdlwhOTbZ6lh2YhYLrEBMEFf+4PPwcsZbDK2EDLKFRZlMUOv2gTpW1lq8kJ15Y/Qfl
iek9qG4kS50u25Vjpl2puJ45CwqvUyrk1Liks4ygLdhEFcS0FJ3Jh3mU5up3Lmp/HdLeR8BktqcE
Avn+zZMkZiP/IqUUgofE6SSRPka0H6z2unMRp8tRiXi06U7v0INE04QX5ZU1/fPVFl+VS5H96UiL
M6gWwdtN+pE2aY2wWhvHP6wgVT/nEP9DKCidcKcq9Nn1YAigME2QPkBz+R9TKpD25vLEX39tS9ku
GYUky8JZfHFcIHMg3xRSKBW2ZrzDNDF5oSWBAyoEhFukEiy1GiHYmKvLw77eVJbimDJ/aCGINsyn
+K9r0kZfOHQwVcK/EMexOJulTLCZPMJn+c0mDK/M8uxwujP3mFzd5dI8HQ7JQh3qEiCnWQPwIzge
81gl8OIHbYCUHeTIzL15fvMXxecLErzOHE8HdOxZlTjva+g/Gm3JSKbNh6k17WNkeT0GmnlzZYZn
1hFDN8ZU3COkrYuLUpZdmOKyBPXTTetDKAvU67F22GieFx+CQPOOk6YZj5dnOUee001MTZ94zhOH
VxzPq9NZUqDNaSNxVPH0AN1UDZgMxmQ8Si+KX3ZQlr+ipsY/AJLRlfPzOsrPI9tkBrzHbeBXpyOb
KAuNVWlxYaJfuqX1rI6VdIw7dH7yKy3DM3uHCq4uqcpRyiUIng6leUZUBKYJxKFAs7EaxmkLtxqw
81R8yD2cvC9/07MzYwWpK4GuM63FrRKnKtCmEOgJFOdsl5NBAvP3tB3SOcmVj3hu+XQKPK7t0nYS
arFJI2OA45HO+jETBMCu0vytie4OCt/yE41fY4+g0WyTMGhXsro5qJzuG/IrhnRc0ki+6GKzxv2I
M1FaNVBAqC9puBTtQgofV47E64Xj/UH5mH1JqHl1BjsdTRKI3826riMkdSAFbBChKXYodaI4hDPM
lc+pzzthOS01P87oPBlkx4vjUIkCkeRGNjSdSvMhSnhBBlGGqZkpyxDXFq/ai6KGLGCL9FCWKVKl
odtsm86XyHr05b1AVO358nZ6vcY2+n0GpTw6z9wgi+0E8tqHgsca12mCOkRHkP3ix82wRyfI/tw0
MDEP0QC7cAOOG5Dl5dHPLIHLO5Osj3/gbSzCvKvsAV5uSWO/nr75yB/TeMFkeoTSRAjcXR7sdZ5E
FNJp03JuLGks28+zKS6CiLhTCKDdBwy5ENlRU3/wUixzKaypY+6niEm2TRNtLaAIb68HKw4R4/Mr
bATZF+cpoUQqEHhq104c/eJBVN/j0O4hJBub7y5P9fUBYiQSMiik3N3M9zQmtSXWfLEF3sYYMhjH
ZdDsQ9qdVzb0mVHIwHhgzqkBPYnF6pWai4y28PigkwvtF/OfG81AKvXyXF4HPDWXIOfZQG9hu5zO
JUezFiXpAXnWWc5rDGR3tPXoi+ynaf8vRrLJ8CQvO6pmi0y2Q7QM9kqPsStgZPxMfXWTIj6M3odM
jpeHOrMXqZ3zCNFRqaazvlygwMGWxp61Y/B9rGFJtNbOHIz+Xjeo169SWccf0xHeXq268nPd22+v
JKM+B2TIAKBg0+lcnHsEeqnvpMCoMC/M7miHT9u8R5cyFoO5vTzXcwv4B7Tg/lm+ZUMQDZiuVa3R
I8dTQpOKIZPBfY+eUDu81pmYP9tphMUdlxnNQBaBoPRiRzoeJlX6CNuylJP8gN5d8bnQbOOzoYHv
XXWN427SPMvffF0xKsg1HpQ6tbPlYiLXMwyJb3brASjlLcZKxUbvXetfnAMM7qgDzngCGrmn56Af
MYYWJhLtMA7RBZ0kWq1yqtZ4+b29SMVUeE8SP2isUhE8HUo3YCwDsgb2pLAsUYi0bnHCs1a+RI7l
7ZtjrqXMIAI64NbizBlVjSlQJ7t16dXjfnJRxg5oFO+SbvhxeaRz0YpGHNfMDK+iOX06KbuRqTsl
uG2UVdEem4oXcuaA9L88yrnNzoUqLbi1qGJai2hVSI/SXwT3snSwDUGVHynoyioPU5N3Vy7PV0Mx
CbJqXsKYfIEwWWRJEzpLtd3i7SqsTu2xRxkPZd9SY4CFtL08q1fnah6KL2dTJCXTNRc3l4aRN7wi
5I7iLPUPwJ99JIia4AlPtvqr25lQUiMcO/IrMzwzrE2Wi70QXQSumWWUpJXNPijwwuQKIKtuvmCb
qO+TNDZ+I7nq5IhAWeVbzxkPhr8HXWx+Cymc1A+GCS27HHKagcEOqhzNbgz77nD5s55ZQTp5LjOU
QGjEKyhSyBPIQDNhXSC8eQNiGWVOhZ8bAHDzyjl7lefNswI6SbuWbwlg4nT3e4BLQjnEszFnMmDN
hrSrKRHgAb6g7YvOsL+Rh8UfBlVfOXavbrrFwIutg6YLsHozmNZNo/c73oGoF4UWVE19ioob1NaD
DUpeMPAxH76jsZxeOZBn9xCXAQefDgqV6dOJI7I3NZWL1YkIMKFahQJZy40fJNmdh0RABEWjRBlk
ROLiyhV/fmBpoTtFF42M83TgSulIsOK0RZcv7j6h+lF+N7Ah2kOFUZtSqGkfYwL59oM698ipBnL9
AQRbfO2+0Fw98/J5toD415Ss6vSubbKs/zl1mfbUBXWkUcHNq5+Xt/Kr6AqsiFcw1VsKKBJ43els
7XwyyxEFnDXyC9oEm6QFFY9jsfr49nFIOiXppguYdNl747owSqeCP21ThpoddcbKuw0CeCtXlu/c
hAitVC44chgwLiYUNpMyEy8WsyYy5q05/gtT3V3rz56JAOrvURbHMojRaEf4Q6yRA2n2yvZQcQ/c
WYVIvbkkwgqRrNMjgZxJg2ZxXaAjVaZdYAC6sXPja6CN+jujVXS7wBNtLi/Sma2vSGpxrbfn3vMS
R4dRjuNmiSfWKL6htodmJarg/XisOuEcfJx1Vx3i7FcW7EyEI1+xbdoHOuKb9iKTECpQGiZbOhJz
afWTyst3FBGnh56YcAsFP9tY0+wt5ypE5S9P99wi2nOFi2oC9f7lVsHszm/SmF3Spva4h5aOEWME
y89Aa+fK5XRuV5K1A3ujMmK/Asu69Hoq30IihAJ4vs9FXm4URYUrMXOOEidpNFuFYiEQPgV70Vl2
DpWJ5Gc54eIGvHpEPVKVx9nvdlfOdpd9ORpXGmrnPuBcEZnBnYrX8SJGuwOWcdh8GevKytJtHrTj
DuevcQ+v8Vod9OxQigAiSNctnpOncUqUMKFoNhnrElLilmiJMCEGZehOqmsQ2bNfkduPuiKlQVoV
p0PFIWj9VCXGusYT8wiJwTwWuKfcDDAXH3tL+vvL2/DcqWPJiIwGmRrtrdPxcE6ImsZmalJWv2Po
ioewgTUX45C7aTCMwLx6yq+MeW6OPHn+lM2pqSwhAwWAdz8bCPuj24j1pJdxtBnLPs3g0OPDiAh1
dnd5lq87I2xOl6sN9AzBBb7s6TSt3MYQYHQJzJHbhqsk/CN5Pbj6LkY+GeE6VMOIc84uDCzU6OAb
6jsvF9DMLv+Qc/GGefOEB/ZFk2YRT2Ol4xMVhODfIsd40jBkEWA07H5POa3/meWNBXUJWfquruQ1
ONzrsTn/BFiM/CjnU0s6/QaF5ttDN3rYdeVRuWlNc4jRyVsZ7g5uUr0pzaDfNmmtbS9P+XX0YVhL
Zy+bMyZr+dCFsE9da77Y8VY3t2qMvPsY7bvD5VFeH9F5ANDevKS5KcRycrEzjRjJDWBpPYvA42Om
hdzLbijKz28eSZlEgflNTY62TCbwRadINygDdqI0tm48Bfveccu9PvX2lUm9Ppw00mfgrmMDxngF
MvPt0NKyOgSa7yKrLrMc9XChIUuVOd4OQKyG1EB9Daj0+nTSdwYUynuXxyhtkNNt0irI3K0FiA/u
ZngwS7xtK2zmDkMD87YOwRG/9XvO5SSe87wT6TUtv2fWxXGN/xQyWcHUwvUdKiJDzsPjLgVfc2Uz
vj4Dp4PN2+ivFmHRekHfzwgiVTUIUTs1WhF+KzdisnqseuHtq5wQn+LqfaXecyYEGcC+EFMAez4n
OotImwursXx6n3TcI3WPjWG31gLzS6ZZuBUVyJ4iTIp97ICEaVnheGylRnclDL5eWpsLE0LVzC4h
AMz77a/Z56HrBI3Qx81Yae6N1o/+fkyUd4jTckJhaLyW0r0+lIxHHxoaCwNSgTkdL0HCEQkgd8RJ
x3DvqTgPmKEFcuOb7bViw+uFVYIgY+iGzbMYIsbpUKjJDBNaGf3GKqoOVcOubp5DF812vW3iFsrw
YH3DeKW69XFjv7KpXn9WxmZRQTabVFaWFKtk1NFTHfJ+42AVft/DoDlkFGTRvTLqfSD09kqm/Pqz
znkjjWDSHwcMozydK445g2aHqscQsSR4u9GwQk4Do1NRfbl8Nv+0PE+TOjUDXLk6aa3NPa/ToZKg
cqnY++MG61hkGvsUPNGqMrFKBeon208dmllPNko7j6ByR7T+I5ojq1kgGo8CDHZXfZLaV3qnry8U
ZRCABUnzfJUtUYCIR7UCGDEqKp7AdBA5n2At+2x8uTz3+SpeTB0elzUnKpQAXsVBeOK4bukm6gp+
jYIQVHexBvRThnsd31GwaRKAA0wpZ4NcZyNX6Yhu3uWfcGahKbrMo1OsQwxi3vR/nVfT9dCOjR02
tSXiO1KE5iAqS9wAmJdXHkJnh6KfBgWHmA/y93SoOpJkIbXeb4xJa/BCywLdXAd1jeKzkn175fFz
JhhSLObBJUHCze+9xcyCjpUQSJaghNRr2bo1dPjSaOrcSCir667R4a3LMdzDEnYe6qnyn/xJv8b3
PLfC0FjpEDnAuGEELeeMhqCh5wP+Qrp+NxoSn5iQyl2WTugV4gaL0qWhbZIEfj9ZTPvx8uqeHZ5z
RfCw2M/LB6+Z1F4QEzg2uh5baFDqNJTjDlq0E1kDeong4wFZt6g8FNjEaurNeGuHNaCxPJOC5tfh
Yg0aG2hHO1TDxu/S4keBY+Feeq216tuyvXJkz0RILh72MpxQqiJLUouvt05jTP2ATEqMlAYOyod+
AOSN1E2I6o3R7C9/2nO7GeARnVs6mTrJ0+nKRphixqZie5WdO3y0GWADw7G5jYrwGpLjXDSaiyNz
ugTWa7mTm1ZgHBmCdYxlYeTHIHOQW8IIDeOBy3OaQ+0iHlGj4N6G8wrDdkl5VcnYFX7ODZeX0rnF
HNXaejkyRHnbTB8aC9Fr5Lbc7eVBz3xILu65HjMjK4w/6IS/IhA6p6r3YwT1bL/oMRHDK2hTyNkk
qKoR/7oSFv4g4pZzpMcO3AgWycw/OF23EeBxmokRy2bQx72O3nnmYvg3ZULtprLTp23vhU2O7nI6
/kCUwUJbHrlVBH/LWY6mp0LarxoRIQca42rxAD67Gff0RHV/17dIyU9obXxrhcJgFuk21gjbGHt6
p+m+5q2syu+cLUrtQ3MTGWF+z8T9BGVm482cUfaKJN8hPXJhOhiLslMW5FWirBZRPlQxP4i8v/F7
5Bbx0FI3iYmVwptXETocr01AshYFk3mV/1pFhP26OkkSkydu635xGuXf5QgUfJVGN11Jc89sGBj0
DoxRwATQRxZD1X2JzlLQmptSps4HZGLS20ZY2cEeEDq8PKszB2JuZFGVsUlOXmWzbR3AJ2sZikb4
cEty7Wz0ZgpuooQGHbxL4+5/uTuPJbmRLU2/yrXaoxpamM3tBYCISElmkplFsYGRrCS0cggH8Bhj
sxmzXnTv5o3u68wHVt3uCmRYxLCXsymrZAoPV8eP+M//64gfXZjfCUuGc0mdk5WkhGZuds5YdOFE
UJKFZWVXj6mTXiNjgRMmJMj4vr+EMTw1x78Ot7kQVbGG1OQ1wgW9K++qd2MI19QFsUTf63iqRiqk
KNGYjbo7v7in9hGKTDgDiD5JkW58zBTqVOgGSfLKeVI/5WRrPrZq3D4Xebk8nB9qfWc2l54KCxGC
CawKVM9mjp0G60lMiS5s50XdkUREzHswviOyg4jXpOhBjQDM97ajQHF+4BOLy8AO0E02U6Mp5/ha
WBk8WmPUaWHeO/DwSF15AjX1vR7U8c3Ug6u0Z626sK4nzo9H4oeML3V3bNxmstJtoE52GHOMhMtD
AUHJfQkIMPM7HZWmanad/flZnthJ2sTVFTBCtYUE7fEsO2jBvGGBwFTChfRJU/vuzWxmSPhSyrsQ
X55a0LWJm93EiJPmOh5KKWgPK6F8gHa0V2EH7YV0+0enrxzqIL2uB7pw3QfZ0C3083OktdEw4GDC
k7LWVf+LgUtbUj8GTmQooggJoR6W1Ke2UAT0al4pLjgzpxaUw0pCcfWWsQTHgwlH7/OU4npYVZH7
wajnGmGJFNEI203nCz7iqbthrc8hCH3AIlvETY58X48EjBY6XiQ6dOC08XYsXAu2LgJR0jGrJaDo
pe9gBRgugOZPOKgegB98DbLDjL5xELGtS9YKE2kDq1HG69kp4isngms+aOcYnFhf6Oa7MjLsp3K0
hu9VR37q/L6emj6ZyhVFT2WSD3K81OiCOpbsWiO08xKa9qKzsulg1oX1pciFem0hOr5LQP6F3UyQ
dmHwU9MnXwPaae0ofYVfMPRpmGpbGpCFJVWxmx0jbiG71Nv3uQeU1qyj/BbBADskXB13tMJfwnud
OmiEtzAwrKxCPKbHs8+pugsF1iEQnUYFEW6v+mnjmVcK9Bz/DSNBh/CKnsc/eOWgJ1qeJQ585WEp
E/gcE3c4lGi8XpcNSifn9/SUBWQIQE8E8HiWm+ujx5UGzVlmhOjVG3EgSZ+8VBJIso+2i7wdkWv+
+SGhWuD+kGMElww3zfFCxlbdwBUmFuySHB8GeiZ36HYiXsO/Tl+aCN6y83N8bQhdeK1gl1h5klaK
n+MBIRgXNkSBS1hoevYRvAYsV5Gi+bmKnFOJXqIPDfN0wfr+eDuOH1KajQ2qOCvZA6mRzW2ZdBUN
6HycYQCN1Tqcxkm7laYVfZF0lb8vojm56+MORuy5qeyrvszkfY7i8WEePfX38wvw+ujiBeI2UNOn
3e1VXXWE5RSSCIXMH2IATyptxF8r8IL3TdVWH84P9fqa4gWuYCaeVKKirfugG9SGM5Et4QDb9m4q
dW+XoFe7a8rOevKiodypMhU+r6tz1ZVTtDs//OvjvDqhWAgqrPhKW9h5TKe0TToMVgxIFCtYG3Io
8jJQDThnumjvxtETFzb6xOnSjBU5QRoMFLq7ee1cuqRHBAvnUFvbMsbCFjtjULwdMi3LVzSQ2kOu
O4/np/naEsPgTJbe5ZXF09ymjhEp06ahhaJQdGn6XJT6Qxe59TssoXKlyQTOUYL/0MUZvmAuTp0k
jB9YYVDYxKCbycYlop1ekqtIr8J/1E96fKsUYPvzPo8vPOyvsfaui+cCtAK9H07SNrHa9YMopIXA
hQEoFECtzGCYzxESdEVUv+HwSL9AYjbMdDldO1o8v0vxu56gW0ULtS/ye7114qvzC39qsylakq0H
hoUHsLnUqItliBlgStKFZgNEQV3A6Ag3xUGEvAXiShANX1eeBe/b+YFP7TiuFNka+uVAUOvHNiyr
EfPKJrmEXdPIOwSD9N9Qay2u3c4of58noe5rCA/2Wm7KC+f71JXCfIEQ14mPSXEfj6zV8GNFLbzJ
5Pv7N1On1cxVUz7Ai9XfiCSOLliQU0eMS8ydssDiUvk6Hq8EqCudFHlK2keH/QQrdYDrh1DE5NYX
HoZ1tzYmGlvFalJxx15tM7p1iRDvqpAJRe7UP1KgMCGc7+XzT28d+Zo1piIvhT+8uTMtJICz22Uz
6p3l1AboFTrXbQVhjqbkzR7KTbJIXdqjLkqXh3Lh3Jw4sHhqdP/iIxNabXHApHPbsSNbFS7x0qCe
1bbXViP1NwPSZLekywd/0qb6560w7gRv+wpW4uxsttCi5G+labUyqHZoupomkhvoQu/V0Xp281Q/
nF/gH3iB7T6C1sV/gfbA4tU9PjIGbLZ6jrhjSKE0DyB/zndIVc77RVr2Y2MM9WcN5udwRjNlN6mo
Iu6EUO0DGpr5Uzo08NbDKGkGXktQdOGjnTjNlNuxtmTxUWPfJiRx5ahjdv0c2rWjP+Seslw749C+
B/pWfY1RhdupM3SquRTJx4ao8VuG5I8KaaRZ71G8THcL+gF3PbboSs0zeeF0nMj8kzyhbrVGwSbZ
/409oyG8WRxjnEJp1R3UOo2URZhCs/OpUw3F2TsKOqk3NiwZ3yTY/zio40q9g5sZJoILK3XCznAD
NZXCHUVZQETHm1hmJIeTmvy/NaJSibpeHu8HGJ5v10r7soPNxbiZkVu7stFIhvDcq74N89ykuxqu
srB1lOoeXKx5SJ2mvMuFRIRvyBXrwtE+4d9gBXGk4KRciwXr9/8a246tQ7+XOoVZVE+k6BczvdXn
urzlrfQ+Q+0OvW4N2ztLWc2Nr/Zz9Nv5hTpxo9fmAYoFoO0NLPLxJ7Ag60MxUuVypRbSfjFy2Tfo
GozPduFSvBl7iLd3qPW5P/8O0HHFkGvbIsCVzTuQ9a0+UrFHq08ZGuRGBTLRL4kwFFqodeAPCL07
pX7905OlPq6ZtFuBYjO2Qa8VaYhjpVINURwSzedYmZOrjKpne3DRCkj9uEMt6galm/mnM4tkEzHb
ZE4wYly341UGhGgii1SRGRJ506KD46HUYuRtQRdzpCxXKNYb9SVjsdrFjR0DZbYyuVKjx+3ZPPK0
f+q0TOfw19c2rHdaJHMkBofm1hvnrwYYpH2mDg+Tl4+HCZ6VgALw8P78gr+2V6QnaLDjnQd1Ah3e
8bxNI1tkQqY2BGmmfyBZZNFNZ0Hg1FVweZ8f64T1Adei4sauKAyKu5srn3jEO+rCZVl02dW3JQaq
Co0icT6Zg+jEfbnMs7v3TDGb6MLT5Bh0ERzcaNaU9aV27te+AGAQ50dDF/4tvJjHE5epAbUJzRhI
s2NW/K7VksOCZM6F2/vayh0Ps37/L/ajlw29Ja4xhMDb3BhlUne47RqUDdD06L542Wjuzy/yqQG5
sGSOwA1QENucqT6zB2sq8xEtOlom3RrFIKRMaaJCAdGPgNtc8JBPrSOI+XU7SSjAZnc8QUQ2NQAJ
3Rgao4jv66WrnnRruvTkvzbDpCpgyzCgbsJL1DbLCGbOk1U5jEgJtN2eZszc9j0kaB6oVImHxfKi
hzZXjPu6icvQHlXz4fyqnrgmjI13g4NqrXiT41mS2khMmTF+UnZViPYWSuN9193Py9zuzg/12vMn
62UA+cAQ4Tltux8gsx70hSaaEFmnHImUJlM+ZKXu3MSahrQ35XiUQCo9eiEyyC9l3V6T9q05N1JD
8A9Rr3pVDmgVpAZivWeiKeIWAYog0a0ju/y2Unu7hfgIxtofkoofE7SSg8hsht/6dvhWJr3x1KVL
scubZIJgcHTuqBH1784vzqlzQDMukNm1v5Ru8+N9qJPJRFKoHCllDw0ZbUiG3il2nRxmpTEMdKNd
B767UUJhlBnqe0jdrQvO56nzjh8ASypGjDBp8wkitzIj4fEJpIUCq59EJYDdzO0uZH9PXWN6PIH+
029KP/3GPOVI6406KnOhoqjjc1urOUqTiLDOB29Z2v1I2fj6/NKenBiJM/tHj8brqn3amSgJVFxk
HuYP6qRHbwybIOX8KKcuEgQhcDBhNOjw2ZgL2rmruk6wh1XRq7teiZwwLUfEwWrl5/E7JC1AxZMx
gWuO8P34rERpgrVNHAgzRjc71FJ6oZ2oyS6KveaCr3RqVhAHkSMhFcWgm0Mx1FpdpIY3hCBKYXod
hn6nJzrC5klyKSNz6mA42PWVZFEnAbVdwL4XbmNh32cEzm51tc9ChL8rxJ4ze1W5kD8N9McrAOu1
4lQA32/fSQobVTOgRxRGNBHB9V2Kg5jaONSQcdufPxsnLJ+u4mSDsSBAwQk83jAAUEZGPm0Me8eF
cjZavCCulAzwyNhd6bFHkKCYwDVlHl241CciSpiJMHlgkdb805awOtHBN1EGGkJTSbrnKp+dNESU
0/G1FGDeVdt42idoplHAVtFQm4NEkk4lCjWrVWAdUSpO84BaGS/YVdzQjBieX5oTB2zFr5LhJKu7
8pYcL009u01HMU2GJkoHh6UtPjXIA8EXbl8wsCeswNFAG7vTRYTwMgFNuYAbmEJYRJAsMXqru5Dt
ex3VEILS24jbAA6KisTxhAYEuOWgcIz1ZVEP3jgKIl9N2QkTJkFXrdQ3CnyCFwY99brRS2lTGSCe
ouVuc8J0ygKD0SFUOmR2UgeLMiMEbMAZGriy0r8qTanCY6H2RpgRaUqkXgzzsTKa5l3TzjBSYzmG
HC8qim8zws4DN2b6cH6nTy0MKPq16oZFMbcEPDlyhLbZwJySaYr9VCDKujPSQdnFuUdqJZucEDFt
+4JVPjXoigOkqkr+5hUjJ6z66K860Ri6HOarLKk/F8Ccdj3ypNeIh6H3GtH+eX6iq008Dn6oTPAK
WJgXDRO9OWlR1i102yh4Gl5cfbLr8WMOQeYhbfrqTunH6DrVHKiyZlHf5lH+cn7wE9UavGOuI/jH
VQdl21zbuDLqNXt9X2kp6MKyE/WbdHZiz5/r2TqkdV8EZaTK/ZRqjbwSBXAh2VWAXSmiX+pwOmHT
1xiMeg2Q1xWTeXwZ0Lks4rHQ2POyK64xsdMbGetfekfMN/bUdofzkz9lZ+HmQPpl9fCAQG2Gy1FO
VFq0J5bF6r+j9EP/cl821s6SLbrsKJimtzEUcW8Wq/EuPCenpuqS96GkTcEIL+V47MVQsxpJ7T7U
2tk7eImKUrQFz4nveaLciVZeqJysc9meMriAeUzWp4XOn+Px8rJJNG9gPFzTaVeUaB4rtqj3ueUM
F2KEU8tKMy1pX2Dw/M/G38iqZc5LxFTD1NFluutcCx06kqHId3XdFYFK/wLrMxqmwLT1D+e39MQF
XvsYV1AvIMXXOi16XOdlzNhDpdj7QelXBTLkg+9d/rUNzCrrbya7dXfnhz1xhwHvUPTEeKwZhM1u
JlZbcLUFHbBxaldXuapKJMsUcghppEzvJseQ7WHUFeP9DJYdXoXOvBSxnFh10CAkge21KAeN9/EG
24j5uYsSdaHi9vnem4v3TjMib73ow15tvOYa8v0k7Hi8L9yiEycLXMQKccXKwxG0SXpHqSM82Rd9
qGSp+xltWvNQzHpDkaq6RGWon5wkbbK4ADAK0/Z0PMlKXdxoUdHdkZNjfRUIGN9QmdIPYizG66Uf
kjCJ7SRwtLT6bUAS0aYZApjGoppoIOVuNMY+7QnyepwmI6xi4IgY1gp2Z5Dn3ce2MRI0kyr7rYyW
1IBwfRk/l3RzS9ZzkTdDkbYBZsJyfZJSqO5ldnuVzOklbY2Ts4Q3cU3+0cW6xWW6boKkbSd79KiU
+kmZ5E0BK9tMi6kufGrrs4Ju5bTck3NtLwQ/J8wS6CVCH0wT0OXtQdZRN0yE0/Vhj1zVJyzn+9ao
4w7wK+gEK9Gfz9+bE14WGbC1t2O1968oR4Y2cxP8yD60u4Yomn7FQffL6hJ/yqkjCoCIedHHBlva
5og6bReNVaL0odoOCGxUeZkiINd0803jou55fk6nbAGQ2vUVg+GTKvXxGUX1NbOKcSGyU8z5Wbim
qB6XPqKlfJCdcS/JR81IHvUj2pZE1zuZI9F3/iOcaJgBdwGRApVLCMZJah5/BgWthXE0NPorNaud
IPaHORa+iKaL7uylAu8iYkP8BkuIWd47yayvkuBjDGNIr33Lmzl/0dJSfjv/oU6YZnxcykE47mAd
twYq6byiLQxUjIFayrsyQ7567K1+X8bVvEtFpyc+bDqXiMtOjEo/8Ype8vCtqEcdr0Si5x7ak0ob
jk1nf/DoMUNzsI3M92qjm7NP0cS7zZOh/vnJUjcGskoCy+DN3Ty3whUjuFV4scfMVbsgp1voLq8p
4AQeSig7uKWBavBSXbi+p2a70gECeyY9yJN0PFtDTbXEjhb0yivL+2C1+kQgYUYZbQEibvZqXw17
e4qnC8P+SDtuvAtQJ/hQa60VmcZNFKNWmshdXQGVn3O37g2tQ5N+NLzi60wO/V3mCSP3C9q8r4bZ
rGxfy6kohJHMWh2ke4LQrAs1bqjB+g0rI20LcJj1SJP5S63EL+fP4Qlj8CN2XIvfbM3WE9KsPJGN
JyG6EpWOArFZeOn8YBswc5TINg7ikkE4NSBmnDIjgTWmdfMyg2BrSKrDrKU6DVh/3OjiVhRNelP2
ECIE52d34gRwuchTrEeAI785AcPkdm7Ccx9GUWZ96IT9XDdLee+iKBxO7djs0za+5AGceDTgucPT
+5H95sAfn7qZQqWZN04bzrWCPExWdA564moB/6zdyg+tJ/8baXBakmkjXwOFNRVwPCLqyObS96Ug
kZXInP6JbOmvEneiiJunHnxpi6Yk905syvJGLq2pZH4ldP3L+bU+sbF0eUOQTZ179ak3a51SfYhK
0bahVgIwnh1h+ErsYMcSBO3258c6tcbQ8VAEh/8EF29ziLyChADXuQ2TTIzvYq2Yn3N1LH2Gdg/V
0iQXMnknzhGtk+hEwLiEG7BloXVMUh1gUIgIC619hO4PpdBJzZIJess+e9s2ER6eO46Xmm9OeAQr
Yw2NhjjS8JBtXk+j0DJL7yiNpaBvdgmcEKHmEhyfX80TOwe1JOlragsGdKYb85yqXup4edOFRT7U
tJib802G6nuQeHn78wtJ5YsiAj7VOuZmQks99+VoDH3oVVbb+nEOsCuvY/cdK/BCT5Gzp8Mh3v30
/DykHWnTor4I69lmfgCm1Vp3YWKOKrE8jDMqt1CFKmABteyC7T9xMKEIWZmy/njaN0O5eQ6df9vg
wg198l2Wpdhpmare0QLkvKtq/VIz8KnxqDYQ3q1eBJnz46s/FJUQUF73YTuZTr/jYc2WK9bYu8Wl
0t9P3WBdsm+vG8IoPtB8RuMx3VKUSDdzpDEyLcZ5JEmnF9AdSAeSh70kD15mfjpqdRa2nWo8a6mz
5NfaSFJ3H89tf4hHFUfTbNXIgKyrtvSvwpoccYhVK3txI0vM+xIOS/wBKbLyceE+roQRRvQQd1X8
e9I3PXJwileD31zcD0XtlmXgRZUeH9yCQuAFt/HVnecm8IKDJAJnTvZ5Y1UJ3abBSgXTBPfymPFE
hZMhVL9ozOUqs8ZvrMPz+YP6ekga8klLrOxu9KJsGVGSBQRkXtVW2GadO94CSiJ8Mwu0631yBGLZ
Kzluzs0AlOeSZ/jK0lA9pfZC6MoLQiFtY727DJW7eY6tsMvgmNjFq9J9GnEAfvYuruNgSIkHKLSj
gXF8YDs3QkOhRYYGZhM5+zNU4oFUCuNuntzy6/nlfHU5GIuOFxCJazOvtyVXgaejcgb42cPMiKKD
azTORyGMh0FJol1dDjyDPz3e6mmCASZeVEnVHs9Nd0qBqCVrSEKpVAa/tSPve5KkI+LbBUf4vWdU
8B6cH/RVeLxicCntU30GIfsq04FQtdAQh2JQNYYbXc26cGmyMhQiHcIZuE5goTX0Vo+NSwox65E4
cnMZmU6UtR+NAwdz8PF0axSGhy7N7LBLWuV5jAGqXWVQZwR63FwUo/zhqm1HYy+hM8W14nxuFrfT
h0JFD562Ew9eVr/rE/OuRaBc+ngd2aPq0uToR3qsE563OjTXVpIpb7Xact8hJlN+19sS6gNGLI2Q
HpllBXlWQ3KdZwK310M67F7NEw2aiiiZboaMpilf71Xgkk7U15mvKhDxBexf9tmu8/nT+V18nXmm
4KHawH3Im63Qsk2MaiYWDhsaaWETp+odrQK69L3JKms+psiELyd3sHaEds3tYAm4Mp3ZEpmvTKnT
o0tiOOXV+U/0Oru0fqK1FZ5sFqHqtqiudmYiSE/W0IaZqdyxqXm3T414UXawMOoUPJaFmKTqQCb4
6MMXLybxDvSQMfJ5wZKpdhcItNqFr4KBr3wbUu46XCbVVPcpbQh5kHZZ9lC1agFnumHPn8h3W43f
w1af72pETp5m3YEFq8hN1DEQaO6v00V6KTIDlkZzD436387P+fWJhrgDCnX6V6FkIRN9fKLnoqXj
aq6akO4/O5hrvbgSZQ/eYZGXKl2vbRMdSJRzCIUo5b/qWW0FfSExjCSh7orhUzKaNg1ctoYwD9x+
vkoweMFOnDxhVLmIEVZXAUKW48mhSReXKwo21PtM7njhwcgWIt/hGNHTOVYiVFpX9ZNssXYLAI6r
ao6iIHHq9A/A178cac13P7Tnv9XNLFL43jdf/uvb5qV634uXl/7+S/M/1l/9zx/91+Mv+c0//3L4
pf9y9MWu6tN+fhxexPzuBSnp/p969+tP/r9+828vP/7K09y8/P2Xb/VQ9etfi9O6+uXPb13//vdf
fii0/stf//6f33zzpeT3/vEf//j3f/zPf/zbq195+dL1f/9F0bRf1+AapxdpJCCjayZRvvzxLedX
LjwHgIwBDyO3/5e/VbXok7//otm/8hSbkIwQJ9Nyt17RDuqA9Vv6r1QvENuGhkT70QDyyz8/3MMf
VvOPFY9f6j+//ls1lA81Pfrd33859juAFJGuwAH9kaYjD7ANb+qoSqe5jB7tVNE+2sIonrkfEhqm
aYDoCvGt6Ws9OZfK68cuxx+jIjOEu8MCEMVtHCzHjeeUPu3HkUKc785l+p4Wxj8P29FZ++vUTg6C
S0UbHY0EMPgdn/pWj1o37t3HPDbNjwSl3VMet9N84XId3+Y/poLqAkDcNdcAuuR4lMGNWjGY7mM5
JIUOC09sPppuOu5iT6pXauV8/hk79edwK7canj8x29ZO5ZmG3sHgPGq51t6qk/EeZlPrrhvcS8jw
U6uHi//PgYxNvtCuPH1QpfMoafQJE8oQviqUSyTlp04f6AXq/mQxgMJstsiOu7FMEvuxjFzvHT9E
WYIWl+WmWBplP3uo2wSmfRE7scnS/bmIa6aGG0n/4RZmS5IknZPCfexKQ4QSwiLLb3vTDKPEMvZL
7eXvB+FFuwrBzQ+W29l7yyjjr2lsO5EPJ8vkT1lT3jqQMd3IpNCisKhKypbnd/rk2kAuQn8kZR5q
WZuDRXTXepnzWA8AHA2eVxMmGtMJStVNv+uAVR8a6mAXnv4Tuw62BycWbWAKwduVgZU+wTvXH6es
1250AUJqqaJLEvcnB4FCnfQsNpGy8/HMhCKgIR/UR0BzORqKLsVBMVyqRIIa4M/8l9u47jIAHYb4
UcMB7rU5XE0SZ0I06d20jI61E5YlP3oZZLY3wi3pJEpdkuD4FhkgH9IBQ7bTQDjjdLWGNlzNqtp+
BxkUxXA9VKP0O8dsXF9WbMlBLJ1ThplIqCK0C4IEEpUpRCAXz36H8A1lDUKS6GGhDUDxEe6YeqrZ
afPs2GXzLMzSlv44teJ7MtLj5sOUgRtqKUan+fGCaq6vg138MI1irPyJJ/upb1Q2H0n267Xnpt/F
6sATrgLI1EPyHsuuo9FP87mx012sSOOxmdxID6s6zb9YWgbZo+kglRLUVC0PbmsYz5E0K9efqY+8
E0YL01JXNWSmhSbKx0xZZTly/kH3ZylE4nfSkp9trYFnpqBxSfWttkFHre0atwzqOeVH2j7qX8wE
UeYg13rlWzzo03eRZea1W/UOJTNpWWPgopT1nnX0rhE1Kb1rbSlhNuSKxbd2W9fldT0n/ZNq5Hq2
j6s+uoZpRipB0+lV7XdW0sa7KK9lcqjAk9ar+Hf+3Y0NKiixounxLm37pb6j2G50pFwrb/b7xAKy
SDe68iKg28xDygDWlWfnmXMTDaZ09xPJqs9VZKcTYOxpqUMTzKvtQweRtz5oG++9AUH9Q0z3y5u6
ZIQgy53iqcps8Ge1q7jPPCoxGLhRTXwXqbVPriKHO9eFLCRsjRw08thZt63qxV8SzyFTkmVJpR1s
MeUfq7SrMnxia7ShmJ2Gu9TtxhzG00YUQbI0MjqoapzjljqezEHGkK7PEtUc/ca2FWXvuKLVQsuO
qy+pNhIRGUraKfCyy+Zr2UXOSFnXqt/Q3tBngYHGRekP3qopuGQOKrTzksffrHFKU2KNxsmBJ4j5
myrbwfPLzkl30M3TBIACcBkuSQbvO9RLEUy7rTTaUNRa9KbOB724b6V06NCEKxXaPSjS3vdp3t9R
MjW+Iwhuzw9weslbPc7lmzozWs2vBh1+fKQIltYvoJqUfjmsaOZq8fL+UBU0+fuejDRln1lLkZM1
kqYa0NQrUn8s55paXj+o71qtrLhilLKHQBulHoWjV49wFMWTu/ixmjjfpVuBJmlH194rncq9gdxS
TXlXUtcNi1bNsl1kDNO3dNLMZz0vus+yb9P3jnRKeoYze7YDXRmML3AmF8+wWFmPubGkX9GXcSFG
Mr1OhJlX59f1xGm+9spketNOXL1DWpn19VDWqDsw1+Zrqks2aHGt8quqRvEnPkH3oRqd3oZee3Fu
Rr1s89DVau+zVxiRBdevsJsARTLy++YyzJ+iCkKdnc7axn4fe3keOoqq3qMKKz6n5gJ7dQUK4GVm
GzJAadX4RL97/Y2yX/TJrdwWdiqpx5+bTjN/mwyzSf0cdem3WUV+zle9XJGBVdd5GugEpUbQseMP
rmLRk6hUTvopUpLkXqc+CbhUiSzbd2D+tyHmXYTcSwqKcViDjauQ4HKs59ocxye1WM/gpA6/TZDW
x8HcIbIJhrJZmMHUAkaIF1P+pk129NiiOZsfWiiXifO0IYdujowZeqJyTO5VI7U7ZExcaw7rbjSL
II+q2A3GNtYywDup9l2KAZwJZYFkglGzi72QByztKULo8qFv4uJR1vOcQCClaHcESwSc1tgb6m6w
9BYFL4gVPb8rqlyyTGPxmHPuXX9ym6Laid60HjpSOwbCDvHyrMVmZd5At5hfjwuMIfcTlrz5XA6i
Rlvd1EG77L1K0bBAbV0R9CNiZ5XpnSsEIAIS8jS9+I20ymHxB0dI471VUisNUMHU3/TC7GOMs5GU
K1QZoVhUmpLuvivyTAkrlAB0ivZ64wW059BAuN6KyQci3HAgvKVdH7sYVH6jyzl05ZIWu1Fx9FvN
SJ3vVT145q6YsuWwGLKJAzNt684vSF0HcozG4spKR/VWqZCO81Ujtj8Jq5jvzEaF8UNd7BF6QMNW
fh9zpfutGCPP2nfo5fW7OlPTz0NZ5g9qVYwvSmJpL/jf5uJPVcrWN4IS1fUQxUkWKnUH+Iqg03xs
dCDRO6NGXEP7zU079amd26wIm7mL0yuovuN+t9BODVe0AaOAr0AwMvl00s5F2E+FFe+dIjN+t6YM
IlXFETnELwjvZMHkZLkeLDJSpyujaHJlZ7vCeVN0U+zA3FQgHTYbbT0GKpya6W5s8sIIxtJsP2QZ
nNvEyl75IVLdufdHWoL628jj+ISwuvFQVuZ6sky7tTwUEhrb8U0jieywnkbdN6rK/jIJmVe7SJdO
A3lgN7aBF0u4roXdR0VgzRD57xEdRiZt6pGT8A07b5SdmpkJCn3DYHMU1cmmypQU0TdjAjXWywIw
ahIJ7o4Gw02/x/Uoot2sR0nm480II3A8wsDAzCwEmpzSmMmip7Kk7j4uNhnzoR41PyWs6H2ZxrIN
ZMqp3zl5NOghAWpu+klZxG2QKQnPvC2iDsU6RMT7PWSUcFNESMhgrgp3zq7SqLKVO7VAVOYGvqjI
29UWLerXZVcbH6CFdq/tpKMvogdf91HFVVi54OY4IivpuEk4xmkXBZVC88RTSaN91byFe5yEEJUT
63EpNeez3sqVPNZrZ/yTpUf0QgP5ySNklAUek8zb0m/bjpktBiGD32mz8la3C5RCaIvPWjbFxnEw
5Ai5CNAX0k/x0GtlwGs0ZEE7VClMCY4J/VxnSGRCnSyGc1MYkfYdzqthuNIRqCAmITd50GcQbA/p
bGTTnpA9WXyFBlDlSmpZ+d5WjMG9ErN0lKBNXah5/A6tp/EGflA1eY7mCB1701q88oCQSbwgsWEs
1b7oxdCzxYmENk3tedU6NFPTb6MLi1EaJjLSm53UvE49tGPcmrUPKYxDSWDpmynfD+TZ87dzlqNy
mlc3Y1zDCzTBwDoEnleWsLnEOvAsM4ubl46FzvkIibDgKERGJQBl2ghMvVVogTHM2h01h2z0bTyV
IcAHHrQVBBqX/qK0BGJ9v9hvM4331S+jpXjOFy/zfOQZFOwyYJfkMCn42ZObKE8TBVxxW8KL0V9D
8Q6qeynS7OOQjk7xR9nt/+uUEnC2v8SCa8rqOKX07//436SU/g///V9/TSv9+LU/0kqa+SugdUpG
5MNhWadV4Z9ZJZ1vUDimUYuQmhBuDXv+mVQyfgVbBicKEAXkreDL+8+kkvnrCr8Fdk87Gy1RsOH/
TFLpD67W/4q9iB6xIeBebcbjDMKYdRziOUWnm9A++sWYpc10oF86K3xDr1XveinU2X3TODER8zSm
eXI/9E5Pv3RfiO46w3HLA9HYlR1Mui2eHC4pFOu5jOVbr7aS2FestNXx6YdWdW+aXqs4htRldGRK
Jj2Hn0nrmoWIpFSVdA/1isiuHCjWrKABamzfm1Un1WDmrqw8Yepg+WWPkIpfr3XbYJwyUJCToqHg
RwZrZfMr6rz3hy437rk9yudFSW3yBYNUCx/Fq/ne7Lz4c56lBh52qc9jUBHm8fdKM5K+KfO08HM3
dporU+mT0jdzWS4BxFWkyg0JIiic7alvcVxgx/R79KSMvTHatb2z1bSpA6XN7fkKd6P46Dm5/sZM
zFrb9XERvxXoh31JqAx9rEl0/d5EuicCHH6emUQQR/gzl9j+GOkM+SHW2t4CjCun8n7W6R25kWOO
GaU0Tc/VsDKPXJtFNdfvkdW0acltoODbwV7wf7k7kx27jS/NPxENzsOWvFPOypRyUG4CGhmcGcE5
3qN2DfSmgX6kep36XdnVZaVdFv69LBgWZEuZTPIGI875zjcQLBr1UWz29iypystgip+6bvCc9wEx
H+YmKPV0nYSCsaE3WnXfwuqdwHCUUMPdgCt0feGWOM7SsrjVFQZutMPdsKwvbS7i6aDQZC0DDXEr
njp51r8uiSWbE3a88EjyUJXenqJQfcZYrHNSo+LoiwxBJTKcO/ynpQnGj3YxIvR3alqHiTJXkYjY
xl8G0XUU50uxDLTsVbDAq2w65haU4HaK+lZflUFgLZgtTFtw0GUYkY6Gd3md2ls4RzQpjRdlWGXK
8hgMxDWkWk3Daews66ucLfQg61IUV44Y5IM1FsN3KP2PY8G4JJUQu5lfjHHfp6ScFe+npWsLHlCl
DnXtrIQIGK2tNDSu9+yyfeNG5eNdmzLcCR4mfy6ZrJSTTSa6PB9tyKASiyHXQsDAuDbry9pCjslW
zrAv7ohJQxZ7nGypCQNzr+ow4GdzIC8e4DYS8Fu3MyMsMEz9TbqN+CKI97gDmXM+F7Yp68OQd7jp
TMTQz6hlRVDxa7G8Mv5zVWpPtquPgpTQPi22xOvSibSXT9C6+7sZt+2cQ1ivJq3mDsK5rUWQcKYp
FNrSLcru0h31uR+33a5Axc1Jex5ybHbqFsYxL3WViy/NAlvy2Ded214F8ZT3LN2mH963Oa3ILhIJ
Heo8utW7MyvmQWx9de1YkEl3Ulf2V6Vm1xxgnNPeDhANX8ogD+/HcExeuiiq23TuHaxBu9obsQTG
A/1O1Qgo06bGVZNXLir7LMHMEzr+ZkOI1edpSFNDGadZBJ5OA69bcPghIvIRQzaZsJWRjvBYdnX+
cSrPn09Sl4WfbiMEkV24LWx9a1G7DgZFa1en0osVm5STq5skLptH2+VqeDSU2xM5GZ68m9GbwAYM
w6l60Kuvxc6zrbDaidjkJ9+VajmeBfRAPzpc631QLnrLJtX5+c6z6oYXSoUQFNrCp4BKREOTURFc
5mJCPHn9zm+dptn1M9ABKcy5nFLkAee7SwrmjpbfzYr7nYubgfBX9AmkthBNb+Je7GKqofCwRdb8
0bKj7iMFsjulC/64cwoRCy/icUU6n9YTNSG/5uOKjc0Q3jH2Xj4P8aiv+jU3NVKpgJ6n2vq13w04
nD6wYFdqcAEvMAWiJ+6k2FSI+wgm8Pau54WDAukZ8k0hBlHGbGHM9CqK+l7eCXSbFxp/D5MaN8of
CsrpEX9iM+FFodiTlc9HEG+11aQAN0NzIwyl4NXY1CU141bm097nDJrSygRlc4gJkkv2oWja1yKG
FZtORb622aiS6GEQljA0XKEMd/XIeXemtRUfi8IupkwPrR3vICIUH5hljENqsIWAY+Q6w77Kfyg+
/F6MKbspBTVnxqTPQ2qY86PV0OWtTg0nt867AjCpdJunYpCi3UW49DrgGsE59G61+yf8jxMr0ySv
JgRv2a3MwJyDj4SmVXlWd6LY6bAEHFBOL/vUwQ7065oUtko568uP4JihjYJyGYJleRJhwwudhlI7
X5exaW8nY/Crch0TXQRD1VDmF271vVzd+pbUluDRtQrzsZ5c/UVa7IWMR7vwqzNMmDRvnW0/rajx
McdAMvXdzwMKQRN1V7VjzGvhuNNNIhzV0bh0XpL2qtTdTlHnMwRWnfOwjcZ5xvucEX4TdVTJC1/9
IpS3AMUmrnmoCst8rxCAXaJgKopMF/54XMDwp0zOUXLnu02xpTCtnIBZtKsYoWJtNIP8zc5FMEWs
mWmpQrZGXpoiFdMye7woc8g4yLKrrNJniKIW/qgO50oZySe9W5POQWXfyFrJLwNTaYAAVBFglXW9
xfe5hzw0GwoMkG6HEWwhs3JINBWDAWBNhzN+LrxPUD9HyRea0ZmuAF6a9Z3BOHjtUzdcpvg6T5wZ
f4/cmim72UBF+yGsi7HaLQD9rIEqWsUJCxttQwjIG9u52CykUfd6U7GTRT4haVBpQxJ4q9Drb+KO
vNKrdpQhsSnAvV8Ysy3LVwduj7rualFbO3bghp2pJnRpR3Ahvsl85WYyEDjvc47kb8k87IgGwVbk
k2OnpkIIBvejLS6GienAc0gb5u8HC9jyw7jNbberRWmXJ1Es5OOkIbu8kzVkl3i3yYgvTipJ3BOv
xBsN3t4GPvdP3dTFUZfOST37MRtXjdLkADw/299UxTaWWjFU0+MWnoFo8LzAH2ljgb/j66QYxfZ9
TFa7uh3YIPSBRNhY3wCIdfpGYJCUXEBddJhjM1Ka1rNqtbXrA0TnKbrCQA3Gv2/yLr92gZDyz/Cd
dLIDoLf5mMqgGbOC3DQPrfaEJ/4KQOyBCq+553+d1nGqL/MKDPldhPWFQfeXxNaxxdHXvhSkgqnM
3li7p1pZKjwo21T1mY/beZlnwsJ5GmzjFscc/6A6ZSEH62M8l6DwLZMJ+tDSVSr6mCyO87LSabrH
Jp7Ed3tCMntsUdhs7BLVhipE2HZJB8hi3o1zM42HWAEinlom+tsFz7yass2eiyELdanGu5KNp76S
pTt9syijb+JVRK8RFkbRwYm3Css4PQzu0YvnZNsvbdECmkSEP2QdsHKAJDAqYh7a3N328WB5+42u
s8+6MMjza4sbq7PI8pwtjSm111T3kfrMnlBMB0TaMUvdsQvMW+jB47sxmnjNHTSl3d6n7FBUa1Pu
cb67atpj6Wh/V55dUcEDY1B/V0Z5+3BylZt2razEDqHQWlODzGN9pEBAO6aClfcNFIpdr+fcfPST
IuG3nq8+dD7V9GHaIngceln8AQEnSOO+j4ryodeb/N66YVll9RxORDmt/nY19qJR4AhxgIStjfw8
7fRAJu6gwiVJsXkI40tH5jxiHdny2XJ64J0pzIGnRg/qYtYGAJcpMay2fOdBoZ8uaLUZLczrNnVX
/lIrMtyk2NAaL1bZnpKlwwG0aktYSfM0Ve0NPjChhK0UY1NaATnVPDzGJnsCuOciKztnsXaWzaeQ
RjKsgr3fGZyrK75ZvbNxdUO66etqSMt+I6Y+X4Yt2i2lhHFnD4SazZapqaIH2X3L+6JO9kq0qvzc
w23c9E7lFs3FNpzt90zoDJ05mxvOMYBAPoYACN08TqtKwTx7Zz7QdiRBvYtIUgpE2q7Awvtt80Y3
q6o2iu6g/HniEqyz1LeRbtbyOQqWdQL20V7p9Jmm+Pc/UHqWHgWC7pvRZD865//Z8MB5qv8PjJP/
C+PkLTRw/pLfoQHf+e3c3iNAOVv+cSb+P2jA8/gT4ElmhDT4eJVApPsDGgh+s5ER4k4HZgAZ3D6b
e/3BN7H8385kzfP/h9/vRxBj/xVs4I2rJz0Fbh8wJUgaPLtLATj8DA0IaRVb0zqfAxo+x31ZnXLl
4PDkODKfXes+eEjEeLbvn6fyW8Jqog9L2tW6Fogqlh1cC2MlR1zkpi1nCOCMvyLk/UwF+/0HjLEh
QHYdnZVyb8bTbh7hT1xNX1cZOt2eJe03pH/RQZ1JMX10/NNn9zcEnJ+H4T9seancMTaDqIIO563f
1mxWrf0JULPInXznD6Z+Atrr7//1qzDShyt6VoChM/z5oUu5VZ50saWAjs1Ta8rhom6j+RceNT9P
3H+/lx/cJGxIMA94m6lGJHGC7IMdrocQfmAcad9i6QedjMMCcRmeuLbsv/lDvv3i9n7+yP64MM4B
WKO6cHHemkcolcwDWShsrSSEHDdnWy70YFUHZ9O/ihb/me/zx6XwBIE2hQXgD+Dtz/5dpl37QGG5
lDJYZxQyGgZMRn1aKFJt8jV+QQL5y43FhBJA9YKGAx8DEtPPn1vSFBAUbEfSN+XPIwT6fewP32AL
/rFP/rdkqfMC+C/AjtvCCYlLnK194RT/RTBX2sgXfIWng3Ac6sSyaPbMOPy9CluGghRuV4kW292/
uCpx7oI1BTsroOFjYf58d8Kfi3Ktae2rRUcNkQ/99B1gHsrn/8d1Qi4Unf0zHPsNl2nGWyYJS65D
iEX3EtChpXnRl5//+SpvaEU/nuEPirv3g+aOhd/PtxOU5eaOLnQWv4TWIXu3TstkxpAyrz702r+h
y9sRj3MctMhATE4sl1MVote2u5stoQRx8Jzwwl8Fevxlhzn7o8U+rtguHgT+W37xXAQtedQWyJ3B
m9ghZgqkhvrun+/+b1YqBi7BGT52EKP82Pb/5GsHisQ83OcZN4te4tQmyMtPg2EAwaw9atJffKR/
eQ25Kfy2MWI+F9uwdn9+1mSxVVZcAkdaZW4dFj9+RW5yhcXCJfbyv0rl/fuLwcQ8+y7jh/bmLQw6
zDN8xcUWv2lPDc7P907RQV3EYY6oBwr3Xy2lv76O+B97Z5svAHTanTdXFIwz9eLwOs7Jom5LGb9Q
k14meFZlFeQU2xyt8aWg6V6hABlBteZVWxbNSoE5MpDx8WdJt7Z8omH/lcHCX9eTi1gsAG7i4/Yh
0f386PE5ZTIRe9hCQvJhVA6a7kLB+X2u899uSH9dT1wFt3qMRjm1IP7/fBUHt66zMQo4/mCH29UK
nWtFRFyL5ZiLAsj/n5fvG470+eXleuj7+HjZDf7ir+YxJ1btmSvU23poLuc5DGvY37L67qProgH1
8vyMK5ZlZkEuiPf44VjPtiz9mJiT5VfK9b97yCgczwUXjG1Iuj/f/jhBbmg0t99UCZDzgo5+Pa0b
Vny/uPFfXehNZdCVkwwWyYXoAupTR5mwd9Ab/WJ3+EtlwNPlcIbQjNQBCPHNmnHHxfVDJr5p286S
XJjWIzhpJKvkaVnLqTiNbkG2PCQliAxCMVb4xV3+3Wo6OyihrMLiBuv8nx9nh5nXxoyAc5Q8XeS5
MkFuH6FFxH/u9M8rCfcNvtlPZ+n5FOAzwzKaa/IfP1/MHjzYEx4z+ZbuS53w8RFT6utkAItc2tze
TXAPP5AU1YSp6IZoztyV0FJOJwRpXx3hxI/ANK2Fu8bSzqPDUdIZSA9Md+PuM/W9ar/guz5Ft4nG
kBe/HCnBKai38h4vDqPEx7GnQby06oGJSW9Xi8iGxV2re2uBZJXhq7/ZD7j6cPC0ixp0k+Yj8NPR
1j1yqhQsq7J2zhZgSEHstrmVQLh+NiHxiZlbzHo8wDVU435eQ5whF716oBWJBeVkKouvuXX282kH
Eq6vvC4xOaSmhtkaTh5VdRyS3mPO1bTniBFv8yBgFJ3Qu9HG1ZXpOIw2iDV18EpBRCRSpWsNFhJG
xZR6qmHgxlR/XuoQGCvCe1/ODS1FnsocfpW40QOobn0vrXnTyZXd5b4uP5Y9IScR4aeymoFPZTMD
Q22Js1oyk1rHW7yLrVxPF1Enxk8QQMd3fVMX91HcI7EZhqbDiUnD8We27/ekr4JtkjpTqfxol70d
ZVPfVq/z2DRfmekAjEPXdUC5twhEYF5E8q4ykfhYNKXD6T91Ik9x/KiLS1f20CScWseIMVZdhDs8
/GSx85cEUkUovOLjbIW2vjItRZTEZ3PzdDZTB8KoWHxFlw9q93HwEApGO+CkGpwTxMziAUtfXYoF
vzwfGZPlv8vBVKJL1eh8ZBxEmbWb+hUJVxmL+mi2uutT+KpYVsPbzz+pCk/1VPig82lXWY7cJ3ld
9Fdy7rcnPwCbOgjlw+6YVuGfiD3SIs09DPXr1OkWOIm6akDKe68nSpSIF0KZSjmtDwiLioZU8C2+
K5mJ3DdJtAYHU4GWwUnx83XY6cXtSVKIlr5Yb3A5thgnGWPptaWcivOBC5NJz4qLFv2cT6RuZC0Y
7L3V1TNWpF6or4cBGGhHPeREH7DFW+2HpSkJbGq8SSbH3ncMM4dkzOf2aUUou+udfLTfV/FKdkfs
wts60omGUX7p+53VxleEjA9WcVFyVBUXdDTktTQW6bPZIqe6wYs5tt9BxSs/QwYZ5U23Fox127k+
j36tOr6VzlAv3JEFdScHVyoztn4FgpybFhbatggLVGuQ34KtFli8ymFN9nVLj5WuazDYRFyUznnc
7BuEbD/cQdgfQrEjoJT07MTFbPAglYlMGrbtCg6bx+dv6fhoycqu5NFNyhkFL9zqY+C9NGt1CgkB
9XfuEJtrgpKHLlXQCeDl4Kagdz1j3zt6uY580EiZHOBJM6NUkcOCGOy8vg4JPhbp2OY+HgvAR9Vu
aD0S3/G9YGhBRtPmZuFaxFbaFKP55CQmeCZcyF/2q5zriyKHQoA9R19WOzyw+o+IQpfkI5CfGZ5x
6qjl2Xqn+qLq2OEtMDp0jyGsu+Sq013gXcLl6qM9g45GHzQ8YCIw68Z7ncVYOwdygDlrvGRV1o7J
R/lFwpSaSZ6U9sml62j3fanzktupmOXzlDDDGUBL1YEqIAozCbACvZEXestoSjaIvSVigawPC3VL
AIb/AoRefu9Gpt7ZwrQboA301oM95TQv4P44aCyN28us8Vp2CU96g2QMMc8lkSFirTJSfZvx2Mkq
eMintg6zOvSqIAsRcMI5WEpQ43nLJXh+Part/Rg6FcB63IzKP7owMPueb8EA5zCQvKX301yXHVO5
tbizQG/zjGSBwlRPS5jkcXWi6KeIZYw+6Z5PUUfeNI7fohLl9cdG9gH0A2fWjtxYixAUDxO1PD7j
CDsvrMF0r0teOkO2iqAtAftUVV3KLmBEEc/1uu1bQjQKwDxiS+C6aq9ZwmBHI7Lk/jFxN7v6w5zp
fzaod5Y5/AOo93/+/d/+/X8B6/3vnxg/5y/6HdZz/d9oXmngQKSQNvxoCX7XkcEFotLAJYEOHsAq
OIdD/ies5/92bh4woAWQQQ/hgBL+Aev5yW8IPcCbwEtwZOEv/Uuo3rm3/a+ahyHi2UCThAsQLGyQ
Mdh7U/NExtE2NGLKg96YPRQSezyUTt4CC+dWFDHcG3Sd9lWYvDNKhnuOSG89ugwV492fHtzfIGo/
13o/fpRzy0CehQ3R03vrr8TpSEmDM0w21Xrb53Uk9pPWD1v8y9r5V1d6UzsPXW71MBTsrE2c4ajs
GVcy6KwPpaam++eb4oN6+3xRsMD1gkIC4/etPWUdOVs1cKJmOdFMRxQFC7wUdt6kWOp9K+eJfDEO
Mprl5MqKE/Hxny//d3f658u/KWmNP+EmbHN5OoXizvMU/vH5ND9EzPB/Uar/3Gz//vHhzhiEDg7N
WEe8WUndCjwSdKykhKnrNXllHdLYuLLQs/AKWGk0SG0d/vn2fm63f78mZlwBLwIEDfdtqlVgmQpu
F7dXAoOBKSgL1bNFdTh0g3VrVbab4ndqftEpnN++v3youAXgHAAazyt0/vM/YSbMZTdU5QUDU3fu
nmMol9dwM0y5H+YlFIfOW4XHoKklSTOIGVSCetT2hd50PL9uxm7CU5DTM+wbO9SKeVXLECno2rjd
oSSW9k2vK4ZRRGZ08zumjgya/vmx/d2qoF2Gb4hNMlpxNqs///xEgXUzvt7nWXTlbtSJojqB2ywr
vI2p+8USjH88jjd7DCpBHhVLnE3rranDZvxkbZkoZJ1lDMoWyEnIVKKiuIfixKCd4g7CCoNdi8Is
d6NrjioXIkAf9DgwGQFLm/GWWLJ+HcAYHWxFYBH5IfOxaIxUOgWtN55mEIl2p2D8yww3pfUDTpUO
Z2Y8d4/zGq3Noyn8QkLnnhrmcSiE4hSDpXk+CdGr7y5hfnRkTty+ayWxUrsAHUYb7Jg5brsNzABX
gR5Z78kicrbDlhEvKuZ2RVu8013kL6dexQtJtOh66sxqK/PaQjOuD00Jwnej4wnH2WjMrfc6mP3P
U8Pg8yC81mDfUYkizDykODtb9AU2d8aKvzi5zSjVVw5ksyFW8YNzzhjU0RQQZOLg35Dy7zjtQkuO
0x6pBOa+K/Kyl9FWybvJayCvJNrvHwOXU+aGEqa7DyoVNMeNQT77em2ixwQKxJphDuPeobNVH3lM
QZ7Gizt9RZkbbYfJzwu9a4yoBUq6PPi2+JK88oXWGJFNXQ9fQn+LnotmCl8YlKxO2vVleEllYr4M
bmk2hHqd9xJUrbnV5ZJ/w4ZguZ87HbkwAkX1WnlxBxDTGhOnzBfG+7FaXblruj542sgsgG/Qhdv7
UqN/yHrT2e+NZeX5ngnl/D6u+vjBRDMPqp5dSPMU9KOfDm5tTn3QQSBz62aC9WSf/VjI8hqZ2usI
SpeVRDl11zxHX8J2FeXRVFbxfSzPiUT4nlbXvlCws5a6SuBAM3Of74J8cC9VWSx92rBbPHBSRvU+
dAs3mtKO8Zt5WkVuz8fQWv3wUuIp5l8W8QwVPTXNMpdHJK3lYyu0G2VxTu5B2qJDmdOui/Tj4ML8
TSO8oeGbni1uLvypCbtDNA9MlX1MLccU+CyY4MB0WHiCCvtD4d4SpkFv4jtDLoAqIBHvdaPW+9y2
4QMMHDAq7dnIvMwBtCEvDVbbF09WxbpnFsLgRUti3tOEyfxrvxSTOliWZRiKI73cTtuAgiNDvAps
h7ZifPQ4wLYs8TY05macxw5jB1NFewqc4RPE0dy5Vn7gp0tftczFYe7UGSi+dZs3UgSnMx+uRUmR
h0Rmml6Hu9ZF7HL058msh7jpxxDlnWApkJrAVJO+MUogFqJBLB87RREF+2omqrwNjUqOG7Gb243A
zMi6cTXhL88rIMu8b3sVqEPfjuv6DYon0oZ8kfyTRtESQrKA71B/dnnJSA5b6uG280kkeRpCIec7
BgGVvLM1+YUpFRmj/3yTA746OcLXHoXhc2CPIoavuXX6aNm5la0NpAeZdSzWKAMJK2Xm2okeb1kC
ybPdb3144W+WICfV6vW5hRSJuRgkFMhsSkzxYEKx1jsvkv771nGln7oIIWVm9Yl9M7vAMSnBjfgK
jrSaJcSbxJpOYV4H2352bHYQNs0ucJ5Rosp3UZ8vn51gMvOLaHqcRtKqFUK9dmEI6zjrFqgK0KPc
WeG64jo6aK6EJ1R06sIC6mwG8/8svei1cuFC44sY+XdNZcGz3SU2mop6r3OEKM6FsBobHR3kzQ/1
FEz4scCh4QRsAx8oQobucuNOVdMcF79nEU4uVrA7AX+PxstZxw+KyZk8gaxAq6rteB4zqHuFl/rR
Wj1vgU2P6mx9DI96nMLwgANZfuzowBp4233lnoZtHLr3U7Dht9KWbfhUTeH8AZlTcm05Wt4kUWjI
yKscEcF68HPaz2k9yCqUuzD3qmy1B56rmftHZC/ivS9XNMS5moPdYuAVp/XatJ8EIp7DCizCgLLd
HgbZD49y2rCzSjYMw1DWPAlrm3idc7ETUbjX7jDuF2u9qaVab8uy/tT5ApNeJUAo2gW8fxi1Sceh
xldaJvOBRj9KLZG7sJmsaIFM0dTEr8wI+wIIO1cEMu9VBcxk97A3lvJjXoaMmwGO7HSSY3DCFak4
wIZKXqoJpjGpc/d6HoPiVPTBNUI8cVMY0lqJPobYAwt/We3wytJEGK2dmQ9sQMTEoe7KzGbeCzgn
cRutiPeKbZFAkOG+TJpq7xHNPEfDcUuiAir8DMnRjvM69ZFCI4Ot5YGk8pOI1LMysmMrQsn8aWiG
+BB1dXPCwmO6gLBXf0xWdz0tnU9TP7JxgZLERxAqdpXIMdu+99cvbdI9V5XAyKWTP6Re6ez28P1w
P+4PEROWG3ARGM2RN1xVQ++BsjjilaGnQ7gcxsPAVpH4TDlz0UICOFWt+yVeSNrIrMZ5VZWxsnEr
OM2HsjpOjUb925ULkJfonsW6hM9iMP0H7yzZp76M7y2sg/cNCdX4ek7fS5C/vZXIq2FQXzDY0LtZ
1fddG1wkmOgcLReqjBO9WxIStuuGU7o6P6uqrqEAV2SAG71NSSZsrVMHasIFZHmovYG8HArng1vD
VIQsD6u5BdNYsPQ7lb4ILrcKU0ZET15WWHgtTNQGTWr7vv0iCm/UO6Hz7ei0rndbEmsDIrSZcqfd
hfGdnhlnzpV69Vsl37fujMiAYAQVMP1YY3cf5f27GrHsYVRY9VPFfmB65NwuRcCJ46r2Lg6dS10k
p6Z3e+RZ3Wd8Bm7LRFy62ljpCMBwEY+duezy6K7wOwxip+FaEnmTiQjqa9CetxXY11sJqa+57jEy
/k6lGH+OAAex7TE41oTJmuG7ba5KEw4h38GFPkvYC7sBCa1+Cxt46xbOY47Ta7nN8FdrX+xxgLjo
C2PeB4t3N5XRN1h3JdDW5p6Coczmzv6+tLioo6276y17zOY2Ps4u2tTear6IuDzrc2OkZJ5/J5d8
fgGzsy58I++Bs6g0VQlH3nULa2f3VndvbOQrDnjmLjT1wRsifWhaJBgx4SHRoPZTuAZoD0y2ntn+
hTXuqQaJPwgWdwcvbN6TrHnf+To/yKh5xUMjfu+1zmUV90tm2USFS3ISEhHfiKBOx6j/5CeoEoU1
vIdpejEmG7ijfBk98QFO2oaEFoo2Mag7RmyfGphiKSiEk45K3DY1qsmiV3tYjvKqh4eArykvBu7I
g6IEV0sXZ5Fy7KPEqSnzRB3v+rKzaUt9K0sGl7885744Mjbzzs++CF86+Hg7e9u+Y/6ExI2Q0GFC
EFPoz33jBakrXPLjwyLr+h6qX7S9+racMMCc9vB+xmsv3thvt+7GpyBGslDkcVqbfHmMUbGH+3Gz
9BF2GYmWdsi0dIEYP1OuaAsIlLEEVWoy4jk8Uju+5EHu8c18uX12JwWLfx03tj0lypigYV2ccIoz
90Uo8veE67TPcglddJXoj3hqTY6o0PVkXKUIz+1v0Sgdk5bhhDc6s+iSSWwRWmevrGZsU45SHn1L
nvGO+iRkDi8HN04DKzDTS6IiUxxtbAaSC+I4x9ty3oR/cITfvUPb3UMXEIl3auxBXrqcwNgBC5jC
qdbuemFXdXKy1oiEa2OmkpVD/Cl6VGT+n3MnRLkXkJdY7EvPw3EinOqII6K1sW7bkq96ix24x2cn
hLRSEaCpwStWHhjVRK/JtDIMGtotmC962Fy34L5YUkyWLT6UdjOfk+kj9yHeCqRXnuWUt/a4DVgs
oD375CwtQxIBAuWyqIMBxb0Tot/lLkux77WriJGBIA1FNxZUvm5gEIwIJsIDnN/efqLtfd+jP4yz
BOimSO1F4QPgtkiEUvIv+f3sz3A/meDJ7z1UsgqRFgOEXT9YPZaTnYL9Hk7A9o43d6+550FvDYT7
BGVxdA/lZA3PSxLhw71uLU8pcgljTZcExVPWx3l4XSAXsUkmnBltLLLVrHSOrojebmqekAoVT0Xe
sFAdt40+OAiV65TEgRjtFTEiNVN5oV+Hfih5VltjzgEIk8p6AsrfyU2hwc4nITkbMELl4tFYv0al
isN0bp3+5Lj1NkHm9dU3gRPaK3PD+T7BFfOV9AJ1UU/95rG2W/ixUZ0Ez6MWY4EkQGHcAT6NR4Vv
ojWDgRWgsymTEGazmZzPsywS0PWE/QjpdMm+W1k55IFNh49Db4UU8ixM6PBevTz4keq+VnPTsC3l
CtUyzM/teiLN3oYQrLFZ6CY/UPuqgN17sD1iImmTN//VbkTwwUMFh6YBf3ikpnPQC1RwiQaimqyF
nWvd6p53sV2+hlPLUMu059DXMZydB7+OxvtcoJe/HLjKQ71QHTA6FdZ89IOx4rxcGM6PcphI5PFi
81k0QXe/WXnfZCrI6yfRuerLXNvmrgLJ786vWR+wGHL1gZQE0O4xZOq9U2OSYE1iLbW7y6fBIPzr
QoqW0RhYyYkI/FeEZjFKm9UtvuAewWgAGVTjY3YaDCiT5Vh8x0DLu588HK1Tf4yGYUeNYF5i0zGd
W+II/+9hnLf2ODDVelwH4ZAhhV3QV2ua/JKdWKsHUHQaVIIwmcHFbLX5vq5bZE0Cv9FMbNgwZYOb
h/5+KbrO7NdtoyQ1ZtnGzATbdl14s7WgmFmtj/UcawfpjgXvRtcC4cocr0N1WCtrRbhb1TEPedzo
qgKBn9NeLhM2nCNeJQdaX84LuZR5lHluHTx4jSnj1KLEf6w3mCCpM8RwodEeS8xmYLuNJ4msRO0t
V/cX88TA4rCNKKhp8kLnAhVA7hwqWY7rweCVPB6r2U22m6BGaJniblY+WV3SRKiufXkfUbc6aDsX
3e0DTPd6RCLxmXDsNW0OAqFpjSxdmW+xN0zymOBcRpE/z9ZDLO0VwhEh15LTQ0fVIej18hhaOuwQ
xHObVNituncMRKwUnkE1nJDARs3Rzr36Xo8rHjRmHWyx15WEYz1KF+B4rsYRqfnyH9ydyXLcSpam
X6V2vcI1zMOmFwFEBEeRFDWQ2sBIScToGBxwwIGnqMrqNqtlvVW+Tn+gbmaKTJlkqlVXWVqu7r1E
BAJwP37O/3//wHqesodzXpsO8Go0tmqmth/Tgi5lDCOP9kZWp6SLDFZaPfx2h41DOpUSJ243gGj/
ssPWmKKl40SHeeF93oUsKXjMfPMI33T+Rdv8B31Xz7RtOHSYdyPSJl9eakIJv6rtUlou66EXTpU4
pUKLP/rzSd/Uv4dmfu65bl8KPYjDcMJ/HfccEDFleh19Xhy6rO6gN895BHgpDUMff/MuYoimz7RB
ku0A4NzWx/yuz+o4cwB8ouZSWejHgckGRyyAxpdheb+KtN3a0y+alFiyUSYEhJ/QvqZZ//JaPrKw
LnVEDhOMsTOBSeXpMtgk161s6UcwAUuwG/mc1JfhRmyl44GzQhvZwfI74509VP0lY+Hc+kWL+59+
3s0qTkCgh/v7GfT78nMVEc6uqoKlhubiHt2l4kRFfnKrsmJPBW1e//yW/+ByLhxsZha2i4T1OXjt
u1sOaU/6CmF3EnmiSux0IUiZdhFDZ+dpg5794hd+qS/iYdoUsjRVsTQiYSW3+eW3c23GMAXD+QRA
Tjo89AhKwg8EauAzyXNj+cTo3aoe+omk+9Ub/W+t6f/R80iehO9+0X9mEPzHM39gMxr8+1///V8Y
Tv4H//+3v/7lr//3+wHl81/5k3Tpm39AAt6Co0mNg/S+Dd7+JF36eBKA2aMLJKvAAffH7/M3KMHG
x6T0ew7ZiTYl7t9HlJb5h8nIE/ALmP8tEc79nRHl9gj848XEdEAK3jYftQitjNCMvnpEmJBmus/g
tSA0UMdpwuY1az0m392l629/73voZPjy/fdYPpFtMqS10aSylD6Lw7578OVcENOnqzQ20jJ9VzCT
IGVsmDxCDGeZ31e5axi7pcAixiGoxAC7wkAAiUST8WrxaJcc1tQrYK905jTs/bX1h8NSIIqGEEOJ
N+TgWC6wN6krMUGk2q9hqB9duvRnM1G91THTYvywQvANDjYqO4++gr108VBbwz2rkbyWi5tl54O/
0tBKMerd1AUOq53CmTrGZNgvkgrXgK9OtV96pykednVaBv10TTQULSg5dfrNhHbH30d9FRlH7S89
MLjUbS7YqiucbNCVUQ2taU4mM2oLUHVztD7NwYz3wC6z9qoycqpn06IAsonc/tDbtTvH0m0KuXON
hiKzDkqHhVO6sAOq9WyZQcrvfOZk675bvR5cWF8DOAgLOMYxXKCJg13VEhM+8W12E6nx78SKUyRB
p+C/yR1F97yfvfymcw3CgKuVhhycnj7bpdpFxOFSAlGjI3uaYvr29htjquxHHLy0+ISvwy8/f0xe
PYzbDN+zgaBgkyAhliH1y/WqEnq0gwVGk7MO0cmgV3sXObn6xZr/rDj/7pn/dpkNwuEHIbJW+9We
vlC8jrRRUEVhxj6tCszMk0UTYXSHc6DoQ4y9Mz23SmYivLblBROM4hef4eVGwPvAN2U78zYZM2lL
r7XTWdmlOhKdEQcbwqrW0jkpGDhsUvxurwrf/sULuN2511+ZRYar8iqyqLzaf0ccm4AUSqSIQkNe
YrXHtD2A724C6xebzvOu8upamzWKeglfjee/hrH2XZ4WAyp0dHkgro5QSYY7Y5l8wHqEbI1MQRtv
BXZVetXO94br7eT0dQYiWB0coFWQKas8jIHFTVf9xOc+knBL0AH6RorQefTGOHWQ1qHXitYQ/3sZ
7sGjtucdVcJN3kTBZem38puJ57c2s8vis2yH9ml8CWR+CXb+31fTVzkq+fVfADkP/3JQzZeHEXjy
6/9mu/LfEc//nzCdeSp+osX5t2eD3QslzqbA/7bPAdFhps4eghiD7Q7H3N+2OfOPrZBlPE1oaoT0
BP/vP7Y5qM347qgMiZBh3B/wnvypxPH/QE1PaYqliODTAFrc72xziCRevAHUt4B/gPmw46Ht4aXb
1p7vdiAMwOkUknAwd7mniyNbz9ZYtJzeag7rYvuHQSvQXxO2JZ8pON6JcD+hYP+KPBFraDUP+rMr
LAyjcFlo5DudZH3wdIqpdAjrIo0ximM25UwV5XG/QjPYyzBEV9YIJLWJ3YTWu1F727K7GVdB96x1
3D0bWsl8YAw5Pxtdq3lD8XNhdAnmsxmW2g1jrPdskg28em7P22fzrPtspA1YNvLrkvRZRPpjWSGt
fTbeBkYessFtflz72Zo7PNt0B9Rw8AbkZt+dR4h4O5S5B21B1kw03al+W/kxFtA/FbQpNiMwqNTi
qd/cwfTRFn/Pn8A0rABeeHFm6TI/9JuvGJoGFuPexW2c5lhld/LZhEwkAYZke5DDLWl0rHhLNi6M
NuhHpTuva+eHoqdjxwzHks5eM1ltdv261g4UycF6wg0h1R6rLa0H79kcnRvCbfcabiKTW0Wi1RUk
2tKNLS/FWD2nHkU8cuf+MXq2XjfVgAgDEzi6VKNT3Yexd0R7ZJhvdnHt0oflYI2Nu3Ft+pvgOHIP
9Ad+YEzCIVPeoF7SZW8/u8HtZ2e4Y7hWcIg2w3jZq/my2EzkExPh+pwEArzlEBxKdIE2abhxAJtg
OY2evejq2ZfuPHvUm2e/Ooa6xd5hNgiWxPrmad/s7RtTzT5q7ugdGLvRuylQZ39qvznio2d7fIci
U7+faWIgPC0DpziOMHGZMzGUrA4VELkyFlOBund0J3HtMUxp9nkblfc87LSyggrzGTOuafZoRI7O
p3bpgoeS3dkDVOH015xemJLZow89EoExKFJAN2DPesKORSIgRVyE9K9wVw9ThnYaRqjcpSEdMGhs
FbNaJqvw3hwVOOmVp7zx8zBk9a2ZpeZtww0K+NtT/h5mi7pVE4L4wxJWyNFbUeH5qjXFRTkN7scS
eOoa2zJA0Q9PIH80LWW86bOJxEQadrraOdOk7TiarOZught0V/VlnoPkNULz0ui0czJaRfqEBTI/
d6c6+9L0i/12RGzyQMgiPYwZWuTjaDTOU1F38t5WU8+8SLrv09Rv7k1nwa1A4npGUxV/wXJo0c+U
e4n79oxIBwO/LSED+ONdM0Myz2yfjovLC4kWDYDJfYDCwjjYKcAkiM5o25Mwo4GBZ3yCmW3MAqhM
YJYwTdMBfe8Odi7CjszvFdZamKCwMqOyO6Lf72NKJidISs+qrwvcIpgMnO1Q3Vl+/kgC+XTnhMX4
fmZtuc1VVIiEtAmqWJp16qv//FuPVj+gF5jta37ehmfHGk/RuspHWXqjSGwoO49GCXceokg546Yf
HMwBcjaMiPFU4H3NMLI3AIZa3nAMENB+oXpYn0anHc9He4DVytBjQBIXZil9XCcLokNFql4Rz4FS
7wpzFGnsG4OTXjRaok/aRiZRYpWlL2PWLM3No0pYrsJR02o7aNaFeq8oivMsnqDvFtcMwZ2jUbbV
FSYoDBBw1RbmefkgHxF1kvpNX3Nwtwqjkoc1y8RlpBA0XQwZf1y6mA7j2W+sEj5O1FoHb4ERfPTb
3FCnTr+yPKKPsZx9CZGmL9FLtpXeu0Mz9cmIVu7AzK+s9qgx/PfC6jD3wsO1/P59uAJXo3MR5qdG
QTr0ZT9MUX7sIOrmR5Eu0vrYGba1fF7oSNw7vTS7PRW+VCcQ2dvrqO0acg1DCMNxOwLXiau8VldM
RMG2VcOERCqdDX/ZNYbdOzsvmsaHLDPthrN77zT8Q8JeGGM2uUlgVNW9L/C2f8o4b32waz+95lHn
ZUltS3DmWPI37LlQKlY9BdaFnU/ef6Fg+u8WakFN8JP6519RIv/lf3H0/ycEIf/dtyqIWIvNDUll
7+KVD+ztaPHnYT/8A1IH/AGUjehULWTHf6+CnOAPzNlbtBb9Gqzom6vvzyrICv9gWEtdBVsDDSZD
rN+pgtg+XlVBQUQlBiARWRpNONa4l1UQySSpFFVx1s5Gj/9WmoPrXk6m9ioQqBr1mC4S+FYAzxl3
bgiMYxatlY6z7esaFA7RbIzOGxrW5r3AVu5g6RV+RxAgUionExtyT0fBPnKLhUGTCVpGyAc8LpZ5
Q6th82wLtRSz/YnioJ+a+1zWEbNgbYBT1buV1B/3fVDUc5DUVqH0rYPkRSSzUN6U6HX2pj1iM4gq
Xdj057SkgQniAZnyA8il9ZYmNpwUJ8qzN341dkyh3ErgxqRNtjKwnvIvmRMCWGnLElIWS4qB1hE6
j497yMaMsw6lh8ULemdxEoRNihcCGtF4uTSGURsxOFavL+/dUXc6j7Ncrv5JYCu//OAyWjGHfT0F
s3VrdGR3HYfKdbLLXon5HRGf0bCBDqvoui/myNwza4TKtmnXzcOMBAf/bNiRQV1M7N52o/ksdc50
lMneBoXuIXSJRLWouxGFLN2J7th+dmEtyBHqWlSRR2txwyzpUGkyDnIG348NDWMWiBf+HTUdRugn
zECGntgYtRd4+LP1DMTvlOJwGjvXPKu9Qp+GPgXLTqJdesStlc9wfINB4JEQuTKjHY7ENe85p/kZ
pOGFnBc5nEGjK2sZu/hQ9O2C8yu7FpJ/dkgzA9sGUYp6YzOvFqi/cGp68YaAxRbUNfPO+SCMaGFm
oaqqE7islGmciHQKul0ziSlEBGxAPJuNMOxOBOW6iGnW95Q4vg7WfdQSeE1uEqgDhIRDP59laBze
9B5QnqPJpLY6TvwdRDEUMuGNhSBiYYyE+TBJs80XjEzARuKFhc6KcWU0733UGje4pcv7roJ+h3oi
tN/7q0mJAeG+u15xLoGFy9rxAnasvIQRFSJ1LVIn2EWDC+2NhEFfMSGlKYgKpWo+jOGUu6dAHrIn
4DRlA4ohYDYj08w1L9LSrgaISFq3iZkPtU8zeOHe5inyomRofePKN9rew/1CE41hTxk1Z9Rd+R1x
G6AoxwKRzR5vBDQa6baFtfOaeUgPptDDZzBumRWvk9ECsc+FcW2hHW3izM4UVLrGjIYDhbRlx6PV
+Z/wjCn6QX4WUVoxHGoQBmNSj0PSXAALY5aBBZwVCkqkyAnia0t01gyBA0PSuLB8JEl6uJu0MJ6q
kGHXDppNVgDjsrF55WJGrpiN4yx3csBYeOizpnwbobBSCfPh1gHXq/P7WuKmooRcIdyZiBeyvdOp
6IFRPgmyVZM7iCglK+auTZEIemaTtvtgUvUHr60CC2bQ0BQxb+t63vhD/4CdzmYE3VgIzjmScH+z
Gd7G6k5nVbFCjkBKCYAQ5r/r9wffxnd7XBXF/c6MujF8oKgS0Rl2H0GWaWsSsMDZhXdt3s+yHvx3
aoLwfUXa6VDfhEAqxwkzbdqIJGJ/Fi1HwFqlD/M0TzqNs3Q0FMM2J8vzL0yNNX5pPsQa5wOGtSyJ
fAM/2FWYF5V2E6+WpnOSqcyuPg51HoJFYud3d0Y1DvJWG4v09nk6pcV5sKq2+pRXZegsO0iCY39b
5U5QJxLv47bkulNPmDTvJ6s36wUFJj2TyKaQ1wMktPlMcJG6TZApFwol9cD6vU8b1wjOOhim3Ye0
nHz3GI5WHr0prIZKcbJHryIhGxfucidmz2lusExGEz3bqJoVkpjQ7U61bY3BR0LLRvtkW3oFrpPQ
KMqMoHpAbF+EwatFmNu6cDRfBLZOUOa2dg44IrtmX4RuFcQltjTGbrOALWDOfdshGWnCh7Es7HtE
JoZxO03eqllOlXvjpr6arxctrId8xSuRwM+oir2a9GRhr0EBemfhGKF9PIP3jmd7riFyIhDKk1xx
yH4TdsYyH5XvKPddhLA8hCXlgxyfXapq31bWu9q08B2X4TLQplI63ww80DLjIIRStatsJ6NJMAbp
RY3irQB0apCu7FodIRc9glyEGo3X9byQbWeQvNFXtF/tXBwduc7vJ2i+ktOl2xdE8dU5Ls954gVT
YV+ke5vG+ZC4djURSyElPr+Ec2/v0JBu0Ujj2zUx2o5pZ92nsm7Ck3IyPGPDqwWb8qbu5XFYMhi9
ekQDCJiy2SCOvruuNEZE2h5UakT2Lm+2vm+eI8TOQVR7iecW8mBCyc2ADLJ1xH0js+ykwU7bnwZV
a72jOWS5iYWG17+0Ble5eOe60Dk6MMifMMb2/jZbtz7xHAN1DOlaZEkjsjy7UpM102QORFqewXXo
LnFjL++NWrfVoeY+Vm+WCYYPYNAwykekMvhG93kOj3AHUa2OzlYhwwNOw7Y5QlaV2PWaOu84fcGR
QPRb2R7JEEA+5VXjj+Rl+MKFIVGb03Rb+uU4svy71hPiNpI2CqOenYRssgEHn+qgdWCJDK7rctPL
dSLyqkOvs+kdOEA6ErTmm9uplP6nvLcQxPSen2tUyguVdk54bxUHuiOoOHOxrm3VjU/jhxrwLaU+
zt7aBke+d0KpH1c7bcKDbaTODZpdRaYprN52b1FV+fvJHoLhnLpKy6tIrGzkib3SzT/ro14XD6AC
h6Haj6GVEoPKQUrM7zVYx/JYWW36mZB0uOZmMWTvRqIXrPMMXVXzZpy6Xn0mxmx+clOLn3TKgcTH
dc0YIqmV70075fZjtzMpZCIsHb13UsiR+NxBSKTkXek0Ms4zYdU3qbtUxgl5E0VwwBFC5bc2vt9e
WaTQTAdcvjrY+UPTH7zR6IckLYSd8A4j0cbLr9HaFkuBaaKtEbdVYkYR1IZ+9mCJyWyTppJSnmSy
NQJkem5139nrMl4Rehl0b22xjPLWyI1BHi2nlU9RPaz93m3sNEXVoBbzrJrDoj50AkFSnBdy9veE
3flLvERDXeIhKJfooWhoxzOBXqyWgCKSdvaFYUjvrnGqob62mUmr243GmYJymYWcqsXYG2Lr3uXH
PJRdqxUnSL7GwLvLOLtAPzaCwSgQxk7IZoaLVOblU2Z4Jmd7vA055HyLlhTYABtmft+Obzpprs6u
RwXewm8JSNVCPsXcaQSZz+tZsyWe0Tu0HSr0skDAO/juJTtsvjLI6LGQwB3MPxILU91QXWFQCTJH
QQGEJ22eotV1fKghC1MvWvHuPXk0oYy1B+c6rkwfOLOOqJ7jQXXhQ5fm0AhCJiJtbMEER1y6CGPa
scHNl8E0ySvVoCojGtSaHqhaFn0okBJ4jPPd/lNABuI77NHg/1LVZzdVDWUhaf2URAHfEitm9rJd
71kRe1IkotwU+zKQ6SGdDHZi4XBfD06RB3e4+AipmTvXxbYzzIa3U45ZPuHW5sDeQQemRVm6Ere6
U42xLlrO93ktKvsAxbp4Au/DwqB6XAs7TONhiOMXBX+yBraJit+f0RWpdOljmTXLbSvaCqcL4o4v
QW0HHICymRZh4HcSDVmbIVwyg4L9PZN1K+I899eTDLmfjP2GvtKxMg3sLbmq5N0CsLmJITsTzmLI
pkEjlvcuYwJtfi3TFLw4+hgl92VdUqa6mC5QxLf+xGCQg0b+zTr4W6OL/24nccbdPz2J/+c2cuc8
/n++H7vzH/3dFWzS56HwZqpN/LDPP/l2DOeA7geMvBlEEPAYsmP8/RQO0Q8KH5HyEQY510GcweH4
z2O4wTkceS+mYMvkOL5N3X/nHP7sS/3HiCzc5g9RhM+Yz8g0HLDOy2N4m5ujw7jiECC7M4+yJgGj
xvekClUfQ6c2rzkBebcAJ9l6S0i5p5qsGyO2+2iBI+IHKsbZJx56gLLBBuHXd3LNZyblk/FpLDjK
JjaOnI+SAbUbD8SbvnHR9oXnaMykiBE+0/u1CGf+PLkkx+wio4zgUYimIf6DuAoafuUmRKwxPdyW
nlagc1kDdRy67YJVIQSieEznMMOAUxCCtAUTAawEDSwPbpWnT5A/M5FUsH0X+PNqjmLcLcWHZSn7
lpW14AoBqLF3AWeVAEur57VouOvaBFatYHBMkmiEhK4EJiKPgIQ+DjuMxHHRWOMHQmYyfdYRJCP2
Aw1BVGg4dCLWOz3P2aUBG+UYmM3U6mRewm6DDmAcKPaic8rm6bsH7wfChpf9FH5I5tU+X53WjU/z
9fVUae661V58/xT2dHBVmcH8EY5B1P2Wo5S/Dg8SL3pkoXlD9RHx0H4/u4pqDB6E8V0RTeA49DXd
XmDfUEN+MmUrDdGffyfffWlbR6mC5M3hqeSCtIogI768HqY3cAyFeqSXxFiItLb6jrGqeCiiaGhP
VujoOdQtkOJ7kOZ2w4k8j3raRyRe7eHndOdtpulIrmM+35fM2Sit+dH64SutB5K87rJsiZpjV1vZ
ta5Uq4jtQvbF8WJJw3P24HGmWmBTgQid8uxlOiLzwOkdIgQLqfWZg0uAjU3UG01IZN1lZDFZvnZG
C7+wu+BzwvHkoKF2g3CPatW1GM71OkoUHSSoPhykw3fp7HTBrpauA2MvWB3q27DDsqCKgXCmbpTd
SS2deTkLsG51iYEOn14xooAvJlaCu4Vnq4o9GZbrrlncKT8Z6COdqFXSnukLzwiPnld7X8cw985m
YrnzBMMIZPYSL+QUjfsefYNeErvnwDapuLUXyIklTZ8rGSwGMvbV1gMni1U8VgzEXOxTnPV3g/aN
KXGdTgfHyBTetW6aITorfOTGOweo9oaUqapHMC5Zc2BPgVMMDL4yk8CzUkYIbsusImV6/wCyd5nJ
3BELXnIDgjimVyMVh3rB1fN2XWlLxiFidpyfXaveDI4YvAt/FNOAfWROzwZyICM2XFVF59KuQxDJ
kas+5g6eJoLsg66hjONznrkd5APSncr+YiUaVJyW0lDvJA0nxo9Z5NoHqhbn40qdG+5SqYwFQUzo
j/ucZnhL+ITIt2+F+QCyWz+PZ6MRciuglerbLkvtgjK0c5BLqtEkbsBpQn3UllvQnJjKdIj7sAdd
XsglC85InA8u2rEWDDEcRxun+ViVeZKtXdEdy97n4BDQQseYOfdmw+ABjjdpZYX1oaJh9HXOlupr
7oYklE0Gil3extXvz8h3F6eSRDwPJ9XQ+QlL33oCrj64CKOCoMyVfOt4WL03dkltcNYVsrQOoVNW
Z2uvOZMMCyAYRNvM9IywOxOkDe87Pc5fNQ3Gj6TFBHYSQG1CHe67BSGPM0UqFg+hRNyRJ0rvEUn+
NUiABQtgvTYN1OqltHeMFacNGuMBmrZW97PPPf5Y4/L1zsOO/E1Ga1aFjGJZJuO4ZjI3yLFUsKHT
IuPXqG1ymxJYVJLuid3Mt4s5CHXoHFpAAN3RYMVF1jRJaqpZxiRgoeIY5yA8HTGRPtUsMPCJ2ma2
kJV78v0aGoi7GseW76y80l89NXMwmh1/OPW0ZWTHyAukR2ku6q/8ilWQpAu4sF3EoaTbh8vUukm/
EIvX1rlTnpRrRzg4RyJjIHGzJm0D3DqOrcluw8fQVvWlsSzaOldrFz5px/OvZkwSX/O17SRBa47X
JKasa4N3SxbMDOe6WWMoZtV7gizkZdCt+kkJFj0a1CK96xCXIX5u8iJMMqtjmVqt2b6N8Ey+XYhm
26JzaPrubGZv2NqLLrjKzIqDbp3NMiDXKjCaQ7h02eeND/QRpzAMnTFYR87yBuEzmD4c2l4es00C
40NRnAwO57wDfafobUpiI0mQASx5Hmut+LiLa/YJk+T+PR57kjuMyk2/+quHYcHfuH5AkYgVItV8
Ci9G22lD9bnRDaWy0felwPukPP6deRAhljK/vTEHTfoh3kownFEtTOzQGUmE7dFpOUWv56m9bh1R
NW6tctMzprNeWdgbavpSRuLZjB1AmE1wTVwRBedVveBhW13Z3SC2m8lHZBmYsEDaxdUK8roj/s/I
LnVZZMG+izz/U8VkNDwxlrr5WuAj9Q7EHC/vZW+kxICEBuN4Dltw8ZphIAWDuNImabOSxHiA8073
BqO1ChIOmgUdDrks1pEYFdwP9Iz8jrMTtQBpxlWbJXNa0FZXeWh+mIfR+irTPvziCY+7itkpvwL0
aNxp4mZ4yFO86yVjT3w4ft2rs7miDUCPrHcZzYYDuAM7VJ6KBYA+2OmEfiWZUagWy7VLb8tdaGuS
pGDrfk+eIMb0sCDmG/92uuKF0L0uaRP7eIqm1E8XDkQRq3+xrM07OsbGZxq+7n20juMVx7vgYyul
+RnTcdrvItqGVD3OGgICsOmrJDV5dKSUSxOjbZeZ5DfifmtIKpJp+bEMDMONQR8hCMYiMONOMsuU
GX8rsKsUrus85mgJ6dRj9qeEW5gc9/j6rlKWX5rG9UiN5YJ2NM890XofMnMsbkeed4kbw6tuZGWz
7ne1mV7pMarnJBoVo0ujIDeKoXA933fZ5HEWMjCxErSQrnniik6ceZq3a0dzh9wWNsHqGmsmHha9
kGwVE4U1XlskstJS9a36M+ioDncnZdJTP6nmrpqy9EtYYeba+WUW3oWT4se3GsP0tx460gSbCfyX
OvcGqkjdLS4ErLGx93Wl/XerrP2HkR7rvRh56XCJjfSKzIr4goNnMiTa2ajONcZQw3R2AAqpZSYm
CneCbNy7EU+Ad2B+BeKJrJeq1/V5Nc8dIR00rum5e/QvnoS1bI1plwxLzVv2CWWP89kj1mrrsBkp
WgwmvFlSCofhuairYLroyMqT7OlzLq+HMCppqq/Y5bqiKhmCrIwH3LlXdN6mvMFs3U/1cAhSVdX7
qAqnNR7SKkDukYJwiFOvr5kj4eS0LjwHG/kRV5Uxnkfr0HUfl8xJ3VgbOF/fasRzE7KXubnF7Z6C
PzAG3Z9IIoV4IhHIaMlpAwWrq+PJc0drijtfetZjk6LHKHemnaHVjXEa0PnY+WBcPHVEjWEvm0Md
hgO5Bx1jp49Yo6r6rPc6sZC7MYQZDjiokN6Mmm7iuIAjR67FI8bdHCJhVjs6bts09S5qlA7YGxth
k0lI1Til4pqR+NwtsUEZYcdO7Xk5p3iaIKR2CKpWskkxBdrGNe6gtboIsXFjx8afvuZfbEI8DVym
bhlcQ7jx/C8NkijrMUyboiAOdGFlPMU9b0YoxXJdmSpeCeuwY5wibXEgWUx2SUvQMUqmIlw4yjDA
W4LjEKi+eD9ENPzqBPtaqQg06tf2Pc11YR/qocIrqErhOQjLiM31D5QiNj2uaEBRtNtCT+2bInd8
G1dU4En/bbFy+NhSrzS1N6OggF0Utwtbna6QS3a02/12eL+gTIwYauUYkHZOBvRsT2fPHS6NvM2b
i6aX03w5BH0AW6IzwopQt1xz8D1NXdmbVwq8BMJejBLzTddNqX1rE2btX0JHrG0Ygsv0IYJfwetX
pRvndxGUN+G8CvgXpet8nHO9PA2MBEVsVnLaxmJomE8aci4g9QLl3DP1nc57fynQfVTpTHniSHbD
hnHdOxQdCGKa0lz9fZHCLqDAG+3sosQMQkgQxwszJoV+PgoLOT1uxNm+y1e7I3J5UK510uduve7D
Fj33KTIuAmKtuc/NGH437ikkUorYC15b1igcaRxa3WXF2Qm0Q131Yw3idWTMUe2ho3c6KYThdmf4
c3GClBGjuxZqN53xkKxzcjcG+dbEirdC8fCEvXdJWVl3i1WP11Ay+GTteYkX1mXrDlK+iDEVHBOQ
9nHATnOBli1067czE97P+BCdL0AEVHZnmH1xhwYpuwGHiDIpa7FbEbg3SIKdJz1/sU20J9dpu/kL
PTsP6JY1kVr46i0zXd9i96adOnzFsdURKWLo4iSUGxWokqHHYcJcIDwGoSf16ZQH6r12nfGDxy7I
8GXtiR4k7cpHg1UM801Imh3mPY2o/5hvLE3kcx03bGZ6cUU+PKMVwruzd6b0xT0eW0n3ih3CSJhL
OvWhz42cVyjP1kfIFQARGJnXPRF3KX0EFAcFGnavDD/3KUyFLWc8TcpuZaJEngbutxrnBJtSKWiD
Vg5Ii28C7P/RTbFnRPtP2mJ/QZvyn3/915dNsef/6E8vSvAHPTHXZJ90N102EKq/9cUMi6yLwEcb
TlKBHTwbNP5mRdmyM/nXTfwrJvC4TdPyZ1ss+MN6lvXSF0NUwj/5ra7YlsH5vUgdcQx/yKc5BlMt
dPzXhrRy1JlCznZpyFk+6HpqWPDCcPpajisnKrMQ7rVnDTS3gDumaj+IYGrPi6YsHwnHA7XNXHRu
kp83Q17Khr3nz4RYh71jU/OgY37ZCsHl22MtqS9XGue3GP+9+27mJUoIgqo+RYQXvwdyE915nrKs
X3R9tj/9jybhn5eGysy9MAlVeG0FpGlOcRCUl8BAjUMWNd7FLBBBGli6rsfFyh9//k1/dDkbpTUk
anpaweumjyM0kap1ecnChDgTfo74XPZF8ykN2z6ZAhF8+fn1XlkSnu/s99fbnobvBNlOSQCy4nqW
TUAbBVx36vck+tJPyfc/v9LLJt23G8l3CjxawTZ76tbu+u5KLP/MqNfq0qCPdlkaFf0HKBe/SG34
0YNi0xCjVWdjE319EWMoI+UPxSWHrPa4oAh8kuB/L5ZyIOgzHftHJqCEKNe+/YtvtzX/Xj8mNt1u
0+OqHszKl99uqAjzIrzwklDjkF2xcQlKRQD6Nly98G2j1XROstkUi8o33qYlnKfdf+Hu4mzjEXXB
YNuv3hBYAUtFwXeZVa25Z1YCiX7G+fTzi/zg4cQ1yhITBpuFwN/u/nc/YeWFOKXb/JIYaO+zMhfj
aJGtcKMrgnLtTo6/aIG+4t4/PzIWQFHT8rkcFNBX17OJ26Xzm8HCke251J1x1xZ2cd0iirsJbUPf
RwyACWNzqHpVhZog4LXZBPvNcvj5N//Ba8LruP2PR5iJxqufl7MGq2aaXZKzRvJ0V7tJqjj8qgib
9W9fCY4qIxFGEjTwX1sBFcb3RqTBBcqO7M7RRXkqo9U/zH1Znvz8Ss8vw6tnlgkIXWYL0AB5ha9u
r6AdR8ync0FYJKYIbiUzwyp87CLM1mdzkPkfAtLbyRCDFfhAmwJX8oLa6dPPP8YP3pxnnxKiYA63
kfPq1mqPDJDOR/3aKRwJ3kDObZcr95IypIMeua6X8OcFpTsdS1FjDvv55X/wTLvmZr1kX9mcl9sv
/90zLVayjScH2VNWhSf2Eo0HSE+ou6tFHlKryU5/frkf3XSMCQ76z82Myjb78nqKsysbr32BUqsP
d0JWHsz7IGrdjXGi7ma8VhcIsuk2GqF1YkASYICEvvPnH+NHN/37T7Et1t99axb6NFCdffH/uDuT
JLmRLcuuCCnoAZ0aDNZ7705350SF3qHvFD1WkZMa1KS2Vdupg0jJqiAjhJyX/FH8CNLM0Kg+fe/e
c9XU1TcmKYzXIoXnqaWme6cD9b4r03mAoijqfYeQ8w9P3r9sBTY6WsdFossqYv6yFbhlFicjB2HC
gpdTRlf0YIBzTv7wG//lncXBb6wpY+CoWBl//o1I3KRe1wYCQb0LpTOYeyKu6fEinDr9/mr+5Rj/
5U1iKGRyFKRCcyjHfv4oL0Lc5wzGRZTEUyPhmD1mdXHc7TRr8LGyxhESRb0dj4k5r6zYNrs4qdYQ
ikvT59Ebq+rasRvrespJw9uYzDPmP1yM9V3+9RvatBsNCyIq1t9fHjvIHbFmO9MFi9F8GVVrh0Yp
0FQko7un1TbdL56KPqH71X964Ne/+edPZlprQ4XW2Rg9WkI/XxvEQlA6NHhsNKVvJDqmbZTYfchM
pN3rGKnA9tIN4i3UghSL8R3foTiWrgkX0l2pN7Xuj3+oEv7lJTSALnCfLJvZrPnrymdhMqsYW58H
VeU7SQLQVVQk4iEpahPrQBzdo+nCEGDM6FmN0dglCJ+//eGZWR+/X64LtlPTXn15FkPoX65LChKf
6Z131qykvarIt72YkZTXTgsTRDleec/J1wbfn5onlBaKNopV3rrkFwR/+CL/fE/+uhIo3LkYzC1+
eRvTfrIGJsdnWbTph3Sdehs509HISnfbD+sAesYRvI86hQGn0ZOv2pLWi61EHxixtRxj9PKohG11
Tcqs/ac361+eHpMNaj0pYU2EEP3z02MkZsEFtM6OmYChFATCbIFgcmrtp/6qKX5IfckRozNCsKeB
gEdW3AB4UXWWVQeZrrKG+Q/Yk385IBmYAwzPZdN0PGz7P3+lCOG5ls36GX0ROc6WVyBHThCD1R21
RwQZ7B5Nkwr6vv2BiLLa+H4ljnKo5rtYRbH1h8rk355lvg5KcZY6KEvOLyqGemxTVDrWmZFYtMeg
5cIDZuy2gZ3ThUvV1YQ/z9X9hHxxa9fltWax1/z+Efrn4sIVcYCKOJBxkC39Ukgwp7I9MlzO+tB5
uyTJES2hIM+2HUPr13521XE02tcMM8QfNpK/Fo9fXqI1tAdPB7Xvel79+V4kpU2f2TPOKWSiA9J+
LKVRhaJjjSLOlTC+G5OvPgWjYiSheiKPk8iPNELgj3J5tkUhuj+sLf+8FlAhuA7CcSzK1l+XlrzU
JqmW9LzSkH7oyuBRXWY4vG5GBzCwOpdhk0eJd3AZsW5/fx/+ua86sC3W1YRLYbDz/Xw1tHi0M0uk
Z9+o0/tujOd9iSPw7fcfYvzrp8DSN1hDue6/VkxO0tUmBMzz4s3V9ey2w1EVGgI7hTPc6jx7h9fU
25OGlWwxO9mbwqmtYPZia0LQaC2v6NlQkpU+KKnff7N/ufRsNQgzKJzZ9H/l/OckfQCAjc9cHfMw
VUZxXdgi2cnJjIKV+AnjT5YBL+0flvL1sv78ELoCF9eKC9JxWFu/XPass/y4LLST72Y+/t3KB1ZR
jxCbw7ivauZBIx6DjTlG6C9//4v/Otb9+tFEKHDaBSFEa+iX57/D5m0vU3xWnlNdLOZEoMiSLnBS
41tbZUMA66oJiwVY8tC453FUzs7R5nancZyg96yyW9UwOssd2T14dnMjjHK5gzykropmGIJmiN6V
3j/2Y2qd5lSmK3dYIHluYS/yj3+oFf5Zi3v6CsshDoISheX15+cX1lLOmuqdQHLyfuSK+AVs19Ze
AR8k7dRcorvfX79/PsrrByLtYeHk1LW6wf5eBvO4FCaWg9PkiQjmnd/ssqwp/7DB/suv4q1cTe9k
PnDC+eVD9ISOqpY6p0Iz5O3gwUPZNGVEUr2BwhrRfaw9/P5X/XND91bhkOXygq7r8frv/1bcl9mo
qDrUqZvhM4h2GmgAG+5Oc5jc/v6TKFV+efbpUVHy0i7kvvEDf806hL3VTyQ7hSYpBd0Oho1ZwY3T
y2e9dOcy8Fe63saVxfIMa9m1NgsPHUDW0RrKo9tK98okligGgtdaB33MlhV6bIKRX6YGsmbvzumN
Aeas2JJG7u5zD0/IkfSn6oMJWPGp0WZvHmaU+Etg97XEat/k1jdMIdllsDrx3qK1jbeeEdc/jMn2
iJ4y3W4MYY07eEekn7+rukdlitSWgZftwomsuV09Z96uFTuzZ5gaqKlwQnT9WhRUUGbeu8hcLoXR
jO229LELbJIKQBsbLgQhdLI5Iez64oPVqK3+nZdffTX5Mp2xYw8D/+2IgAaiTf6F3QTGT2zN7mfl
pek9J1T9qy0n885Ccwv8s1beiE3IYLbXGXm01bJlAeq7TkvTyiU+YAB3+R0ewhrABifS2spRT89l
Zmd3PeB6Rj+erT3SBDDjPYjmGpNZUrbTeUlXiK0CaJlsWnMqYDLDXUReIVMuXgW+s6v76pj2AlkZ
JupPxeHnqavsWDKqcgVPcI1fN/RIADL2VT2nLiYB9Wz2jA63AulYs8Mp3DRhY8t4AUWaov6du9Rj
TO+uIo+il86XhRvgpA+5+6LQQ4xbi40SLnpR8keqFhkTevl5JgSpi5g2a741nisIusm2p9sLClHP
mbLmg2y2nubWK6ezhBALtlXEoEHZCrctU6ADIWkAXruGOe+2spICjEPjyBsE5ARFEhmZYGnSEvOW
QDEt3qt0GE8gzocFOPcMFQj8vetvslrxfZqVDx5KwuerAH1XPe0cgKzeNkE7g+esjct9jN3l3UnN
BMxx2fFstVYygQ6HhPyNl0FDxaIjwtoIR8HRtpQ9Hy1EXa+UVWa9Yf2Rbz15H9wYwmnwdSZzdmRu
q76xNE54QOfJeiSjOn6JW4wuYdZO1odbstsStdfY9yq3TPQ6XZX0ZBrME9EXrb6s/aoS0ks/zc7D
qNvaq0/sUxf2WYy5unbz8YyKPnf2wAoQI6iOlPhDNCiRnJJYwGLD1sSYUiNOCgEGChoPGXY2vxM6
1aJPIIGaIWJUGftkzBDy1N5SQPEEoy62UbXgqTS0uHQ2LY9Qf7bTpErA7noU6NifmnI/VhO5t1ip
MKdhjaVcKqBLo6mCZoUZoljdac3cyZLbgJqGMXU2vLmYl/QNjJ/4u7c4KOWNGdHuTqghutgjMaSC
qRmQRqeTrxIxnL+Jyii/qSkJ4yCpCsMlTDC2L1aO3wViiBM1R4P4rsOkZreCP6Un6BZncFMbfSrV
uUIFiCWCmwzl2Nflm+1CEMLNpPvZNlJtBVa9KbTuYFZ19yp9zHc3pGGM985kmjkTR2ylUOOzNKIt
4MtvJX4lnJ1Z1dibDpG7v83thOVGjj0SBEVIAKXD4uNRTGpfL7ZdMvQZtZZeWZuhdQklZsMU7/Ws
G4z4Fulj+K09VETZXGvWZm4qMCk4zyj5EfwMSGhq/y1qoMBvkJml74uXmUjcGn8FgWe4JHkidYJS
Mq3YG3IxVagaF5UhZD7SHIy+bh9cN/HUNle0CTad4acWzbKSdRpBTklZW69ldpKYPSP2jBm2AQUW
AEaWUpf0RjlfL4W2PFkAtlnWBrM4RDgQYOj2o/blJbZDoJnt4p10oYXepXLieOXOFNoB5hB7wdPV
Dlf9rJmwSeqqultHsgl6YzE+68YwvjqmMq+4UuifkFmnT9yA4R7+gf5gJjkKBB9EyRxA3tOrEJ+B
nYa+myKZldbUCowXRlzuzCjxHgRnWibTFbOEoLVS8+JazvIqegowfCA5iZngGAyy8BxjwYapkFNs
q2TEXDUMPuqmGWoXMS+jtD4cf0yuUDynyOn4hfUB3nr8YKIcfW6TxXxDmjLBjCVbJHRhqjx5vWQh
SpX4prn2eI0uxEf+VRCoB+dah9mf2oiNN0kxdLBuZtQbuy4Z9Ts9xo266fLVX4lDyXEDVduCuxG1
kJ8py7Xbyjc7NsAuHw+JsNJn0x6MTxqy8jZnmMbIV5/c+0qyoAHOWTyma1TaF6wYBodrlCDenuK+
9jfDuLBXuj66U2jnevM16tSIB9Ze0gVGk/TGsPZzzLcJbKs18rH2qm3dq6w6tThXXsTYuk44JCA6
jnC205cmFRlhjS2StuMMmEydZz/WHmc08MgDeyve5+MqIUKgn4K1xsnxlBmDqNDISfdG1xoIyT00
5mKTTnqHirbwsOEWfgGN2e5n40LpQtueIMFaBeO8+rDQpyhnA98Biqs9wReaGNyUgVOx7wa4UBXM
GAXc4UjefXlaUsoJyILZTTIyWvl03KE/gMTEMFKCyulPU2eZGbYmC408TF//ZvUA5xvdiljSray2
vttakTVbSqKlwrWHn3ebpe7wmik3OY5mW8Irh8hVBvgjtfsyL4C/zaaZffhMy+ZgiifR7/wcJTXo
DDxuQWkV/T1nbhj4fDiu+Lp3ivfWRZ+wsz01tFfjDEDvGOXCPZQNkjSUelSnLGi58x4vMrruFrd+
HxMFFW8o++zOLjztrbJEtLr7S7vYtkR5YHzqBT0gw87tLpjjpmHBEemD5XbTdcEqz0yLqp1Noe9I
p8JN3SI2bHL9pHMmWU5SeqP2jFANghgcVdEf5VjDN8J2BvUO5rVmXxmsP1SGM8eKW3CMYFctDdwH
CjAh4xEgUp8OQQvWyQqzukP+gaVH8MISK0j+bE/3PIzF0n9zK4KZN0OT1LTSGEqFueuol7YxUrmN
4B6kO+XhzUrQSny4ckzKoBwofghoSMwPu/fGO4dhob+JTTTxGxvFz90gPcIFsyLKEN7OhU6QU8kV
DKRPNY2ZfmQ7x8db65vBiwzKIt9yXmItiS9z5PoPqN7nh5nG66NlxOTdaGWNboXDl8BntwYhhfBV
BgBO8VCfOz1VyRZ0gPWMkW/+dNTY1ZBsLOeRTKgJG2yEuppmJusfRkUPyZpeyxtU0sa4wzTeyfvG
URGwdMeBxmi6WFKD0VraZIOGuB4Csj2FsVvL6yuNWgFvZlque0+lhjtvnOPvhdZ0204s9hV2/Das
EdLEeyp61pRxBCa3sS0d+qAg8ZmgU4GzDFOi/h1mg5q2SJj8KYS97lw5/TA8Lo5eNMdUR5Z7aMa5
uMudytuzyCTlPp2hR4eRdGkESDMGAWaTIfIpY724r4nODWuSHFZDgp8RGDUu7JPk8YBhbBOtcAM7
Rce1STWvFlCPiU7e2floGKGpZ9lCoduLL6NtanzBsoXwSkQutw81c2dcCQIqol0t7MgNSoKUUDT0
S4lQHrLlQ5kP+VMd86d2GVs+wEat7V6HOMX5ayPYKs6+jOYlUKTUGAHNUecjnat0tZQVCY1j7skW
6l/7Rrm7uvdbIm533QzRMBhqa4Wgz37Vo8i0vZdKS2gKYLwuHnW4B5Rpa9RUiOp4JggFrP9znYzG
FePj5fuEBvub3ZXWCR97rALsy/O9QJ82BNXQ4nlEoj1ujHppKH/mYd67tE3lwRraR4zxYm9pqjDQ
cFJsYW82tbCk9LKuJi7OXe+lSXqoE8e/sN+SdbJJdJyp27jtemoh9FPoZhluVPf1oobH0o5IKOI4
jX+QJObuDQzY8IpUeL4veKjybSm6tNxoU1+VW8KgO/fA8iop/WZDJwUgzVdgSEEArKDdzN2fa3gY
6WRPHyrveBxiu52uFnTdwDTbdni1cFBo0EUi82Oao4wnerLqXd3MK3nK6uSDNpOCFUTtnF0zkc6/
PEKrUL16i/1SmcTBhFpipCaMNAJMTgmEhxEXyTyNB4V4yuB41bSkozRKqNXeRFYVnueGZqKYsNdi
8IBTtCq0C8QY+nyxdRgZ22KQWJAltu1oA62z2AIkiZDKN2Qrsve6K9dRm15clfb23ht1iQZ/MI+O
NQMzgXkkX9ehxHXczXNy5C6QOytIVQ9j05y+CcWr3eZtcUP6TA8CChzlSLaElj9IEiPFwWvgM23x
U7pXuDsFzhLpk7k4NLPNoaSP3mIFHzWwa8hxWxEj6NhgE3XaQOACC/yxJA3LNeFQ9Ka9dPi2ONVs
OeSMX0uGJWSnZoOUOgQhsGAaxJuvJf/P1Tw27X075MYthvqOlr+ZAZtvXCle2p5FYle3HcwIMMa4
6GoXzkWwRL32gl4J5WncMPDejZZefCGK1R6b1Ec7uvRQZiiXhOBvcvJkLUINDD0C/j8IbEzrxA+k
1Goh3ArwKVrhgN1QaxaPcrDI8mpj9uWM5Km15rMps8kDc4YrssLTMXSrCbh1R67yd5sEhTak94LF
VhdadROpSIChb/wEdo2u6uuFNV7bTH3CmbKC6/DaKcxOQd5NfrUbq9R/VITaqp0Rm9HTX22U/79l
cCtC+TcyuP+FL/Q///f/4H//8+/uUAy9/+0PtZz/4GauDSSUHjDt15nkf/lDrVXstjb10T84SGuh
Tv43klkT/wFExeSB8G0TLwNEyf8rhNMMpHDYG4Tv8odgsCEo+QsLGn1Wt//VNQXxCfHz//3z33HJ
JjKTn7tbLg18wr90poQ2g6O/vsffO2mwENJ0MVeoxeSDlpCiapZLyyhmJzNZfYtLfcTupdNLin1b
7abcd460gtvbhKMDzSGzOLcACB+hI/trzIE6NShmtmXEWLoVRrNxAKEE0dLiMbOHpjtFU14d67qb
Kb7ToBybs3LHM6uP+Qnt6bVgDtgs8r5bypAvVyPIHvytOxJ/pE81W4Q+802mZmM29gmuwbnukauM
442lJmc7U3gdNQFvDhcBbJCM7XOch7OO1hNLuPalmeIZhskuWtD1abFxnI0WSAXOnx40cTjRZDnV
vIhMaxNg5UJFHET97Uzq1WPT/JghCGVT4hx6M5120Bb4/MZ4iIpsJ6zqurM1e7foxePk5vuoxvmF
OauWzQFR0Vao+VARwhIwNxLhMLYgcOL4ptRGasp22camTXiaewX/+ElqOE5J6CpyAX8geY7ZWBrU
6SOBY1WG78Otv0t37jYFdttNapmfetvGr3rkYjTqHDL/HINUptpY4Gfm1hHjC1nmUgST8GlNRsVh
LjJ8BmWc3ZcKXmEFkla3inMmfIADHFQC6iYKwl5/t4jiBEj3ASDuFOvaXV08OhjZnGI3MFUWXYWX
YBx/0Nno945lIwgz1HWTtae6ey6zk5xFtk3bLAoY8aXMCKrj2BkvPFFlMPvD2RTdfWmWl3rEk2IN
prmHCXG7lPOn8ogHgct1FDBVDk41vUXjfMg6ThmezE5jD5BALcVHkvTvAIKwrfAsKbqSnPix1SWa
DECHfTk8WwSylCRiAJ0u6BjQLbJ2tGnSw5TnW85gUBZT2kjZgF51AzIjvUn1aE0sGvITmIcLRAd7
X45jwvIu75Wb71p8oTCEOVnLJDvodXvdkru4sfPmXfbGO6mR6xD3aGX9KfXgSkmxBgZBsaK1hFGo
jtJbQFSfbeLcGWr5MmHEgFHoprAykk9bWTthTht9mUXg1AIUX5s8+Xb3lKVAFWv9wdb4Lzj+EZIO
2t80m3zrT4TRyPhYLc0pdsu3tk8WogUi9weD6zd8OC+DIPWZiti4AZNOFaMeRQXEjMgcNkNakDHk
Kdl9RIBKTE/jpXcfcMGWt02UpCtMmYgVvTcOaWS+Q/0xTzHUgy08C8YsFbrZVMNqkTk/zHFNr1x4
dgxOPEexcPhKbpfo7ERJ4JHQUiLKn42DpCHD/PLDnZ2TKaN93Z/Y/xZjYoOFUdRrps/Ln29cqORu
gWBC7S0UFMWithUQh3lS3w2LZ2b0jYYbvcZ8gm6z9EuZP1vtA8CRLTUh3YRiYyZ8d175IGt+jPae
Dnfg1c+D737EtIxpoK1tNsoDevecbiMcOKLnSPB97EYC6DaklhKOktEwotGfqRR4RF5h4aKmtuL5
3qcom0+DWnJOwhTxzruTDutYzmbVSTM4iuCFjkJOevxdT0t3LAJ/ZkB6p7utXd54AHuaV6ZohXGI
E1smJ6EaA3Bny9zdO8gZ8VLQkxeWnRccs+6GMzFBg0yX8E3hB8aU4XaR9abqwr/RBSrUraFpw12H
xAwrv7PSkXBGCky7BQexLp3ID0TmCCySbqr1nGf5hNNv1muYPY3lvkd6hC1QlSmJeS1tNVbndGk6
C8V8xGgMMpjthnmZN22Adw6jXTvQQgy7XsvT3cJ+QxiuicOibvDMik3ZWTg5yDqEeGI6Xihb5e/j
3MYKxblNzjkvPBR5kH1RtHHtobySqj1icto6c5e95IuT/2gX47pM8xvbT7Wrqi2txwo2d1BXUM2Y
acwPllGTqcP447VSBDBPUn7DHZwGkFk+oF7Wh66eihujG3h1umyjHELwxHQoTXXSilicmgVOE/32
KTt3oEfshHZ2EsGexztIFFw/tIchTQn/G7jw1e1otat/bp9Z3HcNWloti5CVdj4Au4NuDDo82pWe
VlwNAsAAZ/rHJEkgJw/ylWZ5KGTtXXDZJzTUPxc7BwJYYD1xidJMvMOo+g1YZx+HAybTgEidPk3o
ngBJyTX8uiMOl5PGSUSqcW/1g/MdxJXFvJ/DM7V5t8NSPR3diH5BTAE4UO7ZhDktNc7wBiPUwCtp
NvG9m8grv452y0DdjZmKprZvPZKUWlwmevCBqWsbN5ru8korjnaen9HydZvEhjDGyZvZzCj33M09
zvp6gy31kwHMl59hqLGUkRziYa63hsjyA6AqylbPC7FiT5i8SYicePcWwtN9XCq3YzHvjKH4wpF9
saNuL9121d5f+/GrZTPLBW97Ltr6tisdSuY4yKyeEId030c3Ze7+BYr4FmvTBd/IvZsTXEl9MWwV
bfZAdxkR19k+r5eDp6svfe5uPavIb0o+eDvZyx4fkR9Czr4MTn/tqS4NVCYYyfRulTwKe/ohxxuJ
/hcwnSb2Y2Hs4qQIxHLBj7Jdh0ED5RJbqT980Ij/ZqdpQlefxb+bDI5mhdkRt2XtvJhpeT03T503
nZZ4WK7JXj24uorovc47h+lM54CaLkXBAW0qbgsnAypop49L/KMcurBI+t2wjEdPYnKe9R5KcX2S
U/pa4FeaLWwzFVxX2fTiaHQoJCp7Dj2uQO0l9y2tHMUp2mNdnvTi0PoVnofaFWcti79wduIY1d7o
eh98Wu/MMQnnyLeo2YNOQELEGFsc+7nP9lkyf0MbAQUz2ka6cYi84jWS6qqu4gPBfWGke5tZKz/B
GAdjUQCqpBaz1/y1Knu2nO7g0iBmynGTYU7bKD3yd74zlUfLmfZWU+FymgDsircOR7ad3LbyEsP/
rZtmo80QlH0WY/GIe/iyTDr1zdNAfqTU3X03PjdWe9BnN//W1zq74I1YdEE8aXVspHYwTQ4+oIVB
CwQonp715sdQaO8ii9n6L5Uc9E+mZmczMwO7xWXH1DKXYt8nGuxdYHKMcsx9CTT3Wz2KZ2PU8wfe
SeYtHrtcFQ1XlaPvo9z9clMr1DtKmgaCaWDSrWOrnMCoqPuEcRZxiw6MAad+1sjXChxpYDYfy71D
c4gaumTKwlKINpKKj6xu7bpILX7ydzcKzezcJndF4oTpAE6d3jpkRNzFt2NdPTt+ct2nCJKcjuN4
DColigmTSmR/JgqYiqf6Mdn1GdLgtcgM7UgHEcZBqg4Z8ycQ5Gif4s3MChbmqt0Vabu8jMmA61l9
r3MBBqAxopCuWNh7+6hlIx90UC9aSW6f5R+k2cindJQHkRyY+L4shXtH4sm0IkReRfM25M22N6GI
VHMXztK78+j8bHVLZ2VowdQxQSUKr293qSvJRyQ4MmFSYqc8P2DL3cq9hiCyEmKJcHZ02BJ1oZ4q
uuTM6GDKvRMwjHOSl264WJipt30zLTu/M8etYWrZFekb0EVq+1HBkqOJ5NxWxTy9Lma7fCUJfyfN
ft2w4quUZyhU/a3oxieMlCuQ/OQtBP7RZ9ykpgpAGASr5CCdI4Zq3m6o3Z0iC8xputCxcwzvdJjv
ltkltb2Ih295vDwWJhWWNp+bbmxDcsNBcMS0VxPjGS8lsha6WAUCIyyWOQ2QTeGJC82PS0qrIBbp
tVb6z30xvddtShT1neidN+Bg6+by0kz4nQs/lH0f0mxIGfcrF0BeqR0W12G8audHLVIHt6tIGVmu
CH8BvjvAT1DSRCVUhoOjP+B0vSmYZk+yBGRC/xcEhLsxdbz5NRCVTcv5LmCMRSvbu619bR/b9pbg
5PehqGi8qziG/FMH4DwZQzNpXefuQ83Fax1mjBEIswN8sSdL7znMFejS9C57FGyyaO73ypRHa+yf
KARPPV2QnWzpkDXNfEIfQE3w3GCkDRj9mDeAwN6dRDuNrF+AL98ELb6wz+V+mZMQdj3byuM6XVV2
PwK/M7uNUjb9R/hy4yD7Uz31z5mlBW7SXy+1ASdEGV8MOz6jSd/1UfqtF/2ljzG0lkbysvbo7BmA
ViQO9NwQeBy6HN1+9V0iAFScCUjkWyq00GrQwy43mb5wuFujA5+bqhff0rknLtX2DwwdpgBr9M42
9JslYUdOPAzzdcqZEMPqMxqK72VuG1tPJNc01X40SxKqsniKMfwGaSECIzE++k4EudV4p3a4IVKI
VF51aPDSErjLZLe2b30vVg+NXe5SBQV1MalOa6++yxt/Ny4YOBFcfEWL4idKeqRevGQoRVhXdcGK
JfohbCbzhy4z5vGz9UF4kGKuHDurNOSgAdalHQUbU3Y7gsWHDQYSILreUJyNqaVKtH/YHkiLSPic
8J35wV+IP1XVI8d7w6ZP5pEQJMWu6/tdkTP7bTNvZ1fR/djX6AvMe2IPw8H0QmdMwwoyGr7Xgz9O
DzBBX1axSm7klEqckWCcNf5Z5PZOdfmTrC5lW9wRB9fcSweRwjAclN2tJc6mjt/6JWdc/9z30rtS
DWxbBkLp9yzzVWgbEuGqFjf3EaMuTgq3DFni9yhOwD8xTI0/I6tfrlI7lUxpqtI48kRpVdilPTeY
gmQTV6N1jAcpQlzG5mNrmPWtbiz6Jct49hoJESvXk/65QEAEDQc2Xu6581bNHJ4lno9mHZfZNaGW
rVNVO+r5mBM1DzDESoNW+9jucbu27BWgm4X+Rud6JsBVj4xjVhgiaJxmOhCXke/VIL9rZlw+GRrK
asuPzLd8ypvnFtPAHn/dsBORl+xLpuMbaN3t0QaGdMsR1riTljYeyB9wDqB3Y6590cBEjX3ryULN
QKBxrDfwPiKSDJxFEm9L9csxR6PR9CjZyk51ycR40UqbzGMazdsesQpVfebMbBpuVl3YWrJm76UL
kSVrm6PNuv4K17ABJFMChC0h7OzQRc0friCsW83NdGQFqo5RG8/HoYq004okcFVno01SEQ2DxNzN
uuhDPfam50wsxdHJzOmlrb2JhivzgG3P17x3aYR/SeqpbYKack+MgTzoyTjdTLKYPzJHcOjVizmc
ERYhqyojX9CK5RRU8cuqCyqGODSqesFUEU0MSyOfMAA7/RH1rQs/Zs6IQshPA63akGgB/QDFq5uQ
BtnTJ9ay+qUbBvLOzMy1Hkd3HXH2JVIMa9JrmMK2PAx4+w96Q5w4/m7eIVjorTOQeLWUwAP7pnj0
2Q/pyiephJeaOlcF0OFAjzQMS6iPaSJ5A0qAtb+Ioh3F4QNNGEnGOvgf1+y8t8ks0kd95RTiIDNT
OE61tqtNoADDGBPvgoH6QsIG3X4y6hEIMSddcPSHJI/w14x61d0xDwfu78T9a+yZOmtq1y132O05
kPhjkb9FCdFOsBUqkmeobuncdxjf09k6NPbEIbbA/PRRImMCqdVYYxxI2WXHxknUGVB4dnJIT7ik
lEcvXTbO6LEs50yqQYS7RIIpBldlSjhcjPUXv2tQ3lbKoVyvGigAQ7bSBVYhi+4dk6TEV78cES7f
wYpJt6US98xofhBKum+UBKeioj3OJBiN6E2RCWStXxw72XVEY7c9HYDKwzKBFseZzxAwWEawxXJU
mqw4hXhbij2ddLRfchoeXY00cIWhdlVn6DFZ4p3ncPYo5Q5rOgG9HKf3Ng1cawtWQN5XYxnvda4K
I+thW/MO7DPZRfm2z3BzQlnSJOmUMfNbvza2RRuDGfG98QeZ7M8DSoxbTZ9s6oDynFvjVa155QaQ
crfNiNC9M9AyXGm2d1/Zxa7wy7t5agdcTUvXH6oGhetejb13NXldU+AMbfuHqKy/Z6WxvqljTDBH
krZ2YAHP8YjpUcm5QeuZh13GkgqgV+3h074hoJ0ZwdF8vYqcEo4fdjX3QoUMZ2nW6LYWlsmYEQlQ
cyKuAhRH1cm9q8QEfbUu64/cXOh5Lp4bcUcn3Pl9qe5GnVLbNDlLUYz0w2tcFzPD3z5fWP1kTwAu
PBu5TQydlFhgwE8aY895g3FGnGSk0jDRvPyyePZwSM3o2OGUYtyj91ejWfuhxUzq0bKXtfRY/OE4
2kZOT9GT8wlFv8H2mtXt1STtdtdjhcChB2qDJcQQO4CxVKXIXwyaKl13pCkTol3igNbr4RD14BS9
oX8zmj7ZtiOn4dR1kQzBHRQuY5zY2vfNeKl6c7w3u4LTfW/p07uXV/rGAUKGggw7K5xSBFpByiZ+
5HjVfDrJ/6HuzHZsN7L0/CoF31PgPFzYF3tzD5m5cx5OZt4Q5+RABucggwyST+GhGugGDMMNGGjY
L6TX8ccjVfcpFaC2AN9UQShAOkrlHoIRK9b6/+/vs/0SEtDCqwB4U8ImuZwq0lkXSHXrbDwbibEm
Bfrcn5sbL/SYsKsq7W4BGdiv5ESjH5GDhKluTGTCJ3l64UCwhQbXjdd2kD65g3wsmp7GokpvrdFS
W3I+/BhqyNZpuNDT7nD5eHO9aaxVe+TcK/uwdIl+iRKjOZUOnbYyKM9t9lquNuLVQfh21GX34lf5
DQCFhzGxPtlGtpqPkrKUe7hxNUJpo7Bo6Na4hMya/TMtMP6VOXlWiVXu/DLU6DBz1lID76EhVYCR
OUTIL16ZIr3QSXWSwYvduPd0kqxD0jHWj0rnBuLvvDF1c6g8ooCKxjgK7T2hkV1Ra666pc90A3R3
L+it5uaDs1hQ2bzi28T+ZwE+tykQXXkaakPeGgbN9N4zBBISvkh0Ie1+5EkKyYy0Avp12az3REHY
rwRlMTKmD7bVyxg8is7fQRbZFoP5MNOf30xheE3YdLrxouqtdO0r020QIyT1EA9hs3W9fN63ntm8
obPZt+zKsTOU12ZB5iSKn10IuEMH+h5akzpgu27vgA2FO9udTrKwv9SL89YreEL5Y0/2jQmZXiyj
g3b4S1MygRgIEowLohy2DPwIfPK+LpHPhyiCR21GlzDL9cagAdDN45Yu4rKRpkUzJQfcgUS1oTfm
pc3NSJdvRNkwte2Ot7qHMshVe95VihF8kT1Nc8C5DvJ9m8gVqF1DvsvRmuSuexdIbG1d3T3oYbhG
d5vBIqbhtTgHYXJfEKC9d2IuPwg7J5lTBXejKfNjQZ12ot9wbEicvywsijzQEnvHqEmVIZiH0Wn3
4fgUpEvT1Dc0iO8mqv6NP3JXTrR373veOQAwEUuBYkaZxFAIfWSm4z4PzcitoH0q/WzPvYiInbD6
0EQPHUB4q5iTCby+yGvj0YFwdaajxAeU7hsvdA4uhnoVD4b6KbQh8wTTdDTH/lai0UYgBUENTTLz
0+qzZ6ZLf+UTauSXUMIXbZwemY2LSktAwzp0YQa1LpKPWtA1N1N5m5ptcU77ebk0RCL3lU57lB7V
igMOEIT2uHbn6dUvy7Motfjk6IZtdNU80I03Nn1lnkM0UYducsGvzj3DI4YZZ95cbRu3x4FvJ15z
2cCYj6PCj5c+PGAsN2PTknxyCdIKuGN8zh69nOkZthao9DE6FcNiX5K3nm8KI9S302AZKJG5xWbR
vJ+Xxt1xM5gZJKuCd7iEnLnLqZXguckg2qEzewhsnL9ELdmvCH01snfTv3LqNBWbKELv7udQ+EfI
HBuCzoBDq/ew672zxSj6+3kZixcO8umiabJvi5GIF3dJw6ukT471wHKBS8v1RK7jEXLI0laecytK
ZJEA8wlJYhnWNLDC4ZkI+/nkQ/TbO44du2VzQiF8ANG3s8Lo6yRp2NH2MGhJMRiLnPlSeYjbJ/1h
sy/LsnjOmMMAA/e241QcoWSuOxqSRBv+QAbD/9L2eU5bCEm9W7zb5NPVM++aMm8T6GRfQveTnfLP
SoskTAQa0IwIvTUMviSbmpp7XOI8AvyCiIsUn360+sx7+bwUUXaKgjyGImlhn+ZQocLYOOmSg523
yFnLz4GFnPWWR1ebLRo1wEZYy/jqSaMjS7AnQq0OHxftvI2BuDDy/ByMzjEvi0OEMD8gSBCG0zED
VekViTwJaNhX2rTgc0cpwxx7FViayRIz0pjRmqcr1B35wpTzJuldNe1JDsuZ3YclVeuAtTk61a5X
HV2MAedFAvNx07reFtb3w5xUXwxn+mSKxdtdrqG4Nmzta4WQPUc0mIahnGKn6ij1tXkvcvE4dQhZ
2zo7c+VyNk/JRVJblyjVDjlDrA1TvwtkUuccjD09YKiZ61xzrzynjXOCUBa8rRx2QPSEGV2UFlFV
9uJ96RfFytE63ISTZ50zDnkwIiIMkfxCIpYvCdNt4COJe1nwTvZg/NAbVvANQ4+6zXkipqXXnwRt
IRlk6WfWggRoEWBXU/+1U9OmC9xjs5JbSZ+h4es60SNCa5hzLQ+snV454/LQCPG1MbsXVKjtFp3G
bujRA6dXYNX4WqU/o7TJ3D10uTBeFemRZeArGIxNQnlG2ZBau4Zf6/XWLXzIirgNfZ4LTfwNWG8v
QbpvXqjUrY6tYndYQloNsDK4QBik+dTmzrP22ofalS/HCMnypm8b8tPMROFiG66qqbLi0rOYdInp
fHIc95BVbvgYAP7gmLNAkBZBf03CwNvAtGOEKL6OOEcjKzAQJFksM2S0fbu8Aq+9zfOTLqZdlbdm
vJQuF5iyeZB8CqelsNjALf/BKnh9cEt22WJ2cWEpxmlPDevOG81P33zLx05/Q6sHzT8o+OU3po8o
v2+S6CoIwlsyJbdF4FznLX0gQiWeCjsh3ydaqLhHNFONfVzMhg1n+NqxvsihifQTuPdNLjGszwoM
gJ0eFxWAmGwO9FQZamQg6iKO9ol93LTuTB+RYcTDunT5o1wQ7QvtfPrLvu55xxtXNkVcZ+mz3eV7
XYZMFu30dqkYNk6TdS7T5S6hBHHNjLkzI5K0+kwR+9PRFkiRF33wBspWjpprIlogU9QHJ/RiORAk
FU3pts6Ti1RXF46suH4uyI2DojrmtXMWtZzV0EDKNw4UAhUit93XRn9oBN31Hq1iHNmS/gxjPDOp
6mserYJUp+WOu9DWR8+0SRoMEwoN74rDHjd2oB/oANPuGtpjkjEMtt4p/I9VZoAF4m6fB+V72utL
LGtf3Ahd60xUw5jdMBHakuy0Kyw25KZ34nSWp5qisPpS6uHMAthIr4iemj+IJxIc9g5WUWTTVnIH
M/BNOyUSX54y0zfPXF/RfBQXUYtgwEqfi4AJfmu1nwAvt1wx0oPiCNlaplhHZTNNfy+dN/YoLqvM
+jYUfnNpD4RjkApyYab4KUoHLQPyuKjW86tvVt0XsajxQBg9GSo0hWJqxqOajRfim3Z1JmnReTpG
B4JxCNpyHxTnbvVe5smVqsdthM2qHqeHlR4Zmvq+sUjdsdUnvU7mmSZK1D6ZH3WYi9dhrG9mLqsa
jqHZjrtiNLgOhfIiVOrCboebenlJzWXbhhXaAQssZ3BL2+7gZO5hSMRuVcagGSV/uDtMFs27JpjZ
nfuQQCx9Vir2JNIi0egJ0jVAbIwjfxOqq77laIaZilzhmvHAWQv7d2qcN0Oy76eduqxH89Sxx0fS
oJ12O9o9dSaSjjodrp0a/JLzVA3pJmXwF5FoEjQ47MxzZIGUAq5OtpzZ3ABN0KqciKHxbMiKubI1
XvSBRv0zHyyHWEOrP+VNsueUjaFk9mcWwERjPJphRRHJ2hPhQc3Z29zPKHPJ/Wgahi2SUtTclGnw
0NPLL5qkPAyut3dbjvSouLN7+SUjQgFs5i7Lkegj70XybGWfJL+de6nTbCe/OOOOv+kqHxg3kqZU
pWedP1/2luDJgucoi/SLCU22sGitVLeUm3qfMyXG32dsqvyr1xFFhZ1MVf3OHNMdAXVbY+He4HC3
6CzGBvbFQCg6UYkqXsisIqlF0Wb39pXdVTE2pAwUpzjWeNgIjyB9ZsFn0p9XOcqqxd8kZfXVK90v
YzBf03PDSUtv36+BNMhjjd578WR2a/Q12lGUmNMuMGf69Hk7f9gJV6dkdj9hZ25LLBml196ZUXG/
eOdRreK5tO9FPV5phiZs7CRZ+m2P5FKoXV4UyCIadMmo18UImnUJWdkz5+OulsWVQ+DHY095ygaZ
0XClnULC2rk317sQix3o4eWtp3BCRn8flcs9QsyjGELm5FV0mS+hPElzyK+QJC3XzThdTPZCqZO8
/6Ct+1W69qNU7bcQgFWohgN47ZOCVDG/hzv/KFRrIzi2Rc3SgJ7hXZOy7MuDi6j/vcYt+EVOmkaq
qOfgNI3tSAWYzcre6ZJR7+7feSW/wVr4waq8w3UM5gscHZTRvzafCvSYPkJrFN2213/FLMM3bdET
JOaoqos7DFLGO2378KEcmv4+VI7eM7jsVUxuSvHx/cX8IV3l/2NcePtR36vu40ORF/53EBK+Bnv/
jvjyz6Rj/i+kl/8FEeY//fwvP//5Tz//+ef/9vP/4B/9C3/0j/zD//Onn//3z//9T/z9P4Ar/K8/
/8OPKs31P/8LrdCxfkK/6OMsty2yD2At/EWkadm/cAeBVAWk9vkRK+FXWKH3E5QZdJjcKAOkmFaI
fvNfMzycn8AjsEz9cCUIAK74IxpN5J0rAeQXMefZ+3/8D6GFThTLeGSt/7M987em8TGsR24JEU8v
ou4kjuBg0CoexNw2n43Zc7vu57asQYEwW8EFoK0kNjvbfml9gym75WvGnkgJc7XB31wk6Eb87GxU
UY2wGAJ6F+NeXsQBzXtw46ZCfvWHgWTfAhgx5j86bEwWJxwwnFEEWmGftPDnOYzZPQ/TJPDEVYCd
Wxltm6UBCEXnXwuUHLlC+8VsCQL2PNlfaOmQr4D5tnzsg7RJd41jtpCiYQd0Wwf0sLGfjaXLzgY9
0vBdGbaMlPzFf8uyZHrhQ1fhRVP4BbP8uinfE/Ttaj9yT7wcTODetHR9go0jQD/njZOzCWNzRF/d
hbohZWvuTe4PHaNq4Yj6zXO9ZTiOTM6BkoomsjZmr8oHnHtsv4bLFrfVvVG/Di7z3DW/zj6Yygam
PKEy3XeTCgg08ZS+ZzpGE0LResT0E2iJEiHq2l2tcvBHVr8KayzF7Zf2tKXnbSS9eT40qDZQoJPw
idZHR/pZ13aAU6vIcdKGiyhfyUChIB/tjt8TlKP7OYN+va5sQhNIa0BnOZXG4h6ViNrPwAgxIBK4
Ok5nEi9+DVbLFAtWCcIPt4s5hBC1Cf8lTU51nr0XvVHyidikTeECYSBBaW0+tHnhvYpg/N4uVOET
1gK6X3aTr2V5T8ojYbTkotHwvli6Mv8AqTs+jc7ErTfvVsh4yCz5Nmtc9z0YRmmtcGp0KlNEACqS
K3qN8dA6c75jRtMhBR2GkHJitCz/NlOJ7FGJEQWI+13T1mSMIQA9XJKLRR/Hrch3RgsvaYON5Ezt
/cpsncNYecarVNN8RbB1sCQHi4tjffS7lsqwTFR+3jlp5HPsmbOpLkN46Qy0hwVxp0teYsBQHwsw
ziZMYiW35qkPbxNsMBhC3KLuzBOlt/pOvkY8etUpdA670XTXFl0kZ/HEjIEeQTl6hT7DRF1QwbQJ
4qHX2SahE0c9OigEuyxGDOkkNZ7MTDCjSLqoMRnESGPgFcuh2OGdboKtpLvXnDNjx5OajzBWKXeM
oI/9pCzIGK9nz352atdN7xenFkQn+JRIVCbhouMhyUrzEYcNco6xtrPktWRSVj2Bg7T1Fa1Lv70Y
CigNz3UjovKi1hCdUbsOso2+LWkOT6UMagJup4gd6M6s6LtvM416+WAySNNXbTsE40VLZIcEBs20
lA8sMrDhjkOI5FP3Mxd4EF8jy3oVlUNYTrpr7qeYQGmfrhK2RDneCxK2Jd0NlbSQgvbCx19TtRlq
EKLcXtJSZATV57p8IkzHZwAZdRPuLsPrtktXzeFp9ulv5IHyzG2lS1LFLVjqH+5YVOGlxrBNBVeR
ebQtOiwO15EBJYv5UAu6oSNsbPg6Z+5yn+TE1+Mfo1iPoVa24tKSFVIin/zK/s6s/UITxRW6mMaa
sNhnUTLe+hMeZ773jE0JVgC3lgSp4EkkvmayTmIB2esjT7Mo81qTvclXCqhYkzqTeIZ9Txslr+69
XIg7UXQ0k4p6SY/ILkPS7TB0j+RnKmase9O2vNuCbt7bIsLhmZyj9o3UR3PYa2/S34qUsiTfwH6r
6AwBRppepI3RnfSavsqPTuFT1INw6TQKNsErSYE2GTskv2V/G9UwSjcD1TsV5FBjsFWYzlb7j4kC
JE0sZmH40uZr1kDvHsTgokgrpFtdZojzRUyDfAm2NW5prE/c6K9V6EUFSvKWxKhPu10lHfkQhoDs
02QKtyNJnIilGxG2h3E0y/OizYkk4PN0k6uiVsWjb5d1t5u4TnPlQMl1UxZ+wA2mRMy4lUTcmVgH
hXhWcnReymC2+TPfal9cP8diq2dGpZvGL3t5Jwm+PXmLr0ri7Ct/4gu0Mbgt85JF+M7Jx7VkNJAT
NWYdtx+4cC8wSoJ7Q/ldD6Mit+ZLq02LK9FWyWeDNDsA4ZPStklVrw/SYuEdfWesENmFWUo/xhqq
hyQNaOqLCRbVpuPMiTZA+KeAht/YApB3RvxoSPKIT8jXl4rsrSRFJsdex2UT9RibTsRSgkhKvlEG
34fbYuKU5W6sQnBaVTm/yJ6NeoerngsDcnuHxeUaZnoeOqg0uO30iJZTZ8L9RFcyeGRcybjLnoNR
bBzDUdmWlescG6OPOJ4n9jPs4IOuuEbNiv83GvNUtSZ9EJfI32hLakbvb5W9dP6x0BPYc9GadOoq
rKDW1sWX38ZTVwaHaQ0+i1Xehg92Q9tvM+g5uitdUyVo40X+reRkrmkd5WxnVbIgObCtJIGwaTmP
Y7s4ICd02V+zJszXXHpIw8NWzFy8+TS+UdF4xl4Hanopa119s8IgyDiRbc1H7MhoXcaO8ZD1bkbL
VEaMFwtdryVA4W8rJ+VFeHTo1TaIKpNjMwvPcr/j9RSEY3gns2NKiGV/wA4HO5OQmQjAPOt+qiaA
IRFx95WwDO8+5JlBqwaOgvhEIB1ZTFZBX52Csk5RRlaW8VGkvY85TGmmJKky2jP61SDnG9fCghki
IUd6nzfXw7SSMMOiF+zuUdNdExhMIk7OcS12ayDwTRIkUh2m1mkETXGKqw3qkzraoUcB60g0RX/X
qSaROwcOO04Uw6pQXIy1KXZu6/CvkzaCY7JuBmTnQrbUKcU0Zcme4IPypAF10x4qBgo07fNBE8Oz
JPUVOVvzy9ihQjt4aIU/nS4g7c3tBWZXT66Tt34KfZQNqllOfue0794kjC9FYqeIhdPWZ4Kjo29t
vU6+2CPnjwoYPcnULMyXBNVlhQLJcE4dQFnSKme3Q5UVETozTv3y1elQf29s5lYKWZpjsEZDVPKU
tGb7NFgB389s98FVSa+WDCCUBgIbjCayHKtafuFMknueFDI5N71ROjvZjeq2ppx9x+ZCbwVwXXXP
hVi+RiMdbDwW+FHMMUBlO42OeJU61ajuRFc/DnBVPkC9tDdEYCdqG6IgfcCFUpxLLEFfKV8Tvj9L
d2+cyt0tpoepI+3dwsyYd23+JDxhfdpkddyvLqqjNqqGVywN+3U0jepuMCwEulZTkucyE3f75gIL
oS7r0+ibLMf0yxyU3tdgSAlLmmDvfsOO2uH7L+bopByf+irJSJXZUl2GLxUrhYk+U2vkhOQ7YgLS
qtrWqlwQdpo2URzR0oYnHcyob2cGU5KesoH3wKyC9psvJTLAuWgDZ6O6oX1IDfyizJkn/ArpFN50
rmsTiWl3AyaDZYnu55oYLfwbWDrox6xBtziXv7Cn0SvC00Uabs3GndIvcYijnZx+bHa5W3odWm9W
i12MYYaXUpQFqmSYAJs+RK2CE7NVH63dd/ADctQtPlZahIyZpInqorj6kjCtfEMCaj7gRwjbbabW
kBBBkf84M9Sm/bLkZOBE5EAdUQwggSfXlAgLlKW0DxM1+fMOt/gYAFZZtcRJYiJzbr2FYQEmYxqK
wuqKelcTdx0doeIASVhkDjcHeogY6QQWzKnQ57b0cGYX2Rv1sYH4KSFByYJgec6PJE9S4H9BNZnN
Bt2xem6Y9iDK36UKz+rlVKJYPK6YY28jSf6lvIQO+sW33JVa4I00hMPvYUxkebf2pghrDvexyqE2
TKMf7RJNvRvbYedSss4RJ4sBEvqrYpVAdnImDh8U7+brZBDfuhmztic1wyBGbRMmAVFKrckv3aF9
cp75ntsbqxDeSxcaeCiGodNXhhGVz4kCBrUJlkiFOwU/6imrUtSDwWJkywV3S1K8uYER/lyTqPGx
kOnj8pIsE80nMTbpnsdlOCYgRYhQtgFukM3rtQ3BNqbdczaabYNJaU1EbhOaS9uqtEISVOQ6kQVQ
Uc0xmCMulr1N5PHWUKXdIqmqIGUhq0d55BdoXqFdsNfse6/M8TCQz8hXk6VrkLBnVSQG4wqinWqp
cJ/nBCLhPlToSwZyAItN6BqSKDObCIkrw1O9PIBYqi6DKR/tdehiwa2AD7VqltjKYjXMAPXKcbIE
cR4u9WYwWvjXC/JlGXCVvvDvSycv7dgxUq6kASb+9Ng4DcfUlPiq3ejGH/PDGnKIL6NprJb+auXX
ZyosQ3KOaoYfaLlnDnQTkwu1+MKoPPY4WZyN55C3d6CY6R8MZHT46CCUlRsHuxJbRmFhuAJ2xS47
pp53hQbOwYuFjOgOn36gDn03MKqb/aGI4MkwQyZeN+StFTqK3vPOgJUgg/U+DNWtTfYttw0GE57f
zwzwLCmOsDDGR4agg3FofZpvjCR62z63M7I4Hs1IKhjsotASfE1ZUsBmXt6hCLKQU/O8rGni/Rxi
1Js6F7NzyjG06aWImoMsWVr7zh+FwYcb5pSdTsn6dZ0ss+IeoacRcyVE8zN6Cd2BDtKCxagBk9Ch
wqyZkK/Vo0vtSTAiOVEGeXZmM/QLjikHc3OVIEXJj0tIHtcliAAhmHWZIuX5xiq5gxM2q7PWLAma
ol0f+Mzd1j9V01Rn+9BCXo5lCibCDWW2JkfIj6T9njhBiyMfaVx1labuggjPSEt5NRGnQ3JOWTGa
zT1dZcd29DPi33vCv/b0ojtoJF7FRV8NnlpJVn2CUo8L4icO/sU6BOvxHjOti5xzgmSofdTSeOH1
wF29vDKIAV7iaZEtbK957gRxM7M7IMafJ7EzltnGY7ZSGLeEdlbtbT/apoiLski8fRvmgRUbzHGb
g2vCKAHKUFMMboQtCSsenQFWs56aQF/P8JVGlMfNgJqXPaK8jYitEw9JINFFKpGM+gXHAetxHTMv
iDUWLpuniAwkQhA1eK79OLPFz+3Y5cjsZuKmUV953t6JREIAUTsKK6SWHnAGLWiT5r3kiosuvaNz
smNBSVAnOe8fGx95eKdCSWRJKFGXZldObgrvNvLbPJaVr7Kjnbv4U+xStcwxyoUxQJ8Jktp9n8Sc
b9CzjOcwqCqyEpt+CXEAhAS0znzE1T4UtVKnzulnxYkqoPsTwubMu0UOuj34TsUtE9pkTjeqHWtr
a8OlTKm2hWnutHb4Muht59muVz1jCV8yxz0TRcWIgwN+YKV5XeffYdTK8rshqHE/Q1Vqq0NQONLa
ezhEiaSxRG3HjOtTTm7mocPBiSbnZITTMAPAUn6zbf1UkM9mO91d7pf5V12nHnqxvkVIPA8dpW/X
LwaZ1AM9h9hvy/4q9OvgxpzSCi0jyVavobK6w4IMMDzYPFH+buqWjohzXjFkqBonbJphWdnq2p3v
Edcl5GEuMCri2S4R/vtL2D74JmNIWgCWMhGTRfW8y2kIok0HbxCCF7PIjXfFUt7QHlBIncrJP6P1
hvwfYogPZKjPq5dwmvBjGTpSV2LBdrE3uOg+w6CJnhj/zy2CU1Yt+d1N8GoJt/g2W/NibIAnNNyz
IF9wRABSOrdcCx9oYfM5s1vSQ+Q4X7URU7bqPdyuxGtmV1H0SuSYxcAWgTKDI4otjpLch+DWBU3/
zsMPIzgKOgwGDM2s+UuHUqg6m6N0ehoGBmp8+B08DCp4vODbYtQDE6o8LYb8koepZkA0j5PSV+Uv
Icqi6XoKqcbk5uwgaMxSP/YNeEETQkqfe9shGaypOypWib6iu5WnD1UyUVrcdJbfOFe9YUXEkcdD
5RbtvoiqVu1Nf/Do1Rpe2rf3mMUXQgNoKPk7wFWFfhvCxWZYzoCiSbs465hoHbxESK6R9TCZ9YP1
PWgvdCZGxtIvXBGnIf2idt/MBNrgf0YDSBBBn9mta+xdsm8JWxyzUezHThgDJ0BU+scycJIyHr9H
GnIXHJedW3CBQ4ky0BVn9kJISHfIiZW0vo7lHI13ZbqmKkJQ9Fy+bD8N7uqCMdZHj0uLCrUjFZpw
Ry0guR5oDJhcYaBAeZw8XJAztoui1URHZlFGepjZdtzsOicwR2sTNOg/AR/hZ7MdSD1wo2ARymqW
35K8m5NXoJfF8FAklaJ5KcyEWwL6U5/G2KZuCKZGMVqT1f1MQZ31D166hDlptXZINpswNANvNu/J
vwe3Q/EdwdwANeaqSNj0MN0xv05ZGs0dBxIpd2hy8raNOSbVzl1KSXhXOj92mTXlhzF0GsU8ewiu
zDWJ1cY3RvcSpOORq79EZ/k9u5UvrjpjBk+i62Cs6a4qWy0LmuiqD3NO5Ee7BsGq75mwUNdWSbZ0
meYLuebGai6L7SFVa57sirM1EPQjw447QwWnoFWddV62EfYG3YZJv9XfE2oJSiatNnSERcJvuqbY
WtzD2cWMdr7vv+fc6l6SeesgvkWUx+dNDSsL5IpS1lYVh1FEEiyQm97ethHdJNpDpnyOUPK8G3mJ
1F3NhXHfZg3cshxTs72b6TAtWwxnhHDVU5PdjDb/JfB/Bvk4QwjISUsN/0A3SuxoaE7eTW03SHZo
/4cMcmHDTZsi0+V7w8T5CV6mNmJRhvgYkJ1MAB40ehMe7UR8WnRBSeAOgFPyBXkTTQByje2Y6UXa
M2cOxzcJyiDFWetg+Q4TBU4pn3X33NQOZriwHO27XAOrii01W29c09K9CMrirqinTG81wLbNonz5
GDY54MZh8WAhKQXZjEb6OlsB0JejXW3DdM+0D/Ewq5nb+OSgjdgu7RK8NhMBzfj87e5jDAYYOmSN
F7cIYVUKkCxgmY3m0h4L1v9dUgdhT0ZcOt6BQyuamEte9qEoEe9oh/DpjKrT9yqaB5qBRkeK22j0
3g3MJeKQB3Le2HVznuQt1UNOhmAXDigla4EvqDQa/aXyTJ87RusulxF6/gqk+kKBiZOZSnQZc26N
OqP1F1ccf8VOFCXtjoKU7a+GiDRBiWZbfTZgNj5GJ4WDTZMohlnV+aRReBzfoqtgGmQ0ojnKxFwz
YK/CAi1fkcyxbFK6/dqY9UPC6CU7i0oj1YyhxBTGtiXJVHSNQF9O0SrvV7guPrhHCY9PtwlPaJc0
hCcsy3GOid/Gq94a05kt3FBuS0gLn169SndyVTOu8VqP/orr5NTJuV7hJHlLkAMzlcLNY+H60t0Z
dEmsXcful513Q9pQIisaSE0RQXrvidbl6sreaMJ9M6yHNC1H3AK5MNVKYcAvivXFcTetkVLpMwur
i7VDwzjIJ0UW+2pn0Pjg0uvfJ9oxn0KVRMu+Wpzs1ulMySrKF0BRJZ2m94LNnXaIDrHUYbTiOk4b
wzXPu7aVb9Ekp0eLJ8nFSG71V+1Q2XIbkG57Wy6pEPTFm3mAhaaYeg2lnTx0+JwGGrYOWncH8hEk
04ghyBUlYXjbTs3gQvMu+clE9XAiU/q+wXHxK9/EySOR6MmJUIIK3ceROE7dIsilM7w1bWwFG+XP
wDzVmA/VGXc/UhyrHilmSomMJDL3phgAHBl73cRcDqFODo4k9+vF3zrS6VDUwe7/zOVImqtZleN7
4C5VceerXkWxba4NYNowDIKIFxjuVLtExoUf1M6Vijw449JV+bNfgcHX3L/UwW3dTpx6Xt9Jhit+
Tg/J8uQydsLck9kOQsGxbj9hRuEnM+EKIqA1zG7CxmZld2PVN1+BYOJNm03ZP4HjTtGAtWXz9scn
9td/Z7N4y0Pj8DvD+HXq/j+Zuf8zk/f//PM//jhn//6jv8YC+szTXdezA5JkHNMOHGbwv+CQDP7I
dsAawTXC5kVIBzPwv+QC+j+FNo+PSfoDA/c1kuvXSbvlA1HyTTIhQHF+j0f4Q4P2lVL+b2N2wh2i
wIIF4Zrkl5HF9dsgjhGNBp3yYorRS/ePOR3qF6LDUSGVJt0KV1vnnFXObSV92jLL5N8IY5nOawLm
iGXXw4ufFvZFIYrhwubsOJuFXd75VkTl8/95BcF/eqNN2Yk0U//pevzo1NB9/AnZR/8nOhXvwPqa
+u9AAYLK53dX3T+j8finVeLx43r7/kO/rDfP/8mOMKKapAL5rg9O6y/LzeVPTGcVezhkVNmujeTj
19VmOD+RqeeTdcaYzXLDyIbm9a/KDpOfc1klnusQjMJP/5EFt+qE/m29hTZkMJY0M/EgsF1OnBU8
/yPEnqucnUToSAfgCxAVQjR6nA+xmqfo36HY807/9lehYQkim79oK/7mV7mwGFw7TCh7Vli8wRWy
DXDP//D53/zy0n/UaP3tbwlIaHAi1Fk2CtzvEq4f3pBs5DwKiZQuD50qZqrm0nXBNfmHfwvpgxaJ
BoyB+BZWtcwPv2UweQ8J4G3KTehaVeJYW+7jYv/7v+V78t5ffztB4JNSZ3rYTj3L+U0Gjmvanl5A
P2/DYH6XwwnvGaoTQmfyYZvb1NBLcN6CAG/m8uShJR1o0GKbiRF4bzjT8Ybf2K15GcBC/v1X9tfb
1LpsIhdGoEt6BNFiwSpX+vH9q6z3qhDpMtZwJPtSVfdN6sEbCAHJspLmOOk5z3//d35fIH/9aUQu
IDrkbmssENCgv/6lxH9rQosJtI7qPDybGqM5U7R1t/MU9AcvrEDL+FITr5nrszGCb8vt9qrO/Imu
ClL+zKddm3ppuPv912X/7TOEddcJPNJJPI/n9TffUqdt8uz6Gu5obczz/+XuTHYjR9Ys/URMkDSS
Rm59HuRyzQppQ4SkEOd5ND5FrWrTi152vVG9Tn+MrFsVUiZCuHfXjQQiEYmU3Ekabfj/c76zKjCo
oLkwtZWkKeDQ3+sHGgKGMm6mdLxlei9oCHnFIxwhheBUDBcuKoXtT9cAePHgB/vnANMjW1oTJFwR
PLPP146uZU43vdmP+YqsVAoCGrHdfqOZdAAFJNIvbvdfXySuSpLByEM2haF/uqrBkbAiMH2QKTPN
kEg83lWAb+73N2+eXz49U3h/BGmysrKzMT69SFNCLIMdgdPRbB0ATEGLbwoyB+yLqLAtx/KLSejv
nhUDE+ahyz/ePOn+OnAti46kHG3eqJAYqaHqNbZ9SKsUuer/wg3EfIvlmWmfyUJ8/CiqQYleVkbI
3nhC6gM7nfeWlu7vb6D5SZg3v4qORTQN+eg6j8r6dAeNrmyxjXEHaSbll0DKx7N05zovwK9tW0p9
oxuR2HQdHbE0deXZjw1zMzn0f4YTWV4hwqN9mdxC3SwXCFazqzCj5IY6y95VZvzsUkBd4YCf2RH+
tIaL3BxtgrfXoOfALwUAjs3Udfau56dfzH8stZ8Hh0POFdO5g/aea/t4BzmXFmMXjuGyxccEscJt
wKUmKZAKEto74TorzepOCc3sL0bJ34x90m3Z0s1RK6YlPq2KZi2cJqjooYTA1XZeNdB2p5fxxdj/
m0l01vGahMHZjkGV/uPl4RpN6xzTCgoVCkqxq0aqpcKf7W9zy16FG1pu1Rcf+nf3FNWorqMJRRhq
fPrQkjZWz/IYLrPQypBiwFzXPDe5pfJQ7erIiB47odKNK/No//uR+jc3lXWZLQY5kbwO9vzNflkz
E96RaVBRRPlYdUuNBC/cDVX3xfvwNy840fSEpM2LBJuoTy84rGlMyJIyVWrrcpmY5ggOQFcrcqWD
L4bnz83Rr5MX+zdKuLrHIYIx4srPw0SFbEBaoG9JbTyXIHbDbqTyqsXboYYejsHtNpAtMVBISq5U
nd8hpRnwNbtgnCI33ZaV6PajmXpLSktfpTx9vt1/fjmieNGJG4LZ4ePtRt1UET7Ol5uwP14P05Sd
fPQMX7wp5lcf8+mpFhyLMCLo1iLHmLk2FCRUKOs2LXg1vZB/Gu4b228u9KJXd1WKkqvobGAYXdhd
R6Sk4P/xX0ekYnONU+xB8HQbTVGypy66lu4QXCNbGRamhMMkhiTaZDFEL6Pzfvx+cM476g9zDXtq
9sHmPFfz6jsz7/bX0cnErNK6wnbeui4Cu6h6g5/qPfDiRvoqkt0LwDBgfLGZ4OciR8hGBmQo1DuK
fVYJK+GpbLVg1iaRSM9qL4N1kmRSLapCGLdpzjGfYDQbTCR1ZgvlXYScA95/j2Q46COijs2f0C94
nwHwWUrLv7/ATxl+3C+WcUwL3rxbY87+nLAOzzYbZIMVquoMdEEEJD1xWel6JHnmwK6jWHGOwWHk
6TWEd3e4QUmCxCF31uT1LGnjW1/MRH9zxyVKctMjicxk9/RpfWzMKvASS5HbSnPsIbXFu1bRYqJ+
F6wdK1VffJzx0TLx8wZIiyu3yNMTDqvyxyectYnV5LzMlO7HOQDiInEcEqjGREN/kNVbfPtszAjL
QqtdJShm4W7TFvtiFjTnfdPHSWOuFJj8w5IvqUB8/BrKRXjJiYKIAzMr15jigruWMiwGI2NGP+U0
W40JX2/aFEdtQkg4eCSMt1nhImKBxxtgqPpemhnTR5klh6iuYCFolnfXJz2Octv6IUzv4veD5/Ok
yjFU94Rl8ooQQ4bv5ON3BmUi0AW0kBgRs2+8XHtNA4MEhFmi8C98EgYbDrZo0v8SRNpWVVn31OMX
mpa/Z3RQt1ROhyVRMdoXnzTf5w/PAUb2fFQ0WS4siU3m4zURjaAMu0akE1WYmJ+JrHTsTQEAfTVG
+Gp+f1l/GeuGlFgxGH7zTprgxI8fZkxhB4sPC2HbTOYW/H+49FKLSK+1m7ZfHZT+emWUsCQJ9Zzr
DRK3P71YXlmR6D4wWfkOWiREPUUNrAZ6nI4S6prwxOlooOT8YiX4ZI7i/WKGoTDBeViSf0wB6+M1
grHUkUXNQvUcEaXe3ZFpcCp6C12ad0SCfSCZdBvD2Gdf98VL9ZfxyetkChY5rpih43w6q6TK7nCc
wCIUYS/Wgg7ZMm4A3EsHNebvn+Rfbi4f5bAxxJnBBWOG+XiVsV+2lTTZxaQBLfS+RtMTjqUksbHR
VshjRxpeVbv5/Yca867lw2ClXskryA0mpte2vE9zFwYMtP+gDpYRh7Jt1QGQiUlNnzWBwbYAGDkh
miVkvjyXQWtdgBpqz0YAhbMOkvsvvstf5tH5u5gOV0+9SIrPL44b9dU08gxRh44Al+RMVfeqTsde
O5TL1JfltoRleQZLSKBSuNTzcdECw/nia8yj+MMtoUDqMR1ZBrVxgyfy8UHoA0XUZqZUkPviXDGV
lCfHLItNzXGL1IYAuFbtQx6DxAEn3ThDcWu27WAomg2a/TpmYvvzG/1TNrj/14rq82nxNzX1/4OX
7T+oq//vX6ub88/8Wdyk9s1Ont08bDsKVcLhZfmzlu7+YREPwD6KwxMFIg43/13cNMQfuK9Yg+bx
Y1EW5df9o5b+Bw43z52L7KzSVD+tf720ydQuTNPmVEXBfn5zjE8DpEgawxcl6gG9w40D9u0I+6tH
PzKpL17Pj7P7Pz6JD+JumFTF5jnjl5NNa9Bz9fN0lRJFwJmxsuEi0ClPNpnUXyjzYt7/5TFc/TnK
fy1yzlPp/4z9Pz/Q4cjhSNYvlspPUy3SpyG0ANOHYQLQBcZvS59xVO+KGLRF2sw+IhQtIPPH2tMe
fv/ZH+fa//pszhSSuBDB7f10WwH/RkXowG7HAp+ucHvXamsZDdhYnTCpr0oAf/dpLu0Vwe5jLg/N
E+MvtxbdeJvTLVuV6DQx7/l1jpBkmJvvA66h/ur31/Z395VaPZfGHM/+7NPKGRkqHIq0WNUcN7aU
27QVDGDcL7GNUEKiuy5jcZWY/PH7z/24qPy8p2yCmVZth94Tf/94lb1jJyUih1XvGAHCX+CySevQ
phSvPqi0JYbE4J8fQRbrJIW3uYLt2J/uq5m7OLawixsoMsCUoDHbgeUuT4mEb5vaiXFBkxqpGT2l
LybuP5PuP4xeGhdsfcnP5k/3LwuIFAiZR3iAfYvNfIFadgLtb5ko4Dumk7dBmv4pLDSfCB7ftKuN
0YbOPvThWhFES5AHx5iqJsjGUTekFKb6Kjdc8cNop/7ejkWrL8uIWNFZCQJZK807IpubJsDLZ3T5
CzgEx1t4hWldaZ5Tj9vRbIzs3gKHRsZYPpBS1DRjUKxtt7KRgo9+L1eqy9XZGuL+JkQtP65cN86v
O4YF578a6sk6DeBga2YRCfYAqW8s9EgiqU2tyVbI3hrfXE2J7EAQRAW0l74yiuIIYCqZ4g05mG22
MbFahOSSZV5C6FWh4rjfskclSyMUGTjQEYUwVowud/CK9EP21qb1+A0VbeRsqdokoDGtxuG0XNqb
waqrfFWGyK4AGU/mMiVfqFoJUSFCwHGIFDpUEeLHEgUjb7Kbpw8ufIZ4o6Vyeu4LO6JqaTGtLwbw
jE+kX8XFJvTnhAa3LpLnwMFbu6gtBticPmXcD6Vh5VuvaeYIV42c1E3sphghGhPRJt7PoL20cd9C
I22IIdAxSM3YrVatW9eL30RhkF1U+UBh1qz3zsGxYziZcWH11oMIgxyd1RgkpGd4TYkmHsWNeorJ
JEJdpHrb+OaJEFUYAhviCi4hSAF1qDEKKdT/I0lFDwmNdR0Ij2n7/mpsy6CEkJLo2lFViIbQF3bI
BH2yN6yk+qYlwSA3aMHC8LIvTM0HNZqTFYp0bmyt6pyYmLfg3pBsuQlbWNirNEJ2vjSK0RmYC2Hz
efTvWze50e0oCgn/HJDfh+Q2YisSrlcAKbNxbxDGpMdZcIFs1ta+hWRNYhzUR62d3WmZA5lz5XJG
UU+kZabqwpW1iYGmEhjBWiIRqreqQHCHkwsnHXy62ml7kfOAeC6XBhkOwaveaYVxa7mjL4g1pMIC
LKICJrWyUZoN3ybdpD9RcuKvVqZdW/4T71eNwrGjtbNSsiW2EXi5fKelYwKfbpPEWypjGngdPZfM
LAxbpJ9jtO7vMlmhc9EDgcxRRAEi38Sx1Lew94Y7NY52vGywtA1LWU4hUat+rt1iUBq+IQKrbjqL
lXppTE1oABrvS1y8CIhPqawdkskaH/26QdCp3hWKhDlAcMFizDzrUi8b9p1pMYYYNSakZ4sMl0Z4
gXCy4O2LlXEbOsZ0n4lUvWrGaHz3SLV6Eswir5XpId6q+E4tRCM9vQryUH+pG9d7S5Rffh/gloGm
S+uu3YxuhXcj7UhDW+SZo107FYHplIFs8UrkoW0COcthlXRhWS0QnnM/EdMMD/44zztUzAHQ+02S
vAszhGyH+hyPDS4Z0GGwRxuKRrrKnqtIkCW5lDYy+3zfW3n8ZHTDxG8kX/qNMISgxLwST+EaMgmR
46EFdyfJM/tp8irOlhUxwx7GgdgnEwzC60Op20hunJZ/LcImhK094Ct8SCAHA4RCkgtspTJxBIa5
k8ORDyYAVWBXQXtoovSRd5oJD87LTKTNyhfFYfDydrZYG9EdyYwomwECo2SpyR//VrqJoS+8UCI/
rX3NZ7BXnrxpMUjgKnQrn/FuWdlz08eNt9YR5GUbKy7gRjkI5mCXiymCJ4WbpDj6saqyk+tRtEKh
FZJQWxuBooCZAaiiphLcYCFLpkXGZe1dhPHhGQBANKyzxgspSvBzqYfMPFfqqqw7VOuCRkl9GLMO
1OBkjXI4zNZ2B1rS4DmbkbfNXxV9yXGu1hCCLIiziU6iTdCOe4OnTRvOvmnG7I6d8jaLLKJ08sqp
df53hT4rGxoRrKx4qNVSq5wxXUehbRGTkWouvtgGJWPwwwMK4t0HpQyCi1BXybCZwslLt1KS5HJs
4xRagFmOafhmWEAJL4hNU8Tr0MhRe4PKiAdDhXy4q6Sk6HxkzpURL2JBQJvJWS/bkSnclK+eKqnp
M69pa5/94AAhQCM+9aisMrNOXNc0ESXn4lppA3IWWU4sO2pvktjvzHMvEfyu3ahBus1Ope6PTmPq
itAlMgU3leZFXbMMBlEFLyiLe4NIUNdqSvzsyqbrOvSiWBFUQk4jdP3otnD1SexKpr5kYffmfdBF
zTvg5fCGIKPoCL6AXLiuAFbSVF0Doz2DPKAM3GRbImJAMRvKmd88KyIhq68DqTBM81GbBGjeQL85
IDDaxd2A34aoYXxYCcBoPDwjZz1/hlAh+5SvvVuV1XIMvGZrRK1mr8fMboGppdZD5IBYXWpD7b42
KifptCZq+wUycUQMqtdU0LwCg6yqALAyMKUx9x+cVPl9A5Xdd/FDE6D8jR7giPbS0ZKjQFM6P2/6
9lg8MEGd1ZROB1b/qMT06vguLYIYBDrpPs10GmII2LdiDN2HJpjxGm4pXUDMdBaaZT4NvYm8N0al
OdjRUNz2tm65+2luk6+CaMSXWCWGzA69tPrsBCEct1VX2W32GNXB5Hxj8u4SVuSiQ2pb+qQ9DKMn
3wKqKN+qqfW+262jXQaDkfMkW8cAkGhhwqoSR+0I5i4LDO+CEjCunEJs2qAY4Jo7YwujGa97vYIS
RCmkYGGaSJMlcRIimGGXO4tZnvwzXh8w8KmabyvmAuJlHVqKy6Dog2dqoOqEYQ1hed+z+cGmEGrP
ZumYJww4SFkrSGhUDiAX5AtBKesNZV5zUSQQOU5V3hFWmlih1DaO3Y4ZoQeBWz8OCJm1DeZW4byM
rvLyrdQQagAW5+FsW2LVPVxrTdUeKA+NyWHUXCZONhiVvwkT1ZAZTtIYvkBfVfaxqvHU3kG/dbsL
bCJ9eNTRhmIbRK5eijWUKljDcchWYhlYELmXmGg4GqGcxBS4wsFkfbOYq/wFAIeY3A8K0MQw6pKI
xAETUchGrQkOc3NXLFsvLF+kMSm5DKSp2JB66jSpHkw8QQkke5LtmngbY1CIZ6hlMw3HY4RtEASm
wO9Xtn7nvGGpNYDGJoVVm0spReC/x6Lo660JsTRa6REc78fMQ3yM15jb5756kRMTuMEQe0C6U7xo
nh1zOaYCSWHqspitnqb+vQh0NR2gHEiCJ8LQfO/HFPDXYIxPTZVnN1NIgZ+eAR7WYmXic/GAmUec
n9qhtTf4mhT6BtfRdjJuwss8SuJnSvT5o23IGniLhZ5/RSYkq7bbB9Ez/gbEJb4FihAQmCgvgdm6
QO8KfEGaUZJ0V9Q1zAEVY2BJBuyfUGqt7AJnjDqHdc8GkPmXRFOlkoAQ6HLkdQe5yvxqEOC5jjqF
WrOvC+gzbI0tbGBFY36fonh6TOnP5UtNyejNrQjRWht5hUAqIy3uRDBzI/nEyv1O3GV161mVZi94
9PquNYoYNH/qT1dRhvSXBb/Wd2D9KAZEXjC0eL0M7SUc7Grfl7CrlyNEUoHwQZIiyvdMv3dN511Z
A94vi5AY1VfalrU83IsmcYkOBd0JBbPFF7rAh5LdT5jCqzVucdg4DocLDFrofpHHWGZ25eu4ZbBu
N+Jb0WbDI1z0/NFK/eSSHZmRb9iIBoRcxfWTkp0Xb9DkJxe2AD6D2wwRu2ENxJ/EmOyBpJQERIId
1IJnpitRrj3Rh98G38jahUmO6iHSItTJjek7j0YM062h3XjXBgmLpERYjpshGPuBbBdlHu0st0Ok
4AYRWGEcijtgJXNOBIb4/BiHoyVXTuUnLiHEXgdH2nQta+uzkF+nJTrtpWWxMmYm1mAkAGZLtleQ
1hE4YyXu2qHjGEBmfHmpeyrLN0bhcIjLRdpeANrI4a748fhfnaX/rwt/X4hp/5ZsNdcC/9d//rv2
n/8G9eo/fhKv/m1GXP1aHJx/75/FQVP+MTf2dIRiVGmRyln/KA4a1h8WqkaKLIhifsKp/qc4aPwx
1/0kQ5TZxqK89d/FQcS5JkVDFHdUnynSuM4/Uxzk2Pip6MK48cRcyvYwGaAFcj5V8jnycWQBeBgV
GfnqwEzsRmi7tmR2BsJt7axaf3YaUW710uue6W40q2pw2nPJCe7RkP14runFseIBwp+xJd4DLqcX
UREMuJpKaIjYS52tpFOz4pBBDHpU6/YPKWJ1sNl5rn7+xrGKSCjq0heVmCRqNahwFrV0i8dwzNpo
r6y83OtdOT4EdtleVLZIbqyhti8cQ9EidouSnwZkTNGIwEhyIpx7PwzVAwFEEr9n80aTi9/Y2Obc
h4/lruSMeCLjTeA452dxRuUEwaX5iQ71qvHT9hxGWXKO7O6NbBh5KdOM/UoqzD2GBaKS0uYtC3zt
Mcqz9szEIkmckcUjQdTykgkXtHGo9ftMRfKya8vmnZnhhZAr5jB+ktw4LEmJsO+0bnijSaGO7LhT
jmt85WHgw8dRs98rjfw5kurkzp3iFwlgcTVJkZwx10xi+fMyCJdy2FZyn35+S+KrkjN+AHk5qPIN
ovYLwFgSDUphrKKma1bFaBMTBElvFWit/W7FevHodVZNpII5tOfOyPSdjWH2bHsoFjCYjSs8Zc1q
lPY7T5WoV6PmInQNVy7HGsPYpspK7oXObY6zEBRU2w8bVj95SVEHoKfJ91V+7a+7SiXngToOPXdG
3OXkmFyJxte3ZakfO5YO4pycNLEXNfCkHSbjcZ0b/ADGJzmQdhOab1nH7xwSwZnTscEnUbDj4VUK
U2RdyGQ739w4dPFHjBkwpFL5mHtl+lKRTnU5ieENtxhHW81cmpVd7Ofbig9X7jyLS4ZXaKzguwJg
QmPeY3lZyTJw3l1X1e82KLY9KBC5S1G77GLRvAmM5ZeWnahLpdUWsfSwiEK3v0wgEV3lSmf/zc4a
FkTzoPv6lZH6RU/FqzD30gXzDKGlSm/pWss1zUB51qIqORqtH20pa80b4M5wHzgdQuP1a/1st4rG
N6vVRYaoaR04Hsk/bDWKDRpRbaXx2l5W2PjWegmmeRZ0nSA0ZitpdvVTlIzD0rFGTMsiAYtpi34V
QnOBfA387W3Co7XLZT76K5K1/Z2ESvIm9AKXX6sKGAic/cnE9mt7JYqpObVU+ZZu4bY/4sEmvrOf
UdXs2ok2rAEvIKZszgMD3kUfAgJvNIgbmIS9lVbiXFf6IB5LMFU3sSWhtgZmSISnUOH3gDD64zQ5
9dGFIMBJQw03cLfjS0Z991iHc7jFaFX9MqHivQI/Flw24IdIBQP5bmScoJwG7C2iE6daF+ZgXmqq
8m88IAAMrda76uhFrCrAaktHr8wTLI+JBNcR85NvipWV9FBPsBcjpO3jcFnXfbEMWq/fhTpEJuBA
yKcjMcWE9sbOZet04qzn/nCrF2xhycbSl9jQAux+GXsFtvnOaegS8ZLxsSSkpva+y4rXTjrNjcFU
yTagH+0DCSc2UFzv0omEBjXAp4BWNXdGzrNdD3DP1kL3f/ZyCSjirxvR80oIWusrMzKtPVlDPl7X
bDhAE30osMpchZ1hXMYkJt6jO6oPZq5ZLw0NCohHc2qMBhIAlnnVJoesMR12MThS90Zp3DcYtR69
VNqPHfnCYsJSPrVDeCejvFg7GkRgT1ArmYxM7SI0bPGCJJX2YOWN/2CbtDijpFU7n9LwVeeE3a7O
cGAu/AyE+yCSdkkRlUhPg9hQB5vgDQg94sT8khCNWu+IDHUGXNoNR6FN2U2cp0o3St8AK2CqAKRL
qOROhAZVaGeKbju2RbsOv6S+pBQrW5YfknkIMGkWZlg7j02cm2Qv5tlywPK0q8dQrimS1Zfc/27R
cQIhwyuLzxSA841budV9MFREgIyGfQgpkl4FwagBgWrdVW1b49MowLeHkw+Ant3pmgxlaBdjhZEp
gUQWmhXn95rKtF6YNYF/Mvg+UcVf2DVnQWz+7UqftG/J5E9iMdaFxqsyApKY8Eme4E0EK7M2zT0w
MGpGEeCvOs+hRQ5G763B3nlruwt3gVXyevtt/9oj96xjF8pzO5ehNPuYjvjFvSbt97qjPHKu0xFm
TmEXxzTLyADuVH1KkGBhI6UOBRmvF8YxHL36qMxwLhvUJgPKsKubUC9DMPxyWGY6mWfK84d9rffO
Y93r2Vob3OFVU4HLHqC8a3rUkXVRZvdN6U0Ps2LmqMZAn18JcQkIAj0n+hLzAKGVxC8nIJl84Qya
fU3UHyfrSbP3ID3yCzI8pp3AxLk2TYzOaOmg0Wu+XJuTkV7CayEll8TGLR0AZ41Ok7lVL3gh6Krs
654gtqkSB4f8r7MJFmU9Vhx5cPqFe9a7eA++Ob7WguAm7Tp1GdiDdwTmkLx1A5F6BQAUTj35HaUy
5mfDHJYlkqQfCNXzk4MEGJst5BQ/tuipdzgJsrS5zQJFJGBBQuImmwEs0BeBL7sjBPUlE36z83zw
xG5OiVSHXI+tRCvlAWEAkrimr85gtfW3GPXKsZnhLpxKnzTVgMqmjA85yuryjWdH2XXKwftCBUxq
DuFBtAaAC9Y27mcsXRahIQaWfLOM/HNbVNcj3aYt3LeT7ljVdSSpFxC3yWivW3Nn8/s3tka0moZw
njjJ/pYmz1zI04Yt8avnMrQfEigrpBv55LW2PaXaKuiXIUoxytLUlUV24l1Vy6BiENO/OAyyBiaG
/OqMif+qESwAUWbehTERTNn0wg4WAwS6uk3h2c+ebzBMW1esS1zyvLQRZHOs6kvML7ciksamRoW0
LuxRP2SK0yTbNG2p4yh4oMsrj8w0+doYoPpjlKToWCb9y9SPxTM2BwzmxE3U58k2xr2W+da5yQku
kNbo3UTYyLeARGEweeH0DiTyUA96f2vYDax3HOeXNnGxa6syg00fCLXKKtY5Z3DFFjg9/a8IBoNZ
zGkOWirW4UBAbEyE16YcOutVRG6+TkOpqrUSo71I2+beYXE7ZUCeABwp8j0ts6NcT0gIGZgVp9ql
myFnVirX790xc16VMabEVaBesWUD0AK+xkrB59p2JN9sIleOG1GM7cbtXQJmSGZc9ckIosRu6RTy
Sh/Icj2FREwQoZA668bR7UMc59m2KLJTalHKreiJbL2+yYELMU9Q1nTuBcWxuDaH9WSY1bqVlraH
pFxubZsE6ihUGZIsx1rGqajxnNr+wtGIHwEFtUEIH4HHRrxpBHMYQMUUFxT2tCvwfWwmKwMRo1pr
CUyRFw2UwREWGKZda+h26ITdbaniaEvwhP6mwoQsiYZUdb2B/cE1+dTzuuloU0m7GtkU5ElVvQZO
Bisrqp8bD6+8Bc7zemK/skWWaBHKYrEb7t3L0g7PGgk9SwOP+AKAlX6rdOMMaoagKDOolkWn3C0L
A9V9JU2iij2twcc7WU8pq9urHypvn5c9o6vQJ2Of54NrbIA0IB6mTyVOlPHAXeGydOEM9d1w9ABj
7KVF9BFvbLk3JssmxLmm41kZbfRNlw21BD0EhNP78B2Vssc7ur3V9wgu7Ko0Cer1JqaUrjEM+mZ9
fEIYPR1dN5uo9JcR/o8IY+6i643qxrbq/DqD8vlkCEATSzjK/pbwa9herCq4GizK/FcYEbSbjleU
qIlC+C82NMAde8LmwfbRWLJFAhqmRY11jzHRPkceEdXE2VVbVIIEXVF8J0ADjKB7NXilvpOajlS7
ztvqug9J+VwIh5jjRZP33X6a4WXCyeQbCwVhb1Hfm6vWCcIrRBck9RWzJsxwu21aDfJhGONhTS9x
KBY6nLZT4KXkyPtefBWJHKiO2TfEkEWuiE9hYp8MDbqfA+LsEGYVYTuNDR1NxiZaDo5KNxr8Wlgo
0QbqqrsgqOx7EhPUlzVNf3RH2rsybAmzcUiMR1XsL1RgfxubiIgPzbjPZpprLvu3mv+0DjKdPWOh
mKRZp4nkTKz1qHE6ySaw7ZV0v0O3mWaWXbcL6rCHpaynF33Qfk+6zOBJd9pm7NmNBxqbdZ9B+9a3
gJbAVNzIqdy6CX1MvuuDUrJemkNyCDpnWPcdtUE3rDRs612BH9o+jXETnZBbABYFx3OZhjDmDa80
rmFGRxeeCSC1I05gMSkoSaMge5Xtz7XM1bMyID6JqA+gm4maphuxq2rwnYM07ICEmlYjhZVww6ir
LsYZRaZzKF3VgVVsS4hil/SGkh2USuMBPmpNI0ohu9CADNlme0Fq7BtzJyCXPHR3mbQ2RR0max2I
T6p5D36d3SWjus1awlpap0mWcaTu8gIhTN3QJ+yH+zGTcx0rtp7KYeaXZbG8EsrP7zXy5BC1i4ep
658AX+dXnY3dRDm46cCWTaeyjFnNu7eotIs1UZsv5BimlHq9ftW5VJ31Gu3ykNGTicVU3+takV3E
XNu+YL+7qab4lhLDXoZU/61kIME+ipd9PE5nKggChWv9Anv/BR/duIg0cVePrJKeT6WUne0hJhV0
OdrJs5bk8bI1bJAB2jtFXDhQxbnQx6diKPqNMw5XmU1TO5eEHBHgqR1Iz/DxFgnMa5DGJhJtKAMD
X+gM7fGnDY4d4MXQuUQ59IlkuqkAFDeJeRIxERXI74tDQlovesHSPmiJS8GCQJ+tG8D2HzVjEesk
ssXx6JO7SQwYkCJAl+ZMM227C2H3xetITAUdjw6sWExwHsApF7aBN453WiDdozv13rPnec2qd23i
XlM0lLrJad8Trzor14EIlQWqddrlxSmxM/uMvqHfxuyFl5SB3lUru/0A+xPeBUAX8CnmxveBjZC4
dIwd7xnNwu1Uk9voeOYpirwj4KB3SJGvInA2RB0ckMJDPGNPEbW2d1Hk/jEqWDep5FyCpN0S4rvS
QDXH1cjMpmN2gAddbKJWPeSpdtS8+L6JyuFklUq7Kf3YXRpm8e6g3cDJ+2Zr057825AkG05yrZ1c
dl054EspAS02Yb9uDeOx0r3HiP0tfNVq1+c2PGWWOTKOMZK6zSEFmdGk0N0p+Dq32ILWCQOCQEPt
KXFHuE80DrYB8oFBB8iqQdXqORYiAqB3DKQIp1Sx9S15RmWJ5MKFayPijCCUlvapa6K9r1wSIUpy
rxngGKtiReu/0Ld+Nj6UgZ1dI+HvtpqXH1wq/xQA0nvdCLZZqsXgUC1gWtWD1noXJalNB1PvflCf
w19XKhitVkNqRSPuUG08ZkKbrsG6PpHYynQ1NN8M8vWwYPwA9vxYed4L5MX32HIvevgQgSC/SHjv
QWrs3dlTa6amCcYZAT68wJupa7+HRTUcqWwz2krRbQD+7oPWqb+VGsIDNKrJucVOxl5R9y8kATxr
WxPYOIMwYaNJ5ydJHZL+6srbseIRb9VkqEXICMR3gVu367Esadu+zA5jI7Z1YZFLCzXG1JwdKT5v
OdjcJV+H0J1qOsZ+hUcG9koeEvlUXOZuOK7DtN90ImVZ7fakl0KfCTUqAkmd7mZG2Qa+t3POOw3t
soSdORi36OAII6/6Db0+sqR0HT5T5NGBKm8S9uYB/QlqnhybUnlFa2NbeNnB7Z19HRULh1PFwoNZ
tPAcOuth9DD3rzUVAvTvgu8Okc4V9nV2fcOWYpN/L1uChdHAYWujV9H3styxj7/WJu3E+7Dlt9w4
U3w2o7ohO8W+tPx43441KC83fYyD5qYvWSj94mjrbKSRHK+KeLovJzDrKqTXBPpArEDxXmesW4so
UQ/mGB701D9bHSmUgdC3KVgbWEDePgwSf+lG3Y7AzIAkO69dQrx6QiZK3BEnjj7PCAUoDGh6TGWI
xOjilY1k9IYhJeGi1P3FNKXye12bnMET2nstAPxmqSVmedOUcAsNqoRNqhmHMEj1ZQsiYJvkhEKu
/TxuHgDu1oJ4gYICBoYKDj/wQjDEMysihphOhWu6+66A7tJHHZ6VvJIrkyoyqBBKQ2vPJEHMgRb6
IzV7d+/Ttl8hhhhf2iL3Fm2UFQfLa/oTO9X8TSVW+jh5QU1e2xQdWkllmBoBBiewKFl+K8lPf0Vb
YTxRYrN2SObMK9olzX3dxB3yfSglZkvI2f/l7kx2HEfT7nwrhjfemAXO/AjYXojUQCk0hGLODRGR
kcl5nnkVtmEvfsAX64dR5a7sQGUl3Mt/11XVmZIo6uM7nPMcKGz+PoVvvg8K3e3s5uMtFY9UJpZj
EQvGzpN2r6FQBXbXfpsVKT3wszU2vZVzgadg2vjCHC8CMN1yTjRXksyWoVFr0sqFSr1BL9Cv2QnO
52Qu/ePEngfMnh1egLHOrJUV+znpOlJWZLO3gYxWjxa+8Hv8V8krkRTVdhQF0WcpTyVYtOpeRgd2
C+aRdx9CxwNE1ykgqcmueonr0HdBcwokH/D5KKXVdGPrtGFy1xLJWFv9Dd06A4cGZyxZ2i9sCpk6
lD1hF1GOcI5YYf/OYjvm2kOlOFY2VrvGqNJNH1qYZ+NMvxXT/A3wrX/kI/leXDT9xi+gd5tyQMOr
BHLkscVr9zxRmkOeimrLxh69sFVryjMBqP2RpiNfhwsZcoJg5kKkZ0yiBckVv910FxZF4FlAEt+7
rrWuodE8Y1KHvm51ElHNkubCXNNXPoUxMdnqrQmA3smhcbpITflxV0w0at7QK4FI011pNEQCtAD8
GHWNW8qY7mVmbnAwCzEB5c7qnV7V+KVaQeFqKc2hDqT0gaUo/bDCiV3mqK/CIpVvOp5/N40p6a7O
ensfJOQq2ySaYf9rPJGXnZfUtXAAH0hnop2+oFmkWjUjUgVoW7KyOrepHNyUcskiQ+T3kd6qV7yA
KrPmnHS0jsDZkLCbBVYvG6THqQP4Pz3OvTTDsFwmc3JTm8hOwGmlOwvSv4tVUkFgFOY9yoyy+Don
fXdAJEKUXtFJa5x3fLF1Htf7AOAnexWuA3fmOvBN5bhAvtisDneQ/dt1F8sVT/PRh4SbGV5uZVCc
4GuvkR6SpxyQAGUDaV5FWZe7+tgH+yhOlddRoUdsSWpbB8uporZmeRyxOPPGGVQrIsBHwsXYkNHa
biNbreGr87gJRsM4p1MPxXKarkAjcVEG8ugVE2lLaViQJJb6t+1kiI0xEYaWTcm8rwA7uyC+szXe
G7pQpHNbsQxX0ZCODpR8HONxGF25c9v3nJDClWlWAaI5diYsbMixV2tlY6XdnQ88864tzGQ9s7xx
0nDISTyPO2iXo7XHFx2uGFkXbmLVJdLpEMm9plZbZi2sTUzJOCmQpeFqx6TbIg49+iPoR97PsUAS
xxzR1I6oqrIbVSRf9HoIN+C5U6/ze8xfssUAhZ4rI6+Y09HW9/x+1UuvDN25B8brqPhxVqExJCzg
w3RjBN1LZyKxHRJT3CDKy3fAcJItqTVvPeBBF1QG/MRInYNDi5yY7LKkfw9iUFGwwWZlP/VDvg11
mfQWZJEkolrxhgJ1w4xrjeaSgAW9U6i38emRGqC47MDFRiIbYp0PyGVM0M7bkSnEgaGlvFZCPdrE
RvKtjzINhVc4etpYDutAjpU3Uk/Euja00Q2DRndyQ4Fhi+nUQTckNmKuxj1CAYINB4R2LWfDZiwh
CdRSxbkeduLIDMZ66DU9PQZ+qbpD2DTrkl0Qikwg7QRhOlVWN/fJELdru60kJwcXCjNM1Ptp0mxo
X1mXeiD9X1k2gndIZYgA/L8dTU4ljBKWCqldNu4jIN6rNk39Dev0mzDTKe1noyMXJ6lAvgXIdEiq
5ZduSQ0fsjeJRa5H2eH5ZN5iRjXrVVo2sEZLkh7uCKsnJTAzEGhadrQNTYi6kErK/NZKdDZR+Lwe
lJ6tmdLY804CBf1VbrvyVBnz8E3q2GQqUm9Ba01ZivlsDI9TOVfbZkxpw5ipXOYoZ1phWRKT34jf
gEJaoVnM2rMyL+PVJs0ehdFnzF319NGk83FTmfkzb9O+TBFbrpH8kH0GiMSd7b5/6Kv+PYqy4JQ1
1DLM9c3hseyl8VQiF3HkuXm3w48tLn9JZ+Z4ojoM6G5h9vozsL7yIk+Wz3Gn1M/IBu2LJumZ6kCO
Q9boc8pQmmuJ/AQEXnXHyuxfsgGVn1MWg2E4nT4E3BBxASm8470FofgOantg3koGmCuyfHQbpWz3
IHjHR5BxjRtTEH5BEis9lTAMd+RHtPvOFP0LkpDsVmmJ5yVhDpGwVorvQ26gIpPYxb9kQmmOlt3r
Z6tU5L2SdGTlljguEHnInG8WY46aLeSxDpZEePSQjyznvts1G996mnzaTRac+sgVQP+LqH8iAMiZ
h1F51w1eLjYB7JIgGr9Vwh5uKy0fPHQdjL8kXd5WcFHPhDERHGLK9iWpB98L0CtRTUZ19x3MVBO7
iGLAV4425ZWlIqqFuJK76cxEI+TWUQVbdwNT8xLZSGNdT/wLZ+q5RGM4xa6cNfzpOA+gG7bVBckS
gkdb9z3FYp7acSZ7mlzrz5VaJ2t+eVzZWStHWh8+r92z556Vrn7OyaaD7EkMFSLAFNvfCGC2wpAC
7XlWM9rkyZizRa+YvvUEMrjshAjqtMLMIVrj3Si4WUi84u0nfVF6rNnLfTFIshPrXbALrEw7c6ja
lxxJNrM0P+sdta6Lt8kotfa9M7OqlG55GWIcCQscnSCSxaMCadUtWFp3K02boW8vVyXns178hrPL
LTP+e9RrTHbbdJqRGQl2ctobVnMEAgUksm6LYaLB145kcsesDzCqVhGKM4+CzNdlVy5r6RvWcEWb
3Uobh3ef0S4wnhSYMoIvJX9hzV4b10gug/FYp7lVUq6TGZX1HQjIqQ0rsMotSRZ+GvKivgL58mSP
Zfxtztts3BgxeOEzJlXJHURhKYd4imZ9PdNJhlc1tdRz6ctaI1aSrCguQoWiXyOtNhqeJqB1EgIe
wfdt5rkbH32mKP5djWejcyURXONIQOhesT01CzcbJJ5I6lS/q4pSspHlF0RodpfN9amLw0RZqU1T
P8uQXqtl8p0+znQ9PE1BHj9lwTxYT7lJyuGG7NdkoNbtkwNJL1QbU1aa3IgkARBibMX282Akan1k
TfPQqfyXecBP8JoFTT6f9B5IxnYsRLcXUYEcCg2frDxG+BMVYhFyufJwmwWTO6TQoA2+lgfA3LTM
CjygtVV28bNsNMZrb/TtSRp6SdtlUaCWrGNhZiJJD6BroakLmUNU+a0IAtlh16SgyZzguag7izvq
ECDTcRX6UxJFBWtPd5npbWBO7ppKOsyy6a+GFNrxBgszMEkkcvEqREG+ndJMXBhuc0YYE8b0Lhww
qE7UGWKv68iYn4bGH5OtPiRy5thNGJOpwPoj7baMPnIWokVb3ahVVTOshDFdRU6CGadmc6fosDT6
GDeNQLUwrIoszPCbEL2NjaLD8K4F5GDcMCsRrWOEpvnN79OG8f1Q0MilzH7xJkCJeUsN2NJOoarV
e4hvWDurSUEYmamG5XdjDpSzVMm6v7J4sas9mfTImjXPbMJQhF7xDZIyFmfalBzYnuJn9QkXP5dk
X+nrbpDsfp/zrmm3EMw6udxSuMb+zKCe+N5bvVctN9S53Vfg+OGHZ4EmEVatcjDLq6a2ZYfIdQt5
D9kfg5dVdiaxLUnmjr+rlGwCBkZWHd/HgiDWvGZfbQHvhkkpHNsHXyohv/O0eQL/KcnmmYlIs5WK
Nr9RSF5Z7CvAyfJwO4dle0+VrHHR2vgb7QmSx7Hxu7VtTWtKOxPwb5o+UqMdZ+YGNVl7/ioyJ0+H
Ge1KGDYdGMG9U1RjfsvVBGXVTM9SMQnX8qdbqwC0RdwUW7NSbQlx0r6yj6T8Ldqniifxjc5CPJyW
SGlT+kL+r8FuXbltGWC81x2HRcnR2dp6tlWGBuEClB18pcNhZAji9oPp35SmdpfVdYZKVHh6gJUq
MeiQjDxnLkEiaYIoPIQATi+NtRewAqWxG1atMzFKqxOa7ABTF6XKZi47G7ljjgNDkW2ASXTXfH/a
/WzwkMVxcz8HeoVWhYl6EeBSkTjG2E+trbFv13KQiyecraDuK4WOMB5lxYlJqi2LSV03dQI5v8g4
EfOIKVBdzNCYojp6wkjB9VDLJiWfPq/ujd4gymoKHrKK4tCaykebCS3BtrYxSIQ2fdiXyngyshPB
GYIwQdWAkitXvhIv++pylTRgC+akMNZ6oYwXhgb9fi5YRVL+RNu2NdYhyVdkQ6UHqxtujSwDf2Nc
dLC+TIw93ADFutKRzjaydGE4hiq8oL7IsvrW97ExiMQisdtux8JBKEsKWQ3vlwhilp/DptVmvD1k
nELgixwpVM7Q8KDg5ybocB1LSw4ZnKVX8jbHjbXJCTW4wy1ercpyVJ3Bn9Qt6z7ZYRJ8gBSebHNI
xthlafxXZkvpiIQV/FE4U5HTAsluMIVg0IIgvlQ2I8+wbreBXMa3WWoegoWvhVjZC5R0DfJc9woE
zrhM3KGtgh1jQCZaBFqlexseYMfJWTyyKx1e1ahgiEZ0PRPK6Ekqw+SQa8kXEnpDMg3Vl7EgEa1t
8FCAbWBtNsjN1qyDtWb3m7KaVW8ShrlSC55Osn+tlWFcy1jEdo3ez1tcot032/LflSRkIpUTK1Jl
LAZTrXxMFgPc0BjihCqRIRw6+Zs0h0HCwrF0tSbwUrLqF7eJiieLDaOtqPM7J1PEIBh1hVkVyg0Z
AfImZfxSM+RZBVVkrs1wfCaz67Ebw+JGl1ImHcErfdSzD3nc6RRkKIY+PMCvI1GvBVePthz4rGyJ
sx6xcG716VWMNM3I/WkA4gUjkkHB1or8LJSZxTVR7hu+VngwDcKSnnRx4t3jVysjCY51LDsvtUOh
Y0yIgqnvHNBEd6yN3lOppqgYR8GQMW5da5oJcsuFV07Wg6RbIw98ZIRocFhFQJV4AWdgbXWNLcZk
7Jh+SE4x6l/I7wq3US3RPnwn/u+mzu2vokOqYqozTiNO6VUW5PV93LFUwp+0sxVprdTBppNbpt7S
fsrMi2rzrTeqSL2p0NTTFPq3mdq/xfFdYcbnBDPAurJ1XFL5gXy7k661vTvF0kUNSmmXtWCNOy17
s2pU/GVwbIiBfy774ikhwmyKoPhWA+v2Srbcpvb9rzCJNxFU+vvaUNlHTtdaCMZawtordX0iwq9Y
513qSFbyhUbYFWX4XW5j9MsWYxvc1+uhZvwmEmkT+cN+SjWDYkuzt2BBqdDN4hxjq9ugTpn2ShYU
jDMDf93E4nnUS5yhC/8ay4G+kmM9W8n6eDPWMu+xtzfmgEqmsdQAybhqHA2akqwbh7NqRmcioR9E
ILwwhtkvlVCVGUjRhvT0Wv2bHWPAtLPQXhdSfCIBhwG1VT8UbbjHLej6SfmqUfwllQTvvMm/Noay
7QF0E6qNs6eQ8/DstxhS1fgxsKotljZUhO2tLReHRsnPVjTsZiK7mZbstKg9xUVpHhq5IdQLiQmV
T0/QXaykbpBHez1DqAc4nWCWEcEfyEXEBsVDKNotNhb/tk4JmCsmaTM3+r7tkm9xr56SojrQ4ihL
vhEQDQk7rZxz16ch83+xsJ3i8U0hRtwpGGevMb0ZX7QE5VAfhhGOBAKpUCClThwvWZmZai77OnVT
E2nEOM8arnYXaBihFGbjCkQopusZoqHeMnK3UvUbs2uVU6Pz3FK5A3wMgH43TI7Sfth/sY/hBbZ+
NwZ3Hy5hNeOHZoc6Whh5snW8WbmnhP65RmRzHtKEjgeBiJ3wxtKBvVbJI2bujSsm7kdBue+EaHV3
gg5EIomQpxJKJE5Pfa7wl+kOkireIwYeyVHI8HKs3GeGGnYe+8v+rNcaVgRa6UvXEfzT5AObvaR0
rM6obvJMiBsykMj8S4bbSPe3M6twegnML3LSLTHyvdh3kMi3QzMeWq0+RYrxyKPtIOcEG6o1tVKU
yjoiVsXcJUXLTTDo2W2rDdql6jPCRTGvOCLxb+JAWVekm9CcsJpkMpT45TasCJgcyzeG0+wa4lZx
5EI4+iwA9Bu111rDjdTWTIGCIzY0r2jTR55E6NVGlySphzIdUPh2A1MbkneD1eT74h18O44BgExq
t0YqY3wbdC06EkoY37CdtI8B69B9GFVavOqpCV2/N/R3U6OOi6rse2LzuER5krkZtLDJtchyxcHL
OIqwcBddru3y0BGngZXZTSaK7HcIz79rK4KiAx/4GwjJ/8Fj8D8+/Ab/60enwccf+91qIFm/wR6x
DBsCJvWo0Bf20B9Qb0UBRaJqENchLMMVWaiyf2CWxW+QdGzBn4LjZ/Fo50/9QSLRf2NKLpuywuzY
AKQEh/u//ReQ1sG34g88R/Ppn3/EdWgfBJA/kQcLkQhEigxrQQdXA+jhEyFETClTw3Z26kazio0l
mXZDBiR+KMfHANByCqNvWqlDjtlRgnpAQgSkuQvh36Wx0ilmzY3QhnqTMV/MNn43s95uIeojlZz9
RnZZliBZt+ZEvsmDkAxnkzXCNVQzk5Y0b8Jgw7HEQ1zSonrb+wXaNNKDaO1SKSlsduF9jWEpENI3
MhssJpBdkB2KsKb06dJ52MsDpdpKqyy61C5VaFSspmennGH1Ogwk0T6lGjl5WVuFCluaIL4Xfpp9
MwkU9oSUW90qI8Y7G8qY4VrKKNXOdYEzuZ0jHqV+fFfLZX4/RECUcBeL4aVNUnXfJ0j8VmbcEYRS
+Fb/JYg4rVCQTkm39SNTl9f+tMThlE1hf8fq1D+MlmQYBxa1+qbjMKUin82IdVFBY7mqjYnBTSs3
4s4inGXxPY+0E1Km1VdmH9pr3tilhw4tlvfkYxev9KMoVrMklW5ynAVESbDVeBrTLsq3OFI5XCdS
pVCgWAGheB1AVCpS6HFu26ndC7nOwyGpOKgdSQnF7LasPC/z8BGTTpJp5/BoxehaWgPpeA2jT/K7
rv5MwHjABOelwmpVOXEvFHJyRAQM2BetQA1Jrg2FVmmoR1gHyqmygU04xoTxd6Uz3j6blOiGO8DC
OGiJkjwzKqNkMdLWKvY9H+4Oq9wImbDVWN6i0aMMYHbOIl/Vy2ak62ooyvgrCNU0Gv2bOdqv+UQ2
LU0UcRYOjG92LXGemuehtLEV+gpT5hG39js+9vGWKB8W+Flh2NmBJBC0deqQwfQTSNFIOYmWJO0o
1a6+EeXf8mYq3tl4Mu3rocAu6KgwQ001xWdiN4JuXU8q8XtNrI/qLk1SbQdphzGiBajvqNHR5d5U
SrW6JoLJ1CjUjenJxo5esqgj8cORlSx/mkSgFo5KCibz+1ANHhafTb0JFNW6z9gAEpxqjLXmlCMp
pMpcMNqWg6SUcLPW5UmD67HMIAq+bzJYi7ORkQixCnJymlF2zeLLJDf0k9znybDGmWz2x0nptZRO
EGbDqkuUqVn1VVcJF31TGhJnOOT7nGKx34hlWru2KgKWkBWY8egw8wFdFkGZIGQ2JvFiJXcWcNEq
QXy9kjPLv180UN8JPVQ15hUa7Aw56KRn0t8hNZKnxuyR7Q/xIm2Hr4E8+8F+LtSFZxhOeWeuZGVQ
uA+r5lrUk3KklLZefLXtR7yQmIEcOanB/TLsGL/XQcVENsPC3K4MNaNdJKqOwGCFGDCCbIyGUUnO
VhR2IpamdlZoACl7pFecfaw0KpWASjmRbcFQKjWPCM7H0KXJNNBqY1fPHUJILZiUerebQZVkdDRm
UW6I5y7uGchoxnrCXt7stVqJv5uU1ecY+J1OMBszEGCVYypfbTUIX4WvcvqsjNlokMyzRsZGqChW
iuI7iZAOtEkXbdpClN2lDVX9VE2c07fCTKLasRkUT4tqFqtJD4Vz0/KoR6KEupdJDQtqOn54Oc/4
xOq92WDBZZ2WE1rXVfKJ0Na6XgspRJI82yJ6Y6bSvvQjUYUrH03Oim+tGFzkFAY/NnOQv4p+wrE5
jJNdXSNSpGo3xl7/mBLo8kx/zuHa+51d3FUK+4uWHxrhxOdhaLXpnEkMbzcpDhowSKqFrKaNMQ1v
mnTOBEC21D6DXljopFoRoOLDupFHt5pUBMXKnpqIaW6D3NFJgTBMN7Pho5UaWW8fyyY3ibjjR/al
YRTJzLSNjWKPDBKMxBTmpDtXRtlvCHNuuDJFJZBUaH27lE1zTZ4SptVMQofITGilNKMle1aAUBjJ
XIqxzJraxAOuULzUoBxv/RT12SGPRhZoYRMxTBG+UO8nVkfZLubcOk54secLhImh3uL4SRAcMX5B
oEmXzm+AWMMNIJrxao4Mila53KvjcpwPvjgo2BFhYJOdI3uyNUZ271CDIiSa53pAGpDr5MqQgHyR
+CJTx+w50qYyjn0myk2H8ghB6u6jYvl3XZaZf1+V/c//9FGW/W8SV/7tx7Js+WO/V2W6hs0T2RPc
blye1AD/MIDqym+WpWhwWKm+4JcJrJf/L2hFXaIvNI1KCe+oBmLoHzWZIv9mK4ynKdmIYPmo5D7V
YH9Xk/Hi/4RQg9xsKxZiO/4mHbvpJ+QWMcRBx+ZFRcc6BDuMF60bW5m9/aFU/QtQ21++ChB4czHB
6kL+VPdVcURcGJprunh9ugkYRD6mNFurv38V5ROF2dJ0uKK4Y3WuD1Wu+MwXTfsw0tQBNkrStbq6
4uk2KS4OIoHUphMNmx1L5wEiAPqMIAkcnspx79p6315K22x4UvRdfp9PA5MkjO5KARkeE8u+SmS9
Z9pej0zyWHaQ35sX0RI5RnrUMpAf6aAMtfP0WPEjso/HbqtYs44GgEZp6nACMJLlrfRNiS628xn4
4nKs2DqUmg8yIqYFXAbqtz6q7Hwnd73FiCjKTWWN4Fr7qttzI3b62C45pVq99Og5Mc8S8K2zz1IK
CA/DjMNgacbVgJQSneViRHKMnYZ8NTNOHvoe4+AaBk1xgjHWplAsKmwm7F1hhFStj8Jy6JbhIxIM
Fji1bQjItrR1wo1x71uMZYVckssVKnq1ikZZN3cjIdiPpFH0CFhgM6Dsh95WrqPU9uNtl5l1iqk2
yvuDZBDNSXVv2bjQ8ynwanWY25vByHT9VV8qJNdEp5E/5rVeHup41oGwF9Z08SMZlZBSDzD2IUFg
HwIKgXOkpup4jbHMvzak6z3koi6/95lm4pwK2vRLgIbpSyR3xldkp9p3XbeN/IWGYmadnMI8hmVA
OMLODpnJYTRZ8kKVWRkGOFxLbV6qUs0ixGwR2uFE6NkT8+CrDjIcALHKlLFMXPhcnfqlrSU9dwt1
xPffqlQCa11JR3VLKi/yhgmKdLyagdLg7ZDHePRq0yfaEQEOUHYtiFsZjS4I4WcBLQU4kZHk5a6i
/OGUDvrf6cX/rk9fjqcFLfs3bfFivf+3/0Dc1eLF/+8cw/TJPx7Ef/wNv5/FnD6/geUFrWkCTQVF
DHTz9wYZFeJyrKomPTDnoKL/cBbTOnMI84dkAHoKnfA/zmLzN6zzJn+PpmPsp73W/n/640/oYElV
dFpizrBPWNua1Wo/6Z3lafW+MfKvvmq6meo/wMTZSjWsh7LY28OZNHr3h2v1F+fyPxM7/3zBT/DK
rMj7VG3Ukag4jaGcvVU7uVqJOXqMpvLt719jeVT98Ij580WWh8LX12uEWve//kflP8vc15xxweQl
3XWYkcXkC77HdMmkW/fjmy8IEY3UQ61BoqL6bFvUy775i0/4CRn856t/YlimyGkmMmwlT44HZDaJ
m4IDK2pmp7je6D+RbTh84FWLIVoaM6Z4vxc7/zT9+HHasdynf/m5qQR+/NyaTShjzuDXk4S+FcW2
BbtF8h1csenQyf1lqKyDlWD0lCpnMdP84nIvT+w/Zyx/fuDl7fxwuRO9ojQVVeFN49o+d6f03D5h
nMkfGeWEv3gRJkJ/+RqfqgXadxVyd+EzFdXcUrddxR62U30ObJLaGKCEkBZ/8XF+cvd85L388HEi
Vk12xbrEG0yxnSe4K4InsK8inIkuqaFRKs/bm6w/8MA2NHqzrF7/4qV/8gUu87Afr6Q5S2PI06D1
9JSpvXxpB2tr1MEuws6CjIExC1dUP1TCdMHq/eLScgL91aX9zMMX9igVsjW3HibtVTnYriaPW6nX
tzY/GX30t/68LPb1X1RmP7tLP4Igfri+ELTIhG8F+6fn8i76xoQeUXfK9OupPkKbQ7b0L17NT2cN
9AJWjolWebaE00W7z6DKa5P9cfvMnGiL/JY2W4m1B/mXBxxTxZ9cz0+njzEQWD34NdlYGxOy0qPy
nB+RgIR3USU24SX31P2AoDyZnd7tv2KVQkV7yo99sxsPTNu++jF0+LXP9O0mORmd0zzGF0N67W9g
8q84KwPtWL0WpwJT8Rra6RoHnXFkTeo0dGSn4jZGtI8ZUHlKK6wTT9K6X30VYHzcGG5qs2s19OGO
TTxK9NJe+2sjjlQlTnGDksPaNl68xh/tSQd/8sbN6LJ98DfTFjXmupU3RIN7+a7ON37zNTzWp2YX
Zft2h4joavI3pngYxvvsKm26c3WprBW9r+6/xU/aTbAV/bbaBYdiF0MaWM/ruHpPb1HSyrXbv+k6
B8ZJ2iOwQPa8BRsWH7pd8y+ejJ+J/MqQ2UEqTaqn2/LKIll00KOdhWxkZfbxxSoQ4Piam/X0Cfzv
SJ5+dQ8u99pfnI2q+s+/aEnDy8DyCof98vMFh0t7hZGayYT6JSQntuh9p6m/RIqy8jlW+ra8ZJG6
hR+yggb3i3dh/exc+XxCA4wj9qD3PYHTGyu+jAMQS6o72DEOdkCRZP4GTfqUDvLBz8DGFpj3mD86
UsN2CxvIqikVGamXil2QjQ8dTggPC2TFapwGaYty2/aqqELkhbcP92UXqP0eEytxMXq0riJgbFNE
DrmankmPZ2guoW9QWxbpQ9esjCFbGQxEVujR4zR4sqaIm216YOfkjZEINwZ5B3iMp5eI9WVDHlW8
LNDTQL+MinGccsMVcYp0CBuRqGYXimtsAaINe5LaYlZBUXhXhM0u+KDzKdlOthCjgC4jRT4yTnmh
nm0yLtryLRBflPb8i/PnZw+ST8+sWNeImKhK36Mxi6tn2w7ehCTj/esuFmyTcF6jTb1O4ihmcLl8
45zDv3iI/eRM/5zq1oWBjJ8/R1jpV28hgvJcaG6kUQL46MoD61BwK7b1HwT+n1ceP/moHzmKP5zp
ei3GyJQz36vyLR8NgCqaNPXjqbkqimvYkzcfXcNq4ngPdpZl/eJz/qyA/WBM/fDCszayng0k3zP1
4pInHfZ8sUpTzQ2BcrIrP+jzoTdu8+L6r32pyqeKWdeyvtGMOt7njNPsfdrUD2AXd8uXCkp1nUhH
VKcXQ+FJbaqHOdjb3t+/8k8qoM80/QkEcoIELt73wj5UiFPkqD80tkQlMB1K/nkpg/7+pX56VT89
wgoZE2abRioGB/kS+vJeGPd6TJJi0DxAyKAyYmgAbVgN01+VPsuB+BcH5Uct/8MXOc5NnTOVUjwM
6wcpmlf+cBU2UAQMv3gmDxGnoT8Rnkdpa/BWEED96pAmKe8nL778+x9eXG8YdKcRJd/YH5LB3vkp
Gdc8HGIAWytltH1UOPKjvvTjSdLe5IiVwNuelwFBVZ8wBh5mFIRp5b+UGrBzlahpmFB2tGJL7Ujt
TmV72GwSxjnNBu74NHMUbZN6I/HtKRsJh37YgV1VdxMtiUplINBcjmhFOLRCvlmfiM+RBG+T1BrQ
iOGM2PmqzYehfNNT5GdbI9z2/ba2vVyAL9qNxHfXO/AN8rguME6vpGhrUtBJITv2w5Q8o70ZsoOv
Pxv6tVPv7fGp1L+3+iNeNKXfJtq2t7737c5qvL7xZGMD3yNLdjIawXF50024Adyu9DsJRlHgBYZn
hDup3MTYCtGSlWwnyJBXb3ox0Yhge0bVIMGu0s5J3d3Han2jFTEfaz4pQXIgL8frbG1nwrIIVKIu
o36TdLbXB2hQqxPLRm+OtTsT3Vk3eejUTrp4wqPQFywBp2mXBjxD+bm3MHmh7m7CxdQgxncFOJSF
qcpOQ+g+mvgu5cp1asSD3p4U+Alaat7bWn7E+vIV+ufBisarog8QIUJvamCuprVL7PqKkAfCoRAz
Tc3XQRIbmyona2okffnrDCdkJaLwFvfWdponzhz9AQzTdq7gzS3COhD7sLiEfCOHyX1cWR70IiP9
hoJhpbMpaaovjf89CnZ1t0ltN+0BDsNxOGIvWcdGvZXhW6xToE3FsNhQaerIBR7n3DUSsR801Quk
cp2p82WqABI1BEKWSKCCCazCvorSgygRQIT1Lm9H9BsatPhoXeI8CnjchOqub4q7dMzP4MyR9eiU
J7KHm5qQvK0/VsulgdSQ37fJk5ZMaNYUegKrE5RK8TXJhq9lDqoqlzf2XMKj6DxsJkczldfg85Hh
WuNpisQ3XR3vuvKIVNkplqkahljUaZl57KedKkf7IdCvyagfu8m8GwLrTcwjeNvWJT5gF6bpZjKM
Gzye5nSpEmwxlXHby8PiVloRI+8Ncrc1mFdombKT/MIzAFMi29yZ4SWb5DXygoNoq0PcJdCSXqTS
5/c73oYAY6Ggg9eBN6Mn0StCvk0QMhGAW6PJz5ys7J8sNogXxYx+1fv87KD5VIgpk12jPOo6r5q8
uRl3YM1d5HmwqoVrLO3m9yzGFu5TUpnzHn/d3x/oH1mkf3W6fipFLD+ddavReo9MZoy4PioafuBZ
vwG8ftI6g/sZZ3DTknZ7agw0WBnEAYgoFHyyeVctrCtAClZQuWVqOnIJBKTtXDyl6z4Db0JUAOqk
QBlxLMxuKmInQQKhYwvNX2SZauc9GlQmsiQjKDrPSOyVQtriw3R6SrSxa9adOq0G+zboL2V+TZAr
2KJy2A0Ps/P3l+BTzuA/phTyUir9cMbPYY/dsA8STwtBF+UHP92n/5ezM1mOG0m39Ktc6z3KMA9m
fTeIicHgAEqcpA2MlCjMMxzTU/Ti9r5X3Y9Ur9MflGnWFIrB6AqzssoUk/JAOOC/O9zP+Y56n8vf
mGE4tYTlOIiNbUjYqSDDjl7joPZjzSqbJNSOd2LYA3gZ+thFZ8vkB/5d1a5Yud0QBb+5C5PgxOT7
O1Lqg3u1zJZhhxDprZHUQBy1fcgkbElAvIJ+l9fPrf5Fdm7qiWStqFwl6l2tKld2nu2THMCq326J
GAQll3MfvUi9Bpjc85CpB3b8LyuOI0VYr3ClCaBndfqstTxur4IA2QpreUNAQ4LJeYjNVeNw3phA
U/LzbcgQbzoOLgnbKCrkxdKmIZmQiAh3rhhVcY+2IALBlGmNK2s/0uzX/ApgmMjSW6hC2EKSwHLh
ZbrIHohHkFc+dapsX6T+uzLHiahXJUYrVRoRno1rNZFRpt0l7T6FBBnf6iphOhNeXTTLtgT7J4+u
iqehbLeFikvPCRArVrjkSUaIm21O87VquIOfAlgxV077LYfSmFn3OrO3PrwiPHHFVJ94rIz5IOmj
u7U4YIKnhwioUXhvJkRa2RX5hMldNb2xLXZB0nD4vDfarwK1JfyZavhWhcjBiWzoeZU2xWYS9gp0
0z2yGogXhzhYN0m0qknc5CXrsrfGr0aFeapCZF3X15qfbEQiuZYmVvAjdlCub50kv4px2VH6CF9Q
MWoCNgG5EdrjWiPntWG3c/aF5EmwqTos3FglYhMTQJpdJo51kajVOs6YV418M1UEdoB4IdlsbSKo
UVmOfD78rCNvCPJy3ezXSmk3fr030m9+o66Syrxm8j7I3QTgvb1I7eEGK8CdKvSfpRTdC3kXWvK1
yo0j1OhGq4E2m9WdUu91HvN4lG4nEyBLnTw0of6kZs3eDLAFt6iJdPSETrIy8vklugt4J/mGcOGq
D4aDLRUXGnQ8GdYzJ0IOc+kEnnoYpZ0dy6j2YR3k0q2UVrclIRvBjO6o6lUlxIUyfteLWYlRu8C/
NvjWr0tQJGNUXkQtARmZtJH5J/amDVqunRyik32s+nhjzm/MxVc/RlaAEJs/mVY0O3l3CUdc87mO
758qHr9fQz56HBd7XkWgcmigxeFlVJlr26lZpzd3gg1M2+8O+PsGiR+nnJcFxrpqnIcMwBprLjdV
Wq8aHcygpzYdtCNbH/LiJQJ5u4/HDQwZXIWG4qUd5PEWsZHCduaI9W4Sr1qK9t7q71l+46T52u6D
xD4YhUL9lYi0a+9qlwDP1aTqsDHHpzF9mFrMTybbCn0G33Las61/CRp75UO5NOz2y1QU8aVWgcx2
Lnpj3yY3nz+/x84U5Pm5fjd9WCW4fPAZ5p4YDfbGwmeNHa0SxQ2Js/oaNekhb4NHTtQPxXAwIWpO
rahODJ6jHz4vJ959eDJVSmSDG9xrbAiPirqucvtQlM5LpotDWCG7HruDNgab+TY6cXqoua3E8p36
/CM7/PJi2YLN2pRUwh/2cWbd1qV/0Cpj7YvE82P2+At2K+e9q97wpiJ+/LzDj+xgyIsVS51IjqyQ
T7xXeK3NOSwCDDa/1887JylLkz4kd8Y47+7CuP6zg0lSa21Mr9o+NqsHk9pskKVeGj/V0DkY9n0W
levCsNZ6WHuSMR4sWFIG70Gff9WP3+zVZbhrR36To6WqsYf9t+4zczeJm9E01jFfs0n8nVqd3Huf
x96/lgdCKv78nmo3jeHU8p5YjbcgDdexnT0Ql3OYe1YS0q7+1VTImBQshujdQVeYzAMsTWPt1KP0
8Vak+nvV8+5RzmHgtfhj7X3CbAlFfh2TuIM5ZmvSnxV93KI0UFMbo1K+RW14oo+PnDqo/yLQSDvO
8vXRRl2Kf8t6nsdu5T82qsUChzxWun52jnPA7lXFyf4+dmsXNdCJFB3ntezsB1wxK/YBm/yRVIwI
jhYkIiT4pnIBfoVUmjVGtsvc1u+GALB/+11osYeYwNVqfR34pw63Ph5V6jLymUSwSBiCd+syVV/8
Ltg0unGIZAM1/8iiXz7U0nhQfOPU+87HhQN6/J/PW6VlnCKDGN/3avxqc/SINOMSYu1cr2wt3KiE
dxXFE/bYc5+vRalqjCAwJJsn3GDkRCjNVANXV/+Mtnodqo3Xj2wWl8+VtZOl4KxahRf/z2+ZhcIY
cKNKrNjRH0/GIea0TDCC57IIIuIgc1ipMOt+Xi+ObM/h5frz89CUpmmdwM0M2PqbC0bBOB0mjdl7
PKhEIvk62FT0zIbh//WZ/5aU477I+N9/n//Oj6Ic6wjr/28h2P/701OUROXbz+hl+Vt//CXkYn9/
8PqlffnjDxvwPS1vVW/1+OWtEelfH4D6f/7N/9//+B9vv1u5H8u3//xvPwpBbaG1AL7ke50GEQjv
+n1u/++/d/OS8ff++X/IX53DFv7HP//rP/75X//83+g9/uc//xc/+CN34Xcrf2s9NPkfJjHvsLvI
Ctacea37t9ZD1f+B5g3ZnYVqw1JN/svfujvEejLZ5xp6vL9cElzU314IzfqHaZmIyjBQ4GPg//8d
rcdHpd/WSHD486HpuwhqHSLOLw6sHHaS2IFEEi+fmEGPtb6YWCzTl+XGr6S7PDa+ZS1+3zGdtu/6
3ftrenqvazjWNp32fvXTKMKWVS0LvsDtunUydvoawzLObHyxYNZa8DVYEP07RO3fyT5S93kA1eC8
K1+Uf61rUiPyufKmtzn640VcUtDIf974R+vr+YYuVqQOeZNlK6XBF11SiDnopeIlJWFhHXSZuv/8
I471/KJ8o50pJSBrwReUhMOh6BNwRLJ/Io/0WOOLSm2jRh4CcnvvptQMyLHTH4dWfvn8wo/1zaIi
N34XTyPwxzurK2Q3qRN5xjeEuJrlE8/NRzM7vb88YWuLgU1Y1kZ3oPqm6xT2yEVtNLy5EOV2OySY
BnJFvEqcNJ6o+ke6a3nElmJ8R16e2XcYbG+mgHS91CdO8vP+Otb4YvgSHZXnuWFad3JgfgfNkSJY
Mp4+b/t3lywXnXNXLcYvotdSWI3o7ppK2ajsP+Mt4H10r7aP9vQwK6PYgYqT2wQWqZSbqF0vUvHD
B2cDIdjfF84PH9jf5xfz4TbgfDGL8Y55u9Ens+nuBOc7fUkCYHCQsi99fG2yEWBopJYh0ZUmt1P3
nf1s9WwyM2TTqrr0ZSIwsNj+9Y+qM+bfyWAChB00dmncSMUvzXdOXOmHr/Lzlc736t1KWbZrgJxh
1+EeIL1Fe0U1g2Fr62vDAQGG0o/wAoB91vZ6qraSKFcq0FMrHbDIOJcJANkTPTYP9o9u36LOpE4W
Y+8ZM4Dyo9v2DqEVqFCydgfftrNRsaj73n72yzs/IO4JEpUMGXtlKfBf6xrDru8OQJD45STZEnfh
Ehj6+ZVZR0b5bwXeux7KRiuJ4NtHdxXHEewZWvt+kJ9tTLUJOFuAWfKqrwtO2svyKyREtMvkBtz5
RvxIqttVI1e/otK5isqM/NroizpK18KJnokMfQBe/1aLbA0h/bJnt6oOxwNbGdeWACw3hM2+9TXe
E+vXJJPX4I4RryjDdxyzHBpVBIOGByGNsHf8i9qOL8NpumG/6CvrgktZ9ndCWAcpDFahBOSJHosU
fz2G403Tid2kK3ex1HyPck5fEF24kNwuHALkwgi1jOlgb+cIysB+MgIN6aV+C3cHiNlMm+2rrQqS
1YiIJlGLXdNVBJp0N5qSf0k50YTri9FC+BwVmWdWwUUNR1eD9K9NKg8GJv2MF8Q1RxHuRKpm13KT
67fhxK6wL06Juo4VqmVhH0g6McaY71CXW0Cl27jKNp8/TkeaXh4QxL0a6SStlpCZeCDghrlqWX47
r+3F4ktHBmqbpYYmqgIfEpr+jW1HXz5v+8goWFocOqnJcDAalafIdtMQ522Ed3Fax7dxZTrZibF2
rHMWNVzLtdHSg7HxRk5phJ5exnLifX79x5peVGSiHBSnqazKk1DjsS1dfBExDIjPGz/WOfOHvisR
kjHYUkyCsdfN2R2Swea5AlJvl7SyeuZzs6iPA4bosjKV2mul0ZvIOXBVM6/P7Hf1z+sXjmnkXTDV
Xm8x3zhGUF/0dRKet6ZY7uuBTYuhoaSNlw7pNwtNsmkGb593/LG7uhiomRPiMAtF7SkOUfD+DDyT
iZg+p3E85H/2CoeHadv1lB2S3tEycuWrPLPOGqv6cjsu1qS80KE1esng/JjgBbpFJJ9YC33cK4BX
/7zwVK1RnRVR60EyZEu8L0EHVtmJYnys8X8Zo2ODw4jGVcfflg2pYL3f/J21eFTidazxxSj1seeS
KWVTZao6vOgwhq5jv05P3ND5xv3rGgMbxJ/9knUZscFRw+a10AWnscW2S5OvVYIUNp1+Ida8zNu0
8wxweifUece+z2LUNqY5cgQzd1aZ/OJ5Wmm535w1aKEf/PltyP0Kkl5va0+tS6q9YyE/1vWLz5/9
39LRj/pqMee2amQHUSmVXtda+Qvp49K3iag8N+18mxO8Qd4CvBtXKd7fG9tyoPpWo1+sEgPxS8rB
Vk6mynayRvEwEBRwk8ITnENtrLVkKoQXp2N/VY/iZ2I2OupYTMWfX/exDl8UhDbJLFChMn43234L
QHcRLtKeaPvjlzF9uSHmCyLinDbjZloJnCCDICyhWY9Y5zZmn9ZXgi26TVrKzf6s72IvpnMgfZmT
S1Xr4X7GI4agVZnZc+c1vqgRlqr7eS0kptrR9FdSTcRYM/tFPm/94wlRtxdFQiFHbUrJ9/EMO8TC
PBnZQe/bbN0IRTlrQtftRakQMcwCfN21FwKpc6Gc6xvLzE8JOY48R/b883czul9piC8Gu/GsdiQf
wGh+miNcg89758NjAlsjxuvP1m34A1kU1ZXn4Frdy22hHNo++mGx6Qt9o0S1PnScaNphcj02Kpr7
WKvmGCbnxAUc+3aL0lGAe07g4NYeUdtfirLGZOL8+vy7HWt6UTfARelA/NrWKyz9RynrP+Wm+/l5
0+Z8eR/UJHsxuHucomIOwkIDO4i9Uo2mG8P0531VUuEV1kGHWo4AqCS2nkhFgvBVKRVqE1jvsPbF
ysQVvnMm5A1W74ivFuD06ywiyqR3gDOADYGcAnhlVWbkDRd+Uu8m1Uw3eSk7uzQ07qvOz9YKRAVY
IrZKYBYKyfB38kXuB6tOabMLghsg2w69tiXcjxQ8uaqAwxvlPkw5jSZUMbqRHMJNyBnilF+d7OfE
kQre/MhYBECpfi3GoX32kx7YF058Dur6cTPa8g8xNvFK7q14PSLQdacexrkNkGbXm86z1WXDpldJ
pJ/qrsS92r0OEfarKoNd+3nnH7mv1vzzdwOiAaU6jkMBfDAbEtK9EiI92uxEpTsyMf+Wc7xr3ERG
rQPoLr0hiDJgK2SyRXL+hjWRPQc7R4WPFzZ0lZg3j6kIgxML0yNVypov593HdtCEm0CG3EwpJzjX
JziaSPNqP6jdiU841muLEq6KNAVQLpceGbFXUgZ7pQC3fuKWzMX0g+FgLUp4ovaF38l66Vm6LQiy
Q+7YAZVj50Aa98ooJSfuzrEvsSjm0AIzAO1ozZuyuhW1/13Oi/vPn6pjd2BRxAds0/ZY9ZXXh5n2
za617EsuA8xrzOSUSeHY1S9q3ThV8OOxfXpECV315fgzTuyn865+UevqclTjHmWsV6NiPwAvV91R
mPK1MTNAzvuIRckTmppY8tiaHjYYsnAapNAa/P1VOdrDWTvk+uwZfj8KhCSsEfqO6ZmlYiIIwxHj
9H95s//d9by5eP4ny6yirqRtKcXUL+IaAsl5O/u6uXz8x14EJqdfHqCT2thBmv68y488MPPp2fv+
sBJbGg0AmF7atfvM6V8CzTlvzWIuHnd1GMyqBoHpWZEjrSw/mHMrCEI978LnL/SunNWONPkj0AgP
Ope8dsBprogFvzyv8cWSReuHrjJS4JqGhKi+Ttsbf5SKE1c+37IPKtnvCf/9lQ8VHD5sJ14ld+VN
73OQEqAquxCOUq/IiSJw0OpPCWGO1BxzMWplza6hmmmGZw/VsCLNI3Jtu5ZuzG7It+d11mLUQnVO
VHBzhteX0ao3q0dJdd7OatpYjNYg6ke1rEducoXAOZAbZTsAe12f1/pivIJHCRNQ6lz46BNfZudf
u1A5bxr5rW19d5OT0JERhpi1l8czuhVKe1jqz59f92+eywdPkLEYtAT62mFs2KY3xFd5i+wCtlY6
bFVyb4n/achfQQOCv2TI3lTtNdWeZCxbGtF5YI7mP1WX0ZRsJ/9E3ft9XvbR9SxGuh4OxUiemuXZ
PkpMIr3sISU2CUyfo+4JDuOgQhe3VhXvk+4mB0JcEMcmkGANFZvN8yFGBfzt8845UtCMRV3oYZhO
ppkWHouDbTF7y8eZOHte44u6kEM+L3mVLDzfNq6torrsgYucaPvIMZpuqH9WtNBPAGlFdgbepu1/
GGFMQkwZvLA5H21LXHkuOfcYiKPyNfS7e10BYpXL9hfiOoG8kSkNK9gkSC0Jog1pJS0+WCVaa6Xa
33YKMJqC3IdV09rWRVGU37C/d24GGYvDhmutqtIT3+JY9y/qzcDhPxEgdU7ycPhLnePgHRs58ufd
Pz/fHz1ni0ozZYVZyYqSedWQXhdkL7gAz2ogYNkLWMLzRu5vv8e7kdtzghR1fZ96VjC8CBG8kozy
+eUf6Rt9UW8mZPJaJXWZ5xMCnjmxF0PxPtE16pFCv6RxYguYqnAaQMZzZrkPh0n5inEuvgb22BJ1
FwV7J2vKcoUJpF63AUkvudamZAASCdyAb9z2CQYMu4/N1zAquitbw4IURGwdtrwJooVQ7g3IOFu/
7d+GWmurdY99ap0ZvLVk0Xkn8uS1/DkGgnTyWwHPhJ0IhQSzcMcbxfq83l8UqWiaci2tA7SIxrgz
rfyREMYTBfnYjZ1//u6RsWzc1n3aJh785TendJ4V80RpPdbyouDI5MxYUFTRLdYke+qNWRMs0+zO
65FFwTGs2tahNkZwsoFKKwFxYtD/Tg3WGbbz0Wj9/fN3vaLlklFOykDz1rYbuxWrGjbH7nKx58g9
w/nC5LuRixdtntoj2PKIV3UA4bhz2JpLyDkNU2PdhmRNmI+2jmU9G9zACbGxhqtC+co4XU3hfQLg
wi6fEDawRnYTTf1KyNamYXeST2rtZ4iUrtFu//pYaNbn7Srpi1rUy5KKVSdNvWGSX5OC0ipLpwbz
kbuuLZY9nEYD0EiKxKu7grPygfxK9bx7PkOF3z+qkZMEJgm4yMyr4AqA7C2hdWc9TdriDUULekJm
iAiibrLlY0tkzA3pw3ltL8pCSoEJR8PMPMPc+7pXnTmf//ZZvHtEgYrmSm8OiUc4lrp2kJXtS1Fb
2/OuelEWEj/JM144ab2oSDMTz+zLPZ3X9KIu5EWVJVmtZ548JcYqEEm5k1LMZee1vigMoVEQaNnB
ap6culg3RUJsqXrKCX/s4V6sEMpCNSWzErE3gqVQzLBZNQOJzudd+WJU+lMPUnoacm8k6mob1K49
s6nPansJMUp0Gf0bq1pPwXyz6XpMYJnjqxfntb4YmBO7ToGpRJmnV/pTFuevecmr/udtK7+3ID5Y
OS2BRH4AmJYYt8iTVWlHISZoeG+Yj9Rao7L3clqT6rhvhv1co4ep3YTtk8lerDqqqzGA/oHoGw4v
XtJpowmCfEmR7JufWnJPCykbw1pqXKm0YrZwnUxxwd6vq+OA05SrKMjWCTEPQfFU8PZJ2JJLMpzb
trCrJ48CXubGRSH2nbydS3Vj9UBd4h0/mXgspF7eM39UWrjPze9DAbuwbq/5jyrxCTXSp9YeX23/
p2w/KD4QZv2Wl90rJgP8ED/rYW8RBUT1l7hZdmGuqjicp4UCHxExhgQJ3YP//moElTvwRaLyS4zv
k+8jhW8+5OnM+dEIAIV8Dk2SoIAlEIlafM2vkX274TpIXkG5xRZu9lc3Nin0HW3XksbAx5dziGh3
w3eL/TfRlVs6hNmsk8tLPyVuNpLXsI/dvK4uQQE5mNb4svMcN0I6zrr0tlDEoR6qJ99BaVk+4WhJ
+uBK8FqjZMTdq+YT1xCwvxKk2YWqPNcQes3c+BbpsAjwEmd45k053JAL5TbttWpeWXM2aBC4Jjuo
5AauAlnZDOCopBpDHl2oEHLIS5mQt6I211x5236Lc1Lm+/GQw03GQVo45Top9/N3VMUzHoRrNgFc
eZIxUZ052BYVP+w57nUI9fOaGLw59onvQWOeGA7zjPTRYFisBIOw6TK55DUC99m91arEhw6i3Wjk
DrlRHRIxMnbGic86Uu1+Q07fzTB2UZt1hybES8LgqjOKBz0wD5+P6mNNL+aAKqnKJBdN4pki1Pc2
MHm8uFZ/5oUv5oBSDI4ZzK+6nNg8Zz3xJ212Yg/2Q+8dJ4LqYgqoOLQ2jF6LvJxnP4Q9hI/okgGG
6WPD8z+veJrkrufR68IL6G03Svv4eZ8du/WL+SEd2jwdYj/2bC39xZmX5PlOU94Tk5X80iLDubEF
sIjPP+vY11zqmevR180SVL9n60516B0DaE6DizD3oY0LQRBXbsck4caVWOnQsSfGpIKPiDTAVc7A
30dWoJyYXo588aXUmZg4/C1plnukbpbX+CHSm7ax0+dI1h2qJj5HEROy+vk3P/JkLglCpPvo5jTG
uYeH56VK7edsDF4+b3qeDj8Yu0vhc0pSV1YjYvGgnIBYcCxS2ZLOgV6lRXsY786F5KQY3hW1OO8V
bKlutgZl9O0hST01j7sVAhdOGwms//zrHOup+efvy4MFf97gsNRL+uJbnpOiKKvfz2t6UR60kJRB
MgtSAB/jo2J239nvPPEwHbvqRW0YhZS0sa7GXmvJj34TP1W1cWob7Fjbi9pQEEzeyoWSek4nP/mJ
s03JJ/68R37bOD56eBajX/HtQqSOHnm1pWaXwyiTQAe1+L4ZR2sTxirpGVJuc7pcSJW6SXuSAHWL
SGHHIAo7FBEsgiLEKxtL2Voaqw7efRFtosCpsFmOykWdBbqrd4G5TfgS615V8mQd+pV/4gsce6Ve
6mnrZiSEqXRCTwy5mxjJNqeSxJyV54ntEmXIeobc4A3/kAmvTDrOE1hq9eaTYWmgb7x5RTVhJGJW
byZPTe7L7DIeJL5RAhtzy0t1a2abxMo2rNbCWt/MS4fO9lfzaivSvmfJF9F0a03nTL7RL9rupyye
O3FiXjhy65eUDjOz5NKI+XYsfKNxR4Lyiftu/VYtfXDnl4Le2inqnt3R2EuVMvw6RqXYsnk6Pej4
gy+6KDU3hMXWm0TJyLfu02CXS6qEmtyxtZ1iy/0KubXPCqcGcGC0vgo7Ss4eE7zMm15qwN7kjZKt
o4bs176GLyIXpul2VtztNAEAh4O17mYoDDK5FKRhVWkQYdypBVwns1W2bdknh77Nm1UdZOol+Rys
RJo477YhmkPukC492IXzRU7ltTEotyEUWlcbNCiXRgiQYQL5b6Ulzv6wnOKVn1uFm+ddidk40q6k
0NFYyY/FVhaZ9qD3xMmOap5stFSKfkmij1+ItjPfiEgt38Iybm4nDWh4lDjJxpm4CCTcpFkIRTz5
GBc3jBDLrQYrZ3PZViEyDfIVoRDB1iQfda/Fkr0uNO3OVoxXAjPI41QkaWWYaX0Rt+Fwic7Oqla5
Gl9hJgp2SVW9zEZ8t+w7/drWszddU4PHcAq/OUWZPlUZdlpdbfxdr+vN1pDLbCVnMcKPXCPMK5fT
dte3g7gA/WHCyYGwOCmRdak3mK3RVrBS7QkJyoroMSWU4SaWyngtpX71yDuRlbM9XZoveqXot3Fb
3zFdr1op1C/GCvw3beeuIrfjNhmFwi9wKt0XTb+KyyLZpJYV3PpJE91GZafxEt5Kroji7/1QEp2X
UEbGjLDvLhuJmJaUbkUScfNVii3GKWgwhEOAvNQgv6VZlB619CBSBNVJMKAS7AJBV3XRuB+nyJc5
TTal17h11LWWi3IdNFF7oSmV5AaTRiJfZqnrJgi7Cwgzyj4mwwAGUF0Q0dkCaJfz1NqZWjZ8k3tj
5lXpzj4mB3bXwjR301HL3K6InI1cm4Yn2SJ/DUGwKKsGQdC2EGV86Ztx4KLvZlVmjeM9Oc8EZspS
yP6+5ox65aam3bg1tRX5WGmuROugQGpAgK2EYhHP4jhan67I1puuHObQuxq8+ltr+sWm81PtlfTZ
OuO90C9ek46oV0cy6o0iZHlX+ET5jo5U3RT2oJFMLmtPmdFoyaqR/PaFhElrT0o9tusxHVeEjsDR
UUXX/CJWiye0kJNLG7/dS1Tb3UofebsUHUF4oyIlO1GN6rYzg5hQQWJs2cGd04FKh5hrMbQXU9qU
+zovxItv1MZl2QOmIRy7JMnSaXVIMsW+qwmH0wSvVFpF4ID6bFQaPLlwX9d9uCaeur+oImvCKuM4
d2MakpDjTNq3Ro60awVQDSg8rOuXgoHJ0jMN9qM0tnchHPxNwGyyk3tQ9RsyHbJHYgK1K0PSa6zJ
nc6JWTpaxCqm2hvYMqg8sSaLLQKT5lALtmvYOI2UmzB0Ev+iU3Jz5K16SA6TZkxQuAg+2ttCJQaz
khNng8sc7ahhZI9Ep8e7DEfNQ9sQG4N7qyJF1YH9tnGULJnDpiMcNMRXh/uJ1CF4fHU2fR0dBs5Q
9dPPxphwrNhpOQLyMAZ5hIdVYEKwbRKQXdOWmH5UqC93mlkGAh340P6IofnPDRniUZAz57GO63+V
tUTxiIUyoDZTNXFnTwDkOlXNgLc5BLAIveolTidyDTJRFq/6cMI6SFLNTaVm3W5qC21jlAJ3FZyu
bD0Fan4ZR+rEmQXfJg8B6hFdVrpwCnD7jKF2lU1Ne6gaQjazomYTs7DJ2SQ2R1qb1hCQ79WLO5kN
wpnnBLq1RdWWdECSohyKEJI8VBmJVbzFRIC9NGjjXGOcfDfroxUx0yu/0CJ3yq/KXi0KMs4QleU8
8IPbJ5J1ETdCXVtSQPK26cxcA6PXXb8DAbxWOUt7tcla2k29bHhaoJgTmREgNfAW4KUrW3WrGQ0A
q6BLN4Oq1RthCH0jmaoBviScVgpxlZ7a9OqqDNsUuJ4T1ms9blrzRmkK8gz41+9t34qnXkz9VYAU
96KyxFBuWt9OvnaV49+FbdSxa1IDqDXK1F4LlcQFN/NxZYElA6yYEVbollIFBY+kbVcBL/mijUb7
OmYWmxe5Ut2Q9OWzVA+yS50IXbBhAzsISk7oZME4aoyqdJ1GM2/NMWoG6HQFy5uRc/mc9LjLsO7y
XaJ2+kZ2svxBIoTsItSN6KYclexXHJrY9IbhFiIS65ao0W75VtoqzIb+jVyl8a5D5AyQ1ules1i3
t3NW7JNOiuq+F6X2TWSk7XaqCNaDNhOUHct0g1j+rkTxD/KpbsM401dxo2h3aaHDVxq7amUoot9G
qf+1V5kAMmCWrk0I+rpzjHht2jbRZdYg1kIYL5M+kl6ecUG2OqRb6IOzc1aa1hg4s2tkcu1tk/Ww
rSaWlV2nAbPWJtZcClEeqaZK1MbBccswNDa1xtoOap/qZikSzbD1jZUAqyexanVHwprdQHsh7Jvc
6gzIopWteqaMO9YzP+TclF0ykEx+z5Gucc6DREMdu05Lw2bROqB1UbdORZZsWEe7rJ6/UdCSSxRC
A7SDroQ9Z+c7W2+tm1ryyVRPSvlLb6bKhoO7ZJPovoaqVwZ3GfUi5/PrhCc0l8v7vHQ0bVs0Sso6
S0iwojVLDdeV6MAjTjLs7GGst0KY/UqNHXM7EptbdwIGgRTsxlH1N2mRMI2xdt9oWSQR2mnPbNoB
5pbsMCIYo/5GVYd2ayUixCFX6O2mUA1n2+XBW+eU4yogc0x3nTrvolWUSSkB73JU35ujXVKsMh10
qOPD4jOTXeMU445ixB6e3si7OofwTWzdtIoUabrUlA54X9njGi2hM+87MCBXaNe+6FFqu3pkVO6k
SzBOMTCjdKje5pXtDUZd4ZKE2MtuaLXgIm2dN4lCDVrwn3XsgnEWq8gojZ2k+fq+zEOYjgVjOhMx
fExmksusUAvXJyb1kErOczjF5j6PdOkqK/uHgMSolYzad98Rs/fNdECfxXryqx47mGRt8WiVWuAS
2jij6hL0IfVkSA+6FEsv7IDCeCuNfJuznHvKxijeGjUElXDchoYtvjVc4KrRFfK/JUO5sIvKfzBJ
I7yamD7Xs7/TycevFJN+3UpD91BNcvjDjpJkPxrDtFfJM9hqNlWbEVu4g2UPDI4GqqiWNs4uj5ps
hckemKo0aOpV3nfkMudWsBm0DqewU7crR1O+ThNM19LBG1s2lnlVZFZwKGMzYf8x1y5j1iY5CGYy
tVg+DG9OlhIL1DdjOHcZ0AD4TYOPWQ0neamnvcWKxuEdSiIoTfRGelM1anNlVgOr30DphDfZg31f
1LWA/qlG2o9QlZWt2dXBoZvKW9aM6j2Qz8euATDZI/tfj1Mgr0dJzb7ECcBPgV5kE/faHGBWizdZ
T/rLwIl+mU4pb7QyUh8ArkkdyTx6cdEHqnIRmuTzWmZsXacFodaVL7PzXohwvPIrXilWOdzVec6u
3ELMAGiU1XSMRAxRX8ngVHMr/wa3cOpWZkL8sqxHCbUwwU8dO/ZWRM3NWIGqnsYi+k4oXbzD5Gy6
U5alBBSF48VgZ7/Yw+f9RjThAdq1Sp65JG+H1pRBr+RvKciuFTKMgfSPNLwZNZWRr7DiK9WuRnWq
jNs6NqZVZWoOBoikdsnWSS8U+ETrTg91Tm17uJZCTD9CfxpJJLZB2Y6kbESkDLaU0dBR661Ty3q7
CvUhmjjwbt0sLJ8z2bev4lxhdcgiBmvu/6XuTJYcR7Lu/ERoAQ7AHdgSBMkgGfMcG1gMmZgHxww8
hRaSmVYyvVW/jj52t0mq+iWVyaSNlpWVmREZBNzvPffc8+XfNel7u2apdSgA0vFEmStOrhEO8DGq
TKqL1henKYEFSSpTE8aX3V5IRHNopPkvx5zkvW23Szgg0O7mSmnCOjujfPIbp2QFokRZ5/v+GZpy
vEqj2NhkIlO7uW3knqSI8koXyqfehbzkmz42935q3rWs7Y8mdT0QwyuxjKjjBJGn84Hdum5rjBMU
ySbqzlNqxYdsXKvrYbbqQ9uPJOJGF6YinnjSBAf/Zhht57mt++bs9u0YdFgBANjzSMUsVGy8hOPN
7DVUqi5JwhoM4CYzlpZTqo5v8sG+3PORFzB1UFfSbkhJmppL3SDJzeVbCIsOiOiSUhHLBRrlXBXt
jZXEPR0sszNNdGnozHWyBeOUYEkc8sds4TtAOVdXrNBAjq49w3/teoM+dh6r97LrHTv06th70b0i
VW5eLHa8XbO/bqNpvS0oPoKiUc7vFV3hEnXdVjN9bNQ9jQuZdJ45y584yq1DLVQb5NJ0cJKpBGtC
Mu9SV77VA1TR0SR/wvGN345tmjsCYeydmCOHM9VX5OGzNf3kx9x6SQHvNXYGeVpqE1xX7WenqbAv
rIV83U1xeRkS9fII/hJbS1OJr3rOXtuKla+WjoH2JrNup/WSWuuCuzm4afcbi8Gnm7tjDZSzSEK9
+j9TlKRhaSXNphAWfIWOG7tvGn5QQ2fe0AnDaxWsVOatdndLzgnlDd1yOw6cbksz18GUxcsDrZT/
sAgjDZIsmcPBgNpQmXxAbD3IbVWQDN6KFSZ3pNwNSzb1dXXpScCU+WE7V+aVYXoytI0UqoSnVjjd
i/sIzJU+ebgAGhZjrAKPp+8Brizhciw44PgZFW+CtB8rW4/mhpbTDOy2ZmMNKmbgYcrbkRPu7MaI
x4rkK/2SzTO+DQ5y0OHpbyA4fTD2Tb5JSCXcsqVU7CzStPdZNYz7egR4NmVsBlcCMk48zs3NKNoU
cHTX/E7qKH0r8jQ+cVGq51oDUzRccWnXtbOxiBXYrzEh3Y4Bxddfh/oqEd5yU/sFiDWid8kCd5eb
iL91PxN4eaA20FvLwwYZrf0C7HepN6waTffMaPnh14lx6Eax/izallvDZMRWNv56ly6Mf8aq/C6L
1LiXxWiETVvLZ28to0ND+X3SqL/QlGgm5pJEL29eqTpsD/BXxo4Uy7LuU9kU8fVagGcfAWduR5f9
h5LyhCq/SNLrobbsB0v00c7B33QV67VlHdAdn9lppqug07ganbENpZ7eJocE06KrEJta5TGoVOBF
uKA2BrkMhCRydaWLUjdyYsI6kFl43ZlDde5nd2Lhxl8Gisx4PCwWloOqdOAWmVW1t1okKxmP6Rvh
n3pbKVfdoX44ZBsMH1FKLCnXQPneSPeS9lo+tKNzK0ayK2dQpluvT7ObjnW8jaoncScTfVd7pSk3
rjE7R7NOhm6rY1MxRFVGsuu19wKq2YIEnMJCg1FrZqTt9usvOrC3Ione845AW6+MSWUdYCeoGXjl
fIkrlrpO4NbMH2ZUu1cea+Bhrpc0sAUk0J577olpdLztEXJ2XdrkYZ3MI0tBY3peXIM1JINXOZa9
DnnZPxdBDDGahcs75f+KFMjCnlD50AITxTJjlx4Ruu5zXHhoJWsVpsBReVd7SXYnVRHJvkRZFEPh
PrWiFce64rRyqumwzHp4sNbZ2BXpV2PSj3pYKvfQEO9oj9SBxnsM1CWeaCjq1yyJb50SJonTdhPd
mZxf+85UP3mHBsY713gPOZPnk8gM8ZA4KfuV9lC+tC0ojqhvYavYet6MTZuRpdrics8teUQ4sW5S
lwa5NhVR7ab/1g3rjZ0QpOkwx4dUXW8hPce7vCbALErydDsR0/JcIjdcm5SmP9mQoSMZBFeNPUSm
Pumu8zp75meWbgun+Sl6C7ZM7g/hVEoG0nX/svTeIwXZHVkCtM2W+Ez94qkvq+wKM68KSgPW9wZ0
IG1uxFUzT6gQi31DrwLxNdbXJedLNGWE4k5rcdUCCbQII1XZ9ZAa3dlgpwe9oZrv+sJbPtRsX4qM
1gr6LF2Aa7VbXbu7tPPP/pA5m7wy1DGDKsufcYFgkHS+o3wCiwg3Msz8IXmx/GRrZt65L4Qd9r18
k677THrg/GLzuB5SEuvPskzkE1J/ujOqpN/LHiR1W0YeH+clj3PY151X/gzxYKWbVk01j6FZHxNZ
yN1ECvLBqW0Z0AxoAuLlDHgJdEG1cUss2VNj3xs2UdeV54V2BaXcICDlCG2WxAH6+W1dpvEOAavZ
EhjpHMq2IZekLd2d41VNoHSZhAV10FYahtpWvbMElp7LV5348jgI5r0DSGx04uxmFd2yUSqjaTDj
o9l027rtEu5Ra9pVbOOdhyw37lehs2c746fOJ+2fPFHpcPB7qgBD3CoP4u3kurxeXkkeWEUHSTXw
7fY1ynbtdAEV/i3nFiGPXJ7XenVOQ1SflZVa5ybWmCuqsd3Qixu3kb18jgswtrKhSHGVOQb1XBZ7
w8lHKoD1W15UKNx+j6odILMD/N0orwW9xGdN3Eb7bbX6zUgutkQzvRlnrH6MO0iSb637uShPwo7I
J4jtl7VUF9q6D4xJnfXEspDohnPbtlnQ8phsuk6cu9oBMuGPXZiP1jf5iaj3TUC/RyKnORr0BsPH
iJpiU4Nac3TvuD5N+1ou0Bna9FUq9OtMg8lpaCiupqUWJ0Ll3KBXniQW2WcTrUmOahVH2THTFdZe
2+7eQvVUln4mSxZiaUVEdg2X8Kj9Pg4MQZ83G3R8whi5lj1o91IOO1P6V2lSz2GSwKBUOU+z6U7d
PQbT7Nsa+o3TmM88ERfKaJoGkdsTAi7Mw0Rk7kxmDbXeQY7FeTXjz86Ojrqob3Qps01pAMJa77sV
1AAosvSCShjVhNvDNeKt58p25zjioMVaBsrwN6AWLnXfG/bgRzut/C1Iw6O5lA/jGh09z8gPKiH0
U1Nm3hf5GmrbP8FPxSvi7Ra8wXG1juHKM79JyvY2a+xza1TiCNz5meHpHdk6RGLO913Hp185EdsC
uQsAu1inwzhOdzFWqE2dERW/wFO/y3O/3k3zOj56xDOSD72+EaPf7FLjs22yz9VG13dIOwiky2BE
5xN7o4tKd55q5Zdbrsd6GaFqJECX0oxHJaFM08Cji+ZlGLIn8IJh26vnAvqn7iBczEb1rnL9C34T
TmouC/Ds1mUr85xy0Rsqta6NKn5gxBKs5XpPPGR5JUQL4l0wTFs1VAevTF5mY/idjfbBlrhfIZvS
ALUPyAX5PpNko3prlWzieTzT053BRPXbarUOMz7YIM+jJFCdn18ns2ncqIRv35rW0MnMk8bJzNFT
XtK4E/9x7c0EHxE/MxDlCKHkdqw9OESt3ZBoo0d3ABg/pBGxUYBZ/RYlaUrI185j3LGilGiQwDSq
YuhfwaIuoZNEpBt0yTnX5kGZ6xtbVWY4WZRJ1HjDYY47PxiLCPVpma+bBvOuNX+1Tn+gkDQ2gkZ+
LbJv2frjce1J7JZee/Dmal816Xum0zP9+clduPujPmmeIss+afXjuuK1Ntujbcbbdr6lNNjmKWII
oePpKct6XMFI8/Q1kwm+QFZd+lrJ6rubOC58K9+1dnqJeFUnZ/bGo9ej+YlY29elqB/Qcsmub+2n
HIV9007rsetbCCMGa9CGNRmBUNN7CiIGtEx/nTeMQ93+zlnqY1fH72if9Sb1P/2qRgBrggTbvN5A
Bz+bmpa6BTN2lbSiDyb7GjxevB1TllvGQdwKA7t93Frt5WzKrvTAroa/vkLu7TbO1IA2sW4qcq2C
gVkapPZG85wJ57iu8S6OHwk1OVnGnTXR187eB8f9dWT/mroCVMJqUe0Na389qwL1tZh/xY4/7JOa
I2JxjN+5bRwsIfUVOypXtDzVFU6vjFHLUHxNUV0Yx9FaPHfPegwR7d0aq3aLL6xgol24OYW8PWxo
058bw4cLrzw75shUJLuXo2o/OjH9dAajKaac9n0ixufo8qpKvwADAOz6UFuNQ7FijDh7Gh+BdozS
XzkL7IYmhrmlRS81FQTtfv6Evv/LgA9/MNgq1RI0T5E39+ZM+ytcIs1T1jQT03RDe5TvSONyKxrr
d1dAx8M+aFWEw8VJ0QeImjq04V/sdfSVjjMdz0CC/9xCUq/y14W078ApyuvKP+MfB7YxjmHe8c4a
Yxdv1OI+GIy4xqL5NVD/mYKMMxVZmkq2wiO3AHKoTQfC8hgavSJ23pWnYjCDOqa5WmGjsqJTnkZ+
RCOAAGWmp3wwT2rit7LdOx6ywny8XGdCz3BD2+p2lvMDqzJhYvd7KC+vyk9h+6ne/yHpc29KLryI
RoiZ+HdcWmo7TcuvDPiBWboI0l6dB23HwtpCFJpR3Hlt/GBqWu7GrgA65fMpk9Fu9GrQg1F2KBsj
Is6nSq7dVGR7X/QvU9eqYJHVNTNOOCMzYxJ7JNgkoqBGnfmqC8xwA3frytRiiInUT63sHakLbUxC
7xEo78g4etsZ9kbWYxVKmSycPeWjMedPpmvz8+lubBeDRNR89DyfQaf7J6/L3DCpyJlnOPqhLf+r
SPMP4XdfzBjX0PBEA45irrZcMDIwsvpxWMU5M38sp1XIpG52cHBVn4cpL6Ax9wD1Kt95ninWQ7tL
jhbpeKDZGGpkhq0fFu2626aH2JT2tE5JOjJ6RhePMsZGhqWLn3SGINAU5mszAgUxMkQHvZRl4K6Y
07TNBaVE1TwMCY1T3EeKXnJpX+kCHwh7Xvd5Y2PxVBA5ZLU4By8y2iBVYxOYjpUf5DC+uLXR3ZhR
GoWrZ2FFdat+l875/AjJLn9Jxgxh2Em6R08hxSXwEq6Z/MnQmD35qIZR3Tf1AOPCWag/PIvAg6Re
7+a6j65pbZzH0kjNJ24C+0HFNUWamu8jhgUk/rTeToiBEkUm6g0auN6rsqv4WXOWR+ZkP+immsJ/
lKq+zmN7y6bPcG64As9WWuEmhCzwZC+1E7pu9lB7A9EpBNJu6Eqq7WoN/v0kV+8kdMVJQhLVJnXS
T1ZZq31JkRzIdSLKwGKMhQNB7JksgHLSbnxYdfm06LTn5LbH+6J1wd3MVb7xB/L6khrxO4Z11Rvd
9UhpcJKNSgODvYVDbUT5NreGiC2kZj6sU71bLZ7eJcmMULZ2/MaJHTOP7T6mlezNTd0zUvFZ3d26
bi1CU8b6ZOWNc2XMQoTpUC4BQQynohRdUGXCvyliX6AERgNLJ6zOPSWWU52FWFPySUilVPkCTUPh
AshNFu5sKyOl0c24KCMy84rMBvrUAELSxsV9Y/62ez6vvHLtJ8euiq1rQIwiiGbdzqXxqmdmA1Nf
tHQTDOknP3pU0kG2Gzk4m4DXw4bNPmQA25rCeCY1A2FpZseZByijOuzc4jCIQR+sEc0AdZF07NTz
1tOc8EMcF7e9iqOJJxmbTCy2Dlf8tuuc9KnKu+VYu0azLSZ3upvURXJwoNx0UVFRSBnpyzSQjLku
nX8vpukJdcEEJLmuDud5NBzWMfVv5tWLz6Lvy100F/gJpqndj6le7z0xwT9ZXHKyGjuNrud+zq7k
nNqfOnXW7Rr54pxmAnN+7zDJapzLpeAmyZ74ahnkzNj2TH1tPrOmdE6pE6XIsBG41UmWP1HnEA00
lhYFIj4SgUN8NaOvSUf5lfRdcdXrDoSFGJwzcdKrSzBgVn5PvFa3/ObGCRJtri9y7ElvKvr6epGd
+aBqMPNOLuzjPFV0p0nUvDreZH8xJJN4YKJylzHJC7B3cVegmDrblNT/a5TPOJjjWNzArPc3rm2W
KMgSMTVlA/YsqnneMwVLwiZVrM/lXXfVDgVy3jJ6e6bQ9mtbmtbdyIdyJfqqP7VUN085lfyDr7P2
h7D6RbE5n9pbszT7y7ANP76FxSXtsc5Yk4aJYQzJ3Yxo9tsxEmByIIX6YI7qaQzGKEf4LiIfqH2W
F8TFaAMlvx8i+jmOGezV2S4bsCVsrKFWx3XMs5u5UeuPvVY970hLmufYDJ+tqekv6so/5IvJyZin
gHhI0P/FUz+cx9gpd/gXvYd17LsAPjBucYd8qAU92nXfY5HAtW092APjSotv1cTtbpjQOqxp1f2c
7BeV8D1Miey2S5eClbHn5K6vYuusutiANapg6DggasyMkR1iqLfX/Dvx5tgK/5uevc/BkeXB6hCu
U7L4iRsoVwtEuCfEh5SAjTZeVS+/ogJvKNNChqVxFX+OhpquTNNWT0oXWUfEjDNthehm5jUcvAyk
0fhQA6Q58gD4yIC1p39nPLlWVnU3meLDxBbneJ8us9Z7hqLVp0jl9Lv2R2+TZRECm/Dcu75VHPR6
jn/P0skf0r5UWzXYjP2iaDr6Ca9e0dZMciw7g+5KmRtz3Z8Lp2MDZ5lOhbTbq0I6WCfmXOrXteby
8YuvJFZxd1FuioMhNNQnDalp8p3oACssnHC5h9G8wAp1DPYG6slj091LbpiLveQNN6efOzwlZvRY
gPV8XtslZk0DVaMOy66U3048IS0Z/O3xNBdHX3AOZ3nf7oSVW+fK7c1ATIyDVIGNJ0Lt/jQNP75p
1MiYKYcCz9hX3Q62Q8SJbt+NvtXtJqND4UxMVveXUxYQbTt0liwbE5xYqbqfLGq0eIr7HORhOt/V
2PJ2QyeSx65rsAikBmYBn99Ns8ZRfzFu77q5XHf2yLdjDHF91bCvCqrJFaGRa1p1VdunyouSzyxn
CGkmxWtcV8am4iQwAkLB3HSrrUp/qFjWrxM/k1C5M7cD+8UEq2EBWkZsNZvUqPK9TrrPKW9jRqEQ
hj0179md7u5yPXUBJbg4QBZobgpH2i8q77uDky4lUzgbaWoGETh07kJ/01o7s476UI0FTg+3mIJy
bXCrxQnzcItiVtfLh3AXuV/MKdoxxfFonT0VKsge2yqzctz4zItXf5p3vmcwL578/rpbc8nAhNlQ
HBHBDIyk32gGNz9NhL9uKjSEYow/m7Rgp2X1vWRvRzNClxnn17Fyx3IDRiTeC9vhoUwhAMvOf3FB
tZO1x3ToPbHb9raevW/Zm+1ZTDGHQleZ3CyieObMH8NEonn2TyYhUI/O0iAVtLV9FQ0KHmCi8tOC
RnauBFPzvhqNAKHnd1nKkiCqvjxPU6YpbzMyOaepf5zwZzJXd6cXd44yBpxQoGwiwllIzhFq7Kru
rleRL2CmBZ1gxKsvC2L4BMlUt67TvvP4q6u1WeYtHVt5mMvOfM9hNh2XZGKcrPAudX1sPmetgZMz
bx4ox5pgmQBuxlFi3E5uN2+F8tQWh5pF41fkjBkxw6ZRn24ItKSvjjv++RmWztZZP4Z4WjEESZvX
oq1CldQAvr2Wfq1p/BtM/9muV1TTBtPtIJLFTwJJcj/6iFZJYpYH2xxxRcihO0muIZDSOIVOYz1l
5wZy2UMqFudqrqHH20b0FkW92M9JbpznZAA8olv+U/fLOVeje5Wwpr13zDS5ytu63Tf1GIODRBfY
gBQyblI9ToEz2uN3X2ZLzb/NefRnAfUIpB/+miRt9ipaGeO347dnD5iI6fbv4iJbGibLnnV2Y5UF
i8tEStuWc3Qw+zTbshvaz7yOZj7CgT6i8P3vfLCqU9E58o6czguJzngb4qU495qxpHBEGeoIwclQ
Y380Wd7bo/otN2tmDIBCqyro134FDJWobVIqO7CdpXssW7990lPZ7qbWdq6I5BTbibvhPZ1g6wHK
G9t6RDpJAifFZWGYwwNCOjJ4ZzubwWj1bTRbeZgKKeINA23+7rpug75MOA4tccsA6CdmXhc6I9zU
JoHQl5RXDMK3k7ckG2ftqmOzEoCUTOb4NBZAVo1xSZ/SFdOYisXw7aFRIbqtkFmWxg3VAhAcUYMJ
BDVEvXFn54U/2h1d7twDyc7fCS5Kfp79uJdRWnyu5OI9Tw4MHw6G6NwOYAcr7J8ETth+KFfWHhYI
P58WvooPw+k8yZvTRTBEzZeBf9Wen67zEMV1++hLTyebph2Ahter3kZzt41nQ4dLVUYnayRqTPRi
eWRRciFDzoEHtRTVPWw5rFB5gydeaC+7jX3PPRCHRu3dWsMR48L8sLq63mbz0m9Hof3rjqHUK60y
HWYC1PnbmBNW7qKGPqjJFNL2IPpzZo3LLR30s7LLZU+YKnhIKx70Obam52alrxV61cFoe59j6opT
Sx42LhiEZQaPOaNIXJFsGz6QofPhZvW3F8UZUkB6QRCi0m8m2Uy/TbEy+snLYeFQrfotvWrFgU+P
QVqf+SVUZO/L2s2unMZvWG1jZAjhL45tHaSdmFti4PnloqiNw+LG+cGzpboxkurDmBY8oCsZdQfp
p/W5TBd8UR6bjqrpMibLTcX81b23cwnkNKqZcKm0vV+6dX5KFSF1DdM6Vu6YmCdlPu3zzPgoZuCe
OLHcg9swOskv2ZF7UhPjU+G5yZahqL21Yw4HQkdh9+Jffl4Mt963TlNcVeRmBmO1ssi9uu8u1pVT
Wo72m+thR8mSMdn5c/Qii/kLHmqyzcvSCTFEsAxY80jBNIse6tw7mO7NtGK4kGnzYcgyvdFeWz24
Lfwm6JJbzCvWmhrsDSYrGfW43mNmFxtZgAwsmhQl3/4CW9sF3O6/M0/uencf63vT7vob0dfdjWQ7
cR1kHEYKd6IXJ/61WSxfnWVVW6sZEXu7zOPuGipuW3S7olS0OFVpe9++Jolt0yvcVEA8ZbjYZreb
U00uHzpF2LuYQDsfNx6bVm+wd4uA6p/QHTNSxhbTr3yUHIG3osuTO40D4h2y4/pbLHX1JEyMGKof
rAeMHTkH0VChtxuwneMxe3WNjrVPfH8r5bGxbDHd49I0xCEajOYIS21glxRu0H1fzHiJ0Gw1Y79I
6S9fsB+LXacJG0xYB4sRLD7tlLDs2omxBxcW1M2O62MCi7Wwm8qIy2juEqS5q9kX6WGpIU8OidWd
yQWnpARIEHXQpYtiAiy4DhFj9zieHgeMd3vMXtxYUxGFPq7EJ23WBeQrIM5NlMWBhdZ+TlIzDrBN
oPiMNDiSecrmHyG1kYEsEfu5j0Rrf3l9hNCmLAMZMV8N/3aaKcSnOPP3Pma7H82MlXZ8xegkxjzs
xrR60VDi8R+2aCHBYPoZzF0t9mwRmN4p8XLGdwW9xXW+dAAgWLhMcdtI9z5VPXclGQ893cTvDhn/
ZnCyNNvGcvR+K6hdm3bAtxMxEd1H5SpvTDZxqKfS6nEqhSD/3keV7LPly8eZeqwN1gmbHPlwdFnH
AUGcAbMeoDKTan3q2wYjBBBmuRMtAVsWcCD+IRekNvjg6w7nKlJ8ht0gLtSDMkssJQaksGzGzUel
Yu4bod8QHxMIu8UF9YyFHPztD5ki5Zdvzv0NPXj0XKJr7X291sd6zWfus5SmpOEBbVO5HOiIRGDZ
ZXv0hyrdDjRGL2u6gm/oxp57yCJMM5HxUdZ5dxzbiWUAleHlmIU77r28jG+qqPI/xxFVr5VdFKpy
bg9JTjVTj/UMvIIJx3GdRnFgZWOkeJXUMz4tWrLgoZzzGCTv4nj6vXWdNZw5CzcyS+ezSllUpCKS
ycGlfACYwHTTtlKcRonb/+qFMaegjOv6Dbm6fJg7bB91akQnTfxRqGxmvasVp499NUznecBMSago
OzMlPYndjz4zsEI+KCt5TEwd7c0KFl5eWu8YaQa4xlyGnt1GBxyz9b6aIuuqbxQOLie2s00dS+fR
jj19XnDM8ey3eaB5j9B2XJ9XnYlWEkmUfGOW4I4rdJWJhylyMJ/SJJcvvU/iwEZMEki48rok9Ad7
uhU6ij9i/n+QeSNdccblWTcRMR5LOhyt0svCjojgsPHjZkv2ZBwULqpGTDIbiVacuej1jy7W9i35
mcwR41R/dSAz6Aey6RBj3A4sYxlOo7WyvZ5O+VXlw6tPV3/+rdyId8HnBt1z/TRBzVXOcHWCpmF0
IzspXbbGIes4nMtdWiDVxMtr57H6jj78vZrDEI42zkrTjpckILfdODhSfyRCM7bEYBRi3AGJgCll
YkcE/gY6KSseSs8/k7s2mzhn/Dko+MPZlCZ7zRt4Y2Yr20aD2b8xMi7CGjJ5uNKsXpmLJ49F42U4
CaLqI8+L99EyEToTzhBHsdQR1cu7YdQrqzGOize8M4IGP+9DzgYDK/QFr/LiKhdAdQ2sRsYDr4MD
EvEfy13/rylq+1/1hUHW/f8AUZPsVf67f1Dg/gVp+yNE7T///d///T/+A6P2n/7+X2Cn/Yc/ENgu
f/if7DTD+RsgIxsupFKuZ9GwsFP5T3iaYam/mUSyogDCTnMRPtgX/hc9Tai/Ubn7BA76nm9aVDj/
jZ5mOX9TwuSXhVCC/y/+L+hprrItiy/iea4vbWnBY/vjDqyQvKHjkNJOT+wRYeLeDLjM/mIV+Y+x
WP/6IspnVOWYpnT/nL3llFiFzTn+YNcjOVQLkcdICQZOiUn+xZbhH7cX//WVfO4CW0jWA70/LbDG
7uoX/uK/WwuDrI01+eNDv1R1vv0fPuy7f+4s/q/JbZcvg2nQdj1HSiH55P70ZVa/YglFu28490ov
rMxyeKqXBJvR//7L/HHP+l9fhpPfJ8DR5Qr684eTekjK2n5bE9wSmRvZr7HHJmQ0CIvLyoCdpFRz
yKvlr8IB/mdf2LUFcyLv8gyafwppyHkAh9Yx3+wyi7a2VdJycxjWwZrrIZR5KbZsGGU3OIf1X+AL
LulK/31H9J//ZCxDbIN4vDG8Ln98Huu0BsxrrW8aX372PJcOKtgku9Xd1QOrOIferhyxlXOkWI5z
Ra9CrLdT8xeP0b99YIUlKe0tiLKesP8cp8QGTFPQYr4NWcI6i46fdMNCas61+X/8hQCeuLZlSsmz
ZP85cm0yjAT91SacKNe7aHB1yH4cVSq69l8kQ9nq33yokuOHX3Y9paT01J8WsFlbIM9FJzfrwogn
WJw0uUigdJkoq035mLZTjpSS5L4TCFjXR+XjMN2YsqQv6hZJqZTJEWdM10/JvK3qKPuKVERZMLTS
/iynnjUJfBBs6a6VrqKtXOecDUPeEeBjyyq8Df5Tj5GhGRcS4nJlqgvFGydLu5ZJD4ars7494Tlz
iDU7YXMsymyAsVYe9ywPsKGwqbStjL0hbbs7Rba1XnvuOpzxZCzzrmQTL91Nemg+PVoi57oz/Ki6
93wjebVlviLz2rNZH0TGyvjGQfX0yTmzx9tGy0HvHEo+qvuL52FDBJjzKDGmzoEg0I9OYkHxCUrW
xvzALMr6x3IVk9QC2WMkE0u0T+yGm/5GNi05ZEVeslNG895dNVHDuHs1KDcCVuyYMcICSQ9xHGP7
nIYIN/zozjQOysxX+wSBj0KpzNPxI8ER99OalQtOnaVmRCDXgkr5abWeGX8NUkYo/sy0bsZBRgMG
pNaD2mVJxIXK3GOfTvRR98JOzEfHYxXY3EruGeO+HmSHJwkDUNURehGpVq8Ekrkpa38ZLsKC9T61
sSOwxQYW6aaldneaqeqMG2N1jbZ9b5o6zex7AUzRKw8stZbdQ2aiS4DsyAojko9T7TNa2PtIzguW
vSHv01PJMpI2d5aTYQSO/yt3Z5IcObJl2a3kBhACqKKdAtbR2Bh70n0CodOd6PtOgW3kMKVqUiK1
pdxOHfMfKeU0dyElalY5SfmZPyKVgAEKfe/de66fWTGuJ+ybWlSZSBJmZ+nJpc6jhnDW4DhWMiAg
IvbJEGwZVowAUTOyKpf47kTkNE8hPi2sNMhnhzoizq6KzPBsrG0XcTHiBau/z4FzMoplLtS+La0c
GhwEuk0fdlSUJOHFKKNymK8tkWAoJGGtlm26tdPZmgokhLpWlg9HY1DVEJ7NcMDCfVnLemVKlqLq
TqK6OaM+Zvg89I1eXEGdzfTzcQxB5Xcyad8Qq00Lg6nWvTyWFvVZxdH2SVKtIYAz7fxHmmM/eqtJ
ojGvcNDi6m2bkK69iEbt0Lt5Em5R5mrxI4MD0QRAcnWxdVo67tdIdMcbPgtWdFB1xInWaMr0i6oQ
823HVkezxoBvQYPJ4VuBExBGjURlsV15gfE3tnfJ5B370jTDFp8UGgNNGE35ZzsT+FvwYpbI8Rab
MU5veKWgx62c+lsU08fc2JFUTFFd2+AfNRW+P9/DMh0hAkrHdtN7Zag9zFM/yntjGcPwkFDl5xuX
5oH1nM4ZE9nZLvT4u1f0jf3aJY1kYpMXswF1wBqQDT0Ra+ih0FO87t5lqjc2Ro6wT+mzj+Si5JLB
ST8dx5JdS62ZLUmbI+prY2e6n2VVct6tqogcBk03hHWhddHCbxlHJrF2qX2N4ywv166tDRSY05jf
dJadUZgS8OQhLhHN7BvaaOrrJO3sGtJ6LS4mlJNxUBttfkMPRl0PLcoolE0dUdc9bRhFnysExp5a
ifE2NNxQRNJpDEwGKy9pPLVjz2CBDSixxTTGiKMEqs7ZGLJkWycdX9ikUEW2FcoObyKZq8dONbOO
M8TidUm0Ch86UGw+Q13E7MMvzXG8D5kcPFSEQ5QrMyrMCBQ3Q77NmNoJxTa4LGqvckhK5hxtfBlV
TvKlmyeUYm2cqmvDjC0M0xXq9iDrQm3CSxthRXBLqzhMcCZgP82J9VhOIvrq9gPNdPLGwi/0GKvX
Iaf7ivC9orCLRfojNgmKCOIu6b7amq5f1jC8s5XRo3WjN4hObj0xmfhS8fOhJbZSh7677DQLmWbl
fbW8MslWpYk8bZkjJtFROXVP3dTFX5BKFd9iQbQl34+y+dYXlaYCO5kYNqmySgiJFtNVqYwFephm
4sNmCuOOq1QuyTfLKaybsZnzB/oq8iVFiolg2J3LDOtEk9wZWd59xQhrPgy6Nr2yQ6UpYLHEQ4Pb
TwYjN6cVWVCPtNWmWcd9oC2x86Yi5VJ2s8zgq2aS4arW24knMKcG9ud+0G8XYZaKRVpEkTVnRR1v
4ZJnvkuJrW24aFq/xeJl/Tbn5WAST/zLxJtYLLx+A9MGRk1HW7uExXWlL910vnAWna9nyxRvQ5L1
FxD6pztGNLj+aMG69FizQeSXvDrhVZUiN17ZphsuAaZ3HCDk5DjFCvx4TCYdX0liR1JXvcqydjKm
ESpJfOIXotcZRAJSfS+WE8Isjb1QwDNG0Dtb1VXehc4IiWOqv7VMaOhJGiO/S98CAUZqCMOUxpum
beRcWiOta6fs1shhM7TuSz2FW/5pIrZit6OBlRUVvRG6EHZAdkiZbhoEJs+8MqWxndDixYEIO9gX
AOAn3NWitm5xDai/Q5j/Uel6qH+Ud33740d/+VL/f1CcHoHmH9Sm//Gf/+vffhan//6+LD3+a39X
pUL8dTwCOp6kluGbaHIC/rsqFdZf0tapCS2eJyGOtJa/i1LqVcMjsNsTFgWJLo9lz9+R3hSlro7d
0HOQeQhHt4x/FOl9rJ9+rQJ0zqiCCkAQOo4dxqSc/pXMFBW80tZR7oEAl+G5WfAfw86zv1h1Ze5H
jkpf63mOBJN7KdbMiMDGeRkO5zJyi5fKQJcXDkgS6YwQJA9bi9FPrucHu+7NF/xbGCtdbHh49ChJ
/ZB3BUNcOaMn8gztkA4ZBrBsroonL5yGC02FK1VxKmpGYcgdmDDtaWgqtwpSbMrxYMJawdXxAnNR
hn5tTGtkMgvUFY7MeT4yntDdCY25SB5++V3/UIZS6p/cJ9d1TQoUAuao3jnUvr9P1ZzmZI7INzo8
4kHq7Gpd3qhpa5GdEphQCVtSm4t4F1llgxrcHl6tGck883s2IBrtkbrTkhSkROqI8VGnspv9dlTY
GLX4sspBwKxTTeeTwDYWYd4dmGOVmbl8Qvf643U4nmtank7wlHcahCFRgTpsZG8NHvvbIgx/xDKb
t3mdEnFra2gloup7yxw2AAIit9EY27deoThb0tj2Z6cGu9NHxrcwZ8CMLh+XeaFfjCl8TKYdLVba
0byWZZyeRUaVfBJTcSzC3z2rpNwa1KuCORRYk1O4Wyv1XHZe9MZAr7iACW9euFHUB3M/igsjQ0n1
8W9uHMu09+t56Kssj9+UX9U5BdstU55A9nd+4DF91jLrIc4XY23Vab/rUcuehxMG96Himz/V9EdT
9Vkao/zt5eR6MT4KG0C1bQr3pCtRpJ1qe1X9SJac0DsttQrM1l3afKdFKd4W6D4YjbrxzNZ69Kd4
G+dvhSkQ1S2JNb9MRhOP66It3ItciYNVOjrkniVvvo4hZvslox5emXrPgHdBXXmOo9Qu15XhaI90
vdejrWfWJpI9BWPUytvF07RhV8AWfyLxO7rVQhcqByyf+hPQozgtn3WPXcmlD2MTlWZZ+sllm5I+
dBz3rwh1QXHQ1p73MxKmZwChU+wvelJtYIzob7FOU5raVREUXRthd5W7uX0XkxKGgAidDv6fqZqv
hr5MXb+d6+GJ81J/Fdsm1gJluTfAfKxHFavpiv9TizoBJTLbUHVW1nF7aVhVcq9c98ZxTOeTHsFv
j7JnoBzGyXxEztjmaf40L0cVja31rW4c07fCHNZLBhXAiIzSrxFUfdL8kH9ajyUNNjAKZhpc77ev
JtUdIefm29B76tkKIwty0/EYmCOMOBsKT7zIzHN2pJ+dA9oAIZGF3a0YS2BbYmQ/EjBXLgiVg+Pg
eKW960C+YWEwTW2bQyc82nIhAtEV6YdgQLeCqFJ0N4nbjPf0VuF6NH003RsK/oRj95hidOdcrxiS
+mPZE5KtHfkHlsfISCbDG2+/cbDsUSKMbr3POpe/P14GCjfb1PEs6RzMThpfhZlAZSmWV5So44ru
PSgD7piv0jY+pwTxO74un9z/0y4XfUuXF5lPuYvvXJcnkMI4YQ5o1eoVArF7xkl0WYnciVZWFn6G
mz6JH8RjxjvDJsnP7Injy3NydXyqQaO03evsjc9MhJvIr/su/4KDIEgXD92BjXxnl9mWO/lUN/nX
pE2zyxlCnPpk/xTHb+K7/ZNnmwdOt4TOH0SX8f1Dl3kFAS7C+1ZRuX7J5uWoGvXM9lqkbTlhpa9x
ycVqdh7ScNKRqZuR9hyX3fQsYF3AgJiaA+GAjHkNHR39UKjyh+Xiu8S4kjBJdPB57MamxvrgtJQz
AgEp7nQZY5YRYWizZIGg4uOPwvG4dnJR9Cp5az1QXswRfn5gf0FZ6sniNrlmv+SZgDuG4sD+rnft
ErS86odx7nuYdG7JKQdUmLGueXt+0DA69uFN012hmklpTxkZkJuEcmOpVL820Ou7K6s0ypcpiea3
2R7ZFUi0UJwkFnFnAlm6yqIZnxq21McGVtiBvfg4uDV2jOOTmyzuK40iwqVzl4CaoIncRw49xrAq
d2Ie5i95rQlzXWvaHT42Z68tAtwcivsLI3eY4htjCncHno9d0Vk0Uypv2TOnLUbrs8San9jb94+F
RLDq6CY3wKS/fXKUkqhnpy4SL+Re6F9MWpplAKQaBbseFxTgXTnjgDA8VZzbla3OnFhpQbakBIcX
LRAWyz32TdABBHmRPzmit26bpO1uu4wg1aDGp0CzILKHc1q7A6TLvqtufj4D/60LmePL90Eh8z//
83//HLH9j1+Ha8d/519VjLT/Oh67iIEXhsWMTWcD+1cRI8y/0JubjmtKuEaGbvG+/F3ESOMv22Gc
wnCI3g//FP/S30WMMP5iEmdIZnSObf0cuv3XAPD6X49Kd/K//zojer+hO4LDkcU+bnKUdqWwjsO9
X2sYot0qozXtKJiYwSLw2BVVvq9Rg6UNHdW8YzB9/8vd+fsv+HXF9zvb3ytC4jlutDzM9snntC4Q
GbWo04LMcc8xSm8LfLofL/HzdPl/X5P/WoOZBSnKtkeR9v6qbIGkI/TcKKhXKYz4gOQG+y3cJ7vE
Pyj/B1eKBv+19fdIGj45nZycfH+uzSeScRi/Hvu3cfK9msGH5hBCoiBsX+PukENzju36vKZFF6FU
N/UrWodBMb99cs3vT9ys60qPp4wjH4s7HPXfXzOa9jnOdNYte0zSIR6Z1rgCtHJuw7iTYJLS+kbk
1ta1P6EHHx+Rdzf7OGBkV2Iu5BynsycL9y4WB+BbWVCZVcinqQVz49TrnM4faJNp5YBm/+QH/u2p
ZUnPdWmQ81K54jQ3Jhkt0BADS3Y1CjGlxr2Tur0fD9r1qDsPQCa9267Ah/bxPf7DsnQVLA8dI70F
joTvb7GuxsZhqkC0zBIhksbx+i1D1I6CPjubsgl3+B6PjPb68aq/vTAu43OL2pm8L4eOx8n9bQxX
g88MgTJHxSmBZfb505zDIN58vM77c+7xAWKMz2YjbGlY/JQnW4HNvKvt6M9TFuU+/bmNwjpT6eX5
hFn546XeHwSOS1mMcSy6NPRvjrqD9zcSzIh0rIbPOWoVP1muFFoUOvwfL/L7fTsu4iGdd6V+3Abe
L1IviDMNTYPc2SabpD8yMAhtXH+8yB+vhB6UkJyIpXV602iGpyhvJZ1HaDUbDYANDcr6Bc9svPrn
K3HM4UuCDMNEpPH+clDYpYJ3nMeAWR37dtCjY+Tl++SC/nTXTMviU2UyWWbq+34Zh36rKeoqDZCe
3TtWe9fk9SdLGH9cg7dI8FGUnOhPLkWbjKHWYRsEY0eeZRZKcU09Xu3QZN8tegEaYPLQbhoDHGnN
y3atd4QLlfSrRYv4OlC91a9VOFef/GF/+DFpE/PAINmX9ElO3u9CM2TUIV4IliMhNmKIzJzUbD87
B//+eXIZpkuX7y4CGWQgJ+v08LF66LxZINX0rcWOuUFGcK97ZFnRN9DWQq/IuqpoJBYRidqVnVBK
NkO3Tyw9u0DPnezMVFlnOKQRaQ3yrSeijWOdjFdIv/TvHz94x1/j/f6OyEK6nNuFpOt1WoDZhDVB
REfLv8x3ufruhFd5IG5m+fDxMj8/jL+tQ2FPSQ8Vg/fp/ZNneMvoZQpqL832/VCPE2PyQl2RWpFq
Qdl26HdbAGeOPwuFJEcibBwyMaxbOoRIZKHYQGNuPtkUf9/yObM59LI4jbmU2yc/VQFcW59J0Agq
Zlou9qdr5Y0vWb8brLO+mLRd2TB9/PhO/OExlNI7CpF0Dn+US+9vhK0VJds9gj+IOWssWbkfJ+U+
rPpPeoJ/eA35prCbILagT3a6o6ik7hZdbzIqBDiKfl+E06ao3PD248s5XQbOCd9otki+nAYl9smO
khqaMAbE2kE9R9qBkU24GibRfXIxp1+v01WOf8UvteWC9FDiXudiqkasYhmhpCDm8xzsarOmxTx8
8mCc/kin6x3/+1/Wi3UviUbw7YHVXprG+dI8Gp/duD8uIXnnHBRONDFPn4MKeVPvsYSXX9gl7hAk
LpX5afbI8RH+9b3jSkwaOrx2niksvi/vr0QQ+5Slpc57Z0XTRSc1e5uHtfoywhS50vW2e+m6TkeX
CryrUNedweaIvXD5jL1/us/8/DsMXWfeQ4X82+WqfDbKzp2zAFjhdoRdh+4GOQS47nUv9BFeU/XJ
M/PzCf/t0jmIsBnT09dP3wD0BxKPKFhF9Blqa9ZFeFMccxNCG4/1kozpHfMcazVD31wx/l+BL8H7
jUsgM1BH6ECVymYnnRsG5s1934RXH785f3gAyLek/cP2Sk9KP3nGjgBJyGvMFc1w6l41bLObyuv4
FCKI+qyz99lax/frl+e5cSVCNSIFA2z3wazL7/bs4aGoPrmk4zP72x3/5ZJOPv3otKZ4wpMXTLiF
LqKy3mfJUTtnHqCOQTeMmepCU3daWlcf38w/bEOm+bNy5qzG2f1k5YVhNN6ElsccRQWSCDs7b4X7
2Z560kN0OD8Y1Ju6QTF0vEzn5D7yDaZ9lAiONUUMHqModjNln29VeoCwCvJp9FBN0Q7R134cCC/1
4k82pt8KUI7uAuIjPTPGkg6jt/e/JLy2FuO92R5t59+d3rzKZX6HswMJXBEfjBbzJRzxLpEoFcKz
j2/yb0/RydonT2xfjciLOkJFWvmKZIVGHAN71/3kZP+zxf/uKTpZ5uQm45eoGsL12qAhgc5xhp2j
JS89LRbfFvXeLiIwXjPs1eEMaQ5JCWUZrwxwkR9f7G8b1vGvgHmGT5ji2zotMKBJAunv+Kl7woaY
F+2RC681I72TGG3AzPzjDZL1jvuAyylMp2tzcnNdJ5wzqSyGLTYkDNPZAkhf2TxTtrVR8EY/vro/
3mR6tFydR++KQur9cxRr49h1TFq4yd4urpN9jJgLHvO+NJsbAg4vaxutDeaFizqB9VTPriBI+7M9
+vQAdnyaHQTZ/E9mReL0AJaBUhimHtDxggN1uO87wR61aJ1zwLptto+lHKYaTgoBmhuVj+gvPr4N
p0+0gy6emQ+/rsP8mrL//V3o4xGp1sRdKIuDNp97ML7t2PrkXh+f11+f5+Mi/KRMS9kxji2N94uM
ZlFSchyLnOQMXeXK0tceQx1HpZ8cLf+0ENoHhjeMsTlknuwNdS7MApBOG5iqWUdaCIY1ayEBl81t
EqafbAZ/WMxiq+XXMwyKxtMDPalBzGXznsUIDqIHFjhy02GiLaT85P79tutyAxl58rGkhUne0k9V
8S9fLwCRc0RzrA3GZ+9Qhhu7fQCFUqMiKtvzXMF5s85so/rkbv72SaFJ4tKHpbFL78R0Tk62ZadI
zu6pSzISEXgDgUPZ8T/srh0bMRxOENbT7KJVfPL8QbiD5664MpJzvljWEER1fO32sK306rkP5/+X
S/plOfH+SZyyWC5xlB61FYDoUdLv1TjcffxKnT4Xp5d0ctsUQc00ohgac+qyfHtqV1PpQB5jpz7S
jf/ZYjwZyE94DDlI03M+fQiT1osiZLptkHdxuYq7Rn9SoZiIwwJ/Glap9slDf/pMHNfD0yEsHCQ0
Jk/TkxGkiTafeZWJUU6BAkNyG0xj/fFF/XkR26YvaPDIn4Z8WaRNdFMytQECmYR8k8xawXX9bPJ6
+jtxKZ5+1FBQiTJ5PZ0NDPxG3SS5daV7KMbbcvpuxrdt/vjxtfzc3E42P5bxTJtZB+qa08+abodF
VqeqCUQuN0BIH7tkesmBhpAZsZdpes2RcYN+pfLzIWRc6e6y1L4QzhB4k/sgSm4z+VozElHv2gGy
8cmfRxlwsjvbNN0khRFt9eNE9vQPDC3st3lBkklrIxrB2oixxRoMrX0bFnvOIVFrrrbqCM3GX9uH
1R0JFvAEe3uwJCA+JAFMNGGaQd5w0/rgEkATP8WRS5wAsqbS2dczhC9Y1MAS7sTiqKt8MrTnGevB
uVyIb/7adU0Yr+zerA5AdOiyJ3VYAdxN05TlO3fYgSJor11nLhARuok4hPrYZg+eQagrR5IB553y
bp00ddedA0vbQVh2MwmY3BeJ6Ag4mydP+2J4eOS3TBirm1Ynrxylsx0SxzuqR33Cw3i1LO58MPWi
OFO2tNZ6I8I38Njxc5RH9aVA/wLxxqohUff1zsyyN8vqFvOsyxRyLjzcBvka8RI1CNWwAfSYd7I1
Gc8RFBNBlwvdM5CabViSbTK3Xsag2G03CeKMPdRDBwq3pccMVrp4fNZrT/Q+TI+LUNiR61tuDUph
7BN5DSF2k4s+Pp+sEMCpkY2bPDM7Wmit/aRr2dLuiOIDcW+U5g2zUrma0+XOzqr+qkmgGk1LDC0i
g43WDfEmbNIyPDM6iEChgIs+TUCAdyidq+kbfK0ZD+lQoWYmyWFVyMQ5tGMvrvswq4d1YWETHvhF
V8asLcMdaaniwepVN9HuTmoLebrlFWejWy5H6Bj4gkYU3DgoXgQiYfFo4TrLTsdhXcz7yUx7XCuD
37h6Q0RA5jzbVd69tXov1/OI6obRcODUyyrW5+a6IGQMkwgtTJWrNxfLvl/FWQHvOi5xyjfFtrbm
vdDxHgMmt7/XBZA0EHXYHtIlX2nJZK+dBWgBIL9IAokV2TUCJ/2G36s/IMXVjUuMzN8sfVmw0pcS
AXgEkAgANpNweKx76ZVvckQBB2EZHjg960rrCTONiYauTBGUjW4+Zd3yDeSJ/YWcrvLC6KZ6HZbH
PzAhP3is7PosqZzFQHuhnYlavNXShMaXTeSKcVRa15Hywa35ZJs/pAoqnF1XZ/h1STAewFvEP7y5
Q3WsR7P2rKzqQBIEoIcFE1Ezy3u4sND1l7neOyQ4AHHUtF3hzNO+PRYT2hK65zX/qBXW0DoTD4Ly
UlX4uoe4WpOOZmxgVRxsTtFBZ5PuOBW0J3NoTJyu0J3d59iKOihPTCKt6NhSHyE0SJV8xaiCXckq
sMSEzavUIXc3SV5feoax7CnLsgPiCPl9UoO+BNKOzX3YfgWaek7T35gCD/KV9+zg557C4gD5/6Gw
nslrmAYIGRWPR3kj3FhVaxe22KbMk2EXd1D3eTHL7G7SGAb7utGIu0F/MxeRr3QXOGfsrdw8/rII
8RJpPGaKA5XvaPBr+On7+4w+4nmXdvkD6SjJymhSe838Lc72PVtbMyZYWrRmM2i2wC2h2Zuk6byz
ImJXWEeq8PXMuGyhfkYkP8HXgSjpWT+cMTnvcmtfxhHS9Xq99B0vEICl2LVVsQbu00c+rI4xkEZV
BC4RNREETuw1hkD3T4bUlLbrBBgVXTKXf39atmYc70y3W5eLdxYXxG3qSPcHsUGHSvJMEuRLshlB
84zp8KQcIlDShOXSVQ5X6ftQRF1FAwSZlr3uzXptExxYD7tUKh9Vmw9d1u+gR/EhIBGvmvoddh6J
o9zAbVZ2z+xjK8/GdrDX52hPI62lg7W82W4PaaY+Wq6dR8iE41Vqsy1EtpX6WJtUvUHUbHwz9Gni
EIlGhedib4IMuiQoyW42eJkmwXGCpgwmlu4VJeOrG1k3i57nOze14SD0mOkPNeTn9UgsBVkBpYsr
nl8aRlmMXHjRKnT9yPeQ3Ta3CiUVv7esc7+ahX4tjDwPSKDKvi1QLc/GOfzudvAMiQqwH/UyyneL
jC/NMrzoY+2xtMzntAJZ7KazH7nutQ2Ufe10chfNS3NtZWNz22iOJNRPsb2WZFUEUaOAeznR4Bln
VmO0xb6dlXlTeMw4YGq3MekcDUZwh+8D+synvoTQGbqEDq+LspnUPqRpssXDsw0Vr3cI1u7NLOpB
X6dzMsf3ZV/O1+RKqa2mFdpFZOehvV26wjnvyyzWVrO7uLBbCvMyN48Jmml0AU0AAAisrpqU8x63
iT9BNodUYBDqrp70Udn1nmGlCTZ7Cl89cmFgWyp92S6WdZ3LoqYbWGSrKauvEonMmpIZoKxa0YtY
udm8pwrz85aMNDBFIiEebMSOP9Sd2gH60cFbtiGA13ZApY3vUn9Kc6BRez0HrH3bRVL+aA3C0uDV
DGvq47Xe2pdSjy9pv267ENcCWd7IfsLmKhmvsOfshhoiaprH1VmeEybwE9aO1Mlubtu5HfZ5jCHC
12WCamly02d0x3O+7xCSGb5poXcjCi1F7ukp6NAjr6gVNqI9a62zNJLto6cy8kQc9GaDXmL1cssy
984Vfuagofvp8zDradB34BdLqNw+o54jrnTZxVO03GNDIeogr5v+AfsPdkvktRS4gInKNWksyy6M
iHrg6PMa6RJcV7WMXVAZ9TM71QtztJoJRU/eoKe8+SYS2rRb7KK5yrUxhfoa6gAoupAsAU3ifUQO
SlYYW0w25at2zgQaRQyk/myEWCeVVsFFnslNgm78oAHAmnzIDGqXe4NDdlExZYj6IYXvcIcMx8xV
oHXp0rhfm7aetsrDwc0nxVLRSnQu8qvJKI0BrjPwUigQ1RPW6yBN7ecOYOuKEFUSdMSoLsBknFl1
c6dco/qaOBa2GnNpNrWNC5+7N03rPpmmK3hn83VcOgjSdO9Jpn1zWTvaDh8RiZEqtoqtU2ekdZCZ
fTBUBULIYacmRwDHJPQjXALVUm/0snjorJRJajPVCDUbL73si6QiZyGKniNRcUAJE5c9tGh2dY/w
3BfW8sWcZ3xKnZvucNDt4I8FwFYTkoIocK/7ye0vYAenr7gIiJQqOYLTjoYna4ZbZwRHbfXNbRUD
555pBJIwaWa7Yojji9KdzvpYlwZjDLgRS/GlTYeziUQhMnKyG+IUiH8ru4MXOk8oqiM/KuVmARXB
1EFZiGkYfByzAYpnMDm6By9szLY134eAPS286jLT2ZnLePCK+M7NrGpVzAPnwzHDF1CXdnErjXEE
ncS75FccgTXY7uZt2ggAL0ib98C8W+IO4u45n9VtlBs3kO+etFluJyfvox1YSD/MSSqAKodXqozs
F1Jj5bgOWwk5g6y09FomfGz68KxdzPE6AWoU+qmlhTh43bL9NsVl80RY4hHwbuqHpispcbqlvh+W
+pzwHRxn1VTfJok3roCmbmUGdYzUkOxtifXtELbqua6dIvcdHPd+k5uPkI4VvSLx4gzJj6JY1EUs
VFSvvcQK960zXMJQnbaG4iKqUtCDyZJHKatq1WZDsZoUYHbU7Djfpvw8sirrAL1NbC0rG4io5jgO
6OQq0nV47ALEqcGHjbLzrlniZgUTRgFWrZ1VWiUvR56pTYjUW+vYNCL7OjoUg7snVmwNYWZDcyOA
Wbc2h0rb9innAbLwqovJIGlpBIS5sd2429k4R/kOw5LyNCclJoNtYKXVy/F9DKoYQyQyyzETzaWT
2znT6KxJfUsV/dbL6I9Mdc6HWyArGc8l8UvEVbXh1lY2/hujf1NpxTBJn9umA1WoF9tM9njYHYqS
1yGC4wznVgRmE09f25CTkJVE32yhRn8IgUhWcXfredXXsplJu9ajpbho2vboPdMB3QjCU87awRgu
m5pDVtz36gDj+JiaUKtqQ1Sh8u1BH7NVAkmRGT+zCN8LcRjUhk2MFpNsM2E/dVTbNoFawvINS7R2
1ipCXse0IcrEiZy4X6ewsv3CI4/MaZIK1GChIzfpU2Sw3bdyplTvw+QpQ5ztpyC8NnPSsIln8Vhv
8nYwd0jREa7zGIx+lanH0gSEZ1baVaSyt0oM7U1qg/reyMnLD0nCZ3LXs43Cqh0mzqFGT4t3ZU+4
mFe8OOXLMnles6dqDiPi7kRdXqhSzEvFwV6WxS6zEu/WC4/yL0rMSK0Gwx3J7YbkmO28aWhVIJ2m
bMio5ZsJV7/oHSbtofL6lVeTLc1u7WX2bUtnWG6Y5o7GKpl170wpmYt9XZuzfk12HPJswGvdtKOP
6mLFS3ttFTskSw3kFs9PSUujJogsRNpDqpGjzGz4qOzGnpr1pQcYy9Zl+CSqYky2uhlPzdaIjbT1
5eDUL40Nsd9PMyIQAtPS84cZ/k6+ntQ8PzA7JMWyqWeP3KJshHFnOjWOHhlfO13ew9WLhi/YvMNy
HS1zrC7qdJz2/JOG9nWK3KjYpnHrPiLdHYkbBqcuvyVJ7V1TdlTsynUq5YEDiTM9wm8s12GUeFCt
Em12H0fotOEhrsfO9aNaOclFOnR2RJjYrEMzLyMAqkfvGJ+k/qKuYlIj2ul2KqvlTCsxvQZm+6Pt
MxXEoKI7vy4otHx0Na3cF1nZeE9VOQ7DOaOuvAy0WnrbLLO8LZzRod+pJelXNAhLH79jlK35eIc2
T6N3NZv9dIm+BwNNel5qBuyGshEdRuWyb8lIGLPXqY3ah8SY4ou6JZQ8YurLNjgQIGdVvakeklFa
07itw3vNu0sIK0vsikI8ZVdZgpowQ74kGz589RhfVbhVUvNHEjV3bbohzYRWjrigNIeQxf+TVWRS
xepbQ7+xMspiFem5wtUjnWIXLysLlG0Cli3XOmMVxqLlEzzoq04k7kU4o1XflL2xHl1Qxytu9BVO
93OZWOsaTqRsn0zn67x4wdIayYY0m+oqSlqZ37StsMNdSlDOECwLz91VH1vVTQ0s1VmuWbB6nvC5
b6Yx/ZqBxAb7ZlBqXS7hEww3jTa5qc7nDgJznFp0eNO22cSp+Y2GhxZMhKwAFm2JCO6SC/C0/SX5
45rt+rXGXbKnfgCa0AJDV/1EMoK+HdWi/8CMLQYfay9sevqX7X1OLQDHC/A5w+6xPac/J29xTjaP
QFof6nMagu2Fg3+AryW0At4p4m2gVfbmhZA9KPygKmFEQg/OhHFlN2lUsp3bnrapiU4wNrmeYai3
iZQWyYBTCsIcyB7SgrRvgqQou1RwxfolABKBsgFAM2FGc0Yyp0Ee3Fja7O55HRBuHugTp0PukCPJ
V8FXWZxZ3tLk66S1C42RPflSfgZaiy6lHd/AnpYalIwq7i8LS9vHwJ09uBuvToTPuxIaQXTRJMHp
8UBS3Dil/VKSk1vsQBNOfsusr7xwswSCsaZI7xO8c6vRI1C1AkbYXUVZE9LQkWDguljnD+bglq8H
nEj3/awIdIhi13fK+ovK9DOHSEOOcOagpnUV8cRfabMx+80Q3zcIWOv15Jg/OhPOpNM99Q1V2K4o
+tihZRUTwoMU4sooySAo+TavM96Te86k0W3v1RsL1DOkxDi0zoRBC2qZdHkg2LtrN7kW/R/qzmQ3
ciTN869SmDsT3IzLAD0H+q6QIqQIxXohFBv3fedT9ADdhwIG093XeaF8nfmZMqpLTjnk5XkroJCo
qsiQiaTZZ9/yXyrHM6qsH+/x78QFy2zQrNQcf1g3drNRg/Z+tPLS+tppqn8dJw4GqJDekGGLtZU+
IziDp0RDvEMo1UYk4dAJ5SZJGm1bhPXVUPSv+xqmj5+7V6gclq871dzk0j5x6pwmWYt27tEF7fCA
heNWDAZDmEwRyTXt5rldt4HClkJ6H+593THK7MsHzR+kwyeZ9pWdZzr9hAQ0L80E2Athn45v+jwh
Kjo4faK5XfxM0zCN73Ka6+9cn5nzSmvmBt5Gqnwskji8HhVbzd8kuTqR5bWjf0CqvtZ9r0YKH6oH
RqvzVS8a9doAvulsfL9AaXGsQ3ZZGkh9XhLcLWr52Lq4c5LfozYzYGVuhR+L0Ijz6ybUC8wPk7TS
N4GlJ8ObCaOHeDfrkz1doYp6T/o0KRtXGWYMmcbR/KlCqBk2TUJ92Ct6vMbIvTwgWdF+86EP3Tdc
+t9TtU6UXY/rzN1M/5vEtPe1dVIiHe3pjTnKUJMByJ+Bw4VBunPFFHxD2k995WpxsEeMl6a5j4uv
YXkpYL4DgxFtMzka46tt3NhjlW/pXZeZeFu2dohdGh/e5b7DKbakGv08IFRO5aWYY1NSQTU2Md5T
uwAgo7bFi5UfASYkgT+zm5FzGXdhWdIYEHkU3pJDmcgX1LdGM+f7hBnfq0ltxJsxozDSOkNZc4cO
8VXQpimWuOws+hIaeqCZ2jsI6+MNLjZoWtCF34+pCg8fdVb8LCvlAdVnBY0MjB4yrx8xlU08IsC0
f7nRf2La8QjKRCnLBPq5FB6CczhjisBMpWnrdUT7ayKGW+69P56ZKC8n2uxzA8CAxeRGdeTc43jE
piPB7Jo94y+mCiijx7iZZFr8MQmtjxStw5pBN141vXnptPJxXQEXhamUiojJYsgcQjYJ8PRkRoqX
707FZOp1NhXlGUzVEhQhVxGACZn72oJ/LFADQatAJUp5jaFprYxcWwWZXm1n29nmmdUf2h5N/os/
HONscKmSnAnUcDEhDdusqaTJBTWilu3LnLZaP5X5oQalszLAGZ3ZKEsIkxwCQTy1bcaJYJjF4gm1
wTYKvaTiwKdmh/rUKnWc1zHmDkY37Yep3U5h/bVN0k+XPqYJWtohgzE15uZC/lpPRtwRJ7RKIOth
mJft+LrrsQ1XorHe+q1zZrz4/CiwlAmJWPL1XagHx0uNeZXovawmMlo3GESo4E20mlT4zF55fhKA
VYAMZTO6EHql8sPTR0LaCSxCCRoBRcw1o5R125XMgObNUIfrqUVWpDqLdpTD5aNpI4cbIq/E7KB0
yKj2eE1nsIxasTl9HUoF+AhquzbUEpmmMM5S3zda8rkpmn1A7xGZla2RUFkb7dsYpaoz+/bZ05sW
YAVJCJPCi8+wGL2iNVMiJ/si4mmNu2LAmQEHcgN3Cy3d5+dIM8/2rVxPMMeFRoKehrHYt4JetFoX
Op29TXrbvsLLbA3a72N7ISoKejCRRAeyCoQTmufiOOYWSb7F3b6iZYXUuaikPcmEkZVyz0URrRy9
X798Mp6FnMWKC8wCvu5OptNoX6GXX6ewClIMNQ0ahWgPxtlZrIl8T092EFh4U8I+gOQSxJnAL3YQ
UCUI2Q44FiigV5rlvzaabF2SR1LCFMFen91tUCrbsPzFRL+IO3lfZPxnqf7ybfyf34pyqrF/aP/X
P5N+6ZMPvX5oH47VS/8VWuW///6/f/+3p8RKttMvdRjL/Q0ZaMKUBUCMmCi1Dn6pw9gqmqUGtyug
gkf4DH/0N3kYNGXQSkRJ1OGSF8D3/ptZqem/ERigtsOkM7m9DPcSeRj9ONLwa9GwQrXG0MGEcuCs
BVxPceJ2spUEW9ZBy+6EOqAOhnHffkBZMjxk2pAdrCHK7jtHCa60qUIXWlCQrEplTu4jrEyu1CjD
ur1WN5WZphhTjpX2pozikoQKhZsr/GCi15YS22/1wcHozUEAeKtbOLQ9vvaL9t1N9K0umuJn++LW
e9PTNOjqH39Boaj5y7bLvz+0UZEv/45c+b/3K2zVX7+J3AFH/2OT4+c03XU/6untj6ZL278RW+W/
+Y/+4a89dT+VP/7lf3wrOhoN/LSAX+vptkIS58W9+F+o5/6V/fhvf/n9//wuRXX/83hbPv79XxtT
U3+DKWKDNUa6AOSkzv35a2Nqxm8GQHPiPRhOuQH/vjFdaL0ubCAoXiYIQJvt8ovxa/3mSoQZrENY
llLpVFyyL+W2+3v44sYBP6oCH4X6AR8DTYXjC7CeWjRgZufQpa72MGElNNEG69qv6KwVF2GhHpci
fYB+BySaGG0sTkCjaXFVVSPzI0TkBkRcPVW058DAMhlZPA+LkEZAuYVWuFQ8ARJQtXM0Hmil0tLR
o2GjxEjjPfnat3/8uKek5RMvTXNduLWkDkCiljn72BkOlnTDgZfbfrdEquKbbAx3o3kW8798HKFy
SROGgCFJqY5lfmLl6hD6qMbFTNul+FGKtGSZFM365Qc6vYy8v+DgkVcudkFrDW5pU4LSjDXuuxAh
JlXN2/3Li8gf8vTTSC4y+Q27WsCqoyA43mqxO3fjNJh7tHemHSheAyXNxmrTNU0j9TAZZXUmoXz+
VOQcOhITcliOMNciR9Ybt64729ijOwosJ0eYUCnry7JjmUKxiAkeGF4OnKZl/m+3TOGazNj3kYkT
iWDuqQ4YBpiKGq2dmqHX5S/x78tRah+/RKhLcz8r2l7JXLFVYx1TaaTz34Rzh3WY5lR3Ly+3vLbk
4wleIjq/vEIkeBf524zwaoeX0z6dhvxLUan413fQnVdmogE/wmx18lHmd5Lb0eot5p++VJlRxq5+
r9LSnteTKXoGr3lqfy4zbaKRVfgVPDl6KEzW08J632QV2PiyYebTFTifPmBuL5S7etR1lgXrdg4u
uTy9KLkQ7EizLcjNHGB5Uz8pnVo3A7BSgYGZGrGz3aFG19Ix9+igRWc0wp7veJn+Et6lMDQl4uJY
+cgLyj7hPg9adcPc1F519dT/mAoMMPp2LscL45J8MpaR9SgF2zMidVpNWlMG9T6P7GaNrcO0c5xx
2Kcq/qov74vnR4uVUPmGmK0DRbYW2xD3A0AmOElaM03tJgc3keY4pV68iIzgXH7cGNwHiw/VJVJZ
2C/2xoiAsmnTpI6GTNu+vMiJ3SAgZEFJlJ0KUrPj3aAbEYBIJgAYPJY4S5TY8GGUguCFqM6ocZ1c
SWaSKrQ24pF8p0/2nYDiZChjsY+dmvkM5tvboshRRhhC44wg+Ymvg1IQLSUEwclb3cW+qyZVHzUF
rpEOiDrIEAeK7LA7c52fehzogSTGjAMcTSweJxJJpTZ2sh8Q6WFcajW7sNW4QvLOvH35E518HFIT
mivk9mA7jl8cfk5T5U9YFrrRtKOFHCGXldlnNttx2SjjuHwSyGC0xDjuS7UnS50Lk573vrDdB1Gm
ExiLrrzBOcZ6m9P++K6VY3kRmP/XktAhSCAgFsKpPn6uEMiIPkzxPpmrcBUHYb5VqQ32Vj3l+2lq
gYcBXTrX9yPV4sce38PkogYMT1fjxtIeQ/6TfWjbXRuYdbprLC1wEKcbVNA1EXOYhsM2rP2kByPU
Tq2OJ1vZfpZwxK8IkiNfBPelAUlGRvm6LHL63EMyg4OwivqKyXr9Cc2uOF85hCCVsXdZxt5gNrhK
p9rsbMKkcVFDq90IDlEJu+GOxrn5mrlT3d3GmJdEWy3FafatFeWQnJGnVsH/zDUyUK6vo7rMiKoP
HwQYafWtHpngR3EasCDggDt+o9da/DPCyae58ieJRq59pbhXRkYS215vkBFAJGqvzi2TL8xC1RtV
71R7Q6+wZeyvZcOVAdYa6JkD5G/TZH6/Ydo8RhgKNs5r1Dn9z5aBM7aXab1+yMfE/1mZojExyWmn
T2ln2sxAASj3/Dpx8EPJ4xwHpg4X8ExEdoI/uyYH/kBxr5nmFpqn24AtmJuNncXkbKxwOyurpPfo
lbg1uGgb706Ol0PLtJoI4lXcTwhyzoiRrJDCRPkhtq1Ix7FUDCEuWbP5qVdDjX+l6bOfIc2k1zXh
DLcVo/XfVdXkq8w3/XKLBmlSMfAate/o00NGTBur/6wGWjlvaDWON8yqzdjL3Xz6rkxlrXl+1uC/
04WZTycF9c5XLXhpmkVD4QvQZnlrgfPrCkxjXamnnysiTMHs5dPbzrS6z+6QtHh1owe8xs1KtUA4
1v19PNn4jMr5oNcOYyaMPfOdKVq3+qCF4GIj4VxDqI7i/dRkyd1sFoVxM4cDvs2hpmFmhmGuhoWX
7ezqsrq3lCL1987EnQekrFS3lRgsiTJvkBD3R7tfVZy1t0w/AhqMbW5ctU6SfJiEM39Jg0y7ccYx
+EjWPyYbU8E3fUOGL1AW7fLsHoQznuViruxP2eQU3RpJzzZadRMANBpbaPlt9RiWFRuybb5OKFz3
ALO0NFobqFo/dIxuv6OWPWkr1wcRuUIurMxexRAdsLsRNcAgDb/Un0EJPBE11FQHR4O34MM8ApdF
IF740fsSJ21MOIU1Od7QttDCzLSO3yH8bqA9Ty2JA1eLJd+qI6Q0XsCkFGGQMAAbWYHJxq9TB9tT
4cp4KIO8Av3ga0ATUZFTduRDaBFhGah8YBgeMP7ubHTjirFKdRQr22neOgqe7GHvRhwktUNBlpjW
bEJbU8GCpYC/72Y0olVsVK36o6VVRbG3xqL21xPiNB9SpBtK/PSm2dy6JnjpjdUn7oepU9ExNCqs
AuiVqehXCISXW/j6afa+tPlbXutqDT4idofDQoWX1LdknKJ3aTSLZjPRvRW4x4KCWttWZv5M8Whj
GtTkzHXnDEABngACx0GXb4HCXIan6wojJEJJJHL/m9VEgbUC5g4ARgVKnQK9g1DItCyNcT+yQjAc
JnSrb7FjtOMWT+YedbpJnzDp8wPYjlWIFesH5PcQiV2DGAc/uEr7NvYBDEij4SkIcZKqNU0Lbyy9
af+4gS/qxPyzyUDjQfPk8n/e5fuv3//jL7//X1orf6Wn8u/HPRn+5h89FVpzcrIDEf6PG1uazPzR
UpFNOwRtaWlQl+t0R8hafrX6TEMqpf2tB0MtRM76q6XCH5FeqjrjG1RomeiYl7RUHmuwv1+wqIKQ
o7hMu+DkwgKkMDy+19tY5Lo1gPW1bbg+uTVGO9eZRk8gaLAu8Ejf6aGx8bW4f6P0YqdV0QEuBxBN
PbkHcrfp8uEd/pM9cLawuq4L8cHIIuEZYBg3itOkG5DRSIb2eDyDapbKyH66bqq+ANKHKSLGhz9S
fYA+J5WISksDyqPaP22k8aPezfaOm38EAFGu+xH3EKvT3iFQu1eo/70KwUu80vl3RPO5DLoDLscd
zt+e1lrZWjH9+6zX/0hWL9rF/0Af+x9rOf4TdbvlKOQFHUHZ7v7r7//v8Z//etxdlH/zj4PAxkWi
S6Bu7qC6ZlNo/u0goDNoMnu15ISQ4bIhpYH/1vN2flPpiJCl6YZGVSVnh78OAscHqQ3ozVKsjt17
mSL6UZ4JUZvLVEO7h/4l0xEY28fHgCJe0uQQEkSWSt9i/mxtklE5N2A6zmb5sS7nnJ4/I1+m53RT
j1cJm6TQ20Eg4gcA41PrpuPezov+KgRn3Hv4R2brJ9/hbPPvcUHZdDUfKxF0/WS18iR9HskSM3tO
hDdWTem5o10egGm3V1Sr8Zml5I96Ekj+GAQCqqNPwQt8pt1ADQADQCmE16GY/gU5z3IVKGV4//ID
Lan9chkGJugEyoYyDepFj0ezuKe0EfItysXlbW7jQuvpg1K/0xUMaMO0KH4A0sRC3ex0YztqdrdN
tSb/1GABtzW1OT1TFx1Xlo9vmL0LKMFAVR005mLj4EODGU/H7xOjgYclg+0rq6JpmwdE/s5R4E+u
xWQb0DGzGTrHx18zyDG4zWNoEA3tDmyVhu4ecwmxjuxUOWec9eh9tvieaI7gSkk3AzubZT9oiOoJ
e50SFkQTG1da7fr3lqAGqwsYCAKbztsEh+QrNEPG1VBruG1UqoZNAOwKDxYPphMqSr3oeMf9q7hN
p61Z+u2ZLsWJPYceCpuNOTzjzCVjeeJDz1qSkaVnCiBTAzpOqZPyvrznTq1i8RZs0DVMRJaUZTWP
OhuzVwuPSWsMPKqX+8S2oK++vIxsQy1euKxzBcFBpX3gLIJD5Gb1kCWBhRDIjAfQ3AUHvNf1b5gQ
1AfuU8XxQmAdG2kQ8e7lpU+dKge1ZloWBGiGHnLnPYkTulkOcRuEpqciBlhSUVv23g3gam9720eU
Ow602Qt6OrgdgHd4U25NpxDlMSji1lD8AJJ2Tof/xFtn1+HJR26El9qy8g+cvMIqNiFWZsK/A0o2
rsvGye5ffvITERkJMRslMbrhJEPyt3jy4EpoDEDJQanjxpVBgpzh5qnArm0vs8S8NTnP315e8dRz
oZMhZXyA4XANHK/oV6laFdK4PaiBpvIeg1VPC3h9+SoumouyWQhsammgOOiRZs+Bi1FDYqkbBCWx
GC8UZ/snVgHpgpqzvNiW+p4zCZY2ZtC85Mz3VivSaOPgb36mQ3gi7JGjUh4xkqFEXipkKPqspaC8
hUdiYe60cIBTMynFGnM/+/IHcjkEOicBAc5nQc/ONQhNLaY4MGn9tUPnZJ378zl9GnKW5Ul3JZJH
sOFcQBeLhrSKN3HWqi2rMLAgTg42INdkY/jWuqj1d+EE1iQ1nNs+dM8EzBOv0kXIDuyOoHJgvnW8
+RxRp5VSkp+bAw7kpWgyIMEYBGH8dE4KUF5Gi3BGSKaxKyebCI0sHtLOErsducq9Pi62aWf1a9fI
V/QRsXjK9auq6c5NOk+cLIy6HaaQZDzcCosAKtzCaVv6QZ4Bd8KjE9OsGwNg8Mt7/tQrRGxO6mAS
rgGbHb9CHeLerAN/pkLqjX3hm+G2w3Lr9dB1xplDfGqf0IA3EZbgCoZgdrxUYGJkZg20xUfVCg5u
4OiHTO2GnbR8uI6NTFnpSpLe13PQb9XSVM8sf+pJhZxl8C7ZqMsZQAGnIbdaXZq9WFx7ipneWG7d
3qRSQe7ll3pqszDTR1IXnROSeRmmn4ThHI4Ok/KeT1cPb0Y/fztFfo2OAexjP8bvpUvOLPh8r9ig
ZbhdDJBQKhPe4wWpWqFK9EDMga0Z2zjx9VdRVInNy491ahWgD9LiFJgnbKLjVUbw653v57goAl1e
202rb+n82Wcmd8+/E/5GDE+AI6rITTmLVQTqMHMQgNnC98F6h3yv+w1Zh/Z76s/z7uUHetTQPT7V
Nj4tzCOxm0AX05ZP/ORD6UlY86hUMOSGtgqjxwHSY0TGbKwjrRdv3KHvYOY4A1y6TPS03QT/FS+H
alBbivI++jL7/BTPwpSCUUzTm8pKuGP7M1L7FH+WobKbVaxhUuhBTsw+o5YQgOS20rbfFm4d3Uzg
TJK13vaD4UWxUn13wxy/QrrVfUkfzDJHZPh0ce/T8ASHnXcJ1gyRmaXbNooEvV0YdQaX4hsh8vhj
AarS9MqS35rfl07IK4G0xn2YC1L6Fre5ZhvwC38O0cDINnoeiWvXVgIeEdfaK992wmTNtrZTb3Ab
XCKTwBTBqjPEGK0xMjWdi2ACstyQ2F0gOmhuySGT3AtP3n86xnYUwi70+kboN1lXfnHgBR/OfGV+
yOIjM2Uk6sgOE+F7cUskZVg06IrhR9sn06vYYLbtlG64qrK0ObehTixlUDqh2+TKo7jYT3EVAewU
kenNI8juBBtKWOqTCNZZP6XntMpOpLk20FjwSFTgFAxLHGme6sDkUwqo3C7tb0MnNGi1KbQ16IqM
+MnN4G3bzNxXWq26MBEdffpu4Lm4g2YY31XC/dUWBSWGq/ntHy/1KTrnMbNevmum36jfc0Ui1SMj
45MP2pWG2RakuLD69PSqpanbMAWJxF6J3dz21Dx1birBbvMMPB2dFR4a4+umt0AkFSUTIi+IhD16
o5FTh6VQI+6q0VHPaWs9j898b6AVaIVJSdcl5qZwdHgmcOx4RZn+FZjDCLlDET8p+vUfw6RZr4Mw
7n5cvg1J/qlGmNybSPkdvxo7pFUfFhOvhl71dRZ35jpTI20/t4lyRtvz1PM5NBRU+lIA45foG/Ah
MfVVLjwRUsiqzmx5rj3e1VHxYxLxa3so5jMX0ImgDUYFSWEHRXkQF4uNb/gI7MSBbJd0Q7VvSqF/
SPk/0WcZ8X+5/EXSbgLYQTIBXH3xIvO8K0jCGtJ0rewO2qBYKzEY5bVSwV/7E0uxlelm05zjrB1/
M4fbbu4LUpa51Ya9nansjpTKrT0r8XXqBcq9aDKbJiyai1tvmLMpnnrqKKi0BuiE1EdRRXPibUFx
es4+4cRFzjiNhwJ2K2fgi68V2jTvc5+ANCBfcIP2x7ylYLa+vvzyTqyCSiT1FNrq5OfLQkdjtNej
IiS8sNKyN0mdFHtE2JA9+hPL8By0/UFDPBP/dNUhbpSB7TDS1jjkoW5cW9Go7i9fhayEpAS8mQaG
5HgnEMjogKkGR6pt+rvR1ad1ULn6mYP7vH6nWAN2Cq2EEpSe4PEqYlAL0aaK8KjkuRTN7Kevdbda
ZF+jen6h0LC8fIlCkn8kgRfGkiAUz93kjwaLccEYn7QCZpCrhsOuDvXLO1ssRfGuUmlItsfiCh5N
xbHiwWIsAzTtuplHZ4vQQH+m3D3x9gC4yhEUuZw8SYu312gBRrbUMk6q2ntHqbsDOtnmuwopmVVg
DPqZZulS4Fe+QTpoFsY9OM9RiS7y/NFt7Im3RZ+pzPHOsfNE/yg0s71SaEjfzaU2f4+SWXunTWji
e8gF9fuB32/38tY89diGPF/sS1RLl6XpbFij75PiMbgvZ8AKermBL6h/aNHRWU1+O5w5CqfWI3Ig
RctxeE5fAZaj4/XHU4M1gdwFvGvrDmH4vp392SNgK3cvP9+J0MhERAU2A1wbfN0iCNf9SDP8sU+s
NLg1o1q01vrA2tBq+/QnVqJ7hnaphRi/oR9voCg2Vd9OR1JlNdRXA94cKzfu81dp1w8Xty7Q0LWh
S3A9P8bh46UCbLS1wORMo7x22xi5/QG28HxjOeO5KY2MTIuUjIvLRbAMqoWKwvzxSiLU8SvxWanW
++SWW+GdYyvTGlUihjSoM2TrXq2tPWRv+/LILMFOdGDp8tv0tI9XxvVzgNNMzOzD0XnPXYQFYxrO
Z7bHie2IsQxXFt0SalJnceppabiOAunDc+wRQIQyf7Irst9AC380/nB5gKZ/QbCkgeCgZLootCs0
WdVeJ2ZaQYy9eQvwRIQAw6dYHTYl3ZQz2+TEHUrhwgyKa4GWxXI+lM6zIks6AQO3Gt+mgZ3uhi48
d6JPrWJzealEerppy8uNZCtFLoV9n87h+8S3us0Qn60NTi4CNBKuM0P6Z9hfbHoLxDOpQ4s0nG6s
shOva4RiN5cfYbr+dFd5GjhFiz2XFwY2IJUjvIlqdmdGlnk1Vma8Bkam/IntTS8EZWVir7xzjrd3
aLYWuRkJ/VwCTkuC0UX6QxFn2sXyF14eX7J4ejtM4+ixLrLdunYS8lp2ABYA0T6oRbBxGrvY9sY8
H1CAQcxCKa9rdWATFtbZDsmJ1cneSA+4t4gfi2cMIm0KOrXnCGeJ+iEtm+Ah6lz9Te4a/sUlhEPa
g9OKDPUINS6+nBp3QQQsnHSxd6YVsoz9u7Do0t1oIDT38iZ5HhJZivG7RhdOxt/FjTJUeojOwkzH
WunBf+I9ka+6qhIPkTLarYfk3toBWStHhtuLV6ZuISEmgLBJH+Wzn9THdTXPFjgSw3Mc4aN8JOJ3
SSGc99SgDrJ7OAJvyPai9TzpTHFeXvv5PUpBSALGmIYpOjOi4/3q5mk8ZVQXXhvpIOgozPbo5QeH
CVXPM0s9P+sICZOM4PluwAaSlK6nbQAfbS1RmLS0bKWzb5N8aA9+219+v1BcMHJiUgp/C1jS8So0
WVErTnkgcwrclZiEgkyAdg50cOJZpLc8RFoZVxjQHq/iFOFEYCYd11Ol3VsVqm5Gi97KxR+HrU8U
Ye5O2b4cogiryAytdAwQn7O6MdoeI9MJPcSmMefDy0vJC/E4okjAFXbNdN5kQ2IRUaZQH7JHDpie
NdF90HXO2ylsu4dgaNQ7YjS6WqGuXXyRsShDSS4zBjUE5+O3CC7TTYN6pMkZ+MGXcZoRz0E66evL
j3biW0lnLPqJj0af9uJboe1rIuc4syMoo7fNPJlrhkLT+s+sQkimfKLmW65SFlaixC2r1Hnsb/hs
QBiydD6zyonjSoCSpZmcrDKbOX5jDa8nTFowkYxNZgTHdPRnXQfxL8cYzoTeE207oiGFoE1KQ4bt
LmLvwNRsmmiUedgqVjnuu2q+Ueyka5ANRSR05Ab4HA0mMrMIi6yHQc++U6q6rleNZr1LlTDdWLUY
3sZNrq8HMZkX94lltIZKBhhA8iYXaVdtFZM5ki97xtAhy1zYKr9JdC5qPc8kWYXzQMOHcSkv8/iN
B7XvR27CGUSWzPpo2HZ+hSYyusQppr4rLsjozCc+sV1xwqFTKhflWlh84gn3gKCs+MQlymc32MbN
W5QEpzMDlVOrkAzJhgJVGyTQ48fSlbbt5sgyvMTOjPf8Gp86vzt38k40o2UgRqJCkgwlbeh4lZEt
M4lWTjGK0rxBzcc6WHNevmtqRF9RSgzyj1mSlKs6y4sbxPfS73MSdii29nFzI+wwOxPlThwfOg0S
KUbviRbvYstMtSMSmJB8TIrLt5BWol1hVe07s531M5f6iaW4fOjdyXCA9+TiM5q4oKu1DrYjRjTq
TYYw8zVq9M0WOcz6zEE4tRRtKKAokifDjXH8lo3Czv8YwVWFU31FsLXZwdOq1n2fRvGZS/zEcYCX
zHQMuq2Ko4f88ye5Sjcokw8Qhu4GQmb7ah7j16Fiu+uot5QtipTnBrQn9ikzUxqtxDxZFi6+mGtS
gThaZtKV98UGNctobyETeSbWLd8g7wxeFuNSSIikQcbiqYZWVK1ds8qEkt++ahH4Up0guo9T5VIM
IT4XqkQn0O7nU+nLLWhNjP2aJGXgzdRupSRqvBmbtjzzmSSK++g+l8vQCpaGftjFgsE5/k6oBs6I
q7KMkwSeyMQuQaPPiOCBjJjU1vZmdnHqxNnBg8ADB8B/P8ONmYMaNfFzFKfnb5ffRSq6MAHiXC07
KHo69bNqM7wVeVqsjMDUueZbZ1e4Rru+7BaWGDneL10USbcjfB4/9mDlbZJFIDIQcIuvXCtsXjU6
WnWXr8KsgUHr44TdXGQURgoTIuLoe1VjjV80MTUfKzP/dPEibEm4aA4JGYIAi0UmhOjKrlFRe3Nt
rFESvVmZuBBd+sLk/mB7AN6nS8pixy/MKoc2HwdeWGI41cYir30lckSJzzyLuYwbtARhzHPRQOZj
PPO4X5/EDR0S1MBQ2/AswM7fChCNX/rMTr/MVmFDPNbt8mdbuuP7pPTdB2NAU9qIipi52BDjtBAC
X+s9X8vyGu9je7ol4Ilqrw6pfZX2oOnvk2wqE+wRYP8gg5kph2AuymBvR2V722m9PaItzjzoQA6c
X+d5nDGeH3vj25QmyryJsBbY532BLrgyT0a3yjkqDc0xVW82Y4ZY77rWh+o6FAPG65UVQsOrffK8
LB27YF8OPfo23CHOPq0b5aHpXFTQ+j6LzdWoW5HY5ipKAaGXOrC99o6vqNaqICkN3oxul7xOJ3v6
0Jta0a1aKfSLqp7Z4IqRx/pWMszx8VKnuT6oZgqffSyy7GPRdigpT1GJs4o1RzdZXRn3qtNqD+Wg
4/IAWWdECj/Vsmw3krr4G0cg4kpCkHxBJbrC1DYcTW1bu6Pm3lSxT9wLI72ID3ESpvqqJrNDyt2J
zXJrOKOrIFSo4yShaGWerVskCp11GYuw3+nArYL3YTWM7aq2yswGOdmnrzJsLeI1EiKofftVV8Ro
YCp1ubKsango1VL7YExD1a+S0Hcrb85z994Uo9UcQqTFv4WGBeSuccdOXxHe6jsobMmt2dcI4jf+
mH0ibYkSD3eBwl9NKFhYXpuUdoVaUz2oaN6n1Y2uGOYHHSXMwhuFlXxQ+e/s87a39o2SQKxwR6fq
tgj09vW6d33CfwyqGReCbE5IDGZg2B6i3kOD0HeJNGFU6dZXP871D70f1cU+6HL+DSQPcXqobFF9
z4M69G9AVs3JCqVL4z5QE3Xc6Fnsf7Srqff3tlaGb+2+c25LPzEO8dS5hyg0a+wIMDEzgM1B0TSM
L5PiWx9o4TcWfBUbkS/FaFFt82cjZgSEbnC1MuIeBjawtGzcNXQ2vqu4JUTQnoaRze44kUIQrJWv
3G3JJ6zn3XIVd5jurRwgH+PKRVrwbS36uVxXJRkn5Maqyq7ongWTB2GM9hjVb6JCmurtD31TxJo3
8/e/9f2YZjtEcMfr3HXqxkMwL4bTXqaoNOsmTjmIomqulzvV+L0dU/vr0ILs2cSj6tdbo4zDjyPN
BuiYg1XcWgBtnHWqFjVyX9ro+LmX5qWpoO9XQktjXDFf106UjW/AUVgPYR2JdD24uai2bWK17aZo
LRAOZpU71nWsO/HwRjS1YdwLSK7IXjtTwGGo0Ahf5SZyU+vUQmEATdbEzu/ASTSfQzmi2kGdiHTw
OKL3P8d4umQ3EeTGftUrdfKpNh2n9IKxQko/r6LpY9pMVZF6eYIf95dqVmb8IaKxuEbJHFZrCfIQ
7VFmWZ/rcA4LNseUEh/avNdWiSjDxmvGvv4E265/G2BbMXou7+KQGzHS4ciEOtFVKTp9XrdaYFtI
Dafm4Kkm6TN4nXQk+YLsMSBnEUSOp+d1C4hi7v3+WoRqpu3jqMuvi6rO4A61MR8PA5kvWWap74j/
zZeyzZiWOEYl0IbsSwlfKsvPZQ8Raou9bOVujBBtRMqqOoH56g7tm3iKobmOaoP9DNBR/lBA7PgQ
Rklw209WhGVIq8+dFzCiTul7S9l6ZajFz9QttoFppw9aZAa3iV8JHddNFS8Gf0x5J4Ea5643UR6k
q9IPzXFdzU4RrDJ3rPwNVp3GmzardH3dpvNQrNxJz3WsXyd3WLeAfQPsYJp0CjZjiwXMgb5oihbG
7ObD/VT7/V2gdVB4bWSczQ+V2UPVjEWrffE1U/tSd4SCq04To/FgWTml8KH3DUadpeP6NxPnd1gN
ea1/VrS+z4n/kW6vQHwmYtNMIrmln8berIy6ibaJUCxetuZkOPe4aXMHvz9uAFkknbPTG6obFOFd
N9kgvDy9rvHSRgynJx1dFZpawaQcc/O1Ahv4Pppt/BkAwtniygq7/gcQrrlaqZExvEumEbTGxy5P
q/BQtbX5PkParKzx41aN7OcU1CXs71DMV0nSDzDd4Gmj6cLYTt9wNJpu1VHP516pYVYLiVt1IuiX
WnJlhMDTVlWuOwfRKmjF5mqlfhlmogBC0pPzVQlB7vN8Y/qjNH299TBX0MdtQ7N7JsqYIHujop8e
FLcI3+Ow0GIhZDgpbjIcKHrhaQrJfJ7LmA2cpRHORXTi384RU3O7w9Z9DSTfvzIUNcFWW8UywDOD
eHI3qHiVX6Ohw1DDAYuDn6ZZUXvMWRcdotaRzmOIldCcNcOe1ixKxCHuEW6GU8joJ7tqSKK7VouG
ecMVVnfe/+fuTJbsNrb1/ERQoG+mAPauvidZxZogWEUSfZMJJJDAW9wbdoQHDjsc4ZFf6LyOP5Sk
c0hKpkJDn4kGIlm7qcTKtf71N1O4eqdzJKKH0Kx3XfnqazTU7J+81MopGQeXknc36JI0wqJWA5Eg
vWPw7EcBITd4BxgXiLhnA49cofBWrYoIoe2s3cSshbhWjZbXagrcInGLLTuY8OCjRPSjf8tB33TS
dVzwr5ZTFBke32E9X68alt/VqEnIvkGyu+gtnlQWfHUbzzCOCgMM8wZfALs6jEhM3GfdYNFzwrEO
phtTuSW1w+KUXmHcjFRx2PzCvy/dkdpX+r5aj0WJhe3TaKPTxeHfUOKEBDw4VeW4edWV0dirhXf+
4tknBKQV9hkjT6/Oii1oCL0pysU7ZtWYL0iam+WTHKZF3ayVcu5JTsuylczpwg1PMUefLUTvGUeV
idjrPiqMwr/+vIn8wxhh7SMaXAGW+IxrP669HEyOKecrOgaU7ofCbsmZcvP6JvCX/PbnL7VPR9+i
oXSr+3JlH1og/rN5+L4rNhwL3oizYewPy5R7yfdTXzqcdXeKNImumTov89E+I2BpO4yj6g4/f/0/
/aiQFgD4diLkjxyCpTaLumhHxpgSv0Ixec57kTmaACgp/mLt8YdBkY/KNp6RHmMhfK1+GDOKmhyf
NYSW3GcsgA3LXU/EMOm/CVHwheJjhQkgyFaEB8qPX6hvdlmwcHPZY18fqoDuSyki2YbJ/Cvjzj/5
3cHn3PECaExsG35AQzYzbLZpg75LqpwZ260DOdYryzUOC9+5ppCVx2obiitVBcM5GXTh689/d3/2
hb4tc6A8YAT74+uLygg6Wjgo5WEmTtY1w0ncY43681f5sxOC7AXUAunQ7mn0/QkdVLsxSSEqNmQ/
HFxtkN8R0FisSxb97RMCOM8ygw0EVKo/jIhyclUtuxBqRxlVh42twJU/euGXn3+gP35t+6uga+Bm
A1160+p9MyBagUUHA+KE1yu8ansOdbroavqLr+2PuAiWGbC7sZnCZ3kH0b//3soyhH2Q8zLG2Cw3
zN/BofL2bDmCIAmbGofwWo+a8Mp11td+axmHfq1rEsIhm5yF4zwDNGM6HxhR9xfLkP0R+L7msMnH
YJC9MawMgOTv31m7itHtaaDJHvTNT/nsGUeildyjymjRQzRqePKr4q+IIH/2te9uTjtVCKT2R/+y
LMIohCt1r3QkPYwt6ZWLRg3/93+5rCDwCKCWsTb7AWXQtVomKqcb495BbmO7PJqm/quFxR8hBrSp
u382aCuodrg/Mt+cIC60Msx97gf4+xF+N5Z6IjbAjK2xDu761tK/fqi/JZT//83uYZdn/FTk/n8Q
uf/Xf/xv/vtfvjV72P/dbxL34BfuC3jEIIv0xObO4PzV68GxMXSAXIFnOhjPvlX+l8Td3Q0d2CKg
3QBhQRL1T4k7lpugoTvnmj/YV6nO3/F6AMz/4THa98tvhWpXOnLt8Ma/PQUV+VDm5OsizmvYi+fk
Nnm39uAJg3Nh5/JcIgJVkAE7cosIYXEKXI3mejM+jlIyzMrKteWTKKRLZAUJMXaRMK7b8gIBcvXR
WaK5OC+0U1ACaMaBiRu6uINVDH54NomqKc+l6rM9qq2y3BOIh9nHwBuyW0CNuk3suraG1PBWMYN5
We3naejqZzLqLHxm6lHmJxVj6wNAg1jTUgIkJ0RCDnPqhwPpAY1eyjtHONNtljck3no+fThu4zLv
E36IV+C8vww1ZjWDvLCjKffOq5VOLm7YRXgnovMG6/1YVstwxjXFldisUcOeoO7y/Ez2U5Slsyvz
/KhbfF/OHVNE5k3nroY8ab1A5Mc66woNSswwkfiB7CIizQyJRJKiQVG/qXo2oPT+oVn6xL2JdRli
v4LlGfP8y/Ew+JtZDGkXMB4dvF4OPiFNnbWPfbryhlitqs63h6Dq8/HdTGqXt5Ev6hVj+GKbZFqp
iw7HAlPdzdgxNRkpeEZRRddqMf1xubcNgtpF0o5QRMjAnTXxtltcKhc52/3mV3atmHdMAYZUj51k
uJ+RtkfJiKWGhQxBRsGx7ttRHQgjJ36l9YUzXAweG5yLUjX1MySiviJ5MyhEeLusuNig6ShWFZvk
Sc0PecPzcnAxx6Hj0LbV3fdCOPWVA6pUnwTNvCyJ01TSSEHPtgLBkGKUCpGd+wTibbB2HGZM+2yb
sKTyyYpYBuLuFhGVp6tnq7OxU3pM1ZRFG5EsfTmnssKx7OCyQw+OuAaAkaKTM51zey3M/qpfF0Yt
omC7d1HXjnuOTT3d5gStzanlcOYIWg3cdDSaYDyZ8i28LcZRW+kIBGUTLJzPl/yGqhus5brhNFKg
i8DEpX4KgmphSkVYtJ9bP8MqzDd1pc+AiTKbwUMRTRmGo1jgjM2rfaK9CYqSW5UO81lDigv7YAwl
n1lDijoNS4xY4t6ZlbiINEnG8YplOHo8K8sHeWdFMriPrGEpT/VswukWv44eszSl9d6QFXFh9tuk
wvDM1FK/TTB5s08zWdTMDQE2b8OOtwbjglHz20Rkwgvu8oT0VsamanLD4omFCUPV+jZgTW/D1rTl
JjYt3tssVk4kn5XJ9Ouo9ja2eW8jXCHaPMM67G20exvzRF4w8Ym5ixJnnwMVmalFAhNQXlv7nGgI
a3ETmPDhHVpiBsnmbah0+9G4KN5GzeVt7CzrfQQVb+MowW/mnf02pJpGsXppmGPfAXl6H2QD8LgH
tU+35C8y6Kq3oRd5UXGXa6c+4VUZise3AZkwJ4Zl921w9pU7F0dzn6eDt9G6rtkfptWyj9z+Pn2T
jMsgXmb7YLqZUVUnBjFd5+Hb2I4ob77z91ke06bCBzjiwQcnGAvi4/ua0T8P2Lge2jdIIOjD/D25
pOunEQZ6fQjblpFqKUdLH8UbrCDrssEcegcb6h130G8QRL+jEVh+AUwIKwvP3De4YtmRi+wNxIDd
B6Axv4EbBP0ItYdQh/ahfwNAmjcwhPnYPGe/BUTCE9J+xf6+uZA7iDK/4Snm1mZFTzqbWB78N8xl
taL5C603SEzpkDwQ59UO0BSrez28oTb+G4LDskIRXrUDO74OuQwwsgPzxgpvDE+KNxyI5ai821BE
ZwwhE0iRfEONuMlAkGpq3m33hisRZcUDlds73uRiAP0RobamTrhqvZPekBsH1geZS1TxYKvwhlTC
chZx02SYQtgmLPoYf9ho6pMhMrWn06B2+BVIJNjDYVfqcdOFWAs/DlWO/Vc2UbziwDZ0h59QCE5Z
QS7SOLMtETmGbiELcD3D9+/KKion5+j6DarG2vS2cE9MNx+lAfvpHFNQYit9e7KRbkUhlmlR51qf
bVNiWMESf+zOB3YBaI7QQQ0Yk0oCotwJ7g8KQ8f63I3mJkElCPeMAVdwMI/XGufjo6MbiceG0WXE
PG+diJc2VGXa1bVzRcBdUZNzNLj9fDCIgYOmQsCXer9ErnrINnhbbD8accsjwGeFBA0kGUljPmvL
jI8dEVj8SLYy8GCui55aM7aKydTOI3Xhq60mKdBDLVt/7YoyCM84GwOZqDTudTzoZt7f5CpxnQFH
77oEKlrzIajHdYxnVaj8Hf6MxnBtlpMrXqrRrPh27b5v+7TOiGF1D9Mm6xBAPsQoIYUnVJnHoZhy
+zCGg26TsRowbxsryjQxHxa4WbPA30dTkEkwb5pbYq7xsr2t+fLquO33TE4jm6ws8eaoqA81qulP
/L31QzBP0f1aGRtnpNHru8Wcg+tlbEIT1FmIJ89abLBCrQPnfFvssI83uURfjbHa8rSuVXeNmqZ8
iFZ3urWjDENW0q23x2jK3Gfe6vyxMuR2BRLcg7TKcrhr/EK+c+aB6NvcofU/ti7XY6xKhNX7EevJ
n2XI410XfeTHOiwhiBTRGJG5zRBKK+P0i0Yxm/dj3OjWJdW91dtlNu4rJqtr81Nu1IlsXUzrjn4p
SOorfAQWHR8FbWNdy3vD0wS8lY7ZX0aseoCL8Ov+QBisvJ7zzMbSAzDyPqyG8fMyjt59XbP+SS3W
UvlhDSFPxD7ZugWpw0ZGCiyiyGTulu5ka5clOGOQ8hS/kcHysf33WoxCnaZ/75nlcG5ITC/InV2G
z9NWeCw8Cy2f6NDYZHVR4bxSYDVXsQtFHKYUbpXAxJm8KYKhKxKQYaETzglhSlaUGUPCaVpOJ5Qk
RNYxyVyuzmDTcIaD+eqLgsl0LhfSbaQXGXkMPGZiiSn87h3rfKe70G1eBVBQQnqerusnsoF9iTVs
VISrwaA0+x9Nq2ZDhpWo310WPKCk8EayotgbitDndrJI2d5IB+9SaF95mI4B+zE8zthuKNY9T5Vj
CX5sW6wUvc0HwTVpYHA8jFRL6C6KhilRwWZ8lioszbhy98Ud5Ai/iWWJEiVtuxESlz+t4fv99cnh
0hm6yJh49slE79ll7DeGDMkrN4ZQDtGj4NHUOEdYp5ih6fZIfKCPpp69RTrZ2hliwqJror371rhS
QS+tE4NusDzxo43efGAPTjxeoUxCe7PdBnNsw0PfyCw8tq1BEGPmjvnJirbbZInGes4fY/YbTpN0
lfK+9Hwk82HRo0oH1qzdh343XYrizHXL6IStL3MExk6beb9zyoJ3cnSjMsXpZbzM+mY2knaahjtj
sqKWj7fIx0g06LtPyijMx+O6GZKKXAa94UWxvwylvhKLPTSkm3cZDeBa88gTQKkwXTzWoYju5BaF
N7nsOCNlofR95u8JYb0zWDrugDnN2KSNZLdtQyilspsuKRRYSNEtCLedU7cdI3XM52H9EOZNOVwQ
umcVh7YgABibRn9c44pt+qeym1aOx9rgn1OGWXNiI+bw05p05YrFo8x/g2v+rUfsnXPykxH7P//x
P/7xHz+O1/u/+T2ewvllz6bYWUjch3tU1+/ztWH5vwANYZ0EzMGfIXD514CNYyKpZR7WCLtyyN1p
Rb97yDm/4L1oQorG6hrRCHr634M6bn/Fn8j4+H+Lufd4jG9wql2zCRgIEAdA7mBm8aNL8sCEsLK7
u7N1yXRnsOx77hiy7xzoHCXeplXWDTeuRbf8LpijMUv0KKJ3zJ/L5w0f590KNazOtyFsd35C2DyS
iQrYZwxVdEZGsPPIct02TxxhuhiFlts9AgZGZ5OtanEuSIcyLgWi24owL1W+VwDIz9Jawpl8P71M
R09mo7gqjcKEBtA2uUikF4ZT3Jl0qnWm7BRv3/A5KsO+o3bmbNLLYHCYw1AQW9gBEFueuBibM+G2
UBSAItGjk9KbuQc/4glIQmlIJ1nVDLluDaMmY+vCDvbIj+TKG4RDhpoU4KVhb2avI2GBrKPsOoji
rXKL/JB3Vp+llaN2NjfrdngILkGf/koo5JEABjaoWb7AevHqccYZGCeWIZnmuYJ+W+v53WBO7vVE
SYV/JGh04l7NLkmnbkS/JsmI5Wa1hF5TaxJGdea4xXowzH0l6+C1/1hXExlsS+uKR7ACbCWsSBjl
wde6m5NBVqV12Aa76VLHmcmcD0IZXJcGxS8mxYk1uLkQ5n66BlVtYzkMNTXJyVXQp0YDeSjJiONM
ZnezP3tW4eYwy+iWUrJX8dskVZr+Eb5EZSbrsABZExZoLywQzSBPRK2gp4Xa2N5NyJ5N68PIVMfN
MmAzHc+bV0+nloSEEkt/hoywBKq5bIimnI5BhqlYgn/00B6aFk3UXJr5OXtqq4FaQEtLqxFheT32
E3d6XVmEXrLYsfNf0eV/73IFgPbTcvUf4IH/81sscIfcfvN9dX9h84B55W7Xx77b/metCn8BzqNM
UXCoO2wpqEe/2V1iaWkBwKNqgKe3xxH+s1IZOMJ6cOqwrkBCha4CSvcPpelnpWrHe78F1DHsou7t
aCCgCTunH0BntwkDgYEzXY6o7rCrHtOhZBDSWAr/hQDw+1cK4dwC7OAWg40IwDMuYd9jjtPAOrtd
0e9YA4Jf0cHRInD7MBSZPHzz7f9Wjr/10vi++P72ShR4BJR8UaCm379SWII1aJpKuxBZalcuD7xe
dfrzF/mTj7P7W8IJJLcHN4UfNmi5F0ohKVcYpYtTRKn5zbhS30KcRf6KTox+9rvfEp8IDjH6mZ3m
g6KGO+r7T5Q5A+OStzuDoQPjqZxEdhVBr6whRTThkDIuRYC52+gfmnx21AURTRmko3Jz9vR3v+2S
bdaTvadqjyIO80k0CdQVmFQRYavbQ6RKE3ff1WHLU/WdbePjMdY39eLY8mQynfwVUCHKD7T0DIpG
H/SPkZeR2ktn2VlANQt/aOfC/1p2G4zEEd7/fHT62ftabqURJPwIt7pbW8ELW6RXfHYNXYJ2OTaT
jrEsMGfqoYnC8wyHeBp6GwOoa9KJfS6vmZ/t0M4xoVrtPMcSLs9rgCtKk8w2jsSxrqMGELgO1o96
NOenYnQDLPWqjN5cNnPFvdXtcc1T4LTnc+GJ5ZgF5vilq5c2O5A0sr7MWaYf9dK2X6FeeFeir5cS
Plmh7rUON6J0czuf+eBuYSTRWHpPYdtj/b2RIvIyEp78PnPb+n02eZKMcDezoBwpOmB4qfiVPIVV
1dhmahXt9NSGsAPg7/BNd2E9PLPb7u5tmWP2bU9LddkaVlgnixsg9JkAKp4kF8BLN5blC0+N+lSs
EUnU1dZDjMlI8cQG3LHHT1gwbk2yWfxmTIMwaeBskCMYTGvN9TyJ5eMuEfdOWsafMdkCJ/zI7ONc
285IbyzzmdBB25l4E2KuH7UdrjjN1PpmG5aix41kqh86JW2RYD7qfrBmbRixpVbxUuLi/qgzPMVF
bWRhXPpr+QoCMD6MGBc1R3slT13WpM3HWvuNGddbri/DSJO8Y80NMTrFoM0vJhG5rzPcqAoIED1U
bM4yB8qzhUqV240Gt3Y41ydZV1nngmg0yDlTaVzie05IQF12g5Vo5m3sAFuvu5tMzFgTkhicLCW/
xg5iq89xpw63rd3u9AYbomut+bleguIFaDgP7kk4yZ+UDysJtt6OV9CfkLK9GuzlYqGIueD/2/12
mEUN7jpPMpOxrqzhdRSjw0qwDNQT/l69iu1gYYbtp25J4ME2G4OyFmQGBH1QkUZg1NfGZu50gsln
rGz01t6TAFlcZiCgNqxDz+1jJ4QShfNQvT7PVQlq3aB0dDD48eqGSa/hKWt4xeaAxmD4bBWjifkF
IeXQMZWxuGkBYv9e0qq9ryn7USpNv/is3GZh7TcWwcfWEf6dLR3LTfomQIfLm6nBOEhyuDNhDtsX
iBhYlk+1VRP4ok3OvzmwvUqHzYE2G7mt93FEbfoajn57uw6q6tOViEcRR2NuQK+szIAhNnJaGwQ5
K2S89Xp+Ah3oJxoTc3zVHKB7p7KfwCD5bdWTWq7BOdcv4VxykpQA3U8waMA3LKqz8AB80qmUqZ6J
C1ahMlKRafeDpGQ+E50RLrGnnEWkFBzZnkV+1n0q25W0iNHHUz8281VWRwATNkFO5nRQposB0/xs
WKVLm+2sV30rJj6ma5ATkhvte8eo+AuWWel2r2m6TfO8cL5uFkdFR9qp4qj3R5HqMiNsoWuiYjyU
zUrjv3lNc7BZVt+TkdLXRxY1Gykj2B/6srHr1AWPDOhk3SWDidtX+uh4pUd27Mry/WQePeLE58p2
ltgHGb1gJ7h8tNhN6cRqS94T/foCHXAgeuKYNX196xFl4J7aJtSRqBzMEHCUJAbi6mR7DiHSJIio
t+SQlky/2EADquAtSX0OMhZajjhbVSidw2wFHSPHos0oJtDRu5Vzi7Nytsny1eW0lmChikG9KcKm
JQ9bOXMCvKDauFBR8bEZkCKf687LvyCA9uC2edV86zZtNad5hVY+CfEJflC+y6QOi0msh13w5J7W
HSkWhJz0UQkitZILXFvz+JphHVxgFqmcNnWageI7AgmcRl1uR3G5dKVIIbO7j53b5ZCeAzIsitIw
v6isFwhVSNwkbzvwT51wLTDUDezWhDowOafGZouz2u1CmGeWX1zOssCCycnci1V5zTuzbqIXQ3jy
2SKyY4xdY8zHdJFTfuW14Xg9Oebg4L8Innfow1I4mBkUJSClbMr3RjCYL0tf6nvXWmSbcLsb9Qlm
0OVtC0bVJ+5qy9ehXqzHvJjp+afFyCqmAkFiCZEpssZdNxAvJrXt0KjQ6VJlZ/1LBxX3rpemAxYh
rVuuheB6HKQJ70zbR9sIsDLj56/AtMWMC4c/KXlahwsg+OLv5zyXXDICp/+B568b32VjW9xHrafX
o2Sb/blmv+An1tD4VhoQXM61G1C/Ytca5LlR4iWa5D5GNIw0Oy1T2lOok8kq5NnE4XsRfBsTTHv8
X+PZCbbTwC79Mm5zCR4d7UHqVleCMiLYgFRr8URibCoeoE4Hn0ohxgDq9rxcDe6e/2m49uQh563a
M+7e8aRlyO6geFbbI2fT+tSDyhhsFi0ukEqt9XTiWDPHyezaZojDoZo+bmud12R5kBMSl3IGoOki
V98E7uS2l/iJbdwp9or8YBCR+Ohx+OpjsPXN3YoTw9fCdIZrxUXBOeLpy5Nozstne9qfj8p1SMCx
zFySDOw7RBOEVvnsV2NBYYeUcuoOuXcsnTYbU+Zg1lgag8SGFejM7YCE2H+PZtidErMjJIQNM0h/
3EqthmOAuqqNsSHjcy10k1HMfk1ertLZnRQNBB9UIvy9+E5RJ071gUw2okLiHMj6roNWWt9BiGnm
i9ESAva8yD33zg7EAjnaHvndsU8ZGSq9vFnxuPHEy4z4qTHI52MdIy1u6a2ZgeDnosTQ27TD+gKD
08U/k0geUBMEveUcpqWcb6vctvsThSjfuNArgHqsl8Bg9hf5RvpCEMh3Q0nfCS4GSsKkjsxkWtqu
AKIMJTHnNrk1GuQMRpZXwQaXasfcIMrql85YbD9d4eKd4+0oCGUixbskwU8RPOZUPHFcJIZ9Z4/2
lB+xNVslfHGS6G8n26cnGsXK3WVudsh61gzmYzmxY0+rHPbdNTAySd2rHmnslLb85ho0WH+SVS/s
2ONeJN7RcIIirapw/ixtF1oROykdQm10oIUWLsQFLvn9Pas1DwUHa/YL+FGQpV3dj593WTDYhN+j
xalzw2oxEnS5cPJRjksiI3MeEmP0/THREzUYrrd5tjQNEuF2CZoQXrw3iLtN63G8mkjEwO17zJwI
DrU5nzZzW+yeB8ZAOlMzw4/E8Mx3XgKw7+BgszRxD1kT2SMogIdp+005NfZRRRgon7XrXPNgFD43
0FZO3bkTVdqQh1qZU3ss0fFalBx7dk8zP5+yIR3zqFNJAK+zTXt6Cv+TVdD+x1nGEMK9bOad/zIO
AXsoPHFCroM5ryP3CmzH4H1lzfBkZdiGH1aTbdgHckH18KlkWSZucUUVwe1gk9pKZ5FzB9PX+fWX
t0Ht3xpvsHZp2E8Ah//+j/8F4PDfvs+aeftHv2IOdvQLpp2+SSgqqrWIcLjf8VE7IEdjNyRBbIt3
MXyjf2IOhh3+4iHNZ5Y14aCFaOe/QR3MX7AjAijAiYBiBm3pb4AO/PV92v8X7kAMDtxkHJVAHFCt
wjH8YXzG/isUaHEyeNzznIqqxlG+kzwgS5jWjiKrrZX3lisP7jqDYJn2dJjIKjcd8QwCeJb586kY
gRw9s1AnZKwdbWmSXW7nKhGBLpKmjFIVRXflRMRU9JiJT31GEAVtnMir85VajBX1Iz08TH93up7N
8t0alNONMYpjMBFBEwWfQ+G8zq1txnJpjlk73cqyOUMs8py70caOkg1Z4yr9oZuQZ4SOhzbJkZxw
Py0CJs8yo6Pp5uXG6YoLMTm05C7ql4YNizHeoq1ZElLBmALFdtYxdPSzTW/t1kWa4blDPzV+8Zzt
GY7lgYQcgtXK5SiM+avQ/nJs0GtCDHip6ubGr/lYxtA0566YUi+onn0/UqnvyGNQdF+NreqTvldP
Ura3agULiMwxzrzo1SsvcalFW/VBG2J+rkxPJMFEOVPehhRtye0E1d2SzGCNTYK1sPGuI+6go6Rr
JsoYZss9eQhlMoyVSAB4ycIS2xMevUhRtHtioslsnL1108UF7IAxdtR405XLnUsij+OGyWZPyWgh
a48YjNq++7hJ+ELRoM+jmuTRyeyuvD5jdSxledAGLN6wts2jsWTVyRa0d0XFaFI3J3MoNfjHHaFC
V45sr43IOR8ljS4WPw9SVfe0/kVi5EZ/9Kd9ujaCV0Nnt0bgn+sgZF8k+Mth40jw31WcGI2Lu1fk
RB06CvgmPCvQRdgGI8U8xbLiuqE9t5xB3XbSeTDQkT3UMsrjLsspekivTmy1fTDc/MKt+wchN8Ee
k1mZMSpBS2N9JZnM5u7wl9MZqC8Zien7UIJzp51TcJ+VpXNmr8u5qqqN2QshRNuIEhHf6CWVp0WK
vzDUk/FWSjL9LOfKV8NjV3cylbjHIOWrb7Cxti/BtY82/dUxWsf1aGSeTioRXYE0n64wSFJvCgid
kfi2reraQhR2NCDrpdNmubdRuHxyy2k7iiZg1u8r3pconuqe78gOEcDVJR7L3FSXtWJ520TvTaO5
CvCoOhbClDyCtr52u/as2TyVrqr6uCirTjMp5gO91YdaIdkTdn+9DBjfk9PUHtirvTiVuoKUmJOf
5lcHttOnUXXVuHA4stJdzqYqZzeoBH2lu1h2zHV7QVo2bIDRX0+4Ssh6Y2cYY2mGSVvYvC5W2WL8
LJmzJ8NLp0pd0Dy996N8TulGTlvBjhUXvhTrCv5ZpV+jrr6cJwUwkXkwDkbs1ZmhAi2IttQC+Mp+
6WYbyVKJEEexBGjp9HgtNoWlxq0cQ/spJ/CquSnRfR4GHpBiuusy4xhFzxVbB45C9Zovl7NyIuhs
8hZHLMCKCiGS68ruUs2Emsdw7/MHx56HU2ho4tI36Ba8CPRebst4tM28OLOK5gwJ1/zcoFE+YgBt
PS2RfPDUernmK+oZrUTMaETg3BR5yaq97rXHLQqKMf3r0jrVGTjclqwYTWgsu2nMog7mYX/jbPoK
oOYczEGfck/X57PVHTgIw+0SGRfrQIPZRJ+3gFDEavnQoDORUBXSVhtfSn+GDNWaSHvy7CYHzmPV
ce7O6wWRnTXi5lWhcK2Sfg3p5bbeOB2nXUPpLcsJu632yl4dAsFCuAl5mbT9ctob820RqusKr/CE
trs5VUsJ4JkvF8oLz8faANqMOv90i8xL1RpPwqdNA8kyvxCDF9LYUr8GhI8vdWe35yZZS/EeJBhu
Ul+aTdedEKA5MT92S1qN2js6zObr3D1g6P0RpkS/OqfdYmCyXEFbbNzmMM35AjOwWd9lzdnWS+o3
Curpw+rb45WR2+cdeqpNdefFukCvBm4bY/gWMLk8dzmq0saEN4MFtFjb8GrWlM8V0+ur2i9ujEET
BdJMtK+qKA5DQ4wfu5+bpf1k152Zer2qIHCsKKJd/9Oshs9lPo0n0iqcxJ28UxlZp0VvHJfJTPus
3+JhXGLcGs6XfCM1tERDV37YPFiPxdyew4E5KwEUiXQkXM0Y+f3gfMwi7MsasHEUeXPhZ2F2Zvtw
i3S+VQlyyKSeu0NncscIdYXG7L2Eo7qo7MKvl88Q8hMiRxBxonXOwuJqyM0vcmzeW0ifDr0rvWMh
OUy917RHiB9WXBbAOuWc1cd1yo5RB5twHB3gNlhqp0URlUdHqjkBHrp3Z/OjLrcjdh4QQXr5qTaZ
ODqLArDg5n6Ep1lfRRE30LwtH8sgg6oRjJZ1IkZIdyb5mXBpkNiuEl5AZaj10DFNndod7od62x5D
XzWxs4CDegMTmGPY+gBncTjVXj8nRaerc1Z41UtZkbXgbgZaT9hbWMlpOBPgVSji/FK9mIXTnm1E
zZ4ahaseS9deP3iYon1cIZnemcgj0U4EqfRuvPy4eh45sYgLh9l8cAz3sSVR9l1lzrB3gsdu8KYz
8sfdYzGBAuZL03GbU2QNgjVYDk7gHkv2jKNqGAfDgALFJD7MFcVxjPpzbQL8dOLLAgR2CSy9pJvh
wWZevU9VBQ+jC7wzBBzmg8inR3v1ucuC+yxQJ9MyO49u3peJJ40rJ4fqBRbbnS/W1CWQSuZ0GLkt
G4a6M2RNR/jP4PAFkHR+M3XVeRGZZ0rbMZqCpLchBnqdOJ2o8bYJsbYE3wl6vLyZpSFloeP7EJTi
MoPk29lN0gqIIgtS2zWz0PjPpZNA+Tpda+tdG4GNqnYBpN0XyZlebibHJsZ5fx6BlHdtfb0iBhX+
ocIkH2+/S1MZB50XSefzMETZTVioh9xGQE6kbbRq7lZ5tpTmsXTd92OjE8faVLJVRhqtFdRsODv/
l7sz2ZEcybLsr/SuVwxwHrZK6mRq82y+Ebi5mwlnCufhK6obBfSmdg0UUF+Uv9OHFpFZ4e6Z7she
5iICMbiZqlJJkSfv3XtuAIINXsE2jw3EqT37/Bg6uRalbhMWtvlmtvm+Ms9L2m5JQOZITw5iJg+2
cy3L5EtuqhOzmUi5fREOE/WS5EHwSILQ5L4Q/UGgieLsuc+RjFN27XrXPQM+5O+R9fKVl1q2S2bp
RcJebpmJXDJYqUiwH2t49MtDBVSCd0IcDvOK/lD34yOKCTOyZza0bnav+pLP7eiv+KRPhs5+1s7L
+0CrJUGqvXNwkoqyPRDncURbfcVNTclHmwqE5satg91YMVYq7MPQioukb16b9lbTxzv6NOT2ikhZ
d1C3XwYln8rK2KvO3w1Bc1y0/LyQ2tGr9cvaKaJJS5uoYg4STeMUbJSe7BA9AOlq5vcq85+dnK2K
tSFz65fKa94gyp6ckRm0qM7bBHqn2e+1xN4D+WDopvYZWolhLLaJO54N9vCyEEasy31VS6p5PPRF
cG5ll8EyfkJcfd7Kc92+le5yU03Bqc+d0IYe4cfppombcxeDXS1Q28UGC1k1NafGpraB4HjRZ8ln
aAyILtFX0GmmZlLlq1mbB7fVIiDgHRDLUJe1Q/5Dxucq+TWz7r6XGTc21bR9PrseFRUAibq6qqzm
ZtDoDaXywl3TVDL/2pmK7dLcWq02bfQCbamZX+XJ6g6vzQsdmklHd46UIzaTWqd7yIJzDBh1DfpO
uPlTkuQXNoWq0xonpryPiR0/qNJOkLkzYZvJYssNNq2kv8ZH/ULiVB7h18XnG/eHubeuvPnLYMUR
Myraae0clT59sSk49mXw2LkUL3XXn82NvpsYyu17S7vBD/1Qq2dvcs8nN/jCnUTns8tuTfrzGxoh
YsNhRG7HeHwt4wVFmsp2Zm7bF4QBWvtSFYdlMi/TVL8e3WVbtDNjOhTyG9GPyDK8N2AgCc2g+THR
oBPW2HR9tjG53pZD8DJRK6VsZXrJ9Kf0wmV6sDx3rzR0E06QIEmxh9sS+T4dh6t6Iova7E8Ze2Cs
rR2cgS2gn5yjWEgwdt2XYbgKcnWJMfzC0nwmoYK8Get57flguiYFrGsa5pHqoV9eM/dz6mhvi3VK
NOdah6RMz3Nd9m6AwB3apb+o0N7dNFX6daqSi0p3HlHDOqFjz9uMdh8y7jAW2qUzJtvM785Me9iC
J3kPjOpmkrSS1bOZem+x1R6KtDzJRJ8uYR9s4lEQ88c0pR0s3DpnnNYWhnpJHGUpf01ilxgA/RNv
kyzu15LpZQgh5KhVFm3g3DNDMO8XudL2iblsZR0fsPF8ynztCetCmM0MHxydVqKPfz/U2BryYjxq
o7x0GkrSRWOxsTimY4cejTCN0eSKckQuA2UxGwc6e7F6h+u3USYTMUnSeab5/tYzWM0TlLWRB92M
uAGf0ShZz1bu3wsVv6gCE0479OfSMC9VXa8IhiKcrHI8U4UryPZyHu1imcM+gwRgWelrp+y7SrOq
PQCjz7FJLWn5Vb2nMn0YhtlDe1MftQL1VK81z4OoX4qMSREFPDRIZjehx4ixWO0YzTLpZ6KqvN3S
+z0yPfdVjtUt6AYs7nBHmjRFCCyYOM9Ve2Xq/cUi3UussgzkUvSsS1PzROGX2AphuTgngnaT1fJF
A8gSaa1dHAiEGfdEQZLk1U7LHmVRvsOzSU9XFTVCXox9gZuWZzmyZy55Ip4I+b6Pa48o8mSc1t/W
X2WsxCucVjuYTUyLnsjnRnMEjVxBixsX0May+1MuqOBR1N7kaRdOo3lbIkCK3WArSGPb5M64Dar6
zfKM67xZ1lmREc6eyFfDU6Z2zSjKCy8xOUzUqRV5fq1F0zB3u9jFle9WiXeXQA7YckkxNU3H2Sw4
Q0qqlamarjuR0bNxB3FOX7otNpbSzJPdl+VOFarepMFYrsox42jCS904TP8/wUQpjq6WIP+cviBS
ZSKU7mabeyPznommOyfObRe05pnrFO8+e601F59iLAyHaq4y1ul09DYYYD4VyfgIaOao2S5Hd4kw
m2kkXAv66bp1bg7c5lNpnihN0WeyVkUNDeSM3rDS7HPXYYXzjOq+N5QebDGBcI+PWnxkaynQKyTS
EGx+kDj8ufJ3+K+Sz0Y+GdsJYNg+4Gy9lx09mAnlcRgPqFiOSZp7xRbGSB42/tJtdJ4+Vg9xSiWo
jBZGJBBbN5R0eanrzMdexK89FCljMk6DV17a3Il+G3+W3Gqlp90n0IojQ2Vbkaowb8pdXDZyA3Bi
66waNjGjoOnYllOUCJtMgCFxRL8tbcbP4JaYF55k08tNE8w7YBZkp1fwJSqnPBmGdQnAKCzM8qwZ
kzcb5gYD5rMgsQ60lk+o8XNXPEwtyXPQXUD17HrfPPOwzAx9jhPMxh80tJ8Es7o2L14Z7l/WeXzK
5xfp9Xh85hvLhto0Z89aqc5VVh/WgbZbOSBLkjMSL28YeIYWk6q20eKIXv+5XaXXVpHRSeoxXz3h
dLtNFTJ7e1m2jq+e6SrYR4+SmIKxatliNZsWgWvJXS47YwegNznXYspTAWBCmJtiyecLMQ1XuRnc
8FhGsdve21JgRtPebOq+xeqfxrhGod5Wp6RMbrPJDC6HKXUf677Rt321RO2C5yHJrcjSmpccP5Au
iHYyK+NcY7a9EexTm9ENTmmbPgytpJ0F4OmsjZObVbGzdXSkgVlZX3aDmSCWWO6QOQbhSIgZpqSn
rjSu5CS80KyQJ/SLXYa4Pp5lhn9lYxq3WtA2VEQ5eKaaIdDKHSL/GsU5YwDMhJk0oAHJ+L3Nmuoo
9DG4KAM108pBNUmSmX9okuzaNWkoornCFrhrK//RlsuDGbByDsDATmLxjpaML2gMBaFWxC4bg8WM
yDPSZG/qFDmmYsa7dbA+AunhgGh7d7Kc7tIkf0b4GIf/+r36NezyJ636//2XfyMU/t+/0QbyE39o
A3+jOY9WGRkgzOfAWcESv/uEkfmZjPANvMI+xHzkxP8tDjSM3wzwnEgD0QfCpHD4qb+Gwv+GTZih
mGFAIUA5GPxTfXqe5G/a9Ph/LLI5LH6b7vBOSXb4VnjGyG7I4+BzrCqfjrTSSe9xK9ckmM1KtIem
NrVzZPE8CxMGIhHiUqIwmYPakSjgK3UsYsuBQlR76Rwyh7NeTADA6aGJUdaeGUuTatQTLuQflEQZ
XWOm49a1KGpnOCNFLaARgHyKDoHVJdRDbTpNmDvkTPevrOH3nMRg5uC83L6Lkrhiw+oDxW+zSorL
Y85wZDizpMOUjf/S3TMhN25i/FRd1Hb6G4NCJc+1ueuNUNRTnO7Jn6vR/jJ/2MDo8LoTaj6VHRYs
MBRF8zLrlwupj4o4elolRBmwy0WTYfVVmJrG8O43uldvgzQZ9GOVJq11YJGfVORVFlLBwsnd7MiQ
M4bqGOdD5AWNvVfeMPRbf/G6lX9UkqfLGLlEakeL3wRD1KPlQntGqY0FqN3A3nLeSqPUTkCPXHOj
IVtxGeqmnFE8fXEekA3Z4J9agyOlW6dMJtQQVAcnqyd9i++qBieYFJ91uo156Pu1u5dCC/qNI+fi
luPSwk6MjgW4WGxnD1ZqpG+2LGQV0X1PLhCWFDeep3o0zguoPahvDgeoaZFavZPlLN5Q7dRamLeu
9oDXKl4XUF9vw2DUG+4bM/ecfVzViRPqgWj2mmtkxq4Ugai3bmd3r3Zqo+dSVerd6UY6SVJ4TaFF
Qk6lS8PHHDgreYUnDsNMSs/GKnxGHnYLtM6WdvPaFRZ24YXvpQvNQMte5qUqPilPiwek1R1WFdBk
FsSyCQlTqcfspOgTGEDC1ht2pWaMRzGl4xxZpWPTlMpK7cp0mkVjgk+04MbgzjqNmaSzu9HjJD5m
ykZ/7Q49bzXVgB5vjFijUwjNb6DuwNRMTZKVlB7S7+PrZQnSV2tIkvYogey+DX5g0391zO7VFXP5
3Fhu3261QIuLaNRjwYAcauBJsRW9FojCGb2jobjREz+lZz47yVvvKhoCYM7ybWYUkwrNwp6WaGYk
gmmlkcVXrfMQnVMgM7BK8mLKmFON3oMn7GzCGDm0dG04jVQnDKjGU07P87Ky6ctusDVNyOAk2YmQ
b/rsTjWtwzGA0lDtrbXdNzjtqzWiWA8l4pFnPZVMv/zOnReUcSqR4dg11rvO6Lfc+Hrs9aj/7ASu
K6Jokh/ctI/3IznLX5NgyHh3tDtw4M65aMIh6zovHEQrFee0Xr43eqYxhRpMThr9UvCFJnq79oyc
Rd9LK1himjjUQWFbV4KvBMLijG4MPsy+aobmbmEGts7xW9PficHW8WF0DIO2drbAaMqC5Guewqbb
NHY2VrumU34eZo09bin2Jwr3QWhnhj2W70ImYoBKW5pfhWel2V0Se+O75yXjOwf0FjF1plVjBPGZ
aKO+9I1nP7O9Z6cnATNsMsN/bJCjONtRh+1pOymAv6rBbrkAPntPsFonO7GYwefZ7Uq8pwgm+g12
luDChQD/ZrW4BW4ZH3FdXG7JPNQspzgrap1SqZeTthEaXwsVd89iUzSKRsKI8e0TjT/tRiEwnh8l
gZTPzZzTiluG1T5a2iQetYtwQw8O5mjB4cNWss+DaSoOZaHc5pYumztTBYmsPgMo5B1ZNQQah8oj
N9ipKtrs1VJ5Tx4a5fzS8nAa7LRc+O9Ziz8XUWLnzBsF+uDCyBJt2PtZErwa5uiXO+nGtACCZmyu
DDCLnP2DtNyJWDEg4v2RcGjjWoN/yYtxwkWEy+6iddc+RjUmBc5C11o63dyFWT/NZaQ7GVOLthnU
GCEKce+hB4qKMWYtr2gzj35oTaK5LTWmm+tZzoESX2sVoXt5bt+otKQ/NSQQ1ZnbLPXKw2tLL0rQ
aVOIr+GRoRjNoghTHC33qe9lQYiROUMoRJDWZe6I8eN7r857UIIJt1JRf2UzYBqaGI4EiF6l2HId
2WRtaLLQLDsQ6XPPpIhFbYNSnllExcDSjQJtHVubVsLsNDfa1Hs2fa1mlfRsrYO/RyrqUXJ/jlC2
qoXHrSpSK8xqjINRW9YA/YRGqlWf4q05jczSnzysfz0nFj33d5nBAInTkkq/uGMiqYqZaUt1PuCg
Mx5peKXgj5H/UVPmkL5uFDhXZgpsMHWUJ0P3tKTzNO6LoEImtXEJsJoYuI4cTikih3OZ1SzLFgXm
J1Cy6+DEUOaN7Mb5ffKzAvd7jO5GYFupi0+oA82DwWSuvywNzcieJ96WdZ8b2pJxV8A6i0pnol9f
Sd96q9VEJNrouPvEndIbd1mNPv7o9G3Es3ZePJXM2+n8Y7q7R2vAomJxSyTnDWuuiuB5xCXePl8E
m8pYpneRW7x1Ox1pNZkW1MVNT5kVwDJKMRoZpYifKqZOry39QkB42ifPn8trjPGeIjYsb+5EXCvt
XFPoQsNR+OVzjTB+qUKCCYmpjQzR9uN7ai7zC4ZM52shmXXvx9p2zyUaDX1TlLimeNFG/BFT/a8t
f1nDh35SU/8fxC//93/85d//8l9raf2X//Xn4ppkmr9W15r5m43RAacgVTJxKozr/1Ze+7+tGZjk
NSCEAdJDbvLfdDCGThENj17HwueZxFDzU38rry3XxNvHj2LPcZna/TMyGBjt35fXWG4ILHRWXQ3i
U+cHDg/rUF7T4SqE7O4ZISFpD3uk/dy1nacXgE6Vy9nTBYyYfOqTIjNv1zjFGcyxrI2ii/BddKn/
daoBE4pdrJRTfWWui/j9YlrvQ0D6KdLFj9szKafmDiQmNy0FV3k9ABB7le2QvwKei5/8mK4QtrT1
xu+Tcc6hnq8PhMgbhv1qfU6Cj0eGt8zj0348SvbHY5WRUD5hsuBpG/qF3llRG70TLVjSQbxRH9zA
EGqOan10oYUM85YJoG1FXBQju5o/nvTq46k3P1YAWTHD9By7+OT8vkSwHbFexOvSEZeGeWPlC+vJ
QkX1ya61tfhbFxz/Y+1xYfqA+Mxwza2WRNcZzkc8KXVkuH6mRxPujQUnysey1koMejTpe+PR7JNE
nSfKSlkHKb2teIsMARKX+7Fi2rkcn/oktbPTnMXYvXVWmMf8Y6XF65whh/19BZaOGo/Lx8oMyI1V
2vpYsYuP1dv6WMlVjXYvRHXOCs80lxq0/lj58RmxC1gfO4L7sTsYymKnSD92jbnQ/TKi915Tdsg+
2fUoos+Lj92Gcl9eBh97kJVbmGE0w+K887FLWYtb01jp9Gq51Ox0vvfsSRSRmCbd/sJ2IG3mRkPl
bwImQBK0SkxF4BTmkuGcQGmJ4ruO233at6gE6FKkM2ONPuWaOwa/WGeOcMWXziimynQikzPcFRDI
9Z7JJLpsgzmc0ZcvjZ8j4PXwtLpMZE0QCa2eBY8lznWaI4YQxxFkgraRGui5TT/2Pugik+8MC09n
Z3vT4KZAZk03l3ae5n8d84CbLg9yRLgJNdIcNXbvYYmPO+GdbBtg0w4XTQAHalw+qwmGQTiDeMYV
iZCRHTZJXLZ/ZU+ffMa8t0Q9e59bBTtp47sySWiRkP63G3vdKZEAW0jUBjmIz6kRUOWDmQseE2Rd
deibCN5DW/I7ajW0zymIJeBLucS1WrXZW1ojA4mqYkxe5ZTYd/Po08Yah2ZCytlq5LW3iDA3uL+s
fZt4cqHr4qt3uN1MNxJ8gw8AnIpH/iRqSYrleAttq7vLMH6eF1RKtMSApZqhCXUbEUOdI/GabFvi
vE8D0BPge+bNYjRq4rLmnNzGWJnvBtIbXCc83GEDGht5cLbULlSRsXuSs5suodN2TrrLjTWIgfN5
fqlNTcVRPe3aLxkI3qu8RQ6OdMo2MwQLi3sJjFCOu6bOdP3YFhzKQtrGXSgaT3wuiMHQtk2KG2dT
2116Mg2U2qE2tTTlZlDqfBewvERoAtM5c71yftHHtnu1Jg/XgWX09uVid0OzAQtVN6GewZnfDKVe
PID+YOzdEpzgH6VsuvNM0/RXAN4Ddpne8+qIIXhxw4tChaGRChHcqQyPvv6UPJnCd7jpsAGfULG6
r9Vcr6remp/D+hLPjy2+hkvy99RdHWRxTWHmlQ8ApLpbDlDWaarqnFO4ySm2QkCI4oxS5zkhJwov
jZzL+kzhUmh3BQSNFzr0XnrkfCymUGqiuEEChVPGlAUzZqv2AderWq8vvMBVFYDhXLusLS+rIhkU
/V0BVmqMTNq4d32pGn8TO11x4nNXDZaXePFDXipAzRQYWhr6KXBr8mGK7KVv/PKx1jANhEU7jHoE
SZvUxUHmwKccen3n1OU0X13U1R0S/wofs1Xp6B+wlslXzco5h9iYhrzIE1rzJWsKsna8nlqPqj3N
3wDcOhMwLCEuC71mLYU+PYQJkdbXlkT/hGWRd70xXVJmaRXF8RfTm9JhM2YoMOkrzUiM3b42FDPL
nsm1GSjP21qlWMHQwFwgdqZMXAqyYt5Nuj0vVqrh9yBkBYi8lHpQhxVW2XvbApnBYFP2HoLIwbxo
cTkNYe5Xs8kwwnIeukxYt9wpnFx0EVtfA1GNDZqEMn6WoMnui0kHqyLsqn1kBJsdM68VNNSzieNi
mtXilaG7qTZmaxUvYw4sa2/YFSqB3lHcVhNUr8eGr4nI+MX7mL57sc1XnflfOro6+9hy23RjCw4N
kSTUZ9oVmu1UIfU9gKpUNYG9/rPDTM33FGOrtKGhVgKDPKtmLYj3EOnMayI9ML4IG38iiCpHXJHE
UFSce+N4xXMWqNEyJvQQUTIEZoHFko5kQkchoVmlotWj2A0np+mXsGMVbcPR9+ckEuRjnZTbIfDz
F58Cu2yZpsC7ZIi7AVJPm6/tKhcJyZC7zx4swLMco9i74TaIsUojF+kB8jV/2LLx32x9oxvrXYEc
ZYgyF5DS3i/zzth3vme3Fz3HOIFwXlkPBqevtxbj6P3oWgyUliDnkwEpWekHAEF5/G0mjqHR4Vg8
GYR5guZC9RzvS4yB90Ux8DBMc+Fwqcqcfv2oYmw1vaaLT5pZMMMsUSN/FtmyqE3R8QsigKXmK+A0
1K1mMmKL4ZqbN8KujfcSXf+t0SXeW6NwjUZFK7L3uBphpaQcdpkf5ct0UkbfvMNE6L/4+sJIeQQC
dz0Qb22wOxnMlpclbRYueze0ePHa5RwWcvbFRzOEustqna3RmzxzIi2aYBdIQA245Iz0EplzR2vK
8Ll9BoGA0fY0a9z2ptuNW3OyPbYnUIqfW0xacTSCK/jCuSc7x9JrPbL3eemJ+1+MG1ks3UUsVaf2
eeUExSnofbvfN1k53WBBWb4GRgNAUAH7jZIyd68sE+3JBstCW4ayaWtUZk5rvym6lGTgWvF0ZdiQ
LSKH1c9HWKJkgTqmJCUkNuZx3vRuqt91PRChsz7mIL+v0LCcEphbTuQA97/KmwY0SsI9ZLHWSOMy
RUd5gUfEZcUFUk/d6BqLyXDJRwU8x5CXQiDb3YtJT+HEVH14SJTH8R16cLovi2UkhIQ7hmJ08NR1
k1FARCx7dAr59/HU9mb/orFS1qyaaAVNKguPWqsM2L+hcFWrljMt95JQvKdixMKIyKfXztPJ1BZc
WnP1uWFKq581paGOU6Zbnz3UALdMQIQZDZ2NwqPVW/+udma6FnFlMrGpbC12ea4aemAQxOwdnhjH
OfFdjw+YQIL3YC5RnQcJvo2txZCs39t2PxC9ILzhk5P2aNOXDs494qaOqRuarRcJRovOpa7K+5rV
5s7puiWJ/BIF9WjBq9qCWSJeQtO3ENtoss2IRY96Z+ZvlpLpfZ8RpnLIrE57mhzTQg1vBie3HRR5
Cxyw1YYdnRafLt1R56i/jGcSyy0fpZfFyZhShlaa9LW3VLlUCIoudRBlBFUKUgPyOCa8IGmgS2Uz
XdKyRb8cjIaD4qvy+ttCxugWSs1dzgFLyQldnmj1KE4HzERBjw12w7BRFABva1Q7MT25HdlZilQb
WJTXjdlDoDDGEgGWYyYU/UGdTGj6ybFGB1z77Bz/+jMoEN4/PTD/Bwfmb0/J6w/84RVxfuMgDODc
WE923gcV5/cZVAB11tA5Puumy/9iHvW3M7Jl/YY2huQsnWGTtdpB/npENrCecKomhdVxfv+//8wR
+VubiGciJDcsFwKGTuiOyz99O39qZwtQaQO8bRqQTQQd1OmtX2rJtWfI5s5r3OkXUPtvB14e1nJw
UxzU6Qzg2LBX8Mafybg0+pzMHWJUlFOeRhxStag1tdehbMTuT1/B36FUfO+B8XBW63bg0Cq1+HDB
DzBrJoJ56necfhY1mzikcoX0Vr+D2aWheUBkOWBCjz3TJOsZwYWegkMFA5M1ubErGpddOKEX32UJ
4ysjlQf6xZbP7HZsv9IkXglp2oIQoKx07zx3cTN6GuBRgbAnidrKye76jtp3l/sTAzGtd3PrPJiS
vD7GnKzgDhqqD7aVVhgVTu2mRCRUjZ7cu94CbGhD9VzVhzJpUbDiyScSiJRCSGW57bOVAQsr7EuE
pEV7XSEiM7edpubsIlVy+tKrpD01yaK8z0U6VfYFTCDvWjqJuFC4cL7kaPeTEFId+79jtgp4h/CC
xUarlEoOJRQIWV5d5akuLqploshBWJS1FMSsi2qOXNE4K2HXQLpx7hQeJCKttfIxYjTjxuhEJ3Rb
h/X2/iLlYOQvpRZ3HOBHrUhrrIw9x7WJuSghbwGQC+Pkx/UEE9OZKh8xt50ZC2A2abqtM0d6iirT
2i4Gy/HETltkqSIomPZ2GtW9qkZAyelYXzhSK8t7fwQ4i8i1chyCatNaH/RHb5yAIqJPt6Y2D70E
ox+auRFdJrwk3alQ1pLAQa+ZaG5KPotBfj0G1jbT22axz9JCi5V31XW1W7Q3iVbUXh4pfFy9DOEQ
FbhWCtueGYhVseMt115XG2UWJegEvOJq6enU3wqaxcWTTIN0abezAgKNyx/R2Oec0xJiXBo/83zD
BzBJxVFp25P7DAeibQiTUnFFYFKtAxwN0C04c33r4fMprotEs69AYmjtrjWSAQmovTRPtZy5iWrs
uMVONWalRXyP4FStpA8c1MBNjEUe0UUWLVg2i8OQNbMfTojHOYt7RfNlncYu2w7eADgrXVnysW+K
Cg8Lv02nPJvxbsgrjYqdQssUQBQ0rnUVmWXKMab2EE6hhQk88IXEKyMxYW8L9iJwkoM1ttgckW0M
WHkK3AleNqChwg/GBSsRdltf2dlGIhFaaK2Xhpv71jnZanV+4sATA1tR+rzSTuwlRiRhdW17EMRj
80fzFRZg8lSYl7jBGZRxDhpdZwuvjFoC7X+mH1JsFdj0kemqN73K7exAd2iWp9ZlJhO29MZgjWBP
32ROMh0T5HD6mSLum4Z77mAIWc4a/Chdv22ZLDT4eYEg98NOTJ3mFrvKIeEr7LKhGPYQITzJuD1W
xr5tdchaXU+xu7HiWR3MuXWZZbiMXyKRUNoABY9hOfZKY7auO3Wb7Yqh18OxwUt+QMHg6jtJRF6x
UaCiqWq0Lguus0AF7YEQhvE+M8CnXMBZmPy9U5u9cScnm9t3qzFwSR+rSkx49LtJ4dyzbHKr0pep
1ACnAjDEVXHh+iWACn1aNCjPLRJMkCCQQje6mxASZ6W0087XkX98xOSY13tEbfHX0rLdhfqRVtYG
KCv2KTOI5Sr05IRA6ioIcSMH7Ou4inMslUR9ypbJh0O2jM6wHYreGWBUlmiXMyPppzvuypF2R+zE
9gNmEGTMG6PLJWIaewpYrF9Mz0fUuG9UYKcLUn/TNm5FbCw+Eid/mqtPcYkW2XwxsA0E3JdjytPc
yqhQCek0G9sgfc3dggf3+/GrrDnc1D4NWSGq9nXgnJdY2LfnQbPHr5MZUzA9/OuXPr9wyv7n/wQj
+B/f6m/WH/m99oHL+5tNqiNM/Y8a5g/tjaFTxBCWbNsWbCzHWN2rf4C5NMOjvvEt7LFw+AkG/tN0
QHPc3xzDpewxEO18VEb//7WP6xI0r69h85CfqBJ+QHPRb117CEF+FqxrN/YjLJKGZskTTYZ23/Iz
Nz+vSL6dRvzxgg4f2qf3rhMX/W3t42K5EaNn5WfN6lFzY8969hctOHDyE3earLCotkOK0J/Iwd+h
cP+YmPht3fXHayN3Mhl3WZ75fSL9xOXuYYYXZ2M6d02ovB71RGdUtYFhIi7vVZ3BpIj14KBZBAtl
E8e0ellM8BMqfmpp83+2ABXTuZgKUBeaIYaLn1+d73Ka/3iLWKktiI6ckkxUV38uDX0Tx4Fp2jkN
Pce5lRm0iLEZxP3iFsP5nNC2rVXSgW5fg8w+dl2+VPQKrX+RV94fUrl/fMWYQv3JQf3724EJZgcm
cy1W9+/ejsMWMiTdgORxTBXnZ7dANJFmln22htQTHRQ7ZRIFMi+wCo0V/UR/Tf3aJAYC7LCiqVuw
QTQuR8hBzktECzROrlO4rPhuh3QBVFzg6EVX5dOxmPAg6L+ftP7hR/h7n4BTh0+7CvUxf//2gsY1
OO0kcIuzwBTu1kYuvusJDAg9SDQXJuSAfZCnsCHUWB7g0yaHn3+h66//bwv6xwV0bINan6d8daF/
9/I2QT5zGqOB9YdGuxr1odsZQOz3TTUHIWGG4hcf11g97d+/IEUj4z4+rQ6H9NvPy8PFui/xH6LK
0o9z3fhh7WCymtBnh868Nqc8xdw/tFQ1XFI2FI/FbEy/eBs/XHXWM54yVi8Oez4U1W/fRVW6BDPO
wj3WufNcN3ZxDUWeijRxsA6qpsCR2SzPNLWocHPlHH9+0b9NHuGis0DCqMOjAmEAfOG6Bv0pf4YP
5vpNPrlHlA3xtkI0e9URtnDhOTq9UFM52Mil+NXq8sPKRs4wYc8ec1ZvjUZDS/nnV53odvmpDjuV
qOwaXxCVex22Y8Ywz0YI/ogm0T+zlhyeqEu36HrolU6kZNGv7ooeLbNt+rp2IAiIJu8iMnlXcvNe
6mgPzhZy5E5mVpvmL971D/cnb5osGIScBmdSkr2/fdMA+KYpRxB/RMn+lFqi3iN5znatY9ph19r1
9uffzN95OY+nwAk47Ou+p3/3OCSSTnuMingNn0df5DEtK2oSumxAWK9+3dz//OV+vBEsz14n8C4b
DSSK7z4d5ScAtKkNjhU9Xfo5UGfPrcF8RjJkXxPT0hyMSv0qyOmHXcax2E9pnQeGadn690/ghCcB
yIIXHFPoN0fwUz5dvmzejqM//+LbWx+jbx52XsrlQTd0jpGwsr+7nENfTVK0mAwCt+pQpaR5jB+Q
+ePXn1/HH782KKGOrvs0YrigxneP8+DwNAkTHXc95n6U2jmOu55Ov1iSZNep2vjFbfLj8kGAo+2i
mkNj5FM8fXtXghvza8LZ/aPTy+YmAHJ3qB29PDD2rs6MKQCS6FXVpT9BNKd7o/1i9frxtkGaQXW1
UkRZvddS7s9PMmSjAHK64R0LSxdXEPjyF9Cq2C0JvnQ+VTJmU+ZoJ6OfX+Ufbxxe1teBb9oUSN73
uJK+6UqZObZ7jD1t+X+kvddu3NgWrvtCmwA5mW8rskpWtJx0Q9humzlnPv3+aBzgqFhEEVq710Lf
NKBZnHGEPxyjosUkRwntg2yAi7491MKCKsR+cGYBmOADNvtCoLYW3mKtxLGXv7g6jq1QU80DzD6a
/3kff/3wcAJLMHIh9EU5+eJyQjH1SaAFCo6EUXYJOVZb/egoXjzgoB09AbjoVuKohe9jOIVFRHFb
RfjpckDSN0SFBwa0utT6LBU5cvdRpnw3lQa6mFL+vf19CxsGDI8AsDOF5Oyby+Ea0FppmSj2yc0V
974DvPdAyV15VCUKAHRKm9Mow5e4Pej0DZeHnykFLW+hBE70Pg8VG6qsJtoC9gl+ju0dPZ0QbWMn
vlnRh6dUdYIUJr3pcYqOWVLW+sohub57JpM3bCCQAJquodmaTvWYzqDBgTZErhxQWYgcl49csatc
GoW/jq4v7ziHcVrod0+5FapAgGvAQkVZaN8Ky/TPWeCFKydvYRQ2CWUj0FYUopXZ0514Ve/ZEoZi
ZgAovpIqsUfsei2aXjjfF6PMZsyC7gtyufDPymBX+8LOdaQTwOV5ARyu23tj8YNYH4M3gdWZX9he
xrbXPMk7m2BLd0oziJMK1uV/mTaWxrIgdciGmC1O7+d2JxHRw9pKxpPSR91Z90Z1ZaMtTZvOQ2AR
UvLKzTNGxVMUujZ1cKZA9nVElP0IxgDCsGms+RaSgV6fqQl8x1MHEcUghLzcbiIpOtT0URaoOst8
NOF5f29x4n5UcEuj/65GPvDadJKkAQRL7R7bbxF/TVu9wVK7bQwa6L5/0loNi6xomOQ1aLvlj74U
h38j4cGZ5EhPcHerT6P7wKBjSJeqkX/LmW80m0rxxYtZIyuDRKc79bvDVrv3rSQeKK8moQGCXEJW
JJICunA4sgdbwHytAD9TF+KVoDyRgfxWY7un0AlMyYjR599RXI09tAYCykGDmRlPlNZTtFByyYz3
yLjystkID/2nAV3DFgixOWDzZa89UWQnN6q8EZ8zGqXj8ECQq9/pVWkjwdZb8k+I7uFf31fNZ+FH
nguBPAQHYLRK/gdWWfoSx3YxHqHsy4/gTifhXMPsoHU0EmC2Fn3FbyH1vreqbRJIa7qeYEHf5jSW
x8H0XyPLHfFe1/QcVWokjR236Y37AmJFfc6aoIzhwbrq97C2YHr6pao/ASKJpH3XqDAlgBfB8qSs
VnxKAGYF2w4dkrfAbdLASYETgCOuFPridTn66dayITzDYIelBKKsL+VtI/TiMc18BRgEutYozCBp
r53GCrrD6FfhNxqIZnGwCbooBgQjMjigmUCeGZHfSmigWhAVw4x/Npak54+y0KQINdncpvhM2Caz
SIZEBaLmAX4Yylyn1W4O6h3Uk768B1QwVM+Vp8p/0mxUJsQ1CnybFquB4gnecHQMjWxIsHcxYJzI
4JV+56xzu+3GCKXPokoHtp/VZ8+jiWYiQEu7KB1JiOLvOFqxfyoZkqUQydRGhethPxlhLuTHtjUo
zZCYVJ+4a2vPUboEWFdvxuZPhHx8Wqoh3iovrucH2YqA+/XFxX0lU/iiH6fQdp5dKS4GETZcCfnE
w67/wCGo/sqr0n704jLIdYizVFhnsm7O09PcH6lVW1V0TistegjjwXozA91eiWKvvmUahe4ekRzd
PjEPspIWqWpTMlA14uqF/Fo2ZzTzYufjVz2lBYvkDeF7ex7qANJRZKSng/OAOsmdolbuXjfSciWl
XrqELR5iskRC0ysletpJRV9Gkn8OEEXaKV087tUIr5nS7dqVuGZpKCoGlGpQ8Gd1ZrEbStbogQWx
d0YuFCNKcrV9XwfRkbyx+nR77haGIijFd4falg1QdrbbZDywOx1c0MkNac1NWLZDXhjeJxU5+Gzl
SZ7+1ixc0wxdo5BGNYqm8+xpqdHpFIiWemcFztfeGLDd01En+iklXvypUzTgrLc/7mr7ES3hNsNa
MSL151lQGqfEVFmbuqfRBE8DULLYFVxMK5H2v1Bi9l0k9Mwdtk86e322XLVfmrExkO4WxJ67uGjs
rY3ywxYgBvXdTmi/dcSGHWNI1F1ieNkdArq/OJx4kQDJcbpcNNu6zNqVY7EQklO3nmycQdmTT82W
FhIm8K7Rs05Y7rUb1Zt0o0Uh72vTyt4QrZkIgnH28a3LoHjx6LZhkerMIjw00vUxTkPr1FBlpq2l
FId29PKj0UjmykV5vZ0oYlNiI0/GzRma12WkMoxWmSV6Lk7AqfHV9CF5B19LOpVOl/pV8DODIfPh
08J2Mk2KmKQ5IB1nU+qlWlz1VaucQIhaO8QSyz1UHn0fpsXaBQ28YH5cGIRkiv9NHwn+4PL74H4W
qHfW8TlETKXYg8cxJjk6yGM1PC6AW31u/o3SWuGFj2EnbGQtMS3cINw83GKEan4RCLt5SMtagYsa
kJc0G8Oyet7ZSVk2ws4Avn6DRx18pkygZBgq/Q6zViI8EXdadJCqTn+yS4T6jnE61G9xYVR/lDBK
vur24ImjTXXehiLRq9EnlStLwx8Quwb0l3vxn1GXOtI/WJt/R8u4H5xcT9DNdakE/gBR5QVH1ULb
41CrcXwYlQ7Do6rMdPNEVoVzqmKHg7UzWmjdd1JTEap42JNpkFDRHN3KUtdg5Qa92N37WV/TIiQ6
fEts0Wd7AZmBJrCg2wObTEKiDjxY+bmq2haFttoCFtZ3oYlglttQXMA3ScXb1kSbfENYheu4ZBsA
WaEiRMoPiFnYAOZFFdfYOKOOogdl4IKnHqPfHvL22gEwsP1dyqGGPtgeRp4VZnnlsSTSybaxZlT+
oUF4+leUoNJ7aPS+fkHpvwkBJwQZyqVg02L80RoV+gS04Ds1p316b6Pt0m7hPaLYhHMucaxvxih2
2dF458tDhzsRKj84AcqlKm001Jv+QySEhc8zLUxQ/nIjOv6ymmMBgbHkNsV9Q9tA9IUZEifJG6xP
9c4YSJP2IvbgXZpm6BVOGCEanqJQC/cTwCIY/lT6Txig9C2l1N8GRAkdVBHiXw3Axe9lWtXYHLQv
iM9kDbqRTgyo4vMQqUO4R/6/CfbTbdhtDAOdnY0/hu0fFr24h/o9Kk8yWHZjbwnULp7HlC7LoS26
otxBdx9e26BvELKI2/YooTqh7hGurHVKM4H9aJWDVOwqJoYeijHW+8QSoX9KEZbPtoQ8+VscRwwL
Xk6v0WfDMtAxDVf7gyiyXezIGiVAn9iXoOsMxRVb2kh3D4Xs5elW1Nrk61k1HltABoo/AHDpqxc3
kl1onGqmFp9wOMilTZ1Wugl72FWjTQCgAoOUUaodA4i+7dCasKMTsPjksUCbjtNgdC9j5tr3VabJ
n+lu17KTo20C9b414i/04BAKb2X8k/dFbVnesTLV6s2zuKwRuyrG9qcnYK7uErtAzLaNBr04+oGd
vSYBMITNWBcZCv54MXY4N7SJg09vjkhmloiXWvH18cGGAvCjzAz7F5p+GVLiI+D6O9/3SC9wMsnu
Ot/wrT08pw7Hv16NMVjGZvmxjIA+Hqu8M6TjIGHRu6101/5ioI/afTYrj6kUKMMD5TK55B8zQoj6
s9KTjzyPAjvFLSpgunZmVcQrNq/1NwwVc/2opWP+mmdotexuP/pXzx4xJ4Z1gladZl5HgyA/LC0w
g+RcAUXoIRnuBaSGfRyU7m5EHm4PB2fl0VscktsEFB1mRdzXlze1mdEbnITTzxaWnIc6UJJ9jizu
TtFEeTJHM9i1EIJWigJXwc30nQbPA21wGnvzqCPNM5BLLn3SCGrH10ZE2jPJnb8ym1fx4b9RVIsO
/VQWmgcRLQIUCJ17yTnu0X6kGapsjUIqXhq8bo+3F24Kky7CqH9DUWAVMgVSqLiXs0i6Qx0cbtyZ
Z6UN0LkENxuXUc3OkiQUrE2fu2rI4gO+397322MvruC/lhV9caofs7Ez1O3sqknoyUe+ua3yGmID
/C2UWGvUr/sAdQEeAvnt9qgLk6vQUoCXSN9NppJ4+cVJgipn1o3xWcoD61MswZsvTCl8G1McOD4+
FD0SFtCGh0kUczmUL1kAh6bJHUcNFtEQVUdFTXC8SBPpowVLysCgVnW6TVNIPG85qVhiaX3sRmeB
8k5A5HtXFmJcCbqvgj+CI/RapkMHeJbk7/J7sA9KG8jHyBwJM+JllkNUdXV6McFEhrZJ5TcfnUAK
zDLle9oxxPjztUIkYkQPKo3OXsiOwABcvQOZN249jNVWJnDh26ZcmckjtJ3gsZffZqKAgH6hHJ0T
r0icIkqjPdy8+lhkMtrqWrTat72q+U3Fcy4uMmiSTX1eyAZdoRt10EVnrcZVZ1dIGCLuIqHGz4kU
juUfdEWJjXxVdLRlIWs94dDsPbf+gFz3MOCRhepobzqNWSJjfXvap2+9vBS4wsEGcTbxtDPnl4IL
dx2YsBedJUQ7oT4p7jNMoeblfxkFnywWWJ8gRZczbqsojxgRVqBVI/KdhHTfAxFL+9/tUZaO+8Rn
Zr8aKq2n2brqSF3QO9eiM8Yx8DdzpGz12PNf66YvHz8+FNBqLlJK+vi0zIbC0In2edxjSl+L8B6P
VP3ZhceBB07Ud8HK0bheIx5brBVpjOqGegUwKeVYhViThGdhRKAVVR8hYQVr8A9/Eu+PblGvwjmB
wPdyjQZcs0BpivCcxdJbVKWT1GkiTvB6u5XdcL1OCu1y6km0X1U2xXQ+33Vc2qbQQWn6AbWqDKvv
YvgvNpG7SAM1+vg3yRqE+en9pn01vyonJYSqhbhxVmN0MFvc57ZjUkhYKqLydHv6rhrK0+bmYyjG
CeMaj1KD6ZI1ZKbPdiY3jteU5g9b95F0A8r5LQM7jpip354QkzFxHgSGtpKtK9eXDD/A5nhBLyCt
neMs2tZEvQRDNap0ZtEfkzQw7I1ayHa+N3MXn0roj4r5XLp2/seqcyTsa5tuwxbmsvkliSMLiUnk
tU1IpJJerWzh6yWnzsb/abfTZDPmHZbermy4YhQqNS9Uzjh4a0cK8tIx60lFby/EUqhBeUTQlBUE
OfM1L5JmIKxjIQw36w9WosQPRmrAbOuAgKCFTxcgq8Y1SMbS8sM+AXky9Uu5gi73dB0aWBY1Ct4V
kqTvy8HlJu8QpcKKSz/WdOW+KLQ4tgidHBV/XImurh80QjoMpCmR4W1ydYmbahejjECcU0h69kUR
AiZwCP/bTdQIySPFl1fqNEtzDG9G1Sb4CfW/aTbenWC585EQrNP43Ou6+7X18TKAjuZuIpwI7ps8
HKe6R75ywpb20P8/KAHd5aBZ7XFFoth3HqFvH/WmjO86SMs7FGWVlVB54cYF8gA8crp4oe3M7kKt
yovGKizq6r2gGEJt91FGmXLlEZn+yuXby7JZ1DSBlqviCqqEynXsGi4fRINMvOQhteGqhZHQSK2m
IN+cGMfQ775LSrXWN1jYrcKkogpXCk4SwInLqTQLkJQF+oznIhLtLw9fxXGSi0adZxTgdTdoNNjF
c55ixaYOqVzexX0bFh+fZAyFAdJNuiWgRGbPgNKqBcalqXeOI2MAtwnhTpOyYHf7OlhYSqhJE7CI
C0i5iitrzBqJdKn1h2Fb3yG14OtbM0SYYGV3Lo5DGVFmshAZnG8ZEBl9bciJd67GQDlbRuw9xnYt
VkZZ2DIAHtEwpMYPkWw+CpaqhugSSTqJBnUEerTI8eG9QM2oEA+4xSH11MryE2o9yspmXTh9ZIcG
KT9IN0PMH22h+3KLVhLtmUl9VNMldw/pzto13uiv3C4LU0lJlrOhTm/GFULZU9tOcHn7Z99SpKey
M5WfOjjhlVEW7jCqGPxEhqIZOI9Jx6AIGqlxvXNmGX67VwpP/IE0Z1ebpI9L64BwYt6fMo9cZyW3
WppKzjtPNTR+7Qp7FqdtmVmIkZzrjmoZhnPoHgwjCozwt063d//iUChpsi0VG/zQ7IzhpBbE4Nj8
s5cH2bkkf0jBKHoBHjqp+B8+iwdhaqoB+7qqp0dtBI0ISZeznkPc3vAmGQ7CUZOQV5CiiP7xL6Pp
QjoFBlmT58F+V+p2ifpycI4KHnezsGj8F66+sxBlc24PtbQfp6QUrB6G30DMLm9LSyg1oi8juTC+
SPeUF4cjVPa/twe5hlUb9D3psGoAXw2aR9OvePemZnapdzhcB2eyo3wfqlH53EFdQky3U/d9WBc7
er32MQglA0nsTj/2KQqQt3/E0nbRFbYKjxEolXlDzw/MBjIikXknJ8UpVgvlqHaygn1KNazslqVJ
5XTLxkQz4Q2aTWonBTZqUAnrB9nfsfpwOPaRFdzd/qDFWYWbCnqMXhYk3FnQQEGRDigMgrOcK2IH
td08ZFgnI6mGdHMjN/Gui7N4i6AHEtNDg7wK4gn/y6zCBgFsb005wuxTgwHvN0/Og7MRZdkhoAAC
4DJD2QCBiJVZXVpA8njuTsR4AV7PhvKhCOZNVXpngKvlz6pBGLDs+/IN3e61BtriUJY64VfJra6i
l8JUfU0vW4YK5HCPp0qxU5EF2uAi9WHYqiF0QJYcDooHcFNm4UqaonWLqlNy1uym/Axwxvzay5nZ
b2zDN15u75hphmZB2QSnYDh66BDJZ6GfxOk2tbTDnCCu2wPqag3WaWF8Foj8HuU0t37dHm9hGhmP
4SaW9nUBRpYa/EcxrTw3OWKgWDyJ+pNKOvYEXMtd2R0LT55OX5WhJuA45YTLK6bV8g7OAiZgPm3y
cKcT6+1apcZ0wwpQSaT3F4VHuR7Nz7e/cSFqgZ/CiwAeBhG7ef0L7q+aozZC5D75jpciD7jf5PhR
baEhp0pY0Zhq5McUv4aPRy0UMg2CTMIIKjWz89AnicQp0eNzWneT4gf+aBX+DNi1+vX/cNWwR5F9
B2FNIjaH6OLbVtDw97MzHV4NuTEkHfe5UPoDcqwGHgeqKA6NkZlngbAuLqS4Qhl3ha023z4821No
SMmRgur1c5VLeuDFQorOuJGX976EOie1N3q9kfsnEkH1ioP6sEOC+sNwEOILng2IMVARF16waFTR
+SNr8hNh36OqoN3XeRjsb3/ewoGh+M2NLsx/DMVpk797JzHILnijqN6iZlS9KnLTHQQmcVhAgnq8
PdTCG3Ux1Owu0NFeMnvaj2covYiYKmO8M/GUXxll4XSQtgNwpXIA8EGZPvjdB4Fw9fNqSqajDm+0
wM+9LwL6zjEn5jhpKCaGMAh1PBELo0m/3P7ChdvuYuzZ+RDQcEuZ1PasRUmKUhUejsCHES+DhoQu
cdOtRG3/cM6z65WjAbSDKgSh/fwtzIqwGiopi84APz0fEIEXn8I6sr5RvEIgrGvGLtxUQH528uB6
fDkaSp90LxvvdUNDgOn25y/tJfYhWRshMtf97PNDbWSjSXZ45ulHpdykq3pvgGXIN5raNa+3B1ua
a3tqD9FyADQ0LxFRCOxVG1jDeVDyN6SuvIMfut0OkiM+9Er/YaQQp9EGOs27wlV/1b+0fbMAnTpQ
DQ/s/OzjE7UNTXRAfM/QV2qPSzuYjJSokQTbRHXkcgcLv3A7X20ps5agK4CLuv5zJ2Wjg6stkBfU
NmhhlIHh9juQRtHH9zDRx1R05Vq4jnnAIwy9ngfRWUaBCahO8UceCoTnRd48hyZGr7eXcWHPmITI
VFgV0oGruEfpVGuIQR6f27Ktn2y90f6iklv8yFupWbtRF8eamKUUlOEczsM5S6cbhDB6fK5Nvf+U
uoZ+UoCinRodeuXHPwuuBwG5TgPg6qVMXZneg8K16tet/4BoxngwvARbTNy7jreHmh0EGdgVps2A
vLjyKFsqsxtcNWN075R+vAM3UaHPZGVG/FwjrOl+ESk0ni++F2YrYdb84pkgeqB9uc7NqaVJ8+9y
jwY9itWuF1tnc/PobV6+fXr4/LyWk87KaldjzD4ML0QtNxDtPkeb72+v3uaTu1lpXc6r/FdDzJ4k
1CySAtkYzEL3z9/vX5/C3dO4/SFv1j5lnjhdDTQr8Rbs8EEfGOjO3ii7V3/HxyS7tRf2H8/u3Xsw
H2YeNLnCV+QwY1kirsI8O5qA6NLRR60WFrEoty62y7bl2OZnBTcwOYEh1+tbF4GZOpoE+s5RYqPo
0aw8DCsrOWfaIjPz/03zeHh8tLfHh3Jj/z8OIS43ZDHIeGDEfHmyefO3r/XmQWzWpnd2f7DjISkL
cwqVFAAmcwhn7rljn9hmfcxMDADQVvbRpFFVzMMl8+n2oZ729ruF/DcUoT1cXzD1cGKnn/I+ikGT
qYeJUR9x9spePexsU5RSnU6it9zZXU1ntJBXruLZRaIR0vO08ZzyeKMv8Y9r827MaECfJMJfyykw
5T6MMopEetuUu0RAh09ArK9cXP9ks95/5DTglDlxmeD5TpHy8iNdHJpFKQQDJg3BS6nB90+RGUaF
ytw1eYehNeKaxzr07b2PXQzmJmXuVHjGbSPbw1mEBsnPPJfLHMEHpdm6eQobJQh6pEUD3C7w8g5f
JuLAptIT+x6tIANFwSBzvDInIOzbeh9UrXkiv0vuJIQ898D98XVqiuKAwpSFI5rs741InbzRkngP
UE0/3F5nbbbOE+OLqhtsLGx+4ATP7risTkx4G7Z3wBpKhpkCuDTLVhH6V6OQ70/dNN4cSnukVZcT
PZC1AQgciwPen3j/6W57KHleV75lfjwmaMukjzBV3ias14yUN5ZSJHQ8qg/ocpdfcxTZznGhd58b
pC+d29O2MJRiUQEyJgIn+O3ZtInITUw/crUD/qcpzoxS9GVIkDiyRm0NbLE0FDHYlOXrxNlzNfYs
GawsUGUN0K+n782iG4GrBsoB9SN7JWi4WibaEBOJRqO+RuLyD2L97gCGApAhJDLjANVN348TOLKO
JX/lmM+vFhWhsKkNAK6DncdRv9wMmA4EFaXyxjFdRfxNkXD3t2WsBX9j1+ZaGysz/2xXLXj/22s2
C2s1jQxlYqXTKKN3T0Z9Oa4sfLmotdY9ep6HNx3A0/J7rEdddEjlIPhW62b5IwBYU0yeFmLtfZhf
btxuqMWg2w/B5x/L+HL0JAGk0GpV7CgRSl5YUWeK7vRVhtSrWUbyi2htT/ngTFOCQt+PtgtNJgwF
JrOu95e4lfSASxG5PLZFFjjcut733OgwpS9N9W60xmwPkLVeORrzTURcS8FZ4R8uFo7kbHn1xB0T
UC+Zk6RTg55q0T1Y22Cl9jU/Ff9GoTNHIWhCPxrq5afRhfQGDmDmFHWFGmhCg96IQS9HUJg/eCoY
SlB+RXIJoB52CLNZ9FpdQSGMDzJKhFxpX0kbc4QweXt3LnwQeB0KlFDADBLY2ShhVvQmrMIcNoaA
CmJXYxwcPFvzxa4ouIc+VknjveNNp2NFewC1GcOaVvHdUW8sxM0iUfdON9llZbrq31kqdlApbIKV
dPJ6Q0xcH7CHHD3wFPNbZWykGok/Y3Bk1y0fdIwbjnJu9yuh9NIoFCURrSRjktEGuPwgCTqTZ2La
6yjJIB3qLoC5WKS/bi/SwiBwDXkuwCDR7Jt3OaqazWZLYefkmYI7D6qJWK8GfvP39jBXdwWzJRMH
AT2FPQdX//JbMqvvC02JO1SlgCqYeJd9EnJZIENpjbhk98Pv2+PNwuNpM9AOo/M21eWRdJkfJj2m
xTdkPaqcmvdsRLW0V2hYbcIkgQJmd2CL8lrsrRB9HkCk2crSXW99qotA1P5pupKUTv/93V6EWaOY
vmg7p9IDae/mgQSc2ZdxUSiM9svtT11YQdJ9Hu6pg4SXyjwPGuSEhq3SOTigR5CCYltsbU/GLO32
OEvfRHEctDkQRepjs+3o5pUahqo9OPBI0p/MqFk5FoA15ZgxWHa6Pdo8HUbJha7NVI6fXlVQ9bMd
UwUNyuBqLDktNlnWwY+NwnqSgaV9TUGDP4xjmlQ/wsS2XvEBsl7SEmOsfQFBEmXtJrbXWuLK1Q4G
sUX/g8YVSFlqAtMyvFtSrzdC0Hqy7HjMQ7sRaM/bR/SxzfggRl+j+FkPerVH5zrCBwHBCOWAWFoL
YzoUuXmMoE+nBzzf8D9CLjaM4bzX0lfFC4YnbC3UNTmHqwPAz6WfQdYBB48jMJu+3jDDJlHHwYHm
ZP6XokuNfa6AMuWXQr/r8H442NB/7xuzM/cCPtHKbTwPiSYUnYmvJjtmAoLMEzuzbnJsZYrBGVTM
FkSKvj0MLyhfSVJ+xxUu+JTy7Sub5mqLMiiVGzoLlIkgBM4+emzGuhepNDgw2dq3yG7RS/WiCkIX
1tXVuPKKLo42wXkJ/8BPYwF6sSPyLurL1tAHB+ZSezLDyT7Dqwp8Zn0hrwQHS9MJBYOrEw0QXoTZ
l3Hs3a6pOXxxjTJWQ8rFNT0EjWNnQbfPTNHve3Pyc1k5hYvfyOvA+y0m3sAsK/DxO5mos4MzZhhI
4BAfN0dRq+6TGlidtg3l1ImH9pDnZvQN34P8UeuNvZeqWB+iRbABlRXcI9iLn6CEf7BYCcyWziRh
IHBGyoGgVWazIgWmFHdyKDvQ6/Stn1bDa9x4iIyih1/e0cBby1yWlsH+1wchhJrqFpdL7poh5nRd
Ijs4jGJaiJvYfaFW2ZccYO2+KVXtmMGSWunbLQ7KRTjxXAGOG7NBAVe3ku4LZA/jLkZALtTKvd6K
4rNAw/fFVzHX3IQ5zqcri7+w9hQv6PpNMT5Q1RkyoS9w6IIVIDtozebaNvLtStrHbmv9Z7C4327v
tIWPBOtEoEP3gnhRnT3YUm+7cWSag+NHssQuqvFN1xHgfOj8Kt3zO5qNC3Dgo4Hc9I4RMSIQCySO
1sflehqtmsUqCt+OTF0035SKhhOCDDXU29/+vKtH+t9A3MbTRFo8oZcDWciDwKfrRycJ5WZHQhU5
cU/n/uOjAIpBc5BclAh4Oi/v3ii5cM1eqTPFqUGgtjscq1J5p5h6kqwMNK/y8jojhCAopwEXscmL
ZicPbUNbgmCqOEUpy/1+pD1V7HIb1+ut6k3Tp1AHxlvN06wd8toBFMZSQAWUoMr7W8xQ8DiRcz0K
nMAK9LWuxNJsE6FPoAUiLY7M5TxgcpvmQZIrThhbub3DBRIisqH541p5YemIvB9otqzkqrE7qAwE
/SX1MM4sJHmTI1P9opSFOq7M+lW6/w+QB8aR55wgbH4gi6JucEdJuX0ktK89X5W+GWEtTugXJp8T
vTIfg1KUOzvB/Wxl6IVwAtgX+G2hEmRCh76c0cHtkPIxuQuGxE5fdWus5W1Z2D2MVrDjm7i25U8Y
LQ1nJFRz3BjjfE2ubWFNSe/+Me/59xW80xRZU9gG5GR4OTE2wnJVdShxVLm9ArtcGGgiSHAPAc6H
wTat+btDlA4xykBRbTrYqWg7zKH7XTXUycefLjIUIiTeVnnq+lyOUqlNV9uY0juuLhnU7vH1s3dt
FyS/uYh8vHVhdn6/fTssbFYACehzcjKQxZjXhkWU+RjixaaTSchrl55Z7dVhkM+kgO5K/rPwMIO4
YvsTKZOTz99JIiOMZWpFowxd129J5KVPqo1d7s4uEjR0kR8om5XYb94Pmq4kAKRsUIN6Kf3r2RbV
szKHjuZpDo56hXmohlEMG79AXK9U/OJu7NL8xSu85q9WqwjwGaCgn7GONrLd7WlGRJC1e1+En34J
KS5sNYDzzPTscqQIjwbVGBpOWzd2iE8f0cihRp7qWZI9zXhQoOynR0vP6/CIRlVZbqJe6L9rvJXl
g4hQ4+cEIai1N3A3+Bp6fpHtKl6Q7BSEYihxjinhabfI3uPqF5TNNghcEew8OMbxVk5H93MmlPib
IgXJg+z38PTVMSpVx46U/jGZxKe2VgUEYNdS2DKOWBe5ORbCoapuB4Ho+Z0fwUDfjlqpdVvMnc1w
q0NT+a+kn/yXALTIPvkCt4FtjNstfmd+IrGBa5zEgrjKXvSmxf0nrCR53ORVZbb7DE7979a2umEb
yG6dbIpUYUo6nLa+ozJg9ltdA+2zi/RWsg49J6PbSm3Yl9skUt1H+kNt9hICbXJ3ptpCBZCowekH
NUSUATfZBKtBHGqEux9RrXpDjU2qH8MAbFHb6XDzDV8v38KcAH0bU+v6WbmZbJ2GJMB+vLT14WsN
JvE1r9M03KjVqLyqYFj/DCW6LVZVa8WxatXuGYXwXLCYYa4iTYu7886NyOwIw3sUwmPMubwdqvPu
cxnI0rAZxtp+qqschqSSeu5vP617c9OGbv6AZkVrOnxT+yXDZsB9xHWb10PHAanYx1mZPDT4ICEL
Sz2r35ZqJ5X7Tk+TN5CuqnpUKyv+0ne6Eu3domv+0+R28JyGvxFtcL/0MW+kV/7b8hSQKmqRp+md
n9Ty5AnZF/7GQ5I65jVsRLBxG34QjkCeVRwCfMHiZ3nssgab3EJBzL/tq2ZrxSiAnnDswGmuFnIn
4IG2QLa8xBdOhBmnfISDkrnbTCSVuvOKTp5sZCL1d6ZjurvB/Lgzt5FZttDjpTz+2SdN/5sQcjwN
JpRL8HWihEAqilI9IArn/vIsOfulqXWC1V/ZxPLWdGUp3WeDJX2XPNmodlEVl885YQRRRCPzM9hn
3h7RCnyVdKDPFTukp88GmjDR9h6P5N//00J87KuwUHk+q+lPD1Q/N94Q5PFKYrjwTk9S4TpYE4UK
xmQB9P4FCYGY4DxYaY7WqdBmoUcW0T7qe/87vkxdg4V2mTolCvPEtG3trqX+S9cPxCBIdtBmUTWe
hdKJCnS+k3Ph1FyTDyUdi10Sx2u6ANN1Or/kuOP4PtJD2jizj8S8pUYKIxGOqKQ2w9d9iHn5LbkB
uyzzgsZbbFPNX745VNnf2zfs0uvC80xfDFmC6RW9nF+tybwpVBDOEIdFMilqD8dKlccXPbfMY18Z
P26Pd/2pCLLRSaTuQ7Yp5i+LCzlRUvxOd0YUSCLkTiQZ0cGiy5s7KRp1YyNV+tgfUFQj/L099PVW
ggNFDcyihki/bP5m03RCuk/qw1M+YBqDZYWp/sIIQ0bbTkYgeJNk0ODxrONuhTPq22u550IZjsIt
rbopaSE3mycu9eAbKEWFyckIDISVWwOLnm0apFkxCUq56b4mpVM2E9NBdegD5NKh1UpMgcJKrr9o
cppGK1NyHcbQyqOmBVqAEJhtcLn66D4Wah8H0anAgREzXYQY7/CD14E7BdbP29N/vdMYi7MMSBV9
cFKdy7FyTy9wdYqjU2qpzd5Xg2iP5lVz72udfdAtpFBuj3e908hZgAww5VSuNXN2dNs20KwgHi3H
CsLoCCLI2hj6mNyr4aAcgyqCbS+r1UrAsjChU4EQTDnfCBxjNqgq92AzcL91uLnjBx5ySHaDMe69
Rl5zIri+msD5TTRQ2iaoLs8bJ6XnG2atV7aT6bk4SFoDcjUc1rrmC6uGFvUE/OewThXQy1VTXFDc
IG4A5cihxBPiSp8rv0MPtJM7Tqnir1QR/glxXd6FRPL00+gNclSoxl8OGPaj2vVkbdSGBVwN1cd/
EzvvSMXkqivU56xIO+PU1VGVbDscmF1ok4r/WHWl+YR3U6ZurK6ntRi6pfTqDmjq7BSMT+P7UGDS
s3GRYGkQ4NHr51CuW/cBz17tR+0O9pfRIxQ63N6EC/sBIADZHq07C+GF6b+/S4CCQRBa6rXr9LLo
FXAgbuHvcbAzzc3g6X308e0HthWIAyRVyKbzTEiqLBsLrMh1JkrrgLk5giR7qsblK1qjmbSSyC7s
QABHXEQIYwM/n9fFi0EpJdNXXKdOKsJLrzV+4OhRrmCNlkfReCrA9kOhm90bdskIcTy4TmZIPsEI
smHNF7mHCbAy0ML7YKlMn4yVKyXoq0aTqbWFoeWug8aQOeIMpwqiP6valojZ6JvSNbp9bvX+J/h7
uNx/fKNM5QDSV7Y9+jWXGyWmXiy1lXAdWaqDVyKiWnyPQjX9IqRSy18/PhilQVIrclgAY7NqpFdZ
Xmf3reRgdC1tWqw9wk1WFPKpVexg5QQsXCBsfOq7tJSJMq5gN/2YRpoySI4X2wlivHW9k73/y9mZ
LMltI2H4iRjBfbmyNlar1ZJsS7J8YXhsmTsJ7svTz4c+dbEYxWiFNDpYE0IDBBKJzH/REXZq5v/N
HI/3R32aFeA+qaRJFsoqXllq101eoSkBrfEYt2wU0GyM757bLC/9EtjutdEKe2fnyI+zilkMyqlF
HcRg/6w+HhjabuLuVvBAL2wEuAtVSpLUeCKfervF8dYuRqnPADPybwXz7ovetrP57tI2kHYwFYBm
cKegCnu7g3DItQvL7nH8cKZCC2K0wPEhiixEtIx8mNXj4kVRe3DDufn98XbaOqEAwZHzkdUksDO3
I3MU46FvCyXI68X+UABEP0Q8Z3fmtzUKzAk6szJdpWR6O0qriMVq3Iovm82xg5YevoLHsvdaZ2eg
rR2LODgJGq1vGhSr6dgDisFWGDMdh2pS6nXi4CXDv2ZEzbWJij3w7dYVwbGA7AZuE8zTarjOS9Jc
QIcDEdOaR9OoWtpPHab26fALhwPdMdl7BZbGVlltEdcCh6qjQxD0WQc8rHfT/osaFyZIxqLHca40
BdNLa897fxAgnnr8wscEDMZq4KVi6+MQ5wWI73fI+TnYBeNH+TUfqM9QbC1Pj3fkxpqylty3kBSg
EK7zWkwKpMuh6Qa5hse7jtMoFniuQfGx3RM72diWNFkIo4gbyCLn6uzTyi8NLa+9QKRW8pLrZfzU
20N6ef+ESMEozAFdZO+vNn8ENGCsyOSDCCGiD26bdqeo1qKfXmSVx8dDrT3DGIPUFd0BaAj8wU65
PWh6LhoEmVMvSL22uprUV84TUkHy8W3jzolK3jHvwvKQRz0ovRb3SoGI7ffGWKJLmCvuTv1z41qW
dmEENHn6755tOYWNopnk/d+KjEahW4lL1TfDU0Qd7ZAoUX5KGsQ3qZOgY/l4Lbb2kYG6lCNdjaRi
3u1SJMDHcINlbHotTfo82hNwKDxTQeXayjQN708CeB0RBPjQZI3rr5wYiehLwyJbVDxxje3JcI98
rvHzKGYr2hlsI8whRkJWz5+wX9fpzhgu3ugOfObFAUqtTZMiVWwNPwR84bc5YhOP13KjqExmSmdQ
Cg3za50L28ow5qXVeUGbL93iF51uFIdej83lNIdqo5ztChLYB8r8bXbBQ2OoTjHMKSyUC1Rddw7U
62N7dWe/Uohc9Eh4KK5DRDqarZm6Zhi06ViYB48iTP2EBnIVf2qqhnJrjNFxeAoXZZiOSp5lH9Co
n37as93/GQu3Ql2wz2F6uhNKv9wLWlHApu2dp5my+uhjZl+HO1Ft64vJ7OK1NC87k7e7sQyTaFKX
OAy8tGl+Cs9IfqhZVv0AL4fQHN4Olr6z/+/PHk8xOuXyUcGTdh0KHM45slaFCygAgaOLiVrzj9AK
a/VIGpB3p1YkTXYElGP+vrStp+9smfvYisIRLTKujlc5tNXx660285Bec8mrjMY7TJGdOudsAuC3
cz9tDyS124HZEGxWA8Ugf/sucp0AQXX3osR5ee07XDken4D7aMJ0pJOdTBQBCK4Ca5tHDaIALaNk
cX7WlsE8Fk0Zn8ElTjvbe3NCPIEgPwFHBPh4u1XiGSU3cMoOGsKAaDz4AYFAGvjwCxMijaBwSNwi
K7sdBZCturSz7QSx05TH1tPqQzOoxtVRENH9haF4SlOMhNl9B4DVDZy2JzFS6idUHNxSnU9IO0+H
Za60X5mVpOFxm3P9rTc9HsqoO4BIDPBD/q4BFgKIPbYXNxPjztV2f6AlwgpWITkz3di76wWpimyx
EXucjaq7JlqJVkSRjYfJK3W4Tob17gDCnHgcAYDFLxU0/+33ChGdLEEXuUFZ2epTBRXYr3PMs0uj
HQ4aqq07H21jfux2WJ4IGfB7zYMoszImcegIH06qfu5pdX/h3Va3z2ExWP+oYZXqOy+xjSMGB0LK
f8hvBMD8dobR2DVZj3x4ECv97CcVGpt08DFAFrPYiY1bQ/HhSA5INVE1WW1+p6s68GOGGyzl4j4h
Qd0eaQFNx9Is95jLG6eZqiEHWaZAMgW8nVXm1YbdcekExkCVtmva7Dg1yp5d0dbXejPK6/39plZl
aGknurl1A44G4EtPn+n5zcMfs5t0Afpk9i/sRjY9FXH8DWXSczurkfRtppvLt6oQKjLLyvsy29Ps
R1NVnk0zVd9fY0EBhoIpXkxkPXelRTTgHWp8lRsgChudnNbrzzaAPLpc0x6bRH6R2+xCqo++Gimg
nEdh53ZuvZW2JAQla9mo+P0KGlOZyY7MiiU7LKOBXLlL97mGqXC00kb/93G03MjhGR94AlUQwHX0
W27H7yq4xAa6AsHopKYIEi3KfuKc1JvHLHEdpO91u60+z3XWjBe30Z2aBMhofy9svX0SlMjoNo8x
0vePf6yNdIJYAMITnguYqnXOVTZz2jeT4VB3smb83+1K+5g2ofN339fteKDtjCCXawz9f1pt0QJ+
PPrWKaLLBdGFEhtMwtV+KyQ0uvZIeO1GaY9TbicHaMTK9fEoW2GBzYVNMjwe8CHrVCJyzClRaDs4
WT2/NH2ZntIB8wV3Ev88HmkjoYYOIkVIXhlLvBdWH5kjtVDgcQMgD8OnsQSscdDoc9iHqcztH2aJ
baGfoCZ7VVUe25420u3tlL0m0sa6SjVUV/b0eFCsWwS9kRgQbGYvKFE3e+kz/FGGuXw3NB/RNhTi
0HUCyg5ufLWjG9vM9LHRvCAs0yR8rY6Awp7dbo/yL1dtdXQlMB2KBV0GWW66XdW4iCSuIgoDSAZV
eMxbxaiPDdrp33IUHFHLSvFcMLRO3Sveb8RfJFwATkL+55Je385zQ+e9rHL2Z55pzx2r/TQ5uFfg
YoCV+uzal1/YPxJvCLSPVaXvfDtTp9LJETONKolpDD8wRxMfMdhw6ZHQO4jHcDpZCTkqdFfv0mZp
cR61bm/zbE2a9gH7B3kAU1+XTyazw0YgoYvVN1b2Y0qr1rvYToHiuCjxRz7xH5Z3CgXzYkbFjRYk
MkUc+TtUGmWP0Sg8Ljq3w1ENt7bENypPnNNmrnbuuI1oAHwUWhi1G07q+h4wrLkveyvmjgPI8BWz
FfNnS3C2/Liwonon3doIrzeDyYP65gJX1XEqrZlXjN3HqnlQyMJ/9EveXifgY9IxJNI+A/ZwHb8C
ITwFj7fTVhjguSEb++hkY7R1O7pO79HEa9rFEm6sXhIzG59hCug7KfPWgvKGkoFGl0UZ+fdv55iR
T4h+JrzOVnMyEVY5TLNtnpDE3VNy35oQlVJayOhg3rNmTMw8FjUn68LYpr5mmBNjE2Ps+XhtjQIE
U76uZSP3DhTQpXDsyswO4ryIL0tWVEfUKsXOPtyg3OBcLk3JdGmBRPn8dt0oYE8IMRd2UNW5gGun
tb/NiOH4HHBqemZmH0Q4xxeBXeWxFaGKN7HqPAMeo2lp9soRjyDNd5y6eSnSqMKpObV2vuxW3KVO
SN+Xl5eUCbz9CcNBpooxtFcvxcJLxQ8TKYqTWsbqadIsd+esbF6eb4dbHRa4lEWiRpEdiGHQ/g47
0/iXozoU575qRvtQNGYWpCKu/oAoYIonwDODefLCpd6DhWztaNhFBDPZJCYrup13ZerofNiDHShj
2v3pxXiRgt+KPmVWGe/sgq29hvwwVD5KX6TAqyXmy8d26c4OtE4Ff7pWXY5RDObxcSDYCukU+j0K
VRTg7+4xYNRj4hJmgjienWvcuvrRAKxFmaMqP9fmEO/0azY2jsEGcNBqcKjAr3E9kN5EJ7zQJq1f
+g/hgBxDsxTKCyswHdCsLsGvtr8Q2Gl9o8mrUtKhRrZqoeqZF0auwqBGlyOFXQr9OI6KFei9leyA
qDfWEw4CwBnZO+HwrndqvAzIacR8tUR4B1szccARVXSJcZw8QOLrjo+/38aGvBlP/v2bEJurPdZS
aeoEEVZVhybR9RcH72deCHW6c2dsDkU3AzUpyDGkkLdDCTxAe/C2dlCIFOdRIK+fRuSqv1b2nrfw
1iJy2Ut2LihxsvPbkbDFaGuAXdF1rJLBR1K1PjWt231YRjdFKsvakz2SP/kqi0SNS7IukX+QdNLb
8YakUIzF6KKr0ThOfu3CofyalppWHbLKGP9y7cnLT1SE3Minza9/6LIhvT7+jhunndIG6Ax6UyS0
6+pcF08q968bXXvRaidL8PjjDtrTO91IOghdsJERCJFYkNVusfQ8yevaiEgyOvGMTsjw0XYX56PT
2PYzfquVd2SFush3Oi/67fEM14JCMpOTzRLydTICSnLyq7/Zqh3v+UKZyvgaO3j/kgmAu6YbVLjm
c9+OQIy1uqI+OAlek6jF4BTyZOUDnc5BKUR11MPevDSTbSJ/hd7D4tdu6vSXUXHd7Gi5okGJQZNI
ZWc06z0KwdbCWXBqWDv5v3X9qAdFbggLC7iIMm6M/pHinMM+jj/nydI9eSpgJTdr8WWeC/f0eN22
jh2XAJ0mCey66yaGThXmbjcpgVqo49HrF/0SFtaEwdk07mzCrXMASEgqMZBF3b8xOHRqUS4JfnJx
5l1qEB8YIzQi7/6yQ0P/yx0MbAEVEwRKEpvuc4Z1m7fDn92aLipk6A/y532ny0CavTGTPr662pSc
PLcJT7MT/dPO8Tvt0uR+BDXAUwZbNMkwXJ36NEsj1ZwTgDWe6G0/TlD9PaA83iyHuAAc6Q+2142n
BKh5+v5bl3oPDyiqGxICthpaH6mLIrGqBAb16/5jMbhp7TdDxZu/4u9+a824r3dupo2FxS1UApbo
64OWWNU6pjjRhZdmSgBG+mted+VXNS++Fp077HzBjSteivaQAIIlQgpg9bbIHatXNL0Kgzxvphgn
wYLXDFzOp3p0hsYfgBaUoCaqYu9NvjVD2Iw8A/icdB5W18asal3f5SPN57yL3WMmFIzO4fKlho+n
9rKTAm+EBLCCfD2Da4OwsFpPB3NirhLazc0k9Oji4dKGSPA8uF1QpVZToezl2j/xrox+L5Wo3TPB
2xyeijZ2MvQG7ornmTLEHFc3BKChK181r4DPEzktjpotacb03Lt4+ASmm1bNtV7GQfn2OCxtxAqp
gEP1np47Z2g1fWSOKm1u8J5Mi8EZ/oVPgQNBxf7DKlIfIT4I10lL6A8Zelw9yH/ha14rfqGw/2oU
xlJjCn4HxQMIV8+ZAM6Ex2P0IXdxF3Vz1B47Jyp2DtCr3M0qTcC/h/hPwszOXj9nq9LNs0VxlKCp
bQWjUmFE6hn5krikhmaYV7xlBQTEXmnRRoixnGi/e0WUTgcVLVXnXA9Fk14c+JJP1qQo/YdRUeaX
qae/s7M1tw4CX4bQxoV7/0qxilGoXhMpoKnH3kKEL4v+UoahMQ9YpaCX9HgnbGRr6GZxbSCSj47W
GlFWZCEaWhkAxRg15UCx6srCej5ejGtkiOjvhPMznx8PuZEtcSMCFtd5e1ITWoUYchz0DpD6uJqz
hjWLcKrzMtr66fEougwYqw9OooIOPuZIANPXmNnMXZKpci0ylqaLi39rXHGTD62lzYnf6Es2+Ymh
Rx62Tl45XXrVWRRMuUYLdgvgrfQa4SOXfq9NM8a3pTGa8UNYDv1LjKttd+iMQViHeUmdGSKH3c9P
euqI5reE17r9UyEL6/yxEBNZDRSIPZ2WDXqD9CgE/g5+CBzb+viOpjZlAFyTq4KMr3fV7AXRdkVC
XXzsZ7zoI3YDuFDqIYoqh35pWeHCMlv9bBhK/iK8DOrb49Xe+qbUiiB7mFx+iNjdpoe2prTqaNjJ
FSdMcU1qWxziHDjf41E2jgZ5DfhkMOv0staFi7rW3aGx3eRaOFaKLm1ef866RVycpNR+PB5qc0LA
G/iNJeRdNoU2PS7ZC0usR9F0mQBeHDTohzvLtnHbyn+bYw5dhgxxFYdztc5UqpbJtcNd4KA4TZ37
YwOYoBLwxYSpdx8x8BGXX5kbi4iOFu/P9VswXwajrDsOoB5pUeF7s6mkx6p285013LjlwHZKbgGq
E1Aa5N+/eTOEo9tWdpSn1yyKeRIxR4qUiaMbwi+yMpwuXugm4oWq//AV1ZX0/YBo3jtM0IJTj+zU
OtBE9SImE1cWAk3Ds8zTzUNd1OKlbNQwKLsuDh6v60YsZapoDUESoTiybpyg+RAJKqnxtbC69Ixr
shGYizBwoYnn7+qU7gknbIxHPRNXVEAGNHbXEQ5UlwMJoY6uRdaKUx6nlj+mSXlBuWkK1Lr8hZsJ
XWHovFgxARNat/UcY0ToNxTRFXVz8CAdHnMzofwMfXSPnLJx0hmKG9AEYIB23SobJHTjTFxn0bW1
Ew+gnK1/qLEauQr0xK6Pv9rmUJRr2aoSiLJ+SaCmquWVzutwGGGbLmmbfwjryH1Sin7codxsHHdp
ZUCvWLoC39UJlkorxqHP4uuCBnD5YWhDo/EFD0IDt7UFhvEcp2n4p1V0S/z98Sw3UHh02cCV0ZQl
57vbnJqV1bpFd/paLWg9XQCRQOScXK/6t407/UM2kXie+6UOjSNN8xkhYLBv9tmxkzg/2GnfzwfF
EOb3oZUc7Lrvnefe5j+cbCtNXiLVMuNvj3/krQ8DxB6rYQ6VhKfdho8MbhKolsELxtqKDhHEvYAq
UP7Ey2dPWnCrRk2BA50s2cK/Zw8pJnAImrqehDHrL0lTmyTCmMwPelQdijqOT2PRTqc6TJJj3cTq
oe6SPXHkjXDJo5auOakfN8I6XLWtOzap2si+qxj+q6ppeEIjwzyGiJkeZjMZf3Ot4meY1sPO3ti4
63jtUZ8AM8qTb91WXmKrQiuXhm82hF2ANIj92ZnGPdWRLaQEGYvHOdMkTmldv5pm0RuTCmOPdDsr
IdkrZnick66Pz3phND+AwaTfu0IZvlvdwP/BTOOSt2Zc4e6jLHFmX5xu8eKdbHQjiFK0g4KuoafD
+sun0ptLKtfyFj969lbbNNnHBE39/2wvWpBEmmNfzKH48/Gu3vjKwNBYaBYAPec7vCCq/Ui/0Osa
G/ounv2foyWf4sb+WEf290Yz/q5K4CqPx9yIO5J46nAPgwm+e+22I6SAJpsAIEdG9aMNi/mguggJ
RpNDmXYR/6qZbe7Euo3Ty9HlYcHBlZS81braBlYwpL6QLbz0B5Wm7tAiPIWgztIcH89O/kurRJ9U
UIK5aW7TKlglUXZjYUaVmTS2E3NIDkqnI7vU2qmY/LrmtPmV3VnDsYq1+n9Rs7ThwSsa5f1wOPJw
VpdPSvtsHayqJleGpKagoAlcaHwnU+2X1rFCiEF2V1fvT4TpdPOyYUy4XutE2GonIK0mxZIx6XOQ
KFX0rbHi9JAYQ/0rE3szlAweb87HgO9bNBVDGCRtWl7qXvlhiHQ8z1o2/sJJpKADWQ7xIziOche/
GalAG0JPwx7OTDEpV6Fjr7o0BAd3rrqDO7Xm5fG+2dqhkCmJRZ6Eua7TNWEYFNPyOgwMNUMED4Fn
tT/pbVf8NLRF30Nobp1B3ka82GiM3PfOklKt1baz4XrYlnRin5IiffHAimRHfZ4FBZZU12If8Ylk
ryW9NVHScMDJBHnZjrxdWM+Y7DFGtSRYXOzmpY/ES1kV6sGozPr0/jWlgkdbWVoj3mGylCmxZzeG
91RX0XLu6bMeWjNSA6139yrAW7MCH0yFBFwoaKXVse9w5BQA1J0gq8b8c6FqEWdvdg7DIuo9BsdW
iCFxoi0o2613mfboeGW2qDQGhdk7n2sUE659aKpfgOYjGqB1Y/uRZ1Z7hVg6/hhpzey9r7duDbCU
lhQ+lkncKheKzExZxsLiYRiHoXrV67Dszwtlk59qHoX/1What8dozI3vZAv5Hp5va6m9V90KCvv3
WF+PHh5tB88JnGIuPnWFPZ2F2+IKAIb8+/s3EOVHYDxwHEHgyh/lTRBwqjpOLBq+QdUP4blJjeVY
D9KEptV/AaMNl5L6PQPxTdch29Bn3lYKQ7WeuzwL20ApBpDbIa7TyR+yZm/DbmwiFk+CacCB3TdH
Iist+2Rx3UCif1uwX9bytY4jp6ESVUU/Zivj9mpKNJV4RFRPs94mPx8v7kaiByiBK5koK5lPqyMz
R12zGBXAIV1YzqFpu/w4oJ9/ejzKxm6hV0ifEoQFdKd1u81wkUHUY+Da/eQ657E2Y1gE+nRJm8ze
SWxeU9PV3U/aLn3hqO3eS0/EhdtXVu95wdCr2RBYY5IZpd/R2/gfomGj910TeYgXRN/nzc9I6azn
ZTKTF02Ehvi2mIjxnMxBOOPLiF7RdB67es6/KePgNNesmx0NQacqKj4WWlz8Xgn6Lj6EoOXFHtpe
Ocxjky3Pg9DU32kAd81JQTq8vyxzOP/rpQKdjSRsdeOsj3N97MGElodx7uLkWuVYCMiys4aUExTj
+GkeQ7/xcu9PzRnn6QvCfF570I3E1IIyafPftaXFs6KFND4c9dar/mvNPgfkLFrRHdKi1NG4s5Pu
b6Wq9RCVtJ6t5NZt/BsWdfPkCzszy2veDfVAn8EUCZg/7LgOap92AJBU2mQnrRDW4rvCNV9Sb06z
72jkGerO3tjItunb8djmFLAB18d7boYl7eWZo6qlHMYxFVfFSBHCKq3lOuil/f5EifEk0AlRo3uV
kIQUNLRG6KnWqDpfKvw9njoB8GpQvZ2ztbXriYFQqDDyQN1A/v2bwNUNKLygNBtdY+weq7PTl1F0
0LLIbc96kpZ7CMSNdIKbT9o3QNui2bo+yjVgB97OStADDDpzPUZ/WPPU+inyzcfUNM0jleM9m7nN
OfKvSjFZsE3rk13bDY4wKuz7chjbKx8vfEFDy/4E0bk7PQ4iW8ES/jkCuWhC0ahbXXitM5nz2Db0
JQCsDHSE9IiihYXbGao9TeoejXyuzEOSq+YTdCvE2NLYMerg8U+xNWFwR7LlCuX47t6Hml5AlKBa
KOIx+gpatjyYS+N+KxS93dmpr1nYOpSxS6mdg5gFm7yacZE0jtGhrh00JILz771XVn/RD3WEL/LE
jM95vozzudfDMv+wJEr6HHU00Py0z+w/M/T4X4pceN3VyC2lPCKaZtO9tUA0QUFSzPRLEtleecCv
y0l8Je6br3VeZu5hbDsV9bEuU7BEpjfyN9iN9BupaqmcIWNrT/gc5bE/InDyoYnC5BfYZuBZ4CLB
EgGWud7HEzU5BWdTBdWb4muWGd5FzDYSzOpk7HzLjctPanAwDlLbXMHyRN0c0FT3EGzgxGRdjrp9
QeytRLLzGbcqSZSaaTXSmCEarJ9mlRAYHRYmnzExp+e6MpDFsKSWt6exxGlpmv8TcPFPk539OQ5x
gmCR9vPxrt0IsvwIVJEA7W6oxWg9hczSUzimqAEEipnlo18lAotYVB/PWlZGO6CBjWNC2KPAz2Vv
SvT17dK2i52NeYvySAa83S/DIT+YnpJceoW79/HcNr8iOTBh77VOtjol9TIZqdUbSmBh+BOg7jUH
o9dYO0DHrVF4WEtAl1RVXReFkrLGJWYMlaCNzBmbFoDxegeG9/FcNveKBMkhpEpJnQTmdt0qV0nc
CVPFqxo2ztWDEhuUk2F+Gmwq3xamlv/Rs1Zt3xw8G/dia4mPIMDsL49/jI2rBEEVFzE8Ijo1jNVV
MnljgbtQQlk/m+JghmV6GPomPZGaovzsTf2FtuGe3N/WoBKrBPwAbDlsjNup13SmCjMa6XJjnHmK
VCV8MrS2/Jij4ol5Qln/pvd1t1Nh2LhUUI1hgxIIpKnHKgQ0bZ3Y04SwSRQn4puGOOkp6mpAiouR
HCelKT5MENUP8cTNqZW/wsCQeBPwNTxw7qs2KhpVUpuNc0mT82PZifKoeeJn6FJplKTbdx8V6hqA
O8Chw8S7a3+lWqcJXW/DIF4c/Q/HmGNJd513zv7dy1RSLqSAiwQ681sepTdhddbrru7oagSeaN0v
zdCIT72nt8c+752XujAcSHgCUCL4pXc/NBgaUonUcqScTE5/OzR2aWGKn0MfTEPcq/5ix/Vfbbgs
Mzb0VrhHkb8/rVI6nMc3LSnatbQlboeLZtdcINniBjOQRyNKUCk5SpxY3H/Cz7i2j5qgEHpYSpHN
8A3xGfZzfSzJqS0rTXfwLBvLzgPZo2fJ6ZFCPbc/TJp2thql5cDcS6RlM4D7xSliNb6nde/+6ap1
b56j1nBGmkoWj4nHMWNjeCrK8oIhPeI2XYXhfomNYaTDH5C2GIeqo7Dkd4vd+mWWDM9tCapT5Dme
3H3x/f0jQ3SWL0vu8rtmhYdjEkWWZuQCCBs0SkT+QS3NevLNohwv2hK5H5qm7o9Aq8Pr46Ff3VJu
UjT0nsA2knDTIiJdWe0AFMrwAPGsMUgXZ3jKms7MjnMZ6kd9iJfLpLXKs0h744c39wNdo6Q9p6oR
+rXdLrKH2fio4cX/9GG5p/pzF02lEBUXPn+AHMIs/HY3VAbE6DjVh6AfFfubWyKBVYrFucBBWP5o
vNj42pv5+PXxctylGRTf8AWmoMCIVOBWe0AAromsVu8DkQtVPSFvmQetEyefRq9SmjNkRXPPsu7u
Xpb1Pux0ZcdG8vnXux49dz2NxBB4Je9eS0/mk0oZ/PR4YpujgB1CDIPL4g4q1rWNWYZhOwRN01v/
Q+9ffKK8YPzCKLzRuIXAC8geye03q83cLZuEokUzuhZizThV04Dc6xRszYWGvaOCkkU+Yg17a2fL
FPMwDoHZKfNBNHOMc1q8q/EiQ+3qZNDPxroKQJdGLr/KZERNpcJGayAwR8e99HoVNUd8lbXPaVRb
yVEAjvd8CiDWy5JU1Wd8Piv3iPoVtgqzyN29q+9ua8LeAEeCijkJDR0FGb7eXEqVA4ff0epFihNk
um+UVF0QIFer2Le9SldofE/zv+/cNXJMyms4x0HzvGuydaKKhxYAWKCQnn7uza59KUQ47uyazZlB
loUJw73OhXQ7MywoLQu91YUUBtneysS+Me2T+jfat/pFS2Jvj8p/F+nph3PU6KuRpJE1rU55NKHB
zVefgyU305MHnO3ZKZv098mIhT9pkXPRtaoOoi6J3ttBlCPTS+AXdwy15Nup2gnNIFAgaqAotTib
hZF8MWd6CbandHuBRf5bN/tXjsV9xteToNj149A14Gp2QlkCoM3mqQm9+blr7Pj3sTGLPbbjfSLB
YKjewTMi+SWDWUXriQ4hsnNY44y5Un83Rj3+QD7qJudibAbPH0w0yPyutbp/xsgzX9zBmz6lKRXB
nRziLjbQppFqX8QG6Fy0bG4X2I06MWB7sgR6rZefIWt0Z5BgaEW/92BoyBrxwtd1/oS5cjvMUHSV
lTpsWTZYmPpRjfLFwdOiae/tvTWftwOtbodM0wulzo0l0ArF/JA2Q30qsvzdqCtW7c0or7jTN7EF
f1Hyw3ReAsjGrR+Xw/JFmOk/ob4MR/Tnp51M6+5ql8PhnyU5P5JVKif9ZrhmQeoxRiYiQA9rOVUY
plwT05wuY7rUfik1gMaCovAvfLI3g65WsixnzVrMYQlca9IuKA8VT1E96jv77/7QaRRIOHeyIMwm
XIWWDGsd0144B3hcz59jfa5PnZPiygzVYWeo+61Bwo5EB1TMVzfU1VZXlDTuWnMwglLJ4qMZg+Ax
+3aP+nY/ITmKPNJUnOEYryKWrFiCOUSrH6fq+qDP+XgYjUn8nvRU3x9/oft7AMAKGwMGAdDRu6ds
aup5mCWqEcxQp30XV+fTvLTuqSuK5DiCxv3+eLz7bSgtMEm8JWcCRpN+uw07dncO2R2fEi8fLpiJ
1X9VVYp2bySi5JTm2HD7QFnVnULM1orKPgGKgHw96ku3w1ZQhB10IswAIGd8BKk3HHKNZnmlGOrO
nt9aUWoxEk7BsgLBuh2q5CVXq9iUBXWe1de467OvUW0vzwvuJT+9mZLtTlyUh+j2zgFrRtLEbcDN
cye3bCGem4gY9ueIJdrfaMM79RNkbwgJhigqFJHxKLAueVPgzUel/1qaevXP46+6sbyyn0uWRDpB
pru6iUJ9bHORlAhwhbjp9p6D8WMWaifXTd+tk0ZPhNPBpiU7vG/sznNMlyqCFo9EaXyBFGcfF9bm
9HhCGx8RagyHAoAqtfQ1bhQKqFUMhFGyldqhNWchpSGs/ghxVFzw1cDR9PGAq8BCJ5aLDe0SckyQ
PxRAbneNAwqgpMOUX6msuM9WiFx1Z8Z777uNUaBAc7OAIAFgvH7t502PhWmb5/B1svIFC8rmuFTu
HslzdcblXHSs8yjj6PA875pzjllnmQD6eTW1svfzPtNOiFr8zxm0RfjmjPaMH4GE2FnB1TF4HRVA
DI86asj0cVcZbd91GiyLJr+OVlL+gS9N+zSEmLaiO5xWnl9ltaQR9wmocSR3jM+ZSz/tV34GWNHs
TclhWEMvFcOcJy7V/Ip6s/ubZZBw4XLl+HUUpgc7WZqPiuLVvj2nxZ+52YivjzfR1sLz1qGdx2Oa
96b8+zd3vMhp/Q5VU11pM6NwOY/Gj9Cxa5/8rDvoil5+hBxG1Hv3qAaUeuQD6NOjwrPausvYTK03
19V1gWz2JepU/VLbU/utVSf3YyqynwkYjD8fj7mxkdlfdOwdmlz31RutKvNuaYby6lW18amulNqP
FTUPHo+ysaWAH3AB69RqQNyv6jQoNQGQq5XyivKu+5dbp2l2GusxEwGZDWpXhR6VFa5GUWr7WeUh
byLasEm+PP4p5Pq9ie9yY4Njo7RPpk8ba93aGjvX6zUrr66ymPBnaA7/zOVs+UrS6388HmlrVV9B
h2SIBPL1LRlrYsGtsKiudRh2Zy+PrPNiTNnl8Sib8yHGvV4VlJblqr/ZpXGbxI3ZLOW1TXl60oJs
/MoIHV4qyjvhTq9Lh7MHJQWIPtIN+3ao1rKqtMQF7eo4k/5tNHIYob3C2f2IGLDMgPVqsK9RGqfi
SCHSKt5/NCjNUMkAn+tQrl/FJHRiQNImnbgufaYc236Yr3gy9qexMosj+t1kPFNn7OQ6G18REJJj
qFTRpY7/an3HtIrw8hqq6xipxtkI+8r3pnHPjnHjK8KKoQci+/jg51ZTMxDm560fltdYy00/S4S4
CENHhU5RhtPjDbPmqcnPyFgUREwe1fJz3n7GLKd2ryqc9raOm+liNGHd+hjhFJ/zEQu6swB4/hzZ
zTAfB/Rwsmcdxp5yamanHnHp9co9scCtJUabB9N46HH6nbzjVMRRv2gzkx+m8p9aHzvI8PiF7rzZ
Nofh/gRhReHtTte0n9qsJt+prlndNl+iMXOuGNAqx8fLu6rMvK4u/zyIRNkHuZOVrpNcbyavLq/W
4GWGX1LMtI9G0afauYvi8cmcY5Sm00FJL5WOBOTO192YpGfyHKAeDgWJDXv7cT383SKlXZorrQ/j
D8WqxifN6/WdpdzaQ+gvk5BL8QnKpKth6DSMvEuK5hoppvrVU5rwk2hU56I0WnsQmakcBM55h2FY
ujPmjd5Bz6b6D0spsp0n5MbBoUcLYZqepcZzZBWTkqlv9C6OmisokPJlsK3yO2WiGhXFaNiJtFtL
C+aE1ypIAn7LH+VNpE1FskxaatfXnp7WaSghz7GH3tmClWAlknGpAwXphMxvFQmgO4cKXMvsqjol
6q05O43ZjN7AGeX6VM+U4tvPkR6O7/QVfh2ZTEdiEyAB34Hl85JUKK0hBlKvjH4zOnjf0FP7HSL1
3SoyP8BDXCAUY8krVx8s9JqudLUshUPm9H4J7dEv53rvrN9vUDkM3QLYrwYP1PUGLfIoIUP9P2fn
sRw3zrbtI2IVc9iS7JZali3Ltpw2LEeCBMCcj/676H8zbvWvLr+bmarxlNEkATzpDllxyqeWM75q
SAix1+moeTNJPWdPthg2826e7d45TuZUAGbXXmUcmABsMowR5Cjt08tXw7lcy583vI9Fd0IuBcp5
bpc1VW8Hoi9PVbM6C3HLJH1c3VwzG13YcAdTZ+up6eotiEVYRj8cst8shh9mlq8yUeyDrEHK2Ozw
44wX3+m/WCvkpCNmcuJD3zWyQhBJFteYKs8OGS8TFQgw6BBGSTHOvpk7TpXAx0meUIFZXpV+VZyW
WuFOqXR0JdxeXIrkAjQ1EiLP7i8jYkiso02eYCPJ260XdrzUMrgtNvX08te4tNJuRU/xC1D1Gd82
1zUQtnwoOWjajwenG04qWxyEFZRxeHmpc1OvPx8euitl3N6I4tb8++qYUCzOMRCTJ3JN+2ftMieD
uuZETwaMrhXLY6W/tnyDr2VpyvLOh3UbxlY+ml8guXUqabvRdZhtS2N87TWT9ziowTMOgSqCOlns
sPpuZplrxVO/OB/rEC/W2FYatOmcO+u1p7n44v505kEXPb/77RYkPwP38hTMGJSBIS7j1uzaZGKw
ciXju3RZUMIj1g3hm7N8lqrgcCkqcMvlyS0wAN7GtbgHupUfX/48l1YhZINz2z3KaBn9/XUA5A6R
CoLy5JdRmJYC2aO6WP3031fh5BObAbo8dy/Au3ajmT8WJ0+vXordnHOEd/iPdiz7TuMGB/uxg113
1s7fz1LAVxE1XpanWdr52yVEldvzR/3vlzirkEcCKAelfz5kXg1/rpwxZxVz7Q7wkOQRnXjnSpZx
YaMxB6EDtou2k7GeXTudEdV0/yR3QdWuwSHIZY/y4hKGVew3mPdc2QbPMjde3c4m2Ymt5FDn8V1q
gQTjsJUn4CHr7TiFFSQSBSsvwib402IJRMHN0vlmqvJaZbXvsL+K0n1pCm/vz7X3TC2tF4G/N1TK
Ux11Tto5eWvAfLI253bBv/a1JZb5YwXU7TfqxcHP1vR+vrw3L62/SzZ7FOYwvM9PgJ95sqq6SJ6m
Stfrkawv7GAPqzE8+ZGUOeaBbffYA78bD9xYmB04WyjrKwnW/j3P3wLis4AWEBR8njorJEId3Ffk
SZiTvnGWnovYBbr1brDK6r2QZWHftW5/rcV8YZs5tGopP8gk2WVn2wxB9Bn1Ww9b0tlz1iQLq9aL
C7rfYG+hMfx7gKOI5KLZW0rU7ef5nROAxvCq6lS3s2nHFs7Y79qwzX8uzupfS+kuvNG/FrP/vg2k
m7We12VU7KPUr4ywzFN0+s24L5+M0vxcZ1595RCdtXr3+wd5AEYtKOFypZ4forEY5jZqXHnyUIye
YqnK+UNfoTaMA3VhhruSkl5ev7x7zznMfxZluO/tg36aA+dI17pHznPC6f6kw3Z7ROc9R3psWW/R
usNE2q/m44RtcrqUvoWtZj0l4B+6A/lj971fq2v0l0svncAILh0XNSBRZ30udk+x9HZIYuGVPLA5
jXdLFDb3Yy7KNKNuAi4ucTl++SVcCGL7RUlaTcsWlduzIIaOk6x8o5YnPNG3x6EGANaaRvj95VUu
fV4mMVAId4EU/zx7R6IHR/WBRGYToXGscKY+okjQvu9AH7yT2KRfCZqXziZnhGPJeeGon4UzfyA9
7yODd+nQb562pT54+YhFja+vifNfXoq8nD4oQed8SGEu/oJxhpYnv7O92GuX741rbckaedcMVi5+
KmgvgASZsD67Asq+MAwFaP8kxrK6NwNjvsvorV1pt14IZ7uiKFn0zip7JqwcmV0/BjOFFqb22/RQ
ZX2+xEtUbO2hQJW/w4U5d+w0ypY2uKtELX6/vFXOtb32U4luBzcBgkjkVudVw+b2QdBvpPKyChFz
BDlu3uYGWgMnY+vk/NmxikB9qtoaW+eQpvocF8aK+nw8REH9tBal76ZlU3Z9snmlWx0qnDT9Y9RE
1jXfsQsfhF8aQQ4gBjznP4EzrhzRcXb6nqpGqkK/orlx5ehcWoR9zFiYWSbLnG3lKXPp/oKuPhWM
728obGTsbWtzpR9y4YDutSWbGPw6vdKzYIaCUDXtsqAnb+6Cd1a2Fg+9txTf1iZUTy25+jW7gEsL
7lpJ9Av+TCzP4lkAotEQespPRl236VCgpTks+fo6NLYvDsPvw8u76k9qeZYkkKkzGwXpulf4Z52n
JsOuY64ncRp0Wz86/ibcGCqf8FJm3tV7a86m+nWYmT5cQSaet/O4TbT33Xm989fN9o7OKMMyrfaR
27ey1I4GF1CKNfUHPTmxuco8S4ayWtxkXGwLLLHliPzgR4Uj6WqHDn0YOD5GXOnSMpK6yyUCursE
z1GZuj5GQWl0d20WOkPcLap0Ul0GHVNr8JfBsbOWuvj3O5KGOAkF8Y/68vyN1HblhtBY0ZBZ3fUw
hxgoQbZx0mzo1ytLXfrYTFXJxTnWe4Pq73xC8Ucz7VX4AUu0nrLKrj4MQ62+wl00k0Ia9v+yu+hl
IgSCZhSB/Ww7Z/AqXJ1j6jpbY5DmtfMmt1zqTZzY7rbNuCZ9eOmMMvCk18/ltbtS/f18m5bmCHgH
D1nT7NPC8fK0wZznys18IdKAk0aKap9QP59Om+iQ523kG7eWPZhQu1rrVa+7/h2CIPL9y8fl0gP9
d6n9g/6nZwlBDHXmEBmlHru6xDWkvglqxKj+h1VgGtAUADKBiNLfq/j+tohpZ8zkqutiSV/8hine
NQ/QCwGNoSGgQ6Tfdibz2QWqCrEofBzyUxY4GIJIyzhABy+O0GrtO+134iYPlZnmijvv5ee7tO2j
P6g8F84G2qB/P99oDja8I07YuKxF0nPkb+pJWXEkedx50l7y8noXMkhal5hF7loiJNNnuz6CFkYd
GiBZ5q7Go9tb4VHS/juuOQ5zaKgoiLPrNUDgxUV3swemQvzrvEc1MGxVpReK02zZ2UHO25SMnfBO
SNIE6VR7w21ET/VK1nrhKCDvhBkmenBwVKN9//5nfwa932aG0aN3E1bWm0b6A8VuMH40psg5vvxS
Ly4Fjwp0LmGeI/73Uhg2+lOoiL9VUYTH0c9UrA2dvwnb6ef/sBI1HhByArB3Tmgqq0h7ukGRLfTa
dkysAgMFBmy1/qKxxbyGPT4Hru55FgQfEjzOHjH4mX7AkotmkEKc+mEc793QkMcAu3snDsPcf9/P
qPkdPL1tOnGz3v3q1k57325aXxvP/n9+yD784rAwWjzbtnnTBm2tUCMvrNZJhdXKG4y/xuNsN1iZ
TpFBDdhOvAqrDhNUs7iVsrE7vPzyL5zV/XYgRsGeowiz//7MsHqq2VvQY+/liJRaGfzUjt0j6SQ9
Git+8D9sYIehH51dgPx09v5eTtWza2f1biW/9/fSehkL6ImD+D6Aj74mTHnhNmc3Meeii0zD+nyo
sdQbLi91Y9wWep4TmHnd3SpN8/TyG7x0UHbw4q7OCi74PAiuuvVHT0H+XZqin1IPvNbtKqF1xdNQ
OF9eXuzi56IOQn9nFzs7H3eJ2fTr2oZxKKBveUk11Hy5zGIKUtZWOm/UBVe+2KUVoSAguEWjy31m
pNW4wUJsgcMOEwGd/NDVIzCGMs/eKMNfh9RTOjCvXOiXPhyNEUb4Oyj0GQS1bQwKNTXmp7IoOYba
jSAJ+NdWuXSDk5aRV9B5eN7HzuAWMdojFe8qYwSI4WMefNNBWDuiMj+8GphC4DvuCO/m5W94YcPs
o2b0NWH8QXY6ywqjmeaSqEy2pVdad0LUxUE6cxBnwAaufLxzH5/9svN34MI+ioLV7O9f9z8BA9Xv
bY3KqThNItfmja2zoU11pbItGWe7Mz5ms9f6R0fburitfM9ok6zqQcbYWwY0xizN8L0ZCuaouXTq
Wznq6UnpvvSPpZd55pXE4dKb+e+vPbsRO2Mt1dBrtEUAjqTuOiFeNw92jKXmP3rb/78XA17MRq0d
t6bzwk/1JfM7ZtT0f7bpg7lsdVJXjI4do28f6rFx034Yxitffv+yZ8XYTpIigwRbTbV/Vvwhvdy1
dUfOEFRR+TjM1hr7hiWSESftJPSVkaKB4X7h85jpNEb68eWNd+Eog8rZhRnoNe5h8O/NMNXCH+Yy
FyffrpwqzTvF4DT0Bm3f5AvGHPFqBuO1GuhCGkp5AAiKRJeq5LyO1wiSAcTETSEy7OKVNdb90Ztn
GW+GsthEtFgtLACBCop/pN78+cQkZ2RJzFxokp897pI3pbTBYJ6MJvMf6sBsGPgJK7HLLrjyYS+9
WUg3aB7uYDzGIn+/2WD1werpfRZSZntK3zrWjfalfeM3dC5zs92unJRLbxUuBVUR8ANIKWcLlqMu
HRCC5UnkU/5p7mUD4KotD51nrcFd0Y9RHXNlRkeqd0NfWfzP3362j3ErJdGm5gPset6q8kYrY6rd
8mZHUY4QRw23TRU8DnHnIHrSHfKynph3TrlInYGSlymIMO24c8LqwRD9/JR3BrBYmdt99QDltPOS
Jreyu8AZB/mYZcXwGHVh9xpNXvxQmyZstmMXenV15URcCDTQTaExcUNio3i+OZdOtC5SpOLUNuXy
gMmolccjFlTHlw/epWUiZibUJwyMnnWZoD1JFAiVOFWTsd6HI6JKlRtcEwG9cHsiHYtkBlsQLeXz
fNLvvW30Z1+fGg/WS+rAQEEX22hAyLm0hb++/Ez2hS0YosEFwIfhKQiqszA2YfLUyH1Ykjl9mB+z
vlmmGISW/b7Q7jwmvmiqPGabDvbNaq9NGaPPGcGw7pdVfdW2V25HnqNQ6Vqu408HzbctcRe7U7dB
HfAXLNpAgX6Mwqy/qbd8eZyhZswPriny+f3g+7lM3Ao/j2Rss9y4Q9G2JWJNo3rl5mP1CLNpa698
yAuvGCYfIjpA72iynO8XhFD0GIyOJluu9JZk7TTfOLkrmtNY8s8radA5VXu/wfBIBfwD4wc+6vly
m6qGCXc/XnExWWGCzpWyklGbnY4rT+VjIuxBfx0wT2zuTajj5k2TG+Uc+3lAgwlcaR/GxtRZI/15
B13GedNNm768Dy69Ehhx4PrJ6RHCOLtlK9PS2zKBt6/KkO9vNuPRWNY+9pT6R63LP68D0iiwT3hk
IL7PlhrcWggcXdQJoVTriBja8CPTWZWM9lb9/venQj0arsc+XWU+9PeFnu/T7QYJmJM51OFxlY6f
DuicJL6sPry80qVjRHwCIEd7Fknds2bJnMlRbr1WJ7oxX5UuwkOE+mRsIpry6EbzlGDlItPZasor
pcSFS+mP+8/uIAsI7jwZyQYvN7XH26zroTk46xq8XgF//fv8dleFoSuD0BeqIWe3hOpdVfVdz/bA
ru12k0ZzEAt+X8ZoXVN237PDs6jEUvQjiUxAlM5TumIwM22ZJQ8U5uJO6LlKOp+KrBhXiwBkiASK
f/308ue7sP0jEBDsEOAIz/HO2bAboExQZ4q16wFD9dmr0sKwrQ6KKyCSCxtl5xlioESO8VxnZyjs
qOM2lqd5MabtFNnI9d4JLtMmaZ0FdsdW1svyZgJq6r/P89DOrl1HF7KcfRrDpUyAeQ57GNZOm3lt
QuAx3eJHZtCzx0talB8sX6k27gNff0Csi04t0n+l/85YG4g2HRmvH4+eWzzYAx7eNxOKDK/AeGEs
28x57sYqg157ePm7XNgMFD0MJomIMIPPm0pF4E5jKZmmNaRkN9pe/Lg25XZbe86WKE1+nxXLdIXs
ffETAdKkmqS/xJTh71sjbOrZzIJJnsZAOV+sqFZPa13N1OWuuCn7Qd5r3i/hzfROLz/upWYSGQan
mHBMxXy+NN2jtcIMUp7sYBXYeGuo2DFMla1MFFLsbUqkUQpBkbqpkmmSloPNXehA0Z5a493LP+bS
mYACsEPHSQ4ZVP79GobKoXYOPIX6pN+GMfW9/bnI3Xa3bjGH5cqXvnCPwZKBJEMvdk9/9l/znxKX
KluLuiEAAf0LoDn0CDGiL5f++zOR79KN2Olrz3SIcvIVGocjqygreARE68TCXKtDTly88kCXjhnJ
KA1taNh7S/TvB8J9ULbG4MNg8zJ502sdFImziODTImfhMC8Yq6d/fThYuOCIwFORzJHZ/L0iosCQ
9qNSn2yFeHscurgbIr3YDF5cb1jBv7zahaYEmTDTTxrLPtfZOTGlcmkDGhn3SDiFqIqPdYmWdKU9
+RFTcSoZV/dhmwwQBJvHqJ5FHmdZBHx87TxjvfEJxCv94XzKDtXsl+Lgt+5cHdrKHrIYG4rW/ecP
gmIx0kx71gG57by6s3t0TSpkPk/QybtDES3eHXIq2CKHtnwYomG7sp7H6/47kMESZjoJRgfq0DMz
D/B0DX2XujxlSAcnpB1dUobYOlTOFNxe+RZ7/D1fi+yDBinNKGgeZ/EZ5TD80qxBnbhU1j4V44Qg
u7/LUseoSJgfasr2L5nq2/pmC7piTFboGksMR7XM4Uq3jYzbQQv/Faj05U4tefQTEFM3IgS7mPAY
8nnOU6iu/pxO5Uw0vvL77ee/n4HIH31NYKIMU//eusGGBm7QAqAqAqt7m9Fu+z5n5HVQPe3NT7rM
c39ROEawoHTEDSQDt3yvpdTrvV8pNJIFfJriStLz/AQjU8P+BhhD4+2ZVjnvc8Rpbg/VVt18sArD
j505ig6TnqynZlw+vfwSLiy3d+65cMmxnmvOF4Y5z2oqFMw56hGBavmbsdwANEU+TR13K6+xZp4H
V44uWTGAgPACVqZ0ueIN6YH9KYbi3SzAZC+muULed0OsQdfxFrnz8kr+8/yeB9OMIDu2RCSszNT/
/tKwAWo4bHI6NdJsD1vYq11nOrgSSPcj9nxLMTKlqCXLgT93PvnydZGZk1TRqc87Rxx9WCz5m2oN
vENkrYaI9Yy5eTKLJfhiDXPdH4S39EGKbMK0xjo0pp+YsFT2TkvzPw+Llz80mRL6jdf2eKl1lp7a
e1glQ5/M1bLWjJk7kQPpsfP+JlszxM7afFimt/1cKT8uNnzGk0VmCvfh0dQdivdB9K0zlfHZbT39
VhNlc9p4dvY5zHOxxb4irUqBHRq/N5TN1rTapvqNpfPh27ouSt9H27L88KxpKqFGeFOVOBJeR8Kj
CBWjuIdmIICx/uN+hEW80Bb1ju3giTXZomCVb1EqUx/MSsvPQWnXn61lK7sbYav+owjpax+sYtu2
WHXzjBvQmEn5C4kYUZ9GekNGHEZKzHHj4en6fs6qAQMRuJHSvZlnn9FJZIxr8y0vHHqE69p67wyz
Dr8Xc9R6h4I8fL6xcWaTyCjIobuXBqPSew1dKk9Hb1Hy1aiN1XwFaNxxvk8qKowYcaV5+8GNJlHb
apUNXN3aqiwpolW91rZvEPG6rrHeqipr32vPyPIJtsgSmT+3pY2qW8NuZ+d16dTMZrECXkybqzkw
KtWd8NQGmPrTDsXoJ+CwqoV81/F+Mlmo/FcU8OuNXLe2T8bdK+d2oeM03apwUj9FZo+fGRiTqWjg
DE+jiQT37aL4H2JQlnOVlsNqLzEKiwHGQWDuG7zwxNwmAIjy32HVOG4C37Hc4rHS6mu95jPkbp3P
DC3aMHyHsLGlQIRp8an1sqaFYtapLwOKriqxw56cfCXYRWDcAO4dMB/RbQyax9pivSmgOqqrIjBX
MOZ/Zjnya4llAfYAjp+veQpOLVIp7d7lY7YK6w1pzPAFENFQHUTTy+4wqXzu4g6vuzH2kftXSRgh
9Zt03tb/5ox76QS84nHto6qIi3Xw741qDIHaBQwedW1JK6ESkUmZNf6YTJEoHo2+Q/bXQ095jKH5
j69kGaoas826+5i3Ur0qPae6MSrdfF8dX0c3tlytJu3xzVBJhAjxYzHUfhkblT0tCdtfltgkougS
d5sX/LImJ/u84ZR3V5dLsRxg1eANVpnKUelgEmfuRdvakEtk494J+tV1bDZz/2osyhXkbpBnj9Zm
Fp8jQqhCVr3I39cyKz+YXrt9FUbZb4lXCGtNSjvLf+CEJIy4sCdVJBKWZR4b2JCtaSaDKrxtrGH5
6Nit8zZqlDPGRZ3Lj4vcvKcod8c52drVfzNqkKWpKML5R+0aqx2PU03/sgvDWsDgGh2o/31TIuAd
6MJMRT2tYxzV22Tw38foUIZjl+E0UZcPCLTmFk9WBG2Zjn3ttamz9sX6A9oeR7mPCk+kNfM/dWsM
rXuvGZk9bJmIUg1DHSUTTCfXGNihuyXDBP03rRnu6Vij3Zdo1c/vDMfv+nQdZvvBzR3FP7yqS3Wz
hTpZttkTiY7G6nMhO/Ub21wH2nDVWHzdNQ8GdmFVvW1XXO0Tby3GTyJXfZ60S663GP8TDsjULQPK
0F7VfpcepldxxmWm0x6H2uw4CN//6Jvl/Lv3Q/XRqUa5HAZ/Grwk6n3x1msMP78BTw4RaK3aMU+F
6rwRiBaNwJSEP7LIcvKsj+fcsG/cXur86NQMkeIp77vXi7RNyU2n56fMtml+VS55c1wHpfOjMItc
HNYOwaijlGtIa4fpyxdnq0qRhrTKsGtFBO6pN0Q2JrrwvU/097rhUBp5V8fwMrffBnPenca2hFu8
Wcb6CePtqkui3NC3nUtRncyttBCbQJdVpj57Jooto6newnErPwOwAAM29cO0xFFkDl/zPGsxT6pq
8xt+EcMnBdYCCYPell+Vt/rtIUfWz4+jeUD3MShYKymLYudYwDbz4jIrmt9zAYQo7Ty/1IdpWoIg
aUNTPdjQAR4tWAlLMixCDJiuCecjTG56kGYxhs1TNpj+ACJtqr5tO8CE42gZ3WHLK6wT7QCnQdfS
g5ni9DZ0SRiI5WMDS4fUFMtaD7enCotqibYmeii4GFjx1tkIZ9K0RePXr7YtOITGHIDBCQzgC+BU
EVF10Q881WbmZTd93eyMv8AteCn2Qsc/8aS0jaRqbEsfytmwP9IeqFvEXmcAemNdOz97HUWvYR9B
NwxWOC5xq+uxwttSrY/OMjX3nhR9ELt5B7iJECkfVrtbn9xabk+1atmrCIX5v8OMPO5Qb6TT3B3S
vltKiear6vKwPboLtnVx1IzDCqwSOdDYKLWr7p12ck9FPopvec21gDuiEDJZy6l96l1HyGM5QXKZ
aPPXd0jxbC3jH7c/LU1vfcN8sMQeo+FvGFF7L7jmRzM/VF0w/26mzUFSG2IP3WTdcw2afR29huSQ
5ek6rsGNZVd9mziZ51cJmp/DL6/KlBdvjSnEsVyHQHPK8ug3JO4OC1luEyPeaqJlooEBCsxcC6xA
mUHr32PhTxu5hajpRdfKXWMLWMGQWHmXq9iaq+hB5ALRFHP1lmRVmFvFrtOWnyc1il91Y89TmgU6
XOlqG/5j7pg1598z3IqJk/JIMFA1BaBEYJUt3zl2x6p/2EJ77JOVlPldZkCHO/bc/afRX7IoXXRG
ctwQiWx6hesYAqcuUL6FqkfU9f2s+2S7tb0Bwsnlh27dInWoagCwMW5S4UOD3sCUBkvGnqztYelv
JWy1X05lVG+lUWGo42lXz0keho1M5jKalnSV+63FFGN9XPK68G9LuyxeI1WFfUWPXR94Dq+b3koc
JNabtYbkf+SWMN+GOMIvJAXWeqhH3URvKOHLR+wtqH07tw10WnkrULfV2OESxJuVG3nLVXMwC1MN
cZObhB0c20SAII4yi3vDyJs6HrpaNckM2YL4OC0NR5Tb/le1DeVb5NKo/i1X4BmLK8lm325DtfyM
rDG/6f3Kizgvw/Kh9tf6lVid4YNpasIgkvvMH6q2b7O4trlhE/wk9Bxr1yT4G1IikxIG4A78bva/
qLDkhJlb59xlpQ4HnoDWZ5x1XMqJpeYG/zxDTHWc27X/mlquWOIAAdsmdUtnNA+brG07WUTLvdg5
i+elgHSAESnUGWyOSBQ+AALCmSPIRCZjY16ziu0njPseUQodN20/8YfFFD3UirkdcSbAVTibo3m+
mQZmhszPFIlXiWvAr8b2xgJmPkkscEqNUanqbfZKto7yJ/63S4ZUsrDea93kT4Y3Rp+D3iTI54o7
fSyxebqZhci6Y4dLJtJEvm11dKgbo8bFZvENNnxlMELxq/rzFJlTQ+dOjrf4vorqVi2F80F3o3Ko
P6zCiZvOBtMYjZ1VHc3WcAF0e2A0UqYaiB+ac5U9uOFuqSxcJsVgkTykLqmwFGadqy3mo2BUM6BB
ZiADvUAvG2PD9+T30a627rZyhfFOaxORoh6g+pO1A0QSr0NALS594OMx6Aj7ttLGwvwOBVisx5Z5
fB8VTWsmcginr71p5fcCL5k1kZ2j2lvqZKtMoFQQSQyKHUl6qN03nZtVzAZDYd3Nq2HNNxrYXR+r
cB4/IJPi8atNT2H0tfrmV9mU5d3sZ7NMqgCx0mRom+VTC2hviIXV+zNGwM6yJGLspiFGBiZrcByf
pThYI4l4ElVUNilb1aoSRkndDyHdCbWiqAjKmChjmK8tAyDIK4qDQMU2smmUUpOt37VFUfcx0j/2
D2jnHilIVCFWHbSNPsxlxSZzMWqZYwQ/2rc5kMY6Rnkg++6M1vBxa3S3pAvJR8V72iuBTi+6S6dV
DjTOw0V2ccbQEvRN2xbv+3KLHiAsEP83f+3mY0+a5MZlG+U/htbJvjH2tHTiha05JX7mNiyLjPCb
mjnSz871yLCF6b/TCAZ2cWV08k3emAxg18pbvmEohDJ8ZMGDTty66ed0JfP67npW92lXGDOOM/nI
Z2Ozxt+o9mkJh3QM90tar0MsyV6+aTXxeHa/TnSX4QG8yZjHzEfbUMUPSrTlt2qU6BkIKLaoq5tO
Uk1M7RyXwuUSzhaPHzzPFqItihpD97SYMmd4DaLBcxNZNeoH5lHdDzePiBrKReAtbkW/FelQGu5n
d6Q2S9wlmD9T0HKRcWGBkwy5nu9lrt0iWa1iEilpXrO/H42kyLCp9au3+G0TY99DbenZm/MVoiiZ
j1FMw5JKL1Id/KWp/lxkxfzTGzVQjlJTOsWAU4wHMnaP8nVsVXYztdqa43EcFj6z8trigNF8D3kB
nOVAVFzWL7pAhC4egs40EgJ8eZdhhsJt08n1uzHnxavaXvrysbKAAtWG9j8KiOLy2MxrBBmhbiLn
FQLoRZOGvc5vwqwbZEre2QBgsdapudET8gzx0q1OTp6d1RWwE3ukctauzbHWi0rMzN8bxjonjOPM
0v3CNDeU8bxuBTUgvT912IP2181wlyH2gQbJlDs6e7O0TvHb9we3TL3eUO8m2yyqdN/Ur2q8VEjc
W99sE3gFNpYOZUCjrR9Az81kj+/D1R+7pJ/nxUyAhBiEP0OOP2W2wUmLjK32Yorc5bYqo9aKSa26
pzxcwyUJShQoYqPrjG+KoPE9W/z6q3TyDdVlFY3c/V7tURH7ZF2Wu1gh119jREmpmv7TqgKvwFZn
6YIjcX99X5p18Q2YTPuI/pL+2vmbFdwsk9UOSYQYfB73/toQMXQ11onYdMD1r4EDx5oKh+JYCvfb
OHbDG6dg3bjAEeTn0kitqLq3OUNHoHQINcRqLzHbZX6r+LN3qjAi48bX1vol0zp6l01DGaWZAfCK
k9B2RGaXBn78hyIUC2ANp6nMNpEYanSAg4WbZ6fzXBVPktz3JtJh9HXefJd7PKpKj/sOmfq4abLo
F5o/rYxJBrvuEHWZq47oIoRl4oSCC3XNZv2JrNG6n9FPH2O38Szc2AOr74+12Ybflqxcv7qzPdx5
1q5Rh3Xr+pPrmr0SDh4LRnqsuCVBDOaxRQvg57B64cMYbO2WIB5bfCc/itx4DY3qDlLGENClGEEc
0A9os5NoNvpIfWtu800ZzSUte7MkevhbF0QUtI6+KanMl9sOjzEDUrxnWAfRq/41uJV1TYohLGoC
U0sLqjJyvn7Zjp2Ke7tShDNnncNXRjObT6Poxgco3yRDm6vFPUkz5doqVF6BkugnDKknm4ZdsRkO
eSFIPxWLBv39g/bs/NHEN+S2su363bz1vYGZBbYzcWaFS53OmQiaeAunuUIgIgyLRIiV0zFCqaBd
NtnrIXSF+r5NVvTVNIauxHcvshjItls0xlO42nnchDTJk3FsnA+OOdVfyyFaMDntwnmm+dw35om6
cZzJWOeuSHC3M61E0FjOYy9EdjV3G+oNf2rFG9OIVJuQ0QnjCDGRaQc8SO9dKXyrSpX9fxyd2XKc
SBaGn4gI9uWWpapUWi1Lluwbwm1bkGwJZAIJTz9fzc1cdEx0l6og85x/XcjS9QC49tR3QgJPmsjI
v2G3UtNXrdHBXZ/E6kfbmPJ1M15Z5pAM7j/FX/PUJi5+wsjp4m9GaMNn7JubG9mNfpVIsvq0bVjK
UlUCaqf+nFS/NXGOVdbLaeSGqep4Kka29n+ut8V1Toy45FrRq3ekwehhC5UIi59Kr+dOnQBo1Mm5
Oeyu+pjWZ6tr+ho9oE5exnBeOKAt+wDYiGZP5xZo61AcgbR4GGC8ndTuD/cqFxn6fOAy/CTLBTdb
3K39N8t36kfqQUwIomfkR7Qvys/sUJi3rXErvq9qD6/WLK3oivw4diCWlsoQcltF4ZUec/M1ks1G
7QP6ua/R34FlKt8mzrpHjsK8orvl7xhsy5zuunUfmMz25dzfrH5pIsB4MjOM5nlmjP01JOFCTg1k
/HtCXVzNQq4aSR7kEv+it657W+lW4KowxKSig4zZxdpDri9JIpuaTVu6TuH3Rx9iqYrs7xCC1nw3
aHbrNCnd8KkLSu9K0HDipvFaLb9MFfT/McG5X16/wwXU9AhTTjd6BPmMZdTWTGyHM5/LQdj3eEjH
GWF1KU0eb9X4W3jLHkOhJZUixCEJVaGPav6xgrW5DO9VOxbMAkCL0XIIAqP7evrq7MlWcEBl/2ed
K47PDsw2zrdYWrx5h+lfVOvUXyh02LHdaVnfDkeZ592vt588H95rSAndfzUoZ5sahTqUaMxy+tWT
F/FYVbJyz0e7Vr93JsY4m5sdHjCJWMbSo3XlR7Wtw8+jdezPdXDG7zNZQZ9Wr+bwvKEffMavH/0W
oipHYhH3tsknELghPyzHnNGloSpkyHT/HajAfypCjD67wfQmI+qIxZVJ1f3b7+D8OUlSIc/cwkuy
xF5LcJ7ttG+hXxKf17olohKf+99OE6KZk3Tvu2TOAtsYc05mEBbGFql/QFy735ookd+XoJb3ziSi
9qJ7267zlmwQP9u4TEyqa8+mBcWlJzHdN796K61pr+Dh3OZjS2qLY9NsVDhIOQf/BivagVOhfD4P
sZC4WXdi9IG2W3ss4Hy26xhuJkL1EOkfTuXWE4da5UXngQjpOOW5RPLMX0fUwL7YDxxEHG+ilCXM
6+isX0gJOVXsvaY/EnJJWie+rxvbx2P+to+RYV/QbDl33mi2IN0lPGI6Jq2JU0aP9deEa2BIsb3E
YHENs2zawQoM6TQKn2ITzQmT9giwBZTJwoPlVW73TwEwgGc7NmLMWXnDyUdb6GS+pnQ93+sZOy42
EY7GyepYiY+RVJU0ACjccwl6WiEl6bqXpZ2orK63PpTcuTJJsqqZ5uvmEu/GR2zWJu8pMH/spj4J
M8qa7B+lmcMvBX3xfahWZgzd8nwuKH1ncMJA+hxPykro6+uGD1cTVp4aEYn3dfFW750iF/91Qko2
Dqd4hPT+gLNW/5bJtTjjVbzQjHpW3HXBmT6A8bF1k4V9ZurnB0eg57gQwLf2xb7K8tfC2XHHZGj6
UzOioci6UMu/vigbctPLLp7Jbw2Bnqm6S1id5bq8T2qrQVk5s+vzGunlMdEaLzgt8OtXPW23jY0F
8Vuwt+PLLpxoIOlg9jaG/6Z/3EbHfWlXY4tiwqAl0liq/avpQ+9e1tH+FoxO+9HzlAYkHU/by268
+bdspvDHANEOgiZC1s3Ba5b3Drm1fIjozZnZiLqNtXJyGZ7X3mmAhNY1YJfgIBXT0wi6OjuXTsbe
2gLCBHvgAe3bu9Q2aqbI7UPAgllVBazAEDHlNDuTu40wuC3q2SnZuRxPXEf6//jHAzVqqRUbx85n
ztf3xmq9lxjklHEDKc6/jRCgj6VV1ufMZ3HSgQz/HV5IOdgT2db/RtrzoVdYkb0MxUFz1WBaY16r
8YYDcso8ESzbSVxY7jYVTcnHgdUw4RVrxOCf7BqD0N/Owa2c+pDfmtS5cmWSSRgoSeRio+dwQIam
yXArQ1E+Bca3TbbuffJ92CYzXVyievfz2pPyegMX7PHibixxReD2Zi06b6g+BgudLPDFDKRDjWId
Zjaxr01e7/Wh7+2wasrCeEeU5MMQxjoVaoy2XCLFiBlL9PCKY2NvIOb3CSl2tPFFtMm8fQeIkCpr
ks6O/9Z2F8AKxvVsX9XiHEEacXvWmRo9xjMdl13Ly8SYfoYYogxBLSwOUzhOfT71/bSDn2LdKDxn
sFkARWWTxpXsCDxO1MUa54U2nBXpJnfch7uXMeD/ENxSHUff6+0i7BvzY40WneSbF2kczCFUVuoj
vjie+fkmN9MhjFuu13i859LuP9d58y5J001/Wm6w+rKizG1P8bb3zSmcpuS5X1Xf5rwsQAiNG001
a0bYJoV0cIumYgkYEAUA+3i6XY/OXbUJGT02LAp/ys6nvG5avZ9S17vMm84ZhtSQziKzpMOrQurc
4XwFg89kkwKH6fDsRKOrX/ZALMcnoIdRjwcQeFj4jDF1WnZb9Q8XX7WfHai7/r6n8oiVYKmj/ock
g9Q9ORNRGDmgoD/dIS1uqtMazbV88vexNGm1HdFwtwGnz2yiPk3hvBcMwaDRYr/2nq+cT44tNppk
xIUgUrHNS5h2gjv4ydidCF6shOATL7WS3egC82j3xlRVhne26eX8LN2bQKyNg93Ne1sef6UACvy9
3MybZ82DpnnlbYi7WthO4XHkNYWo8Ptlq6YynVN36J3TFFcLuynPD1SqsxHiJogO1vw/ZelfSaMK
9X1yG7rf6Q2JzZ+msxbFG8zhk7asj3xfSijzRPbqwtEm7WYmq7fzvMfImFBc2Xb7NsMe0QCkb1tN
cmjJjR/+kWEwJmeg/L7KuljBj9RBlawF3ETyo94TCy3gdLh/vN1X5rUrQ7UUcmvbhI7klRFVTTC5
We9I4Z63cZ+2RwJmLedsNQJSz6JNRZ4456Yv41mzTS90SWyDhgs9dYez/R2rBhykLXezMbwkztfK
v3x9AIKb2pMHiKnfo5oz6LwfA8sj34/zLG3cZ9mIQ4EJlxgeL3OIF9EPrjWIyzKuFOwR17M8OLQq
zn+5WOItg3kanBernGIvq+MxsV58BriRsIZjWZ+ScouhKHn/t2+OXObtEaw68j8dAkGiQhnlw7TI
3d2uzR5v+pF3wNEZW+ZITqfmhch9iUs+XVcV2H8ceO45jwXQ/J23dd14B6xLugD6ey4RjR9BcW5x
WVzmQI91HoRiU2d3QU6U4lzZ3bcOeEilfbvZgDs2UHo27dIMj0OkuAs69liVb/OAQN2QXdOnHUnQ
XYpQwr63nbUBdBLevGfu6Cea1YiA1GsC8Pb3GHc4ZrTpShcsrqV3qqaSJMCK82J9GJKJ5wiK+zC5
ZvSR35ubeYK7ShCLYxazWLmkUrrlYy5lkxRoAkKTlVKvv9z2WP0swRh9pDxwOrxUXdTok2qPkC0i
oa++cId10Nns012bKxoK96IkYc7Na+1P+0cb964NWekv4VugRie6JnCrLInkGmaeNfDBab7T7/Nk
Shwu1FTLbMVkajJFt/ORi25dKb/Vu9bmesv13nNz+KIpcNW4/FnhgZ+mtuZNPiXbELzyL+eClPxx
P5TelJMfekmIt4DX/8smpZ4IQar2CyRf/eGXt+uIZvHYfrBrY2+nMdmYLIKNeRPGzmLMq8OqH69N
pbkX29o6whwFyAH7rSNv3DNg1Mm70mHkf/dZb1HfNZqAuxSwsh1YG8rl+CF3e+pTihfjEnphgPmV
yVKWJ3u1/fEdIkLxw6xNX90DZKACUEJrMGb4rbDoTI0QEd2ZgsquOmf9AQxfV6fDlKSN4pQIp3yk
+weddxBr8zQskfUYIK+I74ATwjG1Rls49wHYx/uylgFgaY0gDA5VWZxgczIAzfmtT0NShPIw63aP
aHzl9iMIndOX9UlHVdinjWCbvI5HQCYwrYDOK8gsK0bfzWTr6WQASe3nUv2qfUceudwOUWZ9eIyK
qjzpi7wZ0O/8HPueydeDnmrSyOuG7jJLoeznpMVDeerXPrYfbfLuOMFXIAM4TXgSph6sAV5QMEIQ
6tOVW6jPPIwHNeyzwtpTNx0gr4Py13rySuTn34JbIsdHq+u6hgxeYWuLsSnZe32U18H3MRT2mi8r
AcN/G13GE2QB52jHfA5+Azhr86BPNkvY2Z+BLJ8O12lEbiF89QodbIm+DJWvllOCPrD+vsxmZpzA
FTecjEWS+Nitu7xstDG/9eRR389UXM+5K/QBq4jOI/dqJxgeIq+R4x23XI/S0AggEqEVROEsvJX2
ek/0n+BdZZiJKS5ramGC5as/dCgICOgW/26sZkKZVqwgf8fRUc8b5Ncn3nbzf9zEhgjQevdOQMWW
S80Q8MAbxW3xTnWbH025OzZWSZYQI7EhBBnSC3WBdxoGogPfyK5Bsh7RRfivWZQ5rgOH4FZYm4hR
gXDkkYM/QttsvG7uK/oLKe2sb4G//8lu65ozjtO2z2Z47Ch3hyhcT5MPTY+tzFjLJNPoaFrqv217
XcfHiljxlbhiIJoHNK9iPYWNnH7pGW0UGNUiQBYTeyA+g2jPkhOxoo5duQcG/W495g+2iX59noOk
fsBVPFfnet5X7yQBiUEJ1hbeViWHMyCzGbySAru2pXl80zHqnnAGFFST7UdpgCutT43lbY8Czj45
i43DJHMUlGEW9MbdKdea2eYWS4nlNLTTeNaIrarMo6iqfnAhzfq8XHAMX2ICslDh7kO751QtL2Mm
3d05cl0FcsngGLixueaFB6/tL1a2B1H1aKgbIkh92GKQvaStnzQSTpRE9RLwhwnnKELhaO+8J8P8
sxnm6mnFtYwWRvC5HQKB+9PBHvWjrqfwaedzD1lSxgvbdyXkx2Y69zchCO2rH3Tjr6p0epQX6+Ef
LzflTfzoeCugK9olRYgNoPdInV8sj3QjQfaXaIOxTj0ddwoIxKKarlJhcpwPYw3/HMGLfepMqYcT
PYhBcOZl1HHh1tHanUiOQCSl5b6PZ9cKW3MOURSoTIkqCk4YglT5ti4sy/ns+7cLYdD2B/8yZ37Q
DKzObzpnk+AspeW4uay3oz6NcaiS095QZvK6lKt49xufV1fIufzZxokCwTC+9wu6Bx1XQ2zYd70D
GBam2oJfc4WFJJ1Y8OCKGVp45TmYfigwtzor63n62qj97XMBN/QEItgiqwl19EI0wIy4IQ7W5gS7
bniT3Lq0U9uTAr2RXOyBsMAqBBnv7eG9liZ5b/Zw/EI17HeP/m4LxMs9zgd3lV2fRbIGYwtsMeJp
m/hk33UwyfqCdItuQ7OCXL8t0Y20YNJevoXbtP/noMXpCZuM2VljS05/Iega8UApIhd+GYbKv/d2
rdTnhl4yOpX0cvnnueZ8uboWEO+5OpS35JPyVjQz7tZjQS1ZbBogJXO3iEh/J5qXR9SywvFXj5ft
vw3l9TcrIck5GypCZngjaZO+NIa4gLyeVlpGxqO0/Zs6y6O1FE3scC7HdX099NqzT88joTAahj7J
3XiHO6qsTgPX1YKugHFkvUXMse3qgpBp2XJrnewXLEagZbKeZnJF2XfrU886+E+usYGc2iPI6Lni
0fvTDmauUs81hwuKuZrpDtEfXwKDxJgqKkL6k1drp85Do/2f7BdIBgDR9v7HIvXGDb6s3EkU0cJq
p3hDJPnIo6vqYgGEbR5b2Ygf9dZ2bT7JxLGLNlpm+RlN5RDyo3mwKB4tufpiO9rfSBbq7f90uSHc
QYwfHEiqtvU/pa2DNIVJLPqCUojKhCgIaFOPN9p48shtg2ebeXj729FD7KeLBz2XbbbCQdwNVi1R
eM2hONV+Q7ZsQuYe6XzeOP7YXJKuT/M206DLmdR6Bf/bwZuwwg3wOg7Ps5p6veFHFcenUzflcCbh
l+wzZHu+LkoeVGBflPbvTVfZ0eMUlhVahUo7VWFqDYZuJ1Z43a1lBCyqo6mDw5lvEyqhmEFGFRyC
kQrjOeBqZZcokiBghruhoxImX4e4Mjnat7pGZjICY61jpWnPHWPQQUdG1o996Nmk+Lp+2lZMse4y
YiOD2Yf+zc1aQxOhtbQRQXBCU/RZ8Svnx9JF80VArv8+lAA+i8COV+a4qmXQEPX0tq4iWe9MbZx/
oarDspjBv781h0JkxFVZ46wYo/BGT/ZLgS07xFJiaj+HTwzeJuQ0YYGlofxHFiHanFuIzssRun1z
Tsrejq4cn2ubM257LlfEOLERB4eNhoh9vj5VjI3xOeCH/7L5vibmWx2Jc4dQufutZpLyU0YOOOlU
RIN7gRaorjjjreUOU2nS3nQwx5iFvWG/d4Egp1cZgqan7hAD8qkmdsw952azZUEyxkV8846lGkbB
uQQEt/ZnFqMat1/V1t0V5XJrEGUGCmN6BNJ24gkf2kcHgWnPGwjKUWDYL6/DvM+PtebnPx3hYn+H
PFtfk9hLfrmDC+tdK25HG3za5uFBqGh/iTmx2lRDbNY5RJDjndrEQG6AwncowgxA+DKJ+TXafHvL
ac0xWDqXYYxTjXBuQ7isNrcAdW8h/Rzhoh8Hoxf3LZ0mM3Y5R1cQ+eBan9HgSetBeAwCeTJBA2e+
3RJX59audXxDswHypqcyCfOts4PHDg1Y/bpLso0aeqx7tWSoUsRjp40zPHvHNkPyqb1Ozp4lxC1J
XzmvNj5Mwvks4ZpvUyIrzMP2qP8ZqZvt3oABy2dGkv2WaRCXzMODLe0z1CvjiB/qyX0BmZK6sNik
R07XuPmQamv91CvdYH47wH8Zp9oKbJgh3FgfzjRZ68PeObBzB+aS4An4q1tPtAkE/rslu8PLkXUZ
oONQePFtS9nwbiBaqnPFYCvSdmu0xdc0Ji8NCxrwNcSofUHQnPz0UH83J734PDdJ0hmkjJ63/1nW
ZOcObCeo5wolDQ9Vqasva5yT9RXpOMSrD606v/h1vKMiBSzaXg5vWX8hqG1nJK0o99JpPcL+7GvE
UEWlE0uR6rwrlUkTrS/H0rgrg2wpf2oGoQr/ibR+7qPFsNgFLq6mxOvX7S3GB6L/hIDCSMn9TWOO
kcdovh8Uh9gvGsAIyYS7+P50EdvKBVWhiPvmRrvvg4MEycfgdPbvKZmjHx5K/eW2500/+6prku9u
2SAed4++SR42e6y6F3N4N8QqFvF0dpHdovH1uK2y0YXs/XYIkKWHeZ6m5MEZI/gFX6/t9wCfafhk
6cVtzkxApVu4LUQKTUXJaoFzWeXMZhtWwjw0AXhUsS3h+ifhql0zVY8jR7WS9kAR7MSqXzqOAvsn
/+25QZPYp6EYF+QXA5vwyw6AJHOyvoYyZdLo6W4dj25NkcXOpGNSSQd2b25pBuxdK1PLeNB7PDOM
3RrqjlJn0bxLoDDpLl5W8b0TXbVMm2S6COMxszlwbyMsvsFc7nDfAPtoKK8lr2CS7QIMM2unPpbM
L+M0ZMQg8wnjZLTnr8M0nlvf9NHLXsyJG7iZAyz+U7Rbt6V4QD23WKI68h/VLPkdfUV48yO5Fkio
x8Qd1VsHRnucdjpKbk9jAiiHM6PpsiNUQ3fykarsSDHZbhqSPNBEcV9zCa5h8OmMAE0Zk67Tn1tL
jfP9trbizZnHXmWranYrXwwqXRhZD82yD379fNDAYZ0oO++9YhirarxuztTU9348rkyq3opGk6+G
+XMQ2/40EJpAxNfUSdJVTSMblk41KEbvZL/iB2m6TxzP0YXE0OV18mrkQ2Yax99bEHVfcJHxG+00
QOKLWyK/pwD10bWD9rnD+fyyDVLPhYGpQOG57O5rxyAM5w3d/eqvXEJwmkQgMRtts87KzkX+bC9q
PW2D8pIHYEonype4Vr94GyauUiAAqHFno9VBMoX+7ON1xSyxz8jh9iqIvyqTuFXRCNWaDGGcGi9J
PXlfvYW8tQg7RBUsknTuEZ07NWMIH92a/xYsAB9GcUfcOO1Qnfxjau1nZ+ecz6Ax3PnOE0t5nFsk
6z9RSWGCcPc+fnNoPp6fR0R6GsgqcjZwlriUz0u8c0ireCXGbjVx8LsWbROdgTpgy2SlxNWL9gRT
Awn23YVLXSM9jSq7iIJo7gs0rYjnFB7M+4PJckdpR8DgtXcS55vUSl7KQSJocqeSP2oXW8kgI23/
Gkc9p6w3S/Vz7S3XPkV1w/nO3s4hy4dkSWpFF06/HS6Ud1OHas5q4nG8wg5qL770ggG/wA3lj0w5
Q0A2VFnJCN/LiLKsCbf+j+ni5WPfrWm5WpG93bW6Wv3XWB/x7kMsi+OvPW7YevzBhQrYyBL7OaPO
D+4PDq4cgXkz4Modp+R0LAH7F9itqfuTYxlHYGHYlpfasoa/JH6wD++2Pf+SomvkCakWeuVmXYH2
5TDKgPl8sD+oTlP1Gz6c7Z0NBU+difck3w/uTVQTno27ZuYe3hnV/6PqcDO5JRcOMgqykWfZXoz8
uWfFfGrQXL4TKgDd5k/19CdCq6bTuE3G+8iTtGjH5QKYo45W3AN98PyQeGtUFtdu8Ivi8ObHLmIR
pQrCpE7nHZkH3mtxrKnf1QId1o08fIjpnjGFUyrmykg7KMUxXSPl2DzLBUFRO+lfmiSNN//oK3gL
dBJ/ogW38120bgc+avsI51PkIhTPStt409ljTCtvvH4ishUio5ismumLBHv5R/Ai1lc9YFsDTHTd
Lrc2jwN2saQ/czEz0j70PZQGSv4JbQmKQgT0g8tCUHQqtlQxJpV5IjlpC/87+CbJWWFitO/HyO9x
STWLu55qkSxeEW7e3l66yPgT31fAGdEdncbxs9ZG5Kw15NenhkFS0XkCFwJIP8pfZG9h+uKn8EQO
N3oTHI128p89orxKUY534umwVTcVVhij7WIi8X2+XH/gbB6mtVxOM2YZdYktQHeo3APV7KwdMGaF
9lXlNIrIBMXNjsRXMH5j3KuoEStI9HaRttT6qY228TGKtKryqNZV9BB6u/OfZ8guhlldN/8MsGT2
sxLJNv5uVaTcTKxo5K83tdiYU4sBBgLEF695aFW4vBgt4viinK1pHo/JkX9YjvdXzrNWnHHSiEdL
hct43kwlgntE4skb8VTiz6CXnZAzVM4+suBhpv5LDqJmpSTCO+2jlasZVdUg2EqQnWaYDbAjQd9W
gEySNfFEYhp1fpPwuJoR4gUHpdqr9l8wVjniVLq6eSCG+dCFYtRtnxQbxmlYPHK3EmuaOS2pQPyi
xMdvrggP18/EL8WTz6ZhcuSI+l8V2tHn6GG7eoqTbZaXY7b1t6gzXvvTBoE43o9q3fpLrPdK84zi
IsmHaFoTRoQ2UndNFXG3cPg578Yh9Tbr/I5TjmGfY5cbcCFXlK1JkUbrDP7Z2hbfyvEqDK8A2OJL
Wqv1Z0TGx163wCYiHVz631Y/MCFGDt0FFzijUBRB3bWMT42pC5pVb5RX7AkESkyzDzOIwpBPNjJd
vO1e6xetE1kBqP0R/TeYGvLOWXEKMb1M7ZGbAZdp0UUCPeFKDJt3CS0UJOdmOdyf0YKiKncQZndn
O4zK/8KNjzov5ULiEXzcM64RpFaLQRZzS8NBy6P7Ydd3Adj3qQ13M6F44FnqMcQN80fdrJYLzXNL
IJy9YDPnCexz4lDo4994iL1vyCvc/zjV1/CmpWqrE2DjVH93ansZ0fZzR+tvdbtJGBxUpmXR9Gbf
uH4C0V4ct3KZs8Od5RKZ+yBzC3j8U061v5y9nVULTquS/WPtUqKCt6+Uy4tdB6PK12lfH9q1HdCb
Io5kdfJgAh8xXkgbWaw4IP97b6RZ0tdiMRfLAd5OQVidizt2oY3Oy+DuwbShmpxAoOE+aIbJf6Zz
op5PoXWDYdSaiBc+0PALnTHfT3rAkzGv7U4NpEDT8vjdKw2kx3KsGpkvkfa4Yja5q2sTyaQvEhuF
WovfDi0+YeXxmTPOXi9WjYAVcUSiOB0By98QqO/Mz8HkVo/VvAz6aUuOY8EHGR2oF2zsEFAXGs+L
WrDan8H0y+iVDzWA32LdKbOttL33UkLsZqMjWHejuk5KxHgDh3FSIxnc7QXb+Yp84KF0rSA6DZge
7tuWh/5bZJOcdGFPR6DPjoWILpwcq/zsWrOAhw5y+woQIhx3rF2zOVvQvN4VuTyDZji03gmpe8eD
1Ij2cZHOhjoVjfwb7inUXzynsntl+Ez+IHls8Q1H1TJlWLpcNlYCQuu3cKqr3+iMov00EuUZsEnQ
zYdjy4/c09T/f+0kKc/jvQNz/+Nu47yl6GmbRzCiWVxpeuhX8rha9WXcGpQbMAjd/0RoIA/QNPBr
Cwb342QHy3hcJa9ylXe+EC+i6hscGhGv8g9u5wEvAMqA6rFGLR1fEZYLL19a7KiIJaFx83LX033f
eU2ZgeDFHxOhU+0Z7yCTzNK3zXgXzU5bXx1XSNo1KYbAoAPFRHom1edgsyW8dzZ3vho/Ntnylrlu
Q6glcWnUIASDrXUB2h13zwh1SdsPzY47ZXfH6pnqOMmtu3amgATwy6JvNiDu0fLid3rVJYqUad/K
R14yJBa3Ze67XfnOcumOmMmljGKOiDDAqBRi9o1z5Siu/sQbZfiwmAjbQQQMwOHrbNHj1obHp5gD
9HIKUD7Jeq+EdUtam53Gbdb9pee/w7eCU0HwAo9sIq0bDSKzkQ8EhUfzxlb0Hr7AYnB8EApZgeul
y4zSKgsr12/PyHHa+OSKuPfPxoIsJZNrmM92LJDXTmr3xMUPS+GfVlF7N/1Y0DxrvZUSjVsbjs9H
P4vhG++vDO9Kx9rMHUYK4OLOX57rCCdtJsd6RTDKl8gsTnyVa4/O8khCkImvyTgPT9WOof0u2Ukd
Qf7SHuwQYo9Rv5TN14HTdb6D3mR9ApJKhP3SW0E8pkSstT5PW3N0ea/rQOYzNOp/qofKLyJlyTmb
IjAkRqyj+qbwBZjfk/bgyAQTW1uUiEPC87jCdl3GdY6YHKlH+PK4IvF4RPQz5XboNsN5Xfx1e9GO
bEPMfd3+I9rI8ec/EfYxhgVvvo+lqeyzrdG9pstRQU8Q+cDBPlT4FcGhJm6evkUKk5o2dPigZQPv
ATjXIVe2rfBvUkfVnFWuqUUWz/vkFD2R1ncm4fjMUFsScxocbjhzf5lZvau1OkJ4KtqVJEMTo/Vc
Lfu7asv4WwXF4zA6IOnPbV/T6e0gTELvLGtszwPxzbg6ukBtaVBG02+oEGj7ZEg8dli/RmrIlyPA
LJgL2wticqctXC86gGrCxRewYJiKC+JzqujkzID/dztSGkCrAfkpI1hrK8BA5HX5FG3CyppWcbeV
JD/6d+ZAUH4JTB//hXPAjAUc1FSFZybjFYfs93feYuhEzJh7Gju7dM7eQBYtgQqr/zahP5QPMtl2
fa2mYP3BC35r6FuXqugTKf962tu/kOsKHGSTtaMJixmewwXFJ5dGjP9pbMDb7URqGG9MdcnZMuqY
M1OV5VHMnsf+xOP+ItFIfUGiJzkawJsXCWR6/jz29Wj4cCGz8Ma6gbVkraZnSKqJ8dCgebljct9i
5vJ5jlNZHpx6XkLEQ4b1ZpAFJR4B+peJ0yg3NbHwKUPt/rEmgf7uTY76afpov3TEFInrBE59H5GU
djOxbphvOopU0PFG5P+DaZXNw4QG7tOt53hgtJTOiAybg5tHPppMQaZVCaJJ3Ur0P9LObEdSJGiz
L/QjgeM4cBs7uWdW1nqDamv2fefp51AjzVSSoQjVjPqiWyp1eQC+mJt9dr6TM2hOspvMkNYgd4C8
ETqIHY4lQj+QDlrloEhwgvwJo7DqK7jb8CWaEu2r0eUUdjKb0+QONlZq7klU9tYW4btzZ8cjjSQ4
7kiEUDqmfmZiI5DIfDGcliIopT1E9+TVUdjdN3Isf+jYHw/7bpSACAAq0DNuO0WgjiP+HS4ZQSRH
L+2kXC54nD0bLkvupwYtXkTfjN8pMEO+9WqhZo4p0Yjx1c7m6rOSCbZTplGE31t2vXGfkn/+UWko
vjaIjIPxCJVe/86UgBzKNUXnXmQP4yOACbkQ82ZL4iNSJ8m+cbumecLnpUZUbc7GT1XNObcR6nD5
rrChae+C2S4/RNB/zH1VdsFTBELqF4e5rXZal06Ci7RhoqzN0/RHTqVuRIJe2dxr5kGisjMTSlp1
XyAnmk2C+bmkZxVtrJNYJ1twOduG6O5JHgkYzBtVw6fYCiOkoiHHwIVREYEzainQdMckKHqfY35Q
X3BiH+hvMTPrMbAD7kJG7Jpfet8W4tgV9vgcR2mQ3iqEK/8pu4++NFrJWs5YW39SpHO3g3iX2VvQ
SOEnuyji/lRFM/0admC7J801xfBAfxg+X707dugpRWRON45CdUrw2JMNKRI8TDdJO6qv0zAiExg7
t/WPCWXpW4OmvehQ4p6iExo1S9qYhkh5nLV5uuuqdug8QQueu1MJl1Y6DgfXvqVK2mQswopfoXUF
iWj6NOOEGihMiZ1ltHH5kAc+iAtmr/4xYbfIj0i28HrSzGRqXhLVxU9JM80/DbodvNGgq3Kpk2NI
3/ZFFeAaP1kzzUkOCWvXV67YypIowMtVJXWkKBrMORmFSXC0YDNQlLdkEexGSXx5JCMfGt/GZhxe
C9lrzYGmRnU/t0FWHxVIiK9Rx82C9GqZvSDozIfNYPHimAaQCracmNA2Bl/NL0XaWdOGRMKEerfW
4LAFhkLN0mkTVx5u+1NwCshR7oU+UuGPo8yQBC599asVDpeEFmlBu2kHNUpuO7P/nHWZqR1MGgh+
6mlqKk8OwvzdzaWVkVpR+pM/JxmS+8LpviwW0ohFaPwnVJC5a93MCC2xeoca8pjDrkLKTDGpu5nK
3poPNJvnTw4JcE4NCKTfBxroSZo7VvPdVVmoeR3ptQ8V/Qnxhpbo6KFFRRxTAyrlk0EqnFk2mdQC
xFRE/j39hxF9nkntPjZGmo5H+jIx4RVLRQYFTfVBM1oSU3ou3HBvtWnF8tHqtnt0h2AM9tOQYiXW
QH4vTmxPRFxuZmDoy3RMsQ4anSRlPtmwRKIc7UgYUB1jJ2od81gKaaHf+ZMhypbOUHIbHFPbif7u
W6sYe2ZchoqJwCmkEgPDpUMaaFCz+pHUofsYc7xBh+Eg+aZo76pvotAPxF4bbfIPJCQGc2/DGIl2
tN7aL8KfDSTvZhlm2FXU9lMbVuzyTUeQp2UV3bEgcdDtkbigILehnhCYuznxS/JrorQPOnUpNE55
aFrbjtoL+UddL14I0gjkhkI3aHVr2KaOs2VOj6nBHrrpJ8pogxVHSwhdk2+eexWTGSuicBuN6IA3
vY+Z0q1Z6mmztKMQSv7gTmPbEEEs8ch75iyxLB3HMPrpp2cJj+uzX1QN8IXQRIc/R+wgB6hdbX2j
c4N5CQY7oQ3fKiMkQjRU9ZsiRo5+T9qBRFhQNPKT7yT+UxvM/r1Opca/lYWa7S3MDW3Yu+5gZJt5
MtR0WwYSftrY6tl/uA+WX7Ww8z9NiEdnL4HI9R/FjwhDsxwJxIasYg8VvArJjRm+m92Bh2bTNWUf
/oBnFNpHoHKYJU5TOimuP2ARPM0uq0c/rAwy8IqL196qKfXxGcKcPiZL+ebJ1hDR04+vZtSMdVVT
gygcYyfzrNommA1aJ8pilCpQx8T+Ts62g3gNpTPeG0na5S/0PHRPU9z1z2ZWNGzTCNob1Pjh+LmW
y/2E/pH+BhYDsjEnyezhlj3O1z8wG2mkUJOZ90jWLMvYBz7JEhpB0a9tuJgu4H29HW59Z0QraWkW
tEyKd9lWOYGhB5sEi6XfFRX2RbJGp/GGpH3/tTMcFODcU+qXsC2R7EPDuS1QSVl7f6IEB7cpoB/N
N4PoV1B1xrhDMg76ZWFmiM2M5MM/WORdWoABpvvZ8kX4CVR78SEZIxZOJPP2NKlC1ynDhPKWBp1A
bGImDeh/4p14byUmVIkp0t1j4cbmHVXZNseNmzT3Y96laHJIVFuvrev0zabszJqFgPzHJ50QcGJK
wsfmYfajyt0EwKqsbWPkSxd3QFyz1wIj/qKauJoPFYWW7omfOr7UHE6A+bXKJYOqLLPdz7QboKfk
7FK8LosKZybn5hPIJ6o/aeqUPxu3t+uNESiHoyLt6NxAxIFmRNYtSsBgMUfYxqafRcdaH1H6AMXB
uoNskNk8iNmNXkn1K+uBiZjCDBWq8/dGZXGmkfyndB50qK1JWlpVsNeTASIM/2tf7cEfwy2I7RkU
Hv2MQP55t/RckT4i8QrawY53dT+08aEBaRtywQr7ByF6fYEIOOH9PJua8yHw5fSaLYuR9ETMLbcs
XPWqowABb2CVyW1QO6kJYcdtvvQUPcdjRo/9Q8aBgJ1aji1sQNmp4Gjohm8taOjfEBPkndQyCdrI
dnxnG0hE1Dd0sukQnMti9KATWTd1jeXihsYWVBEzkRXzlXu+9c0gIfrZQKFJ2ITmiIQm7Zv2ByVS
s9z3da8g3XAgbxuajDxAFH115M/CZNMMI803qVClvjPpLMoOjuymb6k9kNme+9ANdoIbcPaNpKyz
p8V3SemYNXEz1zvNPCEo7G56syePpDmVRVxiW+53qmcipQnfCJfzATo0/RLpYL5CYtM/jI1If2rM
k69NNhb3oQympW3EZwe1/Cn/SaO+vnQoG6TLXCB2v8NMw8yO+osaNxPn163LTJ9uU5mlT1oSJ9Z2
RhccbywbqcEXyBgB3W74ENOdBp6ZvP3MTZFzhmLzrh3L4WWM47l9KSjX0Tfl1u2njJwk0lBA9F9Q
WAzOEfmYWaECytkpMYW0rU1VcfE8DXqhNd8ojOv5VgxRVd6R1yhuCuKr+VgjixH7UA80WhqQcAHp
ycbwmThEfDMCn+gzn5GNoNlu0cDNely14HRwfthU1JUK0spmGR/n2Z3oKMtTgudS6S5zLswlYTIb
4HjIuMKxCxSNUT4ic00eaKap47uhTC2kQHqG6CoJzBy1cCyDvUUuuSSE7Jc6aAWF8RkKGq3rlhE5
uYdKRplbdFn+dwhcQfxUdlYdH7DCEPm+Fu6AKNMR1QMGzlW1MSKdX02jjRA3wkH+jUrbSY+pkaXh
DQnSgrgNe6IeVVYz6V9ap9R+cRvPebtDYT9PKpNIL6e4VhuwkV30oUL6dTCDcer2qRi58c+ibxDA
mn5xQFUXPxmQjkBFFUU5P0RVZWI7S6sNBnCob4Ps4X9QBiqtjdrBU04f3oDnLO37XkS+u5ntaTR2
/yN8s5aIYjNv9nucsowsL3OQOzJP9wNU4PGACl0v+KtmRAlFXE6nsp5ye592nFhTx4ejcSIZrtA9
z4BEFQEOeE3ortxRlj//C41L8XOi0FN2HsBofWtYhYkuBP2u4J55DQ69gDZXIFEgIeRYFShK/lmB
ROOFFkpHT+d1YBJ2PtCjfaSE8zABh9mSIbK/af7MfcIlDqSmjfasIBqnETA2r9A3z4EibRPreMpC
NrZMKySoxpQmXaZ3XmPP7aGDhwkmO+qPl6GbZxiYygYO5whzcXUwVzhKLSCNO3EN8Tq//sAHDD6b
KMyX2qLmkT/gElWlNGRfHtQ4+5YB4BvomTEPWnua5LRADj5JR2/oe+MJGYNzlMLQtpKCzIGoC3IR
+pp91qh5Vw5JtcHc1N2WQ3HNlPfc1ALb9X9+yMIk/WtqQVuq7Vrxkvssg76HzMpxjOiWdtH+ikXr
2c+JXANDqAXs/o7wqkaV2rLuPEX9+Gg6pvWgwMZdYVafHcWWNm/LNBG2rT5njz6lM1CIegJ3VrJT
0joVQ23tL3+/s5Pmr1FWZGyzDRQqrLHzSpqiPRwqgr1DdegzJK78Jq4RUhLz9VfWw5lPheWPjomp
odv4Cq8eDQN5l0Sj7DwbHuLeKqf2oUsGH3gbbX+Xn+/MW0QLiqpGIVeCVr8CoHfAltCDxJ2HUZ2g
f7ZVzgGpJMXzfx1HMBt0E/cbAxTterMJc7ZzRCzMvrgxH4pZIBWdx+DKnHjP1WUUwkhT2vRIviPO
AmtEF24x83xwiwenqMRH3x218WaOYuGRB/TFFWv25fu/3UTxo8JSkr3LBiC/nusCqxMbHlHjESJ0
n0KLa4YWp8l+zFUAUnlh/SeqgP7mC3EFfPvHqGM1to1pgqtgjuO3ai/f9u8VTdWFRrBo9tpeU4aX
IPQFvSQ1lwtwmYvC6210h17dEY+dqAqoimuKYd10Hd0Jh0R3K+5VPj3F1OjhtlipPWVbWiJ865TT
TouIIIMDSqXVcYObzLaowpfIuzcpLfnZHjsoFLIZzBOUguksX+16Nssr2+f76QnlmoNBopiReNes
3AcNNy2iKBKTFzqJegUUhY5hDvXny5Pz/XpbRlnmCzs05kir9VYnWiKpaUyUqsAMhNrQ0lwYCm8o
5+Z4eaizD+Qq13ElCEWwTG+/mU6r6uwENkPhl71PJJnZRTp4ZVWfeyBMLnCQM5VUJNrfjgJAyq1r
V2IyiJhoOzUW6IOZSx09C9fcBs8sADKbOrlVbj02Vbm3Q6FtzulbdEYv4IJUbNJsgA/VDQvSCICh
CO/ArIbfB7dDditSbQqvbCzL379aBA7DG9KmZZW6wGoDI5saZ52sRo90iUYKMaNeWwzI9Mg43FaV
Hu+UWVwzIT/zfh0ygBZOZWwzODe/fejSL6PYbuvJi7UISw81pHu77oa9Cfbm3z8lQy0+CRIHD4wk
3w4VqBiIfMLcjOX4RYqxo7uLWq8yZXZlpLNv8q+RVpOmrTQQMl02eS1B6AvaLfWQu8VEa4zovQrK
CTVZRx0ur4ezg7pUE02MdHQijrePRz8cF2iHho4G8cYPVkzwMyu5vDi5MO4zoxPfJyqvPy4Peu7z
Sc48yUuVjr7mhdO2FlDUSQYvoMflpsrosdIkHQ+kqOsrL/XcUI4SEi2eawiIhG+fD/Y0V9ShHL1B
AgUfZEXzUdT/7sbBvXISnXmTiCd0i7IHZwEeVG9HqiZZ5L2hBi9u+vYJiqh5mDAP+Uhpt7pz/AD5
YqT/vPwiz46JVRA9Z5yBKDPfjhlNZBSNpTzaIwvOqPo26W0KYn4XjYCTYATo4H8m1OTydHng9we9
aRicB/jR6mox+Hg7MFq4PIGLVHHoWSHt0xTbUzwwfhVZV/w2gZQEV77j+32bAaVucc5i9KHWplk1
C28IRVPBstca7oyw5LIkaq58w/OjENISPAv27tVsMZocuuPYVl5WjMhHXGT7z26sxJWHeT8peRi8
aB2OVvH+sxmkTmXvt7VXD/DMUO8081GRTxx2IfTi/y5/qjODqeX0xpULpK/lrD4V1a3JrqKw9QDu
aLct9oOHcPSzh0kvrxkuLVP87VlgguAkGlLGYqqwduZyB8uioOA3Xlk2VfsLXjO3KNFN6QOAQlTT
PcXH/oYmH/8JB6OUm67BUX/5cc98QiBILD/Odszg1tcSCJCzn5BS9Sw/7O70tkPuQr/Rp8ujnHup
RCsutzn8g6z1qedEc4G9VNF5YSbCgz9n3+nczfa2RG18eaQzK21Z25h921xexfp5KC4MoTHatafi
WT92oxPE5LCBQVNz7rsjyNX23y2nuRNi5KtzBeLoW58JZYGZggmawNNrbXziNIAqpGb3VtCYe7j8
dH8CyNWU4QDn3GFJL/rVZYf7K4am0y9EBwMUSdL7md0shnU1FXPaczZ0VcibxqqL37TGDt8xIxB7
9kH9VYD5vrKfnfmeTBghsCAxidvWJxLK5lFUYtEtoOl9hV1LmdKJGu00ZcjrLz/zmS/qmgCH2c5w
ReIYfPvItp2lqouizotQd91qQ2l99Ksuo+GvIVEEBhKPmN2/DikRkLN1SgQqGAmt9gCUOnmeRnHj
YTEBycFSe2qvzU4He77NBzrWLw/3fg0yHCaMmKvolBHtVSQzD6S7wtapvdAIOw/gRXHUeNYro7z/
ZoxC2LsYlunk6lbvMUVXLP3Br72odecHcDvOMQ1cxNUL6uXyA62H4kvptiJXx8mjcM1anQtaJSH3
dxoF9LqvbprCbFCq2sUhsKJ/DVj+DMViNx2Yg+47y0YKMKjI6lT3cBLJTwQtX2gcHJaurODK+1t/
pfVIyzz9a+kZABySpC0wqAjL4TB0vtpJDXzH5Ve3PhOWUWih0bmmG9y61veTPp4MTorO8AyiEYir
lvpkmq7tEbPb+7414j1USPcez5RmP8I4vLLYzjwkTl0ma9sgTuEq9vYhE6yS8S4CGSkQXdzkmtOd
oqXZ4PJDrpc0D0k4ZCN4odHRIZHzdhRgXkpG7Cxenlj0pmf0oUZgPPGRiVB1Ywfzj84+y3j/O0YR
zEnacN6O180a0ZCv6R6FQb3fZnMSf6lrGx7d5ec6M+95c8RBDioZ/d1J0KP2mbRcCbpX8HClazqe
YSy1JHLpsYFvcGW4Mx8L5SkvkHSYSzvY6jCwigrdOP0HXJstmpCqOL7j49re5Ycyl7fz95nD22Oj
59ohdBsjvPXGIVoVc5lFhceKb9xPUZGHJDhk0bxWpYYGzMHdLSKnEoSHXDYT7heVEBy3M5RM9Ku9
2GpBZAA8cTo7OgSuXp+Y20azrR0XhXM1hxMuCGyrtKVTz3su6rzVdgB11NOMVofUTaqZ8qCGJHK/
AmaeoKGUokd/TT+BoCiG0cnN6OtJt4Ugk4dbXHp0tOMoPqcr5++5D+zg1Gbo1DxsEhZvJ9IYCLgz
UEu9UHdib6bfcBNraUEygWazy6/9zBohbcprx8r9TCopjgFZwJOfwWaF/WcbBxuPdrRh18mu/D1O
/RW35eWMWX1kk9KByUJZ8iPrC4NTD10+6wyHTR9coTnI/sNo0vkY4FSxBX4rHmF74Pyc4Vdy+UH/
BH/vhra4qnBjIQ26Pm2zNIibqkJuRW43sG7LXEZf0EO4L73mWIvXqgPTLuyCx7nTqi8i66oDun71
WvmF+DxAQnjsSRnuL/+qM1/6T/4XhTov5V26PhsNI4gSiQ0qDdqnoG6bG7gfxUcUdPGVF3B+KEpb
VF/Vktd7O6lcOYMy0BRfutVhRhY1ah0ryu8LDYHJ/8NTLVl6QRKI/X11MGe9qPBV57QEZELvEpDs
dpdqYfhCx3n7dHmsMxPYXO5PihS3xGh69VjVRAgSN87soQ+Yk08Bsd3HETHBfZcCBfopxKRdObzO
jkgn45J5MvnXasRQy6LASPLZM4bSpscepCSqN5xeuoA8bBpcc6ZepxPYGDknTYsqAVHbu/tb02ul
XSXt5CVhIHajoOuxL1FSIc/IUIoGP3XXVP8Yef8ZkznJRkzEQ/lxNVlCdJxZYLEB53bxgjiEfk4k
wMdiSKP/z6GW4+evgKctqF8HvTN5s3DiaJ9jPvCcJWiDNlqqi+nK1Dz7Mi2sZW1l4mm4jglABSsn
RAbiuc1g3A4A/o+dTNP/FvH8KZjL8hNc3PLKHD239ARdXJIaNmWl9dG2iPLKoSNbadF09DACGDy2
ZR2BQ6KH+/JyOLfBkrZ3GEw6yl6v8rip6fPO3ZE2fUGRIiiqE22KBu2SCeSvgegHWyxcShHgXsnS
XBt5WTZ/f0fgp7E25TwkysRtldmon9wJqOiYuyc5Gt2vPmzQFNSqyK8MbZwbe6nhstiwtnXWx0pl
lT0F+ISv2td1wUne+j2Kxinqd2CCY2eL1Ug47nKuRcNWITH2JvpaYxD8vnsDR8sxNjoNAOHWyWUA
4pruaOhq0+g7m9qqGsyKZjHQFz3A/dlf/mDn5gZZIIIf6hLyXSSehZlvTODOvCp10sPgavYOdEBK
9Kg7V+b+uY2LgEIXxHHsW+v7kt6DeJbDPHt9XU2HoAibE3Y5xU4PpvkuDIvpePnRzq01UIGUAQny
LVK9b2cEcmAzCIC/er3ru+IgO7O7R9viB0+9WQjHy/yFKmEkTftyeeA/9aL1WY9ihPYDjnoi5dXI
KuCc0wFceIU2ihK2RCS/1y4uMF5rV059lOggnANOXUm0H+okhG5Q0f6CznK0vgxgE/JHuk4SAVo+
op3JL+Tg7MopAhXvgBdIDg293/qpqPr4YwYJbWHl+GVHA0dYBzdo8OePcdXraJQmSyEhRb0mv7UB
7dhbepLan3M7z/AiHCRCO7pnqtdpiG0UzU41osrvIN7dQs0x8Q26/GLOzACytTDCXE4TouzVtj7G
eaPo2R0J5bsFY1YaqXYbJ+HwDbltnB6arouqw7+PadikyMjzk/Jfx10lnhJh32pk4At663dVmU9M
O3aGPYJX36BZtSfp8f8yJhVoabkmKd1VAFIHZIfHmjEnaft8BANBc8vecLC0cfzQ6+6VCbecUav5
huCCo1I3Sb9T13g70wEUmr0PhN4LMrwbNn6Ljc3WAtx9TThzZklJctMWVySliAtWH9CFEEvjWTZ6
EtpDCGFCNzTYPhlupbBaEzD/4Tzfxc0Uf7/8Rs9sU1KCWCZ+5l8Uhd8+4TzEjdItansCzDj2ECqa
3D2WPWa/74UlrpQvz81T5qhhSQPcDfm4t6PJbIRZSyOVV7VzB9uoBQQqI02MO7ud4ZUoAOZX9uEz
RwglDIspyuWVJM9qyjhFGLRmWM0okqBq3rfJ0h6swkQhecy+K027t3PbHLe50/pXzuxldqxnD+XS
Jfw3LDyBV0NDQ8v1huupx55Sndj8033WItCrHRl7OMrKk8K2apfXsTZvyr6qr7ztc99WuVyuMSow
yd2tZi8p4Izg3GBXaPNnByshD8ODHzMuLMfLk8g4N5INQ3zJ/bjEX8uf/xUjJAZUrTyo+K6ESeIx
jC2SqjQeaPkOSg8VkY07Z+W9aXf0BuP5kn+rmio/IdJyPulZbqJCpLPxB6ugUjcRupXWA61MHuny
7zyznDmucA2RgiiK9Njbn4lGpbXdbJw9GdK7KboWEnhDF/KVUZbFuvru9MvQXU9ekSz3OmrRhIGD
IFhIz+DUT49+n3XlLbLr4KbDH4hG5X6oTfpqjPjWxogT2lOQz1/J4xa4k44JrS0I6POjbkeI/m0a
in81OspuSMrCxORkFna7hSgGzQ9eDy0mXDGx+vKziXaP2HVj+4fSGqC2IKF1ccv9MJ1OTlNhuqyk
nQyATDMbSnDZTnykKCkB8Lds1nf9NMU/RhmWzzIKgv9EqbJ25w9GQPeujwHbFrNSjGog5dc3JlS6
YJdpaspxyBnEjak3Wf718pt8JyfkuqLI3hvLTZBa5PoSmAKMBZYQWFyju0j8JCooh98dsJ/P9FeH
zZMuG8mdN+rVcFt1I8TQnA8TbkmkTf/ZiMSzKwfQmYlORp+lRH6OoHRdTXAMAJdpZUjPLFC9bwLL
+MgtXz7hPTh+uPzwZ/ZK7oTUuxzuozz6srH9taZ0t86HorTw1tTYW0C5tRUondjGYzho6Rt9ocwQ
/vuFhjQKOUhkNAy53iyDORIR6H8TGkSm1ImwwY0Og8CD5sskDftatW1Zb6uF4qAKsgDoLTf9dQgR
NhPFxdkwvcykh9uka+FYKywAIK9nn5FvD4dML58vv9Yz5wHzieSxktQyjLVYiKuj3bd5KKlq2+hP
AR0JrMWdbHiqK5fouepJUwVzcksLdHBN8HxmA8KQHrEj0h22ZHf1TYdspucev0VUqRC6aXUCnwVS
/d+3OQ5ylIFUSmkkWSvlhgjvlGTKlZd01oA3pY3Ndmhc87s/sxScRRG0SDYp4a+z4nFrub4kIPNG
8Pc7F5YXVmuttjcLKoeXv9m7uiX7AHdAC1SV6xq8veW9/rUW0OHTuYtFs1f3Nt3lKrPupNNG+0iz
5pM92ROZ4qz9Irve3IWaE+9mfE+uvNUz63FRnPDlSNzyS1a/QdGDAFMqtj2LtqPPaWy1QM0N/1A4
g/UZn/DgWmH43FMjKpZLXk8gjnWWX/TXUztNqkqafdQS7eYY2lu0y8w5LZquVe6oJeHbN2GPkwwj
FNYgGjBnnO0rG97Zp3aI8gkR+THr5ZJM+jSGqW6D5nTlIaErd4tbDrwqJAW7wrTja1f+M0vE1Ula
C/b8Rb+90kDS+J6q2O9sj56n2AEQ4iaQamW+ax2sTexSLrbXTvSC8AFwlKM32NqT75+suN70pHx3
8OedYwSD5tPlSXjuh5H3lPhICSgx+ip4MAoQ9IOuWaxdR77YhLgbq+uDK89/ZkvkTf/fUVY7hAUg
CTP0CLuLBNQrx943fOnF53GQ33sAwDfN0JpXwtQ/hZ7VNsxBQ8Wayi6NNO5qZoOmJ2R3OGXLOuu0
TWlrXX0o8rHEDgVH4E2LjQt9OinQgMccngW9SiWAoXsRwxS+S/S2/wqsdTrhcuP3X6NUk/g9iBwA
zwQpBUgISi0Qi7TrBtt6GJIXXw24GSWiV1vyo0u3vJaOn6jhaDggBkFj4c5nNfYuQrFyDJMWBpuJ
9S8dh2D8sYypY8Pf4Uxi+S+OP6JLKswlrxggxQ92zQDbAciuJa+VcM8uSJNUH/2oNDjoUrxdkDZw
LDjSjSIVVkzuIY4J3o51ZevhyUjwfN00tXS1jTFF9slQ3QSAQaB+pSEr9NXx8nQ8s/0upR1mIy0k
iLFX68SNOmNxfVHeTKVhH6sAe7RYYO7lZvqVPeDMkclQZMYXqflSMXz72ImV0GbkCE6tIAp/JfQ4
wS0u8ScM6umexrfx1MEhuKGkb10Lpfmb1zNzUTWQPmNToPi6GjkD/RlPs/KaGfhbbol+K8foWq3s
3KukBsotkSgL26/V/Ae/OCWRY1veMI+YJQZGxs4Wm58B1X7894/GzkZLg4Ncigjy7fPgloFHjJlx
Mrv4PSdJVHxHcmveRy1yistDndtIyBVjKL0EqxQC3w6l5RAGy5L5kY22eRNYWvWqskzcRVy678QI
bt1W9ZXY6tyLdLldkZ9hcbAFvh0ziIGuxbiRerYZdPZeIwjLtpHVl3v4KvGVy8H5wbgXoMYmaBWr
xShrt8qw77G8CDdzdoZi4Zcb8QnEk7yyAN4PxbVVJ2CkIY/w2FxNwymKrET2bMquSOfbqp7AVfvW
/KGcw2u53OUVvZ3xyw3ZxJSChC6hxmooeA8Jm6qwPIs+e7qjOeQzoIeHy5NDvV/SxrKNodFdhGfv
knduH/qh6GLTGwKrco8jVQvxbHXFEN5i/Jyn2PK53e0yr37l2FRAL+ZYBRbWJK9YGOqvrkRXuK2z
uAJbZcSCsjm4NhvsK15qeC00rVHvYr91Po22ovfcCEX+30xvw4e+RJ9/8AslyVCOvv9TpfQybjQr
DD7SKVZkdw40NGcTd+QeNzRZaMbW6X31M+0SyzxGQAJ/2hasBSjZmvUbp17zZ41x3yO+qs6PFrpu
seUK20/0pYsS48PKbo6hW3b2K71mpLiSea76l2ZM4/w2waHhec6tITn4fTn/wkGxzk5+Abx/Nw1I
gsBpVuJ1oDseDVKFyneLsis3DuTkcH6RaT6YmwBMwM808cN+X0xxCymEgPk+KTWFiV5WtfoNPoww
AQ090zedveDUU2V26soxfuayTOGdI9xeLoxkOFYLImp1HdeExPSIgnFoBHPlBj/0KuQ0xKDakPd9
aQ7oKJIYQ8tQuSk8TmEPTxxZxufZKd36SsT0JyReTWaEM1wjDSazYa+vk33bD9AidQoTWfjBwY0Z
zEcMkAye9VjfO5Pd7vF3Bn0RU7oqNOnuQhnGIIdMkxqTBjyIrPLr5alvLK9h/aNIlNOZxV2CAuxq
D56zAqxkWghPplOXgA1xtPwuyuFxMNvc4LM9o2E5jXkEkaUBfB5vM1eftRt6c9r0JiuzMT7IKMOj
8soPW3bk9Q+jqEygj8ibVOXqh1H+Qmc6FeCqwqLooZL5ZbxPp6Fy7ydX777PmptMm75JnGILzlHH
D4BCFl4rEh+xTyJrR/2kwXoydyZOuSVYiLb9Tnl+eiwjo/91+dee2acEuh5nUVUTfaxvQxbmnlii
1ibF8kz/kOBYOm4nE5Djlbfivn8pJOBRFiP9ZTS1Osb6jkYsJ9RNTx9y92vaBxg4IOJ8NAlVYdtg
V5OBeB4AEI1NCvSowkrBuCIMeH+Ucrqg+gc+QvoQrSC/8a97mEbvN5igij2Z//jAJ3WgxWYC3AjE
+AC07eSeUmSRV64C514xBwFVHcTxBvrnt8NGJRSnpp1Jfs29wII3i2+4OIgri/TM2SakiRwAgy2T
OvbqBfspnfz0pEiPKgA28VBT3J+dWwbPEoV0fPjnWcNFg1CShDS9Z+stiqi+H3Og2F5RZpY3YQjy
PLdxcCXvfebFcXm0yfFSe0XssHqkanDyGIKu6RFWBje+DuKGZq7q4fKzLH/Larmi3ECtJ1xSvdwI
3n6efG5t3xyqwcsj33f/cwehkh19BRL6ZcMCvM+pWV8Z88xMlPQy0GhMcPC+Hp7PanTsgvYvozKb
b4O+qFPAjWxsMDu7Enbg3VTg5Hf5Qc3lSVZPilGBRfKD/hMSdssa/Wv+Nya21dFo9l6fYGlyn4kK
rRxofmonyJnqJ14PTlZYjbYLQDagxg3xy9oHVhOWCySe3pyhDHEOibIsNnYBRMXgcaS7+OMQzdS5
FqHGvZ1WOb4FSVgar2FAyLNBjL94LidsuN9NzFWSryVH1XetDY3ilLBhNAi5RGQfhjQBFJsRXQcv
qdNnahMW15szz7175hS6TNI/Ol/+7VuwQ9e0ZdW2Xhyb0wcfQxeMQgALImdpxWEkf401ilENL5ff
/plptpTmUOtTn6Pvdlm/f738MK8AuEn06wZNVE9pAP0cLpC9peXVeWazaq9suMuusv7Y5CipRXLB
XZpE345HCqwjgEZIjq2q9TzkRvMTcFe4hZoAeLRu558Ibaot9Kf8yjw7s2y5W7IHWVwdeNOraWaV
oin9mhpoJxswaEDGjlZgjcfL79M480IZgVW07A4ww1YRdjU78VCVih61qANZ0lq+3pxUbAhPlYMK
mLBFMm8wK9K0XQqGaL61GubEhw4T0mSDo7Lf/qoDDAIObHQ9cDNRC3Q/hTZ8FNhRyyu/98y0Y7ek
rrb0Lr1vKMJeBO/iOqaIB+6B8rAqn6Y0Bb7ft2bSbaLaT71ibFN3d/k9nRuXLRo9AZJnIdaikjI2
AccA+fe0wi5PaddGz7Iu8ATuE+ORY7IByFpHny4Peubb/MmNk/lb2iPX9f2+HyGqL/2DpjOXEBJ1
3J2c3tmPXfHJx2PKuzzcmRmHzx/FWc5Xnar0aknXeaLLHutKr2k60B9272LDIMv0mjzjXGhODXaJ
NmkycNko3i6q2aooB2Ji6VlooefdEJjR95wM04L2zSdskcNaegb83h6pRhJ90OGti2MvKwvjcyGn
75ef+8y3tQlpTD4TwRviw7c/Z/RzDZ6s3ngRFpvYeaeR/Vwyj49tJ4rbBMyY2BtpWPx7omWJFFkW
5vJt39V75iTRI0oSdBT2gMB9H/fENAmaU09YsL/8iGfiRtDL5D+425JoWV89/hdn57EjN5Kt4Sci
QG+2ZPoyKiO/IWRa9N7H09+PWlyomEQSNdMYtNALRZKMOHHMbyZnolaNyuZciFDxjMBU3KqWHU+O
o/YwaqV/VHy5PUScpUOImd7H28uvtAoVNhXTJGIpPYoloCMWYNsjtWzPSGcIf6daHZJEOTYFTxFi
1bDULYSwQCqx2/dalOp0WWMl+CKHKP9uRPSVDM8ihySDhS8IGmERV0eqbKQeYe6MSTftTDA6pqtL
Y1fvmr6ot2bsK0eYCA6DgXMFFG15TVLvAt1qG7hdQwFirw27E2VW5zp46OyQyM83yt61p7MIkDQz
+Npkym/3cogzW6k5cXtGqBnSdlVreAmN+RR8w5OjUT/c/q4rtyNDWcozLiq21nI1BvolKop1C5us
a71OUhDlN5Ti3MWKdLBGFIJHxTKeK9SgNuKxofIgby9m2i1z2sxjzjPaxWcE3hL7RQqBCIZfwlHt
SdUxeugy4dLGkBmBQR15FKk9vDpxiJFiodvTF8S/pWEHhs+ny27bvrkPhLBtlKBLGcso2x8Q0Bva
BpMHUY2RO+GhoOxQgyrrfTOkiNc1AWCZo50U46yiLlAEDTRf+ZM5eM+g6RhMlmv5pfWqlI2UugIt
s0e/U4w/iaVI4cEYmRqcNXomH4vARwm4r/MOoEfTvToDAhQHB6IGMoCtIWl8vAlzyt4anB7VPzMB
zIsZ2c6AlYi6TugPf4oQgbszpL3W8vB9MfJdjdak7ylmhFOca2SILntBFZrGxja7/vAcZbCctMsU
arIlwsWMJ4h+SLGd0c4u9ddZiMH5g71WFx7RRwdNEmY1XJOYeOu7pGzqFvRt/QeQF9G2kJUriF8V
hFi6WRL3sam38YtowNagUtxUDwHZ3JGZUfwIuKP5MMEo/Xp711+fafKleeRB/kFQW87kooZZm0g0
geYyd4JsoTMqYyTnDoioHKaBtOj2etdnmoSDJJBXTbmD2szbM50mVljh9gPPQG/yfYSC+d6o5f/a
vhu82ytd34RvV5oP3T/Z9aiqeYRrhXxuMULft6PTYcDUI4LPnXhQQyyAjHGqjrcXvU47WJRTbCvk
87SiFhloG0/w0UMeT/Vpog6RZl/6Mak3khtGxNcRgyz6b8+a+e1V4M+zaWjpn8xT8zgfPms9crff
napItB+lBaniTtZDdTjCNsNMvY1q9MV9dK6RiU/RWNzrjepUZ1KVhJYU4LXYLc2pFTvMeFUsf4tM
GK6mtGXlphiDzQJ6ZRnfxU5KUzwwk7JDfwds7Y5A01XnptTT/oncQqjo/9v971L3YcaGUdWiPR36
QkL+X8Ees0pGq99VYUNsVRqlRfk79fEYDnCz62HRTFr3JIUWWSig7nD8CCRI+mRGMdqYQRp0wZ3R
25jKYTIf/PFNK7F2eola7a7qIiaPuhk2rhhQHvQE5tfxkb5/+chEO0r3c3dJINsSmR90ZiUhsiNt
/qsgSTzohq8824Dfn2p+/J06ODiXBmEg41aJSVizE4JWBHrccVzdQ2g2aDyj+f5ZaRU78UI8yEYe
r1Ufh1YR8ddGYE/n0hlv6bT75AJcj1ldfrfjzq5/tmlBUxTJLye8M1AOnB6FLMWf22kK/V1VNUNx
QPLUOfZqrrW/MMWJXhEOzZKjaaIOfbIx7iqe5IIj8yunJ1DzvFIZYMtoNiC5WqG+ouWPllczdHG6
L8eyK57iCmqaJ4+GHf1QG9qjl8auuVokXozmKVmtompo5L1zQvjfj84cXtRDBHYbsMjLFvH5pFam
Cxaxtu3lIRS8D2kLLAtcdI6JhI3nh//NLGPz0rYqPl40x2nva7R7v0pG3fS0xJVk/JiKUnV2NuwX
7YMfxXq5h/WQJZ6FfrP9eQgAEN6LChThZxMN7uJHkCSS4qpW3Z60Gv012v2yNbp6jErovdT6weCO
Y0d2JRhZ63e1iPT4FGRFTT3VgCR3EQWWFJywJzPCc1tUzQHBRG691K6ZAcixoZVf+iayhi+NITWq
m1aq+iOotLC5K6Ic74+gCRE0Gom/8mnCLXTETWRO55xWKz4YhkmYhHxpyQcsKWQEHU0EescMkO+O
D5HXu5ZOfIQArano8b6t8UkHjSfSi1zgfeyJ0lC/Y63no6qLgR5o2bSdnrHRwlvPDjClcpBt1vij
OT4UWTJVSGvmYeclACx++n5t0htKsri8y21n/O00VsQdNZR8dhpVI5booWVIZ6uFquCmeLRGuIyS
4+xTfCFMlwoCOz6uZjX1mt5uFQy1be1nbYCD2DP5YcKPfyiaS1nYNtkuUGs52uWjFGUnJeuUDLia
j1x/VDrx5wLz4jsTPzeG4rafPstGaxp7OwarfoHX00+X0lGi5mAJyz8Tg5PhA5VE9IDXiFwc08Fs
aw/bbg6WFU4MF8dwyoJ7WWkH7ZSm8vCaorz0C/I7rrp6igCpJwyzC3fD0AeY55RSjOqjWXeJ5zeI
hB7xGxAPU21Xd7w1XjoTbEZZFSOozJ1sOVf2InYweQSMYnafR7mtrd/QPTosaJsOuy/uBR+z6lrl
7p2MfDbNAxICjYsr63eOu4fya1Tl/vMYtfmTkqrKJwOaTHCMwjQ6D2OTKbupwNoM3GJV10f+Cu3c
21ReblEbjGwQCtpKXlfmMfQq5wnmXF87V+1XOymNKE4j++y3UVCRzYX2Qc9U/YeOgNxrok/a99Iw
0oe61OqHKArsQxOo5uBatRF+D/p89Pc4gqJRj82AslGTruQYSAYhMADpX70e9UtmpNpjJ0FV9/3K
Y9uXh9Fxxrtcrqc7uc+N99/8CABy8Oh+g5FW59/zz83fBhjatSXvIqYufK7x0RhdbrH05LOXQzeP
TOfjVPjd53ff/eBHFQpSg17i1VgejyEkcpPJOjuIUuwoUvt7n7nd4fYq19Uvr5DmHbh3+lzKcnTQ
AU5uHV+xzlKqOalLUehjJx0P2mOOz/znugrzO90o+3s8BYcXUYvq1+0fsJLBIXBl0vBQ4YZoyxY8
Gn6x2ta8Xcxj2l2jgUMsAyCyI+5Yp9tLrW0cDQwiqfFc3y5BBzKUVHnsVJ6V5pjrY9hNScalgMy8
86hAgdoqxK6zqrkBb9I8RIDgKntT46bBtkCzzooa/tADs7qI1DFfUl/IG0+2kic6HFVGuaBT6E7N
JcE/W5QRuZoQTsDeBSHFUTooj0Y/TC+33991CoxcBPMLvDqhVaEM83YVfzLVqldG+2w0knwXx4GE
z2ho8RLb8sREoPAGld1ze9Hr/QFdfMbIz8SImZrxdlFTYHye9DT0VFyTEGTE1IEBsgEovVf2/8tS
zGzZIczwlmcB047Kl4eaNteEWz1akJob6sZ0zGI/3Dh21x+MlhNQJWainO0r4C2mXlFIYmefqxCA
/QxIfyDrrTZ6ENcbnlUYBSBPA1iPLsvbdydSwDXxoFtnIrkv7wFtBqmrBYaFHZSE4Tpilqh1v/8l
OiDw6ZbSjeYWebumHDecBizcEDRV55yKU6B4XMSSZ7bVsFFrX0cvYMsm+qLIAyEbuRxJNk0Ttrjo
GOdutixwkYMJwtOAQTvQ1wE4824cNRt/cTI73HVBAe6Y+I31xjn/21BZNFz+ImS4L9mnjNvePnNm
WQViXrZ5Hio7kDysnIxH5rSG7jGbcD5CSIj/QAk0cGcEOV66M2mj9pp6yE2cPoAquowTrPKABqxU
HE2/H5RdXwZxcujtDpMHDJ1rexc4Zlk/DVmrdhQUU5C/BhIUjodJCORZ4BfO5lt0VHE7QBVn8IAn
2Ode1BMjoDjRfgFm6dSN6H29j+lzoLZFyHFgsCxhd1XRiwkdLOvcVnl8CnHzvBNy3m284OvPjPII
9Dr6KpAWr96v40R96UgE0gL955duqpNv2HIWpaupraJhp2mFlzzDE8FV66o44hNXfbm9q//Keb39
xBr4FII5E3AaCkvIhdxEce2j6nfWBitXd+BOzPx1SMq6u7NzWqQe0Gon81JKpI89dqYNtlEy9tAw
96P2W4im7LBrJSypThDa8AuT0W+t7qp4sLT9JA2YFCn4SW7Roq8/D9+EwTN9yHkOvDwfqbCkkk2j
07RQxD6KlQwnMQw0br+clRA972ZEn+h7ceznX/HP7TPg+OnUkWOc89lxuU0YErhlxA4XVapu6RbN
Z2nxITQ0+oiatI1nWsHbxWL8V9pAhhghURN7nTNOX3sxWDFmK+H0pJOkVl4XWvJ9pLWbshYr71Pj
CRnMyHRLeKVvF9fkPtASE5x9ZdG2CyYz8drJ2LocVsjLYDuRTIMvi+AD6Pa3y6CJ0lh11dln1Grb
B/h4PN6EYfpzo0po0lGXTBKNNblVK6p0DgXsl4SqIMklbYDoLwcK5vam+AGJC2AbndeAU1LESuEi
sNBm+OiIHPsQevrp3k7i+lK2QLs9TFOjh4pZOkDkpKu/mT0ZB95Sod31O4vbX95DxnN+2UqL2hbe
uNqjk1HlU/6pUuGh34MTtyZylG4xjXDeHWtmKfy5oQkAnZbYMsr2mc9/jO2z3TXpHvNq7aQBw3n/
/YX4IzMQLha6p+oiySkc2TeDkeoigpfvja2V4DSQ46tUTVu319pugtGEqJj8V99j0bzs1ZRbFFdL
8sNG3tEDN3YhyfpGd2/tdP67yuKBaOjFla4nvDY1EqB2yuwQjH7/McZQaGOplQSRLBRZjRmGTeax
+EL+EKVlEoT2uZOVAevlCYNJYjcul/SG7p2KYT1UeWsjQ1zJcmAwcRxniLutLklMvmixH1NoXuoh
JjRGKoaDPOAVyUBh3Nc4KT3dDndrn42xjoWNGPvrChaYyfXY68NgnRPe5aPAXdsDfGZvpDZr73Ie
wRFZSd3Yx29jgJOCGIp6BNnoQDrfCgy+HSw76avgeXYpm0E6YyDVb+mKr2wWKHb6TLUjKb26MGxa
fGlNJnFOR6w+olIKzpi84RXnhPZGtr3y2YjeDOIocqGfLasJojs4vVx2UJsKc2rOxFB/SZo0PjLl
SR+gVGYb4LyVSSsgOSSAwe1zczD0fftKR8wdAnwI/TPd3+ABfS3rN0BJ7Qv9KefjCP5xlyctAVEk
zi5RM/O5igt/3Mj8r3MZwD9IcqP0YQKaWN5fJLMFinBFcClMWut4vsfDnYinEZ0SNAo+hyRUDp5V
YRJ6jpoHJOlKXkYbQW7l3c/qN/hIkb2hdrl4E1aYQaUGhH1uFVlMriNL2QQKVJr+5MInpIZmWGxE
75V7m5aNiu4XgAJkvxb7WTcQEA1HR8JDR0TnEfzGU4FXntdHU32Kwmp0cycUbk9FcXz3eYXXPqMy
ob9oV599CDKjdATNS8NqrafBxEfNyZ1047z+DW6LxAShNgSTqFbnLHFxaccQSQPhVBKOB6Os4LSO
IlWv4PbpJgMYAxc4t/yfLFnJUwwvGlMrZ4o+yJiN/lAVYYiPWZjEvmuSHIZUTYYYH4soKzIXiDnS
sqVSmYrnSH2LM0sgRcqhbRXLx68plvEP6gKHRifm8mLfQ2a9b+BWolfSpcoAwSnFHyw0Jxsz9Ska
kvs+Zc7g9uDWjVMZBMpHmAzOcFJAVzPbCHrtpRka/ws6PdFLW+epukuw5m72jFLC9jjBg30W6F9h
sDTMDuAttTtI9anSsZ1NZofhPtLHVzOBv+8lSPCN2KZ3ygccJ0zsyowsfenzMDN3uKbmH3uyNRwe
7ZJMo/UlHKuMCFipV49ZDRyzaq1ml/VOmXktNnSm2wYKbnMG86EXrpkedD+SK50bdmPFLKcY82ej
CHFswosB83A7T0f1KY+RHAIyrmGYGif2dMkpRv9kRqv+6QIA3uXEO94PQZd9R5QycdyRdnbjyQyu
f8I11j7WWZT9ZKTpf+vqoP5lp3gvXOIuFp/gVmGKZ/OoNdIbnX0PlRYiV2xJ6QG7MGo+n/4QtpiI
SqVQ22Jb/5RJlhlu3L0rkXvOvgFgMXieaeBvg9vU2Y2mdJ0E3zz6Mo2qyXSgVuy9rufRxgW4thQ6
0ohkkIeTJS0yigqDY34GiYqc5+Mz8ivFU47L1iXC33Xjkli5a2dIo0rzB3LA1V3LgC/2MZGzzy0T
k1OCyefjFGOYdTtCrIRDe2ZDGDPKj0p28e5MjKUwrrfsM44l0lc+YHUXRo4cwVTRbEqmwi763e0l
1x4MHArIH1BVMsnL4nPFTRAz4KNAn5DdkKy+f0hVuKu3V1n7UuR+vDfag3NX6+0qdjgoVQRe/Dw0
itglfTbu9G74BZws2dh+q89DhIWzPnNytfna+6cG1E0pNc2Q57Gwoz7hP4nBaelvzcPXn+f/V9EX
zyNBBM3THCAazc7US1C/ODI4irwWDuzp9qtbeyDuK9r+s9gNMgdvHwh/ezvBzI8+loJLfUO763cj
WfHPd6/C/Tvb4c3ktKv+Cf7HdirVoXMOmj7ba10xHZSiyN9/iuAQylxKYOpIKRevLUb+IcPkzsEV
ILIVKrTBd064Sg/txktb+T5UTDSZZsnSWY7i7UtrZeFnWVMzsyi77mMyxAAFVA31NKboVbCRxKwt
prPTwFeB6briI6h+T/ulpbCBjOHvYNmDwm360cVVbMsTbiV5cYAC44/GiMKi0n37XIGZk7mozGJS
2h+Sh78n83E/sWPNnQqpbAEE9PbPPMQNT6Hufr69SVbCEwrJfDpKHFKnZawINRSsMkHfHfPqzJUm
CUfQISx1WLbl9BFdk2DjM649LmhEaLiMhPhnsfdFSq81BpxxRhAi+QXuF8PbvvHFjnFf+iilYDBh
ZMiPTV+jj3f7Yde+KjQJBqQITdHxX66NOlnUzdUV8F5xac3eINUxausB+IeubsTHlUMOvUvD64SK
AE2txWINAcQXVmGBygvMfa052aOdqenGKtePhCoFUxMGGHOPdPk6e63DXLFp/LMD3OEEsqFxuyYs
PozWpv/HCmcNRWP0xwxYOg6N8cUTATBVmFKH/jmvaPTsqNKncDe3jSLaGJr9iZKiHjyMY81h17RZ
M3pFhuu5q5d6ji2urpMf7q2xMbdgttd7av5hNInhYsBZW4qAyCgMmU0ezfmJCIIDfc/kJwKj+gEH
YqVEZq9pdU+dgjpy0wJb1P3tbbW6/AykYjJBsF2eodEuMNyQFf8cdZ2ReRhmTz3yRqA/XSloirt+
kLUv4CLTaN8OKJu9O8PQZdI8GiNodhOuFgGkqDHFxGvDRxgc1o8uOc4ul8t+n/uO9pIFydaobqXW
5UKhrrZRj6HeXZZbdV1VTFYL/yxr+Kf3egujFLUD8zh1eJ12SivvDSXGBaS0hyf8i7GX1Ify5fZL
X9v4FFwgSGiYWlfzJ5wW+qZxaukcjoPmTc4IeTZt872aW8bGGbs+yfMFSsuUmDFT2Rcv2EoaMyiG
QjqrIxYVekw9bamZ9j/sImbU6KRx8cxS5W/vAUu0XZnn9vxW4+kgKyk2jm0e78cEKakO65Rdmgza
LrIQcbz9Kue/+W11yf2NS8QspgliatnkCjuIeb7Q/TO6v6ZXmZr+EHRV7tmylH+QmEBs3a4ratk6
zO/5rLLm9bQX5zcdo6/WOQvgIXPdliXqdxTCgurF6IWZHfKsy79Ybat9avpcTz0LR3vLy307KvCn
Luo/PdS9Z61o6O7cfhlrUQ48JKDqWdcCJPd82v/JNo3EFqlcl0AyUiPJDv2QJK+yGauItaLO92WY
ZKU8QB/Pv8uSE+gu0vj5sxZZar0bOisWXiWVSrKxBa87O0BQSUc4dcbcZ1r8qCaZ1VBqyzrHkfwy
ddl9gQz5MXIa4zIFSronPfiNx7bYBWmVfr39Rq67hbwH/kcNg2DElR+gmauhZmZ0CwPFfOjyZJeE
tQcQKX1MixDYG2qbp9srrpxt0EH43nJt2kxDtLefIAj6RNKqyjk7fggA3JH7fZgq8u9Smd6PbqCz
S1LJdYaqMTfI26W6coLvxeT0HFmZ6mlS3e2gfLUbn2/1gWCazJNGdLeWiUcSaSSptGDOwPQwM6Xw
o8KAavgqBo1i4/1vz4Dmzl/DpJC0/O0joUGl6v5ICR2YgArBnuY7JHEMfJ79rRpw3naLyAEYm4DF
vccAczk2kQtY67bUOefMMLro1PZQyFx/xBrDxXRqLDzZjECiq70dvMpYPm4d1pXIxfqkWdQE/GsJ
8KH3YZNiEUdkWxI7G2LAXmhttSusPvUgrW3pe6/cBADBeWCLgS10lkWMhn+qKtNczHeNMTxQDOmo
6kdbM8+1p6LZAkmLhJwLbnHfTL3EHIDC5BxMjhldjEApXrNIIwzLpeV3e8SG3o91JwrbDHORJFhB
VgxYSjZqQBVnDdp/qtzU92Um/Ac6cekWtXPtLKAviyIMjRcMTRbvcJKyzhnYo+exlAfkXdE7rulJ
ejLixhvd2ZWlmA6i2s14f9YFXSwlCxAw2mRq59ACRb8XA5MPWmaG9KcMmyTb3z53azcHrVloVnPg
Ql1jsVxSKWIQKBedQXZWf4ZMQwwM3LGcuHFKjXycRFGML1o9CNT2gxqBmN6BPb1LErWmC9vAZt2P
cimnG/f7yq61AcbQgmIv0a1ZxDgEUKokC6Dwp7pUfxFy8GU0cunl9tOvLOLMZR3lG+JUV5MyOfQ1
Bb9m86yUauApdArP0gS6//Yq10djbmiBxgHHzv28TD0bv1I6fQYudnZRPktm50x4dkUm4BcR/4im
QN8IptcRjgVnDVUaKQbaF4uzmKB0aTUKenvw+Pzn1tSzwxg55WsBNMgVU9h/hWuUe05sNBtN/9VH
nS98enhAs5dhvFH8Vovl3gLkPk5HUGMlwyTN9FQIt0witferIqDebjDk5N5gEH4VdRLHZMJfAcv1
+/FYjL5yqvvBevfVjtzP3IxSESQmB1zsxU5FaJMekXWGvAzPS9aC+7wWPx21L97//lAtpVE073om
7otrULe6PlEHEJmoZquPaucAi24bdGdrSTkIOTI2upTXaRKTRog06OYxMUZx9+21W1t9HJowr4AQ
IH4em1G9H1Ga8HrJHy9SrE8ewj3vdS3XwQ3NrGyT24hreDnxA5jhqKIpmanWjrmLCuxB2FDlflaA
/3T76F0fcFCLwBfmCZtDnbLowgL26Vh/9E+jGYXPfTPUZ7tUhi1breuYPS/DFYviGi9xyQqetBaN
S7h9p8LWpdKTFKXYQUnEg1dWk60RwOpi9L2A0M4nfKmRjESyTmjM/NMkm+mx6Ur8mMzKP4VKtYX0
/jv3fJMrIVvJWJ+chGa5cUVfUzA7szOzDi/SZIPLDJHnsPZylyCDVE96+2vKymHcFSivm65cp2gR
dUab/8iFE+f7wDJyFPzHsfqSG0X235DTdDp0opsKOg1p8TNkXbhi1VD5nm50VurFogLvPGq2ZH3Q
Ar6Z6gYBfrVuKmLdQugo6lKvyAsUdjMVdbSd6JLA33GZTl+0yq/+G6YkBk8IsKtDQQpAB5F9Qtt4
ZrR6xHoLu8RkYrPlndX2Xjn41QdDErS4MhGEeFUKLfsi8gGRLFHn/R8RB/UJXJGh7MLcUXBqH7oU
wocskpdR2NBg3rlh5xc+m+gwmaXTuKyZYCBmuY8D0sUfm2DHqCc/5yoAh9urXG0hQLacQM4gFRdg
0UWYkUMJiYJ2lM4NmLBPulxqu1Qo3WPoc6ffXurqBP5d6q9aBCtdwZXtEBkIwwCdYdVNtNf6Wr0T
ebYFIlhdhXuAftLcFljm9CLtOhN9D5ppQ+ocUZGU9jn8tY1nubrdkGtBvmTW+YRocdX1LoVTx71t
+GeGi+ret9rUUyQ1+uo7XXzR6zHa8jZY+U50udHNnYFvXOiLi4dRWGMKPIovGHsjWdvI1tEHi+eG
Yb9VFV0DOnk4rOaZUjDFnLXv314FhTKpFbBM6SxCv/pEZam1u7mZdq+0sehdmht9v4vSLh2gOoqB
oxKa7QXLwOAlVuPxRc1H+XU0tDbEkW6UOrco1Njec3Dzn4ye663R18onJyqhszLHWz7H4t0owozH
Firb2cry+Fmuu+g75Ep5QzZIW/sELMG0gzEo8JzFDakEiZRWpgOxypYihvBhMDjcyRolxlTDlTsl
/WgLt/EjJFonXK+kU8DQHo9wpbV/ZJGjhc9aHkg9iu+98RUnIBhTIVJR2inJk3pymT+21n6QCZ53
PYo9iWeERh0+K/6YGIjFZGaMjKzaGkcpiqTGg3WQ/MhHvZ+8pjfAK6KMmRPhUBjU9obVVdUh1Ay/
oNUtg7UAZyT+0AWu4L75vrrlEL32FUg1Vf5PXYTS9NtdIxmxYuBeQB831kOCbTVdNL+CUHo7iqx9
hRlWjXoQYudXUaRv1MHIu9w/V7qU/+oMLXwolXTUXRMB+3djvjgJAMzmqxUtTmdZEik9Ih+05/1z
GvcJtEOhuoaaZvcg6fr97ee6ytTnpaDC0KmiZ3g19UZIvfM1n+nEFI26N5joPmRJau8nWfT3DY2t
o5RjpVONpvnf7ZWvmnOsPAvQEVxo4F71h/sQsUrJHpxz5QBRdMspMU5RRlsA7cbKk2wkGVUzBV6X
GWIPCr/YyDzXNg5oCQp3RKEIOYuNMyhC5jptnLOR++FlCE3hoQaQHW4/5dr7BcEg07RFegCG3Nvt
iV6m6A1fcs66VSNxhx9Nf0yNMP02c/lOkjT8qAer8QDlvbtjwPtl4jRfR0w5yA3friwVgLdw2vbP
xiC0Y1lr8nEE5QS6uMzf2zEgf+csczKYpdF7mV/1P83fRu9R+Jv3q2/XyX2uyvldXnXWoS77rcpy
5auxVUGEzGLG1226aW7RobkSXFAUbz5XWjAzPrN+Q75v5atBq5rrEsbL1AqLd2cWsDlGHQE6rbeT
P4HaD8e8h2G7L+vB+S6UTCOuGXl4zJLS39gxa084E3X+wnXnSdHbl2klkm23TMEuZdEZR/j32rCT
dRhXu9s7c36Gt5k1QGd6ARTozKToVb9dx2lFkjM2CC4Cdt8enPlJZP3eidrxhKfJlq/2yhudqWrQ
RGl1sJsXb3TSpkhXwyC6hFpZ7dPUcg5lN5mY6pjxJ61Sq7NqZ/XXFo7Qxua8qjBnHhIMFY4fYY6h
39vnHJPCQYSyji6pCcZvVHrj2KZp8hHGrHaXivoP/Hh/o+HyN0IvXi5gTgS4MKlgMLWM4FNmAjO0
0vQCNaH09/SWJSSE7CJoXGuwu3HfNkUWH9ooLrSTPypNf8lAtAFb68PgS4qf7+hOqMT9gsmvGm6v
R3m5p+2Pc4jqdIabNkXTulrPNnUbXQqOijSamls7tWETxgz5wxhqSnqpe7MtL01Y+61bWC2m6RHq
l7/tbIJLIDnRuS+7WnXLwokewdYGX018d7/6gTz8iQIZm66gAuvlhq2j/gJvkX7LMSsI9iZiQOGj
YeDH2yaG/sKAVjxabFjI+kI2Jw+t5erj7f26+h0599S3IFav+ruVkyvdkKJZQI+cuVcmlFZxM9UZ
DLfJgtI8DhPmbd4IJ1jbOJIrVxVFNQvjm0qP4i875J/4hl5LhJR5Fl5iq0vbY9onATjGJtCNlyJp
6gc2/PBTAi/9gbS4U+/RdmWudfvxr/uk7OO/e2rOxwlOi/sqUrS0G7Qoukxx0ibPqcG1DZ6RiT1E
EsKS26GoKjwJ9+SfMNTHpxG/InkHx7cJPaWy+lfRa7G0UZFcj7X5WagbgrtH+g+KzCJcmePgB01L
qCzypun3LNSUXl+VMFtGhpCK62RKZBwVpS9br5kqI3WNxtRz1051ZaOqXPtOQIoRlNKY5FwhVfQO
wATtgOCiwsLbzWPOfVxO/mOagrHyMxN/VinPd9EI4TBhaPzr9ieaH3V56AEsMvdD7/G6gPGnvhhq
JwsuuV5Xri1Nxr1PUr1xDlYyUQTGMTIBpcamXM7VJ5sKEKIVqwRUmsCe0ERhlcNQia3Qub7UPDxl
tAtae5G8UIY2lu8kXBGJ6uzbbtSftVgZdmhYVBt56PpSNNt5LDi4y/q5DDqymDgILnE2tDhbyfou
y4Vwu77bmgqvblnKWRy3sMCcwUZvb4R6SMO8wP7wnOaJeYfuTL6XfM34qEl58zhGBQphcp56Mgqh
h3ZUYHppfvr59l5ZPc4g/mcK5cwIXFa7Fc5iUaiQyHTKZH1jzBmRA1d1+aGR0xglEyxjs+OY6CGY
7oTw9oCfRiF2RaAN3wpdkRxXNXNty5B6Lciyg2djCpyWruCpcpIJiygSXLjb+p9IsY9A2dNA/mT5
bXOHpCaMWnXACO722/jbn1wcHUSjqETIx/Ei17W3nwTPyZ4JohRdmLqgQV9hnPKzAJf+oxgn+Vuu
dtVLP1lp/qLGfYFySSV3sgvbL0ZfJ60pSp22tV5QwIk/CWR0UzezhPQDb8A+93LRKR+10plCN8qr
qndlbZB0DxUbpdvZZjjRVZDK+tAXugrn2+FirYaygY3XxdYrngipcdHg/mE1Fdb41oYibL4zvsjT
uwzTw99Y/vZU/qlV7nGE+wtVR+bGQwEoBLY+pfFLPFXVbymOisEr4AEAkEfvBG2kLIy1fZIXfkNk
nIofja0UiouAfYUuW6xlT5SGUvG1sY3iDoBoo70GYkz2md6I5q5qxvhXFabGf1EQDr83Psh1KHvz
PRZHpAwme0o0dudgJD/UPrL2U21VXq4n4vTulSDdA1mHxcmAcxljuonCaSAPukw6oDejx7crH3pr
l0ej8XR7qflHLzbZPNeYvTIZD1nLMiVvKgSYpTa69IVT3LUCZQSzqIvd7VVWIhnqn9RCzL0QsF5e
iBYgWCwHxvhCS7z7ovtJ9Jg7fnTIcc/ZSDOvtUkBSpJkgmwBTMCfFgGa7ix6vkYQXwbJqX40gyy+
TzALP8tov7x2ZTt8GOoy+6FUfVSeIjkc8FkatK7cD7rtf7/93Cuhg3uXN0tZj7TGcnIUGiCM+4r8
BOxb/Wi3Ag0irFkOTHytvVHE6lfHSM2NT7pSxNg27RiiBgjVK0GP2kmlvCqU8FKhtbWHjAC5AwHk
x6CrWw8Pk+DT//CQ8yCONuUKVwxhrk4EPOUljiJ6TLNa+Wug5BZ/TCP/G9P/Ubg6XShtI0Ku7V0b
+UpmIIBGrhA3xEKknZjZXkLK3cjVcltgRx3aL7ef7xpjxo6iXplx6QbmM8t7eMKXvLXUKbzUoQ9F
GYBg/1HWU0S7W19H9qwM0icJDuavKvfHc9OXKVJrDe6s+yEbKq9t5Vg5VKKvNj702qmauYkQGdjs
V3PCQIUqUXch2b+qJI+DZA3Hwbed+0QkW7O0lVc9C+5RLJKHzN2pt3dRGvZmXpRVeFHDXv5u1ap2
aAUsyNtveuW4OAjMwmMgWOAZtji6mFhXjnD04FKpXDijJnZR53uTHE+en0C56lCweH9kAs7BNUvL
jxb7MtQOY47qZouVaW6k6U43A/loKgzkTYRcNqL6yrkEW4vwPJ4LrLhsLiAmFktyOkSXcmqkuz62
u0cRxdLkpWT97SGXCrXbOCErHQaKwlmgeEb/MFR++9lKEL1KoHBCZO3/ODuvJjuNtW3/IqrI4RRY
iRmNsm35hLIkb3JqMr/+vZjv4NOwqEXJB7u8y1K5F03z9BPukIt3DZn359ay5ydkReUgTuL+yTBb
W2LCl0r96fHL3Dmd60fDPGv9dO7m84O6mFYhm7QRa6246FbybWik6oPaNP8+XmjvbOIqATcF9DpQ
gM3ZnDNQRsP6eVZoDb8HLvSPDNzgoIzaW4SkH7Qy4h50ETc7GeKKqC00IgKlxWdnQkE0PsWaLo5o
oHufAJfBCoABhXZ3SCRDKZO442H6bvjc0Ia+MLu2znqXJwIio1x7iYBbfXBO9t4VtSpIMeaO9zhs
s0SJBac+Iomkhx9EPRaereALY1bzkYnza7TcZBwr/51WHjQsAuumZoexobWRWecBJN4pPKt926Tv
kcnv/yd0A+VH6CMotE1dpPsa/UbLZYbRfahRmwA8u8Tf0nRATdJKwvqfFqjQDzmK+s9l3qG5WJRG
3bijU1tHyfj96zeYy6zZBHLFwDLUtx8Sn5DezsWcB7VmY0XUh8oJreH6oHGwt8o6N5PXDtn93MZ2
epJdK6JDNpaJn6KLcpqbrP7tD5NjrNG14VVD5L4LCn08xV3XIMm4mPmZA59fhFDqWyZgW/zup8mw
BjrJOgRmaHNX0Ak7VdtxTANLAktf5219ElVxJCB1/83AnaIDxOei0GzfTgOLueuLqEvTQO7Qf3XV
rlk6D30M633YMZl11XpSxGkAcnIExXitwd4eZiZSpAXrnAiS5HYWbFJMoSyZFAH4IG1NRFrV9ga1
F5NfYwsSu6my6M5IkRVV7YV+rGm6kjzJ/9S52n8tkQcd/DHtoVRym5oMm4a2+NEUnYKJVBOhaRiD
CYienSqJAb8CE/+XNuT03kA/1fQgRejvdSdOPjWKiV5KozoCJEVVaJO/dEqO7V/X2eYJrVINSHkc
qfOF91XOXpIvKLcb4WDnMJhbXcDQVorOs8UqzZK3hZ54VS3rfyxaBV16cAxCTlrNFIB6LmzEhAz+
9eOzch+D2EqDvJ3eGUqG2/kCsHjwlJrK9Vh26SXH5vukVnXmVVbmHATzvQOzcu3h/4LVuRPIqcM5
HiVtSoIJgVMXxKr5Xc8EOF9rEJ/hpODQNrW/jcXlEmQeS4ylC4cS9CaEDH2naE1GmgxyRLm2M4QX
uXKwhJtUyQfO2Rx8e/eNP+AqFHQmxR2Y5ruOTis6lI7KNFDsysj9JIv1H6kwQ2UlA2YoxXIDna3Z
KccTiBfrhxo1yJQ/fqf3+cdqtkG6g2HanvBWGmdSGw7kH3Vaht4QztEXetH5UzuPxbPZyc1NV0WP
rAy//2DtvfNEucmYg22/R5QLgFizOrJ2meeOt+IfVw1lHVXc/Kjhuxe3V6czkzqETvx2qzOpocQp
OE8hIsKnyS7ra+UU3UHcvs8fkdcmmUL1hI4Qyk5v76B81ha+WzMLVKnwqrwoLiH9d1dukHYBdnGQ
iys7+4fn0Fq08kj3UhhRmmeSUYGhidReRRlgjsxrCvrtix2XbXhao8HkG1EL79ge6Oa4osmk56EA
VSSSJPdKCevCqzkiG+aFENWfUjk6Ekt5hdVt4i+d5XWCBQSUi3OzJ1NExEPXjLsswhngsgB/AQnD
RABbpg558GcFdUH51PR1/z4KJ73zwHkN1Snp6/yLjAXj/7ACLpYnU06qm6HK3SprLXRMipPUOplQ
7FJfHhIbAmIu19Utp/8lBfjk5INn26sfVIgQy3QqQrPNwGamQ3twjHfOFkAjFEGstfREn/LtWzfp
ZCRzz2tQUAP5ohe642roSB9oMFqritN2IxmvYtYJ0wHE5GYjFy2puccBGjm2mOYgQS9ecSuT+RjQ
PKkUTwA60dzuk8ZQPhp1pUueljG+cFtjpbKpwPIK1LzmMfRSSy4/h9GiI+oBI31yp17uaOm2eo+w
4WBXrortQXF2esCJXhqVufCiabbfUY8AYZzNWl68Xs6SH1mn94wiF/N70S/aJ6OaR81VgMglrtzG
SXrK1Mk2/aiXjNZvcyhdJ6VvTNUfB8a7dFms6Y9KaIXuDeMcXavKGDu3SBT576ZOwn+LOjRfFHPG
xcECFPslGXPtOxR6JBK70qmdp7BEvNmtaXyG5zlbhm9iiQvJJYijtJBHUjqeih5C7bMV0R10q3GU
hO9gpfyVDEvKzgtGY7c5y+WfdlhaoyvpovteNMPM9wt2M0ILBVV0l85GorxL9Wb6QxE4r59tCPAG
ecGsHZW7O90xqhggWjwFTfa7W3Y2Y5yI0AK/iXZCmpleqZ/qIvIiuZjer33CF6dNKyZmXfmukLre
75iheJbVqwfR7LWy3p440E5rQQWO6x6AH6lakY2zfUO0RNNPTjTEtd+kbSNeFmdq+LLUOImeMscZ
00vRkR2gcC9lybVNJ2G4XeeMzgWYVjifNW1Eg76wkFbJ0EE2XIPWvP3M2GTu/5UVkXQeQkm0vQuO
y1e5N9ocB9glRjI+EvB7JmmQq091bw/1ueqy8XuRW9gDoHuuVO9se3Hemcts6r6ITfEhNaT0L7vG
4BUyhp4V/LWp5Zd3xTx7UmuNqSuhJvAtqRY5OxeW3AEXnxMKkyXWi/ETpHI+mBlh9DIY5r4Kxjbp
sRUmwEx+7szKe1lbsIuzHM7ZQTDZSXwoLlZoD585icF6xfwytB0axHOWqXJuqoxLbqMWjeN21Fj+
qHAGpKxt/JhM92DVvUPHsghUwC1nwLQdz4XVCtgVkn2LkSdwUxP0xpgVlZ/UPdOsvso9u2hDr2tJ
R2W1Hp9Q3RIXrZ2PILY7+QjXM+UIvwWm7x2OBI31lNEHPwRqmT822fIiqVN3YhZlvHS9PKFqX1hn
wzhqBO9cpuqqbYEYpLyqkG6iuAVuwNHq9bDLTnkO21T20sbRz6tU4+VxzrXTruSiYmZIJ4RXfdeq
mEpGrTo+ADc7m7qPCOtg+5vaYLDdVluYAZtFtnxMkwHJfauRmWRCCOuTL/0oLX9rKuIJDeKMsJ3c
KAnl8rcRZuD+yWJWhiSV9F2zZsJyZVylRGxJ5KcsKZZAm8biYJW9c75OzohvkETucF78QVHMkOzx
NkwlhlsAZ7/MmSPW26N3gqnPLByZjTg5ygSVnax7ZTYwazdAv94h6EDmj1bXxNItCvN2OmkiWkUT
C8cAu8If6SD0uxpdaGOYv09GMv1LLOo+cW4YrpbZrGDaG2udczKV0GiuZJuZ6odWPfw5AzRjmGel
0tmeBPP7lJr008HR2f31azVLug2kejunoZ08KmoEP71eiFTgSJlpG2neAhJQCv151rCxgPwZnetK
kZ+mMFKFS11sePDB9JcRrxSvlQbpvaNN0nmxe/lzNLfjFSyK9Jemt9MlzqUjTZ+dtBjBPG40amdg
qNvqv3cWq3ViIMfEkfyWLkV8GWu9+DedpuxLUkjKwSbtfMoQZFYlJron9+3GOGvglHSsB30q/5HD
MGm8aujFh4hL/4h5sLsYDXELH2wUGbbt6Q7xfozrTOk2T33q04LCpQWd5itSbMb58cvfSTThqhMa
V4TWvZRjhf4bIjE8F4PkyVMW9Jur2dAOqtK9t7VinDnRPA7v7e0NxBOSTsUlNUIO9KRulvyk0yK6
RCRCflypRxi7vQ3ktqMLDiVtp58KFUVgDxLepsLsfYPM6iTho+6ipvH7TVQi+yoCxjRGwYp709jU
w9Ca8mh9tGTunmGmykgv25h+5UNyEN92nwqgLu27lSd2Bw3oRsasfSbd9HpI3vWSM93oWrZ/F0ps
uY+PxdFSmxeG2YwST1HK54Uoy9mSbVprcIm/RmHy28r2dNa5Fkz+x7QUbMPbs2GBARyh+Ya3FEue
2O1nTXiYvYzXySKIPH6snRuCtghKCGtBzfxsjYS/ZEKS6NQUTAl886yPTq2+pC9xMaS+ZSx/N338
r94q48HFvLOTvy5pb3KAsVyMbDIW56aYCfQw3O2mzxXaqQPJaXsEIdh7PtoFYFZe0c7blKtZITYy
fh+32jbLFwmHmqesafWn0mxRnx2jkUtwsQ76antPuNpjrF0X+mpbQCv/cunaPrTxWJWzwIx7eq/V
op4jY6wOjuVOHMELcxXWYriFzu3mWM74typtR0pZDVLnL8gy+qPWYZynJ4lHqW6eHp+XvfVWUdYV
w4ZxwHYGDDs47IcSdYesH9Jz0o3Lz7E1vuldpwaJOTgH9fjOTlKd0elhDEq6uuWbJ0pSSrlYsSZx
jCaxgWtFgfHOBWnJI7+R3aV4V6/35z2PdqoSeIuwDQKC7/islcb8QtfH/NDbcI0eb+IOwMtABw3B
LpQ4GKlv5wGGmeN6Zoar+qijnKe5kLx6KnV/ApdxkRRrphBZINZCUHsRWt39UYxZ6alKLT1FER3v
xz9n78kZ+5rgFjhLd5MorWH9ylEhV6F6epohwF3J6aRTRKf2AJWy8zmiP8PJWa89rj/1bbgZxBCO
1gC3Dy+0+bluq+iqJJJ8FkuUn0RrfJikKj0An6yfwKbABhXAPcS4nv7pa8vnlxAnt0WOsP0s3dK2
jE7OXGYfmUWIA73i3U38ZZXNk9VyUZn4P0i3wUwT6nFsLd3UaRIXXWjAS4/f2F4lCT4f7itva3Xz
3lwRfZgveof92w2ah/UPpujGbUSKwh9CGAKkoo72ocGx7akLJ+cPpcl0y0sWDShZE/42y53qAsLF
Oq2gzLirpTVB8Z5qpGb1LOdBZ1p54ETOkanE7vYicbfK10Dd31askpxaUVrUUdBqxhTYOSAa24i7
F8cp/sOwjj2FEkCatPKlN3s7gihMmwYQrT3FQDBVp7zmQ/H58Rvc/RBW1TfaDzTmt1cEQgSOsEOg
0SEuHO5szbiBmBlOgykyuEOetF6fxQdWXHt7+Bq4ge9wPW11QgAnKZOFQG6gz1FLb1CtMIdlN7MQ
0vDjx9tdahWVIL7xj20xUhE+c/TL0I+GgefNc4bZRisXtxD5toN8fX0d288bUAci3RBI7oHdTNBE
JTfUagi05pe+t2UkV/rsjIhq6hf9mH6jADO+dtH0H1rSgBNNkk+QLCub420wGycEdBCLJorHtXOp
kNzyraSfDwYQe+GLAot2Cen0Ojt7uwoK/cpo2HzqAI/RAhGSfMtUNTu4A5S9A0nhuCoR4LYF6+/t
MlavMG51kCyThLFELhJVDSjabpgV18SiSlxDa9H+ZUDGIFUsylT7op0HcSnyxVj7VtNQu0wCOse3
HAs47Xo2YrfKl+KnXC6iPdHeVI9GQXvHbBVRpq6hk0IK+/ZHq+oSTxiySbdykOdgsUX+wylV7WRa
k/IfPlgL6D5TPEQJ79CE6GSJUa5zGhpVYfsrjMpNTLm/1F05nLNsLt2iqtIDrtneS3l19kO7jS69
vTlhIBudWMjAzaRwHNB+VLDAxAjilBnSR9OeoStAyfoPn+5KhjcpT2nSbTtTjgqPRsWzPLCUSP+c
VSLxUOIWP2Zr+fY4SOx8uc5r05tVqEq3J7tIF6VuU2BuUolSEuMEXTxpSaS84H3nYC9pRMVns9Pr
5QK09Kjw2fmsqE0J8HQi6fRsI5SV4m+FA2wUGBPgW1cRMphNFHDlg+3cXYceGJ2wFWey7VzoVWjG
TWvAkhdZPbqDMVrnEdv277+/l6sDJNg9mfxqu5dxgZLEog80MVFKChg2I2o1AwZl3hsGyM53nhNB
E8Ty46jc33tAWovksw44t7vWjMqwy2xD2qyiL4ZPDLQa6Cbi6FLey3ioh9EvR4DG4hvchMEQXxRr
bqCsxvEqybokTWv7kBVWjd16XmhjjmVtnYrUKUIXaso40b2NR4Yli9ZbniZKrT5IZveefCXSgmEA
rXnXzK7sKTLSCvZ9ocvzS0v3AUbAdJSd7z45BR7FwgoG5fnfBjkjRyCxhqxygx2hXCc60wG2aJUf
mVA8tFxSwYMW0Qvom8l14n64yZ3T+P1oNwfdlt1fss7esU0AYnhHsxuNXhr4aO1bLqFk4hcxEAZ4
4UbS+KU5W+YVCaIeEUe5wXFapVA51Yi0iLMG1MB2M8kc04OftHMBOKDpga6steidIokBtFLMRhbe
sjnJzwKUzrOWTsp5BQ/+h7cNJm1VuwDAf6cLXCxViLhYwjm35PhkdE16kqbmiIC0U18jnYieMukE
wobbG22ay1BrG3wpzAwEVdzU0XWQlQwIkAj9ekl/PA4be/sH8o2tU+nW3zH0HIrpKq9WZ14Tir8s
kIaoywEHmSHLf/8uW60aV5jRSi7edg7oTzRoU0USImZJeGm1NpVc3RT189AuhkYmGiuamxnx8sfj
R9y5Q0mziYqkJigtbXGWFWLqHQa5lEr4MFxEL4nAtuboKUxtrC+QIAimVjtKTLQdHIEDoYTAQMin
3Nrc3HENvR0jUfL7Wir1U1IjvuQlMVoszD9KyjGInH3Q4+mtuakWix+9sLHqshpAclAxQy56OdMl
HxKKNV87qBqZ28OCrrxGiLk/2XE+fpwXRwJ7IjKQokrST6mLFUf6D+3Ficl6sRTJuUP+6C/cN7PI
g+8rvskdzJMPrTMMuMwBgrqmtbAtbyCERQcp5d71TshCdxYxSxBIm7hlSXGdNHVNy1mKK0TlJyt7
bubaOTdWSue5iNvqFjuZw/ynTi6PX/peaAZCb8PPJzzfKazmBiTyUmkQ8VbV5NQ3WncpkvAIRbD3
sToavRCwVetS69H7pbNQFczX5ZGrT2rS/GrIQganiulzWBtYnFRadtBXfEVXb2odLtn/v+DmVIka
10SIB6ieWpVJf70tvFWg+300ARDk/zmuPmOMlAN4c9UQnS8rYVLyeGt3H5oWIFGKfiPF69uHxlkc
HRV4aYSMunk/SY44J0ukelKjGW7kVEeT0vsQBX+HYQL5qI1k4Ouk8ZdNlpo2HWI0Y/AvGTCQHnSU
f2AlnMwwPyqC7kPFm6XUzaNVKQAjJ11lm22r/L4Uy+g5qCl5zO60l5Y5NXtcHEkFrR32t++Uh1ql
mxnZrRYWm3fakGEz3eSdTqnKfoYOeEhAKCc7CfPBzc22+phFdP8cqcWAKjd/2/d4ZQyDKFX4RCGP
bwu/rDXsZVL7ONC0In4fT0v5bPdNvdxSwK3hwQnee5l8J8gfoC97L4XVDu2oSjjZB1kU5S9a2Ha4
qYTTh7zq0oP7em8pqkIUe1/JF9tW46RHs56KHHCr6dR+l9qYDCFVcGoz1K8ffxJ7S9H/wqrMhnF2
R2+TRVnLUQczNpkT6WlWpPxnqw2db83a9OXxUvdfHz0weg2kYKvw3bZvlPeFNHPtALGm9pRabgtD
G6NzFo6ZT5NkOT1ebiflY73Vfm01QSP3W3/PL1+faNM5iUY0c5FKtL8MogzdaQlBI0uFchr6fgaB
ZmpnHBlmH6Or7LnGxsqbMkU7aIPc3ya0WmAe0AkBYI47ytsfYuZjPNQDPyQcu/SDUxmOp5nUpsgW
WJ4+zYabNBLY73IwDgw9drr1b5deL5tf9gCRo9wY+jkLmkWWW5A6bd0ZJ9nIsneLjUafW4slGVxa
zxCIC0VoQY+pQB30eSifWy7mjt1rtKPAsXMbYEWD5gXih3zCd5IGU88Qa6A+D9QS24iybM1LJy3J
OR0myr0ir5+0oU39bhhsXpqIL2k1yv/h6K/qizjkUePe1fCtrmBXwRkJss6wvLAU8jel7zvPxN3s
4D3sHX16Pas7Nm3ZO0jJIEcNLSSIVFm9/ImUQil7Nmo0vtTW1ueSTsJBANndXxIYklVkp/F43VwH
WqyjVWFIcRCmfX5WY4UOVzIXmtsroelXWqifDEHcqlQlfm809GyxIBIH/YO9pyaTWTG95K/U2G8P
Hzr1dtlGsOWUJrX/lkVnvh/mrDwjq9E+6WRwRwJjuwuyvxh0gg+6o3JYSpqGuUPcVGyOllHI+adZ
Sosna5Tijzna0Aep2t6lS6GD3AIKD0TQTYSp4j7Taoxug6JHqcIaR1wGywmjurJPZ0rbIfRFqmuf
Hge23acE3bHiP1/b/G+3NY7I/NMBzSHhDNO3qY47t5Ti9GU0Qoa1UXLUpd675RnVvHJjoDZtb1m1
EYXclXYcWI2J+96IVIxSDN9mMzTQ5C8WjAPjzJuplt0yn38+fti9k4yKE5LyMEuI59uenjFUtOkd
bCxD5lS4C0YKIpeKgtrQRerM5VxgmxWoQrXOGAWM72iXaZ/KYYmtg3J9jZSbXEehHwu7DlEwxJ83
79psjCnOpz4KcubZbo7Awud6lOSDJGN3FapMYNwaH80WvWWzw3ZuMyuak0b7SWfua4Mk4Z8He7pz
IVGn45zFmJ8+4vbcavQ9mn61yJFLaTFc2kS0EZMl6d71co2P80yHIJDt2PqLLzfPwL4imuqWA+hS
N+/B/LpSHC7CnR0Oo4ttaB95i4nnOG4QjdH5fTms3pJVlklHl/p6V25fw9qqI4juGX/l5NlOUiiU
4qbeOJ40xstzOsWtfUn6RJevKTlOReqpdn9FhTwYvmVP8pMSZvU/UdeHz2aV24VPLlD9tv3Aan9O
FoXgO8CyuzbmCA8jLw0JUJkUjeep6bRzDJb+p5pX8sepXI6E8PaOCpkLDUV0ElZe99swwFGxpAGR
50CFlx4Yaoj4UA+H9sPjw7LDj0ObnwQKlBLV4t08DL0fKaYLFgVFnua2C0ku/icOTf1ru6gNJ6EI
UTOEmhT9o/aWMr2TZq24olkkBm+B/dq+aHOVWSe1WGsS6J3Tt9gyQQjUtirZV8vIbYGo0DD/Bcrf
+i6GtJMvysQX75t22iB8sBTF58oOMRR1menY3XVEUcw5VX2F35sBDdV2F8wnxvM4IdFwnTt7XtxZ
r6on0H1O5I6Dkn0u51o138lx2te0YftIXFSwEn9b/Eey/3Ux/HSgtSKyTm1NinSCL9NEnw92cufo
kv+qeDECm7uLZJa6ZNUydzB05VkLQG+bL2PbltfHq+zcScwNCZhEK5pj2zg1OEmFAABzlzqt5CdR
j82TWSZtkC9Z8QL78KtThcpfj9fcKSIoiwgl4EIYJ24n3N1Qt2pRcfTRWai9qdCLW8MM2IdBkhwE
gJ3LD+gApGNm6UgGb0MXl36aNwugobmpftSOPfBOs/kzZh/O+zByyv4gSdxZD94OPYP1AmTovYbS
XxLoObQjQCUFEIFQmyFQrpCBc5NLNKwiSROTB91STr8+3s+9RRlKrCkTBefdbBCX3ryZ+yG8dYmk
nJZR/W7FS+uac400Y70cWULsvD74G+wlzFEC67ZL31hJC0GJ+UQvqpF8O1qjN3/b0L0q0dKDN7gT
twBz0rnlnnzNDd/uaKRrdSQ3K/6jalCIkDHFAzOoHVykO1uIZCc4WNRFVjD3NgHWIWHXJuNVITNE
OTcq3YnP5ujEQKAdsVSnWlSR6T9+bzsb+YoQotakXQs24u2jYRhrtKgJSrdm1Bs0DxfpnNUp40GK
3YNd3FmKuQpQiJULwYBl83x5O6cxomUAVpqhOluUr++GWosLr8kPA5e688rWNJfiZRUXu+t/QwE1
JXXR8sBCd7k8DaECHdNcZGNwDWMQpptQRv4QvZX8nRRFX7i6MkwZNK1c/zfL0uYdEbdefE3AXD7V
mYrG8xTF9lmfbeUPuDy26cVOrToQr3o4QtLYtd+VQZV/anZkYphSpeNnGzetI3fyveciyVLp7NPS
uWu16lNPh2CSsqBOHIHY/Vz7IVYiBxF5b5XX3gpdD6xXt5+Xzk1kTBE1uKEv+bUekbhxtPmoF7a3
CqhGWGEkqKQf673wa6CKlCixtSEPQAJ2zwm8LK+tuiNzxaNVNuGwb1hmVNs8SAygBNpkxmfVbOT/
cLjXcLTyDkhxtvcJ8HyY7JBLgrqQJW/U6Bcxf6vOOuDUgzix/uC3+SRYAYIEYrj/T9zq7baBGpna
dkmzQAmjRHhUE+IUmoX9aVDMIvK10bDOKP9eNSuLD4r0+0+YLJ+26WvnEruVzSfskBea8qRnwVLq
JcZOiexq+jAHsdTPB8XL3lOCWmSAZa1A2y0uLEZ8rqTqzgMthuR2idu07c/CmuzIy0sI9D9Ua0Cv
QC+0MOimGQLu48C4uz5zZkjPZJKQ197uciKykUk0u9zVRvmkL2P0Qv9Udu3WiK9FPKUv0NjkM4yy
9mDl3U1G1ApMP0XDHa+7U60uASfOyousLB4e8fZ3A8Zn5NpqfXRu778OVIH4/DCYYcm7PKgc67xv
UfIPEsjYeMzP8TPMvP7yeDPvMzwYA0CQiFvw+++8Q1KtHJnzlhCmkdQrUe+bjMJHh6Ct3CFsiK1N
3IXvTBovR0OjnZbqSlZADwT1OpLL7TkSclT2rZYVQYUExdewEtO7PE9N+VSgFvYj7ozhY9eWlo/C
fv+UaVKUeVmZV7lr2riK/YdXS9sOVjUYmnsyfQSiOkVTI6e3WX9p4sK6xUas+rCO4y+/v+OAJVaU
6JoHbmWfQBmrXW/GRQAyPUdb2JE/zlDWXSev2y/C6cuzBQryYOi80/lAYAflp3UQgIzgNj60Q0Pv
toiKoByq+jybERoTijF9GOk0+72l/pyb3rlkokOUMW/LEz2Po1nw3oHmTXPS6Jusdcvmu5XGEL0C
KwsEDfJL39ial4LrPQj3u08KKgEoKUiU+4mzpNuRIodGFkyOyD9idDo4rqxOTurmSh2vKPNxfq66
KD7ZZlJUblmb49cFB8MjcPJ91rgCWlcbewDX9l20CNURujo2dwGeKtni1po1fq8zaJ9IZ07RqVSy
//IxMz0jKCtAoe9oQKJHS7gnL1gpxLjn2FyuT2PL0N/LxtBs3D5LhswT6iCMg89n793+uvL6578k
DLS/8TVq0zywK2l50cfGDDAvFged791VqHZpUTCnA/38dpWJBmlUNCGvtnWMMoAEGKJzmkS94z/+
RndfHaATRJ4A/92J+sbySLXhcMWFutqcDe0nSlTfMfpSvdJBuvnxYjshmGhAHKQHu5aG6tun6jt5
iqxMS4NsVNX0C3OS7E8Vxwz1fWZa4QUjhOomy/10fbzszjNC7WOkRVyAF7xt+XT6rDOlNtB8b3sQ
0MNCdeCFKS2wRM3aJ7Xsh4Puz33vF/FShCFRsEU78E7wHVjnUCeCXrNZjnTX3bEZ1ebZljoJVKxd
DZ8WWR20c1Mmefy/FkWq7lyMUad/+f0HByy7ChfS3r97uSgqqRlLJ4ENIPodlNbKr1UxAJOroufY
6o9EoXbmZjw3QHr0qOG733GFBgIioxGUZ2ytxyQrDmt/SGb9WdhLdxGWiXVInCG5NKuth1eO8LDC
fcqkSPlGWjccvPa907beu6CrVvDW9tZFpL3XdRo7QRVndDTzXpeKs9E68x+NsBN/6PX25tRK9PvS
g+Cd4UuBX1iBVtveR4SKW5gVTK2iKCx8fSlzX9hnpQDunwzPQ+d80FKrPLj2dgIGSSqGNGtv4H4g
DVAIBMPgMCqTQ+Rb6s56cZbqiAu2kxayCiqAq4TCqpr39gOOHbVwKJQQPDWkxIOcIc6LMof+XOBZ
+/js7i0FUW89RSs2edvSLwG0VNaCiJOzjPCfmk7g+pR1Toia84CD5OPV9kIEFCUINjT4V0T72wdr
JFjGbSylQSFPOLUloFs6AARXZ0m+L+Cqfj/qUp/RHgOMRHdgm6NE6VLpiVDTQG2L5saY2/bLUWtv
lIjZKQ2N9iD33dtMmnBrO5qK/Q4RVyIi0qsS6w1jGwfxGC6nDlUdv0Je6PR4J3eXWpGZTOx3KCe5
Ms1Sgkx6IBUkJfVSqqdsapU/O3yYDnbx/sxDKFPX3joqn0S5zWls28hx0nrKAlTpyS+pPE9qBx3y
8QPtpFkso2Mvww2y0zMCgm9y8FWWQWDYw2Y2u6zlzKl2Ihtav2Z/QD6suVhImrqSMum+qQtxcHPe
Xyjrb7Bw/KKyR3Vvk1FOaYeU0ExGaRg9B4Yofp0GaX5Oed/eWDuT4RLPKxfXL7R15vSIC73+99/W
+6yP1iDqtJzYu/a43EUmCoM2+YjaitQ1TfGU2a04Rcz3vB7kjzvUy/yxs7Lk4Mvcfcl8mLTQ8G7n
PL79Mjul7ZFZL9j9Iu5OC7Lpl7bUtd8+ta+NcaalK9AEtsfbVYCTlkmTIWQ1xVLoVfwtbxSK5Uet
kA4C295WKkhcMg8lc70Dd688esnpapYKu+o6WlZ37oypdi15ceBNTfIZFOV4NrrWOOJo7Qik8JjU
2SpVGYyfbUXWNnqnSLQxgmYorY9Tpac/isEA/btOIoYLrUnMOfJYSt4xeaubq9NZyYmLoPfNqU2+
tEsM1gRxx99u6fCzGLsAOCK1vsN5RNowlJJmkBdGZjOD3ErDTwuykK0vCQFo+PEHvXeiYBUAH0eH
AYLh5kRNUZ1b2EWnQYh4tuaij2V/aeyu/X0JQJ6KjxVA7Eqy2p6pxGLwviRVStXfi+GcIun41UYc
eECvw56eqq6gtoecnEcoEmrhQQWhKjufLMpD6M0C2byX0rf0Ia87p0iDZVma7JNadBOaZVq0RL6y
Kg/+WUz1gJRTqSRoi43pqM6+BpJNc1UF8Tc3sfU6xhchLStXSkAG+pPR2u01X5b2r25SaygZfT2g
5ziH5rku5im5yvKghe4y67F2EADvrxWU2VbOBeUQZ3fb2zRQvS2qMksDIatFUGTT5He2kV+7RTs6
H7sBH+w4nwlKOrTANsFWDR2laYchDWLAVO+rQddQKkOl6jSjz3ZKmmR6Zxsjck4Q3P61uxhEnoJt
0u+fUjSMkKSDo8ecaROR0i7pI8NAQBacYfcyLYPkWUVhHcS9vW+BHBUvOqbw5I2bZiqSxHHZ2cAW
iqwZboYlpCuaYfZRg2Dv7bEGQpi8PPQ4Nju6DPZQITfHdFUoph/Liem1HYxNJ4+sA1b2fSZHAwJk
HDpfwNDvFLcI2iPElJEsZ6m7dwoC8Vi207KcBmXwF82e/cfvafe0gJVkakafiy7OZgv7bEJ7cXVi
yhdN/o4a0DycOqsc9KdcsUrFFzTDGzdHXTB3nTKrrA9JX9rv5ayDwvT4t+xtM5q8a5uThOiu8qBn
G0n2jKR7DEnIt3URBnHqWOcUh7qDx95dihqeGS/fyZ1qog6KBDIosN4KrODgK7ncKu9GdL48zFuY
+z5+sL2XSl1J65QXeg8SibFGkS0po6TqjNKbgDQ9RSnYAycJ9R+AMI/gvbsvFXwITCPqHSSpN3eE
WqOoTssN55twVHMXjcP8Set0vb6ic7xk3ljRPUCdKvoyl3HanOpQRNdsqrWj/szOPiOuvDb/0TPT
yb/eJiYtuzJq6HXRMlkmr1AWHGWAW6XXoRybgytjdy2CK/UBo1gYDm/XUvOeV40XTQC8Wb2aTipO
jgWfLlMgoTx+oTtxh1Ev/SZWYYS+3d9oFHoMjZjjg1bgpSja+hzK4REfZe8OJNfBWJRuDFfh62v+
pVmnzRO0XQgUgYlaq+4iSDn9wFdK+Rtgk/2iKWWFVccYquVTXw01lyHeg9M/aK2nzgm19vpr58xy
f9KR779Wootkf6zTMVNcTZmxRVX0/+PsPHbjRto1fEUEmMOW7CC1LVvOYUPYnt9MVcz56s9Dn42b
TTQhb4QBDEx1sdIX3oBqdZCSedc+5ibZAuBxnaM5lcJ7+dEGAkMyTO6NLso6csNznA4z6sUXxTaw
5K1czRcyyh4yW1g7R3vjsDEUVyfPDhjUda4h+8To9SERlwJ98SdN6Vo3qKEjfUs6ZTwZZjhpO8d7
a+NBcYE0REgM5nvZLX8tU9zOqHVIom9cKqanrjHdc6VELaKJnbeTTmxE37h4ADol/gWTuZ5cORVz
D62PLpAbJc9K7qWPc53ZxZmPbz5BmXMu9DUr7CjhGe6s4damJ4khjgFlROy/fPi/pomWFNANydgJ
Oh7HCTDmsbWSdmeGWx9zUcbiSee65L29HqUwei1sl26aV8nK9oE1WWi0K+lvezbTnbrC1lYBRwq2
nZzplnSFpmaKzH0r8Gmz02Oix+WrUYnel3pfHHLHHXa0gbaGA0axhO6QAtgx11MbEB8qB+B0l7yQ
5qHhtfkcddCbFbPPztKw9hpYW5+SkjExGJpRNNZXYYuVZE5tmlJcZnTpD5k+hAe2ZH7IDeXlLSN8
AigHUTqE43+DgSFfQUsFlNZFDfvwlVb21TGN5F5DeXNCiD3QNAEkdaNyCLy660yXMlc7RU4wUpt9
U5Se6c/o8366f8PfVl+ZEFQcCNzU3G9KhVlfgI4qRXZx63Y+KdyL9MBi9y3QWXlumiZ7FFWovrgK
yqDIWRAvc0/eIHRzEHxVFWVcJBWhshVpPW9Z+d/9mW3tQkgp1CWJtGh7LTP/+xhLLNN1KLMXAxQv
FPTaL7xqOkVTXx0ULd/5jnujrfagWeUNzwIq2H2RWK9LIX+kVZY9txy9oGym7Hh/cls7BDAbsTpl
HrTWV8N5+gSvIo+yy9TDM+iAHARKDPs0KjgB94fanBmgZKB6KMTehJD48M4IGrMZTUXxTomhiwe9
idogSRP1WMdjf7o/3tb1y76HzQ7K+JZ2Z+iz5+QuhRcv08SJUL68hIuq8v1Rtj4gsRPiFjzTtz2u
0sTK1+sKRODc3jta0HCPE5XKh6jT639YKzoMZKi0WwgSV2vlUjIWg811GKV6cirCJDYOyjiPR8Sf
e7kz2NZqOUjq0tihSnZTbC2i2akjg7tQiVVIilo8BImDkLM6069zimYPgbJ1f4C6AZkKaRAA3fJ7
/jploE5gnuQ8Y5Mn80+1bBsfAd3klJSN+gl9mfmoJ8oebHVjUIJEXhgyYVZvHWWxD2WdLXVyPkBz
KQSqyb5o7TaY7DYKbEViZtzVzdf7W2ZzVO7IRRmKh3ut0qQ4OhxTZ04vTY7VYUIGfRa0iE6ijp1X
yPTkp3kutJfv00Wwk96kpS21+lWGU/be3JdpzaBTk73p8jl+n2pJdpD6aO6AxTaOBHk/xTD4ReQW
66XUndj0+hBfwtGJNfcU2qJ6G2UgJx8Lm9RmJ7XY2KjcJwv2A1bkoqJxvXFG3DyEEYfk45lwvldx
FZ77rmrOVjIojU+vddh5dLaWjyYEKdoir30DO+YjznnfY/EILU4JkgQvEd2Mowcj1vtTDjw+MFWs
sO/vmeVsrwrySzqwtHX/BESr5dMrt+ttbNovVa6Vz442viGNtU+Jgy+nE1fJeYry8Txi1vXx/sBb
i8mYpAdI393WpbS87jKAJxTiEPZKA/x6kP6VAyym3rbDf1jLBbRO2Z97+6Y8NemEDKjDJxfDLuI2
QCO/bILSKGOKYQWUqmc356HfeZc23gkeQN51FNtBK6yjPjxn5RLxQodbei22l4snFw+unQXcGgUd
MRIsIj7u8NUCpnYFLaql5l1Jqzxk01JuLPt859begJ5x3mj5ORB/SKzWk0kjMZRIZwPk0wgigp68
76tXlcpzzTFMgwzVitxv8iovfQ0m0CGKTCs+zAlAE9Ux2p0Kw/bPWcCpC2l6sUK7PpyQEwoJgpHw
wgDrEfWFDHL8M15rc25/wSW8/JqjU453lCIfBH23Q5dV7VM0ohp5fxtv/xIqq4ua2wZlLPZGwcnV
SKhFZtXBNJrJaytVEra0LbxLE0btm1qrzdNUWNNblJvVp7jGUx4XnfblPFdAGqrHdqD/jObR6qtg
DWzPeUGtt87iXwLNGbK2tPERXdXPQ6pU/7D1iLq4+bn2b3HCkWiAoFg2IaWWzu8tp8rexkAVds7u
xkVhEPlruDosYnnrAjbiG/YUoZt+AXw2HBvD/TU1cXsiVC533peNuxDGP5cEx2jhbS9H7e9QoQ/d
0clVyPh1Uf4w4yIdH6XbiDcq7IXSb2KZg3mpML3o3NFWzvd30tboFH6Rd0WrCcD6KlCJZrdsBOWK
i0LtlQYwcJu0aoqTVo/xQ1aZ9rnGd+Coc5HtrOPWF6YMSU+fi5i3dfllf827iyJtmoSk1K1m0zF1
FPcQO2F2plJV7NwjG/1nwAPAI6DicyWudyhKLtzCzRBdsrlpL6ra1tiISBnIJho/Omj4+zl2aWcn
xivSp8n6cpYgCfjyCPDicDGvW/3YRgyYd7PEU58dYajMp7md4dm0TXJgZXc+7MaLzo3Jz4R6QJl3
jQbB87xAg7EOH/PUQ41JsfrXrhNPQa3W0yGjb3uMBzX6eH8fbTAGFwYkms6gB0gr18XKhsi7iAQv
gopryHicI4eusD3bUh7nqsDhpQcthnq1kRUavOHBfp9abQwF37LDPhidUvuiaRG2Ba47/FaHWFQH
PcOKIagrqbzOyjAS8Kx1BGpr3K+ccz+P0btEG1sTN6G2fBUW2az6yHJE6amtm+KrWRfadCaXyoRP
E779Qbuoik80u+rPWNQmJouOYuphEl7iPuSWPSUHqUXFcw49sDt0SEOKX5THSe7QcpiPc9uZ0cNY
FZH2Rdfb6SP+s80eUmLjOKIYCzWF9i4fc911zZBMhOCYxBdLhNVZ4tRw6jt08IRSpv9LSxoyU5jH
kHES9eH+Am7sGugIFHBQrCPyXLcN41Cr6nygyaWXcXHBVxL25hh376h6oI/RRzWCqNkedn7jYBK/
w6PHVgS08zq2rgSWOZ0HO1J2UXn0ZqEeMuSyv1S6IVDpEeV5jPI+aBzwZ/1YdN/uz3kjiqFasJgW
AmNawBPXV1Dh9GkGLZQADSHyxyZxkpMq5npHCWRrFCotgPiIY3BqWF3wpcQjy5uypcXWF5GPj29/
KEQ+7pQXt4ehHbGUI2CcrkOyZuZ5iEEvWsOcS19OkfyRx8Wes8VGgoK2ERc2F9qfCPP6m0WLTg07
H7vH2LOeShc/oqQxdL9BMOFQDPNeP3tzWgSz6MdA2mGTXI9nDDhFeTlBdN4q5SV1W/FhFP1er2V7
FI8+qMdbzJ/rURD2t7qIp556Hyr/h2hSrSDKRKK/PKzA7xhYJ+8dUfgaveGk0NhBIiFeNJht5Pda
Qb5VOA205UEB5P7y/c1IVIugVamAU65nFReansoKzJzIsT+rSxDZcb0rNLh1Z8GygQVMWAYqZTWK
3XZdWYFAupiRobzhODmHFHG317ObNShbjs6BGyUPNG18ucj2H2sqeDc6Shw3JaRZ8eCKZcBGtZkG
5lSo2NLNSvcO1uDX+19yI1ihQ76gguFk0Mpc7cIhdo2xljK5RHbZfyusvGJmSfNxBCi9s2hbB2xR
2ocKTFPpxtk89XrDTVo8nfH/pA9Re5dWFyKw8/lzG7df7s9rczDWjHrwsu3XsQKEe1cxMhOz7y5q
nzwriX3Zqe6pxJ37OPItdnplG+dsmRbiApTwKXKv9koym7oYjAKJGplOJwKJ6XGGS3q4P6uN1WIU
4lliN+h269AyacUwTtqIGbeezG/HBjccm27g664Z9lCcG5vfBmNDZMkJuw22bBXvIAxQ4guNFs+8
pGom0oM9d/VD4SqehbegnZ5rNulnr5rtnSt/a55ARyFt0FMiL129X7lR4BuDz9BlHESdHcJBah/C
dEjLgxrr0+n+R93KOcETgEyhy0lRc30GFBGFuV3Z+UWgYXjUJiM8ZOoo/NRplVPv6OFDonkfSRTx
QLZyD1KyFh/cLts5ihtbdnFjw/+B54dW4fLvf+UNaM1XYZ328iL0InrMUcIJRrDqJ0t6BGl9uhej
bKzwQiJcLrgFY7Setq4WilklTn4ZjFGtkRZJ4q/qqOjNwdHCicglsd82WZwcJgiJ/93/5hvHBZAf
0BGwKrTX1s9F5Q485qEpL40E4scCh9ZzpDrtnobSRvAHOI24D+A/xiVrDrsu59ZSYGlexNBHKBP3
UGN5j495A8ivQtI7aOpGPvzD5Kg4gvlB6PQm8Y3SEj20WssvZqg2r6RZy8d6SKud9HprauQksGAp
w4H3WZb3r+0CDtUsM2XKL3SGrF9NP+sPoeZk37yyMGDTREg5oT2c7WHWt1ZuaSlTGLEAH691cYGp
AF8M45yqeNYds9pJEN3Uhx242MYFQKcHmgEdISQc1vWxkMI31CNRXFSjLFQfGI/xrU6boseWMto1
Nds4CRSkOXnUpjWMV1aXd9USofVKyEkIba97cJ2heaLb0n9tPC3OD44BdDLAZ7fTwF9OY2Gd72+Y
LQAwPwAiFK1LEoZ1jmKGWsaucenizCPklLkzM9UHJ1b/aGIvxYivssr5oefaiH0ni+R/Bq71n+e4
GX9Wre6m1JbbSPMVuNbhzqu9sRK82BwhDZDXBuQK/3g0BG1+WoSWqhq508kxhPlA5qPufIaNC5AQ
hA74n1vphhCmAOG3qYEJYrmqPFhz0b/GHLHDGm2xXodyvXMJbX52blouIaAft47kiiUi2MUgPzov
bN80qW09E/tX7gm31ck9JaOqzPgHjpl6aJB8ti+GsOsPqK2i4u50Sqo+zjIzHsDgI2d5f0tsfXay
naUcCC0Ng+3r062U8VBoIzuiSC35S0kmuO0KEh/hYJkvh3nzxZcHYLERvCn+KrorRuIN9AmM5LcV
mt5rt+76k0Hx4dPLJ0VvCxoKJcjFuup6UiOMoTDRLXHJpqw4TGqSkF0hMCf1ydnJR/6kuKtODJ3y
BWxKEn4bQuOyaU1xUslLK8L0+5DX87t2EHPoD5mXPWqDZ55tKjC2b6YS7R23sI5DS/nmxcfH42Kh
xeaSIN9iVVItV7y0MOSlMrTBDGAWdtkBrNsCapv0ek8m9HbbeBTriSCWdG8h+11/4SLreleNQZc7
y7VZZJP4PNn2D4RejRc/coxEh5J4FCLsTXG851XPQ8TnLzoOWr6lhvNjVYg9/M3tI8co6DChaolD
7s3FSJl8MHo3oTGB/u4n9on6QBCX/TLA2zm+GtvdsVfRmN9ZtdubCDgYrk5cfOD6bmpGGW92WqUj
ooSzLT6gBKzDaC6aN/ZkVtG5NxJNP90/GrfPKiOSzFKThxdwA1d2ipoEzTKTy5BEOG0PrTwopaPt
3LBbn5NdActiwUHchF1GwWXX0K6/NJWIHuqi0I6T7Nw3Cd5qJ1KB9sMi5/nyo0jbHqHcP4kff1aR
SpyQqGgz2WyS5rqfhRy92evigELh9KFG2fb3QLf0UetqcUKEMPJLOOP5zpJufWBuOYBISzeHoPD6
ZJSuOfBNaOZQSZfnMPbCVwQve2WQ27ofTUN4kVSqbBDK62sbfMekYf2QXkpFmbrzlJjeg8Lj/THS
0fI76W2vqvDfY/EeAG7SBXRS6+eX7yQQhlRadXYS9871RJHti1qpx3AHwj56NAxFOwyI5e7U/rZO
CEcTzCb1K4v46HqUjo/ctRjUXHQ3moNJjt1zVuvooUfRz1QAdrk/qa17jcvcpoYFcPgGIZej4oIz
D/QBVeNyU2rDwJUmdh9bZMd2NsrWGcHFUVsQcks6ttoovdQNtp8DtDsW5aHzLCDmaJHCMHHseFFZ
bqOHOZ+6z/dnuEHSpioCeXfhKPPsr3PeblLKQS1IuCOrGsPABWgTjGOovo6AvP62ZFO3AZx57WxF
2eT55IpmeKzm2X2L55ZCeyeP3F/3f9PWmVkWd2HgEhWvM1KJAqJbT318aYbE+JlFbv5s9v9g6Lo8
01ShgFgCoV7ngoqrwNSoaQ24VhtenAEZFk/vpye7Vvck8/80xK6jAhYWCTwuQNpVN3hOcmEkpzwu
9jRLBGauqDm8ruQgJ382qgaMRhZhkxY5yHqdUp7Qj7gJyuhnHRUx7BG9+dLbZfdWbVtZH1q76o2z
67DlKdG1s+3PcWFqPhKOBj2YEVTsyW0964hjTtmclU4tj2XjmoJyQpV8bQ1vmAKj6ekDaOMMesvT
ksIJZvC6hj9qStPv3P4by7lIdlEvRYnqVigV0WliPQUExVh4H7VO2E8CYfadtHTjpDIIexifD+7C
9Q0YGUJvs9ZILpCL2gN+4fQE9Ll6ZfWDuvNmbtxBgHPBhCxLeZs16XFWTtWCeTEHVUNTfh7eDq0e
PznzrP/I1bHfuRk2x1t6nezTDSGv3smRzHd4oxWBSGKS2F/R4RQPPdXLtyj4ujvv5tZyoctBXkgu
dcuSUEqvRx0jRqeuVjv6c9p4hKHe7oyytV7MBy1iKm23Re4qmrWmgHl5GSeRvtI6uzwUiq4FUMPK
naR+uTlXh2+RDCcAWKTDeaGu34wCPUZcSAA4xLU1/crQmgw6+vcPYye6oFTc9LWDU9Rzm+6aVm1M
EtVE8qmlK085X78eWWs1mosG4mQeZSDrhK5n9iaRaf1NpEr7/f6lubFLAClRR4DxxSddqwzZtTEh
rbzQCdQpOWHjULRBZ9IzzrNGqf06N/WdBG5jo2DMS1ZF3wWC3foCzQxjzseklJc5VorA7nPjvHjO
HO/Pa+sbQiegPLFUnm8cimzFgpM4J/JSNyYV7ihOLhj12gGgtD2pjq2hiKGAcRNfUCtfbRR0rzoP
o1F5QYdr/oGjYBQGNOTsrwkcvf/uT2vjuUcQBtCNRbeUB381Vs/lbKYWhqmFPognbRymOghlo39I
Qj3J/VHXCtRSC7FzF28PSxENqziNHs+ypn9V77qFnVxO4Ghrd8w7v+NaKf0+FtYxHk3FCmpUyy6T
Onh7dntb35YuDKhPcOREqav5TpyS/6cRDWNnHxL8BT/mBs6nclT19/c/7dZQS9GVuvrCRlxHUkpm
6WMmHZ6CNrdQnEFg3ndKUxzlYAB3uD/Y1uXCewMKF+zNrerEgEXyJG38ONTBsr80YtTQtzUa59EW
tfWYzqXxoMEeekrz1NwjBW9NlBIz9Cw+qunoxvVimiBnJ7MlqrBcaC9FZc5HtUqqU5K40c5Z37pd
/h5qtW9EN4ioHDW6xq5MT3nqNqeB1+P3bCR4DlVx+PJWKwhoXAX/FP8WcsX13Aylqcokx4Wg04bf
idmHr0WT7IG1eGf436zehuWhY7tQGqIWt7qhEUJJaDMAmgrL2DI/StKbufBhyyvwcjtdPYk5aRw/
DPWsDRDTsbogRsGfdBliCdYreS4DR+uU6WxXrl0GU2Sp73C5Mb44jYwcH2ZNWuMnIEfroJqisZ+n
Oat/Z1CUUt91a+9jlFl5/uDZyE2cDbfSomMT50XjKwh0X4Sm4eruySxUgzgfh9+2mrs4sBSu+lWz
c08/RKAk3/X9EL7PentujoPU8/Jg6yMC7l4a9a+V0WvaU+Wlxlc3V8b+YGZdVAW5MGZ5ELRpvENj
VX3nY6KrKBiNzvObUTdK+7EcOrDugwLkPvCguf6yGhLL9yGVNu6M0M60s17WDfTHaaZO2yM5F0xJ
kYmgDRVn9CerpSU/A1vEE3GSefMGwhFOw5VwRUl0UYw/JYKDKFxTWwKZkkfj5zEas0/cUs78tvEc
+lI+WH9h/YfY5IgURKPF35q0SoZHWZreWfZwRh4VfWiiI9G8lgZGprriGKois4+qjExcJMxIN7jX
EkMJCiNN3szgBcQBr6fmf9weo/1KF2OiHyNFqcFFDWnef0onkpzD7Joyf56LqvlQppX9hLxeJP3Z
Hsb6ebLLuPRFbc9fXSvzfg32PJ28EQ8rv0sQ+nlQNLt2zrlaSRQOh75/02W5nj0NzdAPPvzTyD2Q
Vw6E99LKosMse7ijmTeY84OKN17kRyqv3hGZfkcctKkz66AcbJwNS2pTzUOm9pr0I1FW5qFuveRV
Pg1Nh/F35n1Fg2xwg3bMrU+VZzW57wDWcZ90ZRguVqkNAmVhOL+BykMzPvRxMVXIPrjSTLA3aaTm
tx7MKYg+5dAeBPio6lHLYhvvLR6Lynf7qP2vMpH580Oh2BV2dXScgwYXefVV2c7W504JYwBgVpoH
ossRVbQzetT+BMoteu5JJhtfunalfM7HWreDCHr1RSmb+YORInL/nGOzO/vEbGnPpvSm/nFMqvpT
PzVW65tla3wpK33WTgit2sVvLCl1GeiYaewVkDbeSvJC6n908og71plxmY0RjD+IGFYnjWeAuOFH
r/LcX5Lc/EPVaP/VYzntPCc3V/pCwEACigeSYOdGKb3J3MGpYBBgpzMlQbNg7cpESY+TYv28/3Dd
lIyo8KPWTEqKNiZjrR7kkbK+ag2OvNiNLr65oyffRUZrgzny0vZriT7nucuagpM3jZ/B66bl8f4P
uJkqLSfyKMqPhKu0Elc3/JiOzSyGCt3oyivejfE44dAYDqRtdXb6l6HQzgDazZOyRkmkfZ5HngoR
MBzga8o8mqEnlNZJV8I9m6rlV68fFKI5Woco2NxyFJJ4Buzo5vR7q6H6b3Hr+qV1dMpePqFFG5cX
ctEMWlcVowRtN8D8ZE9Gz7Gt5zH1AtdNrR+LfOy8sym3HkkSXoxPgdwt4OLrt9hsS2PychKoDKb+
ay8xhnNPg3g828ZI2Fp5yfho9rl2LFRt3DuFW9sE52vKYnSbAaGsKn55BfiOEhGnsME6UrZmrfo6
4z7mStu+XA0XEA24AHR5ga7dwGlyO1HbeKaOqmtw/jOdK8ptx3ODGcnON/2DPL3aKAt0kaeSL4pv
7U1eo9uKXSDJSkM7FelwWAqmr6baa37OZu7+z45N3itVupnuy7rOnzK7jt2nySwN5dDGiitO4SiS
b2qYq7RsBxLb+zvsZs2Xn4fdGkwEeqM3OwzLzsnErlRe4rDOAzzVeUeaeTAOovR+9JFjHF13FEEY
5nsEqptQk5HJFECXLxBSZDqvd1uhJfEQVZ0kDQnHo2Lk8ijKsj9bmTO/1hNr2quv3OywZUAyvoW+
S9awvgmRHq7CKmbAHFfjSzGpI8eqfA8lRewUqf5cNOtFh0VLYkIjkpLg8tX/Sr9wvZlA6Dp0IvU5
7H19iEBsj/pgRQfTaGvexbByC5+IZWFVVnmFpO2U1t/1LC3eqZg4fdStxJwO8wQj/qHvEMv288Rq
4gfDq5xPsmnsASOIMvsOXEB8E3oIdmkamd6x1wttPg6VMf/KRwWxz7IPATcguKoJrPPqWv/Mnu9a
P23msX9Xx1Tqjk4DqZQuGwx7n7DHpqgGSu9bFUXW6JMOOEmAw2jq+TyFfetHBe4vb7i2sg81MlCh
r03u8OX+xry5YFkteIPUrFHAgx+pX3/CPI/tMc6RtU+Y69Gew/aTlSjZS3F1yyhUwWhnwsC5uQhU
J8X9ShXyoopW555LlKdaVnuqlrcQMIahP8X9RRJy2x1K0lTYAkzpZXbC5CxEOByJd9TDmKQd66+F
QSx0822ctAkuc9b8Pa4d4+1A3/pw/6vexDrLD6ENSOQHiRAW1PVXtYdQpZJF3z/JzOmIGRGXvdLQ
m1aN8ZC5CnuSy3HnOGzdMQzHUTDxH72h1nHSvHkBnlADifL/RZbsH1Mlch2f/NI5hWZhfocflj6F
iHLvEe62Dj16PguyG/wBEfD1hNlaJYeszC92Nw2valX04M1CrNF6b0/+d3MoRI4pqTLajbpNqpSk
ewt0CTFqlwKnEsFUQSxgzGZ3J9DZWEZXpcGKKitFOer917Mii4iMCb2ey9R4xXkys/JSZo591Gg1
BGUVF69UJ8x3Bt2YHwUl1GHATdJBWgcjtVHZROazvCC13X43cKQ8J3XXdn6iz84esk7beB6olyEV
RDl8w/SSwhkZRM+mqUkb/bq3tEe7rqVfNAJxwmRSfeD66bHOOvf3QKvwUCZg7jJbbR5SSDRnJZ+t
R6pg7aJWOfthpe6pGW1E1rR7qQYh1KSCNVw9YItykDaOvCeJ5QCfQuBRclkiUnfC2qH4iBlQ83UG
P3waMzSiUNsQ08P907z5jZY2KUd26Tit7sjKBe5Sk2pfZj2zX6md9YxBBcqcg4QphcPJTiyzNRx9
HYrBtC1vpQ1Lu8pnOk7yUrqa8sktGoQHLInyaNmL4+xM7bgz4C3KhjIk9BbMJsEo3TYtm77MPSFb
MKuhXb4BRxQdZVvG6C5ZWfoNb6LhJKq2dAIj96aPYZv2j3Cdip0YaWvjU3KHok8WdesPqo+KqKUJ
yEbaTfJKwn5Ct7ev/FaRyc79vPmJcc4iTyMWAzx2fbClUOfKzQZ5cYXdHp0o8c7opYgHr4ycV+1c
O9/u76CtqVHbNwHGgUhhjtfj6fFYDoPdwYeN4uY7I1lzgPKy+cnq+9rcWc6tybF9OHR0nNBbXR2Y
DrPpCAurDK0l3LUzLZvPWqVX5wJhkqBzxvgfJkeWjSMmJU127TL5v6IwoeWZE844JZSclPMc5u97
bxyPCZaon1/+Gf8eaZn5XyOBKtGimXDo0tJkPgALy6h7UXfDP3avYLq1YuQTWCMthEhrfeb1BhcY
TyMlnJqy8AtwfE+iaXGVgv326R9mtWBGqYbCb1sHCxO8V8x4QUelat5eEofDfihc7rcBGzZlJ9Vd
dtoqZF4g2wZdgz96Z6tPmFEqU6kSpZcujrpgcI3pVVy6804osvX1FmFNQnNrI/EbGjsxW+Cw6FTP
xqd0jrPj2FrzqZybvRLP1oRIcEg3yKyW3uD1nuiFRz2polHXRAJVIsrJF8A7ewi2jdiKjUDwyjNA
t3vdBMGA207HCrcxCJvooqpN7Jvu1DxavR0fY5fybFL1zZmAcO+q2vqUROhQOMAB3vLJpS1AFfCo
IcuVJvA11OmBKlQWiDErTvc34uan5IUDJULD9oa60NgjJlOxLS6E17CdpxZNzd7ZAzduvjZEUzC+
yInpD66eU/S147FxlpQj9Lpj2qQzhVI1/jAZc3oiuBSpjz5SezSymUrd0DUYFjvFDjflFjXMm7ew
UqAv8PDdRKxhh54nyY/AS7zVo2Oqh/ZILT01T32KFAGgElfCClYg2vtF7tXduSgkisZZhmMr2baU
PlCC7pGYe6/otbXZuHP4ZdRMbsHadR+leajTBMiBS78a7Iomhu0ozzIpfg7hqP7wEGv73tNy2Hk5
tjYAVwPJA3naLb1XD11bMbxSXEa1t5+cdki+IFWyJ021FVXzygPega+Gkcdq/TGj0POslPLiJE70
S3Zj9NVT2snXRkjuQIhG3xuzPXf3rWPElBZNngUQur5kWxMLHbdFzsmSlvoktUmWfug5rekDydJ/
3j9IWwu4KMDhDOJS714jpO26cWdVMhg/BkqtkQzlGb2IkPi4js0zmkDxm7FShwPV6WYn1V4u8NUF
v2CVyS8huVPxWZSr/3oj41JEiHJyH9JQMt9XmvJfNgrvN1ZcMTlw19c7rcyNPXM13mo16zjUe29p
gbdC64Wf6+3005v19HD/k24OAxcaHgkhzU0MzvUPvTE2Mvj7hfKkVPCVaeLuRDJbVxMCDAuTEuiH
eaOVzmqq9C2xMetjve8fEBqilIRdu32wE2FrB8W2E8238s7W/bhu69zHZScRB4nf2Ivb0QhWId8K
wJf0k4OyeqlVJ6u5/IgZq0J+N6wMF2G3swNQp8XLX2usTbBA4E7GFWTdOlBDszbSFqHJrpPF57Zw
qVrlBexAMdn/EBksi4ig5dKouAHw9jT3jU5QiHPRmfhQOpn1Nk7L8OCMvbOTtm2Vg5aiIFcNRQlO
/io0wAYkV+wGVTWrMTu4J5Pe/ZZZWfys1ap8PaZaeNJEU0Hix0PtCIWyf9SNvNN8vOyMnf27cf+w
o3DrBXmGCoXnXR/LqalLV9EIknU7jr509aQF1lDUFyGi6Xj/qNwfCqDU9VAFNsf97AGTiqcwCYqu
qw6IVsk3ikHifH+ojasc3gBKhtRhvAV/cz1UY2AG3CwBeZxpYJYc+AljnCaP3thm5wpl9Icp3sNO
3N4EIJeAC7JfSeB4wa/HHPWkatO8ppQ+hjiwhZH1kbxR3dMEvr1HGYbNSAFoicvXKZsRR441e9QS
+96djkmUGE/NoOSHUMnt10nT7AkJbI2nI20IJZhNS0X2elp6VhXGrFH2SeJS85tSC5/0Ic7e6EZv
g1/COOf+0m19RhifADVoyi414Ovxcnv02qaCp9qEvfOhU7TsTatq1c4ot3sRkyiMJ2hJGkQ06zQq
McnlbUQRLgOh/y80c8NT1sXjk6FmO0Jxt28uI5GALuxtspt1HpCZ9LOmGPgclJLy1+zhmhQ4rWqd
3XCkKYBu6aNl0XtNXAwjd47B1rdkzIX6QcaDL8X1twTHAdvYAFRXYKv02Iyj9joZyz0k6dYO+WsU
fbViZhjHctJzdqTVqs+RPmWnMp6mk6113xSAz+cXbhA6hDBfmRA1SFTOVg97hgaOWoRcI2K00ufR
QoUmAii78+luNghJzdJG5g/JwA2UW0NlD6iPilJiV8XfpqatghbZlaceT8+dCek3W2QZi5EIi9jx
ZFTXy6RQMEhDzvQFu2NHAc9TOvURBrzpnUYp+iQwapl2gYVGxOjruWP/DHFChEFeG+r3doaGe4iL
AlVYUIjZx0Yi8RvE7WADhVP6hq6NiPjv1posG9E+jQBXSpcUpiNTRK0AK+7Aiz0FUaUpTgXtHWn8
D/bykJ5UKwRugjdEuFc93fq+EAIdb4kHF2mD6zn3ddx5o8Tpi6I5SvqjmI4e5cW3cTM8398vW18X
ehDqK9ybSM8v//5X4Km4WdjUNK95bXX6WPCdzyi+ZGcQOQWIfPSsjC4aYV5AeLg/8s3BYF1BPizG
bDYSH+s5dk5bh1LHC8bsU3lMCf99VHyHc9pGrS9zda8DcXPcGY+onlSCvJxgdDXTKMZEVykU9Bts
MzoWRTh/nZ3R+3B/Vlsrt6j3IwFO9Ztux/X3hPwTz2GZJpcQe5LHFLjne2UgDaXN4vzDUIvuhUWA
guDRunujmJZiRREiNkNtF4cqwXkOJRjhZ+Csd9bqJmLg2y28xkVtbEMZEDrVMKn6IiBqpspwtluj
+qrjUSgCD43dkxxT+a636nJPQWfra9qggcj+YHDeYMerQXPmKIU1IeIU30DbHL/JcHzThU71/uXr
tugvUq9BdOMmbi+EgmyAhSGmo0QpdYXIDKgtm8GkFcnOx9za+MsWRCCP4P3m8myHzqWMPSVEepMM
bLeSP0Qo1MDyoum1U8m9+sAfCOxVcsnqLWYsiKOgtAGo+3pPghy3o1wQ7+EBY301plz/UmH39E4t
LfnFKmX8cRQVUMzEqeOevnuo/y6UdP7gznGuBmrnKBM6owhnHZy+yh9Hr+gmDLdhR2DQKdv/4+w8
duQ2tjD8RASYw5bsxBmNsmRbG0KyLOZcTPX096NXbjYxhC68E4yprmKFE/5wGTJn/D5avduchNfO
tp/PVlueOr22cOiuzCPaxPowP8wHF1hSPapeD30A3orRJD7InqrBHZ84BuXPRm/SH7WTdWNgStOd
/LjT55OkmPTFmNxeHjxKe3cJQR/GgRjtri/u/Yr2FuqKXeusRlJW/Ydhx1pQ5/F8kOHtnTqaaKs7
LH1x+n33o+hRLkYrd1fO3VL5epb21zktv3jejA2ZPneBBzn29vvnwEU9m4r2XmFW0tvsIxMDwdFR
fmReq700eZbc9EIMB6Hf3jFwyZDXsuWqlrbZlTIeewoiRCqKVJVvrmJq3w28HlEKqWT9ZsL8+2Bq
6wW/3TboEZNVcvmjhbRZzsQDnWVbKz876Zp3HIkl8FKQxbBfTF9tJvHV6JXlXBTs3dcX9fFDonAB
xAkFZqq0D8xUoKz1VNfc1MKbCryfG9RMDXc+uxAJg3mAvYTibXKwex6ny6B05mhIkrc/vESyJYLJ
EC4EzSyqm66YPyY7N4NCxjqw1sJ610e1ddIhOv12kRZKE/UYHMeJQPGB2iy0u1hGl04AyEz83f5U
RrOw/CnFc81PAJGcYWLHVxDh+CIK4SkT947lfY36vn7bguBdVd/UWg/6sUiOrt5Houf601ZJVPwx
gVVtjxTdbl2f3I6ClJU5X50WvLVv0TSPTpY2Vv8AJ68tPzeU7F2/iOpHGUsCIlPoxl+5WYMpBKFX
Hjkrrctxvy/5TTgE00JFCeKBBaPVc60UA8G0Wg7iZowUs+0OkPXre/DxKQXWBY2c2GSvFOdUGSDh
mnDLi0rraVRyNwmaIlV0fzC98ghDuLf50BBee1Y0GFnu+6tr0MrUxRqHADZJleeysFTfU4v5PFsN
3kaqsVyGuDafTTc5kmXdnaehUWxYy9QPUMkWA8OhH9CrnyZTvVVjF526lmcMG4qjbuPeJNfuKW0s
thJgz/tJtkaflWO5xnpxUoZJB2MwqCJPMU9uoVRg/5fI/dpGffOcSQr0B0n64/1p0D2jkr/KWDPh
zehxFtuZyRdE3WLpg6VI8w9O7CS+RDX5aup5cvDmOXu3mEkNcD3SgLK3zLDU9pa0rVdG8mhkL6ku
pjqAqFgJHD86mv2QcMqOj9tVfSBrt4EaEDnxdyf3eveMnNlch1neL91HUvnBeIPxnFL4yZROb0dD
CvePETV6cR47yGcvEgMAbsUhKo0T+Z2FB5+NyuwVnmma+z1+S94pMSE7XGZc14xzOaqJpHAfVb2v
pnIwfCnG9mWyx0yADI7szufVi55LTFiSoHal/YfNz4qRsWjRRTCL2nyJmiFRg9LEBMCPU1F/LJyU
GvI0K0Z99uq2TM+dLKTnO0VXy5eYdxH8klmM1lWYhtSDEQcxhUmndR00Td8BsB4WYw6sxR5/WAq1
ltNkzc5yVbqx4JCnLtIrVS8hDuqWWE3Ie6WaThKae07Lesxtv5HWqJ+KPrLdiz6kCRZXOL3NnN/E
bJ6UDO7/ZQD60N6I44wvZdWow0sJR6c5tfOovle7yUn9IbJHFMzFpBkHYfPOJlzlTmgtUgZgT6x7
5j/p49yAiNMb3tQcALtfqqIMlnYy32b87p927IyfX7/FdvYgkBcLx0sOHsieTc0GIVsplDbNnooa
9+YAvZyS+mXhR2ps/EQNuf9YjpiYvD7o3pWyFqJXB0GguNuNPwjX43luk6cli40TtEKINsTA13YS
4iBS2B1qReJxaf6rt3y/niAkrDa1Ed+LPVleuKU7FEOt6LmHDv/6pHa+HIT7lWVBa3xVybkfyZKL
I8sUZVfVaywDMWM7+0imZV/F7IofVqv+NoaBp3eVWKFASynnoeUvHDlOddumT0vpVJavRJhSnCOF
++LgpdubGeIIFmU9yGxM8H5mqj3YxgJN50mqWRdMkdmeBq0VPpzhkQxmORLi3vtm9ENXDbO1Mbp9
BubIpDW+yrwaqmyuIITbU52P/ceBlvD59Y+2OxR4JFLHVelk2yaMeU2R3EFfxFaH8Tmm4/2kNUZ/
Xhbb/D92IlkASQ5CPKtGxP0qVouWyGKV4ZFVZZ6VPjf9Nk66c2KCJPz9Wa2VLqjp9lpi2DQ/BSwK
I2noDSJlYruBMs3ZrdX1KCLJpHf/+mA7N4gGTo3MDYzVyli9n1dqYlNYqiuPw3DzwJCeO/hlq2Cw
INzmKuiJvqWOceTV+5iywjSmJmSsmnq06jf3VlNgZxOpxEMlpgo/Gm9qz7mpta7fWTNscX02oswX
9mhiJE436kuMzd9h8Luu4ybQhNWBMgRttfXCNu6n7qgd7w7vJ7oxpkNJqmqVt4o3UVhvkrZ44+C+
Wn6MEbDogHKARAoAbTZfSlUtiS/SejoqwO8cVB1JIFKTtcAL7Oj+98xaqY92iiKSO9d2SPVD+l1W
676VdPnZFpG8vP7pH1uLWHjRzFu7mLQ2wG7dD+jxMiFIR8iU6Jnui8Wbb+2A5WzWJM4pt9r8Zjt1
A79exudcyoxi8xA9SRf62+u/ZL1ct1+C6HgV8ILlAfvl/odoo6WmJSTip6wohpsTWekHrzSj/2e+
lJFBhcBgoUW1OVhd0sT0+YDDoXA9XlS39C7QlE34/NJ67ke3Ch2vGQJBHhR0Vkvtp9f0k0mB/fr6
fHfuLfjZlNVWl7FVufJ+vgUw9tqZLOyOljk+4RTGZWLlMoAzflTt2v3IYL5YXrogMAg3ky77NEpR
BkQ5OmqN0Vfr3kXUS9W7n8SIzbuxdrMvdTpYNytZ3mB0OpLqVXrYJ/0RqGPnquFCA4kIyZDLzd7u
b90mOJENs7Z65UYIVozPhdkN7+0hHa4k491Xqg7z0c29Mywuz/QHeY4ge29hsnhjU6Gjohpq1Qz9
pJZuogU4L1WXDppHhUEFziD0Kt2+D17/zDsjo1sMRGCtjfG3NsXvxol7exS5F4Isdy56U1WhNznz
VTHT+jnrIwMoYZUcDLpzlsCCrSC7td/7UA3EdEE4ScWgKaidC6244myP1Dhen9rODgbbTUuG6gTV
oy1HPso7VzhrnzDTnOaktFl86kzj0k9q9Pt3w+qxTD0AztmjSEQsZWKXFRdiY678IqPT3wvc7A5G
eQTNrI6QzIachErfQ4YO4c4SQOjssAWaPgWTaBXczlzMJ6YpTpXVyN42X1QMgdKLoTVt4ztJX8dv
Wgo72fm3F5dPxw2F4NUOWUBZ7MiJVBE/RSSLl7qs7S9T7lh+4sgjYt3OvFFpIdbg9qXACffw/ioi
6i2gTylKaFdQ6SovkgvvnKb96BEsboNM81pxbhoZfUpjfEWCKuvHd57ojJ+vz3n/hxAt8iABj3zo
a7rtmIwDN/RTbdcR0OE6DeA4GqlPoQwRbL3XLn3SLIGe6supTGfd1yPT/uf1X/G4rVkNmN1UewmX
Hw7P0tYWtMJGCQe1kaeY3+PPXCtBa1lH5ke7E2ajcUOsQr88wvcr32BQm6AApIRo2mrcSHGboSRX
G3AAi8wxb4kldHGtE1XJfCcareRSWnH31KLO2BwEtzuPBMLNzJfC6Kqvtn0kGM7LhWXF9M5QmvDz
urE/ZYlSvC3jZvw7U4wUvK40Py5Ft4RD7ZTyDBXMNHxMAePx4G55DA7vf8x2YTSV5Fku8ZNeqdXH
xHKs3J+0xXnTZs0UFIvmnu3FBdbrxu9xIl1+/yogFAJQwgkEKf0godL2jTGMS5I8ZaRoJ+qHyHxU
3WT8AKpD6Ffkjfd2wSL6EsMm+Igwu/fEWihHxmyPFzk/A7M1IEIkNw/RWWayGWN7wFDJcsSttOxF
CWSR9sPBbfMYdvK3SeNpBKAV+RAg1MLxEmXS4qfenBU/drLsqlr1cJGWnfhIKykffv+MregxSst4
WaK0d7/vE2PdSd7M7VY2yqmfm/nayXHAet3wDlS+9o4zVCBqMTAKOWqbiKNClqJyJ+6UzFJSP6ap
d4rRcvnWV6p5ZLe4OxZ0Taz6VrTev95N/yn9OJlVlVWVx08iS3rfKpQcDIE6n9TFOmq37Q6FoSuF
R6Ipcrf7FaxyAARzYivhWKjJh8QpzC+lPY1vgXZ7f77+sfY2Ic8ijdI1PKccfz9UHylw7e0sfmrN
cTqbTaRcnLwoDyJzd28YymVUlSB4P+o+G2Vs1dG0RKGHqUl6cVJTFS9LsqANIlD3/CPt8kILSly3
0vPYtOJ7GtMYuI64JeRBUnu1FfBALCkyJV72uVzmPrvEI7VivxWL+nPGJlX6TTTXPUYwXZqD8hOF
ecV2rZKnUS5ULvvEjhEVyrrG5y0Cc5gY6ZwFdVc4IyIziiJ86aCBF+Cd7f6qujEiNbCs+T1g1Dny
qRAV87s2qtnOKjpaiOSgSkzOmHWOc4tdtTWDMUnsiie1MC6DSQZ8tqjNdKdRzLN3JufPR9+dwRK9
qLp0v2RaPpdvIG2KkMa/aM8L4mDlqQcRfSucCrno1mmS7CbxSf1mF6YW+VE1xNE5n8dSXp0CM9Oz
JuqhedegnuK+IdxfbnE8V/lqh568NZS6V/1lUoavnVuUUZgYXfeT9NZLzora5C96K9rJF1PZLb6j
ZmI4C1UZnHMUpUOLCE/c1n6v9vEnEqayOiUxDEMfk7Ip9atKWxpgMh11s1Qx6+/U/jFOfH1z7pwD
0EBr0xQ+CxXQTewSpbSDMc0DV2JOxTPvOtzNIgbyIak2H+kwr3/sPkclF15hgDzVYBu99cf853xH
XVcbcdWlT54dp2f6CbMv01SeSqmKs11mp6os0pPmJEcDP2YRIGeoQKy1NDRRthfLoNeD0Tku7ieo
lXzNxk75Y9KmzA1IskQIh5S3WDTxkfbszisM9h7NQHop6D1Ym5PvYpA7tKtrzZLU/TuXRblVBuKS
piufM8/8m7amcu3mkUJ8PbQHF/cjsYV6ikZ5eYVqcHlv7x3PkppZigEHLKT+PFzkxuYKCpe61CA0
ees7c6yfjD7Sex/dn/IbOKPh/WB4JJP2iIz7rHXGFZW335as43cB8KNEAyeMguNmFzhlXMoUMdin
oYYzxdNJ/pgN82mmKXawu/e+OxwWLl2yAJ6VzVApyG9dZh1atGVqP2WZHILCK/9Rjbj2s8HzUODs
jjrzOyeKNgIEr1WgcrWDvd/kSbaUxeRGvM1eoyOA3Wth1BnKm0zRhoM7f28o/M9JIsnOgSBswgC0
jBJANbTPTI12q0Xv5zR22ggBulqur98TOxEO+TCdZMYjD9+uZDR5LuAUk0csWyLDrwsvfjMN9Sho
u2fimlZlqh6UVXeGpB259iNXFhIF4/uFjOvUg1/hxmDKm+Sc0fL/TP8pvnhJ21Fam5WDA7OzWdYm
L80LMOWPpa06QygabD4Gp57OEz3Mn5DDqL85bWYHkmvSt6Zl+T9uJtSaWFnwKlQatgXUwqKzDgKb
3DFth6BD/+cdJjAkz3NfoHrnYhrUNL9N1eEr4tsIYIUGFAUd435l7c4jrLOJ6Warzlw/piSJwSUH
wvk/PuEajRCjrowHY3P+tLivbWFLJTSgIPs0NJIALTL3pMzdcq3TQjm/vkt3YiCK4qvjH0jiVRr+
fmJRjl2XI2Yl7PKu+ea41RC4uXW0UXaOHWE+lXfEZ6mKbY+dko4ycxDvCIu+wjp4GaqglpUb9HV3
ZCWzdwbAvNAOZVOS0m9O+DIv3lB4DGXqcf0yKZ4TlIb3Z5a17hkm129zHdgY/xluyz3IwDDb9IfJ
3RMv9ZPE0q6LUaH7jFzKGXTaUbl+byUBo/E4IhlCeXUThQsj6Rcnmr1wMeXk69pQPyU4NwbDqIgD
VPLeUICS4aZw3shLNxnx0ixag9G0F/arZVzX1s3NbGZWcUjG8+u78N9G1ibOYR1XABr93cc6TN9x
tpCchwFQ6dXNnpEQBFSQTaFL8/5lViPiuinvvPwMaTn72ZlDN/kTpWeASsPCiTSNxZU3UaGB6hck
z/YnNfWk+Oz0synOJhJlaqDT/mlPZS1VbG7Q076ijmb9kZmingILbM5zUlT2J6eW1h8C3Rfp27Ys
jLcU5ZzowjNf/2wKoxyDaHTFS0QuFP9wCTwX347mBj7bDLAMDSUNxzAHDDv6H0rken5jApFHelER
7o9ejkI9J2CGv6VDB3OzsCbVDN2uUqcA69fxz1zPpuEKgcf6Sj2OR4oMBeM5I8Em2lQ0tD5Hp1/A
HixO9qukdH5IydiJOSlD8N+av/KQrPviPzGntO0M18xWCZNVs6OY8ui0aLN6XhtEJB8kzQogkX8K
1a4PnsydHUfRFaUHZMhWlfrN2e01AigV3mXYRVZ9mfg/TkXSU+9ZrPnj6zturxC2wggIcSFCrbJn
97MUjSLAmRlKiKK5fVvIbZ/MXMnRwU/ZgSihKD6P1xR0iW2+Myvj+6AV7W8XJdD1XAVrHHAGAP83
h7mE9zJYqwMqkiFeYAPjDaLOkZ8NkcuDp/rxngc1voYGNENIdbdLW5Zm5cQYIT9NNIZuRLfKrcjb
4dfrq7o3igvN1GWInSqLJcHwNBXhOxQe7U29TGZoKrl+hPl6lN4BpUeZioIZjzFB4ybQEXg1ox2L
RQW6dMMHDYjL93ycpR1YFRayARBrSugw8cU7slnxpUhiiRWJLM6p1OzvCa5/f2dT5wFWVpPPSz+r
t4nt/OX1xXgU1uNXoklO/rQGtw/1Tco1he5WU/I0yrhffawq3DOGpPw1Km58I62oTB+vAPfNUsUj
eW8pP5cyn85Npjgna3TUy+gM9rsxsWX4+k97PGhrtwYVRdo19DiszUFLBpnObmbEOJFislCYZXez
ImEFla0Vp98fCtYAkF+dfBlB8/tzht0CbbBCJE8C/4eTivvTNava6FwYeXoQO5k72w84OkwMnhGw
nNsGf0VYACKOeDRGBOH7SAkVNSbKjPk1Mobpu20logkGktfYb61oeAf8ZRx90D7iu01ZQ7wRsbpc
Z7MfMarqqfacZunpPxogXnBtXcgymGUtcr4kaOJS2lPqNvfxwOg/x0WZ/uF25YSrFW3e26LPWXHK
4khbSy/1/A0D1mk4qdYwvG9WLPbJsGVD/UfRWtzqyzlPAi22GgvylGp8F/RgKP8WtdWhb+x6v+ap
TlxftHZs05BYsjbQxxn9ZY+Oxac2kd4Rfmdnh6yQSjLsVbcDiP/9Z1PoeOV9gp1r6aZjoM+yOuvA
tj/MRn0E3Vk32/3bvzbAqFoTZ1Ds2G7GwSssI/JI/1DL+qYNRnKViiUCtzS6k+726nsPNsQJ7QHV
TyuxHOzPxxzGttiXgHlQQlkbmPcT1UAcuENBYbhDsflUdp44tfbQBrHnQSOFFwKssc0ObuO9KeNO
BlmVtJ7bf3MoYtRuc8UsSCfUzD139F8w8ulXLN2AfnYVRQuglKiMrklTU1dohw6I8Ovncu8OXUlL
a5xMv4Ea6P3Eu05MixfhWFQNImffIWMV0gaKvF/L6NXa3x6FpsEfaXyEAtRkelPGhEdR0kZXzquJ
w/spz9yvuqysX+ZUT+VpdpB08eWkHCEX9paLZgTQfWpDO3WZ1gTF5XRRWNoSPejGBU92cjFonvxm
lfX1RZrqDtwdOXe3xo4T9YuW9qZ7sGQ71wtYanYqcBlw1eomZKhSlcwI146wM7wlmHS7eG9Wovlt
SgYJEtsRxgA7E4jQ/XcRee70qZ0q4dKk6FxYipd8nGOo1kG91J1+iUXWfH59LzzmTDabHxVfqn0r
Ln3zHMSoPS55L6LQyG23O3VKY1/7cly8Mzgd7xOm1c6X10dcJ7E588BV2f8r+gZa1Gbz9VoE9LyP
o7DjQmwJqs8CnQZ/LvIjL9p/67GboVZvHE42qSdZ6OasWXkb5ekilHCabeXFTLzCwdg4l2qQNvP8
gw0nIY2DRQKB3FTlEuaZlv6YqN1UJ6Vquu/wkw2k1IzW+yey9aX2TcXWXqx8st5jHDFPfq+1mRZI
TUVDTykVtb90o1JZT4veUDVzeiro/2i9irWRHmNf7QMMjr1bY83dx2FKh9TXEUYF9pbrDQqiPUVV
kqSkDLKWVPI8ju0IBAHVnR+0WyYDnJpifh41SXOpa7zqvUKnNPSoZ5GwCMX0PhKVqM8VIYl2MkfT
rl+4vmfxgU4VKGt3yEp5irQC3PdotvIDMsatEriVl0PDLSulu6V51VT8S4vLs6J3porkZpxfPeio
xQdCfwA9eo3S/qlzvdkKVKNxRJAOujoEyMAO71pVIINY1Q7N06RQvwxwST7hHgv+W0mU8SUt2gY5
ftTLKRPNoBvr0nM/GQYJFcDt0XlrgAX76mLL4wKcmZ3ohC1Ua14Suqbg3GU2y1OFXmeLIPFIs8vL
67gLBOsy+jJe6KW0VZS4JzexXe6jMiqGkyHGbDjBhlARWsGLD4IJurTwTvRYUbGUbaq/YEokOQ/8
lH19fbM/PjFoYyODiUYg8BU4OfcneuyE5dL7s0KVYvJZKHr6Z4Fx+EUtx2il6c2XJTWO4q6dBIdR
KeDyxNDienhjEkEyY1mdHS4uPWe/M1tTO7VmvVj0JAH4I9Hfxf8UnYG7LNVJl0+iJ91SPENYyvuD
JXg87/c/ZrMEiLfxcRTHQr+/jE9VJCgj2C1G9KobnX57tcE4Q9emrrXaZq6X3X/SV8cuOViTboYa
N2cAvF99Gqw6Kf0sl95FclBehDEdlZ12JgiulCCGS2ZtmGxGhZkn0qEcjXDk2rxGttqeZJ7AzZji
g+bozkgk5kAFVsc4ssZN/ykVtpWm2aiFmGcUp1ZY2UehJupzO1jJwVDrj767Ouk5sIirQvSKqt4G
gfTy0mbUYy9sdOWjZFmftKn/7PWp12MXFx89CnvDYXzCZlhLDw9tX60yazRMMy8kbrbPMhEmSo+K
FnhZZARmKa3g9Z3ysJJrZ23NTIg7QURuhWWmtkusSJVg9CKn/BKNIgJfpdTan00lle5gsIcYZh2M
gh2SCLxGD4VWcwB1U8BYD608TaNbBY7ICopKL8+tbvdDIJd2jv2x9NqYWzIp3vWDrA4Ep/YWmHjv
XxakxcO7Lsh/jgbSUmaMVLYTurStX+LFdIrrCNq0JbYvKiwz9Pkgsvi3NbXdQoQz2ElSYkYyZRNa
mNzeJcAeL0xy1+5vrdYXEon5PoIYDE1hBFSVuLAxUwsOnDdUxkkTY/SzryY9FM4AeTlx8/hLgxQ7
+Iamz3uo9YU4Kquu98/2Z/6rurgiZCnpbo6v4kqeH6XzwhYY42e9not/nNE4kkLc23Ao99FSXaXU
iLrv19/TYasNOijJDhHcb0252GCsFnr88ZQ0X17f3HszWmliQPooPzwcphpzxUjSzwjFmMxnYuLh
OW1S/eCy3ZsRQicefJtVB2t7hIjuypJkhV2dTXmQD7K8Ul9d9eGoqb4+ob0DRFIPLgTaCi/pJo6z
p166BQD2sNcqLHIdazT+bHi3PyC9Ff1RgEpIAqhuHaFrNIPgs2mbHClm7h0ggHpIk680fiZ9/wG1
YjILkS1uuIAPjAMc0VsHMlg/ZhRyK0UN9To+mvfOh6SUxqklJTC5ijdjLkWlEZrrdkhK456weWpv
RhEn4eur+y/kcnMCyLCIU7icuBC3bTWz01z83GM3jCFYNf2plv3UnYkvsk8lggLinJHIuietb3tx
cis7ac4SB5/uPTKRQGhkatVt0GMzYn3rkt58P0Q5RqlAxOM4UDUplrcesjjJ28hJ6j9FbQnlGXsL
kQeL58Q/R9MsV7niSl5imXh9oFqxfjVxb9IC/IrQRah6zShwgqqjr6Jysp/ukOefsLg0XFybrMW9
6eZQWMHUteM31VnAmMzmNP09CbM+QrfvbPrVGhvoxyroQM3gfheo0+g6+VR7oeN23RUvpv5SjYZy
qUV+pGj+EDpSD6E1t8JCbWoU28ysKpaksxWddg+xdgAYxPN7M8lOkELk1dJLUiZ1ORKFeSxcrqNS
saTXST/+AYVBCTdvLE1waYtJuZCXV6QD9G8+1RiiP6WEkjFG7qN8mcfWeif7vHxRKGi8E3aehTaa
htIXaKR+8zohk9vrG3XnOKCLC74OBiKFy+0+5eGyZNZQC9CxLfk7Uiz5YYnn9vL6KLvrTjoBRwVl
sYfgOcM3T6St64UK3q3AzTFBDKIiMbs3DoSGAXeAvv67zXLtyA1g55YjFFkfCBKClTx9v7c6veia
LhujEGAyrR5PeCc5e1Gw2Fl1nrJafRJoUp6FFs8fiyr5bRQsX57yA8ElGxyRuM3Wln285HGmeASX
1hA2+HkFSlaUt6IbGtSstOJN55XDuR8m/dIUlv67dTGGB5BHP2Z1RIYQeT/7BangAmtgIkAc6b6u
cg7vLKNWWXpH81Otr04tsoM+CeQUzI56iI7eud9XJyOQL4jC8AvWk/+fAIn5Lm5UFVForuxd35n7
6n3mFpl2EoPU389SVyoyxK79J5NTwsbLnb9aKzGfQXRM2lUxpDHfBI3Mb1FkEqRUZhq/n2FHH5kP
7F1BmIKAVkJBkJOw+U5Llzs0Oghdq7Rrv8165gAWyBby8MmIp4NHfufIgXWD3E7Xcc1hNy+vE8+z
0sWkATqoVjqlwvplz+rw1+tHbmftyZ8ACADTpVizXfsq0QpVUWoeoFzaN5S3tC/oKIsLGpuKGoj2
t+lfiP7QD1sRHRiNPET/uSG6ZuoSL5zyKrr2Wp9mZ6ccuvL6+rwe5S4YCIypoQPeojWhbza11JHi
iDICl0oTuFMW2mK71CAG45viCqX+5EXL+KPXzTLxeQjEd71ITYV6rEnt2anS5ilzmvS3rYY2P0q/
3+mIMjr6XLduWAzdcpFpG33Q0yI+t0jtHgRuj5WIdSzQCrxkoKEILu7Hao0Ki8VGdcPZjIbrlIB7
wpxx9J3aa24lt00A0cLA2tJMA5HMFKmGqsgPNvHOieFiM6nyr1URHrb7H4Fvosyx9iPC57l9MW0F
PlpXR0+FLI68T/aGWtlmdCiR3X0I86tBdotVsrNqU8S/ejEO56ifxVfHrj+/vrd2TiYbd5XzBIPF
jb25BjSLSloKdi7s0Wk9l1Fcf8RK3jnQktk5mYyxAiLBLj+Wh6VL49LqiHqRopJf1URkt8mLp/cp
Sx1jFTnYP16f1vqzN7HoSkFaef48hZSk77+VyErhxPiLhnUPTNl3pjb9hrVGNv+ZaCWQK7P2ku+y
K4aPcwFFNxi9gprk679hb9eupFgLojBh8QPkS8t6p2+ryQmnxJi+0ZuLrl3XWD22k0aV+REpQOJD
5qskDYmuewYjIJ8WV5nMg/OzFnS2q7GWlniP1y7V9vpdZIT21aBaoZdQ/owH1/A1a8rPmZbASWoK
8WEZpBJYSAkdPMePDB1ynNVtjzYRcSAVoPsPgWlM4WCBZoeu06Bmb869eWmNiLqsPqKuioSs2XS+
gRjErfaM6HMinOhz5jnyLULd0dER3gnK0HReEclcIiu58f7XRKRYCc5UVqiXGJQlEd/HnyA+oDBt
exet6ZqzW3by++sbYeeMIZHooCQIMPiRIM2FDki+Le2wHOxvrWyrZ7gIyUFlZufKwDcZzDOcaP2x
IU9aWUDwZmoCw6KnUkXiHNTLsPyQGHS059dntDsYIA26LwC88b7crGMWQ7/LFurRWVmHFdItTw3u
hievn8zfj9apQIPTpKW99ns2n6xTSzsq7NkKqeKAzigbcVlUKz84Ibv7lKAVNjnPIiKFm6h5Vktj
ipbMCqU5t/nZVSv0mkEVZx+jVstE0EotezOkdZYHWCEmb4cGaJOPjXFRBJVaTtnB5bG3wqv/yVoq
QGljG555Tt33xZKzU/U6eR4pLNX+BO8uP6mjaw4HT9veDkXRA3gFgLfH0iK1SnOWbm+HCu097Haj
JhixeD5IiXbntHp6rUrLPKWbT2nOmjtiB22HtPEh6xnWFORmu1xA3wz/x/JBUOc9W3FReBTeb1Ck
DBurqRgKPkDuF940h142e6co7rSDofbWjq3JDfovaHobdSZpp8gGgmioOgrywIwH0nFuDtZu5zFB
b4UeLbAl1LBAL9/PyKNU4sIH58ilpfdTzIsZBZEUYsLFecG5VAOa+pMYyUbjqJSFbyd1lZ8Mc6Ko
9frhf3zM+SUruG+VkSXa3qxtH9Mxd1PNCh1AVC9jno8gK4Udj35TOeUbfRH6Uf6wN+QKf1pPwlpf
2kzeBrGaxoSIIeYV8Q3e0qoIA+XqEtdz+TQbw1E193GrUh4Als5HRQb2gUtJEX0sDTd1QggE4ykr
u/hCPck6Vx2IwteXc3coChIIx8EJeuBLGrNqgJC07BAD6hLWtFo842DIK9ln6gFFdF2m+ziAWdHz
IZp2iGG3QhJEYDSasRkLjaZzzliSjpdFjN+1dDbPeeZQEk3cCOmstn5Sl+wYdLcKBzyMT/638vvB
C2zjEDUzlAT4jxPOlteBgYi7T+qYas/qGPXYZGnTVRpdPfh5VOmpb1TJ9BbZmiOswt6Cc9dRDQOy
8pgm4jDTZJYZO6Haa+VFh1wRmMZS3DSdfv3r33anDraCC/m6vC0rR3X9Lf8pByDi5jpwvu0Q0DUC
qgiA6X8XWbKQtLjK5wIEwxXHKe9T1812OM8VBhcDNM03slBxcnTRFR/SMfvoDPn86/WfZjr649dg
eyMgg5wgwsPbc2xmLlMH8xlGeeyN3wm/GvPDZBWaEhiK4bQXU9oomDmIlulvYPUIkNKLsiz+qrCm
XeZk6LBErKwWua40Bw1of2gapeqbN1ZuWvl7Iv4+Pbclf94fu7lO/dHJ219g2dz6n6WyRXxpNRCs
b4RaZfqb1qO7+9lKyQj8wZon90mvxxi40KLW8q+k8PoqsHsT3TjF8pbsTAUszr4D+mmn02gsg3FV
HKPUbsLVhBF4TWSbAfreQ/TLKZBiAHEwI8YW0MmOs5d+nDokSqGnz6cxsi2eI7Mevhd2kuUXEPlg
uJISYbogVtAXCSp3KMWJ+JaeBO5JyYJvhj5SuFe8vvD7LmufhiWdIj+Fk4Adlb0K2CGHpL9305oO
Ste3iM/k+aJh725gYOAnwKNdkEbz+KOz6tEOUj0ZkpPaYjLvd2n0P87Oa0lu5czzr6LQPbTwZmI0
F0BVdVd72iZ5g2iaA5MwCZNwj7F7vxF7tftG53X2B0o7wzLRtVQopNAJHnY20n7mb9InpPMadSMy
nFOvE6wdze1o4OCF1VYwdh+FskrT3XgUx72XZWyNZFfZnRdvpQWwezv52ZzkIRjapXgGnuGvlhuZ
Ud2OuTPXu7YgJfg61uWkR8Db3SGqJtOut1mlEIiqkf1s3+iF1Ap0Rpf5S9s4lb2B6VG861Gh174a
Vlk/JLWw9A2s+soZ993SGbIPlZvo9n0xN0qPGtua7lZuFGiKoXe+esp04ifD7ah2o3DXPDtuM4gN
8sKAx4w+BYUFs9rUMT6MUf1Fd0QfriYRmx+h9ac/DEsFRFzmNN2VDWTNK1eyfd5CwC1faHF4DdbR
o0hD5GGMT3Nsat0jZK0JX02j6q07+jzWgzO4y4halJ1/V8iXyo9pUhTzFfXm8Q7dqLp8WngSUhwn
HDMP80HMXdg77nRTIjIf78alHj4iBWMGGKxq41sjdpxbXRfax2DmP2gWzzNvcOaVkZrT+HNNWueE
ehuLYTP284IiQmBUXhCqzEuXCJpJ/VLSy00iGzPsp5Yix3DrIr+HoOHMN4ZWqSzMTq1mScKU++WD
N1b9S9/5ytwEZU7nQgevo25F3JbWldAyS11nWCn/gGolx03VV+JrGSjRhCJwWiuUpKO7pXezlwzZ
kC+lZ2hO6OoFElqJNgYfsi7VDfpewlBhMqjpjSY1YsE8l1kXBg7NuVA1uPDsbICdwQ6ZQ3cTaKTh
mymO6bGmg2eQ42Vlte9zKsHXwirxl9F7O7vPsVH+3o++0WwMQ04fVDK76SagR/Lkoh9XDRu3nSzv
zWTEpR1ZWaycHd116AqtLdOe7EwZ+rPVIay3Lwo3qW9bGBGxFrVu780bnDpWYF/qgLSq5IpHbG2P
/Hrs0iBGEmN0iPwU1uRvPVuW3i31tv5D2dPne/FnsdqedSpO7402N9yPUz6La4JV4PRZnXYgdZti
GvvbSSRW/OiZWdbe54706giFyeCWTnmfbxMtmO9loE9fh3yhBgZxANOB3GjsNzIVuEYsyDQFXIVo
w3CTFvY3gxaIiOCrBtON5Xf2cEUjsrubKAS4YaFXAGpqdF9QkQTK3T9l+QSSMh6aZoPJk5GGsWUM
IM/avHoesyaD8GCrBUP7hNrck5Jd8aCh6x5fD7EUw1ZRUUrYdOXsIP+W1W9lXRngjmdmDPvY5l3X
iHr8aKQqLrYJ18vjovrcg+6i6V9c6TePCOri2WV1nW7A7a57WK2UpeYQdevFC/2+9548hNFs+D4o
k90ZEpWNNzD4+k9Lq3E+rMRv71uXvb1LeQ8Ai7bCj3QXnk6EGngzR65VTO6mQtZwfrb0Qsy7xALO
dlsvRoZjVzJl9XOqdb1xZcNQf5equfJ2rK0fPPDYzypyU3d4lHGdTBGYwHG8l7MHFA1VGK/fWFm7
CKQiUAAMi2zuytBu9LSIvLoYml0hTDfZyYpwmidutQy3sLN+Q0Bi1DunNNs8ypIB9NcgTOebsqfe
CCtlFgjAk8WFFPLYvHMJBM2bi/rtBPLlq6Gp7IfntdZTUaIdA52xyr9nXTt+1/EyzjdySDovHGEW
6JtRzfY7KuU5yFRj0SHJsP+eeZC7chOoev4cGE38bnCn7raeqvmPyXcnusbFrD4M5N3cE9XU92GW
a83ziINdcaMV2tLuitKoPnhWJz/L2MjeUUtOb4xMFHKL8iWWiVY2+F8cQc045OdmYoNDev2H69MX
uIn1dKj3hqrqdDMOqf5Y+5po9ug7Zw+L8kc3EiDK47AfAjeNEJRKPyC8LT2SEnZ1lOteKfc98M98
Q9/bne/62nWeUyBBMeYQytNx8pLTH6NPxwYlLRVHPmTC+xYBZDt0WgeV4cJ1kju7qKQIYbWk6LTP
fbuJh477zBHeQim473G2jIEHvinpt9Dl7JNpibQqz74tMl7sLUlFluzs3u6+DEltyOdp8suP9BZH
DSpSjShP5aTctNjCat5ezTLd+zhN1NwbVvBlHGb5zXaUbW+5ikr98zxMjbOL29jAqyGddXvbN7J6
ML2y/WyhvscjP5r9vdJa8xP1hH6JHKtTU2gN5C9hbfLzrmQ9Z+6m6SZgL2FfLNK/8eBKW3DDugHz
37bIkIVA9g1Rc7eu3oz4yjqUvstCRXGnx3tCSe+TS7KHHaU3xu/9CiHbyJ+brn0ihDR5X4pMwtoN
8qDGR01bvlXeoDthrTBZ2bRAFMgdPXe2bqbe9PMNXP3Z2GIEPOlX5uC0153Re85Gq/MhvStMb3nb
DnVjX2Ftyh4H9jR9bAvwlJHqTU9FqR+IghVpSLhFCzQXKJIj8iviBYnhnlrmawf1UHL+JF4+9EnK
Vwbgat+WdTYakY1vex5Os1VqKZzceHG/V33XtM+vh72npVCwJmt9DJnPVZ/1KHkdBk6DjWHWvvRK
ey+0XI2bXheAGa2ZFChM9Di57ZCEvsuVZzQXErAzqQcyUQhkEWWCUDtO4mGL6wUvmrEPimAN0pLs
CTZwGUo3v6RNcmYowIvUelFIpxt2nOtxIZeF1nMXI1w9bhLiqMiL4+567uVvK/7wQQjiU9SxDarL
x/jo2tITPHobZ191lrON0VbfJWOZvHl95c7UAFZBNQq3uEajPntUc6z7UumqHp09GGJtCSHCyI8T
d9I7Kx7bnYt08LfXBzw3gwBbSd8gikOotg5zt8Fu63IsAgCZxJVbY+jNu7HyUPIqxCVd0TO7chV0
h8+BdYF7ApeYBoiCJnwDrp7aaLYLmtLbWM5xdd3HWneFGp+Pz1E/VryN0kgvOXGcTu3anlh3JJWB
1X/08EtL0WVVUtcAQvvE3nl6Ft+aBdhaOxj0DWJ6lzzdSX/P5J4uJ9BnHSnSHdfnSsL8ZfBNE4nB
VHuRCBzGeDfwW4Tu0lpF1LYKm92+GoYhwhdXX0LRdd1dE1s6uKxqHMvtnEC7xcUkSAW/d+6/mB0e
SGFOjyMP7UQfmk2r86byVFg1VkSNHrzMVrugz7ZKVG0KTyQJQaLZP9vJoE3PY9WYIpJ25XwadGFz
UWmZANi8SBfh5pigTUdVPN/ZWgmjZml7Sdw0ICpDMiAzbSvMoI9v+Cnxcivt9aYnsjfaDZZyhiUQ
wR39xxjcyfy2azw/22pDKf2rqSnSp1bqs/2lNazJwsjKRCedgNJIIknBD0WYlAcu2RQy0MpQh6AW
X7lJO5IcxUb3Ngi6etWXXt2yHvLSUNM1UAsTgY+smmizNKXmRrrex2pjZxaCmn6ua8YVZeRJbAYt
cdxdFkxGtSEIqhRCLW5TXzeTR8idmGYuHwbXQMgDNkOTf/DQmdNCH43V7BbeciO3nrQlokMaaK0t
MbVwP9ik8I/LBMY+yt3eUpFU+bJEiYWCfOh24Buo+cz601T6Q3EPnNt5h694XkdpAGt1O6SJUW6N
IKnlZkL4HVA5zQH7Wg718jJNi/ExRtmHp7iUMrnTDK+rQvpbvD12WZfoqmRl1l6B42ueVLBCt1Ak
KQPiJHNa/0WUGLcmVjhwPCl2p+Eca4tPFzCR2rYf2qyPPCSjqFUoJ++iSgbdG83yS14G3rF+p/UN
cxCJerbeV9ItVBKWgTv2YS9w1nwo46xp/8iXtnp29cwlfXDs2b/NDD+5Q0Y0jddcSqgI5E5807RC
ZjiCaT4KlHpRd3flaHbYNmouiQtU7fJjUBWNC43DdDgHgACeh1G5N1JOZnDVzUYOubpMZuxfnbYO
ZebEw9VY5say6V2/+KQyWH8IEQ52GmJZbb1Tjgw+k+bk76agMW8TGpFapFKnLO6kD0o2bOtKC65X
W+/7wp6hW45i8fJr5PK7OOoEjYJdX+QEDiVg5Hpj4MYqQ46qjt5SY/oPIkXTCFByhZZY1ySVjNyh
rF9se8EgpGyK4JudlOnIuVmkvSXY0ulHJgn0FHQJjCUyIcI4qCbWw1ulV7a40wskGuAxzvGzXZZL
iQq/n30iRvSKyC2c5X1AWfyPYWn0ZdskxfReLJNUVxp08x5Zcmv9mfmUiZ1oB/dtsvQrY0P3egpB
lVM9yKFoahqfjvWdFGDR7ucxUO/GCmXXcIDirG8LP2sENJ7Z865iX2WUe0qsKXY1WI0fWuHKGYYL
QMFwsEqrxFTAmd8ieddUUUqN0cR/eFHlPpBVe5V1ZRBEPYrcdaTPQaJHhPBldTtlANXQ3dIzFkv1
EI+XQFl1mGpWvM2EjINQ19wGx8GusMjuMOxmUTVnZ42porthxNOtMgeVRzQephJGsKSl7dX9+H7I
Wp8WZ2B27/O29swNsALXjQyH7IvOU6HCBdOoTxjT2+aV0yTTJs4HifwYXZw06pNO34vWmoZt2baa
isQMumk/mQluBMYQ50/k3O6X0lRp+9ttP0T94NZTqQbKxStx+CQVBixzhFms/bKWUGgFdxtzSIJL
9dn1xxxWpBkGwBaPHrX3EykYw6tISprc3oOMVXk4Ol33GFQ4nHKex+oHkp/V49xVzpVIERcNAzeX
7sohNZFOtPLPrwccp1EA4FnETHUk/whNj7/ZXwRKKtRA9lgc1XdBTH6qmaa6oe7nvaHEl6OjGKjQ
t0tx9frI5wIAIHM/ESdnOnN90XSm13XWvmtN/82kJoMcYy53tvKrh9GIL/mtnv1SFKRpYzmoiB6H
VnaKuuEoG2u/hnphHfT1xm+sbFfE9Zc4KN1PpEgltcp22L3+oacxHdLpBHQr0ByqzXEAruUDpETL
NfdukSxIYDlqM5nCp6qlzxeGOg1xGIryFQJo8DawKzzcwZQ2RJ47ibUH7rBsirJL7nsus0fEufOd
sGh5Dq7nXujNnTYjAfQZa7RKXR/I/jrxv/QbBnfuarXk+r63m2YfqPibM+uX7AvO7BZoKEwfNoy4
Lx33ceWQ1hkC+/p+Mnq3iXw1ll+xf+/v0XoPmm3nZ84FRuuZZWO3QN3hv2CIjjGtmasQQE+sZT8L
blDdSTNklKpspzS/vIBYOe2RmfhogNQIiIMp9h4tG9aL5lA7ytjjDbJsl9Y1v67SYldw2uybFkWG
iPyuRXxAkeUjn3rhRjozt8hEuahfoPqw+oEfLmCWisIraNfsB1Tgtu0AhFe4eUxYuuSRGu1/4UCA
S1nD8J+CG8f4nFLQCSt7fdkPZqtHchE1MpDZsHecobgAAjsVxwM8wOZcoTdMMNf64be1jjtWjnL1
fRnXnGxd87qXVb6+CY0xbb8FBV45CGNZlQzzPNDyiJRv6mGKtsaD6hsB1dHThzpsp6D67eSSX42s
EuHAtcV+PA1203euIvZCmjRz3raWNX81hikXm9GX9jdpUDi5cFLPXA/c9OCiED7D4eS4M9gUsPxc
T0DKAG2xH/Ru2syLhSGjI9XNan4YKWirv3v7UdlcSWRrnueglHe4AHVQTYazLNbeiet+a4wVPaWR
NkOAKODvD8VIIIuptuBkfHzDr3blWVzwohiVE9NdG1VxhVqMO2+FQijgwmSeXntceVDfyNa5mOCl
HX4YuuoYwWm+uV8G8PTUDt37pbedC1fD6ZKBYgODCgcNoBVgtsNRckw5m6JJdGSN9Oy+dYhxM7N0
73C2Ro1V12U0W4Xx8vqanfs0CH9gCDHtQmv2aFB0JGPPznR9j0FgedvZjdjXgbokGnfu0zidYBSp
sKzArsNP86HRmDaukXtIRP6jCcyBJlvfPQmR2O+bJtDjcE5Bql7AzpwblksOgA47xMPS43DYnqsn
WzKl7w1L6m+0LEewpnCy3UATzI4MAT2B6CAfmgvjnkHTQEphQjkMiJOxaQ4HZiOZ9gCPaU/52lsp
MC2d2aL1l2cU9cHUNGPrxJuOEHQnswlZMKMvy42oOu+SncuZp812IOfQn0fE/CRM0Hr4J0bZEIHO
i9jFFLT3pt45W6PpLmGIzgyFUAlVujUyOH3aKq/vs3Jtz9iNfIgzv38QRo9iSaWZ29/dtD+fFBcE
FuaBPC2H0wvdrKs7jEz2Jn2BZqPFDv0wpy6NCyfy9HBAul0tZFdQC5fN0bY1p7TISoxd9s6U13dg
/avNPJj6hbvsTLRKMAARElIbCNbjr6GWWWmOtPW9O/EQwKaBXrOb5jw3d37eyCFyepV/namg0Uru
KnHpcP6EUx5lKVjrrNVBvK9PQ0nIGbZK3NkgqqMMGXbIJcNeERU5P53HQpLRzqMeAkk33yJgQZsc
nqj9DY244FPgSuubLqbxU4wtOtY89FofVEPJPprSVU58pHv5RVijObyYhqKe1NK+D3UFjHZvIXDw
aJEQvYjUdz5LM0ubDUbrWhd5nae+tE6+3Fqd6DW06+B4bORMxebCYT0TEgHaXR+sVcj4xP7Gyf26
E4D99hbGBtTaJsTJtYS+L6l2BM9MXb++eY+PCZQwf20Q6Cz6Cv9a//yXGLorLbPyXch5akhbGmd0
6m2tkJFWpnJ/YahjDM5Pfi3QYACEoNS5dA7HQlCs9ClKTtxDOR2/joLeQ6F5k/mwCID0UdBO/S2K
C5gVaEmWfgY9OaobuGOo6fW0vM0oH+u2/pTb8ew9NECAoxYs8ssUYwb/vXWK4E4f+06fQr9JXZdC
0eggYDg4htggXOGkj106OXTJW6nqaFo9taKkcOMEermnf17mYMG9ENXQfjcVOsqopmzaaaN1btFF
2sq2CvEXg1KtL22TXKtJn54dzUxByZYuH9SXvp9s0nyU1dM4jt3OmfphfrDjksJFh7RrcG2PQWY9
NWaS85wmg0DjhKBU7inpZclVTT3EvQaXM+PW51Pm/fD6Chy/QCwA74BBLwZ32lN6JJIqhcY5UPvM
lz6CD6irXVlxrIrbgW77cE2V0fwU1OmUXGICn7xBDL0i0VdqOxES4LDDtccsxbQ1zR32lt8mIvJT
iYtSOtbJF70W3hClOIZoN26PovTe6DXjI6cTRfOyWEDH//YsEKhxtHRaOUBZ1yP4y5b3VA4Knmr7
vuviYVMjoRDmRu5+C2wQDK4sZWR7XXLh8v75gb9ea0wA7RyQcWDkwHYfI2cxCqDQJ2u1H8HFDaTk
bvBolNThEHkbETXL7YnqbzrHtX5fTgnEiSZpenej5bIDo2Mk+SVZwOOj76EntL4n9LMIgvjfw3lI
qyzPUKuc93ZVB4+J0vK9r4/WZmk6ceFWO366GIrZXjcAGYB5guctYI2S7I4LLR+VX9t9WdxI4HZX
ry/suVHQiwHWjj4X8t9H9YBSBEusmYO+XwpVbtJFwDZui0v8kjNb2aJu9dOLh8k7Aek7iDyNvuCK
zjBAX5XFdXQB/W7rNcrYmGK1podeU2fNbaA17oNRVeOFS/v0HPMbUDOjWog+Bh3ew5Wrxw6cjj3r
ezUW8TUIu+y6gYC7y7zY2wurnaPaTZYLgcFJRrsuInUWTjBqp6SPR3GONSBwV4yIK2JjCR7HjD1s
aTU4zelOVZO+H6RobHoUlHcNc+6Q4rP15hZ8Xdqj8kcvJvUSzQMXiU7Khd/thI7/83dDWQFSA2/L
yTNWJAFaHWm/7AujMG/rfHTX5pHffPUWXGoAsQzlhDocjZpNtzYpwAAFS7XXh9ZOIyDWSRWBAkUS
apZjlYVwmUrzuu2JLiKtxyozdBH5aiOrJy+J4nR0ny2rc6ewlUjPbJTZdE8uSfUU6YA2PuMp3El0
tZuBhgmV/JeR0/84lWnehvEavoRt35RVqCf6+Ac2Fhm1z97Ls9DpaQ+EBbj6JxsV+8+66uUl46rj
AG+dKngCKMawTKdioLYr4yzou2XfOkb8oDuVd1fmCS4a9iKC7xUovD/wMFbtzqtb9/3rJ/TMLUjZ
mRoMcgCUXk9iZRhkZsf5WfaAdbN6682m84dI0KYIbVF60wquih+bXOVF1HE5Vps1aHgu+gnvBsPu
qY6//gutufLhrWyZKFRQm10DIHKzw5OkQSSwg77X97Ks62zXoOYwIIeFH5thIRwd9qmgF2SA8Co3
s21loHXZRBey3jMXMfrzBNxcXtTlj5+GydaqJJ7bcS/rNgfCoM9bXRPxOwI/eeGKPHNzoPhJ/EUx
n+D4mNZpd3FMcL9M+4WezGPTC1rLZSOjMZH6TcXNvylFXvxjkv/bt+nfkh/10z/ms/uPf+efv9Vy
bjNO2tE//sej/FG969sfP/r7F/nv61/9z3/18C/+x+Pwo+1V++Mv/IvdX7g6vr/0WV0d/52DH8Fo
//xtNi/9y8E/bKs+6+c36kc7v/3RqaL/ORy/9/pv/v/+4V9+/Pwp72f54+9//Varql9/WsKv9dd/
/tH++9//isz+L7tv/fn//MOHl5K/9+f//PN//Pnf//xff/7vP//PyV/78dL1f/+ro/9tNStH8wZ6
EtmPQQg9/lj/xLb+xmkhY0bTxIDqsybxVd326d//Si/mb2vFBNwLUBu6KTZHnsr3zz8znb+hVWiQ
9VNjpcrKW/H/JuBg4f5rIf9SqfKppq3TMerBcfENuExrhYvfELiCywV6eFx8GSvfSAl48YVkD/k1
6n4Jeegv0/LPUX8d5XCTIquPtukqa23BaT1TJfCx7jYwB6qiwWluU735MKjhGZQ8gvSkf63dzb9V
UVsHpBLEiMz3KuVwHBFOVjnHXIFN1MN6ekxnuKsBr9SFu+Z48igHmyQ/MKp5pOAuHoXAuUjKcc5h
LwHD7Daz3qHY0ln2BRn6w+udb1lrzatMF1LFxCg/X/FfottcE35hrHb2AtveaGlp7pXJTtjZXeZ3
76c8/6am4pL87WHWug5KcIunEnuDDIPi3eG+mJck6ceORNl2m2RjKLffeXLWtmRH812t4z75+g45
vDHX8ShLUtMizMMn4aSC7c2zHvtu06+P9icvrr0Nw9WRnYhL5uani2ZR6YTTTPHaQoPz6Mu4lmsz
zyfUhZ10upkXW5AVqkvqg+dGQaoIqB5NNOTVjs7VIEY05H3VRzi2N1jfzg1Qb2SEqJO/PnEnR4sr
n0YgzToWC8u1o9wnB+S0Cgb1ER6+CS0WgU4lHaDIjzOMTlFvgX/fX9IUPbNapJvESsTmXEbHj44O
qWapFVDO3rSrrWtX0661bW1XNSDEX/++44mEB88Bw5oDos+q4nUUGcNPd9XYWBaVgiS/qmsfws8Y
lxdGOZpFNh83FHudqgmlGO84mW0dgjx/WFDwmuO3jtPbVyhj38kx206Vvg9EkFxYtqPztQ5I7kjm
7FGzXlPow/PlLMDjp0kWka7mWysNHFYt8G4Kadb7RqTF9euzeG64NTz8SdIjxVhn+Zc7pAFg7ZPM
FBFMT6fb6ggagRHCb/t2KAYUBpWNt9mFOT1aOT7RpOXJzU7tj+zqWIfSwsCu8wWub96IaZ60g3ei
cbrf/jBQFGx9bJ2RajpZuNRIms4BQRZ5WGbsEyBueyKGfJvCe95OIwrar0/kuY9aryd3TUjpwh+t
m+2vl35Jc49DTwPXkwWGHIn2L3wVVX1a7xSF2fpHDaHKAt4vDT+nSloX+MtpxQblY5LAHidMvRfG
9re/ineMrch6OWvYcbg9PFtTC0daRAtuOBFXJzYjhrykc346d6uaFq/lqqNDn+ZolGAGoufMrojQ
7HA3PRD4jVBdvXv9W47uJrYde42AAw0jwJk4PRx+S+8iz+kvcxH5bQr4jv+77RJc1HvLii9EGeeG
QjWa3Ad2BHv9eCgT6vcyAuWalsKNUjgV7zojGMPAnPPfyihQzeWrmDmcYThNNF7Xuf3lACusOgu5
0HmM3eS9VECmhsxUoZzHS8akZ1YJEj21Ft4U9t4xgiDWDYRcE9SXKyehtzS4SovgrXj/wgdxt6N2
RaS7ftbhB6XwaKnsFmXkUg6+XzR9MR5M1cTJg14F8gJw/dw3kR+tbG+bVpVz9EiOGC74rSfKSC/Q
xeN0Dfd6jdTf6zvvzCjUQfELsLhoMT49OrUIX4+wE/sSDT7ZbvNu+WzPhXdhe58dxEIF0iJWos5/
FHNmg5GnMe28CPcM7Dyq1n5M+uaSQfWZnb36R/znKEerg263wJ+tLaMsHtNrH9ufcOkbtS3M0Xv3
+qydDkWzAjcOOuDIzBCbHW4EZ9SmuRnwuHZg/YiQp1CAoHTy58JX2oUVOjMW+iJIuYAXX3nDRysU
CCHMEUPHyHdy+1Z4XnXX4zP+snryXLgbTtcJMM36NiF4QOhybB6FL5GGXD1D1dyrW7jrWihM45LX
/em7DiPe4t6GVUAmd6xkUuXeWPiVhxtrIpPh3lR1/alIhN/fDn5iAfQ1tYvqTqdjkoQAZCKcoPPL
TXG4YCPJlUmZv4ikYSFaJfR2owkHRHpnErBbFxUqfsIf/quks959ILXAmLgeKk8ryO9wwJrVMdK6
KaJEgSqMPEsGyZUbSDg6q17dRw3Cs7hyuQ/bcB4gU23nXOqfzU52n3pEO9zVqC4xIZiZMRDuIFWP
tgpKLTRcMRVXAMA7bacQtb9dbCv58rvbG3YWwfKa+qKXqh/98i080oTKUxGNS4lHVrEMFBLTZom/
agWCPhd23ekG5yyRYwOU4bpjyg6nqmsLObWSOG8EYzzvwEeZH+AL9G2EfKbze1IaPxcGIAmgFfqM
PqJiR++fGdNvUCXvn23RQ5vs1M231VCIJEILYB7CgfLXm9enc/2RR3sBEY21Z04Uxp63Dj9QT8CW
a8KlmBjou0y5P+aF+q3Q003WQLGz7fHC9XRmtxucXsS/1gr5SWVe6XbXaQ3PYTbi060S6zmYsvum
yOJIgPW4EDOfWT8mk0oRyjnoXBwbYlkUij3UbMooIVfJqCF38r02A5rJIT9cALSdG2t9Dh2Oj4Xk
83qD/RJS+NJpx3ksqsjxu2mburV2Cyw+vwHruWx/e9XA/qyZMBqABOtH926VVonrxyggLIGUm6YR
3ofV2GZb08XakkLm22Kekwuoy9OVW8lqLoUTDuB69g6/r/ZNXJ4ynbPgdt09bpLx1tFHyGtZDhTa
sO3d734kyiBr0L4mxqu41OF4mqklDSzCgiR8Gq/8oc5ymPKtuivSUb/JYzE9aWbjbF4f9XQVafvS
eUekAwAOJiaHo9I0smsPC6GoHZfiaml4yBpB97Hoi0ubc61ZHJ497i/ckFDiDQBAHk+oha4ZBXxJ
Z9OsFE4Ts10+NUGrV2idLNXHYhHFO4FURBqCr6Uf//qHnp781TjTJkUnm1x9gw4/tID8Y2dSVJHX
tv19XZQOEg1ULsMA2uuD5hT5+9gpnUsx/sk7TmMFte21yQmHjpvncFgBrXuuaroXMiiDPZzH4i6w
sKJ6/ePOjbI2bRF8wqEFaufhKMuASKbeZOTnpSM3nmjbKEj83zP/5b6m8MVBWGcwoFVjHE1h30/t
YDjEjkY7p9s1IAuNuWe50nG5cBhOtuU6FDUVckWsKMzjh6hYVItbygoyLkf32nT7aWPrc7nVc226
+u25YyhwTdxlXC/H7iKlkSFSY04l7TmakaXObbOJseH9zZryP2YP7Om6/al5HYcho9nhHFPB4ak6
ZGAxsUmLL66vQdF7/XtONvo6dZROWK9ViP84WUlwuu0QayojOE6ZDDs/HrCnkUEbiQlryKnWzG7X
m7O8cMDO7EFS2VViCdVl6kBHl7Swcid3qxkIjhM0NwCt8hdH4Hv1Lw2DeBFJ39q5WnfOL89O0uKu
7bljGZGAKIcybzbUkUY57MK2OOpM/mO3g4XnMIHPRML6+Hs8UUMmYL3sNkz8eeumyfsiBXQGA3df
YwKJcui2wGcBcJGvrjAVNy8cgnMz+stv4B3dHSDCQZm5QDNHBVAGpoFbPSt7cd6+vmEuDXP00Lld
NiH3zsIN1jTdYyX0AX2b4UJJ6vwg6/WBp+wa/R8umzkMcODiNdZC9Lnd+XqyQsq0QL+wbOd2P8UH
WMQe25+6yuE4VYumiGpMmHJ544YjqntvO9scqUoR8SHx4DXxnZFWvyeD98/NgnkNlyLRHhXnw2Fn
HHICvWZYe0FFKEqXfHkukE+4EL6euxZXmxxSGporMLYOh3GHGQfbhvgOyX6McevZ3qFZTZnFHq34
EkTrdMlWFTgO8lpB5+4/elTMTEEFRSM/0iQMz6UGoYUwTVv//olmHIJIkniLKvpJBm9JQ9k1Fxbi
ERgVYB6ZXDlTm12I507njswdcDy4/JV0cJxJefVkSxOuMzthVmGOmNRmSFEj8o36kg76upkPIh2g
1Tz4a5USsgrrdLhMxTwNmksqGaVjGe/yWmuuZDuXj6lr1NeiKrsL9akjBBLbDxoSsH445SubAlTw
4YCI8ThIMoE2AZUr8kdZFE79gjqF1ZJb4SLwJnWk/gwEOqi3QnqF+dHLZ4UGXJNp8t3r18nJPK8k
ixUArVMqWRUSD3+XtjJzXBeHKRJeo4FA0ssrnWLGm9SCNvn6UGyTo5n2OW64CXJHIzBHSetosLip
8MKKMy8qoO5yU86VNgSP3mzb3acKVD0mosIfYV6Ei63Z8RiR+S7LYzukfn9l83TkUUEZ9n0jJpG9
5ICUQJiUCNOF3VI7DwWZ1luHzqJzIwB3ok0mR2Pazq1nfbJz0bu3U1OiTdq0ljtFZjs1yQeN9+ln
dyQb0Y9DY95K8Zzr7QFdK3uqTcsPSxeTUkK0yVTjQ1ZT7nsbB5Pdw/lRSEl9RAUxuO7K1J5WRpDI
4q82ZFUXOXMO6yiBm3oZzmyYyFl5jq6/J62vsTmXyDPgc1BWb+ZUaF4T1Ym2yv0bfltSgQtaQEy3
NXJ39Vb1gFfbcCwSy7pHuT3WIN+6HaSrxpo1AECDiJNiGwRtOWVh7jgVdi0+Ci3598nR4ukGoHgB
nRu/8Omb5SdlRoUvbUYnzKsJgnuYdOOUbSp9KfNneP2p3YRTNsfuW2/4KQkXt5XzVKsx8HbN7Frd
vmeBzaif68DYuhIsG5+OEhTCO1Agmivo2G7wIJYCIaWxGyZ5F4ummR9HZKy1D1pSmt0tDlTt8N6f
a8vZ/F/yzmTJbiTNzk/kFOCYt8AdI+LGHIxhA4tgkpgnx+AAnqI3baY200Ybdb9RvU5/l5nVSjLb
Mq1kWsjUtchFMZl3Ahz/cM53zMw0LqYkrZ1QzOtaf+1kvHzNm1HIKwvLHoEcaeZ6F51nlevJtYtc
HaWq9XhMkiZW2yxnEPwSxF3hRByDrh95SZz8YlNU+RkpeYVthHln18mlpeckSzYMA9PsWdhpLMOE
Q7lB7War5Uu9WOz0Q8vEd/7G3UYaeAxQLn6I49J3L0yn9b1dX8hZvlazCUPfqmvlvs8qNcqaEUiG
SCwEKtolWwwYfhUWqZqNexQ3Y4xLXvXuTV3ITm8rXOB8Hl0H35QM5FfVlL0OEWFWycEaz6CnADRR
utWFF9ugQw1x09OQFmHb62x+tEaAPlHZ2061kcvkqK9dFhuvxDqBaCpd3lu4yhbC0tpldbdTRa2v
jMUlQYVxnrE+KzF1Q+ipDCOxEWuSFEyAz2ZoqiJ7keRyVCGBhI4d9iQHd5uRIeOIBj9pkm1pwxDe
emvhWZvUmK0v5lQhhkOQJ+ooYD2WhnUwE1Kfg4u56WFDfEE1VmSbZsI0tteFmB+DuPYV/p1R99sU
8faMAb1v7KjAvuxuqrIFWVS3hvyKww4ck59Ib9qvNOLYq8111rtYF8Orl1eWTbCXzwsvBLmnEUKQ
c9pAIpZmq4rGfGy1nSISBqGuL7zWoedSadEWF368YKK1dZ180Q1tylZW0qqj2nSHN2/NneEpoxge
IwVqjo63cKmCGADDHasbYzmB45BwlnU6wzv214GARTV1XnHdNkZMPg6UQMLuKz81oFZMVXxK29i3
ooQkwP4i78bEBsaWW49A+tf0ec3cmh8jz3MU01nNfj1HSP3EwZ8+t8Ec33N2y2ILItjNnwjprDlu
fCACB82Z+U0Z9vDqTJWaYbsF+Wsw9Vl1uYATKcK471yix3Lq+40xFtVXQ8YETUwsqkM2WJiHnERO
Ys8QnZAbPceN+zY1U2bczRhg+ueqXYx7Q4nhxlxNhkdaBPZ6yTlU30yrM5ZHUbVBQ5q2KvDMwCB6
aIepKKOmEv63aSEX67gM89jtg3yU2VWbmsarSKHT7tslL8UeZVDy1dKmCZjB7wN9JBAOm/NQ55A7
UipGf2dmXZ5fJbUOzAtbG86zmxq9G4rRli854BTEoImfio6bHZDkxZIY/qW5LNV6BfmzrtGLNoXY
+jqxmshF+jlFJFCkrg5101u3VSxSc1N0PcxNo8DJuK18rcePmHV+d+qrxkP8OqaTteUs8XRIdN4y
R73I17tyZaT2pozeePMxIRRPSJ4K87LshWsfFmzjKRJwx+qh2JmDjMyxEMWeswSbVuX3rUzAeayu
uUlEtjgRqJEqeSnNufhop04+u2Xjxzub5CPEEDj1OBsyngFqO4966pjHWEl3Hwt4a48gflTwnMDn
SPZeye0azg2tSFg1lry35Io7TeaxnV+acQA+j66oIi7eAGG18TqQLQSbFmO8waGT1zdJPbXls1uX
ltwXQemvV16CbOyJLPEmDnULrZAzDTLVpmBN6HMh5mqIAuClaUjoqDD2oBMH/1WUYwoMZJgwiIpk
1kd75cfbBvAg+i2yHAyyQdBALoRdvjbfFNv+hZ5pQmybet7XDrOm+jIX2kQANSEl2GaiKcywXQUx
kEVbuc5njo3SUmD9SiO447Tq+0NTWckM3p2GLyIFN4fShSsXR4lMShU/y87tsgfhj4bJxe67yyYz
Zl/hly6S6b4wYTc+wIAcSNMEvMYlXfmjXW39yaurR8A+BDGEfeqPXCVrnjUnlUJbuuhbFZSHJLED
hHWrby+gVeln1HMtMCoUUTAQ/jqFxQoB8W0gV7Z/RyjcJ/fZ1Fb9F2v2Z24hMKrOdVcl/le7icGN
aSMYnIsM2UYW1rm54Cd3J5Ft44ZjmchNkpNRDLjEr5ND28xZ95nKqOMyBms7eYfZLU370S4Ww7xR
pEgYz+5Y9MnDzDc97pep0+WNstfO3LFeTKd9niwWUDxrLJ817p/lfiH3QWz4+Hn3wbZ1gMZYLPZ4
BHrbGUeDDEEdNVDxZqZKnnXh9DAKX9p0ZSYnTSDUIXlP62VurNo/kGDG8Hw2g7qL8n4yKxTdpYFh
BQMcEYgAutubHgUtR1Cr+c2j3oYlBUvIGGvxVhG2pfdm2iV6Jwxe4cqWmfZ29JWleSpM0EHRjMTY
hdRinH1uRZbXYZWscr5NelHIz5NrietOgX+9mljnDl/awJj0tZ0sDdMWr7DN/iGV6EfCqtdy2A3C
a81br85zf28MdvAuBsPoP3ux1jUauTaQZTiPYnS2PJ6YiAqRN7aIitiF/xsOOvWN9zZZtHjpmgR1
uLlUy9P3Yvr/nij3/0WBrUNr9d/+rl/9zwS2//S3f/nbP//tv/8grz3/pV/ltbbzCfEbAoLz0IrZ
lUEn95u81vlE7ONZKgGL5NyW0mr/h7xWfmIx+102x1YH+Rp/9nd5rSk/kXGBnB7lEr0sm6Z/RF77
h0YS5S/D8u/pkJjkrfO043fDLtGZXM7ApUOC69J9jqz3anTTYsdg7Qtn4l/p8v7Q8TO54EWs87YU
IZt7bu1+93KgazXFGRq8oY8lkxqXIEon+6sk1z92q+eXwbXKE48VCyXWjy+TArDrRDkEocmhvPWm
LrkoYio2EsytS9ITi33c94CgAUgS0a396Zre/a+SN7+/yg9NOu8CtdL3VTQf9+exA72aMc6tDsAu
q+YjL43kbi32Kyf8t4YT8Zd+nOxQUERfVK6sw9VMp10uah6YNeSqW4zT8s3JeipcyEdyn8cZOvap
Ku9Ghy5kdJg5rSQaXrEdJpLWaErzEoOd6eIdBYcGltffjbOyj8k0zVakAE1GXWrAEcsNupPOyocv
o1M66dYlaqoO2ULtmkSOb5Qg+o2EpFsbyve125Zm5Jdpswv8Sj96AvSZKVSOy9GvVtpdIrqi/woH
BbfOXxwU/+Nv//LjMcFf+e2Y+MQ8m+0tK42zrB5R+N+PCcH9fnauMu7g5kNI6LP1+u2cQGlv8D9E
9lziULXO+u7fjgnT+IQy6ozhQTbPP/6xU4Kj6scxCM+lM8cJFwfn1Vl089N01TfFkPAw3tk4Y51D
k+ck/QEyzYYXS/POVJgJ5ddbsjNWPzrz7jSai6TDkBaIMdg7Lj7ue2tupXeqcoxHR4PGYvqWdrLp
L8GrTtug8trx2Jey6I8yH616R6wRkn/bT9o0BNibxruWEOTxs1eIvotma9XmoVtVY27MeUyDl87L
mhhq85LV+sHvTKf4xdcz8vDQArfnbsicqfpfiJDPbiqrV+3mbC7Lfpl7yVxEuYpw4XyxtX1D5khG
unVh1tFo5LZ3l6XrnIZzvZZnM1dqxo+GpwO1H5tx3mSLeBx08IV+7TQRpryxVHEX2+JKWRmKPkuU
eQt2xB78fcVUBO6XMQxtf/KbwP9sGOptDFozOUevWQbyVxDrq+FB+Uuf0UUEF2xM+3rbOvPKV5pD
v91jlfJh6bbWZG7rxOMYSxFpfrabPsbsZYnZ3pUUvcmlDoruAhRi2n+2RS7WPfOXPlrB9OvPWBVX
WG18AlUfi7mxbhrhxVcjiwqOARreY9mIpCEGr62OvTz7kdNOmY99T9MSpelUI1IaY3BlawPKJ4o7
27y3KrrWiLyLBmmoiav3I/dJBdg1cQz0lkwVK7mlGiYsHPtc/yF77GAk74HfYjmcJqgKVFmGVbHI
V9mNy3vR++pOZ64d5mV60jGNdl9Ywg8zuGj3gZieVlhhxyUzra9lD/htn6er7gHzz26a7oDuY9O3
59GBAJ/2wHIde5nHU5vPQGHFEEwvGWmKjLtgVYMgK1X5lmdzt+wR58bDJh8UFL1l0F18n5IocTMP
WHep/sgJ8r5mHJ7mV/h97vxQLEjciIDtA3Vdzqz4JIMV+pFzsm4xVMPeWj2rs0KoDWthHXqvyds1
9GRe4AMzANR9cTFS0s8KmuB8a4wUuM/t4Kzeq2csRnZbwcsYv2ZUbYMbErqj1nACF1xP+94PqK/d
cOh8u9nI0kpO44pTUu0MxU25XWoZ5NuCVqP5CGI9JkcHvLL30M6Dyp6spO+BC6KTKbs09NeGiQ6j
INAkPSTM8howqld2DE2M0jzAY0YOgVDXAQ2djWYwmZHl5YkvcOdYlQf2q9HNZZG7/r5wJrWXuq+v
/S6ooq63TqkzraBqxnx5GNbEe8O8mVzGRLfuErKi34rapfEMPJD6eiHkoSt89FPG2Ebmei7cex3s
1iKtD6Ioqn3OPAZxOtOnPlyKsamjXLQyivW8XsrJLwmlW+rikeyZxgsZRXP5FuP4mb2/uuSMyw/u
sLoXdd4UmzjQ36BPJddzGz+WyvTvm2JNLozS43tv0G/znon4DCfN/aDAZNxU7Ww9+jCbK2B1yt4b
nIQX2neKmtYu17tFTJDVzdl9Mhy13gXt0l9ACx6u1KKmiBmwu0kCX+yH0krniBJmerYru522U2fR
dmUBhylpCMrYdxJW5tBb/qXhjyPpC91S7/MC5/yK/eRVgu2OJpnZNHx2uyNfxp5CAKEibK2YLOhh
0dHQGjhTZS+O5FaK0zj1t6RB8H2NvbFjSNFEa7c60RQXrhvOikEkm4f5EQznuAnyYbycAUJtydAB
Z23CL3Cn5bTMYv5wJqEPjtOp+6Gfs4MwMj9C+GxEYpLzTtogkQWUzUsbFMrFkur0hexaLxKN9kiE
drF7zmN8zKruofBUvGNSVITad5P9ynIGHuiYX2eV01zlQql7BpsZ0C53ea2UEQ8h7ZF47NL2A2uu
2gHiHF8S3xvvkJLNqKAaIvi6peQb0XtZ2OnlOQOF8DkjiAB0YIbPy/dknSBCmvzL50vePCVrxb/i
yzV0WFlu5nlk7NFi/YJUXGwFEKEDIRr6OM6ePM2psF9kLt1L258ATCliQIcYu4JU/YZgl+H8yHK2
jRrrg90H/aZzJn0ivwMc+OTEJ5DO8d4SjjzMiNDeF/rnrdlb3dFtc8g4shoPwTp8ePyEW/pXed/p
aVdVZXpF/G99MOGKX9pr7L+WhouuzKBf3tkQdVkQxkMTnVMvb9sazcm5NX4lUWEuw9Lvkv2QOfWR
GZF1Szohi+0k9g1o7NZohkui68926dw1IueJKAx5L9ARgaNIu51rfEdxUn5OnvEwKcc7WFXuMk0y
saRn2toxJiEsvLD8C81c/TlYoJvnEqRC4sxfGK5wtGSWonsWQwxyzQ2ERQzDYk9RG+fWg1G4BnL4
eVH80xjvB+7cbaqxk3F0+ZEikHWL/LrjAmrFaUB9wlbEWK0wUc1wnZrnpzjKhRqHeB6XalevpF10
idtdyWLOvwF4t/orxtR5Rrwd6NIxM88JpyNDALVb9Jn7fM4+zUurtUPX57GTvIx+oszkNiPnZiJm
BXyDK7ZpIvKu9AjsyApFET4xpylJEPGZAsXjivM8T0lu4QdnxP6A9kT2xnwELBuP0YQScLz2IbxU
X/HfuPG7dMelMEI/cYa3oTdx1zBm5+KtA5AgzYCpbngru2qJvEDnh7x3slu/h+HO7Lh8LJy69Pci
Wy1jB6LALbYB+Rc7CvicjBS/au6ZCzibuojNUx64w1YpB8JmW83LzsGRfShWnGXamhhjeC3Lne+c
36kfgZP6liLRfpyOQizZ1QrF9nM9zozjS4I5vmgZU1g5DfFniO+bTVyTFGF15RPT8CAkH9e7sDL2
njiX8pMgE+i97SrrSYytBgQ8OCMDfj1clBoLeNS2q8+tHyzPfc9stmqKajfr1fmaL4sduTIT+2T1
3nXcUsWRL3EH2Ti48Ct3uPdGMgND/oNcNiDlR3LoslSEaCVryjPJNqBwH9re9zdOnk9B6CzC/yLn
c97KoL2nzqle4ngZHmrqmgShUe7d9XKydt350DLQw+kQN0O5g1rlDJdt06tgMydKPmggK4yGBEGN
xGrV1mlEWPY2z8GDWaX+bUv1u3PTkR50SfPbLhesruapj9tNFbdlhyRtzDeucqu3ebKrU5a78sBG
sD1ZSzJGntNl+zL1ykNDmoNk7eGPj37mzldZwuYjFask1Ec409HPx2ZTOZ3LA2P9EEHqMH00ZUik
UP0yeAuk2ngi3toqmtlhw9LMOiQHy1kOAz4UBr4g2O/c1TdeRgtsMMuKFu3cmEzus/Y7+8taGf0T
T8apJriQ4DtnGYvrtE45w2fLPOZubj6S0CFPjtDJ56qJ849CEfhOtkMzP0GL6g4eKGoe5ZVOt/Ui
5GlJyv6UujPYEbOKLwAwmoT7iNa4WqvVfSSFubu0FwsWcNAXtr0x4SJTAS/pE6nkyclGT7LuVksM
D5Op5X4gyCJhVknoREStEfdviTtl3RlzbOuvc1X797xT9kdkO+cNaxia4TYz5YffdYNzUl2vlpuF
+UDy3BX0Yzf5aE6+HzKpXOeQdb8eH01SFNoT6dcs3xjoWP0mTca+5kSjg7HBXzdFPl0EVcfzfFSz
cE7mZKz9NqksJPZsh2ZWAYn26p03BQBRJwkO+uBDgdy6cb+GrFFx6fSEyUBKI1Wx44FMX8DosTuH
abTbRE89b5s7KhU8AM8J6+2RUM3uSmixXOrR+SDPdT4tsL7v+o7ROdj5NKyqwGS6x0rXHR3EZ549
RwArqClMkWycNr9MHeAQXlq2hyHNqqPrJS50yuqVcecd1GN4VDYPfW+ZXmNJhd5yV2/mgkWIDf7q
CNUx/YUb1HpIOLoje9DyddBz+sTkpbgIYNvuM69zTxym8DGEY647AWP+vXex9s2g49+N1vaGa200
85e5d731YJNlk9IqzUhhp4V2cGOWrsqvqeLdN8QQxnqhmceKyAYl192YwMHK5ypb5q8JvIYmymbD
Lw+V6U7dMS1j3lndevLQTdp7Gxlt1lvLjgMWFdWZjEc64Az1CuvvEdEc3wd5JbSwa0Va7dbQy8T+
vmBHQGHnNt0BH0BrbX2vyUZ6r5RL2KuozI4jsgj7Qs6O7m8WQkLmdzuxY7lNRxixmavIBSbNUS9h
b/HoCf3Wq/yrEep1+u4NlS1Ocep71Z3wJr46H28zo+vR4jh3XEzAK3sHEWLwmtOI/KvY29hzy17E
scbEuyvjGEF9rvs2uSNw2otP9kQO8qafYtha1crMbSv4UF8ngtiaazjIyo181njObpzWPj7AX/Dt
zSpYsG6El9pXKZs0N0Rj5dGs9rJTh85kNxFWwHQOZHp8ZixVXsS2HWxJhot3WR4YNy3Y2h2+Afsg
yY/8YqxD+jbCFQk9zGfP7BXWbbua9T4m8mqf12QRUJz7ZdhJlG1hWs3lxzLFpKrVllUebMjkl/5c
B9vOcF9KxbYwSom7uUhVLy4SLeetU1TkFojC2+Q1fy2pu+ZjklXFvoiy4EuVgdoPpSyDbUXSbBNi
VVQH4ajhl6VciWBkFPnRMkHhDHRaK9gUxorayWzhozJZIS2pHtZ03Sb2GaVuWO0eD9iyc5mDCDgq
jbmXbFTvqtiMLxczmfaeCOTtYtTrVpOntPMSAsWbZdl5pWuSBlmoy6npufPWWl6RiSVPCYkoyJFa
5b8EWdVvV2kMH1YjxsvSUOluBtEVVYUvf4GMry5TZjT3yQJVMTQ6n33y4rEzMHnahCTOlGxWUrYK
KF7p37nhiVSCHpasBuQZGd9Zi6Kznq34UqPI3tBeF0cvtXoo7oUdXA3Dkm/ACDoPwNCKJ6AwBXEj
fCGbipoGoGm3EGwjzeMCzntTIiK5BKWlN8iwi8OA5Yut7NBu2ykbTuSd+fEhjrv2Nc++73wEyQfB
jdGX9XAxCIEXR0iHrZdwrNa7abuzvbgwlR3QE5fgqn81Evx/vnhgBPen88R/Y+3wr3/75x8nivyl
XyeKwjzPBl1mduz4cTZA9vjfI0XvExrCs+oUVT5AnrNZ87eRouV8OjsLkOyDvPiV+fHbRFEan86M
EGRt4GbJIJL/0N4Br9kPE0UHIhwsIGTKMHk82GQ/mxH9FdlFvSTvCmPTellxP1TXrU0wXERwFXDt
JKvxlIQJp2O7GWaLLcl5rBP0Qoarnzsl9VEma9eIRiupx+VWM9Bo46sCtXwHxFpZbJVto1LfKHbX
gqawTvzhMdcWNRLKRqux4yM60hmpdGXV3kjR3/VB95xIDgqLPEYT/oLaoHEmli5CY4c8y99ILCij
/8iCuKHVToPUGOpTYM9ymHbj6pTjg0rzsbyliBudF/yRpdy2DamszPMzsABgTghKYU5a5ReEsyCo
YqQ5kypczY2Hoi0pyh36MMO4SGjZY0rGwei2jM7Ut5hkNmaOtpzUg8P+vL0PRm0MN61bla+iY353
9BCBq4NRTUazAbKYvOeVHjumIrLl7nex44Ve4s8Epa3oH/j/ldzYgwDC4/RobnxRLl7oQKWfdrWU
fnODmMog3XBqc28X2EshDoOqrPKuASOtIn9C+LZJ1eC0+8zpnEOPK4oIBgaXbUiB5LJCLguRbmZm
Iy+Y7ZeTFZsGzQZd+reWymcksGIsCIpgQMj6IuuTR8j/bhMVvhV/we3R53uLqDf91DpGFsRhm6Ch
K7aZ4a/Ze2Wkln1hVar0v3YtdfYLIrdV3Xgt40Vib/kvbTFwI0cjOXGyLqqls+8mXbb+zvbV/FHx
tEi2Qx0XQ5gjUL0XjYOAyTYnW4YskCT5EOvZvdjyqCco8fwwjkgMVTFiBt95g5FeP6yg562NmpPp
ceBWK3ZVPvl5WKjEu/VkPNsh6tSz588vZmvDHyFUgmUqv1EDDvR3xjQ9ZFZDHNlK1KcRFamhbpQH
8I1+ZKwhB27pyvqWdqIu0zaK0U4sYdp1Tb2vswW5iZHRDTHCoAUqjEz2277v0JwNtU/dvLJboLWf
oaRt06wOimvK27bYTWa5PLWj0Z5Sr4rzC3wd8xrmmZ8lN16fyWST+DVt0tDCL8Xqith5Ncz1mzG1
vrU3epsbxuho4UkyYb25WQajvK9QL/pHrTni91NJ1GxkJPaCGdLOGNKUGeEjGVP3exLVPCaYMU/M
MCHhu2H6Y5MANDMGhYg2EIUaGsFMGKDTD0rtG2clfbJ2Wk/sRwZf/mEkQvA1U0Y78UOB1CKHhIfU
OWHBA5yF9mjiZ5NBPPebcRzzmFqOlPewZJAchPwoXXbUjZMikVKrfupsmVZ7QRF3l6aMFzZU/l0X
URfMzNMQRsLh9Nw6oXebGciVZH8R2WYBrfT9jmEVeT0eE28qwjIs/KX3MRhC7Qq7xjMfOW6TB/u7
7oCEE+VvZRxr+7EoG0PvmSLr8jo7gzE3SXyuaFYdjxJbimn0rANTJ31hf8eo39BtkXE9gtvZrHNl
vvMta307N659lwMUm0OtpRAPQTdNBz642I517b+bumvao60r2+ULrwhbycEneFGmUGVtE4wp1m4i
EJOYxJF0wjBvzWIdQt3PtTowyZ96JLaDWe7kwNAjC1uJfWezVr5s32TV1JewAGzrVrYgAnc9sgEn
JJKvDsJuFtn7qhznrppAbJMP7I7enrgnDXotT7pvHrr5w8Qp3z5XozYx/CCc8vdZx2L3qhhqBGZn
nVWyH0cZEDkbN482qk9SmLRo5yuwVuu6db1p8qJqqv18pyi/ueArwwuijGSjcx4s05X0WpO5Ik+o
tzxczn3rys9j63nvvt0X43PPhGTYWXw1LS1tWhQPTjwHBEUJw8oOmjhW52jPJAnvML2I5rqeG4OJ
pcVc2Klpfy9SezDwelLNfjAGpxUNCu01W3SJhXVjEMfDbyfavtkoC1Tjxl7YoXIsratE4DYsS0Qw
6Gx/7ZaUhKVQV+Y6qWgyi+Qc/cmcuF1CIy265ZbwnzH3orjqs7GI3JUMV+7PdfFmGcospj4LVTqK
6YKhfZJe2gX2wiFaC3fwrpy8EuqDziJOLORkSpUcCqXSVkRAdtL+IofZL8LFQNL4xS0a44nVywIA
dHGmPJ4jorFiDpbJk513oxKiNA+NLiuK26KDca1ze0oP+VKTo8WTDxNcPuXVeDvhilr2Wb3wfNzY
igydhDwdGdcbKpN8IuzNKuR95Z5BRK1kFrQFc2yeBWazs17nfWqyACRYeQkXD0YzuFqeZxisLXln
Ex+v57CorC5hmyhWc++YqWQ8tTAku0KCkI57KFF+8VI02NdAriZ5NsmoDBoUGWgJUyRtUZBX6fA1
O8svL/sC+6K3beJ2Lutd7ADEfffX6hzzlXCH1Sx+Mtuvw75bZP05L3MSqDfwsd0U+S0/bnssc+zo
5baNFx3PWzB/6XKq55jcaCdNq+nS7sfev+jFot29LauMH25NUUMy3auIhdnaPOWg/3FA+PYWA/XZ
D94YTGSKTRagLCpD4ghnZ0TKU5vTHkn+vDD6ICxkPXLpJpxNcgm89FRWlnDfGG8s/WkyjXa80bXS
9EOWyGL13Eqrda7wnkuJJ1/hLE/ZLBW3/lA09SbotOeVoauadbpt3Vosj12sjOl1aOiRCAhX3Qqq
GFdPdlxk0rEGoa9WCiG757Z9WHuJ9a1Rdh4jLdSi3pKyVsavceA03ZbhmPfIAjw48cV562b17Pqj
9UYWiCwi5nx6005fBmGdxslyGbSFa19kVAPF45KqdHovpqH66Oohbg9lAxzoana5jY+xkQNDqtHb
6tuiaifmJxS57uG8Gkovl8Syq4tY+Lo+eEW9Di9MtfikeJgT9Qzq0XlQ1Vi/utIy5ZNbmfgpa39R
9r5dyc07JIhjJ/R3Nah8VkGlsZGTVuPRZExMznxZNvpeB1hMBPdvl6mDb6cWSbZDavKm2A3eI7yI
9fa/gE7i7Fz6077mn+hr/g1R1f/6Lqz6nz/0N+e//Gt/41qfaEXYRluYQfBoBPQXvwqrHPcT2RsS
VIf1q+Lq98Iq4xO+vrOXhUxE75we9B+KCSIRP+FRRnTl05g4ZxjiPyKs+oO7D2wMpwV9EtiuAPvn
WVHxO6nTyoqgLgpvBqHumRei8+Ynt8uRrp6H6NE66HFHmeZu8g78WTg0a/6uDe1967p0Of7uK7z9
VXL0e7rhz75o3grikfOnOvvobTq3H95KHSy9wILKadsk/QHg7rrxRDYegEN5SVTZ6XDHrjX+0lE8
/4WB5md9mQ37w+PJd5a+eSZ20R9fGvGF0L21NsSYp5/9AUB+XM9fQX/vVMI+/M8/548t5RniRb97
hkuj/QYXEPz0YnBCXYfqqN2Uwl42Szq+Wy0C5v+TF6EFJkSIa+znKA+EDyopHdHSCWakGJHeyxFm
WQ9//irnq+P32rFzXMU5DAX/KV5o/2e/VdtPA+nh47AppubOEStS1KR7DLyVIef6Wqzt0Z+q21IF
vx4pP3BTf3+p2NwcP78wqiHsVejVTIAI5z//3WULy0SJZHDHDQYvEUQjXoxlV7AJeI79wh52sVxn
g9R2453YrfU0iyZ4TG16EpSsDeIXLMjnQRJW8dDqtP+0LCxOo7YK5ufMmhA92BJBbEjGJyGzVScn
exO4PE1APFiPA2KGR075jFp0IsVPYWKIj129rNfLzEjhCDGhpNaRkFzCRgkJ23lM/OAYUPazeFP2
6ERBlYnPdW59piWDmW+pkYR3psSeuXVyhz2d1RJiHS6uM8z/6AXID81UFKuh4QFX/H4m/P7Lc9pG
FMwHyPzoi5MwYiKmsuCv8ir+cE95YMocRKNY/4D4/nxPDdncV+ZgDhuaf6LqB0URYVCj2fNEvsuK
Pu/Pr0XOxJ8uCQyh5wGS43HgUgH9eEm4GCYcEgiHDdY2frmxttAKdvaGablB50PWq7l0fwUc+E8+
5He7HWht6IPwS398UaayZzQhIhyvGG8RazFlTHvaEiu4rRc8MX/+Ef9wcpwfI+jUbPPsbmRC9OOr
rVwcE8KPceMxvIkqpSFsB/R1f/4qP/HMOaCAuZ4TLziDAQ5C4vrxZQaThA/NwbXRSEXecMVKdrN+
++/cnUmS3MiWZTeU+IK+maIxMzfzlnRnN4G4s0HfqAJQNKuoHGSNSmpaS4rt1EFkZBXpDCElpjn8
ET8ImplCVd97955bUSx1hf+IkOBam6SbxRtNKLyG3KwObWHLKdyzhR9xfDp3BWIQ/z8//n/vBqnL
MffLi8R//PE///jff/w714j/8+Mlgv/wL9ml/i9ykdBg03VDlYzR878uEZb+L5NLKGIeduId7MS/
+X/q7B2ZrO/aSs4bFGQ7Gv6vJqlmuv/yXZYQ1wegyHRS/9ElYj+YvzsFjN12q8OwsiAmYfR9Td3X
8SAQIIzwhuaYFmZ0p66byS8fhDtQhnz39dz/fEl49cL9+SyDU4cjhw4vWIIf1yb9ElxYdT+HfqBS
FaXSV5gsMVZ+JpxZXSzaUf1vHvnqrdsf6e/2ZbK5cdTjS/3xkZDXG+zETNg1dx5jhS8U5XNe/Ob2
8zcfzKe9bELEMD0L0tmPT6lRs4p0H3LmWdDmV3vAWeQC/psOOUE0DgE9bfu7LfNvfjgiN3jXedF3
vParZ+Y1Ggln3M1X0xpgM12bNKrx7Ktw9Chj//Evt+d7cCMxABj5r4GIZWoJw8SEHBKO1N9abeB8
sbtZnISm+jOAnyD4ze+2/y7fL0uwe3tI5H7DNTBGm6+utixIYgKRE4RqRlg1rC9LnvYX+t3vhtIJ
rpuWclIMv7uZ/M1DAVzxRHs3Y7+GBeRjSqeL1OtwwVmE3gk79FB39W8Wy+sluQN0EA3aDmw8XvzX
9y4l+kbbdNSDwujVbQH840YM3suvf7DXq4OHAGFyIekAJUNM92rdL2vrb72krdM7hnwK5mq9r0y3
uxqM6XeGi795FDcRXmgg6sx6Xn+ewc5K0oFwdmJ60LeobjpkKIW1zui28+kfYrRIE+DMYr/SAZ/R
1Xw905mLTjTd0CJnKJkAlgGp0nmvpvdSlBlajzVHhlByffz11/n6Bf/zqTAtkbrvSvjX2nRuq0L0
fr7RWXLHhyLdlkvpB+211fcyAo6k/y7C4W8WiQ/RGjeYDhzAfg30wSgsfL3Zo89T4SfEK6Un2lz/
EBv055e55/dC86ES+Om1LhxbW4qGG7Nl9ma459XHtCV/h4/6my8vANkOQgLVLmed+ePuiHDNyzcd
BQqjIHHsKke7TUXhnU1kG9/yqRX3v/6xft47CELCkQD1gw9G4OOPz0Mi7TZdL9BYWtuJb1khOg5E
2I3Th74x7kqfe+Yojd/wK/7mNdhLQstBfrqjkV69cbipzEa2zDf8cfUSOTndofPc4EQ4/fT06w/4
0+LY9yjTwfnDfBVU1v5X+a4GEG6vTbW12mgIrOEG1WF5bFvxu9C2n57i75Eaf4Ys7CjFvfvx/VMQ
0WNMwBcUVmuxIqxptCXGO2+8/YcfZt+lCIVjlXNCsxp/fEwp/CKgJ2hRLfWE4c2BzwltDr85T376
MOAg/2yS7Ac0Nph9jX73lZEXB2EGdkoYIJOjs5bmEc05L/71Z/lpDexVBBdwZ98JIWS9esoKDB9V
V8MPY/vaGff3dg+yC6KJO5SHXz/q5w+0PwqCNC0CoDOv60CUZMU6l63NxDC3mGc1UBqv1h6bVfLr
B71qE1D+UY7R3Nn3WmrP16WgVP7UjebmhRPDVIM9fR29U2E3gxaZ3jpv8O/Xao1c4dVjqEH7IN58
xpPxjz8vEgPeLLpMOj+h9+qr5X21yqzwENovasnOa4pZ9WhaTd/95vP+/BsSHmzsuwcXVZ7z6j3W
0rLJJJj1sF669pDjbw+3aZtOmdWbj7/+an/+Delc4atCKEGYJ+FBPy5KdzNQtje0/ge19XeeZren
rvJ/Ryj9m6fAGKPIoG9Pj9DdP/B3S3+FOzlbNUCA0m+zpKssuucTOslff5bAeP3F+dQw9Ej5RDqH
yZ9Ose+f4xRluSkPt3IJ12NJas4vKPtzLr54/pjKjxqIFrsKPcH9NB6LPmUeKGQKKCkb8Fy8deVA
LWoyFGX71NBBhtJkpBybaVPp1wVzyy94OCwAsig45FfQI7gN7dQemnAtBl2+RXytPDRLrc6ErhRL
i8U4Myp5JgoLzRgedcTDxXkIlDcShmuoFbni3OWIk27ZpCFmXAmzDIqHMl9I6Z4HP3OtmPNMqAdn
SYG5lvxrO9nadjIePA/hUWj0JVJWj/o6iETprN4RnI3ML1M59O+cvNOPVqeoswWfrr9L7UDzPkIF
WOsbfWjoJ9nEIjBHUG6qRzrg7OBUFYHR3m8MMtarZUBW8qCldiEOxqAtyzX37bVpGH9MKG2RYPfB
UbVzs7ShzcyLM7VykLSPi1k4b7phSfMDLQ3fBkvlaPZD1TiyQLSaiocSdEWAj2NjT3SgpyBzA6HS
hTBNekR7zmC2H0wmefq5G7G0PgG0z8HngNYt6uc6t9086X1kdGBkrBzznA7oEEKFL8aTtBXjGmF0
2GKkO2efqnL2M6bBi1nFOx/mSc8LjcS1oNfQhqwlaWXShMl174GgePJzs15PiAnrGc+DZ33bBrXo
MZp59Dxh7XWSX02tUsYQPRArLOmUPzAQ9Lqo8fLGiN2uAspRN/zpD7mmUD1ojTuXoQX0bovy2kWe
7E5NTXhuTqbUue3N+n4Sk+U+rrY/rEQo2kRes5k1c9AkEiCszcxRr7NxiudlyLUX8A6TbUVo4pfh
VpZ2Iy9MaRwr6bVSyS9FA5hAWquPN6+vhzpsGe8z5WevBlFkFsyADgiWRwkYREzFy4pknniPttV9
2q0o1kZrOFW4F5BIDGQnYp1tG5F5KsnQUuNtgUuiqy+B1enjNakW9fB1ovHfQ5qpxmDLDkibjVu9
8dscDgPCkkRJ1xAn/hLD54rkC+eYBliPMKuIbySBYgAOumLULhkso2XCQ9Y23b0wNGO0KfksS33e
PcX8qgzyAu0qWDZXvehzY7ZHgNT1GJuBqNCzVCgCQ1Ch44yvR5bwX/Qt240VLm4/qYrai7a8ENkD
jAoG/Qb+uOBmGfN+OOLN674wQhjVMR95hz83g5Xbka+J9oKXS1+v6wWyx2H2e+VfWVgn9YQ5pDPH
de6o23G2suyyTP5Yv/FrBAsH2ZQm6lhNCDMxrBy5OHNQxs0Ic/01NFIURwk+MgSmgqG5f8zLlJRM
dlJOsGXq+Ro0slO5knSpe7czN96tyCnQYPJH2omNQQLshQd9NfFpi3anEYlyFo2WDvbVRkuTwprC
xQdtxqu+bqNHNOicA6/BGtHZxsmZ5nb+6FS2GK5yKp7ghJWusS790GT2/RRks/seeONUvIF50fZX
rg925Gh22OtYQswHDkE7Bu+FMxY3eh9oWWLWZfdVN6YhA6wj1h1Xb7dFUqV91ydzZvv1WyH9mtJJ
7zDPAp+Zn20VjGi2qy5/7OayDqJWekEJcchsb6ulnWU0GX6xnjzsTqhPkFNAx3Ip+E9zlRu0Fodc
NWHA2/ih87Rh/87q5mHA8YnKaKm122qtxFs2fo+puOVr2dHC+mCFbYvoBkVuXz3i0euNyEQzJo/Z
kjrDYfP9skcub+o5v9+IaXwoJGy9Al+mj0q/BOI3tgsGNtvohYy6BZTPh4z+AqV7J3Lj2gpGTd4a
5NJedewXKAkMvBl4T8yi/YjNOAfSPW3BR7fm4IxM359dpmJrjknGMNrx4g25VNh889mMBSYX7doV
eiFjv61r94wreHDCbNanAImEseohCj2SAWwTrcUBsZWxxXk6EgDbD5aGuZ7Yjy7M9G7czjlvi3GQ
WqkPmFvbZTyTpyiZvbi9A1NlHazySug6Mr6srkvzaUSbhLjNs7PgrHOUr+EC+AsZE02hnWm1BuJg
tTRuksrsvRe2NaHfuJ2XHabMsUXEy9LrBwTdOJJyr7O9T6qsVRAtWqNX53XKshxyjdHtApCJpkS/
bnySGWdFF0MwK8rIIUppSwJpZwhkDFpp6zJXepQaCinA1sMei7R57rDTLaaLadjouRT2gSu/dpqE
QmYXaz1HLCiXO35gzScsKhLWyZqbIuzmyskOKIPtTwWok7elUdhj1Ggur2JdS+2u11LPCM2+VHNY
M0tkKIbHBkI3WH+JqF4r8E90tizx4Slhxkoslc1Iyyu/mY1JesMYGLMXDVOzvvi9GBSZtNbsJ5UU
E3u7i7MUqIyB7BKL9DAlJqLwGnljj/aswJtw7BSznGgy59qM2HQDnHOpct/7I4xdnIWtNiVoSCC7
dO2cAkboivWBrt/aRu7Qoy6TpoYWsMMNeBkZ6vm4qgb7nbcpDLwNUSkiHLJaL2NLTauOFjudGZ32
HbjDDZgYf5/cMUIcTqBihLejyuApBYg56q0h0nOuqDh1x+0+oC4zeOWxpEFcE9Iz6ToK60vuSUB+
2mzR1hoUM6OQ2bQwEbUoQQA32u0W0lGJ0bXYqvYZPUKX4ewEEoa4IeMoqE1AuLosc5AM5YyXBIVn
4mVq8G4trMb+gd7C4nNBqhGziT5Lg3ByTB1JKuSv8gCjNxX3WaqL7G7FAoJ0M/ObEe1TqdR8EW25
WYnG/o6JSG+7/KaqaiQrtZjL5a25kXMddWiMy1u7tDd1ZD5YLqdNt1k7Tb66xiUdq6C69Nwlxse2
DNCLoRSx0+Ls4lzoPZzrAxSDsENxpW+HRit8+6oTUC2ya9NaC+ezRGTUc76awsviQHKQomLz6AKh
ydQsu//EtcVEWbUxSweXN6dpbGt4JwsOxOGocJ04p13cgyW8btIxyigOAXe1E0J8F/s0UzMqwQ9C
Q7V0RkZKcCyxIgZd4c5bH/ypEEFcTIGBFUnLi+ogUwRl8eYT1BjT+AEiwKXLQggsSpOvX/AVJPwy
zhnP7jAg1h3rB11Df4Saxtned7mTddzBBYC6TEr7jWxmBYiosgqU++Z0naWWXUYZk+wxsjJX44TC
ciaTeUxxqxMSYX1YqW1ZbiaMrgNO2BYjot5U40Hh0EDMmgabGXk22jm8j1/o9ePq7ZYVA/SqW+I+
Z06f0nyRfc8GyNG4D/S0W13ipGbJtyl/vW6lRa7oKWTJADDwQ6rn7CCaljZrOFk7qM8aAEGFyGSm
Z8mhPjMn1lBY4b4AHoXWZ34vUBlubMMmLLre6N3HodzqOmkNY0KjVEO2xDPVFDok20yqZDV9qU5r
Y9QlERSifXQ009LCVWlo87j2efcu0Qp7NE69ZEBikfqaZiHLyMfNjp/Gr9uT26K74ukMZ0IxLf4b
Yy61JgYHhYN907NdxJkL9RVdr5uBUOx5DUtRkvI04RzknxDH+25AL/i5qyQt083HRMt02pm/oQXq
37t49E52mnKX0gFvAXY32m6IMq0arlcMem3sSA1tNXgHRodNSROU8bTXI/qmHEKuOXqXrbWXJiGM
vXaTBfbK/cJO1z8FhRQuBg5vYCnhB/ViOPnGoWEiqx1k7lbuAdQb1BYUwjNs2a6F5adMlEZxtQJ2
m9oyG3f+pn3taSrLznnZak/CzTz9qffNlPhfWam7TaDUXIYJ1Jif29obfDu5lri6cg+EjkzXQlc2
ofLOPs51qr57AT/Z3auJkpErdlVTDJuu2CJ7yoEBNwbItf04SNOjiTJxwQxIofFAz2P+mgFO/Vb3
Cq9How2cnrhuTRkHxtI+L8S12xy5tlyGqE3VapBVkTkjZTCm/Q0FZS9btmmWT1fueJByCT5q69bI
h4qE2o2/ImZ+tIeFr1dPVtu0KGh6c80YfQc4jMe7nEQy3koshQMyXi5A/BtPT713IAe3p9nj9Urq
unXQ7PdWPcTz6DgfsqFUjzal4C5sxyCN77DtcM8ALBhJNlt8H2O/oS7LxqU98ja4YSFva8Gi0yc3
XxeSIsb8qxTaYGMw8LfnRQzTFwQ+uYq6gFOHdaphiOo1gXDTajJCSdgyWiCIKbgKwNj+GKVt46ZJ
LQduwBjSrXddYenvVMnuzWZbA7sl5WA6YaDCHiZgsNy2tkVMVUNcNF4rbupfsintgiPD+uoDxBQI
p2gX60PVE9GBmXYLPjjLpPX3ZuUC1AtR8Dj9y1RQyD3WDUOyT3y3q5FAMBNrAi6yTMNqmdynHGhc
BRKTIWiInmks4tRqlDpkKLftS+NNzqPtmtNyXLgKIlVUdBOCB412RnlpPRRIMUgjzU5MNegQexvx
2Vgdm73NRboXeuBGkQ4b1aISmk1cyLvRhuEtRU+loIbFOTkkSEBM474J88RYtsdt0ybMnsEAWaPS
jQ/+6rg37cofEoli5KgoZle9m5GJY/eVOkg+Vhx3B9qnDmftRJhhSNLJ1IW0h/sxFrLM6qMYeqCl
LlESn4Hgbex8TGnJ43ZKMG/T6A1nqwX8kqx54PURF9DGQK/STc/anMvienY6AzvB6ntQ+iwnTVEc
69MbOTRFxzHtL7etMTRBYnYCgY1E8/hmGwsDMlQLNZDqWdOKI20/zPHcbgkyNbbZPXne7Ch6ETSe
QwfKk7jFMQBYo/BrF0RcY2QfWul3aVy4fQ+Z02nMR61zoZyCifZUOCCT5O5Wl/JS4K1cYm/Tyndc
+VYuoDlnaCRTh5cf6SduF2m3Ddr70Wh09OzB5EVqsuVnr8tmaL8wKujzeEZVHwEhjn3MumQ77JYg
MxJIuYRR1lmJ77WaivqTmNlmwoEYEMprfaufNOFvd3v67VfZCIgg2VLI8Tz3Sn1hXWYWwldKzW/b
WrXiqHM31s6pUYxGOOHHYz6NUqM++XIa26NPMG0RCZQb1oGqV9ch7xEqjoWwrEQi9XF7WUTBvjM1
uXFfp8XcXWF8lB8hHIGtQs8rfRlaW7Vq6Y22+ovZvM3Xyeb9gj9THueeK8l0q/f+aoLc3Ewj7jYq
1c80Dsrmk166IFAyaQzjcch62lShKKnVHyuucYKDbzZd7UONyjR/y1DRs8sw7dFjgwl0SHp7U1u1
E0SOuzBwEdWMw9hP3fnbvFQaXvx2wanM5k217FXUK4XnFtfV5qdfHaGab1xup4+9CnLzvUoJiP1W
Lty+D67HFTo03G436w192b3Nyd4SR7P2x/zRHRlW0wUQ5fsxG9+01epLiojRwMDH0rDanssuEDLK
IieP0x4+Bd/zJwRH16KVd21nf6PereK89760tbl8LAN/AECaBUfXm8/DfuXUeuPoNwTYVriz7c+Z
b6/55d96XqW0anerp9SMNgb5qt1rbmsNCVLwiUOyt+kZErY3fqQt4VDKeLRgj+YwO3f/5ncLmnXK
Pwr0Nlsw0JS6YlBUTnfBZBlvqcyMgjc653q6zv5wD+MV5w0Xrerp173UnzqpxFozEUHPiNWY6J5X
feE2UA4r09UoQEpkErQoyfVIg3jQteU3g83XzWEKQ+YuzJAY78Pdfh014CzWMmKXSENDK6qbjGMQ
s9a6/MORN09hJKIz8mYsYgAT+7EFPbgOrum8JDvK9uSZIqi9Rthi/eYpf8osvhcN8BhEt7TSmYxZ
REbvo4zvOt1DNkrbHActDGaCxaA/cOqEqbJbkcCrW2+L0fZvZ0+npgCdoD35HHjfdBeO8W+GFX/3
Axo62ENwh4Sbe6/+IsBXQNRq/IBclCecaJhFNJ3UxVZof40r/lvrqnY1xy9kVf/+x//643+gz/6P
P35QZu//1X9qqizzXwRwOPqu2rOsfXb9X5oqk0B5ZpVImUibR3Wz633+0lSh2WYEiMDQRGCILH/P
lPlLUuUYsPF2sS0BujSqd0L/f+E4/1I1Da/+9/f6VhQB++/7/xfinwsdeSZBr7y9fkDA548LkXKB
7MgU5Z2R4tlPClkHBwMi1rGeNu+UDb0PqN47Ov5kxHLS/Cunzu7ULADQ5+lWXxhTeEfgGp/AWWOS
D7YcDKMzRuVK73VbiEjqOXBMPkgIYemhxSxzavyufutphgdHibIoV5L9HqeUX2pTyHjESxatHMJ6
mLTYWbPh7Lfy6Dbb8pT6GiXBRuWTukPM/8uNAtA0MQgdXDl1uR1WxjWM9UaUAo1nTBjVnOaBO+p8
Uk3/sbeHhywt81hNA6irbLhr6+0dEh47lmmuXxvmJmLKXxBCs58nuke5Jfr+6Fp9TktoHshco3nQ
Q0k/kG2NJAym7QXcwpc5b/2k89rHrF4Cbhbzjam3w32pCKOws8w7tIbszm3WWjSEOZ/bwapObtB0
F9ZIFnMdo6Miau1UpUNxMrtCi1raXBeGlFgnKpq3Bx/X3LEjqjIPpbVpEWcdhSlqkneGnwpSCubt
sRade4EOxSU1h4SCvH+5UhapOsRlX9tgyr6Nk38ag2J702bqbLujiOjGkLTgG9flTr4iMuEaBex6
LpuUGzl/fg5uwxsTVe22UpObUOspbnpdTzsLk/0TZf6XoCrkhcsgXEwpaTv2GFLSLXhGrH2HDYoU
ELsycdZpfahtlaAkkXqCrQmHF/fYkHxyKxkNeb9YCqmw132y9eC0QEhlGVh1cLWKbozzAb8X/iH6
z9t0ZUHKDlONmRbZbXPcVxWNzq7uIzEWl0Ian4JcaEw54NbbVKDGhrtynRvIDrn2uGJhukcXIz8Z
OpOWgmHFKYdsd8lwOVJ0wxkPV18d9dF9Lg07tqnTV0O7zmojtimgq4re08LvyEDqes4zbl0uoAjn
nLXNe1ezQxYbv4UMlb2dSmk8LUNbhlicQ9EA5FkFJXFmnxTQiLsG3yoZX8Z2ooIQiQ7W8a5diolr
/IRhEAmiG/B62sO7kSLZ547e6ee6mMWlWDT5pHCL0SSIUl6tY0UfHRhiepESKKm3GREAJcxek3lU
cuYbpH8Nxwbsd1v4d4OVWZ9LbQSAbJllNABxSWx96g823D2DNs5e6pnaeA1rwzoPjiBWIpAMPTvD
y5JGX+JmnCNHr/ZIHBjXZ3vgnRgsVdygw3Mf6nGYbRaJ+wVV123QjAnDxiMlHH7smnkpxbiKdafE
QJTSAqjdrXmyO4PMpy6TH0bczfdN34vQN531PMNHj1KVy2i2KKtgNYGLmCalh5szLvcs7mtvMKe3
uNxMullaNyTBQGMkHYZoKMfTWE7nGrpcTAc5Pdqcb2kkQCfRlaid85Qa2Ky3mZ7KPDPhWXK4GYBH
clWOZ8t79lANXJQS+skrKtpTq1xuJLdu1hQXloNn9208YXLEELVpD9iOKctVyU5E5U4uzZKifXef
qIs/bgPTGMv0j0HVpOBovaRqoXe5fvDG7QyavqmnRU3gtPHiNN5hRTV3bMsl28m2oAv9NDiLNN37
KJnh3HZ9qr0xGVJGeemk912f33omm4OjdxGEJO22zINvvaI/0WdFpIrqkyNd62ZTS0hX270B3YlR
nYY0z1XOteanlMVaw8rVF8I8bDVNd6px4c457XjKl6KNlGhuy1FpcRAM4jb3nfrJ8JQfaQaeyYVh
QrgQYXSW1IOJkJBCLLqv1yCavKPOedOHW0ViuWrGCaWGTasprxlSlQxCIrVitmYq141MIBWcqXR4
Hhgim3OT0Pq/AxTwcV2nKxrOjxXnRCa989LrSdm6EQDGxJ48jrA1gu4VleMaNUvuRwoo4uQOL9QC
EPs9/trFdZrBnbdN8JT+fRYUZ2fvWauJt7J7SEtNxCM9+9AxyiwGRzqHk3JCa5w+4qa4G9V7Qine
Ooyg6nJ9sCc5fu5WiOK1rzkgR/twCer7zIOmN9NRJdsCrzIsuMn+opf9VWm8qNK/WU18xU4+bgvv
WZE/gB/R74Kus677DbyoTiJeF1mMaeJ1aWbCa1B3ru4cPPaZ/6VrFkbYuvOEOXM+OgLOWejMsOPJ
R1uOKxXRRcHlDBlF0ATVc1p2bPuBU1Zm7JDnfqtpRICYC6NmYPnMoniDtPd22adxWcn0zqgV5QLD
BIzPToip1Lis7Xhj5imTEWOYs1M9VsUNJvu6gk/nNMd8nfPYm4X/hl5P9qy5lfHO9QvOKkG27dGW
dDfDtPGKG+hTsJDaVNwwkzY+jKV1WsbVeoH+kEV0ndwXbsPMK6eclRPM3BmsRfOSYTSdk+ZO7M6V
PgdXPWCkk2hr8Ti3bXC7enp/Nwwlu0Vedcz5XLc9Vn1Dzaz2f+aa2ddOziAqA/dKkicMgsvP3Xum
FR9MjUk6gQRVyH5wZsJpfuymwY47avHTmue8nLWcHqTst2TQUSWM2vZ52xZcob7J3GbJp+Y6N4bi
08zWf8BQ+7ZjIBel/viStrQitzYfwqau1tBUm3GVMd05eF0gE811mxel8uCGhfWpc0BZ8RNlYi84
9StsQ7CppOO/yZvJu60x1oHL3NyT0ovb1M8/4kIer7DWf2yd5lRD/OCFmPRQSvIoZjh6jxRJ+hVT
h/o0rW1LrMnSvW+azolqDmd+9FzcaLOy8PAXG+zaafavl1wPEq3nSOs9SaDUOo9wR/Ms6QEAXWdd
I4/QaUF7uv1dGSBcGatMpyEyzW4INI53r2Du6vTyNDZd/R4WS1gRngZUJMy89blQafexpcN7sHt/
Oaej29cxLe0qGnI6JaU1ZKcpcOoEbfdDNXr5gVZRdUTlgYojCDawnW1xnIy5edcgYYscunkorxs/
KZRk4IVk+RjImlyIM1c8eTNkmmAJasghbOdGY3zHrBl0mr7LZZy3oms+iVy9rYEOFrp3GEd1Xw9Z
suRuep8ZaXHFjwhbzrbzGLiQnuT6SqOtct6jaoka5IbHAHHPZ1iSxN44U3se2lzdd4N/565QqsrK
8WG4FONLuaXz7TYY2hwxxKsTB00KKvjsfpSqeo+iynkiB9C4c3uGZb5hAS/q9TGURdY91nyL10GG
a7xwdCaR0BziCV1JycZoEsUeACgxci0eVbp8qUBYXoSvHazNhnaW13OIXOBzZi3haCo6GwFo1Gq+
lYEZk00Tuu6Me9k9dT6L1On7N96yXZE78aHLMohmVs5twE4GSKhFa5/N0v9QLMv7GciJdHRqVBpx
1pIddVehvyTOM/TJTgnRWhzXnFzDJs3f0QlPGNZmTPumhxmJGjvBcHaK4MxEOvbTOY1nVRAQtE1v
/J75sFMfsEonov2sT1485PqlateacUsuP5FM82nqUmhm6KuU3z0pv/lGR+qQlrSSWt7WdvZvrb6c
o23QbphqHS3ohbj7kpz0I7rYb0ut4LhgrAOCKwRi9yabs+YrKBQ37hZvOQvU+9d9Nelwr93ygn6i
ux3mtWeHt2Na3H3IZJpLU8a8N/fy4UbL3IKwC/fOy8jHGTh/l8Y04b/uc2P2Ov5KBfDCzH7fMtvY
qYIsw4DBK8zVc2V0x2YDc9k66329iBA66RVa+6TVceZVORSBqkSG5Y2+dVKw+kCZFiWZHH11v2w5
0/P5Fp7itZUFxkdjVt2n0bFvs2VPEpsX85g2ObQWMODH2rCyN00z688zACz4wWUAy2v6aqETSdqF
UdgApyY25MT4KvXmu5X5bUIeGJOEzbHuaCfeWv6EJIYRQ9eXxrNX1P2BC1T+tSyKXfGoly/tNtzi
DWf/8nh1lHoPbbZ9Coz+MNtAHtv8aIAlhREYcihAzaQxRoRHv9w2nvjigthOLEuOt4yH4TTqQDja
SjH/dtyvDP+5b5FoFukov2ZheTdrV/t9aPfCuThmap2LtvsKCMKLt3U1bwIrexpMmrypDQpvGl5I
aBrPDZLkxMAge6TRfAMpNXsOSh+u+ggte4sY0adoBnyHmGu3ecYiMVyglxYHgqISZpNzwtXTBF5a
53fL4B1mr6F/wrHXnJhJn8grusHKP79dV/ng+qCGvFY8QFd5m2f5B6SnN67Ea5lmxYsDyCLMsiIh
lulEBMmZ4w1PoT4VTF+VfeMr7gtsR8Ulh+oU+sMI8bOhY7mU9XVKK/AUiHY72spg+yt9631KVlkM
dtx9boU1fpS2EVtjFUOHjEsVeFTwY9LBcst7513TEGpEGXSyZ+vE8C1qJ7QykvPnWDu81HNgQ770
u4s9Z09KCO28+OsD1OQX107bBMlWdXRV/6w6A2OP8xWo0fM4zwPCO8t7LCpTPzgO1+ihZysiuCi0
p46DrWiWa50RHl7J+l5jn0xT3QvN0ToZ2rMCGdBosEVm2z0VZn9eGu3ead36eVyUi0ChrK98G3Bg
A2mUb86h/b+p6gTUz3pkSkBz0EFr41rjRQ4ji4uhS4RmB06zZX6eCnlleaK5AG1hSr/VQCkwVBKr
N/mX2ZRvA4hTiZMOQdh5/Sd/ToOTr3ywCUFbU+oE4PlKg7012O4trXlyjNZLIE3fFKunYj4PkFfx
jnDNAlywkie6G12FFKgRly1zKa2449Pq3dC6GLyeIdM5hqKIT7ksN/aT7xj1kzcYA9cvU7sah3p4
b9dee615jogZgXn4pZrxYZxW4CyMmdIEzgi96oKkoLg2HMaHjZnfF31G591gJj/nXDlGEquuO475
r8HalCfIRGXo6sV63Tjuk/Da/mSRFveSdoZ8rDTXTASZqgwjLPes/i9357EkN7Kl6VeZF8A1h0Nv
I4CQmZGazOQGxqSAhkOrx2ib2c+8aX/gvd2XzGIzrbZTZVbGDSsgHO7n/OcX5oxF52Rm/gy1dUvw
Rux7IexJQxohe46RwRYps+c6T72Xyij6z5BtcexO8KqV2Elmbo7jCiGwOy1dbZmhaeziAhrLEAuF
PVZBju/EqaPGuDoJkgR3Yc4cD9/T5TWLK21fawibrHlFfcNcq+55NYOPH0ZFEluCG+OMEc22Z9y+
EWQmPTB2hfdgm/HdmCrjvoO41/hMoYtDN0y0Uv1U8mZmMH7T6m+Noa5u6cbdK1Xi+k5ck3OetBgP
spkEtAyH8e2cMt6vp5YCRKnF1+IqCsqlmXc504eji1ER3BM9uQ5zGTLZdbLrVCY+g3sk3GFKUlwY
QZJu8Nh+rgdeQzd589EUShxnYT3gWorjEaslGvBLg8ILCWEa2VrLyRzPfSlvZONwYA/jZAbERGDt
K+aOtrlexlfTqas9JQx8S13EB6fR0/s+Xp4NUQCO9/VFYOwVGCpjZUbOtB9Vp3/FuITpt55y/AN0
wwTKyrCkx5/a/GHKp9eKcRCS8Tp6yFsj9wlW9HTfi8IXXZMq3WghGIKkt157+npfxVoRFKViUr20
QDATOYQXJluGL7MIl20XaljiDNKnwbmGTtzhfa0Z0I9UKl/CPm8Pkd0N7FAVz81MXsyCWR0piK8I
FBlC8njO1JvxZibl93NX5Q/M2V+0sbny8PgEOBoKvx7QX0A1O2mlsfiidQxK0QFTyLiOltNcuM4B
fpX4iMGnAYd40rHYbKD+H4nPirzN6I7uhuFb4uvtqiiaQS66QbgHW/X5R6PX40OZMNDU4SCfGxY3
HJ44uckic4IuEBsfGUHfMJM1I7Y5XNw39QK/2W0FkGQEoVGzKjxrqlBekdk4sAqX+WI5mUVPV8Z3
CoHYSSwGwZKRZkDgl5yJlpeSmzx230BpQn9hsEv+WiwPYQ+JDN/ks50a2l7UUr8hgfTiUobWJXMm
A1M/NU3hY1Wq74oyzSdaqExwQs2WTYMR8r5ZZBr0c6RtABVHarVWOzY6je8PdHpjt0a9lVpU4rwb
VhBWdRrJqQUJVck+K61k3CadO0JY9HZhY4fMomOS7bhn4VBvZ7mJ37CR8BlU00Ouh9EVpG6567Uw
Oi4yH3cwz/MXO22DvEPtBKehOZNtQBllWvBZdCjOTv5YWejalyoBPqlG92hbOYXn5BjXoV0bZ4md
+7U9teLUMfq5xkNtvlEzhSRNqNyTl1ngsR4BfprNodeWbl6ZSzuMeHjBxfAZucbXcAaZQ1ZrZqUg
fr5+0XNDO0AC5GuaGPDCyQSXaMPW3qcDboF5xpTdMDGzlhZWRI+azqR/wXNV+YOlmy1n8aLfkTR7
hN+wEBaCSKKsPW9v6K6i0qvvvKQDlu5uaru8FqgnRo9KeBZRgDEgJRFQiwdfiH2r6gO76D+wpOkd
YwunMK2DAyyeacxwD6YIx72c7WbYKzdR38Ew/NbTHsoCNpia6uhraPMiGIHvyhgX5mXBC2FkC/+I
YcypG8x7AXd7U5rZ9zim8gNzLz9AS3cwhixrH3rosKmN6VUv03DN57wvw2gIfvCX7EZml07WAmfd
vMVnooh8W49fKuCUsTLvGZPB4DjhlH8WGg/Sy73vWEHvwEa2WgYFC0rIau4EfcU2Gtp65KQMX22f
iWJxMppmu7jWlbvGvcP11baMmx/mRe+COZqfVy46drTld73BzDUXmChXTn6Vz9hWaaO7H4GjDyTG
1eepKrVgqOLT7Mz9NTEmI1GskNiSPirPmUd8CByPrxKUcwyXJ0wO6sfIzpP1BDX081i0r7TmOrZ4
4ARt5nCWEKayq60ZwspikRyH49VtQ0JGQT2dxJVPZEE5X0EhyhrA27T6QhuMGgTqVHIj8KH3Ns2s
G+11R6zcrh0akrBzptcAcVmv18FcDXHxartl1m5VkSq8a1VvyO1sRK7Njy/OCkgPETaLQ7LsQ8Mi
PxDuJhF9S51XX+3OMy8Ka7fsFLpp2gehm7gv+mC0DBMBNL9MXuO5mHY2yWtHUvBJttEIl42sA8Br
SU+fld2H2SKM3lymTx3yWOQR3kdBEICOL3oan6Do3FuIO6mTCFtgMkjDYJpXgtbkoVwzWszJEHt8
hwXfauddoqgtHsYyi8+QPj1kVkzOAy0OyVENCTo0NJPpTZml+q5X8NhgvJLtKfBnE1WX7is7tY+e
oftWnGKSriXmXb9oZ/S1n6rYykFUltOC1gzaJ/IV52tn8ilNugILm7/1SVp87IGUcWw00URoFONG
jxF/1TXlxp7hT3g4aPP1wjRZGvYzL67c7YzqYC/a8dPoWXedPqTHBdp7QPpfRKgOEygmXJBM2Ia0
csmeQtIa4C10yHeYkkkqMHbXEdd7qw0yp0RKZ+anIaPTQ9GzgaI5QPMy5kAP83Q/SeYceQHCnXYk
klhpfa+vrkdZfKdPwvsywOz53M4aWR9oL3Ji061hMy+pgsvKJyfHjmiAoQz7u6KfbwsrZdsw1mIl
sy9z14wBUne+4pEoJ2o5uTeSJT62UfpEf/PEIpVb2CIbZYiXGDdPx40eexf5R+ndlfFofAf0IlQY
X3Lh4/jcX8dllge9VrAsQqsh6nlyjoYQX6NxBjIaXOBu2LoHBZUqyEMhN5NTXdLJ+mYunMa11hs3
DSMe005sMFABAB3izYIIihXdu9byCdS9DCDBkTFkZL2vqEYg1Wmlb/cxI5tMtw59o3xlt2vA8GJv
+0Tdk2Z7DNuQWZFH08x2b2ySoRiCaopNcj2ddK+NC6GNtXLtW3z2sTAJi35nwwR8AQUnqWlqsp05
OfazBymIPUaE33tM3DnEC+1ZkH/KecJxjvTCScr7rO7zZ8Zupb9Q0NIil9ftBCMHZhwDuy96pazA
wB30ReTpJ6D5fl+p8qvL6uZY30i4BEttH3NyafCOLVV9CBV9dEeUFTbP6hFZcA/aTemD68lXjr88
QHG2xfgQYVpYXqeGNZ9B3ycYPG3zgOhDXq9vsMPVcGs1hrnBivIeHX/CalvMDYQCZI15iJcoXqBb
HNypSMLlpkircl+1bes7g02iVzQcWztNNqrIvpAn/GRP5WlcdeNahoLQAs6OM9C93M13ddF8cJkO
BRkPm5I5hcgPuxxmpHbrmKqQfBBmcSMnTP2SMDlYRUvOiWnAGm3c8VM7CudBNzrxYUyhoUVdjSyI
BuG+LDB7mbLMXKHzFFFCHF8xaozv6zltMBBN3DsEif1V2ykHqp13qJXyCLKKSM5OxJpTvVT5Y0uh
6Bc1rJOpQPHjdl760Lkp8Wx20sP8TQn8xY1m3hVOUfnse4YvRjs7R3aNi48mv3Bayn2NMcBWNgwz
8aMH/vBUuO8Im0UJYp/RY+00u8kIQMbzbqxi6tm8/UBCKeibrHwM/L9JvTvq+cJZXyTVUxO7151o
Dd8lrWWykB3ho0rS+QZjk889OmPId65fpJF+kcgtvpRWb236VaEQ9Xnulw69IFlFxC+HHqlRdmKd
w5kDvxLNxiyi+5ALP0WtR8TMOsNqiYrzBbNj2svSPHt5E3NIp/jjQ22qodXnwuH8MrprNWnmiRjd
8VCp2dcwJ32kLWy35ghFrtOwNLXULZw8FbgJ4wGsg62tQze16WemVTGZFxBVOeKMEGy36ANapDLm
iAnpkbTpi01MNKxxHAnvUCMh0tBKEoXBfCEJfdX6qODWUDapPoUVmNbetSzxTwRHlyj/zHq6NomA
Z7MeP3R9/60bES6qkh69zWkJlHp2Vx9Q+g6Bhshob+Nl2pLdfiLLK+jaEGakHvsFkPFW1ZJEpALb
+vRc17aHhCsdl7toSe0Lh77CX74hmVkQfJeNVzXU7k2is5+GDYlpXREdpUumsmOzyrKOeUSjgXJr
RnvshpzerL/zBjs7Ja26Sob6EtV2cp1g1MFUtCD4qqpBPUZsZmEhmE8Dw5JDNGrpTViTyes0CM5Q
oDWgoqXhnroJTNmjPZoSAp0YWSCfswlR6G7c0dS3DlxqmhICkWXhbbx19GcypDmMbWiSqpv2X+e0
o52eoLBl3lJRsw7WHKRqAjGVYReQc4B+c9TRVSSL88kCEDzr7QBg3dm7FmH2xJIB2Da2MaHpWxez
ygcXEhTT66k6wIeyN2NUlmc37tNLncDnzFPCjRZNpEDgpb4RNdgvdnbRAdeCW8J6mnM/c17FSC0Q
BuRwEFUrXN8pze7V0jPz4KX2y7hudXgbRxsbtux2tJk3FqUsjibRBAE+MuShwcGCd6ztyxiAMnNf
2qrDKXmKOVnTIcAZmRQkFA0I/zUDe4Gc/T8+RHHztZUOT2TedlO9TxHaOXa/yYYzANs2lvOjgXyW
h7FSA/G5rZ51XlCCr5yX5teWi36m0p/zlULs1g+aBYqSEL1jaGhSLNDfzl5A3tPdKEFXazJXFP6g
g36BFT3u1DCorfTGj3yup1F0Dwt20Zu5ksestQHUhkDMA3mhZZDyHZV1FlSy208joRqIyQNQRTwy
M2zmCgMkgXMM2iLqJWi5dSGPlVduE01/dVKEaHwpqctwMMJDrmn5KHG1rnUA04Urj7t6v4wJbeWA
e6dxpB0AXtBOMQ70zJ8JN4GgSTbUXqfQJLfQ1G8kkYysGdJdnpSDxXevdQnMcIXFnZ7dDjTL+1Xz
csF+JpBjBS/UYjoErMQzFOJpGbV9rKbylkT0bqv3LtuV6cY3sq9RaK28ZLg3sy+7XhzsECwqA1a8
hhb5CYUyxBClk8KARJUQ16iobw3IDNsuScMjylMqf8VpJtr2dcLXcM/WeLOUifQ1hqKc2+YT+bxs
XkmcP3NaQBIo1bKlk/H2cZO9qJaZINEKeZCLCtVSK765pTnfJA4xeVjI9TSPyeyb5J8BWTv2x6Xo
+YBz5npg6fUs9raqEAKRrqEZLwYtisJw3JPNRq4iGRcAwhgrv8fYcgPwTJhvOgVQnw/kGPqITngc
bvKVviVoarV3jNk7REl70iunDnBCX/woweOPtjOVQJVhtjHAxZ69WT8aiWQyPfrpami8uJXn5wOt
Y5PdqmTdF9Nvc+3tYiRA42DHbLXJsl2Ece2QdO2GFERtGz/AQrH2sparGU0yXKMY2lkCZF/Jewfp
7F1LV0d3496janjWzGzcQqV3gHWpMHTGNalFyYp53y1vAqEbjcKLobc02qjlXXQ9JYwbs03kZQTv
WacwDOWxj4PxVX3HerhhhIh5wGEYkBJqpFgds5SkAisG+Z+8RK0D4Ccm4ec2YogvdY61lCiVIM7d
6MrT8gdvDIszjPgaerBLr9QTGUUCsEYVA8vfyM8RHb4iRg0O8i0E4hsnqe8XLflQacN+aqO929i3
iencywSXkAXQbyug3PqR7hHVQ9Zj1A12oKdewYQtXs6lWcNzEryvzWTF4jtBtIiidc1pPhLkWQRC
jw2oymSbPZU6Z9l+gFackjTm9d6lcEG9l9q4CAZ9gNTOnWqjbTi3O6R6ADI6px7x5VEwYsCoCKOx
PbQ4lgCEdmqFezKOMfHeHfgi/UXWZEB5zVz6Km5jhMmReCJENE19+nzL8/lxPmdLhe69lWd86QTg
7axuUZiYFtGJShLqmWesGJZgXxpwEP8WOyF0vdDdzM3iqy6XR5rSHD2iWQTOCmzqcAy2aqYg0szh
YrVOvm2FfoOenU204lMtNeErL3zIKmSUxFF0W+S2EREqUYOBvmMEToLwb2rTNYoo9nO7+wh9jJbA
6JejaoroDu0tuxJTh9QpA8hd39Cm+MtIArWpuXNgtDUg/4L81vaQfrh2iocHyoF9oVuPs4pvIZBf
pm68S1lw2zhsTlWuLmKSN06mnlb8c9c6xMfhSudtjVHkO2EwHfB67BRalXhP80SahTNplyZDqsaj
jP2eSR4D9OYemhnjzCWYgNtRFaJRj5YbHN+2i72OhofF8JVu3OvaHACLOnBtyJ4roSsISz0oLVyY
Ejte4GhIYqRBRuWGlr3hDAcwK+pWu1RtF++12OuxsWOxEL07v+JZk/qVM2POYPWIumKQtbSrrwaH
erWsMQOPcIXYjM6s7qkn7bPTi57Tp9Su9IKvO5c/Pqkh2lVmLXcKDdQW18aHcqZ76wRIsztNgYO6
cdvHA8Q+CVJfYaj3UA+mxyc1wnjSe8KtjATP2MWQuzlZw5ac+lzh5LlvMtVd8UQcHLPy4gVlMsq6
pXKvSnzVN3U1Plc2ktnUFNVWCzF4F9EITXBplj3TOveStPW3gWHCpqyiMRimJLnVhhZLB/bngPl7
0HrhF9JOqOniyC+hbR20wRt3+OVTuZpUZQA04ZUnxk8MXtsDnE6OT0cjQdEYPB9HgugwLjbY/DJG
tz14rJ9iDeJnPfOWUJniApmuQfJTTY8tVcuJ33pKjMRCbD9rN3D/FcdpWYeE8qLDsVL2B7weBBqC
IXuk0p+QTsHsk8A6txjzNXe1Ip93riiF6D7M16gR4xkHleXaq6Zo2dp9ngSeG2KYb1eURl6f71O9
7xn9F+kdYgd5xqhvvK5gaRqbCX4LYbaz0/mujVIc5Gu+K9qs+zoSRkH/nIbuozXIW8rIxfXLbsgU
BWPHkFREzEaeMQSfugCRvpb7+Ywpt8ZQmHEFM1AChrLJHxor3cxGU35XlYzrTxXmAto2hxT8HfWw
xaYGlWsTexgy0ASYMHnjeNLPSDcV9REZzQ3SrQQF9Mr6yFmk7iZRZBgjl1nuKlkCy7imTTGmpsiL
txF5pPi3eDZsWoPITWYBhBG46xYNd7Wpg8qonB3fM3oUb/lSWXO3t5Z42DSFA2fDTKjazDhtDxYW
oP3i3kpkW7FDv5Kgh7/rbZ0sNDcUZ7NhPoZ2uxyMY2aOeIXkLnwQxGko7LLpHBrysVJefhOPlEPz
kF2NZLnf6YPsd2nef1a1eWNqdDipyZSYKIf6VGSFdphCxtSFIgFVRsBmscn/2QZExJ1av9a75IgF
JR4Nrn6LYnk+DEoFJOfclKQrhs7wHFPThl4fGN60a7vhLHg7SVp/Vl70MW0YYcdx64MEXIW2d5z6
PBBkdjDSAshIJ5vE1EHLdj2nY7uBdRWd6qgfts5kJTQ5s3Ze2qgmkzk291RBbmDno3GOUovfhMG7
zoyGT7Kdd5USZIgso7PT44lKm0yOwGMGeMKayLonawrqJuGr+ufWSXt4DUQbflhSzbkeyzD93GUp
/dHcebbfGGEeNFhGbDuK2xjKSBNe6XnVPVOA3Rlu3QMBT5F70KIW8TOdyyYtiEZHwZl+s4skCwC4
75VhTrTA800sxTdlSSbR2lGkw5VI1Y5FeqmrYduSW5E05pWmmoewtF5xg+OILk36xgaj0V3shtpu
SrXqyUaqDx85Xy5ZmrRbWWcNVN0i3aeFFVTDxKENyd6Wfu9Oufs5RxLaHIzOaFCalcbnBhuLl6mj
sosRYiP0xoCZJi8/GmNpBVKW0y2+0zc95vYjovvYurJHoGdyJdzoJUY3tzHx7/iQjRaeNFOZH0FM
FDWoQT3MmeiM3U0RC/lUZDmFfZxA9qn7+OzEnslwQQ93xPbKF2DWe8Es6OTkfB40CNrXorc0mM+J
8p6KimWSqbk4ycpND5NVEtpbGMtznEhgD2bG32BQqGuzmNNHHPIqxhKadixlzfOo9M+DJb8g/yk2
LhFSN4RNvPR5b17TrswfhZREk2GyezdD/kG0ZTPcp0c49lVd3wjCCG9h18uztNP0ilyO5oZdmdkF
ueQg2LzJrCnHo5Nm2WvXeDCCYWaQdp/yDkD5CFnrr0q5xJdCmwvCHzFBsKM0QLnkHfAPEh/TyXlN
46E7DyN4s53D6sbJSr/gTuT51mTeFV2UjYeszo1PUdki00tU/MD3ilClIJkhsQXWPPZVViBKtsbj
gorrPAty8/gA0vmQ9xVqasucvo3ow/wkn0lfkDMJ7H3jW/38lYTBLmiTSt15fQWlP+sSTiw9v3OG
GWxRuPouVLm3ymFm+4G4zIhO2LK3uVCtTyDdR6ia1qfOzLLZr9rUbzu3/+qwwdWoKlFDu4rPC5Af
kKpddGKhHCkvFf472LykryrSGCSMpnuy4/ZbmydhdwCAKnZK650HOjDcYOxo2CkyihiqV5/SgRHj
qCV8Nq4r/KqYn5SGpZoHPLT1LOsoNZdIwyE3zwadD9SCNT8oXV4wgsH2W8xeC9JSPiBW5ChoseQ4
tKP9Ke4976pYxxxEDJZPRY4eeSH/ebsMvNQyg3riOBH7dzJ8U7Yxo7UuPgCdAgIvpZA7kD2oWAi1
AZxDhLCloS27sRWw7os4dw6dsoBfJqMtA9hixcEYBouBus50yiHTnd6DiXFnH3WjP3c1NgxMTBEd
2sIKz3pWm3un07JjQiML+qGHx7nAFaDX+2FXe+nZQmZzkapzwSeqYkvazL4tXWdbCWAdK8sQr6ZE
0IYLmknZEZnEF7EwglrCR9IQwy+l63UnDDNtLDqRUi7EqRH/C+laUHB9hgMIE1KC9Tqg6tR9+nxV
w5cKrCbmFIx05IaEdBvSg82LwA/MeBDRJzATCiO7EQ8Fw3tU8ZG3bbHTuM9b7+QZhtqWyXStnPgL
tlb9lmFkesUw1Nvq2WgEKWwJzEFL+h0DdfbBTYY1LrJYtsOUfbHy8UOV0Af3UQZNru6PreVNh04z
+2BaLH2n2vnR1t35A7HcNzCwAaQd76knHw6tvHgZVqugkNpgm4iVPFwTXFqWlzI3H/Byb+EztaXP
CdiS5UyAczJYTzZFBMaNoQiGWt1Ljum7sc3afaGZYaDHIj0QsKKwpIEK5WeoX55kWd3BNrCwd/CI
4BLrBHYGjRXpjAWwkV0YIQRjnZuP9Y/FUZbWvQFrY5NgJBbgDNFspQSB8lKQxk2HVHy7zO3oY82A
QI32NSE2HrGjs0GY2B3hcCYHam22HdJ7P6DEwg2qwjwkVBrevyNh7J6dlXANE3QkhC4erCa1ruKO
NelGyAtg3HYkyjuNUX6BP4NvYGa+REVLy6Sya6El4tL3mr6NazPkuch5j6MURgECiYWyqGighdCW
dz37DRTcySBaKlqQVfUDPa6Noi5O9ep2lLVx07ow7YnLYnSvdVP/Adr4eGgGUpwovRomatqXZcB+
q6z11ZqguqlaMun0OS3AldZaKyqmvbcY4xVmjfPlh4Lt/2uVnu6hkPuDTO8/cD3/vwj1/vf/+mGA
/v/44//5xQR9/fv/FOxpuvEP2+BfD69xeGAQrf9Lsafp9j8chHm2MGzBH+hj/1uyp8t/2IjndEJY
PF3XkW/8t2RPF/8gOAJfaMIrdAR9f0ewt8pp/63WsxzDxk0YQZi5Vi3YtK8a2Z9ko1ONtZ8epjeR
0Gi87bbDFQQ3B7EP+UsMwJADibzBHf2nx/Uv3eDPOsE3ctV//q5ro2FEEMv074eh4k+/W5SDqmGe
3kADN6k1BqvdxAXE64YlmJDdTqxjGzKv9Izs+e//NFRvidMlk0VY+6uA9aefRrBR52Pd3Az4y5yZ
YdVDAO182ZFsDsvKrMEcrkk/VLsl6gU8MOjMEFXwvYjeUcrqvN23D98UlsfFWEg5uZ5frwQnrchG
vH2TEGwnN/jkyxwumgn2iq8tUkOXI74B6yj111E1sCRS2kKofl6ewVcDBjszC+w6CNdYrr3zhn6z
MEyJCltglEzKqfFGxkuQIUy5xbswDdBHqlIUk745NAU4B9MFqg1dqPMgu7Ly//x+ftWP/lgZpomd
Ju9odbDX3+hHrdk1C2jVN4I18KqsXr1Oim4hJFT+lOsFxyO2LbeaV6sPwgaS+POv/6pe/tevEx2x
3jHpAG9zMQphIthuvUsaNfGHxJ66V2nIeBd18j1b+V/V5//6JRcLW74B+c+opJ+XoUErXC9aeAmR
6Ty5elsf9KLX93//diyPLYeOBlm99ebzxr0sUkxYL1FIymtuRtPTFAkRdIQiPf35l353O/h1E/Dk
ukjqzTdG1/kgMeMzsptet/vHmvHlDV569fHPP/K7t0NyDtuV7lhY5L8xB+gzK5NUtTclrnKIMKy4
OAqzNu9T1c3nP//U7+7HQ7iPGf9qzfz22yTimcIwyW7Ir+wDgsaiZltEff/3PAj+uQoQZJPhZOFZ
Z/1QU/+0GXXeCD6TAS972fKYQia4apPyvewJnSzitxuNxe5hIH8i/sRwOZx+XmtjpaKKhuxGJUJq
fu1AHd2Bh1Ec4knwXBpF9zDKxRI+nny4wbTMgDCurKTu7PE9nv5ekNSPm7ZwC3ccKTh+Vsn5L5eD
ywxRbrl7abuyOWZkaB9AJqbgzy9wvac3JxtbK+EXrnTwAzTXZ/LTk62K3GjCmmG4xEor7ZH2ElX3
Mc6zVzhM7/if/2ax2PABTcuhhXBM8WbPQpVQYO49XcYwA7Puw9kXRmS9d1ys/5c3d2TbHssED35b
pwv59Y7SEiEVDn0Xbx7kqWjtcoOrTozrj6u2tckgpA4l9j+KoN4NGfHWs4VyNCAn0LhaIE0e4f+E
j3XdpQ8yjQYGfKKZGEGm6b3Ve+U7O896MW8vFrIwvhqS/BcKlV8v1uwlxTK9qS0xMlwwEny1I4uB
1wyPsIAgc2CWYd3/+ZX/5ujg3Pj3b77Zg7pYTMy4zQvepwYTRrRq23iainOFVn0TG3h4g+x0wPu6
lc+UurZ29+cL+N06cAx0p2J1YsBW4deb7qvWS9hULk6ICfSgNe31FMfJO4vtd2UDn41L4pwNv5TR
2q+/0iq9xqdTIJzhiw960Lnel7FuwnBecLGDKxO/EIjaPvSM+6DLGyXAfAMpEE0s/l4+AdPIS2Bh
YX/35/vXf/cA+OhcNmd7LVzffAiLLtPKq80L6xjMslHxPbBm/sroXwZL1iQfaoAwqNGtoWCTWNMz
kmCd3OQh4U+ed5uEk/49XzXg71zYb04OJG2WJzgI+YDcN0tjWCxvbD1argRRuRNDZ4aHOwyndmgx
SLWm5KFn3v1ikz6L0n1MPhotdKhNUrcz9E1q+MCOGok0ssxOJYTkxz9f32+fm0sTuVpxrKY0v75S
iLqtoE24aI1VAjZ4DTo/t7/+84/8ZkcEDRJUAqbNO3p7ekazHiVZNFyKSh8yv+7M+KkAOwdFR7K7
QxFevHNc/+7cIQyAcA0KOkF8yPpWft6Dl2HUTb29TKLvznqXyW2b4XaKMTZTh6ac4GrpMcqdWYz6
tZno0wHD+OEhXAzsPP988795wqs5Cp+NK2zdcN5EBmUKxlHsNpc80uxgwbZCyCl/p2b47f0i+Kea
IwuDHvLN/XYlKhbkdZeigdo9EkW+jZu2AZmKjfvV4pWjN25rColQwa2bMeoFg+igZzSNeOfZ/+aw
wCaA/s4yOBWMt8df0zVOg6nyBcVOtS2k/oJ91rfRRQoBpGovyx5lw3sH1O+eMdsbSe44KtE9vNnz
s8q10aqRkYQsb6NV6BLD1LS2jDmgIpr60SzJv+pneTXly0dt3SeN/o4pTdDp6hPOqP/KXfuf0xZZ
Xm/OoDVJaf3mXbRab2NJyJCvsXguL7iCN0eWNwAvtvfv3PVfb5rwTSx3qOKpAEza8V/WuFZGzdio
+lJMMn5KRNI+6rGy39m/fvMjBARKlpRL6oVpvekUlc50u7bGS9FjE2fANTwtGEi+cyd/3SNJIXRN
+IIEyJhsEL/eSal5SrPs8dKJUT5Ai4IUuywlmQaDhWPCnz9H/a+bEU2J4ZDixe2wF71ZK7NNoLAZ
NxcnJwFzY7pmdBczivpgtNO0BOPkrnLl1HiC3QuGT+fyedYltDxDXkdtblU+SLtH6lc34Uw7dnOW
BcwVq9F/5zrXfeHnNcTjttZshxUfYWr6l33DssLZCCWk+AlacMdYAVWQNyRny7KxrnBbKym2KFhg
gdhjq/FfIsexOVKQy/98KW/XwHol9AkOmUVgNp54s9Ayg4FTXM8XO3OWLWUoKkyBBcKff+TtGuBH
MBET6EzYw0Cs3pTms+tGGh7hF+KscZod0/HaxpsRyUf6T1Twf/w29fVIe/NgoUpID/4HnyhCxV9X
W48ecOxYAAUuA3eLZqfW1sU895SMnrFLyMtguoBPVDPGd005xLeMY7RvnVd7JyhOy+Ofb/svNdWP
+/731XhvjofEiSIbyP8C6ai95hApb2s59rdCjNe1ZtpBHc3xU24n27yfl1MVqQEflUk/OHYk89XS
hhiYP1/Sev9/eD7emw9kmpckxUL8AgcOhT6b7deQNIW7ccR8JMxwqul00wqyDF8hjOD/7q62Pg9p
EYAE0qhLMIo3bwemdJ9Y7cUpYFQRbAGnDZfZdzactz3Cjx9hq/GoDEzvL5FB4aDVTZ6xBKpO3qvO
DlFgz9eymeC9OMz2xnK6+vND/csJvf6koQMdgJ8CIrhv3nOu4bntdfWlbV28ECb4lldQy5cHF6OU
iKfc9eVWCoU1nnST+3RqEh3nBzo/qJCKcf07l/O7j4B8IT5pWmGHsuTXx2ykZce8taVjibzzgoMN
0qIBcscWy5hn9jdmmLQaR680Bbw2m/xfPHl3NAblrSqq+vM7l/N2U16fDnULsUdUSRb//Ho53YCR
mm10l26Y0alICGIvetI6Lvw/02FCVnrjtarntg4moKAERX9lf6uiuatPWpV4aruYTCJQdfb9Pk1m
DCK0XOi4ghV19u2da13X/9vvg42ZLZHNkDLnzf7BqSHUpIoLZJ5oCYyMVJatKzCV9pPRWSOMMFUB
xGDkVm+9VnS3vRU534xlpPPlTTJW+vMF/WZ7JppU8AA93PnYqH99dk3+n9yd2Y7kRpqlX6VR90xw
X4CpG9/dwz32JSNuiNiSO2k042LkUzRmuoGeq+kG5p30OvN5SoWSshrSaO6mAUFQIiNcEe4k7V/O
+U6vE9zrl5aB3XkpejZhvlX2w//LJRMFoB45lig7/PNn+KuaugydGkvw+fcGk4tL0bKIrIickqIK
7NMyRjCwr9uGJe7g91C8ZtJCKhy+TnmZxUlbQUAmRuMPHlb/ybERueRaW7ZL4fcPPxRpLok9h9FJ
hVN0TGq3vBmsNH1hFTne/em3OXJp3z2GpnRLPz6ogzR2UXgbJ7xeeu9WFZzvojX+4DHxn9wHTBkJ
uHd5+jEyc377HgcU5XFvhyche3cXx7pnAx05N0UhcEFA5y13v/9L/cM6hABJ4t9Y9FCAYfr9sb6r
53ggFXk4oXhV+IUEOuW5HmuBnxgtLA6hWZsbNUcWNpJ8QCTmWOP0UQ8sx//gk+S58+ONRU3GvikK
ub5oZswfHpF0T6nue3Fy8EelbL+HNlk77Bm+anlmWzvd+ECrzTYiLai+3l13GNmgMldS1yB4Eb0k
iZt6J2h/MYyiCFbFYo6RJu4BF8/F1raa2XgyDRVgp25L84Cp64wt7Tve2156LIiJdwDwZ/udvrRm
UdwRLtW+sw+AsOyZFukYcHClXAQYU+DP47BnRYrE6w0TRXEDcxgGRsqZ+N4pM7lsRj29e+gsXUAV
pcLmnaEg0HgUnX1SFRovpT/ocdP2XvU+dU5pLDuGofmqAT9wq1wLdkdU0mEsLLwP/cYMwOItZ9su
PgI0Meg3Bsu4beehAb5iq3pYmBQv6JGb8VnUzlSsMtsgbL1B6N6ugsFxXiwnsVFGGR4LrgR5wFUG
wA6Oeufg/mlwQvYHnUd9v4i00++6mm0VWJg8DYhVb31oHLTNPNK2kYhgm4xgDpoMWG8WZu8dtlaS
WxNOkVUqXc4TeySjc+MUoXE2ncqw2lYsoCNIXkOK3J/vCjBM1HTNxhLtI1QvCWbcO8Whj3dritAG
b7CKR/o6qocQPYbiyyNXdv1OObH1rc5Z+q86Z0QMNhCjMSPhTsZ2YZ4fzzifRsBYcSjnS6BfBYdr
B5J90aHVCFfSL6GOuUWJTjLG9YZBKR/LfoVsrri3B0/2K0KTMwIW4gZeRjzSeGKI9xHnOV0CeAlz
DogmorHkjQFeQnDNlPaNT1yJdekqjUcFj6gPZ8JTAJJm1fdyhztgfi5yhSC5swFAEpJR1fEyt8/c
J6PsoUcEUWZ9KoNZLs5O/YJOvpwPtdlMxjZxY/ne+IWa8a1MdbW05qDDLpl0zV1XJoh4iNHCb985
uWUt/czyrqfOLm6TueUKMqeyBR1HnGqNDVsHqGRl1CQrVqFc1RhxlLl0VIgMFfxIrjcNqtKEKa8z
4EwWjFKRa0wQvPrRmqJ1EsWVXKdIJpyjXRKysBJYd1/dLu3MTYJy8K7xJ33vTLZfbVxEYcOGhRdS
cmJ+i3tTq5Dz0SzO2Avo9NdDPA43VsNiDpPPWZOe6cj+8AstyOwZgB1VczZcBCR0bZ0SA285DgoC
EbrifezxMpj1Y8REo8gf/GCyKsT+Mr3P2to6wgMwLlqkguh+yE1JF1Uoen/fGHV33/VRdqW7WNWL
jHiscdEyLHrsyGZxlrYmMmjdzyNGxzlp4RYJd9D9z0fqf2mBwvfhyu8IFP4DecK//dNP/wJO+N9/
+pdfSxO+f+cv0gT3C2UEpXdIhLHPWiigPh0/VffXvxiW+8WjSPaBVhEGTW3OX/0toT344rsm4WC0
oh6p3/a5BlFN36V8n2t+IX6ZZRaFJGf0nxIn/HAsgsULPduNfMvicEQt8GM3OuuKiN4mPZhFCrtR
gSllQ85h2dbQHqwBtqfnEaORoBwEUJuCAhneHB7TzTq3Adz+0Qzxh571vHQ5P/rOv7RLPDHvzG/r
AkZAmCOJHsPJii2HwL+ewwGkEncoJpupyd4RoMOB37DfGsCtKsbOaqcVuCQ4CkETQxPQ/kzAQwzM
8g+Klh96GzI7aaQ4uxkREcECGPqHny6JqjLifCG3qMttTQ5V1bf2oQB5V26nbhpgIYPIQAG9jNnf
uqSXemXYXpN/pKMNWzsjuLGSJDT/6Of67SjS984Xl/t9asGCmNkSV9KvK1bbaZ3a8CFQ1R4MyvVs
9q4+GkXUQzCCmkJyBdsJmxZjAfagbh/16LjDvrCijM4D+3yMU94ZCSih5IiQMGF/mlR+T5hN8MQk
u9TDqpB5RmCeHDySP0QMBO6X6cufekjcNxX//Lfz97w30LyyJO2+w7H//qdT9i6xfn3rfvertp/N
5Wv1qX78ot+8MtztX3661Wv3+ps/4NfLuumm/5TT7afqy59/CniT56/8v/3Lf/r8/ir3k/j861/e
m77uzq9GslL968cFF9Kvatnz6//yfedf4K9/AVX+zz/9K8+Y/8m//9c/fOPPzxnP+4LehtEVC9nz
ZPE8jP75McPfsESmHz9ft+Diz0+Svz1lbPNLiCiKW59nDHm/533F354ytvWF0cT5yUQOOnE2jvNn
RFDf2+y/95KMbS3X5yKl8yWpmgXeubf7VU9lh3MHRiaWWImL1LgMxmIEdqtrZayI3/SDjUMyTYJN
usIR5g7RAEXFnkDnWNKF1KNrf6YkiaN83hpDo2FlzHWk9pa2gTMObFzLA644ht8C7xd28HbEHMwj
rwRFyPZULNB+2tfEDwIq6LnGsURbE4WIVQXyI3HziBwgMjpvz+p5ZDiS2Bn8y5Hy6XV7tXOT0emX
xMN+Vb3fvGOWDIgWks3H90/2T90CV+Kzvuvk52d3ehX/H1y+rLv+4PL9Vy7gf//pf/xwSJ6/7eeL
1+EyZDbFaQfO/qzEoxn8+eK1wy8o/Z2Q0Lgzjp8t198vXuuLyYXJUIuemF0Q//Wri/cLX829wD3B
5PN8Sv6Zi9f9nqjw96sXf2LgM0Jn6crTlQf/j1dvM0Cx6qLgritSZHRZRI6USRTdHgeVfLTtDsxP
5JeXqR82N/U8hafR8vSbyeiJsysGW5pWSEvpwi4lVLNnG+rW3USK3b3XOGLTj7BsPfIYH+fJAlaU
wLkZAUVoMJI3MXreCxdu8BrHkx4WzpBMG7/lz3VedHsHGvMSRXx5JFIsPFRdDFy7KzMn2eSG7BGc
41BZt2k3fC3CllD3PIUetMrqwHvxKou+O3E5LZel7yjQZU14kbee5PSMVQXacISfR7DXmQ8tBNEo
FZHTJaDjqABpwDB+BZoq25n4x6Boew45j17nihvIsX6678y+f1QkIcH1cCecAWMRbPlR1KmKWVq1
TWxdu2IKlp1LYChMKGJINTm3EDc6S1KlQsPEErfqhHVQSEsAjmSXDKHMixybZWUKfT0GXyOnv8Zx
jGbeIOKobb+1zosHZOgmGccDtQJo4uno1GqNHXVussM4dA9BZS69oie5SQe0UfLOTOMPg4C6Qyvx
xDVxhZ1isK+kGy5dHljA+8FT2nCObVOHsC0ILWzCKyLI7nTUijXI7U3ajtN6itMEYKVXki8Tvnuo
oZepF+hXs+o+0BCS+VdF1rP21HOGhHu0jUMlkwIrS1ze0nHkSLt184Eh9M6v5Td3ttCtuXcU/ztE
pKRKyo2KgdPWBv/V2vCO+4yTHOPV2dsfN3KTi1CQQhfba3xvt4Bp72VltcfcHl89Z5rYt8e7dph4
T3vwuiQHboeKZfmF00Oq001Gyt04QVS3vYRoiJGgxXiU5rcGX2lrG2BhcI4sjVSjpvRL+MBt0Ww9
Muqyod+3Tpc/jm48HeC0LAtoMOXwlVGK338YWX8nk2CV1M+t1+Gy6lAFYAGfmBROoQJgKKB+g7kg
jTROJW0lvj/crrDnSMwhoKw/1OQVE53rtNVwtAi9ezXAY1yrIfHXIVmMey+1sdFLYeFd6zT4DPBS
qyxV1aORtIz30SihZsP1yO6FYEb+FETXATiLxTip3eiqJ3gWa+lUaNqnVZXYdzmsgbacXMDi4qZP
ymwDW82E9laoi97RzrIEgGdO+YaKFikpDd0Cnc4BBqS97gU+GqjxO+zDR6eHyhJ2M3BzNzwWrDkX
ahjbjVubBGizA6gKaR5mJghLSNLNCiWrBzHYQJMegF7SLnWZW4gA/bq6AhaAAxNZ8bE2sSmoqjwa
bBLBMIC1VmALMbHW0SqFNoR1ILmr0izc15MGFVJ5yQ1q2XgpCt5KhMvTJgrGkoFb13+UWYLzV+6N
8hu7PuuePOB2XbW+8Vj7LidtG+1S0T6J2rU3ZcUoGCj4rqiCVe+H/XbUvB8sHD2kbUIvB59VfKxC
7PE0/8sZrAoI3bD30cq4O1fH4caqR2vrKDd4w64RbPp0HBDEzfbzpKPbpKgxOZk1cON8R2DFG3Ok
myYdXab1/irNV3nadHdqwH0xVQW8JRP0lFfFOcb2hJVh/h7z1q0IQVcrEXvv6VCQR1EQ5pw+JkK9
u1NfvBW12uWSxleO9lK3PR4tN2PaVSx5/68ytyfnzLs1DCWWpjHQK2Nw0aHJ9JDb0Ywa/AZ0AkBQ
AClqQmFj5P+y3OG58C7zoBTX/DqScI45u6w8p1/nVh7vcHyMa3JIDkk3JWs/Hgk/toKdm2aIbc/W
btt+jjJ75BNnEnvf1XNyUJVFuF5mI+bwCVEfGP88lHH5lOOzgfPtrBz/OQjDajFaBI7sBFHR8ZqH
rfsEUy66dhzhPIix56keJm9WZnPvEoo+VRMRlm3eLpo5GLZulkDHBmH7zjwSVKkVpgu784y9iBhH
OfhSLhxzMPtXxv7VhWv13Vuj/ZFMZPq59xoClLsKYsC0KyvzHCIwChOvG0MZiL3ZQNibLMKT3TTW
A2Hq7VK7uWFsK9ODkZ73l7A1GE76MnautURS1eE4W/HkjjZkn8r9iA/2IrDinumUAz+giVR5iZEt
3YyEn8OrG0tuTGWCekiwLQ0QzNmeZDuo39NWo154wiCyprq8hEa4k32yFdWu0UO5Q09V75y5HHoA
0fiOCD7ZDw0QutL/xrq+vXC0aa4SXfrnCLqw32Sta+zCDpRIA7xnE/C7QDgFNVm11rUiQivxR94C
fodB+4+dxsCK51fczsqDpq9ehznPNvEgggcDPM9GB5UChdZ1oOvV2YoNEScOW/8xMYvm1XDK+T4h
TG6tmV+fmO/lj0Y2pnui5Yyt62TJAQNOeijsyLg0SjndEPcmnjNMe8YipRTh9CQnHo8twCd37Pzb
Thr1EbB//YgkpH5LLX++y7QTr0wYjavajc0NMpH4mg15CfjZjPfKmub3//p1LkXp70yD/vmn//3T
f//epP3HT//22zaNb/y5zg0YBp3zmpjQs4ZAxEM1+3Od6zPSQW8dBeehAr3WWUfzS5PmhF9cZkOm
6bH2cs7al186NDv6ctb3ntUEofPzX/0QI/V7sVKsQX67Dj/LSD0KcDOyApZMtIU/rMMxU5oKGyrm
sHrMj4YTfk5pAndrHo9ullIieuOBRis9xM2QHIwhfS5QO25YRy5Ne8L3KGVzanwNhUPFPvCtGuP8
ok+43ZdNbLJkgS4TXfdeHxPLO2RBhqokGctznoMaqFFdrzV5lRaTJuo8XTT2u6eEKz+oBfTFrHtl
PAmAq8mTyLvq64DO9NRxfgT4Cm/KujJNHGEKyHSYVmO19E34Cz1GbUhSq8Ht4mKFNjO8Sd3J8C0c
72YtTmPDjFdB35NY0EGldscIHuO8y9zqHJdUrpxQ9AcRetz9srQOQ9r1S68lJATu1nXA0mgFfJqN
RIY+yeBXN0CepnH/Mkm/IbTRZQ1hEQ95cIfqqLyafQTGk2BV6iZf1bb0tz6EwgW5gOtUORcWzust
YIVWbWhqgStFZtwDhItqq1oPsdc8qhmDPlmOShF+YyWAJMkrwn4Jk7Y6Wj4QH/IR4M5VBPq1Self
VV1It1JZ33pjYmWkxjtWlJeyn1RyKfAvVgvPDOSjlO6CHL38pHhJ0jNm0kAIUmCzuZ6wvV/ZhQ10
0y1Thi7TcC7f20KMG2mnkbXQaZfaq8qnClxS0DxSnoJ8GZOE9ZZjEtiu6epr2x6JKu89QGHEs6aI
Z8/M73R8bLOR/sHv3WpjCTPf9KYr8Ijq7PocvgIhb5UMAls3JPTJIoW9RHpA+rS/sQb1WjRDTuoL
yxoP0Bn7zEJt0rKXW0AUHbFQSAoYglpXdUBCwBrwwegvBJfMcBg74ouTMElNwF7OOO5FWk5nmjeQ
0ykTl8oLdnGXH8gMBdmPfsXtl81cinidyhmaTdGTnIDcFQpBHo6nOC73sis6fFYgHcUNUbRzehAp
/c8qdMJRbnCBIrrwcofISpfqDt+XWrh56S1af05B2akg2yoj2fd6jF8ie8DumZIpP8ge8tfs6TW3
dc7Rac6gnz1Y0AYMqhXm8HsrnoOrvB9oJnhoNB9a+NlGYUdDxFK7V06oF31c10uCrC+wPvU0AMgc
apfoAplNL8AYv9VOthVWc0hEd5zZzgH6e/PRRJG7C+eMceoxsLL40R3TeDH1udiYQEHGhQf5SnEf
ZSJb5fDjum0zaKP6tLmZqG6dSR96hip6SQTHwfeINEmLur6DhY4XOWAPepq1iFCP8+gpDs3Q6muS
PsBnGfkQTqAA6+Ec9tVQ+yeuudIzjG7DNqtbhjnBXTKYR9+GZAHO0JgOvRwu2I3lFw0dH4VNS9IH
NAO/AqPmD56zGRv65Uk5LVEKTaO2YdYN0LkCkwkuVGD5arZG527xeMCjm5XGoudmmqwpm8WnCf8a
4KSS4pSwELQJvpvqa7tvAX0JDVp72wUeUUGJhcs3kKPGbRw0gbf0Ieu4iRvSk1fJtzmfABfJqVtV
FQKOeSz8G+LbGabDAfkWIe38WrKbjLdDBlqjT3taIEPmlIRhjInDqNPsNtbDa6QLcqWYZmBps6pl
W6S0Zonj3MMjGw/EaKutqWxnS2IDGGorHCFgtVldrA24o/u5bCJz10bixZ0NdcDuY18EAoQJ3Nik
w5CmgZ92FM+I0ySicpi6pCd5bSc1YcMpEzjifJYkb712JUAu1NzJhjeWyywr101DutE062a4QKXa
y41RWJhuRiTetHalNR+aPiCSigyur3mgRmspI7WFVytXY5JJWN7hvROSJ0Sg1j353DA8E5VULPC0
fEhc+6oUuOGNAep33rLqS3W4JUn3K89XeVDwhY6RNy5dcygAlk/ihMfZQ+NVopX02POZ2pgWskvg
uVZt3m2k9nE7Kc9edb7XH9M5kBegWK488ugkGYclxurJBYiCzjci5kBkmX9TGJU4kCNfPw9Fnj7M
vetTnVK+wzi9gfwN5CJlIImD5IGrHAbsENzYrpMsiF6/8SUTdOjK7SmOIO9PxYcdjF7BfhjmXg57
97LMc99fREl9DmSvmpnVayXPzD1m/Tuy6W85okKyM5hwStjmp9ak2SdMoGYyE1ZrB03bUeDi4jIu
GXfO8ZlLT6jc/Now4RzAbjfK6leemBG6yZojN6vUYST6BIw7udm+ZUM6QMG/ElKCGTfchM27MGZ/
RRIRkLIIqzeBFsfGdk6mBvQPTRA4tnJrnrAZmepPbW1G7grErw3fzgdBbtTbkoXNeZRAHFWW4Zg3
Mqt/AWNd33dZaOyzzq5JebcbYwm1jRbWl5nMyAGJiPzzZX0PF5yOpQRqyeEIhLm5MSzyuHLTIWsY
9Y3KDynH2OvUiYq1NBhISWsTTDhyMjamWe5XamHb/fsQcONu3DYCEg29x3yc+zA7MLiq15OXU2kM
ltPCLM8u2dFxsMwKDH+gSMdEcnvUGVQMZ0yPOgwMYplSkHLMfWoDMKLqnosAUNryrOAONzCSqmt/
6h13HZdmeeqKyu8uTAsZLh2FOEatPTwHSSFRbSv7kkC6/FqVzTbv62JFZs17TdheNgxwRmPCR4ql
Xbfd/ZwV50hvKzr6sGnjBX09MQwOosaFD6J0W+RBfrCVE907hGWj/Ewqn9OxrDc5R2UtgDkd27No
PgaaeeYBQmuEAx1dpxjYkk0WU64S4DCWbwm2AsYb/pm0idxIdksknLFYhiJOmxUR3vwehQ3dbsV6
j9V1p/0e4gy2NAh6Zlon97S6wWdZD8S0mR2GeKcLiFRgUoXqp1AdjLxpEs2jKwIi4nOtmGNFxAC8
2tlonkRPi8S0Hob2ZeqEplxmIHD7hSi7SBOYfM6jH20W4/TymTEvSGIxxo2Wvmq3g2uM33IrqAse
oMYjm85wNXEp7QzMIBufAgX9XAeEaIOq3r8abG7a0CEcWufJEc1HeGCa0W2yZniSaSo3wrIXtKPc
oP3SitoYnMkZxcmVtio0tI4yFzk3ip8zS0gb8aQLExQFSmzNSs01r5XF1KaBZgJ/OL6IK3vYGOSj
piuy3gq9nUUPpC1JKwYfukpJMoyzCTiM9hJiTOQ87xkwM8HMU9sAFNjuut4eoQJyy1tZ+VlmLvyx
wrEvM1MGJ3znI+I0wlibhVEL+9LkKH3zAkuu6XfR4FZtuGQoucoDkSMNR8LBjTAlB9dxL+DT2Fs+
ZYp2p3JPk+OlW9hnd4TVZMlqCAAhZkajwV7IBzvxJSyFIn2HyrUzQdSvkD6oR3CGSCEIznPe0PWM
O4JprG98sGKXlLm/JUb5hpYDi0pWZ3VIDR4/dSLQ64Lch5e2BX63SbXKDslA5sMDT+6wP3RpbB8m
D2x2U43hA/MNRRqkKVjU5EUyvjE0yx7AHlUvIzrEpd843TYeSi9ZJMIh3rZxytfUIdoP+jgDB1tZ
4n2GXwPJ2PK+eXDUoLXn7aEwyIQBei0zsZ21N5VHuBU8KXNCw+ZVNObl11kP1UfpgJ050NO75RbV
3xztQ0OAiokNq11hCAGzNjd9cU+bPaAtCiq+LoTZSUwf5vRqEZTaxwyPNdQ7pZ7bJ+umqDOHTJ+k
Xg+Ro0di1Fu3vnRl0uplPvG4IhnvDLEayRZa8XWDc4fOJe/2rozynBy4tmOmmUSjQ/BSCYxwQUwj
8Av7rHrtqjZifMz5DPBtzFd2qP23HBT3dZlOCZymkYpvXCfcY5gGyBmW8x0KIU+8yDI4g4RbuedJ
MFY1CQiif50Z1Vu7Pkum4qiw9EMiBftnQiFdBNIr2pvSzMg3C1IogWVLtC1xjq533xH9SWHZB55Y
ixasGuka06lqYcbdc45UMPfNRMaAFss7BlZlc+jgGJMNb2ur439CiJtex7JTHy2WzR5sr7iKRgGl
M60eoIGrrzARmnJpqDR88uyBJ3suS6QvuanklQia4iKOM++NJBSHaISoc58Ht6y7NVNIbKVF1dbd
BpcfmDgpr2UTcBc7afSalbRHSwriGz231oJCrgNGRHAaKEbUr9HCqdG7wd6MberOyBi8dVWCil+I
RmQGyjY0QlAd+ey35gidMOZUJcqArWOya2byV5c2i9Jg00LdHhd1TyZmYoyFu+noGv0XPajWBTdL
kMAK+L77GBsVcymG1KpYT3ZdsX8Bx3BTFQ1nG4moWX/MUvDp/tAlPrn12flOrarqm4w9v9w0UW49
UMEQ5qDc4VwmJcWuHob6Mq4SsABTEBL/BEjlyTfGkj5rSOvoaLpFc11ErEi3kF5rqjin2ZBo4wzk
uXlNfvLo1KJ93uUWB78Svvk1isq0XQhLGCfmzKQhNkN8KUG0EPeUZs0DeIYJzlvSDTdlbHVvkoUg
SW9O/E3V7bApLEaVQZSaNVeLppotpXCuSnMcxEZbbZPw74AYLh+iJ0RJpx1viaOCy215s7MQ+K6H
VdyYXbjusrjOT9g2s5aaNKCIbFPVEO3Vh3RH8TjX+aZAM9OSKdW58aaHqf/E7kveAh9igjqA5wWG
xEPgKzBNMz4Agx4VdX1YNquUjYxc5p59CozZvXWL4VAyxttaqO9JM2i1fT1EgozPiYWG2qYeVQHo
2bLQpzqCU2XNYJnwbtbZUz53ujrggoGipECYUPSm07wqSqJyj2xTaYJGqR3wueMZG7SaZZbehQC3
p5VubZ+Oz82gb7fW6I97YzADvWNyIrpTOtOkXZMvEOUrI8pteejptt6TWo7NpkjNeEOdy1GmRtE9
R25cGIuuB6eu89Be51ytlOplbtxMaYmeTENa5yScbn1Jc9WHJG3GrlNQCmXupQ1Va88kRl3jQSAR
2EBNXRp+/TVgX3OkBAn3Ef3KnbSc9KVMWGZ0YRlaC4cmnbPUifOKCw5xLLuVbsiWIeGnq8Ku7OMg
LJMyh8gHaHLqYEbTzLyez4Gw20tMypDfDMlHzuNgpWtyPfHB5W63sy3Dmu5KUbrfUkfnzkXRDmUF
2frMz8+wDjKoGgZA1VzmSBX8BBdA2GVzVJB9R1YGAaSBrqM3wMGVCSIxaouXYazEUbbcd1eBMAj1
BBUWRT3pVv3OjcO16RCVyBTrLhfNnRny0Ubeh9HH5tNIIhUy2vZeN4IBjiFx4PBSJhYUuJhViB6C
RKrpqqfeuyOUaFwYAapRJtcebKVzevRjV3Du1d6hHao3itZXI29vIiVupW19VlZ+tHszWBZ5tW4I
qbBTgrXdoNsn8XwLNTtadKp8basaM33gPRlMkxcDJHnJFju0qmdPuncg+6/G0vWOQC5SRmoO1Uza
XFVaXTG5uRgjLjJisF+9pnluUgiWzKq9DUg7QnZ4VIOc8d5b4g8+SotMnqyLAJvK5FXbxRpG/NGI
SFUsI+YoZUBqWM/wvovwbzqmfb5gCANCXMUsX5WkKxBbUYns3qxkyxyGqpOr/ZMwiwp+l32b5s2j
VHREnkJU65Mor8wYGH5WKJZagj5nZ+Zmg6eCKPvRe4hqwYKrFtM5njbwpZs8FLNDlvcsjxzQl/FE
AknkTMCyZ33lnddfs3/LUOfUWPWetcM6zJl7lB7PLYuegvwrYkqKnWhNtR/ZFwFUyTeBqS8MVV86
1PBxgRV49gfQ58Ri+CXBCb5RnWqRm1QGzZU5lNQlfvdcamfe4OXuN0WbRXsbXD9CZXFFwQWLmZlA
6tXjuupDf83i4CEitkJaUXMlnOTY0EmZPJ9YHUa6fWg7SKEs948Wqll237S5DG3aC6No50vL15fU
WvaiCYJdKJG+e525zP34E4OBx9p1fnV88in9Il2PZbEn4T47qia5HnTDxs++HLrJvWVTQhKbN8kF
AOnogL9b7BXC051bczb5gglV0Ic4+4pKXNiqJccpn75GqbERgh+Q039B4XpIKVfJGkHOY7Ez0iX7
HUQUez/Nbxu08CuayJiLr80IxvOUs3bOn3lMjzpXw1usOyivBOIspox3sylnQVBDCcuXiN194NZX
lpHfzVXJGGkQ01VUDNObcsO9n8SPvTO/ZE1/QN8cbJ0C0KXm2HMa5/YMkiP+KWP7nmfbqqblE+Sb
5OivCA8mSGpisbc0Fbht9ODzladtsRsDoIENwc4cQ1xOPL2XpV2pO/43UJFnbo9zQ70LpPXaogtc
QOoh2UvAra7JSNj5KK6ZNdunGnvcVchEbdGL4l761a2Xx889cLFVxAlOtcFgwIw/S8YwRWSe/IrK
NM5IrhIi4xjqoxsVyvoAnrqmGilTGZXnQM31SGozAa2O9zWZTL1hAnLVpeGLE7cXjeW9NMEwrqEG
Ree6qAc2m4wLpMLP7JblMsnmyxAU+2Ky1DHxi+4lYre6dt1sDxjuYHZtuEinoouuqiQY6SNzn9Qa
dmapsVPs0L0dc34GpTWE2PrdQd5ffsjIGreYaKJjJqz5TjVQ6dAD2DcwO517f87n41An5OAI8ymi
zVoTK9Qs+7wxSLsz8nSJfmbcjSXZi9rj06+HKVgTI8hS2e6mWxWn88ERccXtqY1NPzH8N20ZvPUw
sqixGKwLyqIUThXPP93e5bFVbaSrWSSTuhCMY7FPEEVuSPOrF51g+JZnh6Zo7sNqvnEC5z6hzl+0
fUvavKymXT715EiKK9u1t1RzJ8Kw5RmhG69ScIzoByZ/A99w5IgL7q2ig5AeoduGCUtQJUXKLqzE
monkBTeuvyDOlYtxbp+kOWN6UFm1A7EJ4Jbc0xVrxGptZfMOwMwpcJhOVKBu+tx8wMawMxVoUZfx
2QXJjO2nMVMFJL3GP0DztArBtWa18giV13so6Psx0Kyaq/guEf10TJIcNFZQ4OHw6SAJ+1FfhVcz
MpzzS7BSuxxR08kpx24tbQC92dD5qFrKdzecMRtgx1sEYfcwW2N6zyrIJFFQFJsxlDgvtNwmqbqX
QVXj37cPkgmnIJODOXlVP9lZwFYZLBUIxjcB2HCM6ehhWXSrqBy/FdwkTcGKDS9BU22AwJ4/2HVB
O0kqJhENOa9a2AO3Uq+STZm4Es184BIWLT/y0XgJpu4a4hq6FU/tM7f8oMHhgDfMrd0SOxmmX3UY
A9GfHog0oINO+gffFf5zMick/nklP3yoyNyLhuIUmsHbHI7ex+jN21QHL3FWP/W8oaFl8TO3rb3V
kyC5zt/rIj4N8fxpm8OZKU7+9WrMnKBe2VAh9yzEkG/08DJNhuYua+ai2bR6ylZeU2NgYLsWH4hS
6h8ds/+ad163DtvwMYjzZ7qTb87cXxU6m1EFdZfUhQA//w93Z7IkN5Zm51eRaQ8a5gsstAF8CI+Z
DAbJ4AZGMkjMw70ALoankEldsu5Nm8pMC5leqF9HH0h2JiOyjFS2dlmLWhSLhDscwz+c8x0HEwea
sxg0fbJrMiY2/Jt3gY+YSyf8dEqtH1yXB9BYSHErRXmQrXulHaxm7KNc+0NVQEiJEtOZk0MaDJqM
Q5lS9GmdA8YZkVa4iv42n338GXnZhtu8TdxMGTYPgDAgcnrwuxAUArDsxpEJjNinWdi+q/BAXqE9
nh9JT+8/WIb3zlx76CGREkvAXU1WyY3HHspg4egl0ElrE0Y/0mXnbNVJYp8SV831vps4BfjxEvWG
KD1mGAVL+SVF9pU2nUfygljvAweFTjRVEwv5CTJFPsZz1YU1L75KtzeaqQJRkp631siN3BZh9yu9
ytnbj0QqFwc6qSl7VRs2elBvYF2zeDo4Vzw6vpSM8K/McSo+46NKCT9Ecjrfe2WlTZ4IojkLpNOf
l2qdyOewptkrr/h2IruBR5l75xUT2kPNbCvF5jU4R6ZmJKrjMNx1KWjYJA/eL3V9hfCeUauP8KXb
hDqdjceoMFHlecCXiVc5TLnJ1F3Lvrs2Ag9pXWN8yrnWbq1+YZjFfEfZiz4Qx8ComWildjXPG3J3
DlZqPPK42UKb9xWApV0fpGIbSYMdb4kWJjXNZYAQQoHWg/3o2VO249Zxd3MrW/JjU14C43QjE7Q4
UZu2JIqGwbFz6o76myts6A4o1VOPlYnykIzVXzLfXI3ikhgty/ZpNp12oqZAqliSafKVursCHoia
3kHSY1Q2Ij1RroeRseiGyNfJu26FW1wgNdERe+cZz1ZDGtjoVzjbk91fX6SAY+KnMoW/oyH/Vxwr
//JMjLv9te9KcuuFuwEJA+wEoY/hFCnCN5ECvhMslBtD03TgJLj2734Vy+KPsFWi7rYZrFAn/SZT
MKwX+CbQvWFzEfjdIVH8KS0uOvHflbjCcdAl4IyxHMhHYDr8Z04HvwUyhCDCZmywqI/55DBsGU0C
Z384Lbff/sEf6Zl8/T8eBneqDVM09JCsP5Or52jVWXJsIseivzR43J/UNFg7OMHdPhOLuPv58TDx
PjkibwMRhsKFaWPbDpac7bT/KJBPymGdEkVylQy5vwfEc6zPKPCa2iGmvl7I+YqEKccUFkfdwWgP
+i6T57kvNkGoOyBV4p5ls/BSuQ2LIdea3fCAdXRpSQAKCKq144GFCYo0PRiJoeM8L9iAEz4apgCg
DRdKYrKbxZJgCyvTSk1METtj1Oo4kLLlEpvAistCpOeMZP9EovNyMV0oXS7TJ8vqtE6iGZ/TNMQw
HgUJRpo3B0nCVYiTeI2nAEe486AYUpE7LHPTTUWMtopWGOVWFfoyEpClFBlJYR7U4Rlw9nSGRc9T
P3mHaGBY3whpVRiB5t5yzDPsmPz/YoaAZnoEUug7LLL0KkLCmEunTfJIT+geEWgIYw7Q8CUF1T6B
ZILwnsgj5wqRmjmJ8lStvu/uTOX4jb3P5orBNTswCg4v4rOExGthAKSXhKYyuruylJALIjeoDPUy
ULmZkU6vWQJVVCaEWNY5aSkXG+X9rVtXxAgyaynzfdGtVktXwgA+fd+nZt2fELAvZFoJVdvtl6UY
1GsLQqt9Mgo/p6CciTvbLZCryfX0rIm5rSTp4LVr9d0cpU3aICkk+qV4bNOCAtY3DWEeOecGggzL
DVhXJF2YfZpKO3A+E61EyDnt9GrBfSkgEl4M0rGM3YpR2XEZXJIl9LF0GdkdiFXCYeXa9cJWsLJJ
pjJiElSsGnjHRDuuRJkkF7PLAPxVtxpGe+4LJMllVJu6I1tMpiyyL525Gce7LlWmf1V1DDFeLcXC
AUsDgct1NZmkH8DmZrYC4cWYAX+UNjFs62p0zr4OeofErsWeNH7n2jOhxeZs0vwL3rXSv5nTrBst
1K9N114YRRvaVZR73kCe31KaMKyZ67Tufkb12Km9S3e2zZQLu4Pcx/hUtIdU4Rp7CLVjG0DzSnc0
X9WkfdGBq8Atr2TNz3brEEkXXqt06AyyroKyvjOIHxmvMeg51mtX9X7NPi5ojBMRMvUZmx40y34X
xhlLMzjsGlVlC7YmqZrrXJN2daXzJUXL4Wxqd7m9/eWVTt1p5NWvzJAQEcELnR1BsHbLSdJe+ueF
j3T4elndLIhGeBDWbupHPaJgxtqcVbtVMi62jrli8X3GjNVXD6HsexTw2iScHfcueJc7Vc6odxgz
Sdj0aCKq8n3rFfVwYeiyDO4L4mtZEMvVSoZkNzqm7Ljj/cImsCpDmSPXVxOLqH5F0guHodV3bu0a
qruDseXk4FzNocWqh5Q2rcaXCYqlebyQnVhU8HGFhuqt5BsQ+vN67FrXWO5kO7s4tHPHmXd+qzpm
CIUWLFWRwpi0uBipZb9ngsgcvBeFnnDqZz4yNG11k0PGz4YHu8G0kePcXbj4QvQAeOF7AGgma73a
cEgHWBVA8yMbWWHehKIwivPVaAxjj1qBpG4VeAmZIUOKbVwVRr5wdswRFwIPDuveKA3pHRuiZKnf
AqStGP06ddEQ/VjuSpefIxIGkl5k4K69sFgEV29kyFy6JoR457CZYR+gyPijqmrpQoqH1NCLCi+Q
Leu0ehk2gaIqS3WdZASZMg5krfjz9wqKwh/eY7xV4CnZvMTBDHmWT6379K3i2/k4sDPNIofthNrX
9YhFo/LX/O1/4DgBokafd6Xtuc+Mkbz3zaFyLYS55dZFd1WniV5AU/fzwzx9LX9/SW6EA2oT3Gp/
oIAWeSBFwmEMaYT+aa1nGmZ56pWnLt3M1fbh58fbXrq/Vxvb6TNNmGDwUx2sumg3n56+hM5qXn2b
04f6MFpzhgXRyqhzy/rsd2lNCdy6i/mhTLpf8RS3M/bs0NQEPEU2sT/2vWe/XEuojJ+UXGM0QNWe
RPjqMMjWPOBW+RWB648XCV8Sa6ANnIYXtI1g9cfSg5e1V2uPQ1mDSm6WzC4vWYf8CmDyx3O5fREb
ir+gEgyek29G9hy9cHCmu9OKNEvOHV8mqb13rjugwGgBMGy5V2foHL5TkP7atjoLfe5PBMdbJf/f
/+2/PpUa29tf+m6qC3CJ458WQGOAMYUbAvi7qc7aPOkgdACqQLdB8/ub2Ni2X2ByYTSDgJJyniLh
tzo+fLGhi3CEwoYBWrUZ2f+E3JgIrSfXNw5QmC8CphAFBf5z7O9PLzo3kJQig/+uh/7sv86klliR
U1kUproMCM4Wn1NzUkW2wwHRd+q9O0yGvezThPrxbHFypqpqbZMD2oqw7HayZl+S8SgOszU89u5a
EVzdOc5gXzszcW72gYaasIgi8yhl4xrLYI97RY5r3IKxbXZGMpDMcDW2Lq/nPkH4Ryo2izACIo28
mUqWDSaV4wE6iJUdU9AO/kdWIii3DgEQiR7lEzLtUpwhXnb0TvYVNAoG75m/x38UunEzr7nEO9iF
ZntkANJOzARBrqcHFLEV8Os1nSeSTwyUO+ck75IpvB+ShRKQzb8k2IxtkfDODdl53iM7n8C8aj3l
jYdlIfEeOR5j3vwg7L5mXwK9hRnqOBdd3DYK1UpbsG+LVpeg0Fhwrw27jitkiNOAnSAL1JV1izct
ksFOX5QkQLZtjRFp9SDFR6CWhfxYjMwGrv00bVmMYOFnX7ouCsCJnHFPqAizDJs/RCUd0fPuHASn
Acx1+WVpmT9j4gLANV6YfT0iQJzgz1PcAYhlRGG1b9n5IhUJlKFPWdLgZgKiPlOWVZW8HaUOWGeE
7njHz+WN96hkB+cCaBwRPqS/jc7VXMNS28lyhYRjyzm5KMa092PyrYzhAP564uNBGNEiItN2Vceq
aRhoDIKBeAfnhkhbLmDw7WPGqn7Qy9Cc12aftvvM4v8I3r0RoJ9bJ4jFUiByoL9Ix3PPn8y3AZ4Y
BkfUSezxPTa9oPXWWmBWSpCE0UShCWdGUc46ZrS7JYRAy2GdQ3QmD1y58C2FbtbwrVXVrtgZlCps
CUoHyFe1Mnaad02KKrwlI0xS/9UVGjdi0t1Kg+Dp7DG48bsy9wqqUINSCjZV/jglTjYdhd84jnnS
bFGcD+lUSuedCaa8ZfwnjS4t4nDljXlqWuAJpGGWUzLt5kGRRDZWK+7sOe0cUrjS3LlpWCUle7UG
bRpbRcqHQurRQeVzibaiVUoqwu/qsFvoNA0PdxoondvR8vpHd1S4h9YiYI+WEqxXoaNgTRRNC1L1
yEp1essdO7/hquU0TmbfYFFctkw0A/0wO8aSf9omeSygPESDvG/10ocHUmS6h9CZKBFhxyRH9m21
u0sLNbynBzbvBM37+5Xm7k0nFTppPTvNZaVS0l03GM90OWbZKNAm2DlePKzx0w6V8EyGkltwsW0b
YpTNCnpHFKIhJAUTIGt+LoCmsD+cfFIq2UHM0WDO+hXNqnoHMBM7ebdkaFmpevnUTVJyqYjM1w/S
5RFD+75URHib7tJeqpW8JRSfVfB+ziid8UzQYs43g2kHA1zONMOFaU81IWrVHPTN+eDnPuajqVgc
cmVtb7hrGYNUVw1cHLak09rWYZx2jWfoiOwvlxq/bOti6ok8tcT6dihDI3tlDOFAp2XIKaG1Xmxm
DGOkZgj/V6nDbWpFvQ3TfQePU+b0fJ2XHu2wz4TFVVqayChcAlLVaeZ01LtJt06+zzGY+hdGarjD
qWw92V8tYxYYF9y3mTif3BaKx24KJUsQQ7SmH6PeVgFsjEA3aPcwVrXpJ3hkmX4/hxCtI29KiHzu
w9Yy3jbMke0tjrRTufYj25iXaRPYi876uEWfrOWpwfNlI25MHUWoEdIsP71fsbLc5MSX9dGQCvd+
MrWoLpEQu87R9rVSxw6anOnX72ypeZCF2gAkVdO2rUtm3hF5lhH4cGGP7EDjciyHt6Rnl8alBro+
vmpy3+pOWdYnmz61tTNMlvprQB0ulN3s5KjqnTZkKSQy4DusIEi42NvEpzmvyCdiJR+EycCOncY3
VoDzq8iujYKAoKVLkh2x9vV1opky4Mcy7Q84sdAe1snIGtg2sxpjguuz0PPXcgt73y5JM/daO6b7
YV9BPFhDIjY9oUE8IjnGmyelJGULMv+1dqyVl2lPlAQmD1DDN2gAkuVIw15Px37JklvIySj8i7Cd
llPrKpMEZ3+Qn3vf795hVlkxjYaFuNISXXXKu2m7NEzzvE5rZLI0r2GB7S5ZVZRN/Wqecr/n7Uk6
VGHvSDpIu4MgPjc90IH6FXLPTi/ZARyc/mAAXHxMwzkorwxlS/+AArbbCMehTy6e6bLx0STFcMmk
PaRYO3HN82lpC7Vj3RqgwSf/KkHG7RjoPaVswwAxAaYUNt6Bl6NMSK2L3JHYDmAHTO8xhfjsmVSY
VYek6WhWeH0PPFU1o+04C7q8jBcbT4Ir0Fcz/VolXhku1zPWm/10SIvOe4/qPzUYKZSiIxVaWEOH
4dNQaA36alhf+bKnZYVl7Rz1mPstG5yNdSdZY64xFHT/LqDRZjg0m9mjn1SsM4xxWM7tKmkChNd2
0B6crtPqemwIzE2d5FUlV+DHYT1V12G4OSTAjjUf6rHvXk8Gjg/Cbv0EABi9X+NcSS/lGsvThm0W
yg2kpl2f0/QmvW3fAJVBrNZLjKk3VVauLZqthSc/xUf2kieJ8+CgXczPXNR6nz1+ZU5oXTg21iu8
sPeksIXjEa4sXDZlhJl9HmhXIy4WWsqzZhCsxcuw5rEoXAmEfvBr2RkvZ69zhse8sXx7itlGAYqf
zHC9SlRuf2T7kN5Jx4V+ZWSWiY03S+o4r8aRt00r63GPXEq8srWDYwhrOsxMO8jUa3+yzEfljiMc
/izd9oems35CSGHxmAWuXGAKrmz0KKIRH8rZYYJMHUcnCZHYuTAHr+QXJmKWvQNVzLS3hWmfvJoT
QaabC8EAQZO+ylKrz/jdOvNeIXxED96GFBVpMVAnGmsHc2SCY7sNfvqcx/FQ8eELa5UfsflvJhoz
Gz6EVjuc+8rJ3hq6aV9ZmY95TiyY6XjKtfoqb0k/iLgUKbPcEAnSPh8YoOwa3rCnvjDrL9rzsste
DKjjZm2+Gyn9uuPCwu/oVyaTJJWv4OHaYOPpD4i/Pk/4hxgKejJ5Y+ZT/yXzQsS2UhVonTffwLxn
l5nZDzNCBf269QEgN3GajY04khnK7tao6BWcXwwnnnbzWwvA6o8goA2n5LMKejZkDwmwzUmZDKMM
vX/NL9FVOEcss3+ZCzzGXJiaafAPXdLtrwf7Ns0sXQeRQiG2SiYJT9sO9ifs75iTReQp4mJ2uuC4
lsYMuAEmNqu7fv/z4z01VfIdOZ5wWYlAZaLPeX48j4Ro7BesUdlLvvR537J9tEdiy1focsYA1m+2
9M6G+wpgddY3Pz/6087+69ExI/iMSwKHOvor/esH6s5aSga5Fvj/ufXNfYhYNZ7t5vHnB3k6qdgO
wgoXxyhJVuSp0XQ+PaXF0DXgLFF3GXB14w6JDmQHBFz7tNTth//IsXwGI3gnQLxsl9QPXyixoAqq
vPUZyGFwHFKjfisn7BijKsBS/fxYzwDq377YRi0CS87EiRyxpwdDwT2tFUY6ehqePv4iGurW2lwJ
/JQsOYZq2ndU3Ts5Ixhnmxl8BLTl7zMHz5DumPrx3nHfzrMcPnRVszB67NTyiw/5x1+YrdFXwDdZ
XoI76uln1GnqtJjf0f23QbsfdV6duUaRfJuD/bUHKFvEx08GKP/MAOW//dvfmJd8hXSdHv/Lf+ap
8O/jE+vFlmsASwvaT4C+doMffxufGOYL5F1QgLb/YJfeFp6/DVBYhLKaZNoJx455GrPD3wYo/guL
6RdGbm4TtNAUF39mgGL725Pq9wGhsPndGadZEGTZ0vLvbU+eH26FzlxJWii+iBwuM9aDyrgUReMu
V+PYUi4pESLvQOi+XDsNzJnLrJ8Jy5jyMLs2bKv+giJ/RsFa+ckt0ZTJm4IK/D3q/+6+zYlB2mOR
wqpmerjNwNOYdrP3Qz18aA1bOpExkWWIiCqjFw0tyXy59PR407FYXCncs0FQPwlsKQnx3LdO5arx
zJbK7PYLteiDhUls+YQuV1lvrbFIsqPqdchUBcTcfOUHZX4KKbbMHWsNX943gEvDFGuj5d87xKKX
+84ygoO7lJPc6arFE6nF4MsibtrOcvZi6ggsFW1mjCd/sXR3hPLSWoeZmL/iVe92CqVxSvudjHh1
Ls00ra/Sriih54gWfUOpl23gkPXqI0X5Kg+BP9BOpWVb3rTEbh0nJhD5rbbcIsMXkFgMEGirnJoE
3Vzp5UaNFNKRx/xLxYPE+LFbRygsoGVLL7nEWgwNlRTE8XVleVA9Q5tK6rDKhe434k2o+0cIRAat
tuF3914/e9d5g5TfO/RZzpqUjV06vtx25Y9hmicMFtyp+cIUNb3QtaCiA2oy7eXQBVUsXUBrh44h
AASaOn10kySkaREehoFQuyatQ11hUsPsNA7R1BTqLgAm4R2RF4IJUkCaEJfkZYK11A7X7BQm3moe
l6KQ6Dhoe6JUdyVUHZO1XuwtSfplTPq0i+iZuArUUiVsJmlK8aohOe+REK3ysecdnB0n2g8ijQdK
K3rjTDBhN3v65F724X1RKdTf5BUb+C9rXG1rkU7+Lu1k8q5nvZDHdlW4H5huXuTh3HRH7khUIU0y
lndSt3yxvnRLGU8QNOgMPEG57BnmWyrqvr3Y3vRZrNk7Y2Z1JnHvO+NUxtPC/CxKBsQFsaPS+tGX
fs/reeXFvWP7OGPCDFTKYM7v/GvmefnnNQ8KESPZb1+yMs4dlNZr+7EK0ukizTLEMwl9d71zam/o
99CYm3ezZw8fC4iajB6zWny2dZ73p2UNi49pyNwEtEdNyS7o3/D0OltziDfa5pXio7EVmu1bVHRu
7kRl5qcnXaYYZBAKFMXFlOeY2S2P6ULM3ty4sRs8RbtwLkAaFc4wnYoVzxnTRgZRNbb+IRqNeYaa
B0o+piw3N7V/z68qB79674RG+UD8ZUvZkJdUzw5brI/VgiMMUl8w7NBTC7ZvohbJWdDaut6HKai+
OIBVw2bZKviog2H7d6jvE5NQnA5rBxRzuReuLqzDSr9/DGeN953vILxjMJnKjpfQtPo4ScgEjOZh
MO4HQjmNeNI5aldThPKwsF1TuNRBVjN3dIYOL+hcv1xHI7tyqw7IH2VX8XnO3PI+q9Aag6wMOXub
KfRVygQJdTiVynEtbE0uOpr7D+OYyfdcMbO5N1mItmcNTxQWeGnSnYsekAMMnNS/t8lcnNjn4ZuK
mX75Wx/RGBeIk7zP01c9CkMt/7K1Rqa9boU1mnhkTJB7SgDVnxGejX8Jia0eeaAq99jQfuqdo+fs
WNFclicsa+L73uwv/v7mjfeT9/ffWX787T8BW9kUTaQE/w0Cy//+Ghr8d/77fz0TOG1Mwe8Ulheo
hlDbsFIjpAB9Aa/ob292nz9Bu8RrHfkIVe22s/hOYUHERA3IOx+EJgGc5vZH/Xcer/nChFm4bSTR
QG2gQLIq/syrfdvZ/Phmd1jMEHfkkebFBI+UmGerkcq1mRBL0FK5GyOn6U4mK5A5nlznzKxydVUm
tpHHwC1WZsfVmJxEHXgoONbMgU9i6Ap0g8AGN6fy1kuYevC2W9b3i9RIK8Ogfe36pK1GP5z9f9BY
uZy2p5+a+QuVEoxc+gzf8p6V5qXbMvQUD9oDLhYl2rJuM1yBRQwdonhJejhKHgZ+L5lysqepVZLe
VNiuvwS27aAidlys9Pb8xjAVs4jZF6wmZGBdzEw2GaMZenrQdde8Jo/PxHtO8bMfzNy/tDiJvCHy
yviEpW36bOa6e4XvdD54o6M/Fq7Or4w0EXuMRK4fKUVo+9JCMNMMNoCmQEOKxQpsPArStf/ilUkQ
d3Tgl05lePHY9UYb//xEbRX573UbemBb0LjwNvIYrwV0TE/rtoFYgEps50kMO3jM19nIpLVUiFVs
gd/FstT3n+YvfvfT6fzk7v8/3O//k/t8u9f/6WkNz1/8dqdTjG93JWvOLY2PBTc/xbc7XbzwWJUS
8UGYiCkYQ/x2ozv80Va2k/nCD2RSxf92o4MppYmnE+CvUsej0vszd/mzm5wdqhMIoh9MBkkIJ5/f
5AVQv9lcsNHSTNTvq2LKzlc3h9uXjPpuMqpqt6gVFEpjTheWofrjD6frH9yuz5p2Dr91DZ4ItomH
Z2474B+7B3dxBplXKHBG6VvXbbOOH3O2nneUPupb8wiiGRzy/8uhGA9uK2gP/i+TTnN7cPzQqNRG
wpRxEg0Ss6J6PQ+FH7c8tXZo+cJffKs/nFQQG3wrJh0IGbZ8naeHcgg8VGqGWWp6PU4ynKt4rUJi
MKMM2QYltlW99pFhWVhNs/AzknMiKn5+Yp8FdIqvapFttW65pCHyGH/2dft8TCliAD6SOFK0Z1M4
Zexgmmr0dph/yGa1ZKcOaunW85490YOXulgltFN2b2iUhuJgSLE++qy27H0zqe5XuXDPJgZ8PiJ9
GIAJgOFsjJ8T3/MlAL/CzjBqxNpfdVB2zo1a1r+IULX/cIFtgy9Szkw2FDzonl9gEkBQKImejEqj
yZPID8gDiRy9tpwMZZsPYk7zm3o0cF6gV53WI9LBEBEUDvnHqU5U9jKHLfVSykaXsKZ0a+wR6qtq
h8HcvCv6VkzxyD/Ni7CtxGFd0/4a+dfgRGIaDHWEHWg7hyVz8CFIyuVPP/+Zt7fZ709xYaNoZp3v
8Z7b1JHMop5eaby364WbrI7gApUHvzSDA0xeEcHTmvb9kE23Pz/e82HUdsCQjpF8VQ5IyuazA9IZ
jFPQrngdM/PI8rGkb/F3OiGYNinfB4m6awOPRrePwtZ9mEz/3ETh1gTDEaIJGjNOYs92/eefiofh
87MQcg58JCE8MYlkenoWBA0VrR0IsUx5+R2m3HpfJ8vntS8D5KHajgnj+HMhfZx5NCubzoxTwOOb
TuDpMVcs6ICgUPuFFOknNsPloal6/Ysk1+d3yXYU9GUcCJw6cuxnRyGZDYgoEc9467sGNv4AXMbv
/V+cv390FN4CLj8s81kEF0+/yzK7fqKb7SjsnE6WN/joHulUf/4r/YOj8I6jBMSzh/B8e9v9+ACW
IXG6s8JSXebyA7Tf6b0llfv4i4N8zZt+cksIJs2Cgb6FWxjd3PYxfnjOzxY2MUt7n1Q48rA3M3BG
Zz7e6e4zKV0IcjszfdsD0jTPUtc10IWXq/D2qaVTRqhTV03XaBVb+xpuJ+GmBBWI9vpr23zW+8WS
xvM6tPI0uAO5MjjIyGWyoYMEtFeiAnmAc6+6IJ0mcC5TO+Xvunj3u/Ms8YCYOItprbHuk2LL1CkA
64AbpWsUGXC0VSJDiAC7mVgEx6w4g8UThkfZ5OwUNT+I3HyeBPqqtJg/Dp5VFjs1TPCs1hr+BjdW
N6U3+PodQo/UXBG86mxU61YY/SXAvHF9NTpyNe+TNkttFoFqIH8ztNSncDZg7ShVr0FsAsivz0Re
sZMBu5FpFj4mwFsp7FruhtbujJ3S/VIfUAAF6XFxV/XW7BA+7EYoM+Aqks67aaQqzT2iW1gpydpp
kAGN11q7oWJZfeV2vcx2kz2DCfByd3NwUY2/Dvx1hBrugfI7GAv7mshyl2SKZWEH8miT2CfAJ7Bd
QwkkMfy3LK6t/UT2Whr32qItsXpTHVKQYg7GN5fzU/YIfoNSgBJESGO+b5e6ZW4HVDeJutIz5MGa
B+YiabedQa+qK9h+PnziYQanQ0Rf7V0v7J4QunNKt4HHEPTbPIhEbQyh+gFXXflZTQ4bG1TDJcIQ
Pv290oqLAEHuK2tAa37DP6ZI2Eosv97Dsqrnow2obdkz0FrfQjRczCtAjNmwt2ZYVYdwmZvD4pJW
dLJ7HsLnNroV3K/KKatbQ/dSHSxE6vjFCkhMFBij8c4iX2jZqCs1gAuGVg+Bgxk/yVkjR9SkeX61
sNNECFL4c3FNNJd8QDRSQR4LyOA8Ix2KxXgPjOdRO3IEo27n+iy3ymrZpWihW9ytVX9q16wpOPEe
2VNcS4u1T1yDRkoHDF9iLRFKUUPUaqBs9BwnbmC6fkSpGhj7bEB4EM21kQEpF7NVXXRWqdldFlNx
PhmAkOXCWwtLfYphv/Pdjesg5FDGaWu0PPeanpd0jhb2wyJQsp35OH3REi+G/TGYwZ3EvdmihVE1
/O4dxobhupZzI07Y0Rt1XiRy0bew4zzuFHNq7Ngu7cSmvVMk0JpFZcHH16FIDggB/HyPdY+9sOeV
aMbstTOGa88J3PnYLOMqbkfd2w8+IrjuFodMmtxbAyKKcwPhBFljEMDp2XROAHSvmwwp+AzbHl6u
38GPM+YH9DBGH5d61pj1Z2Fp6Fx9834J8+mlk1WZTUJlgm11H0zSGxghJl5xcPvB9/cd0AkkZe0C
M53EZ0AfebkO1dEm4wsMFpthUIqmFs5Z0Iwo2MIl6E552pfN5eqJmRKIZ2YYB0HWY6QcU4cR8xqK
ce80KkAp36Njt6s6RFU3AmAhiRS6lnKBKhCiWbvrLZyuoIwCW7qPZkEXfXRxh2Y4iecM8Rim6bhL
yu4xdwYBZ9nJ2z1KK97D4xwWMF3D3oibIugufOQ6r/lI+AGLPkCQ1jZ2ggOi6p3dXLG5zysFDdks
FNg4zYjrLneUezKAt04736zcK/g3DWj0RNQT2/GuTHd5VUBpNPMuPLezqlVXPtWMQG3pKOdkm11y
54qVb6xrJ2VoPVrXBlBzeSINc4HTF1Sgm5nIjOuxrEK8+47XTZK8rGH1T/gpYHoTTgsMx/cZKEe1
38sPyguWC7imzErdthRWTNpa9caa67Dddzytjsi1LTeqGvZxhzwEJhhjd6hjNBR+hDbBulnnPGcu
hwt4irOV91qU2l6NEMy1zrk3a+fSDw3jopHkmXEiwg3pKTd7TKOYwqf1NFXxKuwKoVZB8PuuCIqB
EQORJF+4F/p3i2v5wPaQg0TTKkFiixoHQ6wZaTKkzdDi4ZBOpI6mGXwSA1uDdrDzUfTEZoigA7AY
KQ2hC4orzjJG5gfmhiBNvR6HLeuQ2rhdtNGWsTkZhhmjhgds3kxYOyVWH+zRaxaMwMlrZe6nopvs
/eA46buCl1Nz7qY2KBfPaCV+ntY3btKkDsMd1Pj2LvFzNO+FlWdcONWYvy6HObiHQJF8qUeG+FsW
oW1e0k3NAbSWJW+w73fplz7QmXvySqd+QyIarY6d9t4ITQ1hd+TnCaglCYE3IF1CKRZVCdY6bmpU
schnbhmpw2GvEm0DN88G1MBmHTzgHeleekbV3LclUYEYuzOS31Ewd9jm2wZFmpf4y7InNdMJXkIy
q+Yza5zd8rhMi4KRzQlhBSba6TzrZah3WaCQSHjooz7V2m34JXxTlrw9jQ79VynHMOqKDRu00QES
f/CRxMLHCjhmyGPEtkbTOIPoX/Kagmi2OFFiCEwyA4ql12uYb7+qxql17a5Wk+/8sJwbJJU5QIGo
UqTcHFC+i/SWWXoz35ESxqYjRjE/iPOW/w3R2GKlC3LHRizcZXblp0uFL28eg5PcQq+rHcRF7LXX
0Da/jJlL9ijuZzTT+77MfRJsvxZ2f/HpEZOBn0yP/pnZ0f/4Oj/6p6ezI/7at9kRZlfGFo5HCBsW
UHa8NIDfZkcbd3sDBsPLBgRMe/D7lJjVMCFqKFoYOgVCsCXeMrf/fU7MOEoAzaTtxjrrfIV8/wkF
/VZN/15tB5s3xGeSSHocc5zQfd46sJKz08GoKJTTpIDDl9TmWS5pjX4xUnnax2/HEZixMQMLE/0K
5sSnVT3V4CKRHhaQM1mRRoUzjZ9g97Zv0cb+aSMKx3I42QLfLeOD8FmjUtqUUrKdyCWfsbWNAG52
QLeqX6SlPW3dv30jhm407sJjwGrx+/3Yp0BXCMEJsHnMqWBeer1E1kHRld2UAU8xfLW0AT9cXb+c
gHHEbWTIBbNdLGAEn7uJgWP2gVSMXKD7s3IDfDrvMlZiW0ZJOp/9/x3s2UmU5rJOi9OjgIQLNh8r
SoH7MnUgc1GGyl/M9v5wFaLaYibKfMcEbM918uxcDluUKq1R5HTSeFlQF+zS/8vdmSTZraTNdUUo
QxcIYArgdpl5s+8nMLbom0APrEIyrUBmMpN2pO3ogFX6VUw+kfam/6QGxUfeTFwgEOGf+/FJ/D0F
8cf1w5qx6QtbRaH4KJkbFFVQJMre2G2W7DJnh4O8Q6QYYK8d/P7q/dUvhLxiEHBxEYDlBwURjCbQ
WXIYPqdD4yT4ZQIe6OkPD9VffQqncZ3FwmKFkR/O/UU5iILYxlZXYxuHfGBQb7DT/IMGt824fl4j
+HaYMmCDRuveQkA/fzumxtlA1/PCz2PsrCFRRI7HXMQm6Q8caBn4y5UinnMzCvUpbrVsuYJprozD
DH4n80uOt+0jPYccQqrOU9Ue7yqUjJR65jO9qe7oG7Q448rFahgH/dw7OBCJOgyBp+oW567Ua81v
JyP+PnV0koQ46YEyijHzPjmFVIu/Ah1f2duVHUAyXalTmtLWG1ZDLd9i/C//KiL9/2rR22/806rJ
Fdm6OPmCt0nfxin492ef1YC2coIj7M5z9iGCwC5m4Lq4qyG33zuj1GgBGIx9N+ti8IWWen/Lkffj
ViaMiTiso/psN9jPP0DfjY5roIzgT9VcDP4ccAHEaX+4i39ZtDd9F9cSMAGEaPPjEkcsWBulDlED
NPkSmKMpLpntjyEbHefL7x+YX1bTTVKiFw2FCWXyF4NjBhWP3DWHFDtvq69yHjGDVMJiNInFNX2o
IGGKv6Vn/biGts7TaSG8MkYRH66h1sxpnbp8JMXs/IrE0PeQAJY/vCY+PqOmTtCUpnXbpSqD6vUP
n5JyLEstI9qeUc3Iw0GkHWdcOY1u+Psr+OsHYd3jrbC9kBA1P2Zn2xzdLNGg2GF2Si6MVRj4pbv5
4e9/yj83DC6OTQICP9949VypJNFwsLtUXvsD0LvQcnHR/O1PMfHE8cXwKRZ34M+fUk4GNiSTlOwy
OeVljc/fX8dC+4MYvl36f3+KGc9RBiiIkwI65H8+LNKZlw4qThEZvW5t7sB6l6E2mMtXo/xqbsem
KjF3v/+9hPPLt8SezdXZbP34WGdraPn3laMC0ysmzp04QFsksE6vsLfRa60NOxffd3VygbW+2FAw
IhR5VSJw/DimoWWrw1o2g+0bemEWx4TX17AbkczcUDmxS0ijVUDIUoRZd9dNWQ9iYyjB04FFk4FR
mvR65XWbf1+pcrXD0elbM3RJZlA8Zq3Z7HtW37WczKu4uBBEhjk+NwTmfcNaoWnOmYkPqFirBkaz
hMm9WNb0ILzZfocMTRBjIPELUT2OMFzNZKqOrVk5FhW3LaIQWIeo3RVMo74tBO/XQJtMZwGUSmOK
vzQSKLlnjFvFES9NPZgjTLN4bYoEyBPq1c4A8JhxwFdNHRYKpNKuo51lRhkwiC2Bd8Bg77WWkV+s
zM28oKh4j70XiMn0tI8uGWGEXaGwDiXJnvBEq5/d1aZ8s8FJ+OTpBPP9rJ/smGNYzSmvDmCJkfCk
ac4Z1o0MCipZCXxKL2aynb5nGgRm3ntVCg9rMURzSDjg135czBOqSEntg106UwoydwHb4HdT5XYY
tCFuhjQe6LTWe+Msj3FnJeSG6J+HYqcNRai5o/MZSZM+E4Is0SdZj6hAEAGIh1hoFfde4Whf59wg
nDCUpXoch8zWPkPHXR9ttiRp0HfKpZXKMaaH2BVjfGqyCV88LsNypc7PU9oTXQcz1BKg+a/EVZN3
dC/yOY1nNm8qZs5GS00vKfHOAJ7lEDzyJglUJTs4+2Y52YEigONu8DmK0AITZJ11gdtxROMatPEd
ErrevMu8pNASM3eU7LOCo8FhWBtr2WtOQUZcdaOl7bUuRp4ru5UElIaOaB5sIrym78EgedfQhylC
dpBpcVHG3Odebln3hY57EQnKUf1XOyXMe9mVEUxuVyioeEov4p6iGzgCUC/z9ZbrbmQvWHFIgbS0
nfVPC73A3XFAdiD0gcfLALmwyFccZxHGwLHJHkptSS3K7houbOUVajyVCyF6PyvHWAeUDtw6UEsO
Lijr0kZ+d0p9a4+Dt5Z9YYowa9c4BzNJohH97AKfWp9dqWHAQWMT42s+Ix7C1qflbVjpDRydZD0K
nvjmKyEKmGhsF1uqY4Z1XmOf3svmbmH6W+3ILGsbqHeh1m8UCZJIDg0VTM1gk3pP1GB3oVpK9WSY
sa1CUTRldYktzkUr91YZ7+CS267fjnQpARxo0vLMJMbszvAEoa3viNxPsX3orHJywHhxoKWGrE4x
QVJ5PxYzeje+1SrkSuf5hWd7ZRbGHPU6Eipr/b6MsXkqMxSGW5acpNub5C6SZauvEOSh3CwS7RvZ
/aHvv7XpwEHG8E2RiVpSte3Fbn5M2ipd82fSvgZzmmlOb8axyGrfaDJ7heYoCY3G3o4GGDVNPph9
8CiXq1PC6ZiLtfhE2WjmQhRqh3nXNKb36MVb4jNOYf8zUu3V8+xuHOCpnGO4bkDcq30NkNrwJ9tp
CbxsKJLA5pjg+ba2VUbaP+ojvR9Vkp2h6VPgMpIwjwQgRUtjzlZKOa3YUwNrVEN32eeb5FWxS8Xc
Oo9xdLZj9qk7srWLCBosznRcrlsck0Cibh9nB9D8Th+77Fqba17ZwprEtMv6GK5L6nbkZ1TtoiiZ
k+XdFnaMqKl6g58+Y9cy+02XlQ/9LNzpXndijjEYbdV8cETEBHcwbZIaDDggvjtNo99phb5GFw0V
CA0PShPfZk5R3nAix70kxih94N8gyzYRaWTg09IGelkzCONUsXTwQ6HATW4wZW5inNZOZ8aBo9p9
4EqZpW9pU/lKOkVGgVE7xbdeKehO1WSifxdr5KUBi06VXli1G20Bh2Ugl0Yxjm8BH9KCZtSaz5o5
SOBLDEUeLSPrh/0MzFE/9QZsbj9iRHzWpqgyD32XxiOnETfaHpbSK/aSVeW5l70O0DxrzceZwQEE
PAO7lt+qmKNEVzq2sVuX1fnU8Ops8K2aKfk8zazfy5oSO/zQhjp5Kq0Jf3echLCLDazWeP/WZw2K
iLU3+ySZ6I3op0seDqHAwFfN2c6YzvjtoA/6bjWjTgSJDt7frxs6IIK5LeHqWb2In4asI5Bc4sZQ
gT7XdvItxezaPvFjivrUlmRLuYG0TLxSgOA0l32py+Ey7fqyCUpDqmI3tAMp02Ej4Lzb/LUhZFwg
m5PR0fRLoMxdQVY7A7VaFIzhhs2UbsYPyJgi2Vkl4l4gW5NkHiyQXD93ucbojjwsgXQmPGPHDQoz
+8ItqloGesMYaVebShsOHoqKvl8TYqynJSMveFXlkGkuXRYeOgVNe8l2Nc5Y8S5MggTEzkaRT6ey
5Z28x2i7pM8DaC0ahJE36ZQESBTRGjb3FSWZedXqV14nFVZ67LedeydivC2fqb5w2u9TFg2YD6wc
JDbwcjX7NQszlYydgbpJ0IAaSo21xTh6nkqe2jyOFN+qMy30LrlRvSvSTKOTDP80dMl4AU7tTAkx
crKiQ+wr29na1tJWdBcZLlvi1VjrEPLpIgAohumBFyp7J+sx1S0omCYDPh7wgrP/sbJtD3uQBtOK
Qh8xmKds0l2uLj2SoBuSaQLQYLGGgjNlr1Y5Oe8wDsmAXwr03fGC+BzLfTqzKVsSTawBvPAJEAL6
33WbiijboRjPLQMe3luHIa+zlJG1BPLFMutij07iJ+rKW+5JVoro0rUkbWY8+7gkNZ20A908nYdr
wzEZmiEU4WM3KE0O4eBnT4lu0LK5Wp0g3Qx0LN0Bsd6ub6G057JceUbcoiDbSA/xj5R5DPStoFj5
YLe9urJiLcKoDW8Zs/o0b73mzKufh27UbsgPu05oeq3z3eVLo1NTMdTF7u5EOv1zZoSVJ0I0mL+T
3hRvVLQ64+OczLN20CP2n9Cp3WXx6VBoKVdm6/diMUL7kgq9qa7yZmCVX/WKuR998/NyYU3VYOL/
0fJD7UywmUuRVl1AwAamnSgSOpywYBIGaAsAufi48XN1c6q/ZgOtO4HkVcr+c27NkrbBgUFCBKQB
MFVptacY/ggu79agohZjKod6WRZEWrqRrg2/73AH+rU28KQLwsmPBTHWz7akE+Og4KOjMLGi6kHN
jI86eaE5coeyMDNiqNB19k48dvJaVBnvQCOfi501pDkAPvo2LtZ0TnDvWrXx6PR1A99zzatPYy8r
rk8/ez9exBu0mUgMHWKzjVjXtvC54Jy7FBejxlhfB9VirafPit5EIykNC+xW3by20wavc4oV8j9V
XvSKpTCeKRB0Vsjmhp7wKuL4n8tdJd3ubrC4yUNzHBY9cKvEIGLaUVzj436F8yCczn5uBj0GLedk
xSUo+9bdi66BL9rb41zRn5Iud78/SlkfFQMOUgShOBxu3ezkMz6cEXXB5pSmqJLmHTY9FzYPR4L7
IYoWIPNt5OzTpNe8AxNdew1lOqmUMMm63K4wQtjLY5XN90vKYhImFW1SB3cu7din3KSvbwscadW9
PXbMawhHiHXvEs82TzEUgbceKPm4g7uRRncctWPavJYKCoVF4PUNclsiH41VWifRV44MXQoxn23Y
688ZPRTezVLAnDmQEoqdgxYBOKOxzqYooWxJ1779/hr9eomE6RJT5WWFrAKp5+fDZqKSJoorml7c
ygBE5qzRMaKrIfcF5rengvbix99/4EfBCJ2QJlFAENLFwW19NG+PSyb1fGHUhT2n+LJqLWNQ5D94
Xmv/pwjuX3wWjircWwQX+UD7g/6eOxZ19TZoDNFi5cbg5+4L7HsnGierPxzbfz20k3zFQU7kd7OE
mh80HK+K0k6UpJEit3n10nw5L27a/uHa/fohDmmBH3Oibeojtz//N98T2TJaskc4LiXlnd/LzExu
27KZTr//hv7qU7COM5DimXHkR/2mdFuONhxyaJUpxqORkhszgIMefv8pxq9fzvbvI6lIvGJClx9k
IizRuSe6tsGq2bPwU6BNy5ilGQ5UADBr1E4Neqduo9RYzacc+xKcN45y644jO8EWc1ls84o3E9jL
ZTAWeUroQpQBVoHZC3//s/7VFcFt5qIBMlLD3/3zdbe8RrM5THPdZX9vEQk8YdaXf5im/OWHmJCw
0FFR0j+qgMbojWbf0K/qdBxD2Nc2LaS/poG78Pvf5pcLD22W9xof5DBwI3T682+Tb9CEFrSlr5HS
3gNI6nM/Va4WrPak/pRB+PXDGG5uo7ZtBKEzLP/5w5IVfjXbltZHQGp3a4Enphjc59as9T98Sb9I
daxftkSp2/LaOoL3z59ELZxMGUkNPjfv4EO+mU68zbKbFADUGZ+B5/eDp//dx35bNDHMorJvI5yP
3uOYCb8JJZgPLZsohN4AKtvmbv7xjf3nHoxv3OHfDMb/C7GKrcb6v30IVWx/7V9cOfEPQgvgL1yb
6TizOEYs/zEYF3hZYcOhmzNJ4Q7+V3rK/odpIaADIZBb0kFubun/mIrDlWND4HHv44+mWs74O6kK
HkpuqH/Xhhm5I9YTr7F4nzH5+DCvnool65hT3nOKXasTfHoEVu4/2haow9LONLo9KGdCDKVaLKKy
pBHmWdQkHUGd18mbRkMv8FDIXhm9NmB4D7054F5NFoMOME16YJmKjEOb35XxCvNAECcNk2ydXvWi
FstpcrNFEiba9IveS6PHse/HeWcql70v+7Py0/JD96BNeFVXytZVEh2sRO8RRnIDuv2dt64sEQUg
2Koz9pCDqqYJcsckLAjEvzEN4hPsnB4mMgzFJXx1NK3RKbGXAHDjR53Qh5xADln6QKmN0x6IVGIv
GqcRK/zUmXWym/MVo0Cc9jCj9RERjCfFKF+nQZMWgd5KH4KYriT2UFigv+voEa/KoeE6n0vg0LFJ
oxKh4Lha0CwHEyzTSpYrwAXYqj0LAZ0C1F87FHQ6eDN9U4d+tSvZVh7pmazGQ+Rk+Rf0phZHa7PS
+TNFfWHsx0m33q3MVE8NxQ0kyCHN7d01UnJXxyZsqsluaMfWba6HAn/tXVLpKc1DS2lU+gYGLP/C
0asAFrWqtXtJp2ny3kxda96yucjp0owtk6I5jJnIggYR6bkvxQs7wPWTnCkfhThDs3ZQlKmxbJnq
eQ40SKZ5OIksjCazz0JZVmsEZ8jKr1ppcADdhHmAx1KttIWYMId2avW6m4mhMeA+7voE3jGNln5p
L+sVzkLTxuxczvmRA5ANaV8xQkVpw3/KK6azsGWijmwtotYMp8ioXJqRs9WgCogqAqhoFXUeYeON
FoZCYa8EVMmNQ+oFzauHJS2rrp/P9eTh+MMkRENdl3wzWO2Zw8bMAHyyMwoOQDQ6IHEmDaHSizny
o3NP7nVrmhSUT55G+9WMkJPQXZLlnw2gzrecaYrygEaafnW7fiKPTG1Tuhs7ToBpKc37qef0ZIWg
plqz2aGn6S6FkgPFITCVKACL3pY89orvcUnlj8bsE9fxKU5j7g6igdS9Y3wUzqZoeB4EqCJ3v8Tu
MEms4ByRDgm3Wx+4Bvn6wsJLuIuhD4ozgp6NGlQP42uLznX26tJoDpT2UD5TYcASO1lqYx9UEpTV
fkqX9MIs3fkrB2mJijD0wnyOqeUzDh4NcsURz6AhTissoANTlP4zIWT5mKwpWPO1K4s7y5OMVlCt
eizHLvGVyx65Kd0tBKmPZmOChG0HL83gxM7X7kaQpEOiyY52kbfToSRl+DiBP5AMT0zvO1pefu1F
GHqpjHMVXQ0WaeneTKc3WkJali7lDcuOJEzyPOGIp0LGJCETSFvthk7VOMeSjPaNBmTyVU1xpbqv
JwsLmuUwmd1lbtW8CRFT/9Op0XpLOOa9qJIEalDCRiJ3mDuypmVMd24nino0zvvtVk4P9428u8if
Yi+yo2usP5AhEYWKi5bRK5WYDJHmfeFKUAqFxsY6MBrqYA5G3y/fG8q35+5KDHIYnb20ciRrP6qm
8p6QP6noocmnT/h66huM+w6OEZms2OXRzoB09UN5zoatFXEGwEATd6WWm5ha9RJcgz6pvfAqy0YI
a7soiISb6fzTKRvWyk6y7s7WE0fbtSlHJPo/sAijt8JZC7UJifnILoV/p+zzFtZci86OGuDOLPV2
lE6fPTez+73TJ/MXxTr/SuZXfmaPbdw7VeLuadfRAT3M7drd1qKxK0oTgQQcMUlHnJSL1PvChKES
YU2gdLpw+03QoH21AKBRZFj5rGiklaxQYj0a3hh5VAw2XI55zlpKodsRk3GWD+t7j68WKjxArTWg
MqmmIcahHsXHXYRdeF4sMgNmZydxGBWDYiIpPLAblaGhqQ+5ARW91qfnBiSFuwXh3AtruwQgO1uo
WhjKOuOfe9f/5DshNsW/2Qn9V3ZC/+t//88fgXLS5f+DtPl//0CL2Sb1/9wUmf/AkAAa15Ueg3xg
tuxK/rkp0sQ/NvgT7qgtb8q+dPNi/N9QOVspUj9bqJzcDH+JP/rXtgjaLvci5hwCqmRpYF3/nV0R
2dVt2/P/tkUETW20R4AjRFcZY0Mz+nkfXuRISIMy2VRgwDH6kfY3q/Ssb70meZWTn/LtlRY+p/Kc
Qznm5lsVZ3sAjkc423pgcnozfUXqIIn6HSD1KJyIE/ieS77DaDx5uUYMjOIiZ6la7L2Dof7YIFJt
2Cvb7xnbhsBgsRHZT23bXyyTaihF4/XBEqKOQ+c5l3WXPSTaepjmbmzCKI5u0hpkZO85ex2MYwta
hLQixZwuc+gbd7SHoMae7RPy5Akb2v6+JaIQNkt0h7XqJarGMNNYVpTcl0k07R3K3F7YkFUBfdBX
C9g1YvIrjBkA369Yp5NDw5ieoaidhmtnzeS9sGZHevdUjpm4mXrTOhUWWyXplN/LQnq7SE3drc6Y
8ztGoXeiIgWkEKMIuzrPTmZqdbuSD73JvMG+rNwpvyOSa5xKPPEBbvzxKZVlPflDNBsXIop1huVQ
de9tfN2BisVdQ03G0jjvTPCMr8B74Md12UxxFzwc/Y6kyhiDGbajK9ecG4NPtdez6lfrjJWzqncT
pRD7mFaj7yoxxC5J8CzvYN66LS1CZfxWu7TqwLQwu9s4N+VLoSKLfoEUpa1WRXlttXma+CgZdMrG
qGIdsyp1261zdaZa7bvXUzft0yO1jpAtQUUurJYHwAUOfMWuR6o9OLGMJyvIKvaGqMtpFlhUwwfW
kIE8mxj/vJqZ7c6fuy6OAN8q/aYprQ42z1iYxqPSY/16bOVd5Wgk/lcDEdwpCuxF1GPUYD1njWun
8qs65QxbZ1YFbregNHXGMn0zenwbSZ42O8pN1puoba5JFCJowTOar5mNATFSJUyuWD6z0Tbzi9S0
q0Nt2HTTNjBemWzv48p8L9lPAk/Tgx5+8wtt6XFIX7SHERbMvS4OahVb06M8gfRcb9j2JhfLCvuM
/8SK7zbYK1VZ9OlO9pWd61dZDn6XcXfWL69SZed4LXexm16ig7uhpNAxTuLdwFCakQfCS6UdOXlw
vmj8xpXBSs4StphQZynzG2uUh6IcmWzS21J2j3JLUulmcZh1s2WSM1+TsQ1659Rb92P9oATU03Fh
+/4lt1beIwvXU39Fj+3uh3y4ibYCF1sdWI6GPXhCX4/My6K1OT5RUmBV9D5By2m2nsfM3PVVOe68
1T1SIxMdaXkO1hbMa6x5ly6AoxNf1Z7R82XRzAFmS2JvuTCCYV6MYHKsE5pvdzHaYr0VCZ+bZKjf
GtTvnZJF88Bjc2Vkt0ts0tDynlJPQfVvAI36gH4XYNE/AVuil7M6LX12A9InaBCZCMxfcjSlZe+7
zapC1Ck5dcBYn6aW6AnVKn6ZqYNdS/ZPmFqiRD7JImIT1JWCda57j/ANXoH0HoM5T7/XRXFLoXtH
3oyZzaCr10ZNX7XIYxrG03gy7eFynknfzcV1pbpP2HoPhjavx94yPi/0QMdn5qcWJW/dADCpinAZ
0gfPeaDG+atvyS5PHaSOrkeqp7nGP0m1V53SBVetjN+yJtLCDC4jPolk0UA/s09gQzYScda8fayo
KknyUNOX3dIVD3HOWFLTP5MaZIlL3PyuXKdgpZyxicaVIZaN00gO2j3Rvu4rus89ZRfRfVtGqUnw
RbvOEnC+u6iAy+iPujeeRbTkIUaL9jg1NSRkORSnOG6MZzzVgJzKrn7V6moMEHlo6oZhfQ+DiNw9
x9hPecv8yrbSfRyZfcBoDgdLw8bDrZ0MQJF9dkz9gToQ5tep+1po7oD0nM2nySN6RIPaVZtSsphY
BIpcTgEBQnxzFVGzwV7Ko0vHDbqmfDSK6RaXR4hZFxMAaawrRb3zTVSBJtKSJ6CaUUjtM1veem/n
n3B1BCKJH2S6UCBV69/c1DnGDiXOXX3EUc/2lXq42nLmy3hUzY6S1C9A3c5uPnwp5xQkUWfXeLHy
u9YwviithWYdD7x8jPRYzgaEImnuGgoqvZZMdITXhzYbG5y3xKEfccpgPFbZeE9puy8sp2QpJOoG
8Jywydp8iQyyzAXs8RmG7tdxKtwDCZevXltfTDmHF0mRdynsoCnHIWCauZn+r5cyvVEbgS1ryZwS
etvlEn+WasIGZ0tlk4h6Xte3TqASQDwBQ/bashfdbrpO1i/eOMHF5q3W29muH+aj0N5SrTpYOacj
x1xfpJsfMu3NgV00qOkM2P2RRnJo762qQu4Sfx2YPAp5GPTqri3GvV3PpzV2eByI3tlyvI375gbx
7zIljYrhvfosJd5NPBJnEzzwQDvvVNnhgqfYU/ZTpJJXoo0XAJIucm7iGlJV3GeXnGyZn1M/ZZEm
BQ9w7ZTUKsLTLOV5lcMLZv4LU7MeNRoHfNlq19Krvq3jg+pksjdGfJzoIrE/LvZ3JxI7KxOHyPxk
D3noZhQmAYGDsC4eEL1el+57KYvjWMZnmnd82nNYifXsui6MYxO1yB1uessZxTeH5BZ7rB1gRt3M
xBsXjXMxdTN7Yn7nxLqcqI2iAf6L0tNT3Iid2TVhhnwxLAYtnPa09+b31HUDi6/dT2Zh0eJunL1o
PKhSwxqld6eC0J9GRDwzIO5lhZ90L8kcX1rLyzIlB5hu+3leAph+Ba6GqbnQSff62CzuRyqLx3W+
w0pBptCrdkPkfeWhDUlAHKKCWj5dRsuJYaNORFL7itPklHjengsWcGsES5Gcahrl3dU9VO1CC6AW
6s6j0NpPLQwCK4PwxbIR66niAWyvI7DuetXfm/gVN19gpakT1rJAAiaPsDUZigNnrdPvldGbydyb
yHX5lnff3MK5nqvu1TSWPZnto52LPXXN4ZoQsMPSENKHBO3oFEu8t8Wq49BLWg/Zx+Lr1R3cZQMF
jglLlX3FuOlq0T3y50Z8xwH0ieOwFpbT21oOYekU9ZF0rrycOy3jF/WWi778yld5yk2uSU2SiuPn
ZhSYuywcc/vC6SJkrDG/bpW+sfvlnTNSgyupfWTkK86NBLW8pnLXJeZ93ERIRmZ3r9hojP14qyW8
FmcjFMl0alfG6Z6Ol3DqDsYsQmcCJ2p1DzO9KWFNnpxnomxCCu+HkF7OEaeE/Yplo3ocK7vaWaLz
Lj2N288ZdXpnZk080oPxatSP3jpf9431QAo3FJTgDFp/l7jq0jHNK0l+GdGPHafthXbbXZCL9p1Y
3dmtee8SNZ7N9B33wy0H773mXZmTFiYQ/oD6+wPXvrC7q3JysSja437Ve9oQTLLmeCRZQUeYZbR+
tv2TorZMX4GKsDfdkw/1fJ23tpfQGuDaWN/KkOjiXi4vuBmB/dnFHmlmOHA45Xzruyo9jiD5d7pM
jd0iBLd645KyLneaZ36J288V4sCBrXrCrWRTD2YOz5VVvmEleafiObqA77djosUSgCEoNvEdVHCT
6QgiR8X3Rj48Y10Y18oLQHrw5khzcCQy+tSLMRjG4trCacnuJJD4Rqyy20XWtO9yMrrlubSiazu+
jtL3iqG5a98UeXcY6fwiO/S2xXbLAv+WiaTc6O9WjH8RRaGPEn+KYQrr9U7QjdmslYZ3q92DKg/7
iFkua8wn5ViHDH+em/KFCO1RTtRk4dprnPSAi/uIOyOMTY+bZ8JK1JiHqtIi2qV5a2TMTpFPdnkt
o0OPwqLs6F6q96x0l6ByK5go9r3lltZOKKIGE1WhEequiqmGTYVxynR3DKSkgt3ZR4LWBTD3gVvk
z2rsw3SRx3T2rsWyEcmLz4gGgW186qR9u+C+NeIvhe5gV0sU4md2MRgvkBs+iXzlnsFx0+bJvkTT
wV4PSR4+ORtLrNN1paz3JDKiNzdmppVXbqY0fzKXAxwupjXm5tVt24d2ltFzUgNr4P+Ll3OHHrXv
04Y9BIaKE/YfXpgdrgfTZn9lMebffMOXlp1/Br3wOrE++3Ec4YTQtlvSGXddnN6ai/WZvtU0nFP1
YMxyX9fTekGf5IupkvtJ2O1Lpudfs+1dGlFNrwF3oZi6XdM7sfQQUZv0Ggnqa6e0izYtrcCpnA0Z
H2ZR+1XZU7BwC0GvPwO7vgZBsOuKXAs8SDW+TuULb/4dqAtKs9vuNvM47qGw5+dqVNl1g0/ruOBP
ZHdatB6qapENnuFTZdxec9LV9mPlWScQleKh6M1u72HmwAEs8/eIlC8h5xWPlG12Vw65ooC2uvVd
iymWRvPXdiRO3PO4at4RUz0OacNsRrDv0eTsezpGrog7FlNoaYNOZlgyLQuNcrW/j03SjFACquk6
z6zhBk+Phllmdd0tM465m0j9VkcZG22ShsYQTcyLU7Mxrmr2uZM6VLk21N4xq4muhhF9eOKZUQNM
1M3c3B40LNyMAOP0wJ1WUmi42YXTTZVd2YLfNtMIRIkIrMTTFaXXXmpNHL61/tS3hGSxeADgyIuE
rLbZor73RZyQwF9zHB1UzFGSx4EDnPso6XEZkT+QONhYvAysoynfG/pzYBeac1zJQXRs5KJpDoqV
9hvKq6utnCW2Fzwmhe3sJ6rrTxDmOwLyWX90srSxryUNeVSd0NWIqRLfk99Bfj8urWwvvaHwHuuS
N0FnOVrFlgxyT4C5kDs6L20Yp9Vcy+uoJ5OfEjLnG+QPjwO7X39sk+o8xCu/PHn/5g4JqVjc3dRp
U3YD7E44+xZe3foobNy/IcK/xgnS8xJ/8Yz0VDJtZeapRcuzqurE2js2zxI0pG3bGYN+zfSmu4zp
Rsl2UkZSxQE2FM344vJaxrIpa4oqAVSKNreO2Zrr4H6FoYzmrI0WVTT0hXKhTlHlVcVVNs067PiW
uRUkhxXXJqOQWbbXBcPyiV5N6cwPGWE34xsHuER+SyscS+PUVfZFQm57fi1B1V/1vU1hAoyOgT3Y
PGG9dNOjSc2Bca8okEHnzQbjMsIHwMpEucZyqPqsiA6ip36TqVCBUKFYTVjPmso9Z47rMrBncCfC
EXV1ov3IcdkSeDS2kcF0+C5ole/OTgd2B46QtpWi5rn4XAtrQw1QkgI9ZcaAswc0GJ0gaiRRYKl5
FIcyjtjrLb3IDCgOurxpZlc0xLwN7d7pCoo2G2/4jAfKvFuMuftW9+xQKFEWYd82yYEofHfR6GP9
1hhMJ/w5F+Z6mvRFN4PBi3DelgV1ABXQGsyT5qruE2y+F2MWxXdZFEVJ6KqVSgtnjtu9k87099Cr
FgiVpK9AGLrLcS6Wu6HTKb3UJ7kw9eyRsXAQcX7IY+Nb70TeicSm99D0wr1XqVufzX4QdzpzD85u
1WRctF0ztDunFN5LP2XiTuEG3o7dWT4Fheja3qfXAptfSaHnhVOWzfbtTxjjm1R4t5yfRDBrWXbq
jLj0VSLrzcaZS3s/M1Z+mUXSf9dbl3t9inQMbAQpHipwxjfo+NpeAe66xNHFecG4olwV1Uvm7CEY
65Qn5/+Qd2Y7ciRZen6VRt874Zv5AqjnIvYlI1cytxtHbvR9N/PtKVqCJKCBkaALQZg36teZz0l2
DZM1XZwC5mIwQqHQVV3MiEgPd7Nj5/z/96MDzrg/dLJeRRaaN8QD+fdYtatDYpThTSAb6hGbKHFa
WR3dNkExfp6Do71vIRuwVcfEieAbGMKnosiiLTrNaZ20rfGSuhkwWdkZ+W2SjoI2Y6hZcGei8hyB
cfNmhMUF9xFQF1klnzWy0blR+6krt6ZkBkaficQSx4vP9UynSVqwvlC0h5W6TurcoPvfhjZ5Gi1D
58yBC3kGn9m5M4Y57DR0CRavrM6g9WNwfJtsRCfcXvi/Ma8MiIMLkGKf6Ln2I4MzHQGQP88MSpsi
2b6wHMKnDBia20q3ApewR5VtSM1ud7Th0LMhmr9sDA93yGSVe2t6jJrrHpjRMiAx8ozO5+i6w43b
4XmoeQoPJK+SYgWoVuAuLymfNSN+M9KJEmcwgpF0kia8DEPPvumtggOCPbULs4jbj6SYcPClBd1u
QiWGE4Agm2NrdT2l9nhukD/Bw2V5R4Fiesf1llcWKwxlR1Os++GjldIhMGkx7DK/Nhc2gj1SKFC5
ErJTc7yp9OGY4slb114Dxdgie7O2cu7uvtARsQZ0VOW56qOTnrGdimTLY5WtgPHd16O4aXQq4XKr
Df5xgIRd2Nm2zeyFRmnjtoyE/XGngG0AgKHsmIK1HkzqrPdaIoMZDy4rG2woqwziWpeGs1E23cku
++BgN6Pg8JNar04utTumzFG+0cveuU0zVifLWHfmZVDL+J6AueOIE/x5QFp3ysfB+txTOBDEZOsd
CBgzvc/KcXzLbCt7wElnH4JRW3lD1Kwb0qRIpMLv0uw6zLz+XqLaSagJ02LYcn/m0b5DwHSfuUXy
imodO3s6WVj1oRizKGvx2k3t7BMIL+OBFO3q3Gp1K8QU0GpYf2tXrTCNkGmUKkSQWKgwGfndxWiG
01VP0ghtd106z0ljpwfk93CQJmOrRK/vGM46r5WRuWcRFRJYKDPtnhpp057oZX1hFVm+82qhb+NJ
czlzudO20PSFZhVXw0B/SAVHRGMTvtvIRP0+RPdjkxvbPsJCh7+rWOblRcgWiPsK+xB+k3ARhLG/
1wNr07KY1jozbDZyZt3+/EgOsdxEU33q+ryl91xjI+nCI20t5t1W6KztjAlZF9LjnXDs3fbTsB4K
a1eZWvQqXcEssMQOAu96HSgld2VANHQ6CWLvNffM9enYh8LHadRymJVtt2tH9iCDeWVKQ9QVtrnI
yuATmNxki2YwgQSdQ1+qpLN2ynG6dNvyYYibt6QbVkneclapEeXaRXFQtOLx6g4l7qDw0Mn8VstI
qg1q6wnTBY2lKNE2Dt5KTL1bLAHBvvISGjG988kAH3LedIF7oYqETouWNxt6WgylJSWdp9VLGrwN
SXHiputDQATMxxkJu8Ez2cVHhhFIHCQIxlJ7qCs6mOUwAPjmNvaJHlpqTIeksty1170mSLKh1Zu7
qsApR2rTVRA6gK4LrguRy+5aed3dAECN51ic07RJbik/kXeLrluzvG9RZGJ+BovEy4zXnpWsmAtt
QmBHm64D3WPjCyQ8txP72T2PrUPxKBdN90BaYE5p3dCsQMF+mYl74ZXbVpGKRGuXABcON5YzXhmp
LzddmBzVaIU7OQ0WbN+U2GK9AUg/5NCK0gyWWGubF1bj0CaOjYUBpBjhATJ5UawcGnVe/4InQ9Dw
0Dccr3FqmNDlR/qGGOuM6wxkmNTdfG2GiHtICiHxJ3wcwcHQZauomJS8s1Na5zWwcqQjzNJs0V/C
UOL2oA5bSg2Dow6cGWH/sG8HuUMSq5ZJFDdXPSEjVLbIB0gJY61zkg3EgOwsb9Lqxg/0k++3xl5p
+UesFGdmOLwOg3uoq/roTe4Zs/pb/0urr5c3VPD6Ii/RLVRIJV/xp8Eqippzxt7aYwJ25wLBJxSj
gYAG1l21Bi+THb28SCg++GV6VU5Xjpk+yy/qep60iOniapZgAcpIQ+Y64XneRJ/gn9OdKnP69yaV
vdpju0EwkV4xItzlnruLIuInGLazO/WUX1a+S9tm3WrqohByXQ3J/ZzdfjXWamk1Y3GVtLV4KvHA
XQMzzSYmTdy2Q6pnR18S2LDAuwJLtlHLbA7t6Sd70ThlscEzTsONKcsW/ao8613rYNLEW3Z6f94G
rbpFWxJdBFq7gcIfXxvFRMtNYkhQ1YBDtyNoIPK9p7pmrIgnazRPiNXp6rRdsNdLm4bYzNLTH8ep
xkdihAsv9uF2qX7bW6GxKZX1UbGUrIZwaA6qyOXzMOvBHAKiuCmKaysOl+C8zxC2Xmut8Wxa4TZj
SSR6dck3erAk8X3+TVowtQnjfoHQZj8G2jFM7b1ZUJ/75WM14hspumOv5ZJCHOabXQHXayfaiVWV
0VpnYfezgWD1Sn+xOvxUaDSWRDa8Yqe/rhrcYVZM4hfp8klMAEKlOVtOS+POifRo05nZ7UjzsYtM
65PK/YOikVcQMoNt9UtbkAdhiMz2dkBqdwdXbp3WTF28qK2WTT+aGwPY7tFt6ockjI7I+xkWMOGe
lrUc1MaFVbRmX46Xut7fu6171+blDcfZ7BO/DqFPoq+XlbcHCLlIbTrGJMatVBKeWeLQR9WRZMPo
sld6jG9ZXCTxK/ytJMbPSV8G0NzGxWc1cCB8iDtzeG6aQVx0iHde47BXzrpNyMgcBjV30uPaD5Ya
jyA4Nm32myFP9K9g/0nKYG/wb0OOINqRCbl2YY1e8VCGQjzpc88t41M6/KH5ecKjjJeDuq1pcYiY
9arKtSxfmaiVKGFAkyqmKcZWmD1d56DtLsB1eCuvivSTASxjWjUuAykbh9+LG1Fi0I/J3yhGQ+aI
SbeUbqZYwDIjDI+hxfCSZvCbPqI/pA6KZdlvTQqzZQQ98sFS/difAtsaaW62CfIh/ryxzEo5fvX5
/+dWfMyih99QfPwfcgT+8tf/+iug+Pxj32Qe4oPpQLqA0zcLXIkP+JvMY2Y7EaZsotcQBupXG4Xr
N5UH2vgPcDF0QwcgAOuFjIFfZB6a6fHfSBYgNwumlIMq+/foPNCffCfy8Ax4VfwF7QXQK7GPP/Je
KmQoxmhKBjcYeK/YVB5bQ5RrJ/V+FozONO7H93LQ8s553paDgBf7w3tBCShMY2xC5Et61ngLTaHM
6nXeOsnyQVvKgmEKJzTiRznBO+d6l0VMxob+xs2D4qmSVnGOSGkW4EX53stBxXY2vJLEZOAAhvHN
1xx7V1XDXVz61qFVrXYZK5OVjhr3Ms0CjlJj6N0QenUeGXhxxCD8dSu6t7HpykVfhNZLrFHoeUF4
H/hkgSyciom9Y7P/L2QcjNQsGuO/JULI7qLN5WVn1vItsAJKF0O4z56I2m3s2y18Wa1d2ENyyDpC
UoISFjXYP4YajWpsvN2qeB092uGgi5DVdU1lrUhkrm8oqsdkVeE1jNaK8oRjTC7DtylEfLsiSyTe
sIhS7FlC6oSEQEbUGklhSeiKgWgxxPR740ckSBversxjCtEVEwc7q6EaaOZEkTOUo9sf3MHT+nvK
owYdJafwbuGz7YmLBjL+ZZca6iUbQlfxHeV2vMz0wnpqB0AA61Bn8KF7LKgQFOWI8bWV2oMfjM7V
lAflq8L9dW2o0ScSIYg70BNGi5Iy6bGLyql2/D1GdeEvEKpxzY2ekKaDiCz3fkQgoZHcMgMAil4f
2EEaQBNG4wQ7qOjtp7bsDQZyDZm2Bw6PdcpwSE/GBXMdwDGjLz0UrYYe35moguQBleWooy4C7LkI
69z1DyXCCgYQnk9gdkM4JBzhPGWq7vPGJWxfgSxO5hbM96oOo4Or6IgutTEJEFlPTXErqMUlPHhH
fkx00eMa98dWX8S6wvg4UMatpqwDqRpK/HZLw4tIwQrsvG+J1nadYGHrrUnixqgTAAV80rprky4q
QWHELkQ25LZvXdDC02jizHz1KjpMyEtb2imWq3FuN33sjFYS+dqyo0DqiEdt/MPUxwwNctfmAGrR
o8eUoc13bmmZ5UuSG9mFrQd1s2KvG+qNCyqdfmdP0sxs1qlfp9TB89m5QVoyjXdrhw5oppoVwvG6
23SNP8rwqkWqw7rAojRW7VvaeHa00uktPHCCwkM7k6IPFbnc09pyIh/zf+uYBbbcbC5xNVVEh1rA
Ydi5UuZPDvmRnNYiqOyZBc93Q9gWFwddmc55MW1DH2kprWDksvEQrBr22itLJN4L90Rs76s20Lm4
WYdAWHcTL2TBGMbnhpRSey2hxGabBJVlvAaQxWrC7cO4cNK1GzOhI7Tqbbb8ybDRG8WtlXlLm7Au
c+uX3DNAA8IeJnTsuIs4djBLSqbc80HbkrdJqdSnlghwdy/LVBK03Xg0GVpXG6lsehET/dOXeN8G
vX0rHIOj4hjH+IALtLg7mXcceNBwiHpt6Z2ZXOrd0L+6VtsM6JBn/lFUclrHHqhpl6FRx/f6EKjw
3kp863UwhHoxMpldN0GUW6uytydGpFoXT8iJXGYWKXNne1PTckQ3DqA6m8w8Wdej014GAFicBc25
qEYrRut0B0e2uZ4j7JJFZYCOJ+0ADicAzpBM2VyzqwOqnGpYqQAhybqRmcWMLR9KdYEwiWAVHys3
giQAGsDVrFhFG3r5Tbk2+zpCVR10rnnwywmmQQ2jZaKPDhNp50tRMs9NEvNeZZ5pLXvT77bhYOMy
1epifpAwAIZnI/5xhvF+PzrrqdDlsJhMvdY+mshmX2TKuWhBLUTn3Bn8Dq5bLgOU/lZ/zzjMzHYG
mlhvMSDFAj9sahz8+zxvvbuWUpVuOk00NMYl6wB+Sb3h4c2624J0LtA7ujHKE8jhPHws6X7JNw8s
TP6ZrOdpeC4DM8lXuG9rwWnMMPoG+Nhge1fQNbUJuChpDXQ3o86zBHGzld7f+Fofxue4RY3ZQ0G6
OBCQvDUTSUsmKroKiZPlMi0E0KlZW9WMSX/BdcaTlnsaecoLfNIVRx9eP4AApKWKdLDR5lcayIjq
3AW6ssD6nGhQRdEPURdiXZadxqiFVvzIrKqG01Ag5wfFsMw1ZUz1Cv5jwIqku3X7qff1kY4E3bTc
u3VHKnMW5zCprysaTNbKG01z2hWjKO1t0FoMS3ur7lhKmESy+NWYyA9hbFTOTmSm7V5q9NcBw/Zm
yR7KRqvuSctNy61emOTfgYNMjWUYzJz2sSZiAp8wWc30rgv6WdcpPjx7V6SNcveUwuTd0ilODdpS
vVH7d2PrME0rGh+YwarCMpK8TJ005cdKOZ15Gomwy09CVEaNqs0eG2z0felGZ1XLF7pFQ50Hn/TU
nLoVAa9dtDUhkeR8+rZh2qrl/UUP/5AYTo+xwIn1t+/fJKKBeZ4f5uIKTJF1NkSsr0eovPj92zQi
594bnaG4Tn1fk4coCpyXyrDDcaWVBC+sY0Tc7kpObaQuaSuYzwIHkPrcjHUQPQEpy9XJVlkdnqFu
cs19imgcXXqp+zJa9iyjOnL/YqzJaew46XZrEghpGi4jsCD2gRHD6yCIVANWDpguifNzRwPwsKBK
yc1VM1aEHeT+JHYqqyJ6BDltyxXJeFBw0KSjM0qoOBjh7gTinMR0ioc+raGlBLmo1vGUwdQOoozY
x2n4LEo07LRtwF9yd7YbALgTTzJ2xrwZigtyS6KNiVCYETQpw4hrK6aWXV/vbceZhYUWWJigFiui
iqp915XTbZHCckIChYjBm/1EZotzcYQKVywg+Gmnwhi8bQN+YYHbD8qFJ84J5VkUlevurMrqzwyD
MO2udV+rMe12kZSYlzggLgFCVBsQReEmkcPrhKhh65hM3FRAkjmdXHVXJ0Nx6RMRtUzcyNg1jp3c
F30UPAx4UDBLl5gBVp1XQP0l/NknjnIyZ6r4SJGpZYJOnuvW0JDEzmaWsEZCLcdVmyuTG5pO+uzk
CJ1VYMMp0d1Je/ED55nbpL0cbMRelgQ4QENUnRoOXhw6UX6wWmXNOrLUdDmWGc6h0akOtVML4gml
9kLwwZkXDXJVa2m+yidLuwgcMwLfUaeHxB2bm85RZUj4nwLoHJKFtSUo8bMq5hA/CzgqAhtiokM/
FsgFOXZia7xNoSMt+mGe8be9fo1qsFuBtnP3dQN2PomK/AZdyngKDK8+SZk0+yITFD85gylyFfRN
pMPNAFPJJlkSdoeYMGZnsxsLzoAenxnSvBmkH66NckaL0ZBfwkou1nUL4hG4cXjPw9us3FDJB3JC
6c9pg3nCXlF9LkrU2MHYuovKojGKUv4y8otPZgV2mW6mtsvIsLZHCCG9HxMlyWmYV445VDel2rqx
Pt5mBDPXm8i3HwUlLuACZ9gXhcXc2dYz8pO9iYd6JTXPeZrnZ5fWwLbu+q04OWyc28robzGa5Q9j
h8ahT5V1yAYXIVxel6+1b6Ina2V5wMCW7elB3JBZMy6jng+OSCNqSHjoi3WCVJ6Mx9jW+iX5JJ/8
mG7+wmY09GaUWGpQkwE8MVsz3pe2Cf9NCRAedAd0wixTf17krXiFX1mqlUdgCWSuIpFvU+6pVVG0
2rruKE9pd94nBFVyxsnESmMeCYmA6MaFtHrUB3JUn5M66sL/D47yPv6K3zjJ/ze8G//jr3/GxfqP
/O//5fj+S8Tv/JNfD/OaY+BkNWBWMt8mhcuanRnfTBv8p5mD4HPUNznbwlf+5TjPaV5wJuL+92AB
zj/2y2neEB88y+TQYZuG7s0W1N9zmH9vZBUCEa1NS8GxcJ2DX7Z+MIQ7FUfd0YIUNOTGXdCAoC9t
Ga+wRwyLyNS+Wnj+Lhj1y8uV2RiWxZx8/PXtsJ+TQTP3NWhivD/PN3aB/I2MT6r0+WTlC0IQYFn3
j2E+Ko4mLVw/oioMXKb4tV5LNVbFrmosY6+DSNEX4M4QzrBwmQ+NmWW7uAg0VOc1nSqUi/aVicLd
WhUWyUXLhF95K0ar2bqh0DdZUHscgOv4MI1hccgy0/wYiRyZJMvOMvZx4CPD0vfjOBE2ASKLx2gU
rNyhM5IQmk/skIsx6NKrPkL3vLD8Lrn67ga6/Hod/lCo/BJuj2z/9MfZ7/xda+Xr5XFobZMnaHp8
Kdwr30MeAH4M9IrnywNW7rHAFvHJAbZmrOGAARcCkYXiYOgw042F9sg/2Xi07CzArYCcoF2wSepz
cgmXwB1YFigWk2KFOCj8lFS5t/RTQmDRsMQkhE/FhEQPVhtg/KRj4NNNTIaBcxmvLR7eZKMYXB36
Ohn3WZ1As4JXsht0KWZvSuId9bitdtRA2lnZ5WozYUerScUymVpOObJIlvD0PiHcYQqY5K1++0r9
kF755Uq5cDBmrgDdIePHRPJparIKlEK70ofJW8CBg43mhTPuJfQ8RigGQm5BFtXWoIUqDQXPTYVr
wInYjGLDPFIvDDeyx1qhjdw8XauonlP9lh0z3OYtqJ2ffOD31qgvH5gsbQAPHr5wtqCZGfwdvyML
3Z7IykyyFCOz5UMHu27w7+MmgBNpczBERhRjlNGjFZQ7tI8TZShuzu53RU59+xweTHcspNxp/g+3
mMzEhCgxlKtJSkR7WkCKi9G6P/t+5pf54UHn9R2+Ap5hGGjz5fju12UKUKPyS+QqDUPwlqIZmDA3
xioLbZJcpDXsfPgwaz4v2Q5TGBwYjZkwkhzyqDOwXD+5+r9e5uZ2KuEa5JgznNF/+DiCdqCL7q9l
BjrWZ2aZVfsQLSECR4EjPoj6/ApNg0ASk8vqKTGnA9BO86igDV+4ptxanTcV9Ak8B70lB9lTr5q6
+7pH/t3V8T3FYv5qLNSWJihgGrgCDMv7azZgIjMbrGCrCZcsap74xIj8IJ1ePyjvQk7yG2/236+/
zkd/KfHaxGEk/+Gie2ukat7+cHqq2j9saDg+SQBI/2V+u3/5U+//tf2HL/9OhOPqST69+5f1l93y
Sr014/VbqzL5t5iC+U/+W//jtz3341i9/emPL6Uq5PxqIR/r++3YdH6bR4Hlkr/+Jz35f5ypFL/6
0W9MCvMD+BefrRzaOc1ok3v+605OZieWTBrv0NxdX+ep+mUj10zxwTU8k9Reh6/U5Gd/2ck10/1g
GS4MEdzeDjQJrJl/uwjfdguu39+9fb4uet89dI6YPZxkB/NhqDhIbHh/AwHuscxqwF8d6uG2rqqP
9qBhxSpQEY/bRjCd9nhYSc/GHqJUUlxUJIof+6RGEQKR53HAXfiiRc2M9Se6AKdYWpt7jGoXndKc
xViyeaSFxIGSRHeeE0Ori589BoEbkdiHgqhc3Mfemu40R37xkfcSW+zie3NsNsohRFAV0BRMdc/D
c4m81lmOXhSt7MEEXdHlHy1FfLc1NPZtrjn1OqJZC2KXHqC+DuiaqS39Nxl9THIzeG1idG+oUeEH
3QwguhhOGRzsAYRnNOzx0zFknsh40ARS5LzX6/OwcHMSxht5qQnMpxzQhtzcojNEpormrg5vTSzl
CFO0FkdAXINCWss+MrpXu65Vu0CggGZ5flYwidE/1xYdIGIg62jsonZFhJdxKiOjPkP8pvG7ErPd
3SnGZP6a87qzJUuDsK6qCvVibZLfg3q4UuFVxMj+FNEeyGhToeKls99T3DMLzEkNCsKPEyg1dW4N
hdqSGsVxrNS9cBYFDbdm0MEHYJR36jNjy3tfcSaYkMzjqwtH3Vr0utbuQDqGZ9w66z4llGjEZU9j
sfH3mg42AZhlsKvxu/U9hIgkXoUq2tkx9trInaEUtWsf4UuAKM0QlidH2aQfAVHMtKuGhpWsNnE3
TVeukaI00OK7SfjRCZBAsm1i2hz0EWjtriTaI3AaY9QYdx6Q4fxTpOeE3NM+B9HDqc7nTKwVtoXd
7MvS/++3xr1bvv5jrFeCleU3Dh5/ZqH6yx+YI/4T//BnViyc4//9r/8P9/jXtOK//PV/fb+Eza/2
dQUzbOcDJ2zCXBj0OyxLVPtfVzDDtj/wfzmU5sScuV9WqW+TRVP/IObkSE4x+MupSfmhtlQy+tMf
DfsDC40JJR3PN8M5z/4969f77c/j9aGU6yRpk5nA8mr/UCEhUy/KIRDDZao11krXDBjRtY24ir5W
XRTgLxvEQN9duX+t4n5Xpszv6ZoOqlnPFCy/bOnvV8yq9dzCKoz+cuoUfH80E6uozvP9b7+L8b6u
//I2Fqx6jnRkMvj8/f5tABRnPbFxHfrIqMD7me+mKBlwGdkmFsKhw25lhqe0T/dD4d049FS3P/kE
v7q4poANAPvIoFgWDAnff4LS69Q4gTK59ErZ7ewq9Td9JcQGb10Pc02khxzi7Sr4wiuEsb2nM1DC
LPSzXWo0DFmdZjyqyEpPBnxhjItV+Gw5XfSTK/UFQPYvWxhXynSJGTIt1Ah8Id6PhZqO0DShiisu
cVqTOofVE8pqqG37AvfsRDuW5FkcS0vfqs/pADFWmqoHg+VmSXjdq2RxfilMaZ0nelMf8iAbThFS
3F1mumoje8vaVqGXbDzPr3a2rsCRQOAwrJa8EuHTjG+x/qVSLx7Ju7v5yVfwq5uAW5vLT33HAJ8q
4oevoCDKcOwsO7sUPpavmhMImfAiPmNADYy0yfSlspv+3A7I9o3w125giw8/qcvn4/z7y+uRRwL+
yjEJ7TDn4Kjvy/KydXpgW0kK91xiu84EQlIT11fvqM3oXviEMy4tp4l+dvv96ncXkCd8/rb48kzi
q9+/r9QhEThFHl4iFo+Wk2fcZZFikJUIePdJ6+9iGd24hNMs8jCFo9J0P2s9zNXZ+1+dUGOHXxxQ
G0+8Z//wDBaGTyniFP6Fm5QtLQFSJOt6cq8B2vdrL3CzrTHe2GFy0ZrQt8ZiWrQczjaGMqdVGdcl
muA62ngdwncGmoxX8q1ZaMUqk1DyKT8AuDbu5P++FBJdFwShguigP8R3Jn4kA6ZYrmi6mv4Fu6l7
M4q+W0vmAT87H70/nfLY8eqosOclHEIa+tH33w9mzjIsXW+C9p3vh1BpW3iz9sFDOqpSwikN2QxP
VmU/xwpwz+TQyFeQAn77CflyF7y7O5G9CJvGB98PPbF5e/r+7tRSTCk0+80LoFL6uai6M30asodO
+hgHg8pu4CqkxhmTSppHid49CwiQ0UpVLpPJvE5LKESUUj4Ia5nCF1h7osG6IJoWnHBiz23/et5L
7OZxUo319tsf3/jVGusQHkXxTewPG5n+I9UyZEiIn8XXL6JcnDVaHD7ABYDWTltgXCJkIf63I9jw
lDC/O7kxGGCGMSj+3A7ay8aOUqrXMTIe5wSQk8eYVi469CenItCnnz2Q7w/E8xcOf9UAYIiUB8GZ
/cPGZzLPwNvWyQsryetrUwi57YnahNWfks6rIRJhXuseYWkPn/ISPEGQI5kllMljqa0TrEypXVTM
g/NEXsBzo3nO4LpbfLmk/6mLN9Oxvrtv5sPst0Pq+VPOIZVj5v/+V+Rf8w99O2ZaH/CncBCzkVcx
TJ+Jo1+LNNOcoYjWzB4EtIMEjC/1b/Iv74PJ10iRNv8BvtiZRvmtStMM7wM3I91iemU+9Q5H0B+O
lb95zGTdfLeUsi1bglSpWYkGP4gT7A87mcRSpzRM7cS5BtJfRXkOud8nQHqRmW1Myw8whGB4jZaC
uM7GGO5qSe4nDt3YCHH+xr3bvw5WMsot7LCwPhCVpyMhlF3svQnyKmICTvMwj87JtSbvRQMfVt7G
fuC1GQ0lH+t/QpXwON/F2WUuNIlTICF/Aeb5qF8xybfCva8VoAmCgEjjUxhrVrNiAD2pda76e7sq
inEzaWr0QDeTtzqRvZ3mPKVmYjTIieRgEfZR+XpzRBCONp8JTzsA9QoJhLkKeHQQeMVIL/K1Psfr
rFVZKlTekVukW2fSmWlaNaqAiVNeSUPwFMsu+jhpRneMhI4bu/HkkoiN4Z7oeoZhfsGxWbXqpiFr
aBMH5YNdzSQRmjCZy4TPHI3+2HNxF5yk5AqCYv3kzpYEUL7TPvBzWuF132wFOdMnXVcXWgzROzPV
uHBxTi0NP2rXaTQwMO96dWzbtFjFuvUwyrhbBhUBvggN3Esz1wMszOA9nEytAr1Wu2IgPn2MrDu0
td2R0rI7RLZefAYjIA8AIKwtPUpCgX3m/3WL3r+khYJWwpX3Ip+jReRIGkUZ9HW9xIqD/WghemYM
F5LzMaKfRFb13Lb1UPl8GhzQMZvUbfmiOAjrZXOltdPkP/R03Nujn7ZzXnNRJCZjNgb/PgxIfvnG
dpcUfZgSUHWH3UXSxUTRJOHRZhkkaSiFBYjJuLwsajLM156jqmDm7ePHKxX6eQGDzlwgxxQTDqPa
dJgdopFC2vgxdRysOOw1C51zK4YzVmjAD7i5ctxQQVOvWfVqiQWLIBuEuDZOWGxDnn8dxxCCNo7m
q1ObMCwdArO/mrBggJDpvNq6iaLGxD8mVPfQNYFnM6dGMniYkshKTi3WZRiCLeL5M1wvz0imddKR
rUClBzFz+LD8NI9kdqub0imEuwnJE0TkHXpmtQvgfOwyr7gy0eUsmqhiCiik2Kc0Hm9TGx9VUo3G
JQFquO/HglYsVIalXxj5ESHJnEHbkPwAr7SoVxkww40KCZ/F1gU/4aVl66bPk0Z4GfDE02B3E1Rv
nTvBiMvGZjaLpqj2vAD24KUTVZ5c0HFHfQZf7szuwmuaVOe1mrKtzXjSaisMORycFibqkzuNlyvv
W2+i4KraNHFXGrySA036oHgOa1wFC5VRE63c0c6c1UDufH3MXKjRq9jNtGERSNEnLx0kTn+pK/dc
K0v8xE3fCfCESvUFQQBdBORJ2I9jIvAUI298iUv0FF1bnbFAGS7DnpbvFLgBOJAqrON2D5BN3Nlw
n0iYJqKQEa/+3I2F5UBX6JpY47m0hlfWAvQ3zeQSvO7RqpyFqvSMAWQNMd7jzuxBDUykyR9iprsJ
90TLgbMvoua5y0hYWQSwmGqkEAFp7T62coGWVBflih0j8HcaqLRk3TQa6Jw56iukVXkmgbdf8fAO
a/RK1BWOqzjkxFgrwmx6GG3aWFt6yNrS7WB34sZ6JQsYyomlSD2BDLuPkGxSmfTTJ3xsF3SG0IRY
VYvi25g2o8rwmrrjkTaxtoHd6B69RFqEj0T2wa5j7cVTsWDhDEuAXMIhj8Ww1VhvcOvahHvUrSDh
Q72lYeqvDGJuHmtZ3LVaJzbgPMdDVpflpiZP5WiQdDZOJb93KgBpWuKVwjc+YbAgzaEvavwvvX3X
469ZFGM8HZwYw1r/JQCjQ32F0tHu0jNyvSaymlW7ywr9jZzk6Jr1NjjzvYn+E+M1uA0jTJzGY/Tj
OrmzF8S7LGTlTI/E6pQbDQ3Go405J8NxHyRnSVZke1s46ZXH9PIAGu2CNsLnoc6R4BGs7R0cYkTO
cllPh35QclMyRrhOJ8RMtYNunpXW28dpFx68rgo+WUMWwkerrBrLqg2memz7i5gtpllXvYHytzDF
E/EoPsrjwl/7MDovuzpJrkaYWbYX5BvXqK3dkMXFDte0dlZxUF9U0QwC6x0uIibZlk/iOmdDJ49x
nLnnbt9+LIJcEyur9lt7bU/iM/qQayEKe59gE942SXBGUgcCvo5rUZa7sjKfKkMtDfSAWq4gELBf
5nWh35iYKKEfXeVDfQw9a+m67bCZAFkeYdFN4KSqchlZcpc0CoomYlDSUEBO6TFsBRNkqOJr2zT2
eA3OHXBl6qwQjioycdy9bUztmutv3/p2z0v1slqOve1vo9gNT0Pg6Rt2/dm+lwUHZ8jlMrS18Nk2
FKPjCVGmGOHvRoxHTwYQHbfMidPxSY3LxPiCPa+/8gBfNHH0sWlHe1Fo5oWo8NJXZf9RYeQAF/Ql
GCaMpm1gqc9lV16lFY3OFuaMtB7bplmFSXT4Z/LOZDlyJE3ST4QW7MvVF/hK574ELxCSEYEdMGxm
BjxFt8x9nnU+jyqZyoqqyZSea1/qkpVJOh2wRX/VT4dWrEqur6tChxu9ZK9ppzZyMm/z3joGNjmR
0QfkSe37TYFjFdhE8ZAF3TkqaAcPl2Jr9qlFfLZ9Ia2xz4DeewNF9VBRi6MflKcCLuhBl9fqmnxo
5p3dLs8FOWWwVnMd4xa481XIZ9Fx1DrmhnpRdt6+/+Y7A/FELf2NN1JLvlpmdNvcz0rWJdd8yMok
eiqjzgPXlc/QsFC8w67J8Ri5w7zElkhx6TWS+uCNIF7vkPPhWn5YcmmQi60yaDv94FcftrPcCrLj
W5+OvQ1yAc4/OQBRnBZew6bosy8a96pDR22SOd5YpTPhwCewxHWmqtYZNr04Z4TBYl2ap2xJ6tdQ
hTNGO6jHcw9DZ7V0QZ37O94gEVtz7RzCmfu1UUz17bBMGVwwV0xHG9Pot76xKV3r56hCmx8CyFCR
cW80rC6rwVLMuN0RDXoHo15/yBlV/coCMThILoVld2u8jpjY4Dk40OdsGbxKkoZwjUcJTTqXQ3pn
2uN4uwy2vycr5dxOvQdcBsAJsSw1U3W6yoQsQIpdmTNuFbTQ4KzlLipm9yKyDvhy6ZT0gZQdeVAM
l3riS7drK4JF4WMESypsyCoHS5iOJsq566yquugxHsvpBSNBda/m8r4n7nVbgm+kWJFnd+G0v5O2
mAk5e/3N7E0PqGHfOi/kweAIjtW+vOUIqM/uxCAWnBVoAA3+KcZM/5gOBQ/0aGEoLfoX09f9BoDo
2UZ922k3o+K9dc0NTIz0llOLuXKC5qIGUwHnAI7ctsRxcxJvoAh/pL7xUQVWdswCmW4B74KmoCLB
L9QH1Fxa5nAmbZW5jAeNSwOEIRsnNjLVPPG1ym+UWQxnI42+tIv/ChpauW8H71UYQ3/hCuQcFAMN
jN3NIz59trAZ+WhbCjJ9bsvqCgsHM8NqcXP4htmSnemeAz0iPVDIlZbOXd9Vy6PylvLoZA7+RTu8
qazZ23mQDQ7SYS/x8nl+qpkgvVqJSHbKZ0jkFpbYSJFHMbE6bxtJg801Gr+rybkHFyre6mucMajh
8IxWuGZAW9/T1SK2Fs1xX1FhR+c2XMw3EAQApVvOfn7XvtE5jNuuScMH6JaPZt7Ub4DgvhvahL5F
OiLqi/mbOci4kCrfV2ntfrbl0B49go4P42T1uFmT9FOMQfDZOt5022eu+xyVPeqlhb7BSSXxHhvF
K5b67fg4mUt1MkgqEzaW0fTTQ3+MPaOWu9Iyh50xBuxpNhYJ3+6C99nOp9uqw/2b+iZNlUhexILd
6mn2+LXDqtWPpgS2QT5mZwrXAs0DCQMfi4GpXzfvQ9ll23YOrS3NzMWtFPh1SS/Ut1U4m9/yurZj
06/ICYTNq3S0tdOOhJtCuLZVGeZwure29ED2h8mNprUIbEZwyZKswRwvx8oM2t0yWPmukznEcljx
AStS1CcnRnByJ8BK3UfTuAl7KH5kVGpKJ1pzuStJYGDHn/KjgR36eSmzK/KSAmle1IdMlMNxNvFe
0AJ0nzEv27TZaG10ASFIBZl30hzkNy3sBpmTTjSDcltMhcC0YVr3Y98+AWrtTtpJb1JY/qvSx0QS
ctfcO2NY3uLR9raih0xpOGn04Q0Z71s4fQtdnd3hkPFPYrHsR4uKz7PL1oGigkPYz1M4o8n8nLTR
kTikgmyTOQ9opJzxDRMkqKWrjd/AotZVD0w39aIcrl0yP+HaIdJQTuRnACQxwbNcLnwzG833oiG6
ydE2v2tpF3zgms7tMsHAePGhD4LFhAtSOHCjvTBLT10LogtnlXnMu4HBZ4Q7KAIxyHpnCFYQd7nL
6fM8GZ7Kz5PVPUjUvDXzT+4+qYcMYNTepeyq9CYsGEemXLLYH60rVavDuuTk0b6byXGG4CE2uT0O
cVEK76G5nn9yBVjOtcUX+hdvaAcKpowASiUm5VTAhIKDUuyptujM2OmHl0JT8E3NEvfQUQnu3qLd
z6Sc2YgA/qw97f6gs/QN3pL9vGQ9jaGdCx7HmvUn35d3NMZfF+X8beDS/8bjfEhaeKbBUtFLWru0
MEkpOj6+Xx8oBqi2NUIB8+1oTjXXwYRYfR+RM3VM8PtehnEoSrRzdMvC4xidwsYmnZ/KMNwlHnWP
tvlg2xBUC2allykLn9tcbiyzjQ4iCm8chtxr3YHWUtfxCyfA+yjxgIlNMtkuXf6BTkJcnmaGnT+X
7gkUzp4s/rIquuVgptW7rK+gh24chltpRkT7c3u9WFlAr1RTnYCKChjqCyCm6iuzm3SfeeN0peT5
ezzP0zula4R+K8JNul5wRkUnEC3i0QBF9CmvuzPGne1kiPIRCtG58gNomczt4tQNaqbC5RPC0fAy
TJG6ndgHNvMk6RjLvY9QGJfWar6aIWs+MBf252ouWygnVOLt21T4a2qGvJVhIP479hIeAwEYE2bR
K5mLfBdgqvooLN9708o1d/CZzxUQhzWLDDQVeyGJDFcYgihglT2X8Hda0SY6u8c339XfeUQSXgun
xe9go2wnyjznTQvFz0m3FKgVsTdW7k+4TerJR9TBHU+x1xQRmAAsjTt3SiAo5KXej4bzJeuq0yuU
8Xxjd6YHJ1nWz9dCctbtrL8rBjEeuLL5GzZeY0MZ3bX+w/YAm6Vg6FBRgM3NhLi8Cgp8Da3WbE1j
47kEIRaKElcisrpnJnDNGsqrC3RLLfdMS6sj9jFuwObPRcOaZMabxmQbqRAThTE8inn5XiQ2nuYZ
is3QmP1NY9TslSFl3LplxtMbHk4zxxl2rUm8K5ylPtlLZO5SKN1MB85qDl45HnEod+vhIlpAOMSZ
3DMY43bdElahNWJMgvcm5wIcieynntnLr2jtzXW4cx4LLbZBEgXnlg+3DsW8pSjupcoSYPxwCdGK
MWREUxSw6Tr1rhwa/cH0RF+oGKj2HgiLTVcvb7TeLrEzT8E5X4qaH227P4w0MdYmUaN7WPSat8dJ
NhZ2PwwXA4FFrr/YT3L7MW/MNh5sc0RSuN7rnAXcFpOKZdMJo9/BIXK5V7PGB9wztowi7juhQC/3
JqhWm17kOVm6Q0e07mCNkbXuc/snChQgVa94HMhAryrlXYELdkJoqtH3ssTUhrr505ZFdGqk4+9r
Oxj3tkU0o6NbdFtH/Z1PlgylxTbXys899sChPpJmSi5RONoMm/C+rWofuYNAuqU2BBq4McE1WfP+
eOsB68c9JIcWQEPUINf1EfJohZkNKBTNpypK6Gmcg40cNHAqD/4KGJm1YVCYRc48gEgmmDD6mOZJ
vb2z4xlbWyjzFAItO6S2cuIa9vjc1AeRhcXJSrXY9S2o9YSx2NphfbjCtsNiM7v41MMSblahUZbA
1Vs7pxs0MSdhbeG3DNvaG57bVL/MKcoi8qL9nlb9Z9X6t3ad9KQRPPUy4lW9PlvDwbZy6kNN+1Yv
wNtL3/3BXAXicJuVW4KbZSwMgORTNet176vuaBObPyegn7aCUkQiugXKayp3Q6oVPFjIinKcURDd
7IPJSuIcubOPycnGwatXshuydlf6cK/P9ujrxy5rGIFDJJyWuyRFiQfdnJjNJpB2CrjWtrz5dqD8
/Jw7Jn9ZP3EASZWMbxJ0s0hmL10AIaqEl5USJy2K5k0Dc+QGbWoHhrVfh29qGVpIA4i4r5WlxFMu
ed4YQQkwOHTJ8O70qaDBoYg0d8Iws0zieIMzSDbLyki5V4bqyhuoBUveYFbcUtRcPApzgLJljMh1
94GvlHEs+tY22PScK7OaHz/a96M0uXAXHTmRjRUlk7hxVG/bx458FNfGaLSyk5g9R249qy/bDYum
tRzhnttXcPpc9UcQVxz/l8yv9bn2zclZLUZi346ESH5SJEEjjJImhF49XEGUOdLyHcp/tA+GHMxD
kz7Vy1TEcvY5ptU3yRQ8VxYlEkOFAJeqqn9oUu/YudZnAsgAGIk1bmVdEjbTwXc5WssLD4J6Rr+F
cmPqmSAf48RXa5ihNhRIHcSYdTyQx3S3dll7K7hs4iYqBjNtaKZemuuxPOzGjVHJ4kWTah3v7WFq
eB6AP+4jACQ2eBTZPOQISMU2lWCEHpteiZOJIASyG9ly6NP6lWxoqla1EtONEgtjCYJAQEC79ZAB
Ua/sxdiydbYvWsrXqq2f6g7oZx+W7sNEI+qDsOZmbWfzWQPzBWtGeAoSMmeL0XuEPMG1gEUyY1Ei
S9JNormrx0wcysgIkDuRzF+WIQkOjgi9uCvy/s2mxeSnkzSAve2cRLMjfBDXbfIGN3CGEQZX0JGp
BS0/8yAK0q4U9ZNB5IQVI2Rm0A7WDXZcxnqeVmD/bZ88ybIIb/6ofeJg+zqHjr/lKN55e2eiBGTH
Qx8VL9jHgSgChNDDIc+gUVDkJLreOWnycfkWqzr1uhTJ9lwgbAY/XJEJ7QWbxrX5dVcyKrZRzoIA
mVAObQxVtCZ5PGHsfCop09ZoamXOrgpsvKwBpW6ooFqWbp9mdTNwLEoDpc5hR7ELxCzImXw38bhE
2RqU1rJdpuVVZ+0d0vQR+xsQM3Liq2Bu+721oNTWZhGSv6lJzQqc9IuazSMzitxdAazm1Ok1agdu
04udFBnbY7UDg1Ze61HCm0jCZmbesVJcV76lfX9bMcumE0vjA1D48Mtq8Pdmq43bnrwo1shWr2UR
Eldgdbe8tW/J7kCzVjisxFDjQMe58g6hK3hLQSqdO8vNt9biqPesC7OjRiIFU5qhynrMJc5jvcAv
mqIQypVOjzhx8NwrAe2P7ycfIKLa7PYiS0tjU/HIrMvedeptkJk2Ab7GxB6flA+kSt4xW1uPDAbO
tWUd1JyJKfZ0pn4uUEx24EUEbwTpCY7gzVbafrKuhnEIAJlQWsX+KW6JOEFpWULDXQmUqhjkroMe
T0IaDR/J53Wh00dARUXG1Rxvv4Hx+zG0aMxVP/pn4UBR52kCydRwhimE3d7QejB+SoHJWXHhKqZ8
jDmhR9BjtT7SYwylJa3t+6x1Ln4E3qkf510o80tXDvte+NHJwl3asx8V3W0UStyRTAfW8PnUmoF8
b62qVFBoJgfGPiNJbpy545MRJBemHWyKXKbvaQToVyYi4ANsnxu/y2MafI+U3+56zPw1I83mW2eQ
jWvm4MMT6NSuy5Qpi4r0wZozf48KkN1XmEu2kXTtna9t1NuMXzqCNzXbUfkpFmCFkfxoBIlcMJp7
YB+OWqEGJGTma2HqL9bb+lX2geJt7JLYN+db1xg8yovGsF4bKASb3ilRkbC7q/0keu+RwkfXokWh
xmerLGfvFJpGj6W0n1Blfyg/fa49k/EX793Zgwa3py5j2czhMpLLji4+cfm7VPAdkgTlrFB5Uw+U
pw4PnWbW1EMS3FQUfqwSSZ6xHR3jMlm0jlmWqE/a6PAquazPvNCh8ViFbfcoZflA0VvHDRaYc8hs
c5VZpUXmDgZlWlEtYVFJcqBJ+bUpiD+acwjUWCkQyIbNJTDpd6SDh8+0H7mzTukluP5Re6sPtlzg
io1ZO/Mm5zQHAuetx+ewl8nE8a1oXzJMDesytK4cc/WhCou8m8HJnTq2gvw3S8gJu199Ayze39Ba
99UEHkMazI9PUIJtysblje+Bk15g0x6cNIn5gMjRfvFLKrs0Zol23MxbGCPGe0Cl9EqwaB2xD9cb
a1rqZtOVWfYkAYAMJ2q+ZX+ZB45JQAeGxD/VqP3Jew9DzduOFYSgU5dUFFlLy2XfdUD/K5Vq4IHO
Ccg6V49IcNolW+0f/aS282cGH/gvyoiL8L6cVTtuuBFm3WcSmP6JVmP8vR2tlOL4P8GHgXHiT1y0
V7v/1YnxX7hm//O3Ikqff/X/ujGI+F8t9Q5+epx7+DT+7sbw6JsM3GtqzvIDcnreP9wYZPR88xr5
I7tm0w0a/MGNgYvDvfomaFwi63E1ePx33Bjh75E6ADmYOkw4QVRD4Zm6FmL+0TRFJoxXTCoTVqTv
Tfu5nZKxeUxFw2p3o5elMHYZNRfWTZEMftxZTnvCENs/6aaNVkMCtxFzrxUzjmzXtHSo9hBpbA+5
gGvbjEJP69y0HuYgfGVMfgoGW+8GSoN2XQiyPkiQhsKww35p0IvSZKmkxgPJZ4q8Ly7iTC7F8BS0
KiROpl9ME84yEZfMuA+LtMVcFoC7XQl3br4ck+IPbOLXhPUkgO/Tu1Lw6+95BeSjcMN0AifQhie7
BSRmJyx6hAlBzqfcgXz6/aAbW1zlXPHmWuPn5GUnyi9QOMHYywmrORUHCWcN0Aehm8gTP/SOjqAY
YPF90IeXzimoDsqz6RTMKUeWeS45Xy10U+Y/iWVBF69pzSlXQ5tYALRRbREYh/HYm6V/zlkTPzqQ
w9eZULvWpvvYAHdjfy3VbqQaj+NuGJEuaqo4q8w9ABcLxKI3BQxK5ybuFQN39UsRtfM81ov8qsNR
3Qt7FgDHUjoP6oLFmpVgA2Zw2pqwzFblkDwTiaFhRwi6eyCpUhXaAhGusuFuiUZxQLDQB/pAh1sI
IcQcBtmeDODOVOQwj7CcMT0U17xwB3P5SYZJ066EbMavnu50agwH622ppXua/cx5R+cydkwm6n3G
3+9w7dDjC8yhLPi5TeBAjI3YjC5LEG1+9gaX4XlCkluxKC8aCG/Pnp5dUU5KzXusNSJbjYVwe5Yz
7uu4/ZYnldN6EI4tsmwRePd1mBn7QPTA1GEScboR5Sm8EnRIIbq7tJr4G/o2MRBvqIKvNtTtW1jU
MP9CyB2LAFvs4jJ6KmSgydOxd5c+YA0YPu0xS+3+RNLeOrC5c9DiU19COjLIQropQXcxRvUWD6QR
T5nlnhUazckH/Tls6nQgUljNnrVL+qr9mJWSu9kzTE7uC+dem/TW3ulCk9B3wYaqomt7YZTAluvH
5WBnIKuLJYSON8xgjTKQLAmACeqvpfOVSeOTg88uaGbumMWgjJeoshqKGyINEKONPtpm6J4NN3Mf
eXAWnpSg3GDf1vcgLb2YDlAy78E4fMF8MI4mnKaHvlyMtdfnr03tBjuv8SaYEZRmmoiVK9DC2VnB
aVpznna4bi/WNoqcPvZS09hqRJlxZZpDVq9KJwt+dth4dlHUuKegmO/TmoOMDSvkvvH0Tl6PvlNG
ZUbd7gcyNhfd+0cx1v05cs39qLrmMVhswfghuwSe/1hEzQe3BOwGHdKdT/Fpj9WAP5hkGhEZN0ub
PrjS/Vy8FERw4fa7rKM+F+93+QiNixSsk1uXsLfeAuiwMBetInZold3bPf1aQf1RMryK7aa1Lrqq
qAgzli+nN+SnktXtdRjatu0OI0y9gai2geF1my3Lcx0NwEvK+3qaP5Sdvs0yeE5QfAf0tDgcUSmD
FqSkP2z9gHwxkXx4a+mpNb03IENfgZ0w8u5UsmXSz722uw0Zq73nXgD5aqkCRnc6+5H44iHKggvH
Yuwr2nhtcyteBpPuOprABj8/4Rg5+JnxZkiFL8s15m2edwwnGTdxXxHOkK1bkd0xVz46IjDipjGP
kJNE7NIu5YfeTg545UdHxBhRr2Qfh+UiCDh5C/fRH+1hVxUzS2NgLfmT7jzvp3C7KjaC9NFxE+Yf
/nwKK/5+meLiJproko50O82Nbq62dQxzAahB19I+mkOkuXuF27D+7jqliJ0u79esGTfhPKFPGVF1
nP3WPtaufYlSpj3CwBkmRbTs+8o7gwSmpmapvhBBfsDv3Xl0vWN8ybjKd8ccXQW0gSG4t2ZflPQc
ly59CmWz902un5mrt8Dib5wWUTNT7CljH/xIEmSYqvHvM6We6iqiQgt5Hl0HlpDB+zTlxW1Nhc5e
ZxgKAo7pyna2ECruKiKtP8sU2IhXjn6cjVG5ain6KXJ2z8IHRhrwHwDqVWv4oi34iAho2DIif7lQ
xVwPwgQAIJOSvuDEMF6iuS3PZh2IVV+gBgNLBDlMPPwx6+CKznCyJ1IH26QIKzpqhuohMvjSnJ5/
d223kBhhk407C3flV9hHepX3IES5ofXfl0FiTeeT7iLb6HYt3a7BJpUqK04q6MaIZhqfB3whOA8E
ZoxUTPgiucAHRh9IQNNY645JwOeE7/JRdPzvpjebaqJoaJLcLmaU8S7w76eMQK4xRdzpRrAcE6LA
ivKWBkI37agRna9E/gqyeHaJDyZHb1zoFCsjOHC+h1bMl+1dirDb2ZixdkbTLWsm7yX9jRzprVHr
j47ChpzMoGPijQBrROdDJ0C54CDTR2r+AmMj80Hqp9pnGzzmbVp2W7v2R6LUvmYgcaeLHHsB7CiE
MkGWzarjonFg6iT5PiXsl0/thzdlW2glG2wDcESZJovym9nhqcykma6Zp7zqYhoP/GHuzMFbBzTk
RC0l1RkMLvWL1Ew9i1tuIirSWLfZAdZC4310c+tkVvOnkPPZR1bbJNq8FwUifyb8O8vKFZE9dtYx
Sa9VaR2fscMWmpT1z9CkqS5o8xKyQaM3fIXk99USwdKald50VfVR+Mz7p4TKYlo7uHHrLdprzoDP
fqJii3fTdwxWlbaKPWV8zq0ubv126Hfw0d5aLDCraYjSNbQpisWB4pLi9J/zbr7BRDPuo85BqQmo
paoMVOXErAXdbDylLjbblSrnZZN4szwg+TqIQqYM1iZ48E3ppuqmNNLsZFE5CUi9L3eYK/inQ/PN
uZYU0gHqA+BO2jzH2TQm5xb30sXtq2oTekbxopD6T1JG46MMvPcg67q4a0LjPMvxJ96quOv4VUwe
SVhL8sAxzH8vBovwauGOlOX11Bu1WQTtDzozMxVrDCGa6NdyTrq4UmW67VMwQfk80mbkv3mMNLZm
OhdPdc0L37c05IUZhTk4ItkEvS7/nLokP851R4m5H6CCdPhaPzqMGCOWag43XEbZ2MT18sfoDFOa
pIUEJCTX6bUxLtQSy/bqAS5Tvo8t2Bm8wbbSJUZhGjGM7t7qOE3XK+eXn9h1xdKf2vHqM3ZmS2M6
zueuQl5Gn8COTJ2xDmOlMcvEdjq9pXM+T1sjM/Ax11lo1DfhL3+zxJ+dHqiaM+/NXw5oRpZDH9fm
kld3Rjo71vuAeH3oYH/geelzPIIvVBgXBG1HLKwXS5gmdmuoasEP0aQKGzZWCQA9URWocYfCor63
YxpQywUXqYgYftBb8mperd3aSsnuU6fSG5SUZ5JgKYSjKj8S5B2iTf/rJsq9lyOhcb2gNr/uqmIM
JwXn3IPxtvy6zzJvXvJncb3mCp9YUGmwniFiUzexT67X4sUc3GN/vSpPv27Nw68bNCUX3KbpzvJP
Oe4eLtnVrxu3+nX7ph0oexpyMWwYAeTbgdHFBAMe/8BxysFFzL0T9ns7MzxmIHVU84kxnrPttw1N
KQs/4iMM5pKUP2gSLEKotiUYqUUUCHiyTuyL58+Sm4lNWungIMA84Vz0PqOiTk12PyukHG/xi2nr
4BKie4W27+Y6lFyu6FQXv9pdIWEXw7cqrnYffVUGx6wZ3pvZ8OnqouWB+Cylq8zwp1zYb+TEDOZc
vU82WjX4NTYOnmXkcgWFV+xT3WvjoQRuqda488LhocmxMr1aAZBrLnlzbsZUFgC44h0zQQv5k5oq
NL12pPWArY1GGxv3wqaRfWfsmrZtGo4AY+rfBFaN4UdbdlZtMRGMVNAaOKNXFStH/92Ro2L3yQxa
1EnceefSSahq6ZMofXGxp36MIcsvvUxJ/xzm1Vxv2BpqtU/65MEcLQBRyxzk+gafzrDPdbtY30NH
hsMOyd+ERDRa1z6aVTdP82mRRXsxRjZB+gINXx1bRpLMC0Kj2MH1DOWLMYwm9XeF1s2d2SncxSTv
uB47Rc6RYBRomUhq16EbfbXM1d+oyvIfcrOsD/gwvfV43XP6Ia+5zcp83UtdYrcoqPYqEM8G53q9
s+3pEC6OeRd0ZnmHXZoZgIr4XnuR4DuDtNp9i1RigQ1z3W9Jlj1zb+L5tCYTc0TWJADMePnWkxXV
b0r6xa2V00y2NkcDJCmsbbkJkTSxIM/a/Igq3503JjSP1SCCEfMEZ/FXbnyjsek7HQxHwRTWpFBt
RlDS9EWl9tDF+BBGe+13VkIJVtKP0VFS6AQMz5flE/6nj7G0/RvIt33cJRaO4NC9LLacthVfQJNO
NwwtFWSv4p5OkTWDQVEc64AeUu6yUEJp9vg5d8VAeLslTTqjPa8V8b9t17nM2mC/UfnuhNOH4VKi
/D9AjyIl8ydy1H+R5v7fSFH/6zcpin/rb0oUKOL/gAuCnPv3hLaN4PQ3Ker6j0KiZzwTYKFYN6//
6O/JIMf+DwczACKU6YZQha78qb8Hg/hHtktgjaSRZ2GrJTL538gF+f8cfyMjDt7KIrtnhXzLRLl/
i5R1E9AGASw/5tp8yLxyJ6hbVUmC4T5jjrLR3oMdQMor50salvtajjt+KQ7+ch1lyFMB/Q3MFLr5
RS7l2hq6dYOBJ8PHX4/DPhmw1BvGUaQVkLrvLnRZLGCahAqOpVdR9s/T1MQJ7ThpVuyt3lw3ao0m
HGs6HkefUtQrF6PAkDdi2MXiqv2ejuUOQhwlqnmFyfBakuecy0PhRGhQHJVCX62jHIEYwmfORbfA
8OUBepYPS5btVA6TPhpPuMmc0oFkUHKtIPuk/gp29M9ZvX/9wyJB/lHhgyEm/TphVx+79gi+kLvZ
nTsVW9l58R+eub+Mw//rT/otBsrRmYwQQ6U4su8M+5u0Tn/x3//Xj0K0mrCpRXm8zwP52w+gIaaB
Z6p6Ulc3uYlqGD4uJbpQsvbdVWk+pTbXe6Goaiwxz56cto5ZpFjNb0cUi36st0yPYDFjwsbO7sPX
cEBAWS+aB4cqP1wKCQNJVq2xpYGaGGg3nyOyQj5rc+DcGwCep7YgdARoeWYsIyiTYz+fXM6LwJcX
o9zjlOOOxqWPyTTNQH/+B7CuH/AfEdfrX5g/AHAW3pHICeDB/PN3CQMhSASJkZjzE79xvtNfBceF
aHqdWknUvlkThnIDzWcEx8EfpbKTOOHX+/Pf499+D3/4Na7v8h/wTEAZHR92cR8XUbJCx8aUFzGW
IZvl/RXEnaXnTz/xb/p0KzCf4r5gWXCWDbbl1TXlzYXrLz6R/Vso8e9/WRLeERkPzzd/CyVGWS+q
seQvO8B1Ex6zw4TzYIEXUeyM7LWPzj7jINqOenN6WLCjtZIyi1c7gmfr8rcWoFSTbZJ8gg7/W4z1
/0nmuabq//VL/8ev9lv63R0mpt3F1MdooutMBxvCU6urERrr+Zar7k76xtYgGfX/8yX/48f+tiBH
hp4TIfmSO78izXUdyReUddBplQx/8Vz/+8f6Hz/qtyWq8fJcpBM/aobAOvSYiOv3P/8wf/UTfls5
sgmdPer5CWp+74OnYfqLpenfvxERFQl8Cie6Ypr++Eb4phOKImCRnazbcf6aAp4OZMco+frzz/Fv
XwfH8eCiEaB1fwEw/vDm0R0W6Xrg53RVRuXvTkwv5vL45z/jb6yUf3niCBGDWLRCkB+/vd8D6i1O
UZ44CLWscCoWVBFgcjhQhr0hG79pEOBCgFBTreLcPw0eNp+U5ErgvGh6b1IR/LS9/DZXE5RUct6T
oZ/lCAXJzxFsLWrT6aRRnCvlHsbtudbPRWkCuG1iZr3rJstuDQxq9VRuK+FhGP8O4z5mwoNvarmM
wZfZfTcoMy0DcaTP9ogiLKHxh/DQvVHRU4IIsjWc74P7bNGD0B9GXNoF2ku3RIerutYQnq9wqBtG
hNOnidMliVWNUriIA+2O1zzRJsnBNS0vnWEdHUkgAGWYi4oQ5rYdqovd/MDfbLWfeR/89Fz54nvL
Y5johzHYjfZF5fp+qoKfxUTAGSKrxH+fFOZjRgURbn0CcDT3ZsFpaQkWZ5ifJgjXgKpCEWx8dddT
+Wio954EnwHL2lOQsJiLibqEOHyxSZjwiGDzKS+YjM5l933iCLHsg/ux+yqJH7E3Xj+Carw4sRBb
jQcErMZH1n+f3FdMDWxOH15e3yWI+P5Ml7OONiWD/UX04N5pWY+i7awpFR2Km0WHJ3q/dip7Rr+n
Xq49+tHOrjEnT93aXEASzIiDIzE2Hhcj/97ldazNYhe42QNfzyZkz4R7C2AbK0LrnefM/h5OOkbS
eVQ6xapvQpJOrZKWV/umdcEz4F27OFKhK6IkBsNOd4/goakHPVFYuhFdvp3A79moAjUXI9eADI99
BrlKXbcHZlWoXCjt3tqxkbAwIWjT4Nn4NEBsgxBBiwbR9V3zf8rrZtU38yb8HCNqaFNFI7NF+Mg9
BMjyvGVekB2K4sPBq2cpM+Zv3gBcluONa/7tRFD5zAYmjBEFdhEBIBLc57UwkabuUUZPNdUdntpw
DqG+YTNw7Bvp3sy2PTJgZF9ajDjmnekiGnRc2Ifsoa1l7Dh0uYl6YzjyjXAwux8FQJq3DCQzPP1V
nzaxXRBQnyLWY/smyiRynx17bXXpA/eDduf33F1uG7+9tIt6GFR4rjnKmu6XlaTHwGMOwSF0nL4m
NwKJ/n+oO5PdWI4ty/5KIuf+4G7m7SAn4dEygsGel+TEQV6S3pi35r1/RQGJBGpSKORXvd/JFVI+
pKRXUNabVQmCNNAVGeGN2bFz9l5bP0sjX0fe00BUOAjlMK4+OvQfNqdKkjNJFtlrj2Yh00JDtwiA
SvhqJBoHdM1ve2DIbfZpRaRNdOyHlrVJ+fheF1I47S5Dx26od5ZLJR2k58kwQgt5umDwuMxr2k6b
PFlOda72WnRHmMdhIuprJHVvOJrDXoiNX90gT+QTIMwg9C/ubrC2cB0gr3BMdF3YS0ZCTtRz7nB2
aIp9z7BFdIgz6zd8xLdRLzeJa2+rEQFMXIcApq99/2EU1SYynRAxL+MnzGMQHFvQFZdiUgBxjfM7
XaCAGxliz/KgYmYFGg+Uy0DMjJ6lrfduxkSVpx+xzKpMNgXQN7uZTgE0nNyIKNHMlVMXNcnaPJZF
e0DAvTJmAE6VG+p8CS/fUPndg9syARNvwxhvsvLBQaDIzalHJjzlbVqkBwDZbzjI79JOI+6KTjj6
wywed5NxMlyUVZjHWiyoQq0ld4FE7FU3683gjITLPHR1BYIlDa2a+U4xHuwo3+oWx3jUH6YUo/My
bO0+2GBXI64zIEXxlkJzLWkkjiQop4YI5yLbx8Z6iceT9MnNsEH0K++Y6PhHwAJlqO5UiG8TQ31r
gs+mVYYEFQrfakY2lMZ3nhjOsnlzRHyv+4mm1TX9KlqXwcaADDcLZth5vjLLQynIFM3VTrLcjdl0
JqL1WUcY/VGbalJwEP9cL0rte0eEEZpBYeSHtH3At7//813wF+XD7zZBDrUef7um41um5f9hS0f+
3CY0nphlptVVJjgFEJHgAJ2vfILjyf1A5n1JcV9PdNgNPCpoOja2nxzVYF4jaMQkPNwaybMavf/m
o/1dQfiHT/aH7ZlcEeDoFZ8MifBa6ujGjBAr4uNw2uecexm0yBrpsv35Bfm70uMPv/UPlbjss05j
u9Fbg9C2wH7uenpmuF7//LcEl1rv7y47qDkWZgFt6hd0728qnMRrLd8Uii/HzMulI+4YVNt9d9ub
OJsMb11N+CvH8eZSAGRwKWZCboKlPw6NT5+bI4/c1DgzBzrxXn8UuIAdh4EVZ+tkdACiLyu7t5/s
hmx0u1tpZ17TcV835idqV94a9zC6z919lz52WIYmhh+qxW5LQOqeiJsQQXUY6dBJyKe8mKLsF2AQ
0qY6idtNXzNb9cftnDi71p3PWna3OP63vvxKVXybGO3t5Z1Dy/nsxMULkUFrQCe3eRts8gCF84Az
Ih6fE9pgfjDewTZ4G8GKeMmDGy8YMTRChHl5aA26dQNwjTl6nkf3hSbr/cLRxBQElgsR5pzGai/D
ZU7BRKx5XDRo4hn0FxQabCQSrdqcyPDP75z139y5X45Yv7lzLIGRhgFweSzPJmtioh9sY3tp4/iL
fxq4xstzf9W3FUGCD1Hw889//d/1jyxBf+vSjEImbPOP31fgbUP8jrb57QwJ27Tf1ofknEJS6uia
//Kb/iGsEMHo/P17Wu0v3a//Qtlepz911Vbf3Z/+qd1XdSH7tH/8Q/8PciWBHP7mlvw9mujfLmDJ
v/5PiJL/4/cIyV/+x/9kSJrBX2wEbTirANkhJmBt+7ULaZkAci8hc79SIn/bhBSSJiSit8CHk+Gi
puPe/2cT0v+Lg0TTpxkiPS+4cPL/kSakMH8hS//X8gNzmicH2pwFP5AepPVHlJnXFwniYr/e1zlt
B9A3DSkuT1Uts/q6HSCo3fSTQ7k01u0kz8z7SuKZRacSc1wRxZSjFqbo8TC2JHUSgOvp9WdN+HRx
NyyJSq4iDdLmzYtSLG2BPzbeOol05pSUgnFXnoaRdizTpSivPsw0A0JGPNFkruemM+N16ZgIkXHw
TICDsoVCzvfL+pbQ7OIm8Fpj3KV9i6OoQ6n/0dASfWDIxDnr4sEfv/sUd8zGCwbSME1PxMVN1zlY
QuPYpYMhe77qi1XV3vBUy9RMdz4u+BbuD9Y+/wrHLM4rzH2Ih1YC93X7SPVf1QcdMDhlEFo0z41d
u86e2M7F3ZfFENUntwXGQ2CzWxW7DmnBAz0xMoERw/Pzob379ZXjCyb6mMv96JjBx+fwZrDwVTuw
2u300VsMD5GvNcvMcCdovHAxckzhtqNYXKbKm25twCj+yTCkP+y8TpsVxrGMeHfEJmYeRrGqLKyn
5mLfI0jHaNQmo/fDLkWyHG2HTCCCK21IwZFl4nEAWzPUzEg184ge4Ft/sJAOJXuHQOEUySCSm7DE
M8VFHmpHrOpRJwnmtcJLwtKIe6LWyORW5FnOxoJRExRhdVXAQ7LJH/LGflP5HlFusJtQtc1p5OAX
zw3yPHzSc+yVT0S3gszSVd0Po1rqL+blS3qY0HIxCO5FDWygJnJ8lzH2ZcwcSWF94scwgewRKgz5
F0ky7MGhslFf5AxkDwt/Jto4E7PbkDZ4zWG0jC8J0AHgibCwsuQ9HobZIpFPLO+MjMHNLbVykucK
pQDKaPQez0yXPX+lI2xXW9ONluKYzI4+NYOtnFc6BPMHhrdIHQoZt5xUkiJL3uxOkcAUZV5XIPpu
L2f+BRHaVk9u9ZAQU5Rfd0E9lZ+NHVvtFyZjdN11ksTAJIwqr67KgKnEld8Y1OiJ56ANT5a4w7aB
Un+XNrbRoZGX/k9QzRWuHGRoNMj0OGTqbGjTHp/t0Y78o0MWUXswg2B5j+SwTFvKgwQHOVAceZTl
1CXbbiYFgqcbLcZpocidbwatcYDMGhPebSEdnFVbCN0tUefOkEL2GHLC356SoEjLtUjttl3TwbAW
agR1yRbDjYLMaeWi6QZRj0QisytOA4mbcxwr9XyS7SgMhqgDt3eFG5WJNXiyonr00GVTaLZ8JDzq
qd+hUuzUhR1U6h5Pd1O1/mOEZox5pJUurASKpOr+0E6OsNYyNzi8lWg+MWEBoKyO0k79B5X1PXu+
agj2g+6EAs2eNO7xHhrEe7ngpVt37TKMa9mZvfPQ1EBMn7ElyGvhpc5yKBajHpG2AIZCtNswqF/a
Ptr1ppG7mzzCPhdiTUh9ucmt3tGfqTNlNBYYwDaryEXDiMerLuLQ1j3uyUV1RXQi8CZeOCi6qrhq
ct8gYQhjl73KpFN4YY4cFa5ELsn+QadbMUfHhZXtYKTO1mYxpyohewhR6S4jANd97Bv0QHhtiSS/
RDFJdCKFKR+XIfKRQ9hVYV8JWeTjOsZZ6m4dcyRKCDSOTl60PyOogf5t5ntPJJXaYzGXX03tchaG
KdQdI9OsjVVWLGa6TvE5tDv03nGNr25k2O8aRQVTw4b2vSqstlu2UD6D5OjmtNYw2PcF+ie8Oe+J
23CLbEIOc3IKFy5aJYL6Tc5tgkyyXMr3gE4EiEkvnkD2NEs5bBQpbXTMAKI95XUTEZNsz4+WF10D
nO1WLZmoJE+M3b73M5ujpAieChIVAZzEwabn1LpiFn3Ou+G+xxIW52N8pYz0CjOkj9INlJciSM+n
t7HVTblZ0ubZMnvj5BvRAaUZMaeD+2nFc3yDAshALpdH176ZGy/MjdXayGhm4DZN14lS9d5xINxU
VfqcGQU2nMUtF1g/JUdTlzis76zJ4jXh9m/AUV+k3+0RvuP8YHKdP2Q9EZKJHOcrA5nSRlmkuzju
XVqWr/il3/M8y68NZxmol2nrqcx2v2PTu54T8z7O3R5MSQc0A3tKyMMJF0JTTE/cYGNKX1QT4BS/
DJ6NxIl3eDYevGb0Mfh7O3uQu0nRzFRB+6NxhzMZpJu+RVXjISU1nAjTdlCKDZRxEAd+vGYjJwTL
TC6W0Xq/xCldrRIXioH8vdQ+HZJ4vBWwxJC99rSzRsIal678RhbCH0CDasFyh88rzDfIYulX0eAS
M3gswqWM0PCIn0zHj0Omxe3QN621bo2lwq6rOIJE84FpBD5v09kseJ42uFsisspa74B9Heh+Qhin
Uxytqh1h+DCzinNZhn1bVoclgM4W+6ZRr6NyYsRltSSci9k+ohoFuYhVE8lM4zShLLnZpujDobHX
WsRXXWE3B8ddhl0ekf1NK0tT+6xZoHZyao3ryUNlz2kLGze/LVbiSOykfyh6Y7nHbkjfQzMwsJiX
oY9rt6SVEaDdogqXy/SMCafb2tLk7DqzNpVx1IF+gwuUUXGtJmuI5xVU1O8IBfLGZ8FHqTC+2lDe
TnE0OE9R0EaH2vJ+zoNyIXsor/xyh0Kq0Bmm+mWa3fLTLScnw8DsD9DTxENgLd1uMA3yrNPhAhNb
0o+2XgqOYkSoyVLcO+NoP+bFSKng6WNh4IHnRWdDxmAZCvBkh4lIginu1FUZd0eEVw50tlgdEKVf
opAG6z0aq8XjM2AXXjWNKb9KFTh49S18AH2THxdbX/JKNHbp2d64FePJ1PGTbQVlnHgAL93qhfTZ
ciH/FHXjimhTd8syhKrOndvrrIzOud+XqwZ/L4Q0vPlIvK5RtL6mvRcjLISoAdvEO9gNKxqKbTHd
NdK6pKKnEwi0ZDnMwyVNHog42WHYB7knY4SMe3mn9+u95bP1w7i4tBf/kjvgTXUTporAd7gQ/kDG
fJx9wAv312bkYVvS002bmNVVTzDABAVl1U+yItvVvk2d5EZXaPtjbJ0BpvbgyeS13I+x2W4mWAJh
D9/kkuH6PeRuTP5k0txNsRsfdI4dr5m453AKOWPPNLppfKPSjH39WvowGswZdXzBT9841AZk+dG7
n4zpG6vrFWvhFbsz8c1p1a9b2w2Zd1zUvw/DIqN9XNEYj6psF0X6KraHs5O6+m1cDPszmY330ZyX
3USIip/LfeCmyyXIcUOilPNWt3jSpGeGjevO70pMeEnI5ptRP0fOSgyk0KJQEKGvM2BpRXRAWMP0
XXGPKY1R6imFUJXMj5WW8rpUZOgon/5/XkIXKMz3jvRRo4qNg+ybd+B6/ouw8+FoZwBpci1P6Nnv
2tmlEKM69QJylUaPRRa9DZon2irQNIMZXAsdtmsbx/yp7z1ITChVlQCLujIBl9xVLlPieUht9iBE
bp7XFLzSKd5yo3qMK1Oin8AlvsY1dFMvU4yDulB7dgGFqTbaX1qJZB+idzKW+UchfYzNRh/ijdeP
cRfLT1yg/VrV5XJsmwAsHO4Z+QpdEVR3+zrm7dEojJprj57OtCPJ5HRABZ7H5lchBp8Gk5OMe6Of
ojT0bRH/aFWE+1vep8DfLmrv7NKmdidKvGYOO6lKVmulya9rkfhLp3LWbJKHqi1eWJ/8q7kuwNGR
LVk55t7qsaKj9Wgf5tiQjzn2woObDnx7P4Uyue1Nf51NbfNUNQ0tZzfz4RxPwbUvk+AdJl5wE09p
emfYLqHbukOyAHORHN3JNo3zYJAYCoL31rdazarGlICAsxc7Y17CV9tgVCB1y6feA54UQYwA1aG1
f6TE+7BdkHh5a8xiH2fyth+Xm8aIoK5hItT5QwzD9odw83HcBaOefrJ8nQvTuKRDJvNxjuxMo01d
vGuqGMQtQ7rDT2w9qxQGJZLr+BEPWPTNWjASP5qbX3M9PICNZCYqcHaA9eI1ZBxQbgcFfSJDxjXI
vSu7N6/w5CsCMqZPdu+thNMPpzoxeaJKlLc3hY1BGIHuvFHpRMRRU/dvzVLnYQAJaM3VTA4x+sqf
3QxjNyvneN8v488otgsMjJfcY+w5+q23KK5Nu3uAf63XZQKKSZXl/ezWd5mRQAQcoI6NCEadFrCX
BT0An8S58aATNt2J9JqbLOkq6rC6fUqBLN4oC+E3Ub0PhfZYkFoE8ReXGl/O3KkgfQxci6qjtuCq
JGbGnLNMae4qNEpAaZd0Z+aQhfrsleIXRFYqmp3bDBHr2OVVn7qPTqWP7hAbm6Hzrh1BPUzCT/Kl
B3KKIe8FDB7T5GF2cVquvDSafk4Ewm0SBYgAe47NAzCm+QfdxfpFTS2nssK0wqIYP+I+c45AaqUM
48bMd6AovF3uzuw+0RBzvUxU2n2HCoVDNol3bocH2ibNuWu7VyCSwS71JOyIcpv27rCuGtR9Y2kl
mxkTQi6st6BQ9Rqwm7drCrCcVCvUvq8RbfaCpxR86J1Kvdu0RNyAbf/FyYdrJU36qOUaA9ej22E9
1eMcMJLicOuVMIPKobmaOxZ+yDzlrjLVxHR0wjLHSfphbAYJbhEGLo3yuI63bsAc8FiNnNfUSGgf
Xo6jKYwZzTiirSovYcXBNcNf5RDxS+oZwIAZ79MGIfvHULbFQ9pcBFzKLhiJtEfLQI3lqR86U5sm
SJ4TYX6jW6ekicoDZZJ55dJwZXmCMFhkyGSmtixCrJG7yeaTZWPBWu2lHtPZivcZGRn2qusKquRk
yvaVRLdobYw1aNDulravwK2g9mSBjffYq/MOaw41N3SiFK0I+XFwEbHKdMnyHcnW2nL7rsCzuSFQ
KyDoYnbDRsIhI7k0PzEbLF7sotsVjLhVLOTN7Br7AhLVKm/VTnARt5ig6xUnJ2oJmE0JHh5zugZC
kZwbTavBKa19rGFW2MNrmy76SuYZDOm8Hq6w0gATCODKrvHaYMxRWfFTqgsCIPmZmlRveILa0Js0
Hi3X9b1jVFsrC04lMYnoqhYLj+Q0AcEwPTWuFaazG9U19c8A3P427tLxvTKK9gimlikh9xqwTQwU
KaS9VmxLIj760MRYineZnZid/jwn8HpWtp+71LWB2tHeyg7F1I6H0k7A1+VVvLHJhl5VNcd+EAbq
iCe5+ins6oSZgaM9Wp51nYpjFpNDF9G2OsPVpjc1ganBtTF/RDPF/sKzD2qtbrHceOPVlFYDlIT5
mrFr/oamHCtDU57jiwtuDAzzZ89zu2cNeh7ivP0S9hxtjAL7RmDgcQVcOb3kct5VBLMSl82g5QKr
XdkXaXCmL6mIpG8jzMHGN5twxJi+3wkoGAzXGfpavipO9A6LM3a/4pyLvAxNzxgYlzoM7ZwXIlu+
66x6jdj6UurwYnostWKZMu2t8s17L63nK462rIjxhzfn4nYqLbXpzOKQgFbGtbhhNyF0W0ffaKMP
2oKyjrc1X27GoqpOevDiUweOEBmHirFLFfjeq8y1LxzFAPJPdLIzO9m2MDJDw2kasCoaWpFbPyE8
rnYwbuDvyih+0HoxOaFKhQmotxmuD1B913I0cEyZSUUUYJlWaCULRn3HsRPMiOuq+iH1IG4ruhyb
fFhOhPQWZAwv7ZWjIrWZ6YgwAMmrbTZF+gwaXJwhD0cbrwwSeFKwU1LVvkx69q5IQ/7qzZx8yYYT
mhjUDvEyT2I03+X+6DJXiPw17J91rsdrjVieW5y5AkkfrK8QoMZFrYaVj8d7pgTH5QaiFaKCfZi6
Ut8n/pjfi8RjiDr1UjsrNddyW0kjQwNTd0O45O7U7ZmkTNz8lCicrHPY1+k+sncKuAR+2l5PCiF+
GOvK2Nqxvzbw32XbLI78NxVVzT72HOrw2mDc5MKnJ37ix+yOP7vFACRgj0jy6esEnz2p5M4G3lB2
dsTylijjvlSz/YIBNdlQID5BXjQ2DJDS2/hiZSJ/bRe5PaqDZbBDRt9drOuw1267EopRrAzS3eD1
B3vUFN28Giujc0bQN34fhebc8BXiBftt33xLCogb0MD9mZrWvjVATD/6dYG9zibNTXuTg2YiKg5N
Wi7narQccGO5zYlmcQ9+K/r7CutuOMYX2xHtDipS57uD0oW8gUPNVH64g30fVFl+xhhzrnRCXvLk
wFZXDovcVDlfMQzffRvnyFUD8wiAn9mrK7f5YlgUueXB5242VRlv0rLLHnsvg/+M8yGx14PnXXWl
cvwQI1R667majVI2JlzFdsZ/6UDw+wT5HTEoW2y3hNKGF0/wSB48MuPvBn8yv+gZZkaYp1YwhVVm
ZHA25qq4NSKbILIU99Q3hhr5ymaRy7UtCJqa/GI4OGXr9GzSPoGmFW7N2UrfCtE4G0d2EwI6ka57
x1BoFXwgm7te5nG115XFUtJEvAuYLDmKhALLWCzrJF8TkoG5tnD62mfrHOu7ydbVMUHW8aCqjpa4
Cfm37fLa2OiJiDhue0FlCgA8DrV1iQSp9HDGsMEIVHlz4WyspncfCzDDMkzcualIp4G8hPkNlg/G
uU5NWxxc8e3Qtc+1nzfHVELpLia4ZbOtjHDQZKSuqaiMWzngT8ClNskHvLzmcyPT/kvgWBtWAsEx
b0gCl3xVtY5+EbVZlisn7wnmtsVyqd4tnlIWvexR4TwHd1EblB/mcodEHFdzAOC6WcUND5MXiegF
mMnZEJeJrZvW284nI4+5CntSFWT+vUoDZOI+a+wGRz92kXZscxLVRWIeYLpSSiIxOpdBsSYOpX4Z
hD+n4GSx4NP1jYkzoHePKWuesnsF6mrvDM2wLbFC2kJPbxw3gn2FzfDsRMnZZ/eA0lKLo4ZxfyD3
FWCTfw1K9mhkeseTiCTcaO5JaGk3vOHRvixBrS5zOfOPotsb3nRUZWavLyilLaifu9jtjc/MrH5k
DrNgx6D5Sv3881IqYeZnslCbWDM0kiaY/rRmFLQvNXQbKMcLcIAZ7O4m4eizVxIi56o0672YkKkI
ujQrr678UyNFdlBSxCidHZerFAQHYzSoK/zYD34QtveqIQM1tW72HVwZ3ghkn0l+SRPu6Qj2/ozM
oy/pQLgcs9VF5TNsC3+otoT3nRcMcpkicqCUA2wwNwnbrhtWdkf9Cezy2o2Yf0T1Q7sU2FBc9B6u
X+v9nDUPyWS+2C090sGiuC+YZfFGYaWKi/GxyZS+ty2RvsIGpo3hLhA0wT5BNlEAnKIyim8NXEkW
UrRSP0bdgpCM7NsiQRLjJziPs8W4t9HBnGChJgepx+7O1mriPJC7A88XXHo2POVi/U6uvGJRB3AW
ePUck9yBsZ3hXZEUsW/8uo12s5XTTZ6rcfxUpptQiBdzPa+mS8tnZSP6ITTDKoVaWfUg4c0EEBNw
Ojv+m5ij9oeRdW2xc9PZv7aH7jJIil34xZrRJlGLDswgXIS72dOQg4MGjx1GbAydCOKdjVfnYu0k
y8iRXpTHCK0kvT9X8B0cWrwk3U8sywiuynjY4j2mp7mk5a72ve7cIPJ8I7sgF0gITAx80hYvNba2
azGwla5N2q/7tutpa+C3yjYW5O6nNpZEPmctDiKnHX/2CHFQX2o2ONpqBkfBAgjsR56bFxPtKO1l
x9ZHLImkqLvxM6CJm0akCyJ50iEFCz9Ft8zIBkVSbN3mwCeSg+gWJMUplTkArQNXrr3T5jj9yDCm
4Sl12vS9s2qxxZ9GzdhU1nx0RUCjVBpO+THlfX/Lp0xHGrEs9avSI+Z6EUo9kpc8lCvLXmRIG3Dd
C3c8znj4WjTdCB/sJgj2tZWJZA1AQdIe1tmyd/lZClLAkm6mJvngHHfVuyrd93nr4IHipED8C91v
RCSVJ65cTqdrQ5jVyuoSsbfjtroZHTs7WDmdJITa4wI6ZB6Ml8iK1PXcDc73lHnedaCmZktJKL56
tuMjj0eII8s6oZSAIEEJdu50v+BnGPtHz7DNFdQWzNOWojuYzktIZ7t9oqFc5OyrAgQ6jODFLIBR
Ex36o+8XRppL53UPhtFEnzGwaW/d6Rx9X5KPICa8zuTn9eg1jKPRA2ANqSP9D+S1JmB8Sfxoscko
dkColjlRTROz1uVqmMbhVk8t46pAU3OaWY4cTo3VHSpl4yNR+hD7BVeZ3hck28G5j6OSPC03PVh1
6t21HjitfJxAuDEqAsHbWnnHFu7wWSbDtNdG5WwSg8gMPTvzZxlYM8z/IZ9OGdP3XQfrjLxlPIlP
eVmojw6pR7C2ZdVtGtd5ymkVcZ2qBzPxyTvu0MASLQAvsmYvKDQslSEdZHvvOyVvLQPpMx3zbNWK
9r02sh+tibtxtqF+rsxa5whaK8hUM9PPwCsCLNZJseEA/VLWU3BOPImlORkZe5gF1LW8ECde+IXB
daNz4PKl/6Tq8V6Vs3jrXJ2eVWmesgxoYrbIjds6B99CAzBcsirblBZr7CPEbX/4XmZeK+bSYVva
nyYjulXRYqwdK/HqT2XHhqTfyUp4LMzmxXLAWiU9YwWLgPawNgoL8zVabza0BnXeBJ2h7nlXyGis
NznH302dO2kI4degGYIAlFw4n0TbIHjIeEoBBCtEilp1Ciqv+Wph6V1NXfZcFbT9l24RCHLLBMtg
S5Ia0UmUyLPVkbjq0frOqI+ALGz0AkdlZxQwPtMOnNoQ6NesLR04KWIAiejUET3guvfMFXkQQQBa
PqD7V00WjcIuM1uKElc+GUt5rGR7rOLFPBuzYVM10k+752DI2BMrrnzqNWxWWlDfJZuovLbosWKO
NE1c4wUsnreqEcxvhxk4ph9LlNw25TaZHO4Vrh7m/7xie8uIS3gUEdkFq0pKWkadE39K6DXEsOhK
EbHIIYVdl7eN6pIKQ+vxIYPOxNgLgR3WzOhB6IITYtLzoEUlXSmml92zhaN0WQ1tKfkOdXUwjP4M
dSG/FiMQ6XSktGEzkS8diKd1PdP0QI0/UxrBJCNl9TmJCXoJTXpeLgJ1SDkyQ0U+zzQwNfhSCBPZ
ZSkjI4oWZxPCOuE9pdZahjq7pemhqJcE5hDIB6zxoZtdElMWG0ldz97LkP7GSetobVMdr9NoEGst
QTV5afrmq2zaij5GOV74rAOBZk1y7OgHu4xzUxQLhEY3il/lJPQL6Q2cyAh3djztoIJeiCAQStyP
WKKvYwb39CO98r4VDskmQPQOi3ail34yp6tqsDxmBtEDXuhvMXl3kWEj9R5oKkWi+GaYB5h+7Nvx
lAZVfOdy3mU4ZcPnt/LljATjhFs2WqeBnx/Aba94CuL7zlT9zIXo++3SucvN5A9kEjeDaniVzKh6
AiRJVjHuYzKp+2dAcerBrGf6UtU0FPwXDpTkeEIosu8a+HinaOo5q/mjxVSxzEgs2ZJ1h5StrVzE
CqnV5B6sSbfJGRg2eM9payScK5RGdaPhejz0NE8sEDWTOjsmUL5VOWZYAlv8Q4zXhpYNoCVcqbmd
a8zvp6i0O/uRo14NdcWbPMEgK+vBeOAGg2ESlxJSdkR4REgkOuFptjvMejfl0thVHbEzgIt90gz9
sR5H2uRE4CDAsOBRN7xhH9LpLI3q2mReXS7Id+gctKMTWoal8iNzTxjdrDOg5VMrg4GUi5G5y+Lg
Bp54/VA/u7kdQpA2zjUipHxtFy59Qd7UGChjrIqneaqJvoGzJc+DE8ufWOZoJgKv6raRTPQzgW00
iC8We9KL+v7kxhqJALps+Vq7dVmcgjgyD8QRRfa6IiwbXRS6ih+M9VubsO1+/orlKG+aKCZORBUp
tUVtg3y+HXLTPtSLYyUrfmdebzLXn+qTaXU63csskJx2e6P5KBGgTRuizHiZq9RAW+TXqEIQv+Ql
jBv4SMACTYsNTlPMf2C44XBUwM/kFhRmfahpPkhK4H5AecAgDLEOo7BgxcE1adDdTKikMHEEL9YI
VorOIrPvNYNTUqm06k+Q/ceFDahY0AqwQYAIFOjYyU3xmlfVkOjVwvz65FM09CdZYy6TtKCEdxsZ
lrH1+5pmyNRVdrO2iHptNxaaXILGvQSODFFC5InTE7U+LQQbzZX2l2rgA3KrV7UzIS8V8egWu1n5
U3zkqeawbaLwWEAsNv65LpIGnb/lwa1dfN9wr0wTBdGmKbDuk10zBjHgZDE7d1lO1ubKoU3wvQDR
fYx7GbwsVNdDSBxO01zPohL5vm7G9L6XsvT3i2+2nEa10PBml6n7yQrXnZBPowXwTBztBao5TAIZ
qbsr22LMuxoIVf9upCnsdzOoWqj6yeSO22bkcAY0t2pqSFhRMK5zSPgW7IAqD/tswqwbTBxgJ87m
L4EXC5wVQwF0a/SKHAfF2E0E8Ni9bFZu0TotGHjAmCvP6p3gTCRLd0JTVwV7rj3ioaVJ03bHfKVq
QxHHCykVSGnyd3pdiWIKWlrdPSlDHQZ/axoYoFZFkjxE1oSraBmwD/wsFcvufTumdERR8iS1fm8I
ZhI0ICMjYUpgL+Vd3g6s0CKhUt92VtnPG0fDwEfiPjJxcww7pVAWnZne/EaiefursPGfyr64xcXU
tf/yz79XzXpcRukitBYYw33iku0/2B4BgcE5j6v54BzTKxb/6FfR+D+klf2/E8Le1F/lQ6e/vrrr
9/r/BzWshyHgTxz5/4oj/9/++r/+6a//zr/+9a//GyM+J6puPnz+yz9jVP+bL186fwlsIjk9O8B0
w+KDM/FXQSyqVzSy/OWhSkWXCunxb658C+s9cNcA+ar0MY27/Li/ufL/Qo6nQ6b6xbJgurgR/xFB
7B8eD0lV5uK1Zu5oCmlb8vLffyPpjhOCvjydvzrUPI8ObJpNCQvtqirnbi1g9cXId+h9/eZC/Z+e
SfP3SnKPX4s4mAG4b4OAZ972By23ExS2nPPhuUI4AKJd+VBNq5nKwa7TGmmRObC7zW2R35GyMHYh
OUDeo6AVS6j4Mu/+g7oz2dEjSbPrq+QLOOGTmZtvBPQ/xzwxBsbGEWQEfZ4nc3uKhtSAtBCE3tUj
1evoODMrk11qFZCCNlVArZgxkL+7Dd+999wurz1xBrQgLU6WBF5JTHIQ7pOWWQBxTvb6fUqX9DyQ
UU8NSObzLTKnzcS+HwcdHxre8OZIU6G8onxkeomYHVMjuiydQAczntz3Kl9u4ph/Bq62UvRHKxh/
4Ety9Q2jaJhfea4dKK61OoeL2fG7jNvaahphYTQTVvF9SO0++hKMXEPaDfQpe1Vh+Nd2mz3ncI0r
CzBekJ4ZPuK+OAO3DYcoCfMxRZ0JIzZN5B+6pBiCuWP4DaU1YhRmwC6jO9T2VxhW2Zc6SZvqqFly
xL1Ka+/Kn9UcP/FHrJIbrUJj4ftKPb2dR4fbhu9k4qF2QG1awNuS7bz0OEFB84AUCxN/nSS33FmJ
0jHvG+MjNll93xTUTx5qu1e4MQO73yXJaJ9aHipsBSEm5Q17iEiPo7Ya55jWpXWVZjoHTe5qduWi
gm+5o/5E3tRzN5cHx3SNc9Lxujaq2kKqdyaqbvfojCthWKwdUNu+H/35rmHgkHxOgvKrC3V9ZhMX
auZIyD1/Lo18bfK6Qx3JYqSWdSpI9yYUr2FLQKkcd46BCrDJLQ2vms7LBXHMc1oo1MQsXxJOVl+4
RIPDHxdnweeCvZUx4eD4gKWssUOY4CyJlKIzFIQSXLx9YQ8FNlGoMY8p0wPILWqxNpPk3+2I/2vw
OIIMZDLqqEioqCWm05403+MsjP0YSxBuPaSH7GNEJPog/MotJKT/It4mvUg+envhyBjTRLMNuLbs
qB9YZS669k5N7cXUBJR1wUzM9eNxKzBXdluXMvjLFYvOTchfIyuFkoy+PLBm73apqe1pvaijMiMR
3gZHKjnbPsbEJ+20Ocf+1z76eGVp1jJ0+UIKE2Ilic4zLTrVXB1LH1zZVi9edMQUyvNiVBahMC0N
+fyCAZ2/87lI3IdZ07+XYZhyL4jclc9fdtcp5RNPvj1BIzIAdRiDUei7VTkDv1pQl8sheh7Og7SN
y+M0NPkhw3CAY5JuOTjjQ8wPLrW5RMo2uJ4NkwqSPzV3QhX0ARgIw88jf81pkVrMMJSINCkkt3zh
XsfRa+7px525oGE71DnXBXutHKZLofusuhTLQR5zdIITba5axntftOjFax2H5tmjBkchtmTjrWBS
/ZDlY8X8E7f3bunm8Ptk6pCZg9aBd+7gwDOcxtv2xY+EoruM1ptrp9DLZ+5yvMRyGsJ7H23/iRaJ
4m2FHeR4YQak1wJ/YLyhMZ4RICfa5bZm8odPPARRtKcAIrcwb6FtbZTu/ZzTARDWHYgsbN4hKrFL
3ljkNv0Uii7YnSQaqbYF9ARsTK3tps13XHrzQy7ioPtIvcUwDA3McBVKbvW0dtRMfnHiMl9osqqZ
UOZjGgW7kcd96xrVMZZyewK3SC5VejBczB2ENNGJ8UCrqrKvEJ+EeC8DcAvn9NFCytuJZgZAVhgT
adpdcA1TPul2Iajqra1jP40PhMoxqNPDtkJXp7G3nviQ1xFJNyk0Leklcs+cGy8679NaNJEJJw8o
a1yqfjhYoCyRy625V/IrI3UK6ST+kiA/RA2jKs70jQI2cHRjAf/DME0l3lzj9ah2PZNhAzFxcvoT
9swEeQn9j7oFn4aoyuVbex6yZO4j0PLITxLMaoNbgloq6hskfgoOwyDX3dqmpiUM8uUUWYOuO+g0
tfTP1y3K2fbM50OmydlYy73B8s8ax5k7s7vLYEgZ7i59SMkhw7W+l5/j0vExBHm0exH4YtYTHBsp
sThuUYDL6TNpicT90tlNqfddRwPyjnlMFz2DDOy/L6KNnmbqvLlBWJP9Ubu6cc9g5s/tJiDMnm9x
FsP5jBKfvU4k9gurXfTd9PMaZ7DL71keqTPgkWj/MamPCoMMvgbKmKmQRL2MRvicuZ/tEkYHjBrm
qr6XaQtZCln+3LKTAe/agCpM92/71V8g4m4zmvJCjKUYiveRaZwUpM6cNTtZr21JtLoSomm7xn5k
8eiS7eJONWqLJt3Nw4vRGX2vP0N6yuY9m5BLj+0EewqCtOddMJ7j7ldoT9F7GVTBW6u5+TKYaIiT
l5pSxQPN0eZbD7py2fT+OK5OvNJ+9xTiJsKGhN/MRkdRcZEH97Gui3GP52Yotq7X8MubsLC/dUwg
0Ka4qz+EhCO+asMzvUG95S860nYPiri1po5NV4JYPuBoB3kpkW1ZbZJM34lZqSeTt8Owt1t4YRgZ
uPrtOSys1/jaKwGf9W2Z7ArSvf2+qPrpy+wFLFl1tiQUCfW+w0IH3jACbJYEj3Sl5SQ+y142ezwZ
zrAL04FagKkOiuIQE73/4i2zwFQaxu47dGkk+8yMZD6guE6b0q9CDB5x3uiNzdgkw7qW1cRaUsOX
+5RvXCP2cAWxXWZMW1cxBmdcC+l+wxLMLA4CpH0RJjqMUJpTziAsyNO4wzrUyKty6gp2oSYbo41r
sXxxxDGS85q1/uxO2o08yybfes5nD8eMMNQI7kyn0OslrsqWlEKJXq7iBOeoG2La2shuYWxMP0HS
bDy0eIL73NmWo8FG0hwWCIt3ejEBVAVayouzfmbOssaVqTVejBhBuHhxinG/CuQ5Iaf2JHxBvTYu
Bi7QaTRK1iVCOJtuluDbEgaGl2C3Ay74g0UwK1qiieCotca9JoHf80SBXthve6Oz53luUhZfNy2R
90kCvI+DFTgArQxihJ6TZdlC8Majhr/Dv13HMnfTpK2TY2ynZ6QqWD9i/CM4Zixx3XtJhVMrQfFB
RESKKXKqY/JAvwpHJO7B19OMxDoUFt3AU3Bja4lmRSFB+tEw+bmdDT1QB93k1jN/c8lYApzzZwtE
6MiQgdkCg+OEOI1clP9WB3XFFkXsQThBw9vpRw6gIz0wFCMSFN/oKrNekXW6b0uXQTpIasQgbF9d
/KI5LdxG0ZxcoZflz3xa41kzCVTgQLWYdEnhNd8r+iuzHZEXuKOtcdBgcNK0lIrqDvofDM5j1PYw
45HHkdynWmVfwAtCMyrG0iEbPyu42otlMUSOIzpEwbVPebmt20qUO5s2yoci4yYL1VNiY+OIH/OE
5rp4VhxV8EKRa582SQynEIYA2ho+aIs3iRZ7rE6sjVmEjDqtRRCNF8M7FC2jFNo65eU8xuZeFAkd
mxEGahCcJnR7avTS/DZVvfUdp4t1juVCskn2TvBChD277YvMvwuHQZ2BkoY+orLcd7aEmyTOzNnq
+zMMbIze6OT00J07IyHBeqjLaHfhR1XG3mvJWjNREWRJ62BXPouC4AiebwJr8QkK52XrnHFnyy+B
Fa5bjxqg5ZY1HoZNmBqFH4tSI0yBAE9SiKJO2e74Uk6h7VBHZPhL2d07QAttqjJj2qLnQaz/OXNP
Jigc6Ibj6KCwVa21qhxYMbjPhHV308s8Y2oiU++QmZV3FVSiuglmJ3wpscgwIERTw0uyVO0ZPpDM
x/rSS3q6S8f6gLyC3KfSeCwvsyjvwVXz81C7VJHNuLlkIh+UTZH5XnFM1CtfzdxIWxJdjrDeMpii
Fc0GNzH14hKdDVkxylp1NndZe4sJ2+qIP2OH2VClleO4c/MZ94cR4bsTFelLyUvwCBoUGjGXG3AF
TbAokkdWVH6NVaC/0NnLPzdKkvdVGXdhhu/TMLnj/bZfqyTk3Nq4wGNYAfzHznXg00VWVN9Ohl9o
m9c1v09O6OFr7tv8Eu4UhfdOnWOI6rNGfS5aJwDL0uG89Ht6ZjkLzRaPRWNPHEGcsaUMzzWdJBtT
dRICfIiNtGhs7j24ws1lzBm53IfeuDbBs6yiSlh9KLepO3o0SnkDczRq3tPN7CW0IPAmBo/M42TP
/HddpugtZDdMfMvGATiyHW+wirvljs0YYL1dxtbLWKrlLos4hex5o/KJ2WKEYTKam2AN8liCa5Zc
suWQQZtOoWN6iCfZnICbDASxTc+ho2yjA8J425ijC/Xr9oTNIrAS/dJzFan+H+LY/2zDI8djpPEP
hkf//a//9Ze//tsPouP//Ot/+3l09OMr/5alFp8CW3gkoQLmQDKA0PW3LLX4hDs4tAUxAkLRClbD
b0BHy7E/YZjwpO2EjucLIs6/z47WP1u/lxMSwvbUj+/4J5CO7krI+CNLrSSTRSZa9H/Ygg02WH/S
z9OjELpvnie+c2qbnsJnVBGOdxZJ2R2DEHxHIYARXGRpd3Ayrz345LQcOF1v5eTNsIQ6SrWc3v6a
BRlhfslEN/aWbTi592HhW9l2GrLuuk3c8PMUR+bbhMSxFXSlYQSgEQTKSX9VT3N+/eOT+FMTzX8Z
+6F7K9K36he6Jz/exl/q7788DG9DSkTi2/+R5Yf09q1uFuSKZPgvz2meNh/v6ds/wYwTxtg/ekw3
affL5zdM6j8/oD++5tcH1PM/2QFxfhvf8I9H4fewv+d9ciT/oxdHuR4cAB7d3x5QCm6Ai/F02oGH
a9hbEWe/zTZd5xPfhz/0FICQMHCDPzPb/Puov+uR93GBEYQ2A1PmjH833IQkkbvKMHQpwqmnRJD/
hsGRgRP3PWpIIQGRYsEnTeVkOTaUrcD3RGMFDGGJS6G3cGHR8dsJcf/nn7B/ugVNoBz8gwXtfzEN
/x/QIf6d///l58cFosPfRuGWtD8xtoa5Y4euC1R2pej9uqBZ0vnEQNgGx+PaoQ8ynT/67YFxoNcy
IadWxKYsCTDW788Lf7JOkmWobMAS63P2Z56XddH8aTkTFDUJhuGBUv7azGTb63L30zCcEJpd06Zd
7ZKqxf0cBkF0yoAMjKvJ28D5Svwzb8yDg55hVSYADZ+l6f2PUiYRLpPgNPoL2zynQwrhfO22zw6y
LVXcHB9ybT34Q68uTdaFn1OWQwj4WXEc3TncaXJUr+3Y25/rGYdl34i7OA5aCXbTph2e6MVFNrnJ
DeOY6BwiOQGBugsYJmJ5ouAEsGlQhphg6SN33mU5CnT7oLtdJg+QpNE9dU9uz7F0KHGJmtQbHjKr
coE6NMX3hbRbC1XXweacVr79RPeC906zLsrpHIrsDhbFuMGsCgWcJBzFsW7hoafi6+HsjuepPnhT
r84KzFv7yIvNi5QRFhwq4a9wVE6vUUnGCjQjlmI7TILDuARkPvOhT87qMHffi3qK4ciHRHHs2yaa
nUdZ9c07Y9MBZlmdcx6HVkhwm5OSBl/n7ooGH96ks/YsVBmKHwcnKAJTQrP9otFakyRPv/30NP8n
kgXP2N89GsCd1qfWDpFlglXE+fnRqHLj+FUcVjshIdenTEjO7MVSu//PC8N/2Ghupo9uYHf6BT2t
/+UwVu/sT3X1T7DtALaFOsl7rgIyWEBdFRvH/31x+Zevy0f685ryn379r1uS+/sW5AaflOfyWbk2
8icnpT/OSByDfuxO6E8cYBxb/HFECj95LCWQqvEZyl/PXH/ihOSsS8YfJ6R1sfIdx3YF2h/LlB/8
nfyqYxHNVjMQideN3PsEYMnDUhlrMzXWOUeqrV/LitPP2hnceQvRHqK6HLvzsunUfc/0FtAv4Yqi
6V6BEa3v+pzmXbDjimEv8a61Ez/49WH/Uyegf7b9CW7QP3qEIBb9O/vTv7JL/eXHPvWXv/7bz0/U
jy//7dSt+JB+25VQWH/fhtbdC1qODwOWhzZESucn/nZwsZT4ZMNSXU8bboA6y5/9mcfG9n7wiP94
cnD8Ek6DgR0i36POEjH9jytOs9g5G4nCspuMS9F3bnkObSVMlVOexzDhyI0pSCzNXJYlnSgNncqD
fQs3xLHuJJGmPGg3ddmVHTizNi99d18j7/bWlZfEDUXYhQrHrD0Plgy88bWdap/YuIijhALOfkHL
OnYkeXz90Pt4XnEPWtifpvPKk1WZQGjn4Zs3PqQTqDH+SJdKR4Lev6GyxNFXDZNZiBmhTQ9ylnRL
9273w1TulxIT9bfBn3BZM0Ve8KFOqIF7QtCde2x0YUqoMIg/aBBDRHw236DFKPu0CEwvGpErCvOM
0UQ2U+OjE2gmu2kpcc5SKGguixi65XUDhzY979MCLWCDPNzW30A5lcOzqXV0z4cXQkAtRm4ptIC6
yRXIn3B+zntahR0Vg4BIZi4qgAnCdp8EaLqI0KJ55CfA7wjb5lqTAeyoa/KSckszsqxPIgqW8x4E
CIQDPNsJ1W/D9F6EXgs9oEzkbW8iUWMIoR0wu/SNlR4RCtT0MoQFuxjx2r3pJVTPoaMlIaUbiwip
l8otCbWaDGOM0W6EG/U0TVNH1Re9k5TpdDk13Cf+sQbMy4MHFsbGMrglom3R+j75/fmQdPXzXCYU
JY+LlTMGKIMLHUK42lomMD341zLaoaKCxq/7yGYKRH3PiZACBlumwIHvPhD5a/On3hgr+96DyEg0
1fEWnmodpwEY30Svq5AVtBTlsnATtCZTyyeN8fOiUxQ5YTz2yyOcG1TglPq9Ba/qxeT6eJ60DB8m
DFchJ/GF2yD2XyhyMrduxlmkjEpotWWUyWhzsejCC+f81iyIyHAgEniZ7ZRAiHIzf+vECc4fHwvi
1rYESoLOXezBnl5DbgxwDmRjvDN8g92zSzyx2hpoMgMZcZvuDdXPt2wG8ItEQ9uZ6fRESK7pBv29
cppmINxTzxMldlTPG7eeeyoXSaAzoXHJ10AHpGcp2VdJv5z6JXbVbvB0uSXMPjiXTgeMKzFll15N
ZSF5YLhc2BdVzre4SLugk/QFWbGlN1HShyRUcqtQOLNLyJTkxiERPcHWqqa3EjfpwYbJeopmervP
RyuBV165c+R+8AaX+7jS0XnJR2ddUsjl9yd/WWNihPyjH2pm91QGnFRvdZLTHNVhyu0Drz/0xWCw
JDT+9DGL2nsOTVqCARisFwyUeYTEbNhzpqkG5uSa4iFsfBzqNHI7uygcAVoYu+fhHF2as3AD9DdI
Vj6ffELQDZZG5AP7HhvCUVYb4GaAvCHCfTjOI8PKqIrNFq40QmyV9t4eaztGMqbs+0mnDELBuubq
ym+c2L4DtzKnm0HQKfNNel73XHhZ0VyoGi7gCf2/J0VrBVa+H5PUw/aP+Hea13I/MBmWC43IT4ur
San03pl1/dxOcf04LO78vOQLaOQSbWrHIhGTbyBMR3KD/FK2XUi94wwHVbR3ctzzhkTU0UhYj1MR
uM4xHnsJBIwIJebwZrbwp1nqEg07u3K5uAxUfIcdXLlwYk5NnyDFec2QD7sgAXUTeKVneCCW4Dqg
VRLBJJL6gCEluOqTXrW4L1VVHyfXaykGWoJoO1EhCUdq7BSMsiK+Rsgoi11e++5haDjSv3a+mcgX
kfVr9k7N2rGdeotO7skMPqZzMhsWeqvc5PFMn49gW0ROmrLgam4n8RQplm+KLMwE7WpZXIekqttf
VZbDbF3rSIsvbldnt6aJw3EX5RKsmcDazTidm0B0aUW6fKjhl1xmXaQf6iDMD9AOtLcjVOHcJyS+
bshhRU8MhVrruylxS3K9qdHWlraMJczhYDH7xF2KiCg2/YxbbBuYJNnJUj3Cx5tqEz31pZdiUl5C
u71tJUsMLIOOuvh5dof5LhBo5ie3onazT1PxaqgeIvYvhxndhXLP8EBJXHuqaLLYOQR0+MSRFmkd
m9BA4R9YwDVTd+r0suGNT+8Jw1sXxmuqHL9HlZ4zSe6wH0SQ6XAWRvWdFM0qyXv+sJvsxb6rGbyh
xI8CfYChqItddIm/MPCdH8H44MaEa1CYj56CoZeEdQlXqattPuaiONrryxTnoSoPPa9nvifkhGdU
DDwkG9JF2U0jGBfvI50lV/Hoo3FacppB+7rB0OxmYSpoJm1R26e+DoYZ4EWHLYSvHOqvjInXHzGU
7L5unsUnN1+dOP1kk62pPVyPVH4r0zgbqxJokVCLMrZ3zOE9NtUMJkYZfg7b0aftHBwOXvnAL+A8
E4HY0p0N54JfrYvK4+zZtTkPAmCKuJJUtYsKgmgHjZGK32hkjefMOyQjXUa4TVj5vCTZOcngHTgn
gecYWCJc0LHIeH4L1yOws9o5+Lkznau+h1Q+uRb8mHjEpLkZ3KHEDlU7dt7uqpINeov9JloO7PHO
rYafAX+4j4P5hjPTwvLHrXs2A/9acbGicjLhibepbHx1RPNamo1xytCq8UlnzsmrurTaTtxTV2Jz
1FZM2LVVPIZFicsY//tIMnyOsq2f0fZ2EHxk19ZcFpi9QOpL/lJVCbMjSnMwBQlVHhuOjz2U+bye
zyy01RJvtu/v2ZP4mMIiRgQDokKJFAJo3523MgqHs0YYx920QvvfKsd0MQHjkKnCFrFguh/zci6u
IAflt6SpsR17LimWU2V7tdjU2LzukFIbsRVjyMrtVH727PKe41Xw2Wkfo3yxP9uN4VejQxV2D0qV
2qItV/dJkqpXylCtLxnAtAZ87SS6m4Slalv4Aw69pszoTR+MyeE0u+50286mZDNG7Q2w6eRB+kyQ
If5aphF0nmggwgejDi7I5Wi5I+1hxnIG8FGdYJ9qwdZswhj8F98p3BiAhtW9qkWrjzog/n1yUXlf
sJDZ9kR2amixxtlk3vaClKfeqcFbzgZIgtU+7Q1s4IQButzgFQMIbIUmwwDFLvdKNAU6bgfey4LL
bunyHnRFTI6/VHp+MPjM3k2aLi+LU7FCVpMe8Ls4Ld6hYG3R2nTAFu4met8hACdOox+XbIiafS9M
yOMLBjzECI8IeMhmOkX4iAdajsgjnDpeqjtc2+6bpo852qcTF+NtDoB62GI6wZfmAZmmiWOm5xAf
jt9iiLYDlvDU9ye5VwkTMM65GZ0IndRltc9LFdYX+Os96j09Y4zEc0evWH0sGnfGnJfJ+fMy+vl7
H/Q9hZa6sHZ9308En8GvmC3gnYYj+Dyoh8lF/j6vtJ+nu9y2q/owVVlDzxIjEe96MRFHk6JP4MyE
vequ6jWAx1l3YgaPY65+GztIWPuYvz62DseNv055Fw+3gqqH6HwQjX1E1o/uO54eqg6I0DRvLdoz
nqpyVNWeWJjd3muJ0/+uMNKwSBoMUM6WIG+LtyvKPfHYYudZqyq7hEhFjPtykrTFHamXBZwfdSU2
oiRQ89eosoRzrkFHVtumrdALKM8JH4ckDK3DRArxUnDkok8hw2a3kcaqiUTOU9IDvGtlu52HOVbM
/NaeyTgWPgADJPATvMZQnxfpOB8jTzR0UwURFn+Ut8ncD7rXGWKdUWdt5djobr5dcKDEaWcfWp8V
n49jEpdRkTmCx8Kd6bCcMGmlRU4/57xI8ZnKTwmlE7vUdQbBKP0iqVtmygfKVO+VaBL3Nm9M4OP6
mFvCrJWrvpZDAdgSZ0F0HhRlBtikG5D32ZWxySOiJK9eVc3WBdsuXsw87oL+ViGKf3RcEYnG43LD
/8Y94SxoB7IqtrHiN011MFV6nbwradFLD4iKCTkKNRModTRGRL47TJQaKTMmLctF4KwwaehfurOq
nIslKxtvBwfaem/cZPTOFYCW/CuBvmp6t+OIeWLWdB5JxTqdOXGSWPiKV2mhv3kqLqbOg1+Ir4aD
WgwMIxfgKMnVimdPq8HfZzbMdSswqPFZU5d32DiCJ/7ONlz/hvVgg4O4XVibeqKz5FBAA7VRPTxO
9uBGV4WgLnaNV5GyjsEIEiwLLQFiLdVF+zR7sk8/56M3JdRZKie/1/ZSduelLVMwKwRBPLLaRmE8
0fFs21ez5nnYN7qPR5LNBNE3VKEnL15GWOnoS1COfmVse9841owTo1PZdO3CaXnFG1tzzMXGN2Sb
cjRLjMPFFZqUZJDpj9keGvGoJTUFR6IpDuW3YjoCaY3vRxMwpKXL7bGc5HhW2qlpnnxmoLtOusMX
eKeWuss64j+bSQHzswjK2DtMA2TyI0e12VYNddodoTrE6iwOvNYie9f4+Fr88kbLOD8FXaWOKbYZ
bCJJcOyGPLpyVlKXHeXOk2WXZLzdPhJ0Llct8TmsVmgpE0e4nWASzbyc69utNJTW7ju8AtDBhO+Z
I1EL4G651KToaA7FRIphO7zirDt+4RiaAJCRRX2y22W5hBsBWLWqSgGhXYxuAPebFuxtqzoZbKNx
SNotmyBvNBTZunhOeBaqq0Y4XCk0+I7lFJaGwwXG++wzCcd+ORQNvfPDiPFny9wOMFzV67PSUvm3
mjP/LsK48KBt+AHXmaa/O0hDeaNnp73yHcjNDEjAllrlYhMPCuwyelMOs2uOy4Ttajmj8o8qrc5F
7evr2an1+KX2lvhc4KpDG12C5EKpfrogbWzeySQHwX6gXPy6iP0JEF3cZNsimzBekE7J1Eo7MvcV
Cc4JW0sKYkOGenjIMUHhlKJrkTrjytTudkiS/t2IpHuMvIBEc9/VCdiF3Ib926VB+CgjN34YE6/c
YurC3GWMb8fwCzr83aNfLW/CWpwHa/adpxREI1QTY5l9USfDsQYNiI18TmaOtq3LoYw4z3WvKz5R
o6gK6V1i3pwupc95rcD3EXZyxhDU6myiyTmZbxayzcdw6tJwF6QDuBRaWdXZkGhvHxpmB5ejO4po
m3Y+GHeF9xsTDtaqbQoOzKMAMy22dtMD3CVJaOUvIrP44Ig3d2qXp5z975yWU+wtl2oVfVRTFr/E
ZLSRQnhKz0Pp1/eZG40zV3Iao3ecA4fqpnbwJ1IgU4TunsiNfW5Kz4asr8vmmyNRul8Ga5LUyo1K
+pdwI5r1qupe5dxa9T07mnhtvcw+UwgsKQattHypwlot553TEYVPRXinXB9e05h3+QMuk1bu8wXo
yYm85gzgmtqkC7FEEKjjGe/oGYTF+oXwpiDFhcfuNjajhndUgOcjQktAPErY8U8mnNSjDnm59v0M
0foiT0ivnUGUpd8gc63pTWjhXXnSio5O3XrXfjpP34zvN8WxZqa0j4cwppF8ip/jhi5nDPqQ4bY0
BOvLeHLEaejqGp4PGLOHcnYJjsKpxbc2pk1/zZE4OLDfh86xpqwAh3UQl4c0KvH/t4Io853dpHO7
M2NnpXi1Kp4cZ7Bm7CQLkCf25hZMFIPuarhJRqYJRO+95AEACwx2HjHvDXG9u0iBDLsbkQkgL061
qAcUMLnnbcmOroDA6cdBdCcspW5tj2rlna7HUp7wvIEtFE54jmIF8iIaXZodlzonaJyUp7IcG4Sv
mEvvgRiHB3JUBu1rGanCeSJVObsXDRDVjsXCr/GsevNwNrJUgS3AvwPoBkVP8aO6MDqyV4YPCdSJ
bk3I1zNFbYW5i4Yke7UiwXq7jhuuKCPm8h/CusW0PIQZ/7G06MLKsX1u2llZXzhSVeUZQnP13rCZ
7YqK6B+wpY7bumV154nvanhpC1NITg5hHZ23FVB3iloow8S2OIl9K+pmXsN0RdU9BjBixpvcWNp8
r7HJ3yp2peU6MwvTMFkxnptLDx87kbTpGUMy+Kgmmf3dgtG23XeiSPNsZ0o5d/ukY426DjKPBDSu
7uKqGfCJP3pJSqpZkiMmYs8iJcnUFQA0tk1qSWa+ruyoiC7tV0R1SKdNRwLhkPi902NozaF13pne
ASZhRQglt3XjD8OuXKLhEOdccmmFT8TTkmKfB3lOXKETk01BSGqR4FZ0I1/KssHJ5czAjDymlO8Z
U5Z8pwLuv4d5NDZEsSwMLznkNyfpkt05pEypb3iVl8cS++I9BetMAkjuJnDYm2DapZjpi4PT1P5x
qVQCpxXlcGW7TGtLj+e/6EDml3k6rqug7In/AnOt0/2MiV+dmgbn4IZobqbP3JRXbZcmc/HSxi6U
iclSw63nLsMjTAYb3KWBZXOmvKUJt60fpZ/LZKIpTS/kTMmuO4vedV0pp8s0qShanmz7FTpc6u8H
AMvjaemXaX5cHDW+To2iFLjGiFwm5HI3fmFzWEU7wpOtBfOkdh4fk2VgzRzt1l72XqvUKZU+6ZY6
6sPlyHJa1XdRboWUci3wxe78ImT8ZsUhizdkEvWWJYxbNjUO4JhVoGhuXIAHx5IE76tpq5hOopJm
p8Qa9+HQgDeVSch8aYITsmEGAgQ0cXS8XZiFr578IH8f29I9MExLjkVGe7TyBuuyIox1mqpRnMnO
ETdTHdqvWIimS/5ezU3i0QgF9BVSYl3Br6wSxxqPcrHER6UgCIKuho80LrI5ElCJP9Je+Y85TO3k
qtKkvSEELdFzVhbVXVxZ2SmCp8jlOuz6c6f3opwCUGuu0aSNX4IwmgP4UlbKQMGDiQP2UyfqmwdA
6mubW/0Zzk0cnTJYKfJLmh08uN1PIOpN5W7DGafSgfqr+tVlGM9rFNTOXReJJMWEZ2r/PKUWI9vk
1RjofViljtqVQ9afBgVLFsDzAiTMTULjHQa3cYtj4U91zxzA7b0dvHd4/bKuab5BGqRyIlo8+VxB
8YBJ5ZuZ0Z+bwe/BUhB8MGgse3ZQugy2oEsiCD4kyq7Yf3MywPUcHmfNmdezdHMdgzX2N4xjYzK3
C4xJ8v2eQTrwZYvUYrW8cqOM76ZsHNZ2pGqa96Q3JJjZeHAZtyu3uK2XcXyJFjf+TDRApixbCUKE
6GYld8JZ3PHWTzCdq4lDHxSTxi9XfkWSpreTMwd3AG/G7tonaAFwrAf3/Z11L3rByC0poQsydUVr
vHvLhJ2PwCupCIvXaLTreKTM68h3z0VK0/WXICnU2yiC4oqUcLD/3xyd2ZLbOBZEv4gR4E6+StRa
+2ZX+YXhLtsEd5AAuH39HM3LRIxnum2rRBA3b+bJsK6Hz1Spmm74NOGGujlTcnb9dq6ykYtne8Ra
jWxJ4Gjuzhw0zv1aa4ri3CYnS6WNrJ+iLWlemkWu3dUZkjYAw6mS3z6Ptwttw895yyixZFAW6mMI
IiVj0UTGRmkniPdT2eH43sxAdUZd1wnvli7ok32/zhByNP/35c3ERX1q8clcAUzr39sG+oWn1Mdt
4UV4C1Lp+OcwdVLaviOnvGuWnMY5dhj6lzQJ1M/5MK1rcZy0RyVIHZjqQuAP+Chn+HpUie/8tf6K
nII/GFWrHBFlGLOJinfk3XsKSYL1v4RLzn0ptIPW66jlyZ2a4LvwbH/eBse+cq4s2Rw0LS2zgG/v
Q8+pmkPM8gZCejXQ5QHDnghnqGy1r5tVVa/b3FXxAYef9o7DKJAJtmap9gtgnY/R5jBbtJ/+E5UB
7d6H/c+GzPWxqqZU/SyNO6FZtU5bHzAHQ0FOSM9zgLji3xhE6wPSud9f/YkYD9/H1Sychk3Qn4cU
NsGeQWdT+xRi0/CCNELeMaxk8RwrWes7iP16uZMavOaFu4x58lPHS947z/cHcl4KM2/BL0XPRHbT
E3KHn4CujAdG+z6c7wxOSzKGSR4Xp6SY6CsLyI7BEAy7MBtZu1jGKrzeJ5PwsHAI56y7ojoMj2Ky
if8l02WID6R6yMRU1KirrHcdnx66xq3cDMXTWH+PVBHdjaVo8cDHqaabECETanGwqjB4mLkjf+db
MsD7H6e5vwQqhpTJPJz0WQzbFk/0XEv62gbNAsaZ7JuvqsnddY0TZQyUTF1l4PR8vwka7qOprt5o
rJndbCBXwp23SqYswmtwYCY0Ezw+NLktS1qQyszKfkUbirZNHpTZgkE43eHkn8uJrBLq7j6Sw3yi
TtB/20RCTkHy+8PGmjpYhLFxCr7Jtfdf6gOe2I1yiD/5Z+2rrH11WRK0V3ZL9vfmGe+nSPX6nlS3
NVVA6tCQ2iyMJWXibwE3pGXprlU0bM2PZk5nqgxiGMUvYVCw9fRKSFAs6qL+3alV9BKN/dRdqRNo
u2zbdHy/kmZm8I/zXr1Q3IFnSxFYdE55q0DDzqWK7VcOObD/Be5pa/9uetlWDiLgZFlArWlHO6aq
mxc/nRNqd2TqUhghazP/GbuUHkX6T4LkMC8WGOzCBo9tZsiqY7+CrfxGp0Iu48Iy/1YGl9G55+ME
YhXPD3AdjAQeCtJt5lWDKmWl5Q3v646qMEhJzVekh+i3B2J5O6RUqJ8JBI//9eDmkl1QWaXVjgqw
rbqMyOTFhTncv9rKs+U+jDyWHJ030mRXQzJu4OVjI18taIQBvtsT+wbhnkhGFfKdF008ovJEMfAp
41O0udzweh84D/LtKiZ6fsJ1WqLHwqiUNSVwUxgT/mbUBBmmjNKLi8Koj0mtb9o6uscH1EK+pVsx
2X8k1Dbvqqeul1d+qMEdywZCGkM7QvvDO74BSKfhwH1foqlfrjN87ttbeQWcymYenfT/gvvtT0qz
YuRZ4i+UN85vNMt4Bzwb6yfRXgajtfS1vDacFtNlGcrZvQDslpdocEDzVgk6hZ9Qo/Ef4rpzsKny
liwlZxucItvXD1volwvDkQL4ak18+ykwy4+ItncOKLrXNWocgqySpzqJw+nswWM6WCGWCzwTUsaa
ENxbroZYv5MgWpODbbrSeRgdd24ubuQse1Ad7mFuXHHHRlb9XA1Ft5BZpjVdMzA47gMt8e5rHVAk
l/WMD9yD1zWMMiz29JmPIET3YumaD0PrKdUKbGjDrGE7RPwVx9Dn0tfDHVdxFmdLQOyW5lwVNR8w
EbffwsqN5wfHwg/eezk2RzYUbXm/9IHY3DOXGzFDGgnQoj+LppXlsW38IXramK6Y7GPdkwzoR1u+
ManGBMkgkwTnvEDTATCcttP2S+vNp3WPdZEq7wuLf/DAPaJKidXnkinuvrVeQgdtMKrJ0cfNJQoB
bKWPUgLz8TTjsnNqbYL/SMk7VPS1pLYfDGrn9CIk74ktK6xuiwvR+1LGqJVGbddgdAP6kkhaAyMG
S2mS/tAXbuB1F8mTOX/W1FSCqO2nuPyMynwF0bsR18TDwZMRAVfePOjunsdknelomMxp7UOcim0J
oOa0uWJA8GZPk3552qa9AdLMFFUSYhRqPjg21ThYSihorHERpo9zYBUWHHpq9dvAAoZEHY+mrN5J
9BS4vdoaHM92pYvVgUPVh2Fg1oxoRU/fO6yxW+GpN3LfG04pojTZyFtq+kyLBje8x64iM/hfx7eG
W/66bP2h5IqABZStNFoSX5cAJGJD+y9UfIdlGSMCGvbwDOdTLthRid0M+2Gg2ieTM7acOFsCEUyW
lHhTQAJcFDLb2WF2xaNPOtnWp6JsXC7JC+K8u0/a1dizRLJe9jaY6vKuBtginzg5DPdpVrusA+kv
rlyFl033JKH4GDU9Go47kD/0ANRroAOdmfv6mjeL6mnsLUEv/e2DeIw/SF77xT2D7NAeZphCRVbD
1gv2JRL2BlbeNrweRZ64hucPfflH71QtVRLab7oDy34Oty7EOnJRA2S9R4Q0fzmmZpznyyYTk0N6
ztP074hpp9XE2Bmm+zMx8h445RqulHnIJbzZgfpCMtbT6dvN8TVaiFyREpwdNEHWxBR5PflySZjU
l7WpKv8Mx1LqOwxkxrsJ0h6T6A7/SPlnrNiN3S7rndZQ7ClB8cJTswgZzvj8VOFub6kY/fCElYZd
PDclE4gTRW+rz20ci8lIbdjg0yQXb7hd9nC3qmlvksDYu8UZZHWAJJDL+ML2wvTnOC2W9WSiXviH
sW4m+E0jaY03Vn/NmpzESLYqP3E2zEKfR8FDRBXNwDq4qVdn/ssKphmLo59YB0Rp4oTjRUJA0C/z
XC7iX5XkDto2T4X6bygcFiv/wnIwbIADWKgssbgsbyn5IFgVVUvmThS8iUBgVp1DgYczOn/HZdB9
lhAMBfGMv4TeUbmKGUkYKZilHLreThVrYx/9JuRPLD0owtcpWSPnsSKH2OMGphHtOfXTjteoJAcZ
qr1Wc9W/DXHVp/8cDU7xLEcl+vumbLmhgneH82S8Unq/q6gVLLsi1Cz3rqi147FKDSn71m28ksgv
RQd0G3GZEs968zy7GxpAAg80r3XvwmNYhn3mps1/1SJMf1zNSt5A37BbDVrSDptN4dLLs+BEeLe+
aXNzqPFuV0TMB8c7TgOLgoON21KcnL5X6QFvmC0++4ZL0CWQzuL8uu0IoovmhR1/cTwq8Alzo+of
uUOa+FEDyHZortFuMcElU8V2l9446x2StNero4WIHvO2AJk03YaJxCN9X5SKTmQPNjctsgVUxmZs
VodX5SaX30mkC+/LIIaG9whRXJ53qeAV8NYEkdOcOoYHZzm5rtIboedNV1vDiRWzSGYrmKZsUQV+
n8aiiQkVIea3bUMjQCcS0x3jjYjhcLBce9MrWk5vLhv34+1TBcy1V3owrCPwUo1DmqlpVcsFn443
PEw2CJN//OfKoEXpW28eE8JnQ3tBGmE4W/pbXBxyAt9IRp88qS5zRXUvODxnyY+YE+vmVfSi2Le2
Y0rgTHRA0zNSLRNThd/MJNi6nI/msWN9lf6Mun5Y0z3NCqu+zjHQ0KvGupCfPJez+nmJ+C/nWAg/
qHYADddK74KhT7hjpRIHwTMEENz9WzAWI6LO6o35JZqLvj02MyjJN9Wpzn/l/MBUcWLPvrWvVd2C
gqasxXCcUxLXrveFk0wUq7dTST+sCxrF/gga4/R/p1aK4m+kBlu/ciL3bKJUoPNs5Kzx7kfHDNRg
g2g1PxjBkgJyKgrT7xiES0xdtoc29cSXfB4+tkWlBMhhW8F4oS3ABPeNO5Nb54rJ/myNtpKCIgIT
a/u5lj1b1JWIerFdN/Kc4TGgHs/9F9AbRPZZmOQlZBMQKXYsT3ExeRqLSRXyh3yq1jYPNMgud1i6
C7ECiuEjY8QIcMDNh+n3pFzyqkzzoaVZZbKuApEfritwZmQQCQtsyaMwfVq35NahteE0KeV3DUN6
mqD89Uvz7eUgO2Fjs6Uz0Z5Os7H37yGwhvTpNqhWdMEPlqA6rek0Y9k4cg71VFh2UR7dMPSTV21g
XgPZbMo7zbf1/JtX95SESsubFC8OUCQwYx31bdVXNG25UoeknHFr7vBp3CoHa8GeZ9nz8Q7+QxG6
NnhkiqLbDK8Mxo3nHl8fmKIa61Z9xn6iGnoqULA/c89b5/qgTLsWrPQnHXFZJe6dLEcdWH7TFEPd
SzVZiDIxGCF2LBHOugVCwEcYuNQ60vLm/5GzHL+mUgcvrSOjmZIl6GuWiruAUHGku303iip9BLNO
GnkEv5RYXBFAV095EibbYUxa2o93LQqgOURiFP3A+mKSr7nnj+4xzU3d/jUTst8TXi5v/vLs7KW8
f4YigLmkY+Y8Wppz4HNYJi1f2q0GFM5IK+h1gj0UPBL1p/UqH2hLqcjNs+CoMcwJFzrljm4DB2XY
DcbnTufpOU8GduijGeR56zYqA/CFtbvONYCcBqfPDLSSYkeieHsNqiJ4kmBt6H3GFPI11lV0Kic/
uoZ+VAIzSEf/4lIy/RVFAf841A7OCbBFP5RN46ykyuE3183ghNnevXP5aewFzZ/rHppUerQ9S7+o
C4PrKMImczYS0Xv8xf5zN7XTk5R0hoFpsWCznTon0cvl4bFYRmJAgKQe0rUQLI7RoC99MrVv4sbk
iZYufvU8CTpoS2HaIdV6A0P3isGPE+JHx2R8iIE4fMbYiMGDwnmOW1VkagCHOOezvjpkmQx2tlG9
MTQBvWe4kCxlYSfft+7gpHvlqXiP4Nh8VlXHWjnuln8iLqL1idUOJVHb2ARnWefyj9YzxIWQ7/jt
tJTedxNsIznMxCWXE61mPPL/x9xZyJinIiwfE+tXv+BD4WxxRx1+YJjFlxGsEbeDyfqXMeqSfZtL
WuxBCtGdXmBM8eaSMkBnJCTP+aowW/YWC01OhwGmSfopparagw0b71z935t7a2RC+F+AWvNSEI/+
wtgJpSaPn6VXskbr63l8FybEt8sfWD749TLD8y35IhZj0z5AGmqBNeMm2Sd+3vksReNN7bze8SDQ
0HORpSC/HiMDB4LdWws1RsiD2xmsOLxUPL4aw0IlYt5Ve4w+SXDu5oHqIND+bNti7NypRk9kK4zU
XTXs5ffSr0smdejSewjJAb5bRJPTGMngCymrPvq6Wk5+siVHtmSIhTZw0QnmqrwseDKe4It3V5ol
ua1XU7ShT+JiNffexmPKcNe+NQ5LexSDZAuzeAibO7OWTLtDlxB6YmTczyx3ESpli8crqi1Msq1m
OSvHbcFIkDjddsw9dCOyjp4+sCkMu0cUSf9u9gK2FPU60GbhqcTJGOabDDehfyn9Wp8nUQNsGRBn
Lzlnz8WaUZ1jij4vckCVBNls70p+8RPzbPdGgULzkWyBn00GVZiZIZHnsvXnp2Guy/s8kemD2PIZ
2xcstUd3mtGgRRTFr7KF9r/zASKe+6l3rnm8BP8JFB54YmkUq4CaoL4C6obB4YMekuZd1Kb/8Lo1
vXrL6B0asNN3Na0vxZlbK1uNfJIhxBub/IihYx95gndBYdztXiGd3Nu50j3rG9e9n0upHkrsLJ8J
tWDeYWxrcHhtlBDSIeCQnAOTQhuTgJauxAd4Cl3btk8jRbH3pH/UHqSYT1fI4sr7ETtLeYQwqbNl
Sqy9Bjhe9lz8ym6XjIt5rNnofXY+Zv4lDvszg3F3HOkiZYGaeoO3n0z3xfe5vitzXaz7itvGYXTg
zqkmj2lfMVX0aHg54e1kz8lbgp3UOUrIaiCMmvwdKXq7t0zon0YEzZWt9njoMZMWO79HHSxgHOxl
3kzPqUo2YDR+uNfItMfQvxFhuKLep81mqMNsILiX7q0XSc9mGIkQDNVbHyfzc8zPYc9b2yuOLmfO
3xUvqzp4G7MVda/xb+5f6XruvE5kPYS2145gxxka4g2k3Ua62m/DUv6seM9+lc1aSt43juLeJNi2
EeuaGarhv5TZNJuJVX4Ufqsxz9+kGmmzXri4oLRoSJtnn60H0T+lbw1zLAW6LGa39czgRGutCtsP
jVf4zld++m4Tz4QXjZZ1svE2908bNhfao9Ng+QBnLh4LYi4sKFT64qIhXQT0kkvPIkHtUO5hd665
CE4FevNfDJhh+Lws2ryhQGrnWJQDJTqWu+vMM1ogX25rFRRZfiuqGIe2A72yTQTdQ+fK+78a38eq
9dNsKsXQXyqNUfegYiASMT5Mb0cTkcsYUUrJ7zqFsLlY50WPII21j2/L1f9NQep+3BwRCcGYjThl
DsW8pOyiPQlKstZT4eVi+2yNiis0yYV//swHT6EJ+llg/xSL9FirNSV7QDb7uH3EQrugU8WivJgV
r/TBIbOvZ/YdfcBlUKZ0qD1RRQMyN8KJWL/kgt3DbcJ3cwA0oV0ZI3NRpFCxk2kOOI3jFqNBvlrA
bZ6DX0Vj7m7KTACew4bcboBCvH0PFXjixrgYNDN/Dct7iJBg0lHh8TA7fObqJ0bylttKbQd7xw0s
zXfKRv5zCGa4f3EgBoijEydjcumRuAIGSM7CK29BCiNDiwMkj4kRZEORgKlfnHnBvwy7DuxjEY7N
D+m4ucRYh33+aDh0AJYYC4uR6k1a8GDN6a+AwiwqVns/PFKMq8yfiaFw3wDvNVfOLue34KoxZGto
+ds7PZcfjfGTh2vgENnVQKotJk6arI5UMcXynFMgAKKIOpeivQVGtkqY4EuZYRh+JpISyQx2CFwq
OToe4qiTsJDlPcUVOEakLe8s/sxql1fBzXm4ePlAlQtMqfhdBnwMJyqF0uFfO021g3WAz5+76sCx
f06NHuJfaLXUkbUhptc2jmkzNgCq6x96bTDcAkuuhswUXXgs8PgO32RqlOFtvUbuqxoRCe9ZvtgO
lWHRsZu19LT3l9VIQk0HYQ0ZyX0ITTO8oEKO7wylniT0UXdXN41qiTcdINKzBEVNsweZ3x5L1cD7
/8etZ93P1EpS4Tt0R+TKOm75gVC4nq4oaEVg1G70yvTMHcShs3nSnFCZoFIbpTj28gAMdIwe2ZGv
gLyjFe3Z/pw/sR11jqEZawhfRYNdXYj2d7HRBcZmDA1lJ+swH8lRda80Syz71VRNtJ/p+k7P0i37
o7VU3t07iK8ENWXdlAfCZvRmpGEIpTGv8vaOutUqfsmx3/zFgDxXl8i0w8LGjhf0LR5H+KIviu9W
B5q/3FYj4y0iOgdhVP2tQCReWa5F0dmkYr3H/ftX6DjhoKri0u++QIaSoUP+CtuZPsiB900RbDF/
ZpBbioNvgFn1iMWK3mzJB1h8DxDx9ck6sfZtNldsZnERrq0++6vMo1u7UujgP2ekSwXR9RubPyLb
II5tG+RUlxfetDAHE6HCmlUnaVM+dzP75hNF9qb9dIxa2cLR97rVx2mJy/VXKUQQ72qu7WrftqDW
n/E+DXzv4t783eIU4oLXdsFC6m/GkIN2vmHYoY2V48e3aDFAGMHc5+PYfSvhyuUOX3RMviMtTOh8
kPVIvZbLzDylfxTLx+1B1Qa7zziXeFhWLGD1g+wktD9xqyxAstyM7k8iQIU5ALHII+6iugHJrHDe
L+dyBFpp9qumbGTYDGLedV7wZObZHHmtvob0XOeUNVSij6kB8TfQ2+EbECK7UlQSOyMqCtcuu3nZ
kKN8Y06BMr48Sk1aq9+zIAzIvq+rCQICPOjgHeBOFzcwSqdoMkpn15+R1kq/+bZoqkNEWJmvMbeX
qFTsPaCrXeraBN8bn1TDbyVgKh7CIXGoxx2xHezo47Jcrn22mOtujJMV45KMfTUegX125iAnp515
JFqAKU9uH8z8ttaD9vtgrFqcF9FLSuI+EKsqwGjJKKmWDBDXmZACM+KOXukwHvaJJFB2X+BSNsDO
SZC2/wBdu963C/yQ+bkbMPwKgPCZj5/9BfBd4V8ZfOk69mKEnRePAmbLW8sX891S8vG8jYjhywG0
OwUOeV4Hl7DGArUT/U2fGuZFHN0RgRR3/EKd9ErJ3MUhc3XHmVTsk4nd1BWfPi5CVUzfNVvFW3dh
4mceFyYyTXN1jWU+i+OYdsHRH2L3HnAjObpRGc6gg/arfDyG0s4uZTxBoHmJkkoLb8LHKueLUjKk
Xok/360xxokgIvTEcbZwrH7FjjEAy7YV0KTfxiFSEUIGX9KV3Trg9OiWVAUmB3AsgUBWzfaoGjMu
qD38AA5hYM3D2BB75FDouxcssPnVU2H/tmKNzZkmx+UxIjv6aTSrgaz3oPlPtiDJy6JWzU++M+KS
XUd6jLIEB6y94LfY7mrfJ1SCF7eRBMV4TSIRoxBMu6lNqUEexDjyS/VmKF6W1RON6AxhZvHKZ9T9
qL8L+pz201nM5QusDPB7IQnzB2/Ak8IQzdqUVokN/rvetHjqLIvU2+oTx3rNFPyqoN0Rdm1GGnrw
5Hl0kycVdH+CeeLiy95LDi3BmIHOSPbzdHJIlanYK3/6btUA1LSJewM3sElrMJs7j9HW6FNjcbEd
gjLvRQY+jzNjQHHdl3Dqlp1OdKGOXeBK+wCGgymOqJvesCvUrKIIElF4gbCq0q9FOuo9lm1CqwLp
HM7BIdfbpfXDyT3xMpl/rz1ZAzI4uHRUM8kPL11FvxfGofoUw0k73k04uAiCbmk21FTNZKpZggti
ry+PObVzdHpL1m0Va/Af0VzeCoZdygxkSGL3bojT6RXQX6gvcbhN7+4cxYgsjq1O9KXI/gh5Iu6P
9IoEZ11W3sL47LbBE9WF4Nnq8tbWOA8hXbhmvFYNScFQcqs27bhcxNakl9noiAr3JvyOgc6hT0jk
8SCo1TPTMT8uAHC2HQ8RyY7v2BbVuSWNeeZRkQemlZkLmEZ0u5Yrs93FJRZCUJOK3PRBjZgEzwNE
Wkl1+sr9rZWUtJ0oB62xy+Qzi3Ugp+EpHuR4ECX3VF6a0/DXFAujLTN8hPK3zVvmDqW6q9DleZqV
cb5SydrmzW3xOmX5pBE8AiJt5Dcka2Pe0x5DQ2dOysTlnMHxZdVrCsWtaaq96uCFWAhQC1J76a0b
1lnKdeBtTCtUHX+gM5fnkoqlVrUDN3dPpLCndc71mqDlbir96GV1K2J8y7J2QDgLse5669jnnBas
41Y77XWd8vEwBxO+I2vWl5bw494B3EDIYxrN4wrB9Gp47Ci81E08Z+5UjRlI1m5iXxwPxzX02qeB
7xzQUeVmiSfK+jo2Xp65+HodfP4O3k16clljsSqn74aDCXSyiYOTTBzsTWU5weNehoLGE9dvcBUh
9PTiMiamcrLIGVJsBTZXp+3Wf+tgzbm1pRIAPuKGweC8xRWPbwmzbt8SSSS6VHmYAqUw7JM9G4W0
C2IQJ28924RbhhdQAcoG4WzE7B5rv0Ynk27u/CEoLk8pxSe/whFP7m7LhX/xrMYQ04FipqUTNRGN
xc9/0bqR/ABLaJ39iGvqSsKsP8rQDgcBiLT6MsL130IvLDccAmwpfgyOu1z0ELj+sWNbxGRYeqnZ
8e0ACxCWsvnjWBs9D/nmNOeWCLDYd5R1njxVz9/tQG4wIPT40q2qzlrczB0s7QVfA3VJaj+wob0M
LHOfK7DQz8b4Tf5ashV9Upb9C3aGiFmqxnCEkN/RQOlNuggPHeNfvytd7LNa9AyAMxC872imzeN3
1/X5PdsEnrKu82HwKFtQI3aTuM6mwrVGBQS20yfb9qYi9I4VwlkXVoacBtW7HERXnW0uooPLTojL
j/UylskLchnm6ErE+VsQugzAhmgWRrB2Kf/NozYCDDNa/w70IYcq4RUno0yMMqXBX8XRwzfwtoIu
pfAqN+I0akpdOTb7liGHoMV34mzEwcStJsYd9JOo3DI6FD3HBjV6TocKwpXjgYSxGjMUzPwReOb4
Yx5AeO0iE0o+oHw22KVRuDyKOP3RNOF+jurplaFXJg+xMcWl7SmvT7xxqa4pWYr0OPTs7kFg0+Nz
FdBhh5+sSSAs3bZ042Xxx6Wj8BNdEPO27RJQw2zRwAzZUDzkfD+GM84D+xsfQXOn4zW85UFgz8ot
DePMy6d+AsZexugEVfCI16MpdjIYUNOKpdfn2VTd794HBb5DNl8v/M/+o08BDJCGDhHwGiNAuw+K
uNrjnLry6vi6PUMaVZ/Mrp25X4d0WS+zmkIUbsVblDRJHMykteKhQCWH73A1t2EVhi1Zr16Lqbro
Bap56Iv6HxXhTBdqCcd/QMho08IpMxB6pSuC95PTTN41d7lWvM+3wja6FOnMjg6tyktyATWbrXYa
8EJgnazOTTLWz07QB8WpbW9py9mdiVEBbVLDh5brVood5MgId1m7uqH6Q2hquIPwodc9MUwsk1qL
CBYCltXmgIeb24jwJjOcSLDRswtyoOYy2Fp9Zn+XkqkBFpLx1p6fuLyO4yeZEZLnGNT8/pJwd0rO
WzAV1211ll+RRi5elWhxCaX5Z7OS+Hm5icjz5xBHoKDhkNMYbXOv/qpW9Isd4+v24eKo4RvNjhf3
Ys489ujJFhB2TZwBk1zkl+exjb0ESrGZ7vgrQl9gQhj/UamRf3ibq9GTqaFHey29gEWPC5MAE2a9
AUb1THyK2YlQNoMzriCngXWmIIaIv2i6AWTRS7cvDseSHQ5TuV+wmiA9y8Kdjee5WEhMn1LoPTLz
uwnzXbIJaBO6CXwdZJQk5Olp88rxPy+y6sXgSaA3sgkQHfkqsPlvMJm+1IkbvXaNhiGKDTcz3epC
9aStjfOlylYvwatrcJIt7+GEHSPcKnPCS5cOrwkcb3knYynVyecFUKG61ut2mUMQHodiJfObsV7y
7nXLlsohG3PpfSkIvMX9iug7s71JkX99zV8MuoR9yrHaXQuE8W8HhMznKAER8NKi0YZ6LFw2LVmj
o6Agj2NTwnJg4Ah6Nj6lc6TQTkfnpQqmA2kpTp3ZoRMtg4lGnAQEDPkY+vUsvl/LZ9cTl1j59/Lc
h/yle9YLmS1s0ja7PFli2n950SQO2XluTCf8GutvelTn8zhMQAW4zsK3CW45KJDv818exE6S3i/M
I2Ol5+8sxcDwIWX+Z3aXkO8TQitdxc102vrJPOBoYbmr53w7kAhQT+DOnUsIaPw0LFuDMdf2CHyF
x/LywOfivBkTkpmmBY4WyoSNP9KOoarUUF96bpgEDoJ0wqcoeDb/rUJp8ctZsUx6ZsPoDYuSWzm5
5Dab4ml4InSUXLQrEJFqwP9MUYUIWXQVoFnrZlvQbLp5b/Byv43MNGc9yIlpRnbVqUQRxswfrphC
1Tg6zrmJXe4VQ0he/wgFPDXZNqCJE6+O+MmGOgm5PtUb3zJ+mXSLnvn4mrR9HKdOP+T8wO/xDREw
a3L6ReGZECimPIBw2lAQNYkT014ZN4MDkZDkD2xmEqmjDvw9Lhy6uWct2JIC3EhJAeoZAydJg/ew
DX31o1L0MKO2xTN98/7QnMNYEcStpW44FxKC8iyLu2isdrEP9F+5AQABxhoI/TELgObdHU2YsFDl
p8cqni3DmT5VCkbcuHMB8xtfpucWKbk/NOBZsL7EbNXJwk5ROrjYuWdJPgiIoGDZHDbFSTmDcJ/J
mdrpwZIneWolfcO3mrTWPItY4+DHJBngamCvdqIWsETs4yfv7BLiqwP8D7Psq6ranigt0PwrIoI8
BKp/LizL3rlnYmYMAhm1d9iay/le0CaPQW+2XnVqlUnoR0lCR9+Xrkrd+3ETEQVsrofpPjcAzkPE
m5+YVatfS1pPCm9hgjmWd5H6GB3mKMG7G0byhi9Pn+bOkZAP3PBERhbxMWRDSvZVLRgTvequtnn9
Vc5N/MdPguilKdLQe9jcdi7vmAcwMvJ2X9pMoiUgvKI9P3awZr4TvymfND/OFyzshpB33FQJOzGP
roN9ZAM3v4B+8fyXGC+yf/A9M8JnQBOnNaEjxLCPZjwvLC8a1kKCiQw4P1dvL96xbphwGBZcTZeR
rnjUmeWY8y/827Twa9iaO/SKxUVJ1WE6ukQZK2nS5LiW3PhIvWAx+REv2NXpf8PwcoAemV5WWyUn
P5DqqbdDSd9pBVwk409jiBRhzrvobqY+a143+3OuN/UvSoalz5o1IsrcRdzQdnFt6fDpMRXsF7GB
S+hxQN3f6iqmx6XYZj4dv8dxGvcjG+VExgjZeY6F/WFLiubFoZE3fqClESdLyJc2Pjmz1Fdvc9ZD
v7rRtfGT/Jtai+l2Ckc6vgt7LGsPMK/aLVuFGOIM+27TX2VjxFNTdmPGyjJ/+R9J57XcOo5F0S9i
FUiC6VVZsmRblvMLy763L3MAA0Dy62ep5nWqp1uWSOCEvddumql/LZAU9ysPKH33QOBCEkJMWiQr
ugKpn790+KXWUUUeM7zSirlZwkzbfI8jX1B5N3LGSNw9AqsPbOHNUwLGfsQJRMjyDOr/4I01uReT
Iw5Ql2bnk2V9iK66oHIgpIAgSwQYanix6OglaeZxGB7n3FsObLVmXHBKy9ssxzh6QhxBR9c22Hwv
Ef4LEj4ry91UGj8CdG124Y6Nsu5kLAEF3HIQVa2tOHT8r9Ke3Py1q/saTjRJNk6OHStyqI8b/l62
5TY09LWrUvsVNw8HAxIHx3mwxyh8LGI9bfqsHytm9D5bEGx5/g2JfzReUecHNOmEQfBBmeKxqYB/
pq6R9Bb1gF+00CRgC8wB/Cpd8U9Q2sk3t2otcPYskUy0GshQfDAmge/TpA2KCiz5IMCVF8a0iBkA
hr+21P0uCEvhXSw1oFLBC0WMY7waq4U11ooZkQg9EotZb7F1d0W2UsE4X3hR1NbzehhF5RRtSidC
/p6JcdwvFhPFVaUkFKHajYp4h1rDO+Uz9TiMZ/9cYezAVDG7yRXfbou+wKZI8Ok7L2Xs+D8mzFUt
qRfwqTw7FqaSA8AoHAOgDzACN6sRWX+JmZKUIH0pgqh2tgE+qG6jmbODfLBnk51HOoh0X7kDI+9c
M/5aNYWb6b3bWPiB80EF56JrhPnGJuO5bwr/1Y/y+KBpV9U5yVkcgpigewhrytj3Cyfwt6jdx2DH
HFcsR8m86J4bWw4n2xe4HQ1MuvPoJsgrAe1I9hz1NHvf42R8+5AMAQ03Wic2HGnvc2+InHC8v3NY
tLeOBRc0cXYaiAnXdVkwuJ/rogj+lUPd5B8sIERyQNlAlOV98Y1WRPkTmUS2l3e7sHXpdgmklXLT
EzIQsl4P1FFSUbCRdtq+WnYdgi5efYmzJRSmih5oghfN3xouPz6t7LkZs+4jZiuVPQPzDx4ZDi3F
ptNd2MHjYfvVrvFjWP9Vputs9DlBd2KJyUnGbtA6l8EybZF4lhhGAxTOdj4cOrj1G2BCDewPBOw5
KtJGOm/WWKH90rIKfgAU3Bs3Q6xV/tVH9sRSckbbNk4TBbXPq0FAAnsc+DIcIY6Dj/kdTS3KLzBd
HM07uE+oRBXj22AbCbOMh+kObtclg+UPl1RrNjk8PwyIPBMjcaqWc8HkB6yXQkW14Y9v8OHGEXOZ
MWf53XW8fFguXoooz/a9TqoWAJthLNHaxmqOmnQHYLIq0REcHCypTyPJyMPVsoMYkaTvZ6hGe/4R
P7Pvwpehv/IqT1dYTPYp11X57BkTLKtGxN4fJvzhBa34sCkn4M24UKgsQbch776jvHr/01HjfSKS
3feg6YJl7cRcOPty2yggAXi23ceWECSX0clUFd4vC35EUjG7NaJtZPHkVk2AacWR0zcUElJsC/ST
2wW7icClKeb9JKka9lNlxRJIS6u8bTnn4r1HT89AUUqIfQk64OHAixYAh2vTrEKbhGiCGGXP9GeV
l/q1C5EP4yhJTLmHgWMIecyrqltBbqpfFvrltWfS8rFj8T2tIjv01vCpF3ARaNMCRIP7AbHO1qLV
/4/XH1eU1TtUXzZuUIBVYxgf22mcwsNYKLbsGL+Wt3bRZtr7lbTkS9Hl7O4SxKvl2o9guKxQc/mM
40MwCl/Yyxde2D7xo2ufM8Va05i3H9B09QTsQnDCVZQUJx+yMd7Y1GIAKqfe1msd9ssXovrhhyaB
kHA1zNDh4gmCVOAxQkyQq+0WGsCbnRYL8wIWC2I3YDDLtxVr1DvZCDl5vHNtgTgutxGVslhJ0Yxz
cRIIzgHVXtskyFCeEdmzq8NaXSab6++KhUk7l8gu5UlWsiKgKmBXdkTq3rkPlu3DW7rjyL+JnSBm
E7923WJJsLyq3aWBCtPHEp10/hm5jX9UHsJPCFZjH0BgyGzzoge7egsbar4ySsYte52ifSjqhlST
wIdjMwOXkuLDpM30S9yrdZj65h6JZub5pbS8YGDZ3Df/vLvsdm3KrnOeMRa45Y6i1EITWAYQnmSa
pfOWrNf2XFLLXCAnsDOIXNmTfayRSB7Daoy3QczAqtzRg1JyDaGp2n030EwiyF8k01orEtfSXu7u
3NktW3RUZpIHG6vnqUJlv4Ff1mY0H9Ny1DF527sYRSIyqYpnHY1uNDbHpJ6ig9tE2bPnoT0Cy2XX
rw2S7D+RG4drB+3TOWv77r/JK1wbra2GsZEIceEi1awvVfQhsFoS4KGQI/F0SXPRCNdPDRPLNciR
HgNnw8T5mV0NDkHbsJM7RSnzyVfiTTLUTQ7ck+p7XiyxiycckZToseA/LUAqbVOnZb1BP4Sgk6K9
ac9TIuCWZgZ/D7hqz9mGPmltZTFWf4vZWCdRCxYcSkkPhRnE3FVkJcDfUbNHt4zlxLlt2uIt0yMC
Yr58KGceL4T2Y9FtKlhMwWveWyxBW+O7+BU9pIx3/wXCgWEIjjXbaHVVqOXRyQZd+Rc2AnaJVE4M
Q10R3A/Kme0YtLr2d4m65rpk8/Kb6kC+WZFlBWdYjbV1YWyS8bKwDXQZe9Su2XoCjc2byWTI5cRs
5Y5F09MDi/uAsKqCS/FIxJk+JkwA/d2cq8XalDgy9lysacIJn49PXMXkDi5JVO3CsrLha7d2vg/G
csx3OWk4Z08X3A8WdRBIR54oC8RiVP8yIoY4GmG8QAjR32dg6dAfliVilCg09Aj8luWRF5N4ZzCE
xw61p1yV0RwTP1cjSAJd1XEVwjfDKpOQfeRvekgbKXsZN/8jhEm3SO6DBxcdAHW0jND2dk6CHq4b
/E1TKcxxPAyAkJM4wtQdAko9tXUUgLMBdlRjuMVUQ+HGLo01kY1TaodbZFrXMmR6aaZM3/JapbjY
Wtw51zIdKM3jec53YsTl7o9idJ7AMCwOqYIV0PHFxpwBR8tPX1um0aBx7E6lF2qN5KJTTC3gSCki
OO4XsZJtFNVk/URL9wRfEeUVRDwo7lMXsN+r50q5p4atOs8u6EUkXFai5q0cdKMeiMwjVydLrBpv
mxthmI/Zdc3rxHdxUg8K8C1+KpSFG7TDg7sGmYFCMhKJU/9TS1g/+lxf327ehy+TJfVBWoZzqUgR
MtvCmYhnXkgQXEmE/Y95U6p2h1gmfBo8u35fvLww21Yrc2OeGKQvEV4W0sOrOhP6K1nsqAEuFkbs
HnxbMdkYRizrWjJ3+Ed2TyW/Ja3GP1PO2FK7fAq+gsbJ1gkCkhBLekcAoyxH9+rWXufxV5tpeaVO
JjnVSpnYlJvE75fgQGDj0r75Om66v6UOk+yXDiPD3tCTHHIKlw7TOYshbt6Afd+CULYM5a4Mkxpc
SFCF/1rjRe9ekgLQYNPNtY/agueCLWuvXxkG8mZuB1wQj56l7fgJySFCRJLgZ5bGMwmUH35YyutE
/Hlz0Kqcj66sEUA4c3OTmUZYJSSsfrc30KMUuY/DSmTdfMpbL/xuFQCqPzVOjN+64xhlmenX3R/j
VVH7GKOzcI+wDL0aZVlIL9BjBmXKUaMxb79p69T8FwtVU2ywJTv/KdvxqufgTvkQ7AJc9JCkndb7
DrUQFvGQhnLlBnF4yjl5Lx7ZRT4ckMD50Y72D27kIjIJ2jrcurHPU06mUr0WQWBslBtutwUwQAPW
TBGmGSAYyzFHFTV9qlH66gvehpNT58yJ/u4dZQy3cuZ/oDUw/QtPit29AxFUsCOmiECr9cQUEAN3
UzxzRgCA6UyK9KNnZK/8Ltn2QRQ9KOpwAoFiGyAWdrdRHqpiqtJjmjvJPyTtQb3hpHaeKVzHU9Qs
wX3uHQ2/harazzafMF3kSaIOODyGlx5QwL4Nu/ZHA316VOgmekKiEjJlkVdHF39wJrXiUwiWzegh
gVVR9eS/zOKNHe/GHKEKRlo3rPnXZLO3ZTvqxWBbkfzxq7mVZ/7G5B4ALW6QCY6bKAev/cXJzX9y
oWCKmf3EkqwZOifizzzn1EmWKoifFsHWxQg7ExsP3vR7AeOjYPiWg67AbBIEa75G+4tiL4DEkpaK
4KQASzFP9GSN6SYAKWzIx0Kn8omJIUcEaGmpr6LqePpXDs6a9kxwbdtu6n6GSeMNab+P8kAzMGvQ
DG2wH2YZtK4eI5YMdW0/e5kuKcgHJoJN59E2LFkZWnhs+84D3Nq3TnMEMF97aF/b6e9QU46f8zRk
AKzJdjtP+CB+sohde7JNWN2hURMOO1QXnOkEfCIGnNaXS3qlT0cJ1XcF27B+mq6xCzzbrPE1iQMD
VDYoNVaAnybskuVGeASJXx26jr2rWD2xw+PggeQWi41x1KyI3UR26214oqvhuy5q/5JjRalZGjaZ
959WeSW4UMkME4QAE2qPfl0JFV8xYTXlW5VBcdx2VGn5bnYKAmgd+MS7JG7nfFt3JGmBoCCT9o/A
vGd/EBRtI2GQEArfRnwLxUeIBoG1KJrZOD3BrHRuLP0Ih8MMikpMBESGNRxdWylj9hJ2mzb72uWw
benpq3NgJizWGUrXK8l/AWHOxvKemX7H2bawYdj+GZx05AGBJOoPe0ob/CYQF2l6tXOMKWycDWsn
FHvh1KXWxo1GbAqojTBeelmwErg893VJFgBVpbUcFie0rNd6AOO9D8c0ye47ezs5L64FYs8lYFA9
9Ib5/mXg6VH7ou8j6kDJeHaTJNlw5vld3gFt9SV3UIsYWQ0oThpyo1iJ2Jn6TaduLFbKrfMCG0ea
81qE0tV74QGv2s6jTT4l9QHmCpdOHXJRPR+bSeQTnDKn3EYIvxmeYeo4kmkFMT0IR3YplYOFclXa
cbPt3CY5sxTJb5XXogjJXVm9RyUQEzqcJv1hm5X8QvUUUEiMRpqNhpPfFhbJGlUkUSJUaElVoWFb
vLL/LtrZ14d8otsviG6Q2wDczi5hZ4EHljQECj4PvN/7HXOWUzvzNm87ap1o5brsQnmmGqfbIgvV
GzxfUMjwWcBdYsB0X8ZDjATy1dQLadREez4xiMfgn5U14+gQ5Re6IE9kTFEc3Fk1swIP4ydszZVb
LAqPQ6+ZqMT+LPrt4jC35LnqZjvehPliwq+WAwlsa8ss4wZR0Mpe/IzhxY1FIhVBZINnP1B1zOnb
wjmYbJ0kxRhF03Ss2CdCn4n13ksbdumFnE9I8QG/QRk9zHh+25WSOUuN0tYBxpn7mywEtPo9l2Hm
iVWC/kAxeO9gsiAcmcxvyHc4nxnCLiDbbBtHG2r7umfLOvA03BYe2+I4oEfABTfglkUv64dvYZmZ
H/gobvthYajAzFDzMRKGOqfaD4JzzoTmH51ljEqx60v28UPtvuexE7sHptv5OaVVpj8t3C55Rpzi
oJSYDcvpxCQX5kXsy/KExa6HD2zF+Foy4NNSXofaAhXp2RNuI8lcfMuJ5X2imLFemsJBGSp7CWkX
7MhlGiGfpOBc2ZGbtvlpQHQ99HXX72i7cCtJUTkHjb7hNU1B419C/M0b0BEWITK+zOQajUv5lKrO
WfBg4x9eF7Zh9c/uy92y5Z2bLX+gvs00t68I4X2x97E88jUZAoIXMRWg/72gOPWeCqxd08bBk6+H
gKXmnKBBRF7gDO9pVDV/jM0EGo9x1yDPE378kAUzOBXWD86byyK9Pk7VYro7xafPDhAP4kvSc/nh
hrvPz1ZDhIvo/rb19mcTQDb8oQqV0dOAZLS7TQk5RQ8hvMrlNSTItv/qQIbu6jYCShsRWCiJ1Kau
elqY+G5Cu5s/HQdv53359Q/GIcIkoQDT1j4Sq3js2m9ZzdQZbT323jpr8+IMJdkfr+7kMjEhdLYC
eeUJNJXC6w4YaxPn2HWUGmPosTdXDf/gqrTm7ru1lunTsjCeg7RSuJEGvQcq4vk8Dao+asupGed5
fES2cHOoHoNQo7dZVJlf7BAKzQskDCdGCeY7B+6MpSI/vUXDsmXg4H8JkBZX/JoFsJMmYpS09A79
IhLrTUW9ADfHysY9uAL6enDPxX9pZE2slAn7ejRDXU0/Kg8R2U2+PweQbsZ+L+2x1DtdggRej4jy
3TX1bvWlfAfGatvgGDelF7orZnXyiRsiuJV0rwhP3BTPRx0WvwBq1QWg90QcOXLcZyjG+abKOKcJ
XR6WmwyignDxwKr3Lm7+bU223YqE1rnAYwKJhYNJ7AXF9ltqsKuvEl/Lr2HG/00jzM800ddvbIt+
j97Ryt7JTp5vOBvaZ9wwP2hSzS80+/QwQZtheF+UpxKpzMEFJsgIXrY5w2PjHYMgAPST3S3Mq1AM
oiOndTEPdp9F7nawCnIxdZWIq5Sh/9MrDmuUP2l3KAnQBX4xOh8OwwSGRKNyOB6G2D8QIchiW94x
PsgU+JSMitN/SyaLV1yq8y+YSQu6hRe77PgwrzgCOTWaySx6moyobz0f+wt2bfdMhUopJsEF4UoT
2bXUxvvJc6fFIBDo6BIJ7c8PCQHiwR6jLbaVyZr8Pel2A84CF05WgCvnUdo1zReVwlamaOnXQoHf
hbmKclTPy8VBck+lCfGZVToSMx2lFWsrkSwbKVztb9AUZR9NqtL3kq6fQ76PHtO27G9tm4HNop4p
PsZg+My60uPrKhA09L1bX0gSlV8NIJe31J1wQAZDnh18ooyPi5z/tmlo9nmyeFeCfvLiEPLibV1u
vWHVeU7wRA4vshsf0915FDTiWzP4I84tXx1n5fKtBu3wSf0xbzucMTuHIPvp1+sq4RNs7iy7BmZA
vkpUxnoU2TcqWQuRXM+vRZBJpOODNZETvbEGcQsjaR7FvclCN8LzmxowlAiMowenyuMXwSRhxSVV
biRbL3YbJJic+tbNjkzpt7MszK5KA+osLOYdCcNpG560ViNIE3nVUwoATs7NyRqz5H3W/g2rlbVz
4PNdBKrnQ13b4XOAmXy/lM2sjzahRxvOopZ+Aal0vbFd1zll/D4QjNge2CvpGskmZrQpM2RZv88c
wydwd/y2bJpSdjxdFn407DGXg0SmcZVcVoc8jcUH8geiKxA9s1QNwH743TIWG+PKUNI9Dj9IM/tX
4rKRApV+/oEQ0znWHgzicnS0iwofNCQS7/QPm6J0m9VDt8rAZK78ns9VT7Cs8tFGN01TtWlcFwpW
ERhiyEPDOJggxOIJY8O40WkYvaQsm2jpdZYgC7N8Nva5LFNyeqB3IaioxAFNlvmrp3b6cXO7opwd
vtEbTlunNBNa1SqO3q0wRq2WWNfl/pcigmxmojB4R+4EGGwXVeCzWADBDaiXDnZEDzB0+lAQsbMG
V+c8IKegEQ2DabzvPElRLqcmOwUYbfioC7TcKkPGIRxKHbCn614z0ZaAqVc2CRrPLKiARTP3yScK
ps4pXI7DpCMRoW+PoA96cl7GoX+OkuXAdx1tW7UgBwws1n9Yan8cpAGbztbWacrMCUs108rWH/J/
oU2QnTU4XH493+oCXbm4LXMUhpvRN+SeQDzosTKpNe1nyYUGkOszod+9F2xjR1i47VEeopJ6Jkcj
/LJ675J6Sj+AC0icU5TYHKo2COtHMSLjH6A+rXHHQzBFVXOhWCov3nQ3n/tILX7j1ub79gjmaqMi
9HckhXQ29A2eaIsE5FyBB3OyGdAiPoMdcxeSqu9Gk1K5Qb0GIMpFHAbVrWiCAs5lUTrHkGnzVxio
5mEKRizolMO/VO71n6pqnsq7w5JXNw74PxN2tBK2ZX+btnxqepV8hnDMVwMb0ac49KsdZHQ7XZkE
rOs69yItMNg0XOqZ/K0tu7xyYU0nj0qLhGSwPOSfku1zUC71M8UtJDk3ABdC7M79Ci25sd7J3wOg
yyyXbzAaDkwpBANIPuaimF2oOZtPKHtQW6c57gVEIWqTlgHTA2rbFSV99KGmBCvB2AQHZEAAOPIS
i21eqte+7Gk2CQTqER95d2TqYrJt43sZh8z/34hKl39ZTkX1Vs6J/aj0kjgYGpgZEVAPbV65sLlM
Vv9CXCH7msfvLnhVQ/pWxLHzSI5L/iJZm2/Kfgohj1P/T2uFOiTYuv2S5puyGlNa1qRlPQuzYcWG
v7tXFumfKXaGG73+Vxu78b7PwR7jqKdCYEVKBEGlvlnEGxLtRasedJ+Hcp2yxYYNwIDue4ayQ1Kj
19b6QfS0/Grs/jIdjjd96BpgVtPYvmS+CKFORdldeF6hAAryO1p0BPmOO9x59VxDyI7XteW3yu10
v6C+X+edZLAN26zZz5DMnpNOty90KZwlvm71XxI99KodF6QEuq4YtbQemZGcCwFxOwB+tv3ip8Pu
LldY01WatbaABTWzijdWZaHvmBKsiE5B74OWtWab4YuTEzPb7TBrbRAT99tGZwpDQ4VVVeS6W/vT
SCJE3oRq2GZLSynboK4ikavdjAArOU7md2Bz6B9dYw3r3kRYW81HmxLGDpoH6zlqJ9g3yac2+Eqh
6EWYfFEqp9Ok4ZmzZ/c5zvBU2NYrwZdgYl1dnEXgOp/MaNIvHYj2GA2Rr/d2WewhRN7lRwW/D/Zw
J32Oa4Zhu8CBv9gpnDtr0saQxsQdOTwGA3aeqSNYN+uYsXhs9tbAeFDqwL+VuLJvgeulmwj/G7lc
EQy0oHc+StWLTwtcm7UvM5H/jloiueHWqv4UXm8uGWqsCLg7MV1rh3n/3S9OsU8CR8XJMWaP9eCX
D9KE3VrpkFE/3AcMHcB34sGnXW6wC2Vo4+Vdxw6pNBvbQ5aHGAUyVl1VkEiUftN/yYQwCrfkKRcY
yxuqYxRV+SeDF/5jY3StBjanpMmfMAmQhx6a/iOHRo9HZZoZrS9F0r/pYn4lY5kaIedN2xu03AiB
pbeZYQpt/SEsjxjPkmfFyuHrHh5O6kYVMNa+7xqcKeX4xONEyQV0fc+SgalGKCrydUT72IWQP/O5
UK8GPsW6KLTbrREm2HedYvp61/q9Y3mYq1PM0INqKkkbAoFAvJ4XMOpbglD6XwzYkWaZldQccFGG
EswL3JnejVD0bTtM059G5ewux3tStGcynqysitdWawP6t/HqfLe6MA8V0xl3TwkUgudmE44XjQcc
wW1WWUx00ZXA5f4DfWL6YH4i9mEZeYqgq969jmHTpcfCZp296xcpMfJghNMrG5vWP8eWXEUTYtLN
mIrhL4+vXe8rNvZvTp6Z+ltoXT8t3dI+BzAfng2yE3o7Fdk4+0NT3DH9IGyOqNkkqVKRANabw+I0
BNMDChjJmev86oXGUXZMO1pucESuuXMI3PpO0Ysr86AnM0XfI31egFCqx72Basm6Lchu578q4xVY
ggDSLNMmZCLjkgI2JOu4fsjmkJuXHzDPq2tgRg2EY2mLU+YEKcy8JvudndTmVkVb7e0A0njlMx4A
x2wNOLEP0uiotTQGuF3q1/WB7hCNNNn1wZNtQO+Fg8xpbMslvKVJ4QGU04j9boLRb8axAc+GamJ0
9bhF9lBv48G2ojMKGMdfD2XlbbPcE1uj6LvRC8IvLDIi/3Y0rimjOiQybtRC2fR8ItQk1yEq/CY6
L2ldi/2gJ/kfe9PmVLhDRgdIsIeNgtoxZ97CO/KYEIId1JL+T4Zc84kpDlk+VSQleuHYRZsJ0YEF
ZIixSG90p5kACVgFjHWw+a9HyVB954XB8oXmxtOrQC7+m+7Lud4kovbVkxkwjxJS16HGHYjL9cAF
el2W38lwDp1eusHqqkgrnPGgXlzAePUriyxrRp1zd/9+C5rY5jOVqAuQGLQsU/BV0Pfzj7cOtlNv
sipKLhKc+rXTM5VSKHmTfj7SK/AxMUflN2gmzKPW7DpsPh37UFxeqSx8OFKgVtf4fer46iZFmuQb
xFXppChtGUBnB44GK7GZkLqJ+xKhqcAyjD4yfYOjmMfvcTXq6Mtgkh9O2iDnx7/SWBqhtoZG1xhu
I3IKnT3qgMEcUt7VvGLHk2oLOEcTi+zixLErgFPDdYLmFpIBURyLJAsmEq2WRQxkLKluqojMGrKS
Eo7/KUd17tvY2Sk3khgbGG2Izv6xjRT+f6aEg2IALWS5bNFzlL5RL2kZqxh9Bf1x4YHDg/3S7Rgt
gwHn4llekIVEd/8KSZgvUS6s/qBi0EGEqHCdrGjCbCx3rYg2la9IRUrQOawwyjIXS6eEATIi6f6r
SKb7Xqp09IUONwapDvmCCgyHiVwNnaeKw1iZZdjpSFZfhGmI6mgVJBXY+IHGjZOLIj/QTZOd6M9m
yR/h3OXBflaBGx4nOGsxks6amhOgjHPS7kiPAqWHxZNH93oDzQP5cWXJdhgeqiFmgoM2v6lhbIXZ
9IKvCeVwrX1aaIebfXwshinwDlVXR2YXWtmiMNg1+stxRvi8KwqmSZ7pXsyhxx2JHL/sgu7W3Wkd
jX2PakTzatM435XABC/GGSZ5VA39Gp9HMuxsWF7fTTYiDpHgrblrKs95DlJvvjOzBuRNvU9yyhFx
WDgfu9b1053tmLI685/0FZGiCkEux4FPpKk1vHfWHFwRQGnzSkZR/+QHWvJHEUMDqMR11b7uKxeo
XcREhgBrGn4PeRkFbSkMZ3vavFEs1OOfEebPHwLqcEM5LMdD7GQY+C9IFLqPtkxb0LYM26+1NQ7/
Iok/5IDnFUlriaT0kTmimz9J5VD4uOG05bFLf3BXBP3RYrq68tskf8o5Dsq9NmVa7Gqi7359n5yc
TYYHkZgLRpfJoYDrlmIDzfic8IerB4BhPlFVlpPJzVK0zvyPefz40iWqGffR3IW/EOMEnmoSFBkz
ugM1tA9cQxBC7jfHRubN3x64CHMlYZFN1y9GPAi2bN/4SaeXeWqtd15b0p9QC5FwFo75GBx7L7Yf
DV2L3NW2Lh7SAfYv1VnLUc8vn8udJJY7pc5E2bxqsP2zwFB5dCkhsVmbBFsGrSInkP1gyqV5x6Hj
M/SnUUJVbTsZjpYpsOnbHN+lSSKhrXskCSEPiHBqEY6UvqN+YkI4zp7nx6fRw0rOhW0KuDd2g53Q
79lbboLa8l+XBFsH/w5cIESFJg14pdEOzuQp4JXyLciBd4dOqhnhlX61Qd3mFe8VXHRzqMax+rXK
CXHayGyWZzabbOxDAIp+ZY5HFR+9HQevMMyLG79ozU6gK/sTsR/Bp+3Rwx0YAjpokHqN+Dirw3HX
1a1n7UJ64Ga/uAzZNzhT6D5dIeW065DAaXyuAoNfj+f7K1tM3D6UHnTgEyLYNPnbdWmVb63BDMnW
MkqVxxg4YwYplhA2rBaTfQN0DnvbZ9d3z/OkUBsxAV6DblQMROzYLtZlSUm4MnyZoEJbMOPccma4
5ui3HgTEzWxP4P30Q4QiPTP7W/+FqgSgqS7vn3gYBfOK2qqJw/HyEle8GSO2F6GgcnDLfEJbXNmc
23ppnWCPzwVyMycl7uKek/eKk6D6tBuPzFueXgwFiYaRtCEpDBIbVyLxEIqD6KiTLEteu5nR83YE
nzWuGR+4zxngsGaj+BteEw2dazO5MlmDjrUv1pAJvCnJUpyboab06hm6Vl+dZ3XdG+PU+mwNi0nw
b5k2O9H2ya3CqTHsmazx7LEOqycQoHAiJXL8MxM5cbITTg07jfWPXYUlRppyYfZp46FjGzTDv7w/
c0l9VOwLUc8Qb2YjocTdm29q43RvAMP8+a8TVwSCrCqbEd5P7mpkCpSern+gINT+qu+EjWYaFnP6
MhQ130Yx24b0I+lPETSeiEnSNDVRv50Njv6VDfXUrEur0vNeGCvO9zoLQ3c/WIzDHMWzs2qNGn5D
m/32zi9bc7YR5bQ/LfPkAkFD0g1HpuNWcm4JFPX3rs59nwqqBCJjGC68lJMbom7qKLmxluZQ+Xxc
QwSbsHWDdcJM1uar9nVixIG1wJB9s+Ed1UX6+M0PjiMb7yVn2CxWohvb5VA2PRljbmNq7zCLLg+P
3BaGgXh2h5oOCf0wLBqHfakrQKqvRdsGrzW2SPKmgEIlP4Me6/aUcPv/I6iFPQ0/dnezOtSbmx5K
yPIok1r8Q5k8PY2JASrdZpBdMD7Y4nlW0Aw2k4Eac+oaJ/iHjoEtnS9FFqwDZI/hibSRJfhW0EM3
Y4gEaoBiSPVQldlj0Ekttpqb2KIvwgxnI+tdz2UanJYwIguZ0ooJXN6lQP1gvm8q4iU5DIhItne5
YN95cwGuHUuQOJQPpv4zBYiiV7ob0JBoD57z1k5qRgODHAEk1qUanjq4IVSUlaYkzlTmvfI3xbfJ
E2DhuLMjAWYuJswpD8NmvGZIBY/5wpb/DlETj9jf03Oj7E+hWPVuBviNT4uZ4K6QhadWHhCXrWrE
gh3fck8hkMGEg9pH6V6Hsf2BH3XIr/MoPABVzMHXDucuaxDLeQqgCwmcz5XPIKyxnm006OeceWqx
rhj07VorJ5DwnvvQ1Yi2tiVj8iNyiRTSyFRFe2Rj7PXdKK8+l0rjb61cIqP2Rk9Wce5mF6GStiGG
DSriu9BxvNhbaGmqZc8VL2WBMnbBjtTkzn+FwhOVVhM3UtPU92oq/LqzYh75DOoRRBu7VJdNa4vU
qSycVWYaWGZ1NX/7btUB3l1wqgjMKSfpuK8Jo+5tXIV3apW2TyinoDY0VfQJP+YvrCMJhlWbZ/SG
vP/5uPASMLf1niaaqJf/cXRmy43r2BL9IkZwAki+aqBmW5ZnvzBsVxVnEpzA4evP0nnruBHd12VL
wEbuzJVggycOPBTVENNj/NYbvbvLfT6G+Tgn9FyUqQVDP+EZIJRTXKAY4HWag/6vEn1+rJQpWbvm
WDW3QZqX58CO8n1XZPKt9gvuQBbZ5I5aSMGrsSExjlvQT7IVd4K3TQW2ZMBDUbBq+sAGmkaAaJcM
NFLjBCc31y8tNeD5WHuX1CLjDFID85omLMMmBUqJ4y5bEbncpMAMHtI8kY8Jxrezb1E1hDoNvchD
MsVrqZqfgWlj2DC3zS96ccAgMYkH7neNvOow8vIPW0+OjTRVc1kglKldwUfADHGuRzW/vYa7Y+4a
CDyVyqd229tDOh1Y55rRRhdlD3iWyYIcDN+NZ77W1C0iLecq1F4ymBvPbVT+nc+aPYIwJo7cDPAW
QIGSisKXFGcUfhulYZPhjZYJ8A4K30AQ4B47AOkViNSTWbtNaFl8/TY8Psr5ozNVUq2tpfPbx8mI
+/GM1kKwQ5LYc/nsBzgbVnFEJHUXG3fOJScB1CqFkOKsC3vEEYDoE2CjNN1g5ypd3Bm2tPxwvcTi
ATrFfY3WJ3+DmEQZ7AA13wuAOEFoQcQ0D/bDjmgjCVmfU3SLX6IEVBbQg8abe+BIdipT05aHaEab
XVfikdGz9PjHW7w+7zoydqV1mpTNzG1UWgPyFcQzHOYYpjeVHXvP0LTYpPH/PntvqprjbPYD9eVE
rPnWcI8CbhAyvOrWkbPlzztRzbmd8O6S9yKOTCyVvCzoEN/rhhC7pfsMjSxgNYdzI8bnl6l0l+SM
PFvObFaUWZ8EPsTcCGe9x33E15w+ZqieiR5hMSaggzZuZbvznmzQqNdtNfXOjoyqHewcEEeHOgDw
grEj0RrppGmyM+mIptn1OTuWrdUp2igC2SkwKb7RPbrDvR/Dp33+rTQUTr6e2MitcXPYsiAFsQVn
2k9nThJlmjtqZFAS+STROZvSSOycWroVbaJcVZv8guoAw1z5c/RlgjHDbtI3abPJgqJg++RE7YtJ
KeHvMncAtOl14r7HsFvzwPdc6/6zad97W+Ke7A9TZ0GiroWCe2zmLqVFkAI+J6znhb4gniIuLyab
yY2vK310IaDJftngiOWJiD2ZMZB2X71s4Hbb8PmcbJz2CrDFP5s/7FeF7OtfqjkzphOHJvFoWuFc
Anc8sJ74epNn9abWZ2cVUPfCRBCkBkU18s4HwLnwFOB1hj4Xsdfh82Tmh7EBh7XW3Rx8GpFt2Gsv
u2eGcLJWArbp3NqsGjr1ib0UUBsTghkOPCkowrFxI1Bt3QZ96OJxwvDp+HONA2PofPQm3jPbvnbh
NdkFqKjV4BcwNHRjJ/mpQxwRCN+1SPds3AzzIGyJg09HqgRqqLXvbyfV8xGCRyKHNSuu2mFvU3Y3
kWGRv6dHRxNYHocfZ4qDqbjKKp63FjO+v2GdxYlTWBYlOjE5Rwl/mj7cLb+HOodMEyn3gHnFiZ9d
H2vdI6v2joINUYvpU1hO3YTAPu1hlxe+Hawxj0jBXhY7FuVbfvedcJF0G1AB3l1ypWhvneA7fp7S
gmJIMny92MXSGMWWIbx1XlPw/OaLxZPLgBDtpQHhBT6fG4woRX4esAGCQ2IQPubSaH8np7+jzMup
2jEIxs+DR2Bkq2qLXDlkmsk/m9JK/RImtS7gNAhdzVs51fBmPfyALOf7u0uViVT+gznMMo/JQfjH
ubSjf5MYMjqpCif9nRNLnUvKq5FSoLzwd1/cIqI/FDsllqAAL1DLVpUlC5yxT2x4dYeMa8M8IuqK
XS2JDQNShpd+oxlojVKr8ClFjTyWMdYsAhVqfub/5j0FGG/VdnFw0oUJQrS9JlTf/bCInYwNo0oj
NoORdMMjsm2esEnvKyCs1ih4TXa4ki527Jfiw4gI8RzmPEPgcVtNwTs0yCFfT1E2nPVIwn8zYzup
tkhMqlnHJP1ueCJ4/WYthD4jEe5bMYv51OLR78DIKu8KqZlqGro3mv4wM5ty0LYsW0BpYSuEOjkk
e9oKun/mUGc/RpcyC48dNsqDTcDY2gtu65cZdOU/MEVRc61sgrIrZZfLw8AQ89h2mXioYsU6IuIw
BWYz1sZTPKvaOJddU3wnNMP/dfuYArBGYY5FGFDUMtD/6W7g90ssebqjUDJoDahq2nR+7uZBvq5G
mj1IFop/4BpZv3jUq6sfz5jTMsJ+O9xOUGvN2KFBjIUVJLiWrhGyf+kdrBV4cmCN5uTMa65lMcyS
AnXeKW7pszWjs/tUNADOt3klcawpw2W12SoQX8+wM221aTEb/iiTdzlFFKZ6sygd89aUY6Rd2Pod
y5ysRQW6e86CGzls2rqElcVExcmrQiFJ8dYRFtamt/HmJGGtShqhV2XwHTVpi4YCV2lxZka6hp+w
YVUTpkrKB2l07iuMzFtezy+AGK9Fmk1XY5opb2gn64y3DNZPm8SP5GXnh5aPVAraesoPBUbcg7Q1
lgvcysmh050MuWXyPWbs5pmGn/nGNn/Z8sKjpnLyjC8MjOaJkl7OZ3uQW9XR2ZUBngotv5vfY9m/
jJU74lvIsrWTON5pIjp0kVWH7zn3jWPlT+bG7MTnwgdlG4n+uQFYs6kA7+FNoNkOJ0/FchblkX1s
Q4gm8BL9QVDhnYW9/1sQdXoyekgFzPfpPsFJSe9zEXwpCSoptjSLM4V4u4rqouBUHbpwDlz5JYAq
vRtJdadXDXZ5rSzPvDhjEq2xc31FPuU04CI9hWVVQYBACmnOxJ1eFm78VU86ALqW0W4Ia2S0Gk7p
b21Cl5vnwTjm1KU8lRmEBrNo5yvmQdoxWoNGId9vT/iwy1OeD9mPUjHwj6zM9i2dgI+GHpZ3yZdy
wzPWIyEkli+e7POB+5NoQwJ29H1KSS6i64u/njL7E0ylO+yyjX4zJvlN7C/tKWj85myTRiIw31V7
TFzD24BFjMVu1zwGjcfruoUWaZhe/9JSFQdGg8QJaJ2Zf1f1kyVesO7b0n41MU2ufSHtAwxuZ+/q
3nmLslj+Hci47VqbdiAsCNbVtrr8VYis+XCEz/verkkf2yyxVWsUz/SENbulMQk0kJLeGiBRpGqy
nVWqv5SvVFswEoh4BZLESWu44FGNM1pox0XtxcK1i+AmEH9xO+p5qDfazQXmWEYVvGEONrSNznPr
UjQ6fYMJVGCWZnDEUzKEgyX7vZDVeAHpCtN3kAgAdBEhJAaoi6T72F0gmxygH8wYX7LRZ8Uz+SvG
5eDKzSJLuNaz9zC6/vNAsuSSJ0sjOZW78WCbRvGNH/dGfkR9OgM5nCAZsMnW04F+puitzoPQQET7
FDyHTnNX2rsaQwQBU9Ra8nPdng/QlbTwR9pxOVuFMfwjBkhmlTdj4U7dlTPu06uW9D0X7rgBTosU
ZcOAqqhYhNLcoa6jcb1NKeT6pCL9w/QvdrbbcC5AGCSt6nSes45oT7oVYKQ0II1ya9VBsQcd3Fzp
HiMJWo7eYSEbFBZWfyBsZ+IaUUG2ofWbR1vfidcZT8gnf4qRxgXjWRHN+zRyngyYJ6ozxXC01Lh4
aoD4DYSJKqqe98pO3L0AxUa9N6RClswVsk08Lr+llcxY/3sdLlZDjGoc3i3DxDVOm6xkGxtDRojG
AZ2ShwDX25jOz5JqcCpwjfhdtk20nqnse8l1QiHoIhrvBwrK+Jg7bCFXVbsQUSAThyKPT9T+ibtO
bCQ8J2slVJ9B+48d9bWo8ilRAqxAJ88NsFGsNiUNGfxv5GTGGnNNQWv/niWVfuZvIlfc197OIvWO
wCz0H9M1gw9vxAiZTNDum0aU7naJMfPHUMTg/mKa2VRLbL04c0OIQ9iEPO2K2lOKsG9WVuPCzmDI
LRg5veyVN4ja+XY5bYqlgI2H0VwdZAywvFC4FdwaBVbiYmiAYz4WwmQd2tXLpznRAzJFGPJZFton
1rP91h1pJbRsDBcetPVDEwUfowDq3/N6uqWxn/5D9MQ/oVLe/2ZeZ6GXSm9DwoCsBzNhhOaq+h/b
Q7Rm4qXfBmWeBp/GA/VXO1iNOgZVwgEWQVH6hTBBqAV+b9Mc/QTfTS4D3n4o3+s2Cpp9PJb/P0jJ
ZPAmek8HU38Q82N2Z2FVHzmNk68ilvapbfVfU+NOgI/2lbqWc2psqrFHigHCCOjc2uptDeGjih9Y
YREFddiZb3BrkesvzDk0+756IKsCfiJvWaR0CXnROpNVQ1Sa1Rx4vea7zzL3kvk6erTElGERNJK1
OYg3ULDxGwIMK2gcb4+GUaSfI9LC02S1JAlLGPENLMoLtQOPtBY410J71q6dp/TqGJZ+twvMuH1u
9Xcs6R31aij/1PhZuwsCoL0Mgg55L5ASDwRLSP7KQa/ReOqX2jVxw+Zjs62DyF7DddIhepu8pnwn
mJYTahCxbJOeW7zuXx4BAcPmMzo3tjMRQXJt7RuEwY1d9NFtKXxQDTHtePgUo4v2qBfmOU07EkYv
55sMGLGaaeoYE92B04p05gnKCtQbXBrTGyi1Ot7IgBfnSpis2vrYcc/znKoL6UV2+VZsbxZE9wcj
VtYZymR3mia/OZKlaN69lgektLxmixI8f7Vx8gQkEidt7F/B436ZrlD4UBHrVqVNREcmlX2LwF6E
vZi7k2Mrbh+uwVDKwTlYc3G7h4O3FFlBqM9tg91JP+7mgF/I6BVDs1ZjzMvMF12w0jjAHlPilEeN
v+HZE7312vethBpvgjjcRqQ9+1UleQCfZCbk3u8q88Dobu2nuW3oyeB5f+DNZDJ21PanXJzokJP0
PzYLT5+ANcOmjaTeDhg6LGzKbfs012W/r9JpeiexX+39vgLqxi/WgzDIQvR5atRyCVpW6uZkJKc2
qJ2XzPb5af0uC5CV+APfgRrDo9Hmxjo3kpcphXVIbQBgUAkvyV2PJgURWsOYnQhsYXv1Y5b6LlIk
aFY3+W66qN5YYxR9aLN/AB8mnuz0zjErvSg6OZ1MHot6KF9JrWGDLYCZBgP9s6xsh/qryhBp2Daa
v7lNuUrV18Om9ZoCInRNz4UxRDcqPdgoQj3+oXbb/Ybosht5uJLigbdxtqxy3lVwSngoYpGu0B4H
Z9PN1Lgds4491R25v0mj1Ek27I+obsSqiYHRqGds2JHtpmyhy2VrFn28iyaEUD452brKLGfGd8mt
EjXMBc4i698k0f1OTL331k86/cUejL8CpNdGECT/N1cWNgDOjHbVUxe8Sz3nvR8Jt66CWYzjhrR5
cUMmyeGFC9N4tkmifA6V1jgkhBGFshbRQzrKBJ83z4Qt5cZvSd/0VGZI94q/CfIYJ3jOxDdVtAS4
ZDEyKjaI5bCh+YgoUnjhSYoXzunjDe5EP2xLYezi0rL+BdkI5uMOXKcJIGE2j8SLS707ISC7eca+
3EIXjGaAFjRyp+XU0wZMRw9rw2Jgch3bG2GZ5QmYmsHrfvZQ9opCH1LIQ0x0s0eXg/I3NAtGODjj
4Vs4pRnWjqpudSqDlBvETDaxZbH4jX3qDuqoZjxo0wQqcyAP1FwHD03Wt989V9F5LDzvlQjWsJnj
nqUAD29Bw5PDB6FplzxYISbX6wj1+jtXtMeziprOFmLyPiVfcssSOhI3jmNWnxlr1V9SlUlIASZr
ttzsr50Cw2DnSfqrbAcXlDHcy7Mi94RdL3tYgonSytlw3yq8r5u6L4cwDizvbv9T/juGjvaV1WR0
cJwyepub4aGul/7YZ0D8K0pvfmIezluSHhwbc2evEqAZd1CKBWrHpwXayo3+iDWy++t1egj570Uv
hm/yHG4EtXMDbP0jjGUR2rz1SXd581lG1nSoYu7tsWRtgwRp9w8pc5GiPPZO49Lln3GuhocKgt9F
CNJjmD2hqpsTEcOizH7Z+HO6p4lx5+jq5nuYKJFF0DtOwLJWIJ/jvyhZ+SPPAPU5T5pmmkZb1eui
7TfCdKgXHd2Da9UzbAfKGx4DaMf5PRleIQ654l0b+OwI5XsjVQtCHtsFbVNH3LPVUMY3W+nmIWt6
DaB+asoV/WvjEwhFHfIVNSleMPwjynrQ7zyUJswM/+fZGnvpbpMf62MPcqQ70pI47OmXKS8tHNCV
HHlmrQDj9lDIisrg3E3jz1wMFCITRJOrIp6KMB1jXphIwm+iaysCtBl7Wiittxx0547KMR8ylEn/
KKGQCfMp3CNN3ILMyMoGPfd/9wRJDkfTg4u1lTwZkwOPcvxDZRJFe1yGwXSj72SQZyxE+YZWiegZ
yobFpA8xqQbDf+8la9cFUOmwlU5LLYR/L2TxM/qgLbv7A4QzfaQnS6Rfevb5uE28E/j+v3Z2yo/U
Ov0H65B8U/DLKtbu4sttJrgWY2Tmdx+wKQWhU1yvRkMy6vbYupGVRlehKVjOfpKV2k2B1f0kXOr/
7078LzyCLgXqwCM5QobtQsilPCxG06aotQFLK/Yz1D8y36h827JvfIpIGv1GLSzUvIkkTLzS/ReL
oUWQQRI/c+oExkrwzSGx0jUHj4y9DNvJ+wJbCmm+nh3KhkDK7B3q9fhEJYxt7BoIx6nZNBbQqpAm
JTDkv8BTlHXJFOGJNQCg9rTQlfM89mAhyJslpyCdmr9J23a3KKhyIrlN+5lyKh1J0+pNTFHrM/Uf
2SEg1HtmhdrvDMk8lJYCI+bsGtXWt/t0X5htW24DV7U3y5DLm1HG8jTnhvAx5uEcxNxQ4s5DSpH8
STozhBOfbPpJpEfHLvGXTVN/wxVqHgKU6I+8yewtYbocZbvqxEORGT3GTiYzeVWO0XykLCo5tJBQ
VOTOxEkWle4nrJefXRzPP9Iulmvj9/njrBbBmUCvhd+Y1qPVSXqidVm9u9SpbvrI/QPfqqOXAqRp
V3bGtzFSfjM5Ot17sMTupv3qs5ts9Pt7R0VUJhLpSiQ/OcYPNgGVfZIUOq5G7aRk8UmcweuIPZBm
4CuuUYJjagU2Uh5iLR1wPlX2dAdwrXRCrZQc+WRnlgKvQcyqY9a0C/9Kfrp/Ia7cXireePR55qEa
sfEOzh4sjLNb8DogGrnzhQZK/b10mQE7YkHtzwJN5AK/aVV1jFKIjDFB88mvDiaXGXn/IEqcy6Cw
RJmI/9g4C/mmeTUFK3Bq74QiSFMbpE0+o0jpB/LK49OSxP2h4mqrSMNSGuJKUuUOLA0cvmAdWLqM
/pZ+hiUcSlns0iAaX4Go9CdKr8ubde8fAcXhYnllucsmEZAUmlpnBTdD4O6A24w1MSMlcBMlaWUq
Znh5E7fWWR9SeSq+GKTGKayGnq5A/MjWSeL3tkLbYN0O34BRumWRtxsUlGTubPcDqTYjAJ3qESSo
P1M64dr+eR4nD5DGlArU9y4dfgFoWDbWMJnwe8eLt23rFBdPMEkKMO4ZktDFJfVe3Wn3TwjOltyC
h7OP+M3YASFDl4LaPyHMYJsyIr2wa0R56kuP7V+aUdb2Q2hxfEIBj60wqcdGrUfcJ9PJSTo8vVTW
xdkV541NgxLvm19HWqazLgsWKRc8/10NeDjJPlEi8TxRRposK+I+GJqtfBLlulT8MhDcZHHVaUvk
Ys5Kh9BaPsJDRBjHgs/3GF8yFUP4lAMeh/0yGRdd3PEyuGQxmLXcbPQweflzHrg9apaVluxmcp0l
dPIk+BjKoI2fRtxINxhKGCSS3CAKDZ9lCzmQod9znGqvsHYwoRSV3+HPs1rWewGYpENpWHd+phcs
fwkukBvyl348tnqxliMsS/UCiBkgXMuyGnhCfZ/EMs+K/CuQVza/pKi4Ld0E1hCQstzgry1G8pMB
ryu0r4os48km6MqXIe1LKoz8uC/2GigY+PsJKBgJUAX2DUK7uRtlR0Alq/KPEZMqYyGhOXn3JNMJ
p2sVnJa05a+SmvYCpA/u7xoSn410xvYeBy1PYK8M2HlqN4H00RiwLbbT7Jt/886gCoWslHlKQQLw
1qwVcEr+kSRtunS24OOVQhzHcfC8B5I6iu+9sihSNg3POM2WLqOtLa2q3LSgUdSptAJvTyWb2RzG
vICC502p9X2nmzL96rb+54jRC0tJFcYqY7/wwuq1W6iigZoQNlSojafUMt1/ph54uhSJry5AINxH
Olq895jDnCcsOuhLF/FI2lpYj6n1BVa2E2UNzCbgdoXcaXwCOzUP8Gk1Qqtd1n6I6dLyt17JQnWD
7IUjg56j3dgU47ON3vpr9PkrNcHgW+IALZUsO4kGF3KKnr9BCx8x3eLJjnJ7xlbbTM+QVvwTTxoG
j5in+TvmeQocqEdFVQMzH+V6GwDjXBW2887LEYFBl8aOSTt4S9vp3+xkaUh3Co89OaCtu2Wwb7DZ
M0oQc0D97pMnfBdUr+JASP46A74OvgyAq+XPzHH9DtTpKIiRriaqtmtnvNLosK4ECXHgcFdCkjf/
HlcMGCLJ3b7LTuBdnMaWTnO4uNsSn9XGGiSxPZiH1C3GdoiDipCrVNne7roCS4g/7GxKEcFSyuaB
TIt3VT0S/DqilQt0wTyG5Ew+MDiOF3Rr85TFyjuYwrc+3L6PjnDyaLjyjaD+XFQTXHJ990pF7ksx
YGwfzCD9M/Ow35lkrMnVghqpMdgUAQtpV6/s3D/7kz1dLIiD66I2JeRQEmx4GpKXhoWZWLk9/lAY
iDfkZesNQdC/oNfVv3Fk6atf34eU6AJ2CIAlDg7/5BWWemQC8Nv7KLXs+7tTP2cqnWzLf0qgv4KJ
gptQWh7WlVaVxOoXF1pFAewKSPR76bf/AvbqIWCb6GsGo/Q3ooubl7F2rwKoYZhHalo5vrFnG4bs
Xfpc2CbhnPMgLSJnsuPiSav6NTbE08CIebBgq4QtPZEPQB1y1qkcUey59nFOqqQLIiOs7EStMgTr
djMBlb9UWpQnHrNocP6NHWGKt6KRJyjBEWHYxEyYC8dnaylmd+W38IuLkSLTihNni6LMzgGn3g6D
Cc9FdlfoHQOOxFl8tqQiVv3gvPnslrasdcoV8fVHTwXRgzHZl4zQ3Gogcx0CSuJX1RX9Zl48Hc5T
oDYowdV2MeCIDqJTPyD8+hA7ax92rvuezMQhKWVfM8cDlgRfzATLYiEwPf+Mt1QehcZ+3FpUaLUR
fjvdknq2dfBSxDDjqBGGCCN/FuKPQB115Zw8jNSHKknkOyvxk1gwilttmtKQLNBUB+tznvUfu8kv
HQyErtG2g4RqNicnKrOd48kDblV3I31Ro+lEyR5rcrGN2wQVsRZzWPetfUXy908inU9A9dCao/EF
oI7LLLRsdeLOJ3yWX4k1eMRuWuDYuJVDPE/fQCBZsMX0SWLjBBdBydfdXhgTDF3seLwOJlpKQeU7
p4R5pI0DV8+kvE07uRYZO2d2m5WXVM2nhec4HJsaOnAz4ho+UdPpybX2uBv4ZgBltazV5GPhZcEj
djCR7Kfm7m1gfGWcnQt322nAE+Odk8fxhIu6reVDg/cTP7qVbEz6cJHV6ClnWt1YpKBxw9v9nrAY
1rTR0qtEF39Lh49P7y/GrWUKPPpm2+2BuYzr1k/rc+T0rwG7x+e4dZCaMiyOmt7RLnJ2ynOmH8sU
PCdc/+yhgPEGAxkE4qINYa4B1SKst4d6lD90UGN2qjd+NPDiFbVaPSZhsha+lB1NGRxFey9tvR/q
BXGJ5MVYU0VP7NXU7J+KwNIPGMguBJbpGRcmWxx/ruqt487RofAMXrtMzukxqQbkDQABu9EzLVYY
hBhKSgAgR2YN/bU0FbjkbKnOzizqDg35Saq77zGmFQKehmcNPMaxY65ge/UESK30oYE4FAKWajZN
oNLXxDJ+gLUP49FPDdCZpKP/YTc2wcnArd7h+a/xTaeUfBvVJMKlpbwW4XScDszV3IO1M5yg2Rj7
zBvUlS6W7JMHPf6otHH5XaK3pWqur1RBeGfb0WEw/7p16qIRteRj74AxQBQL2cOamKKUtjzoAN0i
M4f86heOWAW+bdy4bjCujN8NxptsNyEQfrpOL//owcc7Y8XzvNZZ3NkH1r8869PPoXOjR8mtdEJX
DDET+BdSDmfheHStZpUbDxt2Bu+VxojPDQuequeZkNL5U04FNux6IELKZ58l2Z+083CUB02+4T8E
RzNZ1Hyylip+Tw16q/3I9tYIdD69QPJ7dua/zaj1U5NQY+4CI0EyKH5MP8L3kSxnnwaDx0bh9TLj
8tyUTctW1M4xL+fmtqSuZ73g/ChWQvgqnMfBf2UtTJqjGHhSDjSY7DK75VZqvODs35fsQ4r6SLsS
UI44Nq2TmlouQCXKF/YrdM7ytZ5cs4bbkeSvPK84kNi4EWXj+Hdr5IBMsGMCOypL75Ed/mN8HxvB
wxWXfBmao1P1dogpv36mmjui6Jpapo1tUt4uYwKWJePaF34q2sqH/rU1MMWVlS/p9qvhJSmPWcpk
y9wEd9oI2+fbZOmjOUzvfhOHQY/FqiJcs0zOBHe9Umyh7fJP7MxK0e1hQFzxGAlRsS99mnlv+UJx
yzRnj6aQXFlNK47VGIVFm/90RgHiBsp/AEpQzvwxSZkRbIr/dMYynEj0wF0aOa/huugHNwgcZPq0
3c1Jf/8ZuvhR2sn98pOOOBt+3O1iK+1euErnrTnWgEDcsi8+PCnlrzlZ2S/+MogqSVpv6air/0Ve
dE1TwjDbYeg/Omd51DJDXJjYYq17igGSRXY3aavd0MMt8dqfGC/ymlVVRmBqMvejqPSZ5di9QPoO
dMlZ14yJ3gqsjGuukB8muCNI0ulQLxw0LrHsg93OZEamPk5XXUsJ26BVuUWCrXZiMH1yZMN936Fe
2QI9yzaPSITE3Sk3q/y1W9jDDJ6mwBOVVLM5rPPX2uFc9YyYqCvk3/3gBztw7H/RuhdQ1t22gDl2
SnP8lSlw7wNfE/dSG8lumkl/jU4VZZsOEXzTVjZE63QYDdbA7DWEem3x4qzYm4NVsRh6J7ME0ino
7cnde5d6sYgHEnajybMZKnTUfQZK78FwlGxXyhrUTHDNM+JYXoQDgzAPvVzenB5ozstOjF/xbsI0
cdbVB1YebNjDi0FVmYQuokgdYVFARV9gm+xir/YZvKtO09QGYdSAuLcbRuyG1Zjvza6xwsZzyydN
XnBbp3etMCtpgOoKhuFSPsZutrcI8BEtnbpv/PvNznGNOaTtj+Hb9mD1DYO66CW5+dBpGEkgOpfw
nNVdBrctUf+QUU5/u7x75gtk0dpZTC+Vi+GdLav45ZlOQ4NDrPqWq6K92GQRaRlFOrb94asVgrDL
SlvpLRltXNQyiO/qJkNUDnATujZCjUzVOej1Ix7CJ2Vhep5pLVzBLPkJdFWfwNDU235OmBb1vXU8
Z3F8ag3VHHqZBpspJoHoVcxtafwzly2Xozu5IUaNl8SqHpVquUqRRicgHLG3HxmHbgPbTHJCEy5k
9lDFmPq7TnvGM3HHu3jLntrGoHv/7ltvzh1PlwWMOVg0i70hkqeF9Q5OnLzexHinn4yovxY5lF2G
CnOLVmNuld9kf0x8BBwzfHF7EeS7CQFrywnSQmzCorSl5lLQQG8MT+kwaGp+SG2sMP1mMU6ie2lf
KtMPJcisUOF1L/VuTvHMKhMMQKj5OZVyvZBACS+9GAwvD2Dg25s2dat9myUQnCIYM9L/F3XJ2cVL
DfmU/Uzuf/MckIcF+sjOHh1x8Tjad0ZGAnjic1FFXI4QTKwtnl2etIil/RiqyB9ffBHXm1T42Qvd
B8eGbc7F8RrnL7kaVnVDFn04RHXvqD0YcGrwt+zU3mLfHEjZ8ijyyd7ME26dekFRD8Z5ZP2FG3hj
3oeOjRExtRLMp0o7DuIjCOKHwHBHVHZYMLlDVcJxIRd9KeDnH70FdCKfXOV9BaXX3VrDeVDQDFhx
Ic0fcPzjT0yCPj0lPkR+m4Fjhac9e1xy9ibDQKtAxrfjNWrLdD0pq/tYWNEhf1DADZUmPaZDHMtD
KXCp1ughzPJoYuCjAfXB7uG5aReJsyNZVWz4rtU7QActiRa4fi5Vc+CZPczKzJ00JgEh5ZcyTcYj
DDt+M6IwPphCgeETHVtjk3y4UyPZxNrlUeGJJF0yczWebG8qn90p7l91I5qHOo/NsEuW8cWiDQD9
Drno2El0ClHOp0JTqFPbJbMh/cD/gFgHjJPjPVPlUey0wRYIAKuM06EI6VlSD43qnHDorO88qI7C
78dfzRvuRADQ4uwl/DKx7XK6fwm/6GKXl67EV9g0cAHSbIn6He0OI9vVKLpi3x5OsY5ldisQa9xw
FKhBB2l1HPuKJzMBT1SIVaK6zmI1U3tvDemJrUtd9NVLEaSNpcfpjeGxcrkD8u7J8/xfa0gTtKrW
2RXwtLaTnPEk53Yg4DLLaevy9AoXBold7fO9KQcPgtJEiCim+wf/enPf15kTMBxStxjW3Xz5o/u0
+Z5L789cdXJX6Dbfsv9OcnyEJd9l1Lb9AjrmKROl8eWrOqJC6p5fxz5MxNS36eOFdtzwMC2GFXDZ
P7B7yVfa3DZ3uto6p4Fzx8OpXzc9ZTL88NAwkvu7nrd8fezqWJGtJ1juxnS0YaHu7fUSZAdRpZjl
mlZjiZ2bM0cmLALc4lixzWF+7wa7BjBEiorDkprL4mVwWFUevXHMsG20FR9T6FaYFfuEnSACA/0w
Kb+REMOO9HaQA7pDUWERWksMZDucay1rzbRs32iFIdoLU8YVxxLyQT0+eNiz2Pkag07u89h/lJ3J
cuNKlkR/pazWDWtMgQDaunrBeRBFiRpTG1gOSsxABIbA8PV9uKxNm/XmvbLKlyklRQbiXnc/jnHC
EHltMox49vCwYF8GvBJIsV2q+Ae37eXmk6O2V4TU3QMrKnMcwCu8ElqWwEUwBb5raeD0Y0WsbrYZ
x32RRlgue367bXfJX/iTwzaiCvNEJP6L5EZ9WDCw3810NMJW9152a4YmuoOgouutJxv/xu29PxcT
5DHMVyzwIuMk1zhog20W8b7E6o5BQ43sat38k56Y7pQaBHwG3BZsqUQOI2Q/nGx4o4jp7CER/pEX
UMpTbIjU8dGWgYT9iwwZWVkvDd0VqCnqsuhuDEmxsFxjY7Ji51DsER68fFs6GDcw86fOm1uY93yu
WUPOM4wbYv8epj2h/3ZpBeYTSClbd3c7yvla0LO7GlJsRnx+NlM9hI94bYJLi1MXiDGQRu0j/M6C
TiWeB38yb3B2cTWnKGDje+J6oFzhzEGSYYY76mUZsICoImYrZ+R4opt+WWWLKe+0H8c5D3YqLx0X
4QPREI9uHsik4Oqp0tEAwDCvjafJychpIQZtS4rZF69Z2CIcbI0KUEdpeuhDTdo6g/Dtl120adnD
YDPl5P3idoWZPe79tzh1P3hV7xtwvLmrxMofllguH7UPv7DpRixtrUud5pLVT05hm21oZvzUub7R
Q4poH4N1vjdeOH8T9h+wAO9yDvs9h2A8JAq+yF1gYGnOkwqoJ0wWyenLu2duN2GLhUfZDTelnL4y
Gt8i2vl0faaFZKCUMg4Rlrpim99vojG0QqoxppBNCzb7DcnYVePl3CKjkdYoSOFXlcu/8xJ+9wT5
CdRAJuktOq9wKJW4LXsfE+hCPfu2F9JldhJ4P+ETwuLM8mbnhvXdObPU/IGLeCODRo17IIPsBw+S
Z0Ke9Cs4hNiBlXPhp9RrQcegfTq+zTBBSCzM/fTI81c/TyQz5yORc48oFf+a8RjMnBrsAHsqY/yn
3HVOPc7XA0vV6pDnPRUhLiV9KHjRBn2gQeZ0sOq6SX6esGfcwmjapHCF99L2kL9L+9eSWHujW1os
SyiLeizZb6Vu9DyP9CrIidKRclbHUNFFhQnM+kwo8wX52Noxn6ZggRyona+6G1K1o10UbMgIKbQO
RL/nEtqeqgWrF9WY6hq2s3tos/FOcaAsLnINMQIvQuPJ8zPqVPSUR9Zt9Nxm40PBxR9rscMtR3ei
AEhjc2/HDnxMT6NmeMetzl+K3jWQ+xTYn/sK2so9EhF+NZ4R83bK56U62zDPXySr2uaEWYB9hWm7
o6maEZhpG8aPpudje0XQbcrt1BSQHtK5GsadCBZisRt0v7ojdlO556m9H97a6JepmG65a4uNq80v
QkWTWs8GtyX7IW5+aqEHEug5odg2gbmDRyrByCZAD2wmJsNDlUX8ACdb/Jn6SJ1i9nTYGln9tWH5
ZlkkD5OZPbqNHSwFnb5qCbwnRHInFO1pSthNlph7CrvAbmGXsIli4sBsa1qnPIcL/a5iLseHwi+h
vjky0etShRVP23y03TVmBcq459F951hvvrkFLB+K4XLatoucXti1mhd/gT6eE8M+OGwkT6Vlv98J
2VvqJbptYrvRK/bnnqhPOmIO9/oOidJWp8DW4ZHLBMiLYpJb7OYs7FxKWp4gKswlmWSdk4dO4gfB
U6m4Wp5xxjMa8HyCrBJg3QpVf8BmMUZIHRiYcubUgzRjfHGcBap0L4vPuSqDn4oyoZu/lN47za6o
Aroy4coFDc2nyFAdtEasSsiIxPRgV6wEIgAHwCaV377l/MEfumzUbjD+lm0FbYkLQd0d36LLtcwI
QtCc4vFyCmSc3TJgbJcxBGLGTgySFojIfNpl80RgpRpFsZ6l6f6EDap8JzXrJ06qXRgwZDe8d60q
m9MtuAnA75o82gGEneY9yIhHby2OZmpl82wDPAordBbOG5uYyCGrIvnYLMUP6OLJdiFOTDRO6lMa
tI9Vt7w2oKpcg2QElIl6Gmtpv/uE7WEkG7zYwQjtO/Al+mJVWqsgqDRIiFQM96/1GtdZ+bvCCrKN
9KDxYWXRQojVKnZDG/sHG74zns2y+ViCfO9n1VOQZn+LgEOAAD5p7D4nnIAMwfNLjfpeiyEkFeGZ
la+TFGZSPoDdTeCBbuuOBRoBv656N31QoJWB32YPywHb4mXaWYz9R9t4xWUxpO07ts9sbhCKVBwd
Oixkh4IpQZJwm18G2t6fqE1ueNPMbIEHbXZZ1Isz6xtGZ1kN+4Y080MCYOg7gykATBjoE+vkiPGj
dJurnOfogCrt4sAihL5MWu46GX5LCr/PlABx5YCwvufIgdAqcl4EPsY7OXFHwNG6kAILmk+FkhBS
Q7pQP9MbsRbt4Bya0H1zoqlsyLSU+seEPYf8LiSpdFdm0n3GWf5MiYN36u64hNgNH0NliUc8gqiZ
CMv01DoF0Po0fk5RKTcUW7pyg5O+pwlk8KItLMj5TQ+98ysJMAG7IfmoIW+cqxoc7jcaqrN9qKM2
2Ii2qa5VlE8bj2TTDaChiHYzv1yvOs8zcLIxOZ0ROdW7J6Rud8ak40thSvdxyWPerl6WH0hGlifu
gigkgUtAHHjlXVfncot0RL/zaOFJCHTZm9sohfrZt4n/g3tMfyqS2dor4+TnKO37gH2H5e+BbDm/
WeKn3/bsYHhnSV7OXX2RU3kZfXNtEJKI0kdExscyK29LPRQ7+jzuXSuEntbRGHiweC3KqymrOlZM
vPzDr8FO0ySNqkAxR6O/swwckNtyrLOI5YFHXB6VsGads1rqGkjs6NxaPfGH8Jmlvb38dPJO70am
lXxt23TdC1/Gu3GqqRGjwQM2R0SzIcrnMdWwQNleNcsMywhB+lBPThIT6eg962hxmpMBa/R461xt
TexgnPhB69odDnnPz+JlAVwElrMImIx9gNMU9lCaaWBtbOgexaESSxR3H5rMXgCP3DtdjG13EZwL
eoRfJiglYytuSIbSGhw4v1NUyyuABMq+FS/F31Qu5XEoR2mh7XDc1Tb9INuRJNw1xEV2hlYV7XgH
lk9zJf4YUn/b2IGFnAowhqQK2tXIpy0fCU/PgaFRHfxE+R0JwmRkRpDhe3ZIf3OVsBDvnXLcd8I6
uKIqie/Vzx6zBU54Ig0sdChsSFSK5wVUGJKAgwjiBJa795TmRSE59QJqncwunUFsR9UEigphc4dl
D5DGVOPwDkwwXRbyuuyCtIhZ4LLyw5TIxtQLI0hZddAckgb5AN+0Fy2vou/SYNu2svsyyq5Kuhqq
OdvEEybYNYk4PnSYIwbzDkwJs43fDPaDpEX7FOWFFb3QxhZspaPBsdbgU7b0Rbt/HcLAz4GfxGY1
YV3aGIwFn2kHc29VpL530fHc07yG6XuXR9kS73G41y07oMrcOwdR6YupZ38yuV2fvTAATt4WLCbr
7FqH1aazpvxTpG6x85gigi/m8XE4WkaN+c63O6pI4WnhUAs4tc/unOnnpgVPBf04ll/w72X1lLLA
9F864aMrAXlo0mfDw6DZRnGk6iuwbcHYR4/0oE6G8Oe0MyK3xH2Jlj50GVWOasxy7wVdk2iLZydh
t4KEQgfhmjkk2WUxgWXWNBRJsxhzKYhWS/lATtSjzLq2Qu74k5jNyDKDgl+UKhYYx8qXBRsPXJHY
exsDRSujkzlUviGSXTKDraRapvY8B65TvkygW6x9n8nRjleO0Q37EFxa9GQtP9uKdrqzD7zoJxFV
d1fWIlmu+C7zdtvGXTK/cVUjwM+ePat/h34nnrn0VXJf+mFMtHFggdRVonu0SrtwaHovxuCTXHOj
rp5yxLJHDsDdslocdoPrOYW1olYsmwbIhwXoz9iKCYNlrs8Tr6EFTK2tyS8nPn49q2rGLZu7F4bd
iHbzxjsSVRQ/fT+n1hwbm9jwiKD3Nc6d4TFDSCwfEnC1OGkwhh2XvK38R6cBx3uhK6G+MfwV4sAA
NHLsFhO54dgBM7pKU773VRHCrYIcM8B+HHlczKwTeFpGUVXyafVdagYG2Shnw6mTfXI99KhUtFX1
NrfFoD8A3MmcnyD2eLAEZt/GOcK7pnw2PtEhZjvHKu2T6QGhfRb0/TJurYHrpx9N1TZyM8YDERbD
C/9QZcIfT3jO6g6SnBcesIB17jvxXjpNfapD9wF34985DR3viCFa/M4mP3sYRc8NVaChboG3FCcY
Nv21HJ36YN/DJI1NG9XKUqzYWWgEd2s/kJx3NmoFRZS1TOKvhhvr+BzgPuYMo13aqyyfKpemq+/j
bjWQYQq6OBv/TgSem00tUql3GHCm/ldpmSj5ldNyPp5sd3SLh7KXw9EEbExpEmrLexZ9bPEkW0l8
UjiO7BvW7OlGIBEYYNsZ+rGDagFqTxFOyvTziHnJxf6WcVxMXob9axH+kD3UZODyR7ty6W9MZjc/
eVjGFXSa1EclY1Y2JQtEOhwOtZ1j9HV0UuCS8ZJbYiKaCUTZkrcfqpKWyD6fHyxM3D2Cs8g+rKVm
0+7XtCNftRdbGGA9IFoBbd/ykk9L+DEMeIdX1kRpfMwK/l0rJTb1FNu3sFH1UWRB/zNxo0DCN3GF
g7mSXNg5WqDMZhl8W6h3s6kHGl3ZeLAvzptsz1KMer7RJHa6dz0CDhzsxA04cWh26dsYzzZ+5ubL
C5LB46aQG0J/E1r9USX2+JuCqOFzKdhopkTeymHaQg5nH9omcG/utgsnVse40y6WrrJbcITb2m5O
OVgOAKtFMrBso+ilmpBdYEqDDCIq7y3u8ssZRD++0z6RdLt8avK7zSPN6PDQUxbm+3a0/UvLKL7c
PAcbXAHhSNYrcjeC3D+9PFQbGaWf0pkuBnxklPatnMGi+aeuWQJtDVotO1h2+/25s/rBZ6GZyPDR
hsofA5bI3B8NwwykRXh2zj6lWeuk2WlPeExd6w2oGiwCyjqGEN7rnaecrlsHuZoxrnOByJ7CApO+
ZoWUU6hd5gm2Ajtu7uXWTg0Hz4MZjE2BR/fUt/q10PAVxN3g+66G1ov+GsLBw5W8aQNPXhjCLhbi
JlaYR2fubNaZjS1LcQrpct01Ma7JdTtAr3rIxsE1dCp4dXpUITeEw4DOv8Wx2L95bQYYTSUNw+vd
aHOUPsQGHLsAfiiykr+5/ndbut8wFSXANZ8iF+nyrByse7c+uDsM+7lx4ZK2SJt4+2gCehycMiRz
nZEApy2Lqik6BKbK9RrSdybCvVzW+micuzHQvjtpdrmK0r80ZDjhI+vKoHrEbunjAo2cUBMGdti8
s4rMhSTMlY88emRq987OQ/OUVy9KUpQV5IqNt8Ba3XBJLeaHqecB+2Q3LVsvjEb6LKuxeSffMXFV
qq3uo7RdvS2ySjmf3NuqY8btBOVZJAHQF8za3ZsiWp4ivHjBxm5RJPduEkPhCtLwmFdt/EeC6meH
PqgzmOz4RGnz+CAzp4KUw3fg02jceS32zp7YR46+BylUYCfoGMQQu/gXUDwvLeEFSIM9ntEx3WGm
76aNnwrAgHiofOxjno8AS1ox3SYOQeFzXUXpvfGiH5bwHPguDK5xILvS814g/NaIodx30AcQiWpp
v4X1HdwMBIvVortk1bZApazWkZ7B5ZO4ZI4rOVXWudGypK2u9dYpd+f3bJDRlb8muh7O3eFuM53T
q0Tcclfu4PXpnot3h4mY0g1xbfHpHq0QYZag+YTnEOQpXrdECxvJwpvfPccP3t3UOM/FUCCbj/dG
gkvYem1/sek6qS89K5j4d4XCx8nhSs5TeHQUWx0YMdk4smuipSmRWWllm4gYZVLymOD9e7DGzOOR
gynlNZkq+SBlP1r5ivIaq7zMNjMPdKoUMPzEua9WXWXJT26mjvVs28iknzZE0T1Wp/J9IFA3/saU
C/mM57mXfsqe68keH7sab3U+p9S/TBIvTzCredMqykBovZU+GR3ZPHuAameS1cyum4AGHX5sDfGK
81LlBv/Xndn6MVhtvmUoVjfeE7F5IKnnvtI9QgO5zdBwzFBXJZq2SD6JTfXzBodcxEeLH3l8juFI
kuRUegsGZKAYabTk2uum2kdlckUaPArDgHQCw1iJZQVOZcYPpZPsDpDwyP6/sdhIsGt77OPnOCIA
a6fVn8AJ+WNdTJBb9KzRw/PFFfoQz250BH3fI/HzMdna86CTszcxT68LfPbVNdcB7AdWWdx9y1EH
4A57FxnPtQs4H40MOguHlxCSTF3oksGVHZ5c6JdRsKXHIZi+IvCkj5bDT8/dsDke34e6t7x6Q/NV
9wkrm85wrbiIeGQqunPSa3liQZDma5wQ92VB4POG83O/JZHowJwMV07ou9lR+IETHes8k8XatXhi
rNjBYkdMZTBuiXctD6yAl8+kc+x2P8w6YPXSzpQBDQtVVmTTxjXmPf+hBpgH50+kdb4p6A1dCPDG
nfWO2zM+hrKVHIZgq7xb49Z6es7Iezb5uoRORE6s0Ekodk7vqPa5SucR6QISKiECgQWVN4E2YEg8
c2Qfax4wZLlUJs+wRSwhHiT8l2iDVVlAqMibzvnSoOWDzdBya17nsElm7CpOFpUgqGQ9npzorlE1
qSuU3jTQRSLGaDmKedjkI+9J1C96p0tauPk4MH/tCAUmm2QaxK+c1P0l5F16oJhb9hT7Lc108y2b
fbAeY0DoPQkUgMJl7hOvb1nIB140tRsxw5UrW42nFlf1+AuRKE1/h4q+4Qsp6ZLgqUs74M5lkRnj
wsy7on9O/QEx3evDutzD/nHEjR059PpRevU+1bHFTkDHFdE4KuyUISx/CGzSpdu8yZszBoJya7Qt
D8mE7XRTNeyfhknAnJJ1Ku/MyYSXeWkvFBFzl07E2HVbjHXejlX6iOcKJVDDxcmH6rWfwqJ4KOxw
bDC4L/afKNXOHxY1EH0by4scfjvwwS/NB0ZslhaQTTL14MJXWVAhLfel/0aS098QmRjAidXW2Sbw
zKWO3WBjbVQZOjVMuLKEBBKDXMDH49bxz2Xqxq2B0jH44MiSBXJnX1vuSSe+fc8pom8PxNHegtJS
wU+7S9sLhvAF6JJq9tgTaD9BRso9fD/zsIMyNiH2NwN7G2iBfsrrkbvDFsRgy1Sjun4nNBZ1tpbh
eOMGlzdvsNtwHfCUNZLsYM+tRomZp4A2YRCuax/v5txM+Moh/ifrhvZMPMzKmotniqOXcG8GrmrH
rvdjcQibxFGv5T1ZxOodhMzPycwTTMAa0lR+d04rdVpAlBEHl7Y7MBMsSfaMK7z1nwFojeTBfBMy
jEepBauGQms1jie4imlLO1/NtecVdhxz1MYN7iDMJrLEVgTZgNa68HTsGGtUnj6FPSWEq8HgJSyw
WBcNuTkbCYqqECopu62SY//tl3cdPGc9c2plCOeGkZTaK7fXb02WRPtMOJ7eJa6Thhi5hP9aTV30
0g9F/+q0Ufo9AVWwvwRwhjvqPXT+YDsccZkXwjxxaU9BkqQThoRC6JEHeQrep+VP6aKGxanVJ+mr
NczWD5ZE8y1Kcj+maCKEbwu2D/LXQwxP7jlmWP/WdsSyiLMgeAWHTRtSWYzDfC0Bo19U1POXB5rg
0bjqmyrZ+kr7Ll2omv6nIUibdls5BEPXvlPOZytHXqSF1DGvU9qmPyMcWM4Oj3taPYXKJlASR6Sy
tuyOOdXsiXtEgvv4FTylJU6zHw4T954SMDdcK9HUoL4LClJQPtDq7CGKLmRdlKLYVVMaVAWsys4V
FtySalVqNkmdpL6zHejtOLsKARqAGx3baHk897bYAePpiVBQ9EkSpHxDkh7NtkW9PsoqgPEPEOi2
uEgvJ0bSoDolKJ+/Urs176FtwguJBmtmhRHOdGG7QEKjxBn7L1ot9ajOi2Yn1GCi4ln1mBmUP9qC
LWV+UHKDQQUTz4JkBmYwJnIZ2ZjHwNwuLMg41iGchxhi/MbS54n23GaNMI8UlA7diC5IURV1viIM
WmjD+POmR+NE5mp0Lx/drKleAliG8dWaCvpp3dhMtCYr2UfOpnZUx70vVlGzdaFepqD2dXbIBiXe
U5+uuiMivexeO24vhM5LN3U2ER0yklFaQc9dkYMcQcxYoPodqgUPcetnv0Tq6DfhtwBucmP/LvMy
OmGD0X/7zO4f8iz0z6pMknLvRoaCpIhwBOu6scr+VHN3x7Z6S2Io3LGCRxkjbj12aZxGzIZcic+z
sFv3Ac9zpw+e4W+MYwuyUZTWhLSaKcw0NGQ38L5801tHQvbd+E4mLbJZuzOQAnFvSR1/NyEP/2vl
V+x6USWWJvoj/M7PL+U45GyYXPBeFAnwSMFoF3sTzxeHZ/+mpj7YWUWAxw7GLJm5MHbgpiYfz4gw
5TkIQ4pM1UJx8MJN8xgEOZ7YcVYRPeezSW4tQbNhO8xOAUp8ST3vitnFGrCkcuU/TVRm8DXmnLBM
7IXjo+Hx8OzKZb5SHxyoJ/qGyh91nbBSHaMkgPiQqYwA2v1nB6AWp1JNknnTEX+xbr4L8KI+OAnF
IaDd5zZSz5YfgUG2cgE4b2U4c9zmXgucg58XaQTSQ8aiwZUqR6aEFcLpaEHvUGKC7cX3e4ohnVLf
INRQmQ8LRTD11qJXxMNYR2VTcmDXDC7a9Za78utTcvpga04fLIws5Fgjzel7AlROkS5vlnaDrk4G
nFXKJN98KtEggmMdyR/8qJN9Bi8Q6Ixa8ciK2geB5PQRxBMojx5GRMmmpEkY8quZmtQcpgPYiMlv
yDgDgGeyFKKgLaQnjul8VFXbg22ZTZrYF8bIHuteSVoTEd1r/IKMBMERrHKhv1hs40nGoluxGzpy
35148bomOFROTVIjaSeLQrxQHL1AFh34EG4l0GABnwQv99ix+gaVW+2TUai9pxm5v6W4v0kGCjqO
MnJRJo3Kqt9T7rk5w72zbAxV53JDjzfvxnHQLFrTgfq1X8tIgvVQNowfj5klVXN1XWvQuxZrWLJ2
TO2XR6ub7ID4tV+LS5EUGCZp4yN4QmfPYeL9DxbTGwP728eSX+5JsnFs5oz252BMoOhmRamvYKt5
lMeFmi4NioEdrdo+0cFrSeDSfyG9UJXJCvOTtcXaho1QQbLC8BeNHyiBsBiyyMYmz8YowcuhLPdS
cvV+c7iDVM9LXmcvARtbZjf2xr8p6uBqF/pJ++x0bd5s6FYIzzWf6x/EHReYyeR3twxkLIvQMp2p
WAlGjwmSelMF56xJ+AUo97AFaV0IAXV2Vqsekdcy2Kfp4ungPXDkfABN4JOWrSkpZJnnrQaZQ/it
C33sPFVY144ZCAuH44np2nCeoogiKVTLZupkEuB6ibzXDBQgjqgsqstThna+jjAmD2ozVrnbXnDT
ZtWPOsU9++UHgRkoMcT0vg7irh/XRWZb8VNqERBCWfe5IZCHbdzgswHpIa1VAn/M/SAEhEiGqSsq
jpiP1MWdfKA2aA3iZ0RDXEwkieZjSn44jYK9tbC8qJhyWN5fLCcu4u+oYW8Fq4xDGazul+InGhz4
WLU9zQWV7eiL19GE/G4EC/BdPrjKIYRpS7lFjiI5l/TjsiWFQPewRIcC99L7i3wIZ8gH4CkWeanp
WJHIQDOrj2hbss9BvwFs+cq+K8W/hg7KJSQkkk8SymOIaghByGI45SGWoSMH2hLcqPPWCXAUK+64
Myt0xJLaPu9aLl69VrGDpZELY1qHbx1bKiZ1VcnpD+tzbKxMnjOuBdaNqmANSSXWZL69iL/h2vEz
dhTRNHSvRZnW/rpiG/Q5cxYjh1pBWnEDm6fXjsv1U7kYi09Wqj/g6PgHrZxhedDCMJZm4F53AdiF
5M137IllxuIUwR9mDJ/wGvKW+1KmOvxYqIhIkp3rLkA8Jk5/sB/SKeBi+XH+WjdNEl8HMvo7KjMA
pnfF8jI40PfuHc0mGd78qXTSbWRm2KlUlum6f+axk2N4rqq6+XB1wseTFEz6gyMm/OzmUbJwKReq
aOkh958cS0Q2YQRtDBu1csEwUfn+88x8YB97qjG+mnAIsw8MRhDMJtEWNEiHsXczTeySE9IFI1E6
+p8uRfUncshkarmviuS1h9cVPlNOyrTFJyf6OZvJ7CPPIaQ8qercOnfLPUvS8oML7Hxg/UuKMvSC
fktZM6hEwP49JDBsA/OlEnP7QVAim16KsBzndtUYl//yviFl6cjV9nePln137ge0XsGogZw0KIJ1
ddXK7cLETOAlYRZcL33kZd8xwMmHaaap8eTkUYNWV/SB2rvDwgUUKp/ap9mQI8q0Gr6Ly6WVGC2q
Fz2+U+Cv67ELH6mH5spNAgRlt2iq8AeSs3oefNdA2BCV6cyWl9+yH+pIju0PB76P9TYSErfWC4mv
teKQ9o+OdFr4X420DH0Mnkn/SO6n5bE18CJc+jDkA8ts0x48AspmA2SuwhsVdYW6hlE4koZj0rLE
X/ZPgmC3BWlB3Uo8083WkZI8IlhMCNnEi0fkVWGVyZNnQXezs4muh621dDq8JXlLpJQ7TLxG4gT8
AboLbFVGZs7a8v1JdVGj3eA/DjmZ6VOATtjEjPWbeBHh7wVJiapmPgVvCdgNfBYF3GXyFBbFmdwK
3XLdLdUYbZiJXO9XVBPgXcNORiWG+2PPXIbx5qM1QTAALkQSkHUBEtmL11vUVGhUULiPATLl6FZb
AaZrQFOSzAHAuPCcuOmdUSvtnigKm91kN3qEtA0AU2/toca94pG3i13O7eSukNtz+LMGOAvWKnV1
vUOUjgmwUgV7msamfqv6tkXwyIc5wVl5x3Yy3eLo26VcUEn4DkBVQOol5dfACTZdwyJyi7OTD1nf
7exZSetDgd2SP9QQwWXsE547J6hbuPO0w/9micf69BXCQcnFmMvz1Z0Gu1hWvoeN69u2g5zXjYMl
AkgMl205YOfvQ0As/Ig/FQDs5YO0QJBA0smrdHhpaA18QbudEioUwuQvgO2heNY69MF741TYlxav
Ibdiid+JMk8RfdH35NBB4GXzz7mn3zgtE1RWYqHeKpwTPNjSThghECju3KQkyS9qSJrvMg4jFgCO
4J/EDYJdEBp2TXf5ez5h7xbtR5tN8TcSXtj8HHlQUBqJr5vrkRW37WsNmgFyPDvAWyw0q4ECQBDP
DzdcfhZWqgjFcbEj2EcnOZ01ikNHDNhSL8Fkj4dysdW5Tce4f8XsM3m3OySg3fduD7JgowY90yYy
xJwjfkpi/oW6oip9QWJy+Zp2QebUs2ir2VNWEXzTTMQgmod9irSUDzsdhfKqfVMcXVnorXZy+5ck
1keWHmc+djR6bfRDsLj0VLEWw6C18JHckVOwbUxU2bJ3mpohaOCzEU6exXrHj1mpsHACqGGL5bm1
sFlt/EqMn3VSTdG+oLhyht0UR3QmeDnbiDVI9poqQg4P8AxQ/GN3Wj5rRDCMok695DMxCJ7tazSp
4A6/5IaxMq4I1SsCXbgcEwKgBUPPHIJc41zUh1SYFuloVhfkyLolkiNq7/eQBuottAbHB9wzj2LB
eGPxG/t6Nk9B3Q4PmHjkgcYci+xO4WK4qEdQBHMko/vKvwbxGtVm+fB6lQGxsqfxwyYPLdgwEQ+1
TcVbOON19Q9clhJKCevoBYGJ17iywtziIIsE8U56uQSZ3Cp3mpckUhWFexxxWCWHhvt1DBvlhAOV
7WICIbvcct1a8GFEvvLWBS7cet8MqKAJHmQfPjr+wkMVTKLgc29a8QN3ZZP3bBtyzV5gWTBOegef
uAFfIZ/tNHzGAZtdlq4qG8AGobGezBKOFJrpKLCvk3Z6+8RZRoiQKaz9aum+eSpsS8XvUg2WuCMn
3PaYxq670wQxTlTszo++P6PJWllwmRmtuk8ToMGu2cS5f9iyNNkbbQzLm7YktzZmQbluQl7WZ9oR
s7cOFWeND1aJP2gPizrRnRmdq4FenTXM0wgdKqeIiCgxzQZnkPvFE88FokmMBJ61zaSOUK/zilzj
rqvkQoRlzPiITicNMg8IsM/ml+Y7OlFpknYCyh1AoUZjvnZKbg8uRhdDgvJQ9HYg803C55OrbiUG
+ZKPTJabblhGpntvtp5UOFvkjKv7QvthwU6e7MecpA41SpEwXw7YxeJ17qYiAUFnd6wlxBgRkyFo
xTY5gTU17SxD16a99qgzqKzV4Ct0GB3SBQLMXrnxbG6EAZJF/5V2Oxhii0bNxCiJRfUTe8sG31o9
b4xO695+gZeb0/8dW0j73Wvmgcp778PGTBeMOpZK/kRctvN4h37GBwzP94Rdfh8O+I1pWKuI9D4y
6y3UcPjSjpISkAUgiAN9IkQfxMz0+chOP1w2Q+M2X1nrNGaf+5ZGQHK05w/7nAfZQFxvIiBUr2WF
hdM7IBel6Y/U+JxYh5nu0FntnBp/nOj//vMf//k///17+q/ku3lqypkqo3+Av3rCBNJ3//qn4/zz
Hxzr9//7+Odf/2QMgVIpJEQXbm2RYMPFr//+ecvoeOO//g+vSKqe9JX6GQe91hsmn3Ff2qXzEbjM
E6T9yGkTnKeUu7OjmemlDVHupwJdK8Oe9H9/N/LfvxlXsuSmKyIi0xlEdwX1378Z1Ls5GHnu/ygc
7B4bx1fRp0Ompd+6ppqrPUUqxIF1kXKl+H9+ZUL5Qri29AIPar/n//tXdn00ICu1xg/uisW+rWZq
Wf6XszNZjhtJtugXwQxAYNzmnKBISRQplbSBqSQV5nnG178T6g0TmZYwvu6yroW6KjICHh4+XL/X
Ahxn21bwgeHIX5oPwdX9NTX3crsCwjnhaAY1czjgbMTdLxcFNkUpyQbvjQDI0Dw6orMgjmwNM9vQ
j6X1tBm4NrjmsjG1T6bO3ClE+Kab8joLm7JQSTd1h+proZ4syrQxRay6IyhAYFPiExXkrpMxLvsv
g9b5jhdkJDYf7m9i8cmE6goohR3TNXQDpJXrXO5B54BmM+jV58nWeuBJ5fgD9rx+3+gqVF2CoOaf
SdeD8/1V5b/1jdUKTVc1BFaoYmIopmZIq35jtcXcJKHpW8UXqB4RsShzJ/vQJ0wWMkY8t1vKwTb9
ZRRnz6GDOseKmZo3VheGbWCtOn9T9cvVO7CyddOoxRe/GNrnJBPml6CRMF34EVeWkha/3KhwTF0A
zLNcw5Am9GajjS4UGgJG8aVpySxzgB9bhonqQ5e446G2Vef1/sEuP6emGxgkeEPHxC51dfE5TQh7
qpHxh2dUJ5lbCF3ZZqGOAbFclJ8o+NM3sgiP7696faCsalLANzSdINxUL3dJjYON0nx7LhJC9M2s
WP+GDRVsumbK/Ovda2GmVMYcU4P3dOljsM1KpcTmP9M6F68EivCWMI4WyWoU03T3F7txnIYwNNvR
NYNGq72wFIMhcIvStRQGkuP8sNf9nOQ0DlRAOvNrJOvISqaRNu3vr6td243Bwo7FV8SPukL+sDd2
YyqAR3U39Z9BX3mlIur0UAu4eANqLUhsN1DUR8Nc/8ws7ZshNXq2SdOiM+DDWFHjbS0GHwbyORf+
l09Qlry4bm+sXOIbv9Ei4aQKbVF0VNXFb6zCMhgayCueJwNlkk2YWZTlmJc2HvIG3ccoLapv949l
6XCxblvHT2FnHAku5PJUQrLl2QkV41nnbgMMZH6gpSgAPtqCwVnAInUyLIXuPeMn7SFCIHd7/wfc
MHT8pcbvoLqlWWJh6EmvMSbSBfaz1Y36OTUaKkll6gPG7buVpZYvOz7SkJAg/CyANugyxOVmg3j0
OycrrWcI7dxdyVztAfg9OSHt/GMelw8lkd+G+Vex0zQflo2iABxQz9np/p6vfbXpaq7Jj1HZuWou
XrkWMRdw/KP5rAyuDt/t6GjnMk3/YZqeSL+AirVP1WnHjGy0svL15+ZZcljUcXjSOYbLE3DnoXbN
0jCegXzQAVXM0d6N1J8OzpyYH2hKfUzBGh38zpLgEKd8uL/x649t8jzxNGoaIQVoi8vleaEcZgYa
7VmPiWS1eChGSJ/CeSeipv/3/lrXd8mybRWhOkPn2tNqu1wLwWl0NxrHf1aBMx7UxpUJXWgegUi3
21wd4+P99bSrr2qDrRQ2ToaJZBUqqcsFMxAXvaNmdPkCRSsfEDeMxamn40lpOPLN+mC1g3rOkLmB
RGoKkLmzZ0ucJ0Tt5k8NlJP/FoDtxSY3GvHBnJPhn8jkFYfSqGbwvCzD+MkNTffj/Z+9OCbLAtTO
hbAtlf8Vmruwxb6ZOlhjtfxBn/P5BGlYfSqUTNvRkUufg1Bdu4TX6wlVt/gucPe6lG0X66ngjtBE
TypalC4ytfnA9DpMoj5k/3QtoBh3Dvc3+NeFvQkY2CGgJdWxofRycAHuwqn2gCYKUEzVA83k9tU1
lOxoGHq+tUJ1PEdiFv8og5EgBjeCCSmzNjnOtK93KknM3tT1ceVlX3qh//0em7ABq4Tc0F3cQS2F
VKXT4VQCNJNnIcKetfg9xKUf/ueX9OHOdThKoh81jY85qBmYhqFH/WKgUuR4AsnT15UDWiQ8f38Q
OCRHCHwirZXFraRfp4GZbPkkQZb2W1ihQSoYiDVhoWasfkRDEiQx1VkYjZBrnMTB7BT1v7TUo3DX
Zwbtxvu/6IaNaLbruqaj6o40l8ub5KrKQOQ/tiACrPTgxtr0BYKp6UjxQfxRNapG99db3Fx5ADwK
mmtZwJ11VV/YZNKhgdNR63iooI2GOxgqp+FRTyw63JUAmH9yqtoan2rK2y9IbPb1ionq0jUsTJRg
lqef89cIxBbBe9OlyMY0YfMQjul0btGpgx1UHb+6Uf1ExG/ApRV+lOK1vzPZsCEHFjxOFTVzC/XU
E3pJMIzT3Bk3NkAomIE157+gh2UpsIZ444dW9GUStn2KRAocJKPMCG725/1DXH40h7yZDwYjpMEb
Q3318qM1BoSGpO7pueSnI3ljmTDY2NFH3kB7q6FZ8Hx/vcVbYjmOZbgm89GqTkfc1RbXOtTr0IYQ
XDk7jturTHpSgR5pNlYBA2+bNJt4wVfsUv4r334mxyEl5d0W7FNTNWtxcy0GFCj4O61ntGp5sil7
o/sxQVrUGs3WMqtxD+FisWIciyebfTq2STKgWbop6RwXxolk3pSB+USUwLEd2ocZI2rmRyulZ3Kq
1LKeDrB+Kcp5bLSypWsPuGEbd7R/VjYvrn+Iq8I7ovOgmg6hw+ID5yr4nprBLw95H3X4QLMtbJ8z
MOUZz7fVNf8YnWYx29tR9duJAKaeDLK1dpxe7D4ymw8tXVf1K+VdkyoJVMJq9H0QUjIHRC+0m08x
SL/kuYKWw9+pNNfcX40B++ZeA7eP4wm7Wn0uYW4NSWMr8HKwWsBkDza6DQnTyilCLToaSk09N/AD
oe6TGSON0ykuFJmIRmrkDV3W9Yg4RkDstwxLKcGLGGBnfo0B2KefiK/hJByHcez0DSIScHPft9mr
O0KC7ppCwFdDTqdb8ojf5CA6mD00EcApWU1OhzTxB2tDixFKHH0uf1NYcVY+mjSOS4tlQW6Ixl8O
X046njcLJg3z2+iRZZ46jO1nCHPLLwijBiurXD1pXDGWIbfWuRS8tIt9lVC4xIDOMw/ABlrOVA7P
tSFQazF6geRzqZ+VDKJFRMBDZp/QLEnLrNna4ZSsBJhLT84PIa80wcholGBcY+EUxkRAeolEgBe4
xvBqVGl0yNGm9nLU+HpY5iUPZFSUHilvtXIIN66HTmnKolxgk1wsj1qDna8oIw3dEMYLt1aeRx8z
uIz2g7TCkcGOM5gfG7FIRIhTSjKf7pvWjS9NUiOwK8J6Q/x9Yt586TBr9HnKQFMGuQbsFUxo9luJ
suj9FqwDbFN5JsHxqtYiVuiHorNRI+dLz4wnQm86Wo/C8SfzEMRD8A04PwoA93d249LwRW24EomZ
II9ZGFfchGMZZmHoNQayOEbfPDBBCKy+A11m6mhi3F/uljHDwaypoMD5C3O+vDO1mkwtLbHQG6yU
Z3RMavybj/MYx+QA1QNSKWkJz8YUlx8CnxbB5LTaR7Wuft3/IVdRAcZMiZy6k23JMvAyLOmNEQRB
HWQeNKo6+uqjPToewzpj8o+BYOm8qdCtEj/GBuTelgxKj3ZWQcV4MzumEvxO7FEtP/qdDuUqdC31
bCkb2hum2NWaG+hiUxBLxl4czUP5NANL6j9Wms24v6tCdNRsM79zxanIjRoUDrBaCDrvb/DqBecx
FZTaCT0JhYWxSP1hikREWqca44BY/yMZY49t30PxCngIAcD7iy3rP7yjnCZ/meCIqawsEw+QDbkT
8UjAnJeK/BDCLfSLOU+oshNnsk44NZuUFBHO+aCDHaikOlf/UiLJk37gH82/6ABi/K3tNNEjqtla
eUDIV/8VE8NqKyZ4w+LJyai729wwizLgwgKnQmWwt4k8+DBnAVgbvVojsJtXc9ad4rGls/Hf/dO5
4TctToVjIQUU+tLmRyvWqbcriTdMbr9DW8gEFmtHXowbO5RCbz40IkDrsAzi1/srXxkBouACLlXc
Ng8UnZfLvTaphjJTFWGHFlKzjPLoQQb6s4seMqDej/cXu+EkCfBNki/G/ATl1cvFhMlEgFZWSOkJ
Zzy3DFlutSn5fzxC+CnaR7ahWyRWi2h+QOWhj5h69po5oaQJyhkAqaopCHlCrASbQofq0AQYzk+z
/f0N3vqOhGaqpeIvZcX6coMz4By3NYrYQ1EopYanF8cW3uFd6LB81jC5yoyUsQ30eTjeX/k6Nqbv
IP00Bsv7oC0uM0B2MXRuknitYxT2x1ChBrRHGSX8ogc6nd0RuUb0LYrRf7/pylhKvvdk+QzvXG65
Lg0x1YofeyUaL/tkKJXNBKT9wzjG1p8RHTrkMIKCwRYKruXKm39lvLJaToVepVtIVU3Iz/Hm0QU/
HkRON+uexSTdtuD/9XnWffgAYzVbSa+uzpcMh5akRi+QTXJFL5cyAXbkFIl0D01nnTE8hJ1scOeb
wGrG/QT/Hn1fNXuvI+JQ5aq8QoD8iVsvF61TMPuTKmwvhcDjgTQLKiuEgTb53EbHlgbIynlev708
CSQ6lkMRTbV4Gi4X1O0MAZ0kM3nymB9gPBIF8Tj+r7LQIkDCZNrkUcbuyxwG95BxD8Yd9UMxQlzz
TmuWT5NmU3ugU4BZLYzKsOLE8APf8Jq2co9NC7wTbop8Z9S22ADXVV9yhtRWdn91eeWivFPy/rCk
uzjtyIcXc1R94aVNbIUgeLsZxMxAvL5xCd09WA6hpLbNzD7V4FffG9mxOv1KIg2d8AdffHn0hqrV
ePfYhHaJbvy32kZBAAqQongCmJVAlBE0DBy8/5hpAln4SDp51Ocu15wVdByzoCeYQzqMqZQq3vtK
4X50UDw5BpLvDVRsFq9Y9Y1b68pIknaXoWt83cWqGl2OIWgNb1IzoUJJ1TSwOwU+FVktBEx7f4/S
VC5SMHmucEJyhXjMeX4uV8tSu4sVJTc8o8QztKGdb+nca4conH4KGA29+8vd2hx5AOEigQcP+sJy
O8bZIhigBKwRU7Zt9QixPBVQSw5FwUrKccteZW1V6ITLRMqLwLzSqmE26LJ4aYdUhCo696RA2X3I
7VycW3Dvr22kaTvKl7Aj3t+ldnObDt6JnIuEc9nIqOE/gEQ2dD0B+3rmAHGey2ILPc5YbypmS/y9
G4FF26O3oSKwi4CvgVRE4E4u9a9WWBD1+4ztb/hnY4gy4dqb1MOcQzzxCsTC11cwAbeMwIZMAe9G
jRU3fmkEfuv7QR0xETw7IBF7EKDQZdjZKY9JaaYwUVbO5yrQwegkfAKDI21y7UUOM4PEL6spgGE8
a9vfiDrWR6ZSs6f7X+HWR3AsVXMssIpYwsK0jdYZK1WtDa8tqvYLKkvZQ9tC8RQ1s7HiG6+Xonqh
CYqUhPAEOIsNIU9gKlBT2ASovbr1w1bfd5UB4XPUixVHKM328sLKQonK6LGjWdfAlyQwm5qRQBv8
vgPmKoAL2daj9iso8f7gE4HvgdP7u0mUDMmoMLPcP9Trh57lbRrkYI+AJv+1/DcxhYBxCeKJ3PWm
0Jk/pKXxmJSw3VJi85GjB3uoh9AI3F/z+iazJvAiGxslMnYWYSOMjIgCTpK0glLdszqPcJnZg0Ck
0c6fzAKt5WbomcIulF/3F762Uxk7YTmyIynBRpf3onGGsqqABHlWnFnGY2k0sKTDmVwlX+8vdMt+
ZDYvkyrKCEs8Ra+YfTUJ/EUISYSHfnf5IbLC11rlaO+vdMt8OEZDVm35gMs8MwlbNZr0wPHKsFaA
sVktkpRRHT9owwBvXJJX/ecktbPvQ6fGf0zexs/3f8CtM5VBBAUaSycJWLwA5K6lomST5UEfNX/0
4QhEzYh8//0+hnyN8NDhptCtWSKO+tg2FBviBM8M47iH3rStnGNCefHdXoZ1eD/B5FF0pklyaSOU
b2dnLm3ULcGa/rCNOX9gnqgmh1N/3z+5G9eAYNexdNB/8j/SiN5cPdsIDUDUrumN5aTsfVXLDtS4
x23fVyhsA0AjxkZ62aRVuvLNbq1M6IfLsWzBx5N//mZl+jwSI47PYW48+w5vUrxz85ZRD95TeGtj
OzvC7dftAJatNZ9u3Axqk7S/aEiCwFjejCLqGSoNO9sL3ZxZLIXu1tSmya4bnOh4/3yvX0HCLZdJ
T5yNSkFl8V6EsdL/Hb70GCCmjeVP0XDKDIoq1IkhXFGQC7y/4A1fyrYcGkS8u/x3eawKzFRlGeNe
tABC5d48d6YLwUkkkFEcinpnw/1xf8lbe7RxMhqmihWZ4vJLkjcMFeRswnN7iLYDULQPhs4Ag2oX
BkQzibvibm59PnAOlCktclAwNJfrQYs9q5OohCcMHYgBvwgmshlVksF5v6+mK0uyK6hIXZc1onYa
q1LthTcXpvtN68N+55hjsXLbb90E+D5MikK4FHvZY9MbDSZAKFi8soJCuXIz5SuCAPku6AsQ7maj
N1voGH9Etv9O3CaOhTqEsB0HsJ8B3G8Ro8Fhn6DSR6CuAf7NN8zCWl+bwv2mawCtjZHhiFqmZe82
F51wEM5MmSQISzrztxe/aO2w7BNqoBSsjm2QBDvDLfyXDmaSXcWAZrQSGd6wTx1KRCr3Lh8S8NHl
glAUMMU9kGT2bWMgch31Zz3X/TPqRLTazeb1/v6u0BfyVGF7JaGEDRjI3+I+qHE9mZHbCQ9mn3Zr
BjE8N+ANd9EwMJswEhts+kjAutEbNqlCXz8WctJnoPcLv0PYDCsHfuN51ikw0CTi8eJ6Lr7yiNri
VFiD8NC1beiaOwi8b8CkMKdqIQ55qge3PDQMM5wq4FjPjhWnh/tHcuPGknNKJArkOaDq5Bd688kN
f3b8qKt19HAG/xjRTffGqm72YVUEK5u94f+EBnqVlqMD8EVfPJ1wCApYSjvdizNHfWDSBFrUrrO+
FvEc/ZnseHpsRa+uePkbJwxyHAAAGYH0ugun27qm3dujaXi5CpsvtOJuNyMOAZHLJq2Qld308Ao+
BS3cN1sI2u0H2xjCbmXn8t4sgnjeU3A8Jv0w7vLiM8M/GcPcRwI0Ibn4PWoG//Pch/r8/tsEbsak
3Crb9DDNXH7LIh2g4Ss04Wm+Td+lg9S0KBud8XzG8kROp/f9tuPifUGq8DVxVZfrIVM8oCBL96tW
tOz3qBiWh4i88lQwf7Dydt4wU9no12V2Tyi5RIZC4RcotZEankrldgvj64h6ZQuJcqCHEJjf39cN
r0TwAQRHpiAg6OXnfHMn3CSee1Hyamag1V/cnqxuwxAgUksCIQe0Xl3HX1nyxv4wTnIsLiFv2tJM
GYuJec4c3WOAS/1QF2ZJsa+Bws+C4/T+7m7cCEqZJtXp/7UeFlbSRCi7+bGP1pMmMTom9BvDJkAa
fMf4HHPeoh+/K2KwDgPEBqSYk/l8/wfc8AMMyjk027gNQDAXTniKUjuP/JL5ynCYFWbkhYS+wXwD
94Y+apAUgdxJtkxnOdXKDblR0sXbMucE8pqkiIz28tMyyFw1VRGmhEGmPTEr6MM2p1pIMM0IaKPg
pTiQ9EVh8jToWrztHfS8nTl0/hitbe3vn8MNr0ArlRQXqDOG/Xf85I2ZJaOiklWrycOsJNofLCPb
lmlsvj+Yf7vKspLaQ0fUQZGfPJhq7O90dzTQ/oAaunWy4qttus9zVNZeF+VrYO5bn5mHxeYm0eFi
FuTyqI0cIKfL5PrDwFyY8TDVcDm8uIGpfaFpmf5oRxUuQFtL7XElaLtxl2Tzh3IJiTyEW4t3Jm4V
3YKdMn6AB6I+OXmjH+NYQ7giiNbe77+NpIVnd5y/ka5jMyO0DGDagT8TyF082HVqoKgCqhXpnijL
ELnoyq4tz0j4df4hQCsScd8xB+t9qiqmjmf0oxkrWnnOr10XuEm6P7Jmr+MmF885QU8y+1OWPcTE
/RU6ofUUbVVivs9TaQ4fuzZfG/W5Pm0J3cZZMq0h8ewLd8JoVGCqSowubThmxzxVo31lZs3O1o21
WOXaooTpUp6Rw1jgqN3Fh0WntUVqiNm22Kqan6EW5dB5ckWh9clbBs9DPdupkwt14v2LemOLEkjI
Cw6eh/GZhdPorbKLEZP1vRFWupqXtM4euyjMi22ZJLTs7692nXNQqaEdjO1qTNcuVxMMrqI9AroW
dlvnKYUPbe+XHYIxKH1DoTt1XbvVSwlWp9zt/7q/+LX90M6TEwns16a6sPDNBeMd9oAIpWdGGRW+
tJs2tVn2DNpb7iYNomolhLj2gTK7odNPiZHX4Gq8UWRw2KHM47V+RRHVTPXjAIplf39X1x+Qp9Wi
MCzjQCaYFrdisHV4fBEy9yaC6k9F48xPCoPkXtrm7lpKc2stnjWVsg2lbiL7S7dnR3ZagneaPIiG
JLAjg4saCnCGlZO14uyNpUicJGSeywTWaxF/xcjZtwOk4t7U2dFPBLfST3mspDtlnuMVo7y9FJR6
dALBnS79HLIcpQrjVc8cRjF+glYkP+mFke/hFl/DP98wQeYkJOSEIFY2PS8P0Gl6BPvcbPB6KL+O
Tg2FdhYNYD4KWALnoe1WtvZ3FOLSh5u0zSUgx6ZpD/Xj5YKME6vhYPm9h6hghuKmY0bnKRz9L4VR
md/V2teOQTj18abOKJ1YAe/Yrsz04aSnKM7gykv0aFHevW+z187OxOGQuQBGoga3rIRlNQJxeozs
FYQHUGvoU7C3Oz/xQghlYOMYjxCEvnPii6IDA4SglykUS3e+DOi7zBjyFHZOT8Di+48CovnrWIXQ
Z0IJcdAaFOvu7/GGVcnQAAABs14Wbmdx8u4Iv04WdV4DWbSXQ4p8psY/n2y70Y7/j6UYiAG4QK5N
l+5yqUjrxj5MtdaDrCsl3Q78s1AC4xCSmK20127tCjdjyDKKrC0u7AkZ7g72q7j1xj5qPjmK5h4J
eLUXCh3OygHeMBKbQjSFE3Ii21w2PSOYNkq1sltPrUZo55XaPQ02sqp2GA+PdTVBWDUX70+pKbjx
tYihQbmQcV4eZeA2tWNnau0VwwzcZAfniQ8ULUW7MUOjOoRxGRW0MTzSuocQq3BF6v+GnaVsVlq+
NzwFsRfvsgYokcrEIh7ouhSt47oAAw7L7/S5RfMgPOd1BSMdSY4CEWpn+On23YbkCByTBDWx7vJ5
tpuJQsNsNJ4tsvE4ob11iGCCORkK7En3l7q1P3nEpKEu0aW7eLaQ5hoTxKOIziXrjq+6v/M58vfg
7iZ4DJT+cH+568DDpOvF60hTig76Ek2rdz1pY2jWnsvNh5KfMfcJ0YxTmRefERmKTo3U64Ljp1m5
mzf3SRhAAkwR4Qp4AWNhPiko9HpjY0Yv0Huk/wyWGeygYJDcimW9v7/RG1kgFWp5a4h8gQQsn5iY
MKOs2rL3TKawAKDFCWrlKZJi22lo4ZppamRKgily4JfM5pGEKQv+TWol+TFqSXO+/2uu3QV3idEi
WW8FqbZ0F+EEqzmcNDN1t2oIdiixzU9un1TTUW20Ys2mrj+yvLmwOMjxWmlbl5e3D+t4MtJK9bSq
QM8sTiCD3yFXJ14niMRfXAvebaSn4mRXd0m5gni8dle0Bf52s/GLvLeLCwvUSJvgV1I9eiTV1m7i
8oc21NGfIleglnGlXrDZxs7Pdx8wUHQCakorzFMtcZYxhK2GOSDNG2gwyxlx63zMM73ZOUGTrVjy
jW9JgRPgEqUqIsAlhMhpzCo0TIpTQ5GIH7k9TmeYU2AgVGHgu78reVaXUQvz6nJGy6B+rvIxLz9k
wBspifUnLwAxfaCtasLfnJunFPTfCeFbgAGNAgYmLkeoJsp85Q7d2KkN/J3PyVtAtrB4BBw4eTM5
WeoRMhXHhlRkMyBOsoFabi1Au7EU6CG6IQCkGMNbNpUaVRHEnknllYDh95o7pV8yNJKQQa2jFRd4
w0ApCtEXpDhFyrDsl9WUf5CHHtkV9KjA+0el8cC8Z0jYQxX9LSu5yA8116V491NGvxVqBY38kuF2
R57Bm1oQ+NhoCkMUIAUaIcCXAnuyCa7ted61EOb9Kt16SN85bAvWGbyMJQxCejlItVizRZhQRRY7
9zJ3KLPjXKludqjCBGrHzOpQQimo+q44u1sHDD5LNl0lv8MSw0ldsOwZ6s68OUEz1a/MnxGc0Run
Yx5Qt8rfueKuQSCuXxe2CZsE8Af5ki47adooJYhcP/PqSjSP1tyUh3bUM4awquw4KM0ah8ByPeDG
sqonp6oo6jnLqETr4NS1Rsc4T1paBFDUC6QsEbkNg+4pbtW0yzeyRaWuWNDSH8hlaS3ItrkkDFrm
uGpR5CHz0uKM2FXTn8oJttptJmoLRuwO7tg80BiEy0xnF9LA3w/OOOzve6SrZxXjh+yRAhRYE1zC
EhVcV0jxzlmgnxEQainmVmM+vNQm+KWDO0eV+mlEttM6+Irr+4cS7hD0s9IyCR6Hkhr7PoShPlqJ
xa8KdPwmCjZCwmeZhWJc8vJihYEVAGItp3NaVuamCIL6YaSzujUZmwFKEaJ2w4Tr1kFXihpeEhxL
dNbem9LKH8FTK0M4JpXAqFz+CI0XXomYJjkPwHT2tsOCKIqPnm23v1QUjVdC1OUbL5ejsE7qIefp
CVMvlwuNCZGjTO/PoTWM9ackc1Omk8IJOfBDg5nE9gYG2wT1ZqTfoomWJ9IIK+Yot/T2eeI3ABuj
NMElV0H+LZ4naOsjlDSM/oxOnv6fNU/p17QO06e6CfuV7S5rSCxFARLLA+VAgXM5kzoj96c2g9nB
lJfbKE5Uzd4iAVt5Gq6vNaUW+ocyjsCBLWNGNzNzOvFDf+77cnqsU8Z64atAmiYd1Y0Dxd3m/m26
8REl9wqPrEzFqXtefkQ3Zj4z1+buLPh6w0ufFMTjXSamMUPyMLNSjxE33UcmEfXiTZC2hrrSOVj6
alryREuEMgw2A4ZTF2ZklYkN9XjQnDGyGKGC2Min9MB4HcMkSWVDf5UrUYcOZSYQ8l5jVroaOJPL
s3WeKMozBDrygN48iV3u9jbK7PMZNa5Ad099TWKfbBxEoNIDnNq18+DQ+1NfcwO+PMrpTlu6w7ae
1d753iG3oj0Ns+OIY2rpkfJdgWWvPIgeDvS9okJfcGwYMAvqbTBSLvgV+nWcftK62Eago5CDUD8c
Fznm5wb9csg0oxAqzvd+YVAlPBMa/RmuyTKEMiI3Au8b0PuKqpc87NCDblG2aZSUaYq+zx86W28P
QouUlSj1+sII8LgSjoeHkFn85ckmAuXq0Zr8s6qCJI3JvbahNWVf3709VqEzbJDUYT2L71cjHVzo
RuefEa7T403QdJIwyugHqoadWTpHxwIcvrfHRDfAkmbBl/euD6CE+Q3CDHCzaKBc7jK0i3xkxMo9
z7bPbCieqt50PT2nOUz8n2gEBrskSDsXwi6rXZtPv/YW0NqQzlC6Y5SQcPJycWj5SuhtZvc89hoi
QaqZfYgrJ/vUa7A+Vg6r3t/sjfUoxEDKJ+d+mF6Qf/7msrgw3fZhPNrnJqkQNi6E6FE8rRkua0qF
BKAJqpXo8cbLCmkOAQdpiMQ0LB81y/IJwKvcPgdzK0dBkDyfC9IPdaJHble+gMKyCgsaGYBpoojg
eYqYVh20MHtMGjfNV67TrSMAW06BmtspuZUuj6BO4QOgSc8RoEPhKcH4AmV4tfd7NXnMSiVaiXZu
LEeHxGJwDGCrHDm4XG7IY7tFAso8B2MMLU7LYEgRTNZeC7RxM6l0F+5/4ev4DqAbRQvSd11WFxfv
wWhwlkjTBF5XoGewmUsdTVLG4LWfVuHnH6retBD6moz+FRp4pIlcNEvy0/3fcP0i8BqwPgOLsFxc
OY7MopHsiwZ81qgVp65Bsj2JwhSlBookeQDNYYq7e2c7lxoq7VzYH/m7TDelN3tj2hlNLooEQ+BB
qefuMnqmR7ew8wOD/WvsFtdBC0vJ9ETmJ/TAFt9UqNSdEY4JPBTFFf0AE2VQ7E2VOc19nzbue8Gu
7Iy6pUzgYRyRfZzLnWllUiJopCPQbCvNGcFLZZNnVvIdbeO1wsSt2wooiPIS9S4s1lzcjtIXiIhq
HbptpjkfRIKKZ26hV1ZqcIjXw2Bs4xF6VDjlEDVnEgkZXjc83DefG8fLi0NaTYIgYbCL/fqpEqhl
77rntuuKwzCYn51pjj/4IFDe7wuIGAhecPyc7rLkE6WuOZvQ2Jx7zuPoZLlabmqBQMI279N6mwZZ
9E7SSbwOvD08qlR/SeLJNi8/ZjQbEPQPCtxpo6Y/gngwmczXqhMTZe0Kr8SNjykLeJSZ6IHLy7iw
Uz0YMi1ATOE8lw11gqpq1D9+WWn/WH2CPkrF3LRnTO2I0PPUqY+zocTfkAM0VlzStQv8O0KGEQPN
Ir2RLuvNzSyLuRWMLVfnsVQcCrUtvFl1kjw6RV2fNTL84337+cvyeplUMLJGyEIiRauYLPtywaJF
6RAdk/LsIl8DZYmVZkrhQUxuWy8zmhRsWPgZLOWSm+bYukalPI+oolQfzEFNqv/8SplMz4omxXoe
UEhFwKZuMvHTjjsrQJ5nEGG0Nfwuys6jPpXdwdWGHJbmqEbMaBPrOmKeqA+i7rsZaeeq0WYKAld8
C10bBZ+jVldNeDCNpAevzyyF/l1FNu4XHFvoLDpwhdv7dIiD5JOTF1m3ifw6V/b3j+jaQ0NjjFXw
VDBwQXh5eUK5KHQOgt8fNaV/dMf5mY7peKIxkh2aCTyvOvrjSuxxfa0J1SWHHzVP2YVarKkoBmrX
VgKXK2qOu6hGw1nNTQuNK4qQ790ecCnCKgYvyPRofi+2F09ZHipZeh6rSf9qIGER7NrEacatb+vd
eCz7EYzyXONPV1a+Tsfo6TOwQ6eSuw1+9XLlzA2yukY542zBADQysx6ooE+UABUXiiHJwTEixCOr
HgHXGR+34jmvPysZIKMKFHYonFEFvVydqa+q5tkaz2afCei5mSWkkjDueyo7j3nqzJ9zOYh9/7Bv
fFeXlgSdNYqvTIwunowOqDQ9d8SobX0Mq1OfMzZ4UvUihCG7ef9bCMWaLWDflF1v+l2XO4wCJCAm
renPaqWae6tBNJwAx93MsVirU10d5l9QmA43gE1aQLPrcikb5uZpLML2XIK1RE4zrfaI/Q1PY6Bq
Xh6nCZKqyRqm9OowJfaE2g/dLVBitPUXi5JXGkMRNefWD+C+pxxmPtnV5Jbwp5XB6/0vJ83hwk/C
sEREDloJQCmfb7HDaIrR3USd5dw1g7sf6W89ZUPpbgIoyvYTk4u7KSF6dLpcKnVXxsrre/0+ycRL
IilkyR71gMX7lETAotA8qs6FYGAdWnz3aORDCuv0XIcfYTVOtxN9J4NfgKr4DkHiSkdb5N3gdoJz
8H9U8+kfYMlLzprELZBRdrT6nM0CFoq2M5E/QA18k0Jp+3L/zK8eQ7mWZA8RdIapuS28YGfqcGzC
xHs2JwGSNUc5M97kLUymBzyKeTDCytdWbuitNcGUE+nQVIN8eukWDBg2asuvzlVjluGpzLRwfLVq
BVXrgrLQs83Y/HsbP/JMDVqVeCLZKl6ypvp2OipJZ1YU9rrij8UM1daaA+t16uD4uH+k1wVl1iK4
wJCJrYi8F2daxpFvmVlXnxW+cNzRnS3zNNimddtQslX8STsRELjZ3ilL95VAvTT3YRLpzbOCiqkf
bxpRFe2KL75x6ASWQK5Avcsq6+JHwSrStkhbZ+cYcbdvQBL7H+T3obIBttcfqUsFzfs/M0VsEk3J
SyTv9aXvKPPZtJVCZOcuzaqG7vSoRbsQhbb5h28kxlfRIh25EmPq8o5e+hCmXSg/MjQhMOllcqIm
g4hMymTnGWBHZm9mLk5Ubk1UCydITGSZTA/Tcgo9IdAr+mxZeTwcKlTazKep0iGzac1pKH5pKO2I
bWlqbfBXbTFG4aezqIK4UaC63X4IXRfOOXTABnMTlsiWvaj2ONanarbK9njfom58O0mISwzhWICO
lh2KsBCNnY9VCiq3iE65YuqnRKnHvV6ar6UTxivdB5maLs6QcjEpq+T6JqFc+MEyywqtjOLmrNLf
85KxbR5ye1qrI/6lRF0sw3gf4AmeNF7qZa29Dl0YtuZqOCO90ttnMtwcKhYViZFD5dg0uX0FLL+1
GxWUEl4q+FI1LyBWg05apHnyPZmRG/mEUvTgf6U844YfYwMNuGlnurnQ9wgKBuj9JUTKUrd1LBFm
QzzTOpvDiE9nHtSBGX6qUrE3o8Rvj6DsI+XEyCgVt7zOKyYBgRzop6g0eg0x6NI2N8mcTvZnaG1V
GHL81J1/tAVKtShhIu31b65oarjPfN0on0JXi6J9CmHHsI0alIF2qVPN49fUMKB8iXS9/w8Nimx6
+j/Ozmw3biNYw09EgPtyS84+GlmWF9m+IZw45r7vfPrztRKc4+EIQ+jkwgkQwDUku6urq/5lzpW2
O6dTKGnI1GrhrFCfh3kunWqnQm7IVVRkNRIXXIfhPCJ56Nv0IyesiO4vstujnsEHtaLQXoYwvQR0
gGXhN3AJOLaI6Y6HplRHnLqDMEo9KDPNP/ej3RSmgISBHFALow7HMlgUFjDIg8lhaH0czdSqwg2a
4nr1hF+9Ze3zaYySf9oqiDtlY2NcZm2jEYOV5/s/4Y0HBpYN4ROmMp2FZX6ShjoFjjxV9BbG/EWD
UvFSYzyD9Sn2Kv+PUGInMfGBybE88Zw8syYzyutjiyy08jJDmBi+SwkV6u8RnS794/1wt6UirxZu
Ii3FV33BRQ976Kq4BAhgHrGEay5ZjSMcDNdjqtTdBePV1AU9aKxk3jdiisYx13ryLmSuRdLQYzCq
OFNhDVtPebdRu1atPVPSsy990Ege4jTdp9DB+ub+o958REEdA/sgKDlYxywv85Q1JoNjywTIlusX
C9PrU8S0GlPLdu1cv8nCr6HQEYRYK7h5iyVbx6HfIKBhHppQqn7qjTPXW7w2kycVMZRjps39yo58
MyBJXwi904xfwiS1Imzo00vmwdTnv3zUri8Dll0bxZ5/Zaocfbn/Jm/LXyQESfgwQviGQAHEsfBH
XwR3mhmPSUs/FLKUfFQ6Q/6udxQT2zjJzRD55LzALDkeWv+oSlaruLKPaNQG/1l1e/+n3FwENMY7
tNqAh0LC4Si//iWy7TeB3VjqYehx2/1HmsKpsbaZbQ9x+1CORhwIPbJUfpxjQC6eWQH628WJlg0v
93/I7epyuDSjqiFmXRa8n+sf4nQNA8wIz9VhbgI30EJ5rxpNvu/B0hzfHYrro3DuYTnLoGOvQ+F/
i5d9iR0orrd2QdsmTDXzk1oH5vhCmWY7n+/Hu0nAqCgJ6R8QmsxfWGPX8WJmxtMoS93ejM1h22Rm
+NfU4ihF66feh3oJXdtug7Oul9HmfuTbESlbCD8BoBYoiSg3I480n+0aiZt2H1oN5m2IijxHWP6e
Jc0vt7yicgPHFYUfxWoBOisWkonF/NA0cnQ0uwI3OR39UIAJ2QZ9OsS8srI4pig7czFzKixP+874
aJRDcJQHnA5Tv1YfdSW2VhLeze4UT4G9FQRw2O6MQq9fYARcJdAxPdzznsxzWFXVMS3k2Iuxgdhh
a7amGnsD+KcAAhOCqCp3caAJy1RHMWDmQxkD6tL1sNyh5h4yQtf8LkVucp4rNfg0ojTanWrLT4IP
HUj7lEoBOM+DjU2H/NkZQ1vaY65Jq82VEFPS1252r5XoVU3HbyR9IKXANQuo8SJHSmgEG+3Y1fsG
j4aT0kyqW9dh7TZVVHjhIEV/mZmqbeV50C5j4XPJROdh01Yx/rZlHO+VTrY3ih7gSBWG8UdsuPVd
YxjVppmL5Iiaf/KAByFWoGglf3HaUt05dWR4KcnxWIaN6RqYq+6AjEgHTIOnlZV7k5fE03F822CW
EFxbypAh9IeAUCHV+yyw8g30qvTh1TW8KGt14yddexnRjNrIbdc+MAwL35siRHjaTYjviAH88gBK
agVZ4jFs9lkxATmtInsf1tXs9aa2do+6zQ6AS5kKaJQsXAWWhFMFjt9Ymlp8rDLZqfuNksSWvxuM
eox32lz4xaOtmrH2ww/CfP4517T/5JWXfVNQwEJid2nMfihkwGgt9peRDHJa5/yEJB3PYVA0Hu6h
zcUYsurUmGx0qZ3nw/3c9GZQHhhSl0j4S3HxAQHX2jaD5OjUattHXt2iNI6yuFlYBxmPkfnvRFWz
OPHyRK+bNaXxm+MGISBWlxiPgPqlVrx+5GmoS7VQZP8gDWiBdYYFvru3ki19pmTl7d6GopPIDI8m
jklCWUqEhFxmzCibnEPRmOmBFqL6EQUNy5ux4105zW8SJYcMjW8ueqK/Ty/6+qmCCRdk2fKdw5hE
wU7OEImze9U8wwf4Widq8t7xDuHoNTNDozgS89DrcMlYYLaED+8hhSi/lVFT91LE1A5SiFWWVCJQ
fH/JaItXyQwdRAEV7+v4gvvJotqmjyn7ujZIDzowkQx0aFENDxmGM8ku7Hq7on2YWQjy0k4Lare2
5DL/hufvIO8TXCLNsz3oMuqy+JMgNAtjUd5RR3fz95JL6W+ulFi1xrMBZnnm+hpvdTMxp70BNGBu
NhhPJQ/jkMjmThnLJHQdlP8rz2/HccL1avZH6dGBvfyEKoneHeIJvqKHEDcTD90H2XCw4tIYN3NZ
+cE+an0r4wqeKbO2hvRYJBQYtuA7hOWBQO6I6/71V+kNrOfp/AQPcqr5+7quv/atYX7W/NHyLL0z
N3FvgeeZ+rW+12JHE5gLJvUbtFQqDV1fBFa4xb72lZEqCxDSkJWfcGykbZW06lEJ9eEgxDx295fE
GzER5CRHa2LhI95y/bAYJkelMdvVwxjY5iGI0CvIu9I+17E+ITIeJBvgd2s049eq+I+zFwlwhFYJ
KQCbiFcuL/BBz/Fu1MZ8poGjy9u+t2cVW542LZihKVP4q6j94VuVSBqmykWT6p6NHvlzgMUxAg4x
PHuvqsymcSf0Qh/1qsrrnZ+FlnUJysD+asy1GrwUcSalLZkYMB/y3mmoYVOehVOFnRuvonSdAHvl
R3Sy2njTT61lf5Yrxc43lVy05UfNLmflaz0UffZgYRuW0FLxp6Tw8hQMdYYortOxEoVgfIA8YI1r
BcYOA6jTZzp76HV4cmWWQHSs0hmrjRI0eb3p8Bs6Nw3ctR3nSPLSl8jUuczNhyMy9LO8jTg2P4xQ
6X4lmNv940BQtN0GS+z3ZTq+ALOZVxk3Rm6kusWRVTjh4MxIWp8zR6nRGVN+TpMfPeqwcw5TFGsr
FejNMiMcRSHFAEpEXEkX4WpwcP4IpBHBSCM+N36vM5zFF9ynbbWbO+NX7gTv5FqKRwSOwVYC8w5o
YKnM5zAPaka4tueyq6dno5yLb63a1WdTY17rCLG++1vpJrmiASiMEsCJ49/Cbex6KxkIj0YBpeFj
FRrTHmG1+GGew2IP6HnevzMU5z2JAnNDTHEEG+Y61Jz4VQ452H+ouG9/kutxcrEvar+n47hG2HjV
J/pzrwJn4auhJvIq8APY7jpWktmVwtWyOZMrC+5gmt5mJ0MdpB+aFOulC8QTHPwQa84z+Kqh8yTE
eJx9jSfrs43xr2Dv4YNyaG062TCgEP2opk55aadWWcNlL85vkVeEyhLJW+AhKU6uf+scFDS2q147
V4U+fc+h5vxNYaE9T2r+U4rrcqVXJh79z1dD/wgqCYWuAcmN3vAieeZJY2ZDrs9n4Dj9ecCn+DK0
ZrWSom8fSlxT2DXCyxImkNhbfzQ7iq7EpzIphzPQigRrhkmOHpXSaJ/GaMIMnCNlZSG/GZDChCEx
zSPOo+uA8dSDDpnV/qwP84SCSKk4Xp/Yxh7B3GCX14W5pu97mx54k5DmuIiRIoC6XEccp3wupJza
2QorWfZKDaXzyNeizBuzdvogB5gO9ZOTrLzZmx2LzbEooElKYky9zEqSglQ9FDXl3Bhzv5ES03S5
Uv1uZ2dNFfqNSIxDxFZlBA9JbrGJWmiXSZ527dnwkT5ypx4SjqFzR3QVM6xXssMrVGKxLkX2Y1zJ
R2QkvnidMgQrs02D9uzHkr/pVM53T6pBp33rNKutXRWPy9a1hyn83rd6X7it0+kOoqyqr7miUlA+
BwzC+kPVtX210TsjwbRDlV44B51im7VGd5qdFtsyU4kCBNXqWtEfLKzTGVkxEIi3VtZ3f+m5KSce
EjzFRwRQ1WQn69NUooTc1UxMrGZc24+3bxkWP3cSfBkB9MPwuV5GcPhGQ6lq+Wzg3bbPEBJ1e8vv
H5ldDCul9O0eIZnRIUe/B80GBGGuQ9VNrxgT3f9zYfW/84rLvj9wgglyfewapVz8/c6Mz2UehAga
RkJ3htR2Hc8H1jeY4YCmZKrqv0e8h7Z9q1bjbrKCaU3qddE8EGuHA0zYhgLAJMktMo41aX5UF45+
NlB63pS5jmoA2/5sFIGFBn8/xTu8PWuwxmo677UyXBMtuX27tCyYOL+qbnDIiQ/9R8rLmEoXE6a9
Zz2wx1PddXrpOYk6/7LN2vig53Xkr3zP26XDucFgBbAoyoXwIa4jOkkWp9i7m2e/6uZtiBnOMegG
exuM0bySdW6THX5VyNuq1N2WjHLvdajA6G09ULhNaX6ibGU0Qw+dPnIqlsheyJjh/LAlLGnvr59X
f7w/c4I4xumjQgpkc1A+iFf+xyuN68IPbMcvz1TMaQyC0Royr0fned7WmjSXDyi+Wd9giPky6F+/
mvelHKi6h9R3VmyiSS8Tt54LW3uMw8HalTJsfJd2nqXu4iqP5H3qq3W/vf+rl+tA/GioZdiVgoUQ
8M/rH61mKBCYE4yyiPow/ph3ia1sGuhjf5VhWJZPQzAY75ydCEtXGoLw+7iUC/z5IonM9mj0vTlV
5yjp07+oeexsI9VteXHiuGt2jt9PP977lJxBAoBBLx02xxJMZMGBTafRb851XxUXtZnlA03w+iUO
5A4BR21NPmN5weUJgX2Qs5DKBcm/VIzme/ZqkeG3GYBzD7iBK1G7CWwt849FjROWa6IQ+sWcS8kb
1G5+effTAjBEhQCVRloeSzEY28jpTg1KdU6H0dS3vV4atud0pRNexqGQt3Fq8EPeHVMwnIC9Maqh
l7JIaML0OvMtAyuxKS2+RqNaocnd2rJrKE32MbKl5vl+wGU64YwUMxjRgqUgvrlWN7rJsahK01lQ
Yg8p0/dd7QCl7NJm7S5wu0e4CACHIpPQM7jB9ZW+ozZohYznoVS0baXrhVdMjrwP8uDvma7kyk3u
rSejhCEaIDtB+73ekgLfMWhw0885opehV0OJ7zZDqLc/jDJ6r+Amruii3BBAbDFhw4nzOlrvTJFu
A7zep+M8bC01exlglm16JPUekr7TV8aYr+ptf2ZJ4sFposBhbipoN4vKyaZcGICcVvtCGUJoxNxq
sse2s53WBX2VQqNSo3I/ljhKukGea68wtCAC2Nyav7tQRnsdFQpwWkMzFk+2ktgvlVQ3qusjevpJ
bhwp9/JMGpk3w2q0Peyi020QI+8JTlrqtkEOX5wGU52H3hSgqeeFVpl9ub84l8f760OKTrkAT8D+
W2Q4Sjo8W/uq3g+dVD8GTRwCX5arHQOwnJkQtjujSWdXyfV0bzn+tHLUXodHTUboQqKYTWuNAQyJ
/fqb5kraqjbzp900msnBVzP1NElDvNXotbSbQZJKNNiiHGyFUX4PEnlNJXwBevv3BwAagaxBqof+
uFjCllE5QQLeb6c12KnmKmTlWJnl5xDE7wYb5PkyqrbxoVWz/lgrTbCtQHluYlMqVw7l60T87w/B
fIc+mKDQ8Wuu30RWhZ3kzLaMVbgPBoCGFdKRAcK5XdV0Jx+i9FPVWcEOVoe+v78GxF/9fwudVCGa
m5QfgmcrNNQW72DGfRugRajuE8sMPif+7D801O8rn/o6WbxGYRDI4UbfnubPsruYRsUsd/qs7W2d
SzlGlcqzMqn1xon9tT7FdRr8LxQDeIpy5sRcta7fpQ+QqrBCXdtHVqd+iKSWw6tWxu9+MNq7efbX
CqqbR6Njz0UDtSuGa2hsLV6gLfWtU9OA2kd5DwFGhu6C/6i0G2gZePe/1SIr8WyofHJYUh7wtWDY
L3aMEXCKYxCo7mujbZ/mrvM3imTbLgxTZS+38a8kC8sj9+PxC76HsxsYoX2R7Sj5bOYYLVHdNXvW
IcAIrbA3E+XWaTKxO1etOHqMwkx6ns0E5NKAinMNu3DfB3YG+1l4SyJjsM3Nrvp4/5kWI+L/nkko
Y5CIxKV48UyK0Uz0mDt1X6GT+onTOUYiwJoPWqLVdJ8BT8t63h/Uvpa8MJ2tQ5qbNTNYqd7a2oSW
gY2o6v3fdLOEeM0CvMhES9wBlq9ZLkNF6xkv7W0tMT4gvPyxnZrpUOcouhbF/Pt+tOXmFx+V+oBD
jY4oL2Gx+QtzHpmcatoeNo7zOXHQL2MN0KiWG3lfzrriVpDGvsclqfHdkZk7UQAiREcPeHlNTkLq
M/gk2r5ka55CBaxMrIW+a1nl9EnWIukcNrN69KVmbQB1+8xwHWiEQHEk3zHtuN6kmuHX9Ein4JDS
Jt4obdfvtBgHv0JPuVjadbFN0wy73k5b02S+/bbU1jyuUNE2uFQs3nZfGnkNsC05zA60prKwim1h
aOElsanP0ORaowkt4jFJE7YJom7hGkH2W8RLRx2xmaCEGKSV0OZ3QyJRk2Vc7GwHveNxRuWUzmp/
uP9pb8PS0IK4xrnOooIEeP2CaytCVNmslUPmaxLmjxh14Zn+S6+GcRfNwRrsa3GU85Si023zUQ34
qnQLr8PBcegCHUXpAy5k9aZxrG6bFL32ouVR+MOQnPaQjLa54U3LbsbXXinrF8vpNTxScfa/PuX8
x3V4E2+obkKj4ZBynp86QIpuG0nDvirjD1HWyts0Sr7DXtR299/y9Q2ebg9NArAtVKacAGTnRdwg
lyOnCXTlkFZ+9GLjCunpyRA8IXmm7meN6o6pb7ZSm74ZlNYomCvh8rPMTmqEEJ7tZOphrA1tJ2Wm
jRIDCVNvQsj3XOQ2VausGYy+8YFRnGG7cD+FBHGjgQXU15wzXT2EoMr2uBL6bqwo1V6LkaMwuVZ5
jt81B78ojA3EHPX3/Rd9u5xprCsaV2MoYShULQ6JAalXNZot44D287hNOyPzVGuI93ZoxO4sh++z
ChQflh8JbZDCn+7hDXp9ilQtGarEPMRMLjyzsO3HEAwHLM8KvcmVY/2th0O8iFMdr0BxEb9evche
5NLcd+YhYQ0fsHOuH9VBgCYHffiasXFWSr4F4eDfp4PZB7eCzEvDe7Fbq2IekUKJrMMMqcCtYm1+
KIch+6QWvugJK9q+Ds18r6Y6xm5gJfcTZ6Abc2fd91k7P8S+2j83Mabq3BGKJ63Ms6fWgiJSKkro
AQXKQKHIlESDHwzZ+0pJ8Wm4mXEl499gM5b4RpqrvVb4Mc7NypA9GV1meJqCHm9Vd2tyN7dphbQt
zEtktA6o0tXrDzP3vpI3Vm8eqsKOD44KIUYBhfI0NCbIAxixXpFG9i6qEGu8v94XReXrQ8Jh44gC
6Cgcaq8jmw0nZGgD4ME4xfg2O/wAt9IqNHdyRfl8P9Yby0//M9Zib5WIteI23loHK1BwCrdgqU9W
Z55MKARerffW4X68hTUMy08w04GCgQxjf9GquH64aC4702fyfuBo6p6lsn/KlS7ZqE3Yfh5qJ/xV
OfFZ7Urj2CMa4qLMNu4oVAT/VKo293/MzYsGbw4GnLqd0xJFgsXes3oMoWU41YfRkkwPYWfjBE3z
EjqN9um9kShyhXIsMGz86JYKvCDPdEuiuqU8R95AimdpO5SWeowS1XxnQmFwRgioFbxcRj/Lh+rs
di6q3FGOqlll57wNf0p2+StKx+xZyeRp+74HE2M6SlhBQqRbeqOtgL9PZQWppsM5MnWvbpz4wckx
a0z7bM1IbHn0EYpLAkeeAIExJVyct3091VjMsDAiuZnccmpNsSZmL2t9ZRtO2l91plsrF5Tl9niN
yU1ImAdCCJMXK8SYYiaSemMcQ/T3d2pTKBs8RXMvMuto28502e6/zmXSEfEEk4meCAAgkuX17mhS
JP5zbiVH4OTVplNKzZNHsIObiTbp372EGr08Zs4MN69nq94PLv7yP7oBaB2I4MQG68wRsBwxy35u
df1oGGAoK/m7VpbypvNrXLHuh3nrO9J14NIBuY9/FimnyEqjc+zBOGLUJu3MafqiSTB3YgtZajRV
gksVWNXKqffWd2TuQbMHFahb6oyJ8m3ZJpF5jDU7OCMe33+MTSchhU+Fp2aD/Nf9Z1xmFvEq/4i3
7EPoeamaCZ2kYzEWX+R66B9QKZz+6SPLXkM7vBWKawYPJzIYy+Z6ydBTgmhXD/BYKjpVaVtkjxYH
1UaQMVay2FtvEao6ODHQikLB5TpULA+5bwMBONp+n8Subwa2V0VpQt2AuJXbm3m+Uu6+9XCc9ZDt
aFQJcbTriFnQ6Foqh+YRM4h6T6KRLp3qG8cEXOq7Q6HnJOYuNkla4VZ8HWqatM6I69A6KlH2K021
6VGOsc4q/XJceY23D8VMQNQVDOK4Lr3yWv4YwnX9YDeF1VlHpgfhB2jyGlYlgxBmrN4HqeCOC3GW
2Q6YQtHp5MZ9/VBJFxeTH2jWUVO7k5kKt2R7aAGo2YDVLGj5WmjOX+6v/dtVwlwHiiQ0GIHjWPrt
TN2MKaE9+8c2qFXXhM56kmtFkP8bfQ94830ya6/PKERoaMBBbsDwbHEuZH4/jg0Vwomz1NxMeR08
WXqirbSFXlVzrrOjI2ZHlM5MT2nZLMJoSpAakz4GOAU62d5K08Zr5rR/jqRpcoc46x/LipGBFfvh
c6VHsUeJOoQe6uXRNuYPt2l69QARp2N2qfbWSlZ9xerd/D5qR+aVqPHcGMTo/YgyV6pIx9jsA7cB
IPAL+6f+oe6Gr2mB8JGUmtoOUrW20drS8owsd/aGkTebyQ/VUz+M7SEfE/2gxo0mZGWeqnEGEVql
AeL6tuYxm6y/GbgVepjokbhTRPQkyQy2phGbv5J4MC+IZSXbUteHi6QP1jEfs/HQl42zMWpA1ENs
BSvn5RtbiWE9QGTRUWLbLjZtYWYNhXonHUGKjqc0RCxxinPj1HJLXHnBb4cSKHeGAoy+FkdzkdSN
bhSTdDQ4oB/hnyM3DZbnFPR5vRLq5oQ0BeqBISUTAYDhzmKppQi9JWigRCerb8JNFEvq0Qkb2bXC
RjpqNjQ+XUc/6v62vXk+ggJKYthGQGE1dJ0q4AWSRrQxPqE81uyjzmj2mh31+1yP107jt0LR8hRa
wQz1aGlfh7Ik+C6h6ccnqS0wohnN8TKoY+uNTZavUMNvkhFP9WeoxenYpb0xGaMdo2pmd24dKvl2
CrVww/v/KwgYYN5/iQucJMlIxLMF4opjhHpxsSCdCbqsVaEH2HeF4eVSUWyCJCy36jhj8WPlwcNg
gPIwcsvaTZLWAfqXZnDDyCeosZJ/cNDa+TwFfYkODBeTokyD95a0/EIL6ztgJ6wuPsL1y/etvFRi
DfUV0n/2Ie6Ml1FVgu8pMXeOnhbv0y/8940wrQAeyVCVBaZdx8PgJRiQwk8wWOnzXZzP9WOcd2iU
5Jbkol9QSe6ghpU3U7rl7qg38dnECW6lAFyQRV9/BuQcQFpQVcD7LVF+ql3Jed7IycnRZoQbJRl9
3LEcZ/1xVpMI06W0dn6aTR+1dHyy+e9G9RmwOHDvq/fmLAEzfBUCp/sNxWSxJIHTo/Na2smpk8Eb
zgHyVpD3s53B7l4JtWzcsRoZNFNGQOng9rlEWdRt0ccFNnynMknVxyBLLdcAdr4NFWu4jH5lejZu
CE+hGcpnP8Dn6/5ueGPzvZKxDGB4rxbX159+RFCwaJEQO+VKP+7sRg5PRSw323Iqpk8GQ82VeG9+
ZBpEHAkgzYWK/SLgMPtzmfXpqTdHjQWeDGBX5rZyB8cMGcc7oeHNcAACb0471StGZHPYlGv2h2+9
dnDQYsZBCWQsS3K/rJ0eLcL0ZI3W+GkEBLYLcE076Wn3lf8zvGiSk3rm1ESe2WLMs3J8vJFeRVUJ
doELM/cd8Vn+qC/buQomv5zTk96lPk2jxn5szDI6AZ5YM+a7/cIsYW7+dEpB0dJHuQ5V9hD3+9HJ
TlIVTm4xWAPtYUf6iVbnZ7WLkjW15pv2kcCfA7IGl0gxBmdzkb0gm4GaVZzmNBaW7ckxIosNIsJQ
lsLClfIcAZUMFqDcOem217RujzSN/ZHxo/Fi9fraTPZmwVF60I9kyQmZPIDLi1dd5a2ZTtI4HhIr
bR23AiJySBmqeyy1Em2QOXuMeA/Hqez174z5q30USX+/b5fRChV9SjQheB3wldTrb2DXsVEMBYSx
TnNGMOF96hpWEZ6R4hjPo1WttceX1QmtcQ4POgQcHlzLloUCRsYUW7mhnBw9NzY66PeNptadiy+R
ihaHmnpJkJsr+VuUPH9Ut0BUhOQjIFCqLw6SpRySXvltAfBderCnQjvloxU+Sa3cI/HfMZZte+Mw
Fph0ZHm+1qB/M7LQwRA8YZT+Ful6HAPaQxNsOSUx5FMROPYeh8Dm2BdIR9fIJLqtrIRcbHDuu/9h
F/0YnhlBJhp4dPFEBl02u2P0RMKeac6lARe1SXrF38VD/c4ZpYjCpgIHyHWUa+JS1t1orKZ18jm7
jKPSHUK51dygHcNL3cizlyizdLz/VIvs9BqPfoXG9VAAYJfFbQbeZwiMKbukthVvTKMODvXYYgM+
q2vj3jdCoUZGTwQuH0C8JcYI/nnUZ6mdXbjl8p3KwrcsNxvQK3Wq2F67IIqq9XqJOlfRFvsQgPQs
NRmelQxCNMuLajiw3WCmjPGLTxTy2hMndPW51GvngqCY5uLkrKzUn4t8LF6u6CtwuJCYwDUt0uOA
YUuShlZ2KWo9CzYZglUePE3tU63pZ13KkMO8/zWXCfnfiALIQW9WtDMWd5Wp5ZGtiXdsBPN0Tozp
gs+U8zvvpOrU4Z/30VaocsvYeWkdy5e9wKDTgRBuzo8r17iTC3wzmUk8P1d07oPonXBEXOfCLmya
Bsvj/JLMhsTkt05Nr68aHf51AqCtjfkamRrs1cHKPMlP28BVoJhegBQ3WyPUEZfW6BIGpW1+7QpE
Ji3EAbSNn03KduXFvbVcFPpM7Do2Ax/t+qe2g8LYXJLzS99jYJlApEX5PzA9y9flh0iiUmnBx/2o
7Eb/0hSxtg3s3u5XPt8il7++L3HFRJVdtLzkRcGUimrZjs38gl/WDCJiMHqG52a5N6o+cf24lVxL
Td45T/43KixuS0hpcVVarFJfyqzezvhKQaJZjwBXv+WjWgBymeZtD5LUK/Twn6KS7S9z3c8r+/St
pMBR+b/BF0f24Fcj6hJNfikZ5D22CPhtoOaZp0gtv9//xG9tRsovlc0BQQzJkusvbJeSHxbllF+m
ys9/AEhOtlbSDfSAOKjdjJvQ7n7A26MKEQCQdsy0kPi4mVbUZlx2NH7ySx1V5Yc6xObMj8xuP0zt
EzrlEWKm9vi550uv5PS3lhFYF2Z6MpcrJjTXTyprw9TIsZNfJKxl9pFcRRtjgCSrZFZ4li2U8ucA
VMj9p30zKABkC2FGZtlL8ioKyMxApqC4hFE3f4pNq3zQAnwIrTozdr4e1B+j0lzTRl7CRl/XLvcL
IZMIOIxz8/pRi1T2g2QsWT5hqv+c0OE/cHJN26aKm+dGMX7jqmo+2o30UkFhv2DcUdNENrU19vRb
T4+uBwQFCiMxg7v+Hf6oxMi4VPklSx1lp09m90sOHSbTQxr9GB3Df5i6blj5zq8fcnHGiZYUUE6a
RCgRLz40oAQ7mSba/GqNfDt+6tKnqjPg9dvx+EWbZLn1gkqef2Z6auwAHoV7K3ImPklRHH2/KHcM
e8MHPtxan+eN14FWNe1fDnpuIstCvDQZrHZmFl6Y5SCw1NnTxjJqbWvVqCJOiu3vpykd9u9cgeKQ
oRxlu4EUuRl++lIZZAkOPJemDwOMroBUu3JXYNJAMZA99kOHfIxRmytf4eZZCUvZzR8gj6j5Fx+h
DHTJgBAeXtJWUX6nOEgfgaskpzQfvkUiqWnjtFaLLmICQ4D8S/eExcZoBamK6+VWjk2iDWmVfyix
don2tW8PduqCqi2MwmOcZ7VPst926c5R28l8X8uK4KK3i8IIuCeYuku39XgOMxpWVvehqObizD3u
Kx0u2Etjo7hom4wrh+IibwOF5HLJEAjch+CCaYv2ZFf2plHoRguTud3XHfzIwUiQe8fg5gB2UXu6
v4ocXt0fe4pwQPEBYgoeDoW+szgN68LSc0cb9GcZuzRvVLnBZDEiACYKbRSK07gd5BrH9TDNH5Ji
kD7dD784NP4Lz5LiJi+OqcVqAkMAl1uL9OdGm+Ot04/9UcpqGTjk5GziUf1sDLbpQeGuN/cDi7/4
9rn/L/DiubUm0NowKPVnO06KTYP01cdYVe3P96MsF+6/bxdODBsF8cZl+zHA5EGvykZ/jp1E+lb3
UBklbpq7ybaCQ1GlzjmrtX7l0W5XEJ8U3SM6FIgfgbK93i210ySBHMz689wWww67OHNjtiCasUAz
3Mzx1zAfy1Pp9SO+6nqjo8FOXWrIpJEV5eZs6s9VX3ZerpiVh/sZMvRaMW2gCwU7M67jXYqox+cC
RVtPDeX6Y4Vuy0oLblFdiR/y6sygUVEK2wTx0f/oPSWNPSlJFBvPoRnkW6OropPawOOei2JNoeWN
l4xxFvwVWE9Ax5fiVmaQVqDBBuN57LunyuqVkxYYxo+0T0BKWWO1RvZ9YyUx+KGNyq0VxOsSt5Cr
jePPdWc8T7CqD3nWOb85AKTNgDDH1tcnBxtAfY078cbu1JCggf4oPN7IfdfvE9M6LU7UznzGPg9A
qRO3R2fsIBwVrX6ZffgUSVE86/I4rfk5Ls968Snp1lNGiqaSQNtdh/YHrL+6XDGeywkKbGpWjHB1
NNV9EJO7yZcxrkyCaGtY2A0xKu92BRggN0Sa9oPfxuY2zEv50AT1GnD9+juAG+Ggp/QSkHVueFxM
rn+XEidhSK/G/CWIEs6ZZmeqnv1Iritn42sagN8+b+P+a9YVgfE+sf7X4ISFFQ3uCZrJEr4WDhrd
VdzLfo2lFe0SXBhOvMRwk5jWGv35+lz4NxRzCsineCpaYOaun1OPqVhsbbR/TcDU9qml1LtBTaeD
Y3ZIL0gWzH4nkeUvNg5gboxv6btOXVqiBAeuJpptYEtgSF3HN1Jl7Ghvx/8UI4SRg4O6ovzUVGFv
viRVqAy+K6EaMK+kzkVDQYSluYgyHV1bTn1EpK/DqlGVT61eqf/MTSbBkHNCM9kiRGVWRyuty77Z
ACCSu08adEP7CRioHD9OTRY2rq76QN4RkPC3rc8NeqXsus43/CLha4xKN+1uJnzoQ13/MCouIHtm
JP8DShJ6jZ4kyi7287bfGE1WfbPzsl+j4F9nU/rYcN8hj9LNF7jrG7CkLaHe11tG+Jt2R4NT9jh8
wY1wdJUsC3+955z8L5QoRITlDcXsInGHbceGw8n+N2S9SHuInQ6sG/QmO/2sqLH1NPUhFoTsNctY
+eLL98pKB0QPSYIGHSIcS50Bett4TTljHLhJb3XnyM61/YSqv+ZGlikdkBzI15Teb94rsF60gOh7
YP1IZl18yt7HDSpzQmxjJYsxuxS0hlcGZPVOLoL9/Rd7ncF5sYjRiNRNr4OpH5vqetlI5DBLaqs6
cGPD9A9FnjHXT4vBnUol+jDMlv4BybTEDa05O9wPffOYQGxFW+5/qPuS5cqRLLtfScuNVsjGPMi6
a+EA3sCZjGBw2MDICAYAx+SAz/iKbplMZr2RundaaqXuhb4j43d0wAhVZbDKMpQ7aVNWkSQf3sNz
uN97zrnnYNFuThhvL72sCjghfCGRNB6m9qLObFUO6Fku/Rkk4B+81ibPzzDIhekpKHHeEt+8dSRE
LWOFjykr+gi7QxYTqMXk2bDyjP+gRP+rTwbfI6ClGIwC3If/fbM3dh4FaL52ugFhDJkhVEbdQDjt
s4xoHFI/uNpffYXofsDtIHUKWxMcJt9czV3Deq39Pm6IW4euxtXgFkqWqKlC8B991G1iXkwlZJGd
zgMbpve/f2/f0ExYQ7izX50bgBaC033zcGogt32ggqohYEF8F2bCAbUF00Pan0wmQ67XMtUUod3u
kn5qUpj8k05k7r0QXPyxzC+8ly3nd/P2B8W4JSG/eS8NquU1yXTSEJkE7V76vTgVE1P4ypMRiUTr
j6wY/urug10EmoXgNgxuYX948wD5StYGwCSGFUYt+A2YVLmDuZRDwr6vjk03yes6DnQRoQj5wQP0
ttSAv/EWzIOnFx8b+Oh2RP+mmkWsSbKkg8KlTUCHBzuwG4QvB7fT6II9Tnx77GA3/4MN49UG6C+N
EZgm1Fyo9mAjCngUur03J6CqWhxCU+A2JEQNz9+5M+bIi8UMdszx7/B9EDdmOpje+A+xGNrrYPDl
+BT3njrj8GPUJJo6exu5Y+sRkwyWnbV0DO8h2ovOvYSbq0U2GFpv60g7e46BS/OI3VCfCRcjx7lA
8bZcJX7dya/Nwd99NP+xfpmuvn4G/qe/x78/Athc2roRb/75p0v2Mr4Ty8uLOH9if7/96Z9/9fs/
/NOlelmEXF5+wi/yn3Zy/PQk2ml8+zffvQSu9u3dFE/i6bt/lKNohb2WL7B5e+GyF6+Xw/vefvP/
9oc/vby+ynvLXv7h54+THMX2ajXe1s/ffnT89A8/Y4X+3W9f/duPLp4G/NWXf/z137/8l1//7ct/
//V/fPmnX//t1//15Z/x//75y3/69d//w5f/9uZ1Xp64wAu6vwAhQPoAijH0AKhDfv5Jv2w/CcNf
gLqiOAf3Dksg9Cc//zROi2jwI+8XoBdgDxGXA2sINBE//8Qnuf0oSH8B6weNxCbLgLMKcLz/836/
+xb/8q3+NMrhampHwfHCeAr+sl63OWsMkGPfRxYSyqK/KlTXBiNYFrYHZbIi7cOZqy0FGPjXb+7S
t6v+9ipvuJ3Xy0DXsc0ZYoQMW9CbxwI5xZ6HKTCv7CBUP9okZGU8gsCJfavvbBB+0r6GbGrxh5Lx
0V7FtGawcPW6p9j0Aon0qqaFGNv4oKJuC1oRioDK/lHZ/v129fo2cULgfQAYxIH/tm1qQcpxvxv9
MgpCvkcA1sjJsGb1qRTmpW766rxNlSoEBGQ/OKbeTFN/uzS00kBsNmj6bSU1Uk+3Nu38EtG7/Y3u
ubgTwEPLNpDLbpUJRFaTqJ6GqqakB9MLc8yG34WSInMhXkqvV/YHNfPfWBoYMIYgFVAllttbfSZt
ACa6aCJLu/hQZBrH7XZwARs+/v7a+FuXQXo2ciqw/rY1//0+PXNPDCEXppyaYTlSaI7yKNI/olf+
5lXwvAAURD0A19LvrzLFbJzDdDZl269ZjuhhZ5e61fPvf5Tvj5zX73CzWAS4iyWEFugNaVTNnU6z
rrWYWoWRIGa3bGHVON34AHbhnlvByhQqvfL3L7rdn++eYOwgOGKBNMBaEI/x9sl/c875yJpFH1P5
pe71I0OCwNWa+g0Bo1M/+tOIoXDbIdhwCGDApabow+9f/a/u63Z17CCQjW9c5NtQ5XV1GsPnzC9j
TPJFCJ29iislb37/Il8h6u8+JBrZrR6GkdRWzLlv9o+aeRpPI6flPDm20FGjz2lcQxm6Bv26JUzS
hyqzXRn643K+6KDer/4QYo9Z+6KX/CWDRPWRubbr8tmtEf2zoU+PtfSiQ19F+rTpdH8i0xa2aDCN
gtkLPlFSrWYmXWphW+UBOSDVKuOHalYa1s6dy5GZyiOcxFS1pYpioCtI6VYxUbUrb+Vi23IRgX/K
l6i/NsGsc9os8QMSv9c9pVmSwzmVfk7m0HkPEZDdKalVYfE127zDplzSOVZQnSXjeb/QOA8w5LCL
YDBGgrl/sTVnL5h5OIfPYnUiKQwVgDRXU4meoboYzMQ7Aj1wcurqPjsJZtQXRKhg/bRCx3aC0Qx2
0lSa3nI8/zOBgZnlaKLiliDTxAwIkGfeg4ypxtk73qkEoOOEYUn8Dkr2Mzps/vqxkKgia7VDxhhH
SG7tV7uac1ak6yh2WW/VHdQdFhLoISuctQ8vXAxGLUXP1fpUe7C8CxfOt8FnjInkLGxhY6bldAN9
sbrnQQ/Yam4ZMkCSKCra2BzSWNZkmPoO0XRsPvqcBgfkS9NjEjod3EojqBageqZ53Jr7ZoKVWRws
4T5ipj4wbOIEp7R3XJwJk0Q0xjCYTtVRhpLtcUonQMrcRxSk6xV6QdiNBFkxxY64gmUYQgFhDlQK
d1KHKezcwteaVKp6Z6VzU0thj7C83HWQUpAZob1ry8czCT/eUNEmr9zBJXHFwsPiKD8HASnPhAnb
vAFNX3Z9dBC2MycUPo+lM0/8MZHiEMTIwWMSK4hVIJvlWYNmKpe6vUOsTsE791S2/rMcPEHqMLpq
O35DY7qCqW0R/Aqd01WM2vc4OaF/HKf+tJm6C2+kUYneQB2ghHnEWOxEp48i6M/gWvRhrGEqWVtx
UrnjfQSe6JjWuGN9DFsFb4hU4deZJrqpbB6h2G5Jh8ldUi+RLNtlY/4NN6XnzyRaGZmEoTCE8N9N
wA0ODqxADpnMECUfAmiMkQJXWYFY46giIebziq4JLt2UXrSr9guY+w8YJxspYoO2/EV/ofwirDyf
cC878rQNCjn66w13jH9sZlVdVUv3DIsCyN6tVOd+06hy7GoDA3PpENgj9YUa4YwyDPZcMdsTWmPE
MWJcHZDceWpnfZhD88Bdd4IHwniPAciaTCa6pOt47WBc4DabJnXlw1vwQcl5PVK3v4R2MLsah8jm
LeyiYeWywIplUZ8iCKItwriJH7GruDb7sWs/VXKtCEwBl6KpGC+UEy25WOvbyQ/Ppsj0p1WHm5Z5
j6plCpIN+9R3SJNwxvR5TdnB455SBNVKlhK/9cU7YbRLwgmTBCrVeLTCcPgIUda+D5LTemZujkxH
eL6v7M5pzSe4zEAyrZu16HvnEOpkveDG+eg0QZX3YwZlbUADe2lR9EFCYoMcq4oS62JpCVE5OxPz
Z4QI4smLmz2UkY9IDrucpuUubZv5PIZ0Ek4GHA/otgna6OhHGDKBjw3F7Dmc/WbkWnZeFRMWO2Vo
7LW39kdvXqPd5EBtqGBAgcepvzLulOY+DSLsByxPmwwbOE/2fBEneqbPlNoTmcjgJKoxokQG+6Rm
B0P9IVwEGL5ihHvdLQ0c7ztuH2SWXEg5jOWss7Zwl6gqw2AMkQbicrwPjNe2bnM7cnoPaeCPOl7U
im8P5FfXVpS729gw6I03Z1WPQdBubhNWZo6zWvA2SGTcuUaF1S7qE+clXaO650Qv4P0RRKcwjcq6
YV4LNflztTNCNDdtO2AtVAaTS0U/TNOz5jJ7quCigxQT7o6lVkK/l5COfq5DWCXnnuM4QOz7GVTG
zKV9tG3WPMO2361zDmNyFFUjkt12tYw2H0QxPEFoD7syM8bRxxE+qFct64ea6MHxYNGfpMPnpHe6
JxmyGBDUlApcmK5sLlyXTrBtrxPMEanWDM9Ycv6lcNzlCpkDDDs2CPVoB9+J9mqa5IQh3xoe6qpy
JdJ0BiiGTlqudJTbtWGcpCkmRwpHVt1FHZr0xmVihT0E9xU7GuClTw1c5UmAufb1Scve1Dh0ona9
blyE0ZTuvGDSdYLSJC2yUM8JJuD1sgkZOo0UyGEb1cC83PSxGpIZMxLK8UH6LCM2s7ASw2UaUkx0
9NMQ3QII7hcCT0xkT4dVgBMlUhw304GRBKl7PztzuoYDrvKNWQgGpeAPzysXdg+zAMtKoNBSNwGy
O5Dv3C8hdOt+AsdN9F0IERzcphoKqF6G89an8Ot14gUJfAJDO+IEbp+IoF0CHZt8cFtKd4yNwUj0
SLs7jLf7mCOSKusKjNxs2ggfpDqp6sGnO5A8iLXMEsi4d7CWqg7wAou8HKNcCUaOZGjivKNzZiFs
lj1kDv4GAYM/ZzaPk6r+FCWjapBaVM9RrpWdMO3lRO0LgDFs7xDjj4XPTM9I2vcjioMGU9p7HzEt
plxczQYc2yq0RNB6QPTAEKtHaTHJd9oOGE0oJfTO/kW8OkN3BkFHWkE4FY7cO+lTNY5tPrpmqSD3
plNXKG4sDJxrvz1S5av1Q5YqRxcZOtI7h09tkFcNcNISZGl4QuM5XArTe4HJJYWkMIcaNwxKMRh5
u4wutuQpqcw7rSCtKBqcBozMkYbdaYJ1cD2DQO0x2lMP0HF2jRA5i7ouyFfLvZItq1/jBtauyYHv
L9jQwVJ5xA5pzbC6uuVdPLXiHhZMznXsreYeL1nLvGto9xGuR8vTbHvz5Ns5usKSX+ZcOW0kD9ZP
zFS4NVWXNphHn8h1gH+rJxG8iE0pTB7qGWA3gfP60hGlEwwCYuNs3ZwieYbiy4jFaSu1wdfVcf2R
txE2N6eSAkdj0GhEQUbegnhtR0U3bZ0sMemdCQVUq4Bi77CFJ3ERsZreOU6K0QIEtssWPeWqENik
6ZPDFa8KE/s4wkIPxuR4hrjzAYYxuBGAu40qe29WKZmGBnFsTj1hJsKLRHeZeBjHMLXjw/ALpfXZ
2CUswHmmqymftWhWMqQZF8SBwut8yVwb7RhCCpAwXPP0UQcj3FnwrPCZCGTxXk51pxcC6VEX7bkY
MOi9pc33CNcMsvvVTWh/6sXQG5/QRoY44de4QRJJOlGfdNI1RxQm6VMULuYWk1k+okq8HqqiVsPq
cYdtIvowWOqqncIse7e3sHPABibFQHwBEp6M3CafethMlcZZYCELn2bnQlu3uluz3o9P4KoO3tTD
F6ZxyEPXcWJCmq1kNbVEs9DCErKwWIf6MHpLBkudddGihKTIXhrtc47Uka66nhMBsRs08BCtqhHP
DIEF3TrkdukXd+fAGWEFS9zC+sHAuocwhraxEB5UlUiSaMN3AZKnmtImAb9atbe2l0j1g6dPB5Li
QkUmTHNoblqXYF7IdYk7ov4kQdeOGPAEsvE+i9rwfY+IizaHpiJFUG5qOobJg1lfxrNdnjNdtwZ7
fDz3xEWqxTW6DHqP/CUGj0MVBZdhWMEE0Fu9+jnGEkF4NEXzMKd0hp8QBMIg9DK+jDnfNiuEl6be
nHv+snxIpiSp8TBuRgyI6OmW09nVLiVu3+hnKC6dgTSLE0ZFwnxeZPFYw6XIMdnNOK0BMnJjJI+R
FYDvme7ZfJ1mTvORhQ57pywal7xKR/5UhY57HLo07LCdYoImN2OkRL7gkz0g0mr180TQGYEevGe3
1m9FUyqv71tg1HgbmPfQSYaqSEbR3uOi+giT7vAFWnXwPkHgqCuRTs4L8mRlj44P5F8B/kvv06nG
yTmyIHp0h3oS5YzYwLsBOz/4IXdWU7ksmzPnmFbrdDZ4S/y4yprdSC3ahfRw5kafYNM5JDEiyTCA
kmSrJjDnwdGUjG0EIz8PlWNvK+xjOsDs7B4Tzd1tj6ZBF02LiPRjAnDsEkgqvV7cZsY5EE3xkiPy
lnc566TXEOXJMSQ1dK/rsQtV/xTU3Oxq7bZ4AuoUBxMcNTQZkra5FRgYRmkVw2i3xB4y9XhGAm84
YtZNxUUHPQrLuzUVfb4ywEcEyMpazrbR7/3WqROCuZbpRmMfw8LaehkwmO/9SusbEcsAHqnpMFxp
kWnUGzhYEwKbFYG6KEbbVLRt3z83ClZv+QSWGEblfOEfOh6nlwGlYZAvCdS/JB0b1ZI209tYGPxw
rv2lSzjpjBEhyaIJLGGPjBhspaaxz0zBBQSfbe3uhBLoZUwicKI7jgrBJirVz3vEW8zN+3joQ1T7
tHlAhGqMlCLqqNMhkX10qt10vugAVtwsZgQT5/sVhlOh6JBN3suwr3ZI0YpYLkw/zXmdVek7HBfh
kndpzYPc2eJHdm2shcF1JeKFkVZVIXaX0SdjNO8R3tPz9A6NUcuLKjXresurwB+PUcvrk0R71QO8
nxEKBvO52uRIB61sCbRSvGM0gm+ZlFTEd2kqQyScd+sI092UKkvgSa0BQYAU4Tvh+RWmwaFHPoU4
T19j4LpLIbeM0NJXgxBT4c9CYUmjiNsHKpudskV48UOQqDbbWYgbsnOm+erARgqCGzI4mBZBk5v4
5xyK0qio1wZD8wOmBvtdgP+whwNZGMCo1czvFgqhL5lb3bzA6w4HoUaATUamplkjEqOek3nlLLIu
Mx72L003YwPxu7mOt+qFnjT1INhliJBgSboRGo7i97GmVyua76EmqOYSDCu5MGmDv+IG8v0WT4tB
HPl1LUqMjI/v/bBGUlCL8AdLEkz0QigTeu9ZNHhnyFdiucfEUsqByTn3R4XHpc94epwhxTvCWBnG
iJE/dprgTsDamTrG+0Tb1Hx9z9/YkO9Q/T8TLn+Im/l/kGfB9PhvvpiNx/meafnXL//45Z++/Off
Uiqvf/KVVHHi4BcwewnkzCDcvnEnX1mV1x8h0BXcMjx+N+EgsN5vtIqX/AJdCgQ529cLccamO/9G
q2w/AtEP8BZDnwB8YJDyB2iVN6to89XGdBQyX0Csg2gFHPz9KvIoi5O1Sv1iFZmzt11yQNGXkVTq
zz4Od67fx6zmOQ1QydXeEaZu7hEurxfBOKQFevuzflT+ORjVXY8IrfNIPLzezT+0ZM7bj8vEp8/i
p3yZ9CfciOXjy6efSoQvfGwGsGX8LV/3HeP3/y/Hh0f6dzm+r/zef/31f375l43dA+f33TrEn39d
hWH8C8RqoHoxRxpDrLEReN+oveAXKH7gIoBZfQiO8KM/r0FQe5vKEiwYRmEjOAqAD/wLtYdOFcLT
1AVXCLFO9ofWIOwOv4cikLaINQ2dJYxVYJ4KBvL7VbjEXFioZGiZLmMLdJY1BTALVbK1SXKA+XUe
zQFouDYRtwEUCXt/iB/BVha07c4bxOnghPyA2u5YW3YX2PiEN3Bggiy1g0GpWAJ4HMwHreGcbAMT
7kxYkaUehw+dw5vTjrJjhyRjDtFsHizQ0XpZ2z8GAxLP3Zrvkn69rmJWFf4Y+Ccg+85dUz9BgQr6
bUEhAgkbaSIggRjEfq6riZEQXUfubBVg0Azv5lQdWgoz1lXyD/AbR3Yb0/o4R9S/ahaPox5Zb4SI
9jXIw/M2HNObmA7yWtOV5u4s+tIo7sGMc0ZvAgqNV850Kad3vILtE3QoAcrIa7+rIdicKQ5GaRQx
FZAD3g5H0dEJCjJ06eMSZ7fcZZfIC4h22dBdMBmIg1U128EguH/mCvbgsUePUEitpBkkz72xQm3q
tEdN7cMMIjL3AqDr62DOlI8qTXp8R70u2/WtFnuTVhR9Ti1Ply6DqVF6y0N40CVIAOo4vYV8dDkM
gfKufS7jMgvqjKgZ3at1bnj1MCmryGJQ3ynaEqguE2TG2qNYkzvm8BeYCyl4XWQ+FDAwT5/ZWGAS
nGAQYh/p4H4cUL95zfpYJazOh76HnIKxhYyRfOe3IwrUkdcTMdNym7jRSCKnxy6XCPce+7QgwKpu
sxTwbnNhIbaLO34/MpROMTopr9KHJa7PYsFZHvIQADRKNUKhoRfWXfJQtzNZgf58QEeXXSCSGTDa
yh6BeuvncPL5YXT6W7UkN47ImjWP6Ho1UEjuJ6iLNriyIZ6hwBwc/8wHvFBA+4T7mERErFVyBhfI
hcAPc4Jlv3PlVfRlzPp9Zw1K5SE+CSbANil6bzIv3UXl9rmvRxStnXym7odpoR+WtBtBT0j13EDc
Qqq2E8QsOibhrKtLfxtnGtzB2XWO5ofENOqDAodzAimdLWcsyR2moG6YTp18TuHTg52/2YIpIzBU
XZTLWFcvbY8Vg9y9W2g8g7KlS3ARgPHJQZGBD+6duEjH1T/UemlKFlb2Bh6OoHPcASU9QGQvh81X
SHyQIqfZbGbkySbdOYRlZbi2AZGK5qo6QjmYnfc8bvGQ9rcrxEM59q+8FyEys2txvRrJMOSXmrwP
3f42UUj+bCYPi9OjNIfOFQsFAqoxqAegR/JGLemMiVLEKttkHq4j3z5nMNc9T8NpOAFRMBauR9vS
YWJmedQLIMhLvPYxsVL3hTsm83kbzZYMlc9vZRs2OQyCmxNoysa7Dh6VV/CiQG9jwabtNKQshPJI
fgT+ORxsg+muHEP1PQKf1XqNHZMWrSdamaPhobeeU3mX3Tgnqhhe+6hhlf62YGJEPjbUXIox1og1
Scab5LUJw3QsGrIumxdEfaMpzmWFtC9iqFz3avWjEpCjvs3GzbyIY/rzEf1leyIZylgoIkc8SLJe
AaqNC3Lrs2AJnto6re+WhPXBzrPhVHJ4PpaepWj+IY4++E6HVR+mZjjy2GQKMICblZ7hDTTR+DBr
mnhEua5zBvMCGyORG7e+pW10TtNZXxlAZx95kBg4Rxt5XKNWPNN5Al8zikrvrByzozfhIZbO3D2H
MvFykSzrhWccidSYGqJowtYYOE0wNLsVZn8WkGisPmAsoT7j0YI7Wa9VVyThmsD/eg13Hps8vE29
rkUQLN7pIoHnKnzeozs35jpYTXxjZnc5DZtIv8wZgE+SJcCr7AKVoZuN9jZpmXPUrw18IiY8VSmF
vwgA/k+WN/PBBSV2tgQuWitP+3mIfPqd09D5FAnVSYE8TnrhR056X1dNXzqj0BikG+t6m4gFeuDQ
ATaB/VA9Qf6FiHCMt6lHqtFIIjpOHObO49eAd/WuiVS/r7DF5f5c1znIYbaDu0p/C8GXU8rVk8cY
ljInK7Jydx3OVSDErzCG9dCDWmSqvQwZ9c5k042P4hX4GLy2LYY+mm8dNJY5mGVwOACN8eIZaZrR
EuTzxmcCGPh5xR2QMUNmI+zSo58e7RCveYZakDS+5PuoEeu+AQoBfgcp5KAQQSwC+m8KCdi0hL09
P5s6oG3whY1PXZjU3aUNgPI6crvrtqqfRNV4u9oqBD72KVAB5LfvjKRhwZnjlUZMCfJaG/5snZa+
rwM4MgTS908xqopXB7beEWiY2U7GETs2nqzx7MMk5DC7Edtxxvorp5bpDoCivohmfYvIZwHr3Qjq
3KSKiI3DAYmsSVIIqvXeJKEopgG7Xc/UfNZJMHMI00qKBqraA5SI6PiH1DmkzWbA0k3Bo10nrL16
nXdOINJd4FR3c1rbz9DZDWfSH1gZLNm1YwZ1i6RZYF+c70ygS28SD5WDY5vZrMGXsavUaI6gI45Q
Q76r26AEHtvsKoCCJE6fl1GUgPqKrkqKzhufJ5OcGAyqkRYQXCi4D+LAKxhLpjwbKC9CWO+QYfZ7
4iyYrQD8vofK/r5WgSFTrCrMSU95Gsl7bqeiCo0sMOsIMpv5/Yvia3eDpCb6QRg7EYmW/76KE9ww
Z7wcbOxsEc3BOdylEdOchDAqNyq7sVREBDrEqJxineVh22yiQeqeoIa4CYGXdhr1Vhshl8CMpZc4
CgBVcjmEzW5Y0hyiBrfodOuj5Y53fezcxMNSETOHN40TPljXEfcwL35Axo13FoGDP0DzdGDyEFR+
kUZ8F4paHnuYEDLYmeWj1f1ODJakoHOOaq4/O/NQNOjm83lMOoJB+YCMTSWKgY95HNJDKBT0KDFI
zAm5v3k8R22ZDvN7tGbskCB/j0RdVXYQTOqBwT3Zzi8pnlsIg27M8E4m+gD/zoesHUuw4heugrTB
wMkuAdc2zNFeZp/MZG+WBaPvIAABG2DTL5Tb4SDXFwiduJAoumSbDlBMqCuOk7Sjqt/VAC1xtu7F
HJcY6TFlLP2kaDHDdArH6F3nWolnN7sFNgtgLbGfXQ6QT8U9wAwVmgIm05CVYIa6wOTJAybn96mK
yxFV9AnQ2gLOlJ/nesuM1O9g8wKgJ/HZfAGF+w6+ip9NbG8l5vgLCFpX1EYgLOp6DzKGn8VI0ypa
xVg+Ki4PfhwvwEl8GAC20Png7HPuXQSA7cMasgTJIX2BgwsMV4o1swEJ6w5x5O4a3aQtgnS51DkP
q+vJ7wH2icB190JHlshQXUO7Ol3WUTqeRDDbIiNrJ4LYuNN5AUUyNNjQ0wYAli6Qt+NNpTf371dn
AotVwRLK+pDkTbFE8dbUZ33Ccw1sfZ+57WdhOkBCvoqPUGuAT+lB9SZ6DGNiPI2jI17v6gxu7YBl
5DkD2CdhBBQ/whDsNHNoehBZnZxGCv4wUOM40x18VKB7MIM+glSCbCdU60GDHEb2GYxGl2V0cqzd
6tatvClXfZZcyqYRyEXqppMF6ZZF5htAVy1GPtiMkIWITSH8ScWE7bS5TNzJPcRIOLryMkedQ6YP
rauU8001Rs19iONt5wt3PQVbukJTEqfDGRzJcKaNxr6v0n6GYZyqQY1lc5aDLloBWifwKwuqEIW0
2RKaVXrCbRfm4YJilHsWkpY4oepFj6ncUwl5EtL7ruZ1BjkO6M+7mDIBfI4xegIy0zudgqrK2Qyz
BaFd/w7xoN2Z38f0akSNVXijEBeMRawUDnUJgxHydTLRhPhB79xjC0gfZddFp8aios+SUJ6mArdH
+4HMre2eqgAlcDw44yFMZudQz7ojkfg01CMkOJXMJfM+pGzc0wamBP7eru3d1MYn6fq5gnZvixDw
3VYTwWaPSJ+ViRzOFlCTPq3PKx8bcWcARE7VPoXcvHPS94iyekG1zY+T13gkCfXDEiJdaKHisumu
rLcevBj1lJrsHoFL22NqO1osFVX7RasRoP+aHqsM7C1fcK4qDRYplgPK/1XlvpivoBYV8ODI1r6M
l1ofNknQPRzgoS0YYCgHnzWIjUx0tbRtg+sD6nPdBsV4MznvVdXTCgdDXH9y246VkosVE2NqmlCF
dwwdzJCUQbv2161sYsQWqfcRJDcBWRykcZHFD+YH6YfgDgZhWF718/wMmpCX2egOUFXx+Z4jWMQQ
eOOPe8ZNu++5XEp4B+kXf3DQP4+swjqwmp9B6IScaBZV5w6jZke7evrAYF915s/TbedS8Q5IqSlm
DxQSGWvDz3Am4rCop/QECVjo/xBoQ2OyVki/IDZMLLBtCOIAkofuU8ul62GvDsR+9lhaDKk77eJZ
p59NGkIvKeFlhY8Vt3DMGjjM18BaR6yjmCjvl7OxBc5pIib3DSKVj4lopg8IBbPEo1PyzrBKAINW
6tApofYiQ6IKRYD4YR775Nmxoj5FKMdyg4BqsBs+zHWAxjfLiYqGfh9vKi9v03t1m/Jr1vF9oBDy
44KkAkTGEzhWgKSGxiYtYUGv79UUT2AZphXQ7KYuC5ZNaaY9KIK6TX62virRQBUEF80mT4Mc12Jn
7tQdx06xQ94bQ5miql31qm2D+aECZg903EH0IiqWNj2bUH+hY9dsyZOmv5NxprYn1Htw0k1BN21i
Oth2QFe3fNXYbXK7AUfcid0keE06uJ+SCmIb4gqZnfibWG9YI+j2QFc4F2oT80HhHNoS6r/qZDD9
eWwT9uJD/RduMsB1QYhI9yoN3ESC7SYXBOVGS/OqIURwoCraTVg4+ovzHgQi/dxuskM3qdc9vKCj
B8gecBg4or9GsLF/6ru8LeUmXqSvOsb/zd2Z7FiObNn1i/jAvpmSt/Pr93rfRPiEcI+Gxt6MPfkX
JaEADTSoWUFflL+jxXgpVYa/gAdyJmiSeIVE5XV2ZsfO2Xvt/oemUazyRh43Ssd4FT0GP/SPwSqF
LH+oIn1kCrdkUaGVDFBN0jlCP1mOPv2mVVSZr/JKbMvOARMMAtUf6sv6hxKTG9W9CFN+I4TGvFGr
ahOPuzoHq5JzWjWd2Q95Z4U4kBcBzSfe0nkTzPOrmSyfBye+YUzJYqnVl10BC7fs/yTz/q026Yeu
h/8XO+uro+qD/ub/+OPf//jPP/4n/fV//6m7vv6//dldJxLtH6i7aVHCTV472P+3sanRr/wHpgEH
SwKkjp+665r/D4xkK1x8ja5mhLIiif5sbWrBP9DU05fAIrribTBD/432+o/G5X8NaWjQ42qmHnTw
FK1tqffsQpPBwLy4Ur83jVtLXVfAcsCT3s7mZW1ejsmFpd/J5DRXFhoqIhqvZLlts91C8yVsnimR
F3FCF9tX+1oeE7fdIk1JvteUqJHzgFW3ZgmNhuzGmwhXjHrEIvZ1KaLJuOzcm6E/B+M+mfnQTiqg
vWJfuIvBmTVicdb6MIsfRfNZTyOEbMRQTlE3+A+ay4qi0sjIjk51k6YvmvHZra4n/Rwsh1ZdF+Z1
hQ1WZwzvu2cjf0psRu0IC2b7MFNPJffDFNJ3CdV1q46MPcK/vAO/cmj83Cr+846awFDgcUPpeG+X
oo5AXCRK/R5hyScK1nQzJbZ3aS3ei0dzA0vaBtzrbnzW+JbPHgFum2zs5e/+jLUj/fOD9Wikr8ke
tMFd8z31FMyrL63WXu5zYT4ZveHfkZ2XUvFcOmn2afTrV2hwrKOTFpl+szd1aUaOVcz3daZt8Ew+
fnxbfjaEcFdwRPJ6MQf017/nvby9rn0zmS1/vG9MhBm9ZPzZLvanzqIUydwjwJUV6mz8CRj7/3zZ
+cut/dd53r/98R9//DdWnf/+x//6edX5P4tOwLpCtQmKCuY9X/fKwvznMMX3/wGWgEMdUDwPD6WD
C/nPgZ7JBAYwCIsAhBn2tXVa++eKY7KEMXdB1I3FiVWH4cjfWHF+NjqzlgVMhflpm9RT/pIfzve/
TIXLxJxRLgfpYclqe0c3OdsnAlKgu1TFPrFye/eXu/OL73GdMv/Xd0AkGXAikJksvSy+fJPr5/qX
36ssg0KlqpID2pkpso02frAHUV7My5CdZ1/oFPzF34tQ/+ePMsmC1gMgi5X6nXLVbP2xH2o7OXTK
0U5tkQsOE64Vkm6d/+b63rlW1utjMIX9DOvb6jBaP7y/Xh+JMIt0zfQw9yWxM4utbdD32QAq8nzX
wE0K086jxlz/l/D18Tff9buf51MGsoY+i2AYuKD/MhhzkKKPheM3h7zjtDkWpbXr6kW7MdG2oOKv
myXkUGRfMaxXb4jA2/3Hj/ddIoG3rm0rRZNdkmEz/3xnS85HqpfeNdQh7teHnE/mY99q6Us+pHRP
ZrTw1IHCvpSm2gBL6feqrBx0rZNJn37oWuPec/tp7xv9+GmcrSLZfPwHvnvff/x9cK7BMZvs6cb7
hOG0dnBkFro6KF+g1CurYdM6k3vwi2HaduvE5OPfe0fB+XFDYMqvUDTgZMzg373w5LP7nNJIosMq
otMBR1RohFyZ628phelN1Sq7y5p8gzkGJ7xvdjF6P28+TXWed9uP/5ofge1/+fx81nydyEdWHLyR
BCS++2soJOtm1SQfUAzBhZFNEtTh4JntURFmwamjEdlpkAjt015+dfFe7tvRXbbEwNvMmGJf3OH3
0l8YUzUpTpwmoeEKqOkp6Xp50axzijBBNEVfoDNoxIw+H1zN+nIqK6VdlMIfaUPTlqZbWcdnj/Sn
l48v8YfN/v0looo1eMrrd/j+C5RdZ+AZTUtOw6NPTGylWmvTdXJ6LBqXdB1PTk81rFWduYwRXOmF
zHeKpgehFHgjKeu7i7qM27fBcLSbBbnTfeH0Ovi62WX4mRX3WW7IzzDGmDC1ffbVIjU6qpfOfO0X
DW/JRKNej5Q5WE82sz0O79XSnsdyGLYqCYr7jy/357qCXBgeKNB85qzuCux8H/ioDWNM70gUh2X1
D7jQTaN2dn7HbH//1fArJNyx41AA41Z772X0kd/1E+v8gb5P8klbm/FxB264WZxvfs4h/+OLcn7e
JNaLQl5FtAMLGWO591Qjb0KrtjT8nFXWyRnr35E/bKKPNv0OivVuO/rnL7FMkr6KR9VbJTV/Xa5L
yGaJ1bbFATlfci7odT1mrl7cL5pqj72VFvelIdK7jy/v/SK9Xt5qowT/FbAEvU/1wU4c6EVXlYeO
lvMbYwOfJliu+BIxzBkWkRqu9TQHk/ycd2s3s3G03z3QX91hNBo4rbEqrTCXn69bG9e+HEX5AdKb
xnFar3lv+gp1tElX9jcpRr94e3iSqIaQamDn+ZFP8Zc9cbAytOh50hyk5hX3djqy0qajxxFizkJR
dN2Xj+/vO5HSj48CLraJHRbZCTf43SZcQ11IVVDWB12pZYlshs/dVng1Kkyb+IEyWrR8uTE8RrlC
y2IOWbWfnpAb0IkdROpnFzXz2HMVp+1b7zb9W2nKgf16jK3dmLraKba734FZf/lEwOODGeLlR3rz
8xNBoJK7Jl38A4IPh/YhlUnsFdVlgA/m4eP786uXnsbeelg1uA733U9VfqpaxSVRDjXx2TBb49y3
03jUTOUfbSuvLoVFxuTHP/qL68P+urpdMYy4cFJ+vr5ltFVuVjRfJyxLO8+q4jOdP/dQObH2m3yV
X3xfAF/xXvNjP+CMP/9ULWYgcrOsD3E3impXull2glvobwdbtbd9Z8wXptV1iITIQzmNpOT+5oX/
1bXy6yCjVvAcB8+f/wAyNLxRw8J5KO2kpz/KFRqzDK77tA5+QyD4+SD3z1cdLdQKhwSA8i+lLQW6
uy6W5cFmzzpOldWClV7Ym319sZ4SvGbZxmeEetTUbx/pL+4zXRMDFhg/zpv77j1Sfl4szujKQ6r0
YW/R274TiqEj4iqIAtkys3alozkV4dwA5aAZS7X18Vv1q1eZs6zj0YNxCM1896UvLalvg+/Igy10
nDrMkC7GLta39J9vy0SjnVCYxe9qul88XlZMhygkKBbQwN4VUSsGQlcti2eS2cFVjP2V7j7uIdTd
BAjtPr7C9Sa+K2dACCDtpHx0PU5pP79LkhOSj/2eeTS12lVaNo9D+9sq9Rc/AuGFd5V6FY7Fe6xb
iYLDWUrBipBgiAgNqQUZVhiath9fzC/uHC02RIK8sVzV+ztX0ChHOwwRY8Lp9JSnzLJDKTHiDLlV
yd+8G7/4NEz2Uk5SHqAe9II/3zmkoTkpbF1zcLnifSmC1NwEOhXtwmzrEoG5dhP39ZAy0HNfP77O
X91PoEwBIWAIIVkBfv5pLaME6KaqORS5q22awX7TMna9j3/kF+8+IQkBLz+xmP+6hwearrxJ98qD
0hxew4WiYWE0cky6Md21ucLOnwbJ74qXX2zmfOvwLLgytqr3B6jFFjgOirg8aF1lP1XoRW4IjVcP
vlVnh8wtf/eF/4ChvvsALE6yAKbYPYi6ePcBJDTVymJx60NmWbjxsNPFKsxA6X3nY/AeWRgC3FJB
MD4u0o9vgmqE7CXSGnNx4mTqu7SN4n7MTE4BTTV7e/RZFl6mUbw5dkrtnzvdaEWUBQx8fRVYWwv7
NRRWs32gcJHPHz+0X3wBwFawY617L/2bdwuW5eptZ1d4sk2JPSOU5N9tPOg0zygiht/EXP3it9aF
kY2B/icE1vXf/6Xu8kxfIjDIKW5djaxiY1x2S6Mx6lh7EX/7shzgPaxPKF2o3N/teDOy02o25+Lw
o+PR6gi19NjXNnYsssPHP7W2vt6tiMzjTNoMrPhwx/R3t7BME23Up5iPa0o4UXdwtugXkA9gNIX+
UnUmRg27cerluitmNp9+9l045Hlx32pjlUcF79nN7A/LqfNk+WgvE8phHgnoglqr3z7+a811M/j5
9YVKvlbatOtY9Nx3D0HZcwsmjIYIw8PkUo6WfC1wIJ+YiNIXH9M0eet10Tx0jkoYIRsxGd6NibzJ
Ewqvvp1EwtC726buUNZ6nEXqoh82UCraI0ki/u3oV9OeuTS6otgtL0c3/W2cBuvhTxdBv4BSCg4L
/OlV2GS8P/9lbQPP0ywkaAHNQTDa9J9j08RZj8wLt6zdEIUTDq1bvo3UA9xyIKycrxc1Dtihh5IU
osn304geuCJ5EtrGFDV+IPxI+Jr9JPwU0/tom/B469r1yn3qWXJbzwuFy2QXZBkFCAvjXWdDvESe
nDGlcOe8eRW2L9NtrkucpBzccK7ZCPjs0K8v81zzbvVcVEeF7OU82xOapaFRInKcxLzOEqqmaG49
tUQNZI9xj6ezfnNEQcO9jt1000GUC/0ZC1W/ZN4xDnLv0UDks/qPEfDadQDYYjrEptFuJ2VAwWFg
V9ynRaJ99WUMf4Roj+Gb1y53S159143a3ODCXLZiMtCf5EGPgiLBBQlI4RXLMCmOmU5yT157V4Wp
LVz/IB8wWn4NYi89WzLACN/qbQlU1LIfheWgLbUKgmjNoB3OyteWfl8Yq2agyorrRKgC2eXM4yAi
V3tQ9Zx+mk3MuIigAU4JZ9K+k5optwRE2QMjmnTuTk5aBA+psuLrCi0P76tdAV/xGyxxskMH3snW
WbbagrwuY2xQhrE3dGeUlwHqvj4eXgNl5fpuYKxJlN340oKceONFqHFTO+X8uUHfd9FmCos+p5B8
38cW6kC/cZ1tNbbZHVVzgYy+GD6zdpZfjKmbLmjqWciaC/kUJANhmk4POasKwDrmZi55RqMA7h/f
t97wFJRFOYbE3gT2Dk4z8N8Mwf11O5ZemE1F0ITLvPRkNAUtBsciLeqd0PHRTmj+NuZi2pFf6/WN
pqr2lLKDP6eEtMBaiNOjjx7oQrMqfVeVtn+egxLHIcxj/7Nra80FREkkamSPck4cPnnSRfxSauII
++FrRoz7Lu4I1S3RKaA28+/tqX71uq48VOwE992QNw9O5lmHduEQ2pvwbcO6KYerstftHOmzJbat
4Q4qbJT5xpGlvRVWrsJ5sPMjrTzzIlHuKgQ2tO3CSfakxwJae/YAjznb9Mjtj/Rrca66GmLkKjOX
EJP3uK1hm23TNl5EVOcTnIHMDVKxa9CS7WJDuSiTMj/BIU87mwymoe+3nT5JZuIeQTWRP+tdDAK6
LSI2sb3Raf7bpNKco46NaLBCLZdPMVLJSgB+WXxYAUuRnPoFrZ7nieEs0Lp14ZIWwyZZCRaI0GZg
BziCL8lt1KIqxVBtDI7/MpBn+4jZoceL2uM14B03LsomW71og6U9Yeo7I4BfnhsEQPtpSo1vKaqa
73HiJI+a7tZvi7qN8Smyz7Ny7o2gT3bwa7LraYnlCSuqADFSdqkXceKpI8dV/N/eiO4Nvd7eT0d5
tWK/32STTodKgGIZF02/w82XvPSGZm6HAn3ITH7j0R5cLwwah21wlMZwp7rB/IZ0B9M73ddNq0/d
zqnM51a36JJrlWIY0UzdgshH6CQWoRUS2JQlt6sGARK5UnmP8aj1z3bOMY8oM2fYQiWpSpAK+nCY
OnP+4nsTUNploprJR10VyDZQ8RFGAF4IhbB1PRNiVoZOaU+3VRwsz7B2jINDzM1m8vpB3qQWxoOw
V5P2ZmQzeh3dFOgehvJJCuFfTnpeRarhXdugTMMSbIGoifQRz240VHm3F1WaMXHW0oNNMXN0grh9
0BzhNPiiIfzyEpvyhqRaoSFyx7Ab5mVs7xK9y42t0S6rQHJUQ7qjHgpOJMqXO71HL5sm0npwZBDT
nLG0/IKHZ6pd3cthn+Rl+dXlsHI/YDt6a6vv05gzYoAG9Y3eJFEbaANzIJIskJsgs53b1mLxnbzY
iwQav6godO9eGWVw2XW9H3qJWyEKGwcWc2Gp+NUFlXHdyaw6jvWgjh2WbMBjjt5/csdyOhtl50bO
IC5JDCsO5ZTpUWVY+c5qjCKaUYNHhmrUns+238G76LfLYnOtDqliUzFoO6N07Qs1d+sOQg3xMrqu
DsmL9tw9oqUg/1RoUDNyz+wOhj3CEOx7WYaqm785muzPRNTbFzPUqM+O6zE0EX12a0qngZ/pyfvC
dMZt6Wni62xXy5Mcs2KrVLXvTLO47T37qW1EFeoaAYzLOE06cuxpZvWqYwNtQA64CVZuPHy2C9s+
976THEurd6MF+YsMJ/SGF85s6eiP6eFmkbZY3aW0m/ShKisjD5tWy0/lYI/Xanab+th3jmMiSdYd
mEvTwEMQxMgudrbaM7D3lFrNzgb2Hc88qI4Hc/T0HTHh00NTa/4+Fv6w9R2GSMhLr4B8Y63FuUOn
u0o7/37xanfe0NSMtbBwCRQQ3lTeAhaUKpKmJtL92BlUp61nfSNlINnZhdXqm2pWKbALB/ZEifci
lCt+OZ4DeeE45D9w94uTrWuHmXHDG4E/wQUy7IxOhu0MezceA9hHQ1Ochnlpv4pYCYFlnNCxTWEr
yQxk5Hi2STycXxPKIoAxRfW90HrjSrrCeRyCykH/awzJaShSqwhTxNMspvVAHHfvSndbV25/i+HK
PCw+aTUm0kwsSal5OZNuAtfKFVdyJikiwLdx2ZRcJkwRjkeTdI2wdQ2MQLb1ivTAj3ytqKJZa/Eo
+5aebwiBQymnnPJuNZVubUdI5rFSLZcsWN+EFVTbhWrlsq0SBVJrqF6HKeGF95KNrLXhouuCAD+H
Gk5JytAB2BL4qM5LtvSB58if6mwjbestG8bmGVTRFELjN4iCQfvexd6TIY0l8nNlhnSRCKcRumdd
pBMZVHNd5lj7g+zgLrXYJsPYbZCoaod0JPzDMCrrREbalTmONdYvjo5RwuoXIqgbQ43JDep9Je4Z
o5X7LGnEeemQE/KvCfrFH2Nd53C57qx8XK40OY+sX0FHI3D1vcu4vW+Yx3VRbuKJw5/PCFWf/Qve
/fpZWI226cYmfpoy1d5qY501UVp79a5cb1Hr5fPBwTa18VK3OXjNmGyt/BO7H6t4ZSbGg23kC2U/
dKSQBjAHEyOp0nPSukgAq+Sot8urL8wmtFpsACYwtINR1UOE+BRfi9YgIqTA+e5qZf0yLFVzOYjm
uY+n5rPXBG+tnCm1PdZAg/V3zB38GY3xAsenvrFYF7ZVUi53Xt6hXYzRFJlaeiv6BTiEpJjeJ6rE
UGZWC+AWd9z06FopQjhYN0FXnnW3Dba226ltrMrm0g/gIIm6CHZJPEZlmzUXtpemZw4hgEfIZgtj
azYQrS/JM2iIBMeHuLOt8qGYhYSI08njUmlQCuy4OgUW+X98A2TZxPYb8axrbTdh9zP5B8Xmtipl
+pkkEfcoKB43RgOwPPMXpEwkMm+1DFwT7rQCrXwZsBhM7dYsq7XQbM5z1uPoa7onEEZTmFtOf0TC
hbNKh+0RGUaK/cFw00DfwSpAEq+5j9lcLlUoNZWhmDWkzedmBJCmkmBLfKB7zopORMZSD/uh1DRS
N8FPIuH2sClN5fWUOfKLrNCpe9V039fxD7iUvhN9Wj73YzLsR44+W7MeH1QwmQx5pPNUpJhSmyQZ
t20+5udEC4KNjjvBruZjoUv9wixG/arpkZcKwFMHQyV+2JXgTZQm2+NSJtaXMSU+pnOzFrqNR3HW
+9OjvcZ/cP9l5EkbnxkuSmT71ktawL3DwLlsi27kDTfihpZAfWhI+IkyBwZiYRQTVZKWVlfB2Mlt
3sDDM0dlX/u15V0YovhitGn31MXKPrCiD8e46WgbYu3c2r2TvI0z/DKCwARzUCt/at2+f0VgW98G
8NQ+mQOcN+VU+770rctujNsNSpEG7kwwHLXBqIJDWtFLqO1JbmdkUzy7YrU+iqH6jic4RTQMYQsV
vuhpM6f6QTcbcUWcsorshE1X12Jtq4leHRtywUIxxMPOM2p9wyMrIiG1hhIc2E8w+nuLexqyOfhI
NLCEqraLtDR3tk6GZTP3TYpPLJbaXDQ7UjqzyGoDeTflcPllylpIumWzlUzHUZyz9ricYTYZZLOz
C6uDg6nfaVGQ5tXO6BQOHwQGqHATC0QghX0ajlk+nGfMKDeeO7iX9Gia3exaC++pe2xw6VWbwBrr
ayN1jOuKCvCgUdVdgLBH095xIm6xU9wVnJlCfmDcdL6PiSKtGhGC9zoUWks3XpcGi4rSQwgtp6JO
3/RZd68KhTUCD/TVUFHgD9ry1VZdFnllfoYXGITmaJrfazGIqCf94hZCW7EzdYFEOZ21ywJflolx
qsfVpbv9YzyY1QmbwbwRTnXVDcMLMwGcza3+XOXo1rW+Lja9MIlXl24XtTpy9QJQDWfZLr+VQ82+
TRMc0TB8yUJaY4hGuD8ag5lyMFfxXjdTwdc+5Vthx8HTaMAoKbL0S+6My0m19CujOlu8yEsZfthD
N+8dIrq+DtRWuw5Vw4UBiuRmJHp8Y5qsuZ5OsRI2DePHSJXKfrGHXIfZUWhbqIzlo9a28aXfuv4u
j0GXgsrCANvFeGWmZL5GMvIGN2ve9EuKr7kR3luuZB1xbjIOgbDthx6JcliVyCONvg7QGa7pqqlb
eGwf2QINk6cFZGMBdJnCTAwCsnx7/FPeWO/HduquCnijjyWcUjaUOt4M0sqP5Bem29adcbEAbXrA
hrWf67G9CGyBNSYYmteuh/ChN9NVXWCV1ipebsyO8tZNSueLXqgn0x6rEw5OGaUzWJXFn9JjUMbu
LvPQm+duimMQNmJ/auK6vZ/zboz6kvNjNBaTX4RySvNLK55zLGvi+6IzYekR88NpdnVAY0N51GP6
quFQyWnXWcLcYdpdNlkJl9OocOj79LFMzYI92rd2VGR9fjAde/k+UZGetNgztgSmn7XU6u4tNxc7
RkzIYpDDbVrDq79aMVZ5S2kt1QFfHi0kpww9BiQ3GfIAFD2sjs9eOo17x5bHPhfqqktGE9X99BLk
zTeRZt7Oa4z6MDrNjO860PeAncrjhLbeDgvpDt805FVVhCd/eMyCWTwXftaAwPyeNR5nTQcbjRlX
DfZ+t4w8cyk/JzXhkgiI+2MzjPYRq8JwQ/4iW8gIDXxr4ko4xJnh40TtEnevl4YdTetZXoqk3tG3
i++SkcUrTpbikGIKuGd3xeguq3iTwXOLiI+damCBdr0r6o4vKYfAiAdNtRSMdS5f4nKcDr3qYjpR
udh2fYrl1jGwOnrBW4P36tiMQbzPcWk80Zn2rucKtF4oMv3kWEFyGusCvqyt18GuSbHncEJvBNZR
ThgGECDANTjjZY0RbG5yALSqZsjm2LNdREbS6DBQNSXHTWvOiuqYEVy7qccFl4gzPtTjVO1qOtUX
Xp7fCMeztnVCCS4Wv4jsOS+iLMf9qNdLfoFmCOCO8uXTUtaYOChmpyTigAfGDiPavHO7hmw9BwUt
mmRQ3ts+Te/oWTERQKXcyZly0PNyUJvB5G4sBMxRolfFjp8Zr2K/jfd4tPurKS508sYWe1uUXmSg
xMKvl58JXnkd8GjSRcTkWdEx22GW2qrFVaERQ9ldVNBfjlYQH4rRvmnGuqFLg/eKs5N81AcbMhyJ
efhQ+lTb1mM8PTMcQTHtcJKudVd9Hxl0vWJiy24zbZijgOoLs4wUe3zI1hm2v/mpcj2ifBIqbSss
gSF+k0li7FcTdiDRe4/BCtlDOXph6Hlx4WnGZVI7zwiMMaeUGDxS1T/WhpFfFjZQ3AAD0sZR9rIt
SUv6PBDU5O9ngrQw1oNDRJ1kO/sRJ+s9TqF8U1i92luy6M8TorSjxOmxE6YtXiyarnmIId/fqHaQ
Z7OI260XtOl300/TK21Q/p6TFiwEKr5jz1t6SWVQQ9LwgkNrJ1rUdK59LMtFp4btrEdaCsGr56Nr
b4Tbnp1h8m6CIGFgMwa8hbVPHd7Pldy5LZ8sxyn8ssWEbZ/42JtptvJwEXR0SGHq11rMuWxBkVK0
5Vb/ikUd0kYXTLYfTtzDe500QQ3kW+J+TZnq4hdq0+YGbhMbRjNzmqFuOMZ90p7ZrPGS+LF3qTpX
wk7Di33oyRu+WGESZugp+jvKaeNPiyfqi8wb9IsVkfZk0GPa5Us+BFQSomdpHRaOyChdXpoYhWGW
Ei0NVhVUu4fbBvHpaId15WXPZJs090Zjq6ukb6i5i2xcEkT5CgBFsGgNVs8kDwS0rip9TeqZ/3bj
DkRpz5CyzrhcPSDsxfSlE7gQCblZaQ8GELG4XsbrRdOa2zrOzcsiruRDZiQ51URFBLc2YPtSwh0u
cxdUXZRkXY8BfiFDMFxyw/g6wvs8gYAr3/TSpTUv3Cm7GWZRVRG8itQ9lR2UhtBXdXbC7s+0P1e9
LzbelJrPdjqo722fAy3FR15dmpnPxowbyNdCDW/wTTWmPVsvJ+6TDtRWnRuv0szIGB33oJTufZ1T
FLQL6+L3ZK4T/5I6zD0Q9cu+OmmGiIn4NFbkcd5Ul9IF3LFJW009aImwn4Ki7L7olZR0C0kWgO7Y
MSMdWape+lYfNks58Of2mZaekh69Vw729qkIcvUdgI3+wkP2gAymQbMdTc0Oe5FJCYjVT3Bzul0B
FMHSkAEhLvR3LUc6+ve5eYiFZd7LommvZjCuJTtjOldA6Wr7LNqSWdWody31EmYgayP6VRYcJNNj
tfgIJlVdotO1f/xdVjw4USszPdtRYKrP7Tw5QYgDiX/KjhUPZAdXYnjBtYW85Oz0Aiw4A5X4ME/e
9FjHcJ33YzkHx6xZFhWabp+rc1J5GDrR+qTtfSZHBBOxjhvXKxmTpsMg2vshkySI2WVm78pMqwTs
Xqu4t/QqyS+wRot0NX001kbPmwbKZokRZY4Dm86GyVcf95kFxrtlKMSGIBBNklGOg5Tsn0sPBtw9
IMVuL/tycrad13ND2rnllhrIjRLKf2nYO97SzNgxMKOyKFtGt3nLxAsMO92NKPaW4p6WRvKJNjwn
6ECT9q43Rv2lbr32SP88g1STFU/6lJEVHsAxiKCFdvuY/LYv7dh3V8Y8zUfXyfr0MmDce0VDlv88
PB/MuevE0u8C3lNO9DGoDV7MCIE+Qrygl/haqEyCDLunhzZ3BzE/O/ixyxi38ubkzdCS7IQpFU3D
AMGLRHmXxhN0fA5I25ym5RBJPQBCpwOkvfdKCaE3hWFcbuB48DYmscOcsvX5n40Vp/AWLOuJjgCo
wCaVDYtF0U6vdeCoh2ysui/4+EyPFp2lvWomskziedQDXU2Nw91cu5vUzy0PyvowPja61ZD9TMMC
67//xJnBvfKsZFrCIg/OdeNSH4DBd9nkK80NvZb1irEp9XgMmnsTFDLpd5nIUIu1xBfiUqGu7FhI
r/gOOgJiac7mUdYXaBgtA4j/xpQxw4OejOhkj7Vd/yQBd/rAV1AA0sHizWqGzH7y6dBXuIItHoTK
HIYSjV7wMGEsXQ4p8lxrbtr4DoUF+y7N4PI6Rd26UQNJw0ERFDdBV8XFzojpq4YwErov0GNqGqBr
RC0KhlkcHWhVT5YqeQlaV34uzM796loiOwnQ/rQh55HlQe9QPXaa7ZVhwckcAvecZjMzBp2Pp6hX
nUomIa9vHOLpHwRAAYaxAW+gJhUPoeqZHO1auCNwTzPHgnIKJ+spGQKjPNCjGh81WDUHHYHDNS6g
AjyD3kfFyIvLthCfhecW9zM4yYc88EV7TJ3W+8phZyw39dDxbaQdEmQKgkVDpKqR3yo65HR76mh4
OzXQ0jpa6CN+Ksj9ps6qpdle4EgRd2xFCppOk8fZhUsM+KHxvaQ5JXwfZTQy4ngRBLB+zpleXVU5
X+dMTtMOICCrbj4nn5hOcTs9w5yr65EgVYoOkSxbnYlRtvsxuO4RoH3H/lhD04gHlnsXfgKW82z9
vjvJQefKX2Xe1dzmu1XM4nDIrsiiMfKR9Z4f4T8aEJdTWKTphGNgNvf4kEZGUXHW7bJ1Za7YAHbB
Mk0n3Ykxd1e1vKvSamJyZJCwQlHPDpS7/Gs6zvrezKr57Op+wz1A93sDwaZ2XvKiKcDzZMKliUpf
fe1Q8ZCmsuj2NaQbdtWydP1oNjO3uBbdNOxVp+oLXZM14QOafuwWwbNgk5NuxAOmyQ11kvSKiX9u
xJKzto96Gl8XDjCYTbpYrHNOXLOI6EqznjhS6vsigzXuJJq4a3i/r9WUx+cRe8q2E85w0BKDYdlE
TR2V9cJNAuNadsRL1y2A7Kqi01ppfqwd51Iv5rCueeFMwLU2xHls46bJzHVT5YpiW6dLuheMa04M
TBc/zADlwqYmSCZjYlogb+569TBJg29xZX1dD5IIIO6De4hVoEW5VTZqMzY12GandY418wQAZT6y
ItOQzoPN273PW61MqMv+N3PnkSM702bnFbFBMminSaavqizvJsStW1X0NkgGGavQCnqsHWk7evJv
taBWA7/QMwHf6HM3DTPiNec8p3X/VFwoVMl4Zw9dqm6LepDzDatQrqzRQ2TcOKj/KB6KA7mK4jAV
i7srUpdHZWZDG3UBmw/gCdwXZraqF8ccPerGgUuKTCP0jWKtnii0DCD+QcrDOxYhO8qsIxQmUn7F
hUl1aJ9p46fL2s+4rbvMwVsoJTL+YrEIVBgvkwV2OGiwg3sNd4NhLEigu8U4TZOSJ0YTvBuXCAEZ
MRo3iDPrKQFrf+aMNxopOapG10n/Taj2X3LFPbc1f/1TLuH/xhr+039r/9NeM73+E+Lw/0dDL8qe
f+Ln/Vfyx/4b7rp//R///T846/iv/s3OiyXhXxDUeEg/yf0T6FL+3VmH587yr/YedIbXQ/UqWPl3
Zx1mXse/6sK5uBE7XiN3/pezLvyXkA0ofEuXdQ6ePc/7rzjrrn/6f1D+mGQmIUkN/yFODfFl8c//
D/lV5k4NntAWiXOwETqmE6UFwXpm+/8vhQ5xi/9JceizQUXrRbCka+JU/r9kRlg9Q7SQjb1fUs1O
RiJl0DvDnoG71HqoL+GEtG43Vdj9TnjHxnRb8fAzB820Ois7N53IZ5o/wq7p7Mc184c3B978GhWU
on9N5Qzv3JQdHDVygyAHDuFaR6QpczEOM0P1HQFatYj7zqly/KoTZHnfyfwpQh3DLsWigGHeu9ou
+T1ll1lx72UpaTY+kMJW8x1iJppb9kC1Y+3rdobp1a8IHwZ3BE+/0L80h4oVBmiopgX1R2vWgk0p
q+TG4cX8qTOBGMUYOjqCVq3GD69Y4aVVVf+E10L90H0BZgmKDgAVnoNkz59q3SwVKHwg8g6AxrFa
dsFaejVRFe4o9lKv2RRrNpIgn8ExL1eovqmigbCwIm6dyfkLkiqEc4g/aFM6yoZibQpN2WOn7mVY
OsfeMzZ1KcL4zknK7rr0I4NA5TIuMByIX+kAukIW8Gmiom/mty5PegxVduY9DyYCnQ1aNVI9oVwN
L9K05au90qJkS0WJOmhBeBpkn6ZF0OPykjLH0o9ZMnsQdYhc0RvfX1wiA8xu+TKwlBHXIBLBPMd2
YD6pqW4vba4GRtz+UDPdnC2O+qoejCayPeYHYEBKCiS3ZFeTdWb93QtnGTb54GMLNwPZvXuUk89u
208C+EnQp5EXFMWt9vAwXGafYSgtVoJ1PEhN9xtsPRjEtfCnLzn05rtrdv39upKYikCpW7JIVpI9
OWXP9OtjX7ZIp1Ahu1S55keSJ6Q6BWDq3OOaCGP5cXuL9TW9k/27zIV1rHKvRaBmW5URja4/IohT
9vqj1VrNm3nqS2fjjssVOTEP3jkRs27RXxXXHDiWs9jFSgNeO4Bp4EL5vAQdwixoLkhJPfO4rqP8
K0F1VBu48Azu6yTMwt3I7YL5i0CkDrl0NxsR8tgA4WldikufWj1LUMOcHr1gKt7HobDr02AaxZu3
eICpkzl3xMatZQC5vcsKIl+yukiiFPwYUTsWCKZoTcop29spvuJ76Cyl3LiqK6oIee7U3WqfSKwD
TvJ51zgI/KkTAxcVYd4tj6tkIM0O6zoM46FuHpBDefzYwsr/6xdYvbZsQ/nhTiYFBTYckw0LIgf2
B+VCtFHUFRjaWeNrdrSuatkHF0u9IIsTtfoScwXgc6kNtobWmNVRvQ7BVQVvXjdKucqRvyCf/26F
nd36AX3LWtVs7zzWD+CCrkuMuJ1SVF/VQKzEJjQtsoI4BkbjzmD6fOdlPuweHbBEiAGXonRTnsOx
0ZFKPUfs6JK9LcT6kQ4teqGq9xPAmoYpqdZDUJWtx5Y0ka06ttIhrmfFO3dmaBG8lawTgZH7DCyY
ZrnWTWo4zqmDvfYc1s4YxDhTck2IWW8UZBW5xsuoroKHPi2YRMIYY1mCUme+MwMUDNt1tOW3XJjM
HVeON9yPpanfk7KE7u2v1KhxuCjjpa+8JdmHGUv2XeqxrYKeAsZlx8m5jIeBJ3KJPURQb/yxfKYQ
ptouJqY52098mYw9mVkx6bUnYl6CQA0PKceN8TJnLaj1tk+h3nRskestlZ1/Ca2QVd7Q9kwyvboG
mJ6BZHlALrSyIevQh12Dnh1IOElez0w3JqKd/AZQzGY1Z0RErjf54CxXQoVi8iryl6AlEo0uuRu/
wsxkemV2hodFYJAOwN2pk220SLdDzuV3XwjWeK5HjziUbVa3SGHqXrJLX1Vo95tplFwzadFZ1dHL
Cg7pjAr2U5dJYm1HMRW3tc94bwOqo9gXqnPMXZ/PYXWkOkNT4QeW/hvMsr1v1powIiMT7PSGihyR
eOZM07tAIKvc5ddCf1cgXA03xBZk8ojyDI6Khwez3cje7sRGjHAEKfYV2h1bLW+ORje8sfA/fviw
e+24QLwH6IbqnXi6ZOHgJpnWhX5E5UHiOUQmhV5mbpuYz7R+DDySrOOaY9em7iwIFuhSqyBCZ3Gz
z3IJ5XteNwREjJnn9hvRLvMlhY6ZEIyX2H90zoyDE98dvX04hrSVRZHNv3jpJYuEYHGJpBun+oiZ
vxKnnEi08Nzw3QGwWCxZb1300DdjKwoWmxAg6aWJ12DkNlSOv/Nc95qP0KbIwggH6ZBIWVA4gilA
+ulo6eDIBTyC8d/oGIYnrRj9WBqaOBBd1AxdyszKt3ieQhGxCHA14reQV64n23xsjRKGkNcyvgS/
aJY3S8fJGXfTgiAXjn9SRA7HPmZcOKQPog1tEjTQM32kvjP+aZvens+NSoHAqa4PJuqkqm+2wKw4
1nCL0FIunLlbJDDFq7kmJvp+wlUgMMHHMy4OKTHrCVRXg3KvShgMEshifKUYcTMEG0nN2EGhj9h6
DIWnLVfDcI3+JIWMA7rcasZcF5fKyDwKRIAmm7V88La+PXl8MrJIfj0vFzbDJK0OTjmEfH/V1D8x
DUpngi8l6Xe9EVLwkOLmgt5ShELsdatmgF6acS0jVUUKnZD2tIJ3WytuGUq5rUztYGbKbAVfM5Ic
7uWwGvaFFPUpaRz/VNGwnVfHKAyGogXraNnr9YfZ6frSlhzHZtt9eaODk2W4HaUN7G6mnx+itQ2G
D1QTxodkn7z1/RqB53DKHKhInVtkRwQ3ZjTlw65ZxbJzWp+2FRE5K/gQfmN1JGFkPE0eMpoNAjz+
6Vhb5o/rwaeGiOej1bH/gYtMW39TsjVz2H2l5a92Ow1ThgAS5SqWfExi4qpJSCKftCZ2CZsUb10Y
k3tjddqtDtnQcil7RLkYkYbbHHHYey9i9Q/1FN6XMx15lVj+djJbETPBuRidb7JvGndV6on72nQl
M/2JEmgzETajqT6ydNcNONCCbDTo20YvpNFjTF9nS8Io3+KcI6PIe3Q0KJoOyc6GYmVg6uwR3NUN
AwsuyBUbbEp6uxSKZziAdmOHufWFDcuNGAMvYgtmDJ8mqFAAar73EdQNhzp749rhomBr19OYrzse
LnIDvd7i48HyiAgaKp7yrT4WC0KxNLTfagOVrCRMz92QaJa8KxuA8OL7xwkxwnKoTQrETemazg/D
j/quB8p5sIx5vm4t/vHVct/G9YKy3VflEIkJZKbMHbi1iSGmW01ynN6Ei6z+eGkafo4EIfa+ITZw
IT0W7Pldjw1/QypdcufqIIlMpmSIF8jwRIkOWI9e+oDp39iX5E7GoUL83+Wj3vmMeB90ORqHNsVr
NMBIrfVnSPrMUz+l5XkiF56HH/R3nvePhR7FQCVYzgyy/ZJceB9I9FD1BAc2kBiQp/jg/HT71iIu
3TCFB8nT0Gx3srZf5YC3npoI0TdBpsYtIXTls9Dipu8mzb/o1zTv2Ac4Q2E3Tv1roqrjBG7iQdPt
sUlqvPa4moWx75wyXtixxlOLAkSMBr4z19uS8nmHJ4cHSlObLDMHr9CSuQCUsY2u3V8mWZDGp3F9
VNL6pIDPUxRENnKvEUWPNFieq7ThoyeveiQZaTbJffOnl8WsqwdYClR3ZRfuJlEkh9HgEJisvvt1
R2O9dQY73bVmAoWCjFCQwNhyObGRGXh9QBBiO6NeSGukZEbzbHIEl8zAm6zY0B6oQ1v32yKoYbtK
zpfUQBLYiT1MTKDOA8WoCfQjQiAD967heGBdiqzD9QAA6ksw5V2UoTQ+Y1Z6ZNPxYCH0jupROBsp
YDN6a23s54TN42S9iTA/NenwLfNqq9UVrMdmbptbnrM35mLnrFN1WrP1mWTrV5wM8mzhcUEYsrK6
Lz7C3j62Qv9xHftrtaTXbrLSIHQMF89G9KgUcehAr+yQ7mS9+yuUYgoHmJvoLzhzI0/gLfDeahs4
Su3s67oczSvNh1/JTdJZjLHHQHdx66tlw9LNR9ZLPCxzpam5obqzj523NjtVtRaqlnI3O/UrbgJ1
nL2Mee+0gmvQBM0Ow8h8ewbrmmridEYkxZtcpM4+n0mwI/Twy2FMmYsMljQghAtH0mfmz8/exBAy
SjMm//GaNwKmPlPK27Ap2eFLRGc15ejGqKoOM4yjIdUh/2rKp6nz78fcemgGsJ0mbYrcTn2d3OW+
dw863diNdkGpxVnA8ybsH+2uA4sTMGR7P2w+ZS3Pvin5rEt+XmFuvgn2RNvFTnTk45o5G5YaPxmE
fOd+OOwnnByInxp4iGl+w28n2cCR/ggMUJjhfN96AawwORJzxk3mujujaufzYIP4hiNzbcZmhBXO
pJ8cP31nIUn31CfiENiF2uWWEf6ZRImCl5y/iS0poUPHSiLEoD+weQ+l5/O+mvGtluEN+gpaYBHs
GNb9aC6TDNbgIGOvNY5T55xmbfdQiIN7Cr40bnwmsx2QZN8fabws+NTMx+OB+BAvLK+AeudYoUk9
4bf7yf2uYFHG33Jrz4QxGJBPNbXvusQGjlujMhVa0MT6sK3sah4MTr1qj4vwvW01GQu1A3XSuQTs
t9OM+mMhEtjbSNQRoiY0X01F9lfi7ceBr9wNiQ5FEZVLhR8Cbnfnnduw/kiWBVms7/0dDeNEDth3
6Pnrue/GS2AD9gT5G4Znw7AeUk8Xt/2KxgrozY5+YTc4wcFqYbLldukDTVnzOzsV+wFj4qZH6ofU
KAgu1NskLPmUtsVovNsNb8pT1bANcnwcpVk9rn7qcBWVzrugOKPYqw7Jaj4Hfv6gV2ixg8EniccR
yODQO1GLPB5B1W+q1Q10kxT+GDFSXGUEa7hqpR1Pl0O+VmpT5QPNnucsbGJrZMoOqPzA7tQNgkIR
N9p6W8cp21KvWdSvRgLfFEuOPKBCOCOptiQwxVB92r7TRcgCTWhs9DtuO83HTBQyieYh1fmGaRLB
l6gtLnVlNjd1pur3Ah3EZ5rNa0zYZvnB0zS9T9Lv2fvk90FDwmsjiY5I6/BOA7KYnc6KHZnqmUNc
D3drsb7Dja3n3Tq2xUNJ74LHIujNhyqbvwkDjuvQ1Ju2FON2QMPEJ5rFvUhJJhi/YMdPe2UZtx0Q
2phdZ/veZe7DpFA38gDfgOmARdnAku88NAVtWOr3vK30j60FjwSQTodpwoNDSHAoV44m0gAAbRPC
ne2KRZg/5YQTQFXwyu3xIhba0ECTfgYo7kMTennwbRw7WQFsPfH7nZXr8Z310+LSRXj9qQ2xAFjt
PkACeu7bGT35eFvq9GksCt5+Un+CtFMbhPh7mdZfydDcL/gfixJDSWO19yhB3HdvuTLXzfrNqvpn
YQKzXZDYxqguf3tshbduxqQssWExe1DB63z6yRJzPBnMW3C/EMnQnZTlvJfGuJ9tx927YmVM0krk
pC5Pq2yvdju4uUW5lBc1BcZLqLM7g51LHDBiAmA/uLte2Xwt8xigIa9b8QgwjNZ4SUduLoOYBZfc
V0vQZ2RIMkiHSz6oucvNmOUP4opyt6fszbSmirLWDDbDWOKLW09DMB0M62pM7MjkmHGOoZUY75JJ
fda98cOUdtqYkkzMQFGuNey5Y6MmXGz1gpxbbm6+0gz5Jkv02wqJoxEaDb1zx7QBR+m4dSoMnDJA
kR6PniKZgU6KYNjgt1Ts5cJGJiiK8+sqEiH06isWN0xnGOERNoEEuL+hD/3Dtemzmzc+ue+ayJX8
0bwbx74x+bOhMHf+trXMy+iguEyaub4aKHKx0cgpEXayvQt7NI/4AHRYW3TpyLv4yR/YlbW7BAkP
x8GQZmcsJtxqhtySeRBTYD2XPvKpWKX+nJ6JkNGPaSWOZGFkpMJMYQ6FcPnxvV7tjIC3BlbkLhla
lPDOeLTd5RnfY2JfB69+bLkzBqr2UGs+NS1c5sirbvZzA/4bPTyR8ll/r+xJGJt5QM8yXDHMPkvX
LV6uJLqS6sq4cEp7B6qFO3ZMry+/wTDZii0KAyeercR97jQH1JKNVuSEuThkndRxkKcmMm1Y+rdm
l9/07vwEXT7G/79vrSluhbf+ECAD5GZkfLFB2hRsU0bdm6FezOub4uW7zJexBgl7y4EAjD91qbAU
k65YMV5nHNisjL/muS0+195qmu1Qa66rheesUEN/MCaWgwSvZGha5RT3plsxn6zNkyfSU5eSb0Ga
y6/ZsO60GRpOzn4NxzfJmO7WLVPjRSuA0Gp4nZ35Lx7EbZhwkl7bRk6ltWasZ1sw3QK+E5wZyfPg
Bo9sNwKECFbPJrSFYIStkYzRrJs+5wD1XGiUzCCWzGH0nobnQIW0SqPD/CNpfYa1xYQcTtKbIJiO
CFsFrGt7f0CW63PbqF+EhbumvYr0IPUcpzDAEVONP43V4ZdU5TPJift5ad80icw4ejQy6u6Q0DL+
WW3KqRq5wdBZJV4jsvkwoupTYPovdV8cB2Kvy04LdnSNHc3SilXJsNLIriJlggeelVs3UUU96HQO
k/nyncOBeV1qvfNNrlvbty5gpwmNpNFcBGkYJGwy3g6Uwwig2NujPJPugryoKFCKj4L5FMExJuZO
PdOYNfoc2pk4lSjQT30z/CbhyP4Q2/l7lf7j0Evn4SafUQiXa/5Jl2ZuCeKcse2uN7WS7xDMAPbO
GW6aKgse6rJTtw23yqDYW/cMZoi7QMbRWYSN4N+h7PQumrHBUzus54kl+B1YD0jclTVdMIg84TXj
V9wD377KidOJu7wJ10eTM5X9/T1jwksuM7pEPKn7K/PiNfHN36loDoVLjO1qXtaQmRvswde+tc2I
Axh+6DS9iS5E2RXWb34w+8dhxt/EEWqyomj3xSAL5ITl++pw1ox0TORNEneejsfU4+sQYate/Llj
VMX6DU2Yh5gJKSt69Wevr2y6bOwqOE7Lx7DH60cj0WPO1NbBSle5G3rxQIJAcCYcrr/4nXWa+qJ6
qV2n/ZaDIIbIRngEl7vc5WHf0huSjBtm3h+u5waLKsELkdmuNWoEqPu9LC4OmaIEFZrw3FxOwbpr
x2aDg49Rrlu7/cVIKKh2dhl+BziI6VKNg7sE6Z0yB4uxaRhua/YnpD3lyIQwcRA7oq1tb7GnSNi8
b/XYYpMtln7PcPKVTGWFGJkA8/AaSRwG6nttl/DGW+zJZaSZ4nCuxs+6Q/kaWWFAUvU4zazEk3nP
mABu95qQ7lP9CK9CwaAOYTh8LSVz7t6T8rXHHFZGRkAXs3U7G2i/I4Me5UgizG2GixptCYk1EQ9k
iVJ3LNc3WgioFl7NJ9an1JqusRia5AIjICvHu3prWvAmPVf612qaGMoKAgwWhLiRmvr1CfkTNCzL
dZ0zAxZGc+h6mnfHo+dOOrP/qz2VvhS2SW3I6NzErEf5p2itUCFqdRxodnmK1m6XkLtwrfRL1nbE
76hH7r8p6tRQ7nOrfmqDJoyKJvuzlmJNY2AQmEMch5CVOGRVlEfeKLceOU4orHqIeT0hK9S1hJNo
M815zhp943Brxquk2BzcoSJbMHgvLEtEbSKCDay773EmA9peRCQyQmC1N9bPZAR1cQ3t+5AV6MhT
LceTk4VpPPsrnH9duPshY8wHwWJ8TDs9xnit1d3ioPCj3SQ0fqxL7P1JSuZ42rw1dCHSyr/CNBji
AUZ4ChCXYCZWuIvh3eEQsQ79xEM7G0lztIgF3VgB+PLt2liSCSsev93stclTV0rnwxpI/VT5n7VJ
H0rIg1vicSW5zOlhMK8wZ1akiBds67z4+S+5olPcJeqvl7RfWB+KnZkGT8h/2rjD2ficyiT9TKzs
mfXghVSTh6qovJdSrxMp2nrEvdK/siTkizT0sWnFZV4QeKeIdDuinuy3thFvDN5kzHzzr8b/zFcs
9x6BwLgQ++BPVqCH63G/coFhgnKXa9L9snI/umhMaxICbi3F1o8ENaY4/fSJZ6vfwmT7qktr+jG7
zu2jiWSkY6OsP0GelPx4IWy4OQaRXnV7z2toncLsJg3wNci6IGwBjJMsiseBLWCMNdWmD7evFiui
knzbwYwt+IESxzqtyBA9466Zx23lm815xUaMQ2BXTkxCa3PnTOX9hD3mHsIzw8Rclzt/ESd8KmTj
mQoWFvM7yWd0pPA7ztK7YGsro5H8jR5Iar68KhT0G9dXIcG5sOPIwWmjJsAh2q4O0fNDR2AAV/rO
TQh6hpdDrLL4XYrs0bBslgG9QwiAQ9WWBo908u4mmCnYhPSy3cJzcrZaY7+EBHv407kn7CCJjAS7
AmrqoSCHYn6eSjx/5pgfMd5POJ8q4hyqxXnI6+zsZ/pQdEV/wKbDqgaV0QmhmCD8cPW35VQy50rY
5ZFuKx7BbljYppVaPysW0nfI2vnfXoMv0mvm2lJ+1ZTUbBfUa8k+BRF+Lr6VK1hyhb5EXjV1wcn0
e3GUYYN2fz56RJcQVN/a71gDCpyZZgO6NLgKjIg4aTAMMlBAeTFgW/ayD5F22S1jRPXYdAPdX0KN
xjDXJkYGQdjwyGudvj22mbj7encnMt9G7hjI5isYcyPYwBCmkPHYFTbbFC0iW/QVZPdkdpQlva/Y
DSSofQhfIfsOS6A5/JhW2Sj6yGsPT15zvstKMOhVF9B4kxmw5xe6nNa1re4Mm201tzFjOekgxm0d
iX8ISN1GS+n8uh2nF0OHP4gZr3FrjnmHxguUTlca/vPYd6bBYWGJfbmk/sMi25x7xJPOlxhyqCH+
6td/Q9nOB9ZsTHBqfoCEw+CthrkYkfHkx23j3HTOYpzHvPk7ajdSUsxRPrWExnkuNWeQ1/2Ttou3
kLi5KKv8bGuH7oFFILenSClYzZrsINLkKV+XAuk4zX9SNN0Lhv/lw0Ce9T44y4dWDoF7oiYHJJxs
99TUmiIOfRRn/1ysSAi8ws1uB921HXUXsoONE2jQDmVlEPNoVz6Bi4ucX+WKA5+0yOEdxygiq77F
BoehJ+1ZeTjOo9HaDGlsFtN+HGZoilnpFMGnX+Y1i9yq0898Khw3y8w0nag7ylqrgwoctbPXfPS9
w9hwTgqPPjVbcaS0w1//evhMetnnBXZpafK/M3tnW2r2hTYGmgMZ9UweHZ6fmF7DIGuvCvPvzFzy
gGON3Kk0We5cORnbEUloVAvZnewycd7YOSH1letbM8j6ognh4jWqnBNRiJu5SPGIGC2xtdjrxMYe
KwDyDRmGwAokG5dFP3fpkuEqNvsY9R6b74SbjASnUj4kxZTeT97wmiQNR8nAEhgfiVfmtw6sWHNr
l8o9mFY27dHZ8WD2iOo9e7aATobpFRAsF8LTVzM7mhz6VPKt3i9EJ57FalDBKI3/iD7stgfqVBG4
GElwhEcn4OkrMAsSA1iWN8bo9wxgy+QZGQmo4XLN9LHw+v7WQpxywqK4c6SD23KmjuKwzg92CXFo
k1rTi191Fvt3OB0utxuRXMZXMVmHQZm/BF1PsTDSh2w2BwZ62K4yE39+jDS3+xwW3MM8vtfZRO3T
a1ZT+oTxpoipUCr8U7b5VFphglvbmOVHaaDnrxp57vLVvrP5hf7g6U7fqfUDNOd2I/kEsnpvSht0
dzMDfVAB1ahb56gpE0+1LzjBxrgxyuwIYBIegjJIZSIQ3R8DDLC4gZkkrendoFEW2SzM3LG+MQzW
Yg5nMTHik25/xDgZESv0Ge8BkStWxXRS9O50pj2fIwupMYUZu25vzHbSLteXEsdbseFgHeJkqda4
07naDThlLoEfqL+FzRrLzdgMDWFybdgJQ09hNnz1mAhxrgj1FhSeIFRMLhHy3ew9xaL2xlS++J5s
051uit7Xkcys5Rl1jHsqSliHVxJR9ppwnh0WH/Ny3y7BHuxw+xLkji5iF+pChH6n5L2HZh/xAghr
UkR4okZgXHA/lYRIkeXKZrqgXWTmYIBCCz9pkIeVI241H0EZlegS8t+mdPi+Gmi020IkeiOgWkRi
gdZHOkkZTYaofpvOmv7Ma5UdSmq9DbxKcVcocBDJinrJGZ+NevRvsYSTKMY0AitjQU0RaEE8LqfP
ykJ9RUeby7HYagunIoJe17gjisl5DlHuvBhOzsLVWBe4EKBKuAu0hW4pcca7ZVqymiVzYr9mSV4g
wbJNSWzFbJcXw8pXfvcIIM4UN9qktFtYf+Zac13VbUNymsoMdTId5X54OryuqwaiK+0yK09LovMo
zzg+Igjx6LnmbMaW462a/SAYrOw81mP3NMiWlitYQvTEqVlAnUJbbgChaHQ8psSps59GmMwitMl2
Ln265xn9CW1CbkZCCqpXT35V3aIuWWstL2vCT6IZ0/DGAKW39TAmYFlXwV+rmOczhEO9bNRUsWKF
PLLJHBs7mM0gum+YFdvpm6nW8XZImEakU3CPhiLExsYMjTbUWAFyWFPj8H50uE0B+NyUsO8BDY3X
FWrR9lHh2S3qkUUd7TZFPF7Ld1q2YTNefXyrk3N1D96pmxzWh8wi8ZWslywpH/Hd9SebyRCSMa9h
aOdcEBHF2AQJEUsMz8FTmvlYYf320TSZ3tkejG2csEtPjaEDdTD6duX+wfiwYfZHsslMO2Uxy42G
ZiKJyR2dWDDjiMBcf0pMtsi1bOQttGyvrCDkPjF18JsEIZFFTos4bxMY4Nx4wsv0T0bnwxAlqBws
Stlz4YyYHEI2KlGZIGO4znvwl1bkIW3WNWQ/MnfumTVrjefL6cglXf0lzrPJ3FF7UgMiM8GHofOa
hOk2eQNYQX2lFlHSLqNAezYSuZzQPiMdGK9Kob7I78nfyPYDgQB/YDznb57XG28WCgkn8kIdfrDv
Le5MB9c2Z4UZvjLDpR2yh/kuG1OLmUV1pTNZo2NlzMjQdeSJEicZVNZbttjZI7FczsZwTNUBb5DG
NyPO4ZxapXeplvC7MeVLniN+IIPsp0Qyf1Co4HBQNNVmNPGWFZZ89UmUwvhkxx6qsm5nsdFC9iHK
L+LnXnqWTcx8xSP96HmcihsAWqxlr9a1TbhKGlWvJmUqkN+pEz51jM2PGhTDPOTZnfIZJfnpN4aW
+RNq07ewxvA+HztuNxxHU2yi3WNJ1mznrNg6SbHu8UC+U5z5j3rujc+QRE4uvmvyKjjdAC6+0Whz
FxTJc4fOfevYSXpoyC7ZuEIGAHKgXcEV5iEV2MPWCGNXCVa7+CqJOj6p2fjQtfitubiOQJI6kCvr
teR7XkU4Xcj8as+dck/BgugNL/JRSYKscltkCGUzorLdO6xz/Zu/umcDkFc+LSdyqBlirNi9cJUg
kkN2DAcAfxwyIZaR9IF2Z9/QjK4iGsqViQmjZAYBiwMiSVnX1D5THtyQxUTYlTdrQcDWstSP65I9
wc9a4rEN9/DCiRQFyMoPOYGgLSLKhObP4ih9X+JnRTx/4U5vvktpJR8cLOhnoEwVj4qR6bFIu+6B
RDNesV1bXsu8HRJYGGDQty0xMkgqRe7fOzjl6j0zdZtA7opr55oyq/SpbBKTFoRfxcYkrPh1cgUc
mqEysheqheqUtMOvbN1s5yW1gX3XrESxuRK0SfXx7fWS+y12YOZX74h2mou3ZJazMdVAqtnE+FNv
phzeGfQ8ml5+5KZ7O/Y472wqvTslmvK5t/Nrxqbncv7WfY1MuF8IskR1OTJRMPpznsk4R59qtO+i
u5pP3M4As0dn0tFDFLq7Hzt1B7Nrq/sJY92EJLATy0oqY+2eUuUP3S3i5gWoSGgNKrKXNmMQAVVD
7tLgep9lRrKODAAKPBRyrKAtcaiyvkqrZP6bGwsNV0A6Xv7VMZ/X3B749fnqwVbUv51Rkaye013Q
083anO/dzB8HolhF99ITYP1QcHi6n6Kr26dQ5eMLiXq5jNM502JXlzbfw7z6UOLxCQ79FrN28yBn
ZzIgCCRN8w2jJauuR66Xn/PZhLBnl7k5H/MSHcQOpIJOjo3sbHMbtitdBT0Y3mOnWAD+wdnHdTMU
ix/C2ujGOvbQdjY7I/dsgbMjDNvbRjoWvr6x9OzjvNR4fDJNiMutWBqGYBWMBdLTBysLXhGGed//
k7tz2ZEbydL0qyRqT4E0mpHGAWoWfo+bPEIRoduGCIVCvN/vfIvBTAPdwAAzvep5o3yd+ajM6gp5
KhVQYRY9XbVUhtNJJ43Hzvn/76fXb/Cqr2TBT1LV0x2SQUYa5PximPfCpGmfMt5MvC8Nxm60w6A0
YsrvZ4smpyOynTMVQm/qqFf6AqwPPnqj127/cW54fV+VSZretkJ3t1FSM+bXhMAjqfIZ8m8ku27r
wkkjf9oibxf2HdAYstUQR5Dpije+9dZTwMToQFC55d3QomjZU9ClxywetkjnsJjwWBhoxgFVEQeq
yJkjMfQQ6SARnyPbUG+RYpKDKPJFI5n4lklioo++c1PTAzTxiSfTxFBPsmuxA8Ja1mPQeR8cpD3R
VRKwpeEby+yzPYTVldtYoYnY1ZDDrgsIeL8gbNH+ksboIlFV6OS6MGmO8pjOtnNIhjbilpsn7AQl
/aL03Kvrrx0DMENIOifFjjfp2GyChhPTborQKB0iswzalYPozzxkYe1OO00zqcZgnJjVcawy650y
STlczWNMIEwB94i2RwcJYw+JY0rX3ER4hlgpGg0TrsUwT/2GqNSOrBKmCgHXDfaeCH7g2oMVgSIp
cgJnUw5zG30p65oWkdvayLaysBmcu7iIK9qklh1dpmUnnJXiNhBnTVHCiGPSNKMHt6c8RN0/Z91F
NMuk3JTs3JxjzgDBOKbRPDUHT6RzuR2Yl5YsNgX282qQiTogeB1BXVWh3cSHwRYE+kaMIWkukvWN
9KmqvHet3bu4rbVjFxdRFVS8mVEfSnhbeAMuEI4OWFOxlVB2U/C+x8Sa0aGLLQyRKXMtQUcgTeTe
jqK6PfMSR5Hw5wLAXc0KM9NnLyP/qGP7U8fyCnhqUL+zyTeaPrTA+nyUR3Vw6SfBGJ0hb5zHWwqA
gmo89nW3mEH7jMrNRQ++CWTmKMyMphp3Bu9Mse+5ZPFrIJIdN69htQ6Jz05bXhawYj6VQ2dZuxax
k9wMUW3gwiX7LCCFlnyTK6dgxMPrFSHamuoUC0gZT3W6oU0dfAg9lMwIIJmK33ObDTe+n5Yp1JEy
mQEloOt9HcexnC4dNqgDy2kSfKRxkuPMLTyQQXZbuF96bY3yna5rt6TIqtLiJqwIDT9LzNpcetpI
MvHVSX4FBWwWJitvI27NCEkVOAdw2qh8i1hW8nZhghl7XJA2JsyqhFwEdoPkZCwiAeNhTD/Blnle
Fh7TkLWBJnGhundlCv9+Q7NFjOd16qTTm9JGyccblukjxeGIepfWDmOI95MDR/q+RPo2HOKxb9Ir
mUvUKgqndbTrUGEqfgP0r/sxc0g3R2PtYVTWQfNZEYk5bhqzYkJuDGEPUTjSjX0W1KUcNrSrhxvE
0WO9JUjWe90Hshlf06TuiFG2SMfALYzS6qkfgrG4sOBX3SHlZnjGtaSAMUyHyJgwiHzvZujnMd27
s0JtSUI7BXEfhXW4p52UTNsWyACwM7tiK4UEv30YO1gTXNlFhBoBcUPyg35Kn9eBj6jMq1r1tqRI
Cg6jabQOjXLX9LZhU7ty2+PY6A+qLHmNOQT35keBhn8g1bUgJLDhleus47aePoRoXCtSBs3ERvoY
9+0eMfLY7VRBqNN5TB6Q3AFPTKk+DOWTJoLngBYHw+In9qeooPJubMt165VWtrXNYH50EO6GvKdh
s25kO+p7z/C6q0JYSCnTtLKq11OnbXHGfZxEu7YpnAepMjvdWnHatNR6qUWKN1vpRy7TWDEfTfSn
YrKjRwlKB7mwNNQ1sh/Js8yx5qMXNc1+8AYi1FMVRekxSnELb2l9dx2A4CB1EQmO7EFQSwr7DRU5
q+pfFiPbTxn+/n9L31wcZz8w6/23X//p13/+9X89N+otf/GbUW+x4wnpSBjkdAAs5QDJHp6a9q9/
IQLPVdqkvBE2WxycfM+NerSBET4L5GAETFj80e9GvSUdj5Ac/v/vkXo/EYGHYuQbp54hlrgybdve
iWkuoCsj8XqJg3LoBRTYaDeR7SUCAXqVHaBS1+diIVHUOTbTNb0NWhWEPDrT0kq12vso1clbw1Tv
QqliTNpeiUwlbUeMzmj2Cc6MlRvekPTTpzRd3B5KnYPqS4MVKzchXcoPo1WGHzGOOW+0QVCLy5gM
kvuicLGgWBUlZMuhoUfaYpkJLnmfqPMGDiPTK5codSzALcHGCA+Iejdbdv7gchEysBM4V70I3lZa
+NPBzvFzsIMLfaDNoqp3liynN06tpujaEHkk1oZdkTJt1K6HoWKeYuT5ztSqTZc2yIojqfO7JLPi
ZQ8xX6MjHM5tD1GXb6f12pRVimDWya/oVaUfITlM54p4lksAYtHBGQlmR2uJywORarG2cGl98rsm
35F4DPSingdKgbC4asJsvAiyFHiRJfY4FyQIdFrSlZuhbrRa2Jd0oCBcq2oUh2GI0HxTF3jUY7VE
eFFpxHuM4fVhUopBVepEzoc0MopDEgTyEipGdcHeoblhI3VbMYI6+H7Q4V0xCXNHA87QgYZJINUV
yYDjo88EnX7ONL2WSdOfAzuetmliyLtSu/lxVvRdmZqAEbbBz24y3VfviJVT51WKtmSF8NI9mwoj
QMVSuvlZlsgR+29vHTUzrXsTH+fOnRc3SpHMNzN3JutukjZbFqto3PACb94gc6E3b/VLm6/x2EEZ
YzjvAeAWq9FIJfePWV1UcXsAvwUiiWnEGZ32FmBAgicgMOU71yZcgHflOwOD2AU9ILnEkAXv/L7D
3DOzCK+SvmJXWlYAzrDqr0FKhge5RCNidQTOnjnvYtZnQHmhPLhQ/Jjj4r6U7L9cdC4GgyXgmZnB
HttQ5BxDctD+QMOck6FXWcjPLXM87AXBVJ5BzIy2U6StvVdL7FGlI6crdvzGhd0lzB3nrmMgmkx1
xmaO6bg4wPsBxcCmtLseHMN/E80KHtCsLN4sgZ9C0ZoZlB+7aQzqbRCm8LlbKHKaJnNso25CHnKR
h5l1BRRwfusqw9Vw0bK+PHRBYF2mtTLvIs8x5n2U0wimjmLoqFxTWm9qMBsuYyVyw8jNrmILLCBO
D4O/rAI65wl47yxUxflQjuMuDyByb2xLGjcicGnNC+HuTfvrYzdUJupl1VKFxeVVJCCgcpJFR3fW
gj/oYsrb24jnsgNv33xrDTK+MroBSaw55Bcp2zkMPsjrmcjwE2Fel1W4I95dY9qYwnaLosm4Ny07
v0r7pfM+tOYbqQrBooQWH6cMqomVnXvDmaN6dWYjmP7iTp5/E1h+Vm+mshV3CGRaqu60FdYmtAB/
bH20BQVsF78+VkpbASQui1wqWvgi2RukwT12hHmdORpp6appjfQaQd103qUxess4WiTiY9PgdBa2
Ko6zsIybwhHuju4NKj0VBs3eRPGOMpsKF2/AYGQ07JjmruATjAPrcGB9bHVcoOHxhpx5HY0I09Y1
XatoaW3Gg5bX3FwTGfEAo+lTzrTrEqc2qpVZxx7STSFQh0SMoBrqpgsbL+J1m8bcc04FNi1lLG7R
0unF5QT6z1q3OgGTWmKv23tN5p75kFLRwg9J+hrBsHtp9hWe55QGCsPQSW6yQCHSGkOoCKLqMji9
TdviZGyNMzwaNdpckrYuYBY3l5k24K9AlJh4HnsUwOxP3xSNuHcjN7p1vGz8UGqn+qSpChFnKUMc
en8cnn6+7Pg+Z+A/IBxAYpf/Qb3xb2ABlprjvwMJ+B/Pq47l7/6GB3BfOZQNQuGL9+yltPit6CAR
7pVNGJmQ4EZcfI4UKr/TASxJZcHzjUPSBQ6g/l5zAAewbG9JujJtW0pXuD8FB1jM/89jQUjQQePs
4ThyHFfwJfn3Z3AAr2oyuqhjR/6ZQqtWpd0Gon69jUb6H4JRy2tK0YKdl2KQ7oA2nnQavn12yahp
p6DIf2Gjfg1Pp23++pelgjr9ErZL4SOVS5ORPNRvv0SuMfNgt24P9KeWPbeZrg1Ue+yDwwnrPkZZ
881Qlf0nwMAp7QSCLQ9Zz0wBllse3WcJbbQffyUMOCffidXVVBaxyFSMypGKhPZvLowKRrRUCdLL
0k1NnLAaOy9yqgXbH1bZ+3FYBqs5prU1DoV0jT0a43GEJWvYjFLU+HBx3Fbr3hLusEsMo4nW04C3
9WEgYeWLIsDGXOGrQLnHsMUt9y5LRrhm6zFDzyngXoqgexzKqGZmIVkcUQ/auT60gY7ejKIQ6cFq
i6a6sv1k7NdGa3vvp8bQl6lbP0nszl9sbGg5dkHwdzcyG/xgG6UjHWTETWRATVobznmeFKgJ0flX
8SGyKv3a9Hpeid5gwW0bEz0GF1YwONm+UCPgalbNjo4E1OOe2TrMofMkFdZnV+OuWzVu6HFK9dRE
WyH9rNm2GR64jdfBYVmFPgK9XT96Oa441S44x6aowKdMyfA5rZatLb2QD4Fd8JoQKbaQnRVmM5Hs
SE4x1tRJd5n5WfHeKMGNbrzGoxuqmjn62PKhGABBkgI2q0XsYYEP+T4q6CDDMEjI7JXMzPJMVA4b
00wKpncuddqDoTIq6bjIm2XkxKadc6Advsojg3duMEqaPxnP9LjFsFl/mul10ku12jo6JNhUysvY
trJy25QQjiBE1DD0MaZU1w2vqmjtETCcIQMdxBHX8/TkwxJlGz+NoGjriF4qJYohNz7wszMkP0V2
OUyB/DDUc4/cs0f4KSV5vJHOHVoNjrDeIuAOWzidRgx9sLcfa6bprycDzRXvqSG7lyFjw3Xj1bxF
lBNAV59G13gNWDoD9Bn7Aia1pGbc5SCfyKazYq4/iccXQramT/+ryNKL3geLRpBsVzEMc0pUV3Gb
oXepR2v+1FWLJwoRhBFRsnLQFTrljmaqO9yV4HU4a5P8DeX0E+HxvTD1ZnAa+MvsuvM7VjPsVp4f
AvDUI9NY4q4EDdCtkctW3s1lGohLUHXwD+o0oW8d1M6EIrjnBX6hy3yQm2KIJ1TzRln7tNDG5HWX
ZTVGoWBuGfmM4bD2UicUSFT09KWT9XyJXLSiKa3pF25NROgF9Ufbu5sZtYqN4rhgRuaNnepXlTHV
l+2kAnUzYjmcVnLM8mhtlZOu+b7ALXWIzQMxxNsyS3duPDyxiCNgxoG/7VTZPtADusV2tI5d80xp
7xOd0P7MZth7NRTisfUZyNTnnS/FVUJzmmY1iAtNryGYxi8uU1kmUCamFVCKjOCGlYmhG0TmhASM
ZypKnA0K2s9mObIbAVzLBZpUdD63zS6v3auSMROohXTjZOON2/aXsUsDxrfuiFpeTUbAMmKu+R6r
Fm37zibxh4DiDlf5rgzLCA/Dnek1bwhc2BBOvR3DJLt0YUwW8JR4JOjuQeZwgo01FNaXNpLje03h
LyDUaq3CAyVo0TX8cAjMAsJfhp42ijvyOcSPO8N57dIMtLFRYNlQ8k4HCI09RY/dQwnjoQRLchep
cuFylc0OKb708AVOxTqp6gv4iimighClh/HGLOpuZVQkic3eTaGHZkteLGgNKIOreBw/1hn2q1iX
N1ZBvRhO6l0DS7oy0yOKH9SEQ5vs6Sch2G5Kf13kyXyRS3nMxXs1UD5G1mHGNVsnlvl5Dr5UwgrW
BFdgHynQaDPvoaeIXusCqExzhUDaWiVDFr21vPLeL9VrImh2ZFCQdRMX3aYjyQCrzdwS6uPgSivD
kUI5G86UjdiuJq4myZrqhk3nvV/bN6rJz6nbiThozxnll19Q7SRbCxDEB98cG3RIRDiwkUBhPXQz
GqQq3dsq87agvN9kHbWz7TS4hqfbJsBamvr6zhjFbsqwYwbYSG+RUq9EAVHCHLaTRat8F+EBMO3y
S4BfduPK6Q12pZ030UMvLfRRU14hRSzt7swbp2NjEAeEYmVDzt0Ncql3A7aepVzQLCuXti3eWk52
6y8mAZsbWY9I6wGEqrXVJO3DPEevnTI+Cgl9PCQopv5sAS+pmvrKA1+CvGTaN75XXGrfLpgPxwxJ
Gq+p3huDdREXNA8haZHA5R+xsDP0taO5/zSB58SFHNlrpzHvjSzcN33+umPA9JGmhrlNS9O+hIuH
kN3skUHBmZDdldV2CPEZzhcWsD/TlBiwMWvuvBwtHY64d31QffDgGLj6xhO8XugWX5Z2cJnSlqua
VDJ5iiDp1ueJIK7DlR8wKoF+A287oxhnZpczWZ4xVXm5gQsW4J3B9qhK0svBDY5TF8Tns/TeW6Nd
7VETDuieAjADJmgLLApedWNGbf3Ugu7J2ca0+WXsFzs2nOmaJWw/FsTwoBG5gsF0KewCo5pZ3mNc
m9ctA+CZTSniGJrGZdTDLS/ERqfx+KaSzFKXwJl63QbNXV62iv74ArkotJ/eGWj+kOO8Jz78jFHT
h0yEZ32PHjlweofGt8X8pwZzrXwFC8BxOnEzms217rMExxJ4OvvAwmrT2vdQsbz1nBj9RASNZQYF
XVtg7ESererI2/NGQaoVnJkxs9nBfzs5JsaOqjnYjjdd9EZz7xWMT7PZ2zQj+hMICsuQrryuAQST
RDFfGPyzilADMU5c/Ai8701nvIp9EqQvMroLK3BId5Ybp7vGic6DWkrAsm70GUfiRVcT2WHT8TFn
OhADOFUit84LN5HRugyJfUM3GKJcxbcMBCIXVwLMHbofsDSw+UirqgI/QrLmWI+c4NGps2zv2WLm
Xa7ucxtGJTPIL5UB+3eyUVGtiY85h6WzRyEW7bEvXEyleW7FDSJrxzhSjrnvRDI9iaG+qCvMMHlv
XPmBq6/HAhY7PZ5Llt/8OlJl9ehpEAxj6h/R8+LuqvMdIcdr3dRvG0Ps5nBERB6AcTcD1gbqUBSN
3YGXV73uPTLzXL/ZoXVaLKRfCBzfjO57U/aXFlZKnmRULYVNlUYTIaH935V3UT6cLewQmeS8WMT0
EBtFcq2C7JrRcCw2dTlwrylMvLH5eQIGIINHxGmXbhxuh6w7d4r6bc7ra23L/kBH7/OksmnfWpLe
tx3w0M+orq1jiRHrfY4mvzapZtwSIZ5ZkruVTe2qycLgoUMHyrKvzsxW4WFFpHreJPpiMoMtzq3N
DJ/23oXCfjshmaUMLZrybTpCImdTPGJ8Q0QfP5FKYxPaaaTE47ZZFN8MNVEga/hBfgg7Nm55Rye2
vZeEHjFiKyqsQ6p3kQ0R1oDZpMj0h9gdow/AKQPYfGajj3U7GF/iClfOwWx44oE0sP3u7G5wV9Q7
iVznDeaYM5COI2UPM5pyn5huRL2F9olObNHM7zXxhe+1M7INsI3hA0QOlPaAWwBrmOlTns7jfeVD
rShLWqGrgZHjpT3YGRiaqZZYzUCy03SMyg6FZzywNPbAu7iWOkw2XuvKh8AzqNyR8JCd5cyOfQY0
ASt+BG+TEjPxJiJT7KFEo09TbCWh2TBQb4fYpxvbhsA7Ql1e5W6e8ry44ULgqBelGT7G6pawMuBl
LlzFYFf5Y/WAnNd8pBEMpgF1TvTOCiRjWkfXXsJeIzPP8thIjlPv1cfYq8G8dFaaGq8Bg5fprtXs
mPdz1463JZza+77FdbmOfBN5b2DDj8YrC3qdRg125SWIC5PijFhkNQYCJTummnGdBC0mRjcJhh6y
bGC6iCt1xY7G1O21l0wlVbIhAkGgiqFvItJrKKH8As8aFOGKsbs5sWZQIuUbpYgzhLtG8++cHIH5
nSx8fAOmbxlPFlpytU7ysLuZYsbYm4YikBE3+BYUW3SKMSbQlkvXMyI6jXxrNG5R932Cz5xdwrhH
Pz7Is1FnBhEzrtFdp6oKP/Okk6phUwf4a2DNAUb9Wsefuox1cV1lzrBvpyB7mjU9r5U7jF33mj2J
w0oF+s7f0pxM0FZaQ0I+WsJg70Am6pChHkqGeN0sSNtNF8jptU1MotgM+TCxP01qAsHIvqo/VZ4i
1S6pp9g4lqQpvQWSHaGOrnpcgDmUZ0GDsmHMYDtdSbwHbJPs4FuO/yEbDHSTCJcJUJs1g+REUmKv
h2ju6h3uiehTEkYiIgfcD0Gq5IntrMxBsmkofK3eD0wGaPjFXqG2iej6qyZF3LEJg9DBGdCambFr
fAtLJ0Pnbn6vUEDfku0C5SLNA/YjVW+jJfNCnbUHMPBjtckol+5MqPa3FXSlT9mIyDJETBiujZ4u
+Bn5J/QHh7qrnqpII2kwmsz/WNs9tIcJ9ukXnH8IS4ii6T+ityqdjYuZ8gMrVEy4BdsbD126SZZd
iACOtVjp6rFPC/8pSJkkrWt7YN0DtoXPt4InmG9qA2zPthcVxt5sCGjLB2FUPQRTgjiFuaa5iuLK
4w0bJCq/doKYTfDMGGdlkO9xU+ueFAy2Wmh/XFDABC21TvVWxU497DQ63IegVom3rqreu1DhPBF+
m/YD1IPZMT9wfMJJJ1R35QvNkmU89byHpC2iZZUWjmNJAQZzGWs96yHZwjD7pO0Qj6XCPyuwmaIN
s4BDTPXviNLH8b8ET8V3WkV0xP54KM8xHQs4JjO8JZP32aHQJGkcg05ziPlPGDAR4gEgKX7hhP54
FLXAtVyaUq5gKHhyFJrAlsjwIBwwpxg7XqLjxsU79MJRlk/59rIpWktUj3S+XBMS97fnYtiJKmti
kQ44JqG8ex36fHQ+3fWMeug+YvtwBxdvfCGM+TvnZrP1dDkmKdb215jrZ1cwpVjIWq/PD7PDts7E
YIbseQH6/7iB9r3DOLaJNIXmpu3aJ8njyLu8bkzM/BCFWQTEKl8MLmNy+eOjfOcSSo0SwdHS+Qpf
PbmEiQjRY4nmAO5/2OVeNt05vtWfTbFHreiH1gpHcXL+44P+8XZXkhxnUBzATE2GV98e1MMey4sV
5Y8wEF4REAG1sJHTGm9Lu/3xob7NO0ZJhwlSgVTwSJZlXOycoFtVLFG/mMteCJr4k5PE9J+kbFAS
Y5cwbnqnAxxj52GzQ8Kix82Pj/7H31AqqWjLuo4mn8U6CdO2oq5vDV6NB5N8tvPYG+mFRFO3/geO
ok1t80BLyZ357eWs5tEUVdVg561BYevJ+RB4IBV++iAO/1uG//x2+vRUAvZJXYxNDY1NztadVuo7
3cQ/f2ewatCWF9qRKGi8kzujbcZqcu2agbQj6XpkrTp2WczAizi5w49P6A89cxZd1za1iy5cMeo/
PaMIlJOZV2EDpcWsh1UVIXI04wH8m3bK9tYgIBQPAnGU9+Fks3Mb6UV9tuMpzlYE4UBsTeDGWy8s
aX+8X/kNGWXYjNDYqn2NTH+2uMxxS76JGzUHXnmf9NRt075io6gfJyd4smz2splRvbDSWN89qObe
4Z2iLNc9uYFEl1mlwtt/KHlcdxJD7ZXEE3YuhB+ej3EjbupGJ1tRtN4WnES0IsObdMkwFEfbTt1z
LdkCRG41vE7dgo69yGxzKbGGHVj25IUnerkFThZ9ZCemzdiF89bmyaKPIpDggIYnGh48GTV+kB+z
oWaIa5MReuV55F++8Jv8cbny+DmEWGQvaDa+Djqe/SaKSkcwzO8PRHiJfV4RrWQpE24c//Vvj/J/
aj2RFM8evM1D+/DLU95G7bTAy//6l1//9df/8+u//PLr//z1f//6bycDPv7wtwGftl4tzyEzNJPX
3W+U798mfK73Sgmb1cCVkFG/jv5+H/B5r1jwGB3w9uevTNa+f1cVqVcMwZbyg2QAj6dJyZ+Z8J38
/BI1EN9KaRY/zX0gT244orscgdBi3Fp1r2487C4XrWPR22/ibNg9uzbfqc5Obu7fjqUd16NhxtDy
dP2LRqw84JDGrYttmJGEkV/NJYICvy+D6yQW1guvju+dm4v/FLo5C/sfbm13hLtFghwt1aLBXT9Q
iWcZ747FkPvCoU4Wma+n5rrIw5TN+fHwfvuWkpFrNMIRtDc837u2jKb+1PlTd+eimbRWFcadq4Xx
tYSB1Y27/fF1/d7B0au5FocWNnPkbw/OsMVrpsogx1Hl+cGGGQyeAQn6MRYRoBllNdcmuUZn0Gvi
xx8f+qQG+HrenrRMxWmQo7I8Lc8LbvJiUZq7YtwydMquhJMlB7vsohdez9YyTX22LC6HYQ4KPgTB
rYnB5+QM3XRK1VQQoZFaY4KVpe0uNcG2+xLH+y2BTOM2iHJQIGhpk2un6XBeZO1EnkLf9S+sl985
Y8a+i0pwQeZr66Tm8lvZxmNmjlsMHcnGwHC6HsjmvPrxdf36MadnvLy/UcRYwqGQ//bCEsaEW0Dz
mwo9zPMusxLrcq5SNPOxNKaP0nMy+J8Ds7MdfgX8UVSjwZ2l09Z64eKfFNFfr73ke7DqaJYjb7n7
nr0ggL97PfP3cet1jXOgmxu8le0gL4xuDB6joSeWg63Emx+f//euMgUMixI/ues5JwfVuhqwcaXT
1vRjflyP8mDygv3PH4Qf0EYwCab4Dwfx0CkldEn7LWN0f4X/D0BHWf4DNwxaLofV32R9ZaH/9vrV
zHjCIVluGNsLLzraiOvWd9IXdh3fuWDs16j2KCwXWcJplYPn2ukBLG3HJPE3eAjLxVLsvbCCf+de
QI7EIqfZsrnUUyfnsuSXSMsftm2j7a1lBf1CE42Ke8JgcWCPiOEdWMkv3IHLp548C7bgRWehS7BY
a07ODWM4FJW64QoOsB8kiigQIaw5Jvj6F9bxr3XxybG4E6RFu8Lmt3JOdB0Eqcg8a+Z+SzIiOlcv
j+wHoq4kSLG5xs9tzZJs+tHq6dQbNKCgnbtT/ARIpTmGVuxDFkowEJC1ZyXhC/frd66DR4SIZy0S
ZGyqJw/FHCMXp4kJ90+11nk2eMT1Fp13PkgRvvBDf2f94YdkZ2d56FxYhk5+6bY3YZePw7TVDnQB
u9zzfrmLjP7cMoNLGALhSsXuNivDi8Qgyf0nH0w6RS7FrGCFtVHLnZxo3/nWZGngb4OrgvUs/Gxb
6L/l2fxps+gP5QhmNbSN3E+LtAjWx7c3M7KQGlJn2YLWtuN1gbp0hTKCvv4cDHtbG9sfnxTBB6f3
MTt0ZPg0jYDXARA4aXqgI5xnwhuKLaZ7u12nI3zuNYRetAVN2Pr2OoRU9bmky8qMJhlJKLFSAssP
ZunCV3YGE9dx0HA37gQDseBcmB1C0LFyukvkfoJOUdsXj37ABHjTaSafuzRl2rjKkgYfRIylRYKW
QGuyxjhgQNCJmiBeuUgmo52fo13YS2KsSGdmjjTSYc7sm9CuZ8KWMYy9dWPNAH5J13ufdakl1iLi
ZbwBTQbNuk015VuzCMK3MR5bcV/XxugB3lE6JhEKXsvG6UUcXqOGLqaLOS8cfV2Rc2FvJyBk/Qo9
afiIlgKCgZ4QkDAUnYpDLnuGPoTAdrfNaMW3ifaJNxDWSB99MFwvu837OGpgZdGSK9FaSxVsKt2z
RJQ0YgKySwhMWbWNE+TrjgH+kXhHYKwz0Ljr3LTpC+vOqR5SH0EuGK8oJ1HC5UBFWDHz8ZUbP/gt
neYFQz09QaWMyUAx0+YJQ52Ytx2LrkkclgzDM0YD0WXceRjDMn5rtTWWmR/UF5quq0QnpK4myH/k
a9HBW7+oMLkUl8otZ1DLjp6ABK4CYDjpa2JnpbnpelUTT+D1BPLNOi7RdHa8ODauKi2IdDz5yRlE
p4bgdd/IPzp2SyI8mRzQA0uiZj4FBaa9MwshLETGOYt2mJvhYNL/gF9hM1Js27IH+YE9Kt6aCTfK
m94jK/DcbYVxo42EDmpBKli7wj8JNUMzh0OGUVNzEM/Xku086qbrSa2uIiYgOvAeyGHo0n09ts5i
TdT0HXoHPM55n1QwKSAYk6SZt5aPiamf/Iupp+SDaZxCn+UiM4ocYgnyDPQEqay9QV6vYNnpNiPk
pGv08XZ9boiKsabN1byDpTMW5zrv0LzbpCy3WLhld8zYI8tNAKgqYHpplO8SDKRA4NIgNLd5MIpj
1BNbSGYWHGTS1/Mv1ADTOxa7MN9HKmw+BFOOWhjDEmqeVnS2s6B5qmBfZ5r2CEns0WNLP31AkzK1
D5gPFQiSpbhe+XPGVIAVgME0vrRb8AF8xlhWMboMcNbxgbiQaqdQZji3o20YNoAdHU8bug++s60X
Scz1PM5wtVZSFLiuW7uTOw/LE9iPUjUtd4TZNN2aXBtDbUwY0WjImOB3SBDMVJ8V2hm4kVkU4KKK
tDJetxNevEc3qBCRkAACIcJzuvK+dApnfB8GeXMz9to0EU3Zy1pBQBH3b+kjsDMUdzoPXxh6gDJY
uAhoUcQPdJ2CfStCv4V/1vrvoESA3KOwSfWu8wLxW0v6P3XbQCxtqB/ogv+VhsE/L32Df6KFcCIN
/vq3v7UODMekd6DI+qKTTBHumvbf1MGGY70y6boSGrakWTCAp1T5uzyYOsk2qTjJDqPRRrX4uyfJ
sl+hGEYgTG1DdU2h8zPdA3t5E/+9XOKLCZvPoGlKoS6W/e+379B6UvSlfHQC0WTvnCmOvC2KjBJA
V3iOY1w9IpuvbiGotZcpjnWF4KFZcn/xsyo3f0ojKItAYNzpBsE9NCeVyfmh1UF42Q4EwDOYYtw/
FxXxW7TruqMY60s781gNDOE9EIETXQeTP78xoogEbYRm1VUz0fSumDsSWWUTXrO2ssncZcRY57z9
qv7trPObKDFReJmpnx3G9vcp1P+7G5YS5REAHyrOsP2vx/6pbrv66Zerh7L5Zdflnx9aQsFO0/P+
I2rfKQp/eI//y7dOu6W59Lvm3ZavXOLfxNfbxpbLffV7S8x+pdjzEpsl6dh8E4mn+Ce1NBuoofDC
afnsrlav6O6CxpTKZOQi6EP8hNPu273Ubz47GnZ/qHnnPsPJ5wXXZg7AH6KDC1i3nX6quP37py9H
fbaPtlwgfGyQgmvfQ7Y4gKnY1XGdvlC4/9l3Z514/ulJr8bM7y19TOqZoSexlQD5ZXl49gt+p4P3
Z59+8pgHaHEdhdntWPpkM7RGdFV1tfvC3uvPPvxkyxVmHQppc1RH1Xj3dEXv2Zm5/+BFP6nx0UKR
DyOFPGZhuB+x0Q/JS/2R739t1uBvr/jM+D7BvyWPhmneKZ+3f5KNzebHF/xkH/a3u4W+y7efPhSO
R2a7IY9TWSTvQoKdz2uzzT8y8XV3Bc3jbVogxcryRhyiaqLGLpz4hSbUn53ZyX4bJBIdYOXKY10g
UPBjdZh78fjjE/uzz172SM+eAvLoysYf+UEUQCl0aMOqMN2XZhp/9uEnm1YTG0XpqME+tmaObGkO
jvlCj/rHvvly0Gff3DXEpEcrFUc1Of+XszNrbhvXtvAvQhU4ACBfJXmWSSdxkk6/sDpJhzNBkAQH
/Pq7lLr3XBuxrDp4TaogGMTGsLH2+n70ynzmTfCvW9NW8E7egGerrPPh7Ycvadjy2C++77QyoBDw
db8lLhtbCWf1dKpAIZceobeQjxVOwYvk0+vWT16lOTKifhovPmzB8w/FEDkOuBW7/SaHBnVu7VPb
QqwMIk54jUqk+EJS5cxciazwZUHD6QQm2xNK83Hn9JkcnzQuorlb7+0cBgvUPIt5KJ6qbSpwVwaQ
CoaOn9+fMFa66j/Lg53uI/DeZ2Jo8qeOVc9+reJDubRw+JUw9Nt5pJuvFzJ6qD9AtQxI3wNclCYg
hKp2/YRqxRlmib3PHP9SK6Tx3AtvBVjSpplXwbkYZBA40bR37/+l5z6TFdJ63mgJta1Kpyb7lM24
Q3MDkrpb41ZI5z4AOtXURylT0HMy1X+H59ODW9tWTHfTACh3H/VpiYeNz2ENqz4wtC98/3OjYsU0
1F6wH2zXPu1KeHUCjJfFB3hLQFjt1nkrqlWw4PGjbftUwKYHPnEa5Je5CJ7dWrcCG2kS3us1k2mH
68VOx+HyyNZg++v91k8z4/+vJv8JDWEFdrAAGRLFo0iXGZBxCQwW/Ag7ds+Gtji8/xNnhl9Ym3OQ
KVjqw4o75Qu7ypD72cGZ0e3T2nIF2C0BRqNCnmoObA9sHgCggV+o23ItrFiF4YivAg85EDiePfKs
Oaq8/tttUKxI7U6PkwZJgtSvFBSZhOnt65D1ym29Fqdv8WL7Rf1dowbliTSAU1xEntfp0jPquQlj
RSp86jpU/2wiLcMivMrqmH/x5wYmhqX2LnzU3+/Ab01KK2A5ifoMyp8obQUeZ5vYG+9VjpK0SUz7
ICpLflhJ3n0pJRyhjfplqjy4wfXZfMZ92Qd0q/duAJhG7qaaO37vnYzk1gyKZShL6w/5OH6njIKm
18uPsC+/i1B6jro0oE8G1frx/Vr6X5w+MrPmDyyuYME3US9dBK5IDG7u16Ucqiun1oW17FAx54OC
jW86+Wbbw1EOfrm0yy6oAs9FrbXswNYBjAjfIP+nqx+whDjWs//BqeMnjvvLyTkvQVPksGtPBVm+
Bhw5PNP9dGvaWmuargNdy8g41dRvdz7t00zEbnfSP5SsLRKdRbWi8ZyJB/6weO2F3e/UuzfmOxD1
rwYk00gYTWg0BViCJqyHZ0gOdjIqNpV/NS1S/YMXSraPiBdeELCeiWJ++vcX60MwwdMtr3uRhoG3
HVENUd+jrg5mlNPKDm6fwl6CAKxkCjVJqURY7fq4eRRz43bn4tYiBB9ZVhfNEKd4kaueV2S8/tLZ
MF+79dxaflo/wxE9wJ4Y1eoekIC/URV14UufG3crZgP4oIQgEqHQxWvKhAUEBj0F8R9gEjdf2LS8
c79hRW4NUlDUmSBK57oR3+qNoaaO+wTM83J8hgOi/CCiAf71LRCMVwWorTd1maHGVHYo1gTB+Qll
QpD7S9DzgPztfjgNKrOCnuH1qM17ylJUzVPobusbj/df3dq2or4uOR8Y8vEpJEy3EUVZXl+Vg9vp
zn5P7wK4TGUCOAldD/41CGTVNZyj/3LruRWHxluKbaGwEJoqlPv2A42/zqjmdVtooX17HeWz1xPU
m/ipRvLlqt7yeUckwFNufbeCsEOZhoARLU/zupkA4x0+NyDBuG0/zIpBkEpAZWZoHB7DH1EqByOu
gTlOFysIoR+sFpT5++narw8QtwNLpG7fH5PTm8FbSzmzgm+G4iOWueJpFS7NwxAt+fdQi+ITz8Jh
X+kK3vkej6ePYYM6lkiW4pM04gdsf9tn2HxNe4+v0ddCbYq7fSVbsRrVel2DljUpajNQYTRDb/0B
DCzu9p1CK/RovsVxC/slGArxG2y638FUvCSEPjOWJ1Xny00KqOUIggvepDlcqa+XcQCEjQJ29v6n
Ote6venCOYGQSMAqkAj+GMGVQObh6LZB2UJRD/7bPMdNP2278BPEqTdF/t+p8P9zYzvl9V+OCuE9
3qDBe0txED4CvgLdxn+ljvr/lq2ArkPFc8O9Jo1p892U5nr0LtWYnBtsK5xb07Yj3q1MSgj93g3A
Xg4QhR/cvqQVz3U0VHTY/CaFxwje+isfVpCRCh3niRXRI+wAG/gOZWm2wpSTnGz1m83b3Ppul/YI
zSHeKeFg6fUivoXmN4Q1WnTpJeIUKW8cLH8/SL445lEU+/kK9ACgFei/BvWGV+Aldx+VCOUtamqD
/Qh4glvuKbCidYE5abgKEaEev8sfpJ+3V8DHjo6tW9EKTCE4aayt4SyB8zzJpmfY6V1YtM9MzsDa
hHUO0VM3IkGhq17cAblSXGtY4bktBScDzZfxWswalscLWFkka0awSuBLkHv0wrCc+8BWyKI+1OMV
aBkpnsUrWFxujX5kemnCnYSvE+QXfRmdDlqAizvFWmAFMmUGhLBsw1/DcSncad+bDsXWw/fCrX0r
luNNZT0kzVUKdAvM/kJ1veXEu3Jr3AplAvgMqJ8a1dJ5r3ZsAoxonth6YRqde4WyFWu0CMcKZGYk
XaDxuYJ2v9wb49U37Uizk032dI9a0g1H7gBoyyEO/52ATnb8ML61EQ+A+IJ+5FVAaJYnv9zbIB4S
p2GDSdqrGVwrRRVdpzrNo+agi/DfNRu/ujVthXULOGi+eKNJQ4hvTsiAvdZQ87g1bsU1rDlWwICA
mEQBIgwCQD7YL/6FwDuzZvhWVPv4dP4SZFmC6pOfpMHtTSrmeOWwy0phazr32MvWVCwzwDpLnvC1
jdwizLciGAt+t1JZVXj7LtphByEN+wafpks1Hm8ODIdg9PVkySXU74Xp46Mas5+l9H4go/Dx/e/5
5mKHMpz4ddMMsBa420/ZsYCQ6wBx73wF4XWVVNHG9rCGMXcm4u2FHzvzdzArnpqW56voaXbEHRg5
xbJ7Yq1wOTTjD7ECCjTOcCjKIDuCegcXAliinWgVLrMejVshhQvIGMEjBB0HHOW6p30CrmR/eP8T
nBsVK6SiYIHvW42vO3dReIiWqLpiHFR3t9ZPv/riuMJamHWJCTTWcQQjlXiALYAKdKnC/lzfrb0S
sgldQCIdH4EAAo9vRbGLCavPbl23oioHn23bMgKQbKe/Npr+LMPsQq7uXL+tLVEX61BvLUalq9rb
SN1KoVwO/JgqVqwCdLd4xHjxMSLysVV9voOK9oPTgNj3TjAHOh0up17z5htQIZDZRODBuzVuBWdU
e6ZTlYmPElI3uMmASha5SRdQg2hFJ6YdrCzgmHZEqjfpWj3Albm6VKR15mOGVnRC+AfFHywqj2vZ
3XQVTKKqqHAMffvWOUKo0NRlzo/lWj4ELV5+Vqc0AgbFCs21gMU3ZwWHUw6MNjpvufGH2OUtDG1b
gdkDYgURb8WBL/syhV1ay9ltEbcL7tpRwummKvmxQfn9Lvb5HQ27J7c5aIVli5XJi2BjcownciTz
30FtPrm1bIXlmnltR73TWEPxeoTpDLkF089J9sOZfeNs2rrYhq2FA9sUsQMEQHD4ibxLZ+DTXvzH
jROtW5EJwMwKZzcWHbXvI9y3TlOYZfL8DhaQ216y+GdMoGCCOIg9UNbyfxDL7e02Yu0pMoXX57yG
mx7k+ey+nYgvdjk2NCTq/MI7xFkDNkalPLeF1T4yn1x0+RI37IjS/dOkHq+dvp99XuY5yhkq3FaP
EBXDTCCTdNdVLmdxjK+1OMF1FBXufiAQh/VDViogi8TF+twzi5NtxrH04CLDKZwfvR6Qatp+04hG
pzGx79hwwlLQQ8fsCENSGIHDZeE6YMY/uLVurU51UcnRy3N2VHP4idV9tSsJu/Bkc25QrNVpjT1Z
1NxnxxL8O5wvf8QwFXbrtnVogA/RBv/6kB1jFQS72szTDhgJx00ysBaoOM5xMhtLdHzm/85Q6u7C
YLhx67m1RJmm9tSGZPexDHvwkoFN3AF1MV3Y3i1fjv/NRPI/ar8aPxhkA4e94wL88A74lmIneA97
YQ/72x7G/MET+DfDMwUEZ9hnUzyUO7g3gXAFO+u9N6nNbdralerZqGZK4sw/wmE3IaY/6ixwyQvh
b7SO0iXweDCp0kBYFsGx7eXRy3LHpq1wiOArw6EFDOBu37EdOUHdpoq7xZp9OcWaVqKSLvCPfQlg
MG9uPHPp6fJMqNlX06lnPUzfNoAVFfy1WfFQwDz5/Ql7GtU39iXfCobxRJydYow0lz3Ae/X2KxiZ
OhiQX6/e/4VznbdCAjhDEKVD4h9xkL4zkKw4R5tnXXwlTAhpO4X+EUjAB+R0P/RN7DZVfvvBvLhy
eTgIxCAYeEdkuPVOkPLBM7nb8mYb2FBW9n3vQV8QK1Ud4kIL+AeundsS9Lt+9EXPUWXrk5AX9Agb
+Z/boB7DrLzQ8TOT5ffL+oumfS1CWOUbcyxBUHvo29Mkn+ZqNyM1fGGJOzNbfr8fvvgJcN0NDEF9
c5Qc6og4y771VXzpHn26TLwx2W07I+ADuzKPlDl2az8/d2FefWgWVXxja5nfAmE4ON4K7IImU/IG
0sdtBeA0/rRu5Ebxye2g89vk4sUAZTB83JaFLccI5ErUjILTK7Rwevzj7HcK90XrFKrKAfZwyxEu
AYcpGtV1U9LQbWZSK1xP71x1Po8YFQ3GA5niVM0oBn1/mTkzN6l1wDYNZAgGl8hjicVm33pdczsC
Y3kzF0Bcvf8TZ+Ymtc6YJMh0HOF5/4iiWAof23o/SLhNvd/4uf5bF2BCSeP3G12OAubBifD69pgB
sZrOqL9xO3/blUlZUQMZQMflGADKezsSGGlWjWuSip5G7cXUCUEIb8DFXXE7g1V04/vfAhjqvz84
50beOmsCrgi3FACSYF5SHRoCq2zA551kyig99V93vPI1JKG6XY+UyfkaT5rlDW2X3m0jodYGC7yo
F/V1NB95BB+/ckiXbrywHJ8bFWtnBc0qzvpWz8eObE8gpkTwroWrqsuQh3ZhEtJ14xT2dDg2wLzr
7oe3VHduLVuRCvcoQHdhOIqyX7jZ5p2EjX9ND26NWzE6qxCsiY0Aa0F+1+1HHwgqpp2OMnDHeT1T
8DyM2m0qx2MRf65pq3HtqV3H+7QuvAgfEoN9BcbSeNSh/Fbm40cyuI6JFZkN5LaqKarx6MHkCW7K
OxXAzcBtvK3ILNoA6S+Wj7hh8l9tARtywkGndWvcisxt7dp8mE8dL2az72V2z6fAd/yYVmCuNQgP
fO6GY1+zR3hl/7PF1Se3fluBCXeGblv9fDhmsLPcVcH0VMZu+z+sLF/PE600ttGoHY66pf9mM3+m
zfLNqdt2sREyxwNouGgapdhJtt3QaXS6LoZ2oZFmWdHHfjkcCzCaD02PMusi91q3OWhbAzdbiKIb
0vRAI9DpMQD5+PqUwndbCG0HXSTpZMNy0h+BWnr2O++x6OtntwG3AjNEnUPbyLw/8o2b66alP4mB
UbVb41ZkGtOruoJ7/3HKVzCt4qOeLh62Th388yCNuv3Xk1BkcdyZrZQgTS6PHPb/27I6Jb3hI/K6
6YoBmS69tTtChhM+wLdgvqNey57cBsWKTFC6azhpLf0RR1uw7SO4l69Nc3Bq/I+aoQb2AT4S9cfO
EPCmQ6mvRKQ8t67b5UIZFEozfEfUcdviOwYQyswvHFFOe+MbX9MuFupm6ErwhtEd46wm05Wa5Qlz
SLX8Idap+ODNRXQrFgDI3WamXT4kUBsjCg+4kQ7eWVeZ0HA4H4d/3D6CtY/6rDUV3BWboxjID9WJ
dhcpOD+5NW4FbLaZxgO4pD3mg/zsZRHWdc/pMAfXutfzHiAto8oJfC7wJoNbPTKAdcwl57Uz8Sqs
eAX7NoZ4f2qPI6s6VN6DBBNRZAzdRsUKWayPUS911R4ZAGhAsoIJC5+s3LF1K2TntQeZVYyw8cjF
P63cjhl4SBd2jt/JuTemvl1ys8IbHQTOujtidPQtz3rA7FQ3bAcNS5wkz3h5zZRnnoZF6Edo0ber
FsCnO9aRCmufmO6AaWvaw2kxjGE+1WTjvpi5esgqPXtXbBjhcKPaDaMdB/G+CXEckFU+P5q13tzG
x/Zzo9pjlSoRvcEmfs6hd6P05pRrgPv56zlZ+KLaPJnVxxHMUQmP8B3TgBg5zRq7uAcWLavyKuSR
4Oev4FmVZvVw6TJ9Zr7bZTxlEM0gFhJQfmR723ia/CoWWfx067i1CMSmXmbtVcADlfPPdowPiw+4
sFvb1iqgQzCFyw2wsILCOW3njWEGIvUQPjs1b79xyhNsEYwB/gARQlIU3gIuYfXFoW3YyVurQJT7
I8xqeAlpdwGktd4bIV3uAWjaWgJg4Qk3xCgsUyo26u/aAHZ/O68kbs3baWRh5qbZWjhOlSvcX4GK
/qRX6VjB/0cieajqIjcgLOCa8WXiSBp13uoUQ8K3M8l9QQxKlPI1NWM0whBwicHQC51ETWjduu4W
MHNfjOd5aQOs3s9VANakmjlymy92Mhks8y1UIzVpUwz/er5K4+2SMPO01/+xqqPjVoQC/QaWXz9P
aQFM6FM2LHrXs7L5PIhldIkk/IQVqOA/6igUakoFgAkfAArkAIi34VenWLLzx8Mq/XZjAmagKIW5
Hdo+ekTZTHQhAXP6fm8NjxWpBXKwRFA1pgK87H9gG9wc8JLS32x5prF75PUlJ87TPvHWD1lxy5eS
ZdMgh1RNlO/qfhD/iFb2X9Zoyz9O4UlYJXWY3zoNmp1ehr1Zn6ttjBKY+12XMdkTePe5NW2lrIKK
c1PADi+lGpxMWI2ue8Vm32XRBwvmNHwvUj9VDbkgnAajpJbqKL1P0Pe5CNnQshXBXIYwU1FhlBjQ
jPbjst4Y0Pkcu22dtEGRj2dTdOh2EIJeWeOo3WyZ00s6um7FcNhluLsGAUkIK/ZyHAH5cvRcOrnh
vRzvLohXslCfJJWQtyAMPy3UuBzG0Gv/ddOAfOWrRElnwtsV2EdvF+eV2y5lJ5JJ5ItFDwZN6+4T
xV0Q0Evtcq9Bt61ApRV8OWRBSVIQBgPZQpDd1MpLy8Dpk/25DHh2KhmqhZIPNQMjWAI7VdUECGu9
umiGYSZthSbT8GEWoyYJPEqXXSnVTRZW3OlzApP++nPOc1zmcgtJIsnymdByn9e5y5MG+m2Fpg/s
1rxBip+oSF7RkN1VbeeSx/vTX5vr0eOQIZNk7Oprb/oywn/TZR1EkaE1Hp6O2RxtJKG0Pc5muO5H
p4dfdNoKyjliw2YyRA4yKB/mgR8iMbmdweBB/7rbHlwa9Tyi22uuHldgKpqe/3IbEWsvPRlpbxJK
R7gTRPm+ZfobGz2n1RtYldfdZrHa2rlD2xLG07DpX59CX3926redRm7wKN0sI6YfPMM+6pbDVGEW
l3RKZwLeTiRDnpfXnK6YgErsNKO3kPe6zUA7k8yzYahBX48TiDP83bbhrqHD2Vy7jYoVlHUbKKXL
BRNFrreckQOKdh07bu2WYz0E8IKnWTKJ7mqAFQ9si1yu6cKLrKjEDuaPLEavC0CJcX4ga3/hpHju
Q1pBudRLrodsJslWSbY77cLIBV96sT/XuBWV7QwHYjKKOAnV9tkbQgMHKu2UY8SYWHGp8nCJZVup
1Pia7DwdfPYIv+TcdPpmb2xokRWY8ZR3eL4wQ1ob+aWsWHO9CfMRtqKX3N7PDI2dSR6HaYz7tcUP
9OUKqCZTu4LjfOU0y+1MMpy/cTIJOUzFigIkkM7bdahic2zc2jJZuUD3Voo+rSIdQJI4NLutWdw2
TTtzXEcnh6/AoOdMN1dFPER3QPddqiA/Rfkbn1VYIdpQP1hMW6jUq1b9N4sbfy9Nr2/9umbg9ALN
cWEtODN/bBeqXoq1D3H9SUVQg2RfoVT1CsbZ8TPocoix97/yuR+xYjfDG/tG561PR4DJnkIjxENU
Vt87oFsvnEhPR6y3xssO4L4mqItn8BICLnC3+QGPDiYPUXjWG++jGhpyAOc1ul47Cqfv9/+qc5Fh
xXUZwe6dDOS0JwbPWZxB9UqGH25tW2FdikotUaa61Acf6VajoOt6qsPAbTe3U82iYiQwJsOtI1/j
h3Awd6ra3HwE/oB69Egu4aqdn6xKi+KxDzP60SBFeeGB6Myg23lgn+cZyWIzI9lRPYfz8m3RrL0w
Tc+1bW25Ocwz28CvRnia1U+qyp9mCJrdJoudBl66qaJdO4wpo8rf9TUcxSvj8k4pYJz++nA2Df4C
xWA7pjTXPzLqP4Eu7di0FblaI48x+82YjlrmxxDgygMsrvSFNMmZdYFbUStH6McLEs0pcAxdvhtb
3D9KepLYz8AfO468Faay95ptOFXq9mDP7ngXPnij/ugUpnYlrecRf/I3SNmpJ+5JJr5prn86NW1X
0hLsKAwKiChZR8J3o/aOfASSyK1x+6aqVMG9uSxgI7JVu7CrP8LD2G3K2JWzE/z55nnJFtjr6Kfa
ZH8Dv+H0JiE8u3B2heIkr1YSJ4OawGLxxw8scszFgERrhRGw3aXu2zgpSkyUbeqGQxk3gds0tI2e
cFioxmnoptTw6Aic7jGrhme3r2kFaXdiR3WQOqZCYm0Jt2CH2ozBbVG0XZ7UnEFFpUCuL1j8LQ+D
HFCTXLldcpgVm6AY4YjGTQcLKfVUIldaFZdC88wJyi6clfiatVdhB6UL/7fvvHyvM/5NA5yD6lzH
fCm44K/nDItXxrON4FcEXj6qiV8LlNS6bdO2cRPEQwtMd7Mq5d0MgKpX7ue2ddLmCy+0DsdVM48w
hurhMQDu801JIgZUCnPza8EJ/vW4tGNQVCDpValfCNi7w8wDLCJHK2rPLqJtpYyKTk4lHEjiZ5L7
BR613TxyAG143fMeaFGw1GiZrqa8MSz7YYha3NYAu4oW/sPNYOaoTP2u+FCy6hcYkG5OGgDTv+63
X3t4FBNzmY6ZFo9xOXXfwiIgF3bq01//xvn6hGZ5maeO27IlNMSo8Ip8hCT559TN/x1X8P88rTwb
WybGsiZBKctUQjqHnY5Ou7EpnZT+sO62InQMetgkB7RIm4h+jVj4RTejdFsb/6ik5RNI4rHK03pD
hciSl6jcyJzEJui4FaB0RMzO48nyn5TZPlrzYsdl/MVpy7DLSGFO5lcdQ89pucp9xNp5V628dhwX
aydtzFSMczRnSazncj8ABgSK4+aYT7HdmkRL5EYgdkjWKv7bj/S98tont2GxdlKSjwb6fngKhCW/
UcHwLBo3aSi+pxWg88y3uUcdSEIqRq+qE6VHDl3lOORWgIZh2dbeJgXSY/FX5OAO/cw/uw2KdRft
9Qh0nJ+LpG4X8PLyDSi72nHEbUMmaAbiUK4kS2RHxts49m7I1rg9w4Ii+nrVAvkS7lRjzZNQrNHf
a7XxXytHltltObeLyKFCQhF2UYXJ1qvoGlxU70rX8S+nUf+jrLUYK7JMa5DgTfaz2PoH089uJ3S7
rNU3cDXnC/cTkHD7ndxDcul4QLc9l/RIKwKXqyUhTdhdzd6647por92GxIpOY+qMAsu3JOESPZDw
tBEFbtk8u6xVxRXAjLm3JGyjcYrqLYpys3wSbrZmnq1I2gDFk/D+mpLS1DXeZspl30yj22Jua5Jg
E00bg0KKJCBjtwsC82+8UbdpaAuSFFC1MFf0p4RI/2otchSb1ZHj1dwWJKlqDmYaeFOytNOt0eSj
zi4d/88cWGw5EoMMpl+RS05QY10AchvkO0iU3C5cf6iRgJBbh7iZkrzrrnkb/xUXbt4fwrO1SOU4
TysM0ceEVyFIiLy5BqfC8ahlq5FiL9CoexRjMgXh51rXT2Ju3RYVW4VUL8PQtzIbE1aF8DHwIu3d
bRNjbgdQW4ZUlZrDEi06NV/8bCmSrfAFcdw87UJWA3u7ZS7ZmKigWPcsagQgnuMnp1XLrmP1ormu
kFCUyQqUEeCsBdv7AwSVTq3bSqOQjeZE4JZJFs+7TTcHnK8v5NTPhJBdxgrTo2lgXimhlfAPvf7H
x+3WrdPW0VbHbcsmMAOTka/5dZuv/SEXgWPj/PWmD9ReqEC075I1ztpjWy9+tdd1UzgJ7wXo3a/b
17Eu9Gz8LvH5Bjp25YfjdgOehXET7kCN/foHVJPPMaVmSjrT3DOjg0MRL26jQ239wUbJtDS+1yfU
ZAyQ1/oDyeOf73/W0wj8eUlENenrjpOl2gZcndE2TIfusykIfpyOYHIXLNJxI7W1WCYa6RaooEum
sXiY9Zh0EXWpDMOHtcYdbznjzDjrkiaoIJb3IF8VO2CJpNtCYAuy/DUPGsJUm8w9Hmv3wbB2vzzA
Hz++P/rnwtUafc/A9yTKFpmwZpZfSJ/x3Uxa3+2AZMuyglaNceHlbRK343PN1E8dqq8uHae2Jsuo
RvRbX+lEbX93I/0RhsJpT6K2IMuMLCNNjZanxdszY3bdRp3WXWrLsfCOqMNhKXUy00HtupDuq3xw
u1hQW5BVcZEvfpdNSaZZ9wMJI/MZtySnwwvQo6+jNMqBMfEppnkZgb+SB9snbpiTSIPaoiwO0G0Z
ZWGX9JuKr9qxWW/xaHHJSfntGU5tEVIfmKguw2VIvIH35S6bF2nSUo7sEmnrzA/YSqSshfX+OJgh
iXICKHePYbraSBj8dJrothZpCyCjXvKlTwzP02buu8PaVm56OGqrkaQuNiC8zZhUpXr0V5KWWeWk
awR/2ZoxLWt1ZVqcvebqOZ6HG8YGp2WF2hWtrJEGr4s1lvGKiD0ujs8tJ9/dhvv0lV9omYtqmlXn
lyqZQwJtiQnu1hFmbG6NW5uF0bkpSJCrpFbB+iHKfAPbuz6/cPQ6HYTe2En/KGqFjy5wQ6RPpo7G
8hDLOfpblsVa7NpJ6D0bdLOv4HnjeOSwJUpmXBWM6lqVkNUL9zD72KqrCMLY4fD+aJ3BhVFbpjRU
ILKH2TgkfQ2LmH+Mp+j8GE1Z9xferiP9ueVqhnfYUuWiuwHgE0Qr+P3R/stChT/ch0IG7b70yNjf
I8uNwkEk5/S2m/q6wunCC8x+iit4t0f1TJ4zVedNogf6vI5DvNwt2Sbah5IAPX8zd8W2y0tUr+4U
CYR0mw62Skr7Qm4wOeqTQvQ30HT/NayXbve/LwpvTAZbIxVlqCArSK+STmnD79dY0ugbIyWuPxH8
yU6gxG38LOVWL3e97lRzPWSjXnaLHIOr97/fmYXRftMd83oNRuiykzobrpG0/A6ffLc92n7SzWUR
zSPwvImpx0MUy2uvWC7cGc+cR+1i4irqlmyIjEpEOej4aor0Sg+TKSuF6wyJ3HRA1FaCUSm9fqwD
lUQmPMReJw41fO4uRM6ZkbeFYIr4rY5qXyUb7fVHrxHqqtD56PZdbfWXzz3gVutJJboq1HPXtsF1
SXTtdrD7o45YLKYB73FMgi2TO4pec7A59k5T0q4jXiIU4U0a80bhEXYXZNF9I4jbnLSxfWYmm/Gn
DYPeZCiviedmB0yGG6SVCiufTjnThepWhQwPG3d+zu4EkReG/MyUt5VdOpvaOZszlWSmYXuKtNSd
KAWwm+2aXZiRv7Nzb6xHdpWv3zQhBRgTm0Ubt//U3fhrbrPuFks8qAYmX7+BKZ09EJLJw7rSbTfW
rb7VMR2vPaWLD20wF4ep6fHyuVZivCsyP7ovgAwZdh7+68JAnIkb2xu+i/vAG3vETV7Uv4amgZt4
tq43TnPPFqFxMbU1DUSdzEH5wQSqOLAZ8nK3xq3TVitiUi0CMSnW5t8i3+565YYyw0R7fSIKgrk1
xdYMScjiK83rB5Bmfrr1+vQdXhy2BAEwno1SJb6M1BETL4ZxQDtdmHNnvqYNE+TGk8gtYiUfq+WR
iqeMEadLP7UlaPXKZSZ1rJJYec9wn+cpQaW5042fcutKjmLPFTreHBm0ANX22RZ1e+CDnt1G3FpG
Ml0AEVEjiRZ3st5HRdTsdIQger918fYJ1JafFWydBpLnQ0I1ErmkZfNjtdHufmSsuW/DQH7ByUpf
qBo4s2rZyqs8B0hOsgEXo4Zke6nbercRCR0vpMJu24Utv1Ii8sSw9n0SeuQe99KbYTBu1yNmXQWC
ou36mOJwVIqZfamRc/iw8n5yW2ts/VXIZFHUDT4zYORkL0tkvuEk4Lb/2/qrZqjLdSGI2nIm8rpZ
wHQXefT9/Sl0JmhtBRbSpGFZZK3EdV38DPOl2q19W7r13BZeLTLPNlrj/sUHsh5AOyp3amaO9yFb
eYWqHqL8WsuEwm3VoLIdZZ+4rjuNi628MrRt9DLiQUCa4q8eh+mxmd1WM1t2leFMFNfr3CRckel+
lPEez+uD2zy3VVd5n60L6vdkEgXhAd7FX+uu+eI2JKcp9GL3MAXc2MMITXPIxQ5lk/+QJnYr56O2
6kotk8p03ePyQsFfXnn+92h8x/O5LbsKJAUhucTSJaexvvVD8hRlcrl2GxZr/xiHJYvbgHbJrIW8
2qC/OpRl5Pg5rf0DOJS+Z/UpD0im76LIHzolLly8zkS+rblqWTU367r1SVwUwc2ic1jgR724dxoV
W3VVkgV0zhUPMF6NPaLMyV2n+gs70bmen7bDFxNxU/USVPnSJaQ/NGHIUGAfZBe21HNtWwe7UEbR
GHHsE7D8/tEU4125gQPmNibWyW4sBnDFYqQWq2DbATS2H3LH86gttyrK2XDCsIzrUXxh/s6M2V9u
nbY2zhoKyNnrZkwT7sc7tRchjx3Hw3/9HbN+ybu+LJskitBmP2XNfgkv3A7PnFZs0/5o8ms/7zjm
SB7jpCIqvf4adKV2y2SWZ7ehsYIzXgWAh4NoIESbmisSVenKFuW2d9qaK+TR4yWOwybpkDEjYXan
s+WrU79txdVQmG7zKfY2EdX3wRZeZ0L9fL/pM8Nuq62GKUexY7/JpMdt8w7edmpfIa1zFwrj2Hkr
QCtJ9aqWDAeWZfSvPBaFj1Xfu9m0UFt1JbeBtsgTy2SI9HXYDgWUI03ptuLauitvIx7yaHmfdDm7
qfmhK9zqblF3+DqS9EDqnNRlkUAGRP+HsytpkhPntn/oESGE0LCFzBrsIl3tqe3eEHZ/bSYhZgT8
+neqV2250hmhjVcOlVLoDrr33HMSbaYPc1P5eVsXdbUYHq+YmOkvwbAvIMcT76Yw8AtvLuKqAhk8
C0d4RNRwvoCYKKvG0S9bcfFWUwM9l3jX/UXq5fOyy/fxWH3//SW/EiNcuFW0ymjuxu6lRTRDDUlB
CGGIb5yIxBd7pW7joq2ivrFN27f9ZQhJn/KojN6jC17fSz6rk4xze4IcXZAOUHa48Xb516O89ied
cBqvR1tNQnYXPcz7l32ymO0t27w+L0pUb9sqxF9fwzHpg/nQydiq5r06CNLXTvR/1qPc3nMzLymq
Ccu7Jszb+0bX+0fSsvlUVOJ9VI867Zr+SCelmqcZ8+xJ0/TLaZx6eV/1Y30/Wivv6j3/q5va4J7s
Gyn8QoyL61lJHof7vLeXmPM/tFJ/h3noNeRIXHyZjJeCBcT0l4jMUB7Q0ZKMBvopfnfMyRVUXxUj
pMLQXJrwmCSHOJJ69OPKIS7CbFWAT5Oi6S+8KKCVPFXpHjfNyW/nji/StSloLhpz2ffwLHZaJ7kS
fnh74iLMum4V4AXe9CVsIcUbxPJZRdU/fht3EnlRhxbzkzFoHMPhC4/Vw057L4EHDH47Aw5yGNtG
ShiNqIu/i6D9Tq30SxRcBNiOeU+VLziSOoznu0acN5Qe/N42LtNUJeYwXyfoCzQd7R4p6fRTuKrp
xh2/4ut+YZsSwWq17tpLTUN9v9tdPxwAC/SHKNNGsOAUMMju2DX2I+4jLios6ExTruh3XMaVruV5
WTAoF7chfJHXDXJxT0spWuiEGgOXQO8jgRmZoO/8YKHERT7tu+Bz3uIpuFbVp4DZ6TSUh7oRBK6E
NBf2tOe9oZB+ry+MjFGy1qRMqthvuoe4TFTHgVYDoWVzGVByTnJIBSWMiD/8ztxJwjnUgWYNVmxQ
Lg1fqo3RRM3GqyrBlYt6gqp7EAFP3V3Kes3xrH86WL/duCwv4fWXsIu1X6ziP6/YCWANSsvCAByX
7+xEpqVKMU0wpMPI6SNrl+ltVxivdAh/zQnylWiWnWFOBrD86kPZPoJJ+U+PD4CVnYS8Qbsb8M25
vezWNElkINVH9lvqwS+LvHZIThgM+8DsraBAtO3qrlTqFNfynij9NTxuoQL+BW2/9jdebOI/H8JU
cRXNB8MPmCXZzpZX/zOxqZ7BEF+/C9Yy/HjYgr8tQjmzpFlJ8xSB5WFJ2iUanlkusJM+tNWehnm5
/b1Oob6FG766NSeWgjohXAhQZpcqPKYhWXtEU13k/VNlwDmStlHbkbuR0eqhxzvlvhRj9MREQL+Y
vYreiKGB4o/VZdYJwU8Afg2p3zenPx+ZokXVrkPQXg6xg3iaaAwbTV6lV1woJw7P5OCsZojDS6TU
XWypTncFLKbf1h1/AZZPHszd1IFHbS0xx2TNKQdtm9/qLjhtGCmPFtOj7BBiyns+iiXZJq93B1cu
NI2hzDUDWY+nL7Ei4cXAwa8a3XBHr0YALO44CJOXy84FaS/RYdNOkx85DY4bgf7a2o6LCFWNokCL
qoCeBK6KYXUC1rYbL6YXV/CK+broNLL2Y8A7g95LUZfpUdItNXsk32669YK/4GwcD6ENqPdYx5tL
O0t5Guf2zbpXt67Mtf07Ng4uroqjHdBick/aRwnm0LQZwgjGPAifpwr275hrBYl0Jbq6vQw8nj5p
Wz1HwWw+exmUC0trQNnUEhAVX9CNDAF9U5+LGUgSv8Uda7XohG/GWOz8ZXJCdE9aBs9eS7tosHJj
6yjzNshQBedJTeo8EXL6/vvFrwR3t6lMD2PpFJrmoufNsLToG3LHw6j+3A0gCVkE35+2JfKTTFRu
JyxvJ1HSlTYQYVnadCDjx0kLv2NyG2F7V9ayxlTfZdnLLkXgU+kcz56ewe2FATFg+F5bWBYj0Qer
UFEIqdU37v2Vr+CC8nSLGpAZYVr70Z1zPb6Vk3noInmuMCtHeemTgnLlQtj2flQxyWEBTZF/UYV6
gkSmF2IYazuus80VtUckX9Ze/2GkfChU/PH3d/RKbuWi1lYo3ekYSEQU9gaU9suoN48EEKB70yzq
zwJK8B9+/4deHrmveGgXwGbAHS3IpvRFQdB6TDTvBrQ8d3M/H8Q+mn3YgM3fujGROWmAAZoghfD7
v/xvXeCVP+22Q1VsTIlw36KK3q/ZZnfyXswMBEZrYe7mOVgSwD9UWpkKPLBQ7UmpqauP3IjqqT0C
rxYhPqLr4gm8i+X4iCakXyrd/NX0XjSRWNpx7ZtZwJXZoE3ARHvXtJjlNSP79vvTuxK2XYSd2unQ
dQfWPoL9D6hSRUlvu9rPs7sAO4hkbFVZVfAronubF3F9khWf77x27iLsULLuVvTtkEJC9Sptlvkb
2r9etRyuXGidBEve2I6yvlQlBWKSr3MSVf2NbObKmbuoNehElE1XFA0avvvfNhzn9LCN784dZwL0
Ng0gwIqCy0zv1jn4PlerF7s3TsV5qcVlOVi+4XsqIhkYvLovUxH7tCCwtpN/rWtnez3szaXYSHSX
5zxOweZa3ftdFtc6Fdj6BZS1Lvs0Bh+gWPCmC9fjhu+79j0d++y3cN9bhgDH9qN86JTUjyjx3+pW
X8kdXWozrTooc2IS7lISVp1jDoblkMfFeYdYnd/puBizSIjiWMXSXKIBHJebfo/5Ej//4sI/+xia
kXJbK/Q6+o/b2Hzfl86n1caVi4XXdWvpYMfmMm2iPK9Tt6SY4iluhJUrH9WFw1tTdQFHlfVit4Un
FVNvNMEshNd1dHF2u2EK6iJ4/lLWvVWClLjrsRcBEc7FsSSCai7tLV55cQWUgCJ1QhbEfr+dO4ZE
ir1bhw2FFIAQ4idJtUpIF9yCwV1JV1yM3RA2A15EcQMm5zAJ1vjPOZ9OZGw/1aq2nr/AKT3sJdMo
+rPmcmAqdqxAmd9UX/0Ox3nJYKCGzkOvYEe1+QTeYpOumtwa3blyIV2gXRwDC6+KGWn0UPcJcMlb
kuezV1mbK5dtK9Qs2KYFSOo2ZKcxjj7tlPmdigv7WllH6SThHvmxfoF6dGuFn3NxMV82RMG5BRHh
pd6GR23rj422t+ZKryS0LtHWuMlpXulYg3u+Hdu3Qy/EpyIy5akzBsSkpC7BBcWjKU6EKen3bVny
Gy+aax/auUUyCjY6QdsYTOnQ3IPq25AcfPnhdUVdRNjAItCSqQhXlFNxj3oHu5+7dfGzLRcR1g5K
Q6Nmay5BQB/WMTeQgffNbFweLj4DE8IWgrSpWaOPDe3YiU7reiMGXgmzLhEXL8Y4jnmJR9iwqQde
7sWzAtr6x6ThlFK/w3fyJ8mmDQqKK37BqKfELBoVPrN5nr3j9s0UQxNsRD7cx+U/bS4vFsSLnht3
vP5q0aiuxqlBvxftza2/rxvuRQ7O1S90XJ08+Fgt7WWEoOqZcnoXCuYZxV2ImF2PnlYtcoRRBmMS
0OJ5MIdf/hE5diqWVVtbwJRsPILVBmQI9bdhAdTB67K44LCO7dXIajzdKSY104kvqktqKgrP++Ii
xGK+h1PL+vZScfaBVFbj0a68GJy5cjFiAlG2GirUxoo+bFJGA5PExXCrqXzFVl1KrlpLSB6/ZH4U
vBmP5TEfD0HT0jRuaOD3unRBYtFM43rXs74QVg7JDKkhEt6Swri2fcdSCwqQLzqBDWr8ozbJFDfj
eWg280dV9usNbK54vR7josVKkmvA8EeU+snRnyX0CdPFhAuSNVwgK8SXpRi8NEnwsenPnaJ4t/VS
RwC7q4KId3sp20cJgUJPO3DytRGstFpDY/2y6v6+q7/xcTv7WZhjwOvRBCW3cQ0Spng5QyYzvg+G
/JPX4r8AyEYbQ00Fz7Z8Fl3KaSFPW7j5TOtz5SLIMEpgh3aDb8gpbVMiZnMKouWL385frtR/e6Xt
rpXMj/qyMf532+8WrF3KS9cMO3fKE2SY56blMworGCR/0Cyf3zBt/Aor/7ZY/7PzEfBoZmqrL/2U
22Sd1fcymjy/p2O0ADpJSwWpL4uc1eMGjYPTTsrNz924pF21HoUYY8CMaby9H6itz1Cu8myHuoAq
MZJjhNhscwH5UvGm5GP7PJVq8ty6Y587FKv6iaBxZqfuf5Jubzt5Sx7h5VK8Utl1kX2L7TipoxrX
fKDHjFarQif8CKHMJtDGeTBdeEvu+t96xCt/ygVvVcd2kIADYbVrrRNeFXnSCCIf1mleHuMRJOeQ
TP8n6tXUpkwHLGmJmBJMa08PLeSBnkZB+R2kpOh9PtYyDWNSPkd8Yad9IcsfCiRJoKXIwwfQ+PO7
bib1Xb7gXZTGE6jIT3Q/7LnI8+jOql6fjVpzklTDzB7EYjH+PINF+8yO/VMZmPZurLeO3YVb128p
2udQyl02C1bAQvf0Y1PRVqbbHLTrCQjPIKP5AU4/CCqcCXmZnapA9nffznUPnHx5CJnIMtaPFe9D
A+2kgedf2BK2H6C7gwZHiPrnZ0mn/RnTsPRRSCQ6hIj+GZSv5kaouvLeccFt5cG7vW0QakHecKH0
OJnR3EjRrkRaF9tmwfPCg3BE+2OtpjuOoT1IzWlxjoO1ePTyli7AjUbTuDUV7iiVByY+BvJn18+3
8EPXjubld/3HoQWC1QJfCnm3ECo9tqg7N7btfYbUuHKhbO0AQosBT81LCzbc5BNh1GtUBSu77wV5
gDNlR0FxavboAQLdkBLD7fR7jbhAtnLvZQcNVFRw1smkEgSQZyun7uz3QR1/Voxr3Ud9D5gc7Uwa
LfG7CRPmfo80l70rDoSoUWRF6hcUD1yZMkW9xS+jly6SLaQatbm2wzT8Pt1F9foEAI8XyBpc2vLn
m0hWYNZjAIgve7FD2DMgxSe1Fuzj78/83zj3q/uVLnQN6OoYrUl0tytWiLcR8uJ/0IaOThuweMmx
5+Rz0057OkNv/D6CM7wzlkRlOoQ7f6yN3Sr8T/wvrwsm3b5VrIOacNlWgL939RPL6fdpbNYbDuP1
oCZdLB0P82hlmB6+tEFQmJTKnYIbFR2n0zC/tE7pAAE0r+smf6EYi1rL8byoL7LMn7q4fJYbCT3X
dhIiFWlLX0QRLrY4GiRbLZ6nnYm9rFC63IsGdR6CB1iNOZppSzCwx4Ap2rx6TdLlXiz7bYkLISoQ
+UQEdPEFIl/LvPIh6ULbqtLaWQt4p051YZobgSi62VtvrauW4jxaBPSilB4HlMjZPn2o6i2+3wEl
OgOJPMlkRDHvaYc2U9ZuLSQIWq2fjRynBLPI+Zj2sV7ebaONbtzl1+OrdKFwlrWyOJaXt5mSf00l
6EmL3gQokW7TjRh1xVpcPNyKJk+gyrgC4US7pwQzuAAxFAYjOTJem7Tsej9wnHTBccUW5tsRKxR8
+fG04qcllY5u/IrX4zhGHX/ynr/3kdfWcHIB0Xd8hLQlbJlblLJsjcytWbwe2aDs+WmD/xcvaBKr
BdhwCAbxsxri/Sya4NPvd/46cRaX0kkH6oPbDZDM+hJOoU2Rf4Ino1xX0BBBJweIcT09jGrQdXII
tifQaRyzoAFz6e///LWDc8oTFNIH7dJXcCUx/VYXzT0cl1epXrq4OBPtcuYcj3zNlj/EDnFDiPd5
SSTj1BxL18OAXHXANzHTBnK1ef60dTeL6f/WIV6JuL9A4+y673mANKfbiYYo45DzD9OGabCkloc5
Emvi7m8tmilPc4ty8qmK6rxPm4PMD2F/sPt4zoPPxdrATkadn2ge0Tc7YEzA/c8ygVDe8H3MKfGq
eGBW+OcLSuLQChB6VBew4d3JudPgxyievS6IC/YQB4SD+v0owCIUiUSxXSbB4VVMkS7WIwKO4Sgj
XuKYl1Tv3Se2BJ5L/+xU/q8H+HXWVVheQIJ0nOZ5qJ9QcfKiDuDSxXrIyQ6B0Hg/lspEz/MWz991
Ixo/f+Oi9izt6Rgse33h6/JR1gYsvJtmnumbU8BqiygukfkCc1Cl1Yapxjimt0rPV5yJi9UTu2K2
xuv5sli6nzdKV5BAFjcc5bXFHRcvw7FvBoap3rht/7ej55djnNEvXXMBesg6t0WCrPDCgj5MuCze
zYT84WVALvZtsQxArw4p7V63jzmCFBoVnsbpgt9iqsaj3nR1yUVfpGoOUzFY63lTnLeegOzBViyq
uqzF9G2i9ZpERbSevU7FRTQBHhxP+JwAH8f8QyHb504N7/2WdgJq0xhqONuwtDZ9qqJOnqZIevoV
J15KzPKjXM2DTNVtn27tfb9Ns9+Bu5jpqI9pDcbQIFsxaZ6GQV4lrO93vzvuQqVKQZoNORJ2rufw
KYYVfayXdfYL9i5KClyvUR6vW4lCZ3Mu+5OavDiUuHRBUs0RIVqWY3lhcrgfOvuwM/vd66a4ICnW
DlGxUluCw34XJ8bnHRPmcvPLa12QVNcOR0tCbLw58MZgId46Y8W8qMJwLI47ZMeIgqbG51xKS54s
q0kqKc/90kIXJlWPmL6v1zrIxrbK7yEEu58WQIf9jt0x0EJIMUO1Js+aon8OzPJ2HbjnLXdBUuWB
aUXw+cCGGoPYpjGlEvSj5yV3POK2HJRjuLi8BJw+xGFXPPSbKh/8TsXJaGVfINJXfXUR+6HPNalk
Gpv9Fh/mlejpAqRU1EJVzmL1yb7b1bc5/+G1a3fyAiq7VTmGSCeiYnvgfMmG6ta877WXkTt50a+i
DXkYID1sJvZHDJbspKGqOA1dI9/alf8oGmOyIS/XS7Asa7qsg19fVbpjGTMiXQmUS3nZOn6AE/FY
z8Vm6pPfoTm2u3MTbvvEi0uMQ5vKvUmapfDzOi5WLQjxlQcmwYRCqj6NguPNFpHCc+OO5XJTaFsE
rLjIsTr1bEmZn045ly5cTS1WoBAUYumc10ltjq9ROXi1PqULVyMDuDODBms3I39S1fCjM6B88PuW
jtkulpcNuMGLCx2KKjFkqx8ssjK/p4CLSKttG2wNG7H6bNckVPxs8mX327oLSGsargu6mOLS1hNJ
yjrg6TJDptTrYFxEGkSnoWm54WCOsf0MUbFPai69mA+5dPFoRadawP80Ujwg1R9Ybj6VTGg/Rxw5
1ilDM9qWrLgtNEKLMXhjgRvzO5MX7/yfllWHBIn2RCKsbmg+5OSgiZWLX+tHRo51xoUZOHQziosI
9jjtbYQkshzjG7b/8vNfqYm4UDQocjTg71BBVgdhnqBlOCaD1NvpAH2R58k78RUkBso2IQ2yGTJd
gB4X4Ii3nm88F5Emg07xWevi0q2xSY+o+jCFg18i6cLR6BKif62pykokMnu9PshQ+Rmpi0RroqKv
O7TfMwHKP8xPqeVhFpb5VY5cKFpbydU25a6yYOt12o6hOA35/snrtrtINDFXbECjE112OZ3zans7
CnPjVK5Uvl0EWksbEJX1NsiAKjB3bOrsY51H8+PK5/gLKlX1nddPcNvvIIJv82IdFQgEilOw7TvY
WDzBndKlQ9srK+SBZ14GbbHlTQ1ZugeMl529du5i3GShZBv0SLLzvSXneQCJ3mqC6Mb5/3v9XvEG
LqxtOURR6QWmigJvfSKEdG+aveapbdZvmx3hfgjdMnB3VonNl2fBxnfakPy0qxdtdlW8Ly3n99ve
rinassBzdMeHLop1OgwxuV90+adedPEhroaHcB7fTTVoZEgMlGcs1vIpDNsayC752e+sHL9jt71A
H+XIsxI/iG4DpJ358NFvbSc/4JRSlMYDme0VHU5lXj4DSHOL//olbrzyFVwc3VFrU23LjpcUa5/k
Bo4sg+t54xtfW1w6wcoMUCshkcryXjzNTL6gg/08g6t7OZugDFpeq0yPkZ0SvZGgT3s2tX4zRNJF
0ill67GkocpA8TqndlF/od3v5+xdIF0ULmO4iFVmrCAFP81rZas0NIG4kcFfCbQuOVk4MjQLLXxy
0xRjmoOc5cHGS30O5+Lwcw4uoo6WG63Gmats5CTTgwHOVraejwQXUbfH1bGvGhMfIIzhbYIBetCz
bKovmF9xwhXCrFUPvot8U9kx8wHEc9rcmcDIG23ba9feMVhB80UzcPllxbK9HwPyZWex38ZdHJ09
VvjIo4dF0f3UmjPpS8845VT1jwOUnVHfwaAYu4vRi8agQ3irQXutre7CuABmMM1a1/ii61KftmqR
dxM9prTNt/4N7crmhBipv6FVRGiiR54/WtEH50EofV9rxMsVWsI3ru7rwh5cuhxmOQ/Fwvsoz0RP
pje9bMwbZVFsS6qDFOdWajbgLVOMn0c75m0KGHm0JrEFGupEQ169Qb+uOjWRGJYEw8b7m7Y45ruX
FmyVkLJq7sMGHPC/9/2vW7Jw0Sx4JIdLOQ4yM3Nkzjmdo6fDbPwjhJKEV3gRLoilZWDd5zaSWVWw
vwvafxsG7qVnwYWrk5fXLVguxxahq+xYSroxTtaNe+X6wsWwTNsBPMHUyKzo6KcYQ5npQvqvvz/3
100YhIg/Ry5QKs2g1pQiA7iDn0t93GP8Zzr5LA5BsJ8X38CKFRWLVBlhwVs1LfdhrN/7LR39vDRS
NoAaBbLN4aCfzDhDlWYd/ebT5S/AwBaWcOhJZdHC3je9fWxhrH77dvKnlUd0ZN0Ml5nL57yl31ZF
/byxiwnkNZ2iKcTSE93f1Ln8EdTCa2nhIgK3uYzBIwXTiWLTpLGYwVYIWiyfIxEuJLCshqlbtZSZ
4rY55Qtw0tvQ3PCB1+634+1ZlLdbhzJ6tkmgs0jTHiDYEV6XULgQLQXtx4gARZqFR77c5yC3w8gr
+/D7Y3n93SZccUy20m1DC1rivcnXe9vWJGEiP07aHvAwdahuvGtfTuLXxFi42CuwUGKsli0S2fyC
UoKF1F4JlvywP3FOmgeiVqBXSyhP/P5nXfkgLhBrC9Rw7E0vsqEnfylTv+Nh6FUBRGvkZ58gwd9D
y2AUmUHDMYn58u6Im2e/bb98pf+Uo0CUBWwpJGeyMd4+9FPxDbK5XqmOcEnJuChnXtQUcWnq8q8L
L6tPELr10rXkwkVkccrUsTXYuNzz9QTSuT+HWPhhN4Ha//lUjnqlfZ5j8WY4ZPKkGMBkvz/vl5fT
a7eS/ryyjVhJS+jmZkMdsbdRzeo3VV2v9xEkPxMdDdVdEy7BnSFFf8PertiBCz5o8rncpB1EVpkY
dcyhSqq2+CG2KBPo3JyoXj/+/qddswAnBOhKSbxDF5HtfRNf+mAKUx0IP5SacNFe0QvXdMlXkR1C
APc8vLCoboFfHHDBXkczLIBw1RwVNq1PxaKn87Te4u+8ci4ulqfuynHkoucZgBRPemvuzZj/z+vI
XdatuCrXBoS7PItkpU5HrZ67F/Vov8Ud19As03CwhceoLMBb44VYfgD+prjRkLnS2gMR/c+WEIN0
g85Nh+uiGOkSU8bTn6WKo4vapq9dOOznrjnmM4xlSYZtnd8i2fJjFBMu2GeRZNpAKRZnGFUqTrOJ
mjtGNfOLzS4kZ1k7WuyHiLNwzyMEfcLeHaSLbj0prgRQl5JK03KERK3gmRpLUIzsvD6Boxovlnwk
2x8HWkV++aJwcf4Ykj1ojOdXxkM2vY/5tKVbrPsbAfqKXbiQxaoISVvXjGdxqeR5BG/iRvwew+IX
yOJchPt6zHG2mvFN0Uf/K5ZbsxjXtu1EY00qTAZj/Dkj076cY7pHj1Ns+5OX0XHX6HDlFwD7X458
W9KOtewUQxnYb3HH5NYg4kPTMpyKtU2Cyl7wGLXi8Fz95cD+k0oUo+nHNcRtEWEHad9mC+9RgP7b
b+tORK7WCkPytYIzCqCb3NEMXT+/2R3hSisu6tBFU8LRTbwhSX8sd2NbenpRF9E1DjOG1rsjzoop
IKdc55gBgIK053VxKlXxsHV7xTecua1+iJXbtC8wKeN15i6gq8sxYqJ5i7uoTT2lZAZKlOcs9pu+
ES6sS6M4C+eoce7r/p6gfpfMjHnmhy6wazfr2IWNibOKBPnjPPb/O8B77OfhXVxXccToPAEun6l5
nx7zVXZ3oP+4NZX5YjCv5IgurkvQppopJtfxlg7/Iix82obp6+8/6Yulv7a0Y6P1NGOOVR40Y01D
/zAbMY/9mI8PxdbUfm7dVZlEimAHAtUm9OX6AIxjIoH8PE9/v/9rR+OkzwxTT2HcBiyLQtD+FHF3
F9fRLarxa4s7CWw0HrIldsDilZ0TUD++4ebwe2e5GpMBRd0liMuXu06gWmBRb4fWr1+JRLjQLuCv
8hCs2HFWSpAWtToFItVv4y66a4ljXBnexRkkd/4Z6/prQ+MbL5Mr5+2Cu/KyCKNRY9dRI98dW32/
hre06K8t7YTR+chL05cVzSLdxafNDn0ydIEfjkC4jKo6L62oWU8z6LV9DavgNBH2w+uCu9gtupk4
HioI9CwK6hzQMDBJV7Dj5Le6E0XXlR5AAHcsm0Pzp4o1bjlAbn7vBRe+1S8YgF3xvM3QDtiSpi6K
pAKszs/yXQBXLOcejCEry8CA3SeQ3/1+bO0Xv2NxougxiGKclGVZ14ofdCQ/5BB/8lraRW+NVSdV
tfIw60cokibgqNSfDZOrX43xF/wAGbu1IAPNpqKLE9aRt42a/czTxYaNVPIReRFFBCUnbhqS6rL0
w8wJFxrWzbYieWGiLM71/xhaLlr7WdAvwDAQXYYMouoZOdgzyGPfqlB5ZoouLoyuts6LwYbZzEBI
IVaNum4hc79+iCtgaQZVqZ2NYdZonbIdrI61H5WBcHFhHQAHTRQOWJrF/6iifN+CIcPvhjsh2VA0
+gDOpxmHIAAIMYJ/+sWz8unSk8lxXKvI7jQL65mc207erar0Xdyx+qBVRT00RZSVxnyKjhZMl/X8
p9ehuGiwPgLXzjpjjrKbNp1sI3/uUYb2c4UuHmzvNnA6SE0z0XHzPWpI+aEIy3/8du48b49Bi73u
FpqNwb49RLb5o5s3z66FCwfLc8JIsYZhtg/BfhdNQ3CS1m/+RLiAMBbt0VCDxj2be/NxFQNkfmYv
zTUuXChV2VctaixzmK1FM6YFlCaTIwQ0w+/MHRMqjryt5x6PWt10P7bCwoI6P7Zb4cpLguSp5UdN
SVbVbXwvgnZOI4kJN7+dOzZUTEVVlGFPsvYwp1nTp4DV372WdoFNJbhpemo0gTc8sjKWn9fWeg1x
CJcezI50GLY4P7JmgyZuiklZ9mletvzj73d+5ZHlQpvamUHf3BKSLXYu25Ooxw4lzDwK/irKwdyo
tlyh9RcuvglA2VWboyBZ1FZxnrKo1+81aSEseXQ6laDXTTZmwE6Gh3dIoSsALcotgBs9gmL/O+7L
8vz7n/t6ro3O+s91H9I2vRpYe2QSYqP3MuBfh0X60Y4KF2kF6v0yWlS+Z309bEM6jeDgTUITSkhw
5NL48YsJF3DVbxEXE1FHZnazgTDC8rT1TrtdrJXp87mfJty3drc/wPlWpawpb0SalxfNKy96F2pl
VqV2sYVHJhRg/Kym+mu5FPS8kzZ+s4xdHfuZugu5IjiPoqLiQJUs3r+KKh7TELTxt9oBL4/s136H
40n6Yx0qWVdHpiK1njHAUv9TDZL/HQDF98iFLfHZyTCeu/UITzyGBAsTYQA9sKOO/DIZF5tV0LGc
QKJIsoP9T8AVJyOpPGsLLoq4CLe5Q/OEZKAli9MWOvBR1Yw3Nv6voO8rh/cLj1cQih7Duke2T6QA
mRkIMDawmz/N5d6d8lpW93GPwUC7tSbN2REmWtUmbcIOIl2VahI+5R1a/HQqEzkG0Rk0tuillit0
mFi57/d1T6L2lJux9XqIosv8s8+wa9vRSTdbtkXTcp4U+toH2f3SdCiC/Lx6X/X8ZQodq5uiTNCZ
X+8Ek9Zz7y+W+J86NwnGNieb3l5QNJjn3HVSysIvXIOd/ufFNQUMeTqkzWyDzpTRIJeEoITXzoUL
4gPiVjXTDj8UhBAhzuuHDv/4uQcXk6f2Yy4r1R3Zyva/Bl1p4EnjZ58II1y8lWFc2iI0RwZVrW/r
89HUf/stHP182jOGTUZ5THDMph2gBcBRjk4W6F16Hjj9eX1NDv3/nJ3Lkpw4t4Vf6BCBJBAwJTPr
klTa5fa9Jwp3tw0CcRUgwdOfVf/Ipa7sjNCkB+4IFanr1ta310JFd7VfIogOFqkZhkM0LbdcqyO0
8taqd/KVi1i7YRDDfuHRTHM413Wnjfa3SIVrrTsbcjOPtB9HtA6HeJHzagzzNW68IjDo6b/umAB1
AFul+HYZ5zL+VGuyPXOtA6+5CM3s1633cRq1NEi3S1f16qQ21KNm0exXMwc939etB7WK+o6M62WK
yF+UTPWxl8RPixQCsK8bL5saGN1oUTfRrvVBGyXuwS2WNw6Kt+kTCA86rUc7o1012wvhTXJnhWLq
mMkweVJNXP+IEzqdbVKCJMjm2fMXuRyWSJkZIOi2XGyFzWacUOsdbl4ZE2gAvf49SGbIMdLlcgGr
sDwKRshdjEJhv8DW5a5YZBQXUBm90InAZlImyT3BG7Vn684xYgayAd/g+tJ00YOaPwKP9wKvIAzw
ulc0y+i895G+6Eb8E8pfErZ4fivLpa6i1iarwM3s0sX7HbzTpnw24S+fzRglna8/O1h3VJvQWYOq
LZLGDjngK3nju19O/n9vldx1f9y6qY5Roqcv2TBNd/GwzScAH+yBwdz73K2C/kjK9VbV+ts7J3dV
r9RKcCmu8EPYnpI8brP1g9W6/tOvm5w1rLJ5sPvMJtTkLPsj+PY1h52VH6wE4vv1IGy8L1GH1U4X
uIT/NCK8xKiX9vpwl4NiXUN0n0TjBdUyX+LA/imzwO+w4i4INTdrtpIOU77Tur/UlA/Hl23Hb6m6
okZ9HDARBOt0yXrUqsVhmGdW+slVcJeD6upqmSwKny7Yy+oi2YGSqGDwMjXn3CWdmG4CW84GgnH1
XkORe0EhhJ0/+I2os2IBy/V7Bt/0y9DMd0HYqhzmlX61Z8i5vZ6JCa76XK98vNg6CR50nbX3m9Ke
a9SFqFhASsGpHC9dRz+iCOHQWvvjv3vlSmYGhsGvv9yizAlDOY4XRjV/EDZ5GM2Ko6M/CNY/ByQ+
TVnynZemOqu5rIuoA/y02fbWO8KVU94Fq7bKIuVj7HhJidoGlLSo6F6PKf27qyr7BFfWkuRGMfND
jlXtNxVc4Arm1DB3S7Ph0hGtn/p+Gk5dF02f/rtLr+yorkrcgn5rUoS6lxAU93EN5q+D8rsDcJe4
Cs1SE63m4aK7LxYJjrzXnblx7Fz7buckTvqYjlkX9ReYfx4nMqMy4lbe51rTL//+2y10s3aDnkWD
LjHpxzuC//h1tbOmpyFJt1oZtIuCHzjMN3kURH7FqtwlrQamgyzmdrhgmxvvEqiVnhiJxMHv053Y
uYl78b/g/LIkguRD2eYTakw9G3cWdQONtUUFpL+YQ9OFSa63zvPwcjkrsAoz4hPWX6Yq7J74OK1P
tPers+UuZNXSUVepjNuLluRxX+fPrb2l1HxlCrqIFeS021oke3epefonytDKfDTyD6+xdAmrhrcC
NMjWX6KUfloD+1THiMH92nZWZQ+qNZR4l7sEEa9V3g51+QQhAem3FbrCWZldolBRri6pXcaDVPV2
sOHmeSy6eFWV9pvoaNZdokz8CKTY82XWfmvfVc6iNa1klTKFuaLJaWeBPjZEPvv1urM6ezFHKHp8
6fUpfMAV5ctUsfv/bvpl4N6I7l24SrJI1iTe1AWVDvxbnwbxMd7xTqBhk3qjIvvKXHcJK+j7bEyI
Hjt5FHyCmQUEZ7PA777mIlZBwmht+a4ukV3TY5BMJRDRzk9SkLuUVdjyhZSk7C5pt26HpB3PO0zZ
byylKz3vimTFc8VtF/TDBVIO+sMcUXNMRDoWSoDa9xpcF7Z6cV5HTaHsL3THctr1XB/42FcnacPd
C1nkLnQ1lOtu0rnGmuL9BabJD8vOb2Rcrs0b5zit+nDHDblpL5a28gJzUHGqLbM3+uZa6/R1EFA3
sx2E1cOlhRhxM4gsD2Lzxa/fnfWaSgYNoaBvL1XY7o+lidOnYbDiCN/nW48iV27lkXOmGoiAhGss
2gsJhvBjYIySOWuMLmSdgjcOan7aKspv7BJXOst9Cdf1oKcRgnKXrdvec/mX3v3wS/6/Z5nfYjGo
MvCytEN7mfb4Sxb0H1hzS0H+yke7/Fg4lRRsWtpfdKLVaZ6e9pH6KbpzF/AKFEx2kZdG3NH3Sd7W
65kQ4XnBcgGvWYbrmBnWXua+ggJEsDZ5OQZ+qQSX8YIjBSS6IAVzicmvLQVtuErumTx2Ga9mWgdN
jRwuzSaQ3spo86iXNb7x5S/ZvTeOKpfxmmnCtAxGdZmBwKTniMZVfQA1aWCxkMTlTxUPfhoZ3GW+
JoBq6zZ0CiK44X0yrx+H1c+8DbXdr/cdo1PasN50l6ZtfiCb9m0IIAHkte+4zFdvAEgPPYKQKqvU
eFC83j41ukR5ZA1VTL9o3lUCaxfVCEIQo1lt1kOqdnjciVvKSFfWrAt/IRJBGcxG1YWwKDsQvrSn
IZ34jf65smm69FckgzhrZ43zPBvHwhjRwWK3h6cVXuPr9UBoMtxvrSI3OJMrJ7wrDxbrPjT7uHZ4
eyM9TA8MBSaHIkai5M//HvBr3fWyVH7bPaMyJgo1qjgigyZPKbwraFz66RJwFwrrtdBwHkbjpo+i
p5Ys9yOvb+nEXOubl1/025d3Rmd2DgcsA6i5nLJq/KeNZnluKFU3Bvta3zjhQ5slsKjRpL0oag5a
wH0gsu0nv353FvGcmU0GrVaXlZc/q2D4rIPxRkB1ZY667NYCi5693Ex7GWMz/8GBWX4dUe1Z5k0T
T3kvxw6+oakfS8xdnGttVzHh4RzDEEtyz+0oj5mIKr+twqW51rTbORLu2Cpq/VNS/UCgEu0Xv7kM
18ptPezboJCxrrqjrdh73szdyWt8XXTKdgpVc/CNu6iEpseMD8mpgdrKjYPsysx0ialFwpCEZou6
xLZ+x3BnybNp/uH35c6sX6qIVIBY1KW3/LHXvMpLOLt7jqcz7WW3h0kvhuZiorSwoTm38+J383cR
qWVbaoQmpL50YwVJs7G3OdGz303CNXsMaBYtTWLqCyx92gNon+BQkt3vCuqiT0jH2XnZibxMnfjS
4J64q/lG01f2Apd8CmYhB43yxAsMykNko+UgHqNhms8m7MlzGQQEbtyq+e41dVwSKoMCUye2RV76
dMke4BtZHpDPFDfW65UN3wVoKl0qHje7vCyz6P802zzdlZRs5xm+kze2zivryuVoYlFvpbSzvHRS
oDxH1/tBjSQ6+nXPy1/97cSahUqhbFui9Xh7XHtbnezItd8FK3SW7aaNHXTLS9R0rO+HeHkQevcz
++GudBHhdhaRYuWlBvF4UCVneQAPZb89IXTuug0qZ7s12cqLyZZvTQUL0aT66Nfjzh03WdSSUJB/
YLvjz0JP71rWffNpOnbBWxGVw5xKhaZN+rCo/itVwd9+TTtgBUylxarLsbzIRUOfJ9pxheN+eF78
LzyP2XEQfRA8JUofTasfVzJ89ftuJ5akgQmRQ0PTgtDPdOdDXgewRPNr/GVX+G3xjDirV17L8hIg
ZXeyAJIhuSD9sKL4X0hUsC69pFnwFIfds4zsRSypVyQQuzxU2aE6rLQ0eErlkLyftz55Xy7C69CL
XRyKLqZs56EqL0vP1vdpFZnTmKWRV941dnmoLUgM2fq4BA9FXqrPJXRiQ3Ijznj7aIpdHKqSWD8t
w6fLRQZVngXR+D6GjnMHuX863y940T6SLLh1s337XTZ2SSigl2tKFhM8NWMg44MNennsSz7/StXM
75Bs6+62YQwOexRXXlsyVB9fT1kSwLZOJjJ42val/xWkwXzEhUJ4VR/GLiBF7EpKqxf8IDL80FX5
nEDkzGutOY6A/1eJPm4hHYyzhP+CvH5/lDSmNw7Ba+PgrOOIaYQiXVBeOviRXVo+DHc7mZuzUngN
Uixb8hZl/We81folmIEfvh4GLpasm2cdPHUWszitYdnZDH5FvbHLTVVRtmL2IrdG7HCCROfzMJU3
YreX7/t3tip2sSmRzawGh5g9Lev2uTX1u73evOIclKC87pJqNTLoULJwicSW5IPZvs4i9pw8zpkb
mg3Sch3O3Cjczizhv9ps8sMZYxeQotRqyaE+9bR0+lFtos0pIaHfCeMiUksELeS4NOKpadpHpaPv
G+pXvRaUS0jpKmHzWrLgCczkP2Qwwz0ls59SSOwCUrCTa8dpt9nTHLa/KgJeeEI+zSs4i11AKlKY
21RMOAIGyDKkav0zCRe/t+D4X3xUNoxyMl32tNXbdxjNfFgH882vx9nrGR7NsxQ2jMWT3CETurP1
xzbF5Y2t939vsm8sTRePUmMc8RIHyRPEdrrLRpL5bp3T5V1ZL+FylrhE3I8omc9hsCvukzIOnrHF
dY8brCnhDTkt5hvJ5vKZEpgY5RA0ig6znbM0H9Zm/idCGcynpGfN3zXfozKnVcM/LHWXlHnXcuRx
yowtvyT4wG8sjMA2BWOjQDoaelJlqg5zGi4/qnTY7/DAgKJg07bvq4oES27r2cCYFYFwPgTZvOQV
psyl59EO02xKD7xMO+gpqdDkUVXhcd5MSQHwov5u06CCPGe6xnfU7M1T2QbqPoCY7iM3ZsAnmcwP
moNs4OuRG6IKvhCMwRK60TLfa42nfD9nx9iFw7ZYg9OfMvEUw8SlN7zPF4pN5L+n3NuvC7FLfg1J
VzXLy4cPqHn/NeGy9whb0p8yact3Je3nh//+M1eOBRf20naY4jHi4omM4b1I1UeDkP7GT7jW9kus
9luQLbmC/M06pU8ixLtOoLZTHI1+pjGxy3qpNuU7kAnxxBf2JEX8GfqEfoGq6wcqVuRnVKbTJ0VS
kbPgY0DIrdK7t9MOseuUmPZJH2LxZE+iQQn8zLbyvtULOXR69zM4jrmzWfF21Us7wgV95rrLebRd
avjfeo4pfT2mZgec2wQ8fUJS5pHsNTn0K6n9jgdXYIuu4KCTZk+f5njdji/WV4ex6Uevq1PkEmth
bxGfbO1eoH5zPFgkJe91EvlRk5H77dyIIM3EvBXJYmkhIpgf4MF78YreItfuMWznNB3aOC7s0u2P
hNXyoCDMf/TZBCKXWqszQSqcQEkRxOunRDGZV5kIvAY1cqm1BNodQxWXHCQAi3PDN57XZeyHZUKw
7PV8nFsZTiNftgLh1nhndNXcGeEnaxi55NoUg0HUCWGFiZPvZSdhTTP4vRdErjJYHS5D1cUNK3pU
MWzZ5070XtnlyIXWyF6mnHcpLVims2NSTewwddJrb4xcZm1lWhGA4rQI6qUQCyRow8QzZo5caK3u
uOhYz2mBxPJ21FkSHWu2eEXNUexEAhCQz/pq1LTYRzIdbD+rHB5DfuoJkcutpR2eOcgqbNFHlfrW
0tToh2oPq9Dr9g+V1tfzPEC6BE/QihVJhdRPKvM2bPzO6cjlO6qkD4ao39HtfJhyYgAKv3DmXnuL
y3dAHwm1gd1gi9CsNu8rnRynvfFzNY5cls/C79W2UKwp4AcIP8lSnVUa/+H15S7LVxpU3O8qwGbe
S4iOD/phDNfPfm0721a2bhFD2RQtRlZF8DtBjLxmkvhtuS7KlxrWAC2dbVHPGz00dH4UgfY7pCMX
4uvkzvelTGjBYfLOhpyXk+dEdOG9dmFJvIuMFqWNHoCTQU2uvYU3vh2MQnzy9QLKtjFJm5HzQi3Z
JzOLO2S8bnGN19p2gqK1HZKm7ExSkIo9I+H+Md4Sv4Pf1UobWKemusvgthaUqjxMNX2pgI03lKv7
zUQnwcLJRsiURFhBoNbnIf5aL+qrV9MufhWqruRS4CBKRIba/bnnEHvjt6xjrnS6i18BVG+VhYBS
EVMu78pQm2dp7eJ1L4pc4qoeKGNdj0iuD2D3nAzpHWqX/DYWF7kqFYoJA73QYrFrQWZ4YO9+DqOR
S1yNe8y3bFtpAd7e3gXRkr0fUxPeupRe63NnsmSz1RaFE7YYNhsfesHqT2nCAr8+d2Grcc9Q48Y7
W6g5YXcpQt5T01rlt5Jc2Ipo2YK+GbdirkiUd7I08HdFqsNrrrtsFYjjGlqJcEVsuamLitPpoeva
8sbrxpV+d8W25iiZlal6VoRh9W4x63lbE98vd1Lo2RT2dOOBKeI1zM5Zta0PEKyOvB7xI/ryi37L
AbQrBDwgx2SKeoeIzdxU6jPcA2+5mF7rF2dTJ1k0RBmvGQ6M9MhFeIJojhcUE7mWiNokMpK63Yp6
4GMetP12gDaIn+pw5ALMuLXwUW/48Gwa6WOWbu1J4CHVcyE5y5SNcVaXETo9jBv5SOQyFaLdbxG7
b6cwIpcIS1ZTMYUbHDaBcr4jYcL+URlvP7JtmW78gLeTX5GLgYXzBLuJPiYvHqPp+zKV01HxiZ9s
mwY4Q1jnd5txgbBshJbvaBJSJH31PUrGZyGYX4Tn8mAqWAM9dhEpKtuE71nKurycOb+RM74y8V0g
bKURrnXypXWTfAizoM2XKfzLaytzcbBJxgP4L2MLiPo1n1tVmfcmYSjD++/mU6z8f2e7I+Ks2WRb
wkS3xhQwNN0+DgSaDzl0T4eTamhw3Fk7PcuptDxvq6r98t9/8yWs/vffZP96HbY4qsC1LUWvSHy/
Bbi6yiC4CwdCvkLwcnueyYj08H//sWtjQ19vedvM+q2ZImyo8fpHUAc/kkz6nWEulTbyysQDTEKL
zqSHpdd/lcPueQ64UFoN0dwRoiIr0gaqOqzD+gwXGL+y+8iF0uJEhahyHdeCNnx5hDLSesJdc/SL
YV0ujUTRsACxWIt5wpusMFDn1annQnYxNKYSpAnC1hQq7lmeEvyntDfm5ZWp4kJoMRWDDUaCDycm
OFo1B8cpaf1QqMjlz+oQRmZwH1qKtgQmYoI1X0JjP3jNclfIabKoSldQFy1wga0fZBKIfNlgjvjf
rV85AFz+zGoFnmNQpliBHH6aKWDMXNXTcCBzBdRzrj1JoMil0YI52ETMMbxyp9/neM7Fimrj//4V
14bXSTnpLTRN1/G1gL96nAMaaHLVjN/8GncO+aGPVRJIs+IIgEuMjbKLXazXuchcHG3FWmqh/b8U
WWLVCcX/PVKUyT8+H85cwbh26VUbrosppjLS93qwKZ6YoaTg17qTWUG9ruEJG00xlrAqCPe1zcM0
njxbf5mvv4WzvYCu8Dwva7HLcckbjdLINutvVRi+HVkxVzFu0UvWKxSQFkjgRnchduSnMurTh42L
xusEYS6atux7Zday1IUJ2LuO0V+GcD/BO+ayaR0pa5jSYLrToZ5P8RJueRxzP91eVBW/7vq5zWYx
CzEXQbT17+jQrQ/NHCc3Is63lypz4bQsq0IcUrsptmnoc0uzj7X0M0dgLiz2cmBzMddrYaLwsW7/
XMvNb526TFgaNZTHITUFHKb7wzbvNN/Z0nttX8xlwsB0s5YY9AkL1XoKt1ke8SDgV8PJXCyMNCsN
xgwbb0i3uuiWCrWi0NXw/PaXJfbbQjULI4leG7SO4rw7uevpMKba6zrOXAYsa7LGBqFcizEln8Fg
v0v20G8eugQYpvjSNTX6vKewlK478dyF0Nf22htdBizqJMCvkM2FhM/8oQyn7jB2N9q+sne5EFgb
L00A+GYpoPxlD+0wqXs76+YoTe2Xk2Oub2AcRZUsZzkXNf7fnUbW9V6q2C9sZy4N1pVdaGERORep
EvtTEOxfydr1NzC2K73j0mD7ynClTUJbICPaNA+gYNWHJhzrR11SfuuPXNnDXC4sWfoOaqlkLmg9
P3Qk+rollVe0B87u9XJatjZSL/XvRU8mls9TMOVNuN1o/O0bIXL8rxuXqG0KIa2J/VHGyZOd1uxk
7AJRw6hNP8KfrTvQoQwPo7C37qDXeurl33/bHSBuQFGsta7FNEz0sPBQncJyl0evZebadFITbwQy
7VNRS/1k4/SZ1d2NdNq1eeQcgjJSAw1npI15R6PHwEB1f1nocBzB2dyIEK79CSdoDVPABirBg11a
UfuzD7P6ZBasunzqslth1JX7uEtOpaDFejrjHpuN9fL3UlfhadGsP9ZyI48l1+wh3kLlFSgz93kz
WDDGai+bYtv7f7p6rE88xEXLa6xdTCsLUaKQTsNatCz9Wg5G5lM5eW5JLpxViSwLQhtrvBLGP+Hf
cCadn7UKc2W4+jpCGm9+OcJGCHLkrFvVX6MeiJ9mAHPxrIZLeAlkiSmooup9KSqI4q2911M+cwGt
rh5kvAiti9TmZu/kP5MS4d9+A+psDQlK1dd2ySakp/qvLZUfpj71MxBkLpnFUEkLMmDri0VuOtdl
/Dg29EZG8Mom6tJN1dzXph7jvoDTHHwhqoKGnczXoSF5E5v3Er7cd7Hye/FkLu0kOo7UMtjKoo12
eWCkinOeKukXBLm0UxZmLUqstqVYWNn/iYRI+LASFIx5jbBLO7EtW3vSYRQ0RHLfi60R92S11Y0N
4eVEfCPV6OJOcIhd1iAjSzFHG+vz3qTskEBgoQRYgZOsTaifugVz0aco1ilg3FAXcKdJ8x7CKzkV
W3cjp3blGHDZJ87bYG36fSpCvomPEkZXhRo6cjenW2pv/I3sSl85B3/QB92yp6UpMqvIAW5g5WGj
XXAxdKmPTVaVdz0yz3lqCAX9jFur3+XAJaSgixzODdfkHFsxnHZIyp4C68dHMJeQmuDMNtp9Jeeg
rFgu9hhemMQvo8RcQsqoCE+LMRpXlepy0K8QyP7ltyycc59PjMNqC01nvA/zdO7afAbe5de4k6zq
tn1d+4SuRbYbhBIMdUzF2CT2xmPdlcnqYkCblLxMIg6xqrVaRD7qvnoqu4QVrU3ZjSj15QB4Y2G7
OFAT0CG0LfLjlstfeCs6yFlVN7rnfwn8txp3slZVO0HyttRTURFTZej4aIPQDt4OKojxnaIyHR4E
7IoezVa3h7kc2rtwbcWJ9W3702uEXGYoaVS7GIxSEbcoIkjTH1yMP/yadpZ5Q62du02vRUAspE7+
qBO/oibmAkP1uENTLJoRxbTNs03esdWPFmQuLmRiIJMd3CbwiBN8QO7zR1T6aTUx11yx7Sqh+nLC
WoCgN096iceK5i+/rnYWMeSvIXm67eOL+PAPbT/QYPZcwq7Cl1KmW+a0Iuc2axHQ2RNrsxu34ytL
y1XGEoRZ1W0ltp4WWEMymENkuq9ePeKCkw0sOKpIoO1ykeAPdacPFfdjSpgLN+5lUjPSy6ZYuu47
a+NCstAPWGMuPcWWMBhEkoXnatk+ZlHwOVmaG7HilRjFRadkz2FaOwfhuWTj8hDsiByiYUjftUsY
H1Ets3/y63v2+pqNZ7Ou3xMRnqOpykUj3qH467Nf0/R10xqp9xpibeQssu5nreVxgfLijd342nR0
FlEd2C3mJg3Pttl+hknybZuEX+E5c9WqAjHwsivRJWU3vBtbGh8hGclPXp3iAlRYnpiHFB8+tsOz
TEeozGX6lljVlV5x+akJkpn1KOLwDKOV9yVbHpbNr0iLufBUJlTWpg2aTq08pCz+UfLQT6cYffl6
ovRTtEKRPcJnMzwNZ/3fAa5JfhPFVaRq2JCWMmXhmafNp04NX9K+uxHRXOvtl3//LUMlDV27eMJn
s508rjK7n3Tsd/9xDRAnyM0k8NpAj1Q/+mk7px2/kTq69tHOooRjHV0VQX/Qvjml88G28s5vZjtL
kok6GBH5vuwkzZew2fNt2G5shtc+2glN6dZF2STRHVNdvu9Uk0um/O6xLilVbksVQx+nLXS4Dnna
2v24V/qWBsGVD3chqT1KuFmamkKkrPxUBZuBxvfmebl0yaiqooaFk6TnbBHf6zX7njbW70R2yagl
HY1l68uqGcW7zsgD70K/qe1iUW1fZXo1mCZiwX1uLmWXryI5es1Bl4tSWdlsZbj0xSQH+YDiVnZc
anbrLnxtNJ2zUgF5D4OWYMFny/dVTSc7LH7assw1FkzTXdZ9szegDVmaszb6azDWL3ZzkaRaUi6C
siVAUgO4lyz3u2k9m3ZWZldbIdM1qAsKuZCozq3+7jWSLo2U0L7NhEXDKOrABtsf2iX1i0tcFClO
oXaejst+XuOV5TWfbFGFpfY7FVwWyQa0ETHJ6mJdahgpq79HPvpBVMxlkWCD3SRS1F2BBQSAKgRK
y/Ktzma/0XRpJJSBr6YJtSrWptofeAkXQr76pnRcHMmWjc5i3fQFjLb/nNjw95QYv5pX5sJIMKhv
VWu7/YxKfZ5vdA1zKv2cqZjLH+1jv9I6afdzy4Zj1IrPjFW30gpX9hRXC2tM23AC2t0VAWu+i32C
jHobe15jQ2d1hjpN+x7u0udltlYd4qlOaB7Wq5/0KnUZJLFKbFZkUoUI4j8D2z3VYe0X4VMXQbIq
CCdSJh1eksXwuA/a3jEYtt84KF7yGv9O5lBXFMvoUDdAsPtiG4b+h2mi8A/YBsuP5Zrdksl/e2Rp
5kS16ZCyKN1ZV+xm+1PV7YXK0IspoS6EBEPlUBCUGRdZD5nzaEjCxyYelxtXlP/x8291zssv+i2w
Tea4ttaorlBygaGybcc71kfbXak2cqBxtB7KsQ9FTuQ8f955ut8bzOEfJjDzNzwLlN8ozndxhOyv
uG/Wiv+wE1IcnExVd99YSO1DYIKIEw3j6VhKze92HXc3BvZarztnNKuWYM7Q72c8Ph2hZ9Xkk238
5G2pyzdtTG5xZOKqSJc9r9vhvplv1QP+r7LorU53wucajj5zRvq+kAG24IMEDX0Myn5JHmpgMsNh
hnhCfAjrcXpvIIrzAOQ1GA5BIOxhzcropJsIWcF4roMjVSmpc5R06E9MkbAQ5Srvq3INj00NNihB
Jfm3ZUyTdyhSRyG5zLLpKMiGgSEvUU3HIvLFLKK6i2k8XSaK5+UWDh6PLy69hRjHW+8XV8bKha6E
lk09anQnb/+ZTFaEi5++AnVh8mQfsqUbdI+wJAo/jOtsczpnidfbJqbp6/XBZxCL9RCTs2Z0354F
hz1tnc/QPc68biXUPSpV32TLpLbw3Ml1XoopK7PsDOMU+sUnuqLucdkwPHyxLWbnJD510zBmeDga
jbjRP1c2V/e8zEgTsRouD8jnGT0/sqAROR7KEavQAbWRfiv9XyenWpY+jkt2XtOo/8Knzn4VLJ38
tlj36EzIRGfNIWi1WD1PxyAA6GxDyPHceFd7e+4T9+gc6oq1fdlv52YKFp0v2qZVPgVD4zWDiHt8
CpT8sJVP9Lynk82rF9D8rlKQ2/e67RP3ABUjM2VkKnpWmiQH1L11SR5svafFIHFPz6qZJtZ1qT2H
eyC/w+lofsrWMrtxxF3rfWcFB20yhVojUc7aFvoo7ZhMx1nWm99BgRq31ztEuCViiMbJnmFoAJcN
mKZCUq9KNj/sk7gYb5kE876RKTyTttZ4sW41Drqqbv0uMZCyf/390OxLhRmxglUYxac21Q0ME6rd
fPDZfohL8uoOF2kY9Jlz1jTkmZqmF8cecsup5+Jy4t5ErVO10HU7x0osP7qZ0Ycducs/vL7ePbYg
GzGwRVfmrMvQFFUv8d1p2s5+sknEJYYpZROYW/ROvOusB1NHwj9A19mffp/vvGOqkUXTlm72rFqj
jmGTVA1Esdjkh/USFxpeYz4jm8vMWYAb+IjLxrKdGijR+5nZU7d75Lyuc1YiaoCy0TtuvjWeZUTU
hakzyQSyc6gNFrw8QnrgO6yt/Eq3qNsrfQOlUxEHTTHa6WNWCYi+Ca/NjLoGxE0SUIUS/qoYatPk
czrV95CW8pOqoS5I3VKbdIMaVLEHI7vYpLenlojB7xB3WWpAwnEmqkwWvE7e8TAE6Km8MkjUJalF
aFmr9kQWqEr4SwTT551ENwKct48P6oLUwwpt4kBKWaDrn5MA74lJa/30mvEU9HrvbWvZRxDZkv/P
2XUtWYpr2S8iQhgZXoFj02fZrBciu4wkQBISnq+flfdpJqf7dkS+ZtVxIKS9117mRgIRLDYDckov
mw/B/8l7BjV0YDGPzBJdsyb60Y6Yt0Cl+rFTL3nPoJajiTa5j9E13fS3RLqbrPsYrzx5z5vWnULg
oQOQPoahuVutvniTsseP7IjJe+b0EG0dU2JWENwM96jx5qIZ+o8RmZL3zGmkodCMZ728sYlaq6m3
pLBy/xDYmPw/P00rMwlzPXCNYl0f4ECwoRawH0LqEZX0fxeiTWGXGGEWemO6aD24pBYFtNifPnbN
31UY+9iLfcVTdMXMaLxQse+VCcnHCF7Je0vJzYmlm1QsruOOBGwDWsSZmPxj5PHkPTXaqC3zDTzw
rgERgqVraFpMao4+VFkn7+nK1oW4XZDuex3ivC2HeK9Wrz7Gqk/e05U3yVGus01cI+dE0WT8B+3H
j2V9JO8Jy0OAmx4sqsVVR6m6r6P0R8RG/7HV+J6tLMa48wKF9ZWp5lPt0uXQ0f3ftM9vdf/fgC/v
2cpCdSHsac2usDTIjhzRmVfwl32F8I+PNUzJe1dJ38dRuyrCruM6xVXsk+1zvob8Xxr6/5h1/N0v
ePewpvvuU0RP82vgQ8J/ZDHnn5YuJ4XadYzEjMaVLEXs2ezr9hER2OmMpbV92lQ2P41wQf41Dn7u
jhmdZFV3XXqkzbA886QmDxmgoqPOavIlNnl7mtmelxPc1C8Q5MG7fYdx8of2hPdsWarmOJt9S680
Nf19T1x6NzgGI7UPvf17+nVEIhBXa0av2VJ/95H7FAMg+thbvwPv4ghL5q2WuUYd8kl24ddSsvzf
cLJ/Wp3vKgIr8pVzv9IrvLEMTBc828uEhfg51rP9WGHwnnE9JlSvUJxRjArk9iImsR14p/6tn3zr
Lf5mdb5nXDtCxtqafL9qMNKeWy/XS4PNU5Z+yoe0JH2A1R/Lkv5fGkD2D5/39vf/hWCDejTNbvf0
uuQir+AosZ0UYKgKhmL6aFGm/PyX+/52C/7uh73dsv/1QSTe27FZwM5IuimeP7lMNKHsg40r0QVT
OrP0xZZS90kaSrJqXGkCgXnsJtzBIQRW5G+qlyTQ7MLaJvum6So/t+2WP4F4Pbgi83OK59EQ8Cb3
BeQbxCO8FbVPgnTqoRkjeYL/5fK5g53ZZbIBQUhEWnYD0P7L3mTy4JRrTwZy1tAVIp3jU448zpNP
I/ulS1106zo2LgXlaVO4Tg/fZAI85F8uzj9cm3cgiIUBdqd9vV/tZOMDje164Prfkjr/6Q6/3+/C
HDA5aNm1wVN9gg1Qc6QmcwfThv550FvzLzjafzxP/u4OvytU1DY03uY9joao68mlN4uv0L/JuFjE
oA9gGNtvMAryPyFNpIc2Ub/jpM2K2GxdoUFDOA1qEx/iwST/j0ub+biVUO1cB7f/GuAJV9QGl/ZD
t+s9nTbyDs67GRDDbGI/VlN0w/gv+/o/3Kv3bNo0km3DOhTvJLIID7U6lIQsyFHcM1EGkn8MOEne
G/HBxZ/puPYJblWbllE9niz/oFoqee9NypDPAx90Hl/xLPE/PRf1MQwt+eu/X3zxD8/Kuy1+mjaY
Y05xBsQqz79yMq7XtGHmNmu4OwxSuuPSi+3KM7Gc/vsn/kMP+56PH8i8sbn12bXB8POaYalWAhr4
j7VU75n4sfKAC0eTXX2ehau2Ni6CjvNPH/vu7yCszbGUYHqRXu2+WlsEh4pELiL58t/fPhX/NAJ9
T7XHuLnvNAa2V0eYklmpmn3DsnUkjbKkyGEzRp73ZWbDL40pcm6LZm9W+PwkzRLByk+LhCLOdkeQ
edMXdTLYhj1KUHvmrgxDPM0Kpv1MgDSzu2GL2xIRR132dfzPI1iMK0hMf+Tkc7kWGOJP+33DWip/
wkqoBTS1ytmncdHvprH3iV66Q9jy5CS3jEaHgTgcFus86bOBzYY4KDgpfB9rH04g0d0m7dboQlq4
jc+9paTMjKIVzJNhyxorHMD5CAH6GWm59LaDs+9TrEmdVWTXaimmulVHncd/pI72X/WbwV03jU3h
ST5+q/la3ztEtr2YfJ0evLLkqDjbj8tem+bPNmzBFd3KuvohwLzquxGCRCcFj5TugU8DlkcxoPoz
WOS6iYo2jf1DrttQDYY0BbzRcI+3FpHtYaIGvW7qb3Ws1S/tfF+0rPvUt3t2m+M3mEKocS0xmagr
FrVN2TaTeeJh5apIgufHHrfzkcDgbb7Pu3p1ZU0tfeiorB8ipH6eu8nEUTHpGM6se1cPQI/XpP8E
MRQCBJTJv0cNDFUFlyxBwE/yJZOa/Kyz5A/bWoc5nQ5faS6kKyAGJroEe7utoJ+ilemHoQrZOB0b
IQcQMHVUY5TLYecb5qH/2g9dIsqkU6u+CSpPpvOi9oQ85NEKCRxSXPxybkK9pl+86z0/RM7i9dNG
17cpcGbbcubMnL1m8QU3wOFb2gbStku/SNiy9QvQn7HQHK7ZX2spFvh+Dm2+qQO2TdeMZWQ7YW9j
gZcWqXZzuQdJHrWRJEM0sE2OtXRGFnCGyaaoGofFycvYdlo92HUKR431ftttYTlOaT/cLo73vLKD
TguKpsRWtjOhf+Kt6MiRDp6To8VUkB0buuahrnqzAxMoMMJ2/YPl0STuqK+9+mq9Z+TBiXgfWVGj
ciSlVbb1Lb6J76ITwMNkt6W2IHJcWWan7pggHy8cYV8h09d5nPX+GNVW6JOGaK7/jtlAu8S3qUuT
xRcJ+AIzIoLm2d4mCenS2xW0EP1T7zLWt7Ee8F8Nrgl96lxDomLDzaBHpallx3QIuTgvtg6itKQG
vbvoSedoOQ9bLu6QB5LLFw5lSjhCZwZXPOHwgmo3LoIl0LJmY/1Uz7DDOUJqxZaj8n2mf8NicwCT
Bs3ZLB/6FAvxJKZ5Zlfn+qYHIGg08IZeTuCYjfvezI+tmOShCVENSpWXfubFkC8L+9aladq/+I22
/ZPIDEXFQgQez2yK+/S824yvfxCHGs3wOli0v7XZGslLamCEVMWqadRlZKoff6d5aNI7QZp2fGlD
vooz5BA6+iJN1qOAdANfBfiQTZqVgi99/RWvstNj7ykCQIsljYS915wM0wmGx2w6ZGYg9nPHs3W6
4zHWNUz5TcQPPmFb/w3ulhNFp9kprOPJkPzUt1Pu7/ZUjuqcN43x38kuEqTLZ/0g43IOnkyy8GxM
2YXDAMj+CnXzpuZ00HSemhjOYOduNZu86SF4iM9M5ajcoaJau/2y5mZeZNlSioywkazZ2+46Ic7r
G9Jo3XjsJ9+ntwl2o40enHZ1c201BM3f5owx+O8xm7OksHZBSGABITtIsx32CnNZ8ZuapwDlrzvU
eT3QC+xCaPeC0MyBX9WMdBUdFO1O3YL/X9l9d/UBXtzCP9WJG0hXNHGbuDPKGOT7VtTOpDtD7q9X
e9xzMdjbrcONuY9YBi5OIdvJsBMOIqj24lzr8bK4abG/ecsSdk4cjAkKDdsoWQyBhVD1Q9vFv/Yw
R9PJIKAGLIYQ+LwVTNGokkOMxOKSGOenV5fwlTzazra2KbDTaAmXx5h4CZiKAUYaurwhe7HHDgdU
To2u/4KPxhI9cx/H09XCF289Zabj4jZu41n8bBySnL6MMBS0x4alY/09jcOS3Bme+fE5a7BI/8xJ
NPOLAnnKEwTYJHH2F9zBxnBOkfFDbgY7r7ag0Nv533ye500V6YxJ1jee6CE+Og3R0l07ErbeLj5F
c1R0sxTt6zROdX4v4m5QLysehFkVGV+G+ovYdB0dm3pJ2DHh2ypvNeR7UenTLaaqMkmWwvg2WqJT
GyZPbxZwyPQrsKOk89AOI2VjqGqd5MBZCA4T8nNXE9EVPsi0bfX2cAxbWcP3fluKxCaB8EPCYtre
6iSGRr7c4Yc1/9qNH9rXxtJmfB13HXG0Z8hL+iKcaNXn1IGj+XvqdLq5KoiITfTIdAo86TCOfSxu
4d9qwlOCJMZBnQ3caMVSwslh9OdJ+TWV5z6v9fbbQCyG40HTNKsPsF3IjUbaE+vpWrDdaMoQSwDP
j6wYkz6abxPhdV1YJD1znLZ1PcCGnoUx0PgAVh4TQ6VSS1124hMYKy+Dho0dPSHLHNYhxZaBp/6j
magft5JNM6hqZqshwy7EZuXMCmZjRA1BhKvXE0JT3dCeahgWyLjSLBeRvQKen9KnZIZ171Kma878
a2Ps1PdF2sZKX516s3QsMx13Zi86sfAWyuG531kl5tFyVeZgBJFTY6O2b+EVmzb0AovnrT3zyMbz
H0p6xk9LoqP+pAA9iYruLCAFnJsGBdOqB0X1MXa8lh2GMkgwPbBm3rdTx5Y2eYlqZYfDOonsT7Nz
G//mZk7bc7/GmMglWVJ2o7aPSbRSUrA2brJTh3JD3OQyIet5iKhYtzPd4/QqkDmx4bxeTHusQzST
LzZt5X5geVTT5iSTtUW+4BDN8U9hEnLOsjhrToLi/D4g/2Kgc5nPO9LYtCJxgkznDU59JVC6BFxe
cHwepZEWni1mnj3kh+l2iaZgD3KZYBbfT/AXnuHgc8pRRoUfIFGBNo6fDELAJbT54vNC2TXnB5EK
8I6LXZDcXhZUltg1dKOnIof/9JMAA9r6AlXVktnT1o5J8hwj2FtGx5QTv14Nc7p5iuIBBrIImUhQ
ruHRRfYkhPg2V3/JKPXhLDS/xmD3XFQCe0fssLl7Wfoc3qB+2FtdNXxLxIXGQxD4t8FGAxKrCNV/
tVsN9eM+q0hdUVmz9PsYcHI9gGJvkue630l7QX4XFiADOxCDjbGhozmtIfL4JqLN9umM+7e2Tzuj
wzUbjP6FoRMOw6bez9LR5Q/ngwJxZ5nt3D+mSMWYbnmvtuYhhSiYPmwrwN1PWwoRzBkqAaNVMXeK
IhyiS7ft6Op2cL/zOI7osZMjES/ZxKflE50gs/pUSxPqnw2+K+qdlvNd/ahHHjECuc6u2MNu8sbB
uKDrRoJfRpgtFOk0pI1DtuH5DcO8xiUQW70VjmRcXgTw7WOzOvCN4Z7Y61PSznzAXrG2zUPNJhmh
ouzIyTOQCnVuQNg8zEIk4TNlxM9xSbQJ0afJed0vBwwmatqf3xIcTzkXOKpHXotclSG3UYribKf8
Vw0D1NSXDBFv5J7NC9WXZN2pKxKkTJx2kzWfeGNkj1Kfo487usZlWhQLQRDoXSaC7VXRNsL4+6Ru
OxcXE9smhvM5CsmAGxfJZr+DX7iaXNn021bg7xGozR1V09OAAwLbH2QsNehPctC2Srew9r9ovUVP
SFlD925gcntjUaaPO3a0JOzA67JIfsaqhfs4h6n0chkEiugCQu6N3MejFxjG1jnN5S1jAmrwsp0R
snTAG3fnFjZC62fF+3xZ73we9/5xcUhbrLqp68gTCgVNYGTQbqM8RoYw/jzlqFaONrBJPIW8V8tp
mHh9m4kRph05lSeUXLKF8JO0uTlBAJXGDzvKQHPoE6wrdwhw+Bj8ZaaO9h4V9Ru+p+I5QsJq4+c/
w9KM/K8FRkdfF5aI32hOsZkd883A5n9O6nWqehh9/9pYPpcao8TjOMDprS6DqGVmS2w+6bwdmgXy
WX/KJiCi/iJNj7gnNPh5K6psQr7pZ4U82mWsMJEdvayibBcpcnimkEyPNB+W5DFjKnrRfhEgq0p0
BqJMN6tb8RWdMdy8praXFt54S7ZxXjZRYIiuM4BWM1qpzI6wzhzz8U6tKXkdUsRB9uXaRE1SV8nc
RzEvTAMd3nfkdkdLFaWrndqi3Zd6vvPr0qwa1ExUshPGXaRLDsMq6/6H0L1YDi2eCPos8COma+75
QrsSI5+xany/TaBtCYdMvIjNe9lbeNInaHf7bn51KY3j0yaSGrMzvkYh+opN1rCA3jVqt8OuYnj1
FnlI1owWHgmh04m1iqq7bQ1pel6mXEy/ZwFDM1WM0mDcMuyYTNBPA23acGtgSp3k8OCdcJLWJEWC
YOtwPAIjuLKua0t0QH18EMtEK5vKNKlCS9YXvYjoxJMke7DTFkVVhBC/E7D39LeHp0l/HBvf3GGt
sJtMtDmGUOMWlePcpxeTbvPnZmXu08RpuxZwE83RrgHIHIsY06KtIGnMXf6ZZdmKMYTtf6cNOD6A
1kE5AdFtL1aZsycxo8VCSQIT2Bht4UljpwURfM8goF/axyEN2OHXek+v2plwg6drQDrZvrYAuvP9
0sLYqgS9dkT1vcxnSkYUKGugYBYKU0LDFE5NP8sqBjPqPKT0LWqxXq6NxgYl4tmVvXH0Lo4B2MSq
b1CwgZYusjoge2YnBz6EuIAjbluKJF1KKgd3muesfxnmAZsWfD2rpubxAU6QDCUCGI2pWL6FMW/R
lmUonEa03Hs3kINqsGdMCd/LdmRLIVyWA+YH4DE27Guq5hFLDrIzbBT1IQJ+kuAaRPVxbElAx+TG
yxatP8esZ6gaJRo2w/F9tGvXMl6HGtdfJvFQmnb0NwIlArqAbPrjPYu/9B22j0xH80vnhqX0WWCP
LPTNlyZt6ouRob42wlvsJ35ALp5nJQiO8rDpFN5pMTPyAM0WyiaV++gMVuVUbb5BSYc4qvHHtDWI
pKwhXmrAE/kMzTamTSyVR1En5tz2KAJBe1/3rKSRqWGZi7Z5A/foBIY1uwHbxPUFxdZwkm5mpAAF
dUTkfZ0JA/NIuv4FSiQKYDS32SNC4zTaf772vyFdIOchi7bnDLYLJyf53EJwuOOiSU0r2Xhy6FLf
/7TzIm4mxoZPcu0TrPxEY5jCgCQrLIajpxKpF02fnWkjzQFRFVjowdhzp8OGwMt8XI4G0ZmqIL5W
v2Vn9EOTp/K7W1pWJHNkzCFVsfva2Xrdji2oleyqiWuP2oxsquKss5+olP1Tn3X0tY57/WeWa/QY
FobCLBfiy46c9fQOsUHqYQ62viyJyqNihe9TBVsY1ABbO7mTxhDodcQ+6M9sB8xVNUrWp4bWK1wV
+o6oErGJ27nOY6kOjkTRUnDSNnHVO+Q0F2KYtwDoqJls1eL4OiBicYtfBrPiXC40aOM3ccb38WtC
RwTe5HSO9KFDHzMc0K1nWTHsubpPdy7v0pi102EBkAcQyWw/CdnMCwPf4I5FsFrFvUOLiLZyBp6A
czI6jFyET/AwhcN2mBA09qfWTduXBDUUslCTlUHQMWaqQETg8ChjlJjj3kzXbUq6UNhYeHmPaVjf
3u8of+WhHTP5kCW5zatd+rd2pEN9UQoc9a+MrfwCnp87JiwKf+qRhB2Y51JfoaxRvLCoVWmJ1dHI
siNuasoEkq+HlC94jJbZkL7iMYUFTxeiBSmmK+WhCDzPYcs+8N7ARaFJ/aXjOP0OxqT+LRKk16gg
DX1SiR/YXRRG8YtwbVXJ2oCCNm5W80L6jGMVYwJADiDEoEzhuKvu0Ilt/IEab/hW73n92/mQ0iIW
kUTO6pKhNFaTnaHFWtFlltuczxMeloF8126Z7rEpxK/Bq+V3wFjucRGQ7heEtFiT0bKPd8uSs+ui
pPrJupH+hZKNf7PEcPRk0s7RzYbskT+qRv0Gkn22NZVEnXQ/74Pay2xN85tYDgk283FInltkP/cF
wfpXxT538iZBBaJK39hkONbrsNujHLLZXVjszNXHbxAIx4flBd7Cjqg7DUCNzquuTKFD5N+0kFlX
STpB5pNA4kfLafGzux8paeHUzXvIwR+HlWNnExn2v8d9n+ro+4qq7krDOh5aWMuyaicrEFc4D7b5
AQSP8RNMipFhQ7JVUATB1TJ/2jFrPQPxQG+GTZHUAIZE5279SIgvud0i6GI89gvlPEu+KdnnD3uy
us8uhqdntfOxDmWGvD3QvX2NPE8cB+vgP3VIxP05jrBBXYkYskO0Gfucjln0I3KGn1wQo76ZfIry
D1Gs7XDeFq2/It00nSuCfvZpgZX172Zvu/YMit0+lWEFtHdkBqYJkCN25qWDGOkB0md733NoZg81
dSocgFmwubToQeRVApWfznhFfk1AMbKnlMesqTIWHO4T0V6WqyChPzAGhU+pCFfoOcD5GKsxZOlT
vmy4oXhv5Quu7P5ADJRDhcNhgSitdMWR5WBVbW8W2Syvmg5DKPzWYZ7BfCZOJAsjAJRtQxGeDQs0
QLNuFw5wVqpKJVu0H3S6SnfVe4cntQVVI7ngukl2oOnYXHSOCd9ix5hcEly612haAL13KEzu8hS6
wGNN+mG78LZ12cXmGf8eJje3j5zpxBZTu1s8EDjZmL8APFDtIXAAZOc9WmdWZpMRN7VaN+g6kRIG
WJvNc/yA2msb0SXMoyrFvBKNFq6ZlwryhLfzN6ldnp/lKNtvmSaqf8rHWEVPfIuTrUSB7tZTNPRI
SGk3Hj9Os21e23FHI031BjgThmotZitxFv/sFEcFkgo6yEM89pBAEQgUJkSeZ3RETzuTtdJe84e+
iea/wjhp+GO2Lj+gwwOwAmFt3yGGUXWvdG7Siu9Tg/hlsc2qsgyVQUBj5o4iX9QpwOyAF62m0c99
5vwOiIRgpy312wUzENP8TPtAnucgDXqhUJvbniBL9pGrlFwAQT6qbkkfYkn2K3xZcWXd5uBsEJKa
A2y0RqUnO6ygrFo9yZc+77amIHE6X5A03WRlold52hPkx3wfEQd0IH4IKPDdcttnTYYufVmtr+hK
JTlFPO6/+X5I8gpVb3BQjrmpP/ltbnEkT2jMir5NxMEBqMwL42LEc82Z6u+SWDRjMaCyNEWWmvFZ
WdgtYXdZzMnF3f5LpROmwp2Cvfp9n8xhPOQ5zDau1GPrB8orUF1QbYc3x74IxRpJPOy+ipHqTFUr
2918SLI8b84tI4KVQEdTc4QZolkqS5jOy0XCRocNC8PMY2PQZTCkNs9FTBbsqGlm83sqorWMMqF/
rmnbzugxNJmPDQmOH7BnoeYhmzyyxOZNEeVIIkPnAAvcQipnxstu+81X1m1KFF03O1MZDwobAlT6
9sKnlD0At6ZV06XyXtQZ1kmi+Vc2JsCrBNrcAsZTtfkqoxGpBO2adyj1mvw/oZhZ01YU48a3nwIS
SLHkk/TFEqfjCYqZnRRmSLvDSql5qSc1Ir57QtOvBoM5y5yH5ym47QclE4WvjcEAoVwCSu7DpDV2
ArDLBXlUyHb53O17CwfMum+foxZhiPdeIMwNzfoCmy2H0QSyoutoBToKinJ/citQ3BIPHrfF0CO7
pcAobXt20m9TBUwf50AyAf8rxp7044XIjr/KXLX2z572S1OgvQRaQHqHi2TdLG/qkDZJaW1mwcet
VbQ/eibr9hRcNHtUyGN+C67++FhPsC49MKuFqDRIa2O18rzdy1B7+bxCVzmXGxyOPmOyFn73Md8Q
WdbEzZl2cXPCOY+TSXpzNcDFIDFG1/g2WZjVg16wpmAVu3X0RvlFDddNc9ZjoAac4TzJ3KyHrtm6
Vw+w+yBdrb8vGZtfYMi+/drQ2FwBwGPVpdv6Gd6JUL91kMqKY1v77GFCa3PBo6WXaksz35U2QC6M
7qbjKYwD02j4HLtsZCdmXNdf3ijyW4nhwHJvM/ACbjDAsvmPbd1jTOMCqm9sGMH87vuw/Qy7SuRx
IXP8uZGYjknt4wuYC+xmWuL6FxoeOpzWvdao0DGM+T2ygFUgxRqDPpP2HINh5tH31m67pQzA3wyl
5mexLA9JTbPK0KydzygQXNEkG0LiYz/+yt06zHeyxozwYJncb1qEO1+ET8PtuBh6UkTsfQlYTlFg
vsgyrHxt1ovDjQZAChf7i+EDDjhUc3oozJoFwA6ASxGhDKHECfT65JfyGKoUc4ThDLRa858Z6luN
rX5uCyd1/XXr/MqxvAbuKhmFGRvP4sc7Gq36j8lyFMEUMjiKJKMMUxYu9XLXj9a7sxtF+2mNFIac
kGx/WXG04TAedg0Ac80wCPbCXmuTx89blMKfWEXkMPeJO8QEs7IGeww2uhSVYSoUP6QJkde9n+xx
SfHxMRnVcdAOmF8OsdNkMOQpLBfqCFi4l8XCZ+0raBn9c9vm6MRgco3ReyD1Xa8dSt65XcfXuWl9
VQdKcapEnSl6kezHWsNfFzMrWSPhO0/OC7fzV75OU1eOAXsIFCf8bjG8P6dbbTPMdjR7QAeGeTeG
ZqXtaAAIUMv0Zej0fByNlE9gDohqZHyp1p4u36Zo2KoEI+dnz6PuwSCsrATM6c6K19FXPO2gixIk
2BRAw+LTVAdyWAYACDgL5alLoekC76NGWyIQR1oao/Fcmt2ihNug92CLeo1jD/MDKhxaNz3dBwO+
p6hR95YxRlvnZAAGQILUd1NqkwKQ6IqWc4RV8RqyUCBfEokHeZZWm/HPM1ghVZJCyExXTs/G1es5
izGMtXbbbtFsbMcVT8TjTCN9BiWJXrruLeI9MvsJnl/d7djR/GB989NCSF7ipZBE96HWxeTaeCk2
p7fK5Wv+2DaUfF20SyoMJskDQN3uvtcm/onFnlZ7plyZpnNdV6sjmHLIRBYuVaSo7V4f6nZuXlMJ
zDA1RJ4HHauKy33ALh5Fr6Cb1QA09Wu8MXNCaLk4zgJ8LKyL7BeH8H9Shx3BJLJqGO+eFNfjEYg0
xqL1ulZp4NOJjxuPCl3Pf8HoFtBMM+0X77JfKLh/e7mwZ5hkbNUEU5/7tcHMagFO/5lIwk8Y+yaV
jtb8IvLwPxyd13LkOBZEv4gRdKB5JYtlpCr5Uav1wlA7ehKgB75+j/ZtInq2d6QqEheZJ/NaD9Om
vgI5yKxRJe5Kkcfs18ba4wpSc1rWof+GsjCdEK2aO1sQGQc6VBzkuv7r+vNwRocMnttxfpvCtnpv
7YClqAszAAmlKacctWnu6S2PXpy2Cg9mRI84WkHcJU05xm4yDLpL9Bzah7x3fpPqnvh9ruJg4rGD
Xyl1EGY9nRljCsnSJ/Em1i0toSdKDnuiCwfVgDWpfS6edlKkbk2H51e59d5OT3do94GfFWxWTpfS
lJ132uaFg7AJLPyYJ6Vru7h2y+R61lEHRKtQpea5MIIHoBPrj9XEe39mbNP7K1JqPWBW6dGP/yun
1f8tGj2Uj3a5hyobnEiP/yrtmblJ9q0R8lBOpXJvJmaZwVdUKXu449dNWYxwIQmwuUdZProsavGu
Zuyag1+snftDe45Rd27jdNiN3ryV6iUmUjZy7K0Op6TdKmf7j+R4qf5G1hYonfSyckZwXv6AaYO6
6S1h98NSpotfF2i62ok/l7llhvbDqHjA/mycbFz7/P9dAHXmhvP8Vm5L1SXbFI1Wlq+q1imibsho
6c+g45yIrHiHIZWDW35p1fh4XrnlB+1DVeTqnQulZEZqed10adUa/W6zmWN8jqtoK4/USjp2GrdK
3hBVXHCGJm/kvxV6r3+TtdD9i8O6nTGNKw7+nd1b21gnFQ9rfR0mqbo0dui35t6JjeUnHMt9/9jP
s+E3XRjU2qTRCNZpuzkjVoPng8zcxbHn6yttC3nxMVuDjh6ZtuzqXW/CyMQsvtzeq17xZXJdrCcn
8/Tm/sR4jZynBpGl+FdSvvtvCSGxKXgFVK8Oq7AjbrMDCsNlGBfHS1GajPXE6DMX2RSV1lu88S2h
fd5vSmUDJlQhwfhCCaGSwlqqnn2qc4VuPIuVvQppVEbL/jqXmDOHaoJ6spJwAPSFpR3mvcP2tXN7
+edsEoIvw88bfHHd25JlfVOQgz5w7s9jFueOtXw0wuq3vzGSUuRSWzvuY888RpP6niqOdTRljqcK
82/aZfHDqy0ccdq5vMi6dLKcou5QS3Czu9YFOWow41n1c4u16JwzvM+oL9NoTd1wCKcuah+mfdzj
U1jWkVQXljcWjEWsvDef/rp0RbrZhN+B0BacpkPX0UH/X4m05T3vLCSS6rBP4RLkVFUJKvWSwDHi
gTVa8YJp7UJo2D6/oTUROcCATCyr2K+T44Ved8+dlNtu0rtUlf4RWggxHb01qAz4TzkgWdxTq1EM
43GvVjSwxS6C9qbww9rfGFi9+THxwhL/ame2MSaDqt0q+2wTA/U7ZoUQVg5vq+FnP8xuV0VOZpyg
77k7lbM10x9uHAu14dTxYRbthfcJFziWzA6u+bCLNZQHb5qjqnnBLNDb8BDZbtjZB7q/lPkVOEWw
f7XhUjY43Dpof+0oAos6Vp5XlEcZVbuS6eQKo26FwcBm20NAp8eOPNCdzHdzzYs0bPrFgF9nleKH
FtyMKHO2CYXW5BMSeovdf+j9TZjx9LXReohmPd6g0tv+5giuZsORszSM2iRfBPcT7fGe4DfdtfIX
D3Pt3+zZrVSiNm/zj049lzz9DQvS09WZItq/5vhfUdrV18r8s8/4XKWIppS91XFXnKRfmPYlDyaO
a2N34xMvk6C+YG514rWJqiV/3Ox2nW+WhE69oyaK3aX5NHYHmHWR1XzdmE1WFf0p47qJk92rFY9o
wVjByKhm673jnT1k/PztklWg0S3tNZGXOYFtlofcR9D5EoUJ5CfEl/tHebuJkBYwUJG1t8i/Ckxq
7hxYG94pD0aAK2eI25dIVjH7O/fADoLD2truSJmP336UQDbLY8z1QqcYo6G6kQaPqqP2eH4zGWMC
J96yG+mmqiQa+L4N8+ZlsWPvU8L9wTzqYdjMkKwEPExa1+ivTxbUizhiMbMWraakQzOQ7OpeuWrZ
0zxv8/JMY2uJK1lqttXx8JDmHNz9RRXW5v+wt8Dev+w+cp2DXriQI46u+n13nXVkOKY0+efqxMNp
3iDWvCIIL7E3I/sJ2NLUbVrW60WuzaOEkFHzoFchCnbMDqs05hwzh2GAAkiEKUMW2PAFcN/yRqAS
ydZqyarX7dPkRyp4nJh2GVrKedlxC+vurmmq0FwCGmYu4OvBbxHvdpkBbNgfRMnW14JPluLfTWka
07sAGjS0x5cRRiD8E6DN/8pznpbz3vRbf6CFCGUwtBkFLyHuu38HlLA++5WvEfm7PmLVobDXh62x
6ua+bsqBacPrli9fxt7+YO+x/MTL2/90edg1aSzz0k+Gxfdx9QpyIhb0arrF+Rql9VqXHQcHe8yQ
GfnHhUkYq4kPq0gqY7U32UZB1hfdehJRuNdsetmQIezvB3lwY9wQLcfPcqM2Jp2w0zkrVlmESKFu
8+5O6/C3xSj8w/6BwbwaX6hPbRE7eK5ZRJjfj2Nj0fCvrTU+5jjkYwY4aeQh7qeOwWTzyv5B6Grj
a1shohzJfNXWSwDfQdjLNOMvLLlvzvhbrp+SfR8WFP29lFh2TWGPOU5MUXvpVi0QcEJ78cACzchr
OFCFnT8i4JL1SuBdm+kfmx0LJytBWRi27HiJm0MvdOecLDla7oc95IN656kKt+/8AwLXpljf/Rgj
Y48JH1wX/p1i2fyqnEE5fIfMUh5pwZbBPQwZR3U1kfsK4kaFqbEc9wygVNONUiIszNMgn9fAVYib
I6hC9VS4g1+8IFQFL0iwTfEnmLhT2Eu9fgw0Jz8TMd371Al4PxCZWibe/dbSWi8F765nP9+LMA3D
VURZsJcN2GmoLL+631rptT8aX/a8LovSEueNC1h4jiMko2MYII8cIbyq5UD5A4hKpyOyO6JQMD5h
W9v6VfGn+5iw7c3nvRT6faSnjN0/lF15RaHct25H3N1PrdsZ79AQ3HsqZnb4ZD5UEt8r021dWrIi
Hnl2c2PAlYS1LOHwWOqmzD9b0dbiiiC05lEayDzyE0QkozJPBaG4RQWj8SObIcdLN1Sejwk9Kt5L
Sx1Pd3Oktzc5GVUmlnCnMolVh+swYHGeOr0Ul7DjTX9e9TJtrEIG4MPg4D10L/Vk3HvwUbt5HTiV
gNp7X/PjFRKh8kOYZfCzLabzJPPWbR0Pm6n4KYKK/vFgyfvXeN/CNzsO4h+u4pucskzVtv7pXZb8
s+jzv+7sjZ+RvYbDccfBWikMknuRtQbpOLUYy4LfLu8+q0yWmI6vl2gLhMnWrpzUu0+y3zq2NIvl
f3rGjPCHkWJ9Hgu3vbcYdV4mGSkYFDplzl2bC43HsCxhYlt+PSEch5qejWRpe1U++apv7cfVgUO9
tvlsXWUH0cLJ2esHaTFWQWfXTfOg5hJPBfKTwFVXtm0mQosijbCdjcAtdwrvrYebuwzOHBRPfTeW
6cYtIZFcptdkE0F8Hnv4zrW31AfL+6Y4aQu3fJQOxXdPgrdieTD1PPzkZlIAACifqWtAxOlvTdeO
bPxkn2ALt9TUZWpH/s5LrHdjStm83eUdFZXmZ6CdIQVbnpZvXN59aqfJLp67tR6H14h12vVlLFv1
PfvzqCRGe8hLevXEyx7MFey1C+B3Kpn+uzkJc21gX9AqX7mRxEOmRnd98N1e3AqZq0vMvABoEVuu
9wLRsvsHLlvT9G5aF7wy3IKufatkbvdZVewQOw4eDIrglk/Fg8026MfGsXuBw9BMzbHY8i4693IV
1RWIr0YgXtWc/8NSqOefKm7l8JZ7BleIQWrmEzDddMsRZP0jDPwcIT2uC384zYM6UW8F91+UeEzn
eJjX7dJC9r7Ui9u4R+nKvD1gDeviyTE5VndpAWM+dJhh1Lt1DnfzxBtce3sx1sLXXjbFPJOS4OQT
Nwxufoi+cgEVa54qkvJiCpI+N7O6eSys6c5+Y0qDwTLDcqKRm9M0WN2xhfG5qI1XRVKTt1hTBtX5
YbKm5W6MKMTrh6F4jsNpuJtXl932sRVAA1kaemrEaxGZYLf4rcD/SofFYo+1GnPP+2Ci0EEaWv7g
XXwjzL9a8hS9baatbu3uqs+JyEmR1AP7RVOu65u+zXMcwFdwdMwpRizkn9S2U98vuENb1ilrumx0
DPOfqYbwSeTfRfTW4i0PupXVrzEO5CncZ5t80uzt9hmEX4zHeDMh3b6GITntv1WeO7TMHB0nL83J
Z534+jeKhQhTf92cPl2qub+AIYwvarD8knlT+zo+iIGjKwUD28qndTFQCDyJM1e10P4HOtGl3Ty4
Tcb/ufKxG1Tg3XvKkvFl6tTYHoiDsV02b7iD/+ZbvXwWRs8ZnBdxBD/IhzGTTsfd3m87dz26xSQZ
CK39Uag1OtZF3eh0XRYKOWeHl9VhUPZ8UmYa/jBhNdkqmu0qfKc7kphcDjvj3XUp0DUHMgefWzzU
fCFlQw2hkcPBn+buyalz2Z3aSjePWCPduXT27lFZlZfxLnPxHHe9HkdmoaSOTXwWstZP/JbnJWMk
bCU0SWDPKTdc6FJPFselwC94lhw2Ix8gJVSv9s6GPj+WywGkgir1vViAVf0xhugemnBEFjQb58U0
+Xgiw3jzhSl+Cunv7n/16MyOf9pIEbkf41hXrPypt/bqTrZ4dcsg+pFDvhUpGaN8TSILkzgkvDol
Y1e7f3foKJPY8brdSjFs59ZrgGA6g0Hbj9+yAbtL7llfEhX87kfvtzc0wXDEXCU7gL3ddunasxjm
Uhj4ic5xC3m2cxF7jAQufZF24V/5xBgD9jEHrGocxVYB23/IowqJNJC+NR8F6ZzHvdTzjb/kA2yL
YhOKCMwr2UNCrU00Nk6al4t9NgLaKCvaxhrSEV7O0InIWRGZqbgUm7UnkuvXGXx8eh2a0cvRlIJV
v4RRj9Bg6MUdkmYMLf0AMAsXztBn/ResHnb4Nq7fZ70ZTo4rovmE0aX3rOdItP/a9uKyIwnSqUkR
JmAMN89rzWHmnqsf0YWB1XixKCEzyzjdxq4Hh7PCEOwZTnTP+dZB4Y6WL5hLbC1crJiLRYK5pxgs
azu24ru8LvMR2KfldhRDHIn7cF5wSDUH9JnXIGDW3MucC+Y2rE/c5/2vWE4BkSN/LfektfziPQBu
u7NDSz0JujT9zDfj4Dwwbi75wRlA5H/YVWMhC9pWlIXbzrTMlzY6K74TzG0M2GUquD5iizls6zwQ
6lp00oXBMD6ZfitzxLzdUSjfU5FDdMDWvjKprAv/26ogktEO/Rsl4aF1t0lufNkUO+o/3x/2Ay+U
4o3tTYy21NpWjN+ViQMWpGJJlQmcNi8C5ETe4jYmwAPdtAxduPJrxmfsfNlcTLJy8YU4clTCKhRg
Q3heDZN0Mm4N5MmmIWxvKwNrkHKa7tOVVTCqPjpAIPrJWdTkYJqwfO74/R5m6xy2pB0looViSMmS
OGVWmDoInradbHgiA7kHj3EnQvMIyFduF7iI771BNk/VreZR7e7WUEz+WRey4u5n75t/iofcKf+6
RA5o67UqpI4Sw3VL7CaPfsZD5AdP7LiffB5qq3RJGg1tcQhKm4Wxy543QTrzUujTUc7ETBIF+6ae
9czZy6u/aIGwUrqS7T6lvyzHjFjyGZoz1R6w7TVe1CiAaBGzrf/4d1f/shM7Zi29F127cRjymzN6
bZ5t/V68e0tffhEPQ+72S7GFh3HUAvk29v1oeceN9fv7bgsxfZApwTbBWRVctqemo7S5QScrkSkX
XRUG4NBAxyMWTdN/LqEdeeymsLJPfRSuf4tSUl8YmEmeZ4/7QsJacn0MoT4L3JlleVDDvHRHs+po
fOnN0lhAL1XBmqa8lGOZrXHf/LYw8aeHviyiKfP9WJ+C0Np0sg1taSX1d8qAebkrjjqvKsIjhJXT
YA+iP3Bm/ovKZXUthxAHNCpdbrbRVgGbGDPr48gosaekZGz5hm/Lr94qQhsVnmULdVK0q5efl0F2
+YNnGfs77Tn3HkC5DS1286kH7n8O21Q99n0f6mTRgXgTkuXf3NHtqL66gtTkbZswJ/4WTUjOy/Rl
+Dp+Y1wYdHjIdz6Kdnd0a2Gwo6zd3PgiOUzSzWbO0yTyp9aAVr52XNiffA5dGAJydYdcTLu5unXV
hMcIm/uTYYtGW7fnLVolcM7mhz2LeCQLOEJeR9pbkfqXyk8a1wi+OIP6OcWqP4w4P3+DwtaMKrTJ
nq11K3+U29S/8TRjXIrcPS+4vL9VJczrvovg6vaT+aWruj3SiVRfQzsM2GcF04D7AGBYjfVvii5k
n7au0ISuxX61APOmdBnVjutXjB8dgQaupnIJHzqSoZwQnJ2O1XckExsk8tCd5c+4CizstNa8AzHu
jwb38dJaIdnBLo+rrGaRzL21D9WD067cjE1uoX6FimocrmJuCGFeLEfluOsJdGT+hCuzHreywmGH
xLwnWKrijEBb/wc0yk5JzKDWT5v1FpXb+DJouX+xE2O/OoRVnvZwv2v4Ip2YldSrvSrOLjsclxPw
eXEXreN4GSwXutpqmDGp/7IzR6y/0SVI40xlfYUKIwXm7g6r02LxE3BY0uKzx98HYweUw+714WIK
YZ/drde3kLcwwEk3/BgKoFqLT+R3uVbDv74NCLPss/W2Qw290GewXZt1Xy4+EMjV8+rxT6M964LY
t134q7jZMFaXtyho4muxfhN9U+60kIQOMc+Rubhd5XjgTRYhPDp9gRlm6wzPFBcSIFsgj+0wN3GN
N0mKnhRMsQTyhU6mfQUBiyyVcPXsnl0XwFFsVp+5c7V9dGuH5Iq4VcYHTanjeSr3mWsxG2PSsebS
t3p+dZBh53Kk2kCnrIWf6LwRKNxp0cbgEbMcFxjAUBW3yVKgCGM+tKndOF9TE1oX1kPld3m0hz93
y/cQ5SJxwwOZf+naWoA27Pp9c0Jcl2Vzrxgs28VazXJPEKY/5PEYZQX1yHdysaqDVRf7O7YoNeiR
vSczk+93+tA5eVxeaQLfjwSkvkL42vNs4vXMZdb7ipSc7ycjhmdEQ9RXb2LWprkutWS4ttgtts8r
r7JOsLEN0QQ7Pu6EMKnTzs1v45A0qwmD/wjmfvxVkKB5xhon8LxhVEqrXU+sSJ05IfkaQR+PywEB
y51S3Yfmne8v0Ioaov9y/K3m4K528U83vZVhBHBnxbN+cHjmMG+X3J6ZSu3+NulGOKnwfOe1sITa
sebt7k4XjeQiXe/ujVuYfScxPDlsWIYAxIxrw8ojZ4IrqMR7qcc5bdRSVAkLPolIRxsThGumQ+Mu
QECoKvp1thYZHf1Gtz+iwEeFRYLLuA/ByoXrVD/BhKHqIBRYFy3j7jx4eIAsySU4xDu6T5j8mwOZ
u+V30AfVB/mMCdMj3Cga85ubLMruJZ50MDx3PimCspTdx9SzJT6JNW0tSTn7ERccctEk6lqIIndu
HmTjgXABlp1aUdd3S5cje+fevOMB7vqukr59T0J7PFl4L13G7Nu87QyF8H+k3AhjWC0OI2tAhSu9
H93QfPZRoMgdzwsH4RLU7OShJAVjMvDc1NmAq8+1HoF06TLFgSa1fWCqWA8BmgL40NKd/FqLLxco
72EiS3Jwo56Tlo814BTZuAKVeBMpU3GT8i3b320gsyXBGiN/F7CT7yLsHZhcTdzQS6uvjhs0BLl2
/Ibwjjyk9zxswfhcGKPPyumaFXe5XKCalPOvqU13R0TdhufvLLjD2OcCBpSl4r8KZbVI9Hf0L3U8
lsG7/tLcaMCZw3vM3VoQzedqeAZR19BNsEV1wrDT58lGKO3MKBjdVDnmGWIwOMkovbRjRc8vcm0Y
yZBgc2ZPav4vJ4Pp/KDKIH7eHQ2oUahqaesk8DYygIRRlmPYzc6lG0F1iHwuR70WZL5K1eVLutpz
eKfagla+IR76/c6hm4DRbHb60zztDt30tjRPImBob2K5rocwaM2PPCjztCtpRT811PF8FkMw/WWo
EGfNlepoRGtnxGeGN9dEzpvxVuevHEiviCXKOZcMlt/mtcVnOa5uCd7j+tey6+eMLnYwY/Qc0SQe
yT0EuI0y9riynDuIiw0dcrY+55gwHgJz2Pynts6/dHNlfSEx+P1Zk4C+J1xGRXvTVZfNVuNNFFYP
5BkP6tpYK98NNvg9lJqfLRbMtjxRSFJ0xJdkmKYtTlC/9n9+UE0ZiQPBf5Mt3jb23lQJlje+HPTu
Kx1g+c0GXnkoPNmfkNskeSSljzPygZ9YxSrLjPq94XUdFJe1ukWKKWtveNBVP/zqK6t/suLAOotQ
mTcF/UX+EzHKpHO8yJqsS41SGQTx0V2a9tmYzTs6mxGID0P8NyCfRIGBsb9h7KY5z7QYsZh8jp+8
MaquTa63928k5sHF2f8vDP31oy2ZPshTmT+jMwGLzyt3h4QLbHuHhKZTb1ymOwv+//k7ZEjsxeJL
karYXm/71BGmmV3zu7Q97yUEtb5QMt491a5Zfnmjt3mEN4Jm4G2P1QDpi8pKzVqDCcClbiIC4fAi
9MMlP/p7vj5A8lFySK1aX6f+VCNmA0cEkFFFNPwXrWRmM04a/VjMS91nE9t8XwObY6Ih3/prX3zQ
oj3GiH6wyWLVX1Xu4DM5Gko8Rjv5Z0MaZv64tOZvRRXZcZr9JXqMVgeuaLba5ToW5C7u2Ftov08T
MlVWCluBAM4yrC9lAWMyIAoXc3PIpxoGp6qpxjuRvI66V6pWYiebdDncIIWt/1yJCH2Me1+VxyHE
wU4beMfiSJhI/JFlHgwnrUjKJGXE+U0ZktvZ740TBM5pZDOqm+qWD4FCjXU1YwD115PK3hcrv5v0
uscqlRwD9NZp4eQ65cK3qSuUnWZZbzwSp0JOqldB5qdcNHdQQtJHf7G8Gj0AzGY/jvMsLlaolfvZ
Ycinc5s76wuHYDi/bVtUlBczuJv/TLWa2ZNGWTy5XOa8+1D/Hy+fcv0I+hW11y63WtrcGKTr6UFM
qt5ndDjHHGnqAAnfx8qPDpZUqzUcPRGoAxC6ywq7MbSl5F+l532xD7oM7e0ncP63XchN1yJyJIeI
WhNKYq4t/Xvee4+fFL/hzTYDb8a20T9kiQJb3WQweTANvdqczO6oEtSnyWjuu9iyjbjRluJuKeqO
go2kc3xYX/a54RrUBMAvXW77ck9r4U/jDRstikibdGIs4MhC6LtEFP1o7uUSe/2LGSHvHu3ABv5O
iRua8cmLuLdDOQsRv9m9TVX0vvrLfkVt019iiIFBEnIyy3Eo8TnjZMzB2RioQxGsLJUkvEJpAS36
wBTDcw6AQ2yITb2fwR6Rz0Ag3L0U/6x66ZhRPvAJ1R0f4fQaiyZHRrB8whqh8H8p/O7PgtDK3aJ8
KH1no8Jh6DtUpRjH7BePC8L4SFMNt83xsXTmKh0EhKGIRhCUbQ5IUxDg+9l7c889MW5vupTRG6dC
fPLlzMFUNZy9bjSdDNwqdwQ08AM3Zv9n0NqeJNdAvVoCyeCk9fhNxSA7dmkbcdE6VGgmbE4a+mPQ
grJPU90KdNO89Q8QSO5T0xbifh7X4Q6ybXgBpf/lyLgitldPPxkb6+PkBnWmCx6N2O+cVzuS8xMV
6e3bvqz580RxgEihiO1bMIbk7+1pWvPX5ls+TwNrLdaDMhYnDb7lcHQWTeGBUUXz4ce52t63vArl
Ka7RCWgq4W1PJdtYcOz5jr9Cafq0P0QbfPOBU2Nlldew9+WpFLyJmcirUR6DeudgXXN4RRoMImT2
/yuj3eZuzhkXPnrm86jbzOyREz8MdeRRzDGD9R+aNiqHPyVlH/mxorkleIAZ6nTKbryxu4X9XtVH
tzRKnQTGNW+GPbRuLekV2Cyiq5/BYsj6qqH6mlwwuAz0wnuyc7UzXwY0x2PeWF78k5olXGkXwEYe
VbPwKO8xLT2XIA/NfMG7Q3fYxn762gDtqwvRqtYi4LazCtEhTxtTd1PDKoYgde1dH8jtS23hCm4B
KuGjR6jITrzRJvVG7HhszmvX81oAsZjcJ8MWvuUpiIp6Po3C1eFbCO12dWctq0xrikDOiEcr5v20
NHMK2jJ3WSEK12StdqvuxUVV4NIN4ESAAqhj+Gg6o9er6omaH9ayXpijxeA4SQcEyCWHWUBeWWDP
yBTamGJZg4qQ7lu3r0+9HfJf2dTS6g8yH4w4ylCsEoymmUxCgMzlclMvwT+v7ThSOGLC98WV03ne
q+YzQq0R3zLdyls7iC82Z4vIE7jfYCGA2oj8Fq5EK34qOya9Y+8YFy+TsN36OrLt2U70QkaIrRDV
Oj3pEoe/6irndfIJsB1IMevTTIRqBFDtI5m4OUwL4ha5s2zY2c2QunvRuyDEKB5HRBqWSth8sEAm
hY0VDD2214+kUORnMEkKHVfpL4xCdBzuyUbBA85ZMfKmmVbWRzEMrOatN3XxWTfTxusx7NEZIYAC
WnCcSpI8J9mzX8u6DT/0VvoibdioVF0W1tNktbv31tWXTTOd5u8GkhOEZSsTihyL/eQgfVp/KUZf
63SqivGbz4nr4nfLw7axEW91NfS5QzHrlyViCbtKHU/fvOg473iUlrmhbmDJ/dL/s1a16v7NXYjD
j7DftBdNcQEjSr5TjlOObbkeYnfsge+iaCTRYcq2Ku51yW6JT5LLYcjpEPZCvsS9Xfpl6nN9Wu9a
f9vCE0neZSLANEzi5FVbOJ6pG+hfcFLil1E669u8yd3NRj6U7sB5vHc3a+6W7R7NpH7uWSf7w6yB
btMgAok6ekG35ceWoprzIH15X/UN+ivXfgwXKiicu53vXVo2Knqv5pHEic/A+rtyc53feQPTxc+a
QqCAZAS1o3B6Wn9pdFvFhrJt+gL2pkJtXRgx78UY5+EJwVnkmQJVvRWNU33thJFePUv7P2ZmHwxy
cBdeSqKs/LuFUgWdjHKxqUBi0o1ecQ829VrnQwoMgtzUcY7KKL7P6RbIonoh3RYRy9gzOtag+cFL
5pcB+fbozsZ+0JQS3DASBSSIVcz0OdJoRO8ZUst/AAw1gGpT5MdvqAr+qwbd4X4mqrRbxHKpc0cs
yba5YEZ2238W7bd4adZo+0KGrl/LZW//7jueZ8oTBjE3MwQdeIF1Z6Sb/MjabTZvYO7J94U6stMa
lsF9l1Mg4ceu9RAXHDuLRHs+Fc62gdZaOHEdf/NDPEehe2rNPD1M9FIR0Zzy8LoHUDN17E51VuZM
l2ljN81bvFjORx93Hi2/7uJcuMnWXNaLes82rxjsAzq9wH8C6eeIMFYNtYPAdvJzTxziyMFPlzoc
qOAghJIY2TmEobrZyrFnxwoZrybf0UyUE4wqtHHNjL4IgoeU4CjfnHKuHgm9w+uXCuVG1L6Z4+2y
xDo8joyfRzHW/SM8FEU8YC7t3VCzaQ6Hb3tou+Z7UsjLh36oc4Ca2fsv7Cynuavbjmz3gkfxEM0q
Pnn1/zg7kx3J0TS7vkoi96zmPDS6amGkzT6PEb4hIsI9OM8zn0KQ1BIaaAjaSXqieB0deqUkT5ab
mWBALjLcI36jkfzH795zLcEpNet2EFVpp8LgoTznRtaOvXD+WlMx2RhhX+k3aeFa1SXFykeP7csy
NOTMKYYetpQl+IxMFMzo1sV4y1Vol4PMhoCD+wqobFeDCkO4AIol2eFbVVmfptq2YqNXX8dAZjCt
wQn2QBOY6IDdwE/eBGjN+6wvoh2Gs84edRd3X1R5P5CO1l/MIC3R/WHSBydQgRTRTW6vBpBvIbUc
SlNqKPG0kkYYXfC+1+sYmscyjpuK/QJ+0WlnMBVwuqbE7qmjcnZcVdG4AlI/lng3nqFUaLau5K+J
nEtXdQpYjxEGo7HfJuvUGrWHJhCrH0lvllQ0amtbBpFyn6FtgW/MptKjK0hobEwDGYcp5WtF4FCM
gxnq8mSGFSw1cDvqC6gGw16p+o41Byu3BX1MUjkuVNUaQWVauhwKJhwu5VnE4as++pdoSc1d0hY9
fwaRONp4OdOnvpDypQu/5cLPVfNbHnXV9wxM0cWgT0wafUAFRSF5g51PQvBFeWRX6aBBDFn1rtQu
1u+YWVsnkThZBYWh3bNLES70uGsuCsmPa0fl6ac7BIDSTlfJv6XzgxTJsKdOMoDGekrR10t2z5wc
XKhxnH8rylLa5L7JbdXQFCw9tQ43CYDYfeQ23WTlrrtNS8ztlnpw47heLX9neTA8iK5Mqdvsi6zk
qMorlthe9VXXEUKkh6G1kQlTxA/lxiy5wHd/rbQCzX6BfWihoSRec2pKdyToKR+WKptVb2NmUfFg
llL3RBqFh2QtFSDg5agFepkXE5kCDxCpTL5oq5blT4VZeGQpeAcpUbswpXedRCcXrLkEBlXKtXK+
SGoxvWIpV6M70zgIcEeU5LFfFpshrtJLzbfcZa269b4PKayj7nV3aiGIjyXnhyWFLgHrQjax4BZV
Ib7mBdu7LsYLIumSf8ekHl3rul84nqznT2LUxBskCvolhdRqNcg9Y0DOOe86LGrL4Swt2jGwUa7R
/SD9qiC1aZd1MupQK1l1uKjrpnIQfZXy81dRGrTnrmqEldCr4SW7JszSUhMvDQX5pZeZLbA2KEmv
EZbv7+M03g6GHF2zV5MGxwyS/lJqMryYzViHS0AREt6XjH0aJC2YnR1ZCwHEVHUbyyCohpVFREII
ZCGAjf49DDM5vwiZ1HzcSJ1WVGTVILGPF0DDWDEvSsHQ3CvRZ9HG6TnhdM0dIstADVkU5wnnniEk
HCiMim+ZCVpPaGFon1AEJTc6+3QNjovr1wysiZ6P1RXH3uwv2LrUSXTNPIy7eZHpMRrLS8rrZHOv
RhAj3tuQAJxemSNqtzsBiVn2dpyZeggnOwNh116HCMfwpB2ruSsLSWWBn/28pmdsXDgOidENubzj
5nwtqn6XluJZgbeyYoHj/YDvDipVMuI4lXZYJLGErau4PjOVR5lIvx+aFiTUKRHL6F1fD2zdRn1R
iV1+HqtZmQFwPcHl7KOM5J1XNddsd56Z+k4Arw88SGWGTh9cBjFkefIOzB1mbe9eiBB8n/UkldlL
onciWhEZm0SWuN/VengxeNXPbHtGG6fKgM5FMZodFJuYsVraBsKZ2RPKHDauYMuUOfXe+WjqHSWQ
FRA0Znnmw5wRxpHPm6EmgkJgSYnJKVohfjqP6q/McgmSIgfMEGj5DirwIvuihMOJuz09sU+o6Mqs
T5ZMoD57snyno70Q7BgdHPIZRDgBANkzc1bkWe9UDQ3jRVbyIVL0U8mTa7zAzllvojzrnT2HA8zx
ab6LLfMlKrMbTjJ+ntf0vG8WSh0lRjTsmFCvRXWJx/W8tB951jX7oikpKAXDTgREb/Y32hCdB5aX
Zx0T6FyAU9obdh6Jwo4qTekqbC7Oe8HfM0s+DIVGLomFXAk93d5UrlFLFFsUl82Zj3LWOf0KbXFl
Nt1O79p9JXlrMQvPyimU3+ngHy6cJzkW8OnbXSrXS+KbvlZGfeYdn/VMUwEAWEtVu3MJol4itNGW
RjHIZ97xWfeEh4XbHfHOThpC96rs2eKCrQ/OmzWlWb+MgDcUmoJWtZp84nmjv7mudt6VS7OOGVro
GLoSYqzmU/m3hIzNQqJGJ4atA5ObNOubpZDkbiKPNVRJo0aQzZmS60vnPVJp1j1Nq/IjqKUJ+S8G
Yn3volSz85ZA0qx/Cl5lRq1XFjtkFEjsY2zVhQTQ66wRS5ru1ofXXPV6DQQ15HIGcCARgvcY9mF3
3hT0nqvxoXFyrEdZi5p850rSZEczWMxGoJTOu/TZ3GlKSElGI8t2XjqagDLaKw7lM/u8xmd9NIWB
FEoBl44ZJFpABllJmFzPbHzWRZu4CpKmZXILxPgBugu1mLQJT9wW7X0i/mSCFmd9FAuXqAyhxo3B
I/sgC+E6U5snqogQ03JyFuHSZJNg2djmxrjrs9IeqnS80EwrGVfwJLwnDI3RNtTIszHcymKvU2b2
tNGhTFu9aj0KFyRczUScL21K3bduyW4XRgNqEgFvaTmgSWxQGWqDrO2KAbx71/4wetCouBcXHAaY
N11qRdexiHoR5Vp/hRsj2BnApBa+L2zjRr0PSus6JKGq6drnfvD7ZT9GHJKxzRtTPjY3UqF7MNM0
WtW66C2R1VirqLSmqmp+G2EvWcZeI6EH9tuthEBQQ6IAO33Y973hrcZMa6pHAgA2Slx22QJbl/AK
Atjg5EBrUUBA422BoiDiUdY5NfYLnKgZh1AhIFk/uLYK172Gh7kUvar9SnowDsdadwj/VZbo+feS
WX4ZKddu1Sa+FtKW4oNfCA9GmfXfeouVgS7ukzSCJOPmxkYSAPLgqQRKYAYT6deQWsAOfYsAU6j6
haSkCFDw6qYYdNQFRwwXgdcg2Mz2Uh5v2bSm973pumtNAH6tI2O/Al2GtW1A4tdCBFTlm1ZTblpT
61ZsAhNMo0aPmwtDuJ26Qr1Uwq6x9dCKn8MAWVVQC2sJichNBOAKBtsVxarUSbLwcYwT02Z1lg6r
MRc28EoecmHoOBbBQsl607GoiA0OfOUbFReOjSgU2FHZDxu4AaDsI9+8gMrYoTIYLgS8lnjfNFvy
XJcgXSjugqIZePf1fu1CFt3oioTJIDVW6K+qJ04ZkSO0VJRh/nNaaSS6Ba0mRsVoy8C3bMAm4krv
BFm3cdbiRdPlcm8qEOqh2agFhGXqdrVSadu8GOoL16qvMl7GCU67NC0wfWuzZJUFR6fT7KQdNk2t
X3Re+tjVw1qKzCZdZi3mJtXS47uKSv3FoImXISTKZQUt2PYNC8uSBDqzhTO7x91U23UhPkooQlYi
FGxetNBKbM1Mop0xUow10NXrJk5f1VsDzKf2WE11XZMbmjc/rcgcnMTAj21w+LRtsEQ5hYpB0tPN
hESLES5wI76N6nhb18RO3VieUYExr0rYQlJ/AflugOdMTHSgX5kyKhoKL/3lQBgaLJShGPFHUi/C
Lli3ys4jp+KL2jS4IEtTvAdLoV9oXYaRAHZt8txBe+EmqJ1N4JU13AOvudQ415Af3awh6CDbRoou
XgQgXb9URSWuGtm6KYQw34wd1SHDd8AYbXWFur7Vt6tqqjVjb5OWhVYuGpXzSxMN1toMPPg48Arg
JfBO25O1Bw9MfxtBAlolXbCrI2UPx+y74bXmlRTK0Jvqkp49jPn4ZQziGCxCEGhr0P+ynXWcmbaF
v0tEhZpXUg0gJkDckjJhISDXNSMYV0UbKBeabISeIze9uILXfKkFlmw6sMcRpkHjWqKqcAUnHfJp
ZfXi+4RaQDmJbS3UszfJTQUOzqPiKQgoeUtVWi59/J4X7eg+xYE++cPGNrlWOfpZyUm2owZP3wC+
azXTGVamohpENL+Am8Mw46obXAbfMEhKT5bAJg7JOomwVE8LR+CEEw0g8ln+3IrXGqCLZd8NAnX4
fBI3GaUgLE3cMI8+bqmlWZWGYxL/ziV4Jc/Cx1w3BGJ6UQ3xNcIa95LYhmuBITxPOQFUFAFxNhoa
skQ6EGMMBxII8a+Snm/SqNzwggnXHpadlWv4QI8pMJg9Oq2sTFAHaAUULYx+dGe3GF/zFGFUVCnR
PQIuGTVh532RBKu7D0VV/1KmjXApZigf7a6pLeuF4njzQwC+W0LVSYsHt2zeEK4Je9h3aCUHHiUK
12bnCSDpBp6oU9TGeMeiYlzViZ+PDhJgJABUyX60asl+utXJYxMwoIgJDqBBjV84GB+ING0jzHO5
vLTGsnB8q0whtpc3dYcRL6qJ2lPU2kNnUvY8GTXTLdDg1gtHit5GrIvgGUlAne1aQW0Hu0aBdxF2
rWXYilV/LSt0oAog8V2bdMjposocKOTo9bcG/YOdWvWILEPVHixlEpPUGBBdCgcOeBMcZTCKcX+A
oJFAh9hVnpcbq83N9Rhl3gWFE5DPUrnDB+zjrS7UGyQWiaNQbtwKlkjJQc6XigZM2h4S74ZzRwKK
RrXpOlA+ik9Jtf9J+VY39gLU8OLFoLxjR33prbXcAOdllQ+tH0vPIo8UXV+C2wocRabmWv4Iu2ls
HLMoM8UxQ9n4ErcWlbZCFM2rIhk38JiHjaqh/emJf1gX4YjJVVCjb17k64nDQXqK4Ez5CVbDvMtK
KqZ1HLwqIqU6VHVS9qUZUnGft5b3pZ0q5AX+XidmQIYzkflGuGBNE9t+0NTYPgK4F2EstddCg5+6
cRPoVEZtKlug7g84tKSth1oQm6nhPxpFPlwLYaKupzIHimC1l5aWjAkNAB1VJmB/12HdjjeqOLLx
ULQdA5oHMjGGQL/Kq9gISbFA1GEb1HELOxHjkikrU9BiWxJFjyRPqz1qQnBVBDM1tx2mx4csbKsL
02jTR8xSzbLWFO8JWWrOAgE9fL0iFWjYUP3vs10kkQIEic/XSJuqKNM1fsoYFMbZosvZPAujioFD
9QUH4foycAtY+vqgOF2mXnaAchdYphnVuvhRrdyOqAL3tkDDLWFeKuO1zEzKug5WjdLwCdG7tyQo
Hl0WYjZasvRm8EKeXGII52ViirOdXJ0haQMVpu7qTC0iO5QLDWV7hYrmxFZx2ld9tsSdbeawmtZA
BgYFZgnK3wWQBO68DA4HmLgMwHnouvN2duJsZxf6+Nt9Vjk7ZhhWkU2FhZPjVwAX7xuNf/rR/7P3
lt38/aKrv/0Lf/6R5UOJA6We/fFvD1nCf/8y/Zv/+3f+/C/+tn7Lrr4lb9X8L/3p39DuH5/rfKu/
/ekPy5Ri+nDbvJXD3VvVxPV7+1zh9Df/f3/529t7Kw9D/vbX339kTVpPrXlBlv7+x6+2r3/9XRLZ
TP7Tx/b/+OX0Bf76+6//8Ou//PrXX//zt1//7dd///Wff/37r3+b/vff+Nl//fWffvv1v379+2/8
+F/55X/87df/+Pv//EP7b9+qmo+S1L+oKmpwVYPDCUKOvWD39vffKH8xVVFSzak/mzjvfv8NbH/t
//V3Wf4LojWRpRrKEZmaKf+oypo/fiVpks4CwMJzOf273//P9/jTk/x/T/a3tElusiCtq7/+Pu3Q
/+ElBTk527mLSM07KsDi3mNlGI07K41tWTixcT/U+Gzj3g5VkhZyJ+47csn0pnrKA28LCW754Zn8
8V0+XvvUzGfXPjtZa416gNZaiXsLA3UhUGs8FcU7jQGftTzftot5CHyoEfcFySYxspiWilyIa5J1
qaxR52/fzvsK8y08dG3ZHfmg0sS3dkG20Kkd9oFvMNu+Z408yoGM5L+RAXzLgFPJp8vM8ZxTE5WQ
Wj7246mJYrZCh6Fsj9dJzx+N/MRB0vvR5Sd33pyNykIIWRxRqrSX1HGlKt7OIqauhSTSGRlswfa6
gd43xcnhKtjgRboxygLNIXZSLb/oLe3ak0Dax+behG0Y+mz0xZ2Ow4B1er45/sym8fuzS5yN61mu
mWAgRHHfa+EXYoIWeYiiK/rJSmSHj2V9/FMOvNzmbEzH7SXVzPCw0tMXhWp3H57oNQc6pTn9/MOj
81KhrOKKHm+IT0MUkTCzSswTIegH+o056/AemkwOOrjopFGWLCKMkewTyHiQ5kp542YnvoIx9cPP
HsGs58Mjkal0j+JeU970vtoXMSmGpN0OCNvgbuFiF0yUXAaGYPQ4orbypOYxidLlEE1y5mrZDaiG
SOMoOY9o0nwlYIAlAsxBP+L4GhpxT1gGanpJ1hbAWwLJ3K7c9KJl43SHrYluARfeSOG/9Cyb1EzH
L5/64Tlv6pXfa3s3v4TwtRCwfWmtfzWI6fVEqTHZAWRybEdNf4UxmSvRFizkskxexQUaT69eGlG5
ZuBxAlnfUhSzq6i7EpoXaOw4w14BPSzaAD1FSc6g8dqPIVLu0J4OLU31LhwVzg3K2+Mv4KH3ZDYG
pl2o+eYYivshvS/KFzW8kMCbHm9bnh7UZw9wNu6FYVsmTUwf0iejI+dtaCmBZE2K7irc9MN2qEkD
UG/gJduNDF0M9oYymE4X+Pu8RzCt4HONhQelRFZSN7vISjF5+YlD6o49NO2JF20azj67zNkoCsAZ
+VXJ+9y2+bKTv0TwXcrhRQJ2m3F2Nh3pwuA9fk+06bt/8mHGbEylW4LLFWpxr5ju8xDijjBv9Kq0
XQJWRgsnWfwG0ZKupV3Xes0RkSg58LH2OJiQ7cDZrQkaaMRnL445oWTF6fHCl5K2zyF0mEqJXj8H
P5/YsqXaZGPgW0QzGO4sBc2p+lXj3fIb4UKqZFvLf0o0UkIYRDy1AO66YFdgp4jWOIayaxz5nnjP
vj/LLrGZYWh4MKO3DA8dwIRzDqBBis9mAnyuDWQX7r0MCidEqUUqwfE7/V7Y++xOz0dwEN6YwiQe
K8d6PjEBDehWkbPGiRsvLXsBRVvJvI92WnoxB2zUESpZlWOXwcZTRgDdc8/RJaF7TC8SKppbmMJ2
I0HZkmHUH7/KAxOAMZsA9CxUCrIfhj1r5Q2qrctQ+HG85QMTmDGbASySOVxOUZha8GdbylLAzqy8
JsVGIkzt+EccGDyM2URAnGsIKZJJphaYsZ/a7psivB1v+tB9mYaUD/MXiow2qtBA7S1rUbSbQTsx
4R66K7PxLo+xeecS7eoMI27TLCQOtYtya5LoqZb3xy/+0H2ZjXt6nCIzrfgQgu4y/Sosfujh9fGm
D92X2ViV6R1ceY9wFb8keoaTbOdEuwfGJX02LhVWYRoi4QX7XPJJ6ynXHBgvEVvDd8d5EZpbI+A4
CZ18+RiEW0KNbZLSHrq6dozcswOhciSougLxjN3kSWiDlVVpiKUmp3i58lxl1Y7FWkhAyEfSwi/1
bdDcVEF/2xpXsuYvquRbpabwZ7YYYPI63wbe0hJXYEBVLzyxpjtw8/TZYCO0BtmrrsGiqOTYoliV
lnBmy7OxRs8RsQVBMm1S7sKBSN/4xPhw4H3VZ+MDBrY4USV93CdVjYQ7Womtz3HubU9coBGLp57+
55OSPhsrCtJ7BfLtGCp9bHbbUj3REQ5d/fQgPvTiJgkgMlLo20fAm0bvYgyfx+Hn4DUgtKUTd+jQ
Q52NFCBZCFwgEHEfez8aae+SinGiSxy4KfOhIizzTkZ4up/QHdSD8hMXfGB00GejQ9f7kmG48rjH
N7LSJdj7qX8teCfG5EO3YzZAKBq0WiXgdmDKdep2BfT0xP04cN3abITwItHNyAAc95l7X1XCQnVZ
hVOwPH63D7wq2qxviqLqqeVQsti3EFtHDz0BEGpgkwYEn+31+Gcc+gazXgr7OmmMfvqMclOrj0ZE
gYvQguONH7jx2qynBllcNmRmcHtSp6CPntrjH2p31jd9ajW1mdBu8y3GrntqeXSo2ennH7pmXpsC
Lnlt3HfixgeSMTrn3YZZd+wt3HxlzOVOAVwddiv9xMx36OHNuqMg57nWTA173nUr3krswZRzTlZV
632t/uFexA3k0hbq9j7NAWs4fnZ33r2Y9UVs2ARETo/OYl8zbjTtRE888OzUeU9MRhB5+XS9/tq4
y5rlWZerzrqgbLEPKaj8MlpfBordjuvz2p11u6hgkVhiWNon3m2vvBTd23ntznpcHeWBq1sMSIS4
9NGlj0jkvIZnXU7su0KNM8ZQswd67/jRmTdi1ucw9I9u3KrjXtXv5fG+PrWBnW7kJzsdddbn/AB4
k1FzI8L8Vo/q26YCS9KRiVGaWxQLZ96VWQf0ap+YvYxP8fEADMIu673zhk51NiPmLa5zqFrinkpi
PWz7/ry5UJ31v8QPIv5TeKHjDfkboXVeR5kL9hshD7F+0+7ApqEBUH/eKnKu1ldGCdFJxHjRJbtU
XblnbhrmQv2uTqRmLKweCpqDcAcr1/F+Mo03n7x3c5W+6aeZWWTch9H61pU/ERitgfbails5VG9V
Dy1JfXP8ow4MeXPRfiSVktuWxsg+maOk5kFKvx9veOrTn32HWZ9Mii436pw+KZK6iF5tLQ9MA9rq
eOuHLnvWMyOKpBg/Wev16ICkWLX9l/MannXGUKGCmRrc+rZc6sbGbc684FlXBBdF8Etvsjg1zMUo
XwfnXvCsLw6KDA28pmGVoPJk2zTnFHjxm87mwlJpktDweX6pv48bEEJDeOLtPvBmzNX5UP0qxZpG
D4uIH4ONbSPfpPC6jz/Ady3xJy+ePJsVRUPuPPiz414KX8CZ3PgWioIJDpQuJIloBO0xw6wJ8NwG
n7MYDECR0l1M4LO6UohHlwZxEwTeqauZHsNnVzObS4MmyASl5Gqwq9tuQhRy3ix6LEk18G56Rh0G
dmPckct03pg/VUM/rj/bLJjgUfGwd2P/psiz6/LEoH/osc06dA/j3M9jvgkRRCEhMJl77YN/Of7U
DjU+6891Remqmd62GqpEEeNhE+8D+GLHW5cPHMLMpf6kwCplBYZ/L5ecpbQ9PkJvleoNEIMX4s8c
AQmNJws7eWj2uiQvEi10cmJfOgy9wHMWmiyvSHS5ylLBiUPi2AxxV2P+P355Bwaz96v+sEwedanC
ck8X9kXcn+G2H05t/g61PBsceoyAMYsVRh0SMbMtIsvjV3zgcc09AipZdYiDaTeABgBUTIVJRmDF
ifvx3lU/6TRzmwDCsyHVpzGtq4gNwNUPrVnE2x5NACl5XPeh8tMKn8XWWobt99R4UOU1fFIC3XQn
LV7jTt1D9BjyZ3VMllUVOXoSrXPSF0OkUFasbPPqSRPujt+LqSd/drGz8aYUw8qqumTY5yRGRMFt
heMzkeBtS8qJznHgKc6tB5R7INMq4rAn4BXg1s+hPm+MnxsPYk3LsVenwx5w+8DG5Myt9dxyMKJ1
IhWDUzswd7aQhItBL89b6v+D4SDOe6kPuduQ0LTITtsTT/HQPZb/PGwqhM6XYKQYgAydyiIp1fGZ
B2nSbOovkFNLapENe52iJzLY5+Pv3aErnvVtq0U3TsjdsAeuKN94Z/kVcZbP5n2Bmu+AJm7Yk8Oi
XZ3d7GwPTKJPjXTW7fftwxi03/O4+nH8NhwYisRZ90O16NUl/nAWbJtQ+NqbwdJV4vM2DnNpGJEA
geZ3/bAn/YaaYXneIlOcvsuHAb8dWBrDJMSoEODbXxRnXu30pnxotndrj8dHswid78L+vNFHVP7c
KkkeQV6qvBCpfwOH5gXYxakinXZgdSTOel2pK3/0OrciNKL9ajE1a2g/M3elj1thHIB4e7diCAK/
1BYadrGhtpa++Va5qV1PyYXuvSDkqyzbW+YtL649UOCQH6LyGZQ6fxmWE67YIUvJ8im2PcyTNPzR
lcJWQ8hquhutuavxFpobggXcEAAHJ43LWEIYW6r2UCiANZZTBsU4krwrloDIJFvwH0vxy/G390An
FmdjQ60ZSQkYcNgDJK7IMyid4+2+j4efzEribHQwrCAoBk/s9x66Gt2493zPjiQRcf0XV7gVg9c4
fhOS+6J71toXYvXOellMazZ6+L1Yuym5eXtTWKbphhy+49/n8/tkWrPhIwo6CPmWwInDtzYjk+6s
2cS0ZoOHYfXQfbSp2Z+YqZr2xPLo8yWBaU0//9ARmfGkIZ6eqhs+T/HT8Xin6z/c7rziPpuZP7ev
QHnQTWjjVAyeFH0RqCeOgqev/Y8vDW6YP7erk4uEm2bsKW3jF5lMFYgn1PBOI1UsObUYP/QoZ+OJ
FdcKK3AOAaV27QEQzE+88p9PBIhB/3zxsIeqtlSnZ0muqiguwtQi0/RUcenQVc86ajSYDSRQrjpD
wJFtu3x7/MV+pwx8ds9nHdWNczRlxDjwLC/IFbqVsWl3quOCkPEffcRYo9o5Yqut4iy8CeDDCdKV
ZAmA9shEqIoNWTEbTR12KYVLAPzLCUMjZsatJGiOILBLyWEovjX5pgweRKJoUwknBgUgIGpODNj+
+NeQ3ueuT77HXNOotlJrygq7+qTSIbR1yyZXCSDU7K54BZRlZ5wveZ5CeRh0nGguIc4uxt53on7b
xmCTG2Pbs9qvyqs2J/EmTh1TneJiY2wymxCCqCyOiHnwtUBcVJBu5XJ6oacXvaZCD2XAjmKi9x57
9VUBnBNGX4xcuFeldqXJyXUWfRfrJwOAT9WDJPWInRT0lYKDJ20DMlR+TPh/X0DRoq/q7Mb3n+Nw
hcX6UmpHp4dxY2rblAzadrxtYy6yhrcAcrLUpIVpPgIvcErCHeMJO/w1TmW7Aqjtl2DQ5ZIEenXR
GxXeNxDGySOoWyOTSa4x1loULsiyczqgiiLGStNOPHUZidqVbj6ZykWUWYuBqBxrsIjigDxt4h0Q
b8xQt3tdWJaytMiSn6KuLf3wBS7BTaU0NukL54257/LBD6MY7jYvI0qYcxoSI0K7PeWNfV/4fvKq
GLO+RFHZjI2OtXaeP2TmhfmaQa5dkAaETSuHNRlt3exE9zowKBiz3hVono+ikJ2kG+/aBmQZUObi
ZGXywHg513a0kgBByOSLiIK00MtvuOyC4WesXOTxQ5yRmgVO+LYG3GMZPyrvPsu7XVyBXFkl5H0U
AMdavbS1AqaresmmaWPGxb3YNGQHcfRggFzPc0K57iDMPvnlKo4h9BEflciEOKCoFqxlkkdrNGiQ
Z7pmKacF4rTOUeWdHz4Fxm3qrWuD9L5TusMDY+Bc5gHVscf9K/JCiFMGMFXw2+Ojx6GGZ9OwC0eu
7ATuY2LZ5KSU7cPxdg88/bkcevR1KSimgxWzugjLXR9uhP6EVnda0HzyDpuzS0YeXpCNyFTZRipS
wVeoynZaS4vUD1ctI/agF7vOPOXhP7CgmMuZXQX2cucOPdSxG616KKNLVa9I0D3xZQ41P1tPmHAy
xzZjDnKDHnRVsMyHl8oKbB0A1fEncaCnzKXNVUPoTjOtWMR0r6ZEyJhbtyIDdqdHJ77DgXfInC0r
ZEIh8cIwQbNVU5pVfBbeRDXN2bKC6HLSrnLajbQVyeNJfWLGPHS9s0GwU+RGU3ROPPVo24s2hPnj
d/rQs5yNeCluQiktvWHPgapjlCny6cSu1JtmcpMe/4gD7/5calsKZLxjned4rniKixdVuCqjboHL
jzoPTtphEhyfWlgcuE1zHWumRw3sZI6o+jq15cZcIzQ7b9QxZl24GYosVf1q2GPC9IJ9eKraeOBd
n0tPpQhMP5FLPSW16lLqhm2WBXbRSNydeEcqpXP8KSjTG/jJEDQXoupZQBKyzOhmKBepgE9FAflf
2KN4MxL3N8TZOre+18ONgJbeDDYKLlexwo5NJlsxEokEaX1YuaWE97lwOiFYl4Fl9/n4kBePqVqv
xwAeaPoWQYsFkCEE5YpsKVM3V8ev/8AprzlXuUIrTRWzpGel9Zd4irLqCTpr2GMn7TL1v4dg5nod
PgNFhiK/zd3rWL81zO9lXmIOLewwQXU8EmwSFfuRczXBspw2XNUAwSv/VoqekslXf2oEPjCVGLPh
pe8FIONEBezVyOlqp4U5etYhrDlXIpq+FArNNEl55fembxzI4yf66YG+M1cfuoQ/in4xvSDmjzS7
Ebqvx5+cdEACTkjLn/daYy36zWixwS0plsglae/lXdS9JNJ1Cfp7MXgvU0oJCOdbbUG0vWOouzh/
krwXpQALTkZCwWEHMQ9rVQ5sb/hJMBsQ6C9xV9i4BpCpfZW6zCF3tSrWoZcuVJz3sLptudaWrUE0
micBFsZY0g9v7hQAtSc+SUzupPxSI882vRTHyxgc+/BWl5ucLHPhqx7dB+TEV1WwiskZEVGfi8Jw
aUrenVGavOmlRDBwxP5uV+pfh+7aI+ZBM1/q8qLUHa99TuMigCdkLce8Iv/lp1HfqaQV1f7lqHcL
X2WDoqJ4JwxJMRxFtRa+Ul36tYgU7sEYiEe9kbuHorsbm8ZpvBsxvR8B3bpbILZRCmD9Ii+uB0jG
6l5XdmNgOv7oOYa/D4twYXXXkQyAuHyM1H2uvFZkyugSWFl3HYTkvFevcd0tRdW4NovqecD05Osk
dJFILdxy6WrzevzJH3qjZr2g9ZSuyIi+22MsCeur4Cw3sWrqs0lWBfKRZD3tdjJmlMvx1FD8XlP+
ZIyca0KB7+GM9nsaFl3Y0DHpppbju7cemYC+9hhLjhJ9CZ+/uittvBCMr4L2w43GxWhuLfNZD960
PrnLy/hWI9CkjTYEs0lQETR2p4Rxq8p5wihTn03a5C91eSChwiBDdKEZe9E70VWn87FPvv9cW1qM
gQJXm+8/klbAYOgX67Z/VPpdKzpg+c8baOYa06BQoqasatbvBfVzh/3JWa+bNpuhTT1NVSOflALR
RWg4cescb/fAubM515RGsZ7+XWDT4k4FQE361DefmFimFAjzTiOR3/BDMX4Uwy4PqNpUDUb8XQIR
h5Bpo8cvWzW2AbAnaKE1j9/L4YojjdiE8FGIuJocNb0SqitFx0G0rGUgE268DOSf4OM3KWBoM982
aXqVl+4ilnZRL9iuOa68gDzQ/LEqr0lgrJtLw7vWlCvyLEnTPfNJzVb6li4MUuKypy+Ku0i6MDjA
OH5LD4wM2vTzD4cFYduDjfF4gyV5qf9oghOLhEPNzgYc4lYUIZnOIEShXPj6F5eTq/MueDbkDGac
C6TRUCz5IRCb1BvlCdHrgZXCXPSaNr0ndjCt95UJzoWdsq8/tGQtHL/sd5jdZz16NlT4qa+Ivqay
FSRVr/SNvdphpopFmVOpeuUpbyYFTMIdKnD7yiKJYpYrYrIIivCqJlB28IQXIw3eLEE8b/0yF82O
SNcTTA7DPtHrV+XZV9TX41/1wLOfy2aJCY/IROlGlOsElDvyqaXcoXZno4pnykGulLTbsJz1Hf/t
vMudNmQfekAAr2Yg32vcy/pzKe7OFCWb6qzLZkqiF0LG5UKs6c1Vc7L2Mb0xn7xJ/5uz89qNHEu2
6A9dAvTmlSaZ3shLL4RKVaL3nl9/V/ZTd05VCdAA0zONrqYo8jBOnIgde6nX5/OvGx7EpK+inhvu
wPAYBrRb/dHMsVAr9qkx2OHwWcwcLDo3qQGuRhcKmU4C3tac7grzI0o0xnpn5n3lU5kwhZK9VPNw
PzJGiSO1yy4T5Ez0ST64GFvsynWL6G14WeTjUp7D2s+ydS/5cAIcpTuN7YsSfsv2WTVvVbuJjHFP
DWpgp74p1bYevxeKrl4S/35c7YyHagx2fSdgwT34YvvF9/OH4+KtSDcalETqJIU+vnoaMX2105L6
SJTQ1jEj0stvfk03cSMclblnGI+wBARtMLpVazx8a+HfqnZL+JZiZVy/p2ndt67xzS7XrWpXKINw
KU2uK4n7/mX8at7hD8/7VrQ7KQrGP8aAur150JntLUp6pI9wd8v2/nsP5CYSKHjD41fYUxvs8kPf
UoLtv0jn/rC33Kp1YQRIliZz77ryWheLLSv7xrS+2Fr+EBeVm3igaJgktdeL45TXz6tW/OK6f7rp
mz1crtQQOy1yUC151a3PjHYKTnHe9571zVcZB6U2QagioWEaO4DD8sVN/+lh3JTnDJG82ShRPXSg
/dZF5X/vdm++wsmaM1Ad3K4RvIfSXg2/16u5VesuQoMvptwT83BHF72+/t793mp1zQXTx05MCXqS
K7eQ0L8Qk/7h8d6KdGewFq1iJFSc/eA8PH7r4d46aMe91oiLzkWHfeN9Zfjxpzu9rup/7ZKjpVpL
Bor1eqeUff5+p//UvX+z996aZgdtwRlAmqbdCHonSU0UJrn+Y5R6jNjabZa3eHbuOl1awf92Ukxo
4pzuZxHSRTxXmCHZLR5sJSeM5CIgViuKQ1085dVLpobrERf7WINYF44fiOW8GpMIA1Yy3D5Hg1GK
n7u8bbE80OJHMz4nTJw0G204KiCQaZXCwu7hxhjNczbUm1yhPJ28ohABK7comzTCnjXV4cKIjMY4
E+5wQlhtgJJuhrLdRrggatNcwVQ6jnKxNTu/C+6miYLKLgrXbSb7ctu3tjTJSF21EBynAMIsPi9j
uYsFWNvjWmZHAe402mq+bKxy3FhW4auh5JvMLRej9QD0W7OrKNQhA2ffOw5cja3+/ZohaMdGMJa0
ioBjlnalfhFH/hD8btVTtcgqn0BO7uJu38ovOhyvTvymKOFWPmWFfVwVCl9npf3s5fs5f/j78vzT
Td8Ev7ZKxaTLFqYr5tVgSp7a4+MYun+/+B8+qFtlUosDOIaxIdsMc4yJG6tfND5+f9MYe/33DTb5
3FSDxJOOBp9MHOL46ppF/f2m/9Ha/u8Ha9wKkJo4azoMlNhnJrA6iuR2hUWkfWqiErdieOU9/rNS
6Oa57Pbmp6C/VOhe0zbw1WG4qOpXPie/f3rGrWIpMUOpSwAm7kTzRSif8u/lLMatZCkWY8kKUTvs
5OqpNU/Kt/z7VRQg/30rUt9OOYAwjtmr8HH+8fe38fuHADLyvxctRUsEnBPTFFqFh/mL9XPNzv73
DZu3Kny1ray6H6J5ZyyWq1LTXmCaZgJm1F/Na/4h85RvNn+tC5R6rBnNUAJ9VWCDJGqTm5Htx+1D
Nr9869ncSvNjZKWwPnng2aY+fLNHcSvIT6VAx+uRbAijh8ea/4bfS5VvLfuFVtR0lTr8LlE7L1fu
KoYr/v4cfh8OzFvRfA0ifRKZQIbJuuknlRYSsvzkqxGFP6zAW+U8+j55knruu2gR5dyLTKF977av
P/Bf6YZsLECWJ6JjYrzVwnIxs97G9OpbHB0Vjup/L58HdTsWMaujXk7tfPzS7/4aZH/z8Ug3X6Qw
l1MqBPRSAzNwKlRqNIWwIU1wM00dQRTdRo695qv57z+oW81bSX3Yl4s+tHSFlchfKsvtyreJSht2
5v6Ytb6aDxh4Q8hrgG+YdGX6cxq4f39Bf3rzNx+xopfj2MbEnvSOls0X+eA/k52/eX63qvsmQWRm
VQSfwgx3wF47oOO9qZ0KKupBFgMpbNYFzPaK3GnOS08UBSrVsBxRnRSFP4PrzaVXruCMBeT6p1w8
LZjOhswrD0+J2W9CplICFIRAsn+Mw3va3qftWlw2fT2sJsN0GuunYHxlLfnPoMfvfp1rO+JfqzgB
El4oGtBpRaLWs1VRjJdV7o1YoIl9sUOFo6abOT0xvZC3ktNKl1i++/v7+UOQvZ0HSCKNkeeE02Ye
HfrwSrTbtPJzZu1G85t91dupgFkz9Y51gCTkCWPq75WXbmcCmiZps0wxp12W8i4Nb8DE/O9PROY/
v/08jVvBsDqiucnKguxWw0i9d+Tyhz7uQ/HFbD9G1IW5sg6HU1pZTmG8D1FI032LhgRP0MbpwZEM
wzoK92Y14VX2PBrPpr4dpRdWrA13zzel0m0FZhmxW7PEs9TuDWWj8K/05yJAUa85vdL4S9n7AgK/
Ul/j77puMUPrIlzPoy3gxkkNtpVV7aTmw7CAGVYp4ErJDia8VtRfpdZuZONBaMxj2aGiVI+U2D1T
M/1JrHw5xgWijN2hnO+WSXbTatsF51EqKD3qcI4DV8SrvBHWgcHRSq+Y/zbtXikOpQWZcGw9Ws4O
o/Juk9zlFCbypXIm3MuGcLyLKnGlCU9F9asypCtbYwXHdcQFPDMzTw7ui3AbZPIuAJs7Kedl2SNs
dooaNkZrA7kGXQJY0IlGxelwqhb2MoSNUlqrSbgCA8vTHO2yLL06+CWO7+Nk2qqB5lNKPisekT70
TtiPniDC3FuLY+I1dblOpZCBqmayK6hfwyxupqX1ZxFLQ+EXdOjzTNSti89a3KZdu1bMt/GqvI1L
SrgrjV5aIj/n1c4af8V4icdPcgmHMq8oNEbuLBwnc/DbRHtqg7sUDX/T5HdYlkczH7BFKzscV/gh
uGOqu1r/OZaVW3QVM4uyL2pnK+ntWDnWMC0FwpI9zisptFZZKLoaPA+FaCQEDYQR2AnzR5oc1Ery
ZVNxKqYfpKmCyri4qnFP1YyKkQ1DxA/mzunjzLHo08nyrmlSHPh/GXV8VBfss5jmHJXjggOiiac2
Wkxbsd6zyUd/7I6N7i+RZBs9WPjlghqkhaxgeaqXqPeafG6th3B6GBIc18/DvJr42+76/zXhaifp
1DXOko9VeuSvBX8dHiy/95Z6Ree0sTwHDnVC3RwwLLVzv5UbW+acPQzHAR1KRP9OP+bNrpZfurlG
VUMgLj5N+bVNP5T2DSrEELzOwavUf2b8M0PyU6zvYgPafAYbHTJ1dgiWt0BeJxo64dwJh/OUnars
KGcb0mlH4IFKFl75EmpMNxgPeX4AEjCKd1Ys2leUbC0cA7QUSQTBZD5Rx1mFQr2uzdBt85chKdhf
mJQiu2je8mRT9M0hyGaMCqeVKBerDmTNxNBLJFhrs5jWuXpCEOx0wlEbDqMO86LzRozWpfzd1B6K
uXSNNnPnpn+YsC6TqUngkncgT/I66QS8G4PRbbMITp4+L+VG6yaQVbu+lF09rO1Y2zbFYKssUiG1
7ImoI0B4ta6N2XolE4gMZv0SkM9qiiSbRz4mUOHh1qQyApNlcsCKurXpw92yY76pKOsPVnzW1JMh
nnMTXbaLIJ2emNRHeCe8G81Fkqd9qMp3U4YKRVFtIX1KqKtCjxYKeruc083iPu3itdUILvYRHgap
hUB/GBVu1t/l1c9mSiHCa9CIcfdXEl9R7oBO21na2KWASQgNkqlVUJpDQs41zqO9a40PljXbVavC
A3vVoRekM/rzKnS7cHrMKKb08GIT6R5fXltTR7uxHvsWDRTfnhmqrhVNjmEeU56Alb/HGsKb2nCS
Kl/T43cEnD56hpkVbQ9+1S2bR1VCl9fG6ynbaMydG4PLvAFCK+gfypOl3wfyUx83RxnryZB5R/Ao
jqxUK6T1XtW+hQN1l6J9acTph4Siz7CEw9SyCRRLdvXOdEo9t+E3rBMxc0Kl2zScmIaUGQSxei2R
wGdTbYuIJPpMcyvz6t0ErqF9mOvCtvpgNc2928C5gmu+SuYNeM5dla1wsu8ESsS6X0z3C3zeIfGK
fpe1L6N66usnXWaA/yIUz5RQhWqrkfDwJyYL6pDwVkSXkRUE5pnj29UyNrcTJPWpcpJYMXJ/H5b0
5OVwpQ9+1HhmeUpGClVPSXyv8rFERUerfhvI1o7mGByHxNXTt6mstgRri5kzQYmo0InoryWvEu8G
SfYTdr5BeVSMO0Cts5i52cjkWf1cBsx6Wik/aTOGh7IoPbVWKatFniFPD7HyVjRbCQ6HElVuLlCN
Y7wMlRYOtML41lY/NXmjtCR91abULlX4AaGDL2KPic46qddd9kPqtgm3VIZbxFIbfejICHeDJttB
8jDOvjD07hw8oSCSSsm1IB1V1Uo00F7FHxNDdtZ40Vo3bO+t+qUxV/l0EoZtL8ebrruj2MMWms3j
x6JK9tAkniwI8MZZRa968Q6ywo6khiKdsR0IsUmFoUKykROmqg9FIeGqUJJ8NeuwBLRTrrL5WEK/
qguiV+S20llKS7/ADbZuFxAjiS2FoRdrZ4YBN1l4BIHjZe16FH7peBgi2hFLvn6JwmfjUCbkZKTh
0Bcy4FcUs1PlsIKIN0vZOkHbPfRs8u0lT1dzeFIVd0r3EWOWRuyLis9mjHbMSePKjjNXlN5FcT3B
oVcfl/4kqU9SdlaynvbYpRYQcDHA3Kt2IJ8G01xJ9KDwwUjYDsfouQtdeCK0kjB1uIuHR4G9rzFx
Uu8q/I+XhuItP4PRD6sIIfaipU6EXdO9h4PAh6na49Bs5D5wE4Rl4KoHi4RsWBtlfzCzFmJI7qgm
ecFSn+QmyFjQ4NDpQ5C15GnqYi/shN2G8Hw0ql1PdCqryonD0Ims1hcgG8nGSKqFrWoxeDKj8X11
bwnhKh0Oydj6FuxoXeptK14xR3YGVG9HLeVZ2r5x9CnOh1Te5eUvrCIF6ZxF266/D/Ie8strtwRe
2J7jmhg8Har4aYmxxF0a11RgNbeOGr+2+XMir0BVsPWueuZrzJQIFrK998nKwKsFXg8B/LNJ1gwq
OXERs4gMt+UMsxABpmfLesiM9dIdaw08O5SfrN+VVn6UqvGYhui0MAaahHhf4ynWobcXYvYXfTI4
Gf1ictmfyvauqmunCgI3XjI/GqqPbqrXU+8Z/NIwzJ0yqPf5OOKMeyE5JBSYK9Q2evYOuMeGLOTO
neC2ZbuS5AfUP3YRpmDQ9oP2Q5Y2eXB9rsq5DWR74Btqu3TX8Qh0Thix4OsJ4G/VL8RqVaQfC/tb
TvYCP9lTTGoQLGKFDLsG1TKmmivPPwQ2OB034L45zuF7STINfq03ovXCU4ZK4kTacuo10StU9foB
WFG/Dlvr0DHopGg/DWDaqWF6EHNWcVBsulm0lcZyatZNUpXrTHqDNOXqWUci4EgHqVOg0che08Ur
Kda9oV03AHKmjGFC4eqFsU37Q6r394n+qavnQL9L8zMJaNe2flOO3pLurBB5iVQ7ZbLGJMbRYSTJ
AFBQlyVJfsgkzVWTCHa1dlDL1AUtfgafvc6r2W6X3C8zNrY689uacTBN4tOAPUd47lSeWg88W1P9
Qfs5Wnj9zTQeBqN6VoyjMj1W8ws5w3oQxzdgEPx4KFFS6jCXQnAb0W99zJUvhhrosdBd9OM0GLYk
k84DuDJIy6t6OMd55rTypRhb19QqPozOEUioen1CpD1yIJh8yXiOcmW19MV+KDQbNB32TvWlwa0y
aqSzqrHljFfkebqTlYKzgOGFyS6u3YBahJVZTjuYTp1jEqbDrGFFWQvZTWM6bWw4hripG7LFlAvk
PJSmdbV0BawNV+nqPPenuipWVdoeYgOolxmtkZE7Au4XJhc10GckFUbR+kKTz1wrVbofMPxWeMyL
sOytAv2Yqr1mBNQGex2JpGiRPzsG/fTAsOG/btpxo02ZUzNBNFlk+BjRyFrmKfl0ly6jX/BxmuWA
CUtvD2TyUxqd4YzBGcd8Q9FEpyt+6kZ5kuNdU763SuDppszmNbr63EKOQqUfHduSGSdzV6UCzPje
w0mPsy1zbqWPtbEdfA5B7AbdU69ba7EuVtiX7xRry+8BlyjSIj+Ctz55ijLBc2LyTPHn3PyVDFjl
WIWXGpMbhS4wI+BlPZidcl51xslQuHGm+ooRoXrfH+vK8PTxTpZnv6MGVIqmjRPfaorlS1Pl+7pD
ENkgYQUAxjFG1iOaY48dR8RQfwqj0qkRx5M5Qn7zzLD04sVgXBU2k1l/GniD22NHaDP69lBV97i3
wKG79KDhczU6z0QapiCL2o+X2EG+kOf4Ik/7QhpI7rADl4jacTsVmxxjmU4pj5a505gTw2DHHvWC
ma0SdbK5Dqq7toH/oxMdX2LrB8Z8lV1h5JnGEVsaJ6C4Q8JPFMcTWOml42hS51kaUPH1tJLE0k0b
5TDiMWBIisu35VfLY8G0ZMjGq4HoEhKvMrEqD8qHUZseRPy7+wzqI5odziit5GcqP3ARgG/Oe0sY
vWE0VrAiEAo4/RgAcOptPXmQwsw1ZMuZZ84THCTHZHFGPsEpKLx+eTJaUoJcdXJdX1sg22zREvwC
EWROqEw7vPeb6WyBLsKhqXNrLXhamtTJtei4qJYrixsxTc9W/WnWqq0ywNkqk7swnrygNZ8m1ek4
LMxme1Tnh0U5FWOwg0TmyRXfo7azgsvCoTyKOj+wOAWHtSt3qgNnxi8iA/zEsK9K9VPFlR6X/ro8
d8rKKI7A7vGEti3pVY6fhugyWJENA4y4hZq9iQ91Qlmj7lFCr3Ss9XVxfhCixAkC2UnL7Eybi/yh
smnz+vpsXZQkWgeztenS8KDm40oL5Z8pGao+RPvReJqHmm4VGQPkwAIpVtwoK7DNTsFoLAg4DHYE
X7GirYgUqx1mDuQUGPBtwxxathUFB54cxChnCZq8Kz0QdoF+VDhptAbN5PGhNxb4NBz7jUXxQ+Uw
6AzgXr3sy8nO9MaTAZRpZuWkRDtZlU6xEB1GWsaj6KqMgglkOnnIjJLsCjKggVl/m8xPK4t2dZva
UvyjK+JHujInqiKYN0jbImKHy3rjaKrNQ9sFPnI7TgtnsyxPVXRJprvrwdTJSYbjTnGS8ZAVNJgN
+aCPs2MCV4wJPXO1C/XmWAVsA8s7toiOUShwSQVvMd8SaoojXxF1I/S4WUSLfFjsjA5x8VZmjK1f
KznRXde8J5RrdFUlM8vcOvyEfkFdK4S7xiAvRvWz8j4hjJTp+urWB8C7e3NgBc++1ptrveeoUiv7
KFXcSgdocx2lgfuXa35ueQ13ZoyfpQGPqjXWWnWk4uhIvHqsxP3QXEeFYesZBEAhhtnJaxxUDvh8
E2ABOpMZ7ekaeDZK2K5xK9K650BvCLKfC4GzY+QzCSDFCcM6JGmFwm73UooCOXHkOPucqtZBmg58
4HIti0jsY6Pa3Sfy2qyPNN2YgsHarPgV1+9WG+xiEbJjzb4jzec6yj0j+xQWH0bhSg5gkir+FFlO
tDS+yKpNFPLPSVtrZA+cjSVl8aJ5IeaJyqY2TM61pZvk4TrPhnNhvRVSfyypRmmaYvcDuXooHhdu
rWO8tQXFEBsv+bIVjecBiU4o/CrnM2WN2bzX3NQb45+NbO4tqkKpcZxbGK/kVMWYMuX9JmvvebAd
qbQ367Er/FZdtcwiC+khJZMb2pek2JQUMdTeg9IZxB2IxZr8/EeBkXIS6Tb8W7uJ1dWyfE4kLAun
ywkzbqXdp9Lo1RSIE0yVNMadqK8h2x5P+Sg8Nxhb9mlxTIjTdQY8Ic82Uc1EiwVdM0GOVl2KYXLT
WLFLzqXL5OactNF+7+FV7o1IWeekcLke2tb0lnf9TgxOVRwziX8CnOYKde921rvaqrhmxYeE1oXI
/YaiztMfNp2angStJjP+zM3B6YLBG2qyv7J102FwhzCG6xNQrnwMlmBtmb5Jj0uH6hMb2S5vnqoi
cKyF3KrUdr3JSI1IJbe7niO1Qx3NW6t1mAtwGgNtup47Qoa0pM2dGZ26lar7aiKIg7zToxa8/USp
SWL4YXRysoKpVqnYIUQFuFIPLMBaYu6FSWUyp6YER1Y8GeHVmj45hbPhiaBPQ91ytTpw82rkj/Zu
lNROJI/70WSh5Ok+nI+TnN0l9XRupoJJe4JYIqxUKfaHMqAOwGx/Ma5TQlVjvBl6Co5QslWWiyyS
hggxVyNu6M8dc1mSIF1q1XrScHWhOvHIlK6D1/uhXqzHtBg3aisdOnU4zMHkt0hpRSrbsrDJM2z3
KUBe/3iiCmTjhWdMiZ0NkIoBz84NJFaTdCwcDt38Y7ozO2XXdd2rPCJFkTmF9kD5QjmgpFtqzAML
91FPia1BjyZRHIHHdxYbk+y3Wdjg8WQwhng9zs2HaFU+zHK3FhnZy9VtLgleV2qCP+ZvS6DuNOQG
swa6JPXkOA2ZgGL4XwzduXydWkTR9XyUA8kthn2JScf0qsDBTYMHLXwJG2vbV+kOb7vXaCFyW6Pf
LDMwUz4Q/dkcwN1In/XwXMPnUCPDWwQgOl3gRWnl5fJ4aptssg09uuNQgjrAHQoO6tZL1JnbMSre
pxHprl4e5lrbSABKGTwUUjsxOlpS9KE4CI0EojRBBz+yvmZvVAXHqPeCNO6Vhmc834fz3hROU8Ir
W7dXIrwInNyAnEyab3VgCky8KuRSd1WtAeayiE7dXDQ83HohCUmiNGcJjnd1vHxWql81FSgVgepb
yznDarrVyLk/sh7F5s5IyotQ156Vytuinalf16sWW59QQQ013Vukq21tbZtK5mzGCjMHC8OgCgQr
PND7nMJFYMlbsTOobNal3TUaOdNSgr48JukmRLR9rdatwqZcy/JFXY5wl1cmRM4SSANE9zpDTn2n
hYyxDMU7ZGBnSvtVZMk0wfrV9e+BxawUelU1/9vRJLj+/XVWNCgXbyEZHCXTrhhT6+Lieu7BLYkL
571EipjhKale9dgbqOC2Uu87EoZ2iS6G3NuCFlFL1T6noMRdCCuaFriz3jHTop8ZZ3RT2jrpbswp
wjSk0pPS3Lel4U9jY490nQNIuWFP/ck6hbHiioheerF2urm/B+XyXlnMHzSF0+dvAS3X6VNrHozg
Y+nZJgVj1WmVX6uUg/H6GKqfRvVQG9vcGthzW68ZDxMMzLaPPaU/6aawMvjj1fKL07E3AMTt295v
LdXF7JUZCssmAdh1PRypQ90A0J7finkTabtczu282Fv6Uy22XjVCTl5EV6BqkIieKTKrKclOrBuM
5r+3rP2KEi+cZw4D5OElBeOZWQoJ1ZcU+bHQvMSD/FSNWsbnOPqUvu5ycytU69QIvbHbzNryLpJ2
NlOH0RQDkOEmGNdBXa97AWPPQlxFMVWqvl8FkrYS+RBmHnYf/ZzS4j1uc76wzBX0ka32pzkD55zM
p1jBZtIy0nsTvrWUIqYX0J8tiXzAEGYVphK59XYYd2wbGxa43zXippGIA+nwqROlyhb+svQQgi7R
uf+apz/HPSXGwHBnU33vugGlXHyxQpi3QMLxScRNq6SAtCzFuhjM3DVE1Z2WC6AgybEo903T7BVK
vMe15QIzZj+26d7Ul3UUy5tAENdiYXKqU/dRXFwkhFxd1/oBZ4IhV1d1OqzVAfIIbQspO4TKYzo/
l8mHlXwk43vIFiDhbZLuO+W9BEludKdQO476ZeDMBhJaDqlEUjARhMxLl4+kfbbm57T/nBi3Kuaj
Oqyp4SMTFM0VFVQl0jw9ZUzhcG1fN1LICOaZhqLUFFzhHMoXk6oM2Fyh207jJW0OYXVUs4MUHWLp
IM4fk3z1875nGbpDla56QbhgCloQmhYxcbKAweR0nF8iBjtb4zhop+y6Az7UUXo36xxI69zL6sHh
Yfwsy49GW1UK8saWHReePSjXKXaIRCYOLtG9Tr6rUYQvIjw+Q7dWKmdBmoJB4NZQOYAxK6tslex4
PV7O1jkVTk1P9ag4CIFytyjNXmNLC1VagWtsyWm9+a3G2DDZ/3LWxk2Qf2JSitxi34sfkhCuFYUP
ajwkidcKT1P82EyOLG0pFRS4RqXj1aem3cmaXykW5Pd5y/E/M6/ve9cbylGIj2130lSsS+j20kwL
qV7uxnRb9Kbymiyyz3TRLivf5MnaK/2d2k54MRcibjTWe1/2Jw3SoGsN75r41EXSipPWKrRiiIfg
rjpIpT+I+ZcltNaqoByu9jhZfzGj57xH2N4/CvFTTr+ouzcrN6nMrRptTVLztWr8FMZ77bVINkLT
eu2s+q14lPITo/y0NZzWNwfkpqEXBhj2tMrDnEtORjweg5p1e1Sy4RKnR6ONPAzS/UwOXvXoEhER
RA2DH3JEGgYc/MzYLgy/2XCcyXXV6c37Xsg2gsL5R+QHVZCZHlBKemJPVVK4r8KfeZh/WHXpLYO1
F5Vwp8vLXq5oPbet4tQG2l4MWDPycCs2PY3wHdcrneYjJJSYKsB9ypFULZLV2IHQ6czeayJ0S5Hi
ysMjXEB8glt6zjux+5CbcYVuypYpfWQUMrRcdDtJuJ+qn4xf1S21jIp/UiSP/Vjem/29JAre39UE
v9e/GLceYWoUtk0/IhTMWkjc9O+/8B7703VvlEnJlJfsf1zXbFe1daiMbynjjVtbMDGOxVKbuW5C
I7Nfi98VTN5oZAsQZnJlogCbG8ykeUVfCMD+MOBnWDcCozCvlanLBTYlRd8k8dsgDJ6kS+yxdGRl
1Z/S2gkzeZVbv8xgus+i1q6ov4YWaGRG3osfepp+cS9/eCe3nl5M+WtZcv0da43WlJt+71Xf2vIM
6aibackrEfPjTCuLBvi31qZ51QR9vN/FRQizV/o/c9GtIc5zJoYkt0+8+CvBz++locat/U6sNGYa
yMw3s9mAF/cV88ix3Q6y5Qvxzz8i0/8VTBnmVcX4rzuPxbAThlgYcTGlXFc7/dL5YUWOTXN8kDZG
ItqTAINQUTacGHexpnmq/BzMGWnoqbDorQzEYSojUlAexWY4dfkXkxp/vLXr4vjXrWVDuohRiOI4
p+oNLpZZ9TXeA2FV7dP+Jz3oTd2vi+4RtY+qHyos1HVcLITawMYhtTPOEJyEoALug/xB1r43vmvc
2v3wOkqKCRY2tblLzRlS6veW0FVB9a/ftjbzvm1FlK4drdlZ/tV/z5f9ypv+z4XHsimNZuHCqi90
gN6/ueRvooUxppIqWDqWjbIjKhxD3W89h1uPH6NR03qMG253lt0Q9aFGGeR7l74RB0LEk4ulZxKx
6HZitoqn70X6Wz+fCJxAEQ7zvJM+lufy599vVvm9ntD4HzefWBYMbTYIxyrqLGQeg3Z1o6V8Mi0x
jevsFOcKKWBwsYRrzxpjkIb+4pjtK/WVFoQg7NVkG5NNVAlYLFnd0IlYpZBy6+VnMWArO07Ha3c+
Fi1/kF7E4H2o7yxZ9HXhIQoHBFFbadGxH+ZjyqW7v/9a12f9m3hj3MQbQ04iSabiv8vG+xmvkrEZ
YDG046tS1e9xxa8YBdP3luitz8+carme1SwlIzktzcown/7+O/xhd7q15FEKtS8kNSbah/syuZ4V
/n7dP0R74yYE6Gpf4bXJsxmEkkAMhVEIKCyZEMC/Moj9Z03+7vnfRIMhERWx1vgGEjlyluJSlHtR
fSiHty6zqDIGNJA3g7Jvy72RvRXtiW29LJ5rQUDoltpUMSldZ05Zf+TDmyXcB8ZzLL+CV9dnCrYQ
NSCht9eupYDNTkhpp8xWZf1LoU8KCVuXK7bzxzh90mIXLbNt0rJJLF/CfMmoI6czDnLvG+NZpI4o
/oiTiyZ9WMsr1WdniE7SdF70K4vtnDfWUWh2U3KMS2QHZU2T8a2ivqPXzTksFHSRKHjCO+wMzeb/
STuz3biVLU2/SqHuWRUkg1Oh6lzknEpJ1izLN4Qt25znmU/RQA9A3/Vbndfpjzq7uyRqyJbbMIzt
nVYGIxixYg3//6+RHrvZdS/FKk/uWvekAJ/tnHjN/uO39g4m3LJmltCEFFaHDZpEkzYHwSDAJ0o1
aGsOPYl+E/CjszQ8lY4b2SonEpYk3x3P/yP5OTrLvjTvVe9kSgfR69AXZ567645Bqd/Z5HPNRS3z
pK+AHzg0v+2b/Mid/p5RM2eO0hAomd0WwPXT9t6gvShQUNJjS1S3pAfztyId15Sb3lNX6mAuhBjp
ME1FwrNWebX3oz3RfldvjXggachiU9WwDO3My8avIqi+ODIFbWBe2qm/Qllwq5Jc7gNz7427xNOX
fhKcDuSTI/00oTdLoB9jdr+3VtOBfnZ31zLu0jFS8QlOUCDo/kyFxprLaLUV1ezS52uDc6pxwTHF
lLcJKtZcQ2tqNhAlCTvGNSjL/YQ4sTPLP7wLTf3lUgRV15QF2nOHYESDYZ2ERxzV9x56ZhtVJYFx
nfO9vpcsnZZMB2CS7s96J1pztSZBu45ENIiWq49UR/8s2phrK1WKllZxD1fE+uremD8+tjbvbLW5
rlJkepXSAtOZtEmqcFX9YcQ1V1Iyuypzu2kFxq/j+TGlj3cuNGN22pMGnXbpJvhyTrEtHfDoYJAs
AUzCrld/th6zoydDDEoX6/0h+9as0l9/9qUzJyVEjVkENput/FpYa7I4f/a10zt9ZiaSMiDozvAT
QTFS5nIePv7a91Z5duQ0wyuVTtMI4fRmZwEATrx8aVX6Vo+PCfC+N8Ts9EUa2po2SFx05SlK/GrN
y5BG9U50RLnoHVd3rlzUiNDXFbXGfg7dae+1CyfuDjbpzEG7gMzzZ276kybXs+UPY9mZfYRyrpYA
M985tbf5+AW8cybnQkRaIdtmqFQ49XfejfJnG3suQmTKjIKtoERgqO6epD6c9o+f9h1LKmeH0nQ9
pDenaCWIdhEgJ/yrzE/XH3/5e0sxO46aQ0vhBLbjlK3t2v2g/+FqzE5kPoQGmXGWuKo2w4QXX3z8
vO/svLkUERIGhYZ+2EBLOEDBNcL1EZi5y2II164cjwzyzumR8wNqRrZXhwxCWnTCdVBfkKC+9OrP
Lpq5QJBu0C/Eq9B0MIsqWJhSXWXADT9eoPde6Cxe8AxbjRqbF2q4qMGh/HDEa37ve2dOs42eeDIM
PLNmrLpHJdx+/LhP0fEb8c1cE0jWneFETtcfBJywAU3AEExa752GqLMq/c/Ra0E8wiuq4GoMxUrp
BRSuvQnmUmgLk3JWnIHm+mJqNgBgaB6Fvw1znaJnsu3GW5kOU6X/4NvaErDkpA6q5/6tk8i1PZjb
bCQrq29Vs12RMFtKJDTc9MfEjlAiAVTh20iQRTeHUxPBvn6MD1LUQDWvK6DdgUn9HDXZxPpOiX6t
EmV5pPpMSi5+nG7HuN9rdbmu0fez05UymqexN+ydkI+bXwbF1Pp2VL2NDzOpTS4q9PxdeWVrIBMS
DT7qLQJ2oAuOeCGGNb3/t9Z5lkuBKqyq+KYdyt01XNs7t781wBspACgz+zobWB/3WxcqW83R94NT
b+qoPBkqkxrGiVUP1OW7XWKdpS7K5eBTJcrlvUOpPF+09s8pKxFlJ6UFmUjLtpMESa+vI2AAnjgB
Krj1JIQdPh3GL0X0M9S+Q32A4XCTUjhM5W6k9tw3m16CYxk95A1XXZGsAnDeQfeYwftCwmgpq2oR
Axa2+h4e0E6q4SaiujECSoop1Bs/6Rptdge9eWhjZ5vY3dbwSZKA0B5+ZNqPkE4lfbcPwWWoX+p4
ozjgbqjZFuqyzPe99ps0/bIzm9uoSr/kSn0YIopKLZVKSMqVni1LIGUuGJNIRwO2uxsqkNLtxQBk
3ktYifDcoiYHQQ2MFCpoAbL7SnNV+QUYMLmLfbnsB+Uqq8F8flfVYdEQbOZ+tonG6K6n/3cc3GVj
v87Kg25uMkGtHj3HRi1XFh92yd1IK+TO6C4VGOSF5Ie1oAUhq4iVDmC8GbQFxyA3z9HBWvT5zszr
RVld0kBjmQbNWpePcXFqDMYqNNOl3qn3aVVAUwSTzlO1gf7DRMadVlO7wEF1vWubjRjpbA0nJfGr
q77IJ/SXblRXQ1uvbJgUjaaswG1s++AC3LSVpOsYgXJLUZdd0O5bUPieFS9pKznmtJ3wx70CwUqe
02BvFQNHd4yIRhn2UuURDIYuQLK0HlCsqcC41qS7km65V91q03YmSqfOiQrV03F7OFXJ2rfqXUOt
rQ78dQxYISr7bWH+rlt3EwTOLkVbU/P1x9QDOg1By6NAaydibQbaKo2vh1KfJGKWpoK0bxmfx9rP
wLoYoDKQJF2SDgGa6tA/L1naVrOvfWM5TLzD0QVM9DV28kt7RJOJCoqxUOAjKMqZE9ZnOYXfol8n
8utA+90xOLWQv2t2BEIX5Mu+2GN3qjpXqv+r92BrqkAScpDtRrbs5Y3ouhMn2pJRoi7qbg3wFgy9
6L0NVTo0OJYOGHRgQU5FC4ezThXAxVJAmMW6i8ebxoYQVAAbFXKR8sZkel/294KdCDSqp0jgtu4y
cTOgUsmi8pRlOaBBQtuX0bEWeneP7nEV+Muoh2KSgEwdk02nnwhgDmbtA2ejapmD9o0hAXzPIh1a
4b4I9YVv6fRJROYvgdlYngZDv0EFCunBdRhdR4kNcOBXq9sLOtSo1YmSQk4nT9S3vPDWXOroBeni
yoB1DXEH+XAN+azK+FZlycanmmGHN8lwVQkA5p6z5GWAsTpoMIadFLy9wz4mGVlH90pSokykw8XQ
dnFnX3qGc91aB+BbCbDnPDjpUDTP+41ZmmcNBtqqvioxnMAIrmhQrUSOWHOIa4XiFmUT0LOxH63j
+mtvcD4bYDp0HGn1Xyg2LjUBAWuQq9z4XoBurfu7uk+3IrCovV5GNrKZ9g5wkFpHy8and+REfmyj
k2z8onKFqcF91YCKD787ptzluQncsNw5liA71y4yqJyx0S4UwaGD8PPFTC6ziG3cGwsbXL9wdoNz
5lq0a6ssFKOzZVvf2iroTTD2qyzyf4kwPvH864T6OmdpuhA7AwCUdS+7FBOZrsfau3epdtXAghMn
OTO9b7YHFJ4NV4Of6+gPsxgADeUcUWHfhSA9UlroZNF4YRbiNgETPyTQi/sUuxw63xIFi+j3UbmN
e3Nl1v2yNMg9G2X2ULbmvhWngFJ91GLQeIA6jAKpmW704FC3P9TyLIjPNPFgd/0mzLiVe4qS1SSZ
2x00ybX/c6iLfZXr2yi8Amu4Htz0jAhgKXlvdIMpo2sjR5MZGmDtgK+tKR65yU61nLNSO2vLHwUV
ea9b1ojXmzU6hl6+Huy9UfaLwrqt7W/kllZh0K4K885IfuvmdRs+0DdsJaGSeDgdTfrDgscw0nlH
q6zLMrzIK9qleNdheZcEG07UtnP5NiMOzrxouOjoCRYoJ1FngaXDAoPBRVt1ScUFIp5RLKKwghNs
n1SpWHYJ4IGkCtdNeOVm9aFN4WmAxTGBeRdgN008E4Ip03Ee3OFKRCk4XAAsnn/jjdc8xkoAOhJ2
+0Nv3dNSXCrytgu2NTlhqFR90O1j5cRyyQk7ZxElpBwQ+ySXkgzWY5Nx47S/Mrh5wRBvkqY/rS2o
bg7nt/jqOuq+96myViA7FTZrLAR8GXdhUKSbWtoqQY8r3OGoXRnNMQW9dzQtrLnGm0/zRBdCTHdw
hvO6UlcBtrkqYYYXv2UXblNcqxqgS1CmNIGCzg5/gO6/a89Ulp0P9y34PWrJVeRyubnXZZKsEsPD
z9NWGcczzMg72vu6aQFdQXgP6mXpK7uyyUCFO3A1r50YZGiabcwaUBXA4I89W/mkaPyWyzUL3LLa
b6Lcb8n0tuAVY1jviNcUl77W7CqlWAUYY5jGu07fFvl4aqsPpf0TDOxCi82VlbULf4R7CRErB+XR
hwaM7C90GFmM0CK6EQKpsi5kcwBWGPSXYR6vcyTnzeiiSSGthtqhmrCEOQ4qpb5awoq38mWc3kTq
ZY3wwVh3KzvT18IdVsSqPxNIqE40bgIPVSqKBsMlDdM3GUTOYN/BEwvqCwMUkz7Qg0jctkgzWpBJ
Qvcs9h+B0hp5e9KZVyH3VNila49Y0m6sszACkUY238WzgsBGnSGLaJPYQZ2uTlAKUhdJEUAp35RQ
7juq0yWgIMzBWH4biwOaP3hC0JWt7F4oSF+TSpxkaBvl1Ci8qxrDNcAE6KuNU5w5xnlZrurgUsvG
nQj3A++9gs3leqCKlWyna94ScBp+wYmbb914r3XV0jT91Yg5MyzwnJAtbAk4W83X0v6SYpRF0Sy0
OsOKA/mESKR/l81Vl1z58M/IwmZTqjq4zAHKoZjhlM4miHBA7a1iwlPTxWkQn4/KN64MEJndSsdz
yturIaRO6m2EezZyeZbFtT3aK0/bKv2iu7Kqs6IfF+5UaxEHb7zU0htLvTCick2z44WkSB40Z431
tYKXGe97zJqJu2yo7OQJF4+eQMR7H4NvNmITEbT/6trt7oS49L0fbXkIwnsXbnXAXkjYf7pxnns/
nBIuFV8c3mRlMHW8xtfA4NpQ9ylp0V/B9ewLHxZOb4FbphHauoGIWCbipo8vM+rqFp0HANqu7UTb
O5q6sU33iqbc68g50AjDjspNngO/17TTOvP3KdGPC0Q8i02QU7weZ6BcUNxl1bfEva6CWzVxTiAJ
IQio37h981UR+SHmSGfW42j2ly29P+m8QJu3VUrjs4r8U5PdyBoLISAy+NmJC/pTD1gA2NKB4l0D
8FpW0ERbwSUwXGaJS6uyftG65wPdO3OQbsV3V71qtWxRQsRwLPQL5K2BQG0SwJYV0anMb9t42/Rf
w2hYZc0JcmVTo1DcVlBYEsOo6mcpR1HPL+k6vOCQwYGHx0zrBg77dzW8anAvBG/fuYXfRd+Ruvte
ugedqrB2QboEd3+tASSuxzNDngZtv7VtZ4UCSC0OA/dHIr+FMB16507av1Ra+plBtvba7MqS3m0K
WTtAZgQNlBoZ+FXjAo33uYEi4k8Pbe8t/1ONEXUY/G2iPrr1sLZ73ABQ4ctS7qS/HboCJvtBpYgZ
m8S+1X0UZhCiI3BzDaR2ZBja6tZWqoPIaBpT+DUxs+nuRtzrrKm++ghkm04DB8vfSgchA6pEJhzE
tgbnmdRrD9ZBJYsbs3H2aOqfd7D6rQFUa7xKTOTTVIh3qrPsaLETTqF4hysE+78xLwzI/757PrFo
EE9x7U3dO9TmMOMebGWEBZLR30BoKogBusmZo62eo/QbH7hv6vUrG9KEVZ0E4lTL7noSaHo8QBQZ
l5GLRw6XQzXtq3ykT8j0Pp1hm7a7qt1Pl5AWF78DGe9CV19COV/aJYQIeT2QQkjINilQssbYW0H4
QLJiHzTAoM1d359Uof3FkgnE2uBM1xHJjQEVFvXa97Yhoit2lVy5qtzWMGG8sjl3pX6Cbtp28IFO
dTR7K/vdKO291YhDFbMfsUg2Qsyd8aBA+3FTDFR15QHwL8tvbelurAR88w09e/LBPR1S6zqOup1q
gzxECOfIdfZO/mCWKIS5xGLAmT4MEAvhRfvlr4+/+Elv7q1rcpYq7NTW7KRW9Ae7qW8xZucuMj29
iR+qIwxBj6gB/99OAH3av5BrwAcxl5DLDqOifol6ey+q8c63f4eOd+64vz9+qGnst55pyoI9Sz2X
o1OAnzeRDYvlIsIJmiDKXZ4dyY4+qb+99f2zDKOM7LYtYkp6udBX9ShuO+8k1WhV1P0OlGuvUSnM
79UOpHF90nEnNkN4HlvnxdH2u0+CfG89gfZyhgiUZyZ7kBmSRxlh2GtDAh+kWIMkO3E7B9YFXSaz
Lz19FAKYzhV3VaJxy6SndX4A6tqjqmBr4s9y/fosbelDBAsiCuMHX9mq3e0YHMkvcru+8ypniUvL
TOFvcF8dIN8vCnrsko2Dl7gDGnFN8Aw5JD3gANHKI16mVP3T4LGIEapXV2KsrjNulNGXqwKSGnfB
WkKV7uEtxCnh72WbP+ie3Bhms5GjPPHzdu0rDxKEeKbbX5zsa5e3y8EL1klyV4zWsotgw+X7qjp1
h7u0LlaoGzkwYtX6SxmGywRRkZJEc+Fe6PaJjTXFpi1z8xTmX1HcR6IhvYa2Tc0zQCjDulcZhKBo
XFr5A1IhsQub7aRuUeQWK1AgTWLhPEKTV+p7H0PZwzjqs2TKJCxdpVpMKgNFk+NVfI98nMUIoC4C
GnENM9S3z2qz3ysSRP+k1LG241NHrCGxyhG6YnHuZ/tqcJcGKUKNPESvJ7sQIa6IsCCrIdOre5lH
CwTd4Khmw21YZ6uy8fcIpqK09WDpuO3BPipOclJstFoKvO9j/zvNvEMO0afwwU/DYkShRdO3Rnfq
IFed0deAEtnpOAbnZRBwG+O3c6t2ashZSVZeDwO8g87obd2NZ6ioTVm8aqiv/UMotbM0+61nxS62
h1XcTOz+k9y/CcrxIepwfkx4g6a6JuRc5gE3DjS9Kr1pozMtOgMoiriTG26c4YeeqOtBhFdW/cvx
H6Xmr/IO8bjEIvEREmtFi1ITyz7dKflVbeWrUc9/d1W6q5WRmO3BkgeA5NBd69NE19fomRDIyyWq
SovWTC5GyOQdfKOy7Tdd5pJAik8hvD11GPf8+MEGWODH2brJv0YkiJuJXomQojWGpJGsQ6Ke++NZ
jfdYDt6todwPYXlw0l+WD6vWSFa9XqwHeAVN55xLXz+pPf1HoJOBALjhiF9Kq8M9pq1WZSBbm9No
/T6Et4W6WJNvHPQ10kRehJY4Ugd5p5ijze6UIgpbtozb4XW0ZA2ve89fKTYQEh923HgM4fCOLddm
9wtqramGiFB3qKPbhDbDRnXqQGv9+KJ4pywyl+d2xpQgBU/qkIld6NEwrx+OxY9v2y1tdkVYnhpI
Mrvdoa/OmvaaG+DIF79T3Zpr4pqOnnWpRaa8QR6idUeUwRCRo9lxKo5db+8UG54Qws+uT8NK4yoa
DV4sTI48qukhaJIuOwmRLAnCW19sh9TGzgRLR9rLj9/Ee695ZufTURXWME2r9L/r1uQZwulDAuDj
b39n0eZiuXbk+8nY8J49Q9CJ/NBrNQRUROi6nx8P8LTp37iQ58q5oVuDpDV0bkBzmCz1PiiD8yiX
P1SPJD2teQMsa60+Wm1PeBufJ+5XuyQkmTrhQbhDZWnV5AiHecMuyoloRfbDMZN9Dd+S4t2mbNV1
GMaHFG/6yBO/95ZnSDZhDp5w855SIwxD06esYGanXXwd+Q9d/tXra1TWvIcRSS6J6IcToeljKUia
1QulA9WVQ+2sICPZmaCk9D1VHkNE4D9+tveO5azaVbmhirqcTS4R3CGXyEB+8ONvNqbz99Z7mmV1
CuJgtZHshDoNLxJj2BaJt3bqbq+ZwzaDlqao+aLK4hXC9aj8oMaRZncOBCGVpLaX7uywW4bmNzUE
SZnpJ1SbFq4PJjVcZtYPL8RyR9fFJFRCWlNVcTPoCSpgCHdoQXkVcloCSTc32lV2vdb9h8j9Hhn5
Gn7cLh+iu2zodxFw4zi40Cnmp7RZbZxvriuXlbNNA6Qfxv6H7OUVXaPJEuhHVuW94zGz5EPk+F6B
JP9BjTOSIPGyRzCYZm9Ucv/Cr//rY/9v3q/s4h9LXP3t3/n7Y5YPZeD59eyvfzv/3kJpz/59+qH/
+49e/sjfbrKE3/N/8uIn+Nq/hl19r7+/+AuksqAeLptf5XAFGT2un76dB5z+5f/rh//06+lbbob8
13/882PWpPX0bShopv/810f7n9BNJlHif33+/X99eP494ef+/l/+/j///r/+/l///t/583/w3//t
1Q//+l7VfI9U/0Wojq5rto0uqjbZqO7X9Ilj8IEqiGOlQT8SdboC06ys/f/4Z+NfHGFpmuPA+DUF
JpITVGXN9JGi8n3C0vlQCpRgbaTs/89TvnhN//na/iltkossSGtYNJM1+M/zYtG11dCFNDVhC1UK
fU5rMEpbukbjGJsk4WSuTNVDxUWjN2h86HI1TzaV4ov+vCPqSXaFL6D02XREH49cD+rLOOAfzyF1
gFtIvwuLOfOcz+4m3xLw991Gblo9trStH3EbnguzjXpEzgrxe0hh2yGjVsePo+7wQMYQZCsRF/71
s9f41wI9X5CXZ4UHsQzd0DWpUb9jZWzt5YNAJ3UqtJXkRiuyR0Vo4jE2ou5BoTn4unHCYySKV+vP
cBbv0xEmMti2NXODXM1WatSd5MavLQ22PY6or9H2kbqPD4VT9C3oiUgZf1ipauxM6dqXH8/3pS3+
x3wtXbVUKSldv+JHVJofmwUCwwg7xs7GiZv4SnpV8imL/9co5OANW5fCUaf9/Pz1Wjqc06FTWVXq
wveZSYNEL67DI+Dtl07G0yimZggkZzVWU8yBkhmb1/M6VMmyrqIkKyp0HUQM0bqvj1HJXi+bqUrT
ZC6GoWm2NdsmlRMOYwbAgrAgjg5GWZkkcUVw8/HLeT0h1so2VE2aNmLvcy5h2qm505ZKu+mssF6b
mbBOakW2C5c66cPHQ72akKOjNeQ4lq6b/J7DbFHGiZTYIH8dDcSnKDYmS9Hnx9pevJqQw6sxTUfT
HSlN9vzLfaCPzmAYmeVuqgnDDkG2iIjk6bQIzz6w1Z+fnZOhTj0rVNO0DOnMwwCubdtpTdXdhA2d
wpdt4WUdKIu6vv38OAbWWGMsOgQ/wfSfGa+2LzOzacj45YQwl7aI0euSkbj//xtltnalRXVF5hV9
cCchgSwyaO5ShMe4l/M3xD1A11B6+GKMhCHnXdsKP9S1FqkVspf5cOa1UQuHRqZIqoHH+XhCbwxl
YwoM9ra0uIGmz58tW5h6SRSWdbepXBq39p4S0xFTNOIrdMH02IF9gqw9v+mYmC1VQzAt1YADOh2A
Z6MB1UciWyBcnI56oG8qClroUliGC1G3RfdGmqVALpY/5EmY+K52kFVOW6Wmi8sEWZEGBTa7GpHX
C1yB4GZYjfm9BLOKcEaYp81dUGVZcV3ZeF0Lq44AiiRoxQ2UELp8XOtWnFPiUGgMXUonr/d1YQUP
KuD2bitrCeamKZuS9EIyqukhyHPH3SeimjSwDafZ0qBPTfadqdRNt4haURa7QYvSO020JWrBtO1e
xLUO6/jjVzS/DW0hVe443bD5JZx52xz0bZmUr3SbwYoDUvH9eTjkP92pfbYvvn081uvtwEA6mCET
Q2cYc0Rt07ha6CWi2yQuMJaCRn8rWQQ2Rdb4WPV3igZe7gWGgmKk2fgaBgO+3AuDYvupp6H4EhUq
mrs1y+y2xYj2WKlciNzODorUnatPzw9vj5tJ13TI/fM7UNfR9MsQOdiYkSLWAU0wKGVKV91ZTZ4c
45O+sZiYc0Pwy2HEeWupyqtSnyXuwYb0zbJ3u34/rcNCb0J79el5abYhHG2y6tPl/nIxq0hTEQGH
dzQozgTzTKIHs+uTHZ089CNbZDJxs/emS4NBuJ/IYs8vKeF6rd7mfb9RjJDYdYidk7yzxl2QJtpp
JhS0ZxsbCIE2hMqnjZWmYxUN+pE6oNDmDmrY5rFlJ2m/KRP0vlZ6Rm2felwxjEtQdV27/uyichSm
y5/5gu2cD1fYTqllTYscHl1/iSjNy3JESSKJ0s/lyCyOta7b3MV4f4QiGOOXr8+0g4CKoTNutMb4
WdUAlGtliI7YkdfbkUGYCObenCKOmbuEw2/WzpCJTRag8lSUJsSBxgdwJxrrkw7t03yeDTU721ll
5l4wJGKTt6ok++vn295RzU9vByaEJ2OqvCbbMmehNT5AgjYRTb/HISko2NcNCDUIKa5vZkfWbu6Z
MSEpJjtMjKhPe/DlCyLJFI5qEYgNvUN1pNRJROWyMI6c4teWXpeq6QiNWx8H4KlQ8+x6RCW/FhX2
cqOFYUpjCrPTEcvPRfCjVIdqrQ8j2sKf3uNSdRyHO1nTBCfr5cS4uUyRFKZA/VS79ZSgPtDm8Jtm
VeXnXxYhLh6nNe3xf0CBns3NSIYKSZ5GbMw0GG7awWtO2rGmuj6BeD89J5wZwdbgzKq0MHk5J6nT
2WActWEjPeQNdp5v5doWufYSpJauu/3u4+He2BvEjJqJgIhh2GJOxoEapmRJZoz4hA76xyUC3112
rJfVG1vjxSCz2Dy0hRbo9oiFUP0OYkdWqLCHQdE1w3ijl1F6ZF/M2g49mSQGJMlMEKfz0maLmFb5
WJSWNm5KHRE7Kutx161dGgMBE1R9swEUlBr2cogbjbOXG7QyCKQPENmyivjaVUV0kEGD1LXgRbnf
BlnmD59ddzwyE29/imYNZx62D7oX2DmO3aYKO2THqvyrqff6kaTI65fLt09ZCEtYqoa9ebmXShpz
wmOnoYe0RQEIx3Jv+F/HFDhm+L5ptbEt+AIqE6Kr1tPnz06HOsgiQiGk25Q0r2rXWaA1yjJKwmxE
2LEBUNH6SdZt87xKsl025KST+6QtzkpRKtqFl0V0NUms0gFXi5J92R68KEOoVEldhCp7aryUjUpD
JutGGOxNJ7Hzfh/yBoedno49NS1ogtq21I38OhKy/gIqr1bRtQQ5dxMVEY7Awu/ilEJFHYwpysFR
0P7UEJZUbEA0RflIgJEDNca6tQsckRAUpBcdY3C/vsKkquqsEibLNuS8LOYBuMliS+Lm2BK5bc8N
6WwjnaUmxbGhXr94fDGCfsy96hCPzW7LvACvXwR0PneA/m+HodVWhREYi4/38Kucm40DJTSJsDYA
XMnl8nJ/aRltjPJGpzBthT8SVFB/Ar5LNqbnKMtgGPNTrxmy06rOwPppvfYlFenRh3i9qqZKQCZZ
UZWnELM93ll6E3nIum/iPqDWHTrNvd9aSFuabvApjMy0z0lzkuI0SLpO052VoiLTKZKkSluUt5pm
ITIcYcTLhiPG640JcZdxFUuLMUjdvFxUiTRmGhZMiGgmpdvEqF2NI/GMFhbap6iHf00ITV5yxdzc
jjE9yrODi1xnVXt5xVBhG195cdAiD9ikD0IBPvXxXnlzVqamYSFMrrcni/1sKNtSOyUP8nYDNa7a
IvCZfM01wzg3PRVs+cdjvQ7OeE+mYTq2iWPq6NPpeDaW6CmdOwbA7YJaS6AGmyayr53a/YIKa0Yn
ZOkeGfCtyU2Gz6JpKDZi3l1ttKxmcMxpwAxlViLeeJ0KaA8pAdan15H8GtlCEsyYdWtegi0CWQyp
qrVohNJ8yo5BaCKTDjk6749pUTks08tYydbIT+KlklqxOFsvl9EprcbPi17bgMSiwNcZJQKqPZ5q
sRBNUSgL7pyMbgTaEJwP6ggVT7PlOHwyJWvj25mG4JDbjsTNnz3FWEupaDZPoRfw6iBGjePCHup6
71tde2Rxp40xnzHpdNOxOOC49LONY/axV3epQP69ZjaJTkckoUAb+Xh7vt4ttsZcwB6TQsA2T58/
256IEcQ0y8s1UCfljdPEJSrh5EbwZ7ztxyO9NR9HTpaEZJzBuXs50mDUfo5OqbbpVZAxsUmLNC+2
g82nR7E17BR5bEk5SM7CCzXVbcUIShSbp14YXm5o2ylT/OmozNFJlAvdUVUi6Ke67bNVC6xMH5UO
DBCFHjrRaNz/2sJTsi47smivX4+jm3jEbDltqrvNnFUjyR16nHv+tkqz4MQsJXwO/qAzmHusNe1r
Q8VQxBUUziSXmD7bCShs6e6gjN5WL1INwPLQ4B0oVUzukjKmetd0ahNsB9oFHJvk650xFf+mW9sh
50x65+XOUPrIdaQJ2CrEZwvBiBQBXb3yIfvs3iD5R9qPDcgrI3M1m2Hkc8VFY6Jtskrp18OIwqbl
Imn+yR3IhUxGVlOxisSfrwRaNNqJWBUZiLQ3QbfLrl92xNxHwuhX9pCKLj67pVv6VGqbF4dwKWkn
nooeeZyohmKr1kgym6IWKcyfsI32JBwd5VetydRc5rEG2rM3nNE/BvB5tWt4Dv3JO9A1S6co/PLd
tXldum0U8xwyOaXMC3HbMM9iR73oUnpXmU51DB3zardw5DBZwpSOLSdfazYiEX+N1q3Y6D3M0Haw
kajude9TGFG8EZNbRicGJYfAkbBmo5hpq6amSM1tkxRilVo0S8u7Lj2yI18db0Zhk3DqmIhha7P7
JMhYv8QZ0bxtBh+qng18Uyt/pnF2TDHirZEsQnhyPGR48MdfrloHBTlJIbJsrUT7aeKT3GdWlS3D
0bOP7MxpZV7cW8wJ+65SejZVIsqZBS4Uv9ScKta3Pq3paLpHL9TeoJWkQAHiOlEM86CLoTgFvPHp
bMXTyMyNkjfGf+4j0I04bPss07daZcYENrS8oG8tqNuwPiZEOE3i1SQt08Kfm6ZozCbZ29qoN4Kh
/E6NzganA95ITenWV4r4xBzb6PGTRoWgj5ymypJy7ZhzMZR67FIZGgWUYl2poYQj3a330Ho/HuUp
uT2bFgaYDAO1U6r4c9HCyutbV4PUBitGgU5p5pE1sVmKCTiaJoO+GLrUx/uK6fqzEV5hnI/oTNyP
gaSVk5Ukmo2YOdDZpQoU4DGDYO9Ba4bMsei1yECDOa7aY5iDN3b25MJgDon3se2zEMXQ3VZShoXb
lIAGy92Yzo50VDkYFRKJH6/PK9PDW9CJuzitU1F5HjQPTsjWHztt6ypNDLpgqHcooIv9x6O8NSHS
h+SwMQoSGMvLo2ppUaWpNBciEQM0q4H4v0jpLYv0ahDu/mCoybwRoWuqNrdyFRFxEqi0K3Ba0OkQ
/5DiC3R6JTjdZ8NVlo5jMuXBcKDJ/7yclN+WZe9qidzGmTmeFDKQyyhWkyN+2VtLBwCJLAAOIH7z
bJQw+t+cndeO3MiytZ+IAE3S3Zbp6qbU8nZuiNnSHpJJ783Tny97zo9fZBWK6KMrAQKUlcnIyDAr
1spjvKwGcfXMbA9jLgqjGIcolWbajpt7qSds7wrBOaE5ebFub7s3c9u3o99KwfCnw9jM6PjnbpmN
s4gMiLGNCWHx1CrfIhQhv8iygTchZsrN1XB7aKIuCr4nTvc/5w2vRPGeh5gzJsTZcr54mj9HIWEW
EME2eS/syfmZafX0yDMTHYtF63YeydvrORy0Y+Ju9U3gVpiZUacRkG0jZZCpWYp3vaud+gQFbpkk
v+9v7tblc116tyYVfcAqmxfM7/1eG7TIvsT0xGiyx9anTvrhzpZuWRDTg0QqwtZxJ5t3P0kh7YM3
gctnN/m7YUH8p6Jq+6gNkbGz1I0N+aZJlGEY4OjAx62vROQXQzUPLOVmnXPJtQzbgQp/J4O4CtAc
j04mLRccl29jFOtVRCUzW1NCOUXqNqfSHRmujpMcabK8fCpjUb2RTrnX77sRA6g+CG+WTwBMlrRe
lJkITy+b1LlArSUhzO/76j89P6U96OOErKrMPFRBptkM/0YDdvl531JufENSMp8H06UW7G5x1KXN
kMSUC2I3s6PSXsXV59zRxCV2IUq5v5T6Rhsn4AN3BCtj4wJAA603OpVMcTGO4Vz4mp59busld44p
85DmmxKojsm4c8hYdCPN/gNzvy0MItWQ7nGM3TxuD2sl4yC/2VKYx8j5duWMKAJaPrBcyyzss1Oa
LfGzzuQD86Zu3X8iSK9O7lRYD/eP4NZp8zktDJhONhWu9REAYqyl5lbuZejM9tI2FWIYmuM8aNYi
d0771o35c6mNLbfD0FGra91LXzTOUV8mE8pjsTcwd2sVj7KWRfWAMHKbCCcjMs8FjZmLG8oZCqDM
R0sYOoD7x3ZzFWII/tjKcjZ7SfyxaL2MbwZPFGrTlvyhylY7l39vEfXt/qhTjNbiNnM1ObAUWeKB
IZLP+uJFO1/llofxfKpHtHWJibZUtxajk61Q2J507N7iv1E/TOu3VMXiQzQmTLMjKvT6s/NJf2GK
NEBhbm+dKVG9awqSM3DAyXdq++nbkQ5WsRPu3bJsH6wzAFoaeFcldiShE0smGcsk7hQ4ZNGHegm1
h1gvzZ0dXS/F6wk6WpV5fF1sbQ52YrhXdWyuSAgmFKL3lFO3OixL/vv+2d1ciXiFZgzhGEWltUlM
cTdNeYogUWKO9dkpNO00G7V76mpozO4vpZzf2jmyKQFASGXTgCWU4fxhfZllLHLiJWfu22m/Ttw1
dIaM8NT3hvkQOl3y6sCZ9VgJR2hQK9uiv7Oy8RaeUpxxqnefVIfwBJB9fDeACN6x+euL9dLJ0sEI
ATEQ276IS1qZZ3mJacgsRjW20o5+Vu7NNt1cxTcpV4Hu0q9ulrtUetMubAiiuvmx1/PhuR7HbKfx
cv2GUeMwLZwQaTMRwiaKk1K3WlWxvRiLZcG+DVlQN0bDpZDJ+JCNaN6PE7x5bTOaj6NBsen1VkIr
5l/kBBU4dQh/WInbaVRq3REflUGSXAAnPOhtXyOfGNYXb07DncD9+rH0uWSmZzg6b4m3nYEqm7ws
SYbsi+01QHgmpCIzUPlR+ruB0804AXfwPoLSC9+1dB32fMq1s1SrA2IDZmATq2/iS4OJCY9BHq6f
jw7MU+o7zfjEOLTIL2GDwMmp633ntzu3pGL3z/mGMam2u0tgRLuXv63POc1ax0LayL6YZuGdfKcK
T/qU7vXfb7gXg/vu4pdVMLKt8guZMniRxTZqvSXKYxM4DrMQxtHsumLHcG4tZdESYtaEq2Ham8R/
iMtGz2wEo0w5umgYllnx5C/+8jmeIT27f3g311IhHhVMhWDYrJWkOYlgkzuXOFQifVqavU1Gnrwq
mfaGR24uBSAQ2A1oYix0/Z0KrVLY6Mq51I0+Kck+Etma8MqlvrFjEreuguW4VHuALJnC3zjoxoVK
x7QaIp3OnZ/NaDRPZggn+jB64qsQRfVY5xaj1dWuz7lljFSLiQaoR5IDbc5z1lEmHmbi5kVAxNCU
dX6Rjl7v7O/WKkTDwBspF9ustz7KrHLzZKbTcTGGBXnVsYWubISv5r5t3FzFpzDkU4cCtLR5Uckq
+rjObCT+Gpm8b4TInzVjsD6/fhWby0vthNYWCOb1XkYPPiBctbhEWsSIhg5vg5PqzY5zvGF8Duko
5kDrmKBu4ySKvrL8UrflxUzd+EgGkxxdkLeYAMSEr9wQTxrhh0McYlOVtjYmQBs1obvcyotfZuHB
H2P5YBXTXqH26uOwihA8cAbBDq53swohvsmD5sYXnFL9OLqzPPmLt8dRfXVsrKICUdVKBeO1HbOK
WlMvGhfeGwKvAXq0LOx+jTXaulmit69uDKvFmJQj6eTRvqq6DGPaMmYFUAvml/JX3qsq+xBPe52d
6wIXyAhOjX6gSRRHbL+2uDJ0Bj/tUtgdVVX4a+1Jl6nTOYEH+Ztm+VFzyrVO1v9UVeTaB2OGCO3o
2x3T/3XpTNOjvYS69iCnwUnez7Zf1T/uG5AaYVzHl1T5CC/xH7wz9II2xqqPeZdpLcZaTzCD5hak
YP+1ZrexTr47DQb8MbU96F8XrpQih9Jm+Xku9MSC1GtiNngwnKKLdx6la7Sfq3AKhEtAzzCuFzaW
P8KZWko/9z2ZXIDOJtOp7+oMpe0yhGSPgqHnfEq8dvjVhLltfM80OdQ/KtutxDEyEzd5C6QTiist
NkInYHIWQVPDLas94PlVxMdv5JdZCsRAmWaLHdJqr49LW08uUdOl5TkJI2M4evZQTYjlTkvxwShy
G/lBansD0H5OC4LYUfdPOx9QRZarBIHkmnItbgaYA7jwjU8zGfmom3xIL2Vads2pSLDqg2eFYfYz
jPrJ/WJMZjlaB5h4JNwhZmHZ2d9lqdf/qQuQmsb5/u+5ylf4OVRzcQcOWBjCl7XBp4muWalXphfT
nuG8jH0DKa8lNN4bSTQ/d11Y7RjLtXOieateXiIKWt/bQhWgj96rPN4+X7Oj93lnZL+w9FfXM1SL
mAk1gFzcErpjm23pMf3nOMspnEIoYPp5AVOj3u1ksBuSHzqm9KJBOQk1eEvRb6uBVspFuF2hywsx
IFVFeNfc+VD3Qz5DtpE0ZvSIcNXoHe0MLdo3lMKq7ElwUX71RbUU76fctJZHhGD86hgxw89Ikhn3
+cnsrKE+S82AQKYcpZ4LmFI7t9mLFa7vBN1ezkh1l1UDcfNQzG4fOnbV5JfEiUr/6BsRdF9RHtr6
MfQqZk0oorrDWTOzqD4zSGSiLmpNiEjft8Hrl4S8FWQRnR9KeTT41x/Lp/QsZuLaS28jczY27a/a
jyRaqPpeJnLD2gEzvfRqqXXTN1iv1OnDIsH4p5cMTpivTHtCMqPn6dfUnJ3T0hfajoHcMHbPpCdM
1iMw+W0hGnmZukJ2Kb1IPY4/dHNoL2dHGkv2+ltMbUh17Rn9ZC5psy/6z3CkSHQRbXAk51mHfvEg
YdR7O8lu+WvI0r2q5PUn41PZ3C4iJ5U+q43/4fG1zipMdAHKSw2907vJmrWzndEyKPy2e7V10BNk
rpx5Mhrs9AzWS42mj5EusrxAPBKfnVnJ0y8lbG/OIIvXhoIgE0BXUH2wPAY1tpM0ddQMkZcn5WXx
oI6dHZSxO5vJxo5EcuchuHWCfy6l7uYfJ5hr2jLbTcoJLoV7LEyoktzRrLhyur1zgtdWz66Ym+CG
E7D75sbHTxPpQuk05SW1M4Qt7SxIjQGhsU6DViqFLPD+db42erUcVAmMoBBD+RtjFG1ODaeuyovs
JPJqLQh/MtR2p7l6jX1W3+qPZTZeo1+IKSY4IZgNauJTO8rwb2+ah9MiIgjYacodLSK28RA5cg78
oej+GvPsdaQ46gEgUmSrFMUoBpvbyZ45NXqNniMGsyT9+2wGBT9r+vDYCKgF7x/rLYMBwAcbBU0H
wKfW2mDgMASoGaYqaZQfGHhtLkYDzHqYPH/Ha92yF0CLpg8mgkhpO1tZ62TFFM2yy1I7qLV7IdRl
C0TjOpB+iGl+v35foK3JIGhfs+LGXPyOJpJT5flFG2wYmJPZQCO6zx+7wYx3jvCWZf651MZkUuTT
QqeM1XvX4/pnYKj5aWiHzNnxI7dOEBirDd6W58bZlk5co/HN3IvyC7O+0RcKDc0/HfQcD6bWToq7
ydn5YipoXAeVgvQI5B2wZNqr2zNc4Ihl5IMzrDK9PGnA5J/cImw+tL4e/ZcQb3lv9cMQVEln7xRS
bx4pHQmAG5gfMKu1VU5WIqdewyobv3ffWlMC4cg0stD/4dMplhXGRsFc03dfr7MUmh3bMIvA5YmU
t3BDcKidnHfOURnA9hyJzSmVkvqp0aL1Kk1VUoDNXVYhaD5Zre18mbn5n5D4MCg9tMabvPL65HD/
Btw6Q6BHRKnEQPStNzcb2RqbSWInuxgaEMqGRua5IYX+cn+VW/6DhgSNfnJ2gtXN3rJUwAuQsrdC
Du3f9phN2d9xBFAJLUkHMdT7q6n/bXuSQHepdAnmbfAW65PkBuh1EnvZZYTf9CusFNlj6tvNQxiW
7Xczl+bl/nrrM/RIpSgtMwFg8G4rMKr69z+eU72lUdBDQhHIqvUf6FXkh3os9kpFa/v431XoiuGA
QbvysdarRHZXDFDGx4FBtfqhHEqYJKtPdv1O5Gg9ZLQzdkxj/dFeFqRsjdWbFD9U32W9IBNGPWoY
ehIQbYm/fatROhCTs5hnZnpmY+cQ127k39UsgD1URVnP2M5tNFO0lJ3vJcFMQ/g8LorSwMuqEz2C
/AFxMuMxhOLym5SEmzsbvfH9MBVCLhwmdcutH4kKrW6NNIuDbDZG1Aqa6qjZZbRDiHjjONF9Bqes
2AkA8W6+X03m38nEkAGgG+NCb/iXhVQ2qkDJ62BzL0cJlpCiIk1ihxxxUyCtY6Mf+9mVweT36HxU
hf5XRPLxeN/qX37w/79mL8uoCUuLGUO8r7MNWKeOWsNcShl4patRNM8sZ4zPrV2hIDF5bhM9Q0tY
wEgWWaTbx4HB8OnQtXUvjmM0kXBGFiXiU286xXhaYvSIj5b0YKA1ob7W4bmofONNWcVddwr7DnJ6
HQWvb6XnF/8AEh5Qf/ETAatsuIhn2WgJ3dvBq5bmGA3Sdj4ncgF+kqe87A8gdRqwgwx11B+KdLG+
x5G+7Klirt2OOg+mZbAi8hL+CsJvfV9maJI8PRqLQBuA32p5O5/ahjkdgrJ30Ejv0bJd2xPFaV4k
ho4EgdIWCc544xzJ1MhRn4CXRpepdw6lk0ENN+2JlF5fEJZiMJnsVaHAt2lQvjRh3VROHgxMMjw0
dhZdqrL4fd+erv0bEDoIfijMvIwlbKy2EXAXZ5qbB3PuJWfoxtufowlBLRPKxgl4+PgujQdtZ9EX
6MLaiLFfGhYgTwhjQKCvP1on0rmetLQIpjbNHAcMoxa178yo0+wnLSlatKlSMfr+O0pjMTxpHrVD
ajp2iz5Ooeth/GVYvEH/pkkzXX4W5aA9N+nCdMqE9VLMN9rmCzQv89ty8qCynaXnQ87ZFqR4YxUC
O4Adp5gOetmmP9IyBvLQVk4zXOJIy/ey2WsXS+RO8V8BNonkt+WvqhmpjjlNE9iDW9mH2EOmZDZj
/WMfdfM3faj6S0faNL7J47m1dtzFy/u0PmmKn8QZBhgcWh7m5qQNM50zi+c/mMVQWafRFa34DGJG
cz5VDG6mX/sE6aq3dVp75SeOfo6ejD6F5tbwYuu7g14xGvcJDKSf7tvdtXHbKqhTc2Yql9qi2P12
cP0O9vagt0JEquYWZR9G7f+5v8r1bSXyYcqSsVw1mOtvYpLEhfywy2QRuHThoBT2Mi2BSLFLl0fR
l8vecNG1L6IRq6aywLD7Bg5ibdZNM1DdC7lMI3Dj4iw8LSnRvza76rjEzvTdTi371/0d3lySz+pg
XHilbRTkVVkzIeZTBI1cFKJBd8516w0PZVF56Fyk9avyHOVu2aILxQmdfR7VLfjWyanpC0fDKU1j
WD0wSR9+o8Cdf4SikicmaXpom1+9RWbqASYx68YF8jaJAP1vAyGppApiw2gfGbxoUARp4sfSFs2J
lvXripMvW1TTbtSCiGPxvpuvGNVx1dZQkARiRm4DNcL5eUwbdLAyx9i7nirQX19PWzCFQMmQFIQ0
fxOedJMrJt3p60CQgVMMph7qBgsv3tfZnuo+kG3lfWC6qvyQ6C7kiWmO2R7trhP5Q2JZUX+x3baD
rwpVxz0h0+unQdXfFNWhDXflVZKSM3OVLr0oAmr3fYTK2LnNZf3fJc6RFm+6Vpz6sa127OvGjV0t
qvzGH1G9zbT30oVNEegiRksty/2TUUTehTxqbw7k5lKAAtREEkRjWzTaXAHJYe6lCGxRGA8F70Vg
6nl/auKy2ytdrZt4/9oUMT2D3/SCICHcbgtgrQxDowjCZIbY1tW1EJUuKxzfcX85XJgYbCiQemQX
5qH0prfmMkc/K9FDkh9mmYyO9+/UDferQJ/gyPBVzMBsnn2NZklthG4RVG3sHrSutc5Ll+yVlW6s
AlCApgyEIIRp24Zxp1ljnKO0ECxt6pNhC7RDhFvv5DA3vqPivlHHCzQBL7g2GSQvmFLV6hJZr1aj
khQtOL5iCfoQv/vqY7MNBfIjVYKaYJsu6XOxDLFwyqAzJITDQEYOospeV2F5MRZunQdyEbyYoixZ
b6iBQaVdmqYKvLH2nmKtst71C4oC9/dCreHa+dBZV5RqMASAnN+8jrk/IELE+HXQ6cCofybGnC1/
WVnStG+tPGI877hoPN8/YCDXcv04JFXdnr1hMYdjARt+AszWsKrzVDjTcKZUj84YcV2bPTWjNpv/
5GllfRv6vJQXL6ozcTRlqhtHq4cT8UhXxvqii4yspc2NyXsmmZdosTlTbXjnxq7NFjWP2XaY1J6M
5k1jk9sffPgZ2qOnE668d7RmKROUCYzERWWrLkJe+LaQmuIIMiPjlM06pTF6baJ8iL0CgQp3YMII
hcS2Q+FNL4fZfeztLi+CRMv05GgOLcRTMMQMuNhwgB5KxnGdH2dE0aFyyQzrUA3w6XxiSswtzx2B
pH+wjNaO3hm8Tf2xkHKG1CGqUcKgTJugbCh1c0LOrkf+8xj5oShQ1Mxc51dRmXP/Jh68uXqSlluI
T/k4KuUD2nbuL2nrkRO4stRzRIO0JPzNbhv7aLVeSNvKCC39VLvF4LyNkt5HNHxx0uyh4ms9izlq
ox9e7VQ/w3Fp3WOb1omGxFQB0NAs9fGvWeur6gRBoQPV1tgM4ugmQqsfY6H1yUd3TgQldKMss+Zg
Rby9F2Pyze8RQmWMLTtJJeE9p4LVmb/becZr2YWezwdqqu6Xvl+YjdXKBpUfMI60HZIiGj97ee+W
zSF22kZ/oKiZ5c8L4/7GJdQVi6SBWmv9YIV6rZ1SBJfcb9PI234YHatdPlJGrl1OytCRmdSb2fhZ
W1U6HwZhJ39BC1mYj1M6iOosu8xzv89m0X/K9Az9BXR32+XZ1+M2Q5ZxFkjCQgYTtwcX0sbQP0w1
2kdPMiq17nEyqkFxQPp4qocUCnbE8TqJfqtFLDc+IERo/h4tZ4m+3b+FN1wk5WIyMLoJRFPbtrXA
bPMCUVAeBrg1D+2CsFYVlbW/E0TdcJKsw+w7ZXd4krfJpN/nfZEOsg6yKZWITnID8tPcx3JB+zut
9oqBN7aF+CAZMhADIPPbpMdpQNnZqV0HMR7hpMd1+NUEC7dDVLFRonnxlGoGnboVIzg0kjeuX1Sh
M8WOhlKLU/vhR8ROup/eII1PGSXR7u/I9JFJJpLNl8e5KtL2WEq/xmQHqI3tp8qCqel5nj1ZH/1K
q/Og4TXsjlrnmt9zuzHbd908InMVNRE1MScReU0yFIb/TaIhKw99rVnyi43oUPwei7e6Z7ksTv/U
JHNZM4g+VMlfutbBpeRSYkHJpoCn9+m+/SgfvQkgqUbQbwZXQsd0WyVnIN5vHDHXBDGViUJfJp+I
FrzApV/6VDO2ebAY1oEYH2pqRO9szfl9/we8fMrtL6B+QJWZrEcBftevlR3a1uy3ehlEEy/0aWJU
6H3YapDcZk0Ytei3qrG52azst54DLd6bvliq5mQNs2kcoCyerIPraegIx1FUMI2rdWGP9K9sneNi
2oiQ92GT/NWj5fce6rSxOd///TceQVhkgAaAiVGQhM3Pz/QakuuBaH8ybESByoHpMcs5Rm3zlmjX
3olVlEFuD0tQqGIogRISdKbrw0p7Vxp56ZVB4S4NU5s+cn1zipxp9UEsyxsu0of721PJytWCBGFA
Ni0Y57blMbIDVA8QzwzCdNafTasvTtJoGb5Y0LCD6kIP5nSBkmvp9tgWb7gAentA7j2gyxY8iOut
agMCZJqWVWyVemPW0LJliqrZichu+jULzlTqSVj/FpYKQmrSey2sAqssIIhoZ3FeIIRFqk7u4Yhv
bYiOJYV5ISiWbaEkbS8i6v8sFXkhAhSWDA3GDcWw88VuGCS5IMgiGvgMlWxd59QjDG9Iuwr6OHyG
VLX40aNTaKURQKIpjU737eN6U4oeyuTloatFPr9Jdj1ZyTSbEfWDEDt7yqx8eZ5MONjvr3K9J8Yu
KPdA9w6hM2nQ2hbgwAZdZ0ddUMCCgkim9N0zhPLVOyMUoX60Qr/fYZ299ovqdnHNGMam9LWdkoHX
YgZCOvWBPuRIifei7sfHohlycYbII4oOWtW79WPpurhIu/Ws/phqfRh+ub/x6/tOmZ49k5ZAIGyL
TYjd6OasR3rTBUMhx6cy08U7FFzMI7U4fABj6T/j0Jl33oRbp00jG8QoXAEwqG8KJpEPOUvUG11Q
uyNIiFrq/XIYfYmEpzOMY/TIBHm1B1Z4iSDWnoZqrmJJhpMCvs6rCUnLNftUlGPASxprn/ykb7Sv
ABv6/kMnGSz+UkLMMp+8vqBGFSJLgbYqWAq9O3qxWSGoa4h+ocqQV39FSe7LH4nZFBnUvUJEH8a+
c7wL6aT4Sw+7CD0ijaLw10QMGpq0Y5VN77RwRgT8/ue7cTsUaYCA35rZbwoTa7sNa9qzQ5n2ATy5
zZODyN2HgpLJzh289tGq1ASgEOYSLGU76NdZtBaLpe+DmtTrVBAxoDMPyhGq6dZKvtv5lD1EyJW9
6WMXEe1XbxEf43JX6DVQtVRH8EfBZXDGrp+0tgeI22iXgqIPMui74083DpLuKWMeFiAyslplsn+s
siQaraKYVZxME4E1Gfl3verFTjx4/RioUrqF8wTpBzf95rZ5kx+VUGhzkIWcv1nOMD2THZqPVjm/
ju5RRZ5qKa4XVPigWrceLcZXjGYrIKWdG0RSJz851la2NzB589goQarSJwCgbSmydek851Y8BISh
wymqrPGw2Miav94EQNnzWkNwRzC9OTYT4zMBSSI73VACklAHX+Y0ft28+r8nppp0zMNA9YYZrE2g
aoxGxp03BEvetB/B+iS82S5a4ZWt7UBUru2AchMIU/qBsChY2+GisIf1Z5Ejzr83iqdceOmvsDWL
h5j23c5rfXMpJAqARKpOo7vxEFEro8FXur6kBb9dWsCH2K6pDQza6yZJ1Pkx2kEp7cXiwI1svhLM
FHNXimQMSJEjeNvVPJ/R7xV9r9+OF7Q6eBh8AbQCm1Uicwol42xj0Pdmv5xyGiuXQmPo82MS8WnJ
k2qxR1R5/UgSUTPapjq4YPW3Bf6kH/yFuf0x8NrW+TA7w3zoC8gOmZ5KAwYQkgfN251FvrFRxZ0N
8IFpZFXsX5vjIOqsEZocA93qbKiR9fGYMYbxMfacGk3t3Un4G4ZCOsy5UgpVuN3No+y4s9E6gzcG
Ws/EM8hW68EPy+hBNoP/6leLzJu8m4RfjT9s35NUt3JmYHPEkz2zfHT7dnry4rG63Pcatw5QDYDQ
dWcqEG6U9QHaYojo+cRTUJedUx5qJ7U19KvNZA4S0+2/5ksGUdL9Na/9ocuUk0JNQUoIFnPjQ4qB
dq8j6ynwUql428c5PExpJtKdePXWxwJ8w7WGVl0peq33NolSOq1EZjG0yiZII8e8qKmMN8y21zvO
98YxEjVRJmFEHHTwC1nVHy+jYnpYwsrXg7ZCLCqeh/QUtx5S6TjHByga9jQGb2wNX4Jr9FV3iwRt
vbXeLnWnmYUR6GVh/jPX3RAfytAu3pAA2Dvv8a29MV4FcR6IFUrzm8/Vlm1UYxVK4bjUzl7RjDiU
LH9fLn78VIdIJN83j2tHQgOACheIMDgDQUau95bFWVdrOW0zM/Xsdzo1T6TaNfGjSGGBYcbB+ZTN
Y/nq26aaoeBmFd4fFJE6hD8+YDm18IAU+GWCbv1sSF07RGG5x6F3bfkeCTyAEMZOVJNj8874OZW6
NBdjIOqlmR/pDg3NsZqSenj1FQMNAtEJawAIoRi73g4czkuWN1zrxuozqttO+GHRtGanIXZthVQ8
GVk1VWMR9l613T8OrckmIfOsn4LKI6YhgxenMHWXQ1kKc+eC3VoKgAyXTBF38Eatl6ImZcRdhpR8
J3v/kHtlgS4kCtWuE79u+Fw90aq6iggTgg+k79tublZSgZ46fQoWZ0A2NdTSpzp1957Lmxsiy1IN
agLqLUIQmVxjaWe4OjB3LTDkaBy0ZJguThMuOxfq1lIMO8HmT+xBgXpjdaNnZ8Kt6iWo0FHJj0Qe
cX+oonlMLwP4x9/3r++N1ZguZTqJZEsJWm1W883JZjhB6tSqYJEOZycH5D96CMfsMhpdXyfICYAx
8KEUJcNW16et0rod01EPmibyT2ZO4THq4vL1xwdRB3eId5LMagu+6cZhnqpk0YE4IgFNnz16EHm4
XKxU22M4vtoQvVzyA1XJIVuAs3dt5abVWlEs0ZrzKFP/Z5qSTolpp5/uf6HrVSAhwLXCx67I0LZ4
mmgUKfTG7hA0cGUwBmwsz15XuXuIjytDgGKKr4MXVwPaNBDWmxn7zMtGLaWUoPAseeJ3xxQu6rMO
DePOJ7p6oriw0AArJJ+6utsoprfyqRlsfwh62YZf0K7sT122GJdZzzpYZ0tn57W43hrFQwWgIcxm
3e2TCJfXQl/MGAMazNqjNZvyMPZV/DAZ7c5turUz8hHSEgXZ4V6tD3GuqyRLmaBHgYFmJS0t2oTJ
VD5URll9F3G5lxFvZoLVu6vqooRnitqHB1Ft/Q+f7vb6ErkUe4Owi6NjbPntGzdviXXLsHzrgfX6
mfaz/SZfXP+wzCYiunU2XhYgc4E03fwwW4V4a+nz3i28igo4ZRjSIDFk3NCFXWD9u+LE7csembUg
c8v5sAhrOU0wib2Lq3w8No4cPrtpJ3dwLC/okVU5TOmFERuDH0Lwld7MetWpsuu6X2Iz6KnN+59C
2c/5l8yauuxzWTL+8jPyFpE9gKwW5jN1i7k/d13ttW/GWEO7pw1RdTpkaUNQ7TNb9N4fJ1scwVuJ
hW52Hk4HZsei8FdHudU7UOXMtP86EAdm6YOuT3oH45bMGQ4f28R/7JLUq8+9m7jF2x5iE//7HJYV
JAHwILQH0r1M+0+VzU18SGpuG/MkiIscShnP1nCqqU6FaN63XvPzvju5vgygIskxGSvkG6G/sD4j
Ml40SZbGCjwzcXTAAyb5UFLLH5NVwKJ3f7FrM2AxkOC2Ul3weavXi4WZ21rp4lpBQZfkb6vz6uhT
3YyiOJmRbRWXRthhFtC1nPe0cVSEsTEFCEAUkkPNmFCTXq9c2wXDrXOMRGHjiYPlp+1jZjZA2dCf
fG77GXkYqFDac4mm16sdNhsFZ0tqzbwJW18vzVB6PnmisoJSm8RxibThKXfKeYfj8drVqNCHQUMw
9MB5t8JaZrVMmRkmIogjVNwQG3LS5gsVz8pntXzA8bT5OO2EkDe+J7AtQL/QH1Ks2JYUbW2R/jyy
KKng3B8Xp0M1to+1Ag5rc9K6YxZrWQRqD//zdN+UrveL92bKl9IScE8Odn2qFWCWxR6FCMBrOdap
KWU50+H0iu4cF3EeHkQT1c3p/qLXlwVIEIJv9PLwJmL7KX2mkMQICzC4Jt97aiMkNUTnS1R5vGxn
qWuDVV118hkybQFKf3MvLXtKmppuRiATpIwtM3xfZ9XXcTHbgxjir62W9sdyEDtWpB6k9TWhzK44
JQgASePE5tUvIAcfpQXuZXaAesg2CU9Dn7Q7jvn6GNka8wL0haACJqZdf7s0Jz6fKZ0Eo+shdVRZ
0aUTkX2oJm+PGW5DNP2SiaqMUMlBqKB2C3NvhQn6rWq8INejvP6nm8kPUGmKOiAr9LpheIQFInzI
ozxxT2ETWcbRjmlHXPTazu3LJKO+enas0Gx+MC/WOY+FFRKp4sWh1T2OIywWh85uinRv9EC5hfWn
UJUd/CUVJGDM2+7ZJKESzuvCD8B5tVOQ6qPNbEWa2OkpGx0jeVN4Fcwj5WI50cHTqlae276Ivt63
+GuDwGOauC3GoEDdbT8V9Mydy0hXGEi97L9FaaUfdCZSvtxf5Roir5CJgCDpIWPyPNZrizC8MVQQ
7TAouRPhAehYkx5tSLynYz5QDn0srbSzDilyWPVxLJAQ+uD1VpIeZhBew5PWN8OT2aTaXmXoxvY9
yr3Qr9uA866kUcocIROm4LUgnyMQCeTMfnWAbHx8NVhHzWCg8EjrCVU0fNr6ALq5TKLKNfmqJpU0
Y2r7i1abyeX+OV85Te4Ac0sKaUFphgrDepVozEoPVDWFBVrB7/06bh+rLkneGW7evdGqodvjurjy
Yorngq9BoYH33tvqvRHnagyRUo4UY+8/o9XuQWyWG1UJu083hofSLdJ/RLPM9cHFuHb8zNXXo6UO
ZJ0Xn++nJvrW221kk4ZaCb6iSSfC74Ku7IEZ0/R1BBf4GGzWpcJGlgmAhZbUep2yQI9ZGzLqeV28
aA+ZKcIWqZahfC4qI7Zg2Yynvfdhw0n0sih4cAVgeenmbeuwbu+XHR0pPZhGmI+ODepZ6bkYYv+j
Z0yucfC8PvonK2IBTA/M3QlYZOUdLK+TKIXl9R791fpLv8zkk2vC/Kz4DqknbUI7I+9zrYlkdkHa
R88/1/lMiqNJX0JvkzVLfsgHbRFP7bAU8d9dJas9voX1x/7fH0DDCUwwfoRPvv4IcGMA8Z/77FJ6
sxPooPbfiaJ83cTrv6tgU6TF5MQA3jcPJGLvqWC+Lr9AMv23QMSU+rCWPNy/pre2Qg8QnSuyYkFp
f70VKyXtt0uT4fwqtSqgGZ4Z0ItmSOf+Out3+P9thlWoAhJLbSnISwu2rRidnUuqt9lxMmfzTZqY
/qFN6nQnXLu5JUrrNOiIL8C8r7cE35HmMh+RXyLXQmFAliXyynUUldHj/T3dXAhno5CP6t3afKCJ
Ko8nJAPXbVmHZy0qomeEuIePr1+FYiYdR4aafCq16+3Q78nInlsG8GFWP3axrB4KIASn/8MqhEgk
zszHE9uvV6E52BaWDsFAMuTxO5tZBbpy0TjupWXrZ+FfO2BolpCM1o6g/rdep0bVzJCaXlwgYWxP
uS7q4ZQIUcXHaKogtZkF1Kk77Z1b34k3CCJiOIjZ3OYEBeM9Y1r9D2ln1uO2EWzhX0SA+/IqSqLk
GY+d8RLHL4TjJNz3nb/+fu3g4g4pQoRy4QB5skvNru6u5ZxTCIk0kioz7jIaTkmU6P/hJPHPkx/w
8NH3W93MoxERhKJo5Mk9sl+SCtJ5yGEn3t+n1V387wcUlT8yAl5wsq/lB5y1pBigEpLAWt3zZGWT
K+kOsxGGT/ApP0PteOpIGgrNoGkwJW6txXvY4s3PSZqJ58MwJEha/gIixEbL4jn3AO+0px5kIV4p
lTuHa+vCINOjCE3iRftqFaVks93JTprmXsqCz2VXNi9lhbhzYcZ7JOutBXG0KBXBjUBhaXWODXWM
CWPq3IuH0jx0NST/MQweVnYlcSU9IOMR1HsqVMvPVqvdFE99hec3tKsomPlR+1IEU+c/SZOR/33f
TzbXREBvcOVizl6d5ymRE7pUORo9SHXAY4jqZyjj006Qt7lJ/2dl3eVGxLxsFB0loEov+jO1vfGU
kk26ZjfuvbniTf2/HOVfv9eh4rBBBsds3XdjnDDlfT0tPLW3lJcsqtqRkM73ofL69qGgl/+JY7Gn
W7tllQFFgBTIR0DUrnw9naghRYmUe6XGFM1TO7Zx87no0/mrOWfO94msuj6MnaxU/+HWR6CHOi50
ATg7K8OYSSQ2jf2L0w6eJUyBQ2dY7R6HdctPKFFpeAmPMlWjpVc6YTLDSmT6XV1F0zFNgubEXLXu
v9xaXBc0MznJiMmsTjPDZhLJ0vrCAyiufOz0JD/5mVa5ldOYn6UsmNwxGuRrWkrDH3qIbFUx95PX
2q2180s2N/TND1ldn1ooV4zTQdcsm/pvQTBkB8mRXhOp/r1NhvIwRuPXxw8iGmo0IkkKBO5u+YG5
DPoYByo8vazC49Aw/9hoqr0hOVvbSLsY9QC6TyL2WVrxoxAGkIKfIrU4Mhov+UNOnb2Ubuu0vzWy
8kmTORsmrJXCM9TIPw361LgKijqX2lKqHUjX5noA6wiJRzp263lrjHCKIpPczdNMyfmCElhyoC4V
/31/bzbUYOkBvTEjvOVNDyPQK79UUk5Z3w0/lNl0c1v95MjRd0tuTpUUPLdN9yEc24Ovti+pNoDW
/Kcw9wiAm99VBEOot/M8rJ86E/acKcHA8ppp8J9ipy+uSg+Gv+tbc+e7Cvde36LoLeOPtNoAAK6e
OrkrwGdYcualWvuPrPUSjLX+quTj17gK452ztmkMiSya4/D+IT0vv65ijnYOojH3ZqtqqBOPhVRd
B8mac7ePqaUATCYu+w9xA/El3FBKijRIV8GeVfd2W5eTkACbZ9dirq3bUFE5BYM8ePfdZ8tJxWvO
1Ea6sZASlusDZqCWeo+6ZjaWDQPk5qKrXcPKh/B839CWg9BBFNEWJXwAIUtDk8n8v9SIc28kZvit
0QftlLZF4U7atEew2FwTky0EOklA18RPeXMi/MpSQ0Zg5YhUQLPU8kAS3BFjp1qytSDeNkUXYGtE
H1dZQB06bQ/vIPeSnoC5H8fQjfquhnEuzYfHvx0lbTDCoAxEPX25IEr1bVrMZc4khirXD0HF6CLE
aypEeVWAX86Oz298Pz6akLoA2y1GhCzNyUkVhhqgd09PfO78SZ1cG8byToq78f3ICAVfCIcgORQn
780uKcNMORtldmRHTQdSbDcU5bXpCg31jhrG386ixI9e3RrQhYVkDHMoCb1Wt8bYh0YWzX3szdBS
pPfoMtrBIQwSNJzMytfSl6J0zPQC+MWsL5of2s3OSdtaL1UKLhHkbBGJW/2AwKBZEKta7EE9hV9Q
T+M1kiz7ohJ5fb3vLxsbSCKAS9K/A3CzLuTlyiipEvPFvMpQMmBruVH8zt0R7g0Y2ljSr9IoauTk
cRCmlls4GE2mWQCTvHZiRpqFCKNn16bmxkGwh6/YWhLTUX8dNbjfa9pkqkxmGqV66o2qwYpg9l4K
Z3x4LBMQAPyRAE+M/LkZWZmpZqGPgB28OC0zt0f7xGXSSHt8fHuoWtPOoQIodACWn03vxlrI8GKF
CRw/Gf+XuUbiW//ct7K1OQyU5QEBj3Lbm4o7s5NbCcE+H2bKJ0SSbe1AD7e7ptIU7ET64hVcHS6C
NmJD7Iji7uos00fUu2GIUq83mvI5zGty3IJL81w5vX9qFVJDpG4YWP3wEoUIgBDkQbsGCNHyQw6Q
iWQnStAATePBbSCGubk2oKKtjcPOnm0puQrNN3YMfVpBU1raqjSUmPrYT0kylD8lJUSBvDR/9Hn9
zRYk+Bk51xfF1XcemQ23pzxLI4CvKkhhq0sDWbYIFMZIeS7vrfNsSurJ1Grr8YiKuSZ0pAHCCKz+
Kshxwo5adV+nXmTNyUGewRsOznyNBgpoWub/h7MMBB6JFoRb8Zp1UdjqrB7Uo5p4MspSH63M1CM3
o9Q2nu67x9bHwyd/aazDQlhXHQdE8m2dtiNqt0F3YN5EcUUjvN251/esrKoUkqyPAUN7Uk8uC+1i
+37ypJnJ8FCn+VfpQNyxIgiAJ0eldul+WdiUWWPkXLUluXTSTOUhMro9Ws3GnbGwsnr5e3Pkpysp
d0bn964ZFaYbj0N2UoNZ3zm7t5+Nq0KIKQqQK6Xn1dvRoykjW6mpMaV1pHIfVNZXiLH2z0ddgNTo
V6dUxIF01ZafjRZdCPSzUb0gwwXiWWtOURzt3UMblwNqJEDTxVhtgZZZLSavO5CZUqR4gawfcmn6
aKb5eWrr9hDJpZeo8XtLTy6NmXlM7HDvL1FcPMu7l643Gl6/RiOQNKz9LwgLpugwWjeVbKs70/dN
vmoZKocM9kYpyM+SYI/9t7F3YrwJRU3eSPCbKzdB75P0K8Ck3TntJcuS8ZTNYbsTIK6kEoTPU7Pi
RYZpwPSWG5+3HcAEjhpVnlPFDApxRFTmpkHXJBDvszw8ojGQ1t4I0Tr2gEp3UPTB+0JSH7QUkGIZ
SNNBppfYvitQQpEuIcRIGQiKmtQXfZiIh5gV1TiHyEr6+imO5OpHVEzFP70yldkxkEb+PnQiupPE
v/XkhnUehuCxFS1xM19Nm7OT0zQ9NbTbf5agzaQdKdAVHOPXJyDRNYTgKFw3gpKl/3aEbh3lO0o9
dOtiNyzMIrhKldEym6xtg+CYMCNkcKt5iD60Wlm0QCzm+bOfqKZyJCwIGBCiDGl8jLU8aY9oanba
gRJkoDz5fWEhIJNprb7jkbe3CLhFHhMRDUCiWCPldanQosB3qKhOMhpk4RAd8r4PzzIyfTumbj0R
U7gHEYAYJ7Uu/Rkts2zyVis8S6vKY9rNnQthut55H7et0KsQkp1QUFb+nhaDVI61VHhm2qK2o2jt
S+gD7bh/kDetgB8mzQPWwbu13Gun70nmIrvwUiaLP0+06M+IVvs7BJfNzQGiQa0Gzgl7tLSixaXs
1DNryRMqlgXkU5ce83zIqPEd7y/oNioU+FVNKOyT7tB+WJpK7SoHT1qUXtSm9ft+lJVPTR13p8AY
Jq9GEciNoibfCUXFP7q8DjFKHYPuFe8Kk3SWRsusmlTEsUuvH0b1k8njfAETHbxkVuAcAllqzl1B
D9KxJONyf7kbbS1SZmI0Su3oKTKjYWm6cqxGQnuY8j76Z+UlaYokcGl/U0sZ2qr5BlrT+CMLOTGX
oZfbyJ1ShFhP4yxXaB7RgjBP93/R7dPADxJkUkWAKamPL39Qq1vhCGi78JQatOMhc3xGHil5+4VC
WXoWFPTv/z+Dq3BVVkIfuSucS7aS37o+Nz4E/tC/yiBUXwJ/D0OxuTwxBQOwGn6mrh931TfqGj1t
L0zy9hW8SfebLufm517uTn46dDv7u3U+IXviz6KTTZtt+TWVWQ/zPORas5HU+L1pu8Edkqj/ef8T
bp1PgiJB9BRAKnPlv3I8abYvc80odAlP0ZhIn5JRa95PoxR8u29q6/sh9SATVgpCyVps3Y9KnfEa
NqbqcvjLqe0cqUoZfTDbsT17DLId+OvW0ujlwcKgqCnYZ8sP6FRMKKuCqvDKzEzfl76luii2aSdF
jo2d2GFraQJbQ/FUEPnWtDrkx3rJsKm9h3Q1OrRzZ2f0OmZFopGFhlwAlVBy4p3XestBqEcTrojh
PTdwsdCX1KTNaO9lWt806JdZdfk0yEjwfX584wgyBABOCK6sOU5SBre+QxDDsyUfipMZBJ8NxCmO
EijVk6Sk887Ctr4miEqec7hbNNlWG4dEVOX3KgetppbqZnSJKjdXzOKYMZXi3TT1IKgfXSGvOX4J
iQto/40GUDjN48Tgdlwzb5uDXzmCBcFEKnP60jEqbieKuF0fm0VjFueEKGTetLWFCJc2NJWHUCBg
VasejWPvTNZfhpTYX8ZYMj/eX97tScCgaFiCUhESuOIHval9ljAZ+JJx7WmNpJ/0Rm5em3KojyHj
fb/cN7W1NggLiDmjGQr5bnWfoEencyUbpVeCjvrkpyNit74v60h38iJeUeeos53Nuz0HSDeBbROz
CcEkmGL1b1ZX1bMlRxWbZ4K/PRmjnhzncX5M1lyExljhfNNdE6zx9e1PJM/0yHgsvcAwtd6ThnH6
kVWSPR/RNYt3NmxrSUKdh5keota/zlZzI0t7BPsqL8x9y/XDYjzWThI+HGcC9XpjZXXOoHf2dSwV
lacxo/2Y65F2jOGK72zPbViGFR2ODVhPqPZrFsKoI5tSjSPerlXxFQaL8nunRPppMOrit0lS6gHQ
jz/u3CGbXxCJKHqhyDTcAM3CgVHBUppXXlAUVXVQesPsEJpm4uHxvsNvnS0x5e5/Da2e6UILtERv
s8rLWsgxRWNIpy4q+q9Oq+9x+29jTb4kGQERlkNRcD2x2uoSdKN6s/SMSQkzyDCl4sKK04+5ItGb
0e3OPndQ/T2rR87v/jI3d5HhPST/AvW+5gaZPYNltCCuGExvXDNN/jsopfgwTq1X1fE5CoYf9+1t
7t8be9ryUHed5czwnCrP9MvuqNvRdEhUf29K56YV6goWmhrIu6xftj4v+GOxeX1f5+hxVh0IPk05
31/LlouAYmDDwErR2RW/4s0FZUWzqqWlXnp53gUXuoVcVYHSf6qpvn26b2prQW9Nre7CTkLIJzNx
kS4LYtRQQW50blbpe6pdm3YgAhANE2GBTl0uSTFqCxxTV3kpifkfACwT05UGP9yjTG49J4QeYtid
aE2vhU+kbuzjTOeKkotq+il1U0rtLrWps5iV5Un1pO1dV1ubRUShMSiYWB8t6uXKAgUNqx5WCsWm
KLxoeW1c9CIYn9RGNV7vb9bG4ui4I1rEPS+qxqt8yYoQqfXJ9L1CL1sm58p981x2yhwf6TO3P6vC
bx/vtQrCBGKUUNaFrrG4Yt64YidHKT0icHtZNpo/8gll7YOtS0xDub+0jRIl4RSIPREzkgqtk3FL
7riJ9DH3YEI5r0ppRqfajqonXa78Z7AG9tekqeKzPiJaBuzO+Wog4vvYpKBfbzalAHJjKhzkUevk
JtC0CXwrsEszBdIZdlJxRqk4jA6Sb+2R7Tb85q2tNRVHaCtbRaTwZQdNcicnMYkjWwSia+Zb3v+4
m6Z+dU5+MQrX4BctzxorCZvCm1LqobXRNlc1iPwvfljGOznUxjmHkPlr8gnFDYpRS3/RirlL53hi
0GSkVoRwfvHKAJHw4W4DkodvrKze0Eho+kfo9jM5MzYvo1WM33Kpt3eO2+Za8EVaQaD2EV1ZrmWc
rURjrApYLKsfDpXta/B9y2EnuN/yfNhIgGlwekZG6aurUc/YmlLF6fS++zwZUv2bSnOX3kOIptHw
DkLteVCYMqSYkjtrjP+57xwbq8Q8WCXCfJDp68embrJ6ahv8UEr7qGFg++Ac9bQrq511blxeRHSQ
LUROAWl4dU8O7VSadgOyDfxX6Dn2XJ3SRrYPIMe1q1+njw+7Q1KBFAbpFb4p4f5y94aeIrPm2Dm4
bSX5Af9OfpWn2To+/vXeWlltHsqJVl2bfu6FvV+euqHs3Tar/3ncCLQnWKpUdoSo13IpXTqKMV5W
7qmVrz7ncm+ecIb08eiekMPisgdcD696ZQUWXB+nOVe9AhLlqU/b8NnoRnMn4NiISYGasyUkXxST
1VW+5yPnjHwHEO0aosSfSRz33xQ1db73LfzeV6vQpNpFl8d+IrIdHO/+h9zyQWQpgHjRsSDrXPmE
r/eWMcQZJWxHe8pnP3DLfHxR1e5b0RAp3De2dbBQJEaBCktCj2q5a5aRx0DzQKVGyPY/ZYGpv8sb
JS52Xs6Ny53qNaEVcQGV1HWzC+ZUX4Z9TBE1D6fvQy3pbiWnSF7JkfN4jkTZiK0DHwf7fg28cpy+
SxoZZy/mIPsO/Ue5ZuguPP5acRligNFjdE3WqqdSZqRZnCIfoLSq9OwPtXEcsl57Qar6sZkdv957
QlIomoCjqaw4YgvfRDdVqVBG1DClV0V2zIZsPs7JboQoXHpZ8qfaRv0XirkA7qwVa0O/GPLQd3JI
ZvZwFLqWvWYdysb/YFr132TV8YHur3ZwpvRxKIMwbbI+wfNAxWu5QMYYWUpYsmNl09RurfTqd6kL
sp0zveXpb62sPmMwS+Gc1iwwHQ3mjFWRHj0hRhXsVO83vyPhITBNcT2tOfR5NQE/KJn2HOZMCYkM
eWKgQVoG5yjsxo+6FIYvJh2bd6nTEzfqZmfveObG3SXK+VTX+aKMvloFBK3ZKVMYQuAak8h5XwRK
fOplSf5tqgfzfR6l4cm2CsvjLzt7ox03TjmYFArbkEQRAl6XAFFcSUMU4MGMOlb9okIa+8aMD+N7
EZnd4/cWtyMIZlDh9HbXULZaMqqqZW6Z1yMQfoo6tXiRY9X88vDtuLCySiyaIAk1ZlUCXC7r5CmQ
q8C4mDD7g/N/sMPly30FpQsU1+oEdFEvxnWIMNtoDxqkj/qQTOG0V2vZ2iBaluCv2CLAXquTVpYy
M4Zo9HhdW5zSqdRP9hD/XlbF46gh2ryEHAIxZKH0svpwijoznSXFUBTmzlPYVB98xIh3Auyt1TAw
B1EHmEACDr38ajZhQNTNUFY1maPUlt0HczbDY9bF01/390cESKvLEdkLRumKIjDJ32p/mBjTq0Wj
YKnqXb+DbeRqhaydkq5tOxSsbWa12nk5Xu+b3biyQIZoAsfoCIEM8QHe3PwIZnTcJZEYBD6aB1th
XAfSEnuTzbesQJnivhIkO1pZSyvp7CSZZIFeN+IsRs1YHc4RI2h2IoBtK/T9iWuEKPrK9dIObIpW
tRkzgSz/YFVd8XHQgmSnwLZx+1JOoTbK6EOGnqzX0qItX4LpwIqT9s/S1MrGyYAc/C1IusINwsr+
wnRUZB7ExMeDXcWKe3/LNnySwjaq+kDAwNmub19mEylk5ADaZ6QaT1kHB44J7uPTVCERfN/Uxhdd
mFrFiYXhxBrKyrkndMeOdm39YP7rY+rDv4IPjIBRQtFKqDauPL/LmHPV0i3yIjWtwLI3P3pGFF3+
w0osylIgldDSXAcApdKo2RDwZuZMjPGcgddCIco/3beytTUorSM4TNNIPFNLP9cyjUHtMd+rSYO8
QBStldzeSNtnBNCHL/dtbe3Nv7xzDhWkvVWaEmmV3gwK6TLaXvQVHUEvk4Py8ZCGVxotBgEPQRt3
dQFW0lSXgDFwtiG2rYOCtrGXTPL85/3FbBwqgH9k34ilQN5Z02LlVh9LFIGIdeN2+jhPodlVaGkO
EFYZI1s3h0wOu+nodE1VnZIw7J56VNKjcedobX1TbkIhEEldkch7uX9lU85hMfiZN4/BnxPDnV9s
Jcp28suttdIx5RoUOki449JI1sjgGzUeLqfTwgPTK2w3sPqvhtH+FqraMyNV3/et2h4SZd5BKW+5
Jy8ZB431gbpZPZkDJOpeyTKOc2lYR9Ix+RS0BRjwKkl3TsLmIn8Bvum5gIteLRKC/1wqzLryfKP9
q0rHY9FY9dly/G+zNZ+laPygddofSPbunAqxhNUz+qsnQcOA/PZGL6xFwLxKEkhnft4wX60ygvkP
rVKbT3Yt1dansJVj8xxB0qlPFBOmeedx2PzCPKOgoKm3gDJa7W0vMYsgcTIPdol5AHop9S5zzvqT
AQJFPdw/NBtZPB8WhKfobRGcrG6bSC+SivFPHJpINo6mnGs1nKNeOwQ6qb2VGMZedXrrfIjjIQoH
pNpruMbk6+qcDrjuWAi5hkky+mPmI3O+s7JNOyRraEjzPsBFW35GKGidNEl25vWKk3/KTKbm2WAV
H6/RWmDAyIDIslG9XVnRu1JjOYB9iwj6nmSU5XMQj8rOSdhaizhzBMO810Sry7XoM2OS1BaXKCQZ
jauoDDxbT6zX+76w5XhvrYhf8SaOS8yGNnuvZZ7TOPFfRYn4hOMEwffUH+TH8yJL5GCCxK1YyCAt
TRkZQ/54z9mcrnGOQ1UGRzHJ5PF8xQKWKrSByWZvWNyyb6dFbvDZ6Ogmf5kl0ndmYWt/3/9sW0eI
TgZMf6FCjFDrci1UPcKZxzXzAM58h2D5qvSN46a11B/icQ8JsRHisyRKYYYIqm5UO2AEyHaKnoU3
9c1LaJf+eykzp994EM1PMAUAeWj9zoO25RZUJNA+UdgvQqzl+rKhtCTmheUeHa3KRUYINbpQYQYl
iOPD/U+5tToqEqDhmHtAhLWKR0Il6atAUnlcoq77FClM2Dm0qhGgNzr7v7eyap5QE3n4dOGC0H2Q
hxQ4PPg+ywXOcT+Gg9XkFyT3yg9aklkuqlD1o2cYK2TNcDupXwqM7NIKJaVanjo9u3S2NqYvajm0
80eL8faPDQ7mrsMQiBmOFRkMfLDVR5R6MOBNlKYXSHQ1PFU9PDA7tzjESbP3etzcS8zmESIXsFQE
UW+dLTWRpA6xaaeX2O8cZF4JS871qKmPnjCKpL/Y5sg9ou+8JsTQTQLvXoXJBdcJ3+WD4f8xxm3j
BkZu1G6imOXxvh/euDz9NtormCKg5B5afcKQmRTG2FXxxQjD+tWR5OGnXw3dFfaDs4PRvkUS03wG
1sTIA3Jbaovit7y5dXNGlfZhXMcXZYTpq43G8NTH6vShn+Tuj7rQ7JMsdc6T0w/NU162yaVo8uhj
AExpZ9G3m8lVCeNIKOWwl+tkoM+MxmfANYsesha9tqQ4R3Gs7Fi5OeJU8MkCBKUExh7wheVy+5DB
k21pRxeGj0lIhIz26+D0kxtEc/dnPcrTx2KY5Ydrt8IqGFGw4qQiHMOlVRspEmoHU3SRu6n+1Gny
+FpTZX4UOYYV7Ii5NKhN39RfpCHmxTH06FIhhuYmVcvERooWO1/w5r0RVkTQhqC1sLa6rmwzK5Vg
MKJLMljZx1oLbf+QO6GeAnmvhr8NHYjo/ePwS4x7ERFjEgU/oUnKPFscdfn5IqYfMyCkjC+zmijR
V0eqk/5gKrWmfZCoHM8Xey61zGVgaTa7ndXbP0Ydvf8j/RTZP8llUrdPKn1/ydPYYt2ts7ZLDrPf
j+mh41ZUOwr2cZF9kDs7lqvDoE659MnXndZ/URDaHJ5S3y/Md0qbSNEp9qO+vt5f4u2JF9MXyOz5
npQC1zcZ6Xg9y1ooeZIZDoWLukzyw6nyAMitFTd/3Dd2k2CIuIcDJnJhNOTXKX44aGVAahOjRFKW
Z2tuy6c5t+sPdtH0z3rqy39NAMGoGTu9d9/y7Rk3xJhDBT0nsGQgX5YbaQ5KGTemHF0UKbVPZpMD
AInrPdHH2zNOakq+r1KlExJjKw81UPM2lcbkjAfO3D6RJKrJGXZTUx0A9yv+ETH0LrlUZgqS7sEF
kjPR1uAMcv7EmV8uMNMC/m1fCi6OZPryIeklFU1YHttHgyIGhICxFREY9G6Ya0s70ShFplHP0UXr
E/sj5aIy55W11XPbt2CI7i/q5sRjjEqCoHaIuVdr56yEml+pddFFGpWfs4Taqz4pL4MjfZilx0TP
CRzE5BMeADHrh9KQs3r6amfuCqkww0uh+vWpTX3zwtVcPfmgH8/3l3XjJpQ+AQYJIVI6MUD4l9/Q
LxRZztqUi2yKlfh9M0SG8Tokqv0jt/owdOtOCuZD3lrZTu/15rBjmOFrNM650lAIWhkGsaxmox5G
l77pFdesuaf71k7c0R73pChuDpwwRZeLfaM8CdFjucZ6HEJaDxwFO0b6rknK+uArg7/j9VsLwu/J
4GnzigrY0gpqc7o9B0l8gZsantJAYi2aHJ/mpNhD698uiI8GT53cjcDvZrzLIM1z4Ux6cCmzsT/N
k800a6fegzjeLojoH8lj0lH+B294uaDMrIK5ZvCml7ZJ8mdqk7c7Whl/CWo6vo96IaaQThByHbSU
1xOucuK8UjYylafJ+JzVwbuyi17zXPleTflLU5c7d//GyqjpiPAKvwBkvrqB5YjqLqwGxSuZNnjx
u3F2Y0Mt36X+7uDETVNCi5BAATc3V3dUDfAvBP6veHJufZ7tZL6CNU8OitSGO8/KhiX4BrRlRBbA
tShO+psYtoOZBS9ZUbx0yjR30svONUtT9mwLnNX97bq9C0k48EC0dNkyqGBLU3k9IfFtI15bBH3r
dpBglDT5acfSsaYLsGNsw9mFvqIQTAIApa9ruaYWqHIDoMxrZEv7IEd9/NzKxXS6v6RNKyToUH7J
Pm+GRCvgaEs4PYrXNub0EqGRc5LDeC/L3dwjENCEjkKVZg04KeFv95SSFc/JxXBbOLuU+hhLH/2s
KrPZ66xuWxOCaECseE9W2xTaAeSv0lJQWhwsVxmU+jwbTnlOy8e15EhBidkIbBC2pVK8cvNG05HR
Bpbi2WFtPEUMV73kTD3dcfGtTRKDknBv2gs3sraMKbETJzb4fL0yXJtc787+XNU7GcTtk4ibgQ+G
1ApYgOxz6d2hX412ECYq7CQhcihnctacZ8vInlV/zJVDn8E6O/iyFU87rn67YQadLeDQICKgfa3d
Aw0kKYprHRHDOHCeMkQaDu3o2O/CuXxY/I83CsiJwHGJSSdrors0jr7V6SO84Jr+vmK3hqvYU//w
qRLwFhwCDg/FpDXKA8inTB3bmbwsSIeDFbXlIc2maSeGuXUL5t6RjrFVzFAAGrncsDLM5snoQoZm
teHgkuCrx7K192pHNwkDBHDgFgi+Um8Rqd/SilRKttMwJA6qhK492X5u/qN3SnnK7SL6o55n+9iE
Tv6NCW97HIBbt+DGgKcO1JR4ifxoaVmWB0jM8F68JhjrS9YHM2GZVZ2yMn4YESQuJ94qbih0QsiQ
lqZSv7aGECq81zC0y4Oby+Ag+uPpdWqayp2jzjqLH5O57Rgr3x69gkHIEaUTjPKH/5a2dbWY0X6L
TB4wxf8rgjflBmpb/fWwFSF0IfTRGXqFxMvSiiXHVu/nnYHkVMhkCuYk9V/auNT3Wh8bmwa4CWCV
KC2BVlvF8CmzlcIqCzTmZYfyCfZrf6ynKTtGYHseO2W8jgKNB9Ja3B7iZVkuSeqKKZD1EJ1EK/Rn
hmT1QeDm8rRXhF6ds3/tmBY7w4rgza02KKm5egvAVFdtsiVXCUP9FMKi2LkEV9fvv1YcOC+UGRlp
cSMhU8zzGMZYYWRA9xNel5V4sR/09VHO1OmfPrMT7RpNNuNGHvKMG8OrAx7wvIAJMstriZrbp5RS
yOeWJvLhcSs6fixaL0JBX/jNmzCtaGFfj0ZeXXOLZC5vM+cS1tL04/9nZbUWyarKosmy6mro3fw+
LGznY4yExt78DPHPvKlJ/fpkYMSooQDg4oJamVEHv5jbKamucdg/m+3wKWdlrtF182Es0ft7fFG8
jLShiXCBzKys2UHqz3GbtVcYj/p4BI9Wpgd1muU9Qu2WCxLdchNiiyrG6uyC32o1q0haRE4ZA4mA
K7oRtP2Kcfot7Ko+fy/7YVCeNIahTJf7a9z4ogYQLkAFtF+AP60u4ELvE50qXHdtWuBJbi8DDTlb
Y4a8ct36mvFnkqUDCK/7VjcWjDPCmQBDRht6reRfmEo1Gzwp1zQOYsbYmL5nESFEByJF2fWVKn6y
Jb15bBgquiE0UgnjNOZ8EYWAJ16ehXmsg2RIZ8yq0qAe2sKJnrJwVl/vr27j3qLQhnfSXmJL12PR
nS4vEycK66vhN353mBtiki9hNAV7WiibhgCRUsBHsppyw3I9CD/leh+ZnO3eig5jgDSe1I8Pjl0Q
X41WmegxCW0M3uullXoqVYoySX3V1OJ5lKzuYiiz793/ZqtoByPQ88U9xSmgXL8+2UlnqT5T/arr
aLTJk1U2f3YVg4TNwM6e7FSdy49+4BvhMc3VYk9b//YMAMojQaeyAUeEd3q5wMJRm5aqU3mNy6F5
Lcs0bw6SMjCEJ7Us5hMYQVM82PX8tV6B1xSQD6K7dZ5umJlsDRrr1RkvXLgMtgpfywzqy6lMh+mq
W317pPfZ/nn/M28tlf4dITJgNsjLq9CultoISolaXxUa17XH3DGQo5lOGIbgQxqpTLkv9GnnPNye
dgAtpDg8P6Lksl4rxFHFDtD+vk7xWL+UTtcpv+UIE6TvJQd9qwMsMSm6lIzgrn+/v9zbAyJKtmAd
hftSuVodEPAo5tj0TNoOWj978qUso4NRPsiUEntJrRbMEG1ssg9HrP/NEws9sDanYSiuXTUmnqRW
1cehrfZadRtbJ+ixPA8WgmeMIVtaAWds53GaFlcZvbAnM8udfzJ470fSyjwDLJSVD8cnLAt4g0wt
jnR+XTG1daZvDqpaXOtgSNBG6yIvjILHZgiKO1lYIdOhJsvRW+egEFMMvU2QEy/MqXCLwOwOqg9k
Tyv8vTLSpjdAVxEIc26Z9b1cy76iQYzhCw5Gd7a7Ib9q6bgXNawC8X8XRKsGnjGI4htv50ENFcAT
THePiYeCqJ6Pvd4Pr0MdNef77r3pEuyPoLlTiluXqqrYsBooMcVVDYd5OGR+rZ77ckR4QZkM61nx
S/WxKvq/i6OqTSET4UWw+ksnVIOCOJVhTNdRS6zvBiLch0K2otfMsR4bAfevY3A/4hdQ6njgVkER
Ux4YXMXo3Ssz8PoTSlfmMQTQdbj/Cbd2CzYAFH6iLzEBYbmgRpBFRj0or+imdl/itDZf+8Bp3gWV
vMc+3zIFLp4DxVEFwqktTfVSa1Z1iqmQlNsNmqQ7TW1uHKcuD3eiui1Pf2tq9WSTm80VLb/i6mhx
VRypdJvxsSQQ3HlOtuyAAOFI8YJSDFntkZIrszIqQXE1M208J6FhMrMWtdfH9wi0BFAjeiqimLn8
cEUFkLmqYiYO5GXpP8MpZqCqAsHBfxpyO9iLxrf2CcFBgaTBya21fHMsD62dWzOON3XlUQ+c8BKr
FcOg1STdOcBb348Y8V/2oegtLlcGcwMxj4Y7na82Hwstmw912e5NbdxYkOiK8gyKsg5azUsrbdE6
2Kk4tK00GEwx6dqviPeq/XsqOkpwvL9bG689ECQCbCq0aOnY4tJ68xrGsRHkau5wt/qWfIkz5DcZ
wXuYAvuQpFLjJnqQ7Lj7zT1IQxb2tQCRCdbjupITSTAmEIbLr1YmyR/N+KUs3VKe2+OAUPrp/vI2
bdGe4h2hUUUpc7m8XldLqbZxeXsOiZqktKvLc5HX7FoTxNrHWrKGnUv3xktIIkgMCU9pFwi8wtJk
mRqh7tPAucpTNL1PqQy7KUM/fru/sBsvIVAQ7RzaiRRCsLO0IvmjntptipXCCFy1bvWXopjyS+xU
0861sWVKUNkhCIAxgV2xNBUNhZzbOcr14xgUB4rf9bkUV3sbR8Fj0PVfUpECFMCQIs4zb+TSlJz3
ap7OTXCtstS4+JLsvKidlT7XrSk/GmyKAj6vvujp0PZdf0CtlMPCmozgGsRWeJyk6mueTHuzEG/c
T0zyIJQFig+6ldrdcj1pnvpW1PTWRTXml0xR3kX+YB8YXfK5l/wH+wPc6TSHaFCRKyO0TidkacwH
75FrTPG4xoT3/8PZefXKbSxb+BcRYA6vnLSHW8lWsOUXwj6WmclmDr/+fr19gKshB0PMAQzBgGHV
dLO7usJaq052F8a574ZpeKz5357kDL0ZoyQgY+h/cUe3xkyti+RsmfKaWql+LOPF8xej3ANKvhXn
b0pIZJhA7GlP8QITcK4eE3jMY+WBb726ehcOfl72rTjEfVKYL7nltlXQoV8yvQLwzY+N4HXzyzGJ
P9Sx1lk7OPLNt5TJLg5LB0gMaGZN1LYWOY/GddneufTqA0O01Rdwf9Z3N22m9y3CMfNOtLO1KNWy
0bckYpRKpquXQKhO2JV1l1+Tzm5+bx0tfAf/t8gCt8+c4gh8Jtmb27xxXogVweuU5UcPubg1G9br
OtdqhJlfGxjUfpEU2sGdzD2i4MajIJ8MB12OXie2Qjjx9vDELYd4Cq3hOs50Y4hUeh9RDjkO2tqT
JH57TW5PEDk7ulJkYTItWq/IzbkNUVt317iPpvemNjPHh9HBERbV9J2XMwDQ1azeZ0h2fBF6Wb4j
b3P+HCPL8ZPQTJ4kV3BxqKWhoI3QFfjKDUMXMgcA0rpormXZNd/BEep+43XZzmHdfkdyaMAZb2GE
DgDqdofVVguXyYvaaz+YfXyabENh+BNyBs8GezKNJjeTgrb039ch5RImDEaN2+7qKlr3sais/Dwb
bfadobn68fGLt10SLTzwVVQDWRjd5NslQQsY81EZymuVIpbs24ti/drq6vTlsZnt2SRyBU9AC5nR
zxts9pzXBoHegpnONg9EMGjU92S4yYI48GNTm/tNaYCVSEFm8MUk7rcrmhe3hgdZLdc6Gms/FkPk
Z6mRHWlWNgEzu74/NrdZGWgx0Ly8e3ROQKqtYqHWrAFxeUZ/zRbmGuei01C4RHaHx30PQnzHFAEe
lA7ptREEXx2/uo9Ud7bm4Vr10Xx0WOmHvtDq10qETxeNJBqa/jGVeNIAkt3bTYzb0kYML9WvfYEi
AfJuAhaWXewEJvIH33gR+loQoeih2SAXN9CMxRaeqLVcJxvsonM8hg7DULPkz8Fk9JhVCv1dUeNR
d26X/CIbqxTiaCpLWaZ1bmNMhqfM3qRf1cEIT03cNKelc5OzV+fjB23phlenNIsPjZ2Hf6PrsVew
2Nw4Cjwg46Q6OR09dd3uNSuRQrrw5qvS2OoRQf8JkcH26QQOK+Qf6MqCg+LMrHJ6EJlunmncgrac
yuM82P9Yba0fR1vbq8mt10N4RKIoZfCRJJcg29ujEkLsz7OpVQOYOcrHkXseCMPca+Gtj8qbFSqL
yApJZaH1gzMR1hZe4i5BqLpCwlu/NOb4iw68we9i6w9QzOfH93rtRqRBonOKtQTNvKery8ZIhnR2
kN4P8sKe/MiJ7eM8xY5vGvm3tow/P7Z2ZxMl6UInf2OC10ZysKktYTtZPQU91P6j2SjhoUu6esc1
yk/x88kn3EHeh0Y8BVqc8bo/rsiIGvjdGERZWf1tVZp5rKZluEx1mL+EdWv8nqdpee6q3ZD9nmUG
aFFJki0OTv/tIemMsC4sJx0DU0vr49Qu7VGv2/bIz5nPbuFUn9oJPZuwbryvj3d27TTlmomLaNyg
FSWJ5beWm3wSizGOQ5B1pXoCiq8cGNyg+mW4POufmalFW42RV7xfpKvryHJKgKHofdkFvVjsL0gd
wPyutfiLcKY9ht/b33X7KSk5UQCXEvwygVw5aK/L1TgZtD6YDDtVmYe6FHGQKq09fOVxzJNjbI5F
+sUdmyh6mQcjXvx2KlL3gzZ4sXbwVFBCAUFVpJzmXJ2io2Uyo2jH02733qDKLBFqPFpbis9omuOo
T1MfwKMC98HoQPFxSN3q7PX5HlToni3yQmASHGL6uKsNsYYqSVsm4gZJYVeHnlLau7EYY+6SmL4+
PlLby8pBBpLOOHne/o2EZhbFWgnjnCOVifaz53b61zlPn5zTRrsI+CrjRVBnkQSUNWhBDYuqdSO7
DYbeCw9JbueHyDa7nU+0yQXfzIBwIunDCnXZ2/uhl3oIwJjxMYtpVH+qzDP9Z4qQ0Oy6tDtlwp5f
YyaCnOlHq6e6c+OrFY/uy+MNvfPtoLm9KQXRGoPdf/sbitBaptRV2yBL1fKDFYr0faN3E6WsYtoR
ELhjioCGcA0+Iq59XUdK7CIVbjV7QT4sWaCnQGlqS+kvdvc0tgWOBEefBogcK8wGy2P0UxFQX4qu
HcLCDdRcaH7UtOk5ikS4806toxlphecdDycb1Di5lRXHBBhEGB/ETh+dmdPsAklKqxdEtcNz2w7Z
V5OAJ/CKIjmL2c4ujz/d1rFTUoXYJnNB8vR1X3MpyoHRd6ET1OAB38+9/a4m4r6S2yxnooX6vAya
9tGA53B8bHj7PvPxJL1XykxBzl2dGT3sWstaUjcwnfz3uEYjHQ3bDHHLfPbbSN2LP7Z3nsuOvDxe
TLb/108nAj9NRvbpBEqSIeEZ9WPQ8uCcHi/qbdbdrVunOsCpkcp4lAzWVUFq+zVAHkUPdIPpdKAN
Y2sIiFPV/uiAYsZxe1P8o7WNSkP6uHarj6XbGc21KJoqASXJy0PLvNO1j1nROMkVhHr425jQPfBn
d+qVl7apwvdLXqEF7cOSsCI/BxcQ+RBe2j2h6+3ZADVMLIMMO08VOe3t0aQiOZMFWVpAxweWyRx2
qsHArikfP2pUXMZzqbQWAINaoeTk2rPQdjim2zNCjk7zgvNJL40c9/YHjOHSIXcd6UGuMabaZwRr
536NSnf+zZ0cZznE7Eu/42A2BwVbci4UTDBbojlX/lQhMIDV2qVBs+TTJfPi5NwCgnh5fFDuWSG7
lZhKUtyNYONshpVFBygLTKHE4dUM614ckEqY85334Y4hGMFwazj8LGeNwIUA1mnZMmZB7grYc2rZ
neqoib88vRwp/AMIitMiWf63H6pJmk6Z4iQPwGVAibXm+pAm6Bw+trLx/dT8ICNRMuavAXci1/qT
QxZNYpnTGCZBNaLIZKdCf1/pyGMYev7kKENiEGmKwpjEd0FMWjW12jxjCrmdpgFoouWo1FN4YAiN
s1PKvPdx3uCu4C0oLK5l3NqyiSu6NEmAsZrURMur+pBNcbXn/TbZF8vhhZYIXqocfKfbnSvdIS+9
okyCYWzcX7psMU95WluXyVSj96Oj1Bdao9qT1QG5h7SlgXZJsV8SllujVMDrKWXoWxAz4/VPaBzz
n7k7xO9iZ0g/14Y9fkptxDYfn5E7W/pWPeKjScjHuoiqWsNsapmZBoWuFOewTlRQvXjP561A/4MA
CAIQDJJxuzRvcSnKmkkWOGlinMwIrctQM/fAtXfOO+ecMBJ8N33c9RMZx3HWz4WTBbU+jumFEWHm
cjayNo4OhVfswtfumaO6R22dgTa8Xavr5SAH4hrKKIK6icJgnHjy3VaLz4CNyh0nu3lZKPPiZHmJ
gcCSnK+cbDUPou1qUQehZ4zi6AHEyD9CiLCLA9hlnVG1iSd0wq2lHy6RIRAAfPwBt2tlsAjANWpW
MspbN3gHoVu9Cw8mMAZrObLTf6s83Yd4WPbu+PbqYYkNfROfpHOxco1R1JToF3Z1gLhK+F4oiskw
dsf5hVjcOGaT5b1YzpI8J90oUyi0NHi3oVaiBrEukcUDSGYr6SoSt2W6QHhsD/UEFnCos3Lnwt3Z
SZDDKBzD4KRjZq5ueZipoaeFdhXUGsPDqbHoS3oY9bFtT1qnhspOvHpnO+m4EipDjOLerQ8pCAGm
13nEG7YRj2ct7OZ3AGzmTw6sx0/2kmufmPm0N+9sE6OTkeLN5GQCAnUaQLfXndG5Q1aGbRo4pAQf
UGszTs4wVVcodlrklyLu089LUXvRB5ErVnvpisLZ2eatXyOJZOYInG3ZyFz/hBnKuzEOrnJFMy1h
eLnj+jwee53FO1Z48nDVnpx3T7HudqH1rNN0SZrwutRR/Al23Td4rOnnx3fvnhHZeZK1cB5ZdWUk
05fOqq08vJZJkZ/LOe8ORoY462Mr23NpwIQAIioRByQ2q2+W4VJi3SyjYNbQtFhQrQyqAlZnbCl7
2kZbUzhNykYy3SdhXEPfPVgxpWWMVVBACZsONnOLEHK2FCtBj2dEhvvxyrankRSGo884KZTawcPc
fiQlr4fZbtw8EFmuH4vcMII8W4DWR9P0PmFw3FlzYuco2mg8jdH4pDQ3F4FslScCwCMOmUrKrfki
l++u0i8B87Jy5ViZBrARk2rH4Kse8tWnx6vdnhbMUayBHylHVq7z4xx+e9I51RIU+Wy+xMJzj4we
SXasbD8hFCDaQEBFqQkRxN4uqiNmGPM5XoIotOmXNIbT+l5X0AcK0fjaq/7dteZQwmIHqXltivvd
xMRvxZkDTa3bi2UPTPmpOaWtNWvfnt0+3jjmmzEAGVwMnfrbhXlJOSKkPw2UwY06og6epvCDTBDh
j+1slyTfUtMjbOa5QSdqZacEo0emNgRGOKg+QxSrlxx9gnPXq3tTpbYnQgqJ4QVpkks9EPlTfkoD
vJYZTwv4kcBR+uJF9cr+HCmI3j5ekNyYm0xeFrKo2hEQScno9bsmJmUyYK9ogaMCpkc5zCgZ0hUz
mRtt83EazgTr6pPsY+6WBEUTK4PsIJladwidMtam0BVakIHUOKYMyz5ETeIcei97crb5myl6ulJA
WuJD1+zjpigWdSkSLTAm+rjzkBfnmLHcp8e7uP1W0h8Sur6tCZT07beydDGjBWyowUCl9NREGppe
Yt4bp3bXChBE9LBlMLcu7sSJhlRP5KqBk4X9ea6txTe6Zk+LaVvckVslNXYkToO+42ox87KgATNM
arA4TTSdOd9m8s+UF3r5Wk56Z1wcKjLmp06Zh/rQNBYaOYOC5M8J1xOPH3O1r+MXUYrefYkyC1xm
bIWxovhqUbcWvM0id79pc5kVJxXZdf6HoWRWSdrGRKZWK7y9qVX3tk3SpjVGcaGnvBbVSSe9aQgN
Z0ru6fRNh2f/KvH5ezdp6xpgEFF9A4jFo0H19vYMRASpeTf3c+CESnlWS0+2jTL3YET1kyKvHGpJ
ViJwAQQNSXud/fFZwoRhnDhWswJLLkbIZ6hO+UbdtJ+ePtnUoTlrso0DnnflWE2hJ07RpnOgEgQe
5rnWfWdwo+NjK3f2DrQA9UTmtcLfW9+fJJ8jtF7mKeiqpn6ZGwRLElHEh2ru9gY4bE2hEsD+0V0k
ctpIa1um4vVVGtYBrkH/kOeq9kfqTcYrXBtlB4dzzxSlZuIXFHTuBExzMnnOZDRBS9j+wjSW6tAN
FqrUwt0BhG7TBeReYD9ii3YPIcTt2WP0RaynfVMHug60ys+iQrF9pRmU2geFWBXnYdLi6gzkOPWe
fhHlxE9yIxqJYMvXmpBVV7lWz5UP6mrWruATu1OraM65SGgHPT4l27eKGaPgjWQlAqremhMYMYzN
jIXdBE2pFC+tk3svnVaWh6IvhsPQq/ZO+r51HPSZeO+J/qjK0jW93VUqvdbYV2YRxKNXXMF+m6dI
Gb48XtT2kGCEb0ZvkVYpr/CtkTErCrMulyIoZzX+7kWjc5xhqlypJ4yn502RkMjWPfKTG4At+OdE
JbcqAppW/SHOa8vPmzA6llUc/w+mwHjDdiSLpeK3WlUmdeTGcCyC3rZ+GEujv8Aqi46R6MydBGh7
KAjGAHnTyqZ3vhHf8ma9yplHXAcjndC/Cscsq4ARHv18VrU2jelQUCnccVf3bHLgyR0l4gKE7+03
A/hmipSZCkG0xP0XlNbaY1oYyTlKRfIH05i9HXt3zojMDDj29AcQoVmVaSOrUtVFKUUweWau+IUu
nMU3a7XOyLxU8c/jY3JndWi0UzbiH3ri6xh3mEa65TQHArJ8VK5NPfdrV/sWTsp1WiZxfmztztpA
50vvxcK2ODg7GU1hIGpGn4pRWWfRl1pzYlxAE70Aw+z25o3eudNACGnHkS1TaVg3Vt2+XTyRJ2BL
3Hz6okaksKNoys+PF3VnC2mII27yNr9yk46Ms4lMSxf2dDsr76zZSUwQJKxLB4b5mjF/9OlXGjCO
FK0Ci8mc+nU3xywTqkN9NASAC1w/Mqw5sETU7rxnd/ZOSuQCn4K4AXxxdeydsawMHZJmMKUDOLjC
a68pzaqXx3u3fcugGvC346BkHLXG4KQ0CvREyYZAAcX6TV3m4WgumX3pQqc6Msy9fa/Mhvasq+dM
SEoz24gLQVPq9kaXapLaCfKOwdhoxudEN+JPTe18f7yyzf5hBOq3HMpGHMr3ujUSzW7SlbEyBNEM
NmFO0+JQZvGeOO49K+TBxLtUEogSV02QQjdmTyE2D9ysyo9dYQ6+6S17JbTNtZWXCJ00evnoSNJy
u10LajpOX6EqRsd+dj4yN5QxAE6dfhzLInr+21APAWFMOVS+/itTaaz0dZE1Y6CMSqsHqld00zFm
rtGztAbcD/kO5V2+P8WYdVmwM5WRL1+OAdfM/OwoQ+0bTNn9+vQpeKPuEC2RK1CKud05GA2MuG84
atYUzR0F676/drZtJTuZ/eYcyBmbtF3BMdMKQ/r81k7fh0PHUzIFCWf7SPI4vSti0TzrvrGCl3tD
MdN2dVergcvsDXT21UCb8+SwjG3sV4OXn0S3K224OXLSFJeUoB1MPxfodkFpZPTzrOVqYCMfVviF
Gw4EuXwgAt6YIszp8Xfa1B8tuDS0o/iT8Ja65625aWH6tZWwMlCO6Vlte+WPYezNL12RxOeYoARY
pzYdDSP80SCFe31s/c5iiS+og8uJfSST8uv+VP2hLlNO4FLUIIk189WuHI/BYWVySIyk3nk8Ng6X
hVp0L6U4BViuNfM+ta20d2AHBCqVwcNc9h9H1zwpejaeHKd4txTVnkTy9mhKsiEXWvJ4gaatUuXE
qApjBg0RNE0/1b6taP+Bpuc9Cy6W40M9IGmG1DyE6Lg+m7ORplwDNVAMAdJwcLjZlTqcNOG0O4/W
9nMhTSWJOpTqZAtzlYClKCVkTHXWArUswx9jN42nUjjVwRC9utNvvmOKJFkqkrN7EiNwezK8cliU
wm3CIJyqpPYTdbJOKoR1P4y8+VkZFrZQZuQ0YiQ6hprdrTGGOeL+vTQkMVeSf+zSKAJDr58cw0f3
l/eeOw10CZwYddVbK00OobEIMyfIkrE89UKX4tNNtZMpbM85NAEAFRLDxylfTy93QZ3GoZrZgVIn
1TlLoqzz7TFzTzBKkmvYj9OBgsHTZVxmCdCghwtBuMm/r856GUVdxrPjBIYwRp/TU10UU8w7a9sE
nLwjdIGkAWqqbOjtDg6mBl461I3AqA39ZBt1/Esa0zuJDMV550ZG9eybLCvtgLQlGJJkYS1nE8s+
JFFB+2rUDC6HO1khShLmvz3pBHkfJVIZ1DxvDASu21WFYTkqTNnEShaFf3SzWfpe0Yzvpn4Zdzbw
1iVxn3B9IJTIsaTa7AY4R7sxRE9J68/CnQrMgKQz/EkblT1W6O31/dcQIfTbXEPJyVl9qbEMyQ6W
cTg3nlaeo2kACzDUyTsGFu01U++bIguhVSHR+qvLa0RpTC9jHs5jZ5wmw2g/Vlo3/NovewDqe5vH
CwnCW8KoaY3cfqeoheORtS5r6qjij17a+cVs7ImcyPf9/1sV/+4cqQE8TGJBnuXVcmJG+TB2CStt
Z0av0WRaZyUx2gOgMPuQAzv4xa6U6bVT+51s7jYSeDNMPsxDxfEAHrg+hjWzg1KdGSTnSDOUC4jq
mMCwE+pFtafmmKa1+gJmUDszgNY72rm5N8TozneUAbDsoPGgbboLtdcn6bJgvyuV0lfHLDu0STkH
RSnSnbBjBdj/71rputL6lE1rYxVkCcVsjCQX43kuUSgJQ927KGUzXAwzao82evF+ry3zq5wxLodV
OqdEY4LC7HaOb2lT9dIXSKeUS+Z8eewK7hwxOKMUGGWfW+aFt0cszhroEUPKHnSldloit/KHoQyP
j628tVBWZwwzlD4o7SButf7UWpzZmVv249lsQAOVwD4+mHDFGdPdhsdsNDI/ylv7Mlltd1BaJoxF
np6eUqfpfn38S24d+r/fAe9ARQtoi0RD3K53ypSujYpyPDthbPu55yqvNUwpMHphdx6E8hx//F97
NoLu5Aqo29prjF6EzmA2UrA+20kKUimiEddrlaAlV+7JMmyPs6SWEfxRgncBYazucbssGkL5Bkuz
xuWjkWfe16LKs1OKuFe/kwTdt0WjEa4LlfF1ExVRyjmNJ3c8p2ZNrtWi+OCDwmAKmNMNXx9/shXb
WO4hC5OzhJE+pRK/7pWMNIG1KIcpZLdLKF7zoYn6DzN03PEcx05n/DZnrv1JXUIv8a0RqLFValZ9
iBRvEQcjjpBL8/WsIk7Z2YXt5QFMRmCAAL3La71GbpggQoQxO+M5tPLsFzdnWF3sec9pX/y7fBBg
4AvAJNKEX33X3CyUpvOwspRFHxh2qftC9bqdK3p3LRQB5CsArHetR5g50WADqJ/Oy+z9g8xzfvDM
Kd2JBt6QvLd+gDcTiQPJS5Q8qdX1a3hThKLV89kb016gWBnG9cFE96zzJ6P1lAOyd/DtqnZ0xclU
w6y45MKImkuIplj7qs2zXhx7Nc7MT8Si9XzIGDPdXFubErw/a0O7V1u6c9CR9pEsgzdy3jrMHJZF
jxuBsk8xub/NC7rrZjx+B7a5N1njzv4TtCDTBrmREHDdrzBGcAKmG06ELpXii6LNDkU47VnZuj85
UYqSN8I0cKXWyMlRqye7zZr5PMp70ixA/NTi1YjQsLU6Ywd/L8OT1ccm/AOeSUAroa6rNy9i2ISY
oRCdCyUvDk7v6qXfusZysqw5fc0YcHbO2iH5/thdvOXVt2bJq8hHkI6gdQG7+NbFD6mXdT1d/HPd
VeE/IeTi9mKa6ZD6lVdr3ncen/Ebgjm581olYx/5yBNn2tlrtcQ7JXZk/q0AQzcPfT6XcnZFboQf
0sZxUyZSmW130trFjnxNThL+4fb68o4GU/6tW+qsC8wqjdCLtkpmXdRq4b7qBRPXfdEoRnVJQt3+
tqSh0vrTOMb6x0KIpaW9v8ASkGOIxIvezzZTG0Mx2kE/iTnSTsaUFT9U5NPCS1gYQnA7rGRudm7m
9vi5IMIoVbw1VAmobjct1ZfBhhJpwNpZypcYOOKBZPg5eLV0ZSQCMIUYd0PSa697+bGZpZOjz85Z
K9TsQwV3KKhUsceO2Aa0BM2QrnS6fkCKTLnWn2o8Xd1oudM5zrlSRPHJLCblPCrR/CFmaPuxaYb4
ewiL52jCl9mp2t2xDKedMiTZtsyrVpWRCpGLyh1s92xqw4s9mYk/C+MvBoxdEez6MIW28MPwyYok
MqswXCSQXE7loba/ng2hla4+lXZjnce80Y/LOM3npNbUncdu7QmxIgmPkj5H/Q7C/u2uRriuiD6n
ddaQQ/WVKHH/6vrCoyFtxU9lwW8LMvFRJtbkH/Yq75lFU6UD9ZezmjFSA4HC4fc5dZc/HjuKtS9k
QRR7KLHLKe6o/68X1DP0VXIQzmnbWPahX5bmS1iN2ejX7eT96VpC3ZPzvrOHcvQPIiLUSihqrVzT
mMP2nO3cJmBArLBPmvQ84mZOAFz2oFP3TEFXgzxKYRc02Ko+MthlozkzpgbH6P100YdDqsL0itNl
D1F6byPl0UMSURL01zE1c4JB7yydfY6nKT+4Uab/EYmWQQr2FH4al8o5PP3h6IHjQeRIWKoy8vf8
dL+XMreEJrEQmTlGh6hGSN7WsvmCnGt7NMgW/wd7BF40pQmrKUKu7OlwGfIQ6Ni5ThPnHVbK81ws
4mI7/XwqNKX88nh9dz4d6TiyLFJYRIJXb9dnpjYhu7RH3lr+VtU50tRaOX9vXEbRPTa1yUu5BFLl
QyrhggpmGvqtLQ1JzqGr8/DsTEPzOxOVwqpE87cvut97V+Tur53pNhaSV2Glv8RaixiUgD87Xi0t
ml8rnowBnbk8Vo96mZqNrJs21c6PXL9N1MHIUDlDNMY8qsArf25SOBK1qTjnxFryo9nP3bEY2x+P
d+KeEdpTEB8IkEijVg8gmnq0yBDcPJspcwNgSCr+bHd7tRb5t/wcm8ilyFoLDRdZMF1bmSORp+i9
eud8HtvrmLfMS4x79TRZ/fBprsLoai6OenJ6PfrsDFp7enaRvInUpt4mI0l8++3XzlIhhrxPo0s6
koNmkaGdbZH99djInTPF6ZQvL80P/M/6/RVL7laVN0WXhEnUxDqQkOCZ0u1Mjk2/eH9qYaOal2Hs
PO3X0FzUMCUdtrr5CAkc3emochXqEWPqde+mWu9/OL0xPjegTD4xDFSQGGpwmFBB1j6LUeNh2ptR
fGmn0b4YaWFd+qYQT8kW/tcKOwGFjbtKWfJ2v+vQrIxkyeNL3CX1QW3zmFJ4XD39VVkL9BkiDsia
lIdvrdDAn525quKL4VaGb09peRipG+54we0FAVFMOC/FotAzW4OLCwDuAimY+FJQEOeP2j1MRlfu
dGE2VqiVgMm2oRryXTbyTcPkhZFZNVjRvOTUgv89pMz+eXYt/M3gSRnuDEZMtrFud8w1wlikqRJf
lNwOUX7zlD/qbq7+fHwRVvND+fxvZmiVUWkn61JXD8eiGPbUtwwyUIfC/mfxJmv5qjuxsHwCjuhT
HXp5EyiDsqjvUmG6P9Q5a+2RSISx037eJWNy7CaQlH8NFcMQz5GnZZ9FakJzGwpneB9F09IFRlyO
qb9YixVfBjDYyWEWadT6qlGiZKeqUf9L6/awoB8vbvNIsTbU0CRnF3r3RnhZVibtkJSJtdUIBJpm
9ZqV6RIoVbZHl7xnipa7HEjMrGpgdrdfS81SRrpBh7lYuc18hIKRRgltFD/1kj0ewjpllWprjCuQ
T6/U/Vk/NWXq2OPYenDp6+Klk9NqrMH6C3f861zan3qGQTy9i2+1Vym6z3iodUKkoKkoXLNNL1Zq
1/7CbGxED0MGANG2PT82dedmEXBK4A+xJ1HoahdTD43RNKvTi8j0/OKpzXi0MuO5eQxvR15GnfQR
GAAphZNuv1VjmmTEepdeFGi0B3Thy6OjteHO4bu7FvIdyhhw2qi93Voxpm4elJTyVEL2dxpHbTyk
Njqqj3dsnc1xGGRrgkiMjJWy2Co2spAUrJNESy+DgxuqzdJ8bfJCg9pjKm3n61Y7/Jg1K7+ayN9/
f2z73gqxS+WJWg0CiyvXURVjlDkNtsl+6qM36vNRQQX6KeTZv1+LDIiEhMwOY3IHfoqkq3qsalVx
mLSCcPWxiuEGLgtTp/6HtUhlStA2NBnW6VyeG9EyFGp6yQpLPTiLA2dhUb1nX0GiWNpIEEEoFhNk
rXx61vTdoMV5dtEXJX7xip4MvM2/Pl6K3Pab+A1KD810/gG3TwNhZWRMTGMeljq/dHWPBuxCNaYz
rGL2QQUlZ0c02t+PDW59H1UZpJ2ZF0fvhG7V7RdyiiGEEELxyIq74ePSz8ZRKGn9t53lO65oszSC
IAomgOhoNYLYkifyp7Mwoi40qo2eXbRJadVXc+y11C8jROdfTJ1+8bupHOCZPF7ePaM0EIiPaMkg
Xb1aXtSrMPJinJJbR9NxVsfx4jIOEnozVEi/4yv857HBzX6yStCIckYzegakrLerNKrcCUMIt5d8
0oV3CmMH5FEVO+6lM0tjb2rsveUR/3IeebtwIKvlEchGiaPOWEPozEfEv/sq2tD9CxdtvA8V+8kJ
GVxolvfWKcb5EtuuewWdDXslQmTtUjRT/V4JNe0XBRj6n6IhKdeiYm+k8L0FQosgC6dpIJW+brez
o4KcLeCBLuU8pzXcVWUwjl0XpS/F6IS/TPWYX5/9gJSGyC2IRLkQoAlvLUZhnisaukqXsFzoCiPm
G2RuknxU5rk6Pza1XRymPIiqCKxQKl83xtsIGlc+GeXF4UNBwVDFN8tJaFtkQxSWL9osxLNlWGgR
kplIt4vSF6yP9eqoPCVm0QH67OeI2on3Fbhcu5OVbO8AZXnQQK58PlmX/O8/3fTMbfQpoY90mTQS
al8RYfJp4LH7spjR8s/jPdy8YywIjA78I5zmdsgPpKA6n5OiutDYMQ9NhvM+NrWn7OkIvIlW33hm
aUjCtMFpcxrXO2cq8aBz+sQl8vL082gnbXsIFzeZXgiHEYObRy/zKzep26B0kzb6gKuLvgoncWfA
L3X9sbczo/9rsFPqs2EeWUwbV6Ey+VVuWeFHkZbwtPK4mb6ByrGqAyTOaAmg5C1GMIPsttH4Hxrr
1Nea9kfl9n1c+hQAJk/4jjlWz1bS5UEh6WNuLjGdHA54+w29clnmvHWLizLRNRuyUHsv0mT5+vjr
bSKglRV5Q346KUCddL3MjIKv56VIzlruoSp6JqwURXZy0y5nX2PxpaxFfnlsWTqO9efEUYMagiUn
ywi3lgVQijbKJfqZKbcvcMSnU6j39UGbhP0ruiLzS61FyRcXzvD7aNA4xv+DfQhzBIBMktwIHwkz
GhW0aUs5S7JAa6tI/4iVbDoUQsk/iFaPDxZT4953yuB9S3j2n02DKVDAq+HhgLROaXr1cPQgSOyl
zLiiYeZebWNYPvYZYcbjRa4oqfK5AIAjafiAiySyffV9Wy+nAcc4ICZWe6K7qkveWX6SzK1xpdEq
Zt/OdGX4T9wbSuSrlbMUV7LSWguE3tqqX2mjC8NUsWOBalOmpEy20KfiIEqIsH7rOBO68nmtJocx
N2E+t14521f09sr0tTeyxt45rvLQ3x4a+cryruPdyOvXPVR2iJEKoGyoBA+VP+e5c8iV/guyNMvp
8c5tnwZZ7Jb+DIejI/l1ezybbGxMRN2rC1rFluZ7yay8q0qzvNQiFL7Ra/lzU3rePhVlBJCc3AVq
oOvwDIEBd5mQSbjMVZSfljT54jWKd/D0eA9vsXXZhLi8sNSeoUMbzipRnKBM9SRv1SWClH8aRlM9
q2LYwypvXQtFJGIjAGAup2/dTtIX4S59bIhL54XfeemHgzloJ/yoekDYSj/olfJprs2d6OHOd5NH
HSkISHRUklffLWsjIUY0YS+LOScXM0VurKmH6mAuRXQaFkN8e3xO7uzljb2VG2NKcgx4eBSXzGnV
62IMzLImrz08tnLn3CMHTkwEHYEgen0ae5cAKB1nKQNRe8mxbXJnZrSjahzRa3B2PPOdLaSDi1NC
dlGqk8of89ObUMVl1RlFJS5VZYBam8Z/JiP6lpTlj6UL/3q8sDvbh/OneYUrhO63jp9RBVXCrCTK
KoXaHCLmgR4L09uLHbZWIMpRG5EwOJfTvcrzGVxjusyf6C+557RSJ7dT/NAeqmfhQuyXnFgCYBTY
FNHKKtse0iJzHYGdQW81v7YX7cWOcuP4eM+2h4GKyBuwV4q2bRQI2zi0Gd60dJdEn/XoEE48m6fB
0lPzYi+Fu0cG2B4HGr+yesXZo121RpR0fZP2rTn1FyeGo+S7jduWL8QMefKB4bdZ9Um0WvMc41Y6
Q9ncpwXGOpFZXPcxFNXJ7VZTGXKu2eXRbRLlkC+GRu37/zi7kiU5cXb7REQgZrYMOdTkqrJdHjaE
RyQhhBAIAU9/D76bzsyKyqh/09FDtJUIIX063xnMtTPycjo3btfm/YlONADIsxsO+mfK7Ynj7qtx
sjmtGCtUmwzHEYKsK7ZbF+sQxRwQb9zgAvgBXajNGyx2OQMV39e6n4ux7vvdxpm8cuj/oyydnJL4
43GdAUPin4HkuaeLJpVpkJKA7HYr9RcSYYPfE1mzIaeNrYPSyEB/XarAG1lecW2Xu450w3LwG/BX
6yu/5vKZ0RhBfYNLDxoXF/GUQdtbxzd1sE8NTP+rMXb3NkFcw9vfxD/x1+kzg3SGxYk1GmDbP/fe
iBfaRS7oW/upDZu1HMa41g88WJks0KNykoxFVIyZsXx2bsEHTQOU84o0dwNAtxU3vpkY8tllWkbu
fl3ifoI2ZFycL6NxIZdPANoGH2UEkkIJcxmb3lLVQSAjevDrVd8NMy4DXT2uRRN7vfc9ZWv8osEW
FSzTRqg4pytpl1sA6DBAbpFi8tImHALhKbJKZUpGQ1wqpXpy6F0wGW+Ny0lTTpOKzEObKjDr+27i
NcyMg2Yq1p566nfXDuOLL4ZgyKY6pHrf84FMWdI7UIwrRcAJyFM0Am8QqTUORQ34TkKZFKjkkMRL
JZ7Wmo4RyvxqicqK6Gr8bODMExe4STF7P4B5kO4gqEFCxBrGoy6lFDwt5tg6K6CcebGHKfDgsVMJ
6n3203V18dVsdv090iH/qg6U7q+tCyvYH5VfCfdOJJqLUldGVr/ffv+Xq2zTtqGaR6EBXtg5+3pW
ZB442oD7IR1UEY2kzhFSow5vj7KdE+eLDNZFWMmQ2KK1dFa0a9NXFDtFtF8sVX9gRC7vuI4UbH+U
uFupT8pG9rx8e9CL/QnMH9RRm1E4zIzgWnJ6HPOULo7qAvQw4Uh4sFFH9i0Eqvm0yGuuh6/OIspr
lE5QtF2gxTQIJigE8BHBh2e6k6C2wf/Qdf+HB9racqCtgJ8DS5HTB1qUoD1rqmifTvVmsBGJsgVT
fyeHZXp+e+5ee6BNOgQ14BYacw5/z804ECWTaB8jgfChh5fkTRWm6r3beoLyBXgqWlgAV/1zZm3v
amGczjr7SQgP0gqnKkD1I++dNjD3ILGGxmZjd17gYjRZoeKwJN6PSRd/QUuzKlgfprs56K8FVV8s
OQyFZQArI1Rm6E9sJcF/KkB3GnBQpl2Cc8pWP72qXTgc8ghDxgIsHK4cEJeDQVOGR0OjHpAfuMmn
gyVqbZHn7aR7CbnIfoqc5Be8WbucjsiKvDLWxXoAMwIw3oa2A/DDnfd0LB3VTjSwKN1j9Sswkgcg
SV2fXmNBvz4MqEs4jaAmP/ebUirhIJ/66b5tLfS2Ee9gWV4l714QeBhsv+B0biLDc50yc1Lsx6RK
9zYYXTACNp8uPo2mUE2vr2V5v/JI2FeBk2J5g+5w/iVBmcRcANt4JNqrDCxjAzvq5tox/uooIDqg
YQD314tGMPUbOAJ1dbWfuqBqirqT9S9gs+u1VITLNYdXs12ngPxgxZ2Xl2KOejjn8mhfcRZk3ING
RQbjeJjdJrjCkX5lKFTroF8Bf8G6O/eJQzaAhflhkO4HzW2JOnvJCasiJHQY/e7VHWHSkJ8DChAE
6udDQaYLK6h6SPdqGNPMnYI0r8lVct4FcIdyDqpnkNg3/xhw5k6/oT5ODBweZLVPhqSuvvKhS9wP
KvBrF9RX9JQytk6qLUDbb35TZ+uirbHnXGu8XE4r6MVQJ2ND3Jid5/Z04dI5PuFzinh3bLeKmSBH
8nWaG35VqX+5KHEdBli3yRtxrTt3n5Ch5I2D2/metIM7ltQ2bots6M6/dvy+8kywJsNAuHtDIXp+
06p0WOvY7ap9aNohFwnQpla16AdGy1y8fTC+MhT2dtwT0EwFxnzOYx6wsQcmcJ09QtvgG9Z736wL
QmcLTtb7R9qgR1zvt+Ym1C2ny6URjUbSV18fBoOYEZKquITJcLyz3Hn3pRHbEvTC+KIxXoJIjtOh
pmrqpSFefWiC4VuTgOc7D4tTbv/XFYjklSWxYVq4MGI4qEfOzizqSNC+2VIf6kAPuQ5Xkweprcu3
X9LFzRu/DMULeIQoOkGOPDuG+cxwHbOkPqiu2zkg4mUpjX5344RLi3yf+wlu3GgWgVK/TR+0qFgY
p5MX+nKElMPQA61MkoF3CxTezOkV2PvfGj4poVE7Y29CPwNNRVzXzt6R49EhdDrt7APHD1qbTenM
mg+LC1Pmx9VDBHBmuJ4iAPIr77MO2UfPXKdGZs0A89yNQCPFvqMR0o/dEdlkP4yQMQF9libVleLx
4hvBAYGKBGX3xoaDt83pjBBbwzmqrtsDDMW+KMlxg5LtN4m4sCvo3sVqwsRjTwX+AOUosJ2z91x1
E/RfjZKHOW1oEXdDVKaj3135EC9W0zYKFPVoJ2HlouV5+jh6IavsQmg/fOvpOYe1Qzdm6wTz/QyG
QZO4WfEjr7mIXs4hSiCctCDE42yCIdzpoCZSAu0JluDGBJ+gPEotMEvYgc/rjgVjfc1U5UKGioYZ
djV3szeHsRlg4NPx0pmkVEZrDD1Qu96zdq5vdEXav+4Cg9ESQjtm4Ns7pYh87iSND2nKOpv7jkOH
nd9D3HPlxnhxWOJwwpUNO9/mRAsQ7fT3tBVDtAKIJvuFVT/GZd170rkJ6/pbPTd3TEdf/D6+a/1r
XeZLCAjjYs9AEQ8lztbaPh03GXyZdnWdYh4UIRmppZ8lrEpyM7jk0Bqa3pJ0YLei8+YnYhzvaxW0
4ae396+L6/L2I9DeAhcNRCvQMU9/BO2mIEDWVIpKQTF3B1wk0SWCivzw0Ar4JmcJ7YbHhrbQQr09
8uUXBagJQBB82bf+zbljBQJ2eqiQlnTfkF61WajiBT3fNZz+l3GwWeLCDLMK+LKcP2HUwT5yTKFt
1/HPulnNk+sP7ZUS8rWnQU0AyBB1HfqiZ3sm+qOMDFhb+07F8R0a8QhmF2wp3j9nABnw6aBKxa53
NgoKVZF4Ne5GK2o2v7SyIbboyGyvdV4v9wTc9KCWBjqJiwTyHk8nbQ5rNBdmFPm4NbMcHDl1m8am
L7jor3mRvzZzW7INnNcA2KCqOh0qSBvHMNFU6M5o9jWC5nIfNp23e//MQeyz5RDCCBSw6+koctAV
8uJotfenZimZz92DcXh05ZS43L8xbf8Z5WzaFPg+Ay5E1d7GTH6Qa9jdKBp4u5E53j367HH59lO9
9vVuvs+oOzZp+3kKOwKf0hloECpsEpljtCY/mn6ac7BVoKVfbngHnszbI77ytjbHl0278A9GOdu0
oAGADwVpq31Nl2GfuJoXdE7Xp7dHeWX5QW2CgSJ0F4Djna0J0Vewg+Gq2jvVUO+x/6UH21K3xOq4
Fn7+6lBoCAGs2Zy0z4237GhRNvim2sdN+HmRM5DlmGvUPFJcOWdenboQvOaNuQiRz9kSDJwGnQ14
g+8R1Koz4zl+6QYmfP9Ch8XDVh5CSIP99ew0FzqKlppLZ58K00d5FdXVXeBvCqF3v6LN1RJFInbW
LaX19IPCEW9lKml9AAWj/eDw1t5yR6X5Ygb5/e2hXvmq0CSB+AvFPAgF5zIRX6gVEzrSg5GeeztW
S3KUjjM8JyIav4ex1tewwu0zPSmAEbaMGvjf820A+tki1zgnYUna0ANykWeV2d5PaOFpGkAsHzn6
F6rZKtl1NqTys9+Msc5ghDDo3yY2WpbobLs9z1Q1tB+gBfHto4HpB5zAoBwIM6k7K3MZx2OdrYma
ArCdTPWjQvbWWOKwnYGvwTpPFQP3ap65zRolP6M+rjYVNHHpQ2U9bDBEDWbc16NwfqWwJkhwsGnZ
7cgw0rTkzeBC0V9DXAPd6xS4WWOt0+T+OOMXWN8OJq9tzb9KmIcjmTh1mdgnjgCN++0398qSB9cY
HBoILTch0vbf/wNSalBzA3gNgQlsafcMC1S+g0znfzgVt9IcJCHcElE0ny1FM8UdmHoLfNk7GpZA
V9q8XwF1/A/P8p9RzvZ2yKciH1dXeqgI/xEYMxcKOEbx9iCv7EYAMmBnBHoEEIZg+xT+M2Gwm9QU
4D6WejPZTZSu0E5tSUm79b3uIQAjNxouWrfYzIETnQ2FSKMlaIVAoBwySA48xB1jUpzst8bdlam7
fCr0wFHpbX8BenZ+oZRguQgWeezAac3KGPYvZTWn885fwWt+7wSibQvm4da2+OdxcTqBAuLvKBHw
bYVZrJ/PfRyWaR2HT2MQsCs74OXixlBo4m48FvD3L9T6lRj8PgTLlqJ7mOGE7jNi0muM+tfmbtPY
QrcP0ATd79MH6kc+SZ9Bc1pJho4hT03uLewLjJKu6eYvR9qwDFjFbpZaaLWfHbpQpjawEnS7Qx9b
wnOwQeDgSSWxU+G2qXvtRn0+HN7Pdr5DboOuPgrAs+8JTe5GRiKt9m2ywHkk8YTXHFgtasRkuoau
V+Cg81JpGw76P1xx0TaBEuxsTw+V17uxBpoGRwiwm1qmbsnki2LomNnrBHLTwRXulTrm/OT6Nyg+
5n/zCrLa2TfmAKuDUyp8tYaF0I9OPA3lEurgqCBguEeVe80/ZnuI/x5cGO+fkGQDiQI86tlOWMFc
YYUQ3EFzkMFDSg1/pEdexKAfbSLgaEHUruX2GLTNlUvWKy8Td58NpNyIfxd2H1UPqkLdrfWBer5I
kdpQt88LCNtDaddIXduKX5nWjfeEah7ROyhGz2qc3gSVJqNfH0iNTD2bSFT0bEA4VN3MOzuly3xl
Azv/1Ld5BfEJ6wa8kEvX8Cim1NESA9Z9MmdpohH0Kdprcbqvj/LPihJQIm4Sp596kvSyhQl6fQgW
xAMiyUwXyHZ8r9oDz/KP1orHgWIAIMzpKMTHvS6UlB0iZD5DvxdIfYsYsvqORmEbZUg1Cd8/e3Dd
Qj0KGfLG/Th7Xe6CmNQ+GDDiOLYfkGVq4IVJrpmovbIEt5YH0H8ougHRn82eYOmcLPCoPzii6UqX
1uHD4nje3jPNNdD3lb0EDUpcJbFXortxLlB0NCi3TePiPOtV/0wpyBoKG2TpU12JbEEo8t6EfXhF
MXD5cePNwWkBbdGtED7/uMNlTb3OXflhSdxu2rNx8qbboA4J21k4hw83NjLi11gx5Ig1RJu4mEco
a9956iFIG/yrDbMBkwdo6NnyscyJyEjb5jCGrPtoabJ8NGZUz+87xjHKNq9oOie4AQK9P12kPZzg
QkYCdnD7wdxCW7vm8ETwHlgl4ysVw+VXh6HQY4Qp4ObUcV6jDlD+j50Xs8Ms599d5/ZFB3ho//bz
vDYINmSgT5sCA8fe6fO44cgdjYjRA+x85KMTO7APi+T64+1RLvdFNBSxDW878SYHPvsEALD0AVBU
6H5UyB5dUccvTrjFG9aUIL7Eq9crS/K1AQGeosGNzBKAa2clQ6CjZvbt0qBkCPmdJ2py01Me3CB5
Y9zJeOmPbz/gK9OI7RE2fpt7AySuZ8uiXsBHrJ1RHEIl9c6zhh49RuyVaXx1FDQ/NjEcGm/nbRbu
zsRvEa92UMmkcsZbTjPX6ubrlYe5QMKxytGxBB0Ke7279XZOV4XxZj/ofYApzSylflhDMVW71GFq
+qQQ8/zHAWzm3I59x49zpb300OO51yNfIVnGbXus/dIZITi5s0MQ90+tWTyhM5Ss8JVgUaSjkjY1
TffbMKpcOLMChfeU/pqwzqfck8r2GcRBSb/3Bq2D3J1WpDl0Td3Lr241ekFRw5Aq+liFFuceZB59
XIwriM3H2vcmfUdWCovryqyUPsPdK2p+1rJSPKtNQJw2m1rHG249f40pvL4qUGLgu5Esez4kzvgR
ih7iF2HvKljjVP3ofq+8ellK7dllKGnLYgE2Gpyj8ga6n6cpJQwKY88xMF8Frw0Xc151QUzRcJqN
ByWwqsmSUaEtO8gu7pM/vFb+VMyUaHIHK4w1zAcVTbKwrU+H+8VEi7tvRNe6TzRBqksh09m1t1S6
qdg32GPjYpId7GxSJ2z9T02UdmkWYX0HOTpBNc3siFgnkw0coRcPm92WexdCvgEzltRDOh9cjORP
GPq35kMzqcTL7Ox2YT5Krf7MMRo9N2R1lvZJJwk8bNBERHqNoxAtU6R8hvKyjaB4KeZmXuNyTDjD
nhtUg7zvnTY2O8eJHO+Ae5RtPy41+kbHSleROOq1CW1hN3OcjzPcEbw7EBEFos6GpiHfYPIXW+j3
Qe5aHjAKXOhcSBj0Lwc9x+gHzMsrlB5TLWUJCyEmM0RAd6Jc4BBPaZbO2KxrsOeJsQ9JiBZfqeDk
gphRkdaIY9I4bCmYJ2HEH8m4+C4MKaMRZjbDskCsLcAPHgs7kCG+5wsI8hBq1corALc09lGEXZ3+
gXC4Tp/6XhH1lPrTJDI3nvwmytbWGdpDEzlB/Gug0diXc+KP+rd2ws5fsqqlMye58onTfRzjMcUL
SNRo55tuNP5wI/i4kDsNOU+3F07K6rJShlf02KBy9V6gM/a833b2efwQDbXrI+SNeObz7AGf3mmH
w52HipnYrwsIkuNRoHfN8K25ZublZveijvDwn2m+wiqIe9lYU3xM2UR5h2aap7v5L2A06xU96qTh
Y+dUib9Dr0DSJ2dDxnftAKJnScEu4HmdWh/XPLsQvuvmcXrRiuiuHFNDoxxrZtIZEnuxK1WrwluZ
hm5odk1vfPkdTHMkZatgjp2j54jxaY0kDPCzQKxJZTMvGab0w9oNMnmWBuZ/j25vPWiMU2ldtmZ6
TSKAn5DWoGhnkwwf3Ant30MXUeu9tKGwS+EhAyHNYE65/Ukj7FAKwjgdb2YEjbCdCsbQzcZ4GZL9
5LM4LQEQVvKjQrnpZcPgs++qM6OPODwzjP4OZqP0J5ADxIGuZGiqw0pWo8pJ1bP96oQj5WXiiiAE
u02bYMxbOtm2JMYbYvgn2EbtKLhV/EPg9Y5PM7Qb676AiXHEM18ko/1pEe01H70WFoJ5EEsNHEBO
niYFY6wjpa0gI4WpUdPql8mkRPxIFpfN+bTSFIaMYCvEf0irkcKVzW1i2V6ykeSTPxxDz4KXlPRL
Uvrh0D/6HFVGLseor4suiqa04A2thxzes0P/xBHdfgsc0DalB7ehCVmoEWd31aJXlq1O3HAQw1Iz
PiUrdN6ZbeXkQNlW1d83IJeyLNJWrzkOxmr4yx1efTJEs/lmlaYSBlSlZJKiiFlLgxzg5pTorEbH
fIS30TKjxs/MxMa2ybCXcfeeMBEsRxII5OhEi8fcz7pSMxZA1YppLSLZOHBjTiFyn2RGgsaNHjGz
3nrsUujgP8IZI7Q/595EYyGnBNTqbBxobzL47slor9M28nNpRiuhN4tWPxZQ+MAMt/A7NvA7vlaz
gv+A0tv27ckIojXQc5tHJjSjWdxL8RMecFPdQPuuR12weIQb9Boq/LZhahVsJIe5j8htXznUHNdA
RJhFNWjpcizbakyyGP6RyY27eh25SZu2+5SC3DXdULIMMmPpSm/afnadA8eshjs1mz7KLMcwRSN9
8nVIg8bkM6Ka0IwOqGHFijSH6L7Boes8sBorYs56F7rP+yTQoXfT9+NU72XMk/gnbyq+PiBGexpw
YvWeHg4zXxIF0/UJxe5TFaWV/gDNlfecdg3AI7kG45dkCsivCrbMiKPGyVTlCHGyd0Nt2q+oIeij
mkzQZlqhB3dwmBt9haxweumlnOccKP0a3CG1KA5v0D2cWMbmefrL+zX8U9kZJWHATd8cJFLbsS0p
OrgACNIQ5kEPTRzMy4smE1RKINfVyS5p1xpfkU/XKMY0RZV5FuHis9tkJAwR5D3O4xZpOGqO7sE4
nJrfAq4EgQ/LWF+3LwT6iRZkfr3EHeL6ZORNGb64td0rkDvbZ+rSZMyasVqDvYGPnLc+9ts/vIiO
N3BgcYQKDMW6RbG+S6U2U+7CPOeXjKoQgXgTaPQZH/jo3Du9Pz6SASj9jROzvt7KobDJeF97BpWF
lG7hryb86cwjg6kVZzz8FSAysMkR40LVs1OFSmRhBL7kvakoG7wiRKDMX2I5+YTvyale5KRbVi7E
Y/xvgwvYnEvQvd/bb0UlmKIbvhECAWVDCnpaCaKCcHEgLvLg4VQsVOhEOTpJIM0JPyqulJ34o04x
otOhzmpo4jOyAACUhxaTdz9TIb+7ib2G/F9ekXEDhzEzqH+4wwEnPX0gpO5yNS9Te2AQ2xzb0KAh
QtbweUlk/8Ki0S343ARP73009F43wT4uWZsY6uz+o4yrp5hLedBk5rQYPFNtJZ97Tat2CTXAqAU9
1w1PBAn2HGroJ+Z6bRfQw9wG4vskaj3ADXpO3GJZXed/uApDUAuDa/jhgaJ39r48yK79danoIYEN
iYPPyq8/daipl1yBfnWNfX3xaBstFXTlCDANHAPOmaNyVSh7ieoOc4ytsHYS8RNfpQ+bzHb9+Pbb
urg8YnUAu4OuEL4qGzv6dIk0CpbTwJ3Gg6lwSgaO2+QstS+w6IdVsP9ujQZ8C6ERhpQ2An6CpNwz
FCpSTM829TAc0tdzOq/DZqkC+/kQfNi3n+xiEgFdYFkAXgNWCP/Is3uduwwcaQohKAbNEpe4nUSf
UivYTbeI8c+7h0J5CJaeD9gerqZnSz6F4ig2K4YaU6yIxiQsM6Jh+46ra7bVrzzVhhmCYg6HGrTl
z57KmbvJ0H4kBxJUyEcgOM7ZJnqaQnbNJis536N8dBeQmwNq0ub4ea5+JmSOa4mGwMEsAdFH8Ii9
H9IdYpV5dc1ffOpVT7TGg5Zi7Vhbvj2nF/f/bXQ0CcAJAB0Fxg6nC7Ml9ch8itFr3H53uILHOJKi
a7Sz10YBXRmQJcZAhs42B/9p9eEOokJcGb2DK9AMgGGnKVy4glzZEs8/MuChQErgww3WKPCScxIx
tkS1aVyTwyRJcuz8fj2KwPwxkOXvAiOvTd35GoEoZWuzYDFiMNi3nT3UCAe1eJZtdQANptt1a7IU
rq/1nqb0mkvc+fxhKFBU/7WWfaCh5w7jbDbgCy2AXlEbhLkAI/VotKZX4M7L+dssDLDNb47BqKK2
B/7PW0phgpw6c5QcZhp9Gym5G9qoy3B1fLLRWl8Z7OKREH++7bzYqLAr4h9OB2MSfsuVt/oHMAuU
LcZFowbtmOA/3l7gF28pQNsXollMHy71F9UGxbOkVUT4US8aJoWcd22+cR4+0YmGV3b5y7EARWJv
wicFmh+IQ6fPFCamjVoViCNE+P7NgIPrAeYVzq0FcfrK9G3f5X8rG0DFGxUY+y2wFoCRZ9B04y22
kakjjj1i7Eg5NcyLfrK+AqKxelX8qBVkAR+8qWr43UQ78eyOapoO751bNDlAZoOqCIIz8FVOn3fd
+GU1gUeHPygKJ3tqXsgIdkzGQ3otbORyvSB2C75PeJnoLeKmfToWrmggmtNaHtWKzNJ5iMIinlm0
e/uJLlx9MK8o4MABRjDERjI7G6bCT4i81muPncVFFYnK2JmLpXUnngNoST6NKeKxjoAskNjWWT0v
dwm0ruuHSiw8APJQr+5hXZLoM7F0hMNDg7iOYoS4ixWVV3EEo+sh6V8qh1sXUqy6SZsipTEibGWs
4r4M+3npDmp2xxnuSKa3n+DXGE536YpcpDLQ3bW8if9HXk+XEloCW1f/n6wEJlenM+uNAheRNKmP
wpMofXa4+1mXH92wZRsUtfTJ9CUMlFk/Df06B19n5UnCMvwb5j+A7dCERRRCUPvABOgx91DT0jkP
qxnvCpE7K3lsKRfNwQAmAo6VImGv7DgSwDML5qf8NQkQe3IIANzhA+TOdD52FI3bksS8Z/nk9bQq
ADBR59PoqQRJq2rpmnKpfGcqO1w0eJSlwrV/DTonQdEJr8U1u+mT8DBZRCDnXe0TC/sNM/D7dRaS
3XWqh4FYF6aojZJm9WmuFjDiIJZtVP0Q1zDILENTWZ0x4frLbSgg/YHPOEOn/kM8xEn7gQ6tHz3i
Q+uRq1jrqs2JXWroARLc/G9pK3vneQlTFtxgT42724Dzus1W319+4Pau3JJOsZwfCJIckiN4ACBf
ZURDw30IYUCh/zbrDBgDkGiAhAgZVzqvmqZpdxRaeV6suJaRspZbjBEVSfwX3yie2sLm2Bxd3vZm
t7aLSHMEK1U/qRAwxfQpAoGyJXFCkdklQpgYM55N9kPlkR84EmSLxc6kPrhraFSB7x2Z8/0gRvfZ
dkv0ybHTIh5HUYVOyaqm+wFVofuXjV79vHBXw5AQVr1App0t6zJsZjvAlWZknxmw1LSIo6h/5vE6
P+rOMRByhrNzNy5jaHcSKaoUHkAo7zJvWnqVx62EslyEdUzz1ptEeteIOPzltkC4SzQoBPkClCZY
7mqVVj9hLsqrgnQBG/O0SelKYSIUr0neTOHwSUYKhgYIv9A6d3Wb9gUh1gLXhSSTTXvkwaTwVXep
qz5RN13kLUxmLfLN66Wd9raHwvWWVoH/3epgFT+jmibtAbCccg5hsPjieUpx8CNWxvWcbOjj9FFH
6+Sv+UQcSj5DHO19atsl4DsBIylZZx3Khup7ovqE/wEa237mjHKzd7vGhh+WGq3Uwg0UWBty5Xgl
ywo3+2ep+VDnrRMiwGpiM1lxM3I7eKE4ykH71RNjci+pbMxDxx33e7uCWXXwaJfwKYcXZmwe01nH
6pdNJX8JkIxVf5hm2X+0yULIRwlXBo1Gf7MApuLzGh0T3SsI/N3YipcwbZawWIaUIKgSGO7fGS3p
KVs8g5jFGu57bpa6jjvfdcHQ9ndNPLFPsD9yGYgfWPmZz5cq+jTbNh3/Mq8Cr3pehEszPVXyxQZM
jQ/1OJFoF7nGdfdJ30ThTdeDj30H6q0MnnhX6Xs/UCGsSSPo9e+7ig6sIAPUmQCTemB3PjoQ66OC
Lrj5hOYAvkYBZJpkWF40RqWEK9l9WCfqA5ID0BgJ4ayhc+pXJM0IPLLbUjgNnA4Q6AfbNEDZ3dHW
iCouvQpIbhm7ULXmLJCtn42+y/sC+DsQfhqz5JfrhGtzC1CPhrsFxSfNxzb1nuBSJsJipe0oYBTi
jcgmSJIRYJStB537duNRArJJPsyBQPcjipdoQvDioqCNMH435cwb0FsKjDNMWTi2wJhUHWm/SECK
R2hRnDT8aL2+TTYJEmwk+ygaD3FSMZEz6iD3xjQshNdR7HGaa7RMfnsWKSWZhqECWuZA63ge8nr9
yFDb0dL3tfuhJmgElj5h/QOk/ZjdqRn1EQlm/a9oANe2DHwWPMI/oWvgur+2Il9md/3VrxSN+hD+
SkfPh1FiScc0AfSEwiBzFmTKlDFXqoR1//qlNrXwbv3Fq/x9DLz7T+PoFkY7UzeF2Iv9KiocOsdf
ZvD8+3zBsUQy0TXjPa5B7TejPKRSUY9PgHC9/omglfYbeQLrz1FO9Ks3ojeQ65T2fj7EY4SZI41o
C+vheABIEwNcZW74q9Gs/sabxKb5OEKqj0wnb7KZs0KnXKB1ndBbi/P8DzZPX2VgdVmSdcFM0H2D
rtMUbHLVl9CsSYo4oXWFXkbSL0nsVG3BZnjSlNwkHOzXCfH0sCBr0Z6mQf8U9G36w/q68/I5VO3t
gG7jChUM7W9Y6hlSzALBCEgf8dYhI2llWZly7f2EtRdSLgASYD5p6tQka3iaLlmoAZqCsAuiyd6i
O1Dhwhj7tvQ0S9IcJcoKhosXTaoQkFDcVkg0+dXadQJMxfiUYVah7lqQ7/xbMLcNjk1ETJOPUQe2
bocrxoewgcCg9AWkmDljcfI79pT3OQ4W18lqLGE04TxgXWZtBw1O2zRhA+6ZA75tWoVhwSo7DdmI
hHHkOmPz/l6ZOPYBObvNn3S03rfKIpapFMNovkyTRgN2UnH6WdRL/DGWRiCceVrFXbUakAGT3hid
w24AJRQdOnSFHLCYviEHzsPfWhi4F+uA6LWir8l8D0H1KAqD8vTgdClmBgpPnL9JrPEb4TYjWWHq
EAcGIKyB4Dzr5iTDCnGf+iBSv4caZzfYQdxr80ri8Cn7xFme8Obsl3GQoZMRrtVHDwlMfaZjYLiZ
1rV/z+s5nsu0H7gsXJC2TNaBO444Kmgxv3RIXpwybqFB3rZWtHTRdOmxMUxciRJMUvqg7QhT2pVq
+uwGfKR73BvCo4fD3YdIO+7DbLBVRHdRa+RHoXQMX/ZFoHMwecj3hf/ciI1m5sDLnnXbtiUIM5Uo
RCLDj32MjmKG4tMX+WyX8Jn9H2fntRs30rXrKyqAOZySHcRWsC3bsv2dEE7DnItkkVf/P5x9Mt0t
qKE9gOZgjHGJZIVV73rDIGassjEf9w6rsBoXR+HS/C5WVgiPPrZZ6A1a81IujsR6EWfXP83SeH2I
KH+i+RGviHL0kQ7ufT8s1U/BTcdmseg+6zb2Mm2/uIPJGxZq+WlWmh4HqdM08R6OdKEdaWNiF6KU
QU+vyNK+CMjb41juWqsasa5x1iLUu7o90WVYiqCfyxS3ngkEN8SkcXjGPH+huQ1d/RFL87EA2LY7
LyCnSSt2w9p5WdiOrj0c15F3ti9WK+9D3yLkMlRCLv9gH29/7fFc/F7RPv5YW/400Cubehn0vrM2
Qd1MC6ftVHR/gXXHvxr4mc+ePZgvbQe54KRptWYc02lqH8xhhb6OfpBTc+0t2khO7GT0gNu6+kzh
1X6tinr4YccGsjdTL6dPJOJ29QE0y/1cdrP+zSN8wA2mGZgwQFhDmZtXi/jsQjd4nggQxwK8L7Dw
0JWWki2YmkrswU/NhzWz3GFX2SuW/M201pJ+1spL6vuO5kVsO7Ha+qHdqaA+Hj9keu0nBKqUxXOu
SQ9HdlUZ+t3alHO1m2ahOpYHZ19oTo7xx1jYAndtv84/HL+Pv2Bv7Dfs6dRUgVwNsoIt3AinQB/0
zjhyQ5lFGjrKXqq73PRkdhxFzWqEm52Nd+1kF/PvEbef5ZEC3BK73Ewn/Uu8KMyQedo+vuu6YlwP
vKWyOqoqcfigZEtC7x+tPv4BvSNdPlA45M03yxa92Neesvpw9PtcPbTw5YZPaJ+dbudoE7e0zrBK
qwkIPGXzDsYml96+0YysCtN+SJNvqs07mumcJ7+d2F/jF7T2My2bOhb1XmrajN5nKnqJSJJj5BFa
n9XtEqN3vZd4M6U7mK0h633lya44jYnDnXfGVmM9OHFheA8WDT7505beIPaaVxj+gZTBwfmNoG7k
FehigaxUt2NJbnUvozhHLvHDronke/KTRKzRuiyzEREqunzrmT/9V8td9TYJCqRO7WOFeNZ5ghVi
fQGGMsSel5Q7aZCouB5D0RNLF2ES7g/3ztBx08HRvR6jftbr4n4WeunhlznX3kNvkwwaulNuO4es
oMXLcd1QbqL+SPJQy8dW3VFEuDMAZdvWO52r1fzLMWxhvmDZtUCe4GLrPbgUoF+7Bp3K1uWsOSwb
ndtHbjU1lzZB0vR3cozL5MsottykUHB9acKqaYbmxUZFrYc0WDrOuISU3gkvXDnO+1ZNovm5VCOS
VBKXWv/e4rZqPpF8Kcpjuxipoitn1eIJ8ypSHZmKlsGUTz0t8fcqa1QZ1WyX05OuKko/U3Szd09i
+OyvO6+CBP51Ju9u2XVk8ZWBEduNfQ+fJusPeeXb6x1yIhtPVjCq+k9lZMRxEw4/rkFiT7EeInWx
qkMNaT3feTNX2M+l1Q4LvjSL6zwVReuOu1VJshthMqzL37ZTMP0CVS/Y4qmhttI9DEjPO9WTyrt9
k2j9cz+IxjzSjWy5yXjFUGqnNoWK+AT0rPOLrnXvH4S55OkcEPPhtyenbvzmBr70CpTFjgkVH8BF
p+V6iQWaiPrwwamibKzHfZ3EccjC/QoQOkRvQy6vjeQiLAAwQxIGenYOP5iZp43gkVU06036SG77
j9XNADz65dv7B8KqCOEMaDc2oBcEvszyGl1ji45on85hHGsExoNnhCmyqhsw0mVHEBBQgzFrw35k
RNCk82dSqqBKrssm8mvffkRu4odFObxgeasidhRzD8njn7ef7hofg4/Oa6SPYNGvuGJdUlA1XFSr
CNMTdzeaycjOMZnv/ljcleg7UvTSL6BHd/5ghSawAsndOiKSICP4ZZblKQUpW3Ym1gQ35uD1W9yA
fNR9G/iD5cTFHExstCZJzW1swzK9nXAanCB6fRzuknVIuPb1tl5iAOQv743r2RKUsDXlB+4vc/IC
nLZ6HqxQYxO57Gd5UPUA04HsPEPt3/5qV5N/63SyxvC02lbalSRdt5xVgyETLfGyBFYMjcOL/ToU
ALc3hrpC98FNUYxtEQTQf68Ad3uBwOriSRgtqjH+UapywmpsHFLX9I4dsZ3e243ZTELYsgHd0cMx
M8+nyoTLoK6NaxGtaWd8MVhpL3AO2l+eGPPPhFRnN9bc9QKAJaBtFsk0FXx0oefjtXHXmzF82Wge
hBk6ret9buu6fnc7gVGoYtEs0Kqjej8fxanjZoVKU0YZnFEqzYUM3cCUbQqFEZP5W7ZC1w9F631z
X0aj5GJfcPESVad86HNlFpnxSlhs6o/9/zw8Vd/ri0FLGuskuO6bcwCb4wWSb7WgvNBZcvwScXdP
0oHzzKDlWPXFLSnZ1TzcGjIEv+IhuG1Xl3tjG8dS6oStRaJqul1h+eMXXe+G3eRk5kvse7dI/FdL
bBsPqIlnow+NQOn8i0lnseSajHnk9BQU5TrPNWa7tfYgq1r8eHs5X30u1hbST5Q6uH1Q1l7MjsTs
sb4Q4xqNVjbvNb8WO9eqrBv74muj6OjdOcpwX9AvDZFT7oCZrlEgTjgi/m7jYvmOU83o3ujsX22/
mNCiwIBIgBkPlrsX56Wt6syYG1uL4hmtTC79LhpLNK5BVRdrkAPqJ8GcJevf977Dzb6CY4bOFvQM
+2Lv9QvucYQp9NEi/f6wpd+GbVtmN3an63e4HZO8QVjp0Gcu3yHf0BxL+HDsTti3DwrgaxDFLXLE
K6NQPvEC2dnhBl2eYHXGvbPw6iGyLDHullG6IYSCYff2G7v+UNvRwTBwLoGtL3faquwKoL1uiLRe
uWHeY2k6F/dJUtx7kGvDsrduncxXa3iTHW0tVX1LNWSanK8pJ7NA/xWloMjH5bnqO3n0E9UfGjc2
I1k0842y4/o9unT8EENs057996KeQuQm9VXTpygf/CR0ybYOoBKO736PbBKcVRAVOCepes+fipdn
4rngygj3iuQfNzPpZOLcknThOBH8fEerxP+k1411yyF5+4vPOnBbfbNtFxRWSI4urfanIR6bSZWI
Fddm+Uczp3Yv03q91xa9ultoiOKzW+T2i8414Pj23Ll+s9vQeFAy45E5/dsP/U/PXzZVnq9DNkea
T9lY1uMSGTmo59ujXO3B2wP6/6a+cpbRLTt/s2mR9oaspjnKep2WIv5sD2ZHF8wf1lsn5mtD4U2D
vgkOFOGRF1NT90iRoOc+R0ZrWoGmVL9fvMwN+9i71Sz2X/lsVANMSA4YJui2Sv7z7jDuaKjzcwjX
epn/QEuYtLSnHKFCfKZIu4m7Nf6gu6P9c0rVVIZaIpsb/mXXC5HWP4woCES8Xmgi57+C7MkqnLFT
juYUTcDBmDDU/llq4HFuZcvlw0xnpruhf31tynj/b6tBpY3K63xMU2aGHEH6I88C99BGxI4EbLjv
XvIQUfB3R06M6fpVobUAacRjySgCdvy+aXp6kqX8/Pa8vLJ/o+iG1chNZjsJLCR+58/i0t+r8a2Y
otRNEWbXYmAXi+1lXp9AoawxqEypf8SeZdHZWLUyDhbHweuudBMxHHQA7v4Ylz3yhLRpZxlI1afF
Hq60nt8y6uA3udwjCLOnhCFwCI+/i3m9iqyzoPVPERN5fk51Z/hbNlN2462/MqVZpWwGsBUpmi4v
PkTxFU5KSh+GTnbtfGBKJ05YaKrKdjhmO9ldZ63L79nAF+JAHMmghY3txbcggVdmGGww0AecQyEK
2xeVh553ypW0UrjL1t6hcLTuHtvSfv/2x78+NreEZ8yEuKpTI14q0hLSPIk3yVREvVENfFgt00PV
l4YfpB1uHo9pLET+SDe6WN5dweGEZvKMlMDcuS4F+kUM82mJCxW5fi/vQRc/+XnVv3+dUt1QaFsb
rMKt6Hxu16aRzHPO85XDgrF/qlf7TrDzvv0Wr/dbXGQ5nNkCt5vXFWFG0QVPmgWlnqQY3CG8cfPA
xfPf3rtEz7/XKReDLnjP0IA2+vhG3j1/KIssa1UQQxHp9VTj2FZyT84WwzrFiANv+ZxdncsMhuCT
iyxTBAORizdY1DGxt4npRnnntf9k4Mn1cZSDJ+60ic1+hyRJuM+y0YsXE9M8M0xxyS/DiiSFlkaU
XfxI0aRyyVmStPrAceC2H5epaL8Kw+pl2FVF+kyWk6+ChU53h4RKTq28N2RR1GEGhvNjWufM24G1
Vn/o85VVVPpl+c1MbVpOMwkKYocpFsx/21zmJuqxWrHpWmtF9gWA3CIRgyZPfegd5SffV4Q/f61V
lsZvkgCrMhrrJZk+GbXHed8h9B5J/BSZ9bySmtndj9wyoIoYlK/7cY0HGVo6WGkwKXe6lSdztRR5
0Rb1+BbivaGNF/VdNY5zmmemHQmpfcWH02I7nY6iaJF9lcS6um1/Y6O7mraMyE4K3Mjn3VT05/PI
zmxvnWTnRHQOF/0wuAVG4gmqmSw012R6d5kFy5wSERNpmKkmy/J8uMya+3KBuBGVtoeBQ0ubXlbx
77eX4lUxwCBUkQS9bPddTs3zQTgYZDqRmR0J8iXDsdaHjH6aIR+sIu0+alXh3Fj7V/s0A1rba+Su
xlq89I7Cv8FvvXTihugTI2HFNNTx5DZufKpXR0HhjdR7A5Ssi081p4WPGM3XIm8qpo8KztfXZU5u
qVJeGwWvAeyqoTbZwI7nL48OXtqYqEaj1DS6u1yr14AG/S3w43raIYnnwCHveSu2L/1HDT+ZmW+p
HaG1NfaCNlJY6jUNT8u8dbxdPxDal38BVIBMaMoXU86l5criN+yoV1vjQyGFyjHuvXGSXT8QaDDt
AS6CXD2v0JXN7DMx5OpFVqyy8ovmF8Su2XreFn8w1rGe357h18/E5m+zZm0OAE6bi6kwwe+dVd95
0WaW/g2yYvZSFssty5VXR+FGbZqmy8+l82Q9dkPbxrMXjbo3vnRTOt7rIlMvbz/Lv2v+rKIDFIBN
ypaMoy/RihebHhG3moUy2Y9odSC1Qocss8OCA0EXItUyzZNrLt5fqfTif7HopvyYJpr8VWf4Kxxg
M6w6tMsy1g9v/1qvfFCEAJsh5mYxzM/5OpirMvG6uCIDsNBT56OCMDLcVXZVrF8XmCF/3x7tlVcN
8xRvKbZFIJIrXcyQTG03K0ZzMjtkvdgHB5+b3dujvPZMqGCIsqPJhNnB9uf/uaiN6dhoRTz40UwS
L5SvXIsUim+IfKMM3h7q+iQjcANMCvkBSd5cQ8+H2uoF2u18VNvKq6NHARas+KWcsl6rA5HY2l8z
u7kIX3mLFiAT+BJ87E0gcD5o05aNhtYsjkaodGGrlVWojfMt89Lr44UIrC30DTICBg6XPOEUjpXU
zTiOUuSdT02WFb+xZ8cge8IPsQP/uXGcvfIqKSc3/2+dVhoyt/OnamcVWzZWCpFMRj8QGtJ8LXHy
LxqY487Xe+O+maf+Vuzha+8S30XCr0mxQBt48QE1e5jSeM7jqC45qT1v1o6+sd4S/bw6CipiHKRc
WOaXnrMLngmWtQxxZK7lbzxl5n3aee++QpPJTC4Khw29LJqQ2y/xn2lfab1bUJuLaFKesVstQxzK
0iluVMmvLC4qKHzhgQSQgHkXLyztUAdyqIlIWUYW9oZdHSpnxbZkrX+9e22djXRxomk2BgpJzEh+
i5mZi9r/PtFslvDYeBVkmoG80jIWw/7tYV99QGY8PqPgEQCe56/RqEmbTXVeYzll8S/AAn0I57Hv
1tCZu/7nuwdDckZKy9Z2R1NxUYZQBRNtBxwfWZQgH01y0AK9XqrdOGj2DezolTlIb5PKAqyM3f5S
ubdm5gozwo2jTPUxlhkdenPlvNfHn3MU4BuUhcMUpeAlopD5xGANyhIR5vVwArUchq0zqrt3vzaf
J8HRnfJqgzPPv5EUReMkS5acYnMot6Rcf181vfnQ0LD4+PZQ19sgnT/2WC4QKJmZ9+dDjWM2QRJc
l2hU6f8sFf/1c/N51RrCTcri+PZY11OPsch02PxgtU1VdD6W0ZHulUzzEqHgMyFg4BmPN7yHJYw/
794e6no2MNTmgM21Gjugy8bmkjmZV9gGSGLpzGEP12mXrfK97pj/dq000CWcrgBoL2klSdtQWS2z
FVVCl7vGTX/L1Xfgd6nmxkF8/TygOkCiLv+All35ls0NpHyduwlWHetHgveKU+EP6gbGcv2BOOfp
wHE1AUHCxOv8AxVunKXkoRlRLFPr0A7kx/qrVwelvt5Kkn3lgchdQ87LB6Jx6m5//p/dHDJH7Va9
MiPsxDZbDw+CpCrcd9fzaAA3JS+vjmrCvbhDls40kWnpOBGRq/RkR+9nWjqPa25NN3bV68eh9uUa
hBYaVRD8h/PHwe5mNRs3d6Mh1f+RdpLdWYWybhSz1yUEg2yPgcqQUv6yTxUnM04b7eBGOI/UU2C2
AoFH4azfuCYLSKzYRGCvAIftvTaAm/U60avQR5BWcSu6qF1mKfSi76HfqH7o7lJ3fNbGNr7xdNev
EJ4RFTogH5gCesDzVxh7Jc5draRUabkz9ErFgei08cYe9MooXFg3k164uy7Q2vko7ExpBbwUR9Zi
17vJbuowGaCIv739AFPw95xfhzZRN1s4JFKQRONiKWkIHrq0zeKolMr1dyKfXP1umPT0F+4K8iXp
lPWnthpNHMxUbtpvXPs7b0sy8xfoVTbs29AtJqN8NDKAo+e+bMX0ZWvWi0Ocx6P5aNDxrfeFW9bx
Jy6rnrOftViXhwSjHIGyQjPHR7gCrX3w6IGlKMQqQDXdaCCQJ3UxzPdocubliP3HiLbKr/xiv7aJ
a+002dvwb7NmHE54dZb6g73Y0imDvGmHYo88alyOI9Yd650z6WW8J6HSsr5aQswv2dxXNnIk7LU+
tZhpWXe1KdJ55/YxzFdtMatS7UY1OetdueqlHZkK0CW0h6qntbWk3fC8ECZtokrphn/6Sg39Y9Pk
9AyNXiZfZ4FL9m7S4jX5IGeThIMKYV2/W9mJVyjZsCN3btfbX1j3bXLnmMIA9sfKKSyoKa197cKU
/qBco/40GDzxYzIbZnFwsIju7kbXWue9n5UKuxWjtPxosjCBynf45pdL0NQC0xw9X/BfcSs5fp2y
aflf3ko8dMQ6lnY45bpdPiuTJg+BouaMLkg5TjIEJTwzUq2wdlWEepocRJxckEbcbCWcEbnL1CG4
wceq+oQQK/UfU+R8Fd0IXagnoMvU/bN0Qit/Dq1S6b0ucQI9WiRXad8Nd0XbIomrE6fFcNwu0LDY
AP6bYztPD/OczeqOjm936sBHv9lDM+SnurMxXENMJSo4K5bydquc9fGQ12SX7GYMvtRRt0a4+FVH
6+SU2yTNntwGmubOxjumC5tRSXFnZbg27FIYRPUxLyn2TsLQFSegxWd54Oq9/B0XezSeXKUj+hGw
Wn72mt174AO209+tbV/LvVsPCRY+Rt5OeKeY66csjh0vhOibZk/WBODwYK+DPp6oycf86OQ4CO1S
mDB4Bc0EpdrIrxR2Bktr1Ri/LUK1eIN1xXCvKlXE4VJZEt+IxlirsB9jkQTjYOZqp5zcRtJhCzkF
azdgWdM65Nhu3kFjeRpiMakgawuzvzN72FO7AlvlYc+ZUi7MlVbrQop2CT9ekB07Pbu+4vMm8O9U
uGSep+793lnMw6itiYVr2jjL/ZxOyXRsEhv9RFD7gzF99GkIEU40x5rYY/zdut9jwk6HB38qvO+p
zLXP2LD5fpjFbVo/JBP+CoFW4lcaSBMVVFisPfNp85SrQs+ZRBysCUKEcGpSvQsFt7YYENhReZiB
hiyhUyIDoFixMhWgIfcJagSU+VAvIv9s6K34bGD5kn9MCBPTv/bzWqmPOvMFc2lC2JeT0xXKDeqi
G6ofaG2HcTdBVRM7ay6h7XZO4o0j6km7XPpQEffcBFllkG+dmrP33XbjuTlmyupMRCd0vH/JlHhP
eNNIsnpww9l6LmVa/m+0W709Tr25lDCltekF2nFePC8uHLgPLpqA+W4A9Oi/YIDE988Gv3npxJTo
O3RBPrRxfSaPuCPl4EMuSc49+Fiq/RzspYwfddIj033OOla/lkmfCWarWe73E56x6FYR/g0Po1xG
KNxwVJsQXn85HbeUUmcvB1ufA1YJrxAtTur/YBuOiyOKs7EP5BYYebe4sSXv4tT1h4Nfki0fdi5B
5f/Q2Wi9UM5jYuBduGIYKWZfx6IOIHB9cCWBvp+yzkHi1Sxzb3xyxJysxzGZtPlgFsbwbY1dOX9I
ENN0+0xry3Y38SmJXO8Wvd9XU7uqp6xIYqSFvSCdGgcnOWjkiYzC2o2zqHHts/vGeuCojZGrVLQl
D6k9F+pElILV3pdqkHNUYcAlPvhjW1hBn86u8VCMMzKWwfTVEHlrbCwPFN22+Ts2bPVSKnMyn+2u
892vReuJ+lsMpql91st0LKJy1LIhSFdlr8fKqIenfEWKfXByhLBfCXob7C6U3WKLnRNPy8yZr2K0
yEwTPP9wj/QQGeE00+40REEVigSvF5ul1Zgc6hZn4kPVxcUcqkFI44lgk3U9eHPbNqFsk4WJtaJR
PHrt6JB3WS6D850dSza/VtxphRs2WlmjLmrjejrQFZNfXLFYSzi2XuyeBkG7gO0hWdOIBa5/clan
0faj6qVx5/eEMP9EK1T2hzQHgzzQVSh1M5gLkaQfswWPXQjtrV3SaLLEelA2N23s5rj0Y0KWrD9S
Gzn0EBhLLIqd3bNvohWom+6DT/92OEFnNz+gK2nrX5rqk3iH2oiLbUYd8Zf2FdcmWXhrcwchrCNv
TGawiZHW1fYfK0tovuG/0fS7kr2ZlinKdXvgPa9m+ZfTp5sefeEJP1j6ikAJUeV6FmLIKcX9kOfI
+PyF/srebrC+C7AklXFA/88GFCGUkhLTFqsb+s1ifGntqsf7bWgQc62r5z4l2uDk0eKueb5fS0tg
zl5pQ7vXODu1o+Mv1DV5oxGqnfCV5giZommH/E9e+VFgc7scPAWkuXO61Ce4bk1bVpLSx6OVz+Kl
zwjG+Oguha4FS7aa32WSyOxTLryOZblizMJuhrXY8LMT+H6lAXOknj6vk3D9zz7mDqiF6B6ae6/s
aVZgI4/fGpaXTnNcUXV+IwzKQj7FLxlz3KeuSWZjIggSXxaxZXzVpfqKDx4EHPbf9QHzL0uLljbP
xE6iEhv+ZHPWEI7dT/VPNFAx7rPQsH4pBE6/ZvQp637NN5LQ7I4G+3GC+ge5n9EXhwy78D/ki2Zq
byCiyZ/t1M/qhyqpOoPicGqNJihnlBi77fJHtkS9NNlLrvKif6mxz0QWa0zYMih8aZA/z+b8kV4j
eeD1olbxeXEMVBVByjn21YaE3j0rLvzdrqJHmyON65enwk1luR+LZWge52lKxkdXaJO6Q7aoPaBo
IL0tdWVe8ppF/zxoo0WHOEf2c2yGIXZDD2aBFqLNRQxCdclvhEi8/pRgtth80ohRdo6epezfWJgz
28YhrdMPcdooEtsENmQPQGHTek91vPZ3bWxk6qn08r4O8c1e3GOsjfr4y8W97mO1bj6VxCU587FZ
9Wz6aE6y+scbvEGPekvqL2LyrfG3H8edsa+Jd1k+e/ynLpj7PFm+LZVA2k9+eXbsKE4jHRcHO8SV
xJ6p3XL2ynZsR3WQ1YpJxWA0gCRBJ9ue7J/WwyXzZGLqCbmiQ9YSwpaOOWzNuMn2gybML4kHvnhQ
JLVDHVg7i5AbTBk9N6iEhYJztLycLdsXjQxNL5HpDzOdPfOzl9qyfRkkkyHCTo40I5v/LnbJsHk6
BHBcpurB6cuqxVgwr8Ammaz2p8QaXf2pYcJ1X7ykNcZ9F9fCOtbs9tAwnMU+cCs0sRQokL3c1xWi
VDJsrGy6L6y+8B6QCk3N3aYnav+WTheX+0F6wmE+lyglJ7fCx7jEVlMeEd9BvST5QZXBMBpGfYA/
7BofDNGJeF9naYxbIPaK2vjQYvGmFYHSkgqzCpVk4p/Siwt5qKRaaQ4JJJKHHAGEhdVutrJ6Em1z
N6TFhANWx5bWhCpX8dPYdtbnpBtQvNl9poZHcm9rJ0oEqb9hoonqG457TLiy9xvtEMdIIoMJrUdz
nNt4VB/KNHErvDFB9PBxmayh/GS7Cl1cIB21Ob7XyBUe/Kro10+L7Uimm1DG9K3Salwlc3SNaRgn
+eoHCO0KLWgal2CulKPQ2XJDk5/tPMd1SN0GfThe/XQ3m2xDwaJLyi4ON+dWZM6Gz55fLH0Afa6v
3C25L1/23uO6yu0q9n0QSDM5Zj42qko65uNiYr2B98GnpksxqxDVMmA1a7035oZWCdx9MBXAlE3h
dAF0JFJOTWv2cQRlpAoaT2RPqEuIzCMt/entS/S/2OPFo+LfQsOEDjOOUZdmfcLLZ7cTfhz1ONnm
gfKU/JUgw/jcIMh1A2m0xc+mSNc5qDhjnv0i0fxwLUT2++1f5JVXDiamgyE59tZwu3hmPC21BmKg
iLCabQLlFt2Bjy4PeNv0B+TSY+SnFdkP2ZDuUHw+vz369rdfvAXYyUAwuMWRUHcpZsD2uONgLZMT
K2ztDrJfXZSWlDTfVnxFMfKpkGXdwi8ux+Q6Ayd6U/HAULji5GtiVhb7bhyhHefG58bdYfWk9WQt
mDlITV9uoDIbtnP2jIwHsg4picRCDe4Ff/5fNJDrP6udWVVndCZ0u7V+y5INNVdq2BFbFz9SoE8/
ckfeMmK6gjy3kT2dzv5mMQgCfj5yTgTXAGACTpM3RVikYvmAeB0jZ6zdfrz9Ia/gu20oehS0UWkE
0pA7H2qgZzzXMx1AGJnLd3T41WHqne5QYZRyTCXXNwhi+H+8Peprr5YvSCMV2J1mwsXk7SmVpKdo
MyV68a306S/lqbrXx/G32XCZRRwbFA4WGG+P+sprRXYDIk6eE2aUlzDbMGql4GYlos6V+l7GLXVg
6aogJgXg/2coekjgopuX4mW7eM5R7bb2LCK3jb09LjQyWBBVgyckt9xDr0A9FzYpcLKvwdhg+70A
Dx3hWqUQI/7c3YR79YT3u7lq9Y3F8NoogMkg48jawIEu5olotKpmmfDFgER2NSKwEC7SrY7CK7Nx
C4KEnUYu8paPcz4bcTTKleGR4JvVIv8q8WZ4VrxJ89RbZMeKefaAZHDwNe7enhmvzMdNpkLTxIPH
w6Z2Pq6+tiskviQ/aYS/oSPtylM+KlxUbAsDzFrm+0Tp83ORyu7G+ruek2DLG6+HIBsg5ssOIbwF
p1/AQU6YWquwL1L1deTuHQIY3SJ5XbNhWON0hLDqg965bW3nTxmLBSM7VdQns/OJRSXCtFA/EzUk
2VOh9RLUVUrdPqXw3O07Haz4y8KFZzh0Xixx6XBMXCKYiJp8efvtv/IODJeFyaxiZUKIOf+9HHPr
VGEqfeo1wj7oak1JMNCK5J5L2Xh4e7DrKcZGB9uBjtXGe7haLsNsavTTi9M6mxi/DFPvByNeJvcK
QSKmK6aWVk9tXsXLjTl2vYIMkE4EonRoYe1dzu2U63LfE5t4qttObJ4d3AuoWt698TCKD2Rp0BBG
g7o9/n8OLbPIsVDx8vKENYL4WtRZvDeXdSRxIb618Vwvmo3Hx6K3eJsbuf98qIHwYATJgJJ202qn
vM6tY4vTDDvE2uH3k2HHV6LKBsJ4917EwECEBJLRdWImXwxcGgPK8qo8GbkY97hUzUFbLvF7+44u
o+DqBp2UsoN88fNR3MnGqgODoRMWEc4fs8LU0jPX7nvsjfK9JM9/h0Igugm+qGCN86E07i0sXIaK
/d6gqKHT4HnFn7cn/vZWzssZNlaMQD30wqTQXFLuPByk+t5b+VxF6X3ERdhYdxAXgIWLAkpu6zX2
Lcnra1OeywDkGHgrbKzbn/9nMg6D7gzLXJanSq3Vj3ks13s3xxLn/Q8Gj2PrQdLC9y+rJRpaetfU
WXlqJ809EEXC1WdZ+NdA5W1Nhfb+8ZgTsDFBsSAXXS7kpfdar8rS6pRlpBiua/ky0OsMZDFFvp7/
8/bDvbLIIJxpzHUOxS1r+vwV2qMzSkzzmBrernJVc2ys8rORcs1pTSPeT167gKp1N3aRVz4cpG2c
AWg/IQcwL06KxU9kXeCZdCpE5X1vJzZDZqW6VQZeb/zbnQ1tEGoYmB6XFXanD3mxuZydzAIN7ASW
f0hrs7gf3PWmoHc7RC6mPzUyNYW3cVi8SxHFugLraEvcnjpMctagwrRWBpqNbTwIv0tKyUyb4YvW
l8NHOJj9z7lrJxVpcUJiAzt3PuyQgCyf6wLTsCCbE9+8W0bfLO/7YjCNO89eBdkyVJ1iRwBFNe7d
TBbzblxpK5w4R9vNJJwldii4QLteoOGjvB45jbYo72mU8lfq+TLHbJYPEhZwRZY9uAKmlYXZNcmp
qWXihrQHKyIKMz1d9lhRcM/GyRgLQND0uLgTME/00EbZ68HxXCkosIrqm3uEwM2Ne/ArM8Rnd9C4
cOPCi5vr+byMvcFijuT1yaZP8x3nP/WJuJpbaaX/3qYvvhr9ffruG+MIj4ptefxnB9GZeV45yvqE
C5XZ3uPZ4PnfiCuhO1usQO2BZmA6eqIhSJtOpt0sH4zMTKodevcl2zXOZP7Fk7Kfj17ctx347KLS
/Zq01S+BktaOuhxK/w85aakMRwDYJHp7/b4yxZH7o97ZThEIbhfrt8KDNAZ7q09CFOJ7yRyc4LRp
+n5xhP1uqwtEfFyrYKfwQzrixZFFmJWz6NxWTwQwjndS5ck+c832QEdM3Hiu6+/PdoRXMHc3ro2w
6M4/jDvg5WMCxLFDrI65x8N3NLEjqub08PYLvD62QJZAdxiMC+oVzcPN/Vz3MrailbpYhm1ZEouQ
mWZQxEQ1gX3SwHh7xOtPxvZOPU5h8+9ReVGONlgE9sXilKeGdRbi0NSw7GikEReuh28Pdb27b9Rs
6GcQP+Du/R9n57EbN9K27SMiwBy27CRSshxl+50N4RnPMIdiJo/+v0r/xs1uiNAHL2YAA66uYoUn
3GG7iojDlm1kLmWoibI96suHqqkOmO1QHJTlZKxISykDGu1c7/fW1JO8OBWQEzGpXIE/TlWBW0uM
E0gZxmme+cnoHlO7MA+aMH+M3PM77+WdraIDv0eK3CGBBF9+PVolEcVV6pYhoUJyLDsjeTST4t20
D4qPti2HIMqGoLM5aCtiXBr6Y02IeA7+UzrVVuAtKKfyOXe+2p0JSZlsCUGHl0f2fT2hYYyRQFaG
JhzLef6UOl78EOVYrLy9N+58JPCP/OvA0fC43gKrXGS/oZeVTdg1514bWbQqm3xzpq1jKDsb4s6M
eOVVR+KcJMxukzXMCaFajcxeGFMNOgvwFudkKZavb8/oNvWS1ClSLpaNAGrLxpgM3tUos1m3hQyX
0D6nlaUVcN+sGqezWZ2aQ45f0bqzkncONMR/3kHggzBatji4zhFDhW5sE7ZFq55nYMG+VSreEVOB
d4POeaqgHYFmkdklCPfrrWFkajy4XVSHSTatx8YS/TET414wc2dCnFsCXpJJirDb6uuaALdYW70J
1x4MUhkL92sJgP5iDJn97iyIh1cD3UdiDh9o67U+IsCL90gjQkStuxMRjXcoRWYeFg1rxbe3x51N
iMo9RQBEclAO2dbMJIZ6yMZahAaShiYId0/xToshhr0q072BeBylvBauHGigXH+keU7HDMFyEeIA
mSF1MUETU5S9TPzeKB4oZt4tGPBAca9HKYrFHL0e7TiUYNWPibLqLrqOQNp2lu32noAfCMkSfKK8
k7b8nrorEW6d9SH0oix2Hox5Qek5Vft4Oi2Kh7JeujhiL6y5nRxBHy8Irg9IGZF2XU8O+066q0s9
hF3nFeFIrECjp67TfCfMuN3p0pkVQx8ycKDt26Pbun3blbM6hAhiizNF+sGHU9YdII/vVYfvTYn4
2HY8/oCLkD/lj0ex0+2BSrg9AHJIsvNo6DNaK8oe9+XuhGz53kMW4aHaLBxsNAf4YzyGhTaVHxQH
pAGKs5aBE4ECt/vtE3V74ZLDWdJ6CfcIlHg2t9FoWFnXAiYKR7ur8uMUT55zNjqF5MFyiiENKb/r
3mUpyvjT+0cmM4B5TzeQR1Ju2j8WczVtbGjEqjzkwqjsQ4X+bHUxaw8cy7KAdXpqe3zgjro9j9X5
7aFvYypZRmHD0VxA6WWr4qCZfeK6ad4GCE+0vlMZ64uWWAjprmr8sNKg/9TaRnsA7xftLPftDuLl
RJaQg2FCg9uyWFpDdGIu8y4YFGFesqbjZdPTPdzz7XlnTbm55JMmc/TNvTLPWtOD7OyCXE2/jlmJ
b23Z/HST+l/b6qKHtxfzdrvCKJEgVOlTT+1oM5iWmsCZVBtVoDZFenuNl3NOXoGKh7aH838lm13n
enIsiYunnghja7Nn4lSvItNMkOgRceccRQIm5Igq9KAe5yY1cwn1BDMgIT3rESNG9YkGxDh8lf5/
2H8CIdR630xmI8I7c+57BLSB1p1TZaJBOsaG9M6cxAguK3PiX2+v0+uFt/3x4AcoKJOiUMvenOsp
1rNJE00TdEW2JmBN29L4ZBoIKJyKonKb1KfcXiSHaa4LJ4xgfmaHojPG7piKOQdWnY0E3muzdOMZ
H+o4PuU9VZPCn+NScx8btTXM5nOJ8rT+w0xAOlyU1s3+tvg6q58n3J44nZCBH7Mi0TQfpFNmPQOE
wMZxoppdfNYxmhiPMdxeJMXAu2UYf8RF8/Ptdbi3XwjyLT6kSo9t66LUjZUKuMTMYaoBc1GX4gfR
guU7TfP+GMiR9Tfsu4n6KVJtHnE0c1NjAuAcjLJ400/meMFgeMISM15Pb0/q9lw7qBcgl4YYJ3Pb
1tRF53m8bVEV1DzEH0AHlcdCd4p33x6EdLKlj7Ad+dKWeE2y0jWOi+/yMKvFEa3R6EFvSm2ndn7n
A0FhpWtP+ZL0ZSvKViqAq6xkEIGwkuJnq+lrdkTDPb9Yel0XO4H3nYWjIym7LLIhgbrY9Sswrlpl
LFoikDJ1f0oIZTDyyu98ndv7EMaTfGNIKejtbuv0oMhrC9RJG2CjND0gbLuuyHR3fRqocW7+jmxl
EDu0vttFRJiSx4WomMj4hnAHQxIh6IYnJimy5NvcmhMClYo3YORNZDntfLI7E5SvCpodSAWSEW52
ujEJQewoleBAlYx+btmiBTeIgvo5XszEBHu+0Mp+e8/fm6JLixyQB0HRDclaVxZP9FjTBE3VNJ8g
boxfitoVTxn+HTuxwu0ugVTHGwPvhQo318b1LinMssHbY+0DE6NszW/L3IUi17ZLfn57TrcD4aII
sRpgBWpUNzAhRcPkrcS7Fc5Dr/mzkYM+jY13c7jhbxPcUTwiCqHusXkJ3DKmwGyZfYBdzK/YEhet
nJ+npodvM6jvL9TLuJggnIoHoev20hDY5apWovRwyfri5wC2+gQ2eNpJ3G83A6PQpKYhj4wjNcbr
L4S+E5BUVQzBVM3VI3poju/G9iwhiXu5+p1vRKGUORGHc5q3XSpHxfiHOsEUTE2uHIBnYPItwfjv
3gl0wbnQAU5Qj9iCp2alovdhUt9H7wzbFLxCPyrauu4ETzdzke08eTkhdSI/0WbZMqhMzpgAXq/x
BHjuVell39XuzmV0cz1ATOXQABOiTSEJptcfxyxSL9WHaQpyw6F+MmjqCY8xHEyUIr1MmNH7b6/d
3fHQXSCloANmbONrVUXUy0AtJsB+zPtChX061dPc/B71JL8oWgRr5u0BbwJ6Joh1miSsyQDR2dx/
rVLgUOAZU2CJxTylcfIwr+nPedIupKAftUh/WktzL7y4PygnS2crysGvVxW9eaE2q823U9WfnrMe
aDC2ftdgCpMkaeU7ffdxKqedMFKTc7kKI+VcKRqQPYAeIhK4HhbTtKzT23oO2hjw/qipx3UE29mV
ev4Y9YryBVOU8dtcVSnIzrI1v9jCNH/PkfXy9prfZI78DrLG/1/hl1LP17+jyBYBNtueg7gybQR2
B1F+Vmgvx4c+0ipJcaqUz9ByyT7eHvje7kLc45WYT5HQ2ZwZbR4oD+neHAzDuODEZf8tAN+2uEv6
fR3/9fZgN/cas/SIHak5cX+SuF3Pkpq7PQ0p0o4JZfiPA84S4PoV+2cUWb/fPRK5KAAqGKvcO1v9
2Cnq8TxcUf6c8W0I8dKByjZoRTCPun16e6jbW4eRUEjh7UEomfrT9aRW5GKLJoc87wFs/+EMTv4r
b4W1c4PeWTq6qJTkuKKlgvBm6RJNx9ijytQAu9TsU9UUzmNZKtEnfezKnfjgdiidzBOsLRRZ+mjb
aieJZ2FUnToHbuZMpyxqp+OswzBK0vrdjGmKt68CNuQTPODbLI7ytObM8IeCehTjV6eIxh+EeulO
QHd7uHhM+UbUZtAlpOB+/YWaSU1TkcdLoK1iOejCzV7iVMq+jYZy1oYUFDcQqJ3H6N4qgvXkIgXL
SiF3E5bA53OX2SyXII0BP3owkb6PrLqv1PH68t4dSEcQ4UXZ0QfvtC3+xPnSdhocuCClBf5Q9GBm
EQifj2+PcndCLsGC1FJHAmOzitrwKtajLQHyz98W5P9OoNogveIUsjPS7YkC8YhKKvA04mxu5uvv
leqF4ySLsQT53K44b3mRb/Swwt6ez+3Nx6cBnYc7KjH+Deh3xUF2tr1qDWh5f637JujpfPrVIv5r
0DL8vwzG0ZWoX6a15bW3hVa7EcS0wBvcBbELZ3W+mUCA4TvBFQ09gj19p5Nwd348pTJWeXWfv15F
yaa0q3Fag9mF4ndo7HY+CBWqi/D0DihXtezM8XaDmBrNLCDjfDT2yeazIYLvLgtoj8CNqjbQ0Ak/
D56H6VjrLTsArrtDgREDWIWaJcX+67lNHf6r7rpYgaTxX8hc/sNIcD5xQ7U7k7rdi0wKtRdHch5k
E+N6pK5eosgVyDjqjpKe02ow0W6iwvr2XrwzHwkfkHUCWnVoG12Pki7VqA1m7ZLg4no0lq3yyyzh
HWF0af14e6jbbcGikf2BN3Lpmm21jfJi6KyyQt2uMS2waEMJcbwwjPik4RqFM6WnvLw94J0VRDRC
+hsjiEbLeRNhtMbqYdNg2sGqZM6HeAXD0K/mtLPb743icmlwuzuv3+t6Ba0WaiEmUk5g9G7FLetV
1V9qnhc7t/qdYSiWyk0n146+6vUwaevmRKOmGyxFGp+UocDwmF70+zedvGil6BoVI9AR16Nkldfj
YJlHgZZiXp+XwjsNhHA7m+7OXLhfpbcOBXTG2XyYutIS6YnnkvotyW+rXN2Pah7nO0f1/ihsbp17
j2djc4BElrRab+UuFshL/8Epau8Yo4O98/nvHCAZQoAfIXGmzLZ5beM56x04mW6gIqCGHJ7QPiBI
irnpnO8Ju74+dNc5A+U1nkHKDirB5VZWyK6yRolLhCE0MqG4e0L80u+FA4QEvPbgat8LB1J06at4
445ZfWRdDug9YNGRIcC5fE1wt1OW74v7TV26Q5l86BX4H3b5LVF+RCJ7cDyM64Qx/9Uqv98+irdn
n8BRXppUEEhft6/Q4MTZgLNCxLcASWkUTRpOjR4fjMZECzwa9zwVbr8947G3XqtpHP9NyECaqoxL
BoOoNtwZy6OqPtKZ2gP1yH16/T0A2VMYpK5ABY2S8fVpwealh76zIhXYNWNAREbHIYXX7sN09j6B
PctDo2/FE4Z41Q+yrGlHLe7OqjIyh5XSq2RnbXY4sNfaxgogDukuJAH6GhgVY714JF5LeZKyPZ3f
W0ocVWuL/QdjQzZutoLRapfqDppwcZi7yTL/p7nYET/FFajYg4XR4nDJJWLhYeWlUY4LTM3fllVK
YEtiFu7p3VsKWLisA5M98vZvJp8OGRzrukhC3FDV42hOeqhlCqwRlGbxQfSObw8nd8zmW3Ml0mmk
/07jeQslaFHIo3OTtAGc+/TUa60ZzPOkP3oiEw8AQ7MH116n728PevuB0TOHekeyQgOEsvD1BsNk
0Ml62+sDHEhbjn2KGDFERCd1Amy1ULLL67Xba1xzE9/MlRzMkBwZiVi7MUqKEqmNTBc1iLvBVQ4p
YtnjoW27qTu9khGexrFeX1zNEM6hnFSR/Vy9frBPNjzBj/1I3Ro1KBXv0CrBaCHnPkqivOQGAuZC
8aqBe5ynqFQfoNqV1ku6NlHtDzEBz7Omj0br2wO8oUB0g5l/bpeiVn5WCq0LetmzNUj/7RpXNozN
2+NkpUP9TzEPsUMzIOliMrpmKOtjEsGq/bro+HzjkqpQj3WKbixP6uQmA7ayKHGfLdhTL8rUu+1P
K03y/IQTgeOdbDGo7sWepZIHcgLt7xb6bnoWMYTFxzwax4yf6cAkU0fPge4VzTpujIb2AzoIdoko
3gxf0nwaBowK6w7X3DErtPwAvmetL3raq+r/FFOblAetWdcOSVOlGb/rJpli7kdx4amnpoty7Uc2
ee78nAjyiN9YOufIB5TxMuf/TUbUJk96h1LMY7wOyKIWWtFOBz21kelIxyL+nuVZol3yci2Tg1sI
4ElUcuxcfUzU2qVjOmdLNjN2joKTc5rdIjXOTu44TTCMzpx8zdU6jhOMUt0czwJsUVvI5ARPPtg7
bfroeYXOUfDmXBzmMYVB2FLN1S9e1jjOA9POh4PRq2nzKVr7XJcyo1X3YxCF4iFFoa/NA35B0b9C
6dfyB5T9+F8bTZLklKLgHn9oGs2NmoNRRXC9p66A2F8MNVoWHYUqpKGGuhP+mA6WeopoBmNKXfeG
iSJKp6ovHUFu/w04Sax9Xagtp19AC/djYFhLh7ASYtf4jw81EjBJVjrDKQUbKj6NRT7+tRpoSH/g
DRu9Q4IqUHzM1MJbaehOaF1hlxu1x6FAjOPUWVWWXjDaHObHBW0CC92HamnOfGr2mKFz9z0Ya93a
xzaf7STMnSyfzipr7+D2rZTOX7SyvfhfMWtDdtQmyxPQW4oWDmillvVH0aVJfVzdSZQPonG6/ElN
VP1/2Nvb+XOr480c1P0sYI90CU7cQ4I48rNIBLx95GKK/lBHivZlNBe3fUozlEcOxaSP1rPOZ6cN
2KPG8OTomf0BfShcpwUmnt1TTO9TOyMhODpfFmh4yUuK/XvxMfUAuRzBBon+p4iX8hkFdsRKShaq
v9SOFithMmZwvVFVsbXvldu6f+XIjaCpXCJx9qyowCTOCY2R5ZK39oKmiu5GuupXmVFOJ8Pk9dSC
AWNR46Ud2iT9NlnKon20ogYR0hwWIB6sDUJ9qeLjibToeJFiRXOePRzTfcpSIgpnB9Gow5qilf2h
VibxI6VGFRl+ZJTZhybXuqd5qkcEwks8ei9O2xuW4rtQ/X7Syo/mGg5J4Y2Fj2QZV94RfaUk/kIC
Fqd4AKd54x3NWHG6c4e7aldLx1KFWStxHp0NUGbq81JwO/tRVA5RsFAb/wFa3k2RpfKs7wTaqPwD
eJzQHUpG3T7AM1aocybC9Y4z9UpxnBWktNBCKduF45gPM7YoXo0im7PgEqbhe4shtGthtt2LyQlc
bHq9x0lNmn+NhG3+mKM+Vv8SlPDcQDFwY/1pLXn2W0/MNPsJ7ydqHzttHv+BEefim4xwlOdPaqO6
B8WNR/O4WvHiXkYefSVMZ2yMnlVvjo0gEXzbL9aI38FFyQyn9CstFsmPeLaozOH52c7HFk0MgVCO
0ZuBmuN2D9TOqcoPKg/mghfIZK2QWPoUTdSk7qfD1MTNenSG2TU/Jms6/QOGcvwxTn2nPo+lm7tI
sSHR6FdptYz/vf2k3olhUL+XpWU2LaChLfhQZGzzpF4NWPOZeoKPNR+V1aw+4A2UBAbqqhc0pEz8
hcb2w2gKpF9cJNre/hGvSOjraAI6hQWmnsuFWtA2kgdF14o6MY0g72O8I+c1zssT8QzcqWnEX3jh
c9qPYuig/0wlGdQ3QxNO810rleUTl1EljlW6Dkh8GGuLJTyO4jlu3EJ3qiw5YRddGI7PwayG0HW7
ARkJkDDdbz3nrE5z5Q7nqOtG5QSSZsaIG/KWeWYHeN8XYbQ86k4GmMufh66vD82AdNu5hdWgVyhb
0UdrfX02cfr27Xh0/iknLVo/mrTmp/eGeFKPEY4jgO9XH8BNiKcgmpeuY5WGFZLjxkHh+W99zm/i
Xpa+QflssOdCDd7+NjepA4NKgh6QbBJh2jPXMVcMvG5FhSkNu1gbT6uCh3Ndc3P9H0YBNQdHDzo3
VeLrUUSzVOvqGGnoFMn05LaUMnOrs3bmchO0gsYgW5S9AaBWpArXo0wjZoOmU5sEcrpFBAAHBqto
vXiyMqULCVq9gL2+53t0u4JyVAkIxEKApusmJR496hJodZmBQAiuRj0IrxUfosW8U0a4NzsYjpS5
aVHSAZF//wf0MDcoGeHJYgUAQYbxxHs6pF9GnI+Ng97UC/gao+jHx1EYSr+TDdwE5ggpoB7JFMm7
OH6bKVoClTJ2I1Iwa/rPUE5PbTv+7eXOf0kS7fke3h9LlmVgeCEBIv/+j2mKarGageZz0MJbQ0Qp
irpLuqoeDhQGCgBUqn++d28yOQTUJLeC1u8WcIUo3GLpCpObyr45eNLvHOlBsXMHmne2ieRUYBvF
XSgJZtfzmtrUiepK94Lahtl7gvBl6n6lAyw7WBZidYcFXcb20UJtszi6dbfyphcLlDxMtZRHkaZ6
8tClVmwekyKxUuhzHo7kJ2sV83iMnLZaHk1bpEhcZc7oBpb0QLMPelQiqKYUnZt+7zma9llHqvIF
8bcJ2q8ad+uBaMXoXjRktfoXL53j6NLQIh4wlR/jLrDqPO2RN7Sd/FiCLSViJvFDhwYHHKQR29hV
D0Cuyp7fUyhL2GgrpNtiFkrzYEVptp7Qzot+NLZSjL43eHP63hoeeC8JFAEsAAAG5NL1umZJYmIN
ryIfiuhRerDRh4PNj+TmDhzh9vsxDrUHWS4EnLpF88Szpg9CR11ds7ss8HqreERxrd7bJvzaq5dS
zgYwAGVP4iBU469nY5ACQEBAcAiJ1vmhSNz0YBrD3nmWL8nNKEgMyzouBbatNbBo24Scn70IIqn6
IRDpPZlp1H+uDS/ZuZNvl03GHZKbSjVXAkmvJzSzZj3qbUnYGFXxouujmM9OigrvzuMpP/P1lKCg
6qgXoYOigu6Sv+OPa2Mxp0GvJyULV7o0+CVqkC2OhI3QiLvWXBe/heuGS5ajDLZf5GW/wxuVH+Z6
/FfKvgQgsjloE16Pb1i4fVctJT9cAecDyrnoHTvpg2sML24x7r2ntx8Q92MqJCpRFZWSbXkcUmhX
DRUSPpEQvzS1mM4VLCF/tUCjv/d2lC6RhCS03aUY1ebltmMsgunkEuUXKaW2svzXqqZ3w5b4l2Hc
UuynPwGQbfO+OHad6m2qKBT1UtKacSaAFuO76W2M8lpNxmXFppC2uSmGzHGFUyxxGFdz8Tdwgjqc
rWJP4+h2w1PspxjkeOhQUwLZjJKBsyBhd+JQzQvq1FUdeUHS2XtOmnd2gNQn5zqivURIvRkmXtqh
y5cyCZUqMT9bq2EEmG3NoTum+vHtLXBvKJS4qLxSDZTAiOutnfXFsFadm4TIi04HlRb7GSHb7BnJ
mWZnt71u3Otj5ErmvCkPMsSoVxzRH8e4NTp0HDVYsVNWm+Nx8Mxm9Nuq4cotrIHiNnDltvjVVlqm
2b6mocjoz0UPcdBKFtR8V8tNiqce1EHxKNY41c72WsE1r/CA0QNjysdkpyp953vzczmNqI9zzW1z
G4DGdd83WhYOJjXEB426tPEwrC1p59uf4XYgGaUAcNCB2fASbb64bZZr2+ZxEbZuV5MjlPkny0v3
DKxu7zG5/HTcSENovGzzgTw3cd1AiyEcCjV+RjBS+iV3I8K2GsxaNEwjsXNz35sXaEKkNMDJ0izZ
HH4TE9UMC1VIu8OKLBcSvOkpjTLz/ZeMB/ZS4ozZxKDdN+vXZnjPGqkDs5/6fEj1L4BWIHaegduz
Ql8E+ooMKXWEqzbvd+sJR6vNoQ71meT60LpzhuTXoA+fVfCzez5t8uRdnxapqsIdQ+jq0N7Sr09m
7qzLkPZwg916MZ8b2AgrlfJBKVELaRFc1EBTF38nU1nNoPtmSlHc52gbvHtjyoSLHAE7aQlpuv4V
jhJ15AwU7J3Ojn1rLZQnNDaVb+8ehZcIdAB4KRlFy5X/42aY61SUkW1FgYhz7QOkk97HWaDc+X4y
Cv9zRWWvEUkaiOs8SMARNisauY1aRhMMcoQtBnHx4FUtD3GpjrmP4uw6PSQusqh+bUV49b49QblM
m6HlzqFQQ3YAlWGzdVQ7drBNc6DYOpmLTOysUXPX9KlHjd9JWj/hsdL8KR1Ugmz6rTvDb48hM7cg
Y0MRpBQAgW+Tn8zuNC5lWdZhX9bKoden+aCrS7zTpb6zvtxgqrxYXnF88lf88RVJjmOsVNY6LBat
+R8KyVV1qPpuPM0WaQz6ztphyVL7f+9dWlDPEjtIbMZVsxWrmBeEpjWtakOo5v9m7dJ80cpyPqmy
CxytTnYBHDQd+s52v7498O2ioiEJipAthcYHva3r6U4qhg6oZ7Rhani4/kAcfBZ9re9s2u2dLadF
kw5zQ1mGIGe+HqVR5tWpzKYLcXLrg8SlMTf02nTO9GI6LKaRXd47K4N2mUc8DwIEAZ/NrIYC+TKQ
4VXYqZTXrX4EMU85dmdWt+cBAi5cKBl+MrMtOAONatdNVFeEcddHva9bFHEPwrbn+ugU2mFUH9J1
adugHdQ9J63XV+76LEr+Oc1AUkqgU1tRnaaxsgEBkDaMhlWPn/i/v524iM+mFJQ/auCyEQHrhCzu
tpXe+XbuLc1D1sezHWZr0+cHEmNN94Fi4EvBDEmAMg+C30lZ3DU7e/YyFB9WWYWOffibY3IuB1Ru
nrW0Wf5b+8X8h+h/rCnguxk6v3E0Z0FrFJZzUC2FQi4CsG13arEdLaCSa2l0iWYxYN0Q9+pLT42c
4npToq0EVrOffUSr6+mgqG4U+zPWxM5hikrDflyiwos+rFNvV2du1MU6dNa0FD6XVNY9DFlvaajA
VzrKzvC+228zatzesxdhvuOng05nr2/T/wxjdpJ/a2Pt1++GYibZA7ixRtCsw4sSxbRk/NqURluF
s4Io/LGMG898nOpZjY6GiOcoUM0RAwEXr+nxiVaE8TJHHutWl1QojkgvGHQylAIlWKWxrZ8gXasu
nLtq/Gl2RvNbF2pqHVvkq8tD3i3L8pgULljuzCLNDSugdO+VVeQFwq+J8BSHHiBe27fIrjsv1iJB
tbnwljDPseS1u157EWuvBngN1J9EC4TCp+S9Z9yzDTCo0UjLS8aUBwNM7/VZz52a63tY2pCwNnNZ
s3b5pTd2I3gavGVc94g4t3cLkRIicVRuacwTF16P17t0du1IdKFAi8y+NJNitU/GWtr5IRXC/ppU
+dDvVDrvzBFhAcQEeQSlvedmjjFYKZzsVsjxGk8Rso2trxhka7mxvldjjeVkdiAONa40iECbR1eP
6oUHHXJ8YfE+yH6YeBBIKf2oG6/BhcHLh/Pbl+edBUVl2QKugzCkRM5fL2gJvXVdqbWHiQoQEaQo
lLuDlbSVcYpis/N4emtrTwPgzoq+KtWwnojjQEi7HnShkaonnTOGmYuNu59qanRS+x4JpRyS3U5G
dDtD+/UxYrtIp+KtwItVJS5p3DyFxL3FZ9JgDMlhPlzgwk2fhjzbi1zujCe1miB+IuLK2m7izyif
EUHT9TUcTV3Eflpi5OMPKpx1f03KkaZRV0Z7eNXbFcUXE14ff4hJYXVdryhdRAXnn1ENJ8uun4u5
Ki6VHSe/Wm7pncTv3lAkZWg3AcaBdbV53vVO703MGfQQPfn0r1rpZgTVaeCHrVUNOwHL7ViOZM9K
lRK6hWDdr6eVCG0cqNEY4WpMQ0BYoz0mI1ZOk4PU2HsPAuEKwQ8FH6IjFF+uhzLFgsJImtjIohQR
acOwPFWtnn9Z9T45IWPXv3s8kKTcZFLAQGo2bvLMeknQMTcVO8TWJPOVBKGNMtfPja5/AcfS7dxh
r9qW1yGEjB3IiSjSSRLbJpMYrCnRFCAqYTaivXdAV2AsDkXUFMqXaCyiGUxQ1KnUq3MK47MWoxM9
m2YdXxQVF73vyazW85nar/P328sul3Xzu3SUdaAvUKymXbXZuJTgcm2oUB2Ye2wJShxqzrrixDvV
cto1t+NQlqcpRn0SJtJW4BGFhY63qk/YtQnoplqKET7Y2CAYXweRdbQ2297GuaPCAby/LBGgq2MH
1W6hy2GL5tfkGMV6yptmcI6IJxjq5753MUpMKnf6Vq+Fq7/kbl4YR/aWwP1F1WbrPNmFS5uXDoVy
oH9kN4/NUEVQGua0En/1U6c2HwojieIzd1ReH2O9dz/hCZx5p0gaJb3YdKKf6Apzd+iolav4NiBO
/kR/pcaqDYG+6TH3TFE8EqDUYQ2Ui34ygb9ywI/KfSmdaf6b5AwszdLQzj/mujuZPk3R1D6AzYgN
HzMSXDza2bB+d0Uk3AeQsyXYqWqdcIaIW+inrVso6zHBrrP4XZgYTPzO43EdgjEx8uhIY9wwwzIC
DHheh4Q7XB2ycv23bvAz+giDEWhxglxjeTbAUoi/uyIp08ugliXvTMTljLZ9hDlXT0E+5cmDnDMG
BVzvGJd3vcmm2EeQrOgfSOrN5phppfnRqbOh/zilnv3DcKp2OeM1TiM/R5RAOVuzh/BKApbDRaqg
iehB2k4UHVujTD5jg1d5j6B3cOURLRrYOBvFM/nX6nynAlU0h4JQpzuRfDpl4ER5Z+JEONXiFA2T
pj71hRpZJ/jNQM8SFChgdjiixCbT6QwHrUiR9NG58tTuGRs/5AeBrinaeYSt9Q8ap8p0EES06hMd
dyuGOurh3lV1C045qqus60lJ6JMdpTPI39YkNHFR9UJ8X7Db8cKSOuRPL8lNQe6f6cnFKL1CO9lY
ULUv6wztaOfQvKY0m7MJfF9WWW1wEhyb6ysx1uZa11ZSniw1UJQp9bT+lWrSfdxC/vj37KKwfIpx
/vhHT7Lx0Uj5vAKXFvu4xHR7DoaV1+55HFTvi5kbcUZjmLD4YBam9t0ZFMrRTYQeSuBWE4cFqZo+
unidtrxX8oEaEFgCQkZU0Si4bYuIztKvsWXVdWikZQlYqWo/2phQ7SSId24YmqmWpAlQswArfr1a
WheNud3GTdiboIDttU1OUSPai1Ht0oruDcWEZBIvayPbDLsonQSq7tKE1jJVWFM586c117TfnmK7
OxWSO/ez86p3RYAoS3ub+1lkLfGG7Ymw9SbzA5ok2rmbaufhva8A7QlE+NDFg4zLQ3u9dtxjI2aA
hQhNJ6qeZrcuLymx6rsjFzkKn4d4V9bU5LL+We1RTKtbjEyEzZwuH+O4VYBVFmAI0Yo9vn9CBpUl
WcPiXjI2y1bGvWLpSdKGzaCVJ7e0uyMh4V4odvtx6GCS8hkQzKh1bj17PQWloFybRbjOtcOrTa9l
jMxkJ3a4DWgZxXWJxAxEz4HNXC+bQgHSbLuUqhGNyycUi5fLokGcXFp9fEyo6V7ev3acU2r+dBX4
72a8yAJVAYSuDTMb362ijo1To47tzqzurZ2JULFhqZKEut3Y/VJUA6gB+YXS7CSGEpRn4+xhgG5P
qjQcQCOebaeSDMhf8ceW4ykBul5mLW/zYB9VZ/AeKk8bD8NaRzsTui1QMRQVU64FiqfcQddDGb1B
9JNOfCbwWodyTH64Y3ZZJ83w1VWdCUkqA/s17cvbX+veDJFgpD4lKfxoyF0P2xd2XkW23lIXy7ID
IqcqDpV4sxLW7m3Ee0PR2CJdZThJ7L0eShnWER8B3EwtxcIRDRFn2kNHp5yn49tzurfj5b0qMypY
8NbmorC9RDHnqWxDvK8/OGhZAcZLB0Q0y5IbI9pLh2/ajCSLPB1o/MJbl6rCm+uv7DMl7VTGm+I8
e9LSvvgYu87woHh4BJtL5R2LgTBTIWv+MQHLf56SGr9NHGp/RnFfngdwDYfYgADniXzwrShWdi7o
V8/i61iAdhXilDJOBzG0BbPN3awXSoY3YVT29Xr2rJyY1MtVLz2QJlaA1dU2i86WAM3uu6JNlGPb
Wt5L0k3LL3fN7clPFKe1/Gwy6+lE+duefSf2uBhT3UIsq2Iitt9p6zT7M5T43rfxjfyc9mSwR2fK
rAzVn75Odj613DPbeXmy/A8MkOLx1quZ8DDqVcC0oUDP6eAm03DqS0wZ372hJNgKFSPkPdlTm5pA
mriKU1t1Fy6R3h+NKkm/CKR4MG1o6/8hc0oK/f4BuXBcxsQxgsLO9VEBzLta3ex2YYyDA/BijCez
ZjY/67h5/6tlUbQTK94cTe3VYAjaMXcpt/bmzhZklUCSljG0XIjvvqE3XN1rix3lwR4d4+vbs3sV
9bz6aowi639o870ysDYHtK67yBY45aLArbXqs6D9PMElEKUHvsv8f5ydV4/cNtfHP5EA9XKrabsa
r9frEpcbwSVR7xJVPv3741688GgGI+yTGHGABOaSIg8Pz/mXstb8eJx1d5fAJ3cOvd1YxS+sHys0
2sPZ1h65VCfnPPduqh2aOM3sb6JCxM2fq6ZAy7izW1yRGs0Jl33Vh8ILljjEmI6ngJ3ooChA8jdn
0eUTXN0e3ewnrVVG3jPRqGGaOMSDd6qLQhseyYv7eN/NkUdlfQYmrH6YpjrsfscKT8Y/JaaS3pfS
qHgMmSo6xO/02M6Gl7HtnT+WFpU/KMnL/hcwedTmkjwbvqfcm/jZN0bm+TlWu+EhtXPn/QRCJf9k
JGb6CwqA+9mUpKAP3rxY1rth6fPpXT1Rdnxr9IdrA3aFhitwas6RPF5/3W8T/BVwP0ILGrACB8/r
hZ8nYPnQ49/igF1vMYZC8xfBlFedzdWWhjTlYjBsa0GR5unnplS6PSU8WAaDkeYbWe/VBSBL6WSI
qD3BX+T1czmtaJoxpy57LVAm0/rPG/sYimfvmp/QOIxPpVabWzt6HYaIPxKQjvSd1OZdi28oZq+A
rluMICF8NIdpXrrksCxd+qGLC+2tAvZEO1IRaIQ86ujUr2tPZcLWaKrOCrIkUveohbp+q4rYN9Tp
1/2TCrbuemYsJP41LjccKsCr0OfGk+chCL0EZJBK/FPvJ0+82Oo8LgeKYnAywlkY8a7T+qb71EK3
+bog8CmCIoEftBvZ4PAfqGphVDok3ruuNAXVgtLt6va9DlLLc/1OKcXyQYPPsvgRkiDlC+aWSbUr
p8Z+11C/z0Djoz24X7QxtX3F0WYIm0sGVSIbewyCogTZBL82o3qClpJH6RHgy5ztOxalPBJiZv3j
Mlexs3e12XVfBrOpUW/IesuAr1C4wPRFjjFszwnr3vFvZX6cFHuaXoj54bITgwU3SG3aLvweG278
A2VC2ldRvFjpMfTEqJ50BNTtH4WaeAZgEK9SPuJ76FoHBbPX6GhZC9BVrCgzb9fQscc7eMFP/l2V
u/bPQgxFuBvHycv8dJmgJVg8tP9Te9p6xImyt0+4BJXj3kusRHvUjEj0QAnmlByigAKg7VOnyFOc
03oJVk1qXQn/heSgmX5SWZO970o0ro6FkSYJ9tdz/BljdMyU4bd5/zXjoixPeVXn72tURT+SxeAH
XCxzHh/yQXF+CKp/0P9C5Er80RK8ToZedqiSOHF/Z4s6UzsZ0iXxl1mt9WPH1se6N1Ti3+hihYXf
gD3CzbpKEu17pIyiOuhxPtintB0Wd+f1iRrvKjfPIWNjOwLberLVr6Qfvfec64h+Po3zkFVHN0+H
9NFFHyg/qjE671jG81AcfV1onf1sxXrcH0yl9PBsTnhSwfScU2gh94/DGiEjDx4NPv4GUEa/bF0j
gGBeQ0G0eXTU3sJF4vYYDBuxq4IByEubRg9vnxnXil5PTpOBC8NONHO7hT18fX9eXqA0yykEopxG
cYRb+zLAwXyjqwSlMtCswXBfMFWPvYdsIZfYmYOh1icF/Id2dmuRVCSfLRacVFAsgcB2FKWHPi0n
8YzzuluccqsMi1OjqJgqS0madk8Tzop9odc1klpeqXwvwno2KHqKzDvWmL6KXe72xddkEOIrlzOu
Z87QFeZelF427VShqPpLU9WN/tIXmfHTjlA3PipzXFq7Kq/H/oFTayRPZs31g5H93M2q35flAOq6
0pp0I7e5/mg0VVWdBgSEFH5fXTxuIVApanO8iqvMyfzZKjPnk0fTMXycIFcs2OrQ8d4nhapkmKa3
CMr4w1BY/bf7m+cqVeV6hfUN0AG8HcSOVY5Vw9OLErP3ggnHgl1PnYuOrrkl5yL/lMudQXb/yrVG
Tw8qzurqmzxc6apO8QKRCX0+Ah/FKXJRsbh1Oyt7Z5ilURwiEXbORsp6vcw8IUlYSeskz3tNDStp
/k9tqWbnthGCrnxy7DWng1zbPzLogrl6V+4rNTlZdf/1/sq+tnAvJy3HpmZGhu5K8NjlcfDiyR0A
F2ZndQgFFV9dNL8VV80+2mmExEOUqN2XtFKSr+AJavEwuXFc7xQFrQmsiyrr3UzX9Dv0Aq8ELlyO
+t4FztsdENqcxqd4UPvkeP8nvt4LNDGkBo6ERgG6Xe1JwM85BsVxfkYld8BgvZlOGfX5jXB1vRd4
r3i02pGXBeS2hr9SszCXSGmK89Ip4RR48Bi/aNSckqOdqJhNVwdvmuYP96d2nXtRc+aJD+AF6j1t
xstvYde9Wo96mZ3xCnAO1WTr3xyjVIiDTfqPadfVW7UwsfKh725ACJS0ROMK6ZZZRjJCTz5rSNXU
vkmExqFV2eLT3fhkr/ohUjRd0sJWqTIP4bic3TE71xYia/MAnq+Kpi2wwvUno8pNBYE6AuoMJK+X
q+flsxstYBRkNX5+0OpofhadU3+Yu6F7yfJE/LLUfvry1k/GAtIMpu4EWBBR9stBaQSYgx5GxdnN
s/aU1JH21UX36renNNq+ErW2kZ5fLyUidQhSaxITDN9APhX+enX0ZE/dQDP9DOKr9pOF4idpZrG7
Pyv5p1wGhctR5Eb9a5RMM+kNAUI8q4kZP9tg3JFGxxe9A/P1fH+oK0oq8ENMX/kHwnHUWNcVoHhM
+2yx5/w8Fl37n50OHldq3NcW/bVlyB5a7OLDo13ToTosqRk3B9vuEuUThaXM3YWlzkYqE2/Crykv
gKIXkSO+WHZd/0h6L/+XkG4gHzHTDjQ6s2sPpTo0MyA2JAPeUz8bgdIITWl3c94Mkd93ZpHvijKM
HMBt9Jb2laZ0xgGP7eqnUg9L9zKIMY1+Rzioh36o5MMXjNCm9D1F+02XvKvvQGHRkhJ+1NHRnb7S
GtFGEwhZHActKcneitG96IZWP9S1nb71k78O9epwCJuFntflJ6f3W+C3FsVBZycOKqsm+WcY/yzI
n0/3v/jVs0iOxGUOaopWGNXhy5GyxEpNr4Iw0eFw5IPljb/aTmQ9mKmu7admHiCDjOPZnb12I75e
HZ7XkSnjIzJCFmGv5ligWe+ONcs5Wb37wAlTTz04343b/NYoNAwQscKZQrYPL+eHZR6U06VQHt2o
6d/X7iSewip13noNMheK6wgAy9uQX5ejLOAfFdDHyiN608n7pprqc95bW6isG3Ox6BAQZ+QtCODt
chQoVKTH2YDSD7YBzimpmvqDDp7Hfri/J65iN8BcOPG0qDRaanCcLsdBO2NEkSONAsVWxQ+k993v
OBv0eBoM0+x8GquiE6fFysKte/7GCQNlw5gwLvltjS/lRSpJPaECAa+VMLMkrrGZL1pKAq3nJRvB
7tZy6hQlyS05zDxWV9PMeMdOoEyDrnc8caRVpld7q7IJOffX89ZAFDeQa0OhSCWCXA5Uh1lc5GHI
QB5m2gifdA+0mtMvbx+F4vErR0WWU1bTge6JYnAxRsHgKP96jZ4eMj3cYiLdCBf0LP9/EHd1nIjv
MPBA5xIu7Pl74XUU2qxwEA/QnuOfTdIbu0azM0KkyUv+jROkTQZVEpo3OgBouq/vwa6OnYKaVWDY
nblLLBE/hrFVb2z+qz3IKFLKTUXHjz7WukSOZNg02V2pBV2IUkxfk/G1SegFUsFu40F3tZgMBYKb
2jiIVakgdrkvwnLpCjGOGmIMqsCTL3XIoC1wCMpU7MzSMfahps7PrR1tRcVbk6TNQMau85qkWXc5
cmqPRuS1LXVF3tJPSsEoYdPWv0t7FG/NkXgjcr5A/UliJs+Ey6GKfu76Zda0oE1oOjaUcB/0vMzf
epblKAaiPrS5ZfRahSyFPLmhxq4FJGL1KWn1X5jjGPv7G/DG92LXISNvw6mlRrr6XkkXIfKnxHoQ
2UI/oKZQn9Ww6HaD0dudP2e68ykHJn4oo2566zUt5wepSQZ+iU5b7X2wxijZGJEewDvNP9QFOB47
K7QvdHPFVxVIPIh2L9wZnb1V7pZ/8kX2KUeGaMDlhrQqVKPL7xe2Vp+M4aIFuPWIpyjp4qPo++Q7
qAMIvUvzVqoYBDFYjtgOSFoKsJJVsKRNrmkSrAQcy9FeCqUZ9urSpNDtRLele3oVmBkLJgWFfPni
vhK6bPqI1MsAQhqBVN2nRRYfq9jaarq9PgPWSyjFZix2jnQYX02pQx+PLMTUAzuszhOZc14rj0as
vFPV6EuhWAdVOP82hvkBI8afWotvHJX2wTIohZa6s4tta2M33Zo317pslcORucpkkQCCElOmejA1
fbmz+zA7o9G0RQe4EWQk5ABQKeRYHrSrpEip03hYauyQk7QoPmFWkQVRmliHpV22roZbm1QypyTv
gCizBlGo6Bc3qcNQahO3v9QFwzUjXuwvYRymj1mIdt79SHBjPPmwxc+N+EnIWR3HPFRUc3EzM+iK
oXjOexq1HmXnHdYS4VG1G+ftQRRkPF1GdEZsCm+reK2lrRbBZ9ID6PoLlF9D3yeq+eZXB4hcKixU
3RBbkO20y6Pe2sOSlIVjBK6jdLSztBTfLZrhPOS3kA03diCIJINMj1/yvF8OVetG2BUpgOq4K5uP
oxNFD7U7Vhv7/ErmiWAC/QvyPDETrva6vDyKZjTzSDWCaOm9E5yKcNePZfg8F7MUDjKbvuXNY8TI
ok/imIkhPIw64Mu37xYM1SQrTOLH16XMBSrWgnqQEeQTiD0fHnyIP7Sljv4yetBRTQR57o94a3lp
g4L3gtoAj2O1vNNstFpFXylA62feW6mr78q6X473R7l6J7C6PIapzTEGzdDVrhROW+NPFpmBZY1/
bOzUm9l6mpL+hev+k5vML/eHe9WGXsVRnu2QQSXZB0DWKpVwikI35qi2gqaiR3GiyiCSx0JzlnHf
W1MS7/MlBWDkYLD2aCRZpJ5GdO2QmVzauvyNzWNhPyru0L7UkbDMT8WUJ+4+RLlQ2SGqY7gnvEGd
5x7vO/yd3GQCYljauR70iprrP0QOA9xHg2hInro5yTyIdob32UIoqt7VcU7m1EH37R/DRVez0xx3
VoMgoHCLB8BSAiWYpUzENwNXE0DP6G4pxPlwQaQSlaRv9Zgjjjrpau/ujVYxc38RZlUHVGQsd6+3
wBD8VKE16JtOrFNYmZzwH758/1sr8inaZ00hNb/ClJI8iS0llLEevPCY59OYo06ZFZ9cJ9T/zFE1
jzuh40K9n0AlG0ekdZRvdm0PzbOl1pH+VMUFAu2Rgzf1gLvbPzGSnOgwxurg+jRqjfwBjIr6vcZG
R/PtvjBjfyZOimOiKdkfrKNEhmX9pP8WIeCancid1iNwjbTcisLLfiBuqYEa0otC3cO7GZy3b37g
+rSVqMmxQa9QU4YGnrmgh90L+p9l7VC8Gu1lf3833jhixAu687AmcBVZJ4NVSVXLG9n8kaJbvjpD
V1LMeasZcWsUbmoyL0ghPExWIVk0YUjdTTODthvivSEmZDpDsQVouzXKK6lTZpfcaKsEZeRm8Vwl
ZC6WKj4vajZ+K0QWHe6v2GuDan1+ETPgIUAqaV3Fi6nJ6xZguRlAtKCnPoNAU56QUNINYIkRdxpE
F0G3245JZZeB1sU+heD2B9ZkZ+y1FO3WL06tD39UE5vBrZ9ORo/1Tyf7kEAWKYhdAQTiucpUI1TM
wKYh+bW0Wu3jnCqOgxyjZUBiTTvVh9ai/ZrbMTvSvZnRTsvKtz9y0caXCAVZTEIK9/Ji7O2CXIYO
Z6C3hfZ+DOv4xxJy9u9/ihupGRAwypgaRR4PN6XLURbXVJRkJgEk7Pye0zA6Cc4++qpiS4DoxtZC
hwdtQ6jR2HytqxI5bCY0v0M9iCdc8xKrdHeFlNC8P59bo7icRM6JwzdcowKFZWUlAVcPkkFLjkoB
BXSsCFf3R7lx37l/jbJG49iObPe2SEwXqLyjJ1rYn8rBxYlzTJaz1nT151xUW4/Om1PD0helGfwA
KU1cfqohylDvxRAKOK07+Apquw9N6VgbC3hjQwBIAdMjMwaKHqsNESlxb+rVZARpaOk4B3vfVHU2
9kmFidn9RbzxiKbFQEEAqw74+esNATUntfGhhErXIZujNLk9H/rZzbqjwLT42W6UT2W8tOe0Dc2v
94e+sZQMzezY8eyR9S4xXB6zeWSB1uMBfcgJ4QcwclvU4NfG4CqQwHy0IHhI3RYqwpdfrFEQVa68
3AzyqP0QWtp/qJkqft4OR1exfnlJsk+Vr06jvCcYflrQkdphZ/LiZnTtSbL2ndsiLTuMH5Nufulb
e0FAeuv831oJLkjMHegzYvCnX/6IhhlZjj6zEmBPIKTPi3uMUkg099f7teqyXgkp2kGZCSYqs7gc
hpxRoywxmEEYm3a0i82qoWktFvM5wSExO9LLiYZ3hT2W+ZO+ZJ6OsMecG0dTrxeNZChzth5utybO
84mug/Tqw5X78ieKatQuAQoaATrDDrbiMVrgqbvV/Lw5iuw5UEWEFLYm+U1UonrmZ4JGnPpjpQvz
mIim/R+2M60NgNB0Nnj3ynD1V18wWcY5DnP2GRmeODSqXZ5sFD02zut1ZKABRVOa+wJYJoX5y1F4
QkG+rWozMAc1OgoXxLuXaP0R/fa3L5scilYqpVAQems44Aw2Kje6ihtYjazEJw8fvzlxtlUsuDUj
pJyQzEHJwoMHeTkjIbBCVwxiHWpIaeI7KRWZKLM88tew2niz3BpL6h5RyiKzoPZzOVYFW7M1bfYb
8I3oHVrd3c4cXSWY28rbOG3XtxN5Ivmb9I01KZOvDtswANWaFMsKqhHRDRQxq+fS7MuTFDr8hXzY
6DeiVzf24Gvl4fKIM6pUWXnV6IG4fznBpOhL0DGqRerIy+wZ54fi3zTxytreV3GN9ETDwyHmfabX
L7orzOUQ5m33bXTLVqDtqYvWV4FLv4TaBP14ykZM3EcQffkjku526fOIGuqjVVfDh9CLq59pOzXa
bjDNfNll4HMXH/ph9NJWVfJixZb2hSJq2/p6l4af6wFCp68jx66cNiKbXMz1tAHP8V1RaUa6Zz3t
JmsSCyH6oJ+L0AfWbTy0xH3kvYkoZq/xIEvtjx32wA95CIYboCJ4yClJinewpar9/R/nOt7wU0jj
GS43oEvrdE6B8GgPJSIrMHyiPaRUZ4e5l7u7P8qtDUbOCBEKOR2sIeRe/yve6AMw0azV7cBMlOk7
thfdDjhk8RB2SRIsS2/jaFd7P+4PemNq8PHo3oKBRnNm3akQyIsa1pA4pAvRdw3s50srSvvb/UFu
XNkEa0lXAs5BkrqWc7Q6YbpLJ8KgjCKr/a46iq77oQfmCFcFByzYMgmbQliUuPqJK9uMgjaH5ezT
Cc27btdg2Jn4XjSG0We0M6oPbtXo2aOThvnoh0ghpUGSLGUUpEOZO35rIvyysSVvRBquAElTo66L
5PIq65imseSvyAm6cqz2M6Q/v++b6oDHwZZp542hWC7Jr5DtuKuWwLKUS8YpdMi2c/vYhB6GQqhj
nbJ66Ddunxuf3yB3kKZ/r/aWq/jZiFyAf5uZFYi9g5209imunK2U7dYoVJRkfY75kBZc7uxeFZ4e
IYgeKIvl7XiPl6BGl3AjQN8YhcoVtyUPInpVr8XKv89P0eV1HydmIBtVx95OJqjTk/JG2TnAKaZ0
6ETBlk4RjczLucyICCVpYpoB+u6QmSdveKiraQv3d53Fw36jryc/C9fomuQ3mxnFXQ4uZfaCQqqa
fTHj+QFBp2VfxMk+Ce1DvCj/3T+mMqiugi4AHPo0mNIAlHt1xvprAWvHBkPkZVbgENk5nkr8glmJ
9s1F9/IURzGf7f6AN74Y+QEKrBQdUbtaIwSEKNIuSYUSAJHBwhDJsH3S2cXGyb0eBZU171XRxzPA
Xcm4+9e0RBilEDIXJzDctDmiX14ExkTh7K1zMTWApYBpZemUGHE5Smt1Tk9y7QURxdOXsJr0Y4Jw
4dtHoUlP4oRiHqmIvhpFtGLS55B6H7ym8J9Bb7ufdkZz9M1zgWTMl5HOfdQUVqMkaeiUHYysADhA
9DINznTMMbH58j+MghYI1w4JML9frtjYWjMSHWkY9N1QPywuWPKYh+qbWztU0aGRUjjmQUYqfzkK
GQEOYU4cBgtiwP60GAvP73ILW3p9dMAYgE3CsIvwAKT1chSU23uvGRwvsGFmJYE6tsaHOoqMp1ma
k8Lt9LxPb149UA3ygU+ViXfw6j4qMxP+DJXYoMw09zFUM7G3G2NrV19fRdCHaI1haAK3WV2Xy+AF
DCLJizCIl0ohZZzTo5hxXBv1dItaeOOYkmXxBKI+BxZ5Hb6ZZ1O5ZhYGIZyeP7Qbk/d11bgb6g03
R6FJDCCOnX1FwfVCr1pGBy8bXW164I5x86Di7vP5/se5uWzUymTdmhb3utOXujFU0JpRoC8heaVH
8dFKlvwJe6Ct7vetoQAQQNyXR4mwcLnzYvRisITpQz5J0+1w9nJ3ZejAp+/zLajCrbUjLPBwfC0C
rktLVt+Nfa3SXCsRKnmP3mNyXPQk2r997eh5USrnJPHPVRcqa7Q+HhVyxTh06oeo8rh7Yht2ylgO
G23mWxMiNgBQINWC1yhfIX/fDBgwAL2fwyDLu2yvR4l1dHLxVgVgvgsIba5r/iyKYusKoxrBw3MT
g55kvGT/ZOX0pYwLfSPFvhWAQL/J24dl47WymopiFkmOD0PQ1IZyok+XvdeqGB8HoRafHHUpH+5/
pVtLR+GFG4z9Tb9Q/ve/lg4VubzuEJ4PejutPgknNp4IE1vQ7FujOGjrc9Fh/Um3+XIUOzI0bN34
QJQzpsMCTDswzcX7eH8ut46QAxOUZjnQTwBbl6Mg3EBfshtDHB61ZB8ha/CEJJ7y0MA2Pt4f6uaE
EAGQTePXhvXlUGZbaVruMVRDivmzqtr5nIBr2lq3mzP6a5hVUGjhJqRFvxAUql5/QqfyWam8+FQr
6Afcn9CtfccBko1A8hL2+OWE0KOcna7D8BUXoy/CQNQ2UqbRbyvRH2zcCfz7w92aGAhIDhFNQZjA
qw0xI/FTWIXJbY5d3uduyJqvVYgpxh4drXljanKRLtNhyZ1Fh5LXBGyHNRy4z0BWLK2IzotjtYeZ
iubvzhrCX0U6laacIQ/TSTjNW21ViReQ3dF/JaQDR1kj+vD0tpDZE3bgFEN5KAleHyCcGr/vr+SN
nUgVnbFQJwddbcsP+9cBtpS+yLXIsIM4XiDDUJA4JGgEb6zhzVEkyNmU9prUHi9HGZs2pDLDXDQ7
B/4u1PEpQjd1A+h5axTeyYDNwG9T2lxtQmeKalfitINwSQVc10k92K3Tv/3sgpkGoUiMgDCur/ae
NdcNOle2Hah6MZ3dGPH9MI63HBZuzYUuETBLFBH5e7ViyZJGSa81TlAspvCr0Q0PvdVvvcivzxFk
UN4RHFgWDB+by+/ixbZi42JgB5W+QMIrK++J/qx7yGOkZN+60fjzwZWDDiJTBSR0OZRZ1HmuqDVc
WGcy9rjbGjR3zWrjWX5rQmhTSAQ4rBrIQpejdLVu5Z7BKFCrXT+GcrrzBHTRCoWCjT19HReYikzq
pBkwD4rVi0KZlFHXkacM5sH9il5zIOLmT+QMT8XMSSrmbqNEd3Nq4Hs5QhTuWcXLqSk9OiLLxNTi
UtV3UjH9k9vo1rvc6J39/W+1NZTcnH8FBRxBhzLL5EFS1PnzpI+obaB6d0LML9mY1fXFweZGcArh
EgB3PDQvh9KaZimKzEEXM7FeLKf9Y0Tdt6hzOx8w0Z/707o+U3IsEB70yihBrlewQDfDa2XtLlG8
xgdR1B6GbtmK2zcWjz6RzCJA45C8rrbgMEye4pmTE1RRHy+7JlGsnRjR1ttTxXQ3TtWtwYjJZAlk
lNK26XL5VC13U5y7nCCKsG9VADf5eb78Rp7AeHPYo48s5V5YQeLr2v8axy6vHWPdDWZK0js1d8Sx
pXe9cahufCJQwnLlKEBxqFZRom1wHUQqxw1A7Xu72ZmpebbVv2/eBzSkuIx4L/G0WCcrXPZjkuvU
ArS2V/y+6ouHvNKVjam86lNdJg68+uiByrYeVdx1wj8iV6GMMFICpAGWNihHvD1RHe0+jzCjbL/R
ZxsTX9QQ3isZJ2ufLfkU72rLLAXG8I2tc+gK/hctR83hmzkutb5r0ahB8H3sdSdgB9Yvmjcsy8+I
uBv+zpV+VnpfTQylCn0Ie3HyLa5arUNvfcGe/v4qyq11b3qre9AsJunW4/KEJhdHZ1F01QHnG/E4
zvbykhUhQjc4NIdqkj13XZL/uj/8jZ2PxwmFZFkZBZO8ilEYt4SDaXXQ9L0q36Ekkh7jSh3PUW7/
fvtIsvEmuadAN9YvUYHHKuq9PNxUE2okqsvKgaq1Q2U0jvz7Q93Y/iRiNBaljQup32r7h27am2pS
KoESFdEhdPP6xBpsaeHdWjoQ8jrbkvUDW3cZNMJWX5S6TJTAqBFTdYc622lN9N3sVWv/9vlwV1Ft
RfobKMgqFgqjKPJixuWWaqu7F2OSWSCGkP/cWLdbM+LDwDEjyZD6XpczoiOD43EVR2fHqbByLrry
H8eNqgdsP7eEo2+gLdhy9CR57JIwU/q/HMtolIWabKsEmpieiL0fW6P6Mtc6DNp8Tn3biVXfLsuP
StmfTKF8wflmqzZy+2eQxHLYw5hUrgtLZBxNi3AQXzC3u/+ssG++D4h07110Oo55aHs+uq3hKSta
Zz+6evviYsmxS4ngG+//157nKgrQrJScFYoN8lq9XA2nt1IVl4jmvAhLiqksjuF9yWjoxcd5UlPz
p4pq1q/anJXlse8iTwQ1GQ58Qy0tlXBPUoilEzxyvdmhDJQrn7tkVsyDwMR+3i9QR9CaCkPlC7QY
r3+Grtwkn0Z7UIa93Ztlf8gatWp2eV84neU7s9MMAIBbTGqAG+jvsSUmlqph0h5wq/Lyb6NZT1/S
1mjTXe/CVfWRSw6bvREmCALYPGONozKpr40p21ke1aGdlM/IlVMH8BulaZd3sGjj4nNS1KX4UI9L
9FLiKmMFGvZA8W4uSu9znOaTtgt1vGbOxuh59T/5PKvlDiiTMvoIQHt14Xc8OrMv2Ebr5UmQM1R7
Hi7xsOehVPe7sIo9cKjaNA5HLORL5ckYnTw/uXUH6292pKvGZKHm41uKzqvAxJfbQY6lNFDdoXfi
PECm6CMXZR1SqlTVCu9I67BHSKjVppCfbtKmtERJp6BbmquIEn9wZjwuXvS2Kst/FJymjY8NsmTz
78xMo/yQa3qrPU8Qnxw/BUlfa/s5Rb31AMQD31m8u53p1FkFhMS9XUeWebYNr8if3MRLapSu0ZoJ
0MbMNW/j6N8ImWhjUNgnMaG4v86AohLllSLUwkBy2c+lCXTbKKIt34TXfbza52BNoWdRwYPG7a0i
TLvMKHZ1NX7diCSf9dzsv6SxNu6SUEK8QUuIx14o2ksyL97zUqvD52ipsg9vDqeMT3cJ6A4YkLVZ
WT0ZTSNSL0QyyrV2GmXxQ6o34/+wolLxn6IDojIAki6PtKk1trZ43Kx2GrufoiKU4j5NtdGQuRGy
JQRJalbwiuINdTmKoZejl+KRfS7CEGKBV+mfZHf7KdYidQuKdGOPgNqgR0LP2QEutrrwyh7T9CXE
RD5UCdHY0orPTZ+1Wx5516rz7EFQOrwtYKfzmlldd6nTZ7OLcHqQiOWpsuwdskqpn5bxO6LjYzd5
D6nq7nnxvJukia0RPXboePvdED3ndo6JjPHQa/Np0opjWRQ/UEg+pllzyApIEJFS7WZ12lvdXPmJ
YZ7ub60br1ngmpL1BKiBFVr96BqCKNh7m9EZuOY3TBgMnyqysje69qkw+L2y384K5MDKRj1VPGrH
a/xmAbMLEYk2OhtW3Ptmoc2PZFpioyBw66pkAHlRS3FmlD8v95nXJPYUTmV0VlEN88MiPcU5mmA2
WEHLfm+HYvT5KL/arsT7y/4wDm8Wu5aBiWCHhK1NCXHNwcrryCgQpozOcEy0P4mWDZrftEC57n/A
W3tcdueAMFNig6F3OU/q45jGLXxAxI3MPc6Uml/BBdxI+m+OwjHiYYPuzFWrZBbKqKFlHJ3z0Yyo
S1XQTnx9TraIa9fbkQoOf6ElIal/a6hVheqILVQzOauNsPMD9ZeyORRLJlBn0gcn/ZCPXvzRKG01
31jH67iENq/Gt4ICK4WH5X//q/YBoDSHGF9lZwQcH0kRspNKEZHcNft4/4NdVz4ki1pCiIDnXtdz
0izvVRdg1znh9he7WtXawjcbJ/ngaNPc+6WAZrRxym+NCVKagw4ml3R5tUmWUO2w7I7Kc81nfJlz
rU12g9lXnd/kg/UsX5ov92d5vWH4gjbbha4xp32Nk8FM0ABeXCbczNrwHRlX9THTSixX7g9z/dUo
F/CeZxxOmb3myJHbab1I7PJcwPU7jIuweTbj+lOp9dsLITAd4RgDbeZFwy643CBlmhnajOPcufHC
sHqcEYObTmOfFfs3TwnIBWpcFDKRJV1PKcXPGdCCzqUVzYpvWHVyqLR8AHOmb8EWrj8SbSgwTGD2
KS2i97ya0uAq2tJq7VnAkftF1cU7uSAytuQQrioGlI1AdRE5kDyRUsWXw9Rz04NVncezpizFsHeM
3jWemlgfUUa0ouo7xL04fVqaohCnYWzD+JkaYFsf7q/r1WQlfpPcidIP6vagqi5/itQalmyBmXDO
00TT4Mqh6OuTCKlvxu9JcDVDcMJt2S5f3TyOUDykseburGb1uB+mdP6EjFVzjhdd+Xp/TlfnGkSy
VN6hTYRuCCiNyzmZOIXqQ26Is1nY0dc290Tkg0NK1f1gDdSOdBPrk/tD3lhGoBNISYKERaZpnVOF
FuJYZaOLc6sjKpXAuvQztZ7eKjiBJDtCdDSnPPrmfITLiYXuAua2NaWpi1XVD2q+FB8TC03xjXfs
jQVE+l2qBtA3l3TDy3EanI01dTHGs2l09EAU0ZunuM0Rx0p7t593ebxFOZSf5OJBwcz4WFKQk9XH
f/xyxLEuaqUd5IiNN/yba135IIQ2oa8ZhXthaPH3kncc3mUzjsT3P91VsJRD8/RFppdeHL8uh26c
SkMXOxnPVtgoDybm5//gVJ+drLbZIiPeHorIT0wmjq2fTeri9PYci/E8hHYLf1etkJNc0DlF9n7Z
KtTd2JKoQwG9IjUBHrfGwEQJHs5Z02GSVNnGT73szfNAwr9/++pBBsFbS6K8AD1crh4lFpsyhjKe
4UmnGOPGesl72hyd+l2lKCL/9vbhuDwp9kixJhQDLofL9amOJzOksIk43X5y+uZYh+O3cem3dK9u
nQGPCTEIqvXo7F2OBOM4KpI0m87qMi2/QIPVP0U0a+NDH1cIAmPOVGobO/HmkIAY2YdSt2bttUhr
XYylhSdLRJn+ITfU1vZLL7V+9PVc5H5TRaTn/8N6Ypwh2554HKxbnrmWqKntpNPZLkXxy9bm+Ugt
pvbHMeq2boDrC49SJPRlHtPUWmlpXK4oozgNKdV07vUh3aUKMdpX2jJ+GHjvvkylI97nfdnu3NSo
TlVdb7Wqb8UY6XLn0dKQsj2r6KlZC5bHlFvP0diIwyKFe/FXzh7b+Zf5f6SdR5PjRpqGfxEi4M0V
IFkGVdVGre6WLghZeJfw+PX7ZO9hmyCCiNJOKOZSo0lmIs1nXjPQvPQ7l2Yv4EK08O+v8m29RDJr
+aQII8gq6XbqDcrpDhqvUzi37dw/40SetEFtoEARVGMc/RurOK37Ziyqj3HXjZ/QuPUR+ENU+P4P
2bmAyC35DUQ2QCw9uUQ/hfNLG01rN9oTj3DWXFqMzE6Gkv41oqb1eH+kncWW4SfuWcgHcz1snpA0
0aHBOOkciqRcnpTUNH5L2q6+lGLW3nC9HeDuKPqZWO8IJb5z76GFRy2Ysemsb++92stUgyrsTCbR
4GVt9NllyCNxYKy5t5LouMFDoCYkKazXKynEWDY8+nPYNn1zrrS6+tA7w3QmpjuSjNvZPbQabTw0
2Dk8j9tOrZK1MeLcMfAKgaz6Z73o0PwE75a9zmWOrVoXYVmKkPYCf9GYqzkPFAOK1KWI6ewe7KDb
78rtK8n0FHUA4m9/S5PhteUmMTtZFX9W3vB1cO2nbpq/YXeR+RSX/cgcfr2/l26/6PWY8u8/7dqs
6kqPCtwYKiMHtAGXiBhEmx7s2NsvSm5NpYO+LvjuG3aV28UpWvLycXZK52vTdsbvZp61qR+50fzP
/RntjgViFNUbCnGoLl/PCGtB4hp0YsIhN6dANaf5TOVaCabEe/8NL1kzdLYMWkK80ptbz0idoop1
plWg1Pe4pFnxaKtldZmx9DjYGzvfic6qLFBglUPhZXMmiOuXuUwQ7tTSJL901BmfCxysDnBNcm2u
Q0UmhBYL/RUulhtuurssnVEgLR32DsyFooIamnxoVDX35zqpkbA71NLanxdvF4cQy9KtQZuttL2u
9ixhP/EypQhIvNRjmx2AsHf3hFT15VtxvrZ3MxtBLytkZUIxoFc1KvEMx78BuGxU76aYoMDHPkdS
nXib9txmT8SRinsntYGwH8SApjvQsJZO8fn+Jr8NZ6g+gNqDQ8eykUlcb/KS9Kypam0KW3MEO2Ph
Kj61edAtpGPlQIb0H4aj3owWpeTrbLkmWjUZgw2tO0ynzH2lwzd9xLfJ+XdUNeWR8tKRVvzerkBf
jTeOMJT/3oSiGKoiMZaPcxi1tPf9BvEX/CNcFOPfPS/+/6HQ0Dbm8t/GDsYigHA1yhIaDRLeL24H
YfFUuO3UMdq0pqhZaXn9dH/QncnJtAgoJEYpUNflZv3pyqVBTXElH9WQQjgY46j9niLicLk/yM6O
Jy5y0TOjEMKLsgmx26hbqF4KNTQbLXsq7MT+pJN+PZmtiyHw/bFug0/oVJKlLKt9pHubu2lNVzqQ
sRhBFmOCMdsZI+CTsp5riG2nQkD79ntrGoIsVdLfFmGNBz9gb7I//4DNacBwT0OzfhjDDuuyi4N9
rW+MyvxR0er5P3y8n4fafLx6LMFA5f0YEnXS8fYSwzfyXD2Y0E4kIGHARNMe0pDwGK+3yLq4zoQ5
zBjmrjsHDTvGn+KYo90tRVAl2h94jnh+19sHu2Zva/487mYhae+vkZimMdSsjDaj0eavSnYI5d95
ZSQgBHAD+xNR4M0aGgqvvplQ0DEVCHgEuckpsrUI/lId/6OoCH8Poj0yztxbUt7PHzuUYtm2mJog
7bWMLoUrr+yL70sxVKGZjf3HjG76hUe+C1K7iz/SvHs3UlTiXyAh6zS86M1sWY6qO9aRKJiuQrX4
KY7H7+7YiMeUfuhBkHDr9yeHIgXzeE9x29iywiYcISszpd6SmeX8oKc4NPuaKFDYLT0X64tVC8bK
6MKpMDvkpivvYrqJ95DFlBeMuevPWuy5Z8BdKmF371yiVRwBgX9EsZsYQ+pH8jhSRef12txMzZJB
rsHpOlSI7n0X68PXxqTU4ObtyeuNGIuL1DqhH9VcipqEfcLa7tldTR3ttV45r3befLl/f+1dH1AP
qQpQkwMGLbfOTxey1pWWJgZ1DLPGwpfczZJf9RU1qFUcSv/vbn36IowF6dXdSpktJa55jcbknZUS
5iWdy7IG5RAXwnet3nhVbVxRg2xOjlRY9042Txy5Gz19yUC6niOc8cx0lpzsdLK79owxYoLzDkaI
5kFXa3cgCi2yQAxkaVu0spVOXXW3RGHeRRAiw93BF1TKDq7hnfiHfF8qj5FrEyRsNlEPxzZdPHMK
6xSbUH82VyK6rq9Tn3tTmhgItTuiVe1tE06w/Gys4o3GliWA2Liy6LdMmvfrqI4LxyxdXjQCo4N7
eHd6SH6TkdK2o3V9/bWyqtSqocBhvPIq9c3IJkRaSt0ufXzD1Fd9To5aQLtfDWCvZMVKWxb5xP90
BJrRVrSizmTxYk2jh3FZi9wf8bc60pDdmxk4VZrUkEkNsvzrgeCMIYE99eS4IFd038o1YvHBWObv
SE+azaVWuuagnLA7JHEJgT+52g2nq1iXuVFSUicv0ZIHMQ3Vl7RV3XBMPONzRz/o4ATsjieJFGBF
KRBvTUTEKPI6mckASmGe1DZbLk2pxk8YrtmB6U6/3L+89keDwArgQKKTNumu3lgYJSfAUXGh9z4Z
hb7+2nZKB43HXh7XblUPxtvbKTRKZBIFEIpy1/UHjNdKs1PX4wOOfav5zVRRo1iyI9/C/WF4Nqns
wdPf2jxUQ4WYf0oHT3R9/jnXuvkDCpvzf/lU4HS4QoAgAaG/nsyS2OPaTLRGNKWPf1cSOzvbrpP+
VkxT/X3K86Pm8e6sJDyVTBcs9hbgq0XCnEbukbCbljy7KFHfzUE3qd3X+5ti76qSl4fM49EY3vZd
cr32pqRIcCCPdPdsV3lzQZi2x21Utw5ijt39939DbfPdpNCtFaM2XjRjSAO6PY0fa8OLGplPbX+o
aLz3frJ+ZE0k8myOzfWxepEumpbdh7Sc/ThVzXD2Oi95GlHJOGPJCiYPTwbrfH859+ZIDkW/mjE5
05vHU68GmCMZZ8yNreI8dX186iahv6wJuAofIcnqcn/AvYyKEyYFrWj8I2JyvS8bq46UceX7AeHR
y0CpOPx+PWrFtz7CjHWC93Mu8kX5JLmJwm+Uyv3n/i/YnTKlOioyCJ6BULn+BYlrKXNT0Lxw1WSK
/LHEMTpwJkoAE7hUx69FFKsHy7y3a6VJGqVfOe7Wj0epLGWAZDKHwxTrSxDluf2JACl7qwueyYN9
u3cUofmCBvNwYOE9up5gHpXeHKl0LNSx0L4IzogSqIqDxez9hdwdh5YyEkuSn7F9DWhLUpC3BcXs
QgPQWiX1eUhGcXCR7WU3kDfp7xJSg33YvAKZSIy2GRnFiZfxo4un6GVol5lwqM3Wk9Yb9dO0VsSX
pR0dNM53vhr0RDRcdEB2iMTIv/8cOuSqsxLE040ACMHh8KzAMsvYX5XuyOVydyi6aQSwVL0gk14P
pYi4MBy6PCHLEH9zjHIp/UIpnXNW6f3D/e+2N5ZUqeINd2nibQMVCw9n2gApMV6ELx2O4hNmn0qh
rsmzro3iqCi0c7GBhoQNbtG9lni366nFk7sAjIKdHZlCw3iLCOpPggVN9wfVHP62Es9eH2y3cMyD
0ujO/uR4g1jlOYIHvG06qOrYuFrMQUczOH9s0dl7jau6eLq/mrujUBziqdUB425lZGgqCWXt2SRg
K8qnvNfjYKnSI/3ynW8mOblAfuDP6CiLXy9i5ZRrVYlhDmth2d8WvepeOzAI35SuYsD7M9q5IEkZ
qYXSdOSq3tIRcrOLhWJ7bPvBQZE87U0r8CILne8pzQRGja2lvf+QM56UBKPyS79zs0dcb05X0yDt
oE/fRX6K1Or6ohtFiy02sJHfRnIfjHTLJilxbkv6I+2uveWVDG5UbaQAvyY/8k8nXYNe0ypiQUGg
aMrPU40+6ClphyYJ7K6f24N7ZedEUEP/AROmpI6gxWY0WhDuAuY/zIU3IuiYYGgWOPWy1mct15f2
qamz5oOTNlp88PrubFaZCXFjU8dHsnkTZJTU5EzbXVQ4PkZ56lUn++B0tvVeWDo6rZx1nqAfhYDt
C5tlU0Jz3lLBK4omLFWzv1iJVBxUR/dgqFtosrR4wnccYQswTpRpr9dyNDth5GuvhalFgc9fEyqk
4EjiQNhgkV5QaVjmczlluMVTAEIKvooqRdIE+8TP8DE+UlXYW2EuVhnXYwsD/fL692TLYidUpNRQ
IAXoD5k6nnWlL073j+jtKGhvSQYzaC5cwbZIcyGsGfvpQQ0ntPTeBgVXOs1Bpf/+KLcXAdhdQjRZ
3COH2H5HL2nBnVOhDRcPZMHsaeVfbb3Mvze20r+ptG7/vj/ezqzgrMr6A5LmWJ/Lv/90Cus2Aapp
lGa4LPXyL9q7y3JaPCM5CuxvQwqePaorlJ9h0d9AOtJOx1RDr6owrVPjdbSH+MWulOSpwLn2U1ZE
1jlLLP3BEFbz7vMHcFKX0ll8NQnuuJ7hODhaW5mVCMssys6OtdKBR4TF+/LehZT4THTMCTZxmtni
c3LDWmDApl042G12ATI6va6Gc5SKya18Xe6E0IknkSS4ADvask80WwhPnYY2tBS7P5WFU+Arbf0C
EMuk+lGdHRTW/K6tPvEZ/ro/wR1wA2NLgX5CChri6iZXt0RmDs2itqGrTOC8E0kUKV1HnGCZDn5V
98PFKGrnRB3eO1mFVn8x0N56/9cEl0p8SD+DR3mLGDUmCkFro3Q8ymuKqXaqDnlgr112ZPR2exBl
9CRDNnJrqt+bg5E6oMe6Uunpq+nONyhm/XLC2s71ghlW4HDKYr1dP95f4tsnkQyb+ImaOzUEyu7X
W7XJzVkx2wY6GM2Sj2CtaucPgb97c5pLWr8H9/jtaOgFwUEmRSJYg511PRpdoarkVvjRuagfjH7V
Pw5c1aipVId1+p2xZF0E8VmVbUsOeD2W1caeGad5HbpTljzadiZ9W8viUVl17eClv73RQK5Bz0Ef
jYwT6eHroVKus4kVrsNabbuT1cz9l3Uous/3P9Xt9mAUpH3hBkhqnbfZHqreYjsLhzPMHU2cqtpW
XmLLHUN3TZXPpei0AyzFznikzVwsvDxYHG79RPJkjZZBT5vQEL2J0H9qFIuvjLhfBoAE8iyILZid
l3dPksHIH4APyUBxc+Ihj7elkdsNj4OD4G2/Ds898Ipz1AzdS97Y0cH+v/10P6RjmCPdX0lWuP50
RZ4MlIrpqmG89j0zeuUSL+18vj+p25eIVpgUGQM1bSM4t9kfdoUuSG+ASlGzTgsSFAY+N2itPFTx
8pujJTjIN07lnuk4f70/8O0ZIHIgoyXTo457YwlTxaYeIb4CDKGsxvXNIzH6NWu1ZfwAVtZ49yng
gubVgxMkMZzbAzc7U1pDOadm18Z5aCxpErSUyg/S2tsP9r/iWZwFDoGxFUYu2hyUlpusYTXN8XyC
kuNmAYLms/funQhZFoQDiHqANySW1zsjjaYcL6RBD7N5Ll9KNxmDzknaj3ndT6eRt/IgH7v9VqAd
wNPTVEaehOrg9XiKFWc2FkRGWNqK7vl6ZlRNMEei9R7N2rQ/vXdn4LXAMQMSQzECSZTr0SwBCDvj
XIeO6PRgRRLgEltz8tYXqnKwkDuvOKEQoTJYTw71jWK2mHq98JakD6sxKh7dTIdElSf9X70OXx2V
wnQ81b2jYKhdxR/yoUkrqCbGYpzvT3ln54AwRoVYEik1VEevp6x4WaLwlwHkQ16f+r7IlVcbHSxx
cKXcfkikrkCXEpBJqZltlpnqUVa1Vj6GqA2ZNKF02oig4JWnpJ+0gzfhdk7gpygWUEuCPkM+dj0n
IBVaOaAUHRpr7J10tZnOOeGJf3/lbjNZlOMkJ5RehiSmbTYLxkuZPmJDG7Zzrfw+Je68fOgpBz7k
3RT/CuQtUxBZtpYjuw75669DTzhq1EOgFpIpwI27np1ht5oj6mYO16nVHrpmmB5gB+MzX+f5BwUt
xXcfQYTduLhgr4Pz5O27Hq93ctER4nGDJUuJHEPWX6quM08pPJqD0PbmwyHcA6oeAgGngsR2886N
FSbmsHgMlhQZ8VGbnEs3pvl7t7wchfwDHhlhF4/49YQSq7QFmCUjJE/6V3Nb19fH5t2vG4NIzKBE
kXJ1bUu31FNa1DpTG6JrnbS/NqUjyjjInKRMH7Sltv8ph9qb3+K8z6vHvDEK9yBQ2VlLJP2AAVMa
kCns5uZs60zkY5GroUfP8NKrihsYeqId1BlvNqOUSJcuf1Q8DHKuzReLORrQDD01HGkPvabmDBdO
U7ru1RRtel7sKZ7eux2ZCmhWolcK7/RHN4c7jcYGBw1TC3FvSH7Dw8f9VKq5+1bWev77/RO+s4Tk
yPITsmHsG8m53iIRaCJXCweBPWO09CA/IeocvN07S4i3F00suHAYiW01blKzjIgRHCvMO3v+kqSq
Fsx1rZxwBCzPzmQUl/uzurmJacSQ9xMm2ATlJOPX2z/qk8Wbls4KEeW2vXNuNBpVN7cB9a+tzpg9
3R/udhF5vgF0UBQiVaS4cT2cp7bICmeaFXpEDLgoCr1xfdhK7W//YRzuQ3q+oDBRuLgeR01nVDVh
XIWDlo0fylQQRTZ1d/CM3X4sCm1ADmhUkmtwfVyPErUwXZumsEMO3pNQy/6kWE3Yaq5yyrL2+/0p
7XwpXhib4Jh3WdJgrgdTI7dN3Xq0pH11ejI8pcDXUq+Q7W+PmEY7Q+HCQlmW+5enZYtmi6Pe9UZ7
ccJCAVD0V2k4Ff4XjYridDpQljoItHaWkUYgUB8qJ7QFt7C9YUyc3EIePrSpZz/T/HKEr3l98WDH
KvD0XihHrYqdCbKIRHXcGPyzTWkajwjKths3tOthuvRKNlyiAjezaRTvRhSRznPpyyYTSv7APa8/
W28XVqMuE0OlPR4fKLQZ4xlNG2w467pQD+75vYkBu5OwFMrXjHs9GtIQ1bgMthfqEQo6g9L+kjpp
8djp+sFB3hmIiUlJOp5MuP+bOCDVRGxn4xiFJRSFcE7d0Tr3ohNfzT5Wjuz0dgcD6ch/AFiCerye
FdyyokzwK0SNwm5MP43c4XelK0BzgN/+893HDAydrFLwiJEUbiY2JbGaEI5HYaZb82mum/pROEBk
FWGf7o90EzKSwlAyMySVTrqtbXYGYP62cVotCm1RZ98p61sv6K5r56qdl1OX9etDE3vJ4/1B5VJd
xYtyUKlViPA+ZZJtk26tChu7XQYtFUO/5A792zRzj/Tjb08094f0ElElNgpc7OaDpdxO42jxiq3l
7/W0fgNOjYBqLRx/Sdu/7k/pdncwmCvr81SyIRJs9nwWu60ypNzCsdZGZ621qicKws2jsWbJAczs
dvXkUBIdAvKRurKc9091eWv0+mGZFAuadbqq54j/cQZlTAbc9+e0NxBoe3QeWTzZcrgeqInNRERD
4cAgN5fHIrGsRy6YIxOT2x1IH5VCmazMkbVs73lBc2qe3dKRlYjCxwYTEf7mz1lXn6ze+whp7Nv9
Wf3wDrzeffA8IAMDCwSmCpvqelql0tpp2k5OmGrj25CJU9YsKNhDfBtfPHW4pGaHPhHl6Xr13pxq
ioPWMY6ILnI/3PwI4tQfhipc/psTDkWMKwuaamijeYd7R9EWgU518rEUCXKYNULMpzxpFj9yxuHz
/RXY2atgxGW8IE2/yKCuFyDLFdPqo9qRe1X4YGCUR2j1qLmJ/MjubG8oPqpUjZDYnpszWIsEJ9zV
CTPQ8M+untuU0GgBVlOkHdxkO7uVE/WD1Qji7ebOzJrKwTSGFa1FLv4u4fv8K5z23fKPhHPcJrw4
wKVYvM3akRz1do2ZV5jPSf6xdqbkTWSDchCM3M6FMbA0JDDg5KGbef2FiqhZCytfshekfQ3YVsxI
Dcykno5kF3cGIuCW9yQbEcjx5oiD/m3HSZjZC5AaFUkIpTghAKj7791wVKYhnDIIeDpsUK6nkyoL
UXhsZS/93M1nNBXWYBhN7YGOhvgPQ8k0ApA9wNEbDoSR1AtKdnX+khSOlj/PthONAU2F1Xis2qg8
IoXfvjFcIZjREhFIvtpWpXMoEa/lVc5fULaobX/tjCZQhGW8xV0BYq8kDHr3pSxHlCJLxBpcYur1
WuJUkOR5O+UvLLPAZt5bzhkJ1MELfXtur0fZFFWjXIceo/X5CwgID11fOz3Bluz9pk2LgwkdDbW5
jmulrUWKf8iLajX9i7sK/YPRDt3HxVmG91a+aVhgkI2frCWhXVv/zsppSMIMhppjFMvibHL8Djzu
wUW0uyd4VmSwzYbfgjgViqxZ3av5y5ipio+l5cPcO4iD2K+D6Jvg/UcLGQ2y2R+t5e1NgcWdlXWN
kb9MxNiBV47LOYqG9NnNpqMPtTsvWwIpCDxuQXH1XM8lV1b+khrrW1FkJ2jqz0OiWYEYoyMa8u37
SNFbFh90WKcSgnC9zYdxKZ2K8uFLvVrJN6frVsPXcTLR/EzrJsMfK6mm4c3jMJ/WwjkUPtzblQjZ
yLly2wNtvh6/USEMGGWRv4hWMdj3di+CHJxcH4xUeQ6OwM4tLNtoRCVoeECIln//KaLrcdwoRMaZ
7lFQfSPgrh8orkcP97fK7ihAmela494M7vV6FDtx7XnA7ewlnWYPg24zfZz78ajKuLNwqCMT2UO6
cKgIb54uY1F1aisaF3CNslcaOSsi05GL0p1zyELbG0siRiSGgcqmutkkSW2WRVwsxcvYLp5+1som
/tOJom71l9Gr52Boat7NyrHhn7XI7/5bwUbSAq10VLr0SIK+1oq1/juIynurM9dTfN521Xx3vA6U
G7EzrgJuHfpU1+u+Dqo2KEWUv+SUuP4A1Nyep0kZ/rz/dXdOJzgn6o9UPsFObour2ay0KaqP+cui
2L/mRvroguc8rXgexrl+9JH3thI1IJq/YAPAI20Wvk2Scq1FVbwkultf2qGWshELYI+D13x3HLlZ
iVUlk3OTndpsVC132+KlVaLilCCn7CdOap7uL93eNkLPSS4bmAcAv9cfqE2mJu2HpnhJG+NtNhUF
px+x+uMSvz+jIqkH4yBb56DOtmyy2vKEMo1m8aKs+XQqPWe5LGUyX+7PZ2/VpE+51G2RUcJmPkXV
JD31z+Kl8rryVC7FiDirYf7xH0bheeFylN2R7UHnBTUSdEOKF4CS9WVyc3E2B3A//69RtmppFH/V
Ro+V4gWGdxpMY0eU2i9H+hp7KyabutIzRqXxL//+0wXsxEwxaRilRyI2qMdc5yZAd/v+XHb2Gekt
4AL+oXW1bQJOVqWYQ50vz0sZC2zfcD4YX9XcKL8sc2wc6TvvjiYvHdmeUkGkbOaUpKlpo9L63E3w
nX23Mu0g0nLj1KWm+tv7Z2ZLIAgFTVK9rT5JYhVRRhdkedZbt38ANZwXvs56/qYVyXjwjMnffZ05
yz4q+Qjoa1kA2dw9jTot1dhY63OSAfUGUtDn/cvoTmpzzu0oNc+5UrRq4OL3ehSU3G4T6bNiexKB
Qmdke+2txVqboNj1ZxOn9G/WhAZiZsF4uL+Yt6PAckJGlb3iAQreFmtzMQvWE5MNPbbXix4t9ZOq
jc17IV6AjmUsgJCvlPbYxsKKVok1NgeMHNG8+Fhjuf40KI12QSX96J2+/WIyV5YCdj/SwC1zK8ZP
cZkd6eBXlE5gNHb5p6605ofBjN2TtijaX/ZovBukx/yw8aPTSIOH+tIm2tEhWy9zzvzoY6arbw/e
cNIXPl8wpiDonXEck4PzvTtP2J+UUpko9c3rE+c2EYRd6QVupJPqx7OTQMjEvEFgmHmhprv4mW1/
efdmIbZA/xY1HcO8aeqWQ2TpYsKOIp3t6UWZ+uEDD/G7bcgo40OFA+woy+wgba5n5tGXc8pSZZRE
Ab9tp/qjEantw/25/Lgmro826mp4BvBASnrFFr/guWmlxgoC6kVndtMveWIUFaLdtei+lEDo0ifZ
zpv8Mq370Y+gNw5TsGYmqm9WqyJLTmReRkGnLfJf6+g0v3kp2NtQTVpn8g2vEsXZNIpe+OD6PQvV
wbQcAoD9+dGzdXv5MhM2gmx1w6rePsErQlS16TCTrjUwbsO4wPwXH2V8TLt8rQ9V2neuDJkpAUKX
ikrol26+TzRUXmJVSbhas62eB0TN2kdPjVv3wY46TXsZJ5Szw1EzB+8rynlV/MQvLKnArCnVfZRx
qwpMsqW0gbFgwFv6VrSsMQKJyvRFH5xBCdzFiKrXdBB6/9bn0ZQFolNn9ffULsvoyTbbekJaAJH/
r1Nfe+O7W0pS8I/8iMKlRot9c+lbi1hbtVPzMG9K8uh+SS+VFxdvHWW08/1deBtI82hCVKLgDZKa
wOZ6LfE5QdIlE0XYY3kF62stzkK4KhgCdk9Ur++2rgG1DzED9B/1HIh7m7PlNl6uRvpahGMkRHla
rahwTz3WFZ91PbPUg3jqh0Di9RmD7YloPABpPImRkb+eXkTDkQ4Fw5WYYPSVvw6tMXx3Aek5pyGn
0F35aFt7DoQbEwkwv8s6Kw4mS3Wbj1i2g3LItCH9wxA24rV06jv7kmexZrwkc4t6DHYZXvXVSzN9
PjWxo/+DD21UQqm2Kjj3saEkZ7unVvtroZOMXRRjhZcxJ6T2b1Y1ev9Qb2ozX+f3eOE6LGr3UKDg
PB5845vzgq4CPS8JTeShhfd6vQiQTKtsqassHOfe9BdHyU65VxwhBW8BdSC92K9It0k2L/3X62G6
pl9zw4TyJvBHOS9CQzjZqqxLJqLSH+NE9zG7wQ+pshDgobv40C1regCHuZ0q1F78oH9AYSgxbH5D
0tUV4S3QfMQY9CdtirpftCTpfrl/aG7uO8pqSExJhCL5DXTi65kOHrIOiFUIZEGj5rS4SxNkZaQ/
WGpy1DnZmRDMTF52kIrSmXWT3dS10WF9YYuwKfQ/eis3kXDBI+b+fOT/ydUpYT5knZSiYWIjirXJ
2fMyadx4XUXIUcjNc7NyRE+RmVrGSWm7yXpSqRzY54lSx9+0+PLF7zpDOXpF5LfZ/gq0TRgefhoz
3dx6CGp1rWMjt122df1mpWP2MGfl9IAtowVod3Dih2p2i3/yyVYPgEY3tyBZqtTlg2oAqIlGxPUH
XaihmgJjtjBKhm9jbg4foqH7arWu8axmSXFwK8nztpkoWAF6cghkSom0zSZFzzQylTTtQ6UW9mOk
GtDOm6xGUz+ty6gLlqkayZeFux7dh7fzhMYp++xo6YEh3kpEoZ1nYWGEAEopUOh8mpyc6ba6llzG
dmyKZxHVbXtw+9x+VsaU7RAiYomD2x6WEme3PovmsFtHopaimhT1tRJ4XKWnTm3d7nWM+qX+0DRJ
/rWuu3W53N/dt6eVOIGMnbgNUSyKZ9cfVyp2aNNsSx0izfqWF576ZKortCvc7Q4e7tvTipQ6Vy3a
y0SptHmvh+Jm1Js4Qg6o0NPpizlky4cF6NBBMrOzorLYASgUyi+Utc2E6GEpQi24Re0lt5QAkS+1
9xUHFsu5qsdFhFhHOdEnQZI4+iqV1vLglr3dRgReIInZwRABEba5nuYwaGZX1DBW4ZIqshCS211Q
x3aZvkIgQqRTQBo64mDcfkaZZJDaICqLVsU2yPRQDgRv261hnI/1KR4mz/dUYIHwPb6+d8Nw+1AE
h/WEFdCNc328zgMqLBoU0tSyHxGF6M5Gq8UPWjObB9nv7VWAVyatOzYoJ5Js+3olwbmZVb60WugU
VoRO16B3kFkW/TOhYfrZ0MbqbVK05OBI7iwl5xBpVSj4YCq26C8LDaRl7QGNelPnPiL+ES3+nLbi
U1Kjn3h/MW83K2glllPatXLVba8cR4qgFa2lh2tJIR2fCC0hzU/QIL600l08iJN8GD7YWjn9Fk+1
dtRB3JkrmYnkyP8vNHFzJJ1IzyHvqnFoSosvc6ETj4fQ/FRhCHlwLgH38rmub/YfdQZpNklmTIxx
/Tm1sV+qNZ7LEArSWH2olTEb/LizklXz7R4FtudYjGt2ijWt6564LlUn0LvEVH4tqjSLv7QDFNTQ
BD3wZewQJGyCyV5VtMwms8q6U+9Ga3p2PKlVm3rZWHy1I5u+61j4XUWCmrCLvpJWikAGu8E6x6bj
D6aSX9DHKJ9zHnf3ks9t9wsoCCXIbaSCyzH+3TWT0c9ThB+w9nYKDQl3FCF8c2yHoC6sove7XJR1
UE62c+rs5e82t+pXWplO/lEzU83AdGrM3qremR89qzCfut6KslPUqBdH8dbujE1eBst87TsPCB5y
uL4tIqq1amNoWcuPF+5HUTSjCEqvjafEN0DgukGneM6zhXknlJ1+eSkNfVqCYViUf0U/EqfHkJP/
kN7kUTCnmvdWuf0lnUAlIQXf+u6gFb+I3iC/c9dxNQKHB9WP1zZ5MJCZHALyWdf2kTf7o4o0w+91
BHkje7LOLiHj7K9NpS7A0XDeWCJjBeFkNafUiTkmLkpGfhTZczDhCjIEfW1fjKVAO9Ks1JPLM6oE
kOCAmlcZPrV/DfwLf5hLi1FnJ5bc9AdPz6vAyJIkO+di6IZnFx2rKUBAsWn8MV8957HQe0jldhlZ
/UMar6U4GTlyJGdcO2LtkSpT9N1U50Sc+DgDJ7gahpmfmqxr6ScdihBBZ6pK/zRocbVc1KVcu4Pb
6+ZsAbGEE0QJFNVBiLCbh2gdrLnB7BFmQucmtJ7AHfyiZ11m+pOjdl/uXyQ3byvvKSQrMLImajbc
Jddny0saTZ/MwQwVqpZnKxu+FVV5pMR+EwlDjYHgRw2ZNgzaRJsYNLaXTOWbuNzHKbqNBqWZOFjN
tWNKa+F+Uhe3jgLXHAXfulHy6qNSNWpyECDevK/yV2C2yg8AInbD46/d2lBoXrrhbLp0uGOVnp8n
uleryXAr93CZvL+0t9+RABfVSA03JCprN1Ym09AjITug3aZ1KIQ68Zz+lVSR15wotLef7g92+x0B
OcsqAP1mKTizuZDVtm/VhApOOOpVHjjQy05zVR/hqW9GAe4uFV6lQwv45i25kVqyFcdcGGFXZzhe
mm3cJYD5o8o7+FY3a4cIApkgXF6HEckTrrelURdjFJW1FSqYcdlBYebx13E0xD+9NacH4PedscAz
85BJKBbKE/LvPzVuFqsekzF1DSx7unYNEETr7KclK3TthJPnoRbLj09x9ZwBkaLUgbYf0SzhwuY0
KJOsG5UDJcW4GQdKiqMX+WpeDtMHL0qwPF2y0vsMxCRNH/VWp+ZtrW45PlulNfYngWeF/VrHxGzP
K9aQ6cHK38RO/Dr6fRgNyKyVhbleDVfEueDhh0dBMfiMU1PyKoQ6g+xTago+s9O8lgK21kGyfHM4
Zd7PBpZ4JBA2W620md5ZjIOXHS5z4jyUwium7/HcFs7D0ERjfSaXX9/bU4dSQd5GQRDY1e1mbvM0
6rIhrrlnxzy65KaDqVi3utPBPXATq4GroZPKzkKbAuLSZkUHs0rcMcqWsKy06JzCvfezafzba3Lv
i2MsiBnUkfkprqajXuHtaZW6rZSO2dv8gh+lpZ82tpHlOTzdRgnH3rTDrp+yZ4Cr7649UqmBNgua
GGEhEHqb6GywUldoUQZSH78X9rHVf3WGNnpbvUMrntu9iYEjltmQAiT7ZosE9cqh6yun9UgE8+Lz
MDjuQ1L17qV1p+7k9Gr0j50f6VLcbswf7hZ8OHppUjPs+jwMfZ82Cx0iAMyJ8Ua2VGCONmnO/3B2
HjtyG+0aviICzGHLTjPTlDQKliVtCMmBORQzefXnqfkXR80mhhgbBmTAhqurWOELb8iPbjsr8yVW
msJ7646hukpTHKyHTO7ZObdjljQrStMavaulafWf3TI5D0bSFAfgN3gz21GeP4gsz37VZaftBB8b
e4ahaQNJnXlEBFebtRAjhdjB9K5hFuonvKGNk5dNxn8ZhY4a1T5WFOL17QQhZCWt2lretaBw7Y9K
aPotujQ7y3h/sWOnx2tFr0lWxd1VL21Shy5Dhdm7TnpYHRCcco9NPTaBXVEjf+PzyxdjANITqqP8
42qXOPXkDYsNpLctUu0XtcX6XVkW8b+vj3J3kzAKSq1czaBSQSfLOOu3A+3EVdUtntz/1MCXnw5O
Hh+MpS3Hn/kcu+1BcYh/zya6ImgeKlrx8/Xht/YG9yzHQEZSXC23w8911atVH3k8lGFyaAvMStSl
n3YeoLtgkUlypcDtYAxoyPJX/DbJfK6XEZ0S95qjj2Ee7dhpwc5lS9z7fa56qZ/givXLqDux0KuE
6QhKIBv3UDYbvwJUiknoRtUdJY7VESQGh6xImnVt+8G1Tno/lR96dZlVPzZHLzDaPvb8PNWX5YhC
eKz/aRYxVsRvXnApzUuzlJIQ3pqrPoumVNwOfetdvTkpT2YYoizmld3OKBs3HFcbURZFLyhp6zq1
EjpjrTcuh9EdSh8P8+9VqCW+ZlTftdl5+0NPDw74O1embDOuA9U5CfV0Rk0UjtygvofOET0A0u3e
Gw1mao4Z7hE1Ny4BWeonVpXNZ8iNt9upzqKYslsaXgeM75AigJyUjonnO4297BTwXlbqNrIDFExg
DDMEz0ngrbdjRZOKqghunUE7uUt7zHgzpdwNfqh+lJXGx8nJwvxsI2z771AhR/DB9mI38ZUWrdQ8
1ofhEBvo+h8HbayHP6sya8VXdcmItGMUcgu/rN3ZOaqRF1kfapZ3+qBVONVfFtOZfhLWWcWlGMo+
PQ6If6hBX3RudczmkBbdhKd4f+xtTCceikGgY22MLaYQ+sBZ9gfRdO/HTonMg+YsqeZnXh+lz2Zf
OuBirMZOLjXtjOmgwcTojgOYSfeYF6FhnsZ2Kv/KHTT8L0vUGAOH1Byqg6do1rcBl+nSH73OFEcV
JgrIO6VKxcNs2EvlC8+OepTk5eWsZcs0P42lgyyvUxOZ7ezx+5uT7BMAk8yPJEVhVVsdGrUHig61
yo3UYHQG/WC3uUGRR0N5PUVv5lkCc97RxN4zdN+IWV6Ik9ybZBdAH273BMEuINGa0wXlej6hvTGW
tCbV7F3fJ/0pc43lWQszN9qJpzfuanAMNF2gzcia2WrbZyPimGPcKVe18ZLmq4qjCZtw1JViJ4q+
X1kgW1wc5PWWbAivVhbq3xhrzRAFsRuKT4UYwuRojd2cP3RN6Gaxr9Oz7HyrdIXzcXAhC+6UQjdm
StoLDQlZcdpbayoWrpPO4IgI9mHfp1+rWTVPRjXYO1XIrVFgbErpcnmZrPlOU2bjt8pRvo6zGZ2S
eEoOptm+uamC9ga5O/UYYi+6EKuIxfMECUsLqbEdmnL0dSdfHtDZmaKDIso9O7n7nckTznwQOYVC
BubudmfiwGiOoiqioI2mPhiwaToOE3syL4z4kQJU9Q13rT1H2ft1hCuGJiVtc+KkO1mAZpm8vBrc
KNDIJw9e10QEZuLNaFzJv0ZGkcqW1PRZY34zOgzNENtRkDSR9mgWbvuHR2/Dj/WRsuvrj/TGMhKR
0UyGYE6xYi3cSOE5AmlkRIGZLYfK7v5CGwV/lqp7tKliHV1l58DdP2jMjaYN4E8pXbLW6EvcXIvD
MIsDb3TVyI/yJD/QJTS/eoIw+vW53YcGPGV0jaU1ExWL9a6PskpZBPa3gdU5tFCW6RuKUn+Htjr4
sLD2nJFe4KS37yeVL6zVgFGTl9PauN2Rk4MsUt2EynV0hZYeepk2X21riFQei0RRv4fZwM2Jxnec
HSLgSkhGAyqrLgOSUKrfxrlmXrTMsrpTR8/lO/LENCa6Ua9Qcao6VznY5lzVf7++SBsfRIo48Xvp
OpH/rq5aG7V1x2iFjag8yvJ02P9OAU89JXq+E3/fX7VUjOAqcJujUUVx5nZ5Zo/ncfAy+9oBWYAE
SV/pE0HCNB5ixTU+YOXQX6dC2M/CjNu/Xp/kxrlFzhesBJLPL4Wr27Fds8jsaURogNw3OaedrfpU
/byd/baxlAiGsOFo9YCqWQOLFvqbg4AhfU0Sx35XzCpNCxjY4zfoJuGfb58RqwhxkWRG4i1vZySm
XCcosB0qTnN5isqyfaoNd+9G31o3hC4QQmYIqjCrLS3SqRTlFLvXuqdXUwNCINww98KbjXNKSZZG
PL5wUsFvNZfWAPvVonSPw8z4QxHLx6mWQovkDr4hENN8+8qxD7kYuGbJ01ZPfpzWqbVEg3vFuNd9
6KvUONWKtYdw2NoLiITAnqLvj87KapR60Au0MQVNA8uZ/pjpErkkvP6ILMS/r8/nHmMFwgolKFDM
L5yKtQunV4yRXSm6ezXxuKh9xH/K/Oi5ffdYWk4fHY0mG79VA3mmT+CfVoDQujY5qDbyWKfXf8vW
fuFn4O4n818wube7cqzcssv7xb3GiqKR7UXzwbQr9+H1UbbWlnefbgzVTw/5hNtR2iZ24NvYTHhI
B1+xx+6Sh2XvO8u4l39tbU2g4eSwUm2Azv/tUGloTHVt0JgAE9n8Ubhqd9UHs/8TYUvddyvd+/j6
1DaeY+mmStpgEt1w5m7H6/V5tPK89nAT6ZZRUjDEQ7VoICniqvtMc7Y4xH39ZgF+KddA7ixVCOiQ
rBFySatV2jRJcRQ3Rd4o7JV3Y1VUJ9cW0X+4t2QTnFYFCQ3aw7cTHGFmhnHI6VsG2qWR1jmHdqn3
HOi29iE9GACz+IjI0uftKCKJ4tFq2Ifa1I5PSpnFJ2j4e9Hg1uaQonby3MGbWrdCInRvo7qYuB0H
dvtYJsNzElflu8lRy4coKut/Xt8cW/uevFiKXnjU6daib7UuPHJfDnpKcPUwR5r1ZVYRRrRj0zi/
PtTLd1gFM1SPQDS+9ACZ4u0Kxi4SSuGielfDmjCK4+fkz73XGZq/LKPZHQrH6Yv3TVNpse8qBjqJ
uhCL4keVkj6j7md87Qa71J7mLMu/eFaaf41Ma/5WI8HyrQyr+RnWSvQ9NbtUPVSt8ielUP1chCmg
g9Yb68sYCmt6MLs6L041XtDo7mf54pw4C9o3M3c79di6aYfjTlJQW9OywtzB/72Q3tZLILE+9DyQ
YuR+vV0CJ4K52YekM3oeu57w83xSez9tDAC/iGVYVJloWU7RT1fPbeNHjA26ezQqy4REmQB2uKpo
wpa8YQA1Po35aIsDRmbRA7yMGvOjplzqc9i2afhYql0bP5u5kv/7+me83zGSRQNNEWgW4f1a26aB
qyxamkRBbdjJlzExQ9/NliXAb6nbuZQ3wjuUJ2B2yfq7FB+4XS09dkpQ0FzKk14sgBn0SENQcpwe
mmquMr9ORvexn+bhpOlV+PZ6gUFhmQsaTDMlxzX7SkUfa6mpYl/dCqaLlyI8QID99jiF+IT2DeAo
wliQdrdTzDILYtIE03zKpoUaHLVmsBh63xXHtExqAtc+f3srmRgCgSwknsCj3jWNHKdolnKKYDK2
FJfstkwuaSUUf6qxOHt9s9xfZyC0ucYAOoDaVtfkHRVv9kLFvTlIaRYB9p/bExjN/tGtJuNYZfm0
c8DuL2kArwCzVUbFvHANjIqi0PTaWS5nPg2nmLLqETu3vZBkY1b0GhCgoytMnWf90SptVrO5ivPA
ypIZh07zMucU6KYiPCvu5OwEl1ujAaOTAqRcG0gT3W6RkTi58vQKbIaW9UehNulZLzUE4DXxwy6s
5vz6J3uhy97eUahBQymBsiurBWtFy2wi2RLJWASG0enphdIEyCoFAl/7EJpukQZ5W1X102TCW/Cn
BfrBcZwtzzzEamr+xIPZdU+jWrX5yV4akEVOMzfvR3gYoI+zdPxVqUbVUDctEodKaDEVv2YChebo
jn3706ypFqNG0DtfLI2X6VhMlZf8EQOKWZ4JYubmCCcmU096hpzXqVKi/lPf2JrwxTjrjV9M3E4H
Q0zL3xEbffCXoXOfbVCrOEzqYvjSmyZ8Z4vULb3YFTzh487y8TVWq0eWRtZBpC6NXFeP3KTE+mLi
th3QwYgPmrEMx6IqltPro2xdwhKYK7vL1AXWUmYa0Ja6t0QZRIplfdGVyf0ajmH1rTOTN7PS6RDQ
dOVv6nzEJPLI/dZ90r2JS0n0ZaBGuuWjb5CerE7dk3zZnBAhAf1VehJ3sn2J03s5MM0ymJHJPyPV
mZxKEIXnot9NKLaGguAqSQhI55BV3E5IUewE9aemDOIkXC4KniIIxIrsUkPC2PlMG9cRSajsV0ls
OnCa26Hi0iuUWDHKAJHW/tzYbng2KQLvbLnNCf02yqoJSr25SqtiKgMFvfNf/QiEph0c7TLpc7pz
v24NRV1PAmyp7ty5pbRJ2aqof7MZ2u4TvpH493VRfJimYc+gaWvpfg8zVkF9NmUjEEPCjCjSsys4
hOSQe4r39Po52hyFfQ3/ktTvjqgQGbEqFDziAwOjbJ9cUz3YSuJe3j4KAwB+ow2GsNEqjhHDkNqD
blRBntvhScGf6NR05Z475ca3gdHCNIhVKP6vu5aUDOJElFoZFLSafBri40PhNp9EqORvbjAgIQNo
FdwiHX5SotW21qgPdb3LYS2nIaFBqkWPUda7Ox9ne0L/P8xqC4Sx27lWq5bBYOd/a6mjP5AEjD7a
XXsOkVsjgYeg6gXL00Bc9nZCaB1WzdwrZZD2iXuGolR3h9SIrGcghqm7855vDAYBkiSPm44dvrY5
A/aVpHlj14Hu5sMlSZBRqWqRf6+FsycRJkOD1WNExx5RK/kYsfvk9v/t7nbayEs9EYtASnGgNjxp
H7putq9izrSDXiRWkLuNuRdAbAwqtb2lNqpOmX0Vr1SVcCJ36ESALbAynDs7Cvtj3HrD59dP1T0g
AR81KjUSPv1SErudXE5WpDezXZJ5TM9TKxDbVH9mdQWVMn1KKyPxo3n+jGX319fH3bgzZHVMopHQ
SoDsczuu2yrzlIZtFVC1Kv4Uc58847tTnnZGkZfC7bcjjgA/g4ycxMitoQ6JvYx5zIkOkjnp9E96
udjRoTa56KktlnVzcdUw7T+OtRGb73oLeKDfmUPUHTzeminAwziN3+sLTYynrtAn7105REPzMdL7
pHq3hEiR+cu0xC3q/P3wFTig+Mvz0jR6qswlKq42RVrnYvR4yGMfatWEMRGf/OQJAJjA9aBAXVWQ
2NpBHVvSorFXwx/xaBa2r7pz9I8zTHglafVQic+jUy8fdavIh/OSm8qnnFIVZrNtmvzriToejnaY
6t+0uhvjY+OMdr+TR96fOJYSDBIGRhJLue6iKMjz0hnOq2DOoY07vd0degtuQ5aZ1c7hvt8ct0Ot
TlycL02XmEkVxIaTnTA6704Ceu+bjxijUNSWaC5e4XUlRUwTgomeIAcPI+WipYZxqHGH+Q+jUNXm
5YLTjKelfbvRe7OPE4zeBJfEvDgPgxFPNcoSs53uLJr8H623OteefFRISMmGbwea2Gqh1bDVw0xo
h8ad2qOYRtzgTaXpH3EnXrSd07W1I7iBJXOX0jJNgtsRWzdPho6kNzDjzv3bclLx1ai6SvUtWhE7
y/jS77ybHmhTXHYIBe9Yn44XZ4bSNQK9AGFh32dlbf1xcut4PpM+Nd96LezrL+6M0hQVKVsrj21n
ztPFCt3kT5EUterDQ1bLo1uK1IMgYC/IFy9N/D2HfuEdXMHbe4CcoRs0Vz1rOGTdko9fbHPIHb8b
Oss9xwu8Ar/vytn7xMWdzRcTuVb9EPVRB6GYmtjsm25imZcuspver7hE+yMOzYtyiGrNmX2s/vTq
WGJAFrm+S4Wif1SdacmOehmn2ZuffgiUsA4RWgLzRhvi9vuwCNKxaOH7JEl9okipnDIvzXweuj0R
hI3NR9dfAmFIdmnEr2L0Cg6O3dWmCJoZj4+8HVCFbo2BztSiXpY8eju4HsUFpOVR3pKWv2tJMSfS
Y3qHkwistMx+LQiL9X4d1Q2NayVR9rDIG/cRU5PK0AgxyQ7i7UImKAfZdcJoqrq0B4hj6cGJQ22n
zHMfZzAnB3As2FKJnVhVsTwKLU1GKB1MNGs+sUmrr1kvxiO3VOaPRrS8a2Iv/+f1F3LjDMs82wGo
8VIcWb3DxrhkWpIwqJVPuj+oec8ZcP82i3E5/oeR2IbEM2wS5FpuF7H0xBRWvSuCqJuB46FjIawP
SYFB0slMeFp2Nv/WNyPA4Huhh06xfBVAUa9KUxUtn2BRx/BkYIL0QfOWPYPIrW9GA0o6dUv+2brT
4KVmGlpF3QSeUBfrLwtq2ujnbYJbaFq7lRdg9W26J4UIbA9EcR+5ATAkfmL3QwYiC79dz0xbcJwd
nSYY9KH8kfE+T5GvwDNUfCWqtMyPy7ZD2ChNs8U3Ikdp/CQzYnvn2dnaQBAdiAhoT0lRgtuf0eha
FQ9t3gSWVpnnujGrj+Foig/WkjSPr++grU9Kg4XUj/qGdBO6HapLEJvHBqYJROYN4SWyYt0+TyEK
BKfXB9q6zTBqlMgESSte9zGbXkNc3LL4qpA3n6Jc6cCFiEE8efq8fLWBW+6AbzYGRAeN9qw8/bKh
fzszW1kWyDGtCFJnAORjJL+8uMx8N8oSMMp7oLONT8YlTSWZJjvzW9eTrTAagVzwLlSKIT7GmehP
Sdu6H3tz2gsaNz6ZfA9o9knRTRCStxOrU0y49JHrBeQgwOZMzf2pHMy3fy/EEXl+QF0QZK37b0We
aCN9RV4fXvHP1DoWOkBJpb+3xsn+A1m2PXr7fU+F2tf/D7juPi9gIlBsskXQVVpOLBJ/rPL88wKY
G0T1O7Bb/wrP2ulAby0lqQyZDF0HgvDVa94nJUvoOExyUbTmMM+LVxyQVtLeXgLhMpFANxBBVELW
N6dmhEnZkf8EjQctNaw7xQ+FVh7GWezVeTeuT4YCIwg/Cz7F2lxKSWalCaeiCfraoJfuquMceGGW
PBb1nD3Nqd6dCjXcg4BsjUrmSa0C+AzUsNWmdELLCdMpboNydqKHPmu1c2SO3bnXzT4wh1Y82GOx
F7FsD0oHh74fip7rcs9YZJFn5mETlHQ4HhuxDL7eh6ZUtmuOScm7m1e7naN702vWFV1zADXcmlRJ
Vo+ENhspELOqDYZFiOYcKln96LLUH9EbB7lrV22JAEVeHhvVyMBUu3YWQEjCiy2x4Ju/fq1u3DuA
JzRYHvATJUzz9jJII7gjPNn8mNIGqCGmYwfI+BBhGbsDq91YbDT9ELuApQbXef02hsOSNyOCd8HY
jvnPxFCjH1gx1k+w9NNnz1AagpAqurw+vY0DSt+MDivizJydtSSOKQYiDbPqAsVcsvdLWTpP8MnL
nVFe8uzbRIgyApKzsmKDau96bro3YsRpsoq2qJtTMWk54viNjVgDzqN4saaw1vPlmGdJ90SDcj4W
XT4f9bzsz13RoxaGCGvxti8LsRz/BNlglq1sypmr8L9d7NFOO6e/qi6VFSOsy8d08eKrNS5vZB/K
oQCek61Lp2H+WA2V1AkA1SaZrshCKr7uaZHPf22f3/QtX0aRbHlCANYZWbfbrZpjY204k5iuqpGr
h9hSmzOhz7wT8a+RDAwjhfFgrXAR0ZxclxahKGRdkyTL1WipAge5V8fNZWxmh7uQNgEod61tq4fa
LI3iZGNX+jNRWnvADGfo0aqghfe3nadL+bE04iUu/C7p7O8ZfF7jZJilE+DYqlWnDJJGc2oj1Xmj
tYz8/cwA9hh9cCxL1iUU+qmuVs/WfC0nm8o/XIyI39CDyiqMfGfjv1jv/Lbx5WCcaaB7PEvs/LUS
rkcl1FS71LjWtgZfjApZg3zwjA4J+4A+v41uXJunDylFM93PNerDZyzBVHHQ9LTqj7gIWX+3PEbd
H2NR28mHSM2G7GiKMkY2VYmWizfPg+NnmtJ/7fRRZKRdud3oftHVrnFqk67Jvg7aooijafWddjZi
5EoYe06rncmurkraXCr6OVgQSa0vUPur5kAd2pSYsacKhsFFSqLvO79zpu/tovc7sdPGSLKrgtwe
FRxaHvLf/1bdLjqo926htwGlI8ELrP4wRUOrKFKOrx8ph//R6vPBhZcVB2pucA1XT5ENozet88y8
Gh7iLvB50u64KGp0yPXQ+jgYSfFXZTVvdHmRmwZJawmjNpgemeDt9MYejRSl1o0rGZhm+yboyMsC
66/wzXaXlLN6AV4Go0MA0R4mB0VSuQS/raVltK2XpYt5RTLM4FaOlyNE6mancbRKFhhFemzwAnDu
yITWU4KvrwsncczrjDTmoznE0WcjN913VqItD9j/jjv8s63xAHRKMh9HnM14O6sk9yZUPhBNSJLQ
9oEtVU+anaSPRh+BNyibPcG+VXD9Mj+XhgsOItSsIPTdjhd2XluhE2Vd+UXxd5TexnNNu+qxgqjo
V6jzvKc/v5xblOt3nrF1uPS/obFneaEdAb1cfcC20l1IrngICiVpfI5lfOnC6Z8Wpa7HMYmLoNGs
5FiTkl2y0CtxufTwe5hZ99fPyt2hlFJhst/tkXziPr/atV0JDbuhhghdOrfPFB6mQwjv5KjU1V6L
eFVGeJmyVHpD9EmKda2T6qH11GoRkXVtiNj8Iq/UY1JU5bEYK/VBb/pr3zPw3BW4/8VVtFOl2fjW
tD/h7ICVgQGwttcs4L3kVqfjQ1kt9kEk+nDhCLGwVtohBFTHJ3jsyC5l/bxz763R2XLiN0Ovtllf
N62tiNi+NkKMp06bkRzJVOuDqdfOeQFhfwj57E/DWPaHVvTRxYzeCLR6+Qnc8VJzC97zHRHXhO2b
1W5qX5O0sM9C0/pD3IpdrU/5WNzevDS/IKvzmiCWQLdvdaAI6Cs0TtWr0OzJOQ9NSJGhE9ggnoYk
VivfQeCz9vU20T6YrRim49DROTs0nlN0h8XG6Gwnl73/7BCo6ImgIE42q68ZrbmO9GeXG+q1jevr
wtM6PRmt8474Gd9ux3qfopexE2vd380UItjncp0BXqyfHzDWM+KcJotQWPlJUWPNx8hw2rlB7k8T
VyQBqoRb0qNY16WXLBe09kLjOvfWeOjrfnhswfIeyzyMzhWAaHTul/onOlUU5ONhT6FuY5LyfZV4
JoOwcp1Pi3mhdJUU5rXSKgvNIy8JHAANO0dncxQa4dw7pNDuGh9YalbR5MpoXom71SdWPfuSRpmz
44j0gutZbVsadERAvHOUqNeVxRo3YST1aueqVl4+XEWSaRESaAJYG56MdVu+15W6td4h3NhF7+bU
9ibfjMvoH3dx0vC5rete5eZKzQxyntOicRAf0OCq/ilnHMUeFGiEquUXTeh8icEAzweEgJNvieqi
eScsS4AhVbJCdZ6Flrejn8wUng4oZaR/qUY86I+m03cIFiiVPb1RSJaLgXufC4r1e0kPVneTFQOv
m6LUvE7CLd8L9M3hUjvZ99dfmfuIjBeMjg2NFBQ/OIi39wKlVLNGdsC8llE4fS6ypfscuR10+UEY
JxrPw7lRiuH4+qAbRx/PB4kvJbPiel8NauqR0+oL3rm11tUPul0omBkaxgNxhYmPnJecGs9ND3En
sj0JiI19S2eUB5WOGDXJ9euu51WCKQ+Of1iTDUeUw6xj1hd7grHbo/CeIeBMcX990agd+xQsunOd
hjk/0Zkyn/Bf2ytRv3DWVqeDYhKxLWV3yTRbZQiJ1mCJEMMAS5EYxBVGAY85argzTU17FnaafV8y
1XieRjX57PFpf/LWxcehaYefSGjPz69/1Y2tJFNlavMU56krr/NlkWP91ioYVwJZfaIr8q7N8BJy
IZHGfTi99xQjPb8+5H2MRD1LsjphXUBpWgcuURTVFhRtdNBKJXzX9Z55SkazfSjNSd251e8/KV+T
9IivSUUUxaXbg5L0ViSIBZVrDuLB9ufeqfVj4dipvhPa38+Jz2mDh4HaxAN5V65zw4nmWKtclWaa
vhfk+pnviEb/Ixy9PV3R+4Motw4PhexcUUhaHUR6dGrpLS5jhWnpHNR8MEu/yNxKHAFCxa2vmk3S
HhDtmQ0E9VP9jeZTXHIW2DcSQf4Evb8OArxqWdpIK6MAu2nXr6moH6dJfHvrLmEQtFpJoumWUQi9
/XRxUnSdicRk4LS17Rem032BDrocyj62d5o4Wx8P8MULOJHLe01L0TS+WYV3QVBVhf7QYPVwFl1h
PVVxpO0ct82hcPMlesLIgTTwdlYGBEZSog66e19+bBKzfqCU/Mfi5GKnkHq/85GrARktXUMAJq2f
iNrr0jhqvSjoWlV516lD8VOLzfL4+ke6vz1464CfoXX0ItKz+kh9mEwZeqJF4BSutJnty29N14pf
tWe176c26p4FCoE7n+t+avKV5bqSklQojK3a7cWMS1hmJ8AVXbBMMIb4R1h2zq/X57YxDJRLjhcR
PpNcd8AmeA683F2N6VxLXyM3k/c9T/Ll7aOAFuQ94BwR58sV/q3yEBPipKEAHRPmfXeogWIe8kLb
I1HcbTuCZ4IicOxSDR3Y5u0oaMhKQo/SBno2hIfc5u2MtDxDmOOtyOUXEwjQ0bL4Jbn768sBHFxT
ZwDyrt3QdZ+Nxap/DLXxRmDHyyiE6yaxOjvgjkZN7jvMZPyosEXJ+LlcUIZdErvbiWTvtgDgEZBZ
+GigcEVYIJf1t4/TEtBwD6HV0k1adRzqODp6y64C0v3HIZGm7sRf9LbAq96OUiKI4s0CqhWyUYZ2
ShY7u3iFZ4xHvcYt5PX9tjUYnTN6OQgBSgjz7WC2iadCa4TeNRmX2H4sXX2ikloWc+jrMHN3LvG7
CpR02pSvBEUh3ov1+1srS13NgBmulils387bzK+s+KRMxbd4LveEFbdGw3CPDIozS7d1dZamQUFy
O1rCK0gW/cdUT5h5ZrXy2JHZRb4VWW9sX7MLJbee2jb1D1oa60RH7XvVU4BwBgaIpqPIm+7UW+Xc
osfc1eWFePKNcnxyROnfBVALFgLV9FVFIMkjqxvx2cZvc7D+QfVDeW6oA39+fZPc73t5puAtc89C
hnqptv2273PYthqtKBGg6KR/8epQ/Am9SDz8l1EIzbgpJJ1iNZcSEhKaV0AMPNj2J1ypKdCJcU8z
7e6Joj7Mx5H1Eym4ua7IYQ+GF4Ld9YFXLs6HTE3EacDH4MlIMXrK7HE+5bX2RoAln4kskOY40QuK
EjAfbk9ZbjaWgk50HyBWV5y1KkuPatMjGA1z4Pj6Kspo7yadWA21utp7i5ZXQ0840At3+WzYqXmc
Y4n+1ozkmORT9uzNcf6YKdl4en3k+0yGQyZ7OqSE5GbUIG9nidSfhXa33gfT0MaPWQy6zrTz6ti7
Ge4+IdrfQ7v4VRs6F9EqA4Ln8IFa+L5gJv3cbYudH3R/txEw0s2i26RBZ1jLZLII9dJM/RhoLm4q
YDeVD07ilqcJCeudeH9jV4HzA4Is+7myM347dURUhdGZ8RQMbZpf4Eraft4No69NTY7PVTWfBhEb
Owdmc1Dc2yVTHQP3NbWA3sKYK4juBJhjlk8RMLFzVptDQKFfPDtIl/9K3XSvD3NXGNOBPSCHzJtB
3e8OCEQiExVNlQ2BHatF+iEVpeUjWvZPKE2+FjTPDzl63n4PYEi7DJazK/K68VUJLqVzAzJbsq5+
u9RWlQxt3UUjunNhf56cOTmKISLL6aPpcWdHy3O5OkwUNaUalSMpyWsS0eBRW5hmY8R4KmpLv4wa
x/KjPsk/aplUtzHSKfxZMsvF7zU9Vo55ZyLnvwyCClPYpJG1c7q3Ji87CnwDuEa0+24nX/c0uZEc
wYWvwP7PsQbv0I3KxVOL5rIzdxk2r+fOVkbQk6iaP1en2ZZGJnafTEEo6smiQ1J/TPPveu5akG3r
dPrmsODwJRLMhv0B4xLfws5rp2WlbU3YQAeR8AT7EUSxbyeswrGtioGDpQ8tGLrM8/pTbcfeO0sv
rCCJtB+1oaM0lVRT8i3NxGOsul/syIwzP3Pbs6cX5qGOUDm4JAJdw53oaeMwwHjhMyDuxVlYJ6X9
DB/fytSJh7HXrSeLMrF1ENTDHT+35kX3E6v5ootQj48mMkWJT30+mndaL1s/gjeTAEcKEFC3uV2i
BCM+b1C6KeAVaqaj7SLnWNgifNRSWjGul/UHEan/Nk6T/xjdDs3U13fKfZhFNGzSyOTG5yZapywI
LDdCzbmGkr6mi5lP73WMOA8F0eqDqMXObDfeN/YBe4Fkj8ba2oy+qDF7cNJ0Dpoibh9VEdbkLgJq
hm/O0XtXLWofYfg2qIn99tKmtQCZfMdReYCziAkiRc81XDBM0jhs4nIOqIsW5xa9AroqLjYuqVI/
KyECmEZnYaEhhClcBBKa6rOntjiBpF7f6scKB8PAWMb2EuX9eNIb+2dZLdXBKOu9iEOei9Xp/R+W
h0jnhSl/uylcZWx1HD9A4fFtzj2SGn6XmubOJbGx9aTkMF+f80ljfhXXGPWg1VWczAFGd/F7RdcB
apSRhrXAYp76MZvRWbPEp6HPml+5k/R/vr7zXmzN72aJtJ6Fow6UpnX4WzjIo9e8OYBH+umyjG50
0tVYQTgCTd6mCvvPRuRlXyKu1INrAc1zI6X24zwxz8mkOEdndgx/jiztkGbtdHIpqu4cjo03GrI4
QAIdtUbUFFcXdpsgl4/tzxzg/7lcy3FePk8eGj1+bDQNrUg9bL/lubaTqK6xZS8blTtJ6ioBsaEM
efv5G9GV3TDMczAqXn2w+ibzh3icPvA7P7F3MX+sq/LkVKF3NB3pd12rwxdRW9PTQJ0RxLmzp32x
cW7hCWLnDp5OBdG3ikvbMVPmMImXgGYFLWF1HMgAPaVHuqFLp+wiGqc9GzkNktFVsj9e3yhbX4GC
Cn0dm01yR3mjRNo3OrosQatqwz+zgSi1YxDvtwBx/Tr34nd5nnn/5SNQC0MVA8FqKAWr04HOWm7g
AzYHrtOrwexqHPW+Fap6yUpdRUHZ4vXw9ThRcYLLp/gPBQ5n+ZihoGch+p81rU/S5X6tMI//9vqC
bNzZRE6IaPDjQMXpq6+BZl7oIFAxB2BZEe1IUyjrvhY79DmWJno3GVPX7ryVWzcSnQVCNjARBk3s
2y2Js6taKhaGQkuLl4Yy5fanpV+KnTrnPfKDKxq4v7ycZXtqHfR3CXMrQzEHlU4F/hi6rnfS5ohY
XBmrNn30HKF/LEVt/muDGfhXQegsOjdQjcB/9Lq254iyeRIBy9q8VBBzUbW5nfZkmegjK80SNMb/
cfZl23Hj2Ja/cle+s5rz0OtWPZDBYGgIDZZt2X7hsp02ZwIgAALgb3Tfb6vf6R2uqkyLshSdfMhc
y5INgiCGg3P20IY6b6gd+ilV0FTNOFSX9naHLxzDAfJr4g+tgMSDa39SkR6OoZwqSALC2uSLaqLJ
nBupX4RWiONBhML9CP9f55lEojyrrMVyXSrPf0+gL2EDVhUs+Tz6iCMCxwzXiUygUwL9py+dT4sF
KlwXTVIh5SXBXXxcICWQQgUsSjkEBc5cqX7ULZ5u7iBQQVMGJi9QaUd883TkJlv3iTMO9rWLPKu8
lElpPczI/1UHn/nI5aBG392M2EedtLGS5iHQ4/g76a3gyEIYyU7CqLfwYU50fqIo4+9zAeL85PhX
kQWFUUBkZCnPRCfPJ/nTPp9+/1OmBCr/YTiRGn02UHzhfeJlEEFMLl5fvc+/HJ4SIdxC3fUX9U/D
qxOOtLSvPeAs2usOx6PK45F6/a29UK/NXn/c84s9DncIAZyQuoAzQgPq6VuBoZe0VYQ5bC0RsJSe
mDyKY7OB58wSd3shpuMsuLqzIkMQDCGjeMKhW+qhh64MgYOYhob46306PfLJ5EAMjTsJcmyg8WFX
WU0O7fdLW7recg0wiCLpPI59roCEga0ZkgpXVkTmKJu8sbN3gIk08q3j1/Tz6314fjk5dQLlZxwo
J6jZOnk66RA7NjQZrgmFHmmqWnh2pZU37Ls60Eht+tZ8bQVujztarLMOYlYXELaK86hGCrQVFvIj
lunfadPQXa2hkP56/55NRnQPnjkg2kLnMEaVbvXZWuh7lrOwr3us2yH16rYPUoi9eHr3+oOene2n
B/0QJQP9EBnr1fyIbatbGgjqXhPV9wg0hq+V1o/WZH1jAdkB2LwP7XH/+jOfw75QxMJjkVcDfBDx
+OoIC8sedtLgQl8bBzD1TEhLvgvIVAIpMpcMBp1aTreIea0BoLfWa9Nl8MIhNeBe2mfe//mhg774
GGdspaj4AuvxdKSNV48o0hj7evJFwm6tGgHUpYNT9Ia1Y5XsB9z72p0MfV3mwJDRAKr/wPcgFJTA
HUIX2H98fXR+8ekREeOugoLfqc6ziv8qIl0KpohzzT3BrsrElvdtYJJzt/PTKlutQiSeEH9jdmGq
rVUgHcmlJohDr41S4e+hGAGvr0drpruxq4Ihs2rDmksb3gbOjuFWXmYLnDE+1SIxSaqlQYEjbUeX
wrSDg6p0js3wg4vzpH9IuyJ/A3IlbkGYJKvvghyYhShg7o7t4PRBTpVjrDsXWlulD1tHBR9yx521
uRvxM4gKJi0M2fZlhFD0igBb3OV2ZBmW94D2g4TfdfZ0YDU8Hx8lq4zeDXTo1fvGa321dwNlWQ99
Gc/sW2zIwo9J2USBSFu3YeQr81qUilLI0gQB31XwIhoW0OiUN+6qkcPpPjRLp7+EwFdUNwxeF/J6
FN1gndk2n2/lOPGROkIojGMVMiiridHQULtMV80x7owLCCEkf373u9D7qJdWAZ85u8wBojpIgHj2
rdb7YFoDhvvkVe2wc4VTDw+gxjDvzFZ1+hBPP9QpxQb05Knohem02qrAqCzbqenhJRbV6pYHQnxC
lQFr2QktldzWkbY92NfAjvDw+kJ5tnUhvwVxFlyYAK0EUmM1Q2yD3FI1uvVR1uAxH5iiVVz0kGGD
pZjPeiAZE3EEhapicJCHluqZ7/FsnSKRCjA2/kNNAiTO1THWK4LAKQzrI+sTxVIYjc5v3Yic4wY8
H17MfoTDOMRP+ulrpHlEcMzowB6PI0TK48yTiZru7Q7SrV9NXI/fS9xUPsNtCnYMrw/vs0gFRzRK
AWD3YHcAivD0/j/FQydhH5c0kFihuokvJiuxCgK74cIPiHUmKHo+lKdoAJl+EEeBC1urFiWzGmIU
WcjRsNAcXDigFjX0wXevv9DzpwQnrfvTY5DwQiX46QtZde8SJjk52lMfgE+kox3xJnom9n12PQOr
8fQOkMnAsniWZxLzUiadK8hR+gkpoKIoCxWP/ttonpPcdSyE3a+/1rNw6kSjRCLHAXobiN41hshN
YiJ7T7IjYn0XnqK4pcLAzAOmcm+CJixvEYg25E0F2qHOoWEUqU88merpHJHq+XwBTAWUWNyTQEUH
9vbp8M5L4jFI7NEjMrvkYDPXlHswqqmTysg5SxP4xTCfKicnWQ3QC2EE9vRpgTsqpGlrdrQwpfJx
GqbDGJvkMFee26YOkKbOmenzi/c7cZuRMUPyEjCc1fRpO+IbQF3ZsdJtCM+cFsD4pI34hyCy9PfX
v+kvpirikRP8C6gYACVXz5Kxthtj2+zoNB4Tme9VMP20XYlM/esP+tUwojIMWPqpyv4su9I6MEgE
9ojBKbWxMw82ZNdITbEbVwpUBjqlzZkH/nIUIaX6Lz0IJCCffjebz3HcGMWOROHCDmyxfQntyuUy
jBFqvv5uv3wUkGf+aWNEEL06HyL41sslYOyoyiQcssXYHt1NQVIlF7WI1IfXn4akObr+5CAEPhFh
ZHyC9J2Y1KsFACJhr0bYIh0hiAzX4yRjnkNuoYM7XMPYnuw8CD0/xqF1bdnqcwsSfT4sybg3DGl9
gygzi5duvtESQIcU7qTzF39h4TdlxszoLsrqqncualC20tFjimcwxMDFwG06mKQRJ/VkXxds6KEJ
Ksakeawdc82EF90kMnRwybeslIwnn94u6Y9Iaesrzf34dmrqKUe0O8Mlab6eqUBV1yp7czSdZLld
hzH0rSIo/i2mfmyMwwgqZ1zmVVXDJkfKHZqa9660Pg68vQnLUR+oDYk21ZSyTxsWDXUaVXw6Akju
VLvWi4c3oxdMVxA96a46XdrFGEwGO4VdppDMvB3LuM/RK32MYUq9p7IzVNYXKF7q6rFFFv8BMoD6
i8OGsttRk3TX/KTkk9Fa8fAmAi2/eROVQN5c0nDBYCVQzU7eBfCMaXfAA+LznKpzb9U4O3Pak96l
h8RE5MukVV2nk03hn0VgctntzRAiRZ3Wg9vjiywjIjuMtz+yI2jezpJcNpUVjbAlYtHX2Fdtc4j1
fFJXEMOspvoocDSbt6ENqvsBZit++QiSX8PDTLZQlggyWzpCHYKoo99nHQCqG9e69vdQMdOkEM5J
0cxuurrZL0D3I3YDFwk3YiytKS8tOAfsPMNVs4fWGFtyMGX1lQWK0GdXThRmnQTh3rxMYbWvHeXq
TEQCGslKGO3u7NaOSRZMgOmmCTSb4aliK25DN3nu2UH0vB6vdAJvp0MgGlfvcEMYxrcKbEFRoH48
Q7uw7JEJh1pFiAABrhf2NRBcgVP0YzvAC4y21AXNIrYq/ij6drLeemWnvgt/8oJ3I7YjPmQ+Km5d
5hCbJ/s66aK5AOQekfXs9iCWGi/mDMk2nLF7OBfMY+6ojkCITMn4o+sP0GAAUkl26URDCrchZMC6
fA5Y8oaOzO6yZjLlAPu1siGpn1SqL6jqqHzng4i9fGxqbpo3rJfk0wwzIXNgrDHtbqSch2lEAjrc
lzwaQMtp2ggElbCekEzzTYsLQAAtl2pK2062bgarcLfGjZD3/SeP1iNLURuYPZnOChUFSJq38gEC
SrF/Kbuqf690XwHOC4IXv6NA7Xk9gBSOK/CYk3KWxwcDSixU58rLisNU7BhwGoWnFVTG4lIEcEk9
Lj5BRpSLCJ5ETRMqtYfmsOlvyras5TsrJvZ3hOlTvasD3NqwgOBPl8cOMx3MLux5uteemcQDTwQV
J3XN3lZHWPAwL4X3kD+nA24zy2VEWptmCwmQ+A5ZfFLSgl16wssUij5zdxEvGhMphtJNSJFRXDyk
n8UQWlcd1L/ie6K0VxsQGKo+2iEgm8nvPmArybu6FbTesSWkYWYJ29hIpUsJTT4dKTCYYUFdmC6I
1e+lM5D+xmrxUDiEuBXbKwV7etcvYxzw4Mm2KBG3ddu+rwCMHvZ+689zCtt7uAuVkFR4rE3FpjSI
mlrewn7YjKltOiWvIBA3doWFWNva4YYQGHCmpR/dhwbCaRnUHf0otSPhs9zgu4k0WaapvfS7aJC7
3h0oOZ1aHQLvoCdV3of+vBSGiX64LqFAlqRl67nsQk6Bq46mcaHgIIMBbk4O1KtAdRnbqQSD8pTJ
aBZqu3dBiEmRNeVQwfXZh+NaYduGDhfIuMOJTC5IPaQheNTvoQmIjENo1aB1W73tyzuYH3k2+OnK
TbKEJ3y4huCBZ70htttM9+gItz6oGez1Y+SUus5HTPDwENHeW3bIpQh3h08de+kydctjUEF4j+Dz
1n6N3QKp7yzivgmyCLLnCmugLN0gg5UxD3bD4EC/GpNeyTxSrYkLarTod5bNaHNXho41YhNtpUlj
oNlVwXzQzdIJl1CRjoIv7M44PthRjobsXzoyjr2OozFyMCfRwYvRaYPhCt9O94dlGpABVgkd3lca
oSwWFcNk7eg0vZdtmww7Yo8sSIGk558YxII+VHFU2nkkoIYEZUQQ768oCjJwKKxc7PmNBtAP8nK0
HoragIaR4g7EQTknIzhKVj+H5gLycfWMxU0ITBoIaexUAIX50WaTzzMWgC55sLnW/k5hm7TfkJKi
XtFpYuq06U9eyfEIOcxUD02/5NqEU3DfxcK0F7yTAkwlOVueRm3VWFCu8+tW1lko5qT70vrS50dq
JfDkwqZVshTqerHYBx7xrskEasSStmY0NI31KCG6qsvF2nM6+MsXp407ug91GX2cSUD4Dh5iSPa6
NpM6ZcIvR0hTwUe2gE5E7aYOs0dQVQy8bVPuav/NMi7jsA/Qw4cF7H7+kS4OxAxArgKJJcPW0ZO9
Df7OY2MvA8EOtCzjXSXg8oEsHUg8O1QpeVUAHdYBuKEaQ/MWo3BaQV1lUkvTKclgmoQyv5mF/jgB
KaP3JILISTYTZ4FF5qgS9wFEBTncz1D1ohMwpkPTZSNppLWrwI6Or0FQ9z4sKvChWs8iczNA6hMA
zd7z5vfwNtH8UixzJz+I0NR+ulTS4heAREVj2jga6I4pDmqeA8Xb9QVkkdpmt1AGjgfKj3K5KHu+
NB/MaEfTnqO02mRQoZLLUfmzVHs75lO8U36VmJvAo8m7yG/H6VBSx+UPGhnMMHNpUE6HKTqZOlNS
QsYFUNZ4vofpStvvOyterCscJuwD1KBhQ5+QroFvKJIkX5FGausdx2CjnB1AS/HQVQsjN24bjdFH
XP8QIngi8lQeztSSRxjeuWNRxfCjyxYO34NcB6TvsCV5pDoCxTDATwKrMzqAB2n3GdGV7+6hyIZQ
ENWOeckXRCqn6jJqWlk80KBOufb8pfCpW/W3riegXDmP1cwvEj4Z5zJZ6gg2TaMD5LnB1EdVwbCO
72s7GMOd7XR0LnqxIHxhrVu91zGmxSVmPyB1do3MWg43td5cwVVvnvbaARU0lR2puzel5zVHMUQO
zcJybrFtlJ7p4ejpSILBUawEDfpUd8Op59U7dyAl3jaOxjvVQON13/iLOxS+gyBsX8mEyEvKEN3m
fVUz6wG+Zl688zmvrS6FGMWMQA/WLEm5ZMqte/O5SnibNKnoLXgyWXNHWNb2DDoa4IATtrcmipLq
FMM9NYsEq9ROO6VlvfeXsvpStcJ1H6yaTY9O6UDLf2cHRvNDCNoGXL7rhpjLRjXOh8nygfsqJbJ1
acLDUu8RhFNzmww+DGKmcZzeCJckyUUF87sxRYDHaQ54fjjuIY5aQznOC/oEBxeV7wPk/S6dtgzb
C1DzBfh6GJGu0D1mPgQE1aR2/RgMXx1lj8FOt0L7ByIX652NACxKMXUDvZOLE4+ZDlvPOlraHpq9
x4i4JF7bl/vetjwDI4g6GMG1t0YBh5cJ20C/+LBZqgJbD3mN7Ti5hDwKxW5fDnK8CDHvRbo4k4bk
jdcNd5ZrwhgBGMLfo/Ic5u163PZMGnaqCvB/okMgSwVKLIbXSXRZIVPvp5bVuw/wAvDag0+7MUot
g93nii4mTFKfQqERywSBcIEvJcsd0jqzc0WG0jdXYuGwhtKxB3WJMmAa8yxaGkwZaB9iJ+KaDZeh
G1FygYBDkKyF9TKcL0qhvnWLG6nCWfy62pcoqi9pqEU47Ts2NF6uoP9b32MttHPBZI0CUAeHoxiX
sWEh16NT6b4YTio2KSwqoTSVQY90vvcap2u/lFCakjuHW22ts4Eydkeqjn0ydetDIzBsSsqwEXgi
viKAxVYpkqgWrH5xl2zLPfh0p8sh4Ytd4xw3c3PT2YlE+VmhNnppXFy6CuRCkvI2QUDl7RNtJ9Wu
G+uF6xTQsXI66sYjiL2AI2lz24B4fRAEboJAcUCU0NsFbrPUx5lwxnbtIKIlC1ugJjP8eOA3J8s0
r0AIBwIwYsa4uQTJAHasoStQuW2jxX/wO6bGY9gqpnO3RYjyAWR35hvUBqww+daikiaOXlMHIAMr
2TcAVNlDBQ44cJaWnlIgKKhE9XFIeJxC2GLuvgIZuLD7H3f0//VV/+/qG7n712Wc/+O/8eevhJoJ
TlZi9cd/3NJv44OYvn0Tx8/0v0//9I+/+o+nf8S//HfLu8/i85M/5CMOPnMvv03mzTcue/HjmejD
6W/+//7yv779aOWtod/+/ttXIkdxaq1qyPjbv3918fvff0Me6KdExKn9f//y5vOAf/fP//vP//nn
//nn/zz7J98+c/H335Lob0hJoAqPDDVykj8wDOrb6Tdh/DeQG08QI9CuIMtyyqCNZBL133/zgr8B
Dn3iPaMweGK24VecyNOvwr+BUI8fgpWB0ikEttzf/vPqT4b/z8/xX6Mc7gjU6vjff3ua5rIA+0Jd
B6m0VaaEl1Ah7ZokPNQ4AINbPv+lUv5/2kUq8mlyKXGbOeS9jnIR1H0NMy5jHms31GdqZ7/uNhKr
T5tvI6vDqTdGeT2xaXqjwsWu3lZQPv7+0xf89zD9PCxPE0l/dn+VsEqGpYtlV4Y5kD98uadYDvCk
99rAAQ/UHtzURzLwnKjzSy9z6sRP6X0O3+VWVWOYaw7oT4pKJC61BLv1p9df5mn94s+XWSX6IoAX
aZuYMJcO9Y+OA0H1B0Rbdgg0lRh1YUVLCJcbw+ib1x/40gudfv7TC9HYpnN0euDcJ5EG4xMQkewk
73FOeuFpwv3PN1oVfOJmUchseUGuOh6pS9wXSzejHXdr2CfVrXt0ZCe7jHEGTcPU7n2H7e2xnqcz
da9V+fzPDrirN4zgmhlwE+SyqmboRLlxAY2077RDPrBLEZfMQypNZKGWXzldLl0Cy0kI0cawrdo2
xquse1+ZYe4DhSHAZTTzJvI9ClRz5v1e+oCrXQGUuVDFRgQ5wK/RBxvOaGk5y/YMtO+F1tc0jz5u
m5B7U5B3XtN8g6sTDm2rAcB608isUZvEUgFldRDkPa7O7x3F4ChVLtG2nWetmjD1qqXUZQEwuZCp
zW3YUUw75L1ItLH7q93A1ZUTw1MAuwFBrjozYaj9lDEspd3r4/PC3rY2yx1Q4wtaWUXF0HNWvomG
gcn3HlsS+1JYiPzuTUW88C/VFf9YKM9K0q2xRkTPVjESE4V3kIKuxXuQ0K3vr7/MS3Pp9POfthoe
29JWOoiLhThDbiqo+6e66fg5auzTCsaf/V/tNLgT+r1E/awguC4OezXBfSLvlXHAl2lq/6/Z6P35
mNV+4vmkjBW1okII6YrDGJLRzpfR6WHMAacJvW1dr5HmjMwMTrEDckRut7ztJlPfAqOcvH39W7w0
VqtdA5YpMW45QVLgvtDkPZ8i77qCFTh7RBrxL8qX/DFU0SqyqOOKdnFE42LqfXNhDYt9m1QgVp6p
jr0wodZqPqREtQ+DExYSEFed2q32P4YLofnrY/RS86vAQs4RQak6DIu5xxcQfTXkvrSic4DZl5pf
bR6y8UbTmxbQAD53+AYm1lbKbQO3yW39X8USXWIhsa8x+okzsPGCOsGocHWApfHdtgec3uynBR25
xuOOpcMi4XXzPoo5v9NNxc4VP18aoNVCi8wERgrUNAvq+aI5iMXTAOp34IFtW2JrkqpuAJwQ7oQL
Ma+of8EHd47TVkI85MwDYgzEnzXOP+f/apWZqq3sQeETM5DJpl1b4fZ9N1jLHF5Wohy6XFeuGT/0
Q+x9kmOlxjM7+UsxzxqfCKBgGZFFYSvs455e1qjoRIjsO+RI8lgAtnlKKLfIHTZ1SIHe1EsV7UJf
eQSAY3HWgOeFLxiexuWnCWLK0EIRziqLIbLkzmtUVMRR752Z3ysw4h/DG64WKMRiNTxMWFJ49jIR
+PgC+5kH5bL0Bwp6t7mt+EC+U2SQhoO/ILl8o6G1Mh5PztXth7iD7MqZrrzwosFqJYAWFFDRmQWa
i66fKQ95aD44zbYwY42Zikd3ieeIwaxQuHXWeXJGDig658rwQt/XLPR4bANK4ONb0KjkXhYuyTcK
Q062rfNrQ8x+gpIXMi5RAdUnVVTC8XsghuPq90170BpvJR24KiKV7RcV1fFHlMDoDfRezhGrXxqb
VUjBvGpsLaDwiqDHLQyljRilVokqKd+2Q6wxXLxhqNLpKS6A3S/di9ifJvuLpg52i9o9CRyO4BgO
qYvKX/WVDgt3N36W1Z3EU2OPBTCFBUwpBzjQMJcDKgxKxMbTZ43rWKAkDnT6FOWSBU4emrnaLSE5
J837wocJVpFFCIDv2MLltYAVtSgWECTTcKLtmf3zpdZX+1bogFKnEWYXgLIOGepvLdjAxN0WVwSr
bQs3NhI7DVkKF3depPidx7HyzwXBL3V9FVU4IQU8AVJxRRUZcZQoySC0YBCP3zZv1tplKLoJiNlg
p7PKIbkAlrjblWAzF5tW8xrijiLLBCVNvhTMQX2HJ2MFaUN/2b/e+gtBb7Ca82MZ1MviWKpQVvAN
185uhh1rB50SmNGcM5d5afxXR743R/PYdqUqPEz+N4kgbY6abbftOr7mAgswXnz4fylgSoPwAmLz
coe65sYl66+mvSMGoLmXVhYV7/2rph8ioFj7jV1fzXoc1GXXOZ4oGIFhaIZCP4cVlUZR4vWP+8LA
r2WXYA3DO2tBmgcO0vqyE5W4lmV5Tsr9pdZXsTTyoyjQSrDVJlkp/uApO+5vA5TozuGHX3rA6ec/
hUqwsoLb9exqhIRyyToafDSJOUcheanx1TEWtFbnx3E55xA7BOaNSzdl0BXYFvyssdYebUHqbeMZ
I299nFzEd2Oiz5kcv9T11ZrtIGhinYwD/tV132VuGszh1q6vV2sQlzKunTlPFJLG7ql1GJhvbH3N
IuvsmaIwjtY1oGsZRGEkDOwAw9k04X/YDv40Y2pQHYBYsdG6735jjd/vq6bamNlaSxx0eujjpkLj
ySKHoo+SCTev8JzcyAsfdY0p1wBYAizZzXkgSpQdnRm4ClqKbUfUWrQMgtDuSDxb5vCQgDFM3XyT
8CndOOqrdcrh7wkBAAB4hg44CfBNPlozP+fb+9K4rNYpMI+TZ2pL5BFQJjuum89cLn+NlvzHbWnN
R2c80bCakDKH3HANbFQDP8jJ/Wv8jj9bX63TyGutCqRUdD2RzpGjPHJXAsa2rUTlrdaplqCJ+2i5
QJEcZf9lBLlkZwkr5tvmzNqiCgyhZJC0mgvjDyPUk1HqB/TRFV83rdW1EbzTlO5E9ICTtYTIbNJy
B6X49pww/AvTZk1Kk1NJvcoEshCJ98lp3XuQk++3dXwVTmp4vA/GWKJoausG2+NHcKg2pu/c1Zma
NA2gK2MkilbV8U7WwVvSlefUz14ak9U6HSHpC/FCKQu4C8I6vo2uI5edI5G81PhqnaIsrCjXsZWP
vf4d8O5HmBufIcS81LT7NA6IG1VZOK9NgWY5QCEuryHby71q29XGXa3TuQqg3O9PokigKPDBF9gH
Ut4sf82h+I9tYO0EKlnv2j3MMouBTMuO6OhL3dBzNm8vjM0ze40YwPi5mWQRGPBwhoGi6925yutL
ja+C32QMfYiaDYBqTyI5QgzXOfYQuHnctI5+6Oz8dFi7whUT/JIwHeuyTr1BfYjiZtsn/aEZ81Pb
QDYnADF3spiC2UudWH/sWXy3rd+rNQqJda0aD21bLX/rS0CrAbTc1vTpQ/zUbaJKIH+9SuQ2UGGZ
1ZbXzWJvvGOf0CA/N+44lEaL5Vo5+LK3g4k+xgB7bzsrfjBOf+q4VSNOhyCcLPp6vCcV2ZfDOYXr
lybhanX6VBlPI6eek2U+TMq98oNtJ+iPTPFPnYbVlQgJxd0uHKrrmOhinMptZda1h2XTC11LiU7T
4R0QW1kbvd80Q9YSzj2cHOnS4SNC3AxMk+Q+Xv6aW9of+9Savy7Z3GkDVczC8NZ5uxiYYLfS47tt
HV+dmt5Y6rFtElFwC1ACd+wOSZl82Nb2akV2gIEFMLSz8qBBdGvZ4Wfw/DYebPZqTWJiM9YDxl9A
XkynAfhPO1BQ520LZy1hEYM0J/xgtnIWPkxkFyMTvG1MVodmDbyqz2ojChkDzKE8Do4cC99ua3y1
JhXq78aMJc8dcLEh95DsQG0/J2L6woJfY7omCOh2kCYCsroP7jxJvza+mTaNivMM1+UHxmZxwgFz
9e4CtK3lvLXt1WnpQJ/H87SD1Kvr2dcyrtpLSNSEm9bPM456zSGqh3gWEyVYwnSx23d9WG8KsIDX
e3oyQIDCV12ClQ9CD/Rabb8EJwyQTafZb5kvQAs+fQBVg1+i3iGKyqefLTU/IoH/blvTq+U5Q5Rl
Cj2Mi5QQ2mQS+pCQ3402xRHPnCOneo6Q09XouNZ3ktiXembbVij0t54OCsTpYcNZe7yIO+/YA3AI
KkHkbhzx1QqFmRswl3IWhU37e8hOZi14hNtGfHXxhIrxaKBvwwuQ/d1MDbAvdvz2+6bG1+Aqg6w8
jwfBATAIP1Zwkmqi4GFb06v1qSdRdrFrTYVxeti6k4jtgT7ehoyAQcDTr0kCBRsawHcKlGGWHcTn
byKPbyv7Q1f8aeOSurwD+XIqCOAvfcrlBKOP2TZvto3MankqAPRt5kt80dn8Dsrmvebxl21Nr5an
wMFTUxAQii6s3mhKL+xh2DYP1zrycxl3YLP5ExTJWJ3PqnJ3UH37uq3fq8XZgGTLJ93xAmojWeeD
HBSfCztPo/ocAeGsUUzKQj54ptFU1MMMGd0JzjMQK6Ma0lGuPKel8OtDFCa+T2dM0I167EBwKvrG
+9TX/qNFu7ebhmaNYNJAPPZhVE5Y/zM/zBzSa858VlX0hY6vAUwgwQbN5LnouO88DjPof75F32/r
+WqN1pqBvmfXvABNwVf54knjp2MMt6Pdtges1in4HlUs4x5TUlv3zeC+bdi2uzgUgp5+0B7yM7gw
o2m4VN4Lu7ktvXBTGQouV6umYxCc2WymwisHF0Ijrrh3KtVsQvqCQfC0dTea7WCGBHJR2qDrmIkV
nr8RMAb5qaeND7qE5jGvp2KcqZ3ac7Rn4Pqn277m6gwVE1QJ/ARDju3xajbuVR/ojWtotTwTBe3f
llVTEZXVmEaLuUqgVLCt32ukU4JZYmu3mwqHzHegSl1PttjW7zV6aWpQnQiVxQoexo9wLbvvu3Me
T6fZ9ottcY1cKiF911W0nYoQI5MmAKGnzAx/zTjyP5fbZ74SwmuZ1ZKEoW5Ts2xyu3tpJdtC0DWc
B+oqsHAIbFZUjTe0qUKiIpe2FW663T7TYAcxGai01mDdJGbIYG8Uvukbe9n4RVfLc26DsATWjhVL
MrmZw/0bnKTbqueQkX+6PKU1wmlYE0wXkvh2h73WdLxO42TuNuVwnDV+IeoGF4DFiRaRLx6ait+r
TmyLF4PVGq1Ko7y+r1gRjcmnkSgnrX3/HFDvpdm+2lsAKwa1To+YM6DzRtmIpF8B0QS2rf7xTEIG
misynoaSFrEF775sVnT4DrlWtfGyuwYbOYNr+yqxaDHVhu+GKmxTfNlgv2nnXQvURZAgAbnWpoXs
QzezQ+DhIcuzcV9fg41ED/Qdh9x6wf2oEqmzuN3nzuix2rb/rg0jdDPBN0FjbEjdQvdDDO/0WXHv
F+bNGmsE4TEFT2uJcR9jejDchpFzT+rDtnE/PfWnjOjszZ6hvaJFWwbLo01KyOxGMe02Dsxqr/Gw
vweuwWdNIM4MQyQJ082TMQoEW7f1f7XfoIgI7QU6Y+Q9ri6mKX5Xs35bTcFZA40YUubQlhto4U1t
/Anq8vogu2HeNvRroJGwLW0WLyAFZnwCJu/MwFW2onzTwKw1MCdjoUbfo/VgNjINHHrZjedQTNFp
Q/zFyb2GGbFGA+obu6SY4QtTpqgWQ8/GhuRGl1VDUnWHgRr1IAfeX3jcs8JC1DUL3oLiFrE7WDDy
6QHe1OGhQ12SHNpu9CGd0zdIxleaxbZKF79l0zvFXEtmtmFj9xmyJxbLQgSW7s4JkGvPIwprpV3v
IEuWhahS6wvJrLgt3AhSSBclaZXJHBvZhA8QbGnN3oH4VLSD2BHaVH0jln3FkpNPZu8ucj+4rl52
fB688ZOOfL+8E35otV+4AxmwIl7+H2fntiQnrnXrJyJCCBDoFsjMyjq67PLxhmi7bRCSQICQgKff
I9eO2PGb1f07Ntftpkihw9ScY46PcncZF/ze0tgtObXEwVGxgzGhhIdnWs93cK6r+SPLOvSFkWFD
E3rGPRyJ2Hg1Yhq3CzDI2Xr2GqBOcFzjOjm51MdIYSuApItaGRhjEMf5WmSjiNJc92IMH3xXtfyq
otDGFyDhal8kkXTXbQv089g5EpcxgR9D3lZjtX1QYdunx6KQvbRm1LWDXZPrLzKr509jBqeoUXeZ
PbZy9+KaoRMW6nz4HHLk8vKEto/NBpeGQ7N/r60hGDm4Y5v+svamurm8+PayDEQcDC736pqwE+EG
JK65sFon6FufunnL0wBOXOWxH7Dbl60efBU0tr+gPvDLm/g+CaZjYnSYWP++55vZj26AbxmMMjnk
O3ZKF1VEvKW/jr37bk+Gk9YWOTgRX9QAQC08sYYIpU1YhR4rgf+XEaBe4pnJOeovLGl65CODnNbA
Vxx6+3g38lFcrbjiKHNpmP5ZxfJDlYpjKyreDbxDjXBRFO+dzNVl4uq+Sv7/yID/77azlx8mDpqp
ELnNCzrbl7wKuMy5CvuDY7KLXUeYATFQDM2lpm2bL3L4xdrx7dh474LuFo3XrktJf5nX2TyjdVDc
wc5CHztk9+rDhgkyd5QBvTPK+DHGzQp9HbP9eujdb2YH/zN68qZTIVlqBAgkhB8NDHNOQoiDAcJe
72VSX7VbjSMcNZqxgKKMFSbw5HLo3fdiL0/QKp0I2Dh1vVL3LHIwrWbDyI5p5IHO/X1sJjigQ8jU
Y7J3c3rfdBH5hjvteiwVvFd7AZQxwF8EcR9SWcu1iqv5khKbHtt96S6rRyM1w9UOe0ArdF1Mfqjz
2eo/+ZTfdpJ/iJ72ki+wKJZ5wT35Eqxd9LOB2vznpmd9TPkZ0t0GltCog7edNBdg111wlbwLC1J5
n/yhdvgvfXXhnjyGdtOqYirrLpsKo/HNSOH6okph6F76qQ/e0HD2HARctSWiOMmLmuNSd26CJOmP
ff1w9xM9TIm7To+w7hqX4LtuffRjDLD4jq2M3fmFLmBGYNDYX/w6NFkR6LaG20TTGXXssruXnzES
bUhi3A7gyobVgxY1OsPWYbXkWPizF6BtZIbZnIPDF0h/MHkFjsPHcJ2M3cFDci9CYxMwkx3FH1hn
ClH0Nn9Gb8CPQ8O/N6VWVq+Wz1t3MWM3FUsd/dpscvTFdwWBetjCaYIf4wWR81lReU/pdCypvleg
6SAgNUB7aKSJ3VTIIEYhw2/vjw3KrhhgGzXWoXfdpZrH7DQ3IBnrRByMCPdCsamNux5oCn1B0P+c
uu1BDfUfvFz+ZbPb68TqBXVGsHG6y7TQ5j5UIwB5ovfHDrH/NMX+j/SFBwA+czLSl0hmfZ23WTbc
N+ncNccW0l4wFvOlj1hH9CVNurYYeHYn43A9FlXtJWOj6eq64qK78Ljxj9MIZmVqW/f6v8+Y28z4
h1NmrxvjIJA5H+J8v9muIbAiU81PisCX8sQQO3fHgv29hixbWQWWed1fyBxZOB4ntr1NfsL78n//
Hf8ygfbe6ToQ0+C4wNxM6IfZkvd1WB3b6MluUcFcwmZkxLsjS5WUcF0ELWYOu4Ofd3dIwTAbRDuo
AmGkOFbv3RqYDx0s8Y6dIXsZmRJdOBM6wZsYecFXo6PkYkWSHRz03REIaLIGqqRTKIYjK9EP2WsQ
1+LgwOyi5nm13TqvQkEhAAunAs2Hw9dN8d4dfP7uRgFDmqoydlSXbUy/I3f0pNPm85HJSPZqstgR
VKvRIYjGz75q82Ga3U8fDcfcMMjeJUwgj9A11W3YTVYh4ThlV82SP2FB/nklASX2e0Te0xYGkiNe
HpaQSDuFFE6wcjl2hgC5+PvTOdvSNZmQfwu9DdeyE9AjFG3Xte6QMgvGur//gcx5AJ/aRl1CuG6X
WU3Iux79fO+Pfdndal2ZQB7BD3CKhR1jf9+CzvFMYcg6/+Ht/5Ma+u/9mPDd5Z/FEV0YmzF1GEyd
X4Yw7OY7Id0wnnERm+n5xlsFbihRSw9vVNwKHk3aDvorBRH3PDO6XVNwwxJY4lYzHArWQMoX3SUL
LfQwrKLY6qbavvfVKuZzZ3DmFnPSLj8iHccPzrT2fhWNO0fV7PEIeGA0OXw74+2tCdHf8ipvPhVv
ncjMVOLCFm/4r6MvQIuc62fwKoKtxL+exFMEWIE7FOr9F0gZusaB3hqST3UVts8wMeaPVFAY/h77
pruNpg9kAuyMkxe6kJ8gVbzysH537NG7PQZ3zVUHzMtLtEFnq2h8pf30JyON25L5h6myl8TNcwBD
7+lGRzXw6riO06Z8yeFyOsI/2PH6ClK7ag7lMMjefSwcwD8HrBK25iZgp1h6dd6Mqj8eGqe9SK5Z
qxl3xEheXB83ZVBtn21L/zROt5X/T+O023JCUgsghmd5YWoWH6Cqjl+ypl7+Wtow+EP+6N/+xG7T
IRVPa2oGeYK7sWRlY4cRruxuRLL9Cmveiv7hUv1vn3y3/UCeUM+OqfpUCyvleU6WEOqwQJ2E3jJa
QNF9LKsEltHv22gNqJauRoVB62gAoRv7jI3o4AGW0d8fDp/uEIkAeOSHqKDbyJ9tFP5hg/63L7Fb
zKDlyWxDD24p6yG1V66m5NxnHPVzVjtFDqkLgBr8/QckeDYTIg1gdQEjQfS611/4kB5rbSV7Id20
8kGIdWwvKRBxZ2ius7xqwmOXFQCVfn93J5CKjOawuQhAC8/GrboETebQPQ409N8fThiYEypVVRk6
oP2qKI97dmzM98SiNSIKzCU8egM+vOLDWQt66H4IU9rf33qFEZqYuITBvqAPaRI8DOxYFg/cl98f
DVkhBgn+y6WBdfF9O032EiTRh0Pb5l5CB+xL49YowGQP6+lkzBjnK1fx+djTd6uUcMDJExKISyom
8wDV62dwDY+ZwwLL9vu41CytA0dncVErBYKe2+6ODOqYFJX8pyL9Py78QPqisKdHcRFtO5TgGzwG
6TidDo3LXka3tMAdTHC7Lq2OxXKm1H+EYbg8lvYDj/H3kWl6bgcVd7zs3PAMd/hLO/bHDvG9lG5t
lqWGKXYDC9FZgLbSkWJTyR923n+5N+y9sRzU+Rs6/LCIJtfnUI0VhsFR+NiY71boBsOwyVkj0LWk
16KrTQ8e4tiBVXHs+btlyvWKnguZcDRa9RvgGqoaH/oF4ITi2PN3x+nMuqpLh4iX2m+ojL1CBfCH
N/9PNvsfwpu9li5mWwiDp7q5AF8auQcidIIGoxpenm9wG+ovArhOYGQHp5MT+J6NLwYrEweHTMPW
8zBzMpw2A8rQXzpNqLtUWSTSQxl4slfhbUnjBzu7CVwYpgp44cJjIq6O+SiQvRBPcRsB/5dMJ5HC
hT+pLByLA3msfEz2sp7IAyCtpJ1OkYc5Pnrv39Cwufzhq/3LYtmremY/wIQnXafTmoZbLokECkce
3P32oh7wVVgQDRh1QFSmHECuX2RsjnUnkT3WegkGALWovd2AR1tfRUSy+dRMElTvY0tlF1t1QliQ
k5q0XMaG4cxZ27kDS5OF0Y9Df2AvURyBDNlcZebT3DfmpAFWKw2PD6X3yV6hiCgc6ItIz6fwZofm
kwHN93F6SDIPO8/fjwaTuniqLB4OUozM1RQPOfByx+SPZC9PjJsZBgdzN4OvAEpKJMM2R5Lp+7FB
323gvcwyQqLKnhwFNyMLAvTkLTE5FqrsPSXBM5MAEkf21EMslfdyrJ9VGtlPx959t3nH3hjAGAd7
CjhKTTHgbCexJgcHhv7+TcXowx61dXuC7Sh91+lFfmdkS49FtnsJXrAZPVRgt55qdM+UHADCAov3
WPGe7FGbG9ogKuEQWKWGfp909OHGhz24Q+5O5EYjpdybeD4JMt64gbQ6VaDf/OE8vk27fzg09xob
FcqByj7KziDFJ+5dM2uhzyujajzHgBu6g8O/+7iVA7w9BHHrlNAsKB1N6qJb5mN6G7BVf586pqlS
axmeXtedKDOIbQrer38fmvTxbhuWLQ5v6BnHkwFCqBB6aMtJV8d2yb3ehgPnaHWSjCdgtNxZNxkF
RBywp0Ovvpckrhrw5G3048k2mzqHk/y4gfZ27JPuBYlbAxBaj1zPyWRNWmi1tAUkqcfk82SvSOzS
NbVpVplToIOxaDdwjyKzHnNuIns9YhXHagxbZk7CDk2xJVoVGZzrjx3c0W7FzuGKlPNYZwCAddvb
RszyqQUy7w8r9vaUf1ixezliFQHOOEOsfErGEP0ot9PJ0PBPOcJ/e/puoYJwg3T1yvk5DpA6d8GP
XnVvx2bjbpXKkIYV+BnpGT5flcodeHGfbLNMX449frdOQ9VH/UZGfk6M7iBzbBfWPLJQddmxtbpX
gJkpmxHyGX7mU5i3nN4rcvDY3ou/YMQ12JXi0TpGsHpTLHTHlLFkr/wCn0FUTTrw83azPpI+jEFB
zPyxw2mv/GqJauy29nEJF667bjTvCDvmJkj2si/ccnCp0TouGeQPbRc8xp14PTRV/kvyBRuhZoy6
uKRs1iEYfAp9143X88djz9/FSZ0JhxbA2/Qc9+ECC/V4iu9vrXp/8hO8hbn/sAXQ3SIV4MvHma/Y
WZtgurOVc/p5Skldn9CnmlbXWm8eUOSt+uPl+l+2hb1Ciq3gkPVA754I/9LGb8wdi1f3wqhERW6Z
Jjw3Eu8zqJZEcjDRsJdF9VAO80qk6Zl1C3Fnwx15mkYu/2TC/S+yPrJ354Ign1qs2/SMxpQ6H5pe
2Aftgx563Gk0w8VT16J5GnQm+m6ZqO0KmJ4GpOiDpf+TWWj4f0Fe/zQXdrtqulLwy9tB4eq5+G4p
QiUA2j5Jic1QnZtqkSofeg2K0A1mjpBradexS6+9MqzRZ+Q7WqlzBR76em2qNaj+iiLgmy8dgeRd
gkC+bt7niD3N8ChZmJknN1U+ZNcliNMBUOhN1YHIScRFVOejTQ3i055hReUJH/r6LzM2eg5zUH2F
vkabhJN1uSLPktblOoDeXcg1apcPcPbzTuSJBHkJDuarWKYuD/kcsDjnKxz75V1oJAORQCOVbHWO
dg8FKHU0pX330VCNy0ibttkvbfSNVT0PsSsZ2gGifMYIycI5T8VlW+cFMCyQP6furx659BQwvDEk
oc+TjNXN107Ekv/Q9Qz+Evprt37UOUzY2vXLTd14Zza9LnkHL6+p8F5MoSxT9LNWpw2VNHoKaLVM
oHFjA+CFY35NdEndlpCHMHOMnwUApxptb0O/3gHe0BUpM449tWQWWUlE5KOiSdmA4DjTWQlQaCfy
ZajZ0EFW2/ZAXlqOO3taIHG11D3ebOjGNM8oS9HO48SlilNE89jimZ7v8bX6RgCniYA752GgdDnr
jn4bgI8u/bot6Y9ZbOAYmrFP5PM20ox9agaaps+RBSj0cauabK5LtaF1CLh0D0zvhLaadFZPaJzJ
8L2MEAYvV5ON1/OZwGwaQTJo3pu8W1m0+O8DQOx9XfQOOfprisYw/hYuKTwiC9XFALzVWXBz51Sz
6nyA5qINWjoYG6Wzm08rvmXfX2mC/Ca9MtllTS6Z5Gcmm67o2eL1iIzIGkzuFvC76YHMkzz5EUfH
M+vruX1bFlp3GaZDT+dzGyXTUvR1E1OY9zarKpEcarKvmY26/oEvG7JnACfOwCR6Y1FjyXmWpBSB
rbVRFBU8iaL2NZTZyM7wvZHLQ0d9iGIDsbC821D9t65GFyxZJ7B4dcPgfUfU/J2qAK1Mo0tj8yFN
dJiVTTUl7XdcSTOFRQMsqSunFiDhZzmTmr1BNTfoc7um6N7iPemT+y0JqHwMGy+3v0Wn+hmNTGPQ
x88DFi1w06ZZ6dXosB0+N4HOCMWpI2uW5KmOuXkm1srwOzi/IJ3nVc11ffHeueSejCLuv7SegT4N
O38Ck4Aa9FAOx+2EqR+AddayzuUgs+9JxAbzGU3/GxDKQiCkQJNDvz5BXjxl+J/7IP7Rt6Pbrpqa
dX2TGwnDwjRYST/aGNP8rpZ0e7ac1GdCh6x9ycY5ZSeSCdO8H2SzbO88uhtoAIEA7Byy8mYQza6T
t133S6Kg1jy0bIjWS9+Dm3oZKA/Hh3ngKQVbNIrp14zRmP8Nen31jM7+4B7Vve0H+jp03vqkLmv4
NgXlIrbM3wPt4bY7eDpFXxQXMS+NQiPna7o2qnsO60qEVw8S8noKhqZd7vg6EnZJ2SLJZ8IqWb1v
Bl6bwqw2gFVlS/iEDhLNwFd025SMTxPZLLlGhhn1ETyVqn+ZE542Z9LIPi3t0jrsnT7JxuYMWXs4
ggvv2A8Fq4auqJD28y/NQkZsJU2/gEKc9HYE7hZFRPcgW/hOn6t6NugtCVJXvzXZxOOrNsaw3FbB
yL4Det6aou4maVsQssOKAAkVR8sVgNPJltZTEpR26miYd2rz5mtkOd6gBDU0hMvkgrcQQT2NebsE
U3fqbk5JOXwGN/k8ePQLnhIz+m+UrJ6BeleDvgmq8caeEMXWPyss4RRY34bqgmmf9J/XAdhM+E5p
DSe6PJLbJq4ewFf/tgIbCEp7M9gUsO5wM74HGN0ievI5ChFu+uFnFyWfQBcZcSBImAjx9wpPuX1I
Y+fxlHCGAvSpAzo9ydHa2iUXxUMuT87VQCDndWiz7eHGy0bqdwHwi9+RakXojgbDprlOgN8FwLIL
EXxgiRxp2cQMBOyJuJCX6bpt7aeRbODjOrt5fpl1H1Tl4Gm1PkZgqr0j4dSKD0i/0xXIY6UsP8PM
v7b3XOJi+bwirZWdYylw3tkKnFwI5ONmedQ1aWXRb2NoC3B20wDtJONUCY+mxm0K31siNXpkutja
dwIwbXrXo5LfPvcwIBRD7tYYXCPYveeDH3l4DSM+2ZdkGoLuLyqWTD0yFU2YY12jVfN3pLINM0HD
SW869QBZuzN+2dKeEi3j6SOTrqnup1q00RU9wkw9zSMFCu2E7UixEgSrqPq5wcEaVvNT0yZ3Uy/q
GqJwtB9hjmSwt7pvWruaO9PqCGJrCvE1OU0GMMrc2bWjH/A3s08ubOzyTcHLHy33nDZ9XAxwxayL
APtTVSyVWT604JhHdxk36IVLug4aYu3GLChWM1uQ/sbeL+jrcWlYoM6TNe/wuknysvi1FndBR2MU
9EQlg/lNgxbc3UNR3WyIirpt+YFTY+okrGsJCV9vBbSIFFEzpNvTRnisgYYGMLm6Zi0+Pfx/GThw
jx4b8vACsMc0XoltuL0DqZgnt5N7aWDVUGMYpym3HKucwEaw3ua6GIRf19eILwoQZTVn7JzGGvtb
LiPfji/Ehtnw1zZOJm5zZd2SXNc4IstzjNnffGmnBXQd/Mior14kspT+fSYxiPcbbcel7KI5sXc4
/wNgs52lYI/7LU19jeDJ9hs+5li7s/My0B/TcLX6ncOYufuhhVr3pXWiEUXcNv30ZTEpTb5qmq6Z
zmHcRjqDkYpU/XcHK1vyDjCBmP/Vx4zLb4MaJMW1Fz6VUaFbkNLvdGqnFfFbQzLW50MwrzgK1YLj
A9EenHxZkLi0nOCd0QMzLtPgO8z+17ggONTb6zYP8i2dMb9PknjFCrFsKFzptIs/JxRylSJas6ot
kCKIU4Aq+3S+UJUmzOURENrDs2mGBp3gIVxVEd63qn+KtPGByhk6NP9q+8Eu5yQUsXsJOzLCFhnl
b/4WZ51vzk4BAvRuoE30JZsAsCmnuEKGJhOBZc9rZyqE9WPr6QvKglH3Xsl02h7Ctht6bJgx1gb6
CaAfzC4S3rbjU6UVN0sBonb9boUgKQDrW2j3HoDsAX3qaEemvoC7ZCWLlIfCvMgJqb+80bUCaH5F
u7M6o4U1PAHG3nXlSCqKLyEaFT7Fs7kBdtl0C34yKF6buuCZS2ip54GEcy63Zf3cZgpmVvmm0bL3
ZtD8Gn2qJ9Y/jt2MiKto6jYowhZmfWuB3d3lqWeR/UxnuDrc1cwbnPfpQhCmR+irNjZfoziwV4FX
IK9z39m0oAkbSrk2c3eRoJyvXxMyenemqVQh4FUjnOjCWAD+HimotvMpCrczx2HkbT4mVTs9z1C0
8a7QTKfqUU7V+pKtNy7tNm7Rw5RlkpwywHkWHKMIOcpxi7Hte+WC+ipZl9i3WVWhe9+Nc1igzjHQ
b6uqvCsq38R3CNcAM5VoP+pRrszHpW3uGmvgGxKj3R2HbVRsm+Um78F5YqUdCb2rEQ989jqNHmo4
XOmc8XaYiiakrIaVrqF538ctu898vf4doymrfaJYOvqytdPGn4aAju+Ih/MurkCRfaxZRjfETmE8
vnOBgZraLmnB0N3/hJoMeuhNqiOYxKMH92kdM/qx90F9kkB4y1zrxT44qfhL7QE2KCWmcZEssy9o
U4k7cNr548zq9b4OF/VtrV37gUdqLARhryoZ9cek5R3Pa2ImqIFmBVx6vhDB/ZTXiHbX8wqo33rH
HK0/sXAx97ZdM15iOrNCb/O2nLuxTe5XqErjjz7I0g+18hHc8nFrTYO7SqfOq7zCzM3gXrA25G9h
q9V+TBLG1twJDQh8wULn11LcbBqual02uNlkY7gaAI+HYaK4x4CM3pY1c2Fw78IYrchoO/fkfmzC
ij9PwTLZs4P9Avm0MUVZwdfY2Yc5Nkn9DZGrHk6JpQG9M8KI+LFdnAKDt+6cyn1oxuxTNCtDXoZo
jswJhjcrUO1sYs21DxxXX4MGiOe2SFaRiJJMbWPzOREIRbmdU1GMCjGKz6soiCKVr8k6ix9LlkTD
o1t6t30Hb8sjHGpslmB2K6ytxOQtOq3aE8yNKnoZMyXaV3DVDYyYuzjSZ5ti3ylxo6nT63BTRZ6G
VNPoBd1IbfIAWXMUliFfEn4N0W+2/BLQyOuXebKZIcXKa9fcT8MUEZbDLyVDiXNrqVpfcTVOKW7B
UNJuD0idTNgXmi714ZPRWJIfJC6r/qtMJL/GIKHjgqx9+jWcIhl80yiS4pq89AnYlKgNNAVmB4Kl
vJoddvdpnJfS6XrMPjNYLdhPmcfe/mWaBk7bMkmHAOdV1SWB+8D8Bm59HlCaRrm11agLXkWKPk9b
tqy/YrgwqL9HgTbAU9YC8Ph+Vc3C4QOR9OM7oLcTuZw6B9PdCxcB7d8xrDLsiCQahwzbU7OkyOE2
HbIsd21EGn8XyUYSXcbbiBAgV4yxGu78Pe4fiPjaoViducUioOtY/9racaz9hctajp/UFPTu3LeB
5ddp4nOCL7ZxP5YDVYv7JnmCpkjWSD59s14OyBXVRAcFl3P4IIa6YsWAYrZ9XNs2rvFJUoEezQnF
j2I0bkBQOjC45Xyat5hnMFAYqse+psj/VEv2fojoahEdJNtmXlalVD6Copqjm66eI6DTsrY/rz5L
1qIGeHa+btGEC1rD5zSfrO8Dk9vZ+uk1DX3a/HIgzmSnTRLSlMzfztW8noD+uNuYTr6v4BeKNo/6
gFf3oGTHLC4mtbUB4tGVBJdlwwy+4MQP03uLzb79i2+iKXHGx9VLT6fxJIJhmyFMCargivg2sgVB
enfKg8wOVQHXq+hj5Cxkgc43tbny5nZiYLRsCNPdvhcFTiSjPyWorJBz2zSdLU2QCH9yC/pLcOkL
kOLb0iYUz1nrCS7MYpXPkOfPV1UJ1mFFVvN9T5DoeOK0tvQ6V1Z9yxCs+OdO+uneDmmnmjJb16VI
EmwcSMXU1Te4kbSirDX2TtGO8slaggBugz2Mv6o0awqzrcDFoCmH3Il0jNTTYKNJPY3VPD3MxvTt
X3RcMnnqMzm+4dIZnXQQoZUH78Oy67qlYK2pJfafEnjE/BwpI8DFwxVFYBIjzsiVT/U5Agx8LgaE
932Rod7sQP3LFiTdsW9OxTCMS6Fm3BgR2Bi+FGhEWus8bDB5h1VSVRjol6Cchu0Lfep5Z5FescHG
9X3qXdJ8WbwbtsctXtb2I9xXevqomZjFVNjIGfHQZ1A3wdluWUrw5pFirFz8QkFnLF2fLi18JSpA
jTuc8+lr2ES4vFYTrkY5A9XvfmurYIHqc1BbKVEJTuq8sujt+lF1IKZcqUTonFfw7sh+9hZJCJxZ
iPlBHVwIZDubxfb2FGS8tx9QM6Ljo0c3vnoZPUiez/EMs6Eiy0bjXzRKet/jrQtgGFYntvnc9DVa
vqQ1RkHNpuM3TbkVObi2Te4lSB+4MYMKiL3Pmc+NwB0RGbnpLKd5DXPsEUsl8g2Zu6SUKWsa9bD6
FNfMHF1S4TcE2F1U9LiIupfV1Jt/JWYI0i++Grr5ZXaCi/us4bUWJz1XUlxd3Sxhg/2WJr+kRzT5
Ta61R4C9cQOvZ9kP20fkWTX0Pg4Xcr3kC87y8W5pJ4+VTYdPNGqiMyoV4QMsAnCQZAmMuvPOszn9
iPXg1Yk3toF/TRZ2y6PP5k5+9RoX2HwckWN7CgPKup+m5VyWsq9G+hbQTbvnleBW8lz14JS9ZkhA
0f9cu+dnM0VR9yvpJp7eLWGtSBHHsHt+xEFW47Cul4T6smLpkpkCpCeIV4sthODqg4M3D7ln8Bki
D5hYqbyfWRQbgOfI0j1xg3RUzkzk4dZtmvEnSSLRPNOt6qBhq4js7mCbHtB36NpLWV+AQbR5VB+6
1ZxBMvXjGaIcowskj5P5e+f1FADPt9nsGijcGr8QpQeE7gzxXRmO3LRohUScqZ9npElkAXW/neYc
ljQhfSCMJoihExt0dwJVfvfd05VP+FWsshdfi8yXY2KMPKkoyoaSgodiZT6Mem3OCHoVf6himGhB
+qducCqwuvqybQRf7isLWXiBLoWaJyV8AMgEV+9Ko5qKQlxf3zO3RBu2ZmviO+yTPWrFA46wHOmm
UOZoV9zactDdrM7xMofDz1QkUgUIkcLYRiCWwsvll5FaoZtIoj5jp8JpHIdxEaiRXxg1dF2uMsyi
7BMci7V9vM25xeCHi7iNizZcov4lSYVaPgf4NTzIm9BG/Xy+eSkj7nbZ5uLn+XZReKiCXi44Y6DW
hL3RWtX1y6rDCTHZOEeMONzJcDVPC6SUEwTlZNK8+yFWbNmQIa2pJj9H64LhPMNaFXEhljnS5mCl
9OP9xPs5e0ma1tU4EbN2+1s2SLp+a1vfy3Ncx13gMbom6kACZqN4jRHV4GigPI2Ts8HWPvxsTJz4
LLchh1ewT+M5ewuRhhCAjyDNab9zmInKTyaY++BdXyOv/epu8Tg62tdM0SJ1A1x10bRlRnVtNNL7
mCSxic5jiviOnUDxm4cH9J/ViS82pMp7BPRiTEVaQuBlswdvkDB/RBCRsUc5x/H0oVOtHO/TOvL9
NZhB6v6GqktFChSMGFpKeh3MuUqpDx57Agea12CeZvEl2EDFKzgCgO60zjobn8Vk0WahE5K6t01B
fVVkZEIuW0Sqg8HJWAf2R8YmU739H9LOZDly9NjSryKrPXQxD21XWgARweCQDDAzWZlZGxhzKMzz
jDfpVW/6nfQ6/SFLusUAoUCTMpVkVsoqePyz+/Hjx5W+Dhw5Q10/6qYbYaJ5dEW8lAfJdV/4ymjj
ZkSAFcbQtMcxzyzlWAEm9ldJrE/ir4AnmnYTxiQ8nEJMST/vqWYVK3N+wydC+Bk4EA5lJcuto+hp
JNicuXd6UY8qKRUN+YSDKEHsLQ+hIAFr6xlI9mgnNPgy7bEcCm1XBYamHpuhtaZjoQ6CmCEoJvet
BXTh06krby0putOkqq5/1Wo0vX8YvtqmdyIQoHFItKC1PvQ9CPQu8c3IpzYOOpQbZlmi33p+ksUf
epOJuR1lM65vxJaGLu86fqtMP+1x0tyoNVL/ZojI1D3iz4Ze54itPoblLsrNFHRORSEsFJ2Ww1wI
DtoQ+ljsSHcYpnWIoY7OArrGFyQvxVpyLAsZw3SfgnjX7bWR9hUT2xhRUblDxaSRGmIn0FJbNqzx
g8K0U9pjaUE8PQISe8Oh4yQfrGky7ogVdOFWFjyLzJYuop0mz9kKU74SI10vruLIKLW7Kcmp+5Xk
MW++9GFrIWoQt0hLHBpaDY+BLfW6ZpDKkaH8iGVtdo5O/Fb/lnaqKbs5Rf+1fJiFRiVCt0GjtbhZ
TVYXOVba9/FuTKu5n1lT6/da5anZtUodaX8ss6JVdn43FtmdXKOSAhIkklbKx8poDyFYpWQLtSQJ
B1IxTbhLTN/Cuy7KujBsXUlD5Wkw6GF+601+NLxHEEBtgBgDr5q+K5mm+F+LOBeTa1Gh0O5aBNwq
31GzXjUfEwSRg8c809ThTlKFevx9LLWouBtHX6jBMQbZdPBgAMeB0Vog5LCuoZqVjfquFdO6d5qR
tpXXFT8h2rWTLMcOzGyd1KCqzkzAzjxYkDDvk44e2Y9iH/v1u6qZpOzGoOkafgEj9GDaW81IX/La
UKOvoBmCsos0UyhqJDdxxJw6Y7ene7D3GHCAi3SOZvrZH7GEqlOcURCkisNilhVk/UKbZ9AqiMp9
W6w061QbXSJQ7B4a4fd2fh+/Gy3F+1Qya/51mVu4IiL3XfJBqSq54ez5Wlo2dmHW1PQSSdOmyAjE
UNwpsiZA7lD80ruXA6PpD1yjKPF1SRZ2P5poKIa7fDJS7RPOgK4OdlRG7c04GtPwyTTSojvxavvK
scZdsVPEUEqbVjT+jAkWQ8ebS57GxTm2jJs6gOd+Dx6cUm6N+P5EBF/GBOcabRNVrXmibLI0bcpa
5H4/6EUMOFGVwXuywZK/6zrak7+P4NXxLtLhAeVAqzM961ejEC1IsZkIbN9dZV5V5o0dUm2m2rlJ
ulRxSPFV7Q/iZR+MirhUbJ4IyqZQsPWGhHFka9yyDVBJklNrYCORXvT+YaA4kdY02aDqwRfqe8e2
stueFirlVUrIEUZOX6Je3d8QDw+atKuUgIz17jJfQ1/nUyylSHyAxyEUKuOQ0zox2dHffngHU6l0
eJ4B1UGYzY2y5n/D3JAW7N+qrMdaVRT9QPVxaXxoxtxrd4WPW0OpKp6/I1JrnuCEDGO2UZL5b6gb
S/GfCDIKl4esHXSTBgANGhf7EgRlY0D/7usLqktB+7DaCCyNfGj6Na6kX3uz8N7GdFtqoeCVlWnh
e9phpMeAHVTjddgmyhs/vuBNNJLUZHmraweQlT3pgdD2JOLpyxvq383KgovmDV3YaFaoH3xRqLnC
O484j8v+TV9fCqHIcaGQ82ZeiAwQAm0sWtpN+YfLH/83O3Spg6JXUtoXQ8R2CQxL/l5nYdo7oj7K
NDEx5bSwixbq5xH6vVa8qRcYdYAcy2dFaoHp9wYCEdqB3ovaJ7Ws6vtIAg24PKCfZ2uFIbNURDGi
UdG70VcPqWkF4CpWNvZAhvznxyg1+q8qjhb/T6ZKmX4VFtHHaAo/Suw07ejVYRvgmvrBnlZw34dO
oU+s3Ri8wH/8uv/6Nvwv/0fu/vE76r//N3//LS/GKvSDZvG3f/+Yp/z13/O/8z//zPm/8ferH/n9
U/qjXv5DZ/8O3/2n3d1T83T2N3vcsGZ8aH9U4/sfdZs0P7/PL5z/yf/fP/zLj59f+TgWP/72yzcw
xGb+GjJE2S///KPr73/7RZppaf/1/Pv//MN5AH/75R//+x//9x//58W/8OOpbvh3NeWvlqkqcwFq
/+Pn/yPLf7XI4UPuFiWNiO+Xv2Q0VQz+9ouq/RWNNlEyTJNWRsRrnOQ6b+c/ksW/qjMAaYmIx/Iw
6Oov//o9Zyvy5wr9JWtTNw+zpv7bLzzGZ++Dwfctk01vKRJaI1T8LDZqRuldO3Zx5loicakp5GT+
Y14+VBOHQz5Ik4PnDorV9I+I2d7TJdMbr6ovapjvEk2nAD6/a8UnPSltaEezsCLSEiSla/0mTsPD
YUqm+wE93RoAxAsfLNk79qPR72QxJvIZhHRX1OkAjUHzoFrDhPLSnt4IWvREnkKgSYIQ7nsfvpKq
iuByaao5SCGQmbcCxUkczw+Tz9MY0Hwnkr/TnyyFqFTptumfar+5DaP8WzNV4iEdyaFNikFxffFB
xkt12kDtnKayFAon5E9mPn5T5VQ9WrER3AtJkOzrvEs+IWGYvlNqqT1GtAqN3cjVTevYWP7dlN75
arUjxXNtTSQ6/PcCnvOV0eOaZJWU7MR4EPaT738mozXZTQFEmn6z8oA81Y2SgFmSH7UcSwFULPEn
iVfVb22cFTDmNUDjuicvrYyZQ77Y9jzKAK77TBB2ggGI0Ydw3np9l5eEC/I3eFkRXrckKkBJgxLZ
qDCTvKxz6ZiR+2y5T5XfC6GqTmRyoaAIivpZqISnFKVTkpOxuldrUXJwhCOkeNPvVDJ7du17MjkH
JbdHdfKvZHGQHNXrKoeuG8LBm/JvXTuYu8nPLR7fqL6pxzLZDXpZ2hVh8a6Ye8KLmRi+S/u63/eo
i+0gt8iO19XlR0C96NSatUHXFBWUTuiCO6pNzJ3UxJ/9sq93hpB8pag/tWPSoIem8wgzu6g9TF6X
fNZVS+LoS+l9XrNt26L8LelGkNMxi3YSxOM7pR8MgqT8qwT/22lH40uWUEdNrxaQHbD/faTALDSa
NjjIifaBxQsdMsT+TaMSmhilPhwNy3hAzwZ3t0i8fanmotNpY/7Biw3/aoitR00RgQrSBunDCNaJ
T4yxM3sg3QlZCFdsPPNQB6N6m6m9/0XpNWPfkLLflRkPtYMTPu3EtA2fSIORDO7mTd7G6q1RZjph
WGLaSiZGe7ruoUVTQ2+kRCNhDmrdwctV7LpEmBJ/Ur3zohQVgaEabEp0Cjss8KRrCI92LrTkM3yj
24dRmWngcWX3O3pj3btUV3qg2MmQ93Hv5XupFnvbNA6hdCDN3ne2FE/eDkg2OAks5D6MKyBqQYA3
FYI9xxNpL9kSjEMtGJxXSYXuZugw+ugBCkW4U46JN5lOo0IgkSr6hSSBRIMPabKcVqTTF92Tq1up
Hqq9HoEn2oA28o67sXfyvAKpiFXRzvQp2XfB0DgRAtk7M0za60CWawcHH5Sy9fx94+fK9WBVmSN0
heSMSuo59ClT7bgjUDf87jGj/5QTdsqvutAHM1Qz3qgmt1g16J/iRpauhlwyHKKg3w3Vr3dN1yMN
TgLcJvV/gv0tOCoNvfcWhLb7YK7nVDO/3/l+nzjlZEV7SbIkOwz1OU0imKh65+W7JE+QbLGicae1
oNShNKR7ufNIhVtyawdeEt5kecY5MfrUrnx/ghVIzV9bcn4zsjX26IOi62n41M/ZhRh05MZnuHYs
VOPBFKvsKHtJd5220xeT5D9UMQsmVTchrzJUMSsKscpEV35fFbVx7GS0N8uIBNuzx+2fj8nzx2Mu
Vv/T+fjj6bDoqiLrvF4SVOZzH0fIirgkS565hqXcpla70zgJYmHuLFganu43Ti55Gz75Twf5zKim
WZT4yJauSoqsLI3GfRGL5TBIrpoTvZaRQzaFK+J70zMzMHPS+oOo7E3jQeE8KcHrOjEyZk23LGnm
KktAmAav75lfFxdi0UqeJ7rRDCTaERvx8qSe+6gmr7EmG5LMIA1DMuD2nRugJ7WRFL4mnca8gidi
A47scn9fW4i87y+bOvfk/2UKSSnNoMkhhs9N1ZWq1JOiSidFv070Bybv8vd/8tH/XKufBnRLJqPM
gllQDRcGIm7GoOAxPFUQv27ESC0PWtt1D55Odg2pG9BBoDQynLSLEY911+s3JPGlAzC1TAewUbvT
Jqs5VJGk3A/pWO1zLfA/Ii8RHgru+C19gHNXaP65piRBp2Q6VFGVrUWEU5t51+iA9G6B3oawy41j
E29M+ZaJRYQWJNB59KGr3Tb5lIeuUkZ2LT5envYtG7isz0MPA8YSlSAMQ8se5Py3VGnsbkty8Pzo
/2uqNDxQSQKdXFZCC+MYdW0Z1a6YBv39mIrCKWrBvVuLezGacmU3dMLjmCbVRsT/cnCaYeCnaho9
9MQXhfseWINSQeM+AcJPxc04HcbX9Sv9uWsxoYL5oCNiqkuPeAqB8yFDKNDKYLXvQDgvr8/iCvtp
wDRU2ZA5EbgIS22vEgpeVUhGdwo8rz5Uilc+KgnyrraVF/F7SAHyx6nQv42jlx+6dJCugqJr7iM9
ReU+t7wtMT1p3nSLY2oRg3ANaDC1pKUGptgYQg+o1p8iNQa5gR65z8zOBDvLB/O6GsWRp35+/snh
fxBl8np9g9CZD5K2FdCuLO/ZT5nRrGdhsxb7qCLjOZ+m6lqwDr5yp5j7y9O/cutxt5J+Ir7SOO+L
CzZCQ23sYSycxuxeGUNb6L5eNnCOuP1c3ucGlvo08RTBM8wwoH2wPLtRj8bkWP3GOdgYxVJiR9Za
oR9ijAiWHUFX3erWs7YQz2Zp2WNPH1limX6SJ1P8LQ1dPUAj/v3leZonernt5nUgDzGfhKUaIpmb
yYIr1ZzgKaFNHRPc8Xy3Yva9hGL2Ta9DyggKa3IGI4eGpoZA0pd/wctB6qKkk0jnTTc0cwk6kd4N
grBRWpi2ZJcssotSZdx71Jj9Z4aWGsLQkict9uT2JECPKnZjchj0DeDspd+gc/Tguch0itXk5a2F
IhJUDii1px72Wuxk6FMUh0Z9IEFxedJWrotzS/Pb8OyMFv0EI1cJm5Ml/ypNey24rYdHOTtoAU2N
Ua8EcGpukldK5c/H6tzs4twKI3WNdCtoTlS8UI4R6JD70ra9vjy6l+eKMBlLugzcIfLOnA9OlALI
tVLZnjzSi1P0KfV3lw28vB3ODSxuOIhow1QldXsaY5oZxbC+iU6y9FFI4/4Qe8pWFeLLU6ZL3Om4
rKZsmjjN5wNCgFiK47hhQI/eo0QrwfEqdlQK97Krqn+VEtDPJZINhCdN6HWySHnAua1wqEJhMmL5
lDd3UXkVWK+fO+q0IBZrPFamoSnn3y/6OM2pN5JPfX0XRQfLcKT6MH69vEArlwIVcrLI229aOsM5
NyLkkj9R4YgDLh7L6DaVd0bk/kcmli9E7dNNlw6M0ok6RtF3Qmhc6sYp3RjF8n0Y67TJrBQTynAb
03Xjutpqd7tiQaUMScJF4n9AJM/nyUwyIVfKbDrFYq3usiS+poIQorpWPb56tmAZ4pbD1QGnNBYI
JSwywYricaK0qrgmnXrbQW6CDbKJpq9coRiyFNnE9+fULEbUarVP8q9mROGwN6fHWvQcOczeqWRq
4HleHtVLD5qgSyPOgJyIQ/sizvOCus8VC5Yo7XRocKB5D0PzWW+vw9wDfjJfvR/OzC3ltDpqInPo
SbnbTr/pyXWO0ra0Fbq+3BHnNhZXzTRmQ6LJQu5mwrskO6r9h0D5dHnWXl7P5ybk8003DFqQBYGX
u4J23cMqrYeN079lYLEHIh3wUJaCwh276ArytidmGy/MyweAG0wFvAf4JzJebudJ7vRIpbGbawy9
CCs7gLQPS9svjIOnQv9+9YSdWVs81mpD7W6HXq0b6v3eMKP7QLP8DRsrW1kBAdKVOSKDtb24MTtI
h6EPdu+iNpqbblc/aBEoHwD0w7glIryyxxQZr11SqD0QjaVCS5vVdVsGRuiiC2kb+k1FvZCxdbWt
bAJlvgLIy5iigidwvsvULmhrtepCt1GuP2je8fKSrA7h2dcXe1hEswaCA183qdgazZG6TuHeE+E9
XLaztiwyHXYNg7dM0pavTBaONXWWUugiBztEt35yHWU0bBVuK+hzW6plW8YWUxaUndIatUikoH7p
tZM40ZCNNE3sQ97UfnhwxC4Pbn0S/xzcYhKL3IJJrjO4uNN3HtBoZKSQQV8lMjQ7NAYbAa9awbe2
eHvON0JaG5Gvy+y2RK/gbtGQ8sYQWunx8ljWthuAoqVaoIqEpfNYnznUwPVyAJkzdLXhQzs41uu6
N/4xiuffX7icE8psKcp7kUv/3gc5/dIk8q+XR7C2Gs8tLOZJzJVBMSRG4KfXYnQsxKtwq8/Ty8fZ
IBWqKlwv1MPpS3fD6MJySDsWHIZWk916M11blUlTwiylVvHyeNZX5E9j858/WxFTE4jgQ3azqPe7
MTed8dtlA2vH5floFkuuKSa1jaEcup7wYdB2MNRsy8rstCB7hbpBKGxoiq8NSNWoXTJwpFQCxPMB
UfggZcSfgevdjF/I1V4ezdbXFxtMFps8jJMucBVBte+LcsuZXVv7579+sb0a9Cl6ZDMCN2zxldAw
zH+LxafOP70e9TCU54bmZXu27hOKMGYxGzr1wjfzICRP/9lELV7KSMiMEMW4wIWMV5Kx3V/+/Nox
BMKTdSI9kjJLBxYOrTYq1P2509zlNqADR22Q9Y6uLptZWw6CWHAGXQUq/0kpeDZLVCX7JpVclCmb
V5Z1I4nvFam/EmTFGaLvl02tnBPyBiY+MideIqt7viB5NPSBp4y+mxUaiTO4hY18Iw71o1RkR0MR
r9O4ijZ288osqhZ3DcWABpz35XUseZlYlpblu4K/E76a9ZXmHy+PauW8aIhsKJKiKbOTsXgs49Rs
hBAUwJU0/zFVriVx2ogwVyyQdLN4uNBV0KQlP0hRhF5ABMN3vfDGv7GGjUD/5RThF2mQWea9Bmdk
cSDlITTRsBFat5BmrQQayJhm99GX041r66WvjB1dI8kgSyLSFwtvXE1TujobVeciMarcp0PW7cCx
UYcecuOqkrt+w95C+Gh+KmeDoPN08lZpWLlwK7SJBvTV4HduaJBRh/sQkLRtvoXGXVOcKn/YC83k
NNLhtfuBAFBkq5EtI+O3lN1NWh5QKBOdmxnTkUZppyBIN66GFdRutqFrc+ShK3g15yfJlKlIQICo
cxMSlz5M/jp3pOJId047yRqnzWha75sUtBr08hY2vLWf6OM51mvihPLXDNsAEC12PLyoplTBWl2z
0d8NVOjFM9VDzw5hF1Gwg4STRQVkqSj7MRMH26+ALfVUoBdJaBtF8YPqWP5xcVeW3cYNs7aVNV1F
qGROVRKLn88L9O40n7SycX2RFsXIa2u3QWCadu1VW+qGa7t5zi2CkBH3406em4pMJaGkyajdSNnl
Afn+6ZBIu278/PrdxM1lUQMizbzbxVyjbpSEQiTXbqoPSGJJ7xFJ2vCL1yaNFPycL7UQC1qiCYHR
IR0TpA1h+F4yIruDDJ/kG1v25R1Gnu+ZkcU4UOCswLCSxrWSu05+127syXnDL7ekrrEOBkglNTvL
hafCk+S03LqeZtpt8GNAkWAKUYYwrkrxQUrcytwKlFdH9Mzkwr1IJyoyCvQNXKWQPhELfEyV9g1X
yfNRLY55E0N5QiytdcXpnaTdZNXGrG0MQV/kyAsPVWA94vt+9iNVvhXyW34/qCunkd4oxF7nZ6Th
kNaqGHduZ/bI7cQ0SnjLtmK9gXfxh8Wl1miSiJSCjUbrRtWD5SBidPn0vfRYTGAJy5y5Kab2QuJR
qitDDSjYB9cLjykspqZqicC7uzTxHgMleoolZXfZ5Oqrhasi67A5ZQidi4sl9CkwoPQNm/GVNUC1
ukfwwaaWDKIgctbNl7isjmp1ddns2lYw6G8iM+D5PwurPbp1kojKm6slp+BpGB/+s8/P5p95mcGo
SREVW5zPZBc1T3G9wcxeu8PwjVSZNCeuxbIDb2NZqqlMHEa5+hVldOq0B7sYN/rZrC7NcysLhwJ+
L9K5EpPkmWPylAgqmlaer32kclq4zyn6cXR98OxwCr6EVh2cZGVMN37D2jqZErt9DpwNdUk3UDO9
mJpJb12a/9rJQaOu8fJKrc/k/xhY8mbMzsgNP1FbN9d3kbyTzas37bVnY7AWb4Fg+KE4DJwqtQn3
MkJZxY/LY9iYJGuxToB9YRCXjKExvmpfPeUtn5dlmdcSfIfA6XwzV1FI1TvqJ65/lGRefgobL//+
Nd9i9l4UyRDVmSB+bsDQ4lASrJHDGHyBPEjnA7p7yddK9areT384yCaltYoFX51UyeJ90Xu4gGXL
7Sl69zSBKt5wez77/LLfvSKjSvDz9hTN9Kbtk6tatk56LO/FYryn+OpELeYbXjTGpRoQC/G+xMWL
ZiUZDDXE4FzrGNaor0xbr/489QtHA+a1ZEKgV1T9BbwnTpS8J7pVuJRLO333EFXXbVlei5B0p+wt
HDbxZ6qMeInhLPZBXUy90Hl16Vq5uqc++EqUh7sMFZLL223tXgOF/5MAttgHcmEJlCCHtWukNEVW
j2pxj7rDPkjQ01JdoznEhTsFr/dsYV3i3piz1/kCxQqSssokDaNqBjHyViq+Xx7VyiGCU2pADTJN
IoJlpwkUKSRcG7lwo6R2wvK3WtHtQTh04X9oZ75Qnz1tjS8hwCQphauqB6RwUv0utK6kcCOYXbmW
JWAMU4LZSai+fOAoqEJfqOwLt2qdprhOpr1X7i9P2IqzA8IA6cSagzpRXNyagqwikkX1MPj4aGvS
ezM/xR29XX4N8utwi3O4ckWfGVv4Gx7C3OKEhp6rjjZc71jeuAjWzunzwcz2n62KOoYxzST5vlQ8
WOmXsTz69fdaDkhgbIRPa/sM9gIaVwSCs5t4bglZADpeWGLtKsETQqMOYj9Q3HdK9e3y8qzNGG8+
mAaR4JxtPrcjIzBp9kNdu14j2HaLJuGrv09ihA1GK1uSf8syzDgVUQyC5u52n2V0hfLrN3we1E+e
YwGdYvHznx+z8fpMz0c3uQv03wz10xs+/xMSh2atvWi4Ezb4tYiSDK4ffqKAxR6ntxjgmdQQiIeQ
tXTLqRO3TGmSB7dTE0cQkJncvIbna3bxtigiaSPSIvjhxB3nU2RKiT6ktQ5AhobBIVSrD6VXf0L/
8X7oDMcI4ai31R0S2DYJx1sxM7+PAFvmQGSQT8cothxqA27CtPpeqLqbR1ud51d24PPft2w0Evii
RGWP0rkqWJqIysAWJWjNAFnn+WHljgOzO58AtUGykh4mnWsIho2GDCI5G6u4ci2Q3f7pP0NregGn
RLPQOEImnatPExUmWvnBbNNjWTYoesVw+ephd3lfrtwOGNS4sC0QaPzF8yHVspwlVhf2rle1+o7q
7a+9WVKiUsXXQ93/ftnY2vz9xFaRwDBIqy82EBpHwdxRrHUNuxrvrHzjplt5gxgHHya5STi1vIEU
TysilSYT7lTss+jQC+iuHi6PYG26ZFnUARehcnLQzqdLUYrGTKWkc8dROhlB+tBGvTNMyfsh3wJR
V02BDkMNF2VAo8ULFNWCWesoF7mRGn0up3DXRMlHczCPTascL49qdV14t+GgGeTul1erDyyJoO/U
uXWR2HuUpN7gwCmwT4CDZ9I3qMH5tFnIstLRpe/dOFclG9GSd4NYvpMU/4gC6XRNRcahk+J7LVKu
xiR9fWyvKCp7G19OBI2e/YpnT22coy2mKO3gqvKDrr3falm1tuvIA5DJwwNW9CWIlBiRWKX92Lu1
UNl58CSqJy/aSIGsLRCVDwb3DjgoVI3zIXRVnY3E8J3rN/ruqwCcfXkDrO21599fPH7FBHZliXxf
rtCVRfA2a+KnPu4+WuSKL5taHQpseAu6A7VHS653XiAUhCR072rCUxcf5eDq8vdXlwMges4YUbix
fKRCTxpE1Lw5oe2dXN0qIYKQb9hQM9b9TxPLd0YIqsoaY0xkVmSrAepPG67O2nLAOhUta+ZXs6fO
lzsfBUlAJHl0Ne9gooAt3/ftUdw49GsTpSEByw0ze1QvDn2stwN6PaPbyg9y+VCHV9UW+Whtrbnl
qSxnugxyj+fjkKqxzEOtHl0hfBScdvhweanX0kyET9zHf9RSLXPDg4LGOO0ORHcyyvRzDwV1hwi9
f+WHpUJLgSnbg3uPN81EJ/W+y4pdmiGLVQ2WtHF+VgaqyjOBy9Ihj1JKfz7QrFBGTdHkyZWoodYt
WhdU+8tjXfG9ziwsLrGhrXuTnquTW1aHunJ84YMn3cW4OK2dxne9uDGglWo6mLbPRrTYgoEAH86L
tMntfPQRx09iqhwM7d6kKaoWHDy6/+Xje78ZDzThcEplHwa14+ueLWpXfjdcZYmbi1uMg5VjQRSD
/2ySLKVkajHLhpnlaigWvIhyfpca+bHRP5ceUslD8uvl2V5bT7x06IW8vbK6bG/MvhK1VPUA6KrO
0dK9Gm41nFk5fQxFAjaxVI2bffEiBsgPF76Br+ILc+uHd4lwL1b5xiquDEPDm9RB6GAzaEtGWU9r
F0mvyW8M0VNi593nV8/S2ecXezIaMiMykrCDV+Q79VWebD2ta78fZ0sjwYHL/YL7UQ0Iu4d0sXZp
dhIdpHHjmt36/LzfnjkGs65JWBZ8Hg1fWzx12ut6wP3EL7Xnv3+xYWkQFBpU89N/ACn+8ctEW8XL
K7Cyi0h0g4xCHeUxXS6wqAJR0U2ip2TKQfIhym6bYQPQXzUhUeyjk30hupz//NkkjQgo9mNM0FfR
MzvjXkWmMn8DYk22Hv9QVeGovCiGHUNK4rXQH9xScwI7yzamaW2hn39+4T75DRrmkyX0LsJcSP+9
5ZiRO5ZlikWgQi1zHklntGIvxziYTYGkRLHb8DfWlgCgnSYQ2nxVLBEcI8gniGLa4GaIiPh2nToI
1V7eSGszZIGqGTIFCXPF6/kqo3uAzkQ/AU9okr23cNJf/X2dwNkgWzCDK+LiuutMNA47vRlceXBa
wY6CjV06XzULaILqOvJNJvEfRX7z+J7tUkJCPRoSVtjz3yEmbxdK5SjhOzO/jSiqioeNdN7KS3Rm
bjFd4MX0rPC8noPtfBWf6s4u9LfMmCxaPMIg7C9KqZKu6kRtwkST0HnwKni8vCAr/gQVbpw2irUs
4qLF+950GYWvWcmCD5JwC3BoHBH/r3/IU0F/Q8kUAlsYU//Wn3IdwewyeHVEA8xGPIN1hZhwGavH
Fg1Rhhmr6cMfaO0MCNReHuDLHX1uYLFEads0mifIgEEPo3wbDNdv+LxJogX0nsdpmSNEVAXvk0ZC
rtGTWVE/ydrGjp5/3/mO5vc/MyCf7+gW8cHeQ4jXVavD0O0RsBnkjVBpdYpID86Y/ZwpXDxPfRiU
ZkNvMzcu733hpO0uT9HaCOZW3DoqVFTtL6ElAY1ElJ/zzk3V8G7oKG3HXUfM2xxejfuAKcxbGb0r
g2tmcb1XFQRVrapbl7ZpeyMNr0T+O4xbgMzKdMkzp2yGP7lqjIW7YI11mKnIB7vNSadCSxa3wKUt
A4v1aCJZpNuGgoHe2PWITwfKxqb6GdQtdhV+AgA3fokGxXFhovOboGotTKAQvx+1h0L7mNS/a/3n
dDyKamv7yJbSf8Up6sSmG81u9Kp98nraDR4LbBUJtHZmQyweAwAoutiYhXkSSmSAzNLRtY3M7srW
I6LVYDf+vN+WTotstPXQto1xkumeodDjKsvl91qSbezwlQUD1oL7jN9CXeJyICKqvrQ+LY0THagd
KS1RuG9ef40ROiPABq+DR2DJr1M9sw48KzJPqY7CUooMmbiRuVsbBMAc1xgFThAnF6dHocuJKEih
Nddyz2Uh3etvelz3P7+/uMgMRN40BHitkzo6TbKrP12+ZbZ+/mIzhYhG92PD5/vCGVK6rplbWe5V
Cwb91WgBZsB6mv/8mW9R+k1fJGjDnKo0dVLEr+DvvGEMzyws3qqqGvO+lLEQZA/Tr4TZlz//0jni
jbXmgjl8SBDexRSVckHvIy/g81X0blQFpN1Dq7N1Qf8Wmu2xsoRrCZ3ly0bXZu250cWswTGm7riK
rdOAbFJC29ZsqzJg7ZA/t7CYtSaWq9GiS8uJ3k9+hHgx7ZbeMAgeFKr/CEqAeBdnYwiiuK5J4Z9o
dGZrIsThVwMNrAuXsYabh765uXxTlBzvqPWME1Jkw8fG/3B5EV76qeefX1z3BarFGlpgxomeN3Qi
PAaIyZfX8Va978paUxxHyf+srmHhV56fkNCn5U+vpt5JzKlhvteyp8vD2Pr+YgPnUwaPFXTvhDqy
VR6U18eHRDSQf4F6AHZesPPUbOIlmirvZAzv6fEXPVz++Ssb9ezzi+mJfFCMrOPzKLS0rW1OO+X1
3uiZhcUEJZ2WqBNtIE/URrT75PUlA8wPbgNYA5uVerHz9e1AyqLMaDzeOdG+VmNx45itbFPSqXiJ
c8kdUkWLY0bTONHLhkrg/ssqm74mO3pluzUdIMgObTiLq7bgEMyvKbnIZbAu6WGCElmPu2t9rdsv
mvKhk78IW3SYtR3Lo/0vK0uWohzROIe2UcKJrgI7vbNIR79hyXmPOHTc7QQKi/t1oG4iVFD/P+1o
VOyYTeNc3rTrI/jz+4vbdSzo44visocCCj0abxW0xV9vgGIbQhxIxGyvRQRKOZEQd1RJnDLhyQye
wt3lz68dumefNxe5B7VW6bIdc3VLw22iffW1r7Kw4U2vTRFZDXBJ+NBQIhZTVCdNUdM5yDslQX6Q
JvGdn0sfL49ivqAX/jqZSzQbYJAzVUsFQDkxSjkLLOtUxlQFTYZP+z9pr+UWkq50XqvAgi4bXDse
PENgisT8/HexKoPWan4nMSZ6PdFmgRZ0Sox8i1sGG27n6sj+NLTMDU3pkLTdgCEhfC/3D3TT3Cm0
BBB66yR4Wxf8+qgs7aeiBxVki1HJupCPqsRmVpq9vu+OyXQ7Gt8vz9zabphFGmHBzdfKMtwt6SeM
YBxO3JREIDZ2gY7tZQsrU0ZhPe7IDJO+LFdoPSUShSTXT4r5GJXHEoW2gGanNI/X8g1TK4PBlIJC
CSfToBfc+Y2ft7HpV1mnn9p3pvxBa79cHsnKepA9ZaqgpemIYS1PTmkKflRFxokTvAvTb2mW0ybS
tbpi45L5uY0WB0ifrxfCTPijWDwfiIwYcWIWvX4aOnqoZlN0SyMuOjXpuyAevg59L9IiTXmU0RDu
9Wz/+mFS1AmGZxoQWJeFaH6WjHLYBMb/I+3LduTGoSW/SIAWanvVlpm1l112234RvJRJkZIoiiIp
6etvZAN3xk4XnOiZhwYabbeY3A7PFhGPdh1vILLJHnLZ0CH/73YoObdho5sUEMk/8sPokSaQZ8cw
JjjQ2pgrZ+HNNfz1+xeHIXYrMiwtdmsOx1qsh1ifnP/kbzdSTQUFo701x/Yac8kb9vu3SZ0vwy9R
1w6BSN5CTOfRe0zyj2gjcx//vjlv3KbfBrhwapAPWz3Q0aePq9lKH8oRZ7k4NnUF2hvx71cM+RsX
KiFgkkXuCF7Bn41dydyyIMGF8rrHxPuioED936cD7giCQkEE9ojLlMc4rpkEntIDUVpSTO2HmLoi
jtcGygwN5Eybv4/21u78OtrFkRC8zSB+nnmPNISCbk8BL6fiFvSxV5btrXHgEaKl9Cw9/0dqbxhZ
6/dt7D1O834yk77rADQX/bXq+ltnAVwYgOfhjQVG58JZUHnkdoh2eo9hB5lW4EYfkQZxSwEAyJVt
euMcoNsbKS44DIjHL+2RlzgBYTcP9DXQIwVpscivmNY3VgyMaKCsASAbvdLk/Oe/3BuT92knyQAl
3L4CnfO41cF2xSC8NYdfh7jY/HRUYdxNIzI6zyw5OH7lbL3xeRDWnBH4qBP9yYPi71BJNTLLHsH8
d5rlVA8Du5IfPL/3F68CynUodMG1QrP65S7scD1XyxDQ5AQ6peTDlDzLpIlywL++tBoSrNdgGW/N
6dcBz3/+y650cl9zEmHA5ZOmfYk34Mq5emPbc0B9QJB2ZkD+o0xLEehP/jKCJgEUJR6UBQovev/3
O//WHIBaAW046mzoc7twoqzjbnRRBJj/zZ6i7+P498+/cQfBgAc/Fx4H0OmXHRGI+oadLgGFsBg0
Jw2ENRVbj5P94UXTGTC3v/x9vLemc87in8FFQOFfVg1UsOoVLUPsyWW3a8nD0//D50GGcEb6wFJe
cuKhKNytxMzsKU1f14UX+ZWf/9aG47v/5/vh7ydqa4eB2nZiT2KyW3nWcIPUW+0vRF+JCK4NdOFB
yRH8EWrARFAYXPpy6Et9TYfnDZJiwIeQZYvRVpuc+9F+n0y4J1mXapB8yJU2Op3uBqGOZo2qIQvv
+jHtC5TDKkCRVDGieMGCHJnYDSD+v+/Zv5nQS7vwy++4DEo4pSbabUufSOrpRyg+g9V+isLnPD+r
TPWxqFF0mG7JCic8W+JPPU2W2x3stcU0b+EPX13jD37LUP36gy4yI0rQHXz8WBg8Xo2voCnQv4A7
mdKn8Ex2hVZ/t18JzP7twv5jEc5d1AFkTtA0dL6ov9gqCW9yTBNcjBw7D/aLL2gvKtJAvV8B9i/I
ZPUhdXIqg0xRaCdAEz6UXVruxtizZijUc/Wkqo6arkJASyrOu/4WhaW5yck1kNafOwYGZ7D0gUPl
3J2Cdqrff+zc5jSCTkH72C7TjL6IIHhuWfpKpDce9DbnTTf3M5SpqKz8dP5pvfEzAGv0uKdb/Cgj
tn74+xE6v31/Ll52jm1QdfyjJLRwDtQ9mH6fZOae4969g9THI41FlefTlUzWmxcT3v7/DnU2cL/s
U2BpIryFsyeVQjyefoVubtqKK7f/LSt5LhqgRwDtOWhi/H2QdNt96vTePuoxLOP+KMdrL9e1ES68
Ca9d43ZCp8OjNU92q3n28e87cu37F8d5mQUUbBN8338doFporzxb1z5/EUZsfgLy0xmfH1vk70sy
XQnu3jpQv27AxQFPNPf9IQvaR5fc6n47LFDREfy5J9doNt56fwHpR3YXTawoepwn+stxGls+DWHW
to9xe+/lJxfwKoMErRJgJ75Gh/HmWDhRALog74tO09/H6qLVR0KceJgUhMoZgEPT87Rs4KQP6jC9
UoB8cwXPpITnvlFQLV+s4ATR4hy223sEwVM9QcZyIi1ks70fjqrD38/am0MhvAP1MRik/8gIdlaZ
sSM+EuW6g4jlWUu0Duld313r17o20PnPf9ksF4MEM9oxUNjfdOFY9MtJxgvIy688Bm/ZGIh/hWim
RwfmH2HrRBZHcoss8+6x0zTwe7rFR73RK1v0Ric3GmF/GefiQDiDmKnNzbkCk78wAS2aDvAqE+Z1
NOz3kNgsZaqhLhk1i+8flmj49PeNe+tAYt9SqJJh99BF9vt60tjrR5Q+EBAIW4yTK7xJFM770CNX
OF7xo/9NPV++Eb8OdjFZmayLDLekfaRjYpqeEArfIv0x8czcRK3tDmpakjJSUOn1ogA4thFkUEeI
AsF84UQVoV1k4dBzU6dbKH90LP3HC4bbrE3gIuz6rk3Coci3PoTMMCruULDgzdJ7cWF98FZKII5K
D45LEe/LWXaZTKDDH+m7RIj2NOk5vx22MYFgLribIMmRl6PQ7XH2WwMvjLQPbIQEGDj+8lsIv3+d
xDrf7ui2qsD7wA9uJVkpVuFOCnLfD1tidd2OS1hmQ9Lez6L/uZquMRBMHorYDXMJ8V/74C16Kmex
QVwwRJFsG/VyCg2qJug1J9taDP0th4pvyfINcvQtypg04bSWhA5HYbtPm7ewKvUD/OBk/wbfbS6G
bvMeW/AqNvtO8sJqxw5kH4DljVb3Mz5rnv/9CP3xEKBHw4cBRVUJ7v4fDKhTyGKaD4N46m0Rxc8j
efrv3wfuDMoBiOrxHF+8xCCOYuMucvFEDmCM38WVJoE/LAp+Pm44Am8AAeGWXVpJzVS+0hBMRPFX
IkvX5CF0hl/+Poc/7/l5lDMYBGAzQM0uSdV7yH+FasMo5/TH/H7lVcJve8hJ6QoSwoVb9mLzyiW6
xhry1uYg/4owDBHsuenx9/uNxtcgFm7HuLgeL24+/X1eb30enWdopDvHMX+0z7b9mKzj7PonjvCV
N1337T9//yzBiPooKooZeCN+//kbjZc9izoweJp35LNSV9Ihb/z83z5/sTpCbKPjOT4P7nFOuopB
rfjvE/jjHUEt9JcJXNpXOUA+z/VIeyUtudGz/351YCKPZ3nFXX1zHGgBoBEbqbzsskcvBKpCjwQa
Ir6eK529Lvauu1Z5vTbG+S355e0duE1HyJSDsHmdC2LHMy1sKeyVl/fNPUGLHiYCxnv/Eo8+zUnn
goB3T0rteIlefHnFcf19GudE55kbBkuUAD5wLlD8Po3NS3MozqXRExzkL14HjGmEBsB1if6TT/Tv
OAk8PSSmUEjCMBcOsuoHnvqqj5/G+RBstnKnae0rxq5M5/f1+ncYOK5ngagzChPkhr9PpwXlrFSp
yp+sjwck/+5fyxm+sV6/DvDHHRxyGaoQA+jonkNglzzz4evfb8nvXsi/c4CUBUTuQM8M5F94sVQu
RKFy6Uj2ZFxaMntLdles5NknPyf2/e9DvbFcwEgD4ARYB0CxlzBMLFfvS4hPPanoxo0w9v/p+J6n
guw23ClkVzGZNLxwUMMWmQDNlfcEqz7uVXyNjODPpcIbm0O2FpUOUMOQi0sIKtAw8HYhn1FAHJYm
Z43PDtFUuqD++0L9ue3oj0d/OoAFaJNGiun3c8Vxf3ZDLX/OIA5nPf0+77bPs8uuWPjfn99/1+vc
rIokBsrHAK5Gvw+T5qbrhoh1z+HyLto/UroUgfnO1LWui8t1A/MQBE0AV4ZVAfTzsmeBRtBSdZBi
hqm/73vE3E26Fltbau+KS3+5bmeKozPRJaBDKEkCgvb7hLbY08GWUSgP9AN4H7563XtBrjy7F5VJ
BI5nfk8grHCGz8Ig/ypW/2KKLZlpizMIxl5uASs3xQatxPy56+9G394MKRpjzmwn7ce/n4nLy3PO
GoOBHAYUVwegpYszwUYIfIuE8CdVmvZ1BFbi79//t/7wfyOE87zOASQ4Cc90JDjJF4vXZXzbdsb5
00rh/S7Wyvs5EgF0RNOpDOGJ13DRSaGt9MG7lC+lBYnWl9DAgC+e/BT6LgLcL0Y3nuLx8zAO9oRE
xetKY2gzSCRP03xJDyOkaerAxlOZeZAP1WwPoO2lHC2yDhDzHTT0xQQu3FrniIwyG0Dbj+i9SYY2
PkqUzK+4oH8emfOswZGHPjxQ0F5WAASYQ7JJgQAf+oy5usnlQyD+kxP9vwuLO4vcXAqCtAsL28t8
jlxC+dN4F0PN+Foi+/IWY98gqAmhmrOXiYlcPEKTygf0NWGRJb9n0U/P/FzWtASN9JUD8ucBBHIe
EFg0giRnVoOLA6gHvrLcKfMEXoUie0ml9/85wIX5Bj2O1wfnAVa/mMGAtFR/P+FgFzmf4d/POF4F
PwZPHYAAeIou/A+eoJuFemieh4aTKUGMFpRhKrrjEqJRVa6TBpZ7E59CDjmHBW/MwUHIwi9ClkOy
JndpMQZU3ENSm1pl65Vb4HBsDrHOjn2PdZQ85Ugo3LCet20DYufPvs87YNDRZVWpriOoLNr2LoVO
NWTFXfjgd3wttRm2cs6cqqiOs1uqeLoUxmgZnmK/d/WIRXmwchleWN5Nh82tPS1ZRH+u0As47OPE
3U0aTRC7jy3kvXm2NrMzfrm6SFTUmz/s62yBgxkg/lPYDhQjZS53dyN20jeRHqY6RFmySrLp87Tm
8cFO4VBOeAPLNVzzh85nQyXo3KFZODljVmFkC+GWFiQ8Q18g9awOwOCxe92DFj+JrHzMVk+9SwWA
MeOosy+JMMDSplPL7pJsVx+IWtU9I0NykyZ0ro0e80qMrm86qER867CrN1k8mipxVhziPkt/6HYB
44lO/YpOzq9XyKWXkFGl9bnGdsoyiBF7kJhp5mz7PnQCkqOj/QwII6mg97jUeR8mZb8xdZg7kxUh
Ze/8cPpE2SiKSK9Jw6eRly7j6y3V1KsWZUVchdFqGwktyxuoxU/3vvbGekmsAujVAp5OZVIsA8vv
JdpgHxQkzpolhtqpGWb8TLAQHBWdpoPp0gXa1Mh3QOTdHKUVrA6myJVsXKgplCchJ7/46b0ioj+p
PoSGeNZnz2BBxAB8DflxH5ePweLPpfK4aDTww0Xo+ajkA0l1Cgae3wa9IXfB7Py7OXFxIYAcuIFL
lx/ilnVNYvup3MFQAV3u3OONp6eMvHIT30NWeiv2wedF7wv57kzqjCNjyGsKsWpSs2w2r3rYP41Z
357WbHY3G0i/7vYWmcbe5vs76DupWzOM7ic12Tc7BMitiDlpdA57H7FpbbDQ3uMCKdtn4WJRZjRh
R5ARihqdI9Ej6AUC7GkaPUJaPTnxFMk2JhPIDqcK+tBURdUY43/LB/oRmQLbbBr2Uy4ra8ATOfw8
s9QW6Djn5WBSV7N2TW4hnZyd9mDub4TPCMre23QaJcMG8x1yGgt0VTUn9jTi+L5bzTp0JSM6ep6t
TUrfZHsZePFQJq1tSwiQT3W/x3D20swregG5Ab3Fpgxo+HUmwVijNNhBBHzSR+NvM/67F0Idmg+H
wY30NbUoBKHfnhVxNmzQ8TFttXfqa7YtWT3GPjoA9rGKJV1OjBr54K0WrfKE2To7Jz0FYv+TctF2
N+8BFK6nAFT6yUjxl0EVHshlr3bEbEWyGQdWkH3rqzFCug0PnrvNVToXW2AAYqezX0hIl6GChtzW
JIcSWqsBtOG37kZpklSm3W5arxr51yH5ALV0JMc6WrZtJ+8SOFR3IpogU09GdJJhB4uM65KPL5mL
q3xIarpCndMo19U2Ej/gHr1fomTxYDEl+RLSda5SbT+4ZJOAWbfBiTDZN0xn/HHvWHsEOZcpAuje
3sQi9erEcXaardmOg2ynQ7+p5d5s0172LpKV69FhUXghhX750tvneTLftyHoKtcu2dOsLATqyUyq
KVrSqtNJdL95Kz9Fi/QLEhl+NBBbq11PwdbVpqzMxtlWPegAGJjh16mOhy0GsZLwimEz9xv1k9O8
wJIFi+d/9ZJY3+7ZCvVkmNnDzBZVwrtNS8423FObs5NM1FD3/TA14UBl48d6LLJJyKfA5WE9dFF/
HJMxubc23hum1I+dT/ldzj3vJuoAZfA7tFHIQOY3RrafTJx/2Xr/sxt3WSLkz4qg77omtgEtxnX8
HlrflHtI9tIt4EONRS++AYSoj+s4yOdAOfu6+0ywMjIkLP3E2Bc7QfMPZlGdFt2Kh3QKpkcqESs5
wbvDlnfvApNO9bT3KxKu3vvYBfY4Upo20sTdCVrxfqkjUI4YxvMD2w0kA0aJ9Gq08Ycd+ohIHGBd
jfLyz902QtKaQzNnQ4XySJKVfg7WJa0TKVwBuRb+5BIvq7upVWW0rUGxx9Q8bM4O5TpBD7VQIfNK
Cl2iYvSm9MVNCS172eqjDs/PYAt7V8aZa4H2GZZPwSbisIB0g4O5x/sAWOH6PUqwYr0/J0ffROJ9
LnnWF3EPVeUuaP2bXa3+wwLqEMjQ8/vBpe67HlL/RezQJZ+5IodEqXfKl3sThZttAkb2ImDudZTI
GLpxzG9mPshyRXB6D8C5gT1TeQkiLwDnOXudco4jnoCMIYbuxtFjY1gN3mBLPKTd05pG32Sn6Q9I
PXhVpFv9mKVcfuN6j3nBEq+rvHCdHlIehTDfcX8YIqtPGwuD0gscv10zH0tn4EcYyb8btOhH9ayh
y1ENYOF4ZlmyYe0cpwdhN+gw4iVXlb+Y7jCESBxuuQVn8qj9vZHwMR4kXIU6HSM0XCyZKlQ+p4de
S95ABvs7pftWkFWFN9wj/7hZBvdS0m8+JlENRvtDsfFejgV6KAdT5KPGCwmJifeEtKxUXY83fJyk
KmPIoz+PqQHF6RL7D0G39LeZT1ntZ/EGYYIdnUoAhk5BkQ4LufFYSiu9pt6TbJMBlQhfP6ORe4Y+
s5oe9Ih3PTvrsjLio5HD+LqMonaoU4kkvUOUcRpyD6d3Zvh0HH7xt4Xe+gk0j9QIzsKulUETIPYp
rGWuUhbITav5T07a+SuLg1d3/sfFc4WDs9wwveSmnL0sv0e341eeGIfTkKIfMQv74zqr/hVJyQB+
BSQWAEb9Tjj7Kl0E4ilEyY0hwMp4wg9fUIvJShOPG2yft88PXHh7NbbWVX0OjjJLBl6kCzjiu5yB
VbebQNiaIU+tVShrgJr7Kpuhdma0BZtS73+lUnJXMDp/C6L9lcSjd5pMMKOf0FvRa0rT7nbtx65O
BjuXLrHfoj7FnH0H47EwD/HyYvBketY9JD2Ni2jD47uF6CKuvElCBwd9pI5uD9FAjotP6pl8nOmn
jOZ1F2QWPfQpLZwlKyCXDIJlZvrpDfvr7HnLDTWaFuAOTkA6w9wtPA/ZDCCGQPSchAVwiKbSwrfl
lKS6yBLQ35B8UXWccu+eI+Sp1KZGSJWm4l7C8jz4uEnFui2ytHvcg2TGb2UJ+Vz1ORp9H65VHMwH
M1N3sHnbVQgIaDXwFrxBeUhPKEcHZSz8L2Mg+uPGjShNl6ibSETm4E3olFZLAt3CgGLZkB8vom7L
mn6Nd9RyWlFARsE2XZ98j/hiyggyWngPTXIrWxcfglixD16OKtYUwYEXizAnMYMB1edMFcme53fM
Sx/mvN9LCQjYR9pvpDYgN/3YBT10q8YszRWeWjeAWQWUFQYFlCIQW4Kftq43dAhUqRTJ3m0Z0UUY
eStSKistJVm+j1a3d87s5B54o69JAPerGyCCmQ07nIRupvLYZb0p4CrJCpwLU7WYVNTraOIjHZLl
27aO7QNYPdUdQ0NJGaJy9W4mcGoD2H48uuzEV/mME0dQPMmzR55ZlJ40/NhklR9WNuPY6DksHPfm
0zhH/0zZQuqWDWs9t+OPDc5SneQdjilST4czTBsS7JqZSg5ke+xVwsuUAAXuT52tmWu3UyBXkDz1
TIUfNYl2dPMEiGXyDmdYA+R7y0LBVtwzoxsR2RmMW3P7lPTW3Vsa03sYuu1oVe8d25jPDVG2L+AZ
AjkzdQbntwfHEvqKl/tOzbSI5ik5iU2FeQF1tBE6MUuu3mkdxQALCF4PE4GuyziZl2ED4x6Vyh6G
dMpeoKi71Vlg8SKReDLYxDA+Se2T0kPIdLMgn3jQGtdQBWSBnFT2YwxpUqtxiEtJQUeXKMaq1Ua0
gZcQ1+MaowkKdJPoturyatvDYws1pbJDl20dL3K6R6kXNzYxtd30Qx8u5dYysEYp1TWr2r5BTJYV
nE/bkUr6Gg/Zfp9rnP1FsvzEupg9bGssirMuc5HO8CUjYr2GDWDrXkVIS6B3w6rdM0aLlof7+7Xr
1GPb2kAV+5a7yhriH42CiHm0r0sTAUVzUKgVlvHU8mO/BfZbN0b7feJLWofCN0fVj9tTBsmuj3zs
whu1260i3o4eRbqpe6+F3OmM+twtmE7zT32i+AfU5tAcny6rq5jniUOI4Osghi6tuzx6F7NN0mpN
VlfsbSwg0DUd0UyN3FFQoErtgw3Nlwe4buwG7ArDR+4ruHh6bD/ZlNAG9nM8xMDkQUGsjQA2Qjkl
dB66QXajioVtbTP5+3uEYwkq4VtcYOW2rmzh4h23tu3LvQvc11GPSW0iqh/3US5FFGwceGDEy35A
v1OVvxe894o1G3QBXFhy7CMe39tU8XcJztIpaRU9EBRBD3BU+QMUPdYHtcekCaL1c6fjHrDEqK2Z
CbdDnsxTve/IB9gARGiDy+AQChS0lxj8tq4zuuoSOKb+lkb38xL8TNBac3K4xofE27PKdcHQzLCZ
FYL15y6g7sQyCPH1vZtvE38VjdWBrGDbwruUz0uJSJg9yDGZn8ewj26CcYxrKJSPZSiToOo19G/n
Cfun+LqQgnV2L9BZsBc7kmmiAGvy54l1r570dSGnOD4OHsglhJd/WQYIw/UB+SfZvP6otjEofJHr
2zCCahI1+UeEW1BKsvCk7MJyiCFYgm1RQdXaUZZ7G5E63OG1J8TGJx56U0lCAyORRbAEHdZlJF1Q
QUc7LDIa+Cj7JN+R8XhBRwf8MkCfob60u3sO5E+Z6Ti/QZ9n8oF0zkIILYoPXb6HJVHSHVuTTCXg
2PlhzUNetLs31Znx4g/rAtXssdtp6Vzwo/WAV5tAunY38P7b1sbzyYrNltHero+LouvBF+4VmgL5
wzZ5quIoMsBGyvVEB+jksRnGnnkg0pJRmh+HcHY1xX0u9ZZOB4BgEE8xkt1Yk5JPbovSau3C+HOY
m+y0iXZ4h4WjWPJVfFerdz4WwxdioxX2KnrAPUnuZB+Kxvf8pQ6XOC56UMoWRiZRNUvEp2ySBPJY
4VAZCUFgkyGQU6AQQ1zaLbVdRFtSiy5Mz8DEhA5B9Lp4XknSXZdriwbMxC6vrZyRJprOfL7oBy5I
RrNam9zcts7QYx6MS2XQP3EjqRNN1vGKoMwAKXJ98tUYHnExys6REzEifoyEGF68bE/KaZk+inxu
azJCBndq96TIWccbABQxA3DiIh0lIfvraXKaePCJMIqMAVy4JvdFXOyTsE0/sKRche/uJ2Q28VKF
n8Q8e7XPB90ADeAOyPKHDfLXyKmnMlwPSIflBZEjFKx2RMsAHomzgUV3ZxSgVccsbVjbENYu6M+e
KiPi7KiqOtpByhQ4P37o9LmLVYY+0oMjPP+QeqdUmp+RjnWxzUZUc5/qWgPACW6aIamEJeKd5PCh
UqXHA3ObOnlu0wct3XgcjKTHRNmssSSf6yG3yz2mMNZqJT3Uu11wt7br8pXz4LOdgqXM0P1dx2Tc
KuoGv4EiI7wGlpIDVyD+5y3djshiIXrvGIc0Cx3uIM0yvUjK5SPIm37KAMFToABQSizri8WBCign
fETjC8nLQYRwVJBCra2T80M4gZwCfEv6qZu1uHXEfINsQwrzhgxKH3biEXHMVo4g5Hrotl3AIfI2
clJCyGYE9vIoJi3RrIvMv1sAfmEtlrvXit+k4ZB+yqkffl32aKvndTXFrkEroBW4oyaOi8nZlMJg
p8q7a2lLywlo0kLBMBdoGv6QQe6gHBW3lZ6XEHT323BKsUqPKFbgHmR8PvhcBegDzFgT7tqHg9l2
B5dwWUMhNWloa/LGLpkuSBphNopMB46u42NCe9uoLvusSLgcRuTFnhTU5+ocNKANODNx5BbDHnnc
2YNsV4DkgvNThdiuSbs5qCUiCES7CSng9nyy8yyPoY23YkDsUg7jxp4pCeQp8rLkfiROV23k1Glf
w6TKOts32bLSQ8hCVrRTJ05tL5CF4JmozBaSitIuOdJzF5MczFTjTMIqLkPQTBvSDmM2zT9cq9h7
L53HKsFBLVDKxkPanZPICBdd6c1RszOkONyBeVOFx6wrtcbzYYaocNqQo4zQ7CVsr8oxDZAEmGgL
b46O4y0Q+2FDTfBJMOWXFLitAkkcU3RulwVSKyAZYgY57BCCsIk/j3chNDxuUhYNhxahUD2lcroL
AfYq8p6MB6mVKNDEL+/33nfVkiaiVIkInhjN5NFRvOu7N77uVECbVzjTQCV0ARrWbDecCOR0lxZ+
BF36AzayPVp6jhVjnVegIPY+Rb3NqiGFZhCLkvXGOS1vOu2FL4rBNu8eFQ3JmN+4QX9D8txHBgbS
zzR1CBEG4G2LPeRxkyE3BpI5ERwMEbwEmVJXzGE/ITE8f/T7kVcb4ql6W3lbeChin2iUB+/cNhc6
IA79R2j/E/CgioBMWzlk+VYijFyQ40P43iMq/mcAz/7dFHkvUKWytU5bv5yo8/E+mLCiaLKDn6GR
mNrVd9Ijd4CycVo7XwXFyPf56ZzjL3Od4ZkO0+3VsWVA+slHCTOSG4hMoJ1wFIPpK0WU90+LiAFM
xshNQvYWLgOC+wL9s6SZkat7x8WTP94KTiAeOqxA/RCd13MnsLbBlDwgkcmQwsLmksjb7lkgROPZ
DGrzuUlP65CalxiapzA+vrldO58cdEQhRA/xy1LMasbM+3PxAb25UdZNFYidVGl1itORmO7WydSr
7BBBEZsk86dObOR27oP5vVEjVIeMztZy6oW5l3HoVaEQEaQJZPgRZRhbdGDOhu2SiqK8MMZIlw5d
3Q7yhuayEEvfP62e/me25yqA21UpmLTYYTffpTkSJ2Pm5h9iyu1jG3D1GEqEs+kQukO2dx/53i63
tmVg5EZv1gQ7tkpk6TueVimSuPUYwtUhhsoPhIzhT9L62YKTArX6tfUM6g9Iuy2x9B/GNf+6BXty
UNwFSEz1cAv9WVfxumW3gdv3KoTBO/CQ28YhsC+RdvUL7W2iibJR3K08/M6SPuqR74i2YrNssHW3
93QtkpxC5hP8uZ+NgCi7ieFlLSsoTvx23gtcnPYpQsiISLkPnjVPJlbOKfJlSCLQijIry4ys8e3S
Je4hTgLdzFLv/2gc3cfFnwYQ+AEBdxe56R9lR1plwTy9EBTzCBoLWjRQoF6BxyaKu/5rxv3wFLTM
AWsLnyJqhT22bPeqWHfBlywf/J8IEz/HonUPqL/5X/J15x95Ig20PZFrvUlo1hVhmLJ3Crm4g+f8
FxJ0tFARYoQpzZog19EDDt7HSAMZUQXODC++QW8rYROEl8y+D/BNQXQIOq0kruTWT1m9T9MGVwdn
ZeASae05/R/Szms5biVZ10+ECHhzC6ANu+maTuYGIZESPFDwBTz9+aA5O0ZsKtShvW9WaM3SNFxV
Vmb+Jq07qsw3AuJwFxmpFlSyfwBDTPYFJwHNXdKGUQcZH2vaY7aBg8hsZXbo9a3itxjpUxOXWtgs
dn5ddAh2JqQplJegO0003rUq8k+tEXT7OtqIUWJGvmim79BP7E1ilcluMDQ06qLQlOsZ8CF0eyHD
jpVyn020EcbOGqml6QFoZkpOlbXGdanO4zdt4VzOTVwoHDtSQR/KUd6lra0gL0r0A0ZtNDgKRQtK
tFbg7TVWsWVC3NdmT/25lJMG91UvHvS8yB7TJmmecSvqb4y8XHZkFWOodV7/pQerZ4D8pviqaHLZ
K1k/XiVqY5T+JGXnp1mUcDqlw/deK8wreszTfQGldUZcbXgHIlIR5E6bfPLSXBwMSL3HifMxaLKl
DrPEVW5qZn7JTuv3us1AAhe8a0Mx1tKcUlY6X13NQS104yhG0e2Em/WBMNSC/D93dnhvZ8EQ67MM
vWKanwfNzXSAMxq0rZOIK0/3Fr93e21Xp+Rp9WBAKa5b94cyj/3WrqP1jKbm0td/VGmt7Ly05nkN
cDORi6+R0WvMO8vepJEvBxDCz9JbXtysfnMUlVb1kDAeL5BNUQ+k+Vb97A7eY11Ltd+xVIudoqha
MMm+k4FKu+ClUTTzLWv0mckLse5eR3likD7Qv6pTu+TQz+PrrqiN01wsJfhW4xxc25+n4SZ1dbFT
xaLccE+L38jMKHZ62eSB4riwlPJa2yOpmaiJWC9wLrIYy9Ill6g7+EQ7O4rHL0lmZNdzI5rbvAOi
qbSq8dPSLkIDjPCWLgdDLrDljasNxNAmzL26BLPzlE+1rTi4hHQmch0SAj2u220KhMyEhQocMVGX
0Iz6ZIPFZ3KMIAEe1CSO90lEB2UY3IaKxsmDetKAXaqcFQkecjKXZNyLZqaQMcv8gYIsJpCa41Z6
9rS3NLJoM4Ktn2F6vS37KN7W5bgAzRMDhmIRIQxHsLmZOTDlaEShO+lk/TH6tTF288DJDYORQZEd
jhOdJWm4XeC8ReUpU76MjZg5yRN6b0aTUW577c9U8RaoqrGJ9AHXRDD7NV8zqrjw+RrfzKZV32hy
qz2/N7ePY1u5+CLEMmAYRL9N8n6icihVX6pJe9NHBQDUPOmh4kKFczrHOjrSkYFpw1vHmgKYuUvf
qLX1cFqyfJOvSVrnlS0iN1oXBhhNwMi4bK/28zdXSyizy0WSdRDhU9fPjbYK+mH+Pml657etatPs
iR8598yXaJ5RMnp2/om3rr16Tbl6xzcwFnIjpV7LcgBNGlCE9tfCdvJ7A5Rpg3eKjXJcKx7mwbM+
530pX5TO6ptwlPRgvbjQw27shF8i1vObnhayk9ufra42fKeievbsOAkbfdSPS4Ud3DrCF+jGAYyk
IBpp9Dhk6ZlAgKAC6HxT5rpJtlmtOHrYq3kVylx+nSI2uL9kdX/ldfZYkqrmhi9JQm4HY4xBvsmK
dI0Ooma3W92d+r0SLQyyqYZxX8ZTfDBRIAZ25eif5wJ3NFyBTZIVz5nuhkYwocqek6MdG+pXpTDJ
mKwuqrdWJfWANWeE0tCHK4f65cmhfAqSuHSP82DBOHC1+pPXspIza57D2Tb7oI3UKKSI6Bi+O2WH
UhU6wKMt9wtwbdArhrPtcfLYKFPdM4JEk7tZGdytrUbqp7ZqaI+rEJez2RSPBT7NT3GZkO1nA4Oj
4zimXO6/R7Ib/M6uyiAXKqMGvGE8JrCRt5nWl9lmSJODsph8j0wnaXJArhmCPbRWHzpiRtU5F9kb
yKD7PYnMjBxAjj+FSGtm2w3TrpRa/pjNkbfX1Cb9LvOcLn5LPUPDjdG1UdlvlkjkTw5I6QMgI5Dq
qDQmhnX1OgIyH9W7QY84B9RxSn1jSecT/XCgWrUbdH+I0pSKfqIsGFvNF4NTkiXO7s6yRLP1BkPd
rAYgw0ZTjPlIa3AJx8QBtBvMeWsZxa2RVeOdVIQV9K3xVjqVSqZI/3oyqh7rqJKhInR2gaHqlXyj
WK/qUNLeFI5KW9D6PueKunESLNh8Uao/EvJ+f5oxlTf02tk6Ze0vauUn4xSMqWWjQtETqlXpIIdV
aP7UcZQ9Jiych7yYsjc6c8OwtcSS3gMqRsHMdtmNA/Yv0JDjsGCJJwHE69mvjTa5LQD1aMMv6lVR
0CbX6sLb87a7U9WM6GjcQb9PVQOAUtj4uCzZyaJwa2DgFOMuGtiqCzOU1iRY3eiq0VzVqz2F1u51
xTrG6cSxP81slKQUc2gbardZih7nHoGiNvFVMIvrtNKJ2E1SHowhqt9Mhza6nBXjaNe6/SUZZRbM
cYHGuFizN5KULUAAgJ0TqxsAYu/Qa70ZjkBNid0qJXnt3ASiJZwIxLlNFidBBU8xjdnqZm3od2AT
+peSsssK24XkvZM0UMA5oA4UVmq2ge1O84sQfbeHm07TwVbTaFdi11z4rabc5ukAEctJWibUdxYI
Vtc81bXFu4iMud9ZbV/8HDUz+hx1+nJC/2u/eHlE1ypjFnyuCJCHwnmYjAyxOqlnd4G89gdaKPPP
Vrs6Q8O3ETuB99zTRjVjtbfi5j519BsHVHiQ6cYayqPVzHemUT33cfRVhYVQi38b+LwSDH9NP8Qk
ATt1GL1nzLzRa9QlJbjdJ8HS7rzpH1nuUKqZp4JqEq4rKN35BLIk1cDyLYysNMLPQBP4gtr0I7EQ
XwxADyZBIZVk5Ob7N1fIClPbQkcsK4sbRtyEvTJu/079++Xm9zvxbyXN/hIC4CwFyf3cOjsf5tmK
7ba51bVYo6+k2Gs7sZ+ORdsPV4lddgF8uGUTm87k66D+t5Gq5qGoqJeVrCt+DKO7ULKOiXoY48Ha
eFKme2n24NFqzGBgqCpfSQhAAZyaDObC6lo5nB9u38MCg++LgdW5lKXQ1VZIp2xugRH9sbrrpl3q
1GSuLyobtdbZTkl3gS75n5fy/qor1ZlGBIMGVKxi1w/3G9NZVWI0QAC4t7HdtY3vOTRMc418CorF
Mn1HmpT4KAkFNqsgX3qWrG8I8plP0kHbbSGDX4Qnn+g8WfuU1vx6fk4vkeFowSD0Lhj0tY+MWOMx
oYGyVbS42KNGs0A1sr68gk1ib7UUO8aZgi+wevI38NEhXEoNfMnrrgqq5LDSFS8AeX4Z9aEKsfUR
Ic+KoitrnX2tzHQtS9ogSkyrv2qr50g6Fjmaqvl1nOir8zz8IxJBAmDWdbuoWuDMiSraFEPSH520
r7epU+a3PRvkcR6G9taZWKXV0jzlMurvUk3tjpUB2cq9wsUOapOMGx8DZWUvhFRCOYlXsgkPaWnT
vTiMr72qYtmHLdSNMFNz90p32wNJMnl7ktbTQTGLH6xV95SMLvi9PS43jls2V47mTZ9T8Ah60KPt
bJkHJ1iNVIOzSb7uj1mbbx3X+zkXVsHYbVUJJ9RJW2T0fdhYXfdYM2R6K/sxuy1gepyEiHNrK8t8
uZpbasyqLoyNIe3y4HlzLABEtfRpNhdrYw6KDMgAX3W7sa+WleQ04w52KCPN7n2GsjQAM9Lwc/7O
TVLMxFeqGJKAVFq826K4UpQ5e+gYxRVOjjZujFrAVCy76IdrF8lmau+0xty4aekbcXKcUx3gJS2L
UKpTfT/TYfyh2xX9aAm0hnbUpgkcLRBOu852rqDqzNexrjfboioqXygeTSTFMwMObFowLkn60bOH
N9QOxsnLHHHVOYyzMDQlu9WWurhasDlD0uGVO6p2spE57wy/i1QlmPSuOGVdPW/UrgESd5t5NSOx
InM7u7Refc0qh2NP3zLU+shU/caWNj7m7gyOYC+vo8L/VrH+cj+ZcpARRxfmdlhqMmKMvwTYQDJ8
hh/O6eks+a7P5/poVf1XwJP0Oa5H+jw5JCe0FfFt06sSa4s2vWkci+6/MqohTiCoaZJa1D6j7FTf
RWNzEsqXufvUB6muLzvopNpOtkny7BriXmnr65TyZyyj8ibFwFX1kyKEyVe/VElnfG2zOH+Mm67Z
LV6M/lorp8OgDdjITcK9JneguccdLAAiBQPl29qxj+nci40JHv6phpP4jJXOXC7dvtWmFvQvq7RN
iqYAsMiRJ7yzTT+uoi/tLF+jzhDraLkoyLQVTKRV6d4qkEqgkVoGqF9M4wSsOEA2UFzRK54OqpPM
AFcDZX9XDcsOorq7a5sh0ny9Yzr7pmjRd476J3eEW1qa5AU+aQq6hNZLwbcZ6wxI6UXGFlhHv0nG
OT7EtvImcNTbZV31I4ZgFHYFxBZuIfoJkUZspRKP8NqYM6zPRRrMTvNzHik97cShwR2vnNRCdfaF
EF44Wvp00Dlh+NSpDTlO059cnUJ8suU3m+ztTWtj/RDnThqCi5k3SuK1R8Weq81imM11VE/jRnST
d113BcW913QIr3HFnHUlp/mvkbeZgn4x0uf4gr3H2VHs4fGIPg+drAXSiPLrLJPQutoaqgyFE6up
cTZ8l7+fw5d+/5zir4u6o9FTn4ri5NHsEru///6aKvx2YmG2qTMmYZUXckqQiZ3x+1Mv6qKMROYe
b49jn8Q7yxwO2CKt0EXlt2CaFWH+36/JdBmmkWNVggbw7JmWdopalO3avZ4kjtzAR1vusBZOH2NT
ON971+6eWxdSZwXH/5Kz23v1CvIwUplV/YFTorba0Zwp0lQlyt1FwtJvql06bdRi2+ebvz/eevv/
faXrJZiwra9JJjaPH8doVgMhfu5H73bxfPnWLmHUbYZL+dmli5xlGktZ1GZkcBH8+gt8fLTQSAMr
C/9vj3K2uukfFVleTt4tpc8y3UZ6oEOIHP5JhcgLY1omlotrTs7r0s9l3xDWltkck5TDNh22sZya
22weL/mynr8xBiuvM+IM00bcrjMF9H1u1uVaJ1ScF+4BmeNwWOZ8l6dttVWhRxwUvcgvrPL3GShm
MNjMIt1Dx77uLdLQ99fTpthygTvKU518goW+TJ+9jt7jvd59jtIK+uclPdr7B8RiCMtKOIDo9fkn
fkNnD5j3S6LNc6UDdCcbKGi9GqophETl30LSh+ucVR8TKiF6D7V+Yy6je8fQtHmj1Hn09V+W3sen
OXt9g1vUEKd5GlHRVKCT96rAYh/mC1/pPL4y6xY2E34QBAV87c4VsDI1mkK0SfeYWkWoyCbQWvfC
8j77LtSYDj+P3QSjKVjclv5+ISDFiYwEf0wMen06wzRHZ4cW8oWo8z6wrZX0OtsM701iD86V5noX
v5UezLxRIrWp64deD1cmihPOl0S26wL6b2BbL2EwBwqZqA0Nl698Fg3QVZsGEF3zEJGVpYYIo+TQ
yn3GnybL+ccPw8VwoFi14mgNTd7c++cxmqEwXTHUD/pXwPX2+e+r6/yz8+sEAQSpVABYZp2PjFAm
o/eWSC0fSvWKEunS1NaPP4/edbV4RVOD9tRd//tvHwNHV1Mhj1cexsnz0xMajgtv5+PXdvRfs2YQ
n9mQIc/2epNOxWhGmvWwnfMXNTFg3FQX7CY+XILMADEQ5gZkBuuf3z9DAn5iOLJvT87qXDhuRvRt
lCH/+B10lhRaESzmVuMPa72J315Uk5WmORZpd3J3draha/9/+/mzTdF5uRkp688b49bZJZdGJJ3v
bDxJ6cNQ7JMAYmdx/opkU0apqk/ipFrTpocDNqqoDV5KOPd/f45fUuJ3W4/RJmxwIEzE57yvswVV
iUrv8iU3TnbRGRQp2qG1ED1aPZzUeijvVpohMMKROShv3SJJPaYXVFH/1neCNoDzJ4PIiDTEyg/+
S7kwrbJr5PgQ7yNlVyn7vz/lh12z/jzRi+242hKcNwQ1pUngTVnjg64u3yxhfU6afzu6fj0ANv3E
eTI/DA/Ost1Cw1Rw1N3hIXfk/osCsvD3J1j3xLvP9Gu/c0KyljFIPbcDkZOEvkzYeizwVlT6/Ah4
FiInCpQhvuryehMrQG1/v+ZZH/VDonFueQFjOEsmvSpPnt5iEWBm161n+82cvOVTB/VQgFZBWDso
dXcsxXC6cPn1nf33mf/n8ujgXTYBJtBnW5jprD0EyBgUsGkPnA6fhwWSPzybMU3TcBwjm94LQrZZ
2Ad7yJ4UgKULt/CnVIswTmZPxGUC0FmukOatofWAWCddMW6l0t+MRQZHRF9+uvXymWyFac/JNynb
m1paodWmGWOVHNgw2bdMsfdttpJUNQZTuYHGNHIIwRfi0B9vEBdYAgZpLtZQ78PcMGLTP6MkOBUl
W3iRUC48z+9NGFUVIia7nsPW7l/Ra1zIPf64OADocGk2dI3B9GdfpxOdlptZUZ5y5FvdDDKANSSd
2E1pPbPDjPGr210r8kKgOItX/1kUv1/2LPDOYDtJK1gUkSnpKe2bERf/r3N8shIvTOXnKEJB293B
1EGHmlzY5d77bfjx6mevG8uUGolbWZ6UHCwVeeyRCR0W4A5KKrv8PtqIdvu4okuQoJ2Am/AKuPuj
GO1Hq3ACyrttszjXAhEXUejKVAGJpSbQSzSvU9IyIz1R7y26c1ttqDZi4hrtUt67K4WDbubO9ZKA
E9XdzuPwsy4RSlmM316Z5BOtWK1CGqTYm6xCgb7qmBJpbsxl+Yzo5ejmUI7cSaDp7Bivk2znvgoN
gwUTE0UmXe6HSNApNornIoqf7Eq9j3IRoFSXPsIj6EtzqInq4Dbaxpybx8n2tl4Nq0RWTFybSjvf
iDERnCDIWpERB5FV0rzDRbKp9V1r6z/GxvyG1gvp69RvWkbZMfbsmMJLhfgC6TqOn5q0G4Ks0z9p
XXx03B85ID/N2hfbXMm8w7gTC9t9gngZxJMG32q8nmvzSSrTdZU1mxq6ZTCi8RZd/HAhELw/kP//
hwfPId8mUdXP9xlxgN4k3cQTw8LugZBTv/ck034n5YBr2i6Z0UiV6JvsZWdky1GT0XOSToEGLQGw
7Vs1KCcULpcipP4hQkJ1xSlozXFs3ELOwpPBVBORmrU45c2bRQHIdzLhryjac5NtPegUyvyNUQbG
QMeq3V14JR/3ArQnwDW8IQ17/dP70KPCphvtOSdHwVX3uEAG2xqK3m7S3lwgqkr1ZwsV6vvi9Yg/
nFbc9cXyHXJFclg0Vd0ohWEfhsnr79pmRrSWxv3BBHvYqlM+vP39Xn8NX3l/lHCvJukyRjQk5edm
Ey56DBiaVn1qvat0fEvrT+6CeYSXwTe4N2GqZMNNrH6Fu+rXza3hqN/bzMIgsbpu5V2EIwqCm9Bw
v1U5DL/qp5QsTKVl7yKjLsAWsZaIjWuppjTF83sv+ydnlHX1rcAfFeX6rWn+nMXaNIsFkNosTovZ
H6M5v8/TJsXFQLlk9/uHqE6ehE8e1wRApRJ4/1GntNZaHc7gqSogaQPWJG8wd4p9rzhvspLlXeqZ
8iaz4QFASUdmgMv59u8f6w/riklsq9cWmRRtrrNbsJ20nKKhE6e0eZkn66EqF1g4jQ/N3CteTbW4
cMh/PEJ5ZM5PGjcWwNr5RDBFjWvVynm5ceXZryYugXBulmITO32yt2qpP5d5W8G51VA89FAb/heP
yzgfHPVVsLhzRyZFHWANNpWgklBRcoNt+nFdPaR9WfrjrF6ZcRUOnn1h977PiH+tKFfHTZAGLTvC
0M8iR6cmETjJ+pKTIog6OhSO/PcMgRf732v82pS/lWCpEwllGXtxMvWdB5Win81AWC/QmBHUyXD0
NpWWXs1DdWEBrbvhbLPTJWWQByMVaFyd543C0FBdRy5vVPOeRleDbTY+L3Dw/v7htI/XIR3HzZIG
vUa/+bzv12BxXuuV0546zbrroupZqUe40sU+puuDzifE4OkJv42rnhnO9bSQQbcbuG24lJbiYcq1
CytpDbjvn/v9/awb67f3XUyinBfXbcnI7iwsUCUrB7q1jx3qdsqf/v70Hw/E9WIOECZHDzq1s5Ak
cSVa0MUhSUvTK7WG3z70V0y728O3v1CH/OFSGgY/NB7XNiRjyd4/VzoT/2aYbKchzR5tq/ZOuSY8
Zn7qP+Nodi68xT98Va7GCB0snAwc8M/Cz+xMg5aN/Xo1ki3RbVWn2pT6haDzMchRitK3o0OtwrT4
QOTwkAn2iexOwmo3XTl8czAQwJqYKJBvsr67RqJyYVt83PLrJTFaWjc9veqzLa/MrVNIpl6c8mXS
cdJg7rvaKNOnv6+LP14F+0KKJlV1PxRthieVEskwjRFRnarRfDSM5MK7O3eR5TjE4NOkwQM5mYHc
H3pUBh7bNKXp7ZQ/W70OmmmGSPwmXUpAAc9BhiaDdJGMZV5yYXX86fF+v/TZHjOQ6sSuu363Tuwb
jcEe7oh66O/v8A9LcO2EcPph4aNT8r9f8JVARwXF3bp3xrHBgMmwb1Crl8clLZYLmcXHvUXmho8d
boo0FD98LiUbvW62s/Q0WM7CwoPWnRi4Js3A2KFo8uVC0DyLUTDgTCyAGevDlFhaJedhI4/pZw/1
OJ9Gza0CpSrFbhlUfZMXs9h40HcoKjrjApT64aKrfyqRyjLWEbUfqvio0As0T4NzcqNu2EaaR8GT
zPlxtCZnK3m/h3xS8kur9CyvwFSVKYoramJjDQQYfxYhjYbWSSFV5aTD9b5SWy3f9j1WEEOtYSzU
xdqd4qTTJwpKfJNIlQ9u3OVl0I55/nlxcmSZerJkgTdMxSkVGGWUSBbulzglU5F1cqihEvx93Z0t
bh3GHB0m0mSNJcXdn0UImaVeyxgefh+LITvZjfrj3y9wttrOLkCW/35hm4iP3dEm14ltpoaU0BFT
kGcTp/fykkHo2R76z6Wgl9H0o3XGN3h/KY5aGDuNVp/qBQHDa1b4pbwE+f7xcf57jfOm39jl2LPA
Nj4h2jHNT1gxwJuJjItm/+B73O1vR/v505znqI4qbSb+GPVJ1coavrXn3hZZOYSyAQboEBVdTSy3
2xxh/LEz9W90ppWN5kD4sZo2CwWeWzSl+D9gn+detY0GxbjsVkZwQRd7z2iqGJGmqfioVU28euLK
/Zlqlb2vJ+cL7g/gwGL5kSuKc8og74XZ3DRWOCQOTeHUsHrsRnRvX5UFloRtnG8StEfbdsKaiBCy
kvITzdek5vixNfV+izwMyeFzAYljxtYvRHErdhCVX92+TdCNanUQN+lXiDlvE9qCTSabflOmHRZY
nYlybJnsH1DgKNb0HOcBmtu7MsfYDtd0HeeeLDktcj5US7mful4NXAwKFCQIeAfYne4GdVKZwdQM
4mlQ4crfYEeQ4mHVQg9CnoINQ2r2fqrjBqLntud7WlOFjoUrA/Haww4Gl5pcl9HetjJxr9fFq1HG
5gYJgPPFQZCKD21e76omGe5iRYUJrEPJAlNBKqf2E7bUpb7pUqKOmuc4pKTgE4rdWw+dMXZHVSDg
rAYyAJxyxFVejeyUtDH3mhbVX5w+7nbWNDQbR0c16dXQ5t3EcA6VNnjhUhTKpkWIGjpYsIdRO37t
zNgOKmvQfkYmphN6a03Pc2PrCKFnOWCghYXUbLacmsvKKW9FhIiGma+bdGR+z9LEGg7E89T4kM6s
XdxgbOR5Vf9c97YZ5mUVYaaHWdd1MSX6tR6XPxtNxb1jqd2rcRhrH7a1vW2XDBvFCi072hUdQ0l2
PwMe5Nd09LAOQgi9UZlesJmr1NgLEy0gxPP2Js1d91BObb+3vBmoFqiTT2lrxyRuvrMunG2hz8aX
eLGRwug4HI1D7Fw1sFuZrDcXm6yd3/TpOEUxPM35qXEY4tQmNM1Ekoy3USSinZVFWeB6i7VnCuQb
FHIFBa3L93CrJrTxacCpmiFPvoDOuGPGZ7Zxu6q/6mxIVtM6JTe9HvND2vjKCE0HVrvjo4bVd9Co
433VTeY+qgf8vDC1gGFfGOivJpOBuvnws50YAzlblHytE+0ip9VvO7Ok69eJhLg4O5/xkpltvytK
dMEpWDWTFpZdV7QOtPFOQzcbY8uQJsp9NdXuET5Pv+2tTPqVjn5hGFJ5nDC4gT+JSV6fNPFN55g/
FE+F7s7wqkBr0GeNBeJrM3e+Si2jR02uG1Swv7cFmK8f9Zq80tJSclwaKdMbkvGqi7ToIYqX9KoT
tfBr2dR33oyU1ltwx0S2iCFjVabfFB15vWniwJKjV9yURaqhrzXcWwaiCj9FVbNzE+vVxjkTjR4k
uLxxv+OdiLUeIqLAzXU0LGVEfVGL9ojcnENPjW8mLC6uqsil34oSlBZIcu+qowyT2q1e4tJ2fIN/
3RrmYIUS07rtmC0OwrF6oT2poNXLInRUyqRvxaq1tUQlwmZQCz/1kGSn+ipXlMiDymL1sStpTMGy
ja9t/jVIOzyRkqFOsVprxWusoMTF+At7RdNRaE4MzRz0lgML3678uOu7HQLMZIO5ZBEYvVvBpM0l
9H8bm0nXjVkzTKVKetVGe9N3RztKTR8O4BgwmGZ4jGmQbftVeTuIpT4kLnzyscL2wa6XBtX9Qmc/
byKfvxHdawtOPmoivmRDagT5HGMg0aUmt8yQNMXATAuvin6d2pGwj7CSybwo2rR1423qFA7fgsPY
tlTyhjZrZX4vI6kGzM2Btdg4X1tEoIGZ5m9T1f0QCHzAFrK30VI+GWLAf1Ear1VURtjO8aAj8KHP
93m1LHo2jh4xKGwYsGw1sixccLmG2ymSR6rK3I8cXGWqXnlqc8ltNnYB9zCBZliqC3RVrLvivmTf
lC06TrcydjYuEv7UkDiMTE0Bc8HzqBpnGF3YGHTP/EV2YpFKtL0pswUaIsZz6nRoh6ymeHHK8tmG
rflpGJTyOCHZO8xLHR9jxjk3yGKxlhpWnquz+iwgS1NezdhlQkqFhBGpIcRPL4bf6SnImSj3Qy3x
7EMVM23MhYu1oOK97hwP57GpU3ySYJUeeCfRmFPixe0IumqLbKdPprkZsxK/DPbJFqcE+yEbtGkH
wai7wfysvxXCzA5tSexdE9prMuU8zGUyIWu1fhKERDjasUO4U0r+1ENwzt1sK0Zv3mHtIrcJQBFL
expoHqEUQziGnNM05oCzdjno4zCFS9fpjyJL7BGq8jDgnI1t5S6FmI1GyMtezKjjVNdrq3pVBKYm
PkZfiLrMlpepTvEpk6strz6i2PMAubza/eZlVe/ji4kHiLdA2i/qHFujwrF9HS0l1qBmfo17/2en
s75Yw/AyW7jCtEaRPuBtmaNlIAe0RlIG2549H4+d9lgMSnxvpXgOeAh8g74zKMlljvZliuRqydOW
SJFSzTT2UZHxEZiU0R4qYYK9QM9BABbHdzpfDawBi3gnr+RGkuIyDgfpUbW69+CDX/jUWZFfgCoF
jjPggJJUBSOVquUgHVNu9dbIrjq0ebdjbgI1xiaOtJH5o2xAuzpEiQe17/vNpBXu5wjnKfz1ynpf
WKAh6ASMrYvjQgj4rn/uMFPD+QguGZqbxXpaZhfd82Bm6GdibXwo8SdizavVjWYiXJiU4qdYCJBJ
Bl2xU+0Wv1UGCC81lOvSGvM9yMhyJ8Dp+c9GF1+b9gRZGwnocV7bpvhPxSEnXvTY9YW5i63O3PUq
FmAFAnXUSIN4YZhrsR/Kxg24VW2rQHTb9RUKyqBW+hZz5tG7Q4vOOp4b79VtkTq4raKF+LR59/jo
uhtTnSBMy57dWpA8YdqcIHQVL3ql9N9s1Idos/KZcT/RUlpILheCvZ4POBiYk3rSmiZ6ioYYr5Gh
kbu80qIw9hhba8eAal61EJUj1wsGSymH3dLP8ZOKj8lDK2EOToZw2ZVgSEkZOVeCiZgbyknxZK4S
TazL3U2vEIEwZgIVlMxBgo7s7lJXzcKsGdH7evS3s8F9tCsmEOkMcA+SyZ1q31maHwYqIlw4iwl+
LLr7QrN/qCYQWMP4D79rQflUzuDYL8a8/o5Lq7UFyVJ9mKDmNs2WMhTz0t6p/Qj/OPN4YNjddXnM
Uq1/arz5m92pHSnQ8DZL/NFmabQ3Y6urYa5qb9Jav5ykv2YLHfnc5LpBj8UFhh5zspcSpAdACiWF
S2wXTaLdJgAyvlIRUd0+XbaitUAI0MluzVmTj5GcRaAk7MikKJ4nOPBYbmR9WDWavdFhrJbbV6Em
Typ0WayOqc3Ro8y7qelsMmWG9ahyGnYwsVHaZHMOhGNrW4za5AYruAKRQFRsoI4hHetiHGlckt/j
bGnUDVnRH9K0aB6spsz2jbSZ4KR20w3e1f03Xva808ccOduE5f0mc35VyU3HY8vi2GD1hMo5j56Q
lqN0R6K4qyhh8VB0MaYl99BQFCTtUc+04VNfu9i6wmkOPVG5N3DZ4621kDMZwu7vcciiCFCxt//a
ZRQc27ydp5PAvKIlSx2bL07RXktpfTWyaTLeMtOYtP/H0XksN45EQfCLEAHXMFcYelKUF3VBSCMJ
3gMN8/Wb3OvG7IxEEN3PVGW9iHZIDfb6Rl3sUhBt0UaoXf2Jy/b+ZcwlZILeMPC2Cxm21iDvnZNw
/WKcgZWazizntx4s0tmauJalZdpeibV/LwZMo6Xtkt5amVboOk29y9fU8oSm3Ip+yL2yTd3N2pbG
V95q9C1OmZAod3fR+nFa3f2BmUoV5aqphz1n8KICZr9fDEa+Z1awhLIkGFJrZMZ6OOrs5yR1gVt2
5rOc8LHECZsvznrnaqUYcCIbRmjbtTivIIfbww2pIXpIdh3OoaHy2xtSSTctZIl9VrB2Vyipg8Lo
yZyV0w8wEuEvSY+ev88BepnARxlqleCeqXlUK3dxuDbGPmvs93sC8EZ1On77qcNfy2nmkfF9K6Kh
8s3c1IHF6lmQT/dzED+p11hZQsfkAJCal+RcDjYETt2OyksJoyoLXIBzVPWOwk+qFdQwAEs4LkW2
nEHAgG3TMrGeHa255m1xG2G47cgcJLN+JPuTWsHt4CdA37FntQsSOAQh6sFyA8aSqwHSLoZIvp3Y
aJM3ygAGR4BJf6wknv/ZaiSvC7v6HX/BDC1nSC6wGZG0xavQAD/bMuJA0OqPocSpqleOAe9otnf6
mhieEkH7ouSQez0d7Yc86njJqztwURK7ANqrLYOOANOwcSL3gbkV7DTR32Lb/lUKBo46Hchhnirl
3dUdZdstSv3lLhGQB7ZYAd6Cxk8G8BdKmQxYICOFtaeBcZQDwRdKq+wwyDH7YtnnqcDogzaKu5M1
YY1QDcfwHJQqXkNTr3tZTY0HvlDZmtOkQAIH6XZV+9nxYPbooRbBFRJxtnpk9qYbp7cZcxn26kPq
0QI3qX7dGJBIU4MO16rY9Kp73l1q4lfJknQJEqw+GKIUM6jdcb3qYtH3awrwEVzfco6N3KLHcBtG
Z123NUUTn7peYLovhQP4Lx0f8lKMW/RZ4yegdOdozZlymfAx8qRSuSnB/H8kHDNH8AR5kM05kFi+
TvqVohb6Rp3AvXPr8RnS26+cum6fDNL12IitJz15HotN5MCtoPXhUei5dqN4lZwv1DyNQuLiNPbs
iIfGDhP+vUCPdeFpQ0PLh1E2D9IkyQN1cdwPs7awpgvYCt9rZH/hqppeY72q94NQCANQy6VO96w0
4BSJVoNW7ySD9ZfkYt7nHUnI0ZwVYaGyYW6aCL2EhsM1LJe+vvSD/mMZhnIAszd7xSp1LBY4+niv
UlgFkvd+JcABvoT1WVn2sDOKmgGJbWqUfh0G89pgw1hlLOdwJr+56vJuY0airlqA/fUN1Z1SKFt7
vCePljO4vIpqFR0WSKS8xstDUgHvHXAVjL89iIT1kdGFRKGGVIRVs/VgSBx3qc2iL2vJDEhLNdml
ZhTvnLbqnhIisJ75pQzPsvlapg6qoX76BEmGX8/Epq1SQHnMcAGFDHIMp7w038e0ScNlKIzPIdH1
i5vleuq1fez8rUPRBwOn6VGaaG6KoQcdpEbvmMdQRyRKBQcNAs1gwlyrik7f9a6MA+y232uXyxD0
DW5ux+DcROq4yVw7whHXfM9wwV4ZLYGyiZd4w4AeWpvJI16WxXyq7OR1zaY5YOADo8lwalzpSxkw
czRwDY6/k24XfqPlzS4ZO5ODh6enJqO+rxfRPwlZKUeYJPYRjnJysc1i3ZS5k4cr9GPmtQ2/hnbv
+JWbWxv1AyJDqlRyZxnqmYwt4ojXUvzjVvklqgX6FSII31wwzQ/KjOFsEm5g3aVCcUpSsxpDlW+t
qX6wUwUrYwWVoYIfws9nJeRn6G0Yq+4Xi+N2o4zVTGMo+q9VMn1ELUpZ1U8b3azLCxWhfJ8ryFlG
FyUeDWMNy1B026gc8zuehIZgbaz8tmJC31SV1AJ9EWVIK0NogbpgaW+GItsNNYz12Nb/QH2grmvW
1W9aAcjOdP6aRm3hLhf5gbNWnNEOVQGppAii4tjontpynOndiwEHX2fCvMVYsnGwBfsKAO9Ng6vR
M7LyG/Vrwmvb/SQztBkQB5pxsCq+/eOq/bvb+r1EbZjNAZKmlCb/4TeP8KnVvdAeSmz9IQhtBnGm
NIJxuMNEM+dkr0CBDUSYB9fhUGCiNZJ2lDvwKQBbsP0G6KUkylux9OqjNLTkseuN6uzmjv2BTZLJ
FB2px4cL9X0FdAAyRuxMu1/unlkjhAlfhqYF2VHVqdSUeNThYtV9eRsGKzpCI+x2SaK1u0jrkyuw
xj6otBU+Jo/FH7NJPxqSRxNbMYe42oqwngBrlVG2buuMwC8d/AEcPw1vqQEC3nW1evt/lkgX95u1
Wr+UZLQZuDaztScGNtlgOYE+RcW20XoIDX2jTDu2cHC1nITHUUwkl6SmtScDdOc06UtL0CQauX4M
C3OgGVOTbM9avL244NAPOqPZ4wr4lCul08w/WdjNzXKGj6gpkqMGDWyb9xCR5jT7ift54sdn4Guu
rVExmBrxyqZ9BEPGmgOWnoyo2gZYtZ2rD4Dneb8FtIMldtWwrI1hx8tpbAg7MTEB6s1B6ebqWY8y
+2NenW+7mvm+qJw3uEiHTW2DgZqVytmboq05S9rqpVecPtBNCgq1Im9Jy5X0JnV7OKU40n2RKkCS
Kfp8ZV2xhTYFfsRSaV7XlJDAgIkE8HhriKJnHoZGx1c0xKr20BlsrQHIbCH903pL3JZVyIPgwIBZ
OOvwoDt1euWqM+8TXX2P2EJ9SBqGEpRAcrdI+45x5IqELc2204QAUzbU/YJZ+0+GskX3mMdRXCcx
+JVqLMo/Rq4IwpyOE3kZZ+vskOb0RAXeBYbIrbfZRCWdgTEJVBmRUuLm9gZnG+AHk2/2QzcrRRDb
c83cYuh8J1pmIjsGKc6jxRRu1UEa1r32gSsVVcDc/mK2nHbk/EBZmacBeYSKpWnDYgL8z9RUG0Mz
krPe1RO8WBsysgtqvcMO8m4t5gfLM5VCrfkUedKDJGjp+WHYDHuzReipTHOoR9H4Y5SuFjPFxQXL
BrMZDo4LmKq6Ax0Hdeg+9FKHjNOVfSDxYuvVxx3pN/XPem1yNQyV+HM49E92Od1QbDYHsnzA8DNj
YnR5S0tEx3NMvA8jAxKWO0knSVRMCBOZ85e695bZkLL0EnfzONjZs9TqjtVAy1ihq+xNlFXJbmo0
IowTtCAEtJSH3mLByisnEsSPo1WDThvdY+NqzU2sTRdBXu/1zWKmr6Ob0J4Y0y1p7hRwk8/P5wYw
nx2mBDCUxyINkOOv0K/L0gT/XBqRp2bRU5NM05kgzygLmUO3/WuKknrcZEM3vBo6id5qn7oQlXrS
D9rEUA8wTJ39DAr2PerUPuC1ZQNp9dE+XhgW627yxgZB9SsnJgyFbLltBDFgR2MT7fEIaIHI4unV
qUkHIi9vIGG4L7bZODG5c2V9x96KoHWa71KtvvO61HwQpBjyhc1k7ShpJLuwiMZr4UCjHB241+S4
ZHRLiR62YJ8Y6+bfo8axKJuyYMpgskRRRzt6b9Wlpoie3XZHvEXoZp/MzeroVFWjbZxhWE9oR+WQ
ptuOFfBlxd2L4MlMt0jqUt8Bu+NVeceAq9RIDrAU62fNgQBXGHlw/9f/oiK+TyPfuvcyO1rtRnu+
/wIonoO63ljW0QSfBvsfypY5w0ngFvGyVTy3LQiLOiIGRjNabWtpsHEHlkggqIB2l1UD08DkmFia
cTjYSNnXWCrekuWvGADug7ZO22SFI56IrfpedO245PnLygu/VREzknLCLL4AL0+a29mcFo1oop40
EDX9BdSMZcM+2vJa4j0UAC4ZcuqlRcleFtHHSjV21kv2O769KMlfY07jS2Y5/acGkC5wF+AKuL+1
lfvdycwwKwf5aKvGenD09NMx+re4UeHEFyAnBk0y/bIV6O9z3fGAq9R3ob2+GDX0Cc+EV/cwNup0
NGuobYyEJ69OFUxkCoPoKmUcMVZ1zNR36DbZvSkFxcR6xIDlaUh4+EAhJq+oyBMqNCb6zIkKNhuc
wguflm9OMKZko0tiEUiVBtCFRrkvyWNZqgR8KxMakke41Ux7fOln9igtYdnHIltunOf61mbV4XPs
qQ9g2bMgQhzjV2iQLV58zOH01+yYEnryLxMzHwtC/T734e7xilL2vyVGE8/InTqse2o18AtkUU3x
72zPSUgi11qFrDc+Ws4fn8UKRKto/iKgAQohkyGWMColCWDoja6YtIRpM6s/mtL3x2YAiJGRwOPF
zG68TroMtJsK1juDgkdjqYenLE1Qe0tVM55svawojdem9cnx/TQ4poIC4rgPG+nLUcCgdLrVLsxo
RxPwdmZ+6bGjndnX1GfBUcIPIr5rWuFjFlsLpFlhsjBxkWT3WoJJW2MjW0Y5nXlxU+O4BeKfuQdG
zt9DMjLsdZz7hjLCIZJpfbQExSCH5xboM4iavINzBs0yLcrYF3acvMgmHh+qsvsChK+HZusiPcy4
qqnjCi+Haivh9trdwvJlfDdLwhKAcZZnZezK5ljqeXlW2SDZKMuHGcyvzDa5JNFLgVbA1Z5UJxnN
0WPDDB+YX0WtqI7D64SbPjAyZYZX39xTJPS32mSkt+j4+0chssNqu/nBUu/ldsezYJFK76zH7aaN
8yTo3GHYdNLudixqSNNqq2RDzQFJo3Z1Tr5K9VzG6kGUiQ+SVd8I53N4qfskXNNI35HyJXburFO/
RcPsbFhRLk/SQOE12JOxB6Axh1Pfl6d67sB/9s4aIKJZoJRCc8uN2CUszUIAa1rzWVld52jH/B8O
gUR1D3dxzjX2AKoeh3HfEQ+j2Cz3O9gQBgTdx0Trki5QI6tzvU7N43MHYp2djK17rNFhcvfRlcPE
JCUr0g6WVuQ7OZjp7s4AprkhE1LLXBoEkkjCfIZgjRaenNWFCRYwKWScAoEBSv2ODSDBWCJpb6am
VV56z5iameJuhpiZuMxgxbvUKZ7Mm/KgUxix3Yhzf9ba/jjjcDmqItW/ctKw+CPI1acOqhlg1nrn
4OR71KjPtnE2PuaksW4zqyX9wiy085DdRdumIQM4q+sR+bR5sCzR7E0Fp0PtRASadWn3maRpEzKd
K3yTStRf3VLneuEeIAojJxxHlc+GZCEDUKY/knLQgfMd+lBUK2dJoiHr1gQxcM068JsuZEe5+bru
XDe2QinNZDsVEyvm9X1tZbcjp6QOoWuMTxzWC+si/I0ZxtOdoUXpqdG75ggwBp6kIdvHRmQOW61l
pMhb2ca2cfbQd9OzSeG5U2aDodigmMQL3rfTpvol3K4/LybWisoerH2/6MtzI0emTRQYvk1RU0FF
M5KsfOgSi9fCnX5SwCUf8VRZibfc8RZWzrnQTPFPKRdrkztpRPc85Sy1Vf4HeYchVpP5SEMRfw3C
qLYE3JG6NOQsdeM28/PMlhe0w8D91VblPotaNFyxeyDSyj1wJev7OM8a9L4lnJ4mJwyBa3nt82VL
DF0XUOO3JE8307nSynzHITLey0TFJymIUnlUlp2mNBWSBov6eKkhak9L4lmZeC2a0d2y4ukOjdXf
k+Vale5XYsKwBrihkQtRpo58JZ3mSzPHNeDvO3nccGuiitw/gi3/dfQk7Kf/CYMAJ8tRivfJMPNH
uSyTr3bxGBpcwg+EypphLlnt6iKuDpmbiwPAuXSblflrZtoFjaimHnuhz3wAAyyaKgcqw8aGdROa
NmtCUsf2atnrIorf83j5qYb2hqUm8TUqAL+seyZmklKAnSCtn9IJsnhFh6LFVh/iCMmya+f9phar
7hGHowcpJ9G5KvrEy5eFBbk1v8q66LeKm5C9w+70MllRCY1bU97IstqjxLwstZZu2ARcSNd0NqsU
n1IfkkAs3LSOxlcc5F1ycnmqW/o07eJCMnxEu5r75gxFimhidxONhfNDwabBNbVr9kU5CCXF6fZL
D23HWMQnjKRmh74UOYkbAZkeZ8Or6I03CYmovArGp4Mlly1g14KyvfdmrfqxmlN6cqtoPNDU4Ghg
GZ562EkmFGhMB1I0975mVnxdmsx4JC4uP2sNINE1wSC0JkkbamlDZmTdaQ/6fXXgVnSHJuo4T1gk
LWJlLh+t2HJgMUzvLSV7AJayQxRwD2PSerFbI5f1u6WYfxH+2PuLgNDEzt4gskp/tZUfYak2WM3m
5s4QbpJpHM85J/cuU/htYoMBUNObb+gIkrsnad2thPX61lo+OtM6vFv8ZAHDKR64qkdHhRDIIB+S
GwoeYNCmeNFlagdanEwvTm3b/BIQjEXObAkY1bBvBnvd9KCLnEG+1RG7xGwiHkrrxhSQjusGrD0i
3+lkGbqJNuz1sRiuoxoN2z5PqxcQaUZAuo7ua7EgdRFsYOVH7WR9Cl3td9JZjI8Yosir0jgxqM+a
SEW2Jg52sEJQ2yKV6mmtQidhVri094qos2DTN9b42BnV+iSlxF/ELIrghTtVV8vPhtX2X6SjVSfG
UiYrfjt6gRnFq9tOYDPjyp9oGdhtsgWj+ezUf3nv0PHgnPpeh6j9KDRn3c1JZm+MxGC6yOaxVky/
dhFngVahXv8d6uk9UeIXIsjI6Ljrc+aCcSDsIgcNmjW9OTH/AoDGOmx7Foi0R2NgYt19ENnUfatD
K980lc4no9v1inoGEqkCmNIGbtneUdQLzWJMTMBo+2M+AccFVRK49qiFsYv4YI6qGGCZpb9oo/Gr
CjdD3k+g8qwbma9pbfTo4nryelFrhMRjixwsFhjkSBDko1P1oD0F78y6YqcZDct8RWYPRjTxhcuo
Tvqyy0ZPQnz/QAalb1Jpvzq9pT8ZZqPv6LxQ51h5ywHfcLM4IjpFWbtulqnMyIyJnlOopUdWheXr
IJBVVItTnDTrgCqKXKVcyd7JB7H9praJN63pfkwHMRkLCvXJyD9RyjLOeQSlRjngd7ysKsPnFDpT
ztJ/esvKjYaciP3hua3+SS27ROsCDPlK5jaOflU/MqYhe5q6Jf4BRs9Vyei3gJR33+k753F5Rci4
EVa3M60XEm5IK+OlFM+NdhTiZFcPcXJw0h0Q6ZQVkgpk13V2oqXKOxGhERFq4pYV7Y/plemHSRCU
ofDx7tZiZ5U/rv1I2+WlKp1Df2IQqa20QupxYPRZjWHacanAeOJpfVX2Y62+GvRU1UOSbnubIlbs
l5p4oOK3nHYFQ6he8fWeBVV9WpgqpXttvg4MmUY2jIUcWIowj+Nq64Y/IGLUCL+9EoAL78bTXP6M
eCD16LLG/7SyIxaLQB0XtUrSbeL6JTY/lPakNdlesKi2zEe7dTfceqc6uqtr6rDhk4cQHRBKelTH
zdz/LMwvRI6Mkb5Knd4WJlN9HE4SeQGNEci7isl2Me207GAuRydh12oWgTB3avFYNS8Vr05Ho312
Bgb9AELlUASNQVC64zuDE9Ty5/7UrOSPJpP0UZzNKwkcoXAe6u5d5byMm/yQ69tJO5IKtC8LUKk0
0ZwMo/ovS8iaRISqwW1eIABOz1GMdWkEEDz/cAJ5JaTHkVmc2Ry6iXsH/H6OYV2t3mprbzGJIDnT
S6PJa41DgtKIbwz3SMBPnSebVrsq5Omat7i+Ftp+SH7ubHnMRf4k+ADPik6w1Nkt79uvGzOWyX50
wdT0ggj4f6b2ssxvWKA81hy9eY6cbcMaC3m7ghhn2GboZ0oRDtpPgUqx5FYFdJ6uCslm5zq6pCYZ
Wmi18rPDPW6RYWX2arupaXfh76P9KmulY4MrzddEimrPdPdLz/X8AmMztFe6q/w8kRftEM5H8TV0
M1Io8+oQP14apDcXRPhy6EBTt06R3h4TKJdasSvsypsIZoNLR5IDuT7AhBDnslwq88CezwZxUyZH
nvsqW05el71awSA18kz5Cqk8gEjkt1SDWb5N2StPuMpQse6WOMXG+DyT/1WeLaJ1Zhp80X9kcMNB
rrDfdYxzDiHJzWG6DQ9iflXdpzbaZggw1+aP+eRW6d7U9Ul3X+NuuxZ/EwkULLDqVrvbzneqzFCj
be/ZJrqAWr/c0vY1JeVRqrsonvfWpPo50o22xjHrAulnaE+xwAZhv6C6MZG/uWQXdNVzr731BuWl
sqO23df6PVCD8JD01xxdNvYlIQG48sgKbWTlldb3DP2wzE4rT2tM0YIw0lkiX1QF8yTliqgoAHg5
izJw3R/C+rh+r7b1g/jPjxPo+zb8QAbuq74dIV9lHLcLO/n9XQXJbrJMzu6iUZFwIPIdoGkKlKIK
0155k8jPwPh6TvSYi+uc5Lvc+NQRtS8VGGKGr3HzWcsYfdYLaMX7VTjfRwCmERQKSoDGcwmiyQoq
0lJDmvJCNq1Kp0iKRbWcTXIlDawRc/QuXJQZSXSIgCvbkTekP7ZCoIoRKtmxJT7MubM65VWDUCg7
NuEsjChZOffbgJj4Y0eS1kI0YiKC2HiragLR+URmGh4EAbUFN2jD0pMH9mLFPW7HC5BiE+tu7HwO
+l2GOl/yZQhKJfruZRPkCUuG6mwte6V8H6d/Qt0t5VbL4E6C9nS/anHFCOynMIVzAzyqdejoEyux
rUiKmkjryjXcv4/cqymkReEXk+LP9r+VM3dq/3X5iy1OtBeeaG7xeENKFgpUAygYkFxe1gwN+25S
zs68w1k+OLwP15FsrvJDqW9MrYLGpMe1v5T+OeZNGdJNWW717K2X/+yq2S5IbBEboG97NiHotOgL
K2Uk8zjjyAZOV36Z8dXuoanWe/YzuPmf++Z9cY4l0Q7/u5VJ96H94y9GxSi/G3G9pyi6yk5YT8X8
x/Kj7n/Q1+5gltM/l56q/5QLkZHudmlPWcvlySk+gMS2kSka2XYtX0bmKOn6YIkrt9uGetqHbRD9
tYxM/gAakzn8O8BGid8y+aguHyUqEW04KhRZse0Ou7uwGHlGyolkQWLOEC6FJF4Nh4Lkpi1Pf4Cu
WpMDb1jJsTWK64Q7igefbKhffGt6lBPKwZEZYXnRXCaQGV60t3QiEFT8s+ffHgFKBldczKCg1/ie
GRXyZfCX7Fdh7+AQ7DSgrZ4SM0BBughly3CRnJJ3JGWhFa0Xsoe262w9RKR0s9cOtRyPOiqnwhpv
i2Zs+nhfOh/sC2ili00p3pPo17oMsAnVctd/Oft2eLAa/sORXtmT5XZgI7fKeD8le4sYhQagc7Ke
7noeubwanKp5yZlxPyDMn5J7ikRywFJXu8QbRtxc/eQQ29HkPOQbh5hL4iCwuyovAov4Zs4WR8N9
s95i8dyPp8z9JWahkId4PhFd6FnD+f6msZHmJdq7VNz6JW2eIp2FvLBDItj4237rIlyo8piVTP23
y0SMJQpXT+d3MSTs9CvLzw3aA7AHqxWOzrsiLrr+sGj7rqeVVXfmbG8k14bhHDSFfUS/MbOLxY5k
Wh8Rp6JLvyzd0zJ92RrfmFuRfioJofMOgnoCgxrlPLYB2/8QkqivyttkH9f6CmGzZjHYJKcpJXjz
i9mPUs072Ktl+6IaqC6/VPtomU/R9EqEUR3vV7HpkmMJ1Grd4lX3zfLiMpitp4ciu5oobdPhs0gH
vgRH4bxKsZ25xdIYo8qr0F/i7DrKkxqTWI9KavjIrANIiHF1qFfCFIMq31Awsk+uTuApuMuNJQXv
48eqPbhjSCMXiOEf9xG7bliExMZFv7NFvk51ckhIFgVBC2oRdgBj6fPN4THJgZzq8I8z09PUjdVi
kUEXFXE5q/dAsnNJGFdc70f7KVOnk9Q/4zHaFrrLqJrUsu5CR+NbdkffU3mSDcasbjEVktTYhJTp
FMzMrukAFEsli5m2JLmQbeLZXMBO9YTjGfHpKxHcnHbZYQaWX/T/UlTTZQXIvdqX2m8iba/V3zMO
AF3N8H9mPjPpkgJ+ZpsYT7/jkgRKumDhXR6yvoQCwhSXoVrJr6/1bzDe+mbaj+4VQwUlQbxZyWlb
qDhmO7Qh4TbWs24Vm3Tqn8aY0IDV5JSJgy66zQLR/vQaNeciEr7SkgLGqGoVf7IvgzV5npqvKIFQ
gqQz4zyoGWF2SpCqD70rrqubn4aGZFSTGysuPRBY2Dd0fyKI2NXRJVqceKP+2hZ8m+sCnn38zzTY
WGW/razYRSDZR07DjUgO/XiQmNpYbXPmgvpn4FzxV1ZoWyJygG2GR1n3LOUHMW/W8AAYH/EFJ3a0
6aofgwU7DFlWnn+1E1qjudWiCJp0Rife7hN73Ejtp2070M+kE945PWPZ7RtGoCq+HKji6HmVDyWb
93U17pGaMF2d478u2jrOTkPdppBntMxcZMnLosMTrruQwd9pwH68tVeBnP6vcYjy7N4Gy3jT8/Zr
VS2vIPDaNH7a8i8R9lGQlBGD3iiLj6lL6dDRu7EFZNe8SiIEr43CxZu8pe5romvh2KHpXb9ndCHR
S7X8uS0xZLhttNsIKnfkJ0525rq/J3kvdImF9RkT6toF2arupC1Po/UytRsrpVYBP5MpnsZKmI5H
7X6IsxzbL2E8tiSCs25L5mNbbwrtYbQBI++FrRFtEeDCCFFP+AM1olWl25FMzglVn64+Dt1xNI8d
a3Er+SkN4c+MkAdlr7MpbRjkZtqrbZ+lom0RfnoqvRSECaDRPHncKigD/PTekTG4Gd9mg9CMkYTW
4nF2fogc+17J1zBLE5TupTZeEKp6aT0z9/nljDejS6ccNXtfZtsxJzOUn421uVifXPE3EvrMFqDo
NmXyPtkRJFFOI2xIB4VvERsDYk9O7J8N8VvFDUrRF9YlKTo3jCuAWrLiT53Pavsi0KpWJy3jy4lP
MFYvVoPsa9fdw1OcY9PT+4iTLP8MywpiQk465lXpizWybSJfommvkfWaT8KXy2VoI9b9lGXvGsqv
BS6IzaCdpo8vQB+dbSjTdfVcyjelfXa6p2nZyu6RXEqf6S8z9IMo+APNtetvOh2M6R77VN3XTDPy
hQoIn2FZvBHQ+zCnl0Y54ggkov2psI+l9ZGBn1+Xwbct4l+J8koANJOnt2rs5bHfGQxXS1rqhLpO
zf4k8RrNuIubc0ZwZlrT5nJ7V9WPS8wGAerbVNsSq2joxMVD5o6XoM0Id4yb3Zi+ScI0cLaxvP6X
Tl/uwG+I6kAxPir9u+3kNjGWwFD3JEag6eJ7vDrj46iQPAyF1aoRbIAZH7oKm6DcrEQJWS3+C5PA
rHz6NhH2LWoOYWk84eo6MG6IPKx8b0SO+CsnNVrq/BC5zPYV54Jh0F/z6lTUC/tyXI7MewiDSZdQ
l/2hB93F52EjbnDyewBXdzWAvYyagh2uDcsIZ39r+nms/jkdkiR9DmGE39wY8xCz2Ip4eVlWW4QV
B3tYdgP5NOpd10TAGNr4AUJ9rquIpNd/WqQ/dOjQ4aLTgrlbox8IY78nicigrcxdu/Cy28u0d+r4
Y5zrD9NUdu4qQ8dST3VNDmuz+ozDPGsprswzQ0POB2b8N0GBaLnyMBnZIwmKwTQtm7QhwFy3a8BO
FmBodT84yqnM42NiKJuK7b/HNuO3U6zNWM5P8aKyyGdhNen+Kvp9z1uTuujmS+OG8oVagqQbbuPO
S3PFh9bzbNoowBJrXxnt55w7CMRriAFu4R5I/CZatfDV0fBaxQhX0O4+QGzsfX9L+Tj0z5YpKZHX
ytPdezdXfLAeuk5pvtFmrAL2cljXeIca7lq4ip8a7rbqNDaVROdo/bkqWe9VLOnHbjdH0VVPJcwV
iGvj2l/GtTxWiiT1uwoilSwmhsvEJh8dDmgvXqMrisLzDMinisW73gye5NIcch2nH7ocPT5iTwrG
JXvVwGLN+vrar33o8mdU1JHjEvvunIUmB0dLnuO6rAh0yOmJXfQV61YR2qmvy53R854iqZwIsu0c
O2R1eWsVZ5fX07nTZr/GX9mTj8dWkwhn8rnfUPPvrG5+Yhz5PsnxYOZRQLYa8ZIEBcNHoe2597VT
TW3XM5YnFshZaiS85oM6/oyRgJ2i7FLuk0QVoWDlTBgesyJ1g6L9URFcwRZv77Csx6Sges/xwA2W
djVUGVr/5ziB7DP7AHWZnyTdru0HcquG7ajO5BYRZseGj4zbva3XgYX9z8jv7w8/OxczeuZflxC8
SbMPvbYGkJouVk3FJvXpWTJEGuxmEyvM5FQmP7OYg4IhPKOpX3Vxn1KIRb6QxKlTw/12Nc/bKf8j
6UyWJMW1IPpFmDEIAdsg5oicx6oNlpWVxShmkODr34l+m7a2trau7AxCXPl1P75rfV5RWGw7F9OZ
xwhJkzOd3iJZdsBNMdfg/dBjcSp1tY366mTbNenO4tCZ+hdb5You9Czl/8ba9z2rmJvn0K2pHKCz
ZxtoAwkw2bM2FruJ1H1WpCD/G1rTEt4GknupK/NLGWoKidJDMhuazyMLU1G3q0x7aVLO8nB9Ezhf
55GBuKO+gJ471l/zre84Qg207f6Cv+hULuBdifIlUcaFhLr7Zj3hHJq41tHDK70XmvS21FU9UBVV
gelfD6pPPzoeXroiIN9MT7UXgOkTqqVto3jxxvdy5pY3EIl3JMlAfp0cGV374o/lr2KReAFprffr
o1EpnRlMVlPLWEcgFANkjelMbQ1LpcSprj3bsHbkSGb64fEoeH90U/uw4JocMr4UTh2HuCAwsBLa
xgK+csonOWVnfBPajgGDC47fZ+c6GTdF0m7rht026Qaa6bBEtnHf8CICbYbtGnG+3WV9eHQRWME1
7orZ7Mox2Lild6AqY+v69T1j5pmULzcthuLRilO4WaFLdL2XZIVIWgaEIPMaPUxQMsqCALNB0cR+
RSBr7M4R1ajN7c6WUYWsnOEomHr7Sf2jR4OWOm/9dDTrtnm5m7kZrsiybYDrOYQui9M4HIFy15yY
kuxQPZUoey4pPxDxd24U4rPtUFeay8CFcGiq2LH0npPhdHOeL0O/dfHmRbp6b6fiPJnCjvHLPqxZ
QqebUM+Nj00RFwU3Q5Jrhag/B0fgCiFAk3h4YgvHvutmxPKQH5TuGP6VkfUsI9mtZDs7EMva6YLN
78qniDBKNGmbJCYGPbb3kmAzyRA3Ab2MlSRCRvmvxhoeIMmXrYdmQh6Vz3PB4pTrQm8wevHh3Krc
12TXgueqVq1iafnoGoXaSpLJbW/z2iU0lIVbHFtxam739S726vpqh6SMHU6WZqgxK7kUfMu/HtGS
eClFnAkMAHaIc5pXqU0zYCUJ6w/DT8Mg3vLzWqvmA20vRva7ZLV3HvJe63h3DtJ/R4n6Jp2hhqa9
e6nF+uoV3hF394HymRd4nk9shWkFJ5Fs5GGydiZq0EQLfczop05HeSAotSVHtkui4skeGVXZQ4Yk
A4FwPAXK+tVqPKIhmz/HXrlwEMOQGZvjaEsVbyyY4bLJeo48rm+6Po1M7PRh0kXpG1oJaLAfeqLO
bnCIzB/B22umbXUgHDng0aU9fFbbURJ24J86VHrlI6OwSFe87+J7AdKF4f6LZ48DluywwH08BuNn
hdPRq4oHjUA3Gtpbl5psV3rJ++5Ajp8VzxhLUz4I0ZyciThcMx9cWTyT/UYPZTvL4v5kS/fkiOhf
J3N6f0vCN1n90sAWva3YPTtCk+FLYaLxNLEuV4l4bJxxS3yen3JQFJbiNvQ4kPzgc7EQ4schuGf2
+KWxElIxOiPyYMoqb//B2mWxFH2UbXJdJ5JpesRVmaWvUW3uxmoiOYj5329pb5gWfkXe3ByQmFlr
5MQEKbDNC1YMvBwEwUSM17eFirXLZxKORjf0yS6/3IJq7HDG1OMH4PNIbrtxXk2M0KN9pvKEVUDS
QmLw8XP3bFh32WjoFMO4lnBJdaP1eLNuLsFwR2H1AXjRJZiW6ciK7W9ovL2fF1eDyqiEu2tT+WGn
835KenGvdYN8GAKxaCLuNOE2YKecSLqPZoiYQRdu09vVUS3c5cmk2lwnZD/cd1XCDdy5em3+r/HC
nyhc73oIny2teEIMzIX1WffQLkIP7ld29ulMurlhmHm3S4gh7SYCoSlJhBjH7dFMzLrx/JTSUgT4
xuKNHSLkIlCmt5ehRdom57oq+gXzEZXbXZkxylHLV0hIGapLd5ga9sal/7uleJK1/X6uWLwOhMlr
0zcnkYnYhabQGZ+hWyCvgEtYPTTxcT4EVY3HcsJyXtRC7SYIMM/WQja/IE1337QSmih9I1yT7KeI
L2hbqZ4O3PC2JprdJyds2nBP1+l4UHlGnHOuwu9iCP/YvR3d237HDsIBQfa+eqyxXP86DEXQvzX4
Pj5g5VQHvfA20P6ENVriFvKgmh6TgD6eTdeUXwUlqQ+NxAYGvwDa7CHJ0voqJlCAJBksbjv+5zSL
7kJ7zvdaDtOBiGFOYLyWpOH6km7DLHmAnky0M10zwzcoczHkIeS5kCrs8L1te/fTWdLw0RWLKuPJ
9O5BoGnHVkjrqlOjOJRzUpxn1z+3ETQM0ROmXl3t/NeQeSTnou46OCCHYRVk3IhdHtnEjruuDPAs
DZj2jCRSPBKJxDxEholw2nCn3B9Y8bhsC3pyvDBwv6gdxbU144lP25FdX5Em5yHnUq/KyRBDjVxW
T4Son3GmZaeiJ2OARpJ3qLFd8TqVU/+kBh8zP/Za85BH6Mfg9UG4uMR1ngowHCH4klQ/6jYPvqXy
oZQsE7JnSF1tOdOi7PgioZJpsPBi6+WF1f8+TencDJYAxMNAZ9Poeiyzi1mr79BZ1/1U8OnZFfgO
0klfk7F0ijdqQNyZgQ0Qo9wWdBCxVjTLwPG5ZE/BOjb/ynXkjps3NbdQ4coII3YAaIS8sLu8lpgl
dnqyX5TRf1u7L86179wpvwLMkQXMg0VdArq/vW/HkJCxD1zlMcrb4OA7I/HIXjufrJ+jVxzK5h3K
C9xy+iL4UizzpR/6eZ/S8HSxIzm9jYPLKjhS64l7JLkebFlPPCvisYZCsGtst/trY5g8dKuZjzWr
U7CIMue7UiSsd/rUY0TXnvU3kHV1ckpCuFPOvYJYwX+PfQ2PgmOtLDpCy53Nn9fq79KGhRIZKMXe
4r3kYefCbsFBwuzSltYZs4qNOD0gWPup4pByEIXRA6t3MrQ38+da+3ssc/kVW4y7pcdoOrc18BTW
oqM5za7C9iGn6W02M8mMKEQDtKPmjWZDxtPZ4owuibbYm6oQZOcKQu84GQeBJcQfD81tzdPqKPgT
5X21uwXAYAHMHYnEEvapHBjLqtY3CBkpE3WehTHAfY1gy/FTQ6164Y/geHLZgDe2mu5dYDocoOa2
i5YpKTuEhcMw5z/Ap3PszRpZqC4jwgod+6+sU/zd2lImWTX8NI43hPBfaU6t1MIrd4D0sGS4bkPk
0KKYlgeLsrccAf085Zqit/5Gj4K3XQRMFkHUHtum/PaS9VWVhhzL3ZzLxzADAkckExxHZBacflhr
jmnfcJS77UvBHEV1U8ZRqkKhH/zEr59K44W8kODicyMVyYna1BtTwvHfLDOhalJmuvcTftNlEpEN
GeTyOAaKFrNmDjHtIjFsjUtrccQVdmL+/SwXpyFo6c4n/QY9IJv3/Oj9KR/Wjq8/+isT4dRsFVVo
VNRW6V8vSn8zn6x3jqmbzwphSCxvadUieCebDKhGAs+AZHkaEznlgFNJ8q+n2vTZnsLkZ1ykk7IU
T/JTkIQPCe/AF61FfxEWtkJl0agG4C3iPLmdF9Xq7Iyfx0NyWDxGWhGSQK36YT75mDg3U0pl+Zap
p/BjO9ORA295ktNu6Cs4BoRd26NHoCiGhYvEuqQLG5Kis3sSuEithXHxOiJc0T+YZns+1vRkUV5O
cRYvZq9weABXy/EvGpwDtiduCteq/1T95578yFYndXbXCbzELvPZGiYsaGfAy8D17U05WgzNsls/
rZV1t9CWxzPh/14MT8vo5rsZhBLOWC4twJoTpHwLDU0bBj1o3KyLmyHuepEcBqsXCD9Ft5+WAXBI
FyaMG9pRjN14rsbcIbmiKsY68hMM6GT7IIvb8KqyRJLDxe3Dt94u9/hj+f5MiiQRe+5N7+a8iGjW
xRVNcfSU2txhFBNyagVfK6mHbWVPdImX9CwwwTGmlpFALRyTIW7zBT6RTbwiiQjf4rPr4iHrU4wL
8iklNZLGWYtfYupHoiJlXTTUTSVJv53X9q7V448Nlnd+lkxkWBCS4rHXXnUaesGSiKSSQEXP7jG4
Ce4Tlqv/KV7jkL489w+Vjn+RsKJdqxVXKyb9Mo4Stn5ROp/n4A+NZXgLVOe2YA5cC2ctCGLe5uqj
7nz3iXzD9EniyI41pARcB+7vcWwKb5dX2mHoGwGOpbDMTiwMxlO44rYRwFkfu5vpsXARqALuNbtg
LNW+SnkDE8wioCyG6LGrXAyMg3OpSjM8kBJosVbmHYKNtMjYtNVnuFYwecL2i1vrhCcpLVu+9kwl
AdwQEUfVwGkcFll5B6eA+cOusDj4YnloV/kvmfLbXOubb7y9f9sF85PpgodIWuYuyRICvU7ELSmw
u3ncwbETKTgGOfBs3PqdogJR3xh525ZHln30msL5wodOJaRMAUcvkXokQ+lf1QSvYaMjnbH/dI3/
rvDA7nznJoBRgmzduRm+x1DTvA1JiPUwaYm4sMEVXBspi+gpTyN21YIGyCWVCPwWOxIJjyU10a9u
xK4JmwITtp8/pKja3eTEqfuZjFwjEFmSJmM1YCL3h2bQZ1Bgz52YEAfb+dHT1rXuy+49SfwCy0OH
IDDN3quH45oNyDD/Ve5gszMWb3qk+7oO1DvtAtmdyNLpzef+wR3eINR6hNPpqX5aWgqDav+1CslP
CTKTvL45RTdr132MhZH3qmDyE9ICY5RD1ClFo391Hq7Ub+I4rysRQfVgt9V7l95iYkvAOqvWlhPg
e6foCESSirtpZTEQ8qYIUSY2ah7/VbUC0lHUiFHYg6TPCroDQMV3pUinOW49CwaDzWOaHJycBl2K
agWGftqHNnokPj0zj8ZdZ9UHmU+/fWglB/gZ0WUZ01uVQoR5QRQA2/oM4XDhdhRD6QKZNnjucfIa
7Pv5HDXO1hTKc9ixCgdkfjH8o2Fc7apyhtGwYriu1uA7R4nb103+q21rEiULF5+2stZNAZslnpag
QzxY2XWEEC929ZKp71bZ6gs+2s3EXaJK7kTPxixIA2z4UrSc1+7C9tGbgvbZcQuHW72ddStwteIV
OYMbJ28v7AgDjbt5k83d0dKRv+ynvhTUn4bGOdEQqfn2Jw4uw35JAOmkGMTfuXvIU9+2gCVGB8+g
aUy9c+ScHfDT2jAcKex9dFI9fVd8tcudFVofepF/VMmmF2hcvYemDSoqmP2f2aumJq5d/aDnYX73
nQjXsxzwR+XZjSIAYZXr4fDK+vbVJiNJ6ZQVEEhyx31XscZn5M4IOdjvXkYVyRHjiKAANfyZQ14O
XHSC3ay4Oe87YEwnz19JAFfhoh6GBe2tC6KBf8nn5uSxF6ebsLjLyuFp7Yn3McO5DGRlJ54UiEDW
rYvNnpSZaVPWEwAAAhmsn/hMqKpU23wYA/ST7m2ROnyyqB/Zz9msLomc3B0DTYfOCTo+9IHkbwKR
Rfsuifqf8gZlw3bCoDgH1uMET+ovYCxzHYWYL5479CczBajBSVj/kWIVW0vZI1cQe7ry7WriSvCY
gcPSR4kf6W6OZHfKwzw8VT2ls6EoCK7qsUEtcwT7DVM/9JpTRc3oaiiU3k0rJm7UQyJBxbPwdd7O
DPBO8yf8GhmXweTfN7Xb/SrtYTh3fVQ+DaZI7lxvLj7sgO5eV1tTrMt82c9LyboJlNU5YI3BPDiJ
jPRJv5yFb3+vmNMsqG8buwGcrorIOs1EzY8idaedjygWF4HXHlFG8Cm4Nid5yI+WZJ571nUuvya7
c+LFz/XWBXOwta3irfy/owtnIKEFcnuUXUw7k1tIa5GT7J3Z+Vmn8VMuBO7twl5+hyg2F8+Q3GYB
35yB25cvq42Vzq6MueLglmNMEoV186BeVz8fOU2QJoWFe8ySxZ9W9AxGzFqbIRrFv2D0+ToyPcf0
oS/PBLjc2LCf2hAyczbs8JFW1TmPlhsxyGpjU9KcXOCt5NxfdbYbJo5cmjl6mmrJDQ1p6+xDEzlb
22ajOg1LCxsB6crHzqL8cccXH8hH0gaXPnDcf9ol3DyYievQmFvrPmfs/lvCYHpcIhujWtYx9UPt
uU7Geaxs8QOkbNj02chiitE2Yl4oJYi1G8vGBKlg+9BZL21Q+ttSGtIxiVfTMqVdGX7Jqc3emTGi
T8KFv3N4+Pirtac/eiWKQ0OAhpQfMWL0n675yLpxYEFXlvEAh3Q/zY78l8tn0ZTHRPr6qasARe5V
ylKwjVLeEu7SnzvPKoAC2BaBS2ZsSGrVp9AdkIiGrASy4pJ/0M6zcO0gCEm79USj/Yp648NlvUir
RkPJcDUxZXPFRic511b9C7BeuaUu+LUarA8noksFE/V8hU/Vv+F5Hu5ZQHtED1MUK6dMLhFRPgKD
XfqNZEOhvU0kJWyT/rtbYIi4FFJvJi6Lv5pmtRGsNLrK2vtXHq8WpIX3U3W9HzOrqWOmxOpefDdt
xr8msGS+a4pwuE5B6qCuu/mlx7B1hgKiD2qWGg9TUb+qkRBpUFHL2xcL+pK9uDMzLrGlJI64WnvH
Gm4uAW9V4t5AVZmrfa84X3e+MOF9OhQaIdrxLp0g8rioZDmuOOBfBBtSjPZDtaffiJIWYgZXp1xZ
Yhay2bqR5dBvEEE5rfJsV62ttV2DQAfoSTYm935pvU0QSqhMpe1jr13CjzFHeS9dLy23tbe+e6vH
wghmlIc8mqT4PBfsR23SlsfRcb7KjBfT0i5sGoZuWVl0Fm3/uZb5hH3ebbAKKJPR/NlOIJsCx3sM
nX5GZHfFfUZ/8lNiA18yM5YYM7F7A+C17lQ29IdCp7c/IXoLxmr84zroa8NADMDFY7ZlQaDicRLR
Tq1l9Zd+4f5atkUCLy6ptIwHj71fH0jnYRVtSJi79/ftWIS7iuvaWbXZyKaPBdQgayaDzPHvaciJ
njrbn7aRHKHcW+hzGnPekgM9NWu1vkHZbY5ro51Hx7NkHIXF+Eg2u9637qriZXAoM+TyGbdSJH+q
mWkDXZJZYfXsA9lXzBoDR3xe5NC2avxxCeTCQxU2DmxzlHQy4/izqE2jpMdnYBv0ly6G9qGolf8N
OABYm490r4A6rvzIbPZW01mHbAiyWDIubMntz1tpHHW3tgtGBa/kcYJfSH33DFKmBFO/rxcnJ7ye
JtsxkOmbV7B946Vhee92bymC66N1pW6VsZ5XwwGJrjmYwVb73NTOI9+C27YJFVNlKKCAzugfmFUE
KWj6PXVJuLFImh2Qb6udY+fZhwkW+6zsqX9VE08IDguFnVJSK25Z7EQrYVu4NbMW4Cl04xCsCVRZ
FmBl3f92srz7qxdlXtDeJ+rs6UPrUtXe17P5tqVM75kiFM8VDuao7zpCUWt9jGSrH9e2lheSwADy
WDlu5eiDlvHSmrQggbg55Fhve/YbzdzReZ2yi4tyNK58pP26agbSOB3AXyx8q8Z/DBsZ7jDtz/Wy
WUA57NOBL5uDRL91epuRskxvDzAH2bKgXYyEatbPMp3E25AxqFH5FMT1PErojmG0r3yhjjZC1abI
lw/GTvRvLsKwOKSNTkEnyjYQbvtmTMmbiTGF5Q/kFwL05iCAJP7LsI0RZ9HJ0VYkR32F526G64Ho
z33GycHkC1lqxO4o37MJ8w6Tzhgw+SgfbufWJiBjual53e5q6hEIHjegqab+92LjxM395D6RxNiT
pS62PWApnCrZv5xRdSMd87nMmIn7PvGOma7emJLGOLStl8pjYNsoLbqPSVZYfBztXKey/xE0a8BI
IF5/F7gEZMPFUveuR+hzpOHyIYBM/9m1Faq08DDFtQ6rrSz/UWvIQphquPeWN8jWpfbiZC/COqWJ
4OrMtnXX2wJQXhCoM3w+TCPZmrq39xovLN+E9h+urqhHnoUzxYyeu7N4PuJMMrB1wpGHsOECrD1n
fk+LOrkPh6m/Nnk977gQ4eLTKn9hkUFyvMcNnAMpzjYrKajN2ud/IpU3l7npqws2DH500Elc+VNs
0c00OteqbJFVwhFylJeCK2QkENULxDHvOK2188TmBz/3UOM+mwkm4NC5fQ6pUzB9rKM/IK923m9f
2/U9zxyohSz7gZ2BUS33wPkkHlaIvKGeLs9Hbzt4SKWIHMD1RoI0fmu5m1DUTOawo5NQeTtDAPsw
d3RGpV3PXjVoENPdumMzdKsHmwYPDqPrXlYbR42X4TXGr4n1a2yIWGBH2hjgWQd3HZ8r5BPUEPVi
JvFYTWm7s5tUH4B62l/BzUAO3iu6fXuYG4XfY8j17Ts5W3+cSvf7fBCmA+ra9ruicOYz2BEN+b74
ImCdxErZOHfdkNRu2tn7KOqWS7YKZIUZVhFsuXnfTa7NbQsUbjBlX1Bt1D7FTgHcrDTXpm64WIwR
BiaL0X+biZY53sY5EUlXHfJ1CHbpUvXjHhsay+g1MrEnLS6NLn6tsDesLs14iUjELtdwqQF5JSLK
bkd/+Zih8f9J/fUNgYq418DkdGmbxqUYrxrBlrMuxcwPEXA4ukDMfpxhzJ5yGYaPSYZzuKdA6YEW
tBuSigw976OyQBUvlqbBpo5Hl7QRKZrsZiQf8Xb8ZUvs3ye1yR6ckARgjX4MxAQEl9tWP3bGRhWx
mggfe2xW4imhSrWK944yt2MGseRAEJZUv0xteCMUr+oW9KlMV+5QTOYHyyX9MzhItXhl5VZ46Zfm
jn4Uc6ufMvBI26InB2FNXR5rTuW4NJG8zDUtUIGpP1JKRPdpRKy3XBpNMigLd6OzeK99Q2f5qBmu
HGus9u6ib9ZLPlYlml9FGmICDi2e55mvlOcMf7nNskRdXTI0xUqcFELJizuPEd9t+xZCwHfP9wNO
kR5mMhuMPb5ALK4S4KZq9EZQHv4QnXw0dFyiKoDllLIHefXIxM+7Yc2XT3IcQxwNxJrhKM6bRN4o
5c7CrNeHeCi8liFHVyWz46iLc+SZJRb19FJ3CE5TxcQaaIvNL5yooxvM4VULMgAb0XTs3rpm4KEp
Utew0O5tuVxU7oKInU3xmrTqLwcw9PJa3tZATfE8LYl58dXUcCoVxDXDAEe4zNzPBeDaVZilZLDH
2xMxrcOYzPK3uivg7694N5LAZPvMRrwXMrHxdKxec8B7wGQfRj9poL5Gbpf8Upz8sFKIcGlNR0mh
Dpjz2h6QbAb1jldfjhkAjdF+SwFRYFXD0msDykYqXdOtZ6QTbgp2Ctu0W3M0ZMsbEVA75cS2x69s
XAP3hSCn8+ypAqOHx3+nyH+jFUTcotW8rXTCRABeCPdqkxxXIgR4fHHMmRbFzkrYbxQzK1w74cCu
cuuopj77XVmSLQHq2NG1TH+OqqDZ4q/AN10DcTxXyhl5rVqj4aNhpAVYWF6p6cSRMg/+nl8SPYd+
9EN3KsbvLo0ulddzx+Y7AzG8Xbly5xaibVT1vPYTWOBpQjAV5XpeLtXcgc7Pm/TgcPHaL8uMXGnS
GwPEUO6UyKKDxZ0OO+ENzaEIC/9Fe7J6WfIUmELQFjdGhbfxB4KVqWazMzGhBC43+6x3f8004T0s
4GPBZjskjBPBe8sTey1OifujUam39jxJaHsydV5Skw3vTljiwCTAg1Y+jEhGA/9Xg4XlwR6n/twL
q3gVITOyO3oShWSadn2NnczyiuonsYryqRlTUJ28v7/CnIBqOXM1hA5uYpRxYllicMHnLrCsQ2x9
9Sy9A9o/g3EPNRKoj2HXV5gnUNHO2ZL++JV0vn9Dipn+cXZggVhhOcRO1f5FWvB+5snhOGfbtpNu
wZ05BNSwWiV2DbICJF+E3CQdl2NnytSXrEpvN2kzftYTlwoAJMzYOvx2IDtSi5l4e0YIHC2h3yPL
D2Z6yrogvzQTKqmDNc148y3C4umMU8cpf4Us8Lmw400Yl8567LJQPVSh7J5cBCwU1JsC7AgSPXLF
dWkWiRm+zClbgJRP7EMH9T70uPyxapsoqtDBNrPd9T7yGSVIB6LvpOBNGsFpNXWwGQBcTS7qXmF+
cJPXx9Aagz3h4eUAeLA/zh3dATZurK/K1XrFaC2GY8OJsRXrwHkqTHldNJ6PxXao2i3g0CcdrVpV
hXbp4ea447YMpV6TuIFIxenXOD+MPgxpfnV7Dff9ebAYKFbK43ZgIunHdKBQPBd1yt0uaLNHh1g5
DH4wbafJK8LDFGhFXF12h6RbR3AbwfLV0wKxJxPPeQEHkOOf6CrbgfG9yhbQWUJJ1P9bloTx4Oiw
Vno1I1ZxW9vrnelG6j/pOz0AeQUBbPP61Y5r3buhmPdcvdyj7sfsT5usw9F3JhWvjfkz+9TqjY3K
/9Vw9vA3mmHvFLrda+pl9z4KF/yq1Ns7K+ZcJRhwFeD/vaB7AxcqHrSscQZxqBbkxSJ3DwYC92bx
SGPPqQ9ioUjG3eoNAX5SyjGacZaffauR5m6H7UKG7zR7VnIODZr3Jjf979IS4W+x9GwOG9k2J1i/
/Va6Pp8HpIA0/aWmGzy5k/WOtUNyDAoyNgl1KLuavmRoEIF1LLO02OXpZHG4pvXOW7Ahd274bxQW
AKgb+gt1B1xPVkItcQre7GuHRghdg79FWmCzOVjPqd2Iy63d99ntVLaDuF5uCJrgS5h855SU7Ou0
dMMnNjk06ITyF5OFe4X7b10kKEGGFJhSsQdIeUsw+Idt3M0uJYMgzu0A1tLQ0NJRlhPMxzIqTpWP
W7uCmSajC0ZLgm1VUX0GtQV6sUlayrxI2mRAXi5W2bYf/gRmRhIw2008Tg8eI9C5IPMf9xIHSlUU
6V3ABuqqefR5SY0anwPu/7pct2puQAVm/h/2Qd4jIfNvzH3ocdQXH2Ytx22XevIQcf070zbhXEJ3
Gfa8f9tDtXL4FX0dke9UGpOyyPd5OUS/2L6ZDfdIe9MpbL6RpKCiXoohznskEx7AGFoZeonCO9nC
B9mwcin+ILbCQML0f8eIWMbcxkmZ0WYdm6bBY2nNCPlhLW6TXPAKCIAkBJwgUHMQDwmxZLcQ+pId
MqnpaizqJi6k9c1LPhfgxDiYdLGKfZEE6RVXK76/FW2U0xgjrdOIvWurDwSvdNchJMbL7FoMnFZ+
QbnLdosVMDCp1v63ZtFbT8TlTVYWX6kEwPRTMBn7jixxv4+qnJmKaBvBeY/WXSDFmzXAv0e5WLjt
V0w0mTL+MXWxkqSAE3pIHgH71nsPXMKHk8KJ5lYyX1ybp2Nt1nabFSsUr4x0YG2nz3BHjiuteCS0
OvZzdIAygy0V4hd5Rdeqq0OpSFIzGpAJGCx7N1TQf7PA1nFj1/YJgRcIRZW3FzvgHIqjW6+Op5fg
wbJxAI0oQoC/COyUTXDQZnDuAVuGm1RlP6qt4P6wt7vC217j3EEniGTeHCNWGEf8tQANHOaavXIh
BJi8fh9q9uOcvNnJg58Y4OxfmJ5biJYbE47BVtNJs/PqLv8Q9ULzB6ohRk00/HNo+d4HviZ/P9zG
i3me28Pooj4jiYnLSn78WADi2iuDeTbPZzgbGsewEap5L/OgfrZ8grbcnReMWqjfZdW+Rotx9xwX
MODYvBzH0g6eqsxq9tg3gnecnAA8qpBNFI4EVp2NQ16VBY2pJijyYJf3dgnBY2PYk27D21ZIrpG3
AnEt8SzXToe1Y4gQncORlwQO0ltfoW29iVIBqaiy/s1SBjQWO8J7ANH8rsdWPYFvB8YhwEcOazts
E1+3AMBt9Peyr65J1a6vDZPYlb7pRw2kYlvU0w+nC3flKJ0YDMHCJzSZABJh3PWx92wkEyMNGcjM
sNcQJ2jKGKv51EIIvCYK+abvECf5ZeI0Np6DfXi0DyC1P7OQ98OmnjJAxxi/kmpu7W3gl/8AfjbX
vA0n5qGyPwwDrl1wHM6TSfUXaZLfA1iLk16z5X1ELN+yj533Swq4Lq/HiNEgk3ds1JrDkMzcUYhH
Q1KgHyel9eg/JxaxaIBsEeJFDEsm2pQlS0XVyib2BtnBGOZd1FPb/k1ttrp2Yc7ucGawte01u+Ny
13FNwez23IalOoRzJLbJgk6kHRgf7ewVL9j7dKw535iacfnMTWjAcqJnDnWOBbxJgqtxWwKy5XXt
ngYbzAnEfvuX307+n9y9sbMCskASzkpcgDq9cxIdxHIql329JnIf2lH/UegBTSHgikwRMzx4PzNX
HObON6cAIdPBNuwIa/MLaLq4A9zIC9VNB6I5rJ+rOlJX/KKK6aphAula65ujmKkL9AipDDs60Mkd
XFjwlTvXeNCS+hReVIKiUpRJvne6fKZ28Qa6LGcc0JjdoFl7SFpzO73n2Lk+bAY3fLeES4MZ1WoT
JZQPFe2UvbELThjNq/JZ0yLyFIGgx1m/jJ/Yut09uDUuJlJgs+EvxbsOPHH0cUScugnRMi5RbLC+
VxX+17zqu2tX1h26SadOHFnrm+u11tllb3+ouolzhonFmRifMMJwRSwCgnaJ/QWb5gNPwNMEux2E
PyJTFb21+q0JEPcclJyHzgThJcVgHk8j5jm2rhmPStN8F46p/kfamTS3jWRr+6/c6PVFBIZMILG4
Gw6iRMmiKdmyXRuER8zzjF//PXB/0U1BDDJcVdGL6nIVDhPI4eQ577CN/TjHCtmZGeMY+z25U67f
mWmLdwIF251lxuEHc6aA6Y4RPFA0i3+mFk1oHdDYo54DLq2Mdti6zZDcc+HI309DKm403M1uEGTB
j8COX0LNKvN1fRvlGLmgE+dSq1WU2HFB2Ugf5eTbVG0tAI7iLkjfwVdFiKT1aI0UjQmnI6IYoVD4
mSVRmpewm2U1FNKmVZ+CJgHbSSsA6N5ghROq+lW+ZScJt00GfBKehrxhLuAFiavmTVZZFdj63Ju+
e3kimAIzoCMLy71f+xHQVg1ldp1/hjKyOMppsmjKDvnGFY27Uxafy65QINA9pLzQ9Xmhxqx/xcVI
3tpR/uQNU3WjCcP6jZeDnI2d+MoYXEyN4uGL6lXxDl5T8J0jbngHFASgDmKgKbVKKFQtzgAbXGzS
9xSGx09dzl5A9zW/7RPnY1kO1apyeEhneN+tyTBLHG6446E3DXhAjJ9G7uIraQ3hUaMvs5ssE9mC
pGG2sNDuo5bXgBw8DisQT1qWh0DEcLZUoRRV3Pvg51ehTZ7lNsG2RZE4gytL0h7M/wCFHTfo143z
vouD8mMukN9Bizfw790hFnvAe8XGHkfanro1viujVHGAN+rRyKiV4deX7PzWZcJ0jgsKiL47vUB8
Nka3eiipPL+nqREiB5t9g6fib9GK9t/bQWncDh16cRHdQ6BEZrpXvg/fNjXzXWehJue1lX8YSvs7
ivTZ3sg7yLxWrxDW96bVyNXtETsptmXw4+wX3NiNIfeebBtIpO8UVFYyxBxj2pjUQiq6R9x73g8O
fILQoP5g9YgONVGhHquu5vh0xZynwfOIBj2mcshXG3UIS3GMdQKTXdviCBnehgo0Fdc3c5Z4zm5b
liPytmxWfePiSRrCPEEro36So8JpisPynebjtQR2UYN6g0omF9eQk1QV3/w5g87KsvupzK79ntqt
f5Ng74WYHOorgeZ1OwqY2bPejT7uL6KhwYXWbBQBzXEsfaRkjdSgB7jkvnHgWGMYio+EiZiAGBmk
WTX3tQM3QLpifKmd0qTA6Ik9MBy44LbxRaEfEUWUnBA4bCRybfiIo6Lp7iRQiUcku0JIWGA48LLr
N5h2taAuCsppCdhhDfa04UEoU0mBkULmDeg8odrTuImODaIh9gUI/Bvb6ty7Mp2KnWYAnmknrbpl
4ZFV1xTbm8gJN76ZqvsEAOyG9I7dqGk/F6AIb2sAM0+lmmrmFt6IqCZEN9Sj+zs0PlmuTk3ePurq
o2foT04i+02Uj+JhcuRns5MoyCecqk1GkwKApXpqIdA9xE0KdrthfpQSNHaitcEt3ZUIkQacMUYX
++uqLNB3S0sWCVVTci7NQrKWvtM73K2CTR9bsG3Q2OZuAwO7HuuR/b7O7w0XZoDVwg9FSLNF7iHL
btHQ0kF6txFtUVl+JXElywF8iv5LnLRsgUJv7tDUYuKiB6QBVeIOm34ToqKn2qXdTeFWxSPzyrrD
kG1COGpyIA4GNV58efaDFAhGrNMUX5y4gyncaa2zMrihglA0oZZUQD+o63FLdyyDvRKI0RBX8I9i
iDIaePMni8XFFmiIjT3BUulEBa0q9OpPVVXVR73Gw9EvVbzzxwFz8kDIDYDcr3T+aQuis/mQc+5s
7cZHaL2oUVuAkb0Gz+PcJhHCAVbrstmP5l/t4JQPNa17SEW0gGoDpHICgnvVYU606Y3+K/5o+g52
vbpRqWh/Ykxk7w03onvk6t+dzkpvKqRWn9ze/Ro4CjBbRQWBBtoP8LzGlu4NF9UwwQJbQ9NNFT1Y
ENFimdXZ1P70fCcFylEGvG+EaaR344wwAAVOXRvha/DkXdy38sHMWfGFld62muW/N2WTPgnujYDE
m4HCPSXqPZPqe9nQpyjSnAuECjiIvE7f9qYOgrQ29JXjaNlmgLS7EmOGHiHp23qYIGGCBMy3rc/J
13h0nHDjC6DDhcNu0AIT0g8FGao5Y4M1FqKHrnSafYTNxYZPwVU80MetSrJfJnaJGzSdkm/NSKFb
Oq32tcTQi2KD1cA4FE8lieUjDTY0p3Rv+Its7wvoMpuiKxQYnE2HTdVSOOo7sApRlP9gcCzpfIDW
MXuM5BHdKFUE9X5IhFjVVVkdA7ad26BAFBOcHx0K+qpmBmUdCA4uKjQyTOhvsYweJcbPGyOFMCtC
blDOgFPKyvRG787E0IQEyxlBEXOm6RNSMy1OH4CkQDLVTjXtXbdD3zhQ8afGo3KtTJoOdczRIPUe
F1YEE9dJGIFspgyMgm5Vg8vpv+AtSWk5ThzERHSk+2GNDEN+S5tGW8cxdMfOsMYt0GkFfQTihN7j
LzRlMCVdHJ42TddYOzOuYaNXI4YI9Brv4ZocojhWH4EBResyK50d2BaknFDxWFPuD6AJtBz94Ooh
yOjgix2tfpCNXdJ0AGBDm0Bwv2jHwt+qzvnlu23n0yEdhvm6ryFbBTsKxozc5P0oKP56IJORwUVj
LrLHdm+DS/dJAGXbVPhZ+exya1uRT9IeNT4BN/pUPmATSV3KwrSnRg4c2IIrO1qtEs1Fba74hW4d
f+nbBklQW0PfHMFCsGq+3NeFT0UFwMYPux/aX76NSqFA21dLip+KwuwO7A1W16Ma51+X/qqNVGw6
i2Z+YLK6EYVAOXDWKdXZgNehQrQ7DdD40T+UCGWu8ooOpUpEvyltPd5VwHDvBEkVbohkbaua4xaO
mxPfVlg7IWGKoFmo4Ki0rokgcGxXDzSxphcbL4Rn/l3MCppA26ZtqG1FG4zQ9gAggUDUf2gtyEsK
cuWP2LZCbgkxHgJDyauxZq0D0cHaty3FOS/oBsKdjz/V+NJGHOv+jBauIa/ccTPt4BZE9V3cUu9B
Sl5tTfp3iIVYDsogkdybRhziBTrcWCUc5IJWKXr1XaeZL/Sz4UQKkwql7dh74ZFZclxAaCI93Bbp
WL1DPVxuqyktUYbAHsCpQvhs7HnpYCEJJHmIV9UlFp+z8AfVajBoYbgWVYtmjS3BcfpS2ymjC3dA
aegowHGn82N1X2oh2g8m+lyoqVJmOpYWCLMcs6H1VHhILlvMxSocgQuE1YuiK37jeAcXEgM53mxJ
ok9AXEsNOA06yPTuMHzZ+tDCQH3ObdOsFX/55Aqfy4zu2NQl+kMfZPJ9kFKZ1cDaP+lFATttcF2o
9UBaAUNWFOclDV6a4HCuAHw70jDu7R6qJCLlX6Z2hkua6NDqITRyLpLttmnCL4JjcZV0FCuosYsd
k5/KnOgFCjQA1kJ0wHcI2YGW0NFim/VYNY0cJNJd+q4GfCNyOfedxIIEbMxQvXALNnYdnHBY0Mrz
9qVhsG4i3OY8IxpuTQ4wkLDa8OhQ5tZvhxIMMhZjsVMc8wH6rgemiv2IYplpUt1RSYLqQ6H4bCnG
PaErEcCXWfoJPPmL09hsOV2KjXGIhbDtAhZApBfkE7ffGvVYO95M6YiUGAbEK7eEETsG7ObagD5Z
ww9dR6UmnyYAUoDywuoT1jDmThVJ/xwH0uZUYdrVJg1VOmkTPWUkZFRoinvTBM3O2W2AWrFaWquU
tMQshhDWWb6bGkt9z6MGa000e1e+B3Lqsj36Wf91SykB0VQ4/PWv/ym+f30KSXP/71/G/4J9wy45
RKcYVTT0Ce1Pf/p4aZmWa0qLLpA0deP141sWLDfuMT9Cf/7gT8U6N8a/Lod464hOCOmSq1umLYW+
cF2nzua0UdnlR2N6GNUL3Dg7hpsM5fEP4/CKdOUKoUzq1WC1Xg+l0BOTflSuoeT1NR43WITTgorH
+38WxXwdRZRyimf61rF31TMrM3+2A4q84Oi0B1J56+ZyuHOfnw+PULGpXEsI63W4WOeub4VOeeTg
4QgfvdU/e/4c/2R6oRSQGqXulsfyLzo1GPr8s8fL148vKFPCw+bni3HrJLvc21x+vjGPP0dcM8/u
fvzfv5SpSz73yfuZJ9/J74dN7MAw80rUdd+rF9c4+h0KZmAIoayuETFDFqMGt/tp0p4uR772YRbr
sgFlyUkiyqMm0YDdFO2VkV17vno9sKJI+8DWJR8GrCXE8uAffvjFqhwRM9H0iS+TTXC/n6DB/KP3
I/XXv99xSYjyhuf7dJsNAVd3dznAPHXefnkHky6EMwxKm68D1LSei9bWyqNSzyWwQ+S+6u+XQ8zf
8EIIYzEGKu0YUOU+Ykxi2ILBWLUtKZX6pAF4zLjBXI52ZUDGYv9SQJMA4bMUIccAh+/ru0pcmVTX
Qpiv31luJa41zqsdQEUGLRzQ3XQlxPl5+5/P8nvBnixIBLN8A6BgeQQ1mXcrmhKX39K1589/fvJ8
D9XyDGhTeexJbGGsP19+/LU3NP/5yeMNjStTPPHJETQKW7qSwOT+4QgWWxZWhYkdJqo8VmSV7E5X
PsD8n7+ZtEpIxyXBU1IsHl9w2NPurKvjkOIBQGYeReuOu4s3Hi+/qrNf4iTQYgdUtZaC4auqo0vb
Dnd7NJwuBzj7LRS+5OD2BZeNxdmXOjRrjTpCQXzWN4YfbJeH1Hn3z4Is5pPy4J3ZmIYf7RA53knC
YHboAWb7y2HObiWuUArIumnZcrG423Tq8F602K12QBZBnL+3RiQ031+Ocvbbu4oIBhogurH4JLKr
NYV/Ecct6n3evYXx5cb+fDnGuc9umablCJcbt3QXMfBNaxrP6qqjhrqfuimgOv6zAIuTz6bVWk02
Adx63ZZ/hWV1JcC5tyR0Q+imZRoMYTkCela8wak4pl9rLASHHZXiIn+4PIpzk1cYSirTgGOjlq/J
SxoPHdqmONrtg5Z8HqrHxriSis4vYrnShSkFtGtLGba12KuUmyi/S2NQGAOmEW75oOnqUSJmHfv+
HvrGhNfWkF15eec+/2nQxfZCZborKeQV1MO+r0z32+W3dvbTnAxp8WlG+mp92iXFkaK67d95IdW5
TdMe/kYUQdogdDyEhLPYWDJfRWSmfnmkWhUeVPBdxJ8n88pJcvZF2TSGXMzHLVstVrypU10vAKgf
7XgPT9++8vHPzq+Tx5uvD6pJ1R0MKZ2PTwM+Mo8cVog0XX5PZyeYbdvzLKY2IBYp1pQWeWSKoTj6
tBfpxlEeQWlxblrHFPJupfW3Xtl/4i1zRqCndjLGxEtIS9LpeQRqcXlEv1O2N2vG5as7tpj3yMWa
cZoU0evWy4+VA8xkFwAHVjcouNG2hsyZfkMn6XLEs9/pJOBivYRBntppRUAEMbH0CBBYym8vhzi7
aFx6o67kfLGWF18pK5y5M0LgjGkMyMCWP0rprJy7y2HOzoaTMIsZx7KXk5MSBg0GfOB2SP2XJhIR
0aajU+YT+HK8ea0vP5XUDV1IyXdyzMXsK9FjgNYZFMc6ex97gAy2sfNQopDfXXl/51bqSSBrkebT
toOTowikfoX5gyUeL4/j3AyQOmUJQ1J91d35vZ6klDr4MgPHQR5vYRAHhhmLoCsjePuqqN8YZHyU
QCzdshbbZhhUkxxTNzsW0QHIhij8DecApiRfSlSVLg9nfu2vP8vrWIvhVGi5hLD7suM4fMn8Xy5G
aS7AfwPkYZJCubuHHHc54tv5LfGXdwzDdPHYMq35+528QNFSxS9hlB2hLjcgEfJHGoPwTC5HmX/3
YlxCp2xE6uS6ELYXh0JrAHyXoZYdhbWXdDbQ5v08ureJeVv2Py6HOlO1oA52EmsxIr+RCbU+YuU9
IpNoHrTTEfEwaJw/YUevWw3AHTDP/ofrPg8x+LL6ymDfTnl+gHJcy9VNg3vCYlfC7Dt1oU9SVdw7
tNSyK/PxzBd79fjFfHQB01fWGM/m4A9hCZ5kp/n7wr6S7b5dWK8HsZiJylWGUj1RynTvB5tJ3LXi
6+UvdWYg0jSYfIIcC9TxYg9KBrBFcDey47ck/6vzgRC4NIw2l4MY5tuph5CNSSoyX3VwiHk9wSMQ
aKJGaucYf3VWP2nnhs57lezZVVttL9pHWCaB+3I56Jkt4zTm8qyF2WKlaExnRwdrO1i8ceFufVAu
Sf7suX+cq8hXsRapUOS55mThQHtU4MJ6VKwEMrHG+PlvjAjgqID+JlxdLqZDNjlgwySLynRfZt36
fqN1+JFIqDPTt8uhfqcJi81Cshu5tmRuuJS1X38xCNpOrzeMiK4f5rFHnAdu7F8Sk9X1h1J8kJa3
7dqPgbwbYIGGAwhIgd7Nwc3f0eMIPTAYhwQV/+GuDG8u/7Q3K9sxdUdnGnEHlPP/Xv+yISkbTQtc
84nL4OfK/Ahz/9c/i7DYvJr/RLDyY+a+/4dPX7xZsGUuSnj8/sqAGxVvNNpel3+/vVxtizc0//nJ
cVJ5Ngg7nQgOOMl8BRsukffxtTV9NgpsO9Oet1e6n6+jdAbqKNjAW0+gQmBpIdFreogvd/D22/67
ZsJ79OujOSR/GQCdB1k+gwp770fJzlaAErqUZjfN6t3lsb+dHTbKUshxKA4611zeSuPcGwxdL4Ln
1v1k2x+jK1WOa49fDFrgOBH3IFifK+xd0pv2T08th5c5H1eWbtJRMhf7SBmHBcQkCe5sum2HXTRc
mRlnfj7P564uXEdnUS+OrTAD6uJphvcE+C9b2epv/HzTth0OFIwF6Vu8nhJQaI3C0WvnqarfVZgu
Xdllz/16YQiBPJFJaUNfrJxYWMi+joOHu8d+vKmGP/+2ZOHseZQUBTvf4pAyilwWkZb4zzYGAyYL
548XPlm+MhUMK4vNy1o83woEFDrN0Z5CXAiwwyu1K5W+c+/nJIBYpPko9RljVik4NCBj/F2WX0lT
5/f76kxgdtoGsp2G4dj2m+IbLEBqf03uP7sttyIkN1aj/BsTFKKUrZMrsMOreYgnW1ehFxF2kNCA
av+H+85Ere/y9vB20+KCYtnMTdJtU192g6XWNNoIyPeZHWj0b6AWWtgZm38+UV9FWawDQxurprKs
8DlEURr58j8uUXG3Px3F4gike4gqQ8fzm+quCe8ArF1+S2cm0qvnL74Cv5zUNhTh8/jiYKFQXtmj
z3wEjgtXUTYULmn0YhMNJR7TUCKS5zzbmPjH3HPD0sIrhZA36R9T1HJB9tqCKiiBXs+kuqwSuAkE
0dtm5YHszB6giFWUwKMrb+vMsmBFCFaGoxuwxxfbUhpiegkfrn5O1SP3REgbwr1Sz5t/7GLlvQox
v9GTZVHmQcSuXtbPMdzbmyEDo6zQncQVftLfu3H7XNcSbxY0qEHIpUDtLs+Hc+G5H+jgJwxbqGUy
CGo9QB7ErMAIw4OoJryvbM2Xj4XpNIeokO1On8IIgpIu72qy7iuV5jPTEdDDf8MvRp8F+qQLzaie
b8rhc6x9vjy4ebYt363gL67frk5ZfLGYJLLRI9zh6nkwXqrpucRSyoBh3N25qt1q/t3laOcmi8DY
G5FbE8DIsuWjYG9B/VDVc4txlgl8vJQ/reJap/XM5KcVIznj5zTIXk7+pMnQzcll9YwKkNeFmyH9
2fflCmMx0HKXB3Tu40gJ/YKmDACYJXwHLkRZqn6onhFVeapsf99L68q5ttgvaGPASea8n0tMgo1p
8YVcN6unqPKmw1ClwEsLuUVA+8Etou9tKjeXh7P4Pm9iLbY+N88sC3ML/aAV00FZ9a6rBrIxY/t3
wtiMBmcfk17N6wWtFX5l4U4/HZJyhB+GJn4C5xJPxv7P7vfzeJQ+lxcRKeXQW2aUCIwYE9x37WCZ
D1PxKa6QQP1aR8GV17a84f87jm1L20Icy6L18HpAVtnEZds32kHPuXdYMBPiCZ+Z+wxCgEBSPQKU
B/x4wN9S83DhLrH+VB1y+Jff62Ix//tnUGawsIThrS4rxYDhcpGkqXaYYAjq/tbPt13orTTvOQOS
hYL95XBnZovSHfJRA5SG4sL8etSxtDXdMBl1mOwjBfnqI4fNPwqxrN1SedSQLW+1Q6E/avFn097V
4sqetFjC//+l/WcU1mIyoo7fSlH12gEHyj67Qcvunw3BfP2WVJizZiveEmxXfKzalQvPyOxfLkc5
9+nJSyW+EMIlt1uMQuh5qqWI2h8a6zscL3S730P6N7R7d5zQ05ZXvsu5l0bdzFK2cm1uDYurVBYF
puW7pnfopy+hi4QyWMzLAzLO7HsU+P4bYh7xyak/alAKzYgQBdWQBzu1XuIe74VIBgcQ1tiDjgPE
vCavkFK3pvemi7fS0I5frUFuNIy4Pc96ykPULuCOFlcW/LmZbzB2AMzY1FjL+mplRYXwPc87JNN9
7jxA4kOO/BqE69wLYL8HGGjSj6fH/PoFQM0VcGJ0dRj9w3T3gX5/deVKw+2RZ5wc/78n/0kMd3Fp
6gIS3RoK/MEclHEYac+hAaKP66LHDrZWCJ9AJ/5eRI570ymr/5zbZb6tB8u562xE6ZE0+kJ9A3Ox
yP+BuomzMWBurHUf5LMsXVpHqez2OSH2mNEUt6Vutnd+hthbhy4u1tio6Ow0HS0VA9r7ow93pUVF
ogXEm/jBnQy9aAMeG43XFL0DRCyN2yYpyrUpQkyaZfiX09mombcdwlWGRKiiRPnetlDLxP95I+Dk
4yyFFkHu6U89sjIKQZe1P4s7FZOLpHdSPcYRCvwAEnHQqjIWaNebjxZqnEgeGqjzGlaxwqCieuiB
uz+YvdPf6kOo7yLXhq3cYAaOchgG81kIwNupnRWk3/Rz3Q2NTo8BoHnCpb1Z1ahm4zNQNFuIwjiP
x0Hxnuu8dWvh8vVpFsjcuRL/UoQ1m31feeEeudHkndFqzR5h3WilozoABU2vD0GAh4nRYVs6tjLa
hZrzEoSJtYcr7G1H08n2yItEt7Erq12b4l3nBmX9GOiVsaktpFfwikwOYwiBOPTQ/ixhZazNFAWG
TOMg9uD1bivbym56mek3jaNhJahSxFagYT/kTYCSpWUXax+c++1gethUx615By1Hx9UkdzGJH8wN
/K9gPRbQNIaqlasA5b+HYqzwFeaYfPAgUFMx7W0SZ739oIChY1gFqr5yIu+m92bhXgftPETpKN4V
BQSgUBgb5AHVjUCRzvKaBGfFGJJnpuK1Eej6x8ubzyKDnJeFq3OrkbZ0udss28hY4pR1qCobz0Wc
0RCYjL1xpzneQ+ch+5DExrWT+8yGQkDWuElI8013yjAa1Mamxj5EIXJg2vRBaPo7zEd+XR7X2TA2
WG3FqFici1NCRy2DzNmzD6YoNRgS5ufWtHBiMGVxJTE+u3mRF1i09BzbXaYiiQjQS/BsdbAMe+0E
2H+grw9vbHgBaPnp8qjOnX3zDYnOikU3eXkYhUoWZHo+rIwhwy7WEvciid9pJrpimcp3uBFsjMT9
s2vZv3dOLhl0PrievUktUbegbwkK6GD+hShGtr08pLP78snTF0lDZUEsR53SO9jYk5lRhEfglWvF
mSnO+7Ihe0iDESynuGOaiTth7H0w0mTvWwG0eYzaXIlEHUmrFtpXJsS5EdFhg75jSXKG5TVGOQij
dFnLR5rSn4gM408d/o0hzRwHesicmm/KW6Nmm21n9d4hQ0S3EfqDg96PgykwksqB5l45PM+sJeCX
iENSlKVRtLz6DV7mRWluuAcDs2Btah6h7SHyPl6ZCdfCLNKgKOpna5vJPUzOIYTIruEnal1rjp+b
DKdjWaQaDbAsBc+RsaSHHFpwsbKGh2JW4L5SGzy3VE8CqUW+gaEeXjuKQFa7651jnz/Z8PtyFE+m
4lctrxSOrry75XY32Y1WhfVItM79iOr0rkGVz+Mwu7xYz4aRVGiA6NCgXFY1aj8hj0kG9wBTNI/e
I66gaVcuKee2U8mLm3tbhvEGbRb0bSHUhF255XvrDpnZIt+rHIs/4+nyWOYvvUwIpQ06gS4rPBs1
j/Uk6/YkKuEFDqgHzXxoejRFcaAL95W3dbG/S/Vt3F0rSl+LOA/9JCJeO1GL8Zd7cP9N31vDHxvk
Xy1idVjIBZDZewCcl0d5dhqejHJeDycx0e63+mokZokWSpyhQ5K+wDlbtUV6Uyfluh/ElevM2Q+o
qHzNVAaAQosqzmhHQvcD7MrIwCbExHxErXrvSxR+vzyys3GgNOsW2bb5Bo004q+ONpPrHsza3gwT
zMTiL9+tb7zmyko+t5/Ppwez0fndkXr9Cg2tizXooe6hgGKPZmfYllde2W9GxHIu0us3HXpqpvlm
LjpSzNKNyFxVwjrgz7VLlf2h7Ac+k3yqo3FLkR1dvzrATi4Mdm5k/bj8Ms8sbJdjhLzMBjFE+ff1
GLGm9tHvSe2Dgf8guth+jglT1G9UqU3by6HO7MCEUrqpU0mf8XCvQ8Vxrbc5NbGDrX2ahlsfSfY8
tm9D81uLAMHlWGeHxUalz4y6GbnxOlaP6ledj6Z9qCPcZpFZdEfnpr+Kwz4Xht4DEOy5RW4st0WA
2XWRI3hxcNv6UOtmt7IsX9x02MfsLg/I+N09XEwVJgr1VxJAQ72ZKhZscz2UvTxUCgQjQmrtGlcy
pKH8al2Bmu7QchqetC5ZB2W1xVhzq9m4AqwwsfqZ6l3+KYzjAYPtpjJuM7fG6VqmFVRyQxzL2O/v
SSqHGyxtsaKPUhxUkWGcYOWaUOpFLjf8qp9jbPTvaqPqnv0Ov3Ps4rK7HgveuzBIbFjlFSKJwncf
ghIWqgC+sQZ9j/4BmLTy0ddc6z3qRSgt+CketqjSULabsEQ0m+Dg5U28HfHm3NJ8R9S5zbutD+Vg
7etSPgE/te/KrLJXiGB3myIP/JUtcwQ1RTu986P+WwYlZaVCh/I08MJ1zZH4hHiyd9ujQbm3KPJB
xg9nt4DK3RWlbr1ruloB7eo++L2OrkLOmebLSN2rrEL7DnwZimfTcO8ncUPy6/fmp8i/nYXvUO/J
jfJeUp0J2RZmGwZL67icKmdfxEZ0a+dc+SM9G++NAk2P0RHjMa169wMYSvO+9qW+1TQ9A/OMupUY
LBTj7cH5Cf41W8eVNe2xQ4txqauTfdnzqpzYdT/EVUPxZ0zqXZJ5BT27FEGmrjDu+DvsN+PWX7cF
EOrEwvEprpEc4jLnryxVl3jpADdEWHiET4jfCGoasFE8SFosngw77KjZGFPZ/UJ6Q9tlHnL9uhWq
fRoU8l1XSoFARtI/2kMcIKhtAWGtKhw1RIQkZNcbL+hNoDJpok0HCFkZH7Ok8q5sxWdOMxfxS51M
fkYrLVtwvVSFSGtbHrxg2mbJR6392Q0ovMUxhPxvBd6MV5bbnKW9WW0nARdHthVIoWlKykNXHar0
y2B9QzM9DECMHyl3Qkif1t14BZ9wbjc5HeRigyRr81WrETOdbvHXquRK2jeXx3XmSAP9wKqjkE/X
dImeCaOWzrP0oDuZzabjguwVVzaqc4OgXQQ0VFCP4mu93nljH17KwHQ+dNYPw8P1DA+Z0b6GozHO
DgRnZ4PeikRQYv4ZJ+nNYLYcqlIg5J9JhKa6Ir+tCiQAtTb/NrStuHc9y/qUCDtaj7ZrrmWvV5uk
wrIJeZ4CbLFTH6O0UX+ejkPqB14C/MBll17kQLKPzWTweL9SrXK9W5fs0vgNX/6I516xoPuheLsU
j5cVTa1NtMivO3nwy1+dv/GbjVv+vBzi3Os9DbFIC4oiaazBJQSGt8ipheixXA4wT4M360syAosy
lMmsf/39+shrk9BO5EFP8i92j8GHlw/jygv1F1nVZOTRNYzqubcmHYPbM31MxT3mdcQilkmGPBkz
pnR+KSTgH2C5RVuEdq4hE8S53WomMpBYUX54A03wqSXHwTSpAzSdchNgkHQD5wjdwAQllND5UY95
ivJ/iutb2WN6VUYx4lNRi/iUiaq+K3ysfEBw0+WI1lOYY0BhTNpDSKJIzwvFYOyp0OxMY/1OUxF2
NmVFkX52vxkGRP7zMMXyrBCAb3Nk7H27RnYWCOcWn/fsJUSVdmvj63UjfBw1GjkBIGxczORz/j83
Lsqi8XDEzS69o5iK9JEO9JNTRb/pdAcRpAB/K7/sOItrROgUUo5X5saV17cE9tqDaY0JXm0Hp5eb
qPc+Iba7CW0T0zEb54exWxtZWPyNRTUD8iCfUD1US+JhbuV2g3w1QbvxAY3NF7u0P/iR61yJc25l
ncaZB3+ycbk+ul7ZJNUBrcLVGCKtP7lX3t+ZC5J7GmIx001YdWj/M5S6eDETtJuZ5eIZ7fgrQzm7
ov77ysxFpcNpRh/FcYbily9A08hOPubd+8v7xO8UerlRnAxmeUHBumRMyD3VASbXRobZh8RGdF7U
jyhC/4gz+5nR4ilYitvYCt9FkY4IdbMZZXElAzk/WM4FsApAy5ZVA9xL8Iu0a3XotATtJHyvonoD
wm17ZbznEg8JyIjd3XAkpd7X80MOQRYnWq8OeuxtvKzcJ7lcdYa4FWhzVVL8aKLxFp+eOwct6Mux
zw2RrIDsYNbpgKvyOnSjZ1aHNvH8PdcYzwnm5tPfiQBcRbo6qIhl+mHil5HmbqEOdvao9ynv8AkL
tssxzi0wcg9AhiQh4g2TSPcahCU9SokVIq3dTXMN4GOcfU0nARYrWGpuUakGpeewfIy0L6kCTDTc
SudBjx+Vt22p9PXuLZrMq1a+a4t3Q9ys2qsEnHPz5HSYi49VppoWDhPD1NNHfUDnESdrLCPjHH87
tc6Cn4a364Jf/+jdLgGo8WBW3P505+Ck+aFP7JcaccDLIZb8xt+NKWro6JTONfs3ACo04UVnBpED
tyA+lHji4IQar0VeHGTlfUa47yvXboCR3vfIVD8uB/89xZe7zdw5cuZGFRjG+duf7M7oe3u1NHLy
49Yqcat1kniN13B9p1rR3tolYlK28rOPSTh6B9QuYqyzm2xr6w2FSs/PVhrktbrz+QJIb2xC3wtu
jc50btQ09JtkxC61cM2v41jZ9JEhBrSuPbuG6/pLZ6Mn5INPvolHCKpeZlWzYWF6bYf5Tap+O0b4
JY4AyOMsd5hM1WCWAsc5mDEbZfvLrrXsoett89YxcW3M8eNDMRJp03KaNQ6bCoo8KqvctUeX+ayl
R4fC2C4N2u7Yl9jJr/B91b7gziy3Ud1qNV4cCODRqPBufdIjNhJb3w+DVyFkaog16GBtDZ6h3HNJ
Fw8oEnM5VRJFUq/Nt4VWWg+lpJGa2GP54lZXtoffB8Zy+M4MnlOAnakMLRaO3zQybpOaYmxGPaJ0
v+H883mS4iVt8ic8mulPekddNQdKH0dkSAGlWY+uMf32FacMYn3GJxtF6KhblaJ8CNSvoAsHDEeu
rYSzGxnlVPJw8nw6Pq/n4hA19VSRgBzCCXV3iavvNdLl2Z3sJML8C05me9ggFy8Nbis6OpFYvm20
FOuy7M/biGDtAc+6wpgLjYsXLgNMynHYcw6qKD+Yab7HVOdKiPObxn9jLK9EBY4cVdZK55DDN0ta
m5qpPf1UxW+39O4gsCkZBm2fofM3BeGXy7vGuXzrZIDu4rIkGuGmEYv8MAgfZuxnxz7mVNYy/0p9
4Foc8/XnmkpwfkbCIEu17oKV0zzm5cZUN5dHc+5mNvfPubtzh4Gl8jqKUwdaopWZOrQvs22CTW8b
EL3MNtGVZODs/D4JNA/3ZPYBK7a7tk8VhpXI0+NksL08kGvPX1Qigsquu7Dh+Z9bdOfBv1xJs889
HwAuJNQZhI5zz+vfj6evY9hxrg5G5bW4WDWPjRb/jawTLhy4GBBY9GAXU8sQQ4ArKSs0qzd6+uR/
brK/8RW4FdO1Aeml68uLuFYg3A2ny6FSbq7svEtXWod24Z9/ChoctGzIaW30cF6/KiAxNYe9QZAu
u53+H2lXtiQpriy/CDP25ZUkl1q6Nip7mRdseqYbEKuQWL/+OtV3TpNKDFlVz8OxGSs7RIYUCkkh
D3eDQ7k1+IAFAxc3lPzxlmEKFvQsASV45uGaEFcHg/0NdmCJD2vrYj5PzrCZ+WovpDGVqmkJnL73
GKtoKPmOczQItm/NZjplsSSdreXlham3bLdYGckI+Wa8cuG1Nf6kOaXPWp+/k6ni7ZiFvR97IDo0
0DMmRC/11MqFOoz36KjjE55cn0buPH9gTsBsh0rcTOgjXt08Zo+xZnUuKCNQmGv8KZU9rK4uwYUF
/TKuMjI5eRPjslQXO1BgfAD9682VTLz+4bkRONDLzydTC6qrCHUcFFqG7keTniARuz1Gq1GFZjoL
La8mPBGybVRrvWYXEUxQleyyHBzCZZ+r4EWu1F3TtPrR0TPttG10Nb7QO483P7wjAdt66Vdn8RhE
9LhTZ2Pnd9Zd1d0N7s9tG6tT47k6yvYqLrPiVc+2eUssC4gBZTyo5tPoSoJrtQIM5DvwNijzAnIj
OKHWWs31BOc46Bk3GnjmQWp6gyeOzAxNI6Df1OoApWeoDquQf+OSOu+ad0vj898XKxTXv7GpDe49
kmqi3z0K8UdKXP1mewzXCmFLK0JwFKZbAUoJFy1oMoG439faJ286lfmDRsBYm4Tb5lZPUS6oTtHm
NN+BxNtPj4sVRYcCrueRTnHeB953TuZBAn7xoMkaaPLkoMcoPdDsQ3HCvcFJuHnd/hFrC2L5G4RT
AYrCDLI0rftocahbEch6U9PDcUf3aaY/5xYNtu2trQXXsrG8NRRbrrrNuwqiYUqNoodJ2b6Elmoa
RWBSHiW7x/rY4vEWsEvQm11R3HBwxOldBDtDXD6ALiHy1aa6A1t/7ndG8tRWzt9VNfzFIwuU14Vk
UOdwFO887sK4kCdVjm7byksBVZzcT6QhNx4pJIfTtQYRAAg8RI2BVKaJSSWjplJmjWM/WuhYK6tg
im774VmfHrOZBL6AoAY0lnVvp9nxkWuyN5E5LEQPcWHXUcA1kUXFg5LncobCKqwDRX0wpuKn4zWH
yYqCIqeykuRa6WVpSxjNzB6xeXYeQBsTHlfxiHjksfmql9Mr52QW1a1u6rqFcqw6syu/k/jkbeP2
XBXNL2++imcpAGwirhPFfkyGO3Y2uOTssRYqy88LzqlR3kwkwedNCKcdLPzPe9fb3JXr4mFkBgJf
vY3gpQIV/aHHTa3+t+QQZyhOlvJj28a1D7CBK7Ojz9vqVQkQLDgozwE3/whBSetGNyXb53WsXX5e
KADao17FmYfPG4nyrdT5Q0yrewVAQmrXkh1g1ROUADDf+hsU83KfIcak6zQe7ccJWDECnaPs3+2h
uk638AVtkbhhzNQEIsRTYdBdLs0WoJziCPCWT6e/BmybXX1nQPht29aqMwtbwrjRCj2kIBQENLuM
Z4x+YMmIMa43zEtvxAMba/iQ2PCGsOfECUrOwdz/adaPt9sf0lr9mj8o0rtzHxru/+L5dsodnjgD
sR87ot3TyDtO/ev2iIG54iqvgbXOmpG+Fs6hV88BsYJaIDdHKCBBWtM5ZK5RngodXM0cuzUUHa3W
uokNd9rP+qGvvdMlAQFQ/KZmaNHrvHh6GhRq3ag0L57Ksk4OsZuZX0hKBjRn8/GIDNZ/QSeJ9YIT
YXaCmlR+qg3IAE1g6t9RlREoA6CVA0LSEAvNVI2Cw4yPIYN86aGKEvMYDUl0TzntjpUDYrO81PPA
tXn6aDCI7JbMIQejy6ALoGYJ9AMz6Pk5Q5vdEqf71jT2TwfW75iWq0/cbsAUpWfeHlj2bxNV+bGB
NkyA3uT6XmnN6TBEmXnXQosa1Pu0w+muq0bIUtnxo1UwKF0CwbmjngnB5YR8H0ZIPjhVou3iGrz3
Jo2UB28s+/vMS7M9Svgd8DlZffB61QymtAc1vTlVoUHM3Ke5Ws3yFZGvp0my9yJiHEaUR18iqPru
ki5zPkeKXR0iwouT2UF3oQJG9q6mxN4B/6vfUMf8CjkzaBei5RXyU1P8jNoy2PxjAKo0BqSp22jF
nULV73GvQbqcKXiha6cfXi1JuGsrHIRCM2Dc1p0r1guH26lp9lr8BM1A6Gpmd2jxROePeXZHdiw1
WS/39XkK+D5w3eJcCKza1d2CO0yzes2Kn5wkORRKCZWx+C53ZPDWVTPgpEMHKOCZV32gMVdtdI3b
8ZM5oJm7KpN7TP5j38oAM4IdYJHtGdABgSxwtF8j/JoSjywuaZoQGrDdCxqH9adM4wq0SRRVgrYX
ktebqblIArJNAKDh2mWujyE4oxKj4iGkeytIdn2FfPipt4Ft4pB3zR3tEYD8vSTBCDns/43aODf9
4moQMqYRly3ke2G0gDobsFT2IYGYUv5z0pEqYL9ruy89aZ966Ml3WJh1eio880C587L9S9YGGjzo
//0QsebBad8kkBPhIU9b3+6eR1BvV/TLtpHZm8UpUfRWJCgHVJFlNWl42PJgUnD9vbUcaI0ZfqSG
JIHU9Ndte6uji9IdeIoANUez1eWUAnFpZfUIp1Rs3Q1/JlG0+zMLwnXJKSO8DRclDxsKIZ/JsgAS
jE7bNsS7y69hAysPOGBRNQB699INz/HU3rRGFjLlCeKBFRQPU+3Jo9807EZmdGJp7WsQed42uzpZ
C6vzelncsSOHFWU5TizMB0hCdzel+Tnqb9XpJsPLsdEiSUNHb9ukiMf+5el8gUEhEXlQfBuLIA7t
sTThYZmj4KrdFP23JHqqoyON90VyMz/0EOUHJKYlvq4GysLu/PeFr3E6jloNGE5YJibe5diXqHxn
/90v19AKBagr7p+oyFyaSCrOeqWOWGiAWsn+VCRHrh8kwzfXXK7W1zx4KJCCLVS8A0YuZLVTZJSQ
Fx22T29HvGebPentvQYgjcZ+Vs53LX5UunNSPxTvlupArsa2A3Vd7D/XmMAYTQETNbAWxiFQgbuj
H5ik5feFteaSsU9jE9+HJC7E/sxWcoVe2wCW3xeWWdZVOB5pBNlpBKlmRCBcSM0YyH9H47tiVppN
8jEJlQkaSNsTtxZ+S8vCUjOTnkKyGZ5V04Qk0vlFdbNtQbgzvUUfJgaAYhB2XqPvtNHFci5qRIZ9
8uzPLgP7ynOq/btt5doPFOZBLuWYFo47jkhZBx0nqEMQk4XaQTG6INf7YNvA9S41G/DQCfVrkxYS
+uTEJmS1OxgYIDx31NXGByXPB2zMfHsQIUUR7q2hfZELzD4fMj2JWdiXR5rtc/3Yy0ikr2cDboA/
CZcx3Po8cV/y4iHqTAUmKpCU80CNsRvus0zSrLg6GwsrwnopIK/ctKbShIX5lRiPXrHfHqjrDQJe
eAZyza+REiajHcCDAK4vbBD0KwiEcXo5QpYRQuP3BTuN9MHVZMeltemfT2YOyOpnlKCQQ8HUCvJt
3WXhCHlxxTg4aJVmMloIiRHxLVvrjIGNucPCpH5Ee4TXBUzWAnedaVDiRQBoaOwEEEtsxYkIoVCD
w3pPQTHK91azA5zTJEGfBGktyWrr7vy2JeQWdXCTvGkKnFA43jLAcXsgrmRVClccJJdLd4RpAehv
mGyaY/cc+Y6gXaN1wHFr6Wh28fymkbFlrZwSLuzZ86V9sUKHtNPjScfwJfFLhGyZKrdqDTIJLeDu
yUEkKvkdHW4HTbKg1pbtYtrEIieJ6IB/cJw0tPsue9TjwPSOXKbbJLOiX3rXWW0DXVxYwWlvIN9i
cp80L9iLthevJCzEbkG83aStF8NKokDMMwB6xpUx66zln+VwzX9fTpNNLZeOCAvXPOi9z3SJC7Lv
zy4uvt+04DOIGIULw5ch2qmqpNC8+v2ZEx03alzfxemuKrNS8x4rp6fTLqkeJvbv9hysGtBNAHOQ
DZBKhQOHQhJD7akBYjvyJTmQ+vMHPg/yA2AjULzCoVMYn0ElLfqDWGgOvgEGjpc/+/zs3WL4TTAy
A1WHz6u6sgdJYlsctg2sLgSoH4OjB7vl1YUc0szGiIJYEzqkui2nzw1o8UCEtm/Bx7NtaTWBoYCG
Z1K0gV7dE1tXpUozYT/WeghN2vFBAymC3+gg3eEtJL3z6bRtcOVKhxQGlLEDXU0dJzIhZWacgInT
Npuwy62b0ex3ZOyC2Dsazm3mfOoLjGin+I4isbs6pKhBgcJpvoqIz90OVHDjNtKbsAe1CdocfbN7
KItvrnWz7d9adplbMsEPaQE9LkZ23JN0tMsCfIrAOE5mtE8z/SYb3kms9bbx6HhlwCYKpglA4S9D
EA1iLYS4DR7aDsh2rKk/5qkUzr8WHEsjQj6uTaXjSm7ykIKvsNUPI7TQGf1WQfG7kVQTRLT9lUPi
knVo1DbEga3yKYleewZ11vQwollRUUPVuUf5h+O/c9XvpihIC8kGt5aQUKME9nwmG7yiL9Y70D53
oM0OLWi1Tqz9ZEbdt+3IWDMxvwzNwmImjo5C0jZYpWUGK9oQZT3/KUKP+vb31yJ8+f3574uslPRp
ZDIT33eMZJfbk6/QB6fdl8Zx285ahONlC5cEHIDdK5h0Th0XStpVG4Kq7zSReFdMuJW2/WHbzKo7
1szKCEDT9RuHOjLXIkoJd2zdj230Ue903Weo0W3bWTmRIg+hmx0P8XgiFwsvXT8YcZyoeJUw6x06
cfaThtbiGyd90JuAys6kK0EAETPcDwED1nGMF7KfQoae1AWeMez4X75ryr+3nVkZNDS2zc/Q2DhQ
RhJXEYS5OyCsByTuoOsPU3HDpyPS6baVt7LbZbUFdMy4wHk6Gh0gBCUkhkJtnVzpJowZwFVGfCb1
EJTWi5I9m86DHh+sCgxVVuqD22xXjVVQNmjqgEAxe7DNwIBe8fbvWfXaBKEUKDyQSMTmgAoEfTbl
6Ri2xRGK43jygaIy+WvbyOrMLYwIGVfNzE7rVTIiQRX+uZo+cPmeEQT/c0IY07RD2cWKyzGEyncf
70DcauSSlSsbJyE6IPTOrc4o4AL5B3Av916xdqmUc0Q2UPPfF3mIDMo4gQRgDBMGErNdyp63J0Lm
hZBHTT5oeMrNMVDtLVSdo+7T5N17zv7PrMy/YuGFPWaGQ9JsDFPrzk7QNgB8auHdmrK3l/XRwmrF
kQF8aOKuUAGaM6pJhXdNN9Ccnf5+TQssVbzi//d9wQ/wYWip2yOsNDxiGieSS64KK7vBxffnM8Ri
nIArKtC01oxhPO0j7UBBhVoftqdi1QTINw3IqUFfwBEm3HDjIk/aaAjt0TfqPXjrwEu4bWJ1FhYm
hFECDeJQsCIew6J5sPvdRF/+7PvCKCWNkVkJ0Cfgtwd3QoB1t/39tSECIBHUN6AEwZYsfF8d8FbY
cX0KLfuFqP+MdecTIkGEz98Qkz7amOe+b+yS0Hi4nOlxtIZySGs1NEHhoehhDCkzQk6Oc4v2YMmU
r82HNWu2A3kOd8RyvsbqpKh6ruJacsdUZce698Li5gMnLojo1J+bcYCOE3biRp2GKsYdJYzN6jhi
lZeZhhZObuyIkz46ZDoCWPO9Ta3bici0PtbOHPALwu7A+KEjUYhobgEHS0G8HnpsFpByya0O1Unz
4EV7/d0q5fAT+nYz/h0HArQLXE5bkfbjhIqrHramGrSQUWlIsB1888SLgbG0IAQGm3gXgdZKD/s+
iB/IYfgZFx+IbyBtARtH5CHOhZ2rH8tisitTC9UC/CFocTuBEmXbi7WQA2gYdWngtnAUFMbJiSIT
lE7JFFa64hcZ3r7f2YD9FnEuYhnQMwiPXonyKQQtD+hCnULupn7Cif/vtgdrSQCvT+jZwD8qvLic
aXToGCDmw9nS4mSvFZ8iouyVdwv+IZyWRuZhXOT7NJqr1LwewynyI8PXZU2Ca9Ow/L4wDTwHCRT1
4IQBsKYKmFGwPUhrwbr8vhCs+ahHFimxX3m4Hmk19Dj1Z26hOdKQpMt1R6BFgddIXGNEtKShRxHt
s24M0SuwJzrDyn6/KyjOoa0FOBQg6cRKCs5Yg9MbfY8yVHbQKvWTwXs/H6w9WPMl1+O16zlomMDF
CYk/NDCKq6MoEsD2DdqHQ8TKQPUGza+q3vTN0lX3pQ7yfKPT2c4Bze2BmrX33LIBPXd2qZwG1MN3
Y6cO3fuP/Re/SZjK0QJGTOH4TbRMd7z4t1NeqP7gqpI71VrF6sKOsLmmg1JQVWv60ChKf8ieVXKO
QZ8w1E/Ufe6Ufc/Ppi3TWRBRzXO2ADISqAdI1eBoKO4Rlobaa5PFXZgZJgiw8aSIPhYeOHRfD0cn
zv2JeDu1fDWnp8Z4J3Trl3G04OGKin+/YpNRvLz3FNdpQ837m2iZD0GQEpC66i6yJI80K+tRN0BE
h6dZnCtwvLjMJ2zIIkDjyy6c9J+5y8Cba/j16Pikfh+8+M0l3FVneRtsVlccAyRnU2tpbRf2zUEB
w4mMZG4l+0L7B9uTC0zrdVnEMajiVsPQh20DeivDPE4a6NEM2XP2mhn07OCqAGFPwF+E/KgaY1FR
kw5hWgRFemLmiyZr0JKZENZVA9glhA1hAhzwqbpTtFtHVkGQmRCWlEH0kQ0TTBjKYUzvoNGpyUJ4
Jf+iDIKsOBd8ofAhnO+SYqpGD1ZCE4xoAZhjtvcRyeffksZiH0zABV6rBj7ff3bNB569/1q1/PUi
Xsy0eTFEyKHYy/dEuSsdNGdJDjxrK28xQG8JaOGBWsUdtGgxB/HnhvtT5betX8q0/GTDJCzvCRwF
HkuaIWydoCcESevHn83D/AMWXqRawjpnXg/m8JfyPS9/fuDzDsAjKNkB3yOmp4SDGpZVWNVK6ect
VGbBbPdnFgQHQBYeq6yEBRAL6TdGtv/I5+d7Bq44c9HxcnyKUTfLKWF9WE8UFFBgPjlsG1i5FuIZ
/38GHGGdUTfvXDPC7ug6D3m+G4B+iaciUAaw9Ut631ZPISDoQJUPXZFggBRqcNVAJm/iYxvmTahZ
+7i7McjZq48d+HQdY8/1Y5zSwLL2PXSBifN529OVW9t8AELyBQ82QHqCp3VslFWjpzTU89H3Our3
ebub0yS6F+oYVQPZ3K0MLSqayGAucD/o3xKypD0Sjj94dYieTJ9FJzP5pDSD31B0YwBKve3d/OuF
W9yFsdn7xUKirhHFheHWoYl7fVXedu1BYc9x/m+WnJ3M8O3BkKTQtfFcuieMZ44jTpukUR1GZf6V
cSSgRD9wNt4aUIigyujrUx9uO7mSjlA/AkmejY7XaxGflHnUG1StDkvdH/+tJF9fyagXXxfWmtEp
etk6+HqH1oDPo3OjZUevPG+7sIYBubAipFTWe+C+MmBlHE99RqDf8IXFadB6PxtgqD3PV4ZjxG4Z
mgm2LcsGT8hUVjO4oAuF4Roy2yj1fWBLvXBsPjQsIlBhDISi0PkMATrghR/LXnrm/78Y4S6IbAEC
xMnJECshUVJ0HK/qVWi531J6r7u3Tfb9/UOEnmqcnGeqYWD3L13IeeekRpLXYX6vTIE1SFbM2gws
Py/kP9Uh0E8cizpUR7/rvnat7BFi1YD11pmvQnnBniN8MQVtDx0NRTGqcDQfPPYUNbYkhtZSmgsh
VBxuUATB3fjSQDkyo7NwlQnTqrobUnLghPmZVfsxc0HA20su4WsrcsYaeG+koFf4cdSm0YmVQEKu
c1+UKtoVVR60auhI7hYrkWUBCmjiPQw3iysVwzyF6hqoYGmY/oTOOfsHqpPbcbWSKtEijI0AHKma
js3gcthQYZsUPuU0zAmIZxvFvK36bA9xoEPvaUFTc2hDvrPdc74wXdgUlnsGYiQvcgsa0uJHpCgB
mIklXq1E24UFYcEXmhOVeg+vajQluwV6zGSEjivhdmFBiOeid6uWUPiQNcxPUpBh+mpzRMOAY3/Z
nqG1EEB1FbURcIF4YJi7nCHmKs7QRzENrSF0+ScagYPtuG1irRCBHvn/2RDpKQeloz0xsWE27IYz
dHgp53zWPLOfzAjtx0+EPlm6bJdenSRcnIEKBj/ZVZUJ/cZ2Bt4knAvcIHKPBg+2vZJ8XwSdplxH
Qmvw/dz9BPoENvzY/v5KCrBQufrv94scSaDIatD4bdZhwucHKh16Q9k9BuvPrOiX0x8nXdXHqQEr
4ANJbkw9iKD3ZEuKJbKxEtJApisQN3ThS9fxr9So7qOanLYdkZmY/77YAfB6S38NF1RkGJ6HuWQL
k02HsOZTxWZmZWCgJoZ3o71CbyERNslWo8wLYd1DPY6roFqvQyc+FhD5kWnUyb4/553FKLUVGN7L
eD4K4eoJ8dO4vR+wk33enovV7LUIXeFI3rB6srsCXmQUuiT3OvS91QMhT0QG6RGZJX/l+oUlIXtV
wJMYBrp7Qw+vQ2lMjv2Uo1FU44EOvbZ95kKLbMr0YwQCOldpfd1jX/JUPVGluu+7WAdNhvNt2/nt
QPnVn7wYYlJpUURKDHFV7JNyx9l99g3tj9tG1qqsi+ygiVX6iRapmmdYUVGraQEOPzmIyeM2yFja
+0mdQ9/RtF4yTPY+TSaQDqdgSGw9i/oxZJIlCX49qvDsCeYiDb0RQlRpCaTReor7XtQcsuqgyPDV
a/dnePvbgBBQXl1r0Juz65AYzYuT8X1qKkdoF/iUaXtTJyfFhBbhYN328FJPPKipNMeGqs/bo74+
tb9/hhBt6Mee8JqMfaxq79E37hfo+weiGRdoRzK/6yvof5ZEvHyZGL0N8k5kG/PzlNxV6lOZnKr4
Ttqhtbr9/x5ZETHtOVHTth1GttMDSL+DEgqLYnvU1rf/hQ1hj8kiaHRGJW7otBoBgTjb1QMtHlL1
k1nfN+qxj7+PyTsVsv4/MfweQGE7iHWX1yjwYPf37g32ULi4nH9o6/xtQtgRHE5tvZlNKIa215r2
2bLjm7Fih6Z3DpIhnIdIuAIuF4B4v5niEVAJamGbTh64/m9hnh3ncx81vgqNC6/+p9PP3vhXbh3B
ICwJRUnQ28Lidljc5R3UHUOmHRk/qN65jPZZK/FwNQ4t4CXBrIaqnAjSUHKjnko+Yb4ctkufcUPY
BdtjOC/OqyFcWBD8cCMLaqMxtgqrufHak1ntrPo1Uw402cfa3cgkL4+rOXFhTkhZRtd4re302ANt
f6x9VN223ZF9X8hFdZ7FdWpjwGh2/AJaiu2vSwZLrAcAfJGpo4bBSiCxCd76pzT+EaXghriPwdr7
Z65ciS07aQeSebhi6Ql60WI/keRtSXAZ8+pabMk010xmtyNWan5oY0ClH4fuZnvAJNMhYhiyvBsS
iFhia2hG/6Uj72Rv+JXPLBMVRA00y1d9wrVekAHcv3VoNKeoA1G2e4wnGbZo3YnfRua/L8bJGiqQ
a/H5jNucRvLUWx85oy+cEDJmpxUMmgn4/mgdrPSm+ECTJoA2v3//nMoWvx/MPBX2aAySxp4z5dZJ
vunx0YHYz/Zcr4fTbzNCJnE8vBW42TxM8Z5Yx9LGmUpiYv7EdbJykAgBGgK2VojYCO9ofU9RsneH
vdL/zMqjRdAP5PxV4di+7c1qfgfz+3+mhLtZh5fZtLdQAIjJaTS/8O5ri2Z95kiugOuD9tuMEFul
oyW9U+BEw+KvdrVT7Lssk+whskETwktvSwJ5AxxDe35P3T2g/b6Z3EbM3dnehzLKb2+ESBtpadvq
W9XE83OKZ5ud0n9kXsALY80c0Hj2F6Ks6GtlwPUGCR7SVrFx75afKvrJbiUcKmtrHg0PFh4VgPW5
asgZwEsPAc4ByTfZt8NRlc376ulvaUAIZcebvJxE2Ajb5j4rvrfVMXdayF69gD3VYv84XR5UncSp
tZhe2hRimkKad0jdrg5t61CWfpQddGdfNF+2V85avC2tCCGNV54k01p4pitf6HgkUKjpDqkWTDKW
CJk7QmAX3CYNyxlu7V4UFry/BefkIddAcZmVo+RUO59LxMyzdEqIbMeBjE7F4RQEf5MM0t+307DX
h6BXn1z9vD2AMr+EENeGGGCKDn5pUAdPAWA+TcOnbPhAkXvpkXASK1uVQR0HEY7WLAhZGSOKqJIr
zrojEAGZm7ZVvHxebjwaVQcPRGOIcdu+t+r6RXP7Y4qTpeO6H0CPWVB5+M+WWHes2igetPm01NxA
fQiIZuKPkteH9Zzw24Tw2KGAQ0YvWpQw3OKo8QdXRgco+76QEto4hSQymUskIPlR6d+skZFbyiwI
CWAa+NCSBBac0Jh87dt23Mq+Pv99cc5ogZIC8gHnyaI62uBA/ciWvJxiYb23RZzFdjyHk3pS2s92
9tTU39NEgkqYv3K90n/PsrDSrcRuiW6rdRhXT0X2WU0hhbn/s4ESFngKTklAVrH0hvEQGzvZq/hq
+W85UMLSttQo67wI09xmWUBJGsTZ5wQQx7K+UwoQnRUHwI591/luDred/inxfhjGobBkV2RZPAjL
v2Kgv3BiLMkWiAoeH9Qm3B7H7fwCUNhlwMUgRzXi+QKja8+DeUqLw5A8auTztpVtN4BXv7QS4XgG
/RJYMXDTM06GTK1R9n1h2Wt22udNjTsSqJJZd5PLkJKrAW0AWQwcowOmbuH3o5PIdvO6wTWv6AB2
NXx3aL5HtS45mK26sTAjuFGlmj7aBnYt1jw16ZcIsnMfmIeFASF5paNOKBhAcI6tsVfxH3b19c8M
zB4u8tfk8p53AzwoBsiY+q0MELEarqA+g6g1nq5VEXTdgWvbcUD4AvzPjjR+bh81ZZ/3kjO4zMr8
94UXuuKi1s3mjRBtCYO2761vFY78uSN7SZQZErKY15Vpl0QYrjgefBa/muVrZ4Kisv/8gWnB8QHc
9khLABdfOgQt38yZCNL+pABHbCJ+AZ/aNrG6RP5nAh2wlyaqTM3TaELOVz2Udvwp+gLZoG0Tq8tj
YUJYhYUDzm4AE3GA/AdCpvzHn31dWHyRo7jDMOKKz+MXQOUySaKV/Xhh6TVKY1K9xBQozrE0TtJS
12ooLQZHWHkRN/QmdRCzpX10D9W3Z0P2MiSb4fnvi1UR111B7flZ2sp3I3nAa24l243WBwmMmw5E
W0GpLQSROnJAiCw4gZfprN9l0geDVR+wAFwQz4InwhG2dYoDaJFnFHWigkDFffDt/i61H/pEO2ip
5xtpF2iz8tT3ybrNovsafX3Euwf28SOrZfE7hAVp9JzmrKvxO2axj4PNvgLv8f54BlU1oFegA4Ay
r7BaShLx0ur6AkAf7eTlZWAyyYpZG8ylBWHFVNFUDF7bFeFk/IyrB5PeGCCn2PbiygbUXwHCtKBA
N3N9iW2PVh7pfTey6pzVSnpKqti+Q7XHualH29ttm9Lmyb84tr7Zgh4zLIKBT9zlhwwUZ3k1VeeC
6TtC0NQz7MBbErTFqWX3bW74lZLt2FjvIJD+ko+PaV6ftLS8NzNwMjs6ZE8yoNNVyRBcFQPws6AN
ApALGuXQ4SBmjrydRqXu6Dlmjm/YfK+Q1wrAXo384K7kRnuVRQRbQhbJu8alTjHQs+t+SbzMz41q
l0CMKJ1kMkRrE7v0av77IpuMqp1Rirfdsx1H+zEhPkJ130ubhlYHD9rgePlB3w6awi7NIKUX0K+n
9KyWP9Sh3hXaYxpD7HVSAmjsBtsRdJW+MHpox0aY2vi3KzA2dSKSgqeoPmd29dni6V0HlfY/MyGs
OVAW26aCx59zxKvvmeKe2iiS1GlWvADpyyxHZBnokX27Gi1mxhwhM68UZX3mmbqrv7ilTKt2Jcgu
DMx/XxjAg4OuKaSqzzqJ/Ky/RdY4DL23t2R77jWWAWQpS1eE81WMRwd07mSYkOnR0hIwn4K5f8BJ
rmHBVN2QWDsQzgMjT46tR/ysee9THUhNZtEYiLfNDIViRzW1Kqerkr46G1N5k8DZVpUUv1fiewa8
uyAPBH4U3NiXY+kUtWaNTVKfoel47IgOscp+8jtFAYaAWZFfsUxicSU85mZ3zUSdCEgPUaXAVdw4
IREsloqOHfr7IDt9rxmwZ4ob8635WOzncjo8xECuqDq3/K8xofvOkzFSrQQgtMDRTY/ONGBTxUHj
EPSq0NxcnS1cd9VnP9DSz9vLdE4rwlYCCxBBxHUEejYif3humV02VGp1Tq1iZ9Let9N/Sovd8XzY
ab2909z9MEruXute/bYppIZs4EaOxi9slQOaP80Xrr6mWrmzhuO2b6t2ZuYJRJyDo9T898XyLbq6
BbNCi6AG9KkfpgZKqYDG9bXTQURY+oq0slFAugodCgZwxOaVBmLC2jwHc2B2nnqK55Z83wORBD0C
yS67FnU4c2KtgotTvVL3U9qsVLzII+cEHGxBJWtSlH1emBw9hoCZ7jrkXOdN+dhYZn3r2NLy3vVY
vYGuISA4g/mvVDCasdAVoP2TM++Tg5JADFc3940mY0W9PiihXdRGHy7EUNH7Lq7Qxhgq29EHfkb/
V0CM05j95SS3lnWneocy/74dbtcjh2RgAaw6U1+AlkLI4cwuWmgL4AQ4jvGuBeY6lWyp1yl01izQ
VNRFXKDJxSaIzqnatp+UGjgX82D1n6v8npjgGpr+cvpv7/blwpSwdIY+rXlTO/W5gGRY4VNZP8fK
WGnAJULCFZhrUHcJu0EM2RCDAQ17JkXU+64C7VXWlJLxul7/iBpQqqCF1MUBQaQHQ1iRkau8PfMk
UOuD3aCffefK6O9WXJmF13HqRWcvTjXCwY0BWqil/ZSco6jXH5qhLPaWm9aSSvW1FQelJIChcdgB
YYCIhrNwCZuaiEavccOtAJoKDTOD9875pQnhHuaqiQJRkTZ6tZKXYgjZ6c8+LySWSMlGysHj+Fq/
RW2evbvHCfdHtIt48wvu/GIsHNTN0iq6gVP3NerofnyImbl/twcXBoRFYRtgJm3ixn2dXISrG/vD
e99sBQ+EDNIYoDnCbcN9HSoWAK3j/+MVOCdN76bRxVkPylCWpWmeZqMl/XJjTLNeHcvaLc7leDeW
SeYbI+rd+vtj9tKMEFDj0Fcj+I6Ks36kyRCYqowQ5HpRACWHth0UWHHhRKXk0g9j1NWp6b3sjOZf
3z11qgyAcL1NzQbmSiRWOA564oxbUZQZrZKdrfwRTVtE+yttw+2guk5S2C9AqQ3myrlJQ7zLl0yr
isztMswFR/vrrjJ3PIHeeyZJhitjdWFHWH4EGk0j1Giyc2R5fv13Sjx/2xGZAWEy3MxhNRthoB5w
Tx7MnZa+900WVJKz+jwAYCB9wuvG5XRnMTVGrbP7VzCJ4aocuJOMS+xqvmHBUude8XnDgHbypYXC
9arBzfvh1YRWVhzEzr5vJIfSq2G6NCGuPdy0SGkTmNDwMPfoycgHrsJJ+Lyw5giPnNjt8flIu21/
RgSdAPVt9e4eitkKMqw5s2BBZkxIVLmVFTaELYbX9FZRc79Hd/12MK25MV9D8bKJTHXVlTeoE2Op
MXWv43Nn33TRORq/tIkknq7bcbFTIEWhr3Ru+bzqjyphPrLdXgcBAXaM3rorOrozM/40tXxvg99Y
UaKDOZo/K7RqqYpsw71+u32zb6FeBt6RmVfqMtxKOsXEpYUOto7cry0tMIxTPo47POHtevO2Tj51
433K4502HiNwcg7pyeYvrSxPXw/2PAwYbetNGUF8q8ppggsgtOhDp4p3HJTOLMkDB/125fDeM8Ds
MFQcVd3DmQw8y5cOU/QkqAkd9dD6onYn1XpvFUP4/Lz2Fhe+qdegg1Hj80Y/7AGrT7hMeXk9ZBAv
YNKD9PIVJM2iCnNdasGDHhe8vvIrtHFH6d700JuwB1S4tg9l7/i1tB/iOjdh7BaW57vOwrlo6jMj
n0w9ZOptM33q4zs3fd5edde5CSZwT4Z7+kzdJ8Qjmi1pWyW6HqbM/z/Srmw5TmXZfhERzFCvQE+S
LFl027L9QtiWzVQMxQxff1fpxD27KYgmep8XvXSokpqycli5srPcdPJuj79y0NCYELdawTzgIwvq
FaQlQVjCZEdSY9ewI32sGTofbDx0K+sEnmbENjEFTponTEIPJC2KtVw/S1V/iqXuKdaGT4xN+9tz
4d86C5xwhn3UWdvwLdAbSTT70ZFQbhS50gES+97qJ0P726AcJiAvtbqnDIAkeauQeGV3gHlSUKeM
a4oqI2FirJnynOSacS7iyK3U12GrR+3K9iCWpUIVwM9EBkM4YVNlVQMLIvNcR699NznFjwqQztK4
3F65lXlA33KmYx0simgZPT/IhjZZVkEl49yRvSq52r1RYXQtvB5emEWqEoagLYav5VcD0Zd02kg9
rH2/Bu7HDzYRsLMKT2zFSFzJQWCczapw3q10C/uwcoB5xE/WCei7YBIK65OSoKvylprndPhSxQH4
GhSPWBtv38okDLRW4n1CVVT0L5r5ZBPyVMVgnmUg6Unh0vD97l1Gr3i43kj1og2iwT/gSl2Nah4r
Q8+ss67s28jTtwiRVyaAGAhWXya8NYCYL8lVudcihPLOGWpxkFbcJbt7JwCmb9QKQYlACHZjPgGz
JYwOYAA9a4FX5y6jdz9Ws/EXhmCAh4oinHCWlcfmDy029NPyMqNnFsAn/B6rGkjw5p+fk75GF08l
OPdZ7DAyPZOhfra6H9ZWY5vlcZ0L4r9fbbRe2VEHdvbgnIS74kEadsndtiBiOLhuKshetSXj6qBa
URcyCtAJyV0l+W7qX8LOUWp54+FYniiEoiADLgbILRaUPQ2Kp5VEL8PLpLt58Bjp57sPFMZHxk1F
VxbwSgoLRctBZXXbhBcEBtPumGyRgq19P6wqBHEQB8HFFg6s3WORCi0OL1Kf+0YzPKQgltzYiw0Z
4qHNwZET1mhodxlRT9vLe2JtndulBCDT4c/bloFbDbN4fpxIlhApJ4p9bjxgr5ut08q1//zZng/P
r83VadXUOI8QFLHPY7rr1cHVMtnV2udGs9xAQ9Pf+909yIM1oik67N0F+WYTxiXr1JiActnemw3Z
b+jx5e2bjy/MxyQTrfMywHwmtMvxgvaTfP97NxchvEfGSDNNSSFCNfdS45Tq6fa94P8vbgmnpeZE
ZJq5eE+DaajDyUqlszoNaDkAu7M42uGxD55JEN5t4SJOdCVLnW//EKe0GkbIsmsfUWGSb6EFVo4v
ECwq0vhwHpF2FIyDwOosUkpGcLa/om25I6MJ9u3VWhPw4a0ByrlC7ymHOvqdWE1wrh8Knewmrd/d
FrByQ/RrAfwDrm5IBVBFXQV1cFaS9BC21gN6xhiZV6meqTbHQLM3HqqVEzyTJ1x4UxooNVNMiBry
e5S2xzjKjiOlf25Pa23ddGAOFCTaOf+ccFHageVVnGFaCX0F+4a5EbpdHR59SODX4CQvCKKTTI+B
FSgDdE74nqP4Pr877QdfA+AiMC+hWSmsKuFg9bFSM9POg3PVASi1Z+rdVq0Of1YGZBXRzmXoK9bb
sTVrYpy1yusUl1Lv9vqvbTM8JR5wBtf9Is7ZFcAdhKWpn2mYP6c6fVK19hAycm/Sn7tkV2LECx5V
Rd/CPQTPjif/lreKEvkpEXTVbHghgGGAZBwMh0Q/56BkZDG6x1uJGxp4qLYIBFfXC4wB0FY2EqRi
sq8BW1RSJImBmsTpl5ySTzUKg5okOdzelrVza5uIq/JGE0BlCMq9K5vWAte1eVa6xq2LfU+tf7Px
BBEunpjhQKq5PgFvRVyCXgkHa5rQlIeBS3Q3bimR1WlcCRGmocsZ1fsOQsDHjNTMaxbfm3/j5+pK
gOBVlklup2EIAe2YoZoicf6FoTATIFhvcl2geIMvE5jEPPLJIvf7M5x/DLzUPDuNqK2gZ+WCJnoU
WNpZK6ZTH0u7qdzwvFeO7EyCsNOq3rUBb6B0DqS3sd5V9Hj/UYJy1aClQNOnAEYkHKWClqrcxOY5
DIaThGYCxcActdvffSXQbUFHEQVwjOBRE86SWsec0zswz2X0pL+g19z9wyMCipYOYORCtkFIvmVm
HQydmpvnPvlqv0ja278YHhBCxHE4eFh8J6JCKfK+xTlCuFj7EY+/bg+/ogAtBdBOwuFCZIHxDDWS
0amUpLP5wzQ6V6GmWxqjW5CttPqyaBYgMVXBc80p+IHfEtapUCw6TUYrneV42sn9Ls8fZfYcD4dY
SV1L82QExO1i4/lYOcIfrOkIUhM0ELEEoZNayRJLJ3LuwzdmGju9LI80vNsRBGAMttv/CxGe8lCT
0XqNC8mNl2JP74bGgisYCwdEJOdkX5zfUZOlaALb7tlK0QuvrT6lkbyru+wTCF03XGZ+FYTnENgH
QHkAsbFQpi1clbSv0iluA3KeUC9vkV+m6Qf0pH1NlC1A/MrG8OMMZiXFQHZOTJXIZtxUeFxguHfj
oYIfpVQoY6vVw+3jvXxHEHpT0N0ayBQgB8Wo0iAZxlR0WXPJtffsYJS/7x+e9waF+kUbbbBSzxVY
i641w5Db9YUMn+3IVYr/cXxBQQblVGhVjfFD27W+3N2alZho5IL+h/z74dsI+r0n0zANAQm/jPKp
Mvb13U8sOPGx9PD+OVBUXHuSBUAcWXF16Y6Wme1ItUWItNzcD/MZVrSuIOopptoldQwQjs7YBQh4
Eu3k4O6I3nx8wfZs5NAMdIMyUOqknzInztmGgOUlwMqD8ADhNESfVTF9ZqdKONl5U14KUv5s2tEl
Hcfy6z9un9KljofC5QoEOEakOETUaQSUv5x3tL7U/fdU19wRGN0ACf2MbSWEljvyodpNC+xtBAgt
/vuVr0mqKuqNsmkuUXdgxGFbjIVb4/MFvRo/rjsp1hqMr4XeYDnx++2F2hpeuBCDYaOZYl83Fwk5
WuMHumzd7ewDVQbCG/4GAvYnwuTMvi5ZYMvNJQOxd3VS0Dn+7hmAyhd+MU4UboSYyyjyTo+nsaaX
JPvW7PK7+6bCQsBtQ6oUNQa8re58/SfTHs2sLJNLa3s1uiFsaOuV+zAbXlj/OJQgv8DwHjV+sFPe
fr97dWbjC88bzWotkHqMr4Ko5WdpR/vb4699v0FgCJi8aRWCw/PlGUdFnSYpTS402unjQQl2g7oR
H1xGc4ApU3CKOPoVfp7wIrQks8NJThJAyi52XLhNFblNAh5i2wJIJ3f6rcLXlTsBXCdg0NBS6Ngi
+q16V9BqsqPkIveyk0enqrvcXrSlAAIyGGR24UogeSiiOvs6QPWoZKAANX0NHL2524mZD8/FX6mM
MU4TBGIw/JQMe2MYnUJp0ErF3Nj6rVkINwM3vi7g+OcX5hSJh+ZAtxeJn/y5YTafhXAzJvANwtHA
8FQfHUP/Ku3G9huwuHerD0Q5kQGHLwNrGbnK+WIBmweKiZgOl6ooHYvGTrXxFK0sE8/BocQSEbsl
Dqig6ALYqkN7MV29faXq3ZY47zCDFCU6z8LiF33iWkI3+C6T+4sSPxUZcaMwv3+fubEPRIXMGxaK
diuyDdU41mS8xPFDeIjI3VE7buz/M7xgUEbJEEZhh+FV863NLubu9jFaKijYYSDAQA0Fmt7BIp7v
b1WOTDLMQr6AXF56KGQlcxCKsoESaqpNHk5xr5FkRU9ieHymAWW46PqjU/hFGdOmC1NOn6lyvD0V
8UZ8jA7zDg28EVWDdTOfiqmM/ZSUbLrY2Wi/gFi+9BWJ1geTyWiyTNOAubcFLqeDqdjgQeH5b8Bq
hLVrbWtCHUXc+9G3wt6FbMNTXc5nPrzwdkRAtidJheG1Ea2emm+qjoLgfbSVnNmahbBsqRxVSmhA
TKe7pe1MZOOEbY3Pf79St3A4QlLHGD8nSFOPjzXd8CrEIwzLEtBa3D2ghFHdJmZFlQDebzf0na+w
i0I8W8Ylf717p69FiJGKUIuktEL40VdUp2JutGHlrCwR7+qAchjCr6FoBCZEa1mqZZ3fygc7fyJb
KdG18YEzQFKBJ/KBupxvQStVStHEUecjAgkmt8S5f3mAoPiowdNwGxTBBFFBdWRrIPH3edFfjFrd
7Pft9edm2PVjhy1G2gXOOh5+HQAp4Yw2cVfHBuANvlGepABVmk5gn/DWpdLltqCVldJkwOURIADH
MyKE85UCcJfiRgeNH5tOEHrKhumxNTz//eoupJaNrmclhu/pm9T/0O8lLfhYp6vP51flevwx7vK+
x/iy/F2p/MS/vTorGgnwA8RMEaHm1cWCtSyZRm2Pad76IFb5wcp6b/WSI7XWHj0CNuyOlUs9EyU8
e5mWaQj2Z60fs73SvVO6K9pwQ8bWdIRjWxhdYZoDpqNEXpB4Et0R5kjxxuUW7fOPPfln0UTdgS4a
cYVC9tYfqt6JC8kBq44zGbWbxH8VdmrirWmtXRYYenyjUHWwqLwbzRLNFMMq8cvQCn4o9oCGjVGZ
6qeIBuPjkLDxgSo93aJHWGCdMVFOIwHQ3H8Y4oTllMoE+IjSSvyqSvUXdB03A7wmuQViix59Vyzy
t2+idh9Qkz2VWPrIyaVmrJ3BNvu9VLXocxckU45GI3W2rwwr3HgnltuNMwtwssVLElFSwn+/vhyd
FscNw7oQdqyHXdN9Mo3Eq4qtLjrLDYccRGVRUsK1iOi+VM1kG2mdJL7ZPCVDdMql0utBbRmDJyHz
gc3dOMar8lAAi1JR5EVRSzyfV92hgnPQ4sRnWeQAy/5gpW/q8Fkyd0F5UvtoQ9xSh2GTVfh/0MeI
IYnTS8Y0M4YpwjYn+8CRt1oMLy8+tIuFbCVMRBMsE8IuhYrcZUNHEx+NR7zcfqzz12nLKVg7CQTP
rIx0OLwD0amp61KvImTL/NJq3BK8fEF3gXJz01TybmvMDyin8HLBR5KR4IAg1DkINiKhLKNJlKU+
a0p2sFA/HDtmo5gPZd5ru1EFb29j6yC6ZEN7ZDZKtKmihHs03/kOfK38p6MT2pRJpfQpR5jISShJ
gdzN2J/b37lcdeCBrz5TnZ8hBaViAUOZkl+P0XOr538kNElRO+t0W8zy7PC+W7AUwFuGnnm2ICZJ
moGMKl4m9dVSdnf3KIMGstDjh5dNA9BERGdmihvDHCq18pu9FFxI6d//9cikowoNtSTLhH2kKhnT
a1b5tHMN6hm9e//4yKLDioWhBl9buMhZ31ky69La1+PH5Nhm/2Lxr4cXntQgqY1CqzH8aFyM7I1t
xKFW9pYz8PBcEcAriyrZMYulJpbk2q80z052obURGt8YX0zcsVrK4yjA+H3q6YHTb9iwKzfg+vMt
4aLmTVwWPeh9fL2uT7RF/0rSuONkHW/v8VL1KPBQoHgAEgVY4iMnevUIJawam0I2Kj83jlNsOFPl
x0blkuTXbTkfkUVB8aCAxdRBAGOiqlTMcedaYLJQaXIfX6O5dmNrrpKbqUsKqu4jKSZuCYquHYXm
eoxIXnkmHTroJvAYv6PyoTpb0fBdC8bs7zTGyQv6j/SXgkXxQelC+4Ul1rCvE1gxcjhkqjNUmrVl
UKzsCDJonAWBx1aAKpjrpF7KdDm0c+p3bX/S0Rv+yGg8eVWgfbu9VmuCUCeLbD1AV9riwdazIrNI
XFO/LvPuM2ow5EcLnQFeJ6XcqilZ2X7sOrCvOlDCSzIOzR5onJVS7qfDsU1PYfnUxa9juRE5WLkq
HIjDH1CEUdGSdb5yyCCh42lm5X4ZPyn2Pt0q9F5bsOvxBU3C0ErTtAuMn7BXlXxiybOdblzHrSkI
xqTG2gEVyxAhK4fxxay821u+tJFRQQRXldtMBlIvgpVBslaNGlMb/Fh3VP07ss0wZMLo1/R+W85y
GrxSSebtfTWNR7TnO9FMcWYZoPnxi+QY79JqQ5usDA+cHe83DmAtEofCRtQqi+1aryd/aP9Gx+re
Cg/0KeEmCx5S4OZxloRzNHRGl8oh6fwa/Sq0t/xuLO1/BIDbCbBgxAQX9kAHiknToL3f1++q9U7v
flBRFYHIL4ISsJUQRp2vfjVOyAVLIwJ0YeCmB/Qg2BCwvAgQwN0sgPiQR9KEU9pbaQg4MBt8IzWc
sPJt+Rxk95ZdY5F0UA0C2QXYP95VAbFCUVOXWCw2/AY9UaH/mo0I/FInoSEiCIIQkgW1DZKQ81Wa
WhqhViszfeOplr/aJd2lpNgZytvtq7CA+/B5IGiA24Al4xaOICfQgyZiseVXka/8Buu2pO+rv934
DuamY1hseHsrVwPSOC0UojhLnEefRwicj5DWRuCX9Yv8X2wLJgOsBJK3eGTFoNcUEruQh7zxqWI6
nwi7l28Zy4XxkWnjXiQHYs2Xq0OfmCqKmsYHDt1Vd2hitXF4uXKYWwg8cYtDZatgJQCieS4AnFBW
jFLyxjejHkjXlyZ+qYtH+4v0tUyn3e3NX9mNmSzhjOWZFJE2gCypQAA1diV2L26XLxc4QeDMER6G
ELuP64Okm2M9Nb4hP7e1drTTzhksBaQzW12c1uaChAlYjYBq5yWowrpVNIMLUyGa+rMxD6F1uH+p
4B5BcRHUvSE5Mx8+RJBECpOUR6Wc1tqZ9d12OoBcV+MLW1EoETB3QdL6+fQoJS61NtCPa8cK5i2q
rOAJLIPZZamhVViXdn6i/ynG73X0Xla/qPwjG/4aylaDqAVRJt92VEMA4gCDBMxJXENf2dNGJ/UT
ogitTwbi5PpOTo716wjuz0Z+M6lL6CmnD+UvxtxydPvAS7IzSqvhv6HC9va+LQrHxU8RzkVRENKq
ktb6o1WiQ/pzJ/0Y4x+J9JxS3p/DaPwpelHjy22xK08QLjCYRYD6hVkp0siCQF+rsjSCGvpW/wAC
BjiV2wLW9hMUksip4dDwJOd8hYdS1iQd1IS+ZTU7Fh8rUp26qXJV/ZiReF/Y32/LW52QwcsIwNPB
S4bm8mSbxbRWSO0HhvFSSYE3lOOX7m62FL5bcC8QjUAMi2vBuZh+SHKmlnC/QPwglQdpC4zN/1/U
rii7hWUGCxPBDsE00CewSUhhUPly9VRHptePn1v7ySxfGtbs718xACeJyfO3HBE6n0pe6kEbqioc
+4hpu0kvVCcae4aeoNYWMS3fbGFWIJHkNeQItcDgFEQZgVGY8dC3fg9+r295OtQ7JXorgl7zVBZu
UbivrCEHIqpIrgJrAqNhPjETwBwrA+maLzFAXGNwuD/Y6jGaQPB3t8eEtcNx+CjswXMoGNJRYkV6
N/EgfbijTeN2tuHc3qSVV8P+gDggrgnPQ6TgqJUgzqLRavygCPAweVG1VZjGT5S4N0B44RzgQC+7
t5OEJkMh5b3fhNkeLIWOlQzPcpccu5G8pFbxydQYc+RQvv/4wZVFg3U4Iag+kIWbpMrhiFYkU+cP
geZY7Te0WnbDUbl//bgPgtAhcPW8Bmt+FqqhCTqtRGwv/qr8mn7euzmI1qP0GGoUdX0LSD2vVLVL
5Kf9rksfYRQ9IpC18Swu1dpchPCst0VtBzUUJrgwe3cq7CN6kn9C26gNuIjK1eP8FEAOvAXcGvib
CwhsywZ91Ggd+zSoC/Q6GzoQ4Ae6a03ts0WKk658C1nt1Wq4syszfGJBOv4M4yT/ZaOrxJ6kZu8M
oFk5VKYeghpC6ZyiyHWvze1wT6i+hZBbPi/gUMV2cpQ5Iv/iAx6qtNfHKYz9OMkOoV65tnLIp/HU
2cPJhNkLZOrtvV7JU0EitCRn2+OBOOEktR2jBASliZ9SWXF1JXUK9cnxmpJ4iVz2O4uGvaNKRPMS
2wQ6LNR+V0wf8Ian3a5v4nbjgV0xHPBBnBjMAogSpePCUzHVDPlolJn5SfJlpEjWyTuWPhbBg91/
ihrNoYq8a6pfxNxKsi71K6qvoSw+mDPNRT15NKn9xKw09Q3Q807l8Abi0caJerty0kZ7zbXa21j7
ld1G6AvBL/RiWzHXVLUsM/SNTny0FnTG+nEqUzcixy4yPH14a+29Ln1CvyxPUx8oCLhz5RshoFo1
PKQv49FVs2+3P2iplXmlAVo6w79C9ZoYJU0z0HRMQZei3/K+Do/hlpO4cutn4wvvCgM/JZHTNvUb
9prWuVO3zEk3eWm3ZiEcoDI1SIqi/dQPY2NXsp/KJvH7xjx0wSgbstEMjbFO/dF2q+I0qAdrC9C4
Ogkw5XGTD4++WNYUavDWsmpM/e49sfdE2XB7VmdwNbygf2sYm4SCYcmHT9gBFQuKvC36ngXHN3hI
edIdGWYcKWg1YR96w6ShKempH48PPSmdxthn3RP+Wvoxz1IvzV2rfdWnb0OwRf63cpVBlsIrSaH0
4d8JSi031MGo7DL1VfJkpPt4ylwLppL8gmqOjfd+VRR/grk7gFi2IEpXOyQDdIaNKr0w8NrUCYJj
Gjhld3fGRwMv3D+CuDF65du1qsFyvYQgXXm1y0/16f67b+JhR3AWwTVLTCgNfdUxtaEfd79N9/3G
gVtdJlPDdoAoGg4A//3q66u+Qb2sUaW+pLnoWS09az/RxS7f6sq3dq7h+yHIqXwks4UzZ8Y6K6mO
x2McPIsgZ+ugmv/2Qq3O5B8Ri5xVoWRqZ5qJH+Y77Hahvtqx2wU7umnC8h0VjBdwoP93Mh8v5dWa
JcEY9JFJANFQnCbZ024/omHnvd1A+TW9liKogqqsmZ13duI3sdP3TrGVuFqdBdwkOBQA9QFoMN/5
VLZ7STaj1A8mV0MEanDy7GQU/u1dWd14wLAQZgEsewGUAO9ygfyigV1BH2Yz/GoNJ9Ch3ZaxppPB
5cYJzwFhgKj5TGAbtdpolLmPdlNKvO+2sKFrK3U9Pv/9ar/zCrxVk1Ln/kS+GGBHjRG0C4HIT8lW
x6APJ1g4WuQjRIi4FEBAIq6kzLIgtuyw8BMa1Y7V699pZKO3iOrKJTD6bXE0gc1KteiQl43TMN2p
tWRXW/eWkOHwofQQHY+hchBTEcMpMdVT20yQ2FKDXWXt7WTDmlw5FgQWDQwaWLZwy4QlTdOhZczI
Ml+l5XMZBL9T0pyyId5wZ1ZOBq9YsuDJ8oyp6JqrWQ3ccFJDTPT7p7GVvd4anf9+dS7iqapQh1hl
fqR+Ti1/C/S+NbxwrLUBUIUKYTOfTG9kZ9Ivt2/N2hZcA82Er+/R+yocmzrxjRamxkUyLvfWafJD
dC1BmMCEQiW1ZlyCvsv0Xf927wQ4OR2yNLwKlKNp5svf6RWBSQnVoqbVQc2/tKoCsvu/t4UsN2Eu
RHgfR7Nq0F4UrwowmC7VLnqxFTJY7sNcgmB8B0Mg1foACbTr0cjuhRDXLMq779tciKDszbrOzTzE
+4ue9VF5mopHeYuLd3UeSI/KnMgbWVIhcaaM4QTuCGyHJe2nSXF61MUT9W5PCPO4EiI8ikNISkT8
IKRP3uLovQo2AhPrk4CNyoGD2oJ4eUp0g8kD1klSU7fKGCr7kQpqtt7eFWeaz+O/ckS4LWzGFpzh
MCGab0nr6KmXs8PQ7O19b7n1G9qmqlt425XE5lyksD+G2k0xqp4TP85rJxkjQOxPXfYkJcRFdqhQ
9hQssmlzvn1/+CWcP2hzqcKGaUM/Nf0AqR0nBfPK8WhRR78/2QWQBMoKwdSGrmeLFjtj1VhhU0hY
zh5s+MGzEv2+PY01NYAWewSGPgePicFrSa+KNoolCjM5cpTgcxB5/0KAgZgrp4sFJkbYnSno0bIo
YZkvlQ8BkTw7bw+3JSztYx06Es+hAt4MRJQECYM1qhMaDVO/bTyqU9dOnsrmYUpil8T3T4bHJ20e
vkK+U8QCZBlw22bZh36oFDsterQmc2MyK/sxkyBMhoTTSBsJEornStuV1v72Wq0Mj0g+bwyi44VZ
hMGlhCVj2cmRn9enwi3Tuw1W3UYUFzE0lJ0j7yc8jLk+xYoc0dJn/U8KLrtft79+RYnNhhceRnS2
LKO6xPBp7Aa43onZe+a9PcmQwwYJJqiIYNhzgjnhYUSQtAvsuivOsu4Veemhf4NnJMdGvduEm8sR
nkd9SMtMaiHHqs59iQfy/fZiLbcawQikiAgC0sCViBk2YmYUMKs0Pje/TfMRmfnbwy/1HyJrHHuB
y8C5KoSD2iZWL3eoCgK0yv5uyuM++SxF1QFJju+3BS03HYLg+4DVEycWrcTn1lDIUnuMszbwa+lz
3u7DaW9uGe0rS4UeSbDbAYGCvhXnohYaGUqk/c/hsCt/FVuVhFvDC0+FnuusUAmGl9ib/atsNqA2
S/2HBAlANshz8gY5Iuw6r+pcrdSantGyStPOUfaN0LMZe8H9ygOcLfBqOOQNd0MX5mEAwWz1RpOd
SylzDFNyLGt3e69XVgqMTagRwYOBmLwhXPBO12Kz1e38/AL+amdAm6f/bXzhbpek0yVaBvlZn3Z6
f8z7ja3Y+n7hTgPh3SP8ju9Xh2M67O2N5Vm5Cshm49nRUEyN7qSCscsUJuMlLeg5sX8yqXKMBIDi
eKtrwsokrqWIgbk6H/IqU0p6lohT/Dbf7t6C2eiC3kj12i4yM6dnMFZMw67W736CQMsFqiTOhYcA
jAi+7ViP/SUxPaNPKUu8cYtRZXUPrsYXtlhTgialRkTPFvqpdXAI3GwrmLwlQtjmYZKQ5kI++azq
exJ5sX1QtjqdrWjv61USUR5JR4fCAvDwnNpW9z6iEbivMzTGMOoy2MHEmo63d52vytxa5m0vQbCC
ejj0phDNzAGEEtKE4pmzMQzorZx44XAojD+1kTq59q2a7iVxBewDJP7AiEEYzGbx0UjVIEvQTZ2e
K+lnXPfbLBbLSzIXwH+/CpG0bUQ1tWQ4ZtWryU6s399esK3x+Rm5Gt8whrAYB1z1YDqiY+gmzG15
xubfL2jaIkzY1BIsUJh5peZ15Jne26QdewAdzm0EQ4NtrgrKNg+MXhtRYeAjCAsAVpHdrcwxPmK8
yFyjfAD25nyJrCgssjALTV+tnsujuVXXvnxWZ8OLtv5UlpWep5LhF1X5bOvSH2IlD6CM8hDSONhd
4t3e8OWNhA8GHg6wsMPPh36fz4Yy2g5KG4w+9aJfZbTvcnckGzJWDhWqUXhNB/J8cPeEBzwDOTOp
jU720/LzMOy0LXjS1viCqcbQdl6lEsaPNL9sPqvaxo7zNZhrEQJHmNNLoP4LdhqXf30pEu6SUbPz
8+JVk8PqNMTVMyh1/6Bi7C8bqodWb6IHEp3v3BpUpoCLETgoHDWwsAhbEymdNE6R2vpykziF7hhV
5MjW17B7/xdygIVDdIb3OxSnV2ntINkyCqJjFELXnZcxr9RL5/W2lMXNxyxAo6xyYxdkpaKPFgyt
xbKkaP00PyCFGFmeVt6rvCCC16dz9iAOrRDeSFTqtZEClmsfbaknN269MSLjxllYnDUuA6F88Mug
oQCqb+dnIelsis5SOoCXwSFrjl9vL9LK6KgwRB9QDkhask3bNTi1pDEbfRRrd/uQ7f6n4TXh46Wu
62o6YfjeflIObXKvGYpKzKuvF6H+SR5oZtVh+EbahztDv397MTxSeGDi5vUvwtdTWgJLbqqj3z0p
xbELT7cXZ+WAzoYXLESqmkEXWBgeHQRs+5OefIrv5dACUhmuPWh9ANdDXZDYKcKUYhTVFUz24zpw
soeRbKGRV+YAAcA54TbjIohAzaYY1LIfIxl1hoETSpozZMzt+q1YxcoxRZtJPBaA/+mcknR+CQyC
AALus+xnplcOnr1VBLE2jevxufwrhTt0MimjAePX8ksWf86L/RRvWIYf7CczpY69QD6Y7wNSWYta
MFBw2ygs1SY/DdvpJMlluVdrlXpB3YURdG39GtX2Qbfbb3hb+nemTgmMiV5mqZOmquLHUpy7up4q
+g7snxEqve3UIXWdnJIopC4wi/lzVEfxO7xWMjipLvfSXgXXptdavflgT1a37yI1PyC2h3YVY0F/
oIiZvsR5Xw5A8k7NszWQ2lEkK3RTuzf8VFPr5iEzSo9YzGu0kRmuKfd25ln5WO+DWh53yRhKr/CV
tX1LleiAJubUK+U+ihwNUJQ9eheHv9Qh6l+Dwfgh1d3gGAC+OYnctdOurC2AbNXQlZWBHidSTYmj
qYnyhLpCyWmqqSndStKtt6iI6E6P4uixSpPGrSJav5bFOL2HutY9ot88QC/Z1Lp2rESuLdXyvgIH
qAsMJDtndhK6FS1qx86Ubg+C/dppUFrxW+4tUIoUpu4PWjn1DuiJAnccC/MFzTCU36ltD4lb0pG9
QvfLIWAPRmc4UhCQz30yJHtmhb8aPbC3ALbLw4hHHzcXUTkceDgT88NYTVRvyi7WfU0HdwX6Bsa7
wPx9W/csL9Rchnjg+5ZVFUAdvhJ75Dlid2tODM+DTAhygN5VrKm1tVIrisHSfHOQHmq3AM7wX3w/
MFC86Bi9zETFJulFlTchti6E4WCrfptszMDEIs9vK2ZwJYD/fqUROhT6hMpg6P5k/AHrkFMlocNS
1HtshYJWBSF2iXJduIsLRFWnox0DDZjup/a5Hw5agK7f32x1q/fR2qFCh15AOLgaXSTSzY6qfQ//
FxVqtRNVDwkAn0n15fauLFwJTgPD+5WgGA5ml4gOYym6blTVoPnToHmTlTnF8Mz0k9J+SdI/t0Wt
HWBA+ADuBJ4SOAfhba4LuW/ktld8jV0G6XN3uD38RzJF3H902YFlh/g+HBbBqaPqECtK0Cl+SweH
jH9T1h+QQ3Kj9IHY72r9kLCnXg5dqbZ2Zfk4NF9QquAws9pNua/kz33znLPf2oSGxRtGz9pO/vNl
4H+fn8ypbm0tJJh5nHxmkzMCgddtmM5ri8sLGlGkiecWTFVzEdQckizpKxVV0Ud5fJw+317cDx9P
XFyYC7hgpom6QJFKRpZbWcWThjOvya5V2E6uUncArVpypLR21ZF6TPpk2WChC72u39PS3ivxnwBs
AmHxo8iPanWUtsyx5aRR/wo2bXCo8t7oYijFMifbrOGMvcpJ5TrpZnv35UWfjy+o3FLp4qROMP7I
/vaatdPVZjfSk910d3sMc0Hi7rFA08segjQ8TeB1TuPJub2Bq1PBOgEOBvjGggoo4vn9EPVyr7pe
fAbR07kpy1PPmh/VsIV7WBPFy82gHUF2tCAGbeF8BXFbmGCj6Z/NJjzUFRK4NaGuqoZfbk9rebNU
TmH8X1lC2KAqwoZQClmt9KbhNqMzKttKp6+dMkRsAZtDbxnOIjm/Winpez2IA+OVWWiX2DTOVmO1
tUmAahtZdFwgZN4E6yGPEvRVwHvzGumDI0PLl0G/w+W5vVSr0wDykPcQglErwr8kaRinFOy2rwQ0
wLIjoVnKbQGr0+DPCDr8oLeFGJUyE70OjGbCNFqKngOylyb1pZWGjbuyxHGgYw3iX/+VIzhhltrZ
gAfKxmtsB27G4cyZstPYuUUFIt11XeuOcuHU2TfN/np7hitLyOtXcdz+j7QrW5Ibx7VfpAhR1Pqq
JZfasuSlbNeLotqLJFL7Ln39PXLfGWcyFckoz3R0z4PDQpIEQBA4OEDuAN1GwkE5hCXoejHVsI7x
cnIdsrv9/Y0dvPi+4G+SuJvMesL3ld6jjq9zL/1yW8KGbV5IWH/BWYxkpdxJ4w4SxmZH7G8pQJXf
mQxQv7VNFIyVuC0ASkKS5VLIEIE11u5HNbSsU5ac3t1VhnwtRXs6Cq7obUW0evl5JTbrpKeDGjoU
c5iGgEW2y2T1rKuqgCBESKxFY6V0aoQ1pEuBB8Q/2Vx6lvlM6h1LD20tOZatgz9bkmg6TWMNRC0n
HEtan6zCfLPH+s5ukuD26V+L+U00traOQ9rVJYAem7hWebQA3hyk4zGmbp1LkPmbIlBPwU0DamVb
LO0nRpHopF4WIJ72eCUO/JD2Ej9zrcOonKCJbR2kg9SnGLLG6L+vKDcWQBxNjzQ7rjwZWlhM7526
tmZizuWsv+PMVhqo8cK5uXwgoED6scjG3F9byTpzi4JcDXxngDoLVpKWDKyDSgMCitpbMh89TbcP
W/Z94WqsJ7tDhqS1PvA8MAwQMWW6zBNvnATCQZTFV1rUFYF4uUNTl2gJN1n0YSJL/NbyKApz23rL
0Ov+JR8wwpPTUgPHBsCibt4ry27tpHUdpt1HSXEcNNUbauVnY2D842x/ur38Naa+DFgvvIRIwTw3
YPcbZxjwMtzTaJ+2H9T0UXMSoAtlqa5NUUDCoRkZCCzwlV9uw6IpJKYdV0OT/5rzL4uW++M07NP4
Q1FlkpzU9ZZjWSawkmgeQC+veIujHa4FEV+hhujL9wv1LVpDcERX5O329m3LQWQNTAW6AB3ByVo5
mKJUs1PDLN4TK/VKFiT6R8p+3BZz7S7W5fwRI7jZWZ+1XutaNezjxMuVtHULQ3FHEkuWsyVnheKZ
Ky03EGCrsZzZMm4pZsZ1SkLLPsSaXy2uI9E3mQTBFgx00hLk8kjYWcDgFoc2AvBSsor1V4o6fb4K
wSNhBPxS5AtkcN21Zj+XEYBsrgFuDwUSZDuvXujxjIwqiTISLvobpjQiYncGif5uLgFEhqvPQ55J
rL/k8Vg6Q1KQsMoGdzjYyOzd1iiZAEGjtELlRt61JByNL/2uayWUSNdd1AgM0PTynwX8/vMzTdIz
s6m1vsY5t8V9jfpx1+Oeo9b41aqHg2mjJ3Up9tHUfcl7y2cKBs3qVqCCVKQyecB1dBbxAtMG2OQn
GNrbtamf8UoCqd7cBKQDVrIM7LFYfwbdfdoYlUPCIQns2Af7619s8p/vi/FKjAmYc8RNEqZkz9Jj
LfOom78fGBmQ1iL1fjVRFVWJLB4iDb/f/Gx3nz7f/vVbvk23cXHhf4iExGvLXJxsbopYWwPI4zI5
3mzu+zEJxnHwb0vaiiLR0vybrQc93GLKS+tbg8atCm89s6Pl5AEpjOOs295IlN6dJzTk2jJK983V
nckUbiMjt9t05pCJApmrOMeluNdo7VrNz9tr23QWZ3KE+IJFZj5n9aKGc/ECTgTDeI3jv8hagBzq
z/4JD66BtB0UDTKQfXrsx/mxJyiKVai5RDL89HUb2GrYZ7JWnTwz7Jz3VjQPsxqqU+qv0/n4g1UH
qYm5AXMVLBhyEoNssGi+ltNLpeIN8PH2fm6dGyZCIn5AGgbZS+HG7dRioWBpwX4aCJZO4MrHBNtB
NjZpSyMxsAXBCor4+D9Bil62BqpSWOWYPHJ2arpHZfjUJp9AEBKoreRZc81xjD09lyY4Y1bTaJpG
SEMX4Z2BARIpCEcmvfYQwwRErY61MRzKtPLtpvFUe3mdpszv6vigUuL3+fItbmyvq2uJe7zuy7j8
XaITn6u4S+h61hYvXcf5SaMjt5Dl6101OyTccVXCgkjW97t5wn/2XowTE1tL06iGZWr67FeJ/mKO
il+lbRAz2XBGmSjBODsAYs2Mw3C6eVeMz9Xol/WBylonNy/Ds/MVSSzHYl5qTNFRwwhT7xiZdpGZ
uVVePpAmcucYHa4xuLPT+YNRZLsuK57bybybazAqsHzH4ubQoBWCJdynceYyNjVenceH23a1lS/C
zG88R8HQjCZ8kdFzTCunZc6q8tldWWK+oLIj+rFvHuYGXdd59JDUiD2L2p1QAr0te+seOxe9vhzO
fIrN+9SE+qth0wb8jinB7c9vGjPIqn5n5YGaEVy9iXqtgucAXFb2y0GQnue9mzJU9LtXOr0liQwb
siFvHfcE2lI8CoBNWLXubDmcD06rOAxJkSjg5U79VU37me4M8imWgQxXzyCEunhMrZx9FMRi4K+6
FJVkXHXMJMfOmfOvxl5cBo6Twk4/2JGKTq0h9wHV3E3KvLu9pRu3GuRiefAQqOOKcyLRQZM0UZ6o
4RDvTeYbiUdl0703lOJChGCbSJwORq9jacpYeKT+AmTd+9XuQoJwbabq0Fg8xzlZYKkBywh4eob/
UYRwW2aFMo7aDBER/9i2d+m7UbKYP7nO7YFWw4AsESekxXGc5SzDm5pp/rAEwMT47z9pMHsBALo2
K1/Vo7vBSHru0CUsav2Vj5kPdODPQorQ21Iom+C5jioFxtOIOWPWJKzLubWEinPnmPtaSd0FTX+3
17Lh7sHG+0eIcBpKAS+MougS2lblKiXGZWACNHngqcThyBaz/vmZA8iKsWAO17EYPUhaz8nRwygR
sZFMWUeUoOYNhPRa974UMaEAU3a6s4QxOc7THUKu4WU03p2lBHsx4JqoU6yAjassZdOZiTWoSziT
fdPsm2IPaM/tI9mKJ0GPDKJtC1BGsIIKe8VU2uI6mueQadohUmM35f2pB1pnYFYwlMCbE22ft/2v
jrb3FtO9ocm9jsqObMPb4GcAp4C8FNiIRWiK6gyKrdd0Dk2PZdzTl9K7vdAN3bsQIOheQvQBkGNr
DnVgkLOg0v9pM9XNm/fy8EG9gR1EawkaNgG9ELYzauNqQCUO3Ovg4HMdLvEGW1EC2Jrx5tTRhLy2
tF7qHQrJHUjmlBmhzADqU3aoae6V1j2nyg6tru5MnswocxvjWbW+v38H0eMKVAwAGLhXBZXvI40j
aaHSsDV3nf3dqhLk5XdUUsLfMCxUzVBfxGgTlExF1pkByMWl5oSGLHvIu8Zv5hQEJL+K0vFQNf2L
Fa20WZhdZiLLI8T9Gnhw6dxTPbTH0xK9mf0pI0CHMRlEZkv3gPIE7geoko08QaPpSZZNkMPaQDfu
2tKlvYtmDomObxnRmRwRFNvOWmYNaKAKR/vJSmu3fzepPbT7XIAQyaHYBHwUhQCV36HDNpNB+K8J
qFYBILVbUcM6sERCJJqOCQjdSlUPSy1T963RN25F+tRFxTt/oDHyRNHS1vvaLN+0diQuno6V1wJL
4DrJIKvgrLYqBHcwY8ynB0MIsiK6ENzlRkTLRBmNsOweagxvKB5IJ3nibYvAnbsW7dHaLXilvuti
oA4qIzTb6i3T4wfbKUFQawS3FX1TMYCl/Y8YwSuNPE6WToWYVAffqT3601/kM7FXfySsJnB25eap
3aWmWRphhjm+waR9vL2AjZAelHsrNxgK29ePo5QsSVpURA/Nzjeiez1FkLJj/B6zEqVwms0zOZMl
6ODcTrgqcEmFRa+5mebZFXCuspTR5omcCRF0q++bmbW/hXTeT/X96GyYETo9DLCbITgVAweTobg9
pAkcDs6alsqDZs3H2yey6dPORAgLsEZNLZQ6haUmpX2P3trWMxVQEbeYFuZWejHt3i/PQsrfBMQZ
t58q3D7Aa7VmrxaQ1+k+Bqy5VO89jPLz2/dj/7FhBDPW1sI9BhcITs6aq0lxqkoPlfpQscPh9jq2
Dh5XG24CvH3AEC2YIqdmluckhgvNXOUtl9GHbCnv+ecFOyzK3pzT9VgGPTA4Zmk/2LoEJrjx5kWw
+GcFgn3YcR5hgBdWEBd74OXLAhWCQ6EEaMwu3Uk2jE62IEHPMNchjzHhTA9pZSMD/jQSAmDf/vah
rB8RPT3mj1BrLVeiE0YIBEBDpXcFZXqY8o+DgvGfaA2OjX80+lLZzxxu4La4LdtBTR2IWbzg1yEP
l84S/f6NA9IuHcgTDRD8F3NQ/HRkGCQY3Ba0fuh6XX8ECZsXgd87qzUImtGLd9ey6dQnYCbjSfaS
I5vh2zWVxTqb+g0KADBVkvUfwU5Lpx0rPnE9nKZnOwnSXhKzbX9fxxsVyQ80eQnWWfJpHb236KGR
7KvMdUbJlm3pG6jv4AG0VcdF+0TxvLazqtJCOu76YoeSBM8kz7qt4z8XIdholoxjhhYgLUxA47/4
k3ZXJuiLkCjZ1kaB8YGA0wADc1Fku1SyfolBj6xpWsi7unFTQhfP6WoZKHBLw1aiNvDGIG7D++1S
ippWlE5tCkZFQoN0MY9O5vh0VvBGTJodtd49shq3GRJeK7UXSDOuWJjGKFbMkqAohkGDyZdB9r7a
PBpqAhSG6jvAQYJlak3jLDPhmO43x9GLlU80aMomT11j1hXPMUbjL64DPPGRPQT9DuYfCKc0LkpJ
dNpqqGU/WNWTITPHTXVeQYhgHkdfrLFqyVlc1qD9qOhyVQszkvt1Anain4TJfPTmrsFr4hGlAngq
JkMaC2MjitHErlWGqy6mTyN1p/MTbSXh8pYgpDyRIgcdCzpZhNW0g+nMdorT7weSedzgn7VRa12N
AFtHOem897vPc3HC4XSGYbIckwnC3vgGrsUsx+zXXTF8ps7X24K2Tmllb15zBmuYKzg1gkcAp46C
QnL/1Rpfo2XXyPgOt7fujwjtUhFqDcCqZYAIqzmmTlAtR709Etms4K3Y4HwhgjsgRWuzvMSOAVC/
TLv4Pqnc0dqnkUt/RZF/e9c2hUGpMc8S1XGkXy+XVFWK1lEFxprX3XxUzcz4yNTWwgMhJ0djclAr
qevR9JHXZBi4HWFowe0fsLmnIMlA5ICCKAhXLn9Abds8SuxcC0ncP9YN/2dqI9RnkLVzh0imjJs6
ciZs/TFnlhzXgGbPSgbP1wTNj4IdpLSvq/WI0cLaPI2bH0lgdBJeSsiNbCmd1bcOxoc0fTLL4+3t
2l7Bn+8LK8i4hkGFKtNCpLXcVvvRFIf5L/BNCNv/yBB0Ip/Z0joDZLTRMnmTsXyB5msYWz18+d8W
I4RWQx/3jJiwJ4Bw9kjTuroy+Kls/K7sSITAtE4mNlU6pMC/p27TWoeosP/Gqa4zi5EAc67HL+fD
TKsB/VBQLD9+VFSveZxkTBabR38mQ9gtCz2TioIBlkDKvCbTriOHfvj1FwcCthIAwtZ/xJJY5hQx
JyW2SsvuiuhbqaeuOkaSoGpzHWdCBC9adVpGOhphHcZJbRyXTYGeyhixNw/9TIjgRFlfpzk1IERT
nlfGjPdnB+gK4MC4ijWphfE+l3aO7toBEx0NJHJLZIrfRlUWdFwvAOR+IFvEHBLcZWB4vhSwqBrK
+gpyuBPmI5hu0b2bbmxlbgc0CtSuv3nyBLOIyDw1CjfwCGBqYE8YwbBIHrnXrh31XHQBgl0F/CtE
pPepp2lpugmJSFrN8UM8ks9ohgf2Kis/OI2sg3t1SpeOFylPlMfBn4ZszdWQzTgaucn7XA/rzl/4
N8xIRL++Gr+CKuW2jWwdDCwZMoCeRLJO8PBtAxqJtOn0MHoEwiEqJA5++/MAZa6DiPDyEBR36jTM
cmd4m6n8fsjdtP34Fz9/LbshQYPTvxqhUwyRoaToP2tnLxv2nRbe/v61dWNfUNJDYWVtkhZZ7BIr
m2zmJEZYW6hCHVITGEiJA9nYInAfr6NKkMwEtknQXKME2r0Gzj4k+UQ+VakzvipToh9uL+T3s0vQ
KETH4Klcu7UQmAhinAJoy66bSahgqlyHLDqont6myUJc8lIbumtP+b5J79rpNIPla6l+ZL3EgLYW
CmDkWi9Cyxhmplz6ADC+VLGhK2q4i3R1X6ba/vYSNwx0HQ38n++LhbClXOJe1QAynsm8i9s2mIrE
1RoliKL3ZRxA8gNfhiI/Srrr20Z83bCIxe1szPEzBttMEUoOso40YSn/CgBJxNoPDGS+mK0Fg2UE
LvI2fmZR55bq4oLm3assUO4akk0Ty4f/ioKbQQIPlXY8cC9PxSmjaZ5oFz+DC+HgsGk/JdF9hQw3
3nauwlS/zUdgWfQ33uWPUaZKlEIwsCvxwvWJmKlPp3SKn83Z/rYY2ouRdPtxkOXXBN37LQazw0Gf
+nugnAg4GliSU6uMolNpl991cEi4HYneV+j9LQMJdkgBXgtE8oJ+N52WqyiTKydtVlwNabQmk+id
CP8TRYiwXIIboZmNXjkNJm7RGNyLoADjB/SSftbqPjQby+/b+WhOxIsVQyJ9SymRC8WrCgCj68QO
Z4ttpFYVnSYr27Hsrep4kM1vbJHs46YcJEOR2cfsqKtmxbSbaK/mS3SqC4xNaD+DnsrtrQ968fW2
v9jSCchYwVIgNURy71LzqzmrWhO9P6coCyh/5DKO843vIx25ttVg3MRK8nn5fdh1CsYFJzr1+Qe0
necfbv/8LcvF94G5BQgIveJi9T1VFscuolQ5dWaqQSMG6hUKje8WQMQfe8oHX21z28XA3fYAdArx
i3GyD8BbyBDImwsFecjKtLa2+AguZFzAE1BoHFrZ+tajIeub/Q2ZO7u6Vq0HCBIoEGRg1xyPEESU
ejPSidLoNHdJFWipuXil4SBTWoDDhWUk+zqPReFrRW3v0QQLHpchYvsqVQ13LqPkR6fyZDfxuPKs
tgbNCumzPVhYvtlNbPucRAACcj67ealgUmLV/0od4z4djJ897/XHpdV6f2ApunWNeZTc/RveDysz
MP1vJey5muat16RImWpHJwVE51FKgzizQrUoJZf/5gHhMoEHRNrv6uZFQktbrA6aQu3ILTPm1RIB
Ip72/4/ovxLEu3eMq2zMlEQ5RdHoFxwpD10rvZJaz/lieHZX3Pet4jZa4fOF7HWrfx4M+34enUNs
FkfT6L2V6NiexkeUDQOepweSy/g5NzcbjVRrLheUSGJvCTHqmsXEhppWj6btI2fs1rPk5SzE7f/u
A57MDvh00EYqsgFmjTHOlUqU09x/iNTPRZb5mlq7i4OxWbPEAdjwH6JZrFMzTADOViTg+lvO0j8m
10ejSLP4Oa1wqvV3xTb9hO/7dD8rmmd2x9v+ZkuJ0GJlw8LRgAsczqU41hd1izhfOU3zEwPK6Mft
z2+qEEGPN1A3FL1uYiDS2mnZDtqonMbJIPdKZKpeYtDWYxW4qdiC/su8c5AVLxv2EFl2t9cXK/Pj
LvoKGFvsLz2NghxUCh+Bdoq+T5lFvCrXByQblQ5Fm8G615s6lrw/tnSKrJMZbCT8Vszc5abUY29q
Y4ZN6ezPsYl2Kg3v50gGl964EcHD/18pInswknycV6mhnFQCxfLYaz/eMyaBWW0KAbMaiNrBx3jF
o9TZRm1ORQEn0RqOr8yg3upSjJfGzBoS2HUjg1ptmQrqaXDqqEWtiMnLrVswkhIMGaVyUkzmVkuC
+XW/Mv7U1ZgRrkpMZVsWarZ0nY4M8sFLWZQmudOWWJuSoEjUxy7Je79cTNwFYNweZCWwLcsEsuu/
4tY/P7PMDOOKKyPD0hZmuDHZO3PnWs4LXqdpo7lN4d02nU1xgBqjoWEtuIgFUDoSh7XVGngWoACC
B8WwKXevG2DUlGGPNzYSlzFm4oKLg6woucuVGf2QNDVBbNYnI2hx0tchovtRSYOmTVF8XSTudMPn
nIsTFb8Z07xM7Ak3/+KCM65/56zM1V1ffF/Qwcxqc2s28f2lRJzk5rK0l8g+9K8A8N87SEDayB2J
MWC3gmmLHgto9R+a5celu+yNAcFJADedcDcdcfWNZqDmzkeN1a9qPrgGKlmI+l6mcXyoqwoY3FRi
6xsag4WjuQR+FtS41rrvZwpqzpOmpiUiqiXaDZiPmtV3CsByPEkOU5wDQCWrB27qzZlAYR/IzAZO
bTU62crwaHDnriiwbgeR1Tz7i0IkFiFmO/7ddzAGgbAa+NOrtxiQSFHBlxH7Phjo4y/6R7oUO7V9
NbOPpVuDknAE/dlwqBZ9jyIEw1tKNpFrc49BG4bUDrjp4HQu93hWugQMx+szBrUuXXnqJ1DD7swO
M5u+ZIXkHlrtTogFNPBV4igBU7Cviu5NBQA1X99mAET5emYENnmIpx9ryjuCH8htLzIlz7TfQzuu
ZK4MChijt+bHhAWSwVbnvmyiU2J+KCfuVibxU5AALTpQmF1oTV/tea+AVxB/Nxh6xx0wLbaaU68l
pacUrcfz2C0TvPGWR26pvoMZxQ3RnzCieF9Ohw6ddflCvXalgIgOyqh5TL+36vtUnXFXJK7SYaJB
7qrR3jaeGN7c8fiUpm9GdDA45iy/Kc6X2Tgu9TGZRv+2x/3dbSiuHeoFl4uRodgAQZ/bZMRjY0ij
Uzy9tkOQzye0b7tWsrhk+W7OhduTg2YOz4rxVADGU/IEeZQ50ECWWY2qayLB3qGj//av+s3+ffWr
8JOQzAVJxBWfQ6Rns0ly4pzM+HHSOn/qvziI+DlBe1pNg3lRgAbfVct9Wb1SDXfSjHFS9TdFXTzD
wPQG9k/c1p6eVqjUhkNn+zpme7bzbu5+RezBKXU/qmWZmd+zVa9/NGJYaC1Ih8WwvItqq2fMwDx3
/JqCVaBrAIw8/lWMi6+RO2V8KfQOD74vXfVY5lbAaTAgf6Mle6rucp1hgjcFadKrYRao6N4TJdtn
zdNifaqG/aCf2jJsnZdRPyzT69BlR7P4kdeTv6T2oUokIbIIVl7dDt764GlYMd2gFxGuR9teii5p
I/1kdBjJmzwp7V3O7+cmNKDyrHrp6p96eizi3bsHJv8WDZcOfCLajyxwDF26GyTyx2aIAe0zo+e+
eqzC27q1EeiCnQ+hOVhTkJoRFV5v+ZD0VW2cwCr36ExgXzWRp1veSV3z7yrouoA1IXnVdGS1SJNX
dWOcwErpd9FDR2rJk3sjpMBC/kgQrr4JhLhD2/Yo1gGuaGC4Gf1ye6e2BICeG91fkAIAtOgadLOY
JgBFTuj1c12rzf5iATa6onAQeBNcpcdogVpIi+z0KQe37CH//he//uzrwvY0TevQvsPXq/pToT3Z
rWxczMa1iCE0SLitXT2wF2F7nH6mQ1zU5qka9Ed96k9ssj+jpP2JaZE/W/FhMlrZVIMt5UXqA5A0
jDQDYRG9tA0gk0cyMCjvwFpciq3VfCyHKQ4KDMeRnM6VKBj+OlkONz5ufoCfLkUxE0mQtO6zUKV3
TQEc527pJWBBmQjtUoSGoa7DgDEZYVLMw7HX0OfZYHTGqdRsGYb/KmzDapC+XPMLYCwDOfylqCUu
CxYnEKWOsV+P3V5lzHIds0zQE0N/9MD73la/q0foKhDcVZjogx5KzES6FEjG2qCRU/GQp18S844k
bw0MKJXlq7bWhXoxiMpx5VyPAMSECy3ve4eH5uw0uy7Jd5Xd3tvV+B3PtoPRWb9uL2vryCgo9ZE1
R/LpqspaL3SMI8fkKFOaoGFM+Kc21k+VJgNib8rBHDq8zdA9AgDU5fZlWo7X9rLwEJ1EwIYg4Pxe
dxL/dmXAOCKUcv8rQ1A/FqOLgEUqD/FC/KHr8ZeFmnfcGcLE6r5rcfkEGmVDYlXbMnUMO4ROgH5H
1EPUPeZy0jnuUfR+JR/NsQJH+CsKIfpwj8ECEnHb2/hfcSJLjJLNAzpwKAcRKDho8DZUhxpzL/9C
KcAGiIAdvgnbuSrp2SMMqPKY91mThRnGhxaTFRqzEy6jLO25ZVIoK6OIjesIMA9h70Z7jghlVRXy
FkzuerwYX1id7If+UxrB5d5W9E1hFqZrA16MdhOx3j8bRZwhPVCGc9P4pY7SVJkenTF3Z0VWN98S
tXbqgcENc+JRxbncvkyvaNrnbRX2LbzR+DJj+Gq7fMdT4faStnRv7eZfaSEJkPnCMeVG2XNKlTKs
s5jsFL4SMS8GplyTH6bGPiJqfVA7vZNs5FUUASsDihr3JFDtaDkTHGGisFa1GKR22gNRHhxJAkD2
+XVzz3Sv4mlfpHVchbU7Mt+S/fotAzr/9cKemaxsFa3Er7dfyxrvtmHyTEnhWLaC9djOVsCMJuvN
dQVLGiittOlU9nnRapje5A36TEDgc1Ce0PB8W6nWv37x6MHxAl6HbgW82lemqMtfr44kGYBlr8JO
WfZlfjeNuyr/ysoPxXQwtH09ywRuWAsuPLxO0M+C6F0EYPVgSi961hRhodbtPfjslQeLNyBZKDXF
j2dwFdxe4Ka8tWkTFwVK4qLXmZqljOp+gjxnxz6i/PmzkLWy/GbtEDYR9xBiEyDZ0ZYlbqIxk9RU
wMkW5iYYF4BgYYo3wqY8J/LAJ/DcJErAytFTMudzlytBY6SnjM+gxphbPtbPmoGqYZUS5sJN95/K
ZZnuezvhMWg64uojjpCA89zO6BFyJtes0MxWDbn6UFEj9avaVIOqSBvXxF85RoU+umbbp/dxwiJv
akb+3NYmvlUprPAqpUEXnBrXDEyBTYLTLj0z1v0MeVNzWYICGZTBRUswZk+w2Dkkqro84EGnHKeK
Rj6OiZ1ALFGQHR0p8teAoGBcpBMxV6vz19HuyUmtyatdRt+qVMHEDJZ33VOccjUYFQsDoi3MXwWZ
paUXLmX2L0KB+6GKqrnOFJskwMP/k1m1/ENW6SxUSeJkPjMxWzpakubICJ3dhMTkDr3A0ZvDNW1w
+xjjYhWeal6mF8Zdnlnr5FjSuARTQZ7yaab+WPLxqclzC9szNhIV2zBRdDGg9LKmMtEHKHoAa5gy
ivcV7s3+4WfeEknyeUOF0XAMvBTq94D+iUScRmdjqoih52Gsl266vBL+mI53AzbwtqlsOEskKuED
UDxHICC+iNi49E3UpUWYzaD/5w9VYwPFIQFvbGwWYgC8SHBV4tFFhagtIRScwFWTh3lyjD5asywZ
eO3PVlgXmrxW1r6r4lE5G0tLaiULrfjzyIHtr2hwe5e2FgAKH3TMIy1wnd9A+6WaKklRhGntGf2L
KaumSr4vVrCrPJ3zaMD3dSdwAqQg/6efL/ZzxA6PDHXG5617ine7rE1+vS8EV4gWGHQrol8ICSDR
FbZzFjcJr7JwMXuvrfojpSeE6PB4R1VKZL61VefCBMOzx8zIuVNmANrd23AnmiSZvWV4K6oOaQJg
YJHruLwcdZ5Ppg1EQdjFQclbt2elmxO/3N0+kg27w+wADDpEDK6CS0d4LA1JR1H9yWESS+xTUpz0
xjhEk/b6N2KA0QHGFiRU4tEgTqwVQ0/zMKF9iFqDO47aoTJk/E8bEcVKLoKHOpQAvLdCOBw7S5uv
8/vCWRldzekDc2SBTh6BgzYZeHWG0Y1kbYsbirAeEUJ9pG1BzCcESUwvoHOkbMLkWckL9MWV7zd6
QNJB/QEiGBi+IWhCbrHGtsqyDmmFfJ1ryMomG2ZjrF06K2EXjEYka0pLh3LeaVVoaH7+4cP00ky+
DJm+oc3A9aJgioGH8F4itr7We5KxLKpCkHd+HKoAU9JOY6/Y7vJOfi7cIcgGruSg0Gr8V3wRWQXR
a4YhaeGUV16PfyU54K3jXtmiV1oHDDkUK/ZziyMqMLEknJPMm/1plm3VpgDMhMQQOQTGyNddGr6q
wMMbU9KEqAfVfoZ/b5vi1vdxn+O9CPeFe12w+IyUjjXmDTbI0g59l+woOd6WsHXY5xKEa7azatLY
8YBXCXgBY0vzETQFyvAP5s7cFrS1FNAeoD0HJ4KGCsHck3SZm3nS6zB+q5ODIyOB2vw8wneUZIDM
QFhyeRKWMsTqbJo1GkJe5trTLP43v/9MgHDUbORVn1AI0PM9UffR07u3B2VXpIswlRM9G2IeQu/r
XDdrpQrbtPlFWwT3WvH+kAcPAIwVWqsh8B+CMqElfAFaaaxC2gOaDcCbZIc2VOni+4IqtUTtky7D
98ekPXJl/Iwczs6M0gOyfJKbcOO0L0QJyoR2beSIEoia0RaA4XSfbx/GxkV78flV/NlTvewXrWwU
GIWFUUq2G6E6JevR31wB2vxVENog0S+et5I2edLFThnqZolqO5A9ijO/cz7Q6l+R+gQMFUPAbLw7
hOsut3qlNKMSJ6LXwdK2r62u7/ouD6JKNo1icz0rjByahWqimHQik5UA1GtXIeMPy6HnkqfN5omc
fV6wPlOtMXrXNPH5lh8tNWhJMDZc4gtlaxC2i5j5MCEXXoVFvrOz3Xi4rVWSz4v9WHgNjHXGrCo0
Cw9kuIoMv7Flf0iZUJA9WUhgiOlZLeoqnpRQqboY0qep1X4qaZQ+dzxWjzodF8nlum65EMEj/kCT
HAogQN+JGly28zBRvDRB9lqQx6WzEk8Dbambz73lEVxWfsRT+zWjqSaDq21oA0VeCKUQ9OchyhIO
qs15wfKpLsJZz72swzCiQwyc3O3j2hICh+ygNxo4KMDULp1AljtZ06dlEfLmZ169RuNTVH25LWJj
C4F5+CNCWIfNSYY/hIgqfTNpesycvR053uQEuRbv+uTdpcwV8Q7qAQrsPabSimDfJF/sQsOk1HBQ
MrdbdE8HCZGSD34znKrku8Leb1BQR1zJuPhXFK6wvlmfFWqiMrESbaN3wbfmv4i3UdzHoEs01GGA
o/gkUiJ7NMHlXYZGtIuVn6P1/jvz4vvCncYqnXfFVMJNc+pq00+++LdVYMMpQI3BGonWkbUXZ9XC
s6um75hW9qrCQot6DXZJFrZsafGa0ETXCNK2iC4uv490GgFyaWEhd7xoOCpKUFOJX5OJEOKKJo4K
1YknFo5jHWAaVUj6+pTW1v72Tm2JQSgMihGUJJF8EiK8tDJT1UJpY31kO/DO3T6XjdmRiRBMPukd
bXIwLzfMhqXaY3xNC6wdAwNzS1XJuctECaZRRxkzpnrmIc7t2RqTJ3M6LsOH21u2cSMA8AVQ/++S
E5qALw+/HmxnaQakVdoiYPSwmK7aeNE/t4VsafC5EOFcqgnP4djReDibzo9FaWc3IqPk7LdkgNkV
fDZrJhBB/uVCtGnBOAfCslAzXDQW5rKJpsL3gezACwsPRMwlwIgchGWX3zeqpVFKSAj1dg6e+noK
3rVH6/c1VLdBT4BXHLoRBDdC9IKV6chpqNjfhrCXDTTY+PlAb6CBA90OGASmCcqE2d850WEzoY3Z
J+OL/n5GCvz8P9+/IuWMs8IyG5sisv81lw+YYIAk/PuO+PcWoUkVfQlgEQKrmHAEDTpDEoOMFEAK
001fWzRz3j4DweIgABUXOFqQL6HvGhDOyzNW0aXXdRUbQiXb5SDqTt009m+LuD4HiABf4RoGa4Aq
C6YQJ1E2VDrmeWfsc5Qwr+1+3RYgGPS/a8AOWcjOGbjy1jWe3RZWbyT6/5H2Zcut48qyX8QIcAZf
SUryuGxJnl8YazJnEADB8etvsnecfWyKV7zqG9HdL44GRKBQKFRlZfZ46+7NotqiiT8QVVhr24Ku
JN/X5pk5Dg5dHz3vMU9sE19qoWnybWRflauZ2cVNgUgUmvhQrzjJCijdKIu+MlqIbLFQKvK7bVzf
dJLf59dtbZpp476smwE2t8HO9HbPlLU18XAoePWLmsXP89MsLRvU/pAChqgTOUnQ6gzcSCNvmn02
3ecpyOBLP7OHsJaXy91M4AgUK1EbRUA377eG+KdylGuqve3smP3YeldOrHyaP3XxzyF7O/9ZS6uH
0hzYdNBNC/c7s7raVjmQaprai/EqcfdFfmXWK8XxxSmmFlrgFqbLanb68b4wikbkzT7JLJ+Tw0Ri
TPnmX3wH+men59EEtJ95YZQ6q5xYltqjXcHqQ6C+bbriAZa+Y2rQxcMeSXo8hb8bGklQ3tUs2HPB
nxSqr4w8WGvknktWRvGuB0GMPTXTzebIJPKzCI86eOP8xuXWD6+yt7yVIbfp9fkVmxzWlzfeP/5m
QueC5BF8SidPyhQIfXTwFP2ejo3vltddurE9IzS7J+S5/4V//jrXLPiKpKc66FD0e6t7pvQFgsO+
SJ/Of8/y0k1GhqcCZDVmloyKk9EDvt3tgYLX022f3fAxoGvP07VZpr9/8Ta2HjM9U5jF0vqdHrf/
yI+5xg9SXwaK+c/2wM6Q20Zn04lUeBc3XiLNut+DFdEfwdtVDCu38pI9g3rxvzPMNsXuuZdnnuz3
0vzdVzdRBh2hNczmP9Hb3Mrg/JEEQ/IWRYfZerFISVoMDJP0r8nwUho3Y+5sLK+AsE3mo4dKlW8A
dgaacSONO9mIlY+cN6b/s44oCgHmiFck1GtmoQGNaZK1rtHta4e/ta55kzH9mHPxMFJzYyI3Nwjz
1p4Y2Bwo74yOfD9vlv+XH4A6NwFjLwXh0HeL4dB4bjsDFkPlgRmfeosnebkV2jVpXmm2afiV0u8s
cyWptmSnCLb+O+vMH7JBDXXpYNbB5r5AYCTCIf0V2ytOZG2amW8XWdHY2eB0e0HfHPbOqy0H9bq7
Pb+GS7HX14+ZX/FDZSeoAHR7z838hKd+slIWXfKFYI5HlgGZJ6SHp79/OdUSsMo4GzoYicx4QPo6
jMdip3l0k5L4XXPj1/MfNB2tk1OB0sx0jyBBPPdVJvzUkERjt49EDszMtV5WftNf650RGmiXLC5M
pfznEEx8Kg5YC0BNObMGrwTKxozjfs/fsujZclZCsOlWOvmcL8PPrKAAdpO2FYYn/JE1SYgO6ATU
waDc9BVgPh7IH7QV3Pmp4U3qbnhwIfKHTPL81WXKJAW9XYzkTfXsdYZvZZs0NgOevpzfqVPTQ2SE
uspEiDABY2ampzUta0CcwfaV7wxx4OHf8xOcmh4GR/UPhUZEFoDEfDe9MTFYn40D2ydbT984n97g
G/qm2J2f5dTXT7OA3AHlWPwzjyugBJmMaYtZcpn4vom25gvL7zCxbzPMIStV3hY2nWbQ6baIERqv
rNPCRuBlh3rsxJaAfrLZRiQ1Cmccyq2IIg9lYMb78wu0uA24Z60J1Q22hPk2lPbYJWaH4V2Qb6S6
n7fvmhbqXohqUXh+rqXNMNERN6nngIZ6fvr7rkD7dJIzSFcdXbwm2AY85eenOHUwNoJH8EtAjAAJ
4XnWQLa2mydtV+1Jmod6c1OPb7bL8YhoNinbamQNvrK0fF/mm2cRMqfpeV+gvU0Ai6cXnl/Z6dEq
Pd0nvLyKGdqDzn/g0hpCbxiUE5MXgPzx92OjnMyzmUXYPiPpq4EEpQcWv6HwLr550DWF4v+ksAEo
mTVznFbGaNmkLo4/BOyvIRn9bz4D74mpBQyItfmbQmuHkpadxvYo8oEs3P2rMxBM9FG3Jma2EIjh
SwBf0fUJwn2SYjV7Ay4gydCAKFEf4NeauGbj4BOn35jaleNc1+XT2Oj4ERWS4Q8F25zfsCUL+Tr/
PNq00qYBRU4FeW/+U1r6XRkBCQRoxzaW7NFi3kp2f8lAwLwLNSCwFk+EFd8NBKndjNZDXO8BD2Go
9Sp9uBLZvzCPr5NMH/0lbhhBylODL6wGkDnUhB8dzq/Zgs+DTSCxjxwKPN7c59WD2YCot5R720/B
5LnmhxaHx+Co30Dp4aQRCKhaOUZs4NB6iP26fa1WQt/F8ScyGFAtIrfvzQ6P1KKszyTGj/hLiW6t
5/Ors7DDE68NmtrRmgng+vT3L4sfRbobN2UGLFOTbB0iN7nz0K45tqVvwIUAvR/kLhA7zfwMIA+1
QLIMxen4p2pTX/UrgczaBNPfv3wFaWu7RfTE94bzKqxPTz+eX6XJzr/HZhNr5/9+wGyVsrpNOltN
cIoy8lt71wO/bd8S/nZ+moXjDXwLsO+APCD/OocAVV3ZVmq0q31JJFTzpCV8gyVokTJfo5a+abFa
ORuLuw84Jmj2wRCDQPr7ugH7WxWK6qgOthU6B3pQYYrYvdU8uVZmW9ohtCohcUXBN4eKx/eZhoqL
jPWG2KdNODyxNdqtpeEtE6ZFAFVGW89sg7woL0rq4JTEXOc3/VD2h6pJLoTjTeHZJLj+31lm7pAl
QxvRFGZWEe0m76x73qzxZy98CFr9UApBFAsdnDlMy3IA22ljQ+3JR1/f9OzihAhqB1+Gn23DKOBg
khTDN2CWehzJ7rwBL/76qU8WALMpWz39/cs5BKUd0joCw8cfVvNuamsitgv2ijscoRg6sUGMM3eG
GaeaSIai2ROItxBQLhRV6K7x2y99BNTvAFaES0SbwKwi7KZEa0VXNvvS5kG+idI1SfkFbwL86wSH
xntlInH7vkpVlZZJY0cKBcHbnt+k/e0AFR8rPL8XS2uFevbUVK5PnCWzs+2pWsSZhrUaQLQVs7+A
uxiQvTk/ydJafZmEzjx7C8LvymmxVrX9JoKGrVx+C98AfSY8uSFvMp3rmT310GaTDdHrvRbtMiOQ
axCdtfGnv3+xV50TWlY2xufqRvOeOjMY+YqLXfDpeNQ7YFiaxINPtsEAT5Xe01zta+yw1IfQMt5q
dujZIW5eL94MD+3IFCgJiImeZDtJLXX0Z3G5f9M9tJ6sPO5Otxq1ZSBTgV4Db/JJCq6pPVsZKbH2
kHypryK1EmouDI/wDFcQ8FJoB5mX4vXRsHnCehMePPYl5LDX0F+LE+BqcEBCilfWvIICDInbo9Zk
7UX896ZN/ly69v8RLUN7A6rMJ/3MRSuUrmetvR/uixpAqJUAZOHHTzzugMDgqYs31MxQLROtWGBV
MQA5N7YmG190d63T/NQrgefzH6QQ8HE4cpMhfzkLGbPr1GI6VBWkn9iB9MATd2VfSHUAX4T339Qa
Dcw5eIbmvRNDmihSNp2+p0CpFM4mc8mWOZdrzmMWXKBYKgL3NGfsEJboaaQJY49Shl+519qw4cOe
WCsZz6UlA0ELnDiaiBHZzrxfFTvu4MWjsa90dkVsvAQBEv+BHCtEZ+nl6rnIrKIvA1JBcOiAY3zf
H0rjpNCiWtu7aDd8TaKX8wZ86grB14NO0ikXAPbZOZIeqpxU6ILTfdqq5wYNX0yavqdrz+enWTDk
b9PMnjNpYVtD6Qq6L40KzEp+26/sycIEDqokyAFOBBcnxb/GUV5a6DiIlvxtPBn5yu+fVvn7SwBO
HKDKf7JoeMvMDmJkZobDKsPel8XvWG35G6nuemNLxm3af168VNjvSaqboHp8UlUGbWqd5sK092JD
4pvsQrTtdBLhCFGLBapuytjPwpzRNpOxJZqzZ4afoX6yli1d2oiv48+SgTQl2UD01N3rRxnlQCWt
SbcunD6ENUheoVV4YuucbUXr1R5zq1jfM4CFOyiN50nmC16iO/jq4p0AxS5iWpAyI0/+D9HpV9eY
a2U9cEH29U3WPkZrFLMLK/Vt+NlKtYbIUi2vyR58Y5GfyeD/79fPjhxIFSQpewyf2mGWBOlaI+q0
zrMjAbwhQAPo4XRRMp5dHCJr7DGLs3FfNofGebTyjz673DmBrAFZZUT+U5J/ttWDxluhVVLftxn1
awjOod3V6leqfYvfgTcFok0QYeI5/N3BJhbJR6fIdBA0xH7e7/vaBJPo0/nNWJwESD3cfwCLoCjy
fRJu0kbLZET2vHwY7b/oT0Xv68VYETTvoYkPQTMKxgDVfZ+jyQBnRbEPgkLGTZwr3x4fOmON12vh
9E15CpBoTM1pJ1zofSmiLMozAnLrz8q4i9CErAFx9Xx+uRaOxrdZpl/x5eSRwbVkJRKyN+2/FXnM
o+358RfcOfpSJ26vqdEWSf7v4ydFBvGcghGIzBys7EWrr73y2gQ3qbKFz9b02Za+xkLgA6gjnpUn
ZfQuzj0XBDFkH7X2xu3AZtisGfFCpRxyo3i2IoRGV8sJM3jUorwrSkn2Bhl+yc7YNCXoIseIXxUo
Yie2uKK9tXEqZ2NAvU/iNlt5Ei5YOOiGge+DrA7iyXktTnRDRjTLG/dSe7aHezO5Ltrr87u2tI6o
JiDdjzbVae++75pKI66x2Bj3Tubema36EXntyltqybzREznlkxBJnsjQ6JHuxLKYphC/jNL0ucf8
Dij9fwFWAoMZ8sfAKU2dKXOvo7ALNhcdnD+pRp8z1/LJ0IdOaqYB5/3L+ZVb2hyU5vGWBmkAkgOz
q4am6CiloLlAF2Aa2C0SKOkxSpPw/CzT+s9uBIBs/3eW2Y1Dq1SzpWGTfanZ92XV+ArcsHb7U0vV
ziErLuL0k/4JvUEJi95JpGknY/niIkAqGsu0T8Z91nBUyvVAt8qNob2d/6TFWaaG5SnYB8PL7HKI
EgdFrMId9nqkxRCiHx/HjkFOpYpXbqG5IsiUrSEI+f5nppMaMEkHDjVDzKQbflkeI/fVKz/t9KlG
LwppoHeY/D+kKU7tHTJY4F6By8B/T+y9yTViFZ0xoFnJb/KNaMBb4YPo//JVxATg7wUPB1g4pl/x
Za8iw+mhDdjjVIFkpRgGPPQfvez3+UlOvQM+5cskM+9gN6IGLcYw7rWGQDqjuwPn/IqBL1nDP5cr
EjqATcytATrOzejU9rB3vV05PmjDQ3M54n4SV0YTO3ATiG3npbcxhwpdndXV4YFKy8dDZMVNL6wS
GpyQZ8axmV4Xs1WCqg3wxl5SHeyI+VTP/Qtbvyc7RlEBSFLcr1PD7uzEGNLOSryC2aEpwoFtk5Vj
v/T7vww/z9LmkYA3dTF8YjzH49ZJni62IoCK4I+RKsItMEfDp70EjRDVy8OowL6Amm61AiFf+gC8
wABgmpwx4o/vZ8GIy0IOcVkecr+O3qrq4ncwAB5o9YaQDJTtTlrLRsK4S3siDpAGD6CfS9ia3uNp
7IQZXOTjkUubmstmFsSsXld6pYsDtD4S4lfebab7pLxjGWCwKyHt6WJhLuD+ptIO7Gp+b5lt2vGK
KAnc8x0fbsUoLz4O6BoAEQ1qYRbgXfNA0EgA9UtGWxySIQ/BPuUnawju00txmgF4K+iakyn59X2/
G6WxESJI4hDW3g/PC5smcHy9/zffgRONnk+0yZ+0GZfETeu48/jBKkkYjV6AS+PSg4Hv+DLDZBZf
fHhPC1R5esxQNCzoUhJ2a3DT07sIM6DB5R/KZZBfT8bwZQavdO288gg/iPymrABJu6qbG3Vhgzn8
E1JEU4oQ+Wak1MjsLooHYFlHHPNDrfgWCgsMHZIXrxQmASc/gC8T0G52QNwkS3ovpuJgps+seqwv
joJB3AyObQ+UBUiczz24FlWjXqRpeRiixz4L2OUOCuOjBjlp3yDlePpUVcr1iqg4qESEkW36Srs6
v0ALGw2hEORVAKmbdmL2+tJtiMkPyikOjbXl2r0jb7w8LNbk5BdmmbArNs7dhBObd5BGjl4UtGvZ
QfPRqfw3936vOY/FGcCPOTWxoe1onkpzGl4JwnvshHnD6c8kfYIGsq+aleVacLhT/mPCIFLgj+ZI
lhxZ6N4GrdhBs/O7rLNDrbNCobxtTyBS64v67fz2LDjdb/NNUdCXc1gkImplhvnaZNg4ltqQtUaA
0zgKCD4cdGTWJnpge3bSW5KNfd677BCJLY2gK0B9Ye0u/wr0WONlgGTw5Hy/f0Vc6eAYi/Tq0Awf
hvEXAmPnx1/6BiBzPLgrCLUg5/J9fHSou01BDXZwj6byPXmbFvt/MQPIQ/+hLsCFO5nf130An1xf
WwKhDnp/aJoGng3RkWytlrtkxcBt/880c0I5kaObStqYpio3FnvUsiMagNZ0PJZsCrV7VNdRx0fi
ebYbYF3htFQ5Owjvb3ls1jqxFodHeQxvNJx53FLfl0oWrQuMA4FBeYhIumIDoqaV/V54oAGBQNGG
YE4YYIRw3+cghtBonensQInm682VTaMw5n+zLNuUGkgVUf3pOPF5v8ZWsmRpU48sfACavE+ac2iR
MFmPdnng41/Te9bFizF8nje1hSAF/n5iCkDXHHAiM49sJWkTlx2iXqf0Ar0yP9w43402+0MFeCXj
y/XuoTGIcwnRQ1CsI9D+vpSWwgOnrqPy0KKb1eTg/BD6xvQufnViFrSDTekipJDnwWOVJW0xCMwi
2jvq7to+NNb0Y5fODijHwJgIlB7sYhbc9XGhZa7AHdOUt0B2bFJR+nX3o+7WwCkLG4Q8Ed7okKTA
pW/NVqwzLAa045AcVNm/tUwPEQqChFTzHdVu+s59vdgekEYE8BMhBl7tc3lSTygTzKqsOHjlnsDe
smdumP6Af0n0dH6qhaMLDDLUZ+AbJvbn6e9fvFzelwiQWxvBgPvq+K1x+WWGVhGIJaKbB1HA3Aii
YYykwrYciqe0CSAYdv7XL+RdkSmEcQG3B60Qex4txdWInZEIizPnV+wGZZ/tqCqDvN0qsou9bVRn
m4r9iIy1iH/B9L5NPP39y7pJx61H14z4ode6e+V0odubd1UZXUPCfuUgzdVQppgZc0GTaGrgRmg7
cw+kSgoBySJ+MHUVxNkPatxb7X3G38vG2zj0p+M9mSkPI0cFzdoRW4h+kIolsA34degJzI4YOjpj
XTqUH7j1R8lbz7xDG8bGHXaRuIq7ce1TF8wR8cLkMfA0Bz3I7FqXwut53Hd45oyPKEIEnPZIzPIg
zsGoY/914itQRtXoczAS7nPx6JmbyntfMaqF0448Khz+lEwH1/PsR6RcuLlldPLQjtqDHsFqUaEK
oyTdGrH5ZJbGtqnNN5TG0H8KNUWTbFowZ8d4EJTDpIgMNmQ9LVNfmtXP8z/t5JfhiTx1PE+7ga7k
uS5BXNI2GSMijl3/AGSMDxUiKTdWsiPxxZkqTIA7yUMlZlKQITPHYPa8a6Rs+NEsy2DH43xlq5c+
BW+cqYyFvC5c0PcD5AzaYCRUYXzdrwywIDIZ1r9r8TOpfp1ftBObmpaK4L02tUMAlT9z3kWeKbNn
ljw6wdhvymR7fviTE4LnmoV81QQCQwVwnsOwmTHoo3Tao21+5uyY9jsiIeV3iGzHZ9bKzbDwLR5o
i9COCbqIU61So9E6aTqVPDJQwJEb/fH8tywNj4czmG+R7QGIcXbawWAVtVaRyKM0P+ONyT4vHx6l
I2CqUKeC1tnMaU65e5o7hjyiWfu3Wgs4ln7819Eni/viknlTOo2bmvIoyp+BY65k9k7CQOQTvo4+
i3GtTMUthIfl8SMbDtpH17xcvjbIH8HhWGB8OansanVXtChUiWPB3hVE3RrduthQpzZmvAKQWEWS
eO5bK9DJaHqKzU28+75H2OzcddYf070dxiutvvhdgygJlzLwYHhlIk0yu7Q0CxcjrTJ57BIk3EoV
lGxru8/RWjfl6a5jHkDnAISwkDaZx87AunhVGzfyqKebKt10l+aLp8/4Mvw0/Rej6gkpalZg+Ka+
S/lzkV6d3/ZTN4jxHXSygzbDw7mYG63lZUkcYXwCmbi+ih+EKANdLwNCQcdn0qfz051aMUA7iCCQ
nsakJ7oihVcrNx777ghco693f2P3xeku4wzF1YQKLip2aGDCAwMY3O9L1o1xjrAy648diOztSobG
6/mPWNhycyqbYckw/kn/RBzVBVgdmw6GDBGb+0S7fHyUhZ3/PFtAljH7ACydGCjJ7aPa1h4HXu5i
DBUkjHCHT6cd7FEnHSdjmReD4Sb20cs/7OyYlltI8K31NCxsNc4eDjre5OiQmkdugLoPiG9S61gf
TLMPVV1uEmflEl/YiW9zzPIKrXIVrA1zpKkRpt2LMNfy3qe3K8ByABSiKjfldOdPPKtqGrS0Ygae
hKX5AxfLtmB/yXCtWZucrEEcFtYMry10TE26Y1Ny7LvpkqatAEsxjSMdyVVOoG4Idcx4d958Eawt
rNuEPZvaKUCZjjPyfR4hmzHqIsc81r2yjiwmxVWfQq8CSDTjgObC6iHKOhYYkWvupDE41XWHRi7f
G8u+DLyeDNCC8Ryx6+2yuBNK/aqp+4vkwLFBL9lTG72M3Z+jnqTPI1TOJAQ1UfYKLDOKrq3O/O1Y
aHEBlsi8FjlzU9/z+izMIKyx6Rqm7Tzp9Iekb/qDNnjOTwuPR+E3hattlc51dIDEn1wk28bNQFaV
As4ghJZjdMhjtrGLJJnX69dplP3KtBwKHcqRvmflBViiE/E37/XmrpdDcsuoQuJRGulHwtBw4CfD
YMBGFXxhEVvbUaKxORCJ/SFLZaM05KZvUign99E7f9Rp91J0dRWO7pi/lp5bhU2qt1t8vglRENYH
rR6NV2mREx+iHvmGRxquOZU/gzgkvqsHjWzMRvs1DhaVfqtGI/HdmJaf2tBDONtp042Vc+cHH/Rn
KD7kz5Jz7Urn0gio3bhFEBcjdFoTNPSYm8bPdPHa5Mp761DFqje0zMhO583PXLSvusd6X68G45Z6
WHSfeZA+kor37xmvXGxOZY9owCzL54FXeO8YmhddDyYk20sjAwtf2kE3g0pWFiFjJt1bjdGhKgBm
0UiUQCbkuowfXbMafqek/ctlXG8Frz/YiFyYn5harPsWgQS8X7T0pePFS1/TV2Mch8RHyxbZKzfn
PhB4RZBrQxySkVHul23ce77j9ZUMGk1jfxw6sWXGURy0dcQOKfIyV5Ynn4At/7D1fh+zLDHCru43
aU3+Kr2TflQ5/YNXj50Ka9rY1X2tVc2uk+yz6Cw32gK8j5b+urWfnLQVTRBxdH6HujK7yI9bWtOA
9kN6BD7ijTmK4S7RnB5pkO6Qy/RDF+5+yBSvfejCvHU6/90nQvNFnlhB5PXo5GNNF0RW6vopT+i2
5o689rTGMTdpytmm4FlShgS9ZbdqTFLhc1OAXyI2IS+TRu3GcbJ0V2Vj7Le24qGO5t9Pnvf8Os/L
Z0iMxD6pcguCM/FrU2vmi8OM6noY6j/CUXXrOzxmN7wYtKBR9kcTm6Mbaq5Z06syHfU/rQ01Y6BP
exDMp2pjOIkr90Tl4E4TIGgqu6bzR55XiGnSNCxiPEBRs3kpdQDfryzbihO0dOeN9RARoAjGWo6+
sFUV9pGZB33rOaFbpJ9OJljo1lmjNhW1C99WTVVsad+OMCXb8I2O3GWDSZhvDZYQ1/VQWj7o3PTA
yToRsFiAJayorDtXB70WQZNIgDSSCgkYIo0EBCDK6n+lpSl2TlHGQRdZduAZwjS2XYLaVlAP9I8J
8sXyrsvlfV7J8p51LDNgGvLZKMu7IdP2hVtxbTe2nJVBbZHWb6P0KeqLd51mcDxdaltjaKfdGwcT
U3cjaZrd2a2EW2tY3uq+xs2XujewdMjHQA3QJOgoyr28e2akjLtrZWvxVWfz+DiAIUFDO1DDEWrZ
zM+12NzRMYqvhSpZusk0t4l2sNSHXJKdiiDb0xj5m0vQ046rVoYOfkBQu7wKklxrGj+OjfTeoH3y
KPsoD7u2bcVmsLvbjggcPpZywkPImNLfBi7KbZ9E5Hckt02xbYHO3pCog/2jC/uhzywjAi4HOkdM
EfpDpkaZhnlly1cqzeEJxcBfTaaT21K1j6zAZmhQBX0DMImCZzytk8AD1X/scwu9vkkCgeixK/qg
APbnLrbBGl3YpP/ZKBntzJaWzxAzeR5Z9o7mGX5NDWHfGYVj3lEB88Bp1oLWbiMfiCzlZxpJQ2RH
IzRys2E7AiR1p+WRxm5Np217vyjHX2AKyrSdiSS28UfULgVxnrKMMO+gGN3A2ftFYjkhCoVW2DhC
AIKk7JEEhVN5ftdZnm/S4ncrzC4otBa+laHDA4JNiV7e5xOnxl1TAo4zoEZdh7LQrOoKtJiJt6lK
0BooaLD7qeF0uKt7kMGlHPrF9ZXZDO/VUNAQ/Nmpz42xvI1HeVd3ifJVWwCEpxe/PJrAR/LkQbmj
EULZydzYdkKfSQfHanet5dcW195xb3wOVpqSQFVVE1JjkFjhFkGezxrCOT49SvWdi+svD0eoT+W7
YWAlzDSBUr01KjMJVJMWfsI89B/a1TMZoEgPMSkk00wV9SEwI1eZqwVjgR5XnTGwQOInErOEVRWd
uas009ikiUGDtKHZvdnnpV80xY7bEYhNsS+qxQ/DTd0cAUQmj4aMWYDmXJxRqxXgz8gINFpFodgL
CEWLLR+IsbHTPILRRvXR6XsQHUZc7DuUvq/MpM/ugJGMd0U/Jj5V3eeApQxw4fKAogj26KDBfzdl
DsPSM7tN3GYRzqOm3gUHWXBqRN27KMBlRvTsEWiVaMO0TL3DH3bvkA4bQrjq6qaiSX2gkPCCk3At
EURul/9QRqRvQOPWQNj8umCqukqTojLvtUbvPiBgafijlGYATCVOodKjdynL33rt2FsHnsInk5BW
2xsRpMIa6JfXWCTPbf5YpjqQTn8xuCWABdHokfLM3NImcWSQ9qh/myhWIGPjRFe6Kesw4kkVgGgy
DazIM+6GxIG6vcPqa/hmBoFtWm3yVLpPuODEj87Mmxs7B9NGbuDMNEblZkGJd9iuy61mFxl5d+t5
UezTpKcGIlc1+owycY/OY+vdbLNXZdDkpVOQ6LF7Km4LeBbfyDL0adWIprgrcJ56hHiPdBQehxZG
b/pxZrI/tSJuiN+KW76uoeM+RORPXKDYF7acPFmqr/srzWlz9dBaevK7NhDftKa8kZ6xV1aZ3olx
KMprq8ny3NetsZXBWMk7krqH3OlyGLhe+I4t32OqHnkmqivNK1OQqic7BHHU7kGQ2W+zJNrJummv
c0ezQl3rnWtwp6kAqGThS9Ia7TatQFsm9XECKuEeN4eyDgyGxvHGLn/EoxlvIiuRm17TW/wfNXTs
f8raLYNGaHIDewH/i2OGKeeZ33t03OEO/jQH/VfHuy34FBhA5KgA5N7OymgoIvtPDI1nqMNEwOKj
k893ZYpWj6xEoi5NfC+DQqjhcBWAVgurDOrSwNKhWce75C86IYttz6GZ1Br1q5mLNCgM530c7PQm
V/ZDZxqgiqL8s6wY/ZHFpPmDVhVyl9KoeRppFO30gqG/X+uyZxaralNGZLiKudN5m8EqSHYfN5kA
x7kX3xLhjaBKRVcydbvKCw3Z2Mo3Kw1RWY5OgI3XDYCgUtx0NmuqD1Q5U9uHnlr5xgdcgz4RZnK0
QCQ7BJBMNn82nSvfjbz+ACPrzy52oqAckxoRXfae0O4pggLsQUiFgDCB67kjtWp5WOROQYIs63oZ
UFxWf3o60l1Ps/YnogkZIptj+6WVopCSKSk2SayJjR0VwwYidtkt+tvlg1F25LFWTroVDrexFU6e
B1lcl57P0yF6zhUHoi8y6sK9U41bGX5steMYxq5mbDWDfEaJah8Kgz1Lxyk3cMl4SxCIFuvMiUCF
UgEv1Gpl/DOtIQ8PpgZHYnVqL9lBIRXRB0ABH5Ymq1u8J8DhNWpJ390xqxTGU8Edxq7A5plC+wNB
b1C0UbbNC5GHeZo8oeD2p8oR/lV2Fph2M8AXNnhoeOOn57UK7t2Gx3Hx6yFzZG/KnOavAGTRu5Eb
2abPgIMecKaPyhkR2ldCfaSGrZ40S3sQsgXKyXMV3kZDExC7wVHIIjx9OEv0J+wmVTt9yNIs8isG
ocJbYyhZUviy1bwGUSuqCaoRArHkyLZxR9Ae02jOe4sNeo8Kz47vbYVUswsA2hVJ+8q65q3+A5XM
FryErVkFpQXtTfB6m80moRJ5n3hAAQUAbuuHcFKK7qTit5HZiHNBvfdD99IODJddcgPtxkr4OhJU
L1pTxdepGcVdyA1wVmjMAU8SmgGqG0+UcDpw+slr78TU19wC6wBgDqi0eIUuBN2sNmj/+enYY06A
R0dsbPX0kaua+7VMIIpTj2mQx9kT0Yc0gLbmsSTquUJW/wYi9gj94lHh7qd1ECVl+VCRkgU96oqv
zGGPI08QpBFoOzgNwalOquRaN0A4meqc7kDpYOAwmzQEOJndgM6QyAN6WwyfWpFg93GXiPIHOCsO
yiEfBOji5i6KlUX3ESEgGxpJU/iRKH6XdvNEzOLZENKGvVrta0Js/kyLWue+ZgzjK7ea/kcr5B0t
YyfEJZrD6j360abjq0V/sYQ1eIdo5P+Qdl67bavbFn4iAuzllqrulmU7Tm6IlcRh751Pfz56Hext
UYQIZ8OXBjj191nGGHPv6prwI0gC0UZ3Bri3b+Syt/VpqPTkoArzTXf59WqaGj+boeYZVJUDos3a
pu+z1zSo/VUScC5is3wvm1F0PEy/qW2XrKSBMNHr8tQ2aJS2y/UoWZUKlJe6s8RnfOIXz1T9b6Ls
Gf+g4eVdD5qU84yWRmRHnZPeO6nc1as0IriNIGJsIur3tzXaS+JWGlznKTUTK1kPRZVk+0Gtn8pE
D9tbPxxVKSOdeM+zoHDVrfMuNf17WNU3TR4gBK3H//TGcEx1GX3rRqPz513tmb8UOn3acQ6ccpN7
NY9SK0o1UnUmEBvTSNB5M1F+onxbpSz4kA7ylVWlBuQZNb/SUvGn2Gk/VasOVmnCBanF4k+5hJMo
cxXZg89kUH2KqQN3HnOWO9XrAERl1ZuSwwmKmj+5Ogh2pBnuqi+MISIV4bm3VdLU15ki1Iodttmt
M7gC3D0NlEkgN5q0Dl39W5cBo5f8/rGLdGNN1E8U2PoBF4v1XIjON4HOobahRepu8KNs1Q9KtB9a
09umgVPz0/z8oLdJQ3ifjWQDJyh+QEKv1v6A952EGRe216f3nakwhhbuXThEzbPQDtE/oZUlb3D/
kmZPmqh4CEAb2zJPT7NqDfU4oBz1kqNUsDfawg9WsieGt0iLaS9Z6PqccL2oQKyJOr3gPVn5ngF3
uxrkrq3XTioY+TZJY52W1vlWyxLxG7Fyu47BQN03qGVuyjgtQd4r0j9RWtX9vnEhLBNXgfBzuSl4
BS3bqsR8VSLwv8s6842pd2y8EugTJk5sP4jPaaS2+9AnMWA0e4LEreVX1rVYGO2K7m5+fV9VYaHe
WnQ72tSaL1/7pVmsKDUXa7WtXsmaKntdkL9bXt7ZXWq9eA0DU0KN9rHarROIx9apcM5D95dRZt9x
zIzN4CnWVVsQG1pU6jsjbI+Z61XVpijEaFWIbRGtBFFM1rni+OvCJNapeuengYTVShMiNPvUaB9H
8l7O9X0q9HGxwn3ObUMfNjnulaVHe6V4M5V9pZe21GvvcucW2zLPpBvF80Alko1910iK/OMZFaF5
Irr1Wo9GKdkoeSAMfZVLN9yETRPjd5bBtrWM0g7rMrpVW7KrfS5+7wU/u6EFrBGvWyf7x0oq5VqK
mnJTeIN+76hqe2hpekG4icoMPa+f42r4FbiptmuQre7tUvGIm0XSPLQ+sdj5pdY9m7T0TQQx8oBU
6WTjIr9Zh5yLVVhJ1lUeCfE6QKUotR0ell9jd4gXoBiNtB+C4FeGi3Djdop457t6vu7arrFFLpmb
wczkh0qKVfI4sSDajeqgUWsKb5bcPqrDIO0Kuvxu0qDyb1sZMV0HGpZNK+0/pie8F1qq2pYZHI0Q
ca8Mh3kNrfmn4yTIizrgiJzBN65cLdb16w7xrld1IBcm1YL11tWFHq4btzDNleZKFa0ogwF5AC3D
D7AEWgE5sWHXUpOhFR5kL37iYsozvjWW3KybyJSe2lbJ3v06b2Lb4eaEKz8MbxnPwa5SCHe3HeHh
odBlYkpdz7JfpRIiF1rmT4VUyYjwIti7qgKvrVaSnDwnod5d88pS0OutqLttIt/Ydk32s3NDLiO9
aetDXcr5G6oxAxqHRbxxC8G695Jc5K6BxBFALDTswok70ofWD5IDwcqt4vLbALLrQe9k112ZpjMw
LFyVa13OfdEOE8fYtk7frsQ6QFpeNl/7svDfLTKhj8gpfQN5pO8HuVdWZIYHLg+vVzeDo3+TSOVF
A5eqjpI7knpe+Ksu5IpfH5QR6YUm8NduWSs/pNTRX/ueJJLvtFyAlqv8qAhCb4TBzH879bjiovrI
7y7XXeH01Soncbamo2azARaUPzsWAa7UWE9y4zmrRk0NW1ZSDmISt3ak+uqq48LZVmrq/hOAeXhC
wKB6kspy2MpDddforfIIki2o7Vb2x/BCCFV2ktJ1XLFEx3lTSLvEH8iFgNoFZZCRqLoeFL3bqWLc
P0KXM+/U1hfWfawlu/GieKqK1hrWgZiYdmQJje2JrkN+pRoEIoxQ1Ve5pIQLZdm5mgMKI9JY3YDR
MQV7ZZkq4Vf1ytFovg3GplH2afv1ghbqJUAT0LGAOKJOyjShYeJZxKFCRW4tBXt3iZU8V84AKPIB
w5LOMesauSyFnJNypDl4qa2kJaHZme+PJWRAHOD5rTNJ0DgUHSssLfNYaT+5QtmIlysyM0vw+ftT
QKReGi0JOL4fZQ25o72aXLlk4i4bWRjEtEcqSfreJP1jUqi+5RkRFqpKc58HUYGEPHA7CGDj/z8V
qmWyPrQS0Q3gw9fv7pLi/vnXkbsbddjAnaCGMuV9mb2lCIpfK0cwYMKVGS9UwUfgxwl1FX7R589P
6mGEb6pcenxezG4t46oZrtp+Z5CP+OoSnJqZnAMylZQ/hEo5JsOvoXv2f/5vn59AHuSszFyKxcox
q/YkupWFFZ6dJMqTqAtQCoXBdrrCCH4lup9p/Hpxa4Z2n9nqe7qkPTq30ADER71iQsQzDR8nk2hF
HFD7jmnEafWpneR/sQijYsUofwnWeUqx9IMyiX0kcI8quUlf3cTpV1lrbKbPBozJPAXpEGToZh1r
pbFbc+2ISwDquUkCSU/rCRoSg3qfLLSQNwq5Jlk9vmYWboCzRG6Y+z66HjCkKESfk9Zaywx9Jav1
Y8t7iMdutMLCIoxzMDlwIz6Dnw/WUjtTja9DlXKqWhnHpr2nazfyC+2ueLKSr5+IEzMT0JQQB6Fr
mZjJKCGs3WgBfjBzImTwiRokFkDzZ21N8pR0h+elBg6ydhd2ay3eqVSOC5Iwl0/2+QOBZhYwRfDR
sHYhIpxuqUqXlCbOLGILdfBve/pnU6vQHrK6Wer1NjMk2F/QjUZVAnSIJpZcj9q1HJriUZLeqWmt
2s6hnOfDcagXxjRjCbzZCCwegdNnymOtjyIFm68/Vr1MOJC3RXMD4ED+EbY+WUjPdL4MLiShgXAE
wF62HYL0p5NIna0H/VapR6/clM2mWtLV/qDKTDY1QFIZ4Cvc4RFYc2qgUAyilBQ3RLJI0rmCFq1i
PzKBDBfl3UB3+g5mfybFa4o+7lropBY0hGrQclLKbwbJDK8oQfpPEigD2yV+3pFkMu5xXftbJe5F
Ydfrev0gUaW9V7ofdBxDtEvfh5JWbSPRbTdJAUvIFzMjsR0tKB/EwXA3nSYKP8solJ6CANfz8r6c
WUMIpxBvVBx2hEcmeBWLVgyiPhTK0eQutaLnXpbtbtiRxrts5xyCPjJbMUXFDx+AfXM6tV0IF6v2
VeVI3dpW2scaOQayWn1JgopKuNvd1vVOjq8IA8kzL1xW59wfMGtsUp2HCQIGl/updWVMPCWm6Byl
h9LQUOd1meBfmfpi+elKyIj9SLUtKEKc38FsVdA5EFgwfNak2Kn11DS6zDl6rrtzBGF7uDylM9+H
Vg13YWzJhbzcZEaNXmwj3cn85zxt7xMpvlakr8oz86M/Wxg3zyePMI0rq0Te0X+uKbdWG0H/MjSS
74MtGzFmSFOak1UJNdoi1UroPwcBXsJqkeI3O0PovevsOPByU9KaVWe1GKGJd5RkQDLxDoHbv1iC
TwYmF1LpdGrW5xjIxG35LMoLF+z57ydgoXgE3hYK+plOodhUjpKSHTvC7AszhIW/7OfwfVYAydwx
dJySAULJFaq0dYRjbNwk0q41F47d+aMHIPXj2I1asGc+gixU9ICQtPDZHK4S6znQt0l//dUVODUx
8Q+SLtdE4DHhsyasYTfFS7IuM0vwQUGF5oZPe3bIXISLQy2h/5wqXsXXqfvlE2Ah5zeKqoyNHM4e
nKb1ojYehOA5+eUBcG6+voGgmQN85ILg7jMmsxPmsRznvRU+KyTHZTv99vXJ//z5Cc1Fbgq9Mho+
Hyc3Zn1XGAs/fzz/p8/xyJL/z8+fNhZXqSKGjcr3pXqVGcAVZJv0PDXzlW8uaQXO7FUyJ+C/wVTC
aJ6iwLtA173IipNnQ39J68bu6HC2RE46f2xHldn/2hg326f7NI9LdFVwz56FTdb6drORxszl5suL
cmJk8iyYegL338FIqtA7LbgZki+/a4wCGSq4ulDmcDUno8g1pyuDJHnmQt8Man/tRPXuL8bwycTk
Xm1LR08cJ0qeX8v+rgu+/KzReAoFIARuxv6+U3h5GDVF51LgPcbhzypdKfKCrzNzZ8BAA55tMVFQ
2CfLHKVggzqSm8dOXPtXoGS+PDknn58scChAZgXxrx8bv9uiA5aG/cK5mx0AaqkokeC34N+frnAk
+/rQDC0TVAB9NOhn0y5YGH/j5GSDJOJdo7EU6cQpKDtwSomErGkc22IL4E0Pt06zvTxNM4cNiR5i
bNJ+H6f6dBApUB45pcB5RNd2pQb3qXCTucUq+nILAxQhyVjSyBPhxpFceWonI0DwUYc0j26Q3TjX
8aKXNHMLnhiYXOKe7HlFT7H+GP4BVORZW81fGRF00YVDN3WSoVwABkG6ivzQGPxMCfKNpDpl1hnC
c2Xgj8mbNJKvhfrVgL1Q11eD1a/BfVGU8PaXV+qDSPBpN4xcEmJIggPksIhapxzcpPIVyXU65bnv
gJbAzAxV2wX/8GINvbLz6TFN+SJ99SutfXdiuX5vU926SbLW+RNbenydOOJrRk+MbSw7li0og0w1
twGZpgiEFlVeIlHRR5755FU5bcxq2XtApLeNbR+1/VV83SgriCZt7gJD6F4EMwGekJUbyy+sHSCI
bCfVCtg0AIlXJVgVunuEHcj12AqjW5Cn3lNrac8wO5d6qU+28L/zopAwheaInstUp9qVrSb2jEZ5
9rWbt12a3IZvCzN/egz/NaCiNUrDihn3IyrLyhLFWnkWG3cN7r5o5PX/ZmHyWJT0W5ZVjyHQV0LY
OX8xABkJW9J1+K+jzPrp4fMS0mhpKfF5Vdj5gbdf8M+UmSWAtgc3U4UrKZ5RP5XWJ49m5sozbbzQ
/nTC8N41pOxFqlL3UdRQOhK0gc41qROsHZSDVlqYaXcUpF3Nblqj3BpKrV1ncqg/xWVa7UgZyH/0
tr1zgMztRbk1Sc4IwToPhOzKGkppF2gCNAGjxh2USpB0ZpltmwpQVQMLYSepXrfqfZhxK4r9pZ2F
tfg7R4jYrh3oFUPfKTcgk5bkSScvwrhRuB6YBIl0Iltl+uYEUEk9vVOfFfmP9Y+rvF7eJZPnYPw8
C4iwIKQpVOynz0FWOaYVm47yTE7RVoEddN01APHLRj6U1ifXzEjKgeGDbhuVsskg4sGoutBy1Wej
N9ZptHPKN2vXkL1RfwDGAw2upOvwfQS+6+u4/61LB9340ZAoF5oFF2qqOvDvgFFQQgvCwCOcRl6y
VTrIKKbqs1ynd0UebVrVe5To2du49CfyhnvFAemE4IGSShs5TRdO5cyuHgXZ/mN+cipBFtV14GO+
KYFShhAdHoXsxlWHhQDwbJyknkdGpYzs0SgXNCXCD2VtaQ6n955c4YOAWIiecZm3WbhVojzYtEH4
kJv+WydspDJ8FFV/YaDyWNL4vObIs/6rt0HKkEzl9IIIW4UYndzag1xT8k1rS1rJgghiMM2e41yM
7uh7lF55QaiO6Tz5ir1TgdTkBIZktDVxX5uRu3Ib689QBehwx24GYLBDNaFo2j2Q9yXf6+NSn/5i
lWLruDoz0sZi0YQdKrLeQ1kJ2sbvpPzJL7p+3dCueNuQP7zvMymh9Xpi2IGnU51Q2m0G7FXMmt9+
UocLUzjdKxZ9BajlM3eERtKZ8rUSiFERxZF/aF05ucrasLozJF9bRTVg5MHXl+pHs/ao7WCRJOyZ
2LIllkD13TQ4eN4arlihHxQQ7MrV5ctgeqF9jOqTlckJCOSsH9IaK5L02xrQf1oiNk6vtKmBSQhT
NFFXJj4GCgfeg/EiNU9Fs7k8iPPjxdoQYIy6GlyaFHtOnz9ePq+AG+Ye/La/Cf30XhWUnSEA6c3q
+qGDRSNpztrxnUdDgoiQmC+Xf8DcICkmGjJZ1fEmmwyyqkwfnJHoHiKvXru+siuNh6xfcFLmNsRn
I+NSfoqaDTiAigRt6SD3CVwXmiD3lP2Eg/BFjXcGwGyCDkBRXOPkTVm7tdZaIGQt7wDE9afnp791
HSaU1Sy8Q6O/fnLARzN0UwNYRCcVQKin45GSrk39RPEOASKAdu01yCSCofOlYxa1FKGUP7m0dA/O
2YTTRX6fdvdjJv7UJsuT0r8u8A6W/tPS9oH/HPvXamHZuVXarbHUcG1uX4ys2xGUgtLuNJIoU1hq
bpt7hxYsbfEcFK+4JZe33twBVsckBG+pCQ19EnaFUpuT/DPdA2woUzomwddqTeNmMAiAmS4LyRzi
u9MZSyRv6C1Aq485pFppfKi/liX4MEBmd+zLDigFzMWpgShJakEuVesxbjfi1li6G2bmBwEoio0I
3BHFa+OO+HRqJDMzesnVrMeoub9ttL/48aiVgLig8ZN8JjvdiUoiialhPdIqLtW+tfHCGZk58yZa
QahB8wDg2k/2a6ALgdJ7rXsoNdsJfin6Srbswv1a8nhcghMrk5vFheOZtG7D9RUlO/gS/xhF+LVc
0/+bQMSC9Cul+Gnz8UZ0COEqbki973fAQm8KCJGXT8L8XP3XxGSuYhch1KHDhCtfK8La1FZesquW
qlkzR5rsBogCEirsWks63U+W0mR5g6zMY1Rodq+g/HiVHy8PZGbLUu3g9iUY4ETokyMnmU41FEjX
PFbVSi32ABAvf39mouiBBviI9Bn58CkEKRZ9M+wrkROXvotCC7r7OmvkVftFdUzWnF2FxiAqvkhk
0PfrdKq6yNRc2HPW4/CrCh+i17r58unDAN3MefFHzbVpBx3omEmhuab5mLi3/lWuf3nPjimgEV8D
HpSEzGRDSUJJzS+SzUcCyv5OCxZcr7OdhJ4L5ayPmjM1ralL3mmC6UR+Lj/W6Y36Lrc3krm5vNBn
GwkLyHqgPoRs7CiRcLoAhdA5hdCX6mNWeGu1BII9fK1yprCPWGIEONDCBzE3dXxgw5leEUjqYxzZ
TXwVmwtb9TwKYIU5ZgpwM+q7uCWnQ9AatykTJxsevahex9RHA29H9GoL/nWS99C67v3+2IrfXW1T
OHsnX9gC557laB8dTnLkOCryFAnRIChQQO0bHiXtSS3ktedoaF/dDJAqyIk9FMWaiMhd2Bkz60Yi
Cs4rHULA006j4lYSyLKitPeoJ7A9b8Jq4YKZ2Xl8FbgPm3oGxVpHgaDGddY/ioix1XdqeS14X3Ub
ODo8isT09GQgrp+sm5O0luKoYvcYyb8lxYfH+H55b0+BFOPWw4JGdn48+VRuT3eG7AIId/O2Y3MX
tl+1IFRWBDBt9SAMjyhzfNcCfaN10DhLd3/Z9uz8jRqCdPXUQYtMLgZK7KmY+ln3qNTWa9Mnb2Gv
H5ViKe05tw1knC4E6oneeQpORxj3IAhRk+8fy1xsWCi/uIrCaAk1PX7lxA1nHtnaIAM+lPCnPqpv
xULZBEL/+EGSqbiLxHdan600MV7l/dPlmZsd0idjk6dNdyGtJJnLcS4hDsRrAMlLN8ZZpmMcD5X8
8emhbjMdj1QQcliCxua2jmYEYUmPdnX+PZNau5C9Vdy7dlxuxaUuYrPTiPOBQjOb8ix118CdDUnt
9Y9eXdL8s9GfO+AooZ6uHK3elZG4cDNN9iCgL8KnUa8TtdYPUcnTzVGQvIEG7WcHoXwTuoqs9VNF
IuJLy3VmZJId6ArPDFwpoLt6tYEOJwur/+37k4PkCbQ3MTUGoSvBWmuewkJfGMHsNI2qmyTXxmdw
cob8OG7i2DVpST7Y/XckTsKfl4cwb2B0B8HUj8/s6ToYCkz8uBnSQ93ot1qfXZtVeps7yfGymUng
+u9KfHid/5qZPOVhw6ZHDCw9kM+1m2Y36DLJ4dru3XtV+u573y+bm5zTf80hDTY2/SXpP61tJ/Af
UlFiVK0Prdswbbn8mwF9sjCZNyfVxLwsxfQgJebeotGDpD+UbrbqjEfVDGw/frs8otl1osJDzzqV
TOyUmVC6GuRyPUsPgxxAXx7+9G0O1MoRFt7uyT3w/zP3XzuT+MCHNpppeZ0ejJHeG8mNvpHKHgWY
DiJkY1TCE9j5eCEJMD84gmdYZyQapjE0Nb68cXV2R0sxL9/VzrVbL8SISyYmzryfp1KGKkh6sKBk
6tfuc5D91Vkd6SNUWMDlT190rdMbpSoQgw20p6R5t/J7P9tc3gWzq/PJxOT9yeIB+G/mZYc0HVah
dvAryFX6by/8LQXrr5sCmI86JH2/aYM6TuinxENC3wY1KpzkUHvWSk6jOydOYTNLpR0N6jcpRmHj
ssG5FYLdqqqSScMLfK9Tg8rIPlR7IznI1Ep8DxGeFE2ccKk38ZKZ6ZvAlS15BuMS5N9B2tpK/kuT
FyRC55bp81Aml0M8pD1ut4kNGsyUcrbWIvr65jYJhI0+PF2et3HNPzlAHyf2s7HJ1Sq4Q5y6EQOy
WBu1eNV6CIxyunGyhSM0d6lS0UAylKibcNg6XSBRjjVIKW56kBPtRlDcWxitCybmFod6Fhhi/mhI
Mpk4w9X7wPXZA6GVogvyMAivtbXgYc0N47ONyXwVUis4sOGTQ9yts8JGFO3yeiyNYfz/p4Oj9bqK
ngPfF3zy3APyJU2DeNDCPT236mSixgDLAig0jVwboopc17v4IHXyTlAfkJFbK/Gv9IsopY/dRZCC
MiH3Mj2gJqMpkb4imxTGB0d48rUrZ6m0ODsOnRsG9c6Pe/N0tpS4LS0fZYCDOOyqKCOPDnwh2v2+
vCZz7gduM8xKoh0CuokbRbHd7RDrSg/CkKy8bF8PP5ScLvTN2lBcUgtLjudHfDg9lGxj2FM41COx
4nRYqWJERaFH6YGe98ONAbhgFQiFshY7SdgFZq7u9aZ5ATuVbjJZ6zeuogcbOMCiXaArZUs5BUmU
/wpb9oV05ctWeu2Qxl1fnpa5rUoACAWDhhbSmYq4AXW27SuLKzd5DeUMdfM3uf6Lt/2zjcl9S3Me
UZBEITmI8kHIH+B0o9O2cKRnl/fTOCazDaQpcVHQSQ+otF4bcvtkKMOoG3KdB9kaEEFO39Bwofa/
NHeTaySW5CZqTeaueIuN+yJeN/nfWIDvQIw0ko2mlyGV3MGQcguXLyWUba685mfSN39xW3HT/sfI
ZBhdbA5G3zvpoUmylSr4dq4Vdhk8/8VGw7uDZgYCCo/89DgYKDkhvqazQGjytMNukI2VREhz2crc
s4vzpajAQ+AIG5O7KshypW57Ax+vQQ4U6cB0F1uF3efPXvT7sqlxWqbn+7Op8Vr7dMkHY/cWvcbX
67rXtrlXFj4/t7m42oFdgOAbe8Weft5ItMgIIQ0cKje6dU3qv617JXjm17JcH5c7arooFo4KM2eY
AMPJ/UxvBs6mipZWKgqPgmn+vDxTM0Mhg8ty0A9IGi/D06EUqZs4gmKEh7D6FQWbXNqGxsJsjbtn
shgwkfBLxhrcCGw6NWGlgaAZmhAe9OxP6yC9Ya0sARmo5Aq9z7VkPeRLLeNnXq0Ti5NoIgyJ0ULW
huXv7FC5y13Pjgd9pYv9wp6emz5zZDwZoNfOLwHPb6h3oGF5qITY7oJtgT5pbC64XbPDUamYj643
EMLJwaGxgzcYhRcdZPdNi7NdqO+DslpL6VLTv9nRQODRaaEDp1gdj9WnY1MXeYI6IZtBFb6hmWJL
5luVLzjfszZowgMbCQwq2sqnNlyk3NzBY22SUflrDQJHbN8v7+m5+RrjcLJlIzV3mjTR09w3aQsb
kc3QVmZY2aLUrcUQ76VfOD36zEVjjaVfcnIgaXD2TkeDVmIzFHURHSzVLx9zvf6Rx06SrjQliCEd
xMKjkzgPYJe3wiGA8ipE2jbFL0EiC5liCI3xG8i1cGNVQ2nnWaATNg7JW+z0/r4d5PBPpHj51hpk
6y7UC+W6QZwMJVSE9rRMK9cIslV7EvHdAUxxYhdt2+1CQQ3WbKTmUERBe9e0AlI5IoKfaVQJN3om
Cai1lYr1S8xqtUPZz6zXSl3L62HI2z+VGhQrJevb9wJJtxc31oJfbppa+9TxpWstjSl9Isq0A3D+
EjRJY6fu4O59QR929L9Rt+hzoaAmeANBaZPakqOG+yj0k/daQbhVQOgWcUaA6CivLykrzC4755Bu
idQGqRedrkUZoF3texVnMd/Re+y+A58T7C5vrdn1RsmU1BKVZlWe3GXpEBkK4pzhIQa5fC8mxeby
98/HMJa86DCNtjnIiCmtWNdzIVFLTiDqf+8If22qIvrWetJtLBsLV9f5UMYSB21z0AMRgfVOLkkt
ha7cZCGmdk59JSxlqqYVFF4vvj9CcEbQMLHDZDnSVBpQFq2ZqtpP0f8vcV7yQUF2r9kiNX3tpt1N
V4g/ese8jcJhh6jMmxiEXw7Exl8BfIXUFQiWqYK7GCaFiAQAV5poHTo/2IsNcbiWlnvkwVeXF+/c
zz21JZ9uQA02iqL5Snioh2KbIr+sD1fhUG2z4skszLtg6bqeXUESMhTAZHhz04e1rQtDxX9nhhtn
i6TFbSPrX97vDImkD7sS6vJZn2cpLKzKJAF4CFHAlt33Ml5q2zc7CKA5hGFQIyn1nk5a4wkJ5TUl
OAxbS78ulpiLcwcK4L3EtQAeWZrWa1yhkFOt6YJD7NUPUWRtpAAxNB/ZrcI0Fvy1WVsjs2J8Oseq
1+lQWvAcoZU7wSEYgvYKJeRuWxhlt24MRHs9K88Ol/fb+VMKeIC4nwAEihhKBKf2wqZ3LAtw70GV
d6GJ1CzZq+1lE3OrA5V8zGAQF0CSPTWh17kepEaKic41tq4hZ5sazeCFIHT8ytRDpAqAZpBIlRBM
4KmVSI6TEnnS8ND3z0GzqhDXDoOF6+7cBpOFn6mRn6VR27TNRhpJaohyWXiI4NyI8auW/zSHrURJ
yNWXdJZmbaGaAmxE5PbTJnu6rGBsapUXkmqOm2eddONKIwimxEVnhx1iwcbPwfG0hatudjt8sjq5
fiwcD8lByeNQed1+9CBorlRLKzq0pAtzOWsJcD/N7EYq1jTrhPBlGJaBGx609HvSleh2PclL8JgZ
G2xpgDEq68U2n2zuFlXFvvAs/+ATXg3N2krktbqUsJ/Z3idGxv9/cnhds6U0GGAk/kc183VAPuLy
+ZkdBch8lkVjNFPXXexTMcrqPDhkbb6uKvFb1kd3slsv5CLmxgHFG2KXTor+jKADsrIuwRIxDgQK
XwT/eHkUs5+XuUPhc5K51Ceugik3FU41n3foH6LvZSRTLxuYcxaIPllpsFZULqZ+D/0tykEWO/+g
0L/iFmbAEVZpvC3wP2m0gPtudOnPQtC0O6T4Gpo5VMm1mUb6bdYE0hflp0bPhaNrkYskemDAk62X
CD0qmJ3qHzpZWDddc+e1zsvlAc+4CuDWqBSO2b3z8k3fFlLeC2y8SHmFEr2ORHXnlbd5YK0l2nNk
ysIKzu1DAnCAf2CpKFdPhuRletQkRszT5BRPsVbcW7m/r1r37fKwZl7AkUeOL0UBYqZI5HR9XWWK
Dxy/2LuN+MNLHfhW3cGv1e+XTc2OyBpjLi4wqmCTEZmln2ipb/oHI18bIgCF+7ZcXTYxu+0/mRj/
/+l2yEdfX0Q56tC0UrruBfCxehAt7f0lK+NAP1kpusIV3dzgogv3snKvtfv/bRTjmn36flw1RUrb
If8woEiqgJnS4NR93QSrrnJR01AMsYtTE6WmNLS4cbh+kk1crIMFP2fmOaVxPEkWGANge6eVLVcp
uV9Vk/RXtZf1G9k8WugjdzeG8nVvh0uO3ISCl3CeByV3GVRdFXoHGopuG8vaKEr0NUjjx91CqogC
NEM5z+VAZazgs/rewXump8YXle3Ovj5Z68jqfd31+bpVobZ8W0qbyws9BSyeGRiX6tNmKrKyj7Ry
/PlSvk7pgh2W0koIeljMdDr1kK+N6+69b6o7V+1esmwpXTn3UIBIMgDFs9uAYU22Gnd+VPV1Dgw7
lB+0BnnynwnsaTmiA0LlR6tA0XZJRZtsCZ1nVzqG0l+c18+/YKoDik6Uk6sJv6DU1UcxdV4a3/q6
JwfEi7IPewSJg2n/TVdX87YtZPcgWredcBcXh95aOFMz1ycmUOyRyPVxXU/uNs/UcyNSdDhN2raM
kVu9FpYkMubXiiaDOA0fgNMRS/dps9DmI6xRg3MP9E9IvstGg/ZwLzV7wayEW+Dj7k5Fs9hODUdY
tRZpKS+nxYzRu8JVqNAv9/LenR3x2KTbgEoxZrtPf02bpXKBFLl3qKTHKH7T8nc3XUjUTrn94/EA
kU6Ke2Tk4BdPjkcaiw2eceIfuG9/U0v85bkqEs3vVV5vJT2+qZPiBR1ieqhVkOUvj2/mHSE5jM9i
AibmWZzYrkzolUpoegez8Vfdt8H3Fp7D2Qn8ZGDiBQpFjwwJ7OtDNtxKIV02qRZ+DXL/7/yhPGcA
ZIDlMHWXa7F1JLHMcDSHfNOiaxznz38xS2A0JVQkqBFMHU0zrJOqFBr/4AatQ+POTrTTiGZa/5uV
yemqAlVBNwErQSPbKtCSOpcXTMx4kCgZQbwdCawj6fZ0O1uZmVpGEfskuZE2t31kx48BTWFuhsEL
95BX+wf618lrxeiWMoczXh6PPAByQj/yAtNyPXr8gdWqOOtCXl/rXXUdmcOz3DYvbq8ubIjZPffJ
1GTPOR0wVBrr4IIZlWM3tZfdy+nQrkwxWNres+eHMhs6oaCijemlO2ipQoM6vH6j3iXHsFpww+Ym
DX7biOHFhTkj3Dp+6GZWPfgHtDaitLs3lVspqld5qS84MUuG5NONoYgDjTNMDBXRi1OrN0L5VCXd
VWQtoSjmJgzKHgQGWlATd06ud6cLqiBJBe/gRLtC3vcLSaHZz5M8IceAliCJgNNx9G4UxgOyH6AG
7tsXJ/+LBxDQ7ocaC6gpa7KzKBtlUtBn3qHWJFQ5Bjd76VytvdWLYUkrdPYhlMDAI20xYqemuYys
p1VA1sneoS+FauUkQPa6MCzuDafqMlsJJNvzvR18dJrc1M1aC+jfl4Wi/q609RLDbHSQTnNtYP1B
Co1FS6JcZTLuztOztqaL3qGOQAxS5qhWnjJkW8lMzLVhNPHYTTCiZZ/1Qq/XbuHWmjvPWMWlAQIw
olpOFzVMAppzOPBJ9c68kSKfXpfO2ot2l6/f2SMApRTu1pg/mjqJXkzLnqFJvIOYVr/MIKWhhfUe
5hTcqnIh8zI7IBM0qSqh2oF83emAUl7k/yPtS5sj5ZGtfxERbAL0laU2b1V2293uL0RvFgLEJgSC
X38PPe8718YVrnDfeWI6YqKfIUtbKpV58hwyBmj5tQo6JGM7NXeKtNVhbMdLasTLyqxXbsljI7qA
28fivTU1GWpoJ45dlHlK38kS2BnSHon0ppiBVOGmY60bO+h8vPBkObt90e6ARjiUhZfa1FvD1OBe
a+Y6A1qqOjYZjZfmxL6cQG3dxD3KkKUPMUBfUhqldh9DAmSTTs7n8bsB2Gh9Hz1nDjq61yCVPKuD
Zm5KgQc/BLdAtcee20sv/nMb55UNf+XSGvDIpnYAG1pt63EIideE3rR3xvxCLHXOuQE3shC+wHOC
v/TtlNqBGq2islGiLna+G/ni4fMnYCFGW/gkMGV0NRCkmKdu8nIByoBhK9tvKItCHuHJvkQ4e277
QwzBAws2qJ3ddf8zsyFFO6STODnZHC4E3sBUGwD1fH40eKTAg1p4mL/T4SYOqxgtBnHqoGtpg5Zw
D1Ji95KE9bnFf21lWbNXzxWQyXWV46DJeoQQZke6uNQ/8iwLK+P3PwwHuRJgdaFdjha2t4YG060q
AS3pU+7Efhf1FDKrP6b+X3wtMibLOxIZsndpkxQIiM5rZXlSFiRQaQcBLaf/rkhx4dVzbg/Axl/6
3aXrd+WXcq4dqqHUdKpmidecw9rQofV2FvLx43k764heW1rdXYBLDB21dHmyHEggoU8zN4Pr0aBh
UZI9517sMXMzz8HD7BFInXHoxFkXDta5g7ukN3G0FtqUdY2PyVxaRjmXJz/ov4PQ5ViDKu7CMJfI
Zu3oUfAAhzMgWYDLrS5JqyEQcOWVONGWfHHbOS5mDt40DK+oI1w2wKu7EmTz+toBDKjQ9CDqfK/l
JVaxswuLtwXKvugceJ9rycHwBnY2cartFtLQRhtD6CyLJTDAH4/4rCGEIn/xdIiQVt6qEAXnoErC
ydMFSFoJZxvTMsATl6ogvWDr7AICjArw3hIarG/RYu5YD5FqILPllt725T9ErSgz/vfzqy0qUh8N
eRo3yGB54QidPfX147laTtO7zQEesKUxD7X5de2ty5U3VDYTJ9bMv/3mAEodQ1QHZybJKPvkY2Nn
FwbswWAsBE7kHXrCoqzXFgUC0Q/u0G8SmvKuBLH3x0as81YQrCGyCTCw1WUoFaclWFsryJyaZUjr
+Y6kwRby0RuXDRuXQxQ+nEKIQUNa1Z6Nmzqz7tI6A6EL1Js+/i3nZhdlNCgcI7uIZq7lp766A0Sa
jqyy2uoUlP2OTtZzW0NOdsJjIdGt/6Ky0viHKV5asf+CPAEoWpzBK4u5OYJCEcWM02RcL6Aiyr+5
9o+PR3XuZiM4w4A9esAlrB1KA7XLftCI+Z1gaxeJlW1sunWGf8haLhlZijgYahJrYgmfQbirbF1x
QgFxC6HuLYQCb+fykyQ7f3NEBCkupIeWgNS3304YTy2E2pSKk7CeqZdFKftjSkhA+d+UB6Ifa7qw
Pc85jNf2VgvkQvQXcs4BHAb0FsmLDWXVj1fnnIGlIGDijkZxdb0D6gHnryXFck/vObsix3/4/EI/
jvAZRPDrx5AQwbDQtxWIm8fQA/9e015iXD47gv81sU6JI9cOGb8ACN8q68V+0m15a2fsEpvt2ezq
0vC/sERacEarQAOnferMDjARwoX/PKWa7wxuiIi4IInTRVpswQJjQSO+TAHz4e6mUhN0HT+eznPO
CmlzlG4XiR80rbzdfmxoVdl7A6IdY44A7PlWzHpXQcP9YzPnpnSh60dfPs4U8gZvzfhzxq1ZLI1p
aRpNyAeMl7ISlywsf//K8ShUoQyXw0LjREEZ6mL3LyMAhQFiGOBtzNX3SSqDzK+N8jQHNyXU5S9k
Bs/lMVDQXtqHUaN/x2ZbOvWQywbR7eBeB3kfej6JoKIb4m7IjGua2xGxLgRm59zoa5PL37+aMYZQ
m9cUYN8eoUlQ60h0extVPGe4MHV/EQbrS/61pdUmm90ecD7R43nI/V3VFTvInSdK5BvFyWH06ios
fXYI5BRSo/9aVV5cBcYXleYXnv5n9whCUASyuBJxN78dsc/8gdUjQntXy0dajgcg0S+M9ZwJdDiA
jwSBH/6zMkFaw6sbAZgoOrKyL0EqUuhrD/rp4824hF3rCUWD/hI2oZUeDU9vBzLUwMxMwVyctKfj
jD26ObKvNzW57skQ+sb9x9aWr72zhkc9kDjAs4Br6a01Zs5MagHUnONVIDseKERJ6T4ryhtWOFcU
zOgXrpBzddmFyP2/FleHjRoS9fMc6LYplzdDI7KoMrvDNMzoShDqSrdsYwxeOHUDpO19F5Ko/Rh/
POizC/nqJ6xCJ1tM88xnUZxkF2onzsSFZ+b57yMSBVMZKmtrJC8ZnCClVot7jN3b5a/ZaC5M4jnP
jj6V/xqw364a6YveyDusGhcT9HLrag9dk1+Oe4ls4ZwbQTMgMEYWlgz0m2/tlJAwdDIDOD2G1ruQ
zOreElPkFOUPuOMLi3J2TADigOcHR/jd2zwA/75Cd19xQvLmxp/cL9wVse9Uvz9e+7Mb/pWZ5fi9
8oyFDibhSUwd8dIwY3bEFnoXZiRFUYHAe/OxtUuDWr0XLLMyNHExqMaz4gwK803Whtz7dKPKshn+
/9RBeevtmBQ8rChr7GdjuArwIO3uav/TLCtvTawe+uju/38m/G5nj1v5G4zqH0/VWb/3ahCrPd10
ouv9xROVjrrWmfUsAHPsBDk5Vnrns/FB2pe6689vb8B4AS3AE3WdIYG+RxPkVBcn8F422baoN5kX
yn8ApqOKBsA4ILYOnhsrF4s6y2gELbDv1PhWHINLmitnB4EOD2TpwFAJWZ23i59KomidNcVpAKk4
uliGPTPJTis033TVhXfTJVurNdJVHwhvknBsTmTrnTuGI0na+UKh4uwRfTWi1YS1WQDoqcCI/JTm
YZvpuId89zAH+wJX7jDNl95NZ4eF1DawH4CwvONWE0HfTGaHRq9sOJRLw8wUdb6BpOq/3Atg6MKG
Q8Ib1cK3S8WcuvfsVpSnQO8tvrukXXjW2aB7ZWlchIiWv1xLr1ybX3hoY8nwfOroD9O4d5pfQ/70
8SE9O1M+3mD4xwaV4Wpp0qaRquQYQS+imezzhexuh074j62cvT+hJIleRQsIW7Kap5o5JQS3sR69
YH9EbSa1QX59bOLsQBaqddS5F2a51U42Uk554eflCVopNYnYHHoobV56L5/xaci9gpEAxH0o064z
YMDvp6aBWPdkqXaP0drh1PcdhBHJvdTBjV8ZT1M+X6p2n3lvvLG6jP3VPqgBPPN8Bsw7MEu3aIY7
wHlELlEPsppfbG38MBq1qbNLrRFntt8iB4DEDaIe5G9Wq1Y1ZITcObq0guCqa4pQsisPULeP1+2s
keUZBfAuiqZrPiYGrDMRAR7WrbOd51vomnO+/djEmd2HV/uCgcfuw3tttcebXpVVA9F3kMBGMhou
8blf+vzqlAZV1RR2is/PHKRVh9b/vJNxF90EJIICvCLMxbu+Wv1+yKaycoGf7tHANkXVhUDg3M9/
/flV/KQaaUjt4fNMJGX+CDKMCyt85mS6wLKjZR1oISRzV9sIPeqpTXOAW/BOx9OVgfYm200gxtbt
pTb/s6aA5V9SWdAcWt/MXOimtX3gT3w3C9uKxdJ+MTULtX1JoficIwCQBucCoS0YLVdxYFrknVll
igPCUZ+c0tuZPWiXJnBtu42R2Dnf5qN8+ngfnzsqONkYGqo/7+s/c+kMyGIDoWbn5VFT+2qU3eM4
Xbo8z20ICIHAVcOQ9+5KsOy6CaDQAdB2e2LQqfj8XYDmaLQrI4Nqn+EdnbndVMrWJxu03s/8Utng
3HP0zfdXF4EIxtZvDeD+DbIvCNk07q22I9kFIQQ0B/qFdd9mEGo6bvzx6pwJctAGgyw6IJ5IQ6/z
FaKiDfrhnBEdkWVIxl+lcyWM/Vjtmkskqmf2Hoo8yPgsmciFf+etQ/DF4FQmYyPYP06GupryImzm
73Z3bKevZt1eWK8zuw7WADOBh0Y0ta6QOBCGmAbDGU6CZjdG7h1lRR55/0k28yW1jj0N2DHepgsh
xGrZoPI4E2PoBzjpIZyyJ/oPfUpvDKxuAUp7e2oHhdb0OlT1xp0vrP+ZeXrz/eVYvXLTEq3ZSAbj
+4H4yYxYm4nPfn+8xc4s/BsTK0+ap4Fg/jwuQ/hijjxuyh6u5tYzyySorprqEk3rmS39xt4q7ujT
PhuJpwc8dPxwspH5Q6SOX7Ap+mMXXJi/ZX5WiSvg+NCKi5gDfU/r1ASnaizBxDec8u6BbK1L0g/n
5u7151eHRinTTYWPz09lKIpt3sdU3UoSyWzbfp6RERBiVEgRIS6Ny+tnKKMEOpBtPZyc8dbqRdzO
T8y+VPg4c9dBQgZ4LGiqOe/hbLYAm5Xb2eqUevFQg6HHJeFSsp6C8fPxU4BHCMCjuFrf10iNoMht
s2EKei1VyN1f84V77dzKv/r+euWbyhjQ4luqU3+UVlxckkI6dzBff3618qPTiIL1+PkOgBpQy9QH
2V4I0c6sBVp3gE6zLQ9VojU1g5Ta7H1W9ifwVOBuKZ1dPd+KSwixM9RhAcyg7BAAWIOrfuXCpqIU
liXs/hS4AxpfdZi236r0Z2o/jeVj0YVP2Q6JVv+Y/TGCKPM26I8hlxii8aBarRfC6EVWAY2dyE3g
SbcWaUdaYgLHzTwfjbnnG5kW08vkCp+FJbU68NAWXQRPFQuuy9u5qNrYyMsyrgkagwrPAvWKp4ZI
N0CO9146J8hRT2HAajecK1WhiopKWlg2ssVgXDssnUo9MOXoU6nKbseFHSRslO6tO43WyQH5aNyX
Q3BT62DYlRZ7cho5fhWuo38XRNAdYdx4Kib3t+GPZQJF2/zeywqRSA3Iog8O9sgiI5iTg+pnoywB
2kdzbkSsalXxsNAi3c20ERuD9fW+5drbMbcbwl55c9x74DulfJqS1iT1oy8LHrlt7oKjEvelIzQJ
HZzTeBwm7IisaW7UXFNQXHl0I0vlH9JB6p1VV00sgUCLXJqbiFLMMfHbRa196A17Y6cGFK0sNt37
CMruR7Pjd9SdROi67KUOTOTTSVfelZqg7wpyURFeqDxkBfj+aqCxb4RTuAmOAI21Q8a4LYYhUV3/
A91KOR6Rwoq7YLJisG4CQJWJ9BpUi+atsCvzXgr3mkGYqZkTNVX64NJUJJwWXphVHdt7rJ92DgQ1
8OSyNszzF9KT4DchYo553vEQBFMsLnNuJrlJMKVjbiRUyeIbUsP1tSa4sBiHumboetq3rnvO79Fy
6USlp9MTeqN/OnUx7qZiaAZMvaRDaEK9Z2e4Kgt7kj3TqQMJuh6bb9bMgzHqa5epqOvm56nLiYwq
KxB3RmCMMRpX7J+2nqUbj4FNv/OAmc82ILmJMXZGHhmT7z/auOJ+pr6wvtBA1temwG5sbfoHkX7/
dXbmLMTUPGBjTEkq+j/C0MZDWqTztWBT8T0QtRvsHU76mPhKe7FLeBBiL9r1DipRL9kwe/ejBGyE
MzrGIpjYDtWzIfL44G0hspTdV2YeNCFtc/WEqor8yRs+RKaRQRWps8cfqQTyAJKDRpxCeYdFuZ8Z
0aBL/8Zpxwff0NlVx8HZdde4im15Y4AYWoP6JEMlba+F6MA627uJ1YMDPVs2yUT8OtbjdGzcesA8
81+FM+XfKxaouwWYHaJt13rMARvw9ilaVTbwpd7DlGLuQw9VdkBzVHZrWBX7UrbNd9tvxFfZ2M9F
CgzcNE5NNLizt5tHQ24KrNKM3PkGi6TvMLf0qzP1dgTlbSvmbt2Do3KqNxC0DuK6MJ/JjI7reOol
RK25aiIoVuCPDizA8LP0CZyFPLSUqGITPZqJr035neFkNhH1Bbtx215hoKgt98GIzq+ffv5zAEc6
S6twcP6wkswhAQFNbI1CYZEb/ItElaEn/XxriVxGwUiHePbSOiY9zTf95JZRBWajCKRb1sYZunbv
1NSNC5b5j9LNzcPAUxaVbGJRJR0XHI0BDcc5LcOGaTOaWwl6Lu53h06NRpSXHsL22ZNl1PGRb93C
ab/KwTV+eqjwh7Ob83gJVyKbl2BOyvi4nctAoOxbuSHOsBlxkovIlqpqo5a78gEtdTKyUx5sRdnV
Uad8/TKAuv+qQ0Lup6p5uXfsjIS0rwsGfVPRR1PHph0cj4mMWTaiEXywnnKnknWEequ6FrzNfhID
b+2QQ+wkcvJu3tLOGw5O3pJtMxp+MpbW8NVWheojHTRWbAxDv2XTGOwakrlxW+fDA1QOgzAvuuKL
LXq+7TiAIIM3ZFcDMvgnnaoGbtzQO4Avgii3lHmripxsSgPtI8LzplNeShWrPuhDVs1erIKiPg5G
7x0MsJbtemXMCWu84ptko9jl02RFWpIKMHHTv5p4XR88mZphihoboFztXP+RTglnN5V5bJj9iVi6
ivKUnphhpbGdy99Q1+YhHyu85svyKxTYBLimDB2K1OvjQbh8Yxo+vAat5tti7HloBLUVFm2Li0HO
/Ea2gYygWjKEdokWqLovwN7pplUiy7oBTkCS/NC1Nn4TftT1kPdqw/tC3cy2pOCyCrrEgRp6gifF
FLmTUccZmdwdY6a1SQFHToB6XWpclvqO27dMpiznyayhVOIbjRtpbuRJU2BPD7Xr7TtApyPtudC/
NcoCOVGL3uAhVEZeV9FIUvelpN780AWsu2/yRmylA7O+6sgmSM0qpKzQT1Vf+nE79nOIZLh5m2ZA
DjsqN/cFTfttY8gmQblPH2jPx6QUg7fp0HeykXD8+24h8DG6wtu7UNV9UEKNkSGBUYSuHBroG+wd
Wfh24meDF88CGqjGhCgoGhvIpmpHshhQQABt0969LqfAAAkE/iCpX0VTBqQeraUIxQinMRlFd/Co
tpK8rYp7maPP05Ftc9/VZQNWnFk9th0KxNYUuKdOWvjRVVcmAx6ePwo1ZSGKiW1IrQFqLKQft8hT
MPSUY7JCm7IqIaWswqKh1b60UwConbrFswuKKc5E+a7DJsaR5v2Di6zmr9xTeTx0/rCzOR3D1AZN
Xz6r3zVxZAgB5jy0LWwzXdTWFY5sGkHOy940fpFtwbgH390H8w49Kjhk6FqJ8wr5Py2QM3Pm0t33
iJpv0UzmuQfu0WkMszzNN470HoqcNQc9qDapexN71pvB8ZDWoJNVpndomDNsWkH8MBhscTOjDzfy
ZOPHRk0EFJcRXYED24wc3UDggVXPRWUCXu/O7h5sv+mmBWJsMwauCk2zDMKp8iSgaQooyYbQpNEe
DavW+xXMw68O7X/Pw5BaEIrgcHnKNrfdUOdh50F1fOINCBm7xr3Kp4zdSCPjW6dQ9VMxG2lkE9Vv
i7JyIiFpF7eM57EJqeQNMetuW0Fb9xpRAfbghC5erTJzA24vmkB29aRYRkkI5ioE4m1HtjytIRRd
o7E5npbLBrx5WNNJI4bQhXuvXUBa3MIwuwhwUyNyB7Ryt/Ywxsjp6iSVku8qmanjnJfprpZK3ooZ
OrJG13u3OEdTonPG7mpZmLddVWcgdbaNTW4ZI9o4oOo5QfjXD0Vp5jEYqJpNXuBdHSvlq4cJrFYl
qfFeIHct4svEUtn41Qs4ctQ1iPa+O/4kj1arit9u0xff6OyxhOR0jkcz+1VYhRWmxlhGiEGcqGqp
E8kBoSwgpvYOzFN003epmQCVgmToIP2YzIFOesV1lAr0OA+Nyza5AQoisO+5O2qpPikNC5sOgiqh
NdTPU02XIgoVdwEaL2OnygApcZckgNcEoUaRJGFubSSZNfHEIywzo9FqbLJ1q2keNpDAaMB3r9PQ
zdhXNiMpy1AueUYYkZHEhQjoMXPz4ZpA3rg85DRvGgSz0HmGBKmKcxekg6Sj8pYy//fYFWPY1Nj0
btpkG600glKAnHcpHXHtCFyDvKy9ZMqHfo9ElnoYa4BNfVZXz45d+tfovem/+L1RHqSs56NnMO6F
BVi466uOzcSEeGbaRrmUsxUBS5rfSQ2HkNmzjhToN3GlQM4W7EM9+AZIgZeq5d8jMgOhYdqUmwyo
ketKD8Gjssq0ifKxUQetGbik+tQc2xD8SPwPiFDU0TXQclMyv7jq2wEtwPnAeDgGhY56NMhFLSK8
bVr3xoZ2E9wD4V4E7rognm1r3JV1m+1qOsrYLfzvPfbCDWp4PQjeUvGkwZh1PWR1HaKuCjWnaeCP
Wa6mjXa8OlZz4IDTvjW/BHbDjzYzOBgfeYbnUKu2zlQFic2G+nEoW2jkzKKKaFMsQY/yIY9L6CHr
5yqpWfPVkJ1MqtwT11Wumiube/0NXjwMd77T3pGy0w++17K92eXYKtIp9i3JX/D/yuNsdBSU53E2
STYNW1rBl+K51R7bpkVk31kBxIPdMU2ygg3HcqqN0Bj9PHHsHnkbF08MAXTno5MSe+N1xLyjONhf
etOrkyxLRVzlYxZzU4AcUrfDlVnM1Wbyhuke4JP+3kU3A9yna4XVqOSmK9IoyIM9unyfitQ1YpVD
PZjZYxHlohpubY23koQ7jNA2Ize2Xbobi/YkcqQ5bjMyWHHaV3/SolNwFkN7qDtu3dZ2kEelKWO9
cL52yNdB5znorx0r63+UlQSUnbfODUioA0DpKmQ80F+Bq1oXh8ysi4j1WYO2C3ObWUYIGukmNGZ7
Pozoxk76NG8PBlVs45AUDPUAV99DuA+AQzR0xLrvxNUCVdqUTc6iYB6Da6vJi7jJKd0MHse1DkKW
L65V/c55H9yZDtycRxuELWNrhNxwyv3EePDD7iwBudlUxXbf9XeeqNwrq6L9AZCeP55fw0Grzjrk
2oGKAUBFIRLi5WYm6QDExTRFtOrdkHT1lHhKcTCOBl5iaG1tGTFVyMsgf3FtBWU+hxl3rVfkB14r
sSnYaEagY8kSOeZzCBduJLLDxcCJrIDp7hGE0tI+oJLYHWuLzDtjcoMwK5ogBheuERU0K/cD4eRK
B1kTpmOThWjpaJ77FkQhaPFP97ONPtPZLOcDtafiB6S4vU3QWfp67sYX5NLLR9cxMJekeBqpNDa1
Sn8pKcVD5+TNEfheHdrato+17Q8hwlGWDLZXbRGIs2hJbMfIj4wxWgad0ML67BU32tAGueZBMZBe
hsicmLcmNMQi1Y99XFrVbWaN1j5Fh2fC6GTcuT2SEl7u1lfQh6tvBjdHUYEb+pH01sPcCz8PG1PQ
h5S6d85gGo8gc7KgE1/WoLnMaXbMivGZZpm+qdEMFeVu+kKrQl2hLq8P9tBWexdXVsQzPYY1VK4d
SNCPCykuMlY1JseAeWX6ey9lY1zkOYRXqryJKm4GIUpOLEo5aa6c1jK3Q2UGUdsEw0ZkaRG1DnkC
YibYzbysXkASSMJ56pcnV1YmBWEDnmJde+f14M3qbTqTsG6s+d6DgvjeU1YeIeI1t74vXrqyoLvB
botYMw9xGZfOVQvW840wrOusGUUUsMY8ts6wTKE/7Xtq0BgEmD8EOnq2JR5fm7wrFZIKThGVFhJQ
VWUg4sYLjBygOKwfa+3pTTqbeFHqXHwrDKP7Cly3d/BwNrZQ3GzDuqXDnYF4KuRFyuKgbZHeGoS1
q8d0vsWV2oYDF96p5VAXx8s1vSqCwE5Eo42d2/tlG462zBBd+NnGZCg8CFDIhLwRNKkkgkym2j8B
V21Y4ojvDOSZEsjEgIdEd0YyN01zQsA8hwb0wsPWxI5CankM7U5bNwE6fa4z0fHPJWP/k9yjfykw
LGtpiXlbxuj06JGZBvMRHQGefT3Xm49rGOeSh4tOCL5sIT5YsxZXkkkPgtbzsVe3Ot9n9sP/6fvu
Cjo3pr4RWBzfp3dlGulLjQCrZPLf6aGoToF+EBXYdy1c2g9wx+l0Po51iUzhwTE3U36pYn5ujl4b
WWoZr0tJRJDRG2CkyKLCCC/RUV76/Kp2TSHpLnWPz/tIOdanlj1/fgnoIr+Ing9raSN4+/Mnv528
Atmno5Dfj9L58emvo9EHbZDg1A2Wxt+3X0+7sTe6wTOPoFf9biM9hAzY56DnyyL/1VuHBCLYnGHl
rYkaUXTRyIYcU1PcoWIJ1bvJefl4GGc2EmwQgv+i0A547FsbIBWjDq8UOYKE3pLHrkKm4svHJlZV
if8Mw0ETNlj3wOAeLH//ahspt3Zzz6zJUeGOBI/ZA0FptaTldx/d3xdAHqvy2n9soThMFyEHJN9W
bmNCorGdm4rggtS7QgyHOVUn9FR/sSX7ZU4K6Uh9AVV4ZhujSc4DcyMQlzbgPW+HZzaGDnK3Jcea
5WF5yC5VW5cVeFWQ/DskcFTjjC84CPSSvP1+aReIZ6rUP9rV77nfCj6FyKWGGgfftJAFyi5M4brH
6K9BUCQCVgKzCz3WW4OkobSsMtM7VoNvJa2dgunA6w4kRXq4zpKCD0jZVl+0YyRj1aTRx7vl3HQu
fg0lJqAYAAB5ax1Z3d4AsME7Tr0ZTeMh9z4pGPSf8b2ysPILA+70bMxt78igKS6wJf1/2PBg6luq
Ux7weWuyvhrBcoBsEnaEIAlqLKOLCg7kK5j6pLzjX3VgdGDZ7l9pIuB/VpNlIe4ffeUADEGjbAoN
5HE/Xo51H85/TEDcBf1L+PNd/ysaoDuzbzv7OKNkxtRWVMeqG0O/OcxNu0GF+avRi29m6m4lrbYZ
8nmu/vPxb3i3JdDkCzcOoh20PDpkHQsUZkvwjKXTEb1mUZGJ69mRn0OfLaNEIxvwJeAP88HVvprI
Bm8x5BKc6TjK5sXs0oMvggvl63ducGViQTm8coPQAc9Z2dnTseh/WBV4vao7XZVhRjb/MFuvhrK6
tfH+CII6hR0QLODpzBF4X/AQ59YD4TOcHVo40P63GkkGWWJQoXBYWFKBDCwU4D642M+zREhv/B6A
C+j8B2MwWh1xz6796tS6bSvs8dhJn1VQgm/LpNVdgBc/lTKssqzdlXldXk3a5o+1x4ONM1Y/P57M
ZSjvfgT6oBeNQROit6sfIQxW5eB1gBAxciA++qADG4Gvm4eOBQhncQk4eNYcrCxdvX87H9/uERAr
2L7ynPFIwNANMQCtIGaIHL5UX91LTH3v7pVlftFxjkaiAHt/fa/4HcRDrFqPR63NJ5uwTed5XUhQ
qEKYMeXAjlUx98pf1nxJ4PCsZbBHQDEd0es7XMroOk2HFubxqHgRjsqH7K0VedU+BR/YcJJjFaVG
m3y8kO8Cg4WcFQh87FmIxL3jHssG4qGsFIxHF+RpcTWJWw88/lkNCs+gR1cYnFkibPuTegiLXwEV
AnQDoDMRLNvo7YK6UipwwVAwzuIOEN42s1mYGzbetVaM/1l/UgHxr72FFHShRkD4s461SqrxkvYd
7Ff0ZwpkBS8p3r+LFzEgD9QfHsAXcGjrA4GCFanUUOPs41EdUFDD9Egc95+OAhYzqLPh/ocWCOgk
384bjgDgFrbUx9n1Yz2TO8gw7D/eEWe8GEzAf4Encmk7X3uxyUCNoxv0sWhqdZoCZJLxHmEPH1s5
t+8WPCaE/VxQfq27LgVNO0KMWh+xJVEC3ZFuqacdGqUihW6a4fljc2cuGcAx/9fcyvn3ahomnrb6
aGWAcOg/gf1lot5mzn99bGeZ/7VfBMIUrZ2Isa137Z3KbGjGSKWPSG3dk7SBE56e88Z98qUFRUAe
0cG/FWxg0cd23wen2Bg4Tw4ifNAsAIP0dmPU5VCiFSWfjhzaq1ZqIBPUJoRIZOp+t/SxRmzKnJ+u
c2GznNv26IJCqAVizvdoYcOgpJfc0kdvfrTwaiHdS3OJE+lcqLXoZS4SHdjzuMLfjs0zOeqX46yP
zLwj8MC25JFR3qnUi7gvQ2s+edXOMW8y+8UY9wDEfDy3Zw4EOkoWh4wWHIxx+ftXAYo71l3pcNM+
thU4jJH0ZTzb/d9MLNP8ykTQt0veeraPgZDoyt0a9uljA2cu0DdjWMVxneuUimQYg5WjdORsMrUf
wRyQ58/KvhAanJ0uB0A7EHCYeJ6tVgsck7aTozJ49L1fXvqj+HwYB/2m/37eXiWQdEHnYKpKfD5s
7Dycy0vplzNbGm3geDss/g+E36tnHh9clLHAsHCkXZfu2klZjy1QQoditMgFXKK1fGvlLnxonSOG
B8MNWPRWtqYaHUJWbc7HHvV6iz+7zvVs8E1WP7nZ72BeambtLgCwzb2QQjnjft8Ytt9uuJwUDvsf
0s6st21s2cK/iADn4VWSLc+m46Tt5IXI1Jznmb/+fsy950TaIkTIF+nTDZxGs7Sn2rWrVq01GO3k
VpH/KpnWVaC9eb3bqDXyizdtsvKMWHJP2KNNjpUzucCEDV5I0KeVST25her/MGP5R4FcDJUsSg+B
vwmjbA+dwc/JKx+0DrzL+c2/sCNnDSF4ChETAscu7MjWKQw7beXRVY2NB0Hg1//X50VCvS6LwzFQ
+TxZA1LSV4397wcMEPLTMotyEI/N48Xy67CO7L4d3dRHVXmQibh9e41qaf6IuBWR2PiPERHl23Ry
JDt9ObqBh4Fczj9lsfGFrP2vIaDcIctfJWeKNpk97M+Pbum80SRBHs9kjU44bqqK4oHiRZOr1O8m
MXazp5h63sTC7T+zNv3XhOjBaxOUfJ1Obmjt9O+VghLBTW2s7PHFXUanHI4DSjSizONVqkH+avWE
EW3aGfSBrc3T8iD+fl84st4oyYUBs5fbF9eds/eV6x7Ng7Ws3fJq/LWiCaNo7LHNOqxo5ZWsbcJ3
bW0cixb+BLCzONVJZjU3R9gUgj/vfbnbJXbwLVHrJ6Uyrs4v+oodkTnODoJan8pxdA3ecQP0lj51
7I0R1O5H7PBmA2ptnVIPeVkNvq+1sJM/ZgCnaxeAynkTi1sLjP9/TAjRq+NXFsS7mPBBOtVxvjHW
xAsXNxdhI32kqkNfrLB5JYAPeR2ZJGEIH7NeBbNj7tCh79XqA2PBEdOPraLxiUM73mBxYwPIlnSK
J6RPgd6tfH5p1Q8/L7xeEh6tTgqs1Q1aa6f+7gDkrnWSLc3VTAPHLBHeUIQ4HgFEzVo4RrnsBuUu
LLb+LRAUc+1dvrTkc2lgVtcj2BHjeauTpiivqZPZExgluSk2kW18Ob+tFgdCZEvTokpqT3yD2Ynn
hb7iy65t9VdOVN1EXr4JHeXKjq7PW1oaDTf/LH/HC4Xn0fGUgZ4lASGNlLQqu9srqLrtfPKNl1Yc
aL+Fj4hOeSSaZmrKYysyYu2mFBJN9fW1dAUA6fwglqZrbuczaGGn9iqyCZgp4AhvMiZ31ACO+uU2
sayrNr8xm5WwcGkPk5RBapdnJG13wn2v0sGnoys1uJT0N138PQPhk6UrT44VI6J7BH9ca20xG8lh
FC/fOp2kyFq6YtEIzyZIHiBngwj2eEWI1bOOUGVgRaptKv2LrU3ZvJ5fl6XNxUTRVDynXk/ablTy
dZFjk9uxAQnf1VOh7j2//fe8kYUHFJqrf40IO9grLa+tTB66aUzqsfyaATootK+sjJN/xBT1U/qk
qZ+dPEB6vUudyQL2Hw0juoByde9IykuXT4+IAH+pwECfH9ri/NGvSt4KzDOCWceLVCSVXsWlPrqy
UWxshYfhWk/x4sn5a0Hkzo7JAtZQUI6uY+0jaTdBdgUwcC0AUxZ3G7m9mdaYWFvkr/e6rCganYnL
ghHmcfuxN8dNktRvfpU0915bgqShYELmOLXfpdYcaRZQtU06DPa+dVraa7pdZKXtSoC79NaChG7G
I5Cb0cUyTYe+ZCy1lAWKtPqRKuGjUbTBVrKacNtQDts4SMPsyyy9/B1uHZoVduzoFz0om2B0K6Pf
Aku8KsdP5zfOHzZq8c1gzO2N7BtKen9efQdpC8sJWyegz4aReT0ZT4Bq2Win1wTb5r08KvU9cirO
E8h3Wi1C8DFDJqVXURqXtyWap3tfpR1aavXo6/kftrQRZuJUqurzO14sxBgTFLDIdXCC+vvgvS13
cnD1AQt0kpsGnHFzP+zxmQkDWtrCkK2mAEKN7Qqg75e8XkOzLJ0bOlQN8l408yG0emyltEGSdw4+
OhmUXTY1dyR764Z+iwtlW+b0OLmOv4aEveJDktF0EYa8EeCGnO/ARj0P6ZBt6D94Oz91S8dhpgIn
R0l6iM7P40H1oT/hrykpZpL0qPbogznSHvbEl1KhbpT00Zssh9/O21yayHmdZgLpWSBBcHF+2QWe
XdESmXjPuQ6Dr7yBt19azcLObzDxQBzYES9V2RkjtRqJ2mJkfXMakWoQaQ5q43L8j5XcazkZFg58
dNcl8m3RrLFyL03toXkhAErH0vMA0U0uqNUaTqXpLa/vFGOXqhvZWokflm4N7kMmk7sdQmRhb4bx
UIZmq/JQrFTYvPRmw8sx3J5ft8UBUYlD1wGgD3il471iR6GVOz7rxtur22uSND1ope9tPa0hfRQn
1lWk9/FrnQbj7gOWCVwI9Rz+Jgb5WkKXnW4wlVV9U6nNtqJuMKmfQ0VHi9pVrJXQdSG8INK3qG9S
DpufFccDreywd1oPzJchvfC4T8frorpnXk15c35cC66RwJhIDHlMnXSYcPr0xhzqFA0Il66H7VT9
og2iCf45b2Nha9hUp6jsyQaYAVEuqZaVMR5BIrv59Nmbro3+9gPfN+avwx3rnLA8FbmfKt1QKm6N
WM64Ke2VOVr8/Qffn73JwbUmV5OftVqiuPDibGNl2KAq8oERwGk6E4eZGjeUYIH8R5qMmuzKQbxR
d9OlAkyzQ7fh2IPRB7HKuWhybKCw6z5NNUtx7ccx0jYSnU/nRzB/QPB0bNX509z9s9jzsYFG7pLa
0zvV1ZPY2rVOeutFBt267b02GDcVjJnbqncmeiHj9/OWF3w5soSgyuYKGyVrYWjodEPyOMMjJ1oR
+q35j+RcddmnjxgBV4buOBUnsQiqxZ4SWUMgu4ncokQ0jretJ3vbwJm+mFq6EiAujghadBRsOJYn
ryS9d1QJtiLZbWvzE2IHr3Mn4UZKo+fRXovZFjwqRfC/tuZ/f7C3pZrOVnWIefN335Lkm1K9IC0F
TqR1/klhRzo/i0vOhlIosEP48p0TcSvNymwLYr/J7UogN6q6gcV/0wUXyrP92eyU5kCzIv6jWWJE
odIbYnkTxYVMa7aOQ2P55aldkgpIXAMHmf2ZsNkrX6cXHqp8d+4VMO6jYU2/acnjHBoQPI5mTsAK
Gm1y9fLa7O+a35evAw87PM3MfKSKjBBD1VvN6FHSir6O8p2tud4a98XiAGbec/YwJWgx+e1YfYDy
H/UkO/1VZBsjWePYO70gIbhD832m9OafIrOfonpJFFSR9WyEtAr4d77zHtLKrUFWOUQrGd3TwWDL
QOEbIBAZJdE75xm9kko4ms+5chfeh97Fu+n488IRDHtYNqaMz2cPNq3cazHTQrl81nIgywYCjWKb
+POdYjTp+m6MZ9p7ggr+iOm59X06q28V47ZQ5Z3Z/FLm3mnpXqGxVBk+X7rbju0L43PGMad9rjee
JedLSW9zFd61qXKxa8EIiJu5rgd+SQQ0d06flVPMIJXwU9nSnpluYuvl/ED+QL2OL7kZVUlvFngs
Ig0RCpZPgC0iQuBncvPlddWlZg+uTzNeYZaL3phl2l/z9JMz1s0/baFqBKJFGGykRPG2U1LQiN84
9f2gWtUTwFqqj5MXhW+t1Nr7Rh/aez0MfLfJ2vR2ivx0b/hVvC80IG7yCOKARnG1uSEUqcedkY3D
3UDseOOTaNjU4CFukVJOvndl6L9QeRqo5dvKWzwN0ps/GvK1NQaF2wVJ/9hWU7LxzIRmBX+KN1mk
xKiKjdauj1sl23PxdLS3TcVTRK8jUGZd+zJEzmuTN/+GvaRupEBO6Jibwma6Jg8W3Fbj6H/N4Uy/
r0a7vUUvOATr1JXmvwNYst+JOkq78ytxepHMOQYZJ0+GD3I94c63Mrqt5NRgtcvnhK5RmrkvJDjD
pRyZEJ9uWu1VWVBgwrluY9qlrs+PYMl/kY+Y5QARpD8JKPKcmRxa33yW5f46lG6m8neRNhvdu/Pp
Qjxva8l/HdoSDuBQNnoCnav5PHb23pd/g3ZYeZctWAAhAVcneTaCQLFcpOR+ppXc/M9Kd11crZIY
nQZERMV4+dkE4YOsHgcpll+QLvQVhIWG15YnUGnMKJ8bfS2LszQMDcEkh4Zp3KWYMKyj0C8lpbOf
Q/lbd5/Z7+fXYWkYjIPuYyLlUzFc0vtSEfiO+axotf0y2BP0HYgafIYpsn8yOnlNYOoPCd+xv0IR
bN7JHBX6BMTnste2fjclVQZKqixf+mK8VWw6pK+qMJ5gL7Jl2Juyr7ZcxFf9FNdPVgOHUpRlwcZr
KpkWTdIFtV07rzkuyr6yzaS8His9Y/Jta6vBd/0dTRL1ZaY+2OZS3n4+P2Gnx3z26AYoL5mXI6zN
x+vuJ0rTSemUPkMaIM/qC7W2qS4urkAJilMnnzBLRYqRfUCsrdPQGT1bcrmdAMrV5gCbxO78SE53
1myFXAzx0EK4klVBrkatFT3DEK84wbafLneJWCAkpXBHC8JJR0/g++Ogy1n8rKXyxrBo/JfbTT/8
e/k44IjnIYS8KG9KIcsz5KNB8S5Pnsdwm7+Ma4JNp69IIIsHn5+n8eA1EilND4Uhn/eMr1N4JTUP
kGm8lA38f3tljRN2aU3mHgb6aMlYnaw81RRrlAd2l5oljxbN3Xm/IjxzasEAhUm+mbKtRgVSyOJo
BPGR3eT1c6GiibfP85vzqzE77uPzzfd5gjhAEYHoiucj1OUgdLSoflbUOnrsZDv4LEtdcBcbZvWg
e11/q0mytRmCfq1/bHFk7AAy3pBNU2U7XqhAL9Q6acr6ufkFfWr05fy41r4uXFjyGMPOEVX1cxmF
W7O57T6QD6EUQisL4QMytfz9+Pc7cQKHBS7veYCvYNxE2lo8ujQEXBarQrYQHSrhoGi+omeKztKP
1ZPkPcja6grMmTlh8VFHQ9Ng1rxmGwtDUFoVzgXbV58bbF35WW9svQo2pq2cpJZz409t+Jl3Xr6l
f1ffFhKvjK3TdCWvbg9tYHyDIX3PPQdVUdmrtpzsL+wYBZllv5NpGzHba4k66kvcqfYuyAP7unQS
CTKIMdlRcYi2g6a++n1jPNmeId1EQQZyb+jz6cvgmKO5UXLVv6npCylgkrPqazmPpvteLfsvacMd
3pthD7SklixpW1fyuMuqYk0043QRZqeLjDYdejPvpnD+VM4CqjqB+hyou1LbQEN36T49/r4Ql4RV
0de1OS/B+Jrqb7rx/fz3T4PE4+8Lm6jplChLdUl57pNQdvuqqR8VEBOQLsqdRrN6oIZPmSKXF7st
NhSShtwisBaf9NPKZaC2YzOWbjvdWtFne41+83RZjr8vTFtpV61XtHy/o11XwX0MK35xAV6KBY41
McycbRKzA3XgD/3QFSXw5k/QcG+MAeI8aBwSGN+kxzJI0Ej9Ombp7vx6nQZ4PA9h7qA8IJN3Eutz
WTSWftdA82Bo3bhrCImfVMqOexxz9hAMFJwv3oAYpL5NKodxkuw6dmOTE0pTSW7/WU12pqxCMrOm
OXm6VnNbDvhFXrs6XWyCl4l5Yvr+BN64CLQXZWw+TdKa2sQC6hkbc1EH1UmAkmJ4D9Fi45WNoT3z
3qLiJ+vDzzzNjH0fZe12zlzcG3Ef3tDIBlehHgc7w+u9HTiSNe5sdZ6vY59KtYVtQ483yZ6T+pIX
26OWOBWQvU7a5DAom5Q8Sy+6Coa3yruf/L3ivXfmN48uVdm/QWB3q0SvdvdlQlpIsdJtUlvbXv93
SIbbtJ/1Ex/1biUbJWyy+XfR30minUI77UsiaT46YmajSm35YpK108zHMftSO188Pd+e38zCys92
FB500LdQVWFphJWX1SbopCqMXnJ7m5rbsVv5/vzfH8z1yffncR7EelNhNcGQ8f05D2JfO8OVk61U
0RaHgP8H7GvPL8j53x+YGAxkziTHC1+CxtrVQOqDfEXDd2kQyArOWSdCsRNkQWoWcqCXWfhS2vdh
tM+yXZyupAfXTAjBUOdLMcwcafjStVs1hwKKu/4yN/JnKQ5HIbyzRiuTGy1gFGZ93aTwoewu30oH
37eFImMeaoGWm0n4oif/+mkKReHteQMrcyQG2oM1mhWEfyEvkjez+Lerqq28luNYsyHcWnZZGKqV
YKMtt/IIZc2dvlZkVhbOtkIL7ZxGmXvVxTM3Qq1XSKUUvFg55LlKsUVqszQfI/TlvC+ppm4b7RY6
3Db43Zq/JOd3hldsr+Oqvv7IfP79HcLZdLSu9mBAC14mddeq1yh5m90HTNAP5FClIX49uSslYs2x
aJCtgPBVM/ed91qtgZiXVuzQhHD8rarrrDgOwhdQRTLMTs3NqhDg0oIdmph/woGH8QK9riQYr15C
611Jr6Tsxiq3prE/vxxLfuzQirAc3AaKL6U+c+XRv3dTyh9ZCwIWkkQaUBzxsRIa0xghNxm85PIt
rHkF9FjK1QeGcGBCWAuNd3BXJyo7u4GeamtnKyHf4hRZhKs64lik54VIqJaUuGxCM3jxzY0kQ1C6
clstLvTB94Xf72hFm/OaCF5a54naQpQ92bB7hB9ZiAMrwnaCT90IK88IXozkWo3uYzy+vVbEWLh2
yUH9d6KEvdSPcJRUqcVCvNvG1ra3oI+yfsWIkMf5c6EcGhHSA72dgE7LmK0+yK7LRobWA24843ur
X7XWC2RASf7pA/vrYFjCLWkgWBhQLgxehvEaCtZozTWv7S/hiuw0+jrMYf4+Esiaa8Yrt/zK98Vy
gxRmjh1afB/Wsfp3skaYsPZ54SWsNZFVVRELMqmb8t388f+afEO4GtW40Wx8bfDSNHdGeb3azbx4
+KAcoWOAbBeoiGMv2/S1bY3aGLyQtjZKqH2eQlgptbcPjOLAirCFhj6werXCC8b21kghKt2d//7i
dXTwfWEL1VDh5L4lBy/1dNu5UXo79CtOdmWexDirzVVPr3tG0FPVJyOPJEH/u/DeLx4HWRXgtLTF
KvQgCXupbGKQeYPvvzT5phy2RbEfmpV21IXtiqCqps+9czP7hrAUVDJDvQhaieZDb+NYv0p5WPG0
C1Ol2lCl8wc7iDYebynUZeSY94/nDr22G+N7J3q1+psUbr/zkzX/UuGVc2RnHulBgKBokt2Rw/Hc
RPpGlhgO8hfVyXcmdPhD+U3NVyZuPgnnzAkXiGr7A8zXmJO19zRyvWA/pryZHyJtTUbvdDfPEBgy
kMDYoYgUEYoenDPTGHuya5g3cFJb2RMcwOfn7nQXzCbohYbxfM7QCwfG9Hk1wG+huJm6tXz9qgnW
IsQVCyL6cbKTqE7/WAi/zgzm9cXPQxroiHpoqIKLi1qvsPoN5PlZNiju6JuUkY1PRTreSHm3Pz9R
p6uOGfJOVC3nl66Y5ywigKmAHxQ3h/gArYu9VBW/FK+86kGVlHW7cnaWlp4zaTuA3eG+ETPPUzGM
6VgzqlTq7ozQ29iZDL34z/ODOj05NiALqrEkhwz75C0ENTH4q4BYoQqG+6jsP9VWlWynbPrZe8Z9
Nk2vdmCtrNepV8AmNY15rXiYiPm0IOicKuoTcJgpTLRTnH4f8T7IddxUWhyuuIalzQeUZIYUzdhF
U3BBsaZVRpQHiuvUt830TIR0fgIXvw9gEXQf7HQn0F7D7EAtATp3Y/01DH8mqDWcN7C0DyCgUzmb
gOhPOrXpTC8pZBs0PoZwc9teYO5VA9HovNPMlS23OBZYTpEhREPrJAIo+75QOom50s16R/1ia1yY
SuUeYOkPLAhXDvLrKnlOm+0mF69BlL+SmV4DrYkNMv9rBIUO8qlUJU4aODS572OpsZgxM/I3esQN
EMgP0NR+kQJtYymTvvWr+nc+gTAOghBFpfzGK5RNHUkbsyyuzq/f0m6HapK6MVh6GiGEi1wN205u
BzC7hrYt/5HATytuOX1g5YyZ/GwWWIP9Q9jl8jhaXesZihtpQXpjDwgLlYW1hixd2h8GiMa51ZOL
QoR8xk5P0QqguRsi0+J/5sr9wGE6NCDMlV14XYe7UlwregiH+wshOn82xuHn1eOLotINP67GSXEn
j7LObk2jfG16hEUop87ooBVRXMm66YrbXF4JnRd3EiANFKLgSNXEYKAthixOW11BmWjblPvaeXaU
B3QFzu/XxVEcWBEmyStTOogyDYdZRjulDXf/nv++Mn/gOHqiw5YeDwI/COROAo5AMiJiDkptYfpm
KK+ZGcMa7wbqkxrmD9XUwPrm7bpkQO3huesvfgFiHCA2aDATtIB4q+bNVFQBLV6ubUMo52e7m/Oj
WwoSUFU26FKxwEiKOVIUxvIiUeidiQc0qTcIIlZbQ4rbfwYClOtOlbNbA3mOlYB0aWfgrmlXm0W4
TyA8WaS0dUtV2u0zivhtnkyPRo0sU94Y7R197u1K7XLJHrgU+gAou9NCI5zTcIwDrfJrGV9m7tPG
vqkRfzGvI29lNpf24qEdYS+OI/DDfCzncXnvU1zdQJ7/z+ULBgiRaxQMCeKQQvBYIss1OQpN8t6Y
740geqTdHBm5bnhMVOMeOZfLc1xM2YHBeW4P3ipJoESBLWMwq9+N7i43y10xfu70fnN+YEtzR7cf
0DCoBuhKEb2RKnllb8ky/DvFtnW28rSmIbloAXYMKNBk3iYiv4A2jUWo2CN5phAG/wJphsurVwQ2
BuU3rk7wfCIHD1JvoW9M877uC9rP3AL5+ij+cX6iFgKsQyPirTYmTWVFAUbynq4jYmSEAa12Y6jq
9UcMzQ0TM1bppLstQsAvTisMOc1NLf3ymvuq/3zexMKSzBVe8v3zX4ARjzdXHKdhaEmx5qb6u+/8
phJ//vsLB59HFhxjPLZAaIsHP1eaqZIk+g+j/LGq37tyHwfGNl3rl1lYEsIlmLlmskquO2HvdmWp
5CN9h26ItABKG+/Qjp8fyKIFGqlU2ifUOXA6nigEG4yRXBGNlENxFab9YzN4V2W11ja1ZGbGCkID
B0SGS+HYTKFUuj3a3HWT9ChPyJ9N0bYqVt5TC4tOXxYtMpQoANmJ7998yCatmbjTvPxJHp+S35dP
lQaDCDULJERonjsegyk5yPnZNC8mSAzBMu+mhfNl8uQVX784VVxftH3S246xYzMjEo720PZsrU7d
j1J3HRfNexjEK9XqpfCDvlUUtVWaDREUEO4ukD1xZWY+/tdxvFmAbNxqSXir1811jMjbpomCm8xH
56GYHrIq/0mjbb1pIWw7P6sLgQI/gx3IjPJyFFGFgxmgF+tENEd3w3WfoBhppP+0kfmmeQHp+/H9
vDkR/jHHvsiic3ap3dA/L2IJO2CrXtI19LrSFHE9FUr0q62cDulYR94F5dBdjc6UIIknJe9Va5m7
3NPBVuQIR37Ah5BFmRlpQAOf9Hf4lV2Bn+SX+MGwoathM3rO1k9pj1hrKRIRSv87aA3ZbJB7qE6L
LWSjkQZljaylq5p5+xj48VssDT7qVHEb7BMzz58SSTPv5Eqvt41n2rtWsj7w5OXg86SGwwYkpOjL
TC9BtbClDWyogyvNLl4azVpBVy955UMTs4M4CCkyIDyoa9LIRkoAMM2j7ki7ykevyb+QR+rPhM7P
DyhSAFk7YiovmByUKZUEmkZt6w+giFb2xpIrIzhitTgYkFwIhzPuJxJVE/Rh/bbznyx5JU6erz/h
6THjRCEqAQRFT4hwrzgRb+ROhaJCSYobQ/sWJvJVqbymvk+H0Sfons8fuqV1wZvN80RbBW2tx+uC
Mk/gZF41uveq9XYN88Hb5d+nGcrAgVBqBMN//P221Kn/xc3o0rDU7MzgaVKfwrUemoUlwXPMnb94
kDlpd2yER9xglYgWufANeJ+j6sv5MSx/fu755aonDhPnCHFiU6KlDIL4bxla5KTszxtYWHN+/18D
878/PBxaLVVJhgFcwb5SgYt53c6xP6tGdzXAJ9Wp/u68xcUh0QxID4I9l9OEV0sQ2/0oh4lBTvUq
9PfpynW/cFGSQTPQ3mBcaKUIM9b0XZXVVWMh8YEc67Z7yaIPDODQgjBlcVd0Zm3UlptNv2KKNaFm
rSzK2hiEy74Nffi26spyW+9KUa7kalevnI1lCzRAw4jLH2tepINl1zzNyMmqo/te35GazeMHdY1n
a+F4sxB/Tcw/4cCElJXyWJN5czOEWFNp9oZ6/C37cvluOrQy/4oDK0Ziq1M1MZBQvrGSvbqGhpi3
i+AT0Z2CYFmBJxZ0ivB9x8yzoekSyzWC72Z+B9NoEX7Xv1bT5fg0qhlUE0hUzOUGEberZPAV2Flu
uVPytZZ+O8XlSYmj7wsrXpStYuJvLdezu20vX9WAKT39VzGu3LbLE/Z3HMKyNzUKD13HOHpl3+k3
XgAg+Nr74bRX5xd+cXtxdygaPS06zBLHCw9VvDSS8DFdyfiRAN+3n2N9e2ETyHyhM2l/jQi+qvRa
NdNtz3Tlxn4LUvUGxrXv58cxz8fpBvtrQrh0o1GVQ62XTIg9rK9lF1/7WTduBm8Nj77kdrkNodKc
CcvRZjmeryH3Eaeg+dKV8s1Y7vw1xraFcUCXRs4LXkgiSvGBUoIDV4axg4fG2RvpbfvL8m/Oz9TC
CCiHzUy2FMbo0BJXXK+7podNyW3RY/0ZhisbamkAUE4qNv9TQRQIF4dZyg4CewY3IRLqUVRugwri
58+XjsHBAjcfvmRmAhPGYEKrAbQ8Ut162I7axuluz3//dBAzgdWsbDVTZ53gIiYEdVFXIT2NKP0W
aMFVrsZ7PzAvPuSYgU19Zh8k0hVrlDbamnmlSKo7DuAvpGvTekmVhybeq/KX8wM6PebHlgS3FTSm
HOcVlqTh1SnvUoDaCmBKZBLP2zmNg47tzBN7cI8UZiSleeJARk8/va49t2WyKRp30LJdVT00l6Nk
HDKC/GEvsJvF02I7le5DUqO6luWzC1Ac9R9R8Nqo06fz4zo9NEeGxBRLPhaJLc+GPEQmh/ZbBRDu
vIVThw88BlIKVDlmRI64pXvam+AYLA0I98rdpKNerEb9j6KJr8Mu/qFO/ft5ewsjAvdD6nZ+pZxq
4UhwbXWtMgyu1Vu/EhNXY0UXl0FmHwPxNyVSEvjiw1jRch1OGn1wI+NTcK0HK2uycEgVAiNzfvgQ
pGrCXmvQCVQDn89bb3H7UAWPSbyyJotzdGBBiFoMq02H1IN+1IvjTdu8jmvB3ZIBpCxnP88/8GfH
x0UObCvU1Aw2QwSCiwYtYn9N4mJplg5NCEFw6tvmkCNv4WpEjg365eQHkzU2w4XED6kH2qRM8oPQ
0IhL7eejpnYtu6mrb9HXzTSk6Pemv/elLcfRGK/gnDbXihwLs0d9TSZzS0BJi5hw1fhdlcZV05Dq
VvutXbe7VX2QhcnDAol0yt6gf0R8nKePtdJq8EFn/g8av8B57bp4f/4gLuSP0D0heYsuz5z/tNXj
TZAkmpe0HbWaongcjfE69uqNnJkbObn120c/v0u69LbILw5ksUq9g/Q9PS8neCYSvXaAmPLk1jE6
elP3sy/1KznTv9FCdnEaHFOQCRKRUyEiG348QDU0UkVuc5Kuzk3W/e6VJ+lCXjoizGMTwkmN4oLe
mrYk39pIqHqPj3Udr8QES7uNJkp+Pzc2D24h5iilVCljKSS3iWw8rCrNkyqv0d8tXJ8ElhALULch
vhFLUUHWa9Ms5+lKvXOdOslzWtpbM4XPq/R2noKIaFiXK250cVwUD0iL0K5ycnRjKeKZn7E6WuNv
DDKUv87v74UzxGYicTT37fKUEHxcbtpdaBbe6Obho1zGqHhGSDdfftXQNs3HCWuBMIqOFEZtO659
UnoJbAxRNW3TtYfSwjQdWRD86FhPUtQpWGBF7K9tupKTnP/z4/fLTB3j0Lcx93+SAzs+IwXtNWpl
SI0bGIjZp6G+iZQc3t3xqYzUJ9svzU2s6FC4ryV6lsZF9yG5UDqV4HETnGg5BFUetFlLCNVv68Db
9pdjkxgaDwrAs8QBOIHjoWmeOertGLSu1PQbo34YpT3y55pzdX6fLd1BMyXiTAJLnRhfc2wnlyVA
ERJ2NBiU2vxars1HWbqpmjvTnm6UJtjFWbb37YkGxW/nbS+E19qccuCiZR5PMsrUqybJ1+IWWvcv
0oTqeXs3tiDbksvBUczlgSHhrhi1Zk6YJ607mRoElvkmSuDfOz+YpR2hQdVCw6jMy0TE6lIeCq2o
SHo3Td6kGCjbylldmixCTigzCHkAuQqONFHbwS9iSnzItl83+FKlNW8134Y8fMW1zTtLPFTz1Q2F
NaW4E1INuBYNuDKzzu3rT5PfX8XFd1+ieOH512Hx9fysLbk5HiHgW3n9zjiC492n66mpZw27Tw2s
G3OArCGN8l+SLK+ECwtXBKWLv3aEHTDVndJDq9264b+mXz9WP7VvTZ8/lj8/sAtI1Flc2wq4C1Nw
200epYlWDI0bdzvIrNZEMJama6ZzoFKCxpwm9jf0cZh2WV23bjsm7kA/nFdWnyx7Ddq+tJdBdbDN
ZHwPeZvjVTEBKqh9anJe6DX/7Svx7vyqL7ltkppQj7CZKbCKq56HidKHXuvKmZtH/+rdGwG80j4U
9GNFqH1fnze3dHTYyn+EluHXFrObtqRVWZLgZ7wavabga1X8TCcKx2vpApFocI6nZkKz/xqa5/Xg
He/01LbVejaUPml1tNOz4WGavBvNLL6UWkvHfPOsx/l1GlnZVk9+Rb65Y5FX9uBCGZ2fYZJX56E6
t8kLV0ctF/bUyFxOmVo+Gk3z2IcZVVx5WxnmVm6aXZOmcIrHD3WXORtgozehrX3+wJzjqyiGEMKc
PMyLXnGqvOXAqa2+SZMbu3uxrPfcW1Oy+uMhRG9lOzMuAegW+VhhL3VmYgyShwcxegRA/ew+H4fP
Rd/RAVn1G3k0d2mk78LszW78H0OLwo6RIiQ7ZdtKtn+i8rxT8+GptSlpKjPZYPJspcpVLa+xCSwd
XXA/tAvoqLvygjjeG23mU3IPmZDEvMnLh5gucDu+HFg2M7fNiQM4w0jBCStPFtcxAG2Ori4/Zspe
+X5+URf8AmkjyjaAymAeFePFHFHaVi/UAU3NelO8GePlIGMejLg3LlEgmqY1T+LBAZogdPGMjN+f
x+G2JB+2ynu04Hp0ZBgJeP6kWERMYSrHfiGX/eBKiba17JR09Esz/tSMz4H8wxvv7fL1A3N2YHB2
TgdD8ovciW2PN34pPUi1urHT948YIKmL42HdRe9GjRN2Kl+elYOvKmc3fGDj8goF1UykC4JJlI5P
SkMfJsfs3GLwNk+2+qX0VqqmCwEHFti5lgpInseOMEVqY+dWKXcw50fv0uRcN1MTbhyAkXFeB5vO
WFMXXbgQDg3+yS0crImuh3ETVkrnWugeJMM1nKHbInyVm8uf8Ed2BN805LFVV1DPurHtPMqjfVcF
7efAqS6/347MCMFNpfRqlvVT5/o9CTf1yaw+Z93Xwbq6fKMZcPFzr8xqZWLmUDXLQGlrIlCkcyfj
watXrowFD0kPDXRq1Fmo5Yhgtnzqo6IMWhSQx25Tq0BYgH7UXy8fxKxegO4McZQsUu2Y+vh/xzGb
QpTjPuVraulLPpKUHvlo4huagwQX7ARFJSd91bttQHhZB/vLf//h54UAs7K1NsqnunfLYTdZ23gt
wlw6i4ffF86iHIKzm3q+b+vIKW68bK8od0Vx1a+VnFcMOQL8sq9yU4lo1nW1elclSBC9OOM2MciA
rrwylw3Re+PwuD0tEWR2Y0h2kPeuCYGmo4dbHxGk2PokQwI8tCvba2kPQ1nPywlW9FNCwj6X+P/D
gdWfvhbxqy0/FPqKU5lXQAh4eF/814Q4cXQt1INjd7071eE+5pw3NAZuq/w+KR5MM9z0a1tiyVse
GhS8WJXpSh1PGDS772ly34cPefk1UVYugeWZm6UFqCGeEipKo6WDlZV7V3K4lGlf0gOoSGk5+cD5
4bL5jxnh/FDj9hKwwGy7fDcZhEhhe3vewuL60OdBPorecJq4j28zCK+VofJxAGUl9/fAEcpH0rzJ
1lOr7N4aLIUsm9zdWPXo3ATxaNycN780jwT/pCZBZzukJ4/NG2NMfn+gLTn3XhX5Tvsf0r6rOXIc
6fYXMYLevNKUkylK3WozL4xWGxKgAw1o8Ou/Q+29OyoUoxjqjd2Yh9EuswAkgETmyXOmEExe/5sJ
KaTpanTgAqCrxlr9fc7TUPM+eWiVuG1k7Rx9QzMC0Khf48ztqansstNRRHC+dyFXN0LZtfoBkL1o
dV1mCY0skle7yTgnTHD0VgOhZzU+GMsrfj8XP2eL+rX9wwTLoEM+Dq7y0ImKYg+6WcBZKecNayMD
F70u1LhPPUh1mHPxONnmcBZM2eLDlcmPl9cobMGOBRoBUMJIngBGGFRpJpRh3GHedR04nZ+Q7t8h
tRxYbdhrIihw8Bpj57dILitgSFdPNoi4x6gqE9/UXtl431c/VY7uofzYNFsE42/C5/JJhiaYpTyA
aPwq9egyb65aA61KwtwnvRPUiXY2uB3g2RxU4G8le/S6IjKFltgPyzzmzRM2b2BOCAuMp2E4IiAJ
WbGVspY58P4zbzaOICQNIUEuP6I6pwINXoHuHLzizfLeI67fqwdVGZ/K+lWp6JPNo8aq/dK5n5oH
Ur+KrAS0d/CZaPeJ4Z04Z77SplANPY+cPrmdFqTduHFeri8vpm+BQaB1VU6ddXkFfT9opccN/eK5
mT+LRxXshE2zg5hCwKCkUCZRax6T7qdZ3ZfGiVVxNmV4jFehrrVRW9iB5YAmv058ZOmfbPp0ewev
nERLy8OSl1+05956gd9F2UnrjlNSovdh6Lr5eQYb6v3Ckh7Z1byFaFhObcmTkO9A288SmgJLv8QA
70zRdFCstsOSMaVj93kHuaiJDvPJmocucAXrPrs5Z8+t4ikbp/2qZQAykV9GT8xV7cnSc0ujqLHE
owumMFsNtfmxmx+rNt2NILsQ7UePReTJkf0D2Ak4feeqAFlpOTUZLfuYuHf6fPfn9pJdXfX4Oji6
F79HRQhb63IeZ6GYo5prqKfUlhdUPM984HN5AAFBcqjMPN3o+LhyEcmefJOMjdKN3tjHI1GCqch0
v1KBSEB2bmParoLAxdBSKUI2aiGMli7lBaiZ9+PEY60Z7ACUte4duh8M31XIiz5k8x7zvYVTWp3M
hccOLS2o4Fyd9V7BS8M2+1ib7jsT+kX0TtQv3YcfHMvQ3pmRIhpEFP2gTzBjVFaomrmfTd9ve8XK
KqGIh921pGXgHEvE8253dbZRME0TbeyI7AsXTfFcMaEFhpdo325bWpkytGRBBBGdkQv2RdrHbmkD
60gqWErsH+CbOiuld0zGIhoKvsX5uDIqEIkC/7AQhgCELo2qIkKDiLjVoB/vqeZPRXFUnc+3h7Nh
Qs4zoJ/UoWUNE5py6qA402iP41a/76oNCEhDVQHlddz2l4tTor6ZkSZhcUecEbmScoiYVhSPZSKc
jU20sjo4Ehx30ThEY7HsB1B4nr2+Zi2KuZFwj5Y4dMNhKl5vT9rKVgVYAN3LCzQcgazkA2XCkKCz
aRt7Q2mVEETXpgNXGt3XkEq5q/usONhckA1gx3XS/O2OWihlFybhK9HkZC45MVIMrhhOaNtgyR1z
zo6G/Xo2UW/pv+XknDTH0t3YXCbW5+LqWuzqiNEwn/B5OesheDHOil63sd3n+REihCJwHXcrZL8O
d8FzgS28CKdiH1/JrTQORH1HW9RxyvvPhaZ/HXQtGIw0TIo8BNwlDzPOQq2x5sCD8NrtJb32UR1g
LbC8IGlk4XknbTUtAQ3lpI5lnNIhzNUUHB+q/3G2JHQjv7Mi7zbTKOsmVUUZe5X6MiIPlgg3uj2Q
5YdeLtalCWmzZZYNLr9RK2O7/DPXzxyVavC97E3+wNN/WBY7H0boSGOSUnsZM3QFD4YyzowACtm+
8lERCNxNGBK2G9wCLbfQ1L08P4THms7tYaH+094VG7vq2rkvPy79fNq7lZvP+Hiu381aOCTPt9fj
+kS6/L58ravJlHcE66G4p+bzbB9KejDZ4baRVe+1kUCC8in+qUkXbGp7Smp1RhlT55S293N2Z28p
da/M05JXRe/FIpBiucs439+wlVflNs3KWAVzoz/QDbdd/zzquYD6AOsjI6ZbWkN1RMnLGKrJre74
IttKq1wf2jhXFsLL/2dh+QXvBlDqwwDEX1nGhW7vpgJHS5kdGHX2mp3cz3O5se5rAwLoF8UowL8R
EEt3REa4XXcoP8V97fqjkUOUNLi96Ne1XBySSOMu71JQl11FjGpSuyOdJowoT+4mj3xLRXmfWBz8
1uqd0itBbxd7U+OnTFMiTUzB1NQPxO43HlGLc0knzsXPkCYWipGdV+dqGQtryANCpjNQo1FX93sH
THqA3P8mrdi4kq5ZmN/GjlZPxBSgErmiEgCpr6t0QxlbgxNPXnHIOnLvTN6uBSfrLMrIGrKHKZt9
zWOh0YkgnyhqyPScgXlWbfOoQb+yf3tBVnYh5KrRT4ms+tK7J90hnHudLXS1iLW5BbAiZqIKC7ZV
gFw54GHFQy3N0hbedMmxeqeGGorjFIAk3c/uXQLlDPqcVXbA2tzvx+c2/3J7WKsG8SIBc9PShyyn
odB+o4hyoGUMkSpn6Pxs3jWO55PsoTUdv2MqMgn5xw80ENtDaUCHONZ1t4yi1GKgPY4DoznwIpq1
FH3eG+mJ1eX614YM/U9rPH56G+PKkE5zIYwyk3+I2NIfWbGyUDAC+YkegCVhc3nsuAJZWLt0qjit
vk7N17x8yfWX2wu0ctRcmJA2IBGmk2ujVcVcPfzWvf3tr28NYPn7u3Ozx2ZK1BYDyPR7G0BfKKgo
lG+cZSu35MUQpNulHnSqGQ2M9NrXXi33RpmDY2sO0i0O3y1D0u5p2radcMdVscX9zAhTwAjzY2ls
ue+yqtKZeDEe6UI2iW2IvIIZW/Agz385BcS+LGi2ZTukvyOneHUa5A4h+uOOzb6yC98u99UICcr6
7HElKBD9qvdqKXxbuW8E1Hzq73jcBOPg+J6XH+Z8jFy98SfwEFdHvdzppP8stHknvMhqKt/Tf4M4
xK/yrwWUKCu9QkorbBwtTGc1pCTbu9YvdfiSV6mf0+dZfZ2Q2OhrHYiGFy97ULWt23fFR7HVkNlY
SujXai9kmKAGW1ZswRjYeh11Ft2Y83ULC7umvjTLy8nG2porZls5i3VtCkYXPYJbQNSVnYAx/GtB
ChVT9HvPtUNYXGufh2RPpq/WB6VcllD3woR0WvB+cDy3LVisua+6ft9W4e3NvOL+F9+Xjoqhb1Wm
5vj+qD4UIzCzx1ns0n5jNy/eLXn/hRXpyFBti0+mjqWAMM4dElt+muwRC/k22ynKGHn89faoVu2B
HREySMiUXIn/arlaKKqu10DwlwFLC9+pY9XeMSjQ6Mpd+uEO/WWRcDuhtQeUNkCPXZ6IFjImZj8m
dTwJ487svhflh0voiwXU/kHaCbFOdDxfWph1A8/QlDE86u+p4/dbkLTVvfLu+9II+lnt0QVbYzda
38zitc43gt9VN1soKxeOFrynpePcKLiYmlaHA4g+qPkz0b8UDYoNW+D6LTvSaW6OCIBJosEOTjji
8H3D7xL3UdCNR+Kqg0HACa+rJbSTEegK7XIQ4Ngszm0f1Z9OHCrNZ/SrUgdiq4139ZR5Z0vaolpJ
DC+tMXfJ7O5YKUI+5Mehcz8erC5klv8dkrRHK8FKl+gYkpLsXWb5UxX2dIvSfm0smK/lCYRSH/z5
0o8XqkO1Mz0Wu1UbDl4fVH2/b+mHSQiwXQAiBe/sUoYFbd2lmYGyxDVz0sRYIj/nZzd7Mr1TOzuB
uZUvXfO4pdgLACMqOVcYesdOjDyxiiaeXSP1dSM/VgAB0ME7ZkX68YcVqjag1gal/lK/kbwb/z5j
pKkwLDT1snAsI6haQNR6EGeXbHDbrJ0IaFPEa9IC1+wVz9Bs02Yw07yJ3f5FRQBhGbvbZ/TyY+U7
4b0Bya1FRnUFUtoNiIyU0IXCKv1uqjsLksrG/n+zJHl2kyS1mqiYNutTPoZoVk/rXcKPYkszfXVE
aINdupQXwiHJuZtkmMt0zpo4NVCk7kf1QIoktNMKxWL9zhPZ59vjWnU9B31QyHDjMSEHOIqdFWo9
YFyZ8bNSf2pqjQTlq5b+vG3m6qwDox1oHRBAoUiJZn95+no0XlgNK2KhufcOzjkVSfSk+DQmfJ8V
yh01tjiqAQySnQM28UBCjhnNpqi2S2FP4fJZMIwv1il4TrUWMph1Z5iH2nbKfTOkdqQUVRpkPKmO
yewUUMJs669umQx3Ix1pqHDhnaAtQnZmmYpwQPwdVDlouQyvoDtdzD2g1AP+6g0B5OKc0OyKrzmE
MSMvsxUwXbmDT4lihKpB9U8Dc9KoE10Pvux2jAZzbE6FTUUw9drg82nW9rM92D4E5ap7FCSVSCeE
P/a0dL4XCEUiWlvnue/1IIOjs3zXaQUIOHq/LT7V07025s9t7Ry/ZpHI7KMLNaLiWTkqxfhkK/qR
DHoRGZkjIiYGILA1lfkOul0CrltlQFRW+AI7L8wz/N5pSmlI0KgQuEXN8Rzgjk/ZrPq6jgxXVgIE
DWI8Y0/BBh8MYnwxFKUPlcYA5tzr2K4bBMeIUj0gfWsFDcoqe52mn/NK2JA8Fy5IYDs3ZDwZA1VL
fzt9MYXNXBWRUveVz0pDAVYoS/yeJO1OGQjx9Ql/sLhCwy6bwaVhtIbPWNP6kw2Qfa16v2tiQ7Gv
nM0d6BMTv3PN7DhSBIdtmpihkRvQP4Euto8WjHnPxqLdqeac+VDS1APIu5BAHYZsrzTEAqu9KA6M
g5HZsDBCauMJk9tFEVb4yd/AbpqdeAkwaMs9viOGoZzR7YGnfuIKtBcQmvkKsad95/VtpE72cOd1
GcPWsg2fUmEe6Nx2EYpaAHnXBSVx1xg/58lSvwOy10OHiY5BNlbMn5CyOdzeh+bV+bKwtuPYR3ML
dgagepe3mgD1WzJoAx7eXXtvTY2vZ94TG753ln0PKLRPa+WJ2cadQx+Zsy9Eue+T/nlu9qoqQh0V
SUQSfmlTeEDyUAJ3TbsxaPAIrbIRLgSE7JyHIzjOc0i9uhNaH3+NGkRfzSkQOF6qExvSiLsFMvoP
af6YjhYOuMI3k88pgDZJc9Yzyze7PdFBBWFaz9rUbUzB6gwsGFhoGIPGRkbCVnOBzCGdqrhjv4y+
D9BZFCXiNQXdYf3hWusy2+9sSfeT06cNXGNEnobf61z1Z2yJmW4EXVe3rGREOlszxUwoJKwxIOur
U3zqnO8bPnN9jl4MYrlC3uVq1F4jOObwfTAX+pz88LbuvK0BLCv2zoCdlV2ij1iRDIeS8NmWnMjV
HSdNkOTzEC43U2fAAKYWQcJzbYV2+7n7MABRsiLFi0U12S2fsbO4k4Cdgflg6ID498ar9Cr4vbQi
F/tYJUa7VDCWvAnQ3D00XxJzI2rbmK63ztl3y2H01mg7AiaaP5rr5/W9wkPd3d12qi0j+uWau05e
W8WMNS8ScLntNHIu2sBW/8fZkkIAUVZd5o28ihVgeWhg1hD93khLvDEaXsSg0opI6954JQdHNzr6
aKuaUW5CJheRDcON6RqRa3eDj+TVBNScWqJeoACr0uPyrdGZF6Gl8UeTlz+1zP3mTc7WwbBYvvpl
ng2MFriwgdKS/L7SZq+AbAYWsnRe0jY2nDGazO+ILwZiQv4tC4xxg6No1T3RJYFzFfXuq/B15oLp
XZojRZlE0I8kw36L+ldyHCAm8Xnge4FVQDMT/nnpOA1XK0oVNzkPg2+Kpx3IEjeA89IY8FVQ5xjg
lF5i4gX4c2nBSObK5v2snF0lHod/GPtd8k+3vV868a5MSPeC4uZ622lCOReIOnHibVU6tr4vXQnm
bAPVYeH7yqfprt5ANax+HMo1C2IEOC6ZRqmnpjIDA4Woh2TcF4XzoLjtxgTJpbj/zNDSqgKSg6VT
VlpmkXR60TOaxuZUjn7jQE4QHVTJyUU38w7d2dkP4o6F7/Y9C+qSzrtK1dt9rlIaWBojP1XWa6EB
JuHIEnk++0oDTuHbiygFElc/UdpexoAMeNsVaTx4zc+Gdn3U8PnJQWAjmjYgQFXftrc+7/9OiXTQ
ANOcCC0naeyQLAIfS0DGn7ctrI7IQjodmBzAc+QXk86oYrNMUc62/XX2QABU3llaGgr27E3fbpta
HQyoctCWrKHzScZUpaNJSuGOaZzQ+aUozU+NMm5cMav7+F8TMok+RUu0xW0tBYvkvVd9UeygIH8z
Ye9MSK91gjZ0OtYqXMDN/bL7xTMeOgPEB74RVDFvz9jqcACBAgEU8sTAa10eS05v80TtuxSFArDM
VSd9/tMnf27bWHWAdzaWVXt39bMmqSyj5mncT0pYoh1NG1/rlvndcDcZ1t8MCAButKUCA3+Vx4Om
MkGWGltcma0w1f8ZS33XqMlfWEFHGvQjwcsETLZ+OSRjJm7p4lY+u5qyT6ejle/BqbK/PW9ra/Pe
iLQ2IiWZuZyL5xbU5MDSvHZk+qFO2fF/MyMtj0IGAYygpZyZ+zLncS0eS/ZXJkBfpzsAzl1R3g9I
i+hscpTzwAYazAo/aNNAUWbcWv21AwAcZgCzIGMMTLd8RRnpBIx/i7NmP1lfKm3jEr8KE3CJa+CL
AImsAUSDHCYwkHv2hOMoG2bvEQiEQ0qME5mzUB3N4C9WBTBnBA1obwHx16WHLQz305DYSxbgu539
SpxDNm2QoKz6F7rPVaTOVGSyln37bl9mSj33md7iNsz3CUFvSJRu8e6smkAX+lLpRBLYlI6yptFM
kPsgl9Exmh3ntJ329jAl+6prtpjYlovxXVy6XJxAH4O1CunulbRw4U6j3tezdtb4/Cn3SgvyQOk3
UZFPOLF/tyIb/MnVtiAuq1bRNWIAyguVJRlIU6HAKyxoJZ4Zz6JU3dNq8q3mC4XGhrgT2RYb4MpR
CmDYUjtcGLqgXXu5ZJabpMpQe+o5qf+kleO3kEscPe4bzl2DhvLbLihF+v+ZUXQuIK0PQMgVs2UC
sTWb00o75yj33zlGR4KZDMWu1RrqmwqN5sqxIpDOEGjPOVulyxXXAaE8rg1AeQBzkMU+0L/QjnlK
tfOg9YGqf2vb5wT1i9tDlJG8b2NE3Q/xDwhgrjPVKWWZRzpNO7v6UwY1Yz6e9Fr102FHHTDrRgii
vS0dnjevl1wVxXnkaBCDLlAl6ZTqkwqpQlABnM0aLceTU0Nk3FDAoQ487KFUOyPkpfaSi7IdfKcV
3X7o+yoQou9+u607hTaptUePZa3vMQj45Krd7/U2a78PRtd/qtpWoPYy5w9jAzo13FL6s96Iaqel
iKzVuYSjNhN5amf7+zQ35WFyJj1QVT7s6uU56bB5KMK6IHVktyqUUEQ+RV0zG8QvPIgxTzhKzolQ
7E8cekJBozHt8+1VWTlmL+Zn+fu7gyntDTXrzN46A2kTdtouq0FAh/DE+/gZi9b4hTUdjPyoIki7
qeCmV0+t5p4t91ADDY/XwJaowMpQLkxI4TxDSFwWNUwomm8sGf1TNh+VXx+eLyisqGB5R3QNfhjp
rqCC5flIBvfs5p9M7QDCY2g1wz82NsvKeXBhRgoU+iYTXC1gpoDqYu+FmvE7G8OpOTM2+2Xz3d2S
H5bbCJbdeWFR2iiFDnQd0JnuOSm8QPQulFO0yEpI1Hu1n5To2doZOVIh2utUgt7z41ELmETxH1SF
Fy0NyT2mxkmZrhTuGen7u6mx7xLSfR5dEt5evbUzCNSEaAWyF+7NK1bHrJ3N3FEYaM+bOvAm5Ks7
X4FkjAV+bzv7oeenyrT88i8O2AuzUgxb5oK2+di6Z6f+PLR7JG4Ap7o9tJUz/MKE5JhEEIWgxck9
l2n905jz12Ei0QTGoNtm1jbZ+wmUHJOXHRQQUkygMX2ti0PDPR+cZ6MR3TazNhp0e+BhuTDHQVrx
8lhyiM46NuvOGf1jPtOfB/K5cM2/GAsYGHFooHx6/VpWcYw7aCx1zuZgRNXsBYbQA1b+6LZI0t/0
DqRbCFePC2QAet7AEiS5t1UbvKJq6pzHruzR4ek6ARNieDFKL4tmm7TfHJMou0RTZ7+fyLizkiQ9
0Krx9nNXojKFAWS7RFGMEyixmmMFFFDADYdGgA/mJwoxkpNNmswfFVMPhG7M3y27ngK7AQ6X9Dg6
+NShG7pxAWod1BEAv9qi7XM/CPs3ag/N3QRNiB2eiChLMhMZCodaYccT9z4jyhxaLml3tHamR01Q
cpw9ujCccPLYz3qKzA24K1lnKw+05VugpBWHw3FrIygCPyFQ1FJYmzoZOL8Tg8SWJRAl/Mn7Zmcq
d23HNm6oNUNgP4GyPGLbJUS5dDm9dbBIAoYM7bUqTjX52Q6h03cbZpYNIrnCW5T31rZyTVup8jYt
TaGReNTnMPEyvy7rj/s1TCCaW/o+NGArL0citKJVwaWVxYRhoW2VHVxavRiOclDYB7E8y7VxYUs6
dvS5IeBtgK1i0D3fA814wGYFCDsrERtnwkr8f7GJpAUyoRKIqjq2azO+mO3e7O5bFGR5d2LiaSx3
tw+gFW8A3ZZnvHV+Lbw7l3NY52g6Q4Rnnwda+6Q8lPUPuLo/as+37ay4A4Ai6BxF2A/GaRkLhX7S
ltLOtM/CqoNM+8cDvdrHLZj49iLGsgCiJG8oLU7pzFP3nAUtz3xv86G0dlYDjw/KPnATqeBtuJyq
MuG9mdQZ7m6UgfOQ5gf1g8Wmt+DkvYlltd5FqYaXM8VcTHTaU576jhok9D799hcTheZdUDGjr/Yq
oWEVdDYFVZ1zaz0rSfzBXqa3MYAwYoGI4r9XEfCoE1x2Qwf3NRBroHKubElRL7eIdLQAfAbuDNC3
oGVSTpkMIHamgNslZxdiNWwYfuFAPdbACBqQRvZb1m/skS170obsh1LlnTkmZ6Xgj0Zr7quUH1Kd
7sfEO9V9/7HOjLcJRFcEqIWXXm549KUTUJV21jT1ydnyzqPye+D30/AXQdR7E1J0k6F3yClVmOi9
B0N7Lvrn2t0osK1tePgYWnUQRqH2IoUCJiWu7TUkOZOp+YcqFE0mDjnc9uS14svC5KQuZPaYKxmE
BoRlJyrbQ43NFZpvln6mHYJ8sDOfVvSgtPUJCobHmtB9ouU4sL2jrfRQiEy+FoW5v/1jVgeMmsRb
/hYd2FIoN1aGOhh1oZyTTAPKhBZfu67auFTXjiA0XOvmwvqKEEs645S+bVKz0uGJlgJ9SdbsGm5O
YAfZ6q5bNQROKeSKASvHW/bSB7N+Yi7JJjiIUz5wDXXvvHi0xdZTVtfX7h8Qof7XkBT2oOVSS8dO
JGdvMMhdw6i9011S7Isx+Yr8rtipTAuo0hoPk6E0OzEbybHnA4tEYtm7CuCgyLWaLhTaAMwHy/Ek
Nq2fRj61+2Ju0lMlHB72iV76ip6UkQ2W0mgsp3rvpK47+rxVYIvZ3ndrhCpVUXllmEG95k4goN4X
jkoiNvPWb/uiDRuddEHRaBUoWlrvrvKG4a4gEzl6vQelm9Y1G99Jajt0ZtEGA5mtXcXq6tSnhrcz
iQDnSTOB0Idbla+gB3PXoe1sn9c4IFOgkw5qBrQ7KsrixZ0h/FIPY76fWmIdqKYlwBzMjj92vfps
Osh4C5QS7Q481gyytWqS6kfDEi/gZwC9yeBVkXCE2Hel+d2xi1eRm85OnxT7Li3ovYkWowKP3AhI
uPJMKjRIj+NUBEYzQguCGWj9FulwDwAQ2gdEAdY3NzV9l6fzs9og+GYFtDFbRgH3dAT+gLR2VGWo
KHE9q1+sKmtDDt6bED2gxb7ltRkotTEFjmr2jwox7L2pcBvYKjU9WFM9haS1PN8e2Gcw/40aqAs1
PUISpdSDsQfeHMUr4Jo7hgx/StIHJ2ckbMgkADtD7aowxO9mRlN+yzU1Gmu9OYNyvkfzD94PgK7y
x6Gq1cic5iKcjayI9NIc7rqRgObL5gN+ZPIPb239JQEP/slrndEL5lwZfvQQsrXCSjGK0CqSF6/P
Kx/44UXAgP8ph2HyHU8r/6Rc+aGPbfUgCrxfeq8iz3xWqN/xEeodSQLWJLNXAzQX599cb5dppzH5
NFWuF2dKae+F1Sf4rbNzxyr0rqZpUwSpJ3gf1hwcjnlFyocyU0UwcOb5c8f6UK9K9pLpThMLt4Az
wpWq44Rd46vjpCKHQfBK0SggSkqr+yAGdbSdSlTgOdr8u1n0f5y2LR9dzo0ARQn9j9mk7oIcTffo
ihjvPUBcQ96abDehRyIs+mr2C9PpzkXTg4VKT9muarrhRKoCRO2N6NBd1XEldHAT33WA5JxQMMNA
p5KEwIP+HltAZ4cxI08KJSQAlCR90e0RPVYegONqkKaDenTqfN6XrG18I9Wyk0YV76CjTQOiz1l2
LBPN3dedNoW1Ng5Rw1ozyGmHfrFqzI7E6Nh+EH8GDsgp/LZDiS00TCBFP3zAg/EEpDM6inNIzUtn
oiOcpNVFR+PWjASAgtHtz68cuRefl05ClStDpiYtxYMp2XkmfaSuegQp+8a9vHLgXpiRrpAkG7p+
THsadwIA338Y2WVslyQbMeaWFSmGITNWy0saCu3uk8WOivm57iJ7i0h7a8qkMAbEKg7rPawIyRMf
1KQBMe87byP6W8sYYsZQY8SqI5emSuted6C9B+sAjWfwtmAHVO4vYHHzE7SR5wdeIwWLDZOnO680
y4DyUg3NyaNhmeZbTL8rIcbFL5FcBITdSlpn+CVOEhpzBEa42y649X3JN/osA2DJUWmsz5EdzlvU
WCtxtIsUB7hp8AxEklxarnHMFYh/Ybmm7qnMH3T+nOSxQY59uhW+rA7knaXFcd69o0BUqXWiGWhs
Kr8BDhDVj7+YqHffX9z/3ffbUrFF2mITeW3V+olpguAAB+ZtIyu5cUwXylVQG3Tw6JRWex4UnkAW
gUKwAtfXFGTKq4Dkq8s1v0uBxC9/dXTD5MoKgZEQDw8ckZDwk4XVVTTYjlD2Ts41lE39knHQLlbZ
Dv/jP3XS39vt8Ov2GJeJkp9y+H+/tfpha8kJwynlBqg4u+TcTN4BLdCFXwNHXbcJAh99K1+04hVL
I/9bX94ypdKhBDEvt4ZkXHLO0hAXD2Mfxz3hnQPpYogIgD5ShgrxluoVJVpyLk0e6a321C00qbcn
bOXIs/C6xrMQxaXr/hSnyt3W64h9zou9SvYVjZQttaYtE5JzDw3PFWuGCYjNuJXu66niV8PG021l
LcBGAuzl4mXIGC9/f7eDCsTJmpER7CCf2aeWbryhVz+PpCCe0QAgwZUvPz/oeOvNuYW9A6Gp0PY2
VmHt8wthMcTNHHChySrViqotDYQCF0/Z+aODoun8+fY6r1oAucnS+7CMYfn7u/kpofhjZzPSp10a
tFng8o2dvvV96YScNNZ3OHhI7Hyl5m7aYl1cOUjQPbWQgagLo5TcMsrSFoSnpCYxs7wT8b7k0ysF
BUvvoPrc//yLqXpnS5oqxPNW5YFrOZ52s/lJVZ9vf351KIugAmQPMB4Z/zO5iuvac01j6Dw/JfYO
/zRJvUN2C202G6uyZUtyW1JBiGTEEy02yjIL0N30TQwqAHugsgl0MCqg69b8ent4K7sdKiALjmbJ
J1yBghR1To1+pjTOKrJXwQVE6hNJvt82suZtS74OOXQcW3CKS29OHGNWBwRFsek9gjKucDa2+zIv
0jWC/hhQOePqAiJazgPpHjEo8lA0TlrHn/CG7NHCk4xR4n0crXVhSIqQoPnmugXDxje0X677rVJM
P2k/W/XGTbLiBxdmpJuqrFqtIhUCMSL+qcs2YJ3jo/gAHdinTt+IZVYc4MKWtH0Ul2V5ruk05iw2
kv3AYjLuby//qgkgQd8YA7GDpASqmWW9qTMsf06+9WZEEV2qG2686gFAaYEIalHOvGIlmEu7wmsA
uzQvIJ2clTT7nBk0e246ooaNwdSNFOras8DT0DMMBgQNvQtyOUApaNpb2ZDFCCtCD1ESqcVvt1NO
elWHVpb90Ts1mlAK8RPHi4ZE/Z2bycaPWJnYi98gnRdQhRTK7KIqhU45O2grN+pI9YQX/F+8fS8M
LQ777joSnaAuGouzGCWk+6JH9CTAQBXddpOVUwLtvRC/RYEFeVS5n6HqihLCImYWtzzoAkAz/rfP
S47u2POUpomNcqEbarhSX//i84hkUJmAH16pXmseb1U9bbO4nDroGlnkfkw9ZWMMK27+Jj78/41I
Y+BV22jjyLNYbWLD+JHZxl7Xy0DTP90ezKpj4RWw1IiWpJZkp87m0uoWO55znPs9UivI1mxhLNbW
G53PWGng8ZAClow4xPWqvslJ3Bt/ULpP1Q3eirVBIEECOVjU1NDVLR3WI/dYV1AXC15FaBn26qjY
qtWuDuGdCemgzqpSFH0BE14TgWnFCT++DMCFgDMb5wQwAdK2QyZOZ+mMKBkK5H5paf7cR2W9katZ
eWdCLOZfI9LpXKsFp6ONCADPcquLVXJSoITEDnnxgzev/bDRtbe+Kv+ak+okfd50KU1hrlY/Jxnx
HW1vGRtJrvVl+a8NOd6o6qnMVRScoeV1zJ39FnP/xozJWI1SEZVbD1iWydLCWZkOM5kOjcojt+AP
nVk+t6O5Q7p8Y/MvCyFFOe8XSq7+sAZY527KYVb5J4VaHU1iSNLTatxDXNcHgvd/cj5d8m1vnLmt
lpjEFNKmtQJuOEiLJT41+Ub0tuER+v+R9l07kutKkF8kQN68SirX1UbdPa7nRRgr7ynKfP0GZ7Fn
qlhcEdP3Htx5aUBZdMlkZmQE5wemMZ5xf8KQ3fyM02fbRUZ8Pm4PRuQ4LzY5H8U7CRj1ey1F8jbZ
Zdmxax+8zu9k9XvhvgOOntW+GU0oG+nFNZknWWY7UAKOlCo7xEUeknf0tIFt468F7sbXFAPZf4Cs
Iqdp/ekNbRz+9kTJhsC5HHvpC9dVsMlI8VQfafKOiwXYb6js/UE6Wdxag0kPuWdbASzIhOzv/Nwt
n+v436NnzNFfG9wqJGVVkdmNM6jTNQGUuVfrwzDu1fVcJr+3J4tNxs2JvLDErYbhDOAFaBLE6dOO
rL3fKhaQozTIUaYZ0nW/bU28NH/HxS2NlxPbSAbMnQIpVs2fM4l/Yb92azTcRQB0rwWlYRcPae0+
j7+7+aemcH1a/NgehtCMhUwZnBmgsDbnV7pxdDtnnZFlrrxoSptzk4HyQlmDvDAlbxvh+jCJZodx
q6Bj5Po8NrRaSjJ6WdRP1Yr6v07uKUGx3ITYxJn2CUpmaO2STKNwmaB2AUYF4JBu0oBFQ8xcRfk8
clOoI1WLMvlmLXvxCo3gLQ2wIJqLb1jJ53KueyS4ssjsvudxjQSdJJwVOuULA9xmQNtxA453PYuy
xDk2LpDEnv1qpcluezOIx4E2Lg05iFsWX1Bq9MOSwN3k015FgbM+/W/fZ/YvPHIPetBmiXG3FJ86
VBON93hLF21IDmoat0S8Q+pAp3CoUBsqPpvkgPDsHT//4vvcBp5RdCyIgmdtsQYJfcY4/rfvc2dR
n4fWdtMuj9wp9Kqd7MklPOou0IUQgAXinW8HAyWy04w1AiVv/amDuX6ugc+yP9erKpkn4W5FoI/H
hIlzx1PueQOUARBA41rUbB/wDnSqa4E1TeH2dInGA4QIesEAQGMyBNe7qR3nKS6qCVlZh2kO/ah0
e7da4QjZ0G1DPFnDH7yp4aCjB6lftGDwpG5G3rZ6AlbrqE/pIY3rD8qAXimq5JUfa8A+NB100lMa
1ulhKsGS5y3gFHIeing+NJ15cNIv2z9IdE7BMcegychJwy9cjzxJkJesXVTUlun4RiZJdCb7OrfN
jbrrKY1xJZAvxhIaspYs0e64/PHcLjcXpe2TYkHWLt3XQ7jUTwZ5254f0c5gOjIoyiDFCbqH6/lZ
3aWapg4xh1eYfvvBOY9VMPcy5CNzuvwNjcY5iEoBW6LdIB+LRp0JcXCe4gRCotYjQQtncZyal9bz
QHAgKzYJl+XCHHcH9HY/L0WOoFnLPuIBqpGX7Uljk3IzHEiiIF9nIO/Dk62BfcwusthNolU1ICw2
LWEaL4s/gO2jJWboISOZxOPbSGX7TRQXmCDo+KMlghwH2zAXt8KkqEruaTme7SrwPNMcGo2+n3Xn
qOvktZ9k1Lkyc2zzXJhb9Wp22xrmoM/st9O8L2wlRNUnAGsXyAzTd3gp8I4AqWxANsDiY+yCtllM
1ywFkiR/64wC+NEC9QoFvGQyRl3RyQI+EDKqHpCeaKy6Hlmm9JNF6JCCGjSk3WHND0ACbW8SiQme
SEhtIRRLHOTV2vpNaz4NyY/Z+7ltQrTPwfmHLgK0SgGhwI2CFFZlgXU0i5buXAxfUu/T9vdFQ0BB
GCkcxtKCvovrWZqztEpcKyuiusP7wJzPpvbSujJwqGgUKLKoJtJ1FvTHOCeKXYYskVsUkRV/r5Mv
83LYHoXs+5wXrVslx36tisjs9wAPFb0kmS1yoZe/n9m/OCWlqxoxeOyKaPBegS1U09+q+sMuJI9D
2Si4o4/uTDcBc2ERTcPTcm8RySBEHvpyENxRT8Yir1C8wyDI/aRkfpf/KhvgO8czWlNaRfZal80Z
t7OUpaWOTmBuHgNoSzfxi7UcpGkNmRXuHgB90qLFUD+Cgvng58Nbarr+CgitTGtBtjbcObSdMe2z
AaNx29/9WqMN/W17C/9JKfM3zsXy8M6kVhl2sCmLqHC8I6Hnwjsr8UmJPzbZz1ydA1q/kP6H4Z1G
bW9AFIzKDpFkKnnOMs3JVlLm+AFxGyxzmKTHZEUX9Wl7nMKJhMgs3BkuV8jlXh+ltHR0ZdIboKus
gwk4iuTzovvMu/g8FwxWg9d3OiCbEbqFcmtf/IKiSKwdslSyXLfDANpOZXQoQIqAfMPjhgFasIqu
KOviTe2byHBSSZh9uxpoxUVhGJyuIJXFK/TaAPzN7KQuKSP0YfpT9gXUSL16N5cy/v/bCwBaHiAD
gyGgxm6iw2bJUadz1jJq2ze6vPTGnS5TKBKZME00dTAaWeQe2VxeeE8TSMhJ7WkW1QpBZwCI2yTp
YNFiXBrgHOdkLrXR1DDQVMQHHoFIe+wEFpAwAXsBMC+WY/OrkWsuJZBqraLz0n7spw/bZ0IwQYBw
oGICSApeiTxvCHKzk9cpCtYaomBEqX06lL5XyyqltxcANhRYaWykZUDhwZds7KSz18ICmS8tnqHv
CjD2c5k9zwjUq+HOJP/8fr+2xnlmpbZ7q3dhrThaj5msO1+wIIbNqNM0nA4k67jbZda9au4SSD4o
uevPLy6ZJOdPZoD7+ehwAN6QwIALvtw+nGVSwYLzfTUAzoHUyuyo4Hpto7r9Mlt3UxWQ+S63Xrd3
lsgKNH7RRwn0IFo3uZOR5TPpvCbvIsQt7ZEapz45FjKRM9FU4dkNZ4h/EOBxa9H2Wqx5mdNG1o/O
+2TqH7fHIDgd+Pl/P8+txDhlajNrdhu1JQX7NGiNQzdeg3cYAZUvCLaRjrX529dxlDVrzRyCBeNd
n3r+iD7NbJEEeMKRgLVHB3YWD7w/PeoXjhASJZmSNpDDcPplPhZZSd/MLB8/gsfaC7fHI1oTEDfp
NuDMgJXyzbNV21lWnkHpoynOEbQ2tr8uGsjl19m2uxhIZa8lFF3wdWLd9VnrG2Dj7GU8mKK9C7IS
gNvRPgeuCO6EFFqZNlWLJWmSGUjM07JEDTpYVsmiCGYKBX7MEbwvMGAuF5BYyhI7DjgVIlN9hsx1
8e8LcfV5LiBRcPEqQ4nPQ2bVgryLxE0JVgIIAuQW0dAIjWI+XQDKGsfpZqOJqIJunA5wdQvVxNBb
NXL65zVnzhbMHUDFMjnk6zW31LyyjBwqoNhzfgEGa41mwQTSjm0zbFWvw2CGs/lrhi3XxdaKEYXS
2ICZov3U9ZDGSzxft55iCOcpkaGQYFp+bFsUTqHHqhV4YEPuXr+22A11TZLVxNLPlT8b4dJAOlji
h4Wb7MIGN3mEwodVzEbW/0yMNSTur+1BCA4Ly4YB4APpG6CW2SAvps1V7LoopzWJ9PZ+XV+Uejxk
Y3NUp0GyPqKRXBrijr5T5a4CrCZo1IKsQC8btOu3RyJYjj9SkOA2Qyc4YojrkVCnbNFlyqhj9TfV
2RPjZMrwUILJsnDkEboDRnTLLACNgBlPU6o86d6rmS++bn8nTuevMml5wVxd2eHmCv2YIDYeYMe0
J9DUv3Uywrnb1w4iaqbggi5mRmnJXY11ki2AQiUJwBYdTooLjSXdHwYtANDPN/p/5+e4Nsd5ZFQP
46JuwVpbFJ9768GLd0N6qM1wewMIGILYOwE1K4YmYPox1zuANIOpdnoKBk0NYnOM0rraa+aIsP7j
7HxxyiQs6g9xO0s2nnC1QM7whyEL6EnujBZA/iC92yYRGjurt1nGJC37PPv7xQld9bHyOq8Az2kx
BJnOelUlHpqtNuc6MW9/B8D5gMFSC8/rwXCIfrYytJuDkn1WU7Qe7+Jge4mEZ9RCAxD6DVFT4EHN
iGKKvMzA1VlW6oumeOkJfITDSavfUSTFXriwxDlnA6Kac9kz6tEe5FdB2UoiGeGqwNFYYJsAdQb/
JjJAkjha0FqI+h/qfMja8N8nCk9GJKBd5LxvSCeXqW9Ss4A+xZzQN0KaXWF4Z+z8f49hcCX/NcP5
AVJNJoEuZwYRP/0NxOSvy/ie0wGUkopbEsErqPyut2/sWEM/1iSLkua89Mf5sD1RIk+mM4VhBMdI
dvDB3jAaedMYVhrVoHAHh1/Y59DFaO6aNDtphuQ2Fm3fC2O8ipupNq1XNw6gqmuxSxPrcwnED53M
X9tjEu0tpNR18EwgWHZ47wzyAK0pHZih5O5XrkpOu/jrmC+gboFZ4itUbtIaaDsGJHmxw4E+QGBg
+9eLJgkiQ/99n7u8mFoM3l3AVZvkxXP6A0gzAjAKSJyuzAr3dqwTaKCbKkZhNR/2SvrZdiQGRBuL
qePqIONAy9VNGUjNKB0aHA1HRyt2DzbuuHoh6nzKPWWXKrksySJaFnDLWEwbBo88jw34ws1Ptdca
ToxzgnDNfxzxlNxeFtF4IEGIL4NRyLkpCKmVWpoZOgeimdzZ9MEFQzsaPbww+7ltR7QwcIosEGeX
Ck+SYo1raY56Bztulfv2mB51pX1wLRmRrXC+IKamISeFHIXK/n4xXwqIcfq5w3y19wV1fahzSyZM
bABsPKAIgOviSWQbD0irVpvBXtan0JLY0VxGXiwKJ5GgYFxf7BHBs+KsUK92FneG7+qVMJ9ifzSf
xykNwQ8gGYvYEmI9aOkhOOb7bpNBcyFXtSDe0wLDqXwKkVhoHNmS611mRr9ek9Usi8R1YCaZUHcA
9qkDvrsZhoM7f9reZYLXHqoAeHV7jJHtBoXTgkpJn1fCAlifGEdr2pvaPZrM7BEv/iDuJbf9nxoG
HyJd2uNusSYGCTTIIpJoQaBcA6hi9Hs0rNZ+ti/BYxZCWQtiEu+4nS+NcmGzandpngKPGRll0Jah
0kp2heioOqCzZ4Q40I3kbwINxFyG1kAHwPMeMgpV4e6cut3/aITtmYtzSlUoEZagZ4jW7gN1+qCJ
Tw5UxLa3g+isIo0IiDLay11EAtdGDE+fp8LB47Kx3wh9Wczj9veFM+U5aPpEjgHKG9zGHiHq2ngK
SaPRyJ6gF3ca6ymiUCfZNiNowEIKQ4WLBi87nmc2N1nKoncuaQEMGFtl8BMS3yVdvDeUIlqtOVgW
Vs0zg4aOPoQ2Ami4hXb572Rn17+Bu1ltPbMgd9elkeLtXfW8UFmBV3QTXQ6SO0upaWVeb2CQdDpD
BVsx672z2iH0Q3xTfcfGgKAeHhvY3wgRuSfhOLcORIMdhOnkuBYnRxJLifYFaBp1XNzg0r+BtLHb
1kVuK4lqrXqeZvtB0afnAR0T2/tCtL0ZATP4sVRkufi+vG5FWK4BdAhpiGXYF7ni/NZ7K5O9NEVO
FQxmeJsh73ubj4fcyAxeA8TSvYmQrdEOdXvyytRPQD6WWlNoNa+jJYuzRHfGpVFuNyhEr4hOtDRy
GatVnQL+99alcZCqsr0gWixkutgA4SYAML52EkMV16AaAbBncpuHVEHJzGuyIPPGH/++Whd2PC4x
7KnOOhoUjWYQWgmTWQtTGSuD8DryQJrwf6WlUFm8HoqlKXOsD2sazap9btf2Na7cp3pUfJUmEZr3
P8RDB6yoHRXFGCp5t9seoXAmkflG8IJDBdDetXnVpUusFjFbs/QRtceIxskhdo33XFCg0XQYChEF
Ft4dojF5BgZ2SiOjXVDm+j2TX04rS0wKBoNdDT4CYL5QMufvjiZPqKn3JVordOVpspTTOkwHpZgl
rkKwz2HGtqG9gOAEXB3Xc5aAnKoydMxZNjsoZs8g9rGDRHlOxp//vDggOgF7j+agaH6DMKBtOmUN
qbJI7/NTQo0D0axAH+x/7kcDrgz8Jjq4QaC1YHF7oNJM0C2A7iJS3GOSHmSleeGq/P08z9anp3NO
9AXPr1YBIdwC5VbnB9U1yfUgs8JdDzXwrUlWZAA/WwMiE89XkABbalkMJMpMgjsfDKLQowBUgm/l
VnpQnc3Iukb5+NlTyn1H46A02zC3Vp+C9lArXjW9883seXsvCK7aK7tc3JI03mRZBItkoZsubVJQ
w32Mm1O9gmkulV0fglsKAE88MFhn5y3kcKHzqnR0Up5Q7vlaVpDiy6aP/z4eAFxBKI1/0U3NHaKR
2JNum9BW08iXfoTCKwBv3nfgykOllHTaCs6rg5409mJGgszhz2vn9A2w4V0S5QmifBdiXPFuHdFm
t76jhMycqA3QJ5r80WR37RnMxEQuvkEqo1qGXbFqxxFgGq+zdttz9ycPzb1hruxwN21tk7FtEgOo
00V5iBWIA/fVflah99q9gPvlYEDU2IzHgKLLC2Wn4+C2wdzI2gCYX9j6FZzfIDl0rsDTh9uRGL5J
mqAqUDGfz8X62Ysnv1BBBbW+bA+djWzDJo8dywetAuQKgY1jD8gUPCZuHswjeRh7/WA1U2QTSaJQ
cBQcRBngAoJzvJXpm+q8I3WLHmrssLBoh3CQPYAlFvghjV1uUIN4CGayB4CYfZv8esecAdYAmBro
WfHyud6VS2G0E7I8SaTVoEkMF8ihaKFXfOimw/QOoBeKAX9tscFevBHbyYN2oAEpt3jZJdA/Ll/N
WfKWFnhCmEA6FcJHCCb42tCso/SQehaeoROU6vdl8QBudfPJkRWhhOtyYYebNmXUEjNmZU7De15b
SBJ8314W2Ti4qSozowHdGb7fZztHP/Z2AEZe+sv7d7Yj1vOB/zNoGYpa3M3YKb0CYagKLxvbSY7u
En9qZ/NjRk3iTwsxTzlo+ySXsWhoeOJAeBJXJBaLMzmptds6MwJYz6qTR3fxkjCFz2J8tF2Q09Xb
e1PR/N6eT0EE4OA+8VQN1YNbzbV+MPUBii0wCgG5tv+O0uL3OJHcJUIjqEYhlY+YHf9c7+9BgzoL
2FqTSB2+E0/x8/kjiJAk0yfaeWALYn1pSH7h2ro2YtUzsYcFz5s4H/zZan3Z+0m4PnjQMtYohMl8
EFO7zqAAYJhGje/M58w7mx0qLZ//Pa5ElgVgQ/BNAyzCvy2cBm0ZTV7jbaG+5f1d2v17wxGSAX8N
8JyncDbmtKoV0g/2z8zZJVVgFCC78fUymK1we3cJ1wTOE4V2jAikHddrMhbl4I0kwYtauVN2rit5
U4j2FVq14d9R/7otfhHoT4x15ypPnQ16nKVFPwwIg+7HKZa1TYmioQtLfOWrWVODJA0q+Kxlbx2e
aUUCSNH6pfXv6E8w4EM1Bh3AgGvw+GiyqLFNF1wFbgJ1JhDtu+d01WpJXCwKCC6s8LdnZZXeWLG8
jeOWb7pBH5vROuqm9ZoU7hGxZ+AVP7d3gmipbBSTWBLKxZOJO52dTrp+sZk8CzlUKfETPTBMydyJ
FglddMgcGqiKqDx2z16bAkAv4B/0cfU19bHSEE85g+9qu+3BiAyhioC6yB/FQj42oEo55XMDQ7HV
3sVNEvupqRxAKRsmzfqOwhiubZbqwKaArgfnPBPPpqA/QNtoo+kBhNqcf2dWZWXWvwbYaC+iDw/t
CxZV0dw+WaBuBiEzfYcbgAXwaplAm0NAgMsIrW0SK01iovM1B7e1WvuSzSVYD8AEgOZjOkVo5eVG
kFgrIS5lOPZ0KX2CI9roTuAk9Fc/fNteetFTFqBK9jLCdkYFmYvfqzUvxthGHTGm8b3bN7+sbgxS
UNCj2fGYJGtE+/zOa80daajsuS54O1za5r2QXc6ZmTSwvaLcYsz3FXB+k3omyrSrrbeuzwJjkngK
gQeHSaSQWasby8Beb44SORAvKZF67TLQ1y+HWc2D7RkVeAZQMWJvIO2OOeUP01BP3uzFPTr1HCtA
0OObkxWWnqxeKjSDZg0miYloh88hoyY4Z2qxIs1l2HfaqAWuGx9T05PE2aL5QvUCGXemiAkZ2+v5
AkDDbhRGwmk4xyEB47skyhF4btx1wED/STzdPEuqjrYDdiUKIkUVWN0hpkeQhVHb9Ruwx1SWjPlC
EPS4SArifY73HBqhuaNrVN2gDrVR4LnaBEteoKINAhb96KTJsXd221tBeLjQK8I60lGWu2GubEjc
d7nXFZHaJL4CobC09PyUanBLk6+DBN8boW/yq7Jkz6M/ze7cE5nhJlmyw0NNlT/WSEo66aCjhxBY
M+cM0FPpp31vnkk5zz7SPVVoG62LclTTBDHyi1CYGAufWtNy59oV2Ofs+j7O+rz3SerkL+AlGdDs
bHu7rnF/pc7S3o2TOe9axK+SgFG0sRnUm1GuwcvyEUOtu6PlDm2BW6/40JgLsEwmrolGBmQS5U/Q
IPafIT5osIumXUD1VUSd7c1+o2anocvuHbwkGwj30iMyovf9VIcz5DK0pNkrVnkaoLG2vUdEBwwo
KiTFGb8c2uGuD5hddwkFJ08F1gJymFLlmL6jAAiS3r8W9GsLztyO6+jAQtn4g3oeZaoyogVDBIRw
0sX/8Cq6/r7Rd0aJ41ZFY7Xe9eUHF3QQif7jHdOE54MJVDm4M3hyrFbTi8pw4yqyKGPiCUsZzkXk
iMC3/Z8B7s7NOtNI2wIGgELZj+W4mxaoY+C0/Ebd5m7q1cpfKiUNt4clqhAju4AmSCamhCId549m
YJA7N/dK0MI2gZF7QWKDdKr4ZWW1T5w7KCp79Mm2y73T/cwA9dk2L1q6S+vc5htLWltW7KDhrL2P
e29XGcneHWRgCxYL874ILNSoYiDJC3E19isuAjLgHl2oEiQVciiDb471EQqjpzjtwBNS6qcJeYGC
Vb5N927V6ed60c/unD80Y/Jre7SisMp1GUaaNYbCNV7/DgKx4bEqamzUDk3Cpte3OyUh7Q6EaKOf
JkYjOdqC2fVUVNUQyqHQi1a7a3tKXRlk8JoaZd46AHYvyJwXjX7450HBvSPjwaSV4bi50+2pdTUv
My7QIQfgCDg9n9hQi4WCtQ8VyG1bAl91ZYsbEBSRrSqO3SLSqr3p+YUebH9fcAYxDLBssBwrhPi4
WNQY0WhnzWgVzI2XTLN2cXtPyt9d+TBWXyGDKbGmCcLPS3N8LBCPPUDSMcy5+rMGHcvupIHRNS0f
LBXy0vNDtkDk5Fvrjv6yvJLkZZnnsIbo7vSNxr9re694v7fHL5zfv+Pnk3TGaKwUrb5lNNP9+qzR
0/bnJdP7xxddnkMDYjy9UpSgFFECb30mLsSSnmnzksSfSvXrtjEBPRAixovBcJvFqbWB2l4Gaxn6
yNcvfXJul6+q8qt1z0NMfCU+l83gx0QPmvypJCeUZ/zalMT7ojN4+SvYlF+MudMQvuBqLyNleB1b
v0z8VUadIXArGChLCdms5Oywab8wsTg2BGQHrFphjTtrVfaWWh4LT38Ceu+4Pani0fw1xR2QEepT
llrBlFqeq3yAMP2JyGiCBBEykg2ASaJ+hYIzn9wEhKzNagveunUhNGZ/9SY3XO7LYEjetgcj2u2I
w/FBEw13wK1fz1sxO7jQXFx9Zb5voVu12/68aFkuP885xtQkpNcNjKPLj1kZqi5oTwE6OGxbEa0I
4EK4vlXWdcVXMLEpPGIQvYjaNFTL09RDh1lyf8pMcPur9Ia1bRqYaDIzLJOHhsXy79AmRY4JnQNA
kKMjSuW739TOXsxJc/Bg8DPnPinfcXUwTBVuXjyGkPq5XmzFzUe0oS4IttvRnx9BZyN5SApnCW8G
YB/xirxpgDTHIbc6dcKzIakgdaQGJb03bYk3EYVriBHRlohnNyqBfEpO1XS61AlmqW3d+1HLTo0K
7LUF4kaw+iOPFuidAjncRPPzrn7t7TrQIf24veVEGxv0AFA5AsOhjfNzPZWdOTXtNFUl5BBGdQ/t
MmsHcYHqWFQQKCM2rV/fYQ9RN4CYeJ6AquPaHjW92uzbsooyzOiCzMyBpl9QqNq2ooluJwAN/jPD
hn3hRllPiOHNoFbIJ+d+qmzfTarHskh3temcU9C5qGkR1kgPpc56Z7T6idbgrDfpN4vkb0QvH8es
3bWG/WB37gfJb2OuiItg0bmDbm00ooGnk8/2shSZri5xGSHr+8PuCEHkis7XEfIhd0kBzg9amIXf
qQvkbrT83h66A0ixqWT3CRf+4ldwd5mmxqsOSUM4zAXCu59WtYGs5uAP5sd3DRfbmzXCYtW5w5ri
em6NziojY8kfFKU+qKV2MFJc2nndQvcyfbRn86V3lqeiqj/aiyxQEQ/0P/s84q5MF3C3JLDvza/G
/JIYvtpDXESy40QeA4U13HIOO0u8686aquuIWdQYZRcY5LFGP7Oa7bfnUmaEc96DCbVEtczqiFrf
a3JU6I9Vl7hW0YXNOFxRJwas5abO2g2L5ySJXUU6yu1qd78oXqDa81Ep77reloxHBFUElPSvNe5a
BZPabHa1U0VO+hWlHbRLpQGS5D410G2ep0HSg2O4ujPNBzTXSlZM5CIubRvXLqLtzFatdNjOR8uv
zFfqpQEIZn0bh2/IP6I2J7lURAm8q9FyR85BDkBNe7eKIM67nweQdqqv2lzvxvHZZS3i3U4zIbQ4
ylRnRdvGsnWPUQupaE/mciq0bxKnXAlyNmjqcI27pfymjTKormjjIOGPPYPMDWPsuJ7OqXWGdkng
cbu1f10t71zV2h1RbVSzZueUxTIshXDvXBpko75w8QOom5sJ7ODR2O+zzgdh7GqEg3vICpCh+lR/
Lu0jkeFB2Sh4382ualbuRD88X4A27HWcwCMAsLUSFIdG320fcOHngTVg15Om37TieKWZDLqNtqIG
bGBV+9ANx20Doq3AkJl/UlNI9nOrVNrEI2sGTCO1XmhzUoaXOJdEFKIx/PGCwPtpSJAwf3yxLqQh
c+4aULnQ63NFPzuZJIIVnVsEKuwu+SNSyUX68ZzpTUoxhBpkYo1rhe2oPCNBg26HNTJ6uqvW6mV7
1v60cPDLfmmT81N5Cda5LgNsFmzu+7IuArDwHBIm+TsUuwIUvAmy3GNVhuhw2jdduo/tLERKGIlg
vHXcOurKNQDz9t4lzX1F0ntQkJxqqw0xmiAl6c/cLHaZPp4JaNKUqgvdkUDh3TsbsXPqTHunVmu4
PSbhTjDgDWy8rNEXwy0TUNor+HZZSyE9jc3OaQ7Vv3NRgzkC2VU8W+ARgBi63gmIYHPLzVp0944h
MjyKLTktQhdwYYAvnerovEooILqRbbm+ZZwWENBapNzbynPp7IbhmSg/epCbqa5s9oSb8O/Q+Oyf
oS8dmgiAQB4VEOF3fu98SOaoHaK4IUEpYx0VHqkLa9z2q+LJ1hMdKPSK0FeSLiEtCtmTR5hiuZxM
7j60ZwATvQrFzNgujvVg+7S3/MLu/SwzTzY49bp6/QL4w0dT7/Z55T6XFjqNLCNIZ3AHTvan7f0p
GzP7+4UboQXqRS6rrToZWCsJ6kqr5D4WnoCLWWV/v7DQzDFFNwYOtQb9oiU+ruTFkIG7ZfuEO2U2
UTLdGbFyeUOD2PywgKguKU9LQfdF80PzJDGNbNK4m34oiNU6MQ6EMp4NSGXknSQRJyoF4kzj1Q0+
mD9V7+tJS3LQ+q4Q/Y4SSMzT/kucf0AyQY0fZ+25po+u9aKsg98VH2n7uSo7v2x2JoSrTYP4JT00
5Ret+U5mKGpLSssam8kbF33xwzhnky1OlXQLflhhP9ImD11A5pM+UpeTPixhawDU3kSj/n1tf6r1
N9rt0/h3Ppxq+ra9b/8/5+j/zRAIHa9nCJ3/tZaV8HrlqgWdYj/OgPf5mVbvLcQlK1H9AVw9idmH
ykwOKxkCEz8XvNNHLVbvwOv0c/sHCScGqlYWwHmo7vMvE7pAy6xd0Eg8LKNvkBNaDY6TEoeDJbn4
hefpwhA7CxfnaZ1Gc9VmNOSY+nJXoy491P15lEoEiI4UsJLoIAcJGcA53LGdcyVO0xL3/2JZATrr
BnsKWivxoegESsvkUMayBmnh3ro0yZ3idUmTfu3h7cuBBtm499yvM/LQxHsuMjWYVfRpFGk4D1/m
bI9uoUBX5p09PQ4Nwm1PJsEgfEZA4csCtTJwVjcoCs1TjLJlPUn1+nlpD5CZ9KvpOLZPFs182n4z
yZe5iLY3kcixXNrkZsDW01KjzLFYXnZs/XRNj9sGhKt6MSjOc9XNEGtrgUFZU7tDu1dQt2+erfjr
QELNfB2Tw7Y90XMFISTI5Q0UE28YSskw5rOzYBf1bXag3RxOsYUCzfRgs7aRQpcMTzx//5njIxVD
p/lo6thB4BprgS2nkuGIzp4DYnecb6CFwA9yffbqAoz/jgqnowPfa9GDhS7grN5vz5n4HFxY4UIE
7GVzHIFriFqK6sfyYtrnuioOYKCZ+9eavpj5U6zfQ5nUd9oPLThs4+FlJvuqOm3/EOFmufgdbLYv
PA24MHQlJvgddL2vPnl5QAdfNXa9e287sjHLZpZzN8Oo6lOew1aaflPKZ2r9hP/Msi/F0kIi8FNn
RWQ52PlXtztQp/VZ460pY0YUBrqQ18IKI9kN0D038SupV6UBOVJk1M8q+aguQ5CTY55bPqiEAy+G
qpxj+rb9nMvOpQjYgkc9a3QCoMRA/fl6rt21XTMQ2aEBqZy6HTE194XQ5WtutZWP1vpftt2VOzXV
4r1lkxxA6fx3tuj965jV36d8kCVRhEuPXY6qAhMn5hEuzjSDVpE1rfVmv+sSNUqhbqngFZb1xb7s
i3CkstefgERbwxT8tckdLnjh3msdNOgBvvkIoNOOFvqurPudqy57hdDQrPKnoRq+zXl8VJsshKsM
W5LdU0MP37HzL34Ktxq2S/V6Yi8Bc3F8kGsHGRP86307K3eTe1Tbz9v2hLv/wh530jSF1grV4SbV
AX4f/eVQz/m9OOW3bTOyVeUOmUvTSc1HFrf2x9rwwnL81BJ4sLgLEhWFNuy1bYMsGuSjxcsl5e4z
q+4ImP3hj7Okfo27+mc1z6c0bvx6Aemv2ZrBWNMdCieSe0BoF0lw1UC3L8IXLnnhKsZUQtAE+aN0
fNDK4b5W2zcIHOyqsjirSn3KijV06Dv6FT088XUDuSXIgPCoqsYB7lKr0V+se8UxW5tTB8weAVam
tSzJzAp3zIUpttQXvrlJtSY2UxwWo1x2VFNetHUMaV5JwEZsgW4WEN0sjqWi0/OmjlTNJDM7FWaK
mvhDdtYBpah2vQzlI7y3L8xw+6ReRr1VPJjRY/KtUMzfeeNIRiLeEn9HwiKVywkzkriaVng0UC0+
pEZ6r7dj6SuLRQGwQ4Ng2X9ei2XXLNAO3T4EosFhbGhu0sFiBdTdteUE7J50GiATZPVFANEOP+4k
YYnIgmey1A/AsZC+5dzV1I65Rk0Afp36RB7b/H/8POedvF7JkZzA55Xq65J9i2WgHuHPZ2SbwGHg
scEXR8mk4OevgJSjEfwxS/pnHCFJfCE6Lqj1/2eCGwL62kpj1ADwNt0ws4KKBqlslkQb7NLEzTI3
JButEVEbic8eWL2clkKje3mqljHQzOIXrtEnJemD7d0lOqEeCmIowoJqERR/17urSdakr9MV+aQM
WbmV7Axj/GSWySPAzZJJvDWFXDkwceieAKQM/12bqqHVAeJoqNJhCwL3mH3tEIkMsfPcNK4dbg9L
EIuxxDzCbMMAj6zOV+2VrFq9nGkpgW87WNefgD/465L7SnMYps+q1uIYIddjZ7tckb1EhQMFX6KN
QNBj6j3XA3VGsupm3EJYyZ7QPwocc6BOrXFAhNZrvg0+G5nF2/2J0aJYDz07AAJ1vnY0T8BLtzoe
9d2kfAQpNORwCyR6JKkD4bgYR7rrALqKTp7rccXTGneQjADZ2QIJ09Hqd6Vm3pWjd68vMmK12+OA
EV3Y4k6cbSurZ/W4CwsnBze+ci4qPaSLt2//D2lfths3z2z7RAI0D7eSenDblqfYTnIjZNQ8kBJJ
kU+/l/Lvc/5uWWgh2fgCfBcGVE2ySBarVq1F07homp0+kifa8I02z9Uh4u6dPQaaRUu3UZXbu2B6
QIMks2PaTuhXzUQYFOOpItDvu+6ka6sGvTTXAQwY2fdlzkelU+90LXhzzP5nIIHixE73tI1Y5uPp
CMokpB/+kCDqH3pTTJoaJB+QWHKkmpDUIii8kS0+qDUj5gyrn6Us4IOL29EzmRT2iICp81/QaRE6
zRbnwNpcnVtYBCxCOFXqzVwlCrQ4bYfqPaK/IrV2f78kkCgDeNcF//AHCbbMTNEOwVA5VOmJaDet
G05i48RdPZrObcw+eBZKgJwr0+mIqFZ2ZTgFkJh4a6iM3fKQMhEK8ykdEzkNoWF/uj64eY4uozFE
EGeDW6wSaB2NWll4lpQW3fWNHeb6lxwNp72qUMbkICDY8ov1VfvvdC5WTRuNjHIHFvvC+cQaeiC8
jktQpG3spJWcx+XQFtdY7g3AeUsYapoDyT7pZRsF3dEwf+f5d1pXMalvhf2GBsLQtk4NKLltxiOL
3Xj5y/U5XjtAzuZ4iWPpIAkHGTSUKzyd5qEunGezZaeK1ntGzJvrtjbWM1jcMwXJ/AC1dWT5g8SQ
d0jvB3oVpsh5uuqLt9X+uuW3gXnpt8XAM7tz8PxTwUNV/NJNioYiOGz/g0FBLG3BAdLO2P4fhni6
PtBN04ubp4C8iWmKeVZJrHfvwEoX/S8RPHIfN3r6xVL3UN4IXVH/346DJVzCQKtQlWsYcjDuGv7U
GzcT2xjbvOmubMpltx0p/t+mRFT0VtnmTUbzY5lDSJvVMfO0jZ2yflL//x0ZLA4fFUxWavuYSW78
Bm93KPnn62u1dnGfb4DFIePnmlMGFCeoZrlhroEZaQRRLS9G0FDkt4PmJ8weHwX7B5zmfATgAY0U
HMa3BOxNtCu1pkZ0Yvn5oTLyUBnNYeA8Em0XqX5fmac6K+Kx2ZfWrS82KlurywiGABMMFMj2L5HN
yjAGZ2pwAAV6MqWxm1ZRJ19c7ZMEMPT6DK+bmst7ztxDuYTqtVnZc97jpSBAHGdGYxd32SF3Y2er
hrF6voDB8n8NLc8y2yv0qZyRASkIXYy3vuPhDEBssjvT/u11z9eHtVIxwQKemVscZ8RpysppZ73L
4KVugWtrOkiUv7r9Sbd+Dt59Ux4F2XjWrx7XZzYXZ1rWod+/Q9YMJLTegfh3JnHCYbx3go24cnXb
ndlZHGDSyvUcesKoYjvIAL6R6ef1ydtaqtn+WUxhl3gbExPjoBPdsd4MLeLtPB7EErQy1OzinKKm
fd3m6uV+Nqb572c2Mxn4bQul8UfHPebQSa+jxoqvm9j0icVx1RKb6UWDeXOUemj9Is5a52mwihNI
BOMGb8le1w8ogR+NSW7YXj3IQJ2ECvoMvFm+qVq0yergXsRB1g6R195lwAVBKCZ/SUu+99Pv3d9L
RMH/Ub4DFzJKwGicu5xP4J/NHOilArwZxr5rgm+iKWPk6X5dn9PZFT5cOKgVzG2wUFhaFqFAymdz
v8VJVZd9JIJvvbcB/doysBhHb3RcuRkuzVFr3icB5XM3+359DKvufjaG+SecuZ6vlWJoWphwHBla
xbOv/EPGSdiNT0b5Zk9b8eXqMXFmb+HqZeWpbOgwZ8REdulTLrRQBPttgfXVqUMqDlTOLmpBy8xB
nvKx6CewQJQsgrxS6h+uz9vqlj37/uK40/SxlNCrBCDKjzLxDFWqrYh/bQTIuswBxsyHsGSAGnIw
ZAbSwwgKd9ehwKIP8d+P4dzCYgxMaiyvpI9bCawVAQZiW/0BZc3rVtYuWbSt6uiN8YMZMX7pYYr1
Xjm2Gi5ZcH2YlO2k+KJlQ6hsK6qGjUB+fdL+a2z+MWfu3OHVXpoDjKENf0+LB83fkhxctYA0AFpx
kbn5ABgfSR/Q2ncR9pVB2DCg/Gh4fcK2LCyWpS/qsSGTUzx+CtRr6b1d//raBgQGAOSuKJ4HIDm4
nKHUAydqBkzs4xB22lGKCAXVaasHYe1UAU2kiYwM6i8f8uDK5i6k5cFbVTS/+gaHY1FEoFsMK+z4
NgutcgOusepjPkpMyDSgnWy52wOSicITsCfhWCn52ht2VPqfO8M+SPfL9QlcXR6kx2eZw7kaswiu
OgCinalFGogYn0fgfX5e//zq+qDNGul3aLhAOOJyfUhqaXVd4fOucHbaOMXK9kBuXkREbFhaWySw
JiDGN2ca3mWYT1C1NpmOiMDkTjSIMiq1+7a77amYi5BJnlf/4NhQVkI7t25Dp2JJq8GkzwkIL5Hb
amMe1np0febM1QEhPfdH2GGW2bmcuqCr07TpyuqxlExHe0GNqnWmkCe2HNQ2J6HivgDTHEqv7wZA
7V95C16C3EnJrlYQ124yriLI3RsHMZRip4F8LUQfbg/uESkeCrcXocrQA5sGxk+7kx0a5fo+Bjky
uoi0YEKp2NLjWmP+F96nasPDF/eNjRQ8suD4H1LwHgDMi1OUCGtMtYaJhJEiavWE2l9tRTZmcBGo
/TGCXC2y37MGKfSJLifQB8iB1WUnk5JqPW42CGZLqtMaaAtTnPKx094r286eLbchtzYoWbYC4bW9
heqvOytZzDDtRXTQlyNzXJAQP2o5pFJ06K9hF2yVARdTaYFNTT83spjKbqo1omq4Cc4/UpWhj4Sx
sP7hIjo3sriIpEcL8GHAiBa2/n7a6pxdnSi8JwEIxJvyQ2HEagOw+ee0Am2IO5x04kDARGnlRvy5
dhbZPqi0ZnkyD9noS3+wJbUzwCfRd6qXJ73Wwoa3OzRKhaq3N86G1UUBYReasFCbBY/UpSnPHzLh
5E75qNu9PE5u3YGJN/VC3euL4/Vz4k+uaRm3A96IvQT+aRfMyZe2rNpzq1qz0QM6og3JUdjnzeRZ
D47dQlMi94Uf+lY7AWWYst2gUiSQp8H/jKn+osuxjXRud/EA9qUbT+M2fIerUHd6C1nggCa4c2ls
6Roof0YqPtcFxGMLSuUJvdw0ROG72tstnniB3+WHVOo8BckVtR9IPX7Rucxvg4k3MVI89s6vC3Ru
2sy/91GSilTue48N4pvIld1nMGdMz1Rv1cGx2Gekor5JXVbPRoauzxKwqlvpu9VuRCMSiKDwzJPV
d12S7DCqcqbnAaKtlQqpPnN64TktoWvMzLvJc9Jw1AsnhHJRAkJw9yg6zwlH0eEUqJsiHHn9RQ/k
1xyULxHQJGqfV2/N9MlXTx3QkuBdOYB8Te4ryiAC06owT0sRC6C1IHg6cBA4yajLnCjtoBbmGf6h
D5omJgO6Pq3OQo+2jfRnZ9VdNJijf/IBe4sIKnL7su/IvxwFQAMARIgu9I/sO6yrFas4Hr8KjB8m
bSJlv3d84+heC07OjczX1nlMympzqLO8BIRcj6Ca/GbWwU41kJgR2R4rvrGTVgDZs/obtGxN4D3R
V7WwV48Y61iP5WNpjjxsi1Q8BrnW3XRukN52cO/IyOW08zQzuDWYnr8MBFW1qNcncY/OXHdvkbI+
TUgWHMastjbyRGsbHUVrF28y5Pg+bHTXQheODEj5OAUqqvUuLnS0FlWvG3scc7rc4gEyiGhbg8Di
Bx6Guk370qZ42hS2W8+tZeITgsQfta+6kI62+5A1jB8M3DV3rts6G/foYozzPQqlbcShAD6BWGbZ
CITNN/ipyMaEue2RefKFBl4kQMC0sdRrtwBQXfM4kazFc/DSs/rar+xxdOtHQ76jPy/dmMS1eOrs
80sQb22gAKNyfF4WJzKdABj2nD3vd1bxoy3+wS18wPUdNOJi1ZbPkmHqdBAqoS+/dtPHzMvuXZBs
s3oLrbV2o6EWDlwYINDY9YtrmZVdZrBgRHP2jKBv0VVsx3nn7DW2ccn8KdQuPfDc0mIXulB6RgWU
wZKbPZRM6CHTzJsUSqyOLCJgo+NqqMNgEEfLUzsRjEluWu9uPkWW7I9j3cSaMGMhtu70hW/+iX7A
vzA3EyKWRDR+6TO5qQ+pSEX9SL0ftv01YL+cLeWmtQPv3MQiwGotQ5K+lDU4/L+Nw0sWPJj9Pq2e
M/D3Xd/mW4NZTHINGtHcJBiMY8swaG7Gae5j3tjN6z6DCZtjIDQCLcKFQRXgcW0H8MYggZ5OPPKQ
6ym8G1QoNywt4u//XZv/WlrE35qr0yLtYAmtJXoE6hIalYWyTmZaFvvUwv1UdNC8zXrcjrpE3fX6
bK6sG0DPCL/BKIPU6XKgYKfqQQregA3LAarH5O6dSsubtHWOpHTfW1vbXbe3wiEFii/khUFXBYYK
nJSXvphaoJsNeDYBawYhuWq6dfN3zTP25ZAAFqOlzW7IP5OAhh75LWwRFfqppz986wVvhxDTiMbn
4sHwt8gNP557iAkhTYNH8fwuXlagILCn5VmWyqQ13nnV71zyWRYWIGS/1GCf+uD5+jR8nHZM9/yy
83AjzmzPl7MwEbfSNFuXSV88i+Y7ab7UYOBujCrWjW/XTX10sAtTzuKFDOps2rlSyaRqUmBx9kG5
q4A19r1Xlj0SGYO977rBjzcU7np0jiPXBPYPFF4vx2bUmplDa0IljbUveZxv3Bqrn0egC65YVPA+
5Jn6WlpSOrVKaFbHnfHbSl+u//6VejkG4M+MTihGInGxWJwa4m/IzmoyYdODPUJ9x7zR5Dv1k2rc
D/ZjY/+qxZN0xo2DbXVg/zX7p5pzFjP2CviAvipVAsSbGzzn/4CsAzU2wFnAKgLW90FTmRdOnfcl
cPzVSCOb3BbF3LR40OjbxgT+ubkvL8JLS4sz2nUlw5unRKtMi3ZlC0iAvSP071ZG/dcGWqBgMujc
z9T3ypum7u2bynb7mIFu8GubKvrd8wjajR38PH3yhv2Itjd0oFhy3+jDG96MTgLUFrgQisrdAeDu
vWZp9rNinsOiQjnpDxXoEpTM07D3a8I+W4X3qWSdGfWD2x4yx+afGmMqp11WBsUD7UzzdyEyPhxd
PAdu0YZCXjVOSdQzFwqAIvXviqafnknTUOSFtPEp97W33KuCJ6hqNLug7vRDLSekibK2yhORufSA
2q9ThVBXsHZeA+6jiBc+v+FDBVpqN9fw2GTAMdZmloUcoNyDxSt0OTANwhKZbe37IWW3TT71N6Xh
0DAjXJ1sV2Q3dod7oFRjftDgMKCfR+P8ADKEPa+JGWejmT4aiOpRYEFHkmlLRL3jMESmVWRByBzd
/yzaRnvISypJ6AiHfxe+qE+62vuU/U4D+s0GBlsU2lGVVuyB8+U5L116O+j8KddG+9BOhN2Ubjft
8g4gKLSp6HjJERnx3h4jD+RKDynvacJQFvzimIX2s0NDy76YSv5iB5p2qwKiImmN3lfizoWaYmwe
HCrpoXJliRU2lIwM6eRfKTP8pw73I8ivip8KvJv7QSGDCBrfYt/0ZNiZQe7tVeF0UeCl4oT6DzT6
rCY9ijzo8YiFugGAL0AgduYUGUZV3qB1x8VXBI/oZH5nnd+CfkCqWDl+HiMwGyOtBW4ketULI6q0
qXrWR695VR31nyuzK+9zsFmFHWpPt62XGQ88rcHGkdIGiBDIMfVG1r+ThrGD9GsvqsFIf/Dq1Lk3
rAx9LGiIAC09sgzSHKBeCRFt9NF7Y2g4tXeqndb6pktL+22MiKOCEnQILtpdb2hTsR3v9PZQMB2T
LRoIaPii3CFZB00F2Y17TzN4bDoDu3HTzjhpFqMHLwN9bZHiNa5Jg0RkSHlklqV5cG2CoKLxnY1z
/2PMdLnpF8emnWq9R2lVPqDBa28Gn0lxCMAmnwY/rh8v3sqNhnQ/eDfQH2rPpO+XFwzSbNlUtVPx
MFm5+404XtlAQMkZTqnlMuwBJKyYnfo7Tx/VEReJGyphBnHvEnryjCoIp6bSIP39FdnGyIEeyf1E
yyYy2Zfe1iFu6407VqAVX6hRPeaNLr77AzzGdIv9MAozgmSKGRFd2A8tXkoH6ApPu1KgRbdkzRAT
Wnf3Yzpaz6gYkYNmqnTPU0iFTKYSjwXTtLgf6ncZDPRYOMiMaHbpxZxxMLqCMPpQNj37zsa63Tdu
8EO20PvLCLKuniqCqAtS614SpKdo4O9Nhw3PulRi5wc+AaqzcvkLsar6aOGluqPV+LsZLOiUUFAY
WFJnB+42FFGARvOoqeEQEwhggHjQ8RJJLR56QzH+HgvDDvWSi0M6QCMor6CwSuqheGgM1kftkJMn
0cqtTP7Ce/7zfoY+N6JQ3LtADFwuqobxe4FkY0KCvA9Z190iFty3JuRPdOptMEAtPOiPsVnGBXnH
mRp5GfUGZRU0CrX8xGuceHK0e9BWP0KpsolS36/QdGbuIcbz0+y0jXB75Y7HntWRO0fTAMovy9io
6GrN4Ub+gFOuA0EbeutacJNtbBBM1fL2RRsuzgYTwoQfyklmmgE1L1X+YIrY4mDZ3KkyRqm/ZPF1
Q6ujOTM0//0sYkmLUlM4PWGIP6R2EbbNRuy6FoohRwegBQo8aO9fcmu2uSGhWKrlD8RSSS7z15oJ
DsZv8VsV4inNHeRuzXs0d9wNufjVk+l1Y4RzdLyYSyRZMJP2fOSgtnk5RMgxlTaIGNPEU50swtxt
gsMAGoJXx2yskEADJHbHoT7y0pHxwDxyR5t62IleQBR0IuUXNPIb9xChTnc15Bwj5fbZa2d4TRxw
eACF5Ow+TfXgSFNf7XFB/EYfDbknQT3cZGPWU2B2jHpfOYQ/t7Vyn3J0uETGUMs7kaMF1UQLXuwW
3hQjuY1UrQqq6YvEqjylkntPoCTNfqfU7z5lOiKp65OzxBf9Zxvh/WJDBwNPx2UuqjJSZ5RmMCR2
8KJrR0RsYUHbONUqaEjGufZORYYjZyO3uniq/ceqDU5MAH7QsfuhpFiR2st8fYC8Sx8j6OB4HIOQ
oNWQ3qmd4NB5TX6Y0i1s8sqTzZ1Tq8DRz+xSywacofEHDixV8VBb3n2X5hAySc036ZFT0NaHLE+f
NmZ3fgkvXM8FEdwsZoPWFOQXL12vmkjTtrqHs6L3uju3GKc7ggzXTjjM3KnWKU+YBZ3jrDSDB2t0
g1umcu2EAnO6Ja01e/m1n2IufgpDb5PB3fxhpoTomuEUWP2zsqa/rj1BPNNDQQhgDg8vu+XpyJzS
45WTP3iGEeGmCgf3lUiUYMXG83vt4Do3tHifkIpoEgKu+QML3ktQG9UAnV5fvTULzixgDsE9KBIt
y2iSBL3b+QypCmMKNUeHQNDGKb/YBkgcBWiRwsazwRmNw2kxWYEKuqHU4Y9KQwTpK/D7tSHVtBBV
sBgE+JG5pZGxZhFsmgDNoucGnb2Ls7CRyEoXQ4/lqX3vFg9/7045utoZLQmSvHdxc+r1kL+o0dwS
EFq7CMDXqCNVAl63OVN16YG15JXup8pKTIPIQyks87UB89ezZ6rmJiDAermot0Aqy+33WYkrNSdF
sDeVkf3+64VF8RWYIiSU//BHXv4Qw5eWyJi0kr6uT0XTnbayyCueM8s8zS1poEhGuvbSgEnaqspk
5iXtneE8tFtt0lufXy6i0KZisEDZM/JTXR9R/bw+PytHxcXPn+O8s5ig43ZtAO/nJcj/tvwnKN+H
LfVtc+VSBlIBXo8NhhNvifoHCM82ZFO4Se/VVQpiAM0DH1MBKThwBQiP7DxoEzzN+Ud5IAUg3qjM
9ictBcZxoNkzRD1DtD1a+4p73VOpGfqOoxD2rSKt/EIKBFYhwk4k7A1nCwq5mP3/3F3YPQGg9jo6
RhezXwWlEhrB3cUlDfPKfQEo4/v1BViYmM+Fi8lZLAAoRsu6Qite4nnP1Q2lf4fFxgh0APtwCujI
X6KmtxiB3wIekNrMSFgFpbByuMMD/v36CBYuNJtw0EkN2BByb9YHkJK0OkMGsvESPzdZGIxa/qbn
qcADjLMNU4vJmk0B0IlAYpY/mwWqL70VTAKaQFjFkWLIgiasc5t9LzQkVv56RDi90KDsgPgeD9bF
Wc1NFLzxNuRA8gBz1BUR4++58fdPqD9PijkmmsnVl85VECQdnFaKJJ2sXQ0SO5bvXP1uZFutl7ML
nYUDf2YNFTsbD/C5TXgJ7zTomApdjSIxDNbe9JBT3uUUjHqDn38xsPXiv5+9c3OL2SOdh5ZgF+YI
KUNkBOJJZTvb+Xndysc3IeYMjzMkRlGR/NCFabLWY6bui4SLWYjcPfgysW0RluW3AZjPwKZAylX7
60ZXXB2hHV6gszY6JBEWgYgHdpWppROMTjSczEeXkrCwNgLmNSf3gF4FkRgK8KhNXzo5ttloDYCy
JXbhheotHf6yvfSPP5wbWOwiVxJmw8dFor9Btj6097axJYI4r/HS5c5NzGM8u1YguSPrWsFEdtTB
Bab9jFSKRNzG2bnm2AApgkYY1SRIkC1SWK0++mnHYEXxUAsOE6Rh9u4/zdacuwKWGHBSa7Hmmeex
QeQVT/Ih2KOWEUq8JWz313XPWnmcAQ8CBTp/TjOAo3axa9zRp6Qy0OPdDtiY+wLNhhyJ0RyQntvK
AaXam9wiHFtztHOTi5EVGnC/VtbxRN5b3U60x+tD2vr8YnUEHuLE9DFxQ/Y0qgfIpv/994FWn7mP
cUYDLXDpY73fmQYaYVnS+2OYzwWJLWrlte0+S2bZwN9iZZaFeApuowwob5bk5auZuXHNvzb1538Y
xVx+m6GI8OPFZlSVJ23HqVgyhAjTI7vfymGtDsJFgQwVOBTJltfMKNIBnOI6TxoTKfebKtiP7eEf
xnBmYhHDMOp6RskMnozDicvj+HcxKs6ruaqHjAX+m9HjiynquV75JXVZEozdqR+He3d4Bqbub8dg
QFAb8jII5lEJXd75E9ofjHacpqQfTyjlI7tz/fsfT0R8/w8POSJgG9QBl95qCFkxBvRiYoOJi7u/
GWokuTqlNt/Vdr1RdF015uF6DNBchXTE/Pez49eHvG2hZ82UBEZ708j7AGBGqRehPjqhPvzDzM26
GbgPESijOfnSWA+Ya4CjXibZt946+v7GxK2cjEAZA+48S/Zgm/iL75vKauuKalOCetijZTKQK/l9
BIKQZ/Rog1CWBq92Vb1oPDuNlni9vmwfdw8SssasUosCGOrji0Ns4jSzmcVYwgzzre71T2iV+WUN
6cYgP56VF2aWOC7bpQqdPoIlovF+6xL8SsgUXR/JvAkvr2SYgPAR8tnoH0dC7nKZKoPwERIyLMnU
19Hy98h5gGNkiEGnEv+DJaQ7EKsjp/JBeD0b/EEz/J4llSVvPcKziDskyilCwXoaNnqRlyiu+XSY
sYouavx6gLtgXsEzX0+DtCeWNw1J34luD0si0htCn4SRebeBMKcdc/XIrh6ABi5D6rfZqXSdHtVW
Wr1ISPLucrMIwr531a5jrh2mnI8312dkZT9e/MZ5bc5+o606o245HxJa67sqB/NvLdqTAmuObbTv
sul31+2trTV66pDgASPQTCZ6aQ/pP5+jSDskGTG70My0o0n4Du2J92O9yT40n1xLxwLPEfLts4Au
KGAvjVHmtDrp+iExzF9K/Cq0z571yuWjAardFvnkk15pNw5F9pz8nKyN9+3azJ4bnzfW2cxSU9OC
nJEhGdoBRTNTfCOeeJ0qPYhU6x4tvtVRupRI+uNvHmQPketFZgnCwZcWp2pWmbOGIan1dpjLj8aR
WAUkkE3kCJqJlbd9bZUPzARPREGdLAoooFMONViEu8fZWOm18wmpFcTauj2nFhe7eiR1U/NcjQkV
6JEYeu2h4vWvKd/Cva151LmdRawILWakvnQUHltyb7Ay1motKus8Gtu/ZJb/z/winkeoMheRljUk
P6t7P00pkLm5ln0HbcwQVlWZ/7y+Q1bnDZUBYCxdPPWXADKXD2pypTEmY0AeZSuPXj/tiiHfYJFa
Ir3/jMZHNWC+9IGhW/brDHS08tq0UHNRXO0C0apdagCLlI6aFbaI+uMMYIgos/r6E2/rZidtT8XA
sxjoJeidkJgGOIxaBCUN0/8SNjn/OFAYAYCBnAAE6pZXAsDD0yiLakhaEIqgRhJa2UkzT9x5vz7Z
K7cbkEx42YAe2tKRh7rcMoODEnjBYYfr71Pzy6Dtxt22FiNcWFjECBIt0qWoG4ASp32PLjAPQt68
aADefaEGOkbEG97uoWuq6PrIVo6fC7uLs69pUKFvXNgd+jdiZ5E/gA3jOFTPZfr295ZAgDHT3SKu
+3ikp20bDPNB51TfoPKRTwlvfw14w6vn64bWFuvM0LJFj5mpDZ5MhrvKhEL23ZZg1NbnF74Q6ENe
2inGMQEGYgccWIitfNeqN5wPYeENKHo0jaXNl0KfSNztXpeia7DaN+ObMtsYnhJVRrmX3sbUrRwq
aCjAdgpwcn1kADWdVIO2dz6AkbeRO9bZ427mqbjLLGioXF+lNVOgfXFmSAQkh5blTTTO10FnIDMd
BNWdl9vHPL2jzsblumVkMY9tI0zId4shSUcFPZn3wftWoEHq+kjWttD5SBZbyPUGNOn7iI1y/yab
URbu0TZfHeuTHcT/N0uza57FCgT8pWNfYzgqjwsvwkt7cKJsuC/HjVN/zcfPhzTP65khbilganWF
kncqb/XMefYq6/v1sazcxyDS++/6z38/MzHVUCq2NMyai7dQ1n4vLCMyAcrb4ulYHYrnIf+BFD8M
LuILcyReTmpspaqUzilzHT2eNNXtro9mzQeQvkMLI5DIcznocjRNhcYbt5jj1boJnjlFNYdWegc0
luXHY9GS08gVfb9udG0Kz40uvDsXZT6lLbaQUd8BoZJbAF3cae3rdSsrQ0OfkYcsNTApEJhchOI0
r/wMSo8sKWSnnkxFpqNed/6ND+aomPtyfCoDttXdtBakeohrgIBA8ynmdLGpuI6dJA24h9Ke3OEb
9dxbWogd9KAidJwdiMtjJ79P8/I+TaeYqo33zsrBAWJ2lBvAK43Lauk1HQsADC5HmgxWG4rMhuDa
m7nVv7syszCCf7gVbbRXLcYIdQadNKShSW4EpyIDRK6nd2yCVF996vlmiDH74OKZA0qBPyBz9AGg
3njpo3YhxqbKSprQpnxy6lQPzZJCKrT65gwztL2qijDj9mvDaUjdPJoaUu6v+9LKZpxzEOhBQO3L
/tCYx+s8pbIJCIrZ5deAfCkE22q3nOP4D6P8r4ll+wEeKKCJGjySVMYRedX7UrqQ7HkxVRn27vhs
2//gKdDOmJcQLD2Qt72cVatGR2lm2yQp2v6by6ZXzoYXbUL4dn3qVjY79h6+jzB8BmIsVo9NjknV
6JLEKG280u4b9omNT27x5bqZtRVCdgVhLlAPyBgvjmUeoDvIyyhJ0qfRufe3VIbXRoE33hz+AULy
weVlywRWgmC2tJ0gt5x/GzzAwjdO45XdCyADwHN4VaJDcplRQed6r0vA4pKmdk6DNkSKQRWomjbM
rLjazG4yQ7QAiIHe8OXSA0pdtaTOdBTTpl99bn9Jx+DnyPy7ptHSUCKvExr4U3R9hT5ancvUKBoB
COd9hGkV3hjIqZd64oAhOVZM+TExtdDNbChFVFkkU7RCG3Ir+/bRMWazSMAjJ2MABT1jJM7u63pS
gmhtrSe9Eduv3DhcH9Wfybrct5ffX9ygeFji/u7xfRCD1iEIhaFJD0HbmE11AlXAXdXYBybGH2bR
fcaL5hulat9rSNIYqo20ekhjZTj7SfqJYloY5CaIx+zHMrWOpT899TzAXjGH+1oRHusWewXH86cp
yyIz6w+dz3eGSV6qtgdwiqMtLpt2KfJwI3D8FnPfKBjq8dYuUEsf31rqHivhRK5mRcZo3FacH3Bz
bmTAl6ATvG3RVDKzfCM1iJNyWVcJWtcv3Upgwvu8elCVz06iG8z7djL4MctN4xkCoAUP0VjQPQS2
/kPTRvoisypwQ5cdUvdefRU56+tYK/zqPkjdNnZ7/wftKXKmI5Mbu+Gjg/z5mTPnvYdKzTKtpNms
8wAJde+lj06bz1l83UHA3v7hZHdRAgI0ETlZ9NJ783V65oEeqWQuu8G5b323iUjh75xSfh6YiixD
7CDmUoQGyWKSoobaWnt0GZ4caoFDkrQ3YLT8hlaHcJhGQJNp+qR5/s1kl8e2pTf4XNxBdkSvugh0
CAjd5AimRjAjtX7FYjnhAU797EEfx+qEdkIoxNT2L1P6t1lnosJt0kfWZ3dNHTyRjma3U0fvWd4h
a1yQnduhb6QsDqUl2e/MIkC0p+UQU0hTh70HyuI2FYep99/bciwBJ5qSfGpFWBnDTjPqW3MOPgqL
WKHIIaLLAjXckAKqY42wzZD7tdhNEBePi6qKTU/77fdlNKE9xy9atO10EMLUSOhxkNCA06gIK1mM
+xT5YhKmef1l8t073o7vhRPEovVv7J48OMZw75RlbFn58zjmN1Oq39hjcJuCSr8ohxMoi9/RY32T
2+4R/UMg62WxGlRciXpvuOZ9Mw3HsiOfvJTeKCe7U3m975CbUuOXrjNiMTg77mn30JjBuSyCnSN6
SIDKYye9T4abPtc5R904oHpcKfcuozqykER8A5/Fe2eJGPnSxG3MHREBGlzqpK1EftNoHMhzf9qZ
OTzBN3d54XyH+NVJz0YWtUGZRa0KsnCSdb7vjKxAS0KRKKtExlGUz8U0xNZof9dax9vbUCGK/4e0
89ptHGui9RMRYA63VLLdlk3Z7Q6+IToy58ynPx8b5/wjUYSI7jOYmRsDLO1Uu3bVqrXA6kPY0qXv
imeUD0UQHvQGeTfyWXpO948ybKMmVg+al9yrRkJzB1SbG9q0ACOb7rcw8MuHuLSkrVGIIEiMbmuC
97ZpO/M3jZe/9zXUYbqrreBZF44gBGgAleFBI1k3byRM0kzqqqjVjqpgvUtZ9tlvVw75n3LRpZvW
z038yVycHUJeMnFd9Y12FK1KfHJV2YP8sJM/D0KWDht61PBNmrKVxL1LAnvYPrelfC8Gobgrk9+K
aB5SeHIFeI/7X0WxrdlUx6ypqIoqhf6UiCX9O/o2VYZ2h/r3uIUzfvwUhVL1GKEts3LnXAcjJDY1
ACoKvpbHxiwlHLi+CDRC6o+6nm+q/qlCZ6rMX03PX5m1a891aWj2hAIvrRm1MhK0jXeZ8IvKmP/3
mY5zE8CkLp1jo3WtwBO6PwYIKIQf82Jf1H+dTLk0Mbuh85Sew3yarijZjehOCu/iWnhozpCWXHps
L1LmIg/2qWllNlO0q+QukGDtqJdGCk56LA+y2bymYDolX9lYtCQpVhNtR3Hs9pYUyHs5H+ttKQo/
5GrY5UqzdSM/2Xnoj49tC5+MpU+X430rRC+Cnn5p+nJLk1p3P/ZxjIf1/MewRud66Otil1d0N0Zj
8dajgn2vC+GmdIWvYpGfOkGkCbx7SUblJAwpHHDqY9B10bGX2wRltuFFt9Jd26gHmQugydUvbhS/
W4n/OfYSzabHStpIZUnQYPXf0rB916T6URbz46BK26DNj0ac33vduIl8S7FNuG2GOnineEMoo2mP
AcW9/eB5GR2c8mMN33RUqR/FQeMuKzZqq2zEstyrfkuiC+yY30ofOJp3QTi+SrGi2V1oPZKYfb19
JV+/X1ksgABop4ECvcq++7FJG1PQ6ketbj0usyK382Z4aeTgJRMF29X1lTfQdeg7Qc+p0WmU6Wia
nyU8oiHKkjYapaM1pjCu+L7pPgxpX792kYUyKf3FnCx/qI9pNWT724PVp49fej58tE4XPQmeBUyl
KVO+MBq3O/qQtj0WSlm8GUmd3Dd1oWxasksHeur8N2qawiTsoX+PAV49APCBhNQTlQfkD8pJitT8
RP+u9lgGdYR0dR6rtmb4NPn0RZDbdOQFr0Ma97vI075npey9NkOWRxs5rzynD8X2hRe+ttNiD5IG
SjDiJzlXxB+VCwOi2tZcw5wDeItHEJnw/311Ra3eW5lhvZmujAMahJQ0W9E9GmPlPqpV3n4oTD84
CkJQbEkx13eDBBlx27g1nARS8KGpeni/5MhwqtYdPrqu3r21aY7HJg7+JckV/dLszE1Av6xrF74u
JJD5694mdNsSTtFeOcATvZZznfzAbDFwEOSF8N0Q/MyrhlGodrySzfaoVPWXUvZ3hdZuzELZpniJ
RCv2Y+e+BKsMxwsbELLX6eEqQmty9bA0K0MwAznojhkgnib4nQVvfn0f+5QRaYLItG8re+56lDyR
2W9kFHnQziuJvFfM1myGgXtj1zTPbXIPGbq65tevowZKwVMHDA2ueN45SKww2iL3zHQ4hsVpSJ//
Hn4I5EVDrkpFEp3TM0tcdIiJ14XItZFYXYKKsSrYUuN9FnWEb/5+uriiaGOgqA28enZBwcqaGL2n
9EepfzXlPZuuNz50a3C0hagBON1/VmZOiF0h5d10lgwlsFFJPMTK13pK+2tvt4ezEDVcGJpNnFBA
nJuJGBKz3zwgoM0Uxc//fyamrXEWzfWy2WuRjInI2nj9sVI3QrfS+np9SbD80xN2Ar1fd6DWkepK
dTJNV4V7Q0vS/1bUmwqkQfD34RzNSRp2SFXLV/ROudQ3Y51J7THSjPZnkIjjIUIy6jkIFXkHDQt4
+9uzt7ATpm4oKtC8nbgJp6GfzV6cZaXa5Hp7hLGT9u7oTmVYKcgFt18TIV+YRcBj4LZlUtKaZE4/
5cyUqI3qkHDTHdtKl+/HJhgPaZ4XPxPf6l+VWgw3Rt/RL3p7gAuegd6RKVsHRAknOxug4vZRUwhx
e9TUstiVgyjuW2MQVtZtYZ9rYC9RQp1aOq/YjjWlbODqzNuj1JWDU/RDRD7Hk3ZDo6xBM/7ghmb3
BhXHSUichB1osll8GYmSR5NO1B79sQ2f2kTNbAlqnOdGLyrHz0flRzTU49EwNO+pHEfhW+hHAdLC
egfcLEm/1qMZPLjc2rvc9cdNJdPIl1Sm92K1Fs/xTHJJJCHroqTjaOuJJjcbr07iXYwSht3HPhwZ
fQ0XeZEV+76NzW1Xjt4jF36zya1atLk4uzu/r37UudqCdhQ4M01W7IY+O/Riz2uzzaE6VlLoH7mn
7UHvd6UP119nRgFRSO/Z4P02eah5e7XXqF3EhnUfKDWed/TlrVwI2n2TInajh2r8mZ7iX1Jfa7+s
ftQ3VV7Xu1qVmgdZ6txd4NfFIUyL6FlMG3jlGmolv0DBC8fYrOXYVqQQnhG9rLpTHbpdupLnXNoW
bAmonXUwoFf5pDzx5FGku+So1qJ77LKseo+gd3mU6mxYybUtRBOk1UmxAVw3yOPO9vlYurnit1F3
rIQm3Y+6Zj5Hbus+FwIikTA1KTu3zuJHQ47dXzxD/X8Y6URGC/cu2AiqTZeHO6oiAeRt2R1NafhR
NvR56yEqU168Bjhf8CIXD97ZOBsp9hW4hvqj79r07Jre1mxPQ/jcrqlaL3hGHdC5xJxaVLjm4Rls
LYUlxEp77MYTZTsIOz+k6mdJ+HnbPy2FYwRHUI2bUA+Qnr6cuCEUYrM33PaoZ8bG9dTETobki9FH
P0RICydOmk8jzBwrXnFpcCYlLFNHkQFI6mwW/bijiytsx2Ptg8rwnkft3ZOizZiscVlfGQK0yyPH
YGNQX+CBdTk8wOKWXnRF+Kxaj0iruPWXFAiI8fX2JC5Z0ekxB26JEg7O8dKK5NL5Fula8Ny2aNx3
sF9ISBkYALeClX2+aEnlnchoACPPlyuMcpUqiRs8h5rywF48qG1mN3H2EOvm3e1BXd1cTJ2pUSCZ
2gbpe5itUdNqY6fD9/M8JB+MfT6uBDVXvonPW3CGEGrSXHGVaBvkXHYTcJvPpZDuCyP6OJCR1Ktx
BYbxp6h3cV1NdlCAp+RnyCDUZ2vTWyIpiR6NAUtJtkoOqS8p5NcgOrrNCx1jYf2aw+5DWcYO+xdI
h1Z2+pW/+GMezP8EhL4Gxpp1FiW1WAfPRWdMuevXvBfeGzQiQjd/GGlUu71oi7PKq+3/mZtFoxCk
5LGvQfwSyRpERdFG0r74f90mMRvTbEpFte8SbWiD57SrbEN5sKqV87QwCnadYkASj7w5K3d5njwf
3ILaMQo6ezdWIm0S9VOS3d+eqoX9jRGoiwE/GteoWSEyfOjLTNr946+u/mkNK7Cw8OCyVKo4NI2B
SJ8dH/adWBC2hM+5SDJAoBb5IfXU9hskA/o2jI3wxYKnbHt7TIsTh0yASMfH1JA7W5kuMb2xk3AP
9FtvZLPYDNa978d/74QMEbjoBLTnYprjznStEPLeG1l/xbcb9ZT2n8Jq4oxbWaGru4nLDysTMJX/
oIG93AZq4iMprxnRc/0HqWf24r7OEQqGxukNAenC7uig3Khhrh1uT+OcugB0Kpbp9jZlMvXTT7i0
LBQFmE6asp+Vwt9Jgnqghr1HaeC9l6v7Nst/lZp2jPRxqxbpo9z8vm3+ehVJJSD5AYgQ3j+QfZfW
IRSLTVSgsmfxVPWbuLa9vwaRAMs5szCvRKeymKi5jgWKutpLXRTptz6S27WNsjiQPwk/XDwp4tlA
ytBzFV/ysue+36c/++aXbp5uT9X1IaZZa7qdeNKhhzCHdLSNFRdjmebPamhVm7BTy62Yd2utFAv7
ATOTDjAUljJ5kXlapJfDqJTK/FmM4ydXlCEG83eZ9UkJ39JQfTRHaetLOgw61ADrZOVQX40RGAlo
Ev7hcbcA+Oh0cyxCaXyuqta6r0Kh2lPZrv42gJ9ZmX7F2fNYmCiXE3MSHXMPwQD+AQKqZDB3RXKf
xQd1rG0uz9uLdxXMYJIsEzgWMtK0qc22R4HEFLq5qfhstL37mPLge056N9zK4DO3llKGK5vlyh6v
Y2KBiXFd5mT/0VQ9G2JeWaDERr8+qTwMY2gbfSqq37JsJbK5Wi/MoIXNpcLxNUkHXs4kvwHGMM+q
TkNMCJjRHf6XtKMqHAcXFmbbsZfzDJp0LEC7FtbQ6/7tjpu+z5aDJYruras0kJAaRSYiYHAKPlFr
67Nvt9f9yi1Mn2du6HUGwHZFyyQXcdnmYlif5PBODTYZOnrtige/WoOprwHsFfCPCSE7f2C0YT24
GokXRz9YLZiTdu0duGjAoluUGIKUkj67m3LXE8VYjVwnfgSlIK9FD1dTNP3+s89PW/lsq+KQk6FF
AdoBVSg1lR0KPz1t5XpdG8IsQqmagFqFG7qO2yj0JkUoMa8ECksWeJAT50+g16tVsJTKExSvsZxs
+Aa5Y+KvUQwsTdO5gSmCOJsmPbOMRLZqy3HLTNyXFdU9XgHqY07lY2W2lkzpMqq6dF6AvZxnxlNF
6GllzyxHlY4SSIVCijfd8LfoA5adK58UHiE8nmq27AP5CtUrcsEJDIhA6KbOPsSpsNaqvTQUBFwg
9dYYyVW7eZug8tj1hXcym/6kWt4Ho1MO8NNt//KYM5gps0sYhTHO/OXiBFZeJl0Auy1vY8dqu6dQ
hNd1VcXhyqtPZsgmaiRXp4zCNNqzPZDLuSHQ6eE6CkqgZtpBDxo8UWKghv/XbAaYAklN2hPZI2go
Z9stLmPVbSPLO6WwvL3Goqe+aa5l/sOpObcyuxaVURqSrvX901atfijVj9ursnQmrT/eFwgYeZHZ
19WuGChKlt4pHHpzZ7WGvh291N3dtrK0KCivcQtatA1cMX4DKxiimgzwyZJ/V8O3IX/Pxfc+/f7X
VmAFAKnMkSS5Po/+4kFrwtqM/ZNpkIR2N3Ut26qWbetwXHnGXz1FeBKcW5pm9WyTUSyIelEM/VNF
j41RJqcWZkibXpLvqRbsQ9l4TXL55z+MTub5CPKRd8j8BdkFoS4PLrttkKkNh7ENBYg4HANjLal0
3Skwje7M0mxf58SvlVwa3qnmFbBVLJjoQkXPd5UqaK+BIHd2NQCKgxxh3IRIKH3I8hEm7LhQ0P4I
EB77h4FrPGN5APEKmpc7oXpNE1+EMSSztE2RvghjaivqV8X6fdvOgh9EoQ3eJV7pvJjnQQKczbLU
a7V3AjPnbZQgkQ6y1YBzy0H43TY1naqLLNQ0w2emZjNcI0VptfngncahdYRhSBFdigEb164dl9Ci
J5Y9jh3kImvcX4sbF8Eu3tC4x6uOhSTMB7lTBQFK2cSzxyD/DUXFibDsGSbWT6hTvJtu+dfcWdNo
ee+hhsrL7KpHAQ5V2sbU3DuBujwkPMdoxt+6RvL3TgYzBrBxaHNoipgFMHmmJGqh+94p7gc0oYZK
eoqAXuyaYhg2URKsickuLSIFeHBVVGLhuJhdaJlEJ7kOHhN3Y1UPiSKCkqXH5qltjgJ00sUulfLQ
Loq+vbu9e5Y2KlfOhNgBAkBkcOl90nZMZT+WvJPC48ynW9cuICpA4m9lQpftIND5xwwsy5d2XDPq
CJvxOLK219qnsvlerw1l4WJgIP+ZmP5+5kgnRIquRp5/Kkrqad6Pyjha2mNkfbw9Ywu33IWZ2dao
qREJfS6wVL5QUTWMvlGbWrmnF2cLfN2fFdGUeRosNsUOwKyJ1zTr3Wgcy1HbJc1aZWtxJGdW5MsJ
K8AGN4PEmigZpd1oLOP71FTXXO7aWGZbmz6qMW8Hl7F4VmQPCvSKGY9kmCJWtvLycBArxLtTK5y/
+dW29QptnNa/t06dqB0kWmVvr/3SWODrBuAu6zwu53FnERnhSCe465jEhrZUpcnO74Zno0fX7bal
pcGQuCArNI3lKt2qGzm4LyPlEej5r4mqg2mUVx6yi4OhPAdtJi+DqyDab/A3Qp25TlIO1rZSh5+d
MngfrNpMVhJASyeT58BEGMJ7jfFcbrTILdRUzn3XqaoYXnq51A7AvDfEovlGj1cpfZYGRiQB8MME
aXKFaSr7GCXDEudd9nuElG1dh5B7rfy3ZmRawDNvM6pCrQzFdENYNvSaUXmM2pWbfckE2hFTMx5p
SLg/L00ofYYIhhTgM92d/s2N9tqv25tszcAsdBh4W1Hc97xTE6XyJnHB8aq93ttak5q7/z9Ts3sG
XEqkuRljEXGWBlk/7Ze4VnZZHA7nkqQ6vcRXwmZJl2pyVhCQ+NzWNGdUp+ofEhtTvPM/E7M7Jm8V
LRlzXXBcqiBhQ4bJWyEcWjor5xZmi657pSR7PYMYo33fSUjY5LvUTTdKv+Iul0KOc0OzxR9JyMpy
weInCElEtLQ+WfFDpdiqaQcx//6DQ6NgTggIV4kCwudyM6eK2QNvYVyJnRWQJPRrOYEljzmBhggx
8GmURC8NyK5QjsVQYSD7KeU/1kQ1lzYXXh8i1SnjdBURdo3WqlzD5AJyYeuO8lNcv2WopN4+JtOk
z4N5eh4U/D4NdVeqlQ0rXgdBSkyd5klru7GoHzxDqTbDQG6+7/zhEAdtV9p5ZyYr9ezFCVQmn0kc
OlGJX06gFolxLemx4Kgg7kcps7VwZcstziEvdwpgiHNfBZtRyE3XlZHg5IaenBB8dB8Qm1buksqN
V3zn0jGCkxYAMoJ9k6jH5WD0OsjTNh8FR+u1bSd+UWlJD6KvnN+VFVucNZOcDagJC/qZ2bar6mw0
i5Btp/g7A32zNa7zte/Pzk3Vjn6ZeLXgWN6jQU28eLu949a+P/M3Sq4RAxjTsekQoYBM1fx628Af
tdmrPX02QzNHU7qVVVeThcDcSIktBXb4SfhBp8YP6c9/rYBahV3+VnIbjCQtoWsSbovbDtCpQihA
ufdPCe7sqqbBclBoPsBpNzsq1sA/pTVI1YIJ0p2UCXEPU3vXrGwCs3xP551vOkMjbwU0qyCnf866
n7enclqL2UxeWJkF7F1a9eKgCoaT+cqnxEr2We85Aar3Gy/pfkEhsLK3F+0RdygkGKZH9+wQFaLh
1iXCBY6L2pbVZHdaG9kpuapNXyr3cq3+w2HiAUw1dAIBkEeebUYNMF/q+6XpGGH3bbCSLXrVn2/P
4dJKAWEAIkZgTXFw5uUK/HiNBrDhGO5R9l+V4bktVopQS9M2tT4QVNPhTv/Npe9BXZXe7zS0HF3I
QjuNpSfBr3rgDMlnDTwcCafw/vag/tQX5zvj3OR0ys+2eCUrhYsaieV0TXeg3xpdu2znJ+ZTN8Ju
73t7ITQPflh/atrqWRx7JGniFwR2H0M5vtf88n7I116X1zRJcCRRmIEgEC3NaxhW1fujYnm8L5BI
eM2F4NQl0S5sk4faHbd9m/+SPH5ckSJL5CsrJ2XhHgVWRtwMRobgeZ7WAEUUuQg0W47SxDX9325N
t3icH/zSy6EpKbLH3A+/h7G11oh/Xc+fRs2XZaIEExTL7MzAtg8oyBUsR0ob9XEkiXnXV4l4DMD2
PraFFh6yPvIfm7LPX5K+FHc18Ot7Kal/rWyJxV0Iyo59SD8Md+Dlluh1I6iDkjqfHigafDcVNCnw
qD7SCyXdBUYE2XARR7aOxP1zWfnlY1pCGZMWpfoRTvBs62VhunHzvjigfeH1tl8KxRG+pujL7R+6
uFRnv3N2WhopV5QucC0HHgd/48Mfb2eE2G/10LmbvNb9Q1eJ2tbys7W1WnIFENj8b4Zmh0YqOjIG
TeA6qEluTR+g47BFrOj28BYCEfncyPQjzk5m73euHvcYSWh3pPXZ3GftZjRWXg3TT706/2ysCRpA
cnSe+4gMrRE637OcUlH3VlvuEW/f3R7I8mz9z8ScQ7bLvSYl9jWdbow+JanwCWj+qetWQ+AlO3Cu
k/uAnR7ez9mEpZ0p6HrtW07rvXgVSc9e3XvNr9uDWZov/L8CeJNg+wrcE8qNGo8S/jINKQDQX9Ov
afourfu5hdnm0sdKlN0IC9kI081doX9PfijKygW9dHZ0hIq5Lrksr8BDhpWmWhlbpiMCsS4zIBt0
ljc/RxkdUj/bGMHu9rQtrg2pIvB/QF/hY73czKGlum7YiZYTwze+0+M2J9gpAQIa4dp78RpdiyPV
z2zN/FdCdiovpc5yetX8pfk0dVb6UbWGY5agg+prJ1Cc33RXtrtMvKugSBha2enR6rs95MV1hHYP
OKIOjv2Kcge9uaEaBnYKDS+lrdKw+yMq6Sjz8yj5MdJlsXKXrxmcxUBhWKqjpY1snLdRiVEX/RaI
dnF3e1R/wpy5w0DgeqIx0dk784701KPBNQwiy6kao7uXmuLTmMsS9DR9fGyjONuJVTRsy0LX3nQ3
Vu7jZEy2xhjnm7ZXAyfw23Q7ImJ7549Jc4CZotxXCnrkWmp1G6vW1H0X+e42awsZMT7Yeak/+CuD
WLrhCC9Ij/NYBuk/n6laGOpyNFwnUsKDot9p2p0m0gnVRXbc/oMbP7c1ncQzNy51QdGA8gI1kxn5
iynF7l0zeP5P08/qTd4Wa20MSw4K7QmSf7xfJ+7zS3tC1kphICeu03d76T2P/h4NQuUcsD80bujQ
zOMjTcjjFMEwEtnRB92RIuf29loq+0JGC2aC3gj+sWaOwqygwckT1XWEwBte9ayOHgfDDO2O0Gmj
lP63doQCRxg0wzGN1Pw+CCJMIsj9ticjCY0VN7k4mWBtIXkndc9b5nIyaw/d22JK2yv+VtRQ8l3Z
HEtumGAfenq4xiQAKZffH80srLXCJ/EoZO+F231K83RXZ71dGTKyz0n+GzKgf7FJbZm2JCpOsOte
2jRaOa3zmg3ZCY9+uW3UzzlCvkLLu/BbIa7JrC85fsRDp85d8jbG/H2bU+XwDJejpozOKP8ISRSY
8lqotLhMZ0ZmHl/MdCGoNNN1RGTWMz+x13L2SwZgZeBIkRWawFaXc5aGXa2g5es6w05S7s1spcyx
9vnp72c+opGanJiIQ+X3ym8zMJ6pqG1vH6yldTgfwfT3MxNF14Vu4mFikJ4tCDO7g9qsnN21UUz3
05kJw4r8MZeYpOpJbF9Lf+XzayOYOW2vUYLQMDwcmyg+eJX7PqbiE4ToK8nMNTMzf+27aaVBfOA6
QXpwla3bbJAi+oe1wKNQoUEC+CojbFXAir3WsJzB3JrCXWtSQ1uJBRbX4szEbBRpXZfotWPC5xWk
gJJZGcJSrDH1X9ERAMEIJabLtU4iPez7tsWJiAfXI/u/L8f3Yo03ZtEKPWzoZYG7IZK6tKKEiZUa
YsFl0Gz8Z2Tiq9dkTcRl8d0NevJ/Rmb+sMEXtuACXadM0ydfzeEyUI7w+70SO9d2YRLjN2Pyqxn7
rddUmziXXm5vh6Vo5OwHzC+Zfkqk1iU/IElJ+njFhz7VHrtUeY2RPacd7h/q6jKt7QQI8B0w7pkr
CKOqj6YGJwfiu2Y4CBCtCSvbY3H7KfTeYojsnzX9/cwVIItdmZnH07z0jX2stTQ0r2kgLV2dtMGQ
IOJ6AUY024GjHACm4IXmlIEek5EIlbeJ/XIvGrX04DUwnpAtDLdtEUWn2+s1bYh5BMzMcadNvZXk
VS8Hp9Anlfgmfi5twy9U3U5qqGzzvnSKKNshOChvBGO00ypc8UyLpwFuFDoTp86PeYNMBdWUYjQj
lf1oaO9iQSFMIK4+9LogwmhUlfvb41y0Z011NzwVBbjZIkoQghFKkoYLYCAOfvvWU+x9LPO321aW
dj89JFRB/giCXIcjUhjHnWw6oN52EqFPlz132VtYkPCXVoLXFVvzTERL+j0UQoW0dPM99t462c7J
FKFl1hVfb49q6QCcjWq+O2VP7PS2w1IrbyVzs6Z6sfZ5+XILRl2pCzXPeic0v3XFF2XzL79+aiPg
hiJCnPldIYrJUro6GZvI9iK7XSNyXf75/31/5nJbCI5GWeD7UvrFTRM7CNeKX0u3OJzA/3cEpIMu
J8iTTK/rctN09OxJ0Q/Ipovu/e1JWrw4zm3M/EDZGwrvyCmHInr3WSRt5aB+4Nn0VmXCi2l1HyQ1
eZGiVt9mtfxFpKP39g9Y8kPn9meboKwUyq7cnE5b52i0vSXjwSoNu22f8sK3/e7UDT9vW/xzrc9d
H+2PgNthYwGrPYuDXbxBUKex6QhiEbSHvITVz8vG4KUpXfWnxbPzWQpbksM5LHzH2hjGQ1W6IfWS
qEFe3f/SDl10RwtA8ayTx961eUh/lQ/Vtx/7nzM41Q5Cppdkarp+pQNqwZtRY0Uhc2JD4saY7enE
bFR9cFWejR0Jr+Rpl/E/Yw1/t7CzKRxPPRmAMnnFzvaEOISK1PqS4SD25H0x4/fbC7CwrcnKU4tE
8nfSTJ3FwGOpD3U+UC3MvfxVC4JvgyZWdiUmd7ftLAwDYqf/1nn6+9n9XVZZVfVjaDoa7LS53azJ
ii06Yjqpyd3Q0XrFtdAWVll4hjd9v9hTmzx0rmKP2UFNsm0A38M/jObM2mzpeUID8Wgj04mShzC6
j9YaoxZnC8I8ZHlVNBHnlXw/UwqpjVPTKSzl3i2rt1Yxf9wewsLupUT8n4np72cLUqHhVBZGYDoq
7NNi/IPE1kZ1P9T9x9t2FjYYTLxsYIAkSLPPC7deE2a+VjAUisXhJtY14VCGab/L4f1Y8Z+Le4BG
AsSq2ABXJAihwjVA4ch04MA75k2yJxnyAJX8yzjE922vH26PbHGRTAhXJoyKCuPw5Qx6gqDEPnxF
ZHrvy3BVC3Ix6wyhGzzJiP9OPuby+5pQilpQl8SjzRD9GijXbjIjsWK7FzvhINWW/DBSBhkBGLMB
i9rw7tIInIlNG+1g+1Uu2J4SiysRz+J6ggamsVSbKJxnBzkWskpvdSrKo6zu3brf6/m2FF7+YWqh
/6CrDhd7pVklGF5YhVVsOYbZ2E91vsaRv7B03OATSIa0FW2ys3AhUeu2EEuCKfE9BPMzbm///KWL
HMIP2PLwqxpp4dnWyLNUrqTR4mqQ+mcNSS9FTbZ6HG7NQPjoo4JpGwlsz0b7UqTKYzY2KzW4pYI3
0C1IxygryQaMHJd7R4bgqcgzHXiGbkJecVTicFPVrxHUM4PS7gut3vipsRGN0+2RL3iVC7uzCGKU
ey+Hawe7xvDdyoYvuWTe9ao32vXEofwPxqgbSDQtcT/On7n0PvRwQYNBqdVav/dDVOkQGnW30Ch/
svpQX3Ev8uTVZ7EKaD7k3yaxUc7j7K70ChleTyPBldFf/VHTfO85lhvpxUgU6XcwWvUWKlLtMzSf
0nbMZLm0RaKbI0Vxpr2tpPI+bwLzaKJ4vA0Dw7svfITOcqHq7ByCuI1XiAg7l5Gx8auye/S1UTr1
aunZbVJXG8NyrS9FytOX3HTMFR1Iu9vzuXC0kWhHmo9jh/T8vMfQUkYv0WtutaDdNlXBr99Fxsd/
sUHPONB1wEnzk5ERI7iFyXVgNsbGQ8MsgUi8Mld2xsJNwEioKRE1TZobs+1fim7ToclukiMuJz70
Ozifnmjh3EPSBqukIaxEN4sHfurQA+9P+uOqBxiyN7WSvWaqfgrvbaC86kH+oY+S0zDKyB0nPveR
C2OSsAtC9SW20pVYdMmhndufBSRR6kZioHXcRXXz0Ebeh1ozVlLKS0eb9kNCXbBEiIPPrqPOq8dS
Ypc7bpXKD4Ill6+Il5go7ETmveL36sqcLg4JiSTU5/HUV5DzQG5bFd0+0CsoWAADDb21kvWahdmk
xXmrCgV6ho7S72V9t3ZTLn4e1A35DnhNrflN6fd9b6V+BnoA+KwAE//v20dpKUBgJeCVgMCA1Ng8
7TYIQpl1Zg/SKj3o3kPz20h5Ie4C0y6HXffdheY628TGVvh62/B0O879oIycCb2EeIkrZLBsjnKd
FTwTJxEO95OsfZz4uYoss4fsSzd+b9a23rQQVwYhs6QtGTD1FRzYF6wMSkNijjRM9pQcHmUhecgS
s7eVEv2SOnK1nQCu6vYwl9YPAOD/rE5/P4uQrTL1kwqKC6dPpI/J0HxpcorHt20sTqWmQUBBoEiz
3cxRpa4aQj5MyKqOzSZyOztIQlsYvyb1qVFfmipEVGIl8F/y8jKUHehgTpx08/RYZwStUfgaHjj9
oEYHvbyH3/z2qFZMzLNiRV11NAqLpuOF4XerkV5L0Rpt3zVWCjhLbp7ohtoxB0ymSfJyhbQkUPMI
dLfTBfkPBaXjtIVzEaaqX1IInM7NVfFwe2SLO9GkXs3rAq7l+RWZk8Rg+7fk+wy3p6+8HraWawY7
xQ+TjVjX4s4j8NoO6D6uzOnSWKmukjpFCIztMtspbly4g9yr/skd70t50/vbWjuU0b0RrwT4S9ue
VnNaFBnfdYfU2MKi2ealf5JN+EM/qNpKbLr4fYPkL091sg5z1qnU1KoyHgL/pGYfhHiLCM3tJVq4
pwyKYNzCYGRIKc0mCvoFxWvJBTht2x+8VrR7SdulPV3ff38hAt6FVnIiGiCbPZ2CM/8wPTalou10
x809O5PCe7Ef7wFaxmuV1oUZo0mBcIl2NfCr8xkLtEIVM7HWnCbU7by2rWGt8X/hwFI2NHiwTPSO
aNdeDqUEogsTkqw5qtY5hRJ97ITyYx3/NWcQXAx4VEo4MuCHq7RGr0ZNPUJy4YTdhwm1nfy9x54C
E+gxEHGE+1i+HEZQSAm49EBzWmUbDYesfr29tRZO/8X3lcvvh16Uy9rI98Vul70nVbSrynBnmnBU
W41tVn9/Eg0YqsHEgEJno83M1bKOAjdAN0elIsrbfsWXXSs2sxzU0uizAbN3HYsjbpnkudepjjQm
4lPvjtZXM40ru1aL9sHLcDFGp5ePZsqTQElSkaKvZB0ysrMHszG58UslPRSW3j9Oolzb23O9tCXJ
5NCcQxvQRBRyOdeA+gpxNGrV8TrzlTDtDrm+bGsI7pqC5IJjpdw89dDikuhznh3jJBbDHMkr1VGi
1sYImk3FpuQJJAUHQw5XhrXknTSawqa+sIlqbeadxtgaUMxNVAfxB7lMt0rm2ab6Nsr/sFXR14LX
D2zkBAOfTZ+ZVqrnF5ojW6++kdiyeBzFt0h9zIQPzVpAuLRWJIPYqyaNDFc94siOZXphxZqjeV27
ESYeBC1o9K1eGP/QjEw+7D9TsyNuuqIuZ0mEC+lf1fzF0tcissXtYEzaxlSBr2MKkn2t2ZUcui42
6UE1h2AbIxJ4HxpSuGtbzXicukJWjuKiURj+eLDC2nbVuaUncWP2pJIcgKhbN/Z2EWG8aj7W6Ysf
/rh9sJacmM7IuN556dNCerkzNJKjaVSZmpPK6W/VR2bMQPaslD6pJtJnXfrR/T+kXVlv3Dqz/EUC
JIraXiXNYjtONI7tLC9CtqOVErWL+vW3FNzvZIYjDBEfIA8BDKiHZJNsdldXNWBiuW1zy0HwLgZj
Jxj+kC2VvFEjQNB7DN5Yp1PQsMggR9NRcbZvXZNo7qBwdzyLgCW5HFgVsyqZGotGXfWegw7N5ooL
f3MUUH9Cqw6gDlct9wPahMw5cWjESajX+4b4mbe/PVEb74FVzfZfE9KplxtZ6yyo10cDCN0F03wt
c8Kx+2d0IIIOpGJy8ObPt01e6wfiGlh31FqCWwnU1990FsfwbOgGSG7QCMic/sMyj+l9lhb2gRoN
DS2OArpto+liyRc9WEa7e2jdVTO9FiRIi/wXd/gcFdA1sKGYBuA3Huqxc+DQF/MbRtwS2nNur5J1
2dow2IrIb3q4G67KPdQazdaZ1t887zS8AM2jh6wZSpUqbOOmUyEz9LuuBD5RyanomFdAD+O8Tpoc
6kyoJEH7RwUG3BwNotW13IPHnhzgEb0mmtMMNFr0T4Lg1HE8f2y+kxYoeuMNpIEgyV8DVmi3u0hk
Xi43KZHD1KeFRvrywXXuZlUReWvGABTAKwX9Ziv19eX3O2gXJBpBkKTx7KUtpvelruqW2bpEz01I
4WqazhA86GIaFS1ZfG/U9qmNwxIh7C4ZVcSkW7l0dDSYoF4jwKcDuXI5INPUyjhBNjhKusQOalGG
ptY/pHm1mwbzK9jrHzPW7EiVvQ5L9fcIHXCI6LgTwOQJXJ80Ur4wDWIXOmzXfRu27QyxRzCORTU1
pr1VikZxOWwdcUiXgnoT7S44rKXF4xbt+5IvDsrxhj8k5mESBJ0c8+H2mbPlI9hUkDJA5t5A4vJy
SrO6Mo3O7pzIbqIYMhGnN3weLbBrot7EW0C64ubGdNISDIQRFYcmrJK725/f6lhAcPDn+9IsGUvn
FDTH90tmlZZP25xFzSLsD25uQFwXUAXz0Gj6UAdQKP3cxXqOZy6L/clJtaDRWXkoCUv3TgG0QIF2
3ZDq0/jZbsEFK4YZpZk6Lu5rUXvHpEHu0PS4+6WGJLZiHOvPlNJqDkpgkIrGo++6Bz5xWJ3AqBsN
HguKxfTb8sTBXjm7yT2YhsPbs7a1aVcqfDxmAP66hl6SXAd1pQDSoD5S71U8ZOWJmMfbRjb8FwUh
PMeR3MJ9JmeEQMZoGJygvMDKjyXUUcmI5VHB5lRGpE2pJ8UwljkeRSRl4Aw+iBFlDE8xko0tAnQ1
nBdRIQqUcpqO2ZVLOo4SoqePL8LrQqtME0WqRGFDztPFCXrF2wXVurmKPya9eOcWy8vtBdlYdQwD
AIAV645kozRXdmYlA20xV2X6QqrX3vnYV6+Z4rGzOQ4PLyrkUBGZyVk5zW6HHEQfGMfoEzMgCqql
rc/jHYowCUAZ4DOlCyBBXW5xx9aOxOxXIqxtRVy5EfSBiujP96U3TWPUE0fmwo5GXu8rhz2M3fQ0
VywcTTSmuMs39Dd8QUuqwuw69fL2h2vh7YvH9LXEEUk64mVp40bdtGNVqN+xz5AAnrogjhXh/4YT
INL415LsZ0BIuqlRdm7kNdopje2PscWPCWgJcqIClKlMSWvlmLGWFoyjbZ9BA7O0wsXlfrYgsS6+
3/bsDa+4GJS0akZFZvTU4/SEuCYEGTVVdWpzJHhNIx7Eu/qqGiuqsUEnPY6yIbfuG1B/6s5u6K3H
OdHe4ghnltZfcvYAmNGVrc/rodn136rK8Efvh0vnEAxmvtn9zFXVgc2JOzMn3Z5unNZZRQH5K23i
l876YFCcnRsHNJTF/0yddOhYesyEJ3Do1MVR2HsyQVxVcXeqBrHu6bM5S3KRt3ji4KKZnpz+O6WK
CEkxBBmajRthdKBpgdvSe5mtr3pGfadUwdi2euPOJ0qGibCmdVsooCK91814vPEXSpfPudu+g0DZ
R93tP1K3+cVj7WBa2Y6CxbAmKqHo7YGuNQ1wIl4zpJVTUvUumR0AEL33eeMcEi/5widdcdWpzKzr
eb5eRWpStM8CK+INIGIkP6jhoehLFFtp0wx0wX4DD8wr3mHDmzlxtcGJsuRTnX3lyT9lpsgKb54L
q2IRoAYG8GHS9slTaMGnI5COqfZogXffttAAlz+T8vn2+baFaUDW+Y8haRcVfOgnygGviUUbNtDo
cN046EaInWU+EZ8SduoHx+/q6g5aWrdtb06jhY4ItGNA8UJ+ENupUQw8Azixih8Xdgd9nFzF3rq5
gc9MSA5BCgPKID1MdC0Yjg9p8/dBw5qzX5UFEJcg5L10OLMEMXeSICbJYucLz8dPxFTRT2+vEGKS
1YoFGJR5acPqUm6YJbGjRP+SJCkEnvgqmVmBNM3OOtB5xH7qiA+s1u7Gpd/PYEu4vU6bvoiAG+Nb
wwhZBKIkGZ4XVu5EQ+M3Vmh/LgE4qBXRw0Z4hMfJHyPSTMZcrxyNwsgEHWx0zY78e6/R6lPdO9OT
5unDt2pJpl0uuh64/1iprbXpjLhOVkENyKzJycsSgCwCXW4nMmb7Pq2LgzMaEKQfAoO0z2hrPohU
/OBJ/tOcuztQnZzycrx32Qj27PGeDe4/t+d869WG5jV0yQEXs/bbXi76NCXLMNaxHS3akPh52o/v
kjpjkQ51oqcu9eghIVyV1Nk0CizOqvaBk1HGsmhg49VnHdrObnmfmQ9uE6LQTulxKRVX99Zi40xb
ORMBDrvqXwYpdlXiR9gRxGY1P7M5mr3o4OfV+LSMi74TpN4nxgDpyzc0zSEhgdYyZCTQni0X2BPP
zXRobOKGqL729AcgxDag5LZ3FKrAe+voObckRY75Ejd2IzQb6PGDGYOBJbztIVsUTBgKgK24INC2
L78d9bhclnIw7Ahi8Yz7DLRjoSFWZdas49+WtHnFnV/4pNG73ZTq5T2HaMW7yer4aZjG8a7PU3Fs
MpMHQhP2rint0+1fuLWlzn6g/CCw0xxSYQNWWZj5fV8jT1J1PrffcASfW5EOjrQwCg1UJSjQM9SC
Q1OVtt0cBS55nPBoe4TozuVOLDuqx6mJyz6P3a8dje9ju/4cK5WRtvYeTnjg2j3IvIABXDIDpKSt
2YiQPJD+s46DmEi8b+34h1FNn82Wq/ogN93zzJ7knk7vWb02o+MkWfQwZvX7uHkDjMbBYJAchqbF
NUEmXtk9QT3CBgYJ8u9h1+wne1fUPmkfTNU7anOVzmytd9hZ5DeCcE9YFc5LXri+XX+zjSYgqnB9
6yKEBgS2GjLq1xq0tHDRC58hoanxuzpO/blqj02u+eaoanLYHA5QhZg7ZNOuWOfZ0k+CWRMQ1ub8
gwtUkBfnIzAdhzfs0D9m5Jsdqkb53LQwY1BILdPsiFz/zrRVQeamr4EQ7DeUEESf69/PFierCohW
gl88MuL5V1LW70hJFdDYze1zZmKd0DMTTV+hTbRZTSA5ZAVusdO0d+0ccFXJfcMHsPiouANMgfvL
kzoEx1TME0pjdmTnmS+w9t0eJeOGvtxemY3xwMyK6rdxPV6h0DMDHNYdz228PPU7ZA+oD463R0MM
ezPtj+bCFSC7rdtkdWrHwH5FW61cV4W6vD5obr0eo+SJkk88/ZG8s8slbBw7fYr1JL3voRfsL94A
ImJmRIwV+9jOwfpHS/3bUOhQo6aWKnm5sRFQ44XPIJmMCZc7wkk7NJwAORIR+0GLv8waxC1QAXzD
ZKO7Z4XvrmQd0hGf5iZUT3pwnhvojVvbaQ6LXr4slfOKVbi3UHe8bW8j/IGM9f/sodn00ll549ZL
znEwJgVCyNAdVt2zIHcCAcaabAza5e62wY0NiPcVmN3R0gPklYz8YkiiZ70zIxZxQrPzq6f/9nlp
/ua+cCpdx+et4fN8rztv+TzIeyFrAvAJiv+X0+VW9djqGj7PnAevfv+WPj/kLf98f92LZ2fHhHBJ
dDG+X94RY99k+9uzs7Xa6L4H4GMt/oKi7fLzorFWeWjdirqS9X5nu2G2dF/Q5LirpnFXQZXOcAsL
TDqqyGjrqDo3LB273gTRspkIYEAgeDMVQzBaPKDkx+SqtFq3/AvAFSBJAcsjV9dVUU3UBrjFwk3/
musnT3FNKT4vX1NTw6qJNPh8rhcAbdm+/vdoVby11kQvDj4c7dIS2R3pRzFMZkSd1g06IEsPFkSf
FFa21gPn69oFvRLayfmOPk3w8uCaGRF2KJf91BxJdxS54iG9aQWwfaC/gZC9cjfDHSajHGsScSQG
ZtO5cxlJ/FmDTHPhqo7nNTskVReQuEZDN25Cc73fL307ByB6RjM7iTphJmgMmCAl43xqhvpLC8y2
X9pe4rd4OP/9jkJlFszHIAo2roWACpoAZTqbQJ7zhwYwTZejY8DMv4lRm4Ihqz9Dkt2ElrinouDZ
8kSA7dZmNAcQEPmWRONZAUqSxIz0YXhOmfdQLExxE2/deEjIUWj2rjRsMh60yuamTN3UjKruCHUl
P9bCIf1yewK3lm2FmqJ07gGnJT8dwVsDWIBXA+OUIKvgGxP7wTxQypHKrv4hUM46liD3DOMa4im3
LW+ODlc5/AX33lXpFhxwlsl17AGjm8ev3G3nV5fbZcjJtCg2wqap3zgr1KPBvCzdSuViC+JoDY3i
on7MXHYsjPQ+rnNFpnbTJf6YkXP4KODPLU9bmGGHpgoKrghOtoexyr67pgc4mrTFjNzp6tnG95f2
sRH3Q/zNNV7esCjQcsU7DU0HAAtf7mJXq7KuRm01Guv21aLT0cvin83g/jczvyE4Z/fsgjpXPLW2
iXvcbMKapN5e4MZH0iK1Fc+BzUn7M6LfOdUzU6mtD0tauWbEgbOwUqSYMt+xFQ62zrx8+K2i7v8/
bb/rLmdGOqSvM10kQFZndkN8vEC1I3NquhPdUAQ6A4xnMpXIq62hIUeHZyFasyHVYl4u1gLpghWe
TiOd7TR6TJPHvFCkVDZNALEDC7jQgYm6NMEHkdGZ6YAvL+XnKW7emyXbWRAF+3u3A/D9XzPrTXY2
f7aRsNSqTRoJjTXPRUaz0GJM+zItxqAytaZP5LVCPy8yODhS0Z8gpVdmQ2emmSZWBClR6o8ZHfdd
nnVB41jl4GdJXr9jixD7umrq0O1iO+Bcm4MOGpnY2AJ456Ivjj3kOXdzYliDP0Ez99ANcx2QWu/u
XYi1+bndT/7iDNm9XTenHK3ZH/S8LaAJZMXHBN1Gex3MoaGoB58VaCcRtoHjvbV/2Jk7JShe9/oT
YpHS96ZpCKaUJL80RgBArfWvlqZrn/FYJDstFd27TsyIg1E/RHs+RY8wcucGRBV186MVJ4afZ2kW
0mrs71qrzvb6GKsAcxvHHnD7mFHUJQAskt/0WkGSInEAAOTGToQgOb/tGxtRDD6PrgVQcVEcfdKR
1IIuHti72Yqa7p2enur6oWuPGVO1EG+OAoELZH2B0r96Zhe8AStXYlpRaQbQIeK64qW37hTJ7aAV
vCKJEfsDeCu5+Nh0edFMnRUx/t7pXxZ0yGeK4HjTBFI/eAQDPnDVlCwSzsgcMyvq0+/NZAXgsg6N
RWFkYzlw0qHLACBFjEWOe+ommzvaAy/v6V5omuDY0lp0u4J7ovDecN+dm5KmLE1S2nhTakWJByKR
xxYJBhXF8tbBjVwrkIPgTUDXseRcZe4teengSq3H/t2aOuZ1nEAlzvpQjS7dV5aKHHLDzVZpNRTw
dHD7XHGWDLRPukGjZgRM2zfHEXugvE63N8yGG1yYkKbNy5J4HEsTYaNhhMKwnrzZOLbVfHfbzFbk
uFKluyD5gYbj1e1TF7NWDY4JmmD22hv8fmmXg80ogPgpD3sQ6PlloYLkb04fzjYkQ6m3UgxeXhSL
lpBizBDv2+wJii3WoJi7je97qLL9JoHHk0IutkF71yoGm5uRsNEN6WZ+G2cKr97YQHg1rPVbaDl5
uPUuh1DP8aDVMwISKNT/SEivfxxMxneMa3RHJ8NWPDU3R4RKJkAKeJxdSe1NfTfOw4i+KsfMdzGx
wmZUPFM2B3RmYf0FZ5f3pJWLN5WwMKTxU2V5x0FLH9phCZyhUoXAm6OBqga4YvCmRXv4pS1Pq4dl
DY0jZ/QbR9vFlrG/7dYbuwf3/r8W5CAesnfIkRA8S0Qef0tswH3niX9yZ5xybzCEtmwArxE2XvXF
QoVrass4NqOp57+02Eh9dzFTn5FWZWmdFPnqwVH9ryVpgTh6TRci4HHa5z7f0ddV2cAJhjwEVfQi
/h4RAw6jVdcA5WpUVtcT98wboFmNvpkFoTDt+leaFzuXVUCVu4rr1NnyhFXoBmgLCMtfUX5QsrR9
Zk8k6me99IXOADCmzEJ3ZjdEWW9ZYVUPuu91i/lkZt3wbOmz8E0E5L1vt/nsx7bTIInda+47LS+y
Y56tkiQQa9oTq58/l+5sg7i3c9+ZvO3ubFern0F0WQRGEvOPWLzigS04YCl4owNhNumxH2PwtMSC
sT2JafUQFyji+Q4H746TUvvI2r79AJan8sFL4jQUxXHph7sWDZhuErplCDqAQwJtuhnKe1owJ3FY
2e5DnjT0EVEbstCMt6EO7punFBKUQa3p7YPhjtbJ6tzkHwSq7s7y8m7f5tOyb4Wb7aux7tBHqU8B
nxCeDnaTBQiAnH9E7WS+V+fEJ3zQQkq7eWfGbrkHtDl7cgotOZZGX+76UV8UC7d1WljOiitAglC3
6XqtnPkHbZa8QXsRWhoAPH9qkrDKd+HtnbVpAr0GroFUK5ir1r+fmejiNqVQ3bIiO945EOHMcFOw
/MfIv922s7WvQPfxrx3J1R3eJil6J6wozV9Svku7HQQTi3wKshkKrbxHOl+VZds6nc5NSrMHkIRZ
16ApiLxpD4igvewTlfTn9uy5OrpWQUGIvNPl7DUW8k6zNyKK1PEwyRokp1PzuEz5F42q6Jm3NvFK
+IXaMO5zwOgubWm8FuPY5ThsyT1pfyUVVzzMVQaky7acmNkXHAb0KYzvbbG/7QGbn0ciH1lPdDlc
deqPNuUsIbUJJG3zz2COH4ZaRQawEaGuopJQcocnw6NXjzhz5qVhxuxxg+C5Gh9B981151hXL6I9
aboKNLnV+gRj0EwAK+janipNVz0KSKyUDMkS0u8QGj+D52cP8rcDYBdHYxg/5FDnpjZLAmCjnm/P
5e+AUb6mgLqybUioIsMli0DOfVcAooe41WyKNuha+tCn7oHgYswhtr50heUbBUebpKt9IbNl+6mX
HPBen32WgPZB8WtW17v6Nej6QV8JGBkRcFzOO0mHIV1wQ0R2cd8CXxVbjc+T757ZhzFExIhRhCl/
zPTvt+1ubXC69gWuMe6ag7s0q9XMMhpDkIi5D2S5S/r7blTc0FtOe25COh75aPDFmmYC7qqX/rHM
FOGg6vPSxC0I+hrTw8WcDp9N5/Pf51hRufwzP9IBaDXcGNGVSyLyas19aCdmeHsBVD9fOv5MOpRC
9DDA5qOtNz5eHIozaeuApXijI0yC3qor4wuNuvCoBiw8cAOD7U8Zo4deGNCv0TVwObr9G9jaV8Ao
WGXxZDLADXDpUg1zlrZaCEEZwQrTRWC76MFY7G7P29aogOdYVTqQCQIJz6UVluDK5airRZlR+a3x
5LqPrPpaFM//zYy0PLFoltkUMDMawPGSJ9N5P+OlaSSp4gDYOnfB17CKyKBp/uoaBOFy5aQZJ1EO
0V3RAFE2GFDTAmtfveAkiK3D7YFt+R2ajfAgRC8buj+lgRVJzQyPw+9mEkxZ7lMcd//Jwu++8LOb
hLWaMwihk8gaP879C2Dkb/k+ytugjPNAYiL5mWvRDMGDiZ1T9eFsZe+7PFck87coTHA5EXSXUXAj
XVGggX+064emMyKR2dZzPHvJzqlr/aWc2ymsuV28GpZjhzqn/HnURHJXcSKCnAxxyBiSo22atS9V
o3uPYHfMXm5PwJbLILGHrjS8TBE7SRPQLqOZTPliRKlZHDKPuaFOhkcSt7Ofc/bQt8qi65bT4LLE
BYWuIXpVbUdKuBDAlsJp0DK074fj7QFtfn5Vq1n5AlbRgMs97TIwI2htijuwAvDf+Z4WqrNwa8rA
nIrfb699wTJxI3O8nmZOTCJtjvL6q5G4AQese6H3w/QGZm30DP6xRS5HI5jTcVtPMJo0gEbLsWSF
Yr6246czE1JFpp2qWQC8TqLWXRiyonX9qDUkxtxZBOxhQt9bfVUd61xwwD/QRW6Y9Ru4pEFR/m/8
LkMkAGLOBQoDVlToBiTSst1UKc7gddnl0Ag7ELwveHkDKbUu6tlBQgzs89pc8AiBiCqtn1ZkM6SV
b/ve73Dvygrw7qixgz8KicZLK93sNCVzwVtgTJX9oa+cyZ9BBGD5RFsG7lvT8CMZeXVcYn3xmbCT
IJvy+8J6nEwKLvCppHFgN8x6n3gaODnJGNMAqaq28Wth5DgEmfmhQw16B1ZL1Hgy0e0KsEz0fmwg
e4HDwv4hdCe9W9IRd6YQRbYXs21/5jq4dRPmicCiot6NZkOe+JiPfkJ4O/lOHb/3cHbzgQdJctD6
Q+now69U8PxEluwnsdrkNa2MameNcxXU3Kx9txTlA467wp+WetqTeRl9D9viqMd5+f32vG7tabQZ
r0xvwPch0L+cVrMcnL7mhR3l/b3r3SMbcvv7W86B7i6yVqhR8JC/n4/GNFcU7/sYj5W20wAite9y
yMjfNrM5jDMz69/PfLA0arPPLPig3gQDDUeueNmphiEdfQtpi6Qi+L5F3kEPwSKnQUV4ujrwpYMb
wD2gsQPXGHrhZJy3oc39VJagGinNxLnzBuBUUqA6xQLmgLJ354dsnoaw5ZO1uz1312ODYRCBgGBi
7QWWicxLa3YNkClboB/Bswba8Xa+w6F728j1Al0akRZoKRkQxCWM5O2BsSBxFQuk+r60QG7GmRmv
39f/GduPRffx9s/f6LVafz/SzMjVI58pp0Esu2wwgbmFkv54qHUaTI3mx62DEL3r37HJPJCZ6j74
2KHpPlbftUVVm7qOqGEZTe5I3DpriUo6ZkHaoQ35ZNNIb/mdiScDNOrZvq3Yx7jpFS5xPZtoWkPc
jhQMkt8o6FxuJ6IDubVwh0Y23fPmY6xqeb8ey+X3yeX3nXqaC+qAwSUV7/AP+cWK7L0svL1oqlFI
Z1tKF2r26yiYHVRPgwocfL1v1kHgckU2AAhaRxrEDGArwJsYxNL7SH/01UvaKHbNpglrZbVCkAtI
m+TVLB+8qYFjRWJJLL8kc4kWNxHqZnq4PVWbCwJmVIDLgNbE+/ByQTSOZ4wF7FzkgTX1ySytbD9O
cf5tSZLkuWmXN5B1IS4GMhSS7PAxOSqBiMDcM9HiPI2frUdz+nJ7OJsrf/Z5yX9Nq9dHd8bnDcM3
HoiqEr35ecQhADmsaT5XikXoIrzaorUVAYJP22Ou6iza/j76t6CI64JZVHJcYlccFSJcmuK+1oCT
TH69YXrAGP2/76/2z27LjohK13p830JX+aNXK2qMm1579nnJmXq9J1O73vnjJ1f4ln4oVQRCWxZA
bojDCWlphC/SWYjgrIuXBVuPu3fcOJi8OAycK/bE1iqcG5FWOY+FlVgmjNjVQxMUsyJ1tTmGlWB6
Ff4G1670edSB4tS1uRWZ7gdSv+tIIOju79d5RbCAHBklbNi6XGe94+BDnVwL7487xLT1W0awagVA
5x1ZexmKE4MICaBXbkd6FYrsJavfL/Mb4rqVogCn7NoILlfHIZ1gCYMiPIUK1Linvdvupqmtj7fn
aev0Q+CzApZBA3qFXcAbnuHi9cBZlkAwQKPpI1jwDnoyvAPeNnyDLWDnkBxDdhv5vss1MWcBdT+g
6yJtdNsA3MLsPjPi9rCUIzBixEzN022D124MKDRUK5AmJZD5o9JembIC6h9Lb0Z9d5e5R9Ule+3G
K9J69S8M6ZpFChT9KWVpTaPZnAIoO4R5Yuy9RVW5WfNdcnR8ZkbursqYDtLKhSNi0MreOTRWzCJz
MqrXOa1IlGSkAGqu7LO7peYCTPhz+vKGaURpXocUDyDKsgBfx7QUPF8AAsTI41RzUHVC4RmbC3Vm
QYonRm1MkTFyzCh9FtmxJHf/bQDSpRL3/xtAvuT+zIOyUtFIr550tUZnA1gHeHat1ByQZH2xAQEi
aVA2e6PDY/pIv0Eh+q+PBTgdgiJ35albo9RLS1zURVqNeCtZ3nf3LjW+3p6qjbwivo8kDLLyoJu9
LuQxFKV/M9rG5HnoX8Fcir560G/6dsICJgT6sRY/Qzk/R2l3NPaDnfrv87/P0OJX/MZ3gwJoZeK4
HCUTlmjaFKXX5UdFEVw+3R7llr+h7Qh1dzCJoA1XmsTEazIWD5UVzXqk5Z+MvwfnoLqwNiwA2IZL
Tr59iqlz8g6XRzQh7wqiEIU/r/ej5G0gjQHe2XLXGEnmKqwbC8KpDtRLM2R2SvP7ctS+orvGLykk
sUZV/n/jmAMRNXqS8fJCnkS+iLS2skpSNB6IQOOQx4fK5fsp1v7erzFVqC+s9ylCG+ly0AWnIPyC
OIMJAlCUFaa/zwaCUwXQRhzXoFbBQ/LSpZrUMPlQa+zEmtcfonm+7VEbk7QiQVe8DyEgzZRCmh5Q
Q7OoRHUy0TEyhpX51RsVJjac9sLEek+cnzGM5Yk1wYS113ADtArCzY0jDOD5FUoIz8XrRFoAt6/A
ie4O7ORm4x0UKwJqRCAqRHo/0Jf97dlS2ZLO+3LOIH+pj+ykpbuMYDiB9s2ByKX58badrdzFxaCk
k98AUa5m9D07DfUPbCm/Qy+r2TxmIrm30f2SlMCZjYKv8Ca/Gz0VpfbGkqFbHZtmTTKiM0o+xmYB
GH/SsZNjfeC+MyiWbHt4Z9+XvG6mOat537KT3uyt+IW476wG1EjHVSuvT+843VnZI00Uj5zNUaHH
43cNFVGB5Ih4nAARhq6EUzrd853TKD6/6RwrjJYA04ZH5rrVzvzcMzJzIHnFTrn2ONoLKhTP+YA2
fMjtzclfIwDQaYFHODCGICQFh/ulrbY2Gp6UIHRic6APum+lg+Jc2zgYcIsin4TwE5B9GVfdtoC+
ZrOLjQSWIqN/bJEy0eiX236+ZQTP4rU8sMohUWkYpd6OE7S3ylM6BrkRFFm4qK40lYnVKc5WhWdW
K3KQvp7AABrm0ws0H1qUIG6P4/o1Ar2Hs3FIS180esUahnHEZWi5PoCZVrdHcH3bypaDnVtZf8XZ
UBqXzUUsaAlR3yGoi5/d7KFk8SPLD7arWJjNHXpuSzoBdOE1XMtgy10atLvoOw1ISWi0+GLkv9JB
7Ht3+EaSJkw8EWkl2lT+21ilE8IBv41Hc7s8iS4LCqRr2v4dbw9Jc6S54lDfXDxKXcdd9R1Qp7qc
1jJDjyaZsHgzBZDTfN86wWTsLVthZuv0ARf1/8zIsRtDwcNAhQCOmBLfyxu/J4ra+qarWwiCQd/6
u056OZCMaClLG4I5m7/24M4R7nei6q7enKwzG+vfz3zQZF5f9EDJnqo0zJwgR0kNtFqqC2JjJI4O
1Rk82wBgvOqbNbumBi14WZ5G4AkdqNBWy7OX/nUuBCH0mRHpZACViq6jPbZEQ9L7Ivs5k/taBazf
KCdf2pAOhgoZTQAZEI7w/mA773TPR5zVGfsUMF7vwXW+dCqq462di2EBggfZb7AsyKxYbWlWbdFw
+BkqoSBxqOP7PnmoUKQc7O+286XXj5oe6unu9oZdd4kU21+YlUKjvNRyJ05gtgP8aYGHoxQ6B0T4
07DrCRrbVOH9hifiKYHIdX2+4gaR7o7C8goDefbiRMoQZwSg1/kS2CqFzY0ny4UVyUl6l2ddLOzi
hPw9EXcOveumb63HwwxcQd3y/fYkbvo9yro6+NRAjyEXcUbHbps614pTRf4x9Bejfj/VishBZUJa
p2qqjdKqYaJu90P2I2c7XaVXt+kKZ6OQVgZYnY6VDjYWnhxHo/pK81cP4hh8/GlVn8r8vooVkZdq
TNIizcId0aCZlye9dnacf+u6u0qfFDfSphHIbQFFs5Z2ZMYHzRhHEbszTlfroYoPI0qHlfOWgZzZ
kAbCyq4r+mHB6VoG6Lzp6xAaTn/vYniq4nUBbg8MRLrtKqPIXIAwitOcPpUVuGo+Tn+PP0dCFskJ
dEYhEXwFvAXdFYGu11CcPA0EDnekOdbjh3hWIenXyZBPHCCOkAxBmnRtPL68irQiGYFxGYuTNQbN
eGT60xtm6uz70lVXeHxtJVu/P38a0y9a/cvtFUjbLZ86H4IUZWWETdaUiwKv1TAf3rMsfAO/Phbj
bBRSIGV3kIeo2VSclm6XeIZvFnd9pjqLN8aBVP+qFISk+3Vt0LSFwYAmaU6VCwotoYfcfWiICpCw
ZQVlF3cl7AC4XL7ZmD3YSWx1zcno7xvjSJs7kSo24MalggDtN7LCtJGjko6uUYs55Ai6Fq47hiY9
FmihabOfqTjc9q1NOx4qqYDprzAsaeFTbWrmukILAPVavxee72YDZC+E32mfb1vamjSoxQEIAf4x
FyqLl7sEdVWWx4PenpqqCHn+LQPsvq+I4nDcCnTA+PrHjDRxzVwRN+0nDMjgYZrnaF2uQVQzBom5
K8RwZKnrT43pi+bTfxufdGSKVpsWoS3tqVyKYLLfM0r8SpWI35xEEMWBnQy38pXgktNYiV0vWK52
nO/HbDos80vc/n08inc2anOrhCe4XKSTmfY9d6ndt6f6VdeRdTnF6Hy6PVkbRyaUHZDXXdMGCC8k
twNuxPRmB+49FeLOs8oQbW+K+EJlQjpvEC2ZQ+bBhMFA2Z3MPwmwd7dHsbEaqPp5KIXjCgPoVPK1
JSMDc3nanEReHtuOvSei2VNXlS76nY6WLpgLO5JrlSUB2hAvqlNZFuIeQPOf7eiAdK1m5rvCyYw7
gFVIABSbsxPWFPtF7LiPPXV+maNunZpEt448ncaXJQFRZq5V0A1saL6bbOeXxvMBKjEQImh1Pj7Q
hZV3LU1+5QOSegvVnu2moUFn5lXQze5rNo44Ux36cdFz86A1jnfknhY/L7VOHt0kLV+pUWWB3XnE
nyyBBhdBssAcwGHjNHHsG62eIcEyeEHlLfUxtat236TVBHoslx4FaxZ0GlpzgMAgORKbmyGKDDVk
BbL0uc6L7m5hRA/SyaCvHi37HTg+nGfgEDs8avTh09hUQxDb9rBL0tbDXz39Qwpm6wfX4CAgd43k
k6cnNroUxVT4FG1WAFev/01yWu7qbJfW95AcK+7RT2OBY8obPrQ1re6LsgG7BuSN/NnJkeSaiXYY
dKvbma02BKIiIPgrG5DODPT/SPuSJbmRZbtfedZ7XGEenr2+Cww5VWVV1kzWBlYkiwEggIgAIgLT
Z2ghk1YyraQ/6t/RSb57bxdRaZVia9G0piUTnojBw8P9+Dlh9vEaO+GgsQOjECUrlA5Apfiz27Ra
NXLRFvwm4J97ei3nMW5xazoXKp8zs/DOowBfMm0IP57OTRMXdF8A7M5XH7/MjzzaciXjGoNYCUjF
o4b0z28zFYQYWCX8pnHnYJO7FJp+KFsnrGVV7DmjsZ690kjtlgGc27dlHNpjE4+lb+2U36mbSjXl
xlG6vGygrJLowpwvRl/RbIbkxa1qnCoZheMm5WQC7+joLrWJqhMeyvFhVF60ZuUwx3bbYiZb8SJU
+dprVq2HMdKZYYI3kbQhSbrIa1PTg2qdmFANRpUojOvGZomFK1Ns2cONm6spZqwLY9n0xZm09HEU
lqP01q8c/c6b3IZPWDVD/729aatXRrIK5C0mqGfFsC2icxHTiXslEqs/JCvhjd+BE0kgLbOtcnFj
A0XiTzet8eSgyAvSh20VXVq/TmwFCnAACkAp4pzgdhORO5co+PGbqkOkaZVXlTrHAHTC8cMEIBkg
A0PE+Q74NtcQHQyouBnauUdra2WsFKvC9MxSPjFHuLwciTcC7M3lCVZ1JS8BBOc33bYilxiq/7/H
L06vSRZEjKWBx3svlxH78vHTT+12lFVQigSq+nhp+XmBFaVlaFODs5tIBQmagDcxyG67mOfGJXKQ
Z4bq1HKGoB/a68GNgshhsZxdHDGlMRSwxitkZDa0I7EyEVVUiaHOVYxOGwPNHeq6AWCCizPZLZkj
664WN6yFOv2Dh+CfRGigaLtYhmdVUI517uVOBab2X9YWJ7MRjiQ0fFgb0A9f5HNMjFSFn8P2hvh3
bfOZmDLum5ePZ+/UlkX33fH+cZy8ZXLGKgYwDwwRv3EZFH76baebOHeNRI2bclw3fpd8bO9UmPPm
CFrGg1NuB7M15exGziQzpssxB0rjXHPyGSNLWIYindLGCCOFNC9cUm0Hw9q3+XyuGeSEZikoZtAa
jM4CYEDeyXIKShpi1QG7AU8GyBKasliLCfy4vPRBPTTm03BlUR5mrTY/Vz1tEjf3b8yiqtMBbNOx
xZixRdtYkTYsvENmg6aOJlVqgF77oif6Iaj5uRrECbGdn3/zcT+/ORAsu5Ge1XjsBjncNdPGU6SK
i7y1niKjXHVOn7BuiiN33KDP6rLKwc8wn7t5nPKqb4dteXJHOZVlhWEz58+GsXPyc0K/5wwsPJ7X
I+Yrju+oH70gbulfWMS4eeLajkv1e44hIB0bJRCc3vCWpd68F82thp2Pd8rJd3hjZOEOuioEjMyE
kapJJj8pzsG8Tm2Sty+x8KQlF1zWx5dww6Sa06lJ7HNMr6f851sTi6XG9RSG6NxnN83wXOktlHwz
3V66BV+hf+/MnJzo08dUvBmvxaIKo8a0I0jB37jTszQuclAJU+ORjcdg+4FH16bHV9L93pvBCvyr
FTkTjp46Bt+aXyy50eZgGc9hfgCY2dkgI1zTdB7OXERPWgG9DAS4ATV6h9ocap639RCym7lG+2hi
iTXVsRdkHy+9k0sDTF8406F4/64VHETuxB41to9sMhBOR+2KyzN5gZOr+42JxXDNMw9dHfpw0cED
7T9HwZnnnxqoEMEUiBJcB1wri7xDQYUEyEjyG6+8dse1k8zjuqvO0FCeWt8AfQEWjKYhZNAXoU9U
1AQKXHgJEV7380UOwfKKP9bkfuybM8v71DmN5LOLyiEo9N513bjadphLcU4Hx/o4J+lo3pNhJ6ev
XG0a7/njBfDjly9jEeQicKSBMhsJ0MVmaueSgiwJq7nOVR/7g7CBZWBet8FvE3E9orex8MAhOjNW
rEYnlCnuA8O6GUYfhJFGvYmM0Iqhr1KuwqEpdr6j6xX1wjpBk0+dGIVA6UybrbiXwhvuLB/RQFVF
wZX0WnZryvYebJ4UWm/qizfV+r6py+Ce+X6VIiU3bkcLZdrSkwx6TzzkqSbR8LUrK5Uws83Xk5/L
eFQ9jzsxs/vGHuSv5+lxszgqE+P6cUTdOD+fok6tJjJ12jyw8TFvPjdoi/l4Ct7vwZ8NLNw/L61Q
zCUMhNN68PsU3EumoulfMYKDDMRHyNr6i5u6HVbN7KvIPEwuS9tZJbNx68ozRt57ZqQYEV8G8L/o
m8VV6uex6luwR9ijTw/B1G5DdWGT1UAucedJGJBEnK1k98nrHobqstEX/qjP7NJ3rgaqpmDCMdFW
eASGL29XPET7cy/t5pAHB+2UcQ+RiI+H8ZyFhTPTdES43oNou3bSbk7UL2c4F2+wcGYz2B9dhgZM
iGv16TwbscXXH7/BO3f5s4UlCcMYclUrx2wOxN4VyLe1BSiJTSdFO+uZ1fBuXS8sLXymnJx+dFAj
AoB+zrjtZ64HsTb7XGHz9AsBKxCgxSGwlqjcygxbr/ed5qDlqu1viLep0L56jmD5pJUfGkUWRFDe
kSaaulEgJQvqQwX6Zpu/dOMtN7/p6fbj2Tm5voBYhBgR5D8gIvPzBpoCNigKGOFh/mRUST/+leWL
NjhUuiAyALf28+PdnEg5A5x00OSuYleYwDMGTs25hWMLfaNHgYmlAzDBH9lFuWKHIloPIdinM7M7
s4BPmgB3DQCzoHB7d94jS2TnrLDYYSiSkCfGGHPzL6xcUNGjnnBMz7/jsW1cEYog6tmB5FdzcyOc
z519Jmo5NdFvTSwcyajMyaA9TIAcmSIPfO7yd3KUsFKRpUHMgmD555lu+FxoNyLsAEqSeMhF7EYK
zuSXD0csEejSH50tKBLexUWqdTUNjIodUJXPxLh1fHYmHPrBS/xTgLIwsdgSUhPQkumSHWyH+qns
/GkbSteNO1vpFPWJYu1M7GFg2C9qFsMepIfNxpsGmdpVB07LqQrj2SqeA8qiePYEqu2yQIq2JnUy
lxYk59qxzPQ0+1kwoMQwhvmUBgM0ACFJRUDGEPxys+XijRZzM6J/qYR1duAd5kZea/mrSLofBo5S
7haiUkgb/Dz5QU/rkQZhc6i8FzWBVJJvTbs+MzEnV/APvfgfRn6UVN9kF3pk0tESCSOzRa3YN4BX
J27/l4wc1dwBb8ZGXAQUrNOIJ3jBDrnXx9cm+tU+9rfH779fXH8+f7ENqzxXlZAU2wR7kK3HcJWn
g95Znz82c3qs/jSzmBDTyQeuCV5DN1/y6tKLvn/8/Pepnh8z/i8D4aKzhlE+tJNEfwLN+QWabFLq
ztnsVLdNa6XeWGeguNnR3AwSex6zwge5nsuzj3/ESZeD+uw/5mrZZxg4WulcoEuubq8huBhP+cPg
ncudnhxJoENxZUE7I2gJfl7aOUGtfPIZQxt3uXJR4nC8c2y1J9/jjYljKPBmYbs1teGaO3Yw0bUw
IquQBzv4uDMr75yVxcoOqqJXoseLoN8+AadCAiUUsK+uPp6Tc8O1WN82mbzcLgSGa04RuAzn8j6n
wiJcJ/41HYuFHYEDF7yvnOFy9ESjOuvdXcTv6TmRmDNmls37LGzg2UFke6CkuBq5Hc8EBGX2l9H5
CzeIN++z7CCDXJnRDi7ep3NyzEZ52c7G14+n5MzEe4vzrMxRspUC79JZIuspwtWuTJsqPFMKOm3m
KKCHlrj3KIMGZo63YXaw+H5GH2Ft31vlzcevcnpa/rRxXH1vdopPB+Xkc8sOve3HldobRpCQegKL
+Ll64+l1/Kel49u+sVQqn4ipwNvk8+fKNJ7UXPylUAYql/8csOPLvjFBgqibDA0TfJqH2OjEreLB
5uMBOz0pAMcA8gvwR7iYe2LOpZxQCzgg3TZ+K7qVOte+fmpKbATfQMIEaFNcssbkbCSc2ljA1Frn
YDi2y6uIZQQs4h+/yWk7R0IN8OaiS37hvkQ0kMhnId5EqljrJlF+D16rS/HLbJ442Wz09/3T0MKD
ta6htCd8eDDzsgtkwqZfLiEsLCx82DghETFwWIi8HRi663ME+Kcm/c0bLG/ceWcONgPDxkEFX037
yWkvuv7MujoOwjKMeWticdW2S6sRVRNge/BV30B2tI0uJfy9Nj7jlpm0+tvHs39qO9rotQ1ARQNN
nnCxV2bURfpA59j4/ZMHDlGXnUlLnorLEL6iGRlSKGi5XiyvqFdG2UQNh4QE6sveui9eip6mOvrC
UHX++GVODp4DrBNIwZE68hfh+DBA87DycKG0g4tKpl4ZGy9k7byAsPRjQydH7Y2h4+dvPIxTVmKo
bBgKOyRM43HOPn7+yRfxwdGMC7j1HsJgF147R9xvDiD1S3OHJLU4MPZlCobEGDZG8fixuZOvg+5k
lMxB/OgGC58M9UJqcRYhv+OAmBgVzG8fP//kGnjz/MUio40PDnV2jCfLeDYShEhjtKLttTjHHHty
g74xtFhsrkb3VOnhRXg5xZzcmgaL+Tl0zjkjx8l7M/l2GUIHMICRbuoewDl+BamPxALr7seDdnRW
7zwBWsHAqYQj5h2tUg4FKKt1Gnaop2pFi+3Av5lzs2oDDrbqJpEeyyaanzF68jB4Y3QxU4VfdZ3d
4xblR+DXatKJpMJBvdQ5l2A+OYjAN0NnEWzk+PPnQeyiqM/74wpX1pUnrwy+LvWZTXryXQBtRo4P
xKPvEDqjq7gSptUcmA3O7eiya1VcNtdheP/xRJ3cPW/sLNZD5FeIlPjUHISRPFGR/pWnA5jtgUoG
HUaLvWmSKdch0Xh6a12O7nRvhNOZUPnkXKAX+Z8mFpM+lIB3tIXC/f+TXdx56hIK0R+/xDkLi31p
9lPrzQIWKLmBqFSvL8P8TBrutAm8hYVFBVjMYkHpoCpdbvTNoY++mNXjAGSnevr4LU5P9J8mjp+/
2fhQAAA+CrKWh8Ha0eZF9GeSPad2PBDXLogcPfDEm4uY0ijM2g8J4lZItm19OcTTHKWR9Th53/kA
Do8rT/+VW99bk4tRQwrZUJWNG3JJ2ssetSp/RpN4aO26sXr4ePROTRCiWUiWYT++V84k3FIALc8I
zkoO9P2LI53Y0H9ht6CRwQSFBKir3otOOhJKqhxDGAKZZwp/S0J2Lso4tQyOzCGQdDoKti4jGp9o
TWuU9A80tue156w+HqdTjwfH+lEAF8WJd7T9qultXJKKBvw0956+ts9s9lOPP2ZcQLhrgbBviY7s
m7AH4hX7RNZxM8bQ0/31n//2+QtnYoyirmoCb+jVq5DF/q+ykKBPFoJ0uAdHkCGGQN1ikyCKtGTh
D2oPMqc4CL/w/lwD6fLcWFpY7AmnAu2ZJUa1p8PGFFd+9NBd0nMc7dZyHmAFly2gUzEJNgCEi0B/
NKIpcoZS7dvBurYFWU05ubcctq7pS0PuwqI61NExc23tDOPRcz73s0b5vTmHi3qXcDz+EBfxP34M
ykiQql54Nai0WmMQ6n3eRjeNGb0oluuYlrkba1qtTdvfjq67AXfKOmjNL05Bi9ib/XNyaUvn9+Nn
ALcCVgz8Hrjwn39GKKM2GBh+hgUZmiiI1r10i1RNw8Moihoc9qabhV5TxM4MjaOP1+yPZNDbWAub
4dhMGTlQRYEY7rKhi4D+Fd1RutvProvbdq+bXSAZqCbCKQnKfG34xiNoLsM9NN13eeU9A3P36pLu
mzXqh56AeLuM8jszLAHEtBvzKrdUt+pQn80AJ7ytobmS1uCeTko1p11pbAsPWIxxXPFg3jnRfIXj
LAlknta6RJ1iZGvtq+P/qNidoot25jyGIsIrGrguvd6qUjS2VElIytUsvHUZNOueovQkW7IyK3Mb
2TgqTH3X2EGRGEH9hVj6HArh/fJFMILICmTu0HhBb+XP0xXpfHbCue728rEhO4f8J2bqv3wd/528
8sN/jr38+3/g719BqtaVpFCLv/79+ZV1JfuP43f+9W9+/sbf16/86qV5lct/9NN38Nx/2E1f1MtP
f8mYKtV0o1+76fZV6lr9eD5+4fFf/r9++G+vP55yP4nX33/7yjVTx6eRkrPf/vHR9tvvv4GA7s2i
PD7/Hx8eX+D33/7433/8jz/+zx//FX/+tz/+1x///Y//+e7Lry9S/f5baP4NzV9H8DZgRUCwHiu/
w+vxEz/6m41F7IJNEQ2QoBXCnDDeqeL331wHH4FZ6Uhi8M+PJNfHj5zob6heAi0E4BjcqgneqH8O
wk/T9Oe0/RtDtMlLpiS+jXALM//nXjruXiBsIA94RNhiUy+jmMlgUNbx3WIjOyhFxkE5z1mZ18Y6
1+jCdgQuLrFfu8bVqGa9oU43bANIvmYVb40N2JnExdD19bda2MZ1TWR5sHJ65xfW3CVguGozVbXW
VgF9AJ4rX6t9VdHuezvOEEyjnZWnHqvdV6hWyiYGMbuxQkrLvQezVACSIln0JGnGFjzSo/PYhpMw
Yy7y8hCMjNWx9ABHiqOcuZ+IG+VfrTYydhW4FkVcSpe2eKCRX7PGskC5781gPjK7uOFkY1oyXOm6
vgp4MQ0xV579JMrKfbXKkqzlULCVaTd8a4/RuG3HoKsTvzArKBEF/k1TBE4clfacddAVeCrKXm69
0gw/hf7wvY9EBynhvhYbE001KqUOAWWm1mZx7wWs3pmQU+exGtqvsmn8tAvqPHbG4nqC5FASuWi/
SsnMNmjq+1J2doU+JTGns1QF2mNAmhFwJ3alX60QQF+aDqThw7rPihKpp4r4T8r4KtvjnWkEWTVE
jZ+NOjLQIUz8OBSNSvRAANyk3lU576HrRDr/dVDKTNrKup1y8SyC6pNQ4MIybLhuv5FQ9LSBktel
BV148GmMoZ/NrCUx8yBqPQfdlyESSYFMVBsFYDGreP25LGUQz11orMOi3HvC6TJv5gllzUXnc3UX
0HZ6dCGARyMvY2B6yMm88RsHozhkrjltap+iphmWu8In7o4x8m0YVNpXERhddO4lTftsVVVWTHQt
69C4bCtFEmMaRFzwmSV1+IrrXVw63Y22Jd+o0HvRAlzdrRvGaHXzYrNp3MRx8ggH9LShQ/EJEPTH
wvPLOm4NLMO4aMJNbjqZX+RWUlXNsHV9CZ+N/aU3ZgFy+8GfgnjsgnlK6FzZXwWgpEVs5BFUdnwT
S+DGUL6RUNCFV7bU2wic1wA7S7SxqTLldafTZrK6Y7cQFoTbTMU695rwXpp1ifYoO4h9l97OdtGA
XLHHgLVD9bUuTD/2BgiaownIuIg6W68MLw9w+HSlczF4+rb0HRKbkxNmUFXuV5WhhB3Tpugz5kAh
oXPvIJ04fUJycVyPw7gtIxZ7E5er3PPbLYp7CugUbLFZNvmjJk7zpLxbr5jyddCpak1qP7rr61nH
aIMOprQJy+4g8Ekm6NCCrJw6bmw0IcWM9N3DDEHlCudz6poM7ViNVa+UL/Suqyzre5D3ZFuZeaLN
QG/Q9EWuzcIcU64KkViqlDJWtLoRwDDubJfPSThEzosRVCw1xHgx2talDQjthsrmdkCTAIS8o2mb
y9bfR2ZOwBAmNjWDCwnGDixhdURQKzEfUNs24qpp5YuHYlZVe0lNgSdDBIsuep3MOrrqwIq+8fpg
Y+R52kbkik4GwS5hPAupiOKxvq5Z810aBY8d0oKFEKvK60M0r5jDQzWNgDm0gK0X0xa/dNyj++Op
VBB4LMPquq7az8TB6zRdv5NDeWdpDCTp7bQCRqJm466Ywi3TLKvryznIb8ahQtJq3EkdZA4pHqea
e3HbDPnVZI1JWRXP5Qih5KEIedzU4rEEhM3xa7TgsVejaCH3U5Q+3UfjPG/qqV2X0MJIop7iV5uf
fb8lF+j4qaCVmbj9YGG7B8pIrK5KlWns0fZjXfYRsy+MjstUoWOypnydz9pJGyARoM9MseLR9deT
Zg8gSMaNMp1sAwQ8uBatoUmeDiENUnOuQXobsk1TeyxR6FQ257HYmOa9oWQJjTlzhjcod043Q2nD
aFOmqF63TQdCycn7ZJb6yWd0PQW1SCEuCflpkL6FtVmkhkvLC4P5EAPR8jNt5efJUG0i4VvS2iNX
VQjsmwOBy8QpXbkZBnLrgNlzo92uvZ4DcsEpzYqiYwmB6PE9mFuemoqKy8Drbkbzk8GPDjHXa4m6
cWyG0240A9R4+gyA3L2B3gG0leKYifzrqhdeQqnNYtcjwPtDTF74urpye612TYstFNFnux5K7Lk2
60Q/QftTqOfJbhAzh9Z3p56c59Gw/Njk3tZvPZqYsv8UWTlLKuo9h02RhUZuxkoz85PwLzpXGtej
30xYwIW49az1ELGdr77LaJSP2B1whOiUuRoDm6fQB2VrWsltID2y9iRUR80IWinIVUB//TBPwP42
IgeU33kIIlptgRweU9ujMq16J3jKzeHiSAQdWyV5KgYDSFKW5a4zgFOw7dO81f2OajGspGjtRPLS
e2g6MM07ykW2qrPWIWQVAF7OZeaqaQW+D5p0VH1qzZzaMc48dw0ixm3v+1mBduHj5O1JHtCER8OU
2OU8uAlom8uYU7mBPqW1KWkBmRUZggKORWlR5hQk5BWYpUhDwUMarEMhnurIHi5ZVd/iAlfF3eRc
+LZUaznxL1S0zyDehzTyRIBaFRRKM3ReFaS7YgEwDrZzPRlOlRJag7osL9ZVIN2Ee9Z3RcOtw6ci
LlAfzQK/d2ELlMi+BhVh3lhpTq2btuVNwiwDksVV+wDS3I1FlI6ZbIM9F4F953e2veIjQTdaV+uU
d715acHbJj5o7QyQI9wSs2WX+TACJqNUlaLoD+Gb0RSPrdPO66LQmS+mWJEB8jVFsLEblG2g+ZuJ
HpAqISvQybkZ7kJl5uvSTYU/R9fUJym4PVZMRP0O5eosMiWPI4POG241a9sw/KwevNVc+KjHah7X
A8CqfmsNMe3daS1Jvh47toJ0GaR56CxTV5lPAvmu1LLbtc3DmE6OtRp9nEx2KK5ct7zP9ewCFCb2
RtRjCIluE2RTwsTsDZKayP1mvR/BhY9QgJxztWEoPagQYty+qW7KorZiJRjHKV6nLkUjb8jqVeHm
6AO3rvOQ0ExXiB+glbmtcRtOHAlvjCZvoGFA8OBK864zxkvfo0EMSrorGwB/NIehXCdIjjCLmk+4
V9cxG4Mx7iyz3gxAt2UE8cie+IiadHBVgv8kLKNNCE6abTAgWBjQfhOLoL8HMFIkzdA894j2t9Lo
vRh9xrdozsyCWbsXxCuhGGEEqontgphbUeRdguxblLJaWk+EtF0y8u4Re2YDZGQKEjM7tbqheq1M
T63Kogw2nlvlqT8hrVCU9hcN9bPbGU3HEkjNBJ3ZQSYRYaGuV+H8PbKfBXFo3CEgHZIu1zKegcsG
vfqakeI7N7R1Aw0xnGQ926u63aLLIB5cSJ7nQv4Ie9BGoIxpZTZ1t7LGsF8B4r0FUdyrP2uV6SLa
2LN+bpQdog8o7zKIm9srsEQULwPal1e6960Vq3kHeljh9xsf9RESC3N+ljbka71izKHg6aiLUplQ
BZkRsKkBy2oOmfUQtf5XJ7fluvWUCQwhiBK8GTwFVWeOWCIGUXdml4PK1InYdN323WevbcYhFbS2
ngF2DmKvzMGa4FIBUcJw3FT+vEYAtlVWexcE02VZTkbm9lV715RunwHc7H3TVcGTjnvs0qDRnPQE
F3eKon4mBUEPRC1ngButmcWqtV9V1QDaOUWd3Hk+30299V2Gzldr5joFw+aFRGdSnrfPXsnzAxe1
yDwug3UTOXxTe9+dAacGpIoPYTg9KWKGCdRe3Y3H+WNzvJv4DCzTVDLooWnVr2ogbgrZbCIyznsE
iesAMXVQUUgSTiVgUtS/YIZpZRK1tKyt2ypGCqsHsOnKHxjcTeO8Fp2PoF3JzeiW3dYMDfdgaC8u
aiTgnWJvCAjRq6Cubiqq3MQusP696TYsnXuN4d4D6or/xHNovkQl0hyB/maB8uZQa9A9tHR6nCv5
pQurW0mcK6slDGvdGtEO0LIYAnA4vATANn7AEHS4yKzkEwGtxUDt8WKyvGGHEm1xmEM9XxPWz5ml
SHHhkcjZVAFiexHwNu1CZGo0GBbbof2eRyiyWmzfzKWIQ0gwE9ohUsN5TvQ8pG4HXlPYcADAKPh+
0PnwCSrXRlIXRn+Pe6OL87WMkCzy9PcSBfX7nBPr1uvZ8A1ilnUChofhyhZQ8YMz8JGS6XL7sgBF
iciYr/NsakuNyKsXnyDc1K6r3Ha+ll7fXdQOqMLRlNOmvTBuRK3sLRp9VryroxXRVawd8d0XoICD
8nZMPUwBtevHwjTKNQVtBryG+OxaoEowIDXr5RBX493IIGIt8rSPtGfEYPjfOiRcT4UzxxauJmmD
hljQflUrQE7rTajt/pJWYqt70Olg1+mr3iRi5Q4glCXtmOYVvCeShtYmKOVX5YI+gFk6RRVgBtWf
Ru919QB87pAoxxFtrOVg7ufeuqp5uZ3oINfCaPydR4iIbbSV2pFEaBL1GQlalXpdIfci0nu7ntGX
ZCfImk5ZS+bPbJaQn/cMv71Gc2q0c/0hE1BsewqH6g5CNc0WkGYH977B2g7N9KUpsA9j1Fe+0by7
89pxFbQODusqiAm+GhGweBgGda/K6gYXg22lNwYUHznd+ka9L5nYTuAyexnAt555hfVUdOHGKfor
XFHnBKmw166JVqOEp1TgPKEaiQA2W8AdBuAmtaZssAICupbcv+Cc2CmuoC3YTTqQX1AJ4hFdJEU7
exdQRBgTCZkACM2Z4coDIqeexDVXbFVjNO+EjwRKY/sbHboQfZubLfObC9NDFDPM3rjLC8NLOsPM
n1BiMuIecu0yCdrGyrjj0bhXkHMAUZ0DqSkS7hwFfCYC52hfadw0KXfatcqnGxk4wzfJKj9tA4+n
o4isu4j5CAyG4x0BRZCpXA027zIiLPDyDk1+F0UCLHF5HdQZslf95dja4r5RWl2aU1d0CSQtyxVt
guLWzls/o3MxrHCb5Oshomwb1u6woXzOU91bYR6jC1V/lcWcic6116agL7UB6YZUEhd71wqGPkaf
251AkvaCWH639UyFIMWpV3ZR8Ixor76A1N6T4/UHJdopqfVk7Rur7+7aQFz2ToGgF3s4jjoLFw4w
0YWZEQzRhde3u14TKN2DAWRLRy7WkF9Eg7hW1cocwzYmg1U+5mglS23OwQTjm/03t0JMk4k6jIPR
eSYOTtW2xngjCMDN1SrsJ7+uEW62PkrEoo5MsJqw5zEn6wiZdlDCo/uB6h2IFwku5NAXnXttgkjH
4Ctt6TwBfIrsGsipp8St7bUxN+Hj1E5PxYhAra59vhkQiaFSj80NAbjnEfnqrBH2PZ/UhbIpcsod
EjNTB6n3Ked7Gyl8sIr4O1SijJSNVYUrP7CxuKQaq0n45YOEUwu71saxyuq9Jt/Qm4PDiPQs4zpk
W7NqgQ4IkCWxqP1gauGmWNd1TEJvjJHCnLamFe0HiYOggMxyYggbBDrH7tVYVdHayiVF+OayS27x
T+C76FdTAXIdq9BmHAD6sJ4ncWnjuLGrqI8ZQJDwJtEV902gH8rmy1ibzYohqZuZBIFUFdCdISMn
LrVmaA8o92IwvhIwCuSGfNU1XZmU3AeiKh67yKOp1QLo7vnNEINkwL4xR3Kowaz/GPY+jvuhHo5Z
sCaeDNtL+VgY37hlVGu0lj4EwWjFvAmcjKMxmVThhdP4q3myohQR/ZROLr1oamA0orJCrEPIndXb
1w0f92VdFJmW1i3i1CIWlmdeCD98bKEQshpLXIsdcplXAJESt0xLER6CwP/UyvG2GqctTv4rraCL
If2V1/5f6r5kx24cXfNVCr1OVkuiqGGr4YwRcWK0Hd4IdoRNkZooiRJJPUU3UHfRwF020Ognytfp
72TV7S47L65xl52LhDOdGT6DRP3/Nw6FCsLDDLldHrgBTFiQh1tziCPzXLWTrLM4sqjRCLzHeGTX
SwoIWNQjpX3FgwK3eI19lmJE45bfpCOvv1ShBXSolZU70Qr+yhGuXJi5dhmgFb6b6YyZTHeYLCII
q9rt0Z85+VK1sr7dXF/U+MVpNF5c1BX54AMf/aYGPHc0uBSm8X9Mqu7zkdJ6VzXvne2PWAP9gs8O
G9iKZnh0E05L+wGBFgcAMv23sNZ4eRUf8wGxzru2D3e9Jv2zmPiKuPkkvg6fohQpkh1dQPWdZRYC
OUH9fRfbZ9UBo+znaf2ItzgcBxp+AsaLV9ej57uLGQytZuj3VZxGu2BK6m89mJoeIATamvAAi1eC
qFjbFiMAg2wOACjobX02CkCVN2EdaJZ4LYbFGiBzgDaVwGdUu/5C8X0DoXKPAY0ADNbzuoeNc9/0
0zuQmLr0W4fkLqbXMsVqk7PeBwxsmvXziOMww2nzzKYQ7H//KGP10CJb/7C5eHxAPS82Khd+7Jy9
JxWwmlUsBLYZyJsn65liMSEiDToRPApzPT57sQ9N9Toofrvg+kWiD3lcqjo4x/NWP8SbPmmIAjMi
3dFs/ZpfGylSN0y55DZD2DUB5tX1Ze2vp2nVJcNt/YLspvirMmwGSNUC56MAW8MlvYk8M11Mj6l9
66eDIurrslV5Pyx7f1ji3Vbh+RmkJ9NuW6Y68Rn48UtP7Xcc8U2GDWu8G/q1SODPMSqcbsB+xAUD
B4v42TbNUA0xIvMrHvH0UmTMBXCUcpKpPSAWUx8IsGCRThobpjP3Yzec11miNpqbDpuE0ce0U8PR
mFPXiBOrYT+BUMRlS+q1mR9vmIpw2Ge8AtjUVGhtok0RM5kzMm/F6o+fydiPZcfsESMtQRpIH57w
Dtc7GE6Qrg60egqq6ypkECzYbhybyvDYaqTUW1iZMKGP5gVpjss5HbYTX6vmPCQdv8OgOANebl5q
AxixZui8SBGJ9wxbFMtIQ26aBhzivKF1aU0/b6blsE2xfTWyuzGFO4eM29k1wZc61veBc99TTLlW
bGnZd9VpBEOT1T1gjAjw8/e+8h/myT9rQJqpp+qc6Wo3dpxmdP4eLnFawP895tjX54LO3qMOg8uw
GW/nUi12XuS3pWwwi60I0/HmqTqH3theYkYQeDzS/r1LwGIE7lFznkeRcUUqfUzsTqs5U6xuCuGF
t5GpvL3jwVhuGsdT2PRJOYwTpMAq3LNG44AzBCfEPLB8rIIDR7V8XA3bpenxseOhKnaD8XKN4Oh4
UDf9aCo4901egUdtY2DnEebQpygh6p7XhJZjhQWm6+rl0k7i7IXqCnRhk4ElHqgXmpR5tzy1QXxX
YdS0A0ByzFELOJj2sDTDsFfVfOpj2+F5DuSuwcnkLQ9xdKn9iJf+7PFdH6NnJR2kzUJO75Ew1J3T
Jd12kQACMvZxKTAXB2S2ZWCC7RT6GMTAakQ7gp9f6GnehXS5nVNyxI56Fce6bz2V3+gUIW0saB7w
vGyPneJ7NUyFaOPxkKw6N/RDUgfed+BqDdaGpCmx/IlvCRTCFcagbBr98DjVkZfPlb/k84qJoRF7
05IHwrjaUzkedeO7TG1ru19VfLTyIuP4QJfhJonmqGDA2LX2/Aw2WSwQvuj3qpa80L4AJd72F5zi
HGybVx8CtlY3DOAf4pW58Papm2aATp96GfDTAhAHl6GlLwobfFZTeY4G9FG0SPmTyQgeQuvxBuvF
W9TSJy5AqOFjfVqjpMCQ5iPYveFSZaCO9WMN9VAOMk2Uk1NFlUxTXtf1XBgMNvVgMFItsvrSaReV
Tq22HEGCl4Ef6IOfCpxyxk4fFtu2wMVMOD55blmeQaHeIJvqEiA48RvWy8ex2/zbRRvR3bFRzxjl
WI2g0oAdB4xO9spmuoHf9DyqHp0aohKT5gw8iG04pGxPs024aV9dqYKxa8njysf7ePbeQpQyl1Z2
HcD+9QCmAImGY/ikkNwJeHLD8bnsWapxoA4x+0JC7w4mr9zzb5LeK8IuIUc7tthOph4E0Np4KfYk
+1XVbisrC9He1rs9SkweAc7iLFiA4SLPiIZoffIDOu9U192n7XCg6JKuDI3zRCde2Sh6SJsXSJkL
IGOPOBNJPo9uRRQjf+4D3DtW2jZvEDddBol+F0mlsevR5gOLQiysq9ytkBWgsJHj+dg9YO3Lq8m3
oHgRrDASeQ8t9lIosj6tTThmdOElPGU7uw4Hovw099L14rADYfUN8qFFFOAmK7AefHtLMLadePsG
GQXf4RxELkxrDcgT6HHc3JA9IR25c5rt1k3cjr1ND6EBmRCSgQ8ZwLIlk8uaHJuJ0CKqtjvhrdN+
sCH+fa2rTFRpmrUYorIOp1zHxrsqmT966MjOfMdYTubkeRnAP7owgspICvcg5qjZw49nsjmd2KlG
XeEEMckHj468rPFAyxu6QtBxr5bptA7Bgwbjm+GRE5TzNXLa39Ykd0vsY//vbpsqvVNJcGkW4Nr1
KosNC5FaeRHOC3yLFKH1iDY8+AZe/kT5fbZO1ZxvqPjLtnoDkkAoyUCd0KcKAp3C6vRUc4ebPUY/
cujBiRz6t9jus6kaokOEHQbnzbJkCXf+De3p924OAFlYTChtD04kSnfVgsSCIk22+oj8xhYj0DLO
aHJd6v2AITHMRGyC3ZQ04SGdrH/sKww6oJ8qNJpjqOeF37XNPUyYpEhGGbyAgD3zJthF1s/R5nWP
R+ZhhpsdF0lnb2CidA3gkhjOFqS04vZ3xNtjF8HbDfuy6z31GrAleGK8+7SqzcA1YoUqujBBufow
SZ5r7kP8kq4GlV0qkWXi/CqTaZg8ECkuNXKIsTQEupA2DO4ro9znKcL+PqvKOyek+wDEVhUYUUle
k1icqajRPBeZuli3+rEJrSxsVH0JSHjnYzgx/Sd8s3mKBhDD+rqUBnkxQJUyIpYXiUebCWTpxQ6I
TMcOmDRvtvFKCSwnEjHwQN2QVTN8y6BIL6pqH91s1SMyxgBoQIYXaLsfGoAQLYPgYMukJ18jPJe8
dr1vN3tJXdM0+aLtmDvD3xb6ZYlG0MqiWXlGIQby9RsL7yzGqZXFu9FtD4kCOiAlPXVTuh1SfxZZ
Pa63CcwkSpxEE+9qOt8yqc526crOxboQQLgexRC8J/5obomVTfHHS27ce7q1xYqYkXbCfroNE06k
xdxXVVvjKF9zhbqcldRvygwfeXTo3br3OQJdFDbXzg9eq3SsC1iNjpsbBox8vkl3LT4G0A899jwf
CGC6gqDwiM6bkBzTZhj3PcUxxtEKVkB18NoR8ziNqiRjeNda+7kLQ+DYs/4yqeYkdF+i8P5Rmio5
hdWSZuFGT0zh8zCuomdkTB22AY6DDVTjH1BrpxKglSm7D0cGumlB/0DvMVLEaL4tUm/E0ZoKmnUi
WT643qRFZNIQ/1z1H4wndF4xUueBH58F07d26Q9J1L4ZRh+URv2DHHty7tHAU5EmwWY/T/jDVuty
E4kTLG8LEJlpytq6x8AZY3mFOSMnkh9AMOgymQYs3OMQ38YILy49D8m1WdwLgHUIAn7vm3qCfZ5P
OwqRwvNm6g6SmmlIj6groTJLIWA8immkH0NEQkWZi1a+536ANqg/2IiWtZHMp9jhS1sQJ/MqkTL4
0S7wFvJ6iO6mECKPvfBHXEgd+RAix+fBVXF/K2dAijvkZtwqSymu2iHQdz3T9Q1fInKfrsH82kpU
dU2DTd+rVSoY9q1pbgA2eDtYzEFZuHFprmn/A17XWHdHkI9VyeKanmdRJRR8SRU+zysb9v5qY3C/
cVPGTkG2w9oNJImL9s5jzXsYbSanVQwUZwzmfj9ImmAtTWuzX8Rq7haK5mAPl93OpyK6tKqnn3hw
5W09o+5iFmKyiSf2ZmENtdRf3wDaNrmr6l0Leqjz1GG0sCYMo7zBp6VudD/Qzx4i5e+3VS87DWcO
AoNXjDUtEqQ4GtiqFVlSomm2vXMajSejY480Wfz3LmJe6fcIv1SuQuZBP++TqAPaj+X2pmqjjynT
H6AYCECjVrtQmHE3hmv4VYXDMfZuvdTeurACnxH78rNkDlNEfM9s99QTFAJ0QZBZVsd7qzD0p6G6
EqzRY9UCcpT4q8n02nrfe274pZcj3uRqq5t0Wps75yVl3EIWmYMGicdd1S4YrL2XWSXcFLMlsE2P
QuYQbc25IeucOzmiHhGJvcNh9GHc7SJsIm1nz9J3Z9hXeQ5mKL0fONxXAx5d9NpPN5jrbTWD84V2
6z0MxjbH7g99TAChAR4EhQRX+VkEWGdXuxrscbMug0bSh8QBbxDT1kE5KQ8QR65A59DgAdIwOgKu
T0pIHXyM/sh8eq6Hds3cpPCicR6DDQjELMHGJeJbPc764mbf1wejBqDc/SQB3Px9rGbF3NbhK2Kn
V6hCFLgDFr6tXZyjQLg7JFeopd5W9N3FpC9ArmEf9pL2ZDSIsHgCpttp9LhBmkaOa+OSj+O0LmXP
RtDUsSOnpolRLwexpM7Djri7yeIOBxvQXzFjl20zJma+RQ6ZxdhxskVPvcuiJejfeKO6ciHjeo7N
vO1UINp929Pw7KtVlMnsvI/bxt7xWPoc0/Q4CsNugD7gMT9SEn1xgifnqe17PNAcxKxERuA3W3FD
LGe3yzrapwFwNL5elKI8IFbwhZgADZUAZ9ebdVHDu3RuPqBao6PYB5A00PXTmW8LThtkdAy3isZd
tlbV8i513TyxaFk+2WBkdREqpHDkADeB1wdmq9aCqyp+tkFkDmKZxAFwlSxirh/7FlH913zd84gb
HyFhbjhqHMvnPjbTTSpCiI0Yq5odnTt723g9ea9naLWmZuFfPZF4BxEoA07PsxSPXy3QNmUq+9jX
wVgYuXVr2c62utRhH+w60oCaaBLEKWuki22Qi2DRai++wDev1W2A4RlxCmv8YfX5dQqMxdE0AGi6
CAHJkxqhYImgdwnj0X9C00R9ZLrToKiw32QW1olLD+DksLRugy5sNTQLKP8C+S8wC7+HWq4x6sgQ
Nf4R+rsxDzUyyr2Yvc9ETDlTo7r1fH86+4TWL2G7mLhIOBEYxOoLhFnedfZzA7jOmK/HnmvzNV56
9exDZnk7DM7kfLiFaA3ft++RHAJdhA+lYn3lwzR895T2IbdjbXegY7DcUoh3ADR49fpJzEmPxiKS
NrCx1YCU++V7zdxyV7WbVwLEtaWcIJhjXSQf4b5ZM9p2EInYVT6sLcMqiaQjeZALCiuAjTfVQ2Bw
FM0ebm1P9v4N7q+52BIvzpoNmJdDM8ARGRNU5YK3+MZmm+AdpPyV6Njd9mkMWRgwkmyKJnH06mnb
CU2nfLP9sgtYuJwTMxEMhHVd1GuF993OshhJbB+UqNYPBOW0D/hJzRmbXfSVRWZCZjtK5BBrPXX+
C1QCEqhjF7JLnUT3dTx/DCVSwmuobYs2qmFSHJL0UC9+8ugBLZv2xAuaS72l620n3fZZdwso32br
XtNVNqAKaXoXNdBRxP6mi3mGzGeKpLejzdTdqWGIAIVNPF+9CPhfrIebDntFNtCOl0IOFZRyTX1P
E1i7/VTVhw2BuwAR0CRaVcTuDe/kTvo9GIRtiO/8dhbnlum0NGOlSznTHL3g0LwtKCGZ/QTXlV1Z
Lm3SnPwWHBsasEJ+GYUynzmzQAXdOK7ZNOv061rZ6qnjAYLcOFoJh3FM37hg7HvTtuuDpa66zMyO
BrUCUXsAo5CqDFd7egD2fx2GkqR9QAcVko+SXrXv3baKDwQEXVmTq5ownZo7Us8fJFISc9K08Re5
2CG/LjRlNSFovaj8wd5Qf+wAeW9ASFmrLo4OTT53E/4dHDw7Q3DWpz4Jnje2Ci9DyEI4ZYuN/AAq
XCitsNOq5FZsQ3gYAmoKTlf9vQ/9cOe8AafJAIwORyBeQoxQ7UPXC3FZVhsVvejmogpaAKQ+hHst
RLcXLK+1OBCgUFMGaWb8yH2cXnMX6J3UsCWU6EphmUAQ63Gth16d1kjjvA5nWBxx2eh3nawjzSIE
+pxVCM5zBQp+3Ei0FCmHPM9ypKiCSdgy2jN2ilqlER0w8aNLt+UmXCsJ5evCVpB1OiyJUd6nSqWu
BGsG6m1+oBMHkI8VluDqKbiwD2Py5DvKL6yR27OL2Hwz16atc83Cqw4PNaCuDaHbXHv/LME0lFpB
jRcSYPPCb8lu4GY++6up73tBaZFWGOxWNJAAT+vHQ9NOCnFTlvFzxwDNg04mBcRwvOiXwXwUyAjM
lEm9K7kHxZPw+ncqo+TBubh7swpK8Dxur0dtCCBl7rx3yUwAwK5DRCLG3GlH+v67MwtSIWfZI7ey
btPhLVgjUjDQs0UYUWhU2Np+msUIZxxbxq9Y/qGUgZyQq+DoibfBRPlAoYlytpHffT10BZyA7tah
iHvOhgh1QOgWB6naTah68Ns1upPV/SyQxclXqp5SXkFyCHbYe5EglfHVaJI+g9WDtlZ5XekMRDRR
VDEvw/NSfOtoMGN299n2JKDYzBvX2XdFr/UAaIf4Cuy3fgT1A2B4gzOE64F8FAsO27ZyNcQl7Qql
6YxZE3aOO3QugA4I3PTNM0Hwwjuz7PjYJjeuWzBUoOzlzKAuOHgz4vnJMEHJ44HUyUyPIwQ0uACg
IofmgeAdnqDLCNCrRPS9jyroR06SaLdQ612lXivOgalTRUA4KzjMLmXrUIXgd5UtDRRrEYg3jQt3
tSEeK2TCDiQfrKUFod746ASGYMiEJN4ypHXFJkaaTyG04mfDkc1l2ljdI5TIoR6z9WfUNy9ARXGF
1BmgwOUpEMBEs8HM7CEhIM7myS0vJNDRSyh0g3p0BX6W1ehUcDCQbZnr7QFK9vkUqql/W0KMnpHT
HXbGedn3wdbgsTDCmNUt0TupMAVXo9uTofbLFj+w4Iudz5jvIO8ns8+ziAAWwpZQP3oNIyXvAMjU
scCHlcLh3HcJ+wTtEr/BMjI8+uhaAfQprwOn7baMJDZ94ElDHoZJiNLEkOfxdmgfPT1+TmZIbd2G
sS7mpC1x86f5UA0WVIoWN3Lz46chvFKbE4IH83ZWSGcPoYHHLiXZjrZGfuJzdPLNMN1iT0GilCLR
66qULNYG7RQQeNkQijCuj87G7klOPoGSWPsBmHcgoPeyh+YJQgEE97dVC6CczvIghB7uhhViloyl
qEwpTMTFms2AwzAxz8FrCIfhW11JfAIi5l+Js4DrNNaouhXVLkkgMgpxq02nMACkCajX8E90hCKK
IcHnNhmS6Siq0cMtF9P6wFpOZ8THAo23WPcy03XYkKI6uowo+SuSqm0g1XJemG914kHSJvD0g43k
xWxWfSbA8R7jtJ7O0QwxcNcwBzVr4Ceoh8LYZe2YPKO+xQFp8UEX4HdhFEjT9iKrdgZ1PoFESQBc
oweGo+kxRM7belpM16PzD7E2xWxsV0oXQrA3ckSDUaGBa0KwAJJFGr99WTh/jTcszLstZfYVsljA
OoPE+r0xELB5H3RJ0QzOP3RxM9X5ENXsBhd7+oHNdrm3nfLx5rFrZmTosIck2gdqHckEiuRqSUod
TOFpXaP5pcJbP8MQs2Th2OpPAJMbqLsWCI0pNJpFP1rAr/CrPFGBJLYkgUjXLpMFWBCL/Wi6pyTQ
l4CR6rwYQUsE3G3nOPa6j2pjVV7rAX+LARTOMogLw7F2YllF2xYolC+LHJch1y65cviBPKB8eC59
K+Ru6KHOaoD7PLcsrPOFIWKqimoYgUnFLj4CPI49RMNnJ/CjXe2C3bJBjV3PcZVvcY3dcIOItQOs
ROwzxyB9Vj4hWTfT4CVMVQgDBfLMeDJWN4tKhyeYwbv3YYUbKeu8Ff3azAfVO0NBVIZJH10pKDSN
1xv3PlNIlC7dVDlIPPDEgPGUPUg/XHIg+d5nOZv1Jgw7PATd4l0SzniOa7y70BTBlSM8zB+p5Ho3
Q1yDEo1OXAxmixPoe6DOwdSSjGJjw7MDrDpPPFECIEjKvmHxJTWxLaQL+POIweqjUkCwHY2qmxXx
RTs5Rsk7kibkawjN8Tf4FteMQ4GTRxvSEoIq7HZpC89Rhmbs6I66Of4cTa3L0BLawBzjYN+DvmWo
D4mMUS/DO+TDThVwYWKg0HUISc7BOtAjEOHq1Utl+8BpYvdqkuLTFjVd0cM5+JWPdICoIdRnSUx8
mPur2CrcuAO0vHrZQgAkegIvnDAi3zrIVZ+R5rzcrMqfTm6g6iT6DVMAxdOQWAKPTeyHBXwcFlJ5
9N1i/dPfTG3lGRmK8s2sLS9tM0EEFDKW5hhY4HfEdFWjfgcFUTxboMn72k2U4b8IfPgCUiCGCs+0
L36bivdJNI8YAO1hNkxnyEYd3iBKn8/NIptjJeJohrQP9ymesomHWuIUWTHJOKz7OsVBls7JsANE
p08J4KQcxykY6gqGghm2l7zXkDUiMJIeDVwqnzHK199SqBpfYHtFYyqaoNjJSzgeUOkIpuHqSUoh
6Ov4M5cIu860T9IDjW1YuBh/Ilz6CYhBY/dY0odbG8BsY6fNYGldIhhronjAOsSOxDVTgKfVpkss
IvGTf23sobCacWr8LzNspx+UH+mDXXya8wgtVr4YsP7bmQGmvNZJj0MNxZniKz7QJbT3V6k3bvjV
NZA7rDZbBNvGrMfVi5IiZ7A/VCcc9AF49KC6CIgfv5NkBEqifdhkA2JgNBpHgWvbt5t2Ofze9btg
fXigw5rsAkihwcek/cGXXOUMtxCG7TSypxE3KKYgOIyP03XHArDiTmwa17cqDaoXXjN0MiF7dLyx
cTK+Tyhw2rEaCrXATvgwPOc/bq0FVhJc8eDJTpffhhX8qkOUzV7TTl5MvKKKHF6WrRiBpj7Hi2yz
GtD3Adj5e1D7tMtjHGTAV1DyRauq7rPKE2ldbgh2OASIC8M7hCwF+r+xGk94AAUPNKnxe8wX4Us0
Lu0nzC9JPnrJVPwGzjqdBq/mh6VKp0OnqP4uN6hvoGvGQdmh2SsDpQ+piY9uYPSsQKgFX2u5oEQw
B6pC9n3N5+MMmXah5mAAtrV9m0DvwxPeQ65pOgM6Z+kjTIOJT0Grhl37vIAHbcsGbARcgj0Y4k6H
CsQvaJ8gqzAN3XhsaQ+uIeHNZK57dNOYEyzz/UFqKrBqc5AvSWzFxy1W4C5xFYKxwlj0gEniNtFi
+SrSxu6Qrz6VjpD6WWiIkksVg2m3FHJGSccFBVkQ2ycQkRVrjxtk1lw8dZZ8ilpMknpqgxPSAerT
IKb5xW61hWOjCx84rEKnfgqHIkYn9U5KVz/8RvWKnTyMxWFGRGhOR5LuFIuTHUWwD5zJ0PhK/wXP
J7Dx+mpz0BVS0LOJbdg2yKjfOK9E0aLxVWZUdejh4z2usDgOps84HfoSq8u2g08YdW+uC1T2W8hE
AqMiTWGLWdQOzy7/gYKxvAlYncD6X60fofpXLxxCmeI3AfGNHTwT7SWmn72sa4hBZizGv2lkBSQ1
beuDhSTvXlbQH5PINaUfSrMXWGT2C5xFf89A+IeL+Adb7P91Jv/sXr6ob/2Tnr5907df1P8X/mQY
if/rv1l//+xP/hvcyf/z93/5/b///q/wKP+v3//2l9//9+//+hf86l/wO//j9//2+99+dCzjx/3d
sQzn81//KKv8k2MZUS1/vWZFJEg4SpA65CGK4R+OZZr8FQs8wgCuRWGMIh36v/wFj+k/HMswMyOV
2ktjRpHqk6In4t9e9g9fzb/vWPZ/zNq69gJjUkOV5tXOHgVovP7RyQ4RWsQ3Qvi9JLO7rxGxmq8M
mi+2GHKHO37ApbPqbEqwHWFlVHBDKN0eAOXqmwjIVlGFbQiip5nMrbqijiG6WlMEDsV47ATeLwuu
/OsL+n8G6z9eMFzVYRh7zEMm8B8G7H+KoYGOLopTEOP3sAyTB9iBdW6DZtm1E/iHaOk+jTakz2Gf
pnD/oy50P/KI/CJt58dEr+trgHsRrnE8QkGohj8n4Wk8tXQYt+09QOXwUm1x8KWDVuoYCvRdAPmD
kCgcdf2LAB7/xwyZ6x+LLwjBJXjn11/8nHpeC4uMA1hw7xEgCVJHm7h/BSoZ3LlgALAVb2BdleLP
okGtU+atAzCiVG1Jgm2vasQOssPkIdCmAn7Q8L4M4sn/Rb7Kny8nJL5fg7Q9ePGhMv8pn6SrEEGz
qL6916nrb0y4jmAZZzwhogCetoMHk9nRaMvuKAqP2r8fPD+kJvyz/f4n8/0fHxAM+OAoQzj9Y2RZ
/Hgxz94kEU02X8PIpzsJqdczJk55twBXhrFwFKcoavEY3wC2wy7iT2AMKTKGWiFPjav94p+OiH/c
az+8HNzzP16qf9TeRNiSEICP6qWfskU2GaeK6UHch6rFLbUqat62cPHvwGnN3a4GFvFlS8gMgyB0
EA1sgnB0MuVuOBl6fttg86ohB3f6xfv1N/XnGwkJ8xEK8KCQQIx+lFxf/T/dSBiKmbCLTi6j8oYj
RBLbXWJAYUK7LvZ9MqEMeUkRWbBhwm6lJCcIlX+Vo/Fj2Ay+MESOeB5DChqCNFjk/fQapqEemGfm
6CJao1+Ej2ezsJKd59Co15lW88t//JX8GLPyjz8PFwiSO64lWPSny9NxSbAvNeySosEVzTCDl60Y
SZ+6dpAm6yjB6LaEZYt2xRND9tGvLtDrBfjD4YX360PXDJ20l+LN/3TaEjjh0gjU+6UhbDlGcCoe
+qTt38bKzTCfsMJ3QXi5+gU+rLBu3QYODvZ0XOAIMRHyBdb1F/frn8+U6ytieJhEfpQGoJp+vAqQ
cOEpqqLoAp1G9DJJaNizFGvjHxMOgOYo/h6GMoafEnKhypHDMjZ679c1nLAgtFTp61p8NR43b3YD
i5v/p78wfEr4qCMP+k4W/PTyFKYywmmcXEIfGuJswWh2BERg3mQdDMfGb+yb5kOQr1Xbl9YCaS7+
4xfw79wmCcPTBmlXzAcv/nPUC/pnQ9TvLuySrNKB7HIhFPmw0MJccR6Y1ucO+ytYdluhftC2+yYK
1a9aHf94oPx03cQx4jBT1LfB8ej9FLK3gI6MNhkKRLsuJ6w6/S3xrQZwiIKYlmzbpwSih2ycakh5
gzW0u0A8NFGznOlQo52vnZqxhIr7CzoI+gJyDfEOumq5IOwedrNqg4q7ib1flZH/6SmJJJQErzi6
lpHSP5V0tMyEyMPS8n42CTtv3RYjQCJg51BFeALFCRxCcKkk/6ks5+stjhMtSJCBlyYRfv3TLdYF
HQYZVs0XMP7q1aUttiZ1PeFgjIAXrJ/ZL4YB/5pV9eOXQ69HKCYogBK4Un4KA4IuoVtawswF8xGe
u02dTqe2Vw0IBpxnA5z0yGIVQBq8eM1QkTwW4Hl3RMLo9Itr9Xo3/PRKMCOEaFxBqA2Yyes38k9H
ejVaMKYqsZcaa9//Ie7MlttWsm37RahAk+hexZ6USEkWZcsvCFu20TeJLgF8yLmfcD/p/M4doCtu
2LSPFLteTkQ9VHnvMkgQyFy51pxj3rZQpdZVJ3XejhC2aW3r8V2WNMFKpXmKpEPFA25231n2pbvK
EkYI05T0n7w4fCfR94+qwKJUdeanl8qVn+fq8c2ZjVQUTfoJf0a8MYZ+7qxaESqH0nkxSggQwh8N
QsKmePvOLfmjZuLSjm2x3poXIM/VAmKgbvdK0YqT11TuuYKMA5+mYDCBgl699qY0jgLd4D2qwHYR
BpkA0WqncLMb5S7SSK+WyJ/UdmD0vKWB0r6XZPPnjsQjw0HRgBik0425+smkTgNJyXnRt9gBmQq7
i4Ke22de8vo2suP25E5phAGIB55Oe+Z8fecGzVve1TMz3xsISIKPwVHk92dGd7LUGekfnILS1z42
hJAvYg+1imEC8YevFG8Y98d3Ya0xGZbJGD7TlUtQKhm+Ovtl/V5mzV+e4d8+zxUZrkMZ3YOQESd4
Pp+YRu4NP/nxznf+y0PBHsyTwfmBauC69PGMHs9miADVrcdYXyBO6dZBgE+mqIP4tgszIo2Jg6Hf
VlYvQ1rZW0w6cuf2RbqLIO8BRBBG+60sYnrIiN7feWgvhfzvvwkrJmpM6jJWT/MayBYlrRJTY0b3
Q1WHG8fuqjN+LVwcgOkfmsJglUEw7T2E4BrkIo9s8DBNjxaMk1F5P0aRwQgnyVwssWH2PArxgWyD
YTYjNDRkOmEfNJKPD0XZqNcAY+bDIGS1AK7lrMd0eJJwxHG3lC7OZd/otkEiD0o3ICd1Rs44TYVF
/lwEI8eLcS5fdX1qz3IayRPUMH6ErewekQuUL0E0e/zpMM5rcDIaywlB8LYGT3wi0ke9vv2z/vkq
cYbmQAwv3qHavi4m895JazGw36AhgxRX6Ok2QgzwKaIbu0Cd2x8jRmQ41aqciXVTvPOr/e3yts2x
kLwah1plrnV/WXxDP5ssoVR8z1BU2+vSwGQXjfaB2h1TkCp7DX1hJtdsJK9Vapn3b3978ef1fR12
Kl0DEoxQVF0tsmOPk6NUYXZP+chT0UdJgQ/Ans+A9qReDU9UL5dSfxh1g4FdVPwwcH5NN4XMfO+m
FI77UDmh3JSBZ6tlm1VRfVNh1zv2zsTxZTRHfkYRREwPRVPKnRYjEWylHm9CEq5xE5Vd39G45CSB
aMmvPyDfGD9OXVOhvO4yz1h6ts+cJ7YHPpSWFwbmYVrVN+xD1C10ket0hvgYx64O9GEBsqc92whj
jxprzWs6dvYhkgiiI72X59afgr2jqfEQXY67Tq27D6XZVC95XPH3v313/7y5nu8xdCNbkjWacub3
H7e3cQuq2k7vNRofeDI5+d1XhhVi44uNrRFM49cCxBZHCMaj2hiKdx6uv61YM06OIxuHSd25+nGb
xEJ+4yTWiX2zPdeqlptRZEigAcIwUH77y86ovD/2BOh6LDz8B0z1/Gl+eZQ1ux1MhjriNKI3RKFe
Nf1zB9fg4OXN8Jqz9mDN9ZAuWVqYbjmh9ivhNv0tj9fZiyOPgNfQluvQoz0ZOQ1OVyOss92oh81m
yrEY6WPUv4dGnXti158aY7UwLN9A8fjHgXayfVvZZmOcJMwcXIiM8RdgGuRtOQx8pII2PxrUmoEx
lobuCQznN39+UjqmEz9a5ai9WdIv9nMUuk6jZU+90bTnd27t/KD8vrRbtNk8QaeNUHE+7e+3dvKY
iZMlbZwa5scJdqbEAI2TFmthZB04sMpHC+MHT1mfGcfJ6NRTkeKILbNmgf7nOwT7vnnn2f7rjRO2
oFama80tvFq5uOaEftMwT81kc/ZujPY8GC4+o7h0PyQUZQcs08MuM5F2u1pWfu7RUyD9772NpyfW
B63trNukbHlbladeBQ3o/+S2XXqlxPG5fNKr598edMuURWbQ9FLGUVZTdm8nwUdfAS7rmmZYQHTI
tm6D/VH39ceqrijuJsfbsWu1J4yb78Cq5+v9/jP6RBnT5yI4TAjnGuAeKrKThcjK+3CAZCGYQkLL
i3MjuhmpsrObTPe9EdG68HCtp9Y7R44/n3QecZ1YXdT4rPjX0TsOhJkpo6F1XysnQsQZOe3ZyzyM
U01nAmCg4//OMdj847kVwrYs3qu5qUdtcvUDRKlpolrqEtKJs3rRRaGwkCyV1tory2J1OenQ8qwY
EhntXea2NT43u72viWtfEdRYvUwkLKzM2tXXaUOEH+Zi7pg7lXfoytwHCpnhQLzfMsAI93xpTKa8
jE9vv33evHD9+rPxlLvMLjkRkK/JNn319rlm4FZ2N3YnyJoVKnBTHmwh67VoxIexzahSQiO9LfO+
nW4Qv6SvXSrPtTFxkAxliH2fsmmHwRFwVKwx/CmDAcOMcu7V6Od3ZVJ8AsfJjtYb6fRZH7oSrhNb
J+Nr+cQgRn1PQWHcX7azMiHNznfi6XGgqPrmw9Re57oDUCQdbPwdk2l+nF3Wu7QMKNXieNgy1uMT
etLamqPUtkaa4mNVvbPMlSrWee/6pwApzcJGErZsR9tbISSrCDWO/XxDsFqx9vwx/uJ6AxJCTHmQ
abwIc+Sl5VYkurr3oOBwCKyeNQ4it0mr1SvcZLB0BVXEZJ9MbG7rPsDwVwyF9iW3OdNDpMhXTg67
w2tbo9uktR45SzeKj5XZpj8iXyvOvNLlLmwrM70LccCdzaLSD0mQc0jtEgxvkWm84C5zdyyccu0H
VB6FtIF3vv37X783cAWEa9CXtjA3GiDGf198bR/dWGLU+kkWNlXF0FH5YkE/JsIG2tUnwzsV6Z8d
EC5ksW7pgl4jXcffrxc6WNFTH8I11Cj6HkVcvfRBxQMBeBKlNgPAD1bIkvv2t/xLy4rLesKAAO/8
JR3Vp7WT1VphAv/xw69mlwK57HoIVKbRrDRzUg/JVNgHpKvug2VO5e5nBfUffArPsh1CmtlKCaT6
/cv7qULtOSTGKfXMCroskdtgeNAAJw6atKwrv2IzCr5YxSAWyfznBXiHzT/+EMzI0DiIec7mG9dF
udvVnWsN5nSibI8gz7DeGJMnXtNYGNhMVXlbDdkRf3m8VKQSfJnQYL3zGS7djV8Xnbn54YIWdwSn
fDaLudr6pZpylVG17AT6aaAXgWzJwdyXz9s7bCaqqyCPOfhnaeqsSUyOjhhXjQ9DIcvvZRdHxN0J
u3oJwrm32qi6PadW1+y0XpgPrqzsgz13tJC3lbvaQGOVF6rcVdko1I09Ii9fu3TgTXoeMcsSvngO
kfPox53UuzUyt/V6feWr8jX5xQ0ePQqdqxcMOqhMw079u5LIEI0dBVP8TYSU7GGkxXmoCw2gSCjR
QrvZI6uI9yDoTh86jZ2rDG2xiXVzvK0LE0u0I1YD1vybEpPgKpuFWWEj1Pe6UdYRyvCn2uo5EgyT
2nVN7t7HWtM8Uz73Cyct3cXPqQsiTuskJ+WNAJ9UQmkXy34zRQJ9sTmMjyOFxbKNILewEiFFQ15l
HBkR0KLUQAYdWDHTY2/2K+lM2qHHw7PvGig4ftraK5SBxSdQAhwGvIhEGgPFdYnu+8EWQ8iDb/Bs
pU7+rTV84/Fy+NL4qXaOGxt7vxrl0+hX3Y8J89OqmhhGkH4Q3kVUpxs/M6c1HqTyGRaH9hXaMAaI
aG4oWvxvmljmvLFUpd0v3bgAihu58i7IkEnRxuFRoVHjPfSqKIkvF+6D9JvoANhqXU9psBeh+1GP
tQfmDAJmJUlrTHU7pMSo9m4vG3U/kUyTGBWIJFkm+9pt4o3NkGrIk2iduq27H81oWNUYGjZm0A+H
SZnZrpjPkFiP0b36Ejs/kgxwUoyT8iJgX8szdZCWbHZDLLSPXqG+F1PqH9GQJdWNhvlsVweAXCIr
/5Knnb+nTQPAuk171GJGdPL8TrvNgwm1XNHF41aU9r2RAWd1qgk/guY3AASNcmfP9Wcurf4xT1rq
VAbcz66RyUPmNYiLaqSv9E/mf0lg/73lmGt/AIK0DyB/r2o3IbRBqDg8YFXKfla0TjUDfOaWSd1O
bByzPTdKpL3L2cRJdcH6D1yKV07auDBox3Q5HG36SfE8pbg0XGQnuQ2XH82S3MiAof/XJE0FTkfw
p0UzwOSYubA3/HJyOwKsmVCmt7gOPltBf5f1mC35TduFbRfBgjLYoWohljRIMnypmO43thjbp2oa
Bkhatn0b2423r0nQXbRVXcJFkw1ybJGnh8tuFEoH/VolYZIUWmE9Uc5Wd8aYdrtJeNq+QuJLjrBA
nWXG5WKkkfJVlZIgM4Suu9DW+iWe/xh1jTGtx1hVS7cP243ploAS0a5pKytvfMzp/mPfe9Nt4cth
WysBDUMbcEPyJN/oZtiXYM0jAyeJB8FLH2Wz7HLstMu2I+1FCD06u5ZLu3GMtWhpwIpbmFUtPjYy
Hn64SoMHLIKdnvreIXIq7IPSETAOchA8rslSChQhzNLHdnDdL3i5PwVNaKw8aEobqE7MTiQB62is
1fayKka8Zme2oTWTWT5YXHRLNWSQjDLzC5SB6SjJqrppmv6zVUdERQ5F2b/WXgMjbS5wklbnndSi
Hp1621tflK2aM4djHrS5OfGzDwbLgIdQF2La5WMZfUlrVj8tQYjJ95ynN663IY8oXUwBBds41jCR
Aik2DmXXWWYwaRBtj+sh7wPEsnpzn6hoXI+iDU9a3oa73i2qYw8L4aAZqCcg4YDvgt04sem6YhpX
6Mxw/9We/OgBiz4GlRPRx3VZXuLEHlZuOz4Gpi/3SneqlyqSLITtQE9vUfFcA+txmOlbNrtMUyfy
JZIW3/nSPL3cvWx0nPsJCECE++w1kDFOkhyOxCbP8NvC9E4ZXfXZK1kc9ifLbtS3HPHSHWZL7+Tk
pfbB7OS4b5Rpr+uhsXY4kNTOEHAi3QCd6hTn1RqojnODYx5uWYDPoG9rCeA1a8+XmVKRTRysp4jW
7WUpGwezPVcVmrUb4qrNbZQ3qCCSwqVPMNh7thzz2clZ1YFJPpkxcL6BXXYC54NRV2ttjJTAUrsy
vbVwjezzUZabVI7pbeOlPM0hKIjFOBrVs9A6RjtYKBTfszSXDWbGW2fwP80SuO9oLhnvuxVYhKLo
9ZfSiR8LZaLbV/k6IEX34IVWuHXSTKzrbPLuWgv0qTBMews2Qy0whUAr8NSijKv2w2gixvRrz16Z
Ru7d5VF+D3omOQBGxmMwV5t+5/LLXYZeTRISD05F6G5MlluV9x9IQuDwAi+HonT6HvvudNfDwf45
hSBLisU/1sRGixj9xvxUm6y36PlboabQWENu9yGXYyyI9Fu64tmyS/1m0+ultjBlErK3adEnz6tu
Hc1O1ioM1QENfQdvotSfILkOG6+V42tB3bfkJIgJJJnqkFhzr23OmCtRs3S+jJdVYHwT+oBDraw0
HHGJPh6swIAaoEm69U0y7hGZdkyn5xSQcRajBjK9I2RkhRsL8qwv0iMpJRbSw1TuOvqMG9nr2hKx
3vfSGYY7QnS9fUo/d2VJzgSZK+IPZqo7+3LsWNjMHj+AaQaPmTZgNMC9Bql8pOsvQBHxVvHW5yz/
Z86E2QmJLGjTaDT6z0Aum6fL9ORS7kmnjB+klebfp8BCIVQU9aJosAU0muMsS1tArEJEeAQMYAHN
SYaa6BPpnsCncBISmbFofTU+Z+gd91NVNBhszfpYsjRvaH7MPukCAr8uPQh73MhdJyk1l9BPOGLy
gn8McHffMHLw7/rLDimBXjY0/XeVZc1jdcbeWNu6hLd8ggy1AaeOEsOqFAju+V02KdpC3PWP3XxY
L3ydAZ6NAzzBW79MM+5U53lMzRIaRSQqkBH4YbSUc+iqSttQBhlnXXN2RapIfuE4C+GmjF0EZX3i
PRTQlKmK56pUhY7zWc8Gja+fRt7DYBq8M36mmy+QahjdEarB3i1LxTvX0u2pUTlN/IlSkr7TXEcW
U1+9+PV8yBqCCYVt7HjdY9Lwp1OgUym7Y4PnJOQJ9L2yQnI9iT0nxmgfJ4bz6ptDe6z9FHKC13jT
Lmu15kBGEOBSbWrkVyEkl8sYbNDimdRTi2rvKaw87eSVsbOW1oSHwQNruysv8xFTczvsd5bJ5zF6
5N33IuVQDrlo0Dp8WKoF65MOj6qIT2kAgnrR91zuJrbd/gMz5+abjpD9U0ub+RbCKk4MRzK+8fRh
cneXXjAaY/Nb0QTaJ52qt7zRpYVPrqvk97I2GeM0UZTtEjQJn3vTVR0chqZFqR+a2Bpacx0X9nRb
83FeWHnq9qZ3bGZcllfeyclD2FtX+udYQY0jtzJSh2Eyzw2MEsTO1f2Y2GeXAIPzaA3ejnW0h72o
+PAYcKm6Ct4y0NVlwGDKpNBYjU6Cr00AAllQr4TawskNYk1KU1vmAZxvlOOPdqCnOwZjiJwbrIYZ
spSXyK3UrZF6AmZHr9bWDBGdymgP/bygiIjjT0AkviAJo3KLAsbfiNjhAprSW4YD+sC0nV3LUY8h
IR57d5UIq34dIITM6CpnGpdtodVfgXvLdhFlbQDUQWFkaAdLfOPZC/zdwOdL7soo9eqFU464s3Ir
/FQ4lX3EhlT9KPzKgeY5xtFHmfsi+ZhhvmQHoNMSoUS36k/o0BuoZgorPSwkM5e3wLW0z8SduMvK
aICgDcO4yQjgWARgfAgNCE+5Z+1HlXd701PDUTlGsjaTTN7h7/8u44bjUJLE2UNWeGze7APpF1ZE
C4xpPIBfJH3DFSuns83b0csN/0ZVvvul6anlAb00UbNPi0I8ZyGy6yUcweHUN43f3ZMigbnshh6C
TDfCNvVnYySdYeF4A11GvAlY0q0p3iiXxl8mOVyg1ofQ2QcCAUHGCWDScXcuLpObn/VD5khwUji9
glMVW7OlhaHOpScktQCTf9+VO+lwjjXHgSo6DzTebzPveXXIjeHVufxriW7EIy7dttzpCLl4XiID
beOl9iAyI4Zswinl8q82+JMesnlgFNKd85a+yPu1qM15HGG19+nEo1HruXFk00SQ4NC6zvNYvsQ4
vbEA64QPzkc5tmGuGMyn5jCvKAq80v8IWz3QsZRhUV8UVla9dOmY1WBHYudHFyub1Whey7JiPhAU
QIoPllPaB8cBF5XJAQUtVpzyuZ0PvMi/md4wwGUOG3usdQKMJkzW2KWt2w0eX72bJwRtKlh2hspp
K16qCoQCNQohELTyHmC2NydNuO3ZsgOxdvyQ1zAKzJ8fo6wa/kItrC6rpOCuqXkwOFUjpOnQT709
whwDH00VH+UkSxiYbsH0xNCiuc/ON0dTBObDk3Ld+NOwHfPoR9eDKukkVE62g3sFJmXR48Pf5ZEf
bFkd3HOoagoFYAdHwPjuDeVuuNXSINtrvQ9ShHAIjIVZ+KEpc/OOd5ZoXzJRh0UiWuOxBJp75mfn
/lFtpqt6iMJVm04h1DpQW7kI8O1Yk6Xvq0hbq86Wd3nbZEeoM/yXMPty6YQYyuYw3uDSM/U0WPoT
pwjPSMNvPu7Qu9GTaJ/8UI++FrHOzWkCACxkFnBzXG9+xIqmv2diZB0GDapuNs7mx8sPCwDybAwG
AwY3dbY5Ozqnk6xf0oOyH4FWbC8/7ZToOieYVAepXwjO9mA98q8uhfeHvoCeEqv8owZNe2f3YZgv
VGLkK2EkzlOup8aO8595U086zQ+g6asSpfUxiUC+T1QIHzRco6Bc3IDnA2+BuR7wDG1yRc/18gQn
KU29MGXo5Y7xDOibh4Y/d1QrUMlCIsbZybljEcHnx17uEMKhynOkxV9RatqnRE4tcP5GjEvP5Eiu
erO7VU3g3hjIKh66sa5ffRF4j00kgUw78w0TxEV9b1zmMItMMQq/CQeUBQpo/JEU13alOfAbbqYk
tl7t2NS33kDiuubP05Iql8NXw+1S+loAtm/GLsjW0kviRRD201ZEmb7DOJutlDekp6nGJHID4vvz
pUETZhovSwC0F7aidMfnn6oD13FmKE1mnWljfYRBl8c3qbTTz1qTesumtZhEX+bzGSGZ37IhCO4v
j7sM/eChpLaA7z6/3WmW+gu6IdYDvsmndJ5y6U4ZhEssXg6WFo2GgBPSLZFKYzXCxdqcpaPFPOCQ
Re5+Lkck8MGtmCpaXFXTujeqxbAPRbY9O3PfeKOTQgowpNTXrZHiLaQoe4jFSAFva6omqiHLGGZO
HLvzpQWM5AYOFaDIIZAUO3pKm6+NtPlJD8wcqnLTL6hro9NldQO8WEEqtD/Edewd+4aSb33pEl6O
SHQ6JCYWNzPuA6uyz/VcTl6Od+xHNAtRonAoRUr34JWpVd2wSwa3JbToB4U46TxdFuJa50sXQXRI
2lKHMTggEegQCIGFGXrgk211HEzSu4Yh5Y8muZel7L/atROsrFjq97peR+sy09IXG7/tLh7ECg6o
faQ5pj0WCAgWl05fZaFjaI0Cjw/PWn6n7Kp+yUTtLAx0Mous7kAFz51tP7DbA2xjDjVDvlbSFjvC
e5pTcREXzK2tS0MS7Ur5MRPRsHeasOQgNmqLugrClVbOLaKmL5vHFF/+MUNq99D7cKSY6fTHDgHZ
xnPnhbWCWEgge3YgvNZ9iKAGHyM/kQBZEvWDAa9OW6Q3YOYOYm1bOmUjCFSSDhUV9JDr+T0o0XIL
uDFiUmn5r+Rf0bNBrt4Xbvd1zPVuR5rU0bAmA+9dm4MN1AOqIsNbaw1iIDexeehsSVXeEwaCZV/Y
0dGOmViJYWaJXtSxjUhZ+NsWyqfNIjUuaX4Ra5X6GbkDIgnFvhsTvk03JOq1sxnlpBfNzmWfB7fC
HuVOcyOACEyeNcfN+B3mMXHpwwIufdtdERIYPpB/MmzoHrk0L/Tx8fIsYUgw1qU/IxDLvthbnV9v
CnqwO+At3taTdrWTQZ7sAMWuqiIgr0Xvo6c+rSD44FuloKEos5P0Vm+nbSp682tTifZMylf14lWu
2OkY9NaY+6M7g9MBgINhfEpNf3gKhJ4efZ/CwCksb2MnrdjnfU9ADO5Gl0P1rV9q5jeep/iFXA/7
cHni3xlA/KUjjhYEvTcWOBuHzVVHXLaJV45liyjBbbMnmuffvCku940iuqE37GKPRc/bqBx+ZRz1
H/ueHCnD1OBakyQWfP9pCpBINzfA+YJ3NEN/TrFR5QKeAenECNu9HtF0Q91Rx6fTSed5XRBU/ym9
jDWFiMx80ZdpcoAmHhVLvZJEiL9za/5UHiJT0gUFjUNko30txid0tHDAGotTHxJXgal9qF4uKzJd
KohhcSrvyC97VkWWcIpoK+veqsroe6pnJRPmPF6//Xmuh4MW1hDymdEXYA34U+IT177qu0DzTjgJ
YeLlFXMLfT4y6i5dwRQU0+LtC/5pV+GKnuHgmLF8XzfdK+0n5TaMuDzUyERi78roKZKXFOv+N8Mc
9ROIVfGolUO/YYfy76KYoAHd5MPdKNnWeyd2/Oe3P9BfZOY/c6NnEQj2s2u1PUky1ATtpJ0mQY/M
DSL/tZ7o7+p1oNZt0/zI+t7fhJY37txpmECVhQ9j61U/fPijs3dF7xajQ1Qb8SkJpHZYyTpJPgkq
Y+8seOG3nerid+Zrf1EreTxFOn4OZvpzcPTv8zW9982s9YiWaosOL3ZTtRBsIvpGKfxYOMmfEQ22
92ExszqFAxIrKArt1oWfsOhKlCGFPxHVgdwgugljw7iv9bbeqtBND5f9wsvf1agbf4pc+cjItHWC
tAnevZaMlyItooiy/+Smbnbr6o217iMBYRWXFJBRTkItducdvFL7ZRhAJaehejE8mHZyPujQU/LW
6Qjx6O0H4KI2/n1UyedixzBczHV8uquBNb63yuEsLE4KzNhzWbrBBtdBd24gQMNgDs0HsLjLpCas
sgwcHw+tJCktQyhwZ3STs/fmQshCRA4p12leO+xgy4s1453P+afkHlOIyXTb1lFauteKpVlvr2CD
QZC9THguPbB4TKuXmDL/hk/W04jkAGfV2ZciBuQJgXompFjvzdr/XDQ8btT8rvAIWu61epqai01H
Z+B5GeiCE5u++TNYl1ZufgzmidHb3/xPZR7XQ/jjo1vGfehdCViUKXE94is/WWVAWkRTvDKOAf9Y
JQIxEDYLlfn1ThGFxxCGouDtq//NLUSI1vx0mLqPHPjqVYsBJEPA5lUbAqM9qtahoz063rHzM5rY
bb9nwpDeermIQaGgBkptKR/syAeUUOTaKyDeJ0/l4QOaxX/fmX/kOn4qc/5zbTf+LUH5Ln6ty6b8
0V7/W/OFfrUz//vC/7uhyewIb5iS/+9//9d//5+/xSXzf/t3XLL7L3wBCMnx2LmI++Yt6GdcsnD+
xZzeRJjgeOigUMX8f/Oxbf+LXRBPAEuBMzue+Ov+bT4W+r9sh+2a3gzdYoRU4p+Yj/l7flVjzQ4d
00YpMNuEUGiY8z//RRhRRCLvAFfgfQeihFt/CNLvRmWTy0HUsXloQUwc0XJDtPzlNt3/XM9+NWZe
1WQ/rzt/eBffhYtV9ffrxhguSJDQma87AQmUTBDX8Bw4JKnM+Znk/T9aUq/Wh8ulwLthyqFZi3z3
6n3NJ8ZgXauP675S7j6zume/ndq1OU1YOkztn9VzP6+GMtCnoEKCfL18K0mZkbQD5iIX2EXqGuGy
52BC5CpBBpVSsAJjiRbeKT+8fUf/8jVZi7FyUslgCbCvtD6xMiyIQRq/pOeWN1Hj6D86QjTh+03E
qGWkBv/z6/mzJXAWupu4sX//BWumjFGQMnbII/CrNxxCE2Km6ql/cGoPSC8kCqIB377m1Z7NzWWj
Rgtt8sDy4lwbARunRR2h7HoNmQrKgsM80SuN99RC11dxEOHC92E74cU1xLU+mL13cETtqjWsGmfl
VW20lUnivFN6Xr8BXMU1+UKYfrAdsXP9fv8i0QCec9SAli8HfgksOP6YVBV5BxhP9N3bN+5vF8Mq
T4lGrf9nUdFGnGwDBzeRHlBSO9FwDk3oKVZsvrx9ob/cOxfbBw0pJGdUQ1dPYQWFp4jdfFhrvnvC
tVNvZERMyn9wEWHP6xZHFpat328dTzSnvQY4SGCJV0ukA0xYqNtvX+Rvt4z6kLvFqoiS6uoiVgQX
GQbosDY8p99U0/QYm355myGJWr99pflN+aXiY847u34pRh1gCpwGr9ZgxxyVp9kZDYwVs5R3Xpmr
v9yiiGRn0Tn7Yovkt7/6yxXlEJzYPF0j9IVVNsV6UD9aZLG2D2UOyHM7tBxoFsUUJDb2+LKvnukC
wa99+zte7TPzx8BXevEB8g1RPfz+k2ka2sNpMNJ1q6sUr2wZSJAIMSQF3OapV23dIiImuAct8c8e
/cuVWfZN2BoGjI3rI649jVZWT122prufbUaGbesx8cZFzcP19M+/JMsGu/ysSTcu9qBfNlPGW4XF
YDZdy0hziSpq6lccxd2Oscy0mcy8e0yl171jH//bnZ1faYd1GNeRuFKFQ9DTY7evs3UJ4bdYdW7b
fuz9tCKUrx1qQojMriKfoLS+/8Mvy/rrYPais8LvSRHx+y8amHpZpHqVr0Of8FLNcWknRUXx0mRK
blTTIVMyM/Hx7YteLS+WzbSZuhenvGXh07fmf/7rHVamcAvfyNdyNGh/tp7KlkQgW/07b83Vy//z
OlRZCCl58ym1fr8Oqcu+ahotX0MQDu7stBf3lenadBfH8p23//r3gy/jcI7C18S95Amd9/Vfv1KU
OQzeO2MXtYv2c/yO7Xc+BfEX/LK8WEzOTVYWfC60tqDVXC3JVieMmBa32PRtRJdQH6di30cpER0k
8mT5TZL2AFbp3vly6ZaJyYis8JhSs8AS+6GMkODWrNEoCRlLaGe3Ah53MySh/0m0tmDsFDXA0Rhp
4iboPUI0l7ldhyw1pXRf8Gh0e9LVx3BhecPw3Zisxlh2FpheePitu4B+lW8J8XaxT6a1te+murHv
UF5qeCuZ0aJNi+kc5pqjPrqhS4xbXJnRY5H6dMoam8gh2MNHI2ntV3e03W96rxcPGDPIcndp87/E
sBSJJ9QtsJhpONnEE02Vjz6vCSexqJAoEuLaluO2jcrGxvuAIHGVc9z9wEtM3F1TkwXd2B5wt7hI
C7DKE5CwvuiFv2isPgTA3dgoV4w2hjhjBOmwdeIqIboo9V0sRLhBoCTKwVnYEL3dFWeEQWwLXlBc
Ir42fmUIYn6KMgtiz1iQYHKD+SkeFyI05T5haR9XnPNs3F5dV1bAasMWHjf2z08hMMR8FWh69iBd
p0LFIA0CT2zJ6DBL7CnYBq1Dwpb0FOT3WjY4Y0IOrt2WIyGsPOoc8PO9cpunIMVGU8T0T5f+iJgX
SrXOTMlOnWTYBvwDjrmkA20yi1Bf6pM82wEbjUwoaq2WrlXmVd8CnAgnut66ubbG2mp3WlpldxAZ
A+s+rUN1zwRbEfIWMr+57eKpGFj5GRwSj1EXxVZ4nfFtip2yWVlFkb0Mo2l9No2YbEkv4sA6I7Y1
F01fETWLEFdEtZRBaDBfIlOJOBs7j0Pmpr0iHNOz+nLt0F9/7NO0jtcCbjfxZHMYRBZ4RUHeTdq+
BC7AyZ1bhlVyj6ppOMhL6gSjBGo90x5IpUAmb21KI06aNbo4rdlmRH8CkFNz3oVwGj7hYCkMGs1k
adt2duouu2YcEfd1ErYjHF57VaZORl5oKTV9pcW2yYQ1l92rpQWGvlAc54vFYPUmOYxm5K4ro0uB
CXad/sDHgcVc602HpyfoIKOoRhqkAhCzCdtM0tZfhKoCdTG4jjpNBXyOBb7Y8TNJshWMjNAdmhVx
cW1zmwZkoW20WCb2CtIiQTfm6DbL3LAbkkppgeagYMM22LmoL1qUDFMTPmiXQJ4RpsCeOzEmq5Qq
9RAMtQ+JruyAynuRnZ2NwLcBPRVExu4Dg4jim1nAZC+mkqbUyrV8xZJiRe5IdlwM2TZSEzkJGlMI
fDFtI/8fdeeRHDmzducV4UbCJMxEA5iqYrFommSTbE4Q3WwSJpHwfhX/AjTRqrQdPXV1FYr7D6TQ
UPENPtfNLgMgX3POcxBeoG5J6SEcGxOIM7DuQO3aQgfcxZj96ft5kbEmzNQ5YFy1rKir7CU/6hXy
9UvgNBNiplaNfuLsM7oAMfrmEud9r8n+qrzlHcuJt0fSzqc3E22W/MnWynsly4sINWWTLWMEo7TC
3RGjczNgoiY2xie09howPpzXziOQqRzgJKR6TcebTFSsuhqCUt8qnm8qniEV/C1SWdvxRrKJgfpD
uRNPLrRikddNzh4iQWJ+6xM/+OZQ+RMeJ/otkbWVg80L0F+FFP2Zc1iEbsaodrvq2G8b2RVybjY0
OK7hZAc459P3Mq/EhppIlu5TSyLFlEO1f7VdzS9zrEmCe9TmFPmgwcH2DrYxxp435r/nIG+eZq+A
3m1W0AjDqsEJfgs0HhIDWaLFhsrN7ZeQPNwV0qebz/ImSwODbDpVaHrlfecZ5ZppP4V7i6HsPFTw
pLS/mmkCAAVtGGsgQWCX5dY34/LPS23QHbuend10pqbZiq0ydazIXBt0vVWuU4sEMyd9dJ2h+pzV
mt+Nm8cv60TJ+LDbFZ5LRJCjzSk1yq9JuIZ3wa7DlV9keRCQxYP7JawYHQAsd6qc/77VRR75/Wy7
LMEnAjqR+xMzZXIOuCezC5Q8ooIyUfo3yBPQsQ+9EZJPgYHxmiS2DMaGTr4k5d1bZRrW5Fe8tz2B
j1WJijaS02jgnw7gv8wjsFHH/kuvsJAJmYoHjeEmrJFiH+29Ujnob/wT+F+fWLwRc9ZUIp9iShe2
LNchS1RXqZES7+UvfLKY8u4GSgVe07Yild+KuT0GepiuRrj5nKJCuUyUYzwYmmSSwe/awOUh9TVx
Uf9FQY5In2BnHMHjX7Id9+fFUt+WT8ySgCFV+M8V/F1m1uIdRXOM/el9JDSBpcqTzJomEt1AlJxf
lnc2m0bot/IneG28aCiCQm10ly7vt9tN8aRrCm6tjVMu8qQBx2MZzyTtIfNX3pEFXBNhiwaUPHv9
K6ty0jiUfkSWnyXoCVJS4HuU3TP8SgQwFjFAGqJdVg/ncuN7mursYLT7dmOyT3zItTdflq3dh2TI
efABFu7rPhaSe772m+7L7sz2rzvoiYgIv29eeozpZ+1tfjiQ1BUgbau24+Ca6E0xJ38Oe2PtvHeu
tbDLOut5L9LxydE2dWwRbC+FCX6Cy/sa4cIbOWKkEEczqMsHh8TvV2cwPwKVehdmv/PDyh1E9M5u
Fu9Zm6GxIQ+meuj8NDOopxZdRMs4On87VzMggVCTipceEwjWRYJjg5/LvP1OYeymm3xyJ+yOCpk6
6BNSOXPrefRFE6lhtZ7g2JBnTDRWd+POtvfkFYuN/oecREbcWyKGnPKjEPG+XnNRwChDADBNApwZ
i/d/UkrZMoI8lG6Rr65avH3uRSKVjYeh5m9GjCDF+rAHW1zQAZbEMweWPnXewN0AMP2RVZUVe9vY
3aMfsf+U6C2W11Fvi51gGOyzhOC2qoxagd9kt4b1vK37VyO9KSF3Z7xLmQAgNtXybc5EAbR4k1/D
7I9x1ygKiylvXlegWD9WyMvL9RbhcisFVvA5A2MHUclGeirm6SZYHPHtZ8XHGtT2DwvQMYbR7UR5
VCWmYRrfhtLTpSHMNdqU+Z77Xf+GCfyfudlns4OPFSoU0DymSHq4J7fxpuwCP0KN2v3oxqXYQSQQ
aL4QlXZiW/o9Q/QMu43coxS5YKJGb08Q1wAUngyE9His2HIHThsrRNmJ7djwPFk2R4IN6hd+Rv/R
b8Eqm6Kz+IPN+sktllMg9gff2AGsosn1zp1seiSSqet+EXRcc4wCK8JUBODkN5DAihTFvlkSqlIR
ur0eD5s7B8myCHZBln1YUgBpENIt0uB0lWxpL0nCAFdzg3XazklbWdtzumtuWbNdD91ESt48uUGs
plSi+xyEhZ42daMgX1/TyVXPbTNgLshIfDh3AtUZgGPUkkta/7LVZL6MbFMvfrlRrKrVfSTdwX6p
iSR4Qj4zD5wUfoqJYTRnovUC46HYhxK58chFpX1iuBzOtNDr2+ncwlY59razxO5OXtC62TxS5Mgt
hz1UngwI48rADOTP8xbxnvPDukMGKqCqUq+MKgoGkgZRvG0kFumpPgM2GB4oAsmx0XqI0la6fHEa
8CTFtQE2fKrkY4kI8RUY7krwrCq6LkrdCphyi/YWNRDuvI2444TkzGE57LuVPTDN3YNotjfthUE5
I4e1mo2nxujv54Vv6ZAHZm5EFIGkUtibdxhnqkByMiubQnm38iqSrgHS10MaRh+ysL8jgGIfTzjM
5Kc2m7m41ZrcsRvb5Ti9Q7w9jlk4d/NysYm1RWCKh5mKxazthPFvNyQQqak/fMWRVzSG+eLkRn0k
CaXmZvFyEnBRKhJNhulw1wdyEvCl4P+wtpYHG9hM3sNUuuX4MPHUh9+r3VrcLBDurvpPxaXg9/mL
izxt+tEJp4XaZHy1rQB9tHVmYg9EbQyTNA623WheRjb+JLlr+uqaYNJHUkJJLKGqI5psEA+LU/6a
bJjePaKxAnMGktgcyjG6WKKrMr/3oqVwaTZ7v12PV2HchKA2x4aQTRRc4ZYF669dTQiXWNDWx3WB
Sr1yyFYR+jdCKX0CFnRH/1oXBuFd9fVB6zLwyDPTu6lz867ey7fMQF6TZwhkSbdNXIqfc5W3ZNuJ
LrvMRj0946Lw66MDFx9Kjc5PWYpCa1Y9oSCF2xYRsp1ieMTT2V6KyVEJN4/1iPvPdxO3RQ5+6AXE
/jRw+f/O4N7L1WxjQ/an+Zr7sJeZ2CPCw7JHOirI/E0/hIxnupOx8rWEYqkIwNXGW98OzdH2NvOz
M/X2Km2V05VYdEeEBwEsxz14a/N8IpbJ8dsDn8AruwbRxTZwei+s2XA0RAgo7YQLvmA7zCqoXgn3
AmHnk/SOdt+RQdTIBqRRmV/60v+09iy4oXW5c2rIx+FazZkKa4LlTl5hvNUbmtvCNOZ7P/XFI8ad
OhlQoSGcW/+Q764fWlPqB8iE61+urFcmbUiFNzMnEB6dxGVeAveMERBKRT4/sR258ZbCKCKCB/hs
iUsQN2ZNbmhRN79QuV7PTbEezcrHopGb5v4DSjr9u2XvmNXRYJzsbHIjxONNVNfaeqN4KF7GaqrB
1yO1WwlRGbMWhHVaLcdgWLMXn2hR4DfbnN1XWQql6VrZf3Ay5vyhaHl9nqVUUpoCw5tbQlWyh1XU
6Y3fu9370nYiJ8lorH8C3RB8rNZoRUBx0ucMrTX+IzdFD+Zpj/BUs1gvuS2nBMGs8dOsN7GGaE/9
Ipq17uNlEu9XLepz1bgkKizV/HsbcGVMlP2ZSokcSQnokzZ20qLGDAmTZ2kPPuKEgnARSnQQcnwx
3tpdTUicP64WL/hMl69iLooT6ui34YoMjsgQMUp2ajMHqfIQmdXUHF8tgXsIwHK1DXfkn7brT9H3
1d9cYtljDlz/yjxMfWMWIEW3rxhwUIb+H2/d0qTu3Z4fs4+CmExK4e2QzYINu1dr8UDyOO5Hv2i+
3DIj2dPMjDuC6nx9xphi/Oiqa++AdnX75UtLU41TRNynOkhnMre5YRO9bPJnkRsDbQXV3QeQfCcu
9VZ9WQNGoi71t9dFzuLZNlsvnBgYLQnUx6AKcfRUGepYcPnCMDFD7WXtP/RbWedhO9q3aW5P6SHP
d0CqXm15NWGTKEzacjfitoa0HgV77lF88nEgIx1GgkaMFWY+cnC+/UgXwr9F/EZckCN324rVPMOu
3SZ3fJ38jFKfbbp7HgbPfXNy5SG7nDp35ontT32CM1DyfWbrP/PvsAZ7CMazAxdItQC81frOchUu
DRANtYp6nOa/J8Ihiqho++Yx3Xx3ZStkmeDTG9MsY6jlGymw5i4+i4GHeoxYiyhVc2GMgqti0i+k
XFUUoa2wJkxwYsG4jp4yS3h6YLn0On94WtYSdoiFDrqOvHZGYgYAzQTgL/TIxz/iUJSD1xEBtaZ5
hiOqEojlyVkbqO+ov+Kuc5ojIwXVchSUrkgqz2u/U/bES5zOuiJ4gHnTHfo+/0J8A21wWXo81X1M
mI+BvSszBrRqPhqI0NdQBhNgvaXraSWo5dbxEqzZ2p9qmqM9YtZLV2iVNCd5Ojsvc6VoUVDc7kT/
IOwkQ8OZ9ncGNjOhZ8swomq3pzrG3rTOB0/hAubXSaLHOMD3Y7OC5aKTWXMq9z6AUl8ue87qA50s
4yWvYpuI4HeKHADKsHVGQgzD3tmy+gYHCNwG0qHTierRlJcGuWDAHMqbfpB3OBgMYlYaPIdH7RrW
nleRrkTcmHHbVZtXJl4/tm3Y503/UlWDu4buajCp8taKCLQrUAn/V0HjweiPFDTbJtkjDhq3fRCl
4NBEW8ITybWDRhOHybQiVoiackqsWX/g5uh4gK6znqN1nuT3Nf76vQscEtKHNiiNxKzkTESl0Uwy
sm2x3Tm4s0wIYnYH2tAj3FKZhBnyE93vJrcoNdN5yH5Ja/S/B2L6cD3qej3Yhu7gRIC72I5boMhG
6LeBWPWarSOuv8IiG7dxF2a2SPpHm/R3FRQHTJD2OwZ+7Eutawh5cruavKYCwR32SeEwd1CCNDs5
duZ4HYIx3UjbPZsTJlvzQ7Ztqx8ZfrBqHDKG4ccd4hLm1VKvGEioirjta6yIRzBpQXdTT10mmfhV
zo9cuYV94+ID3MNszuujRK+DLXXtoKGZjUGGqSdLu48MhltVgnCanRSWR+4ERnGuCCvb3T48r5A/
ec/Bc+FvYKk6EhXdaC2Cvj/X08zbQiK2cXB6rXJuiSBQYJrU6LyLLqerH2lj34E1GRg+Upek7Gsg
7rNfWkQMdRnSCgTy5rjBCSnnLqoCa3otRI/G3CVBxvmz+Qgo7n0D6+EdVa/dhSVsta/VnMyCzOMZ
i8IC58i5jC0jcpyfsiHt12b05cTdkIuB+ILOusUPafNHQCPHL79DZ/+mSiVjPBIYjgeiF9PVM7vH
TLnwKm4DdMWaMxP909IkYsaXUYWzZI04ngrFx+pGwCQaIzs1jaxQ+M1Y1UkWVrCkH8l3qdEhMnan
m24VLbslwNvFFUsdNyFkTmEkmHxUH7VNbR/XwoZq2PaC8HKnGbR+w7qEC64x6c+PmepmL5qCtUpj
VoaDGbnM9VrivoQ/x0p1xDzNPKx55yPuM+ypZAWfB4jSZjSrOruOwnd0hrcarV6XpF2VraR5d+Z+
Y43KL5k80mrGeDCYUJNdUuaJNvYZeECftn0QO87sHnN7sZu3kcAG6g/kiQWXf1lbePREk//q5ZLv
KOxxayVda7bNb86Ryb6FrNr8nc2sK5mqFPRp22KwdGEkjIDBHjLa+7Wlqj0ql/jLpOiVnb0xO+jT
ezX5mmK32Qi+rG3RYdmj7zHCVbHHZ0wwZ92XcgaMnV7v1zJpV20Hv6AQsEhVHUHbTFacOo8V7yg/
u3U5vZHDi3EOj5IDZZJjsYgNoxxxqG8bOdWzTh3YDd6123rY8ytryM9Sf2R2JZ0XW7Z4axQcg69x
luKpRe/fhHOxAYNIK8LPSI8bnVu0u4AIU3Otg4tTMrjhoZZ7Z0PaxCgX8+wRLTXDtXqcVJM9Mfe9
Bnvl62AYB9GmVsNZ6WcB1xToS6LFmsBCno1k5j1Fy5pdHDk706PDTEEdXS81cOsbjlRhW7vbb2zs
oP+4lITLyAyFQOJkpfddLpPJxJnZRgDwwOe4CHEPuE48c52IM5DDDjCH66mO419RYi+myzZcjCWE
i8aufWyimV3UUZVmqz613JLjIV11W5+QTa/flN2FwxlD3vePYlnt9aOoCZpNstYUa4yuo24ShW3Z
xjGL9Qr+j/bs6q8F5Xaj0NnsIGGWaQw8YK/eSDx3pPKyP8+f/f3q60VuijcSsHHf40jp2vwLfRHQ
K2SUwzOMJkjYzuaZz7sDbSX0Gsz7pC+ZzbGpXaxco8y84Wjt2hujzoPLGZsNvr1wl11Z3LgLyVxp
DWjgdjDJRwwHsduP2mmd58p1PLJYhZ7+BhkiptudzVkRbmVnPLb2vHD+woZ9dmiGf0srb8q7jbSs
b1uA0wlBobbGU0oi2pNRK5PfNg5B8Guz4VI+Mk5dnrfA6txz67vdfhtAp8lO80YPeZmM3FGHahRN
cEQrPjUcKxWZR0mP/lw+dKqontfMm83DYG8Cp6wFpT24joRopsEEBCVRwMzI6MD3Pt/949ozIIF0
MZn1fZpPGa08V9ockeRNQlZe79KJBq7uh31I+3vqMCxHsAn6+ti1tY8YWGzuQmZYyQmPVkj+KuyC
4DGWX1OXmFh/ROjTynJPdmX6Seky3WrgMy0uevJ0zn7f5/NhzZz8OesCTuaA+KhwM0bNlLwzyLgZ
dqrTpO4y9bMbyiI/AkrqKVImQUDnSiwa0xwT8o5C2/a3zdaB2NhcpEWEPFUWTey4qVHf8kxV1j1d
MVsRwah25EY37YMcV/0tMkJ2Yn8MZMVludf2obfErGPoitq8UVtZVQc5gYeLXHxPbRbyy/V8Au/H
S3XbjDyki12XFP3lOHsr2HzMIdFKLHl+8Iqia57ryayWpIcKw/6DrPsJO8rS71Fn1dm7rn1sFoFm
SR0GXKrzLTJU2myPCYQDEUWqirZ8GqoIN235Eax7a8Y9zJIPIvyoXQRZJnkCXkJw/cFv0xU3XVos
9xmOOWpgPFbidlTge0Lp7O6X3IVso4Z/L+NU9NN4p8Zp9UJ7tzuihHNPn8eNnWlsC3v94+i9vGWR
p9ihDUrcalza3PLL2v3CYebRQM/MrSkLl/yniZ+ovg9y9tbsBxTpoRRMPsNPI3cTk8mhFwfGsJ+K
sXJZ5aeN3KDA7IGRTFoT0t3zRqiubWcoQ4rhHgywzNv83K3S1se9IZkJ8z5G2OOK/RcIzW4y9V9E
Swc9cCaCaseV/GEtmg0wuw/G7Ex7mKOw4jQIUZiq/WcD3Vacg9Lxie5MaUBvdt+jOszwbhDXKA3C
AAcfO8D5uv9G9FkyHiXjk2nfChp9P4kBSEiSjwR3JNJZBjOc8Waelmqpv8RgoWbMkXPulEl5ice1
bYnxADfRnBaZUSH37bZeUvpngli3iW9sxkbenEi5IFStkxTZh4bdLTFrjF49iBAOSUgVAfBGxEOO
pNkuvZJrVb1nZ82q+88WZKtKsDeR7Ijk61p/MYXRCXxZ17wrOBzbAwpW2CQ9Z+8T8d61D+KCyi02
tq528YjZeRAWAQ9zTv/WXh6rueWKxBjWmb/Y1VovPRaEJ1uk5K+5u/RJIwMSbHBi7bKJx1IRsN1T
4bA3S7XxtW8uUWaYguRNVXfWK0WJknHFsa5jcjPSn05jbSrms742pLvi4XBle0/RaKfOlvjK2tLT
tM74OivovfqGKT1BzPhii3w4Ka63N4/t+xaWA0OkBFEHEI1RVDgOdWXm6rnwPMyAoVtbC6ZxV+79
YV9cWf1GC56OPyQ04Eta0IlcJsTrWYRJV9LPGVaxXvFT8qNWqznG12IyvelahxVCRw05HyxoTu6z
LPvgYbLkvCSV5QxPQDE2TKxt1eJkI0m8j9g3tjaba3d5UabYlmMuRpKEe8Px05OBOjAgoWLhJVLe
bBCzbBz3ByxtNpYVc1/aB9VhkT3sGZ38/VzpbY0h1eFYY0Fil1GRgh9KJmM1Gblu0m8wXdaQEKu0
947elA7dR9spYbmRrplIgBJgoPOOJGD4WPPZmyI+Rxb2pddc3ahT592ptHQ+gUeWLzvfHpk3arPI
PpMu92wCpci736oMMyjZfw0TXRCbiGVkqqdjAWjdvmkUHT6bfckEKLG3Bb4jBbb3p/Md4tzHFngK
6ACNtV1WZfM7M2Azn2oUP0G0Ve1UHmdO0u5sVQZj8b1DFnnes9wRH6mZD+bFyOUkNyZ2KeR5pwXA
9OrtFkPiCwJjohCdFkrjq5drKhGy2LJ1rMLSnwcnWjxN/2VahV5u833TQTjDSpoOwHlAfLVrY5H3
rGjzEm/a8+XkcqbNGqGNY30RJixxsueEmoWkG5vlDQFti4gAP5SfxMKyIMXRKZEqr27v3i4Ua3+V
XKo+Ljogc2GFI877Me3FLp8BBC1VuBGWTvbC6qqvGYmEzTqCPuwMYMv6Ggl+/cuCkxlMDyikO6FS
mdojw6x+Ahy0E3JK6vdy7tfemp4Wa15/sfrLybN17BRayzx3jPBF7nwPShnGPbdU9XNYZ/Ezl+7y
4Y2FfBzpvShrQRb8QcwEd2SxPSzwi5T6x4yz68rx6xb2A7iA89iDhr5BLmB1FhaWuX67fXkleDXC
G27KTFpLUq/sxcnJdQGDpQ2Zh9eMQ+eDMox5QwPfSV8YdVI4IbfBwcvNrN8hdPOPBl0f0uvet9lF
wQ3NWUX03SQiBcG3SEw+cPeyeUbpH8A+mf0d8kiAm2jF4OfgdGU2aq8FPkkE0UMWdXoaeP51aofo
bE3lhI9GOlXSMvUnbMu2kChBMB0jf7GzMnINy66pqT0ew5DoM+8kskzRz0rwJGGRd2twQbXtmnGm
APqeKJrTdwYNA1WBArCUuAgK/7oSu8jAo6WhNYYGnsDOGXCeIuv6PWizI6qMABayPWGx9dDUFtlt
pyqYrP12yBs1Xj38lBOG2zcsSbcZ0uhmEafEtt5brNu9Sh0m9kvb3GaM2HUsnNl5IsWWpa12gvqW
b78ktD3POLcVlJa/hRpg9jQmNW24dvXeRlUR4PX3mFYbUV0wHoyKmSo82qtO86qp5hhh7XxPt6Vz
DVivrSJFij/xu29yEFXyaNQsM6PKmtoHdxQ7WeHoD31+vKrM2CyB3ACiU50XGb3PPh/3YndZ4Kl2
sfCr/BMH8qoppyf15g0bVX5fDenIkpqtZlT2pXUHyMP4JAOt+4k2AvRO6qjq23RQyxzGzmdQt5Bs
zn5Wbtt9nteB9YAElzk0LwsqLIAJFaIIGAqcfYb7uM5UgHFdN8vHxDjCinwqp6exXSpJnrHfZQzW
bYtUTdatwDloeB7nrHbvR3aXr1zG6GKWcmloBLO1y8KO1SwDBAJTXxynb8hoZP/r82gfF1pst6kf
ybFdGVxV/rWkqRANhp0r5veU7r+BHNBmw3VfOjzkUK9W9GGKC8yCjXwoXGf7xEAmf3i2sn91smJd
UxopxU/AjPVBEbzsJKQh/2ai6d2oZVq3tzn35W+wHtmXxwyUDOZmdC7pJECCt1VlPYnVq/KHuu0M
RocTN1dcMnD7JFBK2XGPq5eWM9PupwTrZjz2gT2aoTJRQ52cMnW/fViBOjKg4h3w0bWIoPa5oQzb
rOLOXQsG9QOPhoAG0jDT81RAHv5wB7tnmJ6WhC1lrSIwp2wICo60SoclNDu4Nj+63RAeKZopx3g2
8BrDVKYYrjRwJuvC4sTbY1MN8PrIQe65Vx0YndTxrbzzlXQEChWAHyGqYoqMfh+Lb4tbmCR6msUh
RiUztgd0Xb5x0zeWy3c8FIxndObMfgxVQZxK2m8iTzWTrTsJRQJPQV0EkVV61iUvSVk5bEFuPTba
FN+BqcaAB+pW8k1lQ3NH9BLO9gwz6bfUSv2ERMjjHarN8JfjbEJNYWBhCEdnWfZklLtZIzcYy/4F
EJXT4NGXmU0Ya1V2l/06gf4uilIUn53fFSrROld9NDrNqqJKB8Uf1qNaszufoJk3GRVw6FUz4qs8
WLe764xmjPW0lHcd4qcSmaloip8WibdUB0Mu96PX5pn1ibpgnpKC+dz+xk/c4LaKlTYnbTymnixG
QO3uS40sp2l8jV4F3/4BzJovY6Oqxk1Hox4258T7YBY4y9YHIhZ4K5P/AVjXWRPAzZdpFX1ng4gJ
+CscnLSES9Dn3BDM99i/sbXJp0gKZvfIFFL3rXVTLX8FYPn3y6BI8kFr4cnEK9H5kMdQEw5eg44p
iCxAffU8WPV4O6QwTGIFEJGRcTtdE/omo8xOrP2kioXnbuq0c53hoy9Wo4I3EyBcdVy4OCHWzDkF
d56JiqK/hsTS2dShdGqlleXRsjGfbhn5MkqDWJBR8H10lbfvpznIRP86C8BPD1Q4+LBKTjL9We4w
xc66N2V/Z1QrNJO7rSoaNqCmatY2pTNr/D2WGSHUsaGq1kp8enafrNeG14xQr6kvBohMRily2JoU
66kxAvydRmSDlEo+ZprWFQb0nsAXGbAOCj8oPERhZBySSs489w7s6UonmsdlKyRVhFE3iCxcvrLP
3OnK8QyFYhigpa0LDJasX+tPapG5P/QrgdgdwGN1mKBw9qeVCwTYHVKReGQFxcTeWPvfYq+z6tFE
GeMlC2IdfRuQrKNRxC0L03/XWfFUN0u/vBdwtKa7rbaa6YTeD3hDvewpStO1aIR13JSQ72WW2d8D
V7GOOvA/a5w1VnVdSs4kb/K9Dux4BOdhz8PK6KqnllsRtBKq2iVed7y1F8Gh/cblu/bHlCXLV+Xq
Ir0FdD6jzdyGmtFvRcN3k5YukA7eo+tzSyGpiUrooFCsHbrM33rNfCfGR+35UY4AOhccIoKlv6Fb
zo9i5johYtdLS7radHxDyIbwzS4V63DiWYrsBLnEZyxr8O1ydpR6+iMnYLNIl/bWRUuRA/di0FHP
Z7Bbrp9FONu84bRbrSS7e52L2vuBKkUzltgd+zNl7lsmonQcwXyn5gNmlJEVCanKAypYQcw5EtIK
VVcbQxVs94Pjzd57XthIFEqNGODQKagdDKLddj7LKqi3g5s1XnMYGZXoM0jFsj6lDm8nbrWqOOwN
VS6xuW5DwIBuKsnHyNYtGJJAbsZ09EYMA7fIClsR5fsIYFS7W41AyCIzORyzfgmOaYC86hfZblQw
9D9bf7I2LfJbxNm1FecgAVs2J8WeJeyX/D1B7aipjTYmnqHOadQfJjG6Nuz9VgiEXmM/3EFvRBfJ
Vy3K29VagL53SGR5zODzXJ65G5T5Iqz1uqAEMiMoNshVTa22dS+mkQrwDP3e7b+Vz2F20xn9ZIYu
J7oBscHHCQVtxefWKxhoabt+T90+624bulMGOICh1I/WSreCTs5mBtRYraHfhmFnTo/+PRt+GyVb
wkfVps3wSjBQZl4Cq9wwLwYtmc+R2QAT/FtAIZhI9MgZiJvUY5oxtbU4K/u+pa7rH8PSmNPblNme
VWP/cACxhUTjjXtiEgA6/HIZK1LksbSHq4ErtgIDvVPkcPUvpum9L6hOXIrAtkmHGNpjO71w/YsZ
/pCognGGlLJa+t7BvVCBmawQBBn5tGWIhhg/znFQGH1/U8J+ys5b5aHm2Nq2Z0bBHt//2xSwAd8g
EAvjZnLpw37sY0/2etSlKjcf9oWUDxQiwz79akZlWnetKHw/TvfCgweIXByV/JXnzA64Iip63G6b
zM2UunWabIDyPgcVYZEo4420jyEq5+rYOkQu3TNl65sLK0tZvLkeMprbosmH7WEZGhR7tQ6a4Hr0
WRe9C5CeA/i3mwJWShe6DEkRIQZlCYcEysqJBpjFYUEVhxKkR6x4xR8aMhR0RZ/V2KIbBNlCgnrA
7Bf2qEMTPM78j9tJ0GAZ3onSMPNQMEmkAelxBOnlrMd0oVptn4OyYPR0U05lLesTixBL9799UTTc
kapCtbjd+q2JNWCXcz/9mIWYLGZJUlfe+Doza7FZEWlVttunHhq6vwOPNleMZ6jFeecflnVkTMYB
Jp0sts0dWOcBE31uInsotqFKZr25CEHbNg0oY/NOogcYBj/reHpa7AM5jbMebGNV5nob4obEcPaQ
+ThnQZEswh7cp5TA9rIPWXH69nCDQEyuj5VtCY6KmdcWPNtukS6nnsUKGHOvy5iLgtXrYVcO/nFs
7PK1UxNr4EJk4sdi7/q7wBVDlE65yC+OtdmhJO38Nw807UeASHcKW2TFL+XkB8dVmDsZ75ahPsy+
k29Q1oN3YoLzGUOMJqjj0JO0xEhsJOE5wUlk4mIpGnCfNdvt/+ku/Zcj/l8G6/+U+P2f/vW//P8X
AI537f/gtf+v//0/iPr+b/8e8s1v+VfIt/D+4drXa8qEz+ACv/9fPns80f8Q5DFyzjjkpvgeDqh/
hXxb1j8khmlCywgCQkoRYCj7l8/etP8RsHnHZAZP8Wrd9/9ffPb/blwzMAN617/M/2QkaxujCACe
BDfO/oCsZRD/F/cYPtF/93f97x9t/btxTOUZcViTUTHnqTEsWBMSRXIVfAw7ak96O7eemqCS9+bw
P6g7j13ZsfRKv0vPCdCbQU/owvs4dkIcS+89H0bTfqR+HX2RSkFZpUJJ6lkDiQSy6p4bcSLIzb3/
tda3ROsgJQlp/riAUyovPOrzeIkZZzDL7VC0sUPbSgWf3V0aZfYNsJI+SO56scVJU7czWdgfToLz
uZUyhibtbEYvXWCZnqhYw2npuups5uH4pNQLtSmj3rzR9Fw+13TU3sza7H4WnP7uSGggRMpXqksi
dNbN7Jb52or5+IqbcjrxBIV3t/TBW42SCGxOY7g2seaKaOtx+ttCLbvGuqA4ZSspN03r60+Lkahb
xt3Y4o8SJYBNKDY0R7VFt5ZrWFdLjtIOmV9rNjkWXE7zTMi8RQsCJ2OTm7o59JeXTsQFJLbkfdw5
zS0fsiDjJKwRn0Vl9Z7FMxjidR/Xm0SQYq/V55w2CxIrLef272nJU7cPppg9Ak8G1SqZ3tLjpK6J
SevrWmhrAg6WxIymUQ+5nCQ7C0Ra6GaTEv6QEh0/1HDJI2ewLLSg1JiODygE0jWGk2PC3BguFBUz
OINlz+rq4ID9Bzwv+N6TXqNbEvqZp6+RqfBbH6vo212ynIs8SD1OkNoVc7zh8vWhXlWxfDOSyOoR
ZzRzbc1DwEkc/X3mEZszmzQAFwvi7E2xkNIQVNQcKyUz3/CGNPDfsuRMfLZbDMHGOsbjSuOt1LW/
sjBXDD/orbpjJzGfwIRib5GzlnEP32B463stWAVyqq+HVGYSJaoCXPEhHfycG+SOa0eHcJ8Pyhnu
RH+Iq4kd5aKwaJo0PN7S2BDscjLjNb9CsmuUVNz3HAgzd9GyXHX6CkWIFmTxpCXCHwcpM6V/URiD
X9wZHQ1JkrhSB+QvP4YZvu7NiKm32Y0XLJyNG1oRcOVC7219NFvRAaAYPC3lXDtjwbGUAGexxiKh
PkNfCc9lL8fvibREB42qkpMM1L5lhNqm6ynrZT8gzs2cB+P4k65P5ufYtn1hd2x6XdiH1SGc0+h3
0GLVLel6RuWrFpH0VV0a57mfhM3codwHfYi7iU4nXDSZ/p23anTpGwjFVZTHK2aPMKDMvP5sjUjd
JUkV4MjQsNE2WX0ZLN54LpgJiZi0A0trCRamzypofJrZqcrjXMgGn9/v21SbdpMLSNc2Ib+uthvZ
kNwK+QczQMFOk04IowJZB08ocQnm4dnMs4QW1Hh8n9kEv4oEm/bsJ+jWgeb5FIuIj4jz+SkxycmU
+CpfOrlQn6x2DgGaL/3HgK1V4kCgt77OJ7MdllC8aVyP51qG2K8MRi6gHsVkiOqhYgAMgrdExPFq
yhdvYcVD2Cgm6aTOuVLvKsjXvClY5leB5JKvZb1wwJwHTHsQ84HdVTFYKsq1VpIK4sB6ppDD2HEp
cEqquL/0WZkuMmYdEiOppbxJuYErDkeGzCsM2EIzLeg3/I3cUuhUb/osTE+BwGliUvrp3lcGXx4T
YScdskm3+36ZHjYTaMfxbDL8FXuAj0T/6jRVXkUAh6+hmkqruJna3B6aRtv0TJ38SY8Ikhl5u1On
3PC1atSwM0bZ1kgEpOY4GV8tHBMuRViSz5RA0u1hEcbdzI6dpTHph2tHhp8unW5klQMJcFsmUbzP
is4MCa5LjWNeYo+IgdTYZBFjBNsUjemc4LHYt1HDu0GzCn+iWUh+FRDOnZtBmvSEgBJrusImaRXS
8HaZ4gXrpbiYzRXriebWsRyuhjBpT4kktBdSr8Om6+duXfQLUM9eiE+kl7QDDZaWrwvD8IL/0bTn
JazmiyKFNBMuJBTJ+k1yKeIeZGjHdr4NAh8BTm2cvAxoMgursrJNrUw+NEkeGuYRAWZICN6nuFHx
PudFIqObMxH6EeJSx9MfztVqidOKE3OWNBfYds2mnlTtNiXTsB5Uwdw3YjaDf1TlF7Ue5thJpzx7
GlNx2C/4TN4p21x8hCXam6VZOTFhQggYh3DZWywEFzreHm7EuPH5ajFMjumVzcd7HM/KcTbSGWoI
AUJss4P2qwvJ5BOtTX0pya17UOhQAtTEerhX0p2oY0d2rZ5lphqa5KuqonHTMd8D6JTkbxHHnSd5
1NstKGORoBPGhXuUpuM5qqN2M7Tz8okZU3B74MiHfipwA2M0KMizhEQ4eOSNOwnBcqUqysQCHFvc
rOGC/2xqwDaa8YvExskb6qa+jZphfUayzGLC5RQ95WoquzTfMhpnMQv33VwOe7HOl59BbQ3LFsNg
oZnYsNwe168rjsHwVk6KAAmaxjnB7GZvxFxKuDOmu0dIkNaAhABFbzQRlxUBqhxreTGemF8FbGPG
yjoCj6K8RR/E/cPftxnY8PMHiTvI7aAw2YHGrIg0LQhWpL9hbiRLYy2Y8qwavJwuzgSgVFKnEJqV
ZVpZdW5eKjOOeYilyKdVH23MsZE3itBkt7GalIOuluoWsdQgOzLXnO958JD6ijpMBUQwPCMsJCCb
SkBwM9ej13Zo5qsyUp3H6YVAM4tMke6kYlQCsq+VddU6Jbmog1TcWZvrFWYAbOMTwHCCmzPR5UCy
sAwiQQCQ1spS3AUoVgcNTOS2JXK5N2ZE50BAL2Y/hH846DrrEIDvczDlQzswtDI4yYGWbLU26b5w
dOA7MGOvhoUWE1lMyexYvf4STcnwBZZXOQStqu4XdrkEvTKO0/kgKQt7oGBaY6RA8ZLzHzzXaCFB
T0NZmnI24keuVpoMocNsu2ROYVpXIurJ4+RN8VIF8oFUdH6qm5wyIhqZCL5oaJgka/V3NaR7op86
5CVw2WiuDIyI+7fNC5DLBEqRLu64cZdVESZww6M52naJJf2WcIywgpUWJBx6Og1Mck2/H3SDNJqO
R+CNsrIErkBp+lhXKEAI5/CQZUawNjI0dbQF5TBJVrvpoqGlLDc0Egc24oisr89gYRnUZluKrATu
tx7bN/Z1qANqIz1T+mnulUaarnUyKpu0atUXjZIZ3MJydcFJpK2tkmD0SqtE4YUpbMeWQ+iXFUYq
axWxdpwnAmbX3MpSH7PIQO9yEdQ3LdJDt1QjkmFVS1JMq2o1JHqXZG4AR5XCEn346EYJTEc+HBu2
GCtWsGCz4EUe2Ugqqo/xQNqwRAcvkySOzz3Dw7vYWuF9DMZ4D8W1e2euW3ujXmgbTMqkbtNK/wnM
gU2J2r7AAPCWimhWyTTFreIs0Bw2msY1bikWGbhQt2bcMa/EMUM9CaU00Jx74Whq3A5eKIPdHVot
cEhf9E/JAqLAaaOcYlRgTZdYCdIvLZXDD9wjNaYe+q0YAsvLhSBp7o0YdY+mXFi/6ZLXwLSZ3U74
unLmdZre0bWhCEzijJGnvV1Gub7tAqxy9GY/Dv16Mc4+JvrhmVqe8lkscVkmkYxNniMdKebFTKqv
RtCDQ1bPNCc2jY560QbyvJaZOJyXos73oolYhzkara7s2qHwcqkrHIvI7LqIkUacIJ8JM+LVXC99
37h9kZhHBMNxh9iuM1HB8LWK5EAKyMMRuQ5QHxTm6pF+N0tz2FWFZu6q5vEbGXVuONLMcQcTeviJ
mao50/xA5GWa9O8k69VbBB16PeUIf3aqRKXgQT7OL4AR4mOqLlTeBwmXEySN53kOuVWVsTDu7KsI
9ZG6ORSRDLksw/G4H3s0tGKQmScTQhmAUlKdQHiyxMKtsCX2ZBNtlFdpxW/YFKZTC0NNRTngLH8e
l3xfofGuBKmgegO7se4UwaJ7Vq8sd8mKw01L68NZm/FBWbFcXpp8BLVhmYzuRnEEgx003Uoaaua3
Q9/WW5AtxlqIunhHtQikDkMuhXXQSOU9WwQikRzTnFJLwr0lkLOUB0H+Nfq4XZW6Ur/GlYY3rIO2
UaWB/A1gn/tQLbTjGEZ0wrFszos3TFW+N9JpXBHd6l8iM5p4VDchWTzZODd9W93IqsR4RbsaSKui
UXmmwmVkXQy/5TJRnuVFSqDizPIscQqZIhjn1FFE9KIRZjYB5hS4hjqojoHltY0GVLNFHrQpX6Ud
KJGVQ5+01koFkuCQB58Lp12s0O8TjSOoIkoP8b1TXiWppl2GSsvGQSObcRQZZMSCIX1DZS2f0fR5
wCWqqNiSSsyt1DVchWzqNLJDokksJTd+MGPTkFKJqcPIsDguobTsiFSLfMsTRvtEHhk4E9C44zUk
bsK5VVstkNd+K3w8nT09fIQWksCLTHqT7hSrQTmeteLeUMK36a3AegpK2eBUmnSzU5v4ilgeHh4A
DH4BA2atR4ck+YB/SZfOcysaXwjGhMNSiVi4xk73SNKf4NKoV/k5a1FxQ0J4Iwbk2da4kthwT3n3
rOSx+RkiajW7bqb0xBlwjDGyDvUPOUkz+mAk+Qz11rgXXYI6ga3VdFPexSN4y5LeLkG/j+U0xYrR
sbGg0ZIvpFvCgwx2Hoi1ru213mAjzbPcTRMrPsJ70t8ADiQfUpmRe001/Qr4KnTHnMZZ9KtQ2yit
mZ2BoIurFIXp25Ryxa9kthm2WQyvPQJXriw9g+emU+hsgSGBx0AOKOoK6wOVNcYBP554rJj7+e24
GCdZE7gqUgqPTrPSI9M2AEuoFJSeFrNoVhPqMyiYvr3RwSLuce9OeMrLpHZocbcOo9wUW9nAZKwC
kc/GFMR4AtVJ5jpNNlpJYENrJuvHwK34TgofW/PSLiFuzkG5B1bb0siRpzdQKTj/NYvkiiYN/oLy
9KyQp/8FetOuutCIjjMoeQdeE25nU8vfR3DlPHrY+9tCW+U7nSe8azL6dtgPZHsUrASuQTTiPVos
UMxDvkDSocdk4hAwcPSeGUUTHEp3Mm9lpU5i71uxpTwzY6JxJw6FNRvnOxrDcjOLWgVL07d+MRT1
oWD9ezzUe79p2C/y9DGqzWDRkBayrfTmRRmcEHvTo42eRyHIDFIqSfNmaGAfPLWR+7eIqasdw1Z5
ZdrAcbXoHte+OYFZqI3itW+DG11lA+knaT5Q+sGpj2dewt6rKNct5fU4DwuDGYoOAB4xURKWT8NI
n1oxLT1BmaTI7/ReuIBlEQ5l2VYvgyK1P4lQqN9R+njT9dCSqCrFwBd5VnkzATVHJJ3AKBvM5FzN
C4cTaztJbYTLkyWDXcHj91bzodo99CeeBVa2JislHDR8ALQ2FBaUhAWD5yyX+jvKS4C7gNwfSGAK
14aGKmF0TD+km/LY1Xq2SpK+P7T5kB0H5tWTq4wiCcxALBd/IbHV2jjEELJNsa7OLQInrqTcbNfs
TKQt53E2XOSg81unpOFblJYMeOpucLmpimtGp/G3QXYDzRK76p5oDPJgU0X0VMSpQpnjkJn8fM3x
y0DLPqH/ySv2eFgRUqP2xEp6CR8+QK2pCtxZ3bBTygL3Kz6KKfQnRlASj5NZ3kqzypYpLcnds0Eu
66uSV9qKpAjB/ZZNn+a0HR+rNBEu9GvUbNnOVZnmPU45rIWyyuPQ7UYjWbcJ4AOYW9NKLAwW5oQD
OliDUObR3EG+mx5oiMc61wZ2TFTtzMnV2llNVGBZEYvKZ4DfHJVO0Pcd0oLI1ksZPdgYvcumKUOa
xkSi22YVw5WjPVfPt8AXpN8qTrMXaCcEV+IwFTq7gdH0oxsoszZ4rPpAlaF5Vvo2ltwp6vLl2wiW
+Twkhl76LAA4HgHxc54Z4pG+SMXQuZaSWAuvvSExw5EXjbYxSCIFs8FSfVazatwU+Lwe9mUIGDot
Oi9hgBIpoffsNCnNtyCuIurfIrIuVW0Nx6omCWXR/gmeeIm1wS94fmA6w6L4Eg84MPAbUQbihFrR
+UUdaJJttYX+pKgsEecAgX6VS4m2Z+Jg5F6noGLT0j1e0gFNt9fH9ltd2nGHoe0RV20bClOMTit8
XR/Gp0nrBYdjpPo0CrrwbZJsXenodAc9pzvJZgNGfSbVOytDzctTRzvwW0FyFziKKDz84/lyqSR1
uGjCEG7FRwqH/btJ6w3VCZOjFupwrcMy/sllourpYqSyLet061jVortNKiCix8B6P7BAQxqiYsKo
SWmUpDID0jFkxpdbVLUdRoL4UepeCMJvzQKX4S62iq02Galv5dz5eYqm3c1saMm6cQqUaQnelWIp
HFPcBxui/iUmzBbRdw615d2cIu47g2EfHmbhQWImhywzhsXCMVNxBiwquKGNlW89MIcfRpTGq64O
4brLiuZ76QX1IGLDfV/ChSoQSjZXhji+atKCCXZIlHpPAbH6XsrtfEUSABlm9LmypYA6ewFn1K+A
XqUo5DjT4kSROHVXbdg+BUmNTl1kdXnCi998qTrmUFyMcncisJG5YsCe1F6GWIUNVZYsobL5TNoW
RFlqqIdRkDVvEFMAC3O8TtvwFGCxoPIoc+khWUsoE10UvMpdHH8nJc1hxmgOtwBnE0VghOXschAZ
clXkLr24xV8mVpn5wuw8VFm5cpRB08TLjK+gNF8pUlt+h1Ganua86Lf6pFVogE3RrUKr5PLVeKht
ZXGksZR53/LRNyFLjprj4rToKuPKTNTswJxU+6Kmlk112Y+BS0KRYLwkBaR8DWuV6NNSryS8pbOT
83t45PiS8tEQRemmykrgCCK8HxvwfgYlAuz+TiBzwepKTs6vBzV8g3uYvzVGuNxkxjBXi6uN4UQR
HuLIwljDaGg1doKwqjj59HYicSbg5MRhpp7hGPXRFGX2ohv9vTfEhKSRoG9B+A+My4Bh4MXHjjUT
s71rC6tfGOpk5irg47E6zF4mtvqprafuMhOXd6hcwlw11LFTNIWMFJwYXkYB5gUAAgyNaBEg7KsU
0TQSZ59g6Ld5WpTHkanoSyJ2PfvhXig2aYKfkE1q9ExOXznl5KgbvyulxtfxcLWU2JfqB06Leg31
ePZStaMPJ1JMV4vahvjGHxm8QiItqvZJ7fKB5WtpGciTqQGZyjHOjmIW4EsMe3zusqof0XmbddiO
sccDQd3jg22IiM7ic6aJSL1miGIbYPrxG6STXTbl+SUrO0IKURpyFlZIy0hmmUDHEczPbOY06ki6
2dYrGNfJilbG7gfTrXnoot5IXDxYIfFk1riPMcrotiuKRHrNpMG8Fw2clm1RohdvyKPpoqNnRoyB
WDT159kwxn1OFm8jReOwF1o1ExwV05P62hYj1vx6gFPjS3I5FhvGSsPTMggixXF6ex9EyPkQtlOa
SPHSo3MNeG8ij929PpBhVKQP8rH9M5NKCH3xHOwTYBQviR5oh2ZQIybRJCU8EWAAc/oFW5tt0O1O
hjpKDNPvTFqtHiemziI7FmdrgvRsmXnsCK1rkVa9Jb0E9EWVukBw9bYb7wAvpSM1ZMJ7oSr4Supu
YdCo1+pooa8p5ZpVue9Z35fmpZlybSSvIPMn8BFKKpU8DD88QavSe6k2geSorLRfXTAPot3hB484
uLSlBngQvArrlwKLaEDvYyUh5Zw7kw4NBmZ1YF0KMGWZP5e0Da1Zy4JVSflTuOPPVuPHrEp58K7B
shvWbYuxGj+KsHDC5cqyaFyKCUKxbGd603h6/lit1VHLP2K6sJpjJFA4vYqsRcYxG3XoHEuhGy2P
Som2RxAc04/QCMSGOMG1laeZDYc01VoUa4OblgJmIRVqzLFVO06bLjZzxalL1hdDoqnIN0nxXXOT
barHX13W+D8MlSmnGTbSiirPxO9FdCQnLARpJYrcJIsAEIuGrDlaJ7h4Jx/KegNka1CyNfPC/Fom
VuMEWSQ8xbEsnKSUlITDlrt8KQwzWXYEgaprU2XJ90KEZUXQtTnT/ErXByeBFSVfUPawe0HZm0dj
2mmC3GDAKZPlN08oNbHhWHVMivuIHIxCMNeuaAoGLqG3HJQy4k9PWljkhtdMiyFSowcrdF6WJ/qR
MmI4SWUQ8SbdsDZG8looVnG/y+RpuMeP6sFIbPSNCH1F89tw6GwlY3M1ixr776jrViYFcwdcFDLN
G6RTcdQ0fiKD+yN+ZyU7Ejj1CzmnZcN9WxwrI4zWgJKyC4JruI2smqEMbnb1XmWF+tuLef7WjcOj
s1HXCFkpjKScRx9uzYpSy4AWanId2ZQkxBbk5qdjlaTXy7Iwg81Se4slOfFIVFHGvWhwvzOtu+WE
Gkj89KpgQ/fob83cx1dARrPD2Le8ytEk7bitiKmbUX4I9Tp3FOoX7hlYBbhUqb5vFXneTNqCQDcN
spOmS+aLEdGZoaq0X428w9EKixmtY1HQ3+IQqSJZzPp5BiACm7tOt4OoyFACZuY7XUrFcpwW43MX
52Znx0OdbLAkPZAQhf6BJ9DAKZe1kj9BLjjHSlvrHneK8NKlAebloO4jqG5hOPiKCN5oKNWEuceo
PoddQy9iCxTvBHUiOpjyg0BEWbCCgKjXR9AQnCDIIAheYWQQswh/hYrdKRqavkjXJ3Gefj/3uKKN
AluumcMhsfGqid4w9ouDFSFyH/bqN/La2KLbMhveaYJJTQ/5x9xStR02GP76DKVfk2b9hFtUgmkh
1NJ3U0ilC8pquePspdL8DwfJ/8gm899orFj9lMeP/Kf9/6Gw4gFi/icmmn/5v//nYaP5GxPN40f+
NNHgetHhSIOTViRFNR404n8rq5D4fzQyt7phiCIccYWf+Q8TjYxRBsVQVJj+ySpOlD9NNPhrJFEH
bSwpiq7r3EL/ExPNH24Z+HxhWWy+//f/+tPqgmHn76wuYUpTbG3Vw84YVC+wjmmpPCHbjOEjsc2Z
xGPE9dIP/rjriv1DxP3LR/Snl+qvZRV/MML/0evyO/+VzYyxru1AlA87KoEWOMbSTRzLYxE+SZG5
FmvZOWld8xFklauHutsalNKWW7TeXr3W3ZqlxoHU4+jLDz2UWDsfvfFkU/XTCCp5xKljWJTYpbSX
OmyTdg9O6Dx9/vP3Lpv/0B/Eh/Z3AHvD6oc8CaNhl8abSfxJtM8sfmerp86ZkxRvGmOx6quQfrGb
DF+Svo5CdxnPYjLTo3q05vPI08fIjsJb/Ml/PeYW5YLXdy/J+0MnbOv8xpgktdiv5L4MQiCwR1SN
FuVpW77XvymTu8ecbsOYZV0civcWOcRWfRAyfrMC2+dpbuW2Xu9N7uKSGt8zx7FDD0ikGzuCk7ip
V5wE+xNt1249yrOjfbKXZ5zPXhm8aJbqGLIvZ3d5PE48QutNIL3p1THLnoppiyXXUJ5SHEyj6I3Z
C9WwcCdZlQpyasQ1e6cdTmRHzdAfSC1n2/eWMeyWOJP28FjYuAkUB2+zzmir5B8oqwAEgmM3w86b
6Ci1a+WSzifAFiXLnr7OmjsvOGD0aAgOtboDVinBWE1cCNdq91wXWxRhRVtL1VrndKSup+Fc9ycz
ZP1bicNGGb71cnZlwe6HdQ6n84HqJJo3X6MR2SFxSkY/awKI1Wfk9k9wI7T0Gi0HYNnwTpiEeJnl
YvahYKS0Kw9jbvfMuVFvOefPrtqcrIfW60vbMkLPJcfDPCl+G3Xdlkd7+FC/xK+eRZ3zEzZkioZt
BGVYarjZ0Woc6ToZQIjBP4Fw+0J8ND+pBH0rVi0fbKtvhGk93uLXSe782pJeRp0HSHhsg9Xc3hGF
HFIjMBBrN4Bak/K1C4e4B0YAliPAI/FBiydJ1WaVaS6fU+RNBhtXCJzsX9woWyvGDhFUeV74l+Wx
l8oB7W7i+bnHZaykVAhvO+u5Hfzal/3BazeKh8b3ZK3lreZbvuaLnuU+SF3qKv0s4v+CwC89EO3/
aXlQkZv+dnmYmJRGnWn1O+GWnYNtvZXW0Uk5agdlWxynY7EtDtI5/y/qp6QH0P8fvdrfgf45CtCE
kfJqxb5/ro/NebqV74AFVpqXHJtj/jbfCq85mMfy//UVH+j6v6DpIUQDXyAOu5NO4jbY6s/Lpl5F
p/Sg782TtuXgttfX8ot5VO7/fNGCzPK3vRX/7mq0rMdn/ZfXHED2SpOk9TvlVNcOSXccFECfpBfr
GG+njb7N7hN6OwL287yVNvVa9xY/XXMLbBu/3/K/+Y2rbNptsbe+YPjtm3N3qvx4V5xjqAm0CLfr
KDgQgZpgtINjAcfnIlyroy+TyZK9MGUg7MQiIWHngc3IPTjn6CGMPeQDrqL+U4IReoknl7EDZLl6
dhk6JJ7kEfc2iEQ4+2PpX+BuYPboZ/jwjvZa7eUVVvV62nfDRWw47vtVt9LgEePpOFrjLmj3+I4R
2rLann9nBqX82s/4COffCV8eowJGrL945BhL5av8IjIQsh8Oj4/6Wh+t3b1dkVfikE1gl7lxeujW
HGpAMvevFPXOZ7Cbgf/wVWnkqLbhhhc4MbdituchQJgug1awtKCXVJYSQkbdug99U17V+bavfyxW
37L6tSDuf9HH2yGjFb8hY1FjbSbr6Us+jDvhLRUcDcII8LYVIi5Qjx5K+Y/4CVB4g0cJPHXmNl/h
5/I2GjZ2somd9ed0Fi/Y6li0dlP6PvRMW9xGAckE0M6F1dqgRGdrEQ56ANPN44JoEQ3t5Ss+ErBd
h+v6Wakvlvp4juAM5US5bnfzDlDA+ILmcxUv2Sa6K6+9l9oEJLgls0O57p2Gm6hzv5ncu7pPXP9k
nfn0pZHl0bc6J6ydgWtFdivWXqIhG8XN/HRVrDmAe4utOosvX0amXY7p4f3x0iNGbtGp9uA+fOsk
/kbnXegmduPELl+UPfLyiYPx6rX2iNc/6xkXny25FGKr3njgobcxvMAHcbHlV6w2+NaI+XHxuzy5
Qda9zCfpGL636aqzLiFwxPm55T4I7wXHnTJDuNedufgUf6xdfa3emjcugpp/Uk9NVs3iNu2aXK3K
vM7RvCa3OYj+iow6vPgp2+kQeMxhQ2aiu1Pd4EQn0r12+QSziB/lL9ALB/lFuorzzWTgfRHPJgOA
4qqZvnIVN8Kl+UiO2qV+lS7zydwLHiu0p+xlr3YItbmdnbiLfdcdgFFX4RV32/7xYQoOwvv2vdtY
/GmyPk7hFn7kpwdsIvYbpCe/v+t+t4o8rFT+2+R8TZ7pz/v0m6lH/NZ9xOfsGNz6V+xgKPsa/pBz
uiXW+vjbiMVvly3PLJccHJ28H6my6mI3Af5fu0yq29GTPsEZUqzqpbqt6jtKU+xqVhF9uD0ddWF7
Yevzletu4hlM8ktlN2dbtuUXPhoGs4Fvwgblq/iAC+5MfXTYKToS3DrcLrrf3qqDTv5tXjGGy11h
Ve65ExmeE732qojj9x4U/zG8xMJz+Q44dj8w64Q/mrvj70jvhbWZufBlMOMruilF6hIUf7J8Uhda
66TvhGfXmJb8hN2SvpFepBdlrXrdRtVsc5W1G1yCRybLx/pIzuhZ2C3n8TJ8yZpNLK6NnKZ2uSMR
aiOuZCRIEp9fAOzyi6wzVwQwZBfRqgZNnG1i0QH5HoOltPZmuuvRoXq3nS6asm7a3dKdZYj/Io7i
1obBY2SuvIAvPE6Yl1aT5I3Ttnopbuku3HWkIrdl9SxLb5XxaaXvuvBivIZL+oa4vEaQDGJwmwDQ
23s4/wKxLBIvecou2dTd2yL7ROjwOtD7eEbwEPM+1slhotr004rsSTc9xAtmHqAIom/hdbgDHHwZ
sip3yrp+TMf3Bg7ESia4KD9gcnzxqV3/5D/mm3GVz+J5PuXLZPfs90jwfnUf4Vt3HS7haw00ZOxW
zOY8eaoxJAFBYU8oe31dr7POCeL3MFtpBToW2/wKr69DalVtNlEKI8SN2UI1V2J1Tnczf7pvwrTs
mpkjUn/cH7uT+qbf2OT086sq6BtY/ahdMvhzwEmsEbBr5o84Pg3DKhw2lkwHha9ey2+YZgOuZFSd
m/ksDp9p+z1LG+E1f+5e1YvIFTdodk2JAZtb8oLWJ1lzBYWfz+fRXpA7VQSE/Xnp/QBTdEWUmc+Q
3SchT2OY9hVbYSJOB6v9ViyHJCqc62okHkvIcRM9VRm8fbw+3YvqGgfYj8tsxyzbLLKaU1MxZl1z
yS+CndKda8mvSMVhNBG9ZsfuGRFT38NQOdW3wMeUFD3D1cd2k2Fb7p1idqrZRYnoKrZ6wHgAdjIh
dENAljSZpz7M0FH1JgaqOVcYs/M3nm78asFeda1L8BV+P/zYoMWomDnP+ZuOBBX1fjY7wrwZKAGf
2eO67DLHcCUqTEHhg2H5szHAccjA3iVdF+uidTsyX6xzfKfJL3Cu9CzvGa1z7VXrqPlQlF0W7HP1
E3dxwAFQ2zDK4GwnNU9xQ7IOiqA1rlNsItDzCThOVGa4mrRTiABmnxLhZl3m8aznkICdKH3OmaXr
EzUSdx6bBhuYzqeV+Jm18UJGo+WuF3ZKf9T6Y3pRvfiafmin6lUp3zN4dnb5Et/Kf6XuPHZkV9Lt
/C4aiwckIxgMTjRIbyqrMiuz7ISo7ei951vI3IGAK0BvdV5HX7aRuo8aDfTwDnrQg332rixmMP71
r/WtJ/Hiz8HCal/ZABb7ZjU+W59nzqR1uyxfolVRrcuKSQsodUj+EkZJsmYP4wRLgp1kqgC36KHF
5wiYZ6Cm4I0w2DGwrIXZ90tzP/HW2xJ4PNd31X83fQuKi311yEyDNYH4AEvv1l2pYMA/o9+sk3mr
zlhnynnJQp+pY4SkOy3Gy/BdTBwTCx66Klr36R6rQb3sNjyQyfdifV8tLuWbe9Ob5pzSvLElRkxe
g9hbcm0/NStbc8MSySuPrrzV5RECG0YwlpFsZ5tdvMtW1TdJmvcFNpI+dtf8kv40gO2deMJZxN6h
7hjhvkW/4gcoI/hZWA2/hA/Jm/8Ic8AQiFBLK9ixb51/VG8edzK8HOX9YmPbYPGxXlFAskAkrzfm
M79mfd+1LP8zdm9ASH7SHyM/HjDOTwuzEzul44vxjtj+gsOcN0ACJxfrIXC1x7g5GZQr+Yeacalp
Xu1xReFEuRmMnsxhTrnFyjSHbUlMVxofVvXVpel66LJTijGUcdqz3gHDrcfi15+u3/+SKvb4RVz3
V/FHxetvG1r/y38oWYxE1j+Vxf7t9//9+3/7/d9+//ff/+fv/+Pv5TH+6F/lMe83sqn2vfj4ryLY
n+Ux7f7mSkG7lrAtGyFMIVH9RR5z0MCk53iupdy/pM/+WuVq/eZo1CyK14VH+le6/4o6xl7yXuX1
/0ZDcJzCVJSiKdI4/Ctoovv74clvDexCppudQhmCLXAlJRJLiDrg5iozaYZTQ7FJJFb0g7PTfB1t
j0cOj3zINqDRtlG+xKDbzJ8qtLR+IuMNe79T0/CNdXrmfiWeX5g7TC9SfbFCHqxFUQm6Y2OCs/OB
nHrZnUHhJDnRYVmvGuh8fE/a1MetF5sDUSA8DwG+mNrCT5YIOqvwMakGZ6YR3dLGEUtAOkN2axqQ
JmdFcCR7MDyZPuMaUSbdRDO74iBPmgsEPfkKvCY2DpPnxAWui1hkABPHrtlRHuAgbidGxs2vg+sg
rEU+NFl0soIaAK1iSclu1YNrVZHZGBlTxi4OrhQksmhYDIBZfqiSfIAdW1AUoYmhjLAg7Tnxw4HO
rd5KydrkeZufGnhLjC69Uwj4BvhYoDXAHVJHFtgmMby4yNp3lsm2+0hhTRTu7dopml1glXbzA6my
DPaE9SnuMLoh/Qzmkt10EhnDk1UILl66CN3oZXarYpWZDmQ7W5OwVXJotp3TQErPWoiRc2zL22C2
brUhh4cLX6bpHlWdbYsOnBJeAcmD3F7G/mBABXVgHvyMcLpxXcplPq5yynXaRZA1cNSoDrDxl6hI
O5qHoq68zb3E4TFoO6x+GdKxeMDKEZPMHkNqR9YlGbi7ugbrmVM6Yo3gAx6owTEUOVS7Fc4Up7mQ
zCj9gySQzOa3so2dO8aMTkPB1Ysnjxk+vZs/bHdMZLUmbG901wx747TttBtxNQdlXdRnR5cBnicn
k/eHpe2J364gddBxh9cxm7lpNboZ2sdUZ1byVgkMpEtd+RCTtVS23ulQhZ4JM6DT+gdwr0RSfRCP
k8MAlJTToh+oiySjweKHsErmuCvSVO3AMa/bh9nqB/lh8SSItwFjJgvbvM6IfPUjjmvEKitycvy4
iS1eMCOZ3HUBbauV57vcaZ0+97M9nq0hPANCEJSyJUltADPvM4fQQR5Y46cUeFrZCdOMdm27jHf0
lGuKNTwV+AGAbYmReDDn0d15fsTeGDM86OLRsSMu32YOBx77fjkse4z/mDfEXBvWe607EqK0tHiM
tRY/+bQaU9DQ/MrtVMYn062xL9ELFugpW1FVDZVQYWA3oL6U+CbClXTkWFPvm8NOp90n6RopYE+O
HAWLsGgc783rTY8UGSGYaPrphmPhfGtdObB8hBGcmNYirhOoWguz6p2WUuKidF5LzXIVuPPk6YSZ
OlG+ewpJYRgaEDJA2E2Z3Y22h6i7s3QPneGqjF0vG3/nquZIj9txGmrxWYqJoUZ42MOWLkRddfPh
UzGRWC344Tbz+vSlxyUFIDQXTbROccLDyppb/9k3Ha4E0vZlRoDCxLDoC6xHRw+AMaPi5ERMlMJw
vXNQgN1ZDjFVd2A4ib62kzSwvYRGhgeS1OGyIfhfIQdLecuMXPPtofeeu3VkOvjd3SYS70oXEwej
E9XVtpvIX73Tj2AUgOVNyTjjl9O7oiYj2lYjSbpbVUwTN1XcgsOC7ib5nhXgwavRGvcyCb366Cc0
3jRjA39VAJx5oOMI01lcMQLlQRQ4W1VAl04WNHgaFfeFqH8GklS8V0EwP4oiyhcWqbKjk8r+qfEK
PGf3FfqTxLqJDIDCQEdCRHdhZ3G/DkvydWzbjY9gNtqPpGESAJAiPASI2hW7YVD6hwkZk6mYP7sw
Mcxxp2zygxos5IUSY762Sv8JKCaOBeyKwaue3IBbW8r+ASx8tY7GObkM1pD9pElmfvetCO8t8NCp
3OC2HfH4zjVrc5+HWOB1sUu8KeGIY2iaWEUyPtTOiRxx8S0xEvM9GXHTIXhVWIWpmZ2uNi6ak2Lr
uCDsOJX7Kcc4gNtWAkX3mw5E7xICu24JCDUhSnTpG+pExWJXPKk26q6F5dnpvhgak/+UI54nUYUb
38b22cE5Qp7IS8DNU5ExuJgAIM/mnN6SpOMjmQxM/EFrafbuf0K1kd+m6MixnWEZ1kZDI7MB/E2x
TG3fpmpIXoM7aWHNz2AufQ+s9TIIZHmqSmv6yPKp2g9gi58CU3MuBBipssAKn8c2NQ6UAQQPeBM4
f6DEHHHR1/5Vyt44TjQfwQ4x+EACpwY+TuIk3Q++ZTdbQoTMfEnuALOehPGBdQeRrJPeGX4uNqS0
1adhCKdDnbD/Dxs6S6ivke8amx5O9Kmqj2RnZ36CpnnpibIuVD0ZJw2mZGkPjn1Usr02mHZ5yOwE
KMKkLTYvDeZReGMoUV1t8iyzCh7oifihjHIXxQYo3SZILrXbxNeEYMoOFj4ihzBQ5boaIQjjrX7H
O5R+2BMbb1NLnh3oGgd/KoMPc8basOjm4dEe0+noD31JNHZI9zLlBTK4QXTQLo68iJIatm826RjT
TbuC7C1VePgT3WdFKwzAFlWxaXdntWjqjlWQi49okcgx/pKxlkTGAOIuzKw2POaajic0Nb0r/tuY
2CCODCB9+jjEc7Xr8gl9tJ2Tl8jo6VHMfPRHN/Ye1UCcEKqG9eXjploMMJKvNMqYtFb1ifduw7Nm
cAmsRxfX/B6KZLuU7UxjZyG8R0q29FdA+DFJweWWfuteyA/KLZj47lhmNpsJ1/Quteklz37EuA3o
CTWrtw3x1Isie0yjKqQUIz1XkSREx1WTARBKOElXRhKLKH2Xux7hwTA/chhTdoTBbouJwNyQUoHF
hGv/GFv0NrDJr/TRK8JoN7q9e2usgIIBvGkPo8zcixH72ZuNJeHg8VhyXKKGF3Nyljm005IS0Y0q
pHwL5pa0vgnBj7YhNgGmbd2KYn6cRslATbCSxRto4ZPyuJK2hLBiqwTqW8kPp+2/h7Bvt4ES/sZN
Y/zAFlIFpElocGbwvSUff9M17viI1+ouzuKU83ay101JeA3nySFtI/OhbFkoeCI7TyCpiMIwcJE9
f3QFFPzKYDE1a7/cNu5QPBDMu5vQw7ukW1VBdOaZEOwMI+GlW9e3lDgXcVI/ys4PfkrXiz9F0RXP
1MZUtOm0xa5X4fQQ+2PJdM7bYuSw0+TWMuJQP/LZql8rSaLYdKTHh2+ec8A3/MRjc9X2HX3ISbMC
Tb5Reg530KEBlGUIT9k8uEBSvexTzGK4AwSwJ8GwlPE5oKeLzoJWtpeSO+ED7fDOsZg7slZ8RGwu
oVI7VVo7ABjDXiMW1d4RD8+8z/E6MumrF+698bltwNgkfZeGOzGCQFiAJpjAzNJ6a7d9cYLXQzlw
zBMLrR3PATaUXoAjHH1QpXQBBoWbQxAKfxmGarczYJh7p+nkXNu4CeEY9obx1WEvOPpp0z3WAvgT
7KSy2/B+RaGFZ/k9nNifS21mIJfq6oXHWi/rUStupNgD8snyVhlGVMahhm3w6NqPjYop8xjR1dsx
KE6Fw93N4Tq0LWLQg3bIDBAlXozL3WZpKJhatiEunwXzELdCiicWQUjUqw47nNVhpI9NmURvPRBU
btievyHPlJ9GvnP1aCOP5bLZG5QJb7DeNWQsBOqMORNNwnjnM4EwWCwMWzmfQV/52MCT7jhJzpix
7+0PvNn93mxy3h0qz1ZY2PNf4JkfAaRNODCn+pTlabsKXboZbdllG10149Gaq6dWWtZz6WDQkmni
7jNv1u8qbF7yEBwPRjUMX2GKDj1r019VRv5QcPXaByLHpWR6+RaOeU6aySewNutw67FJvlqyeu+S
jGi6zc2+a2qyoFnHgTPmMd/HOl814SgWzFr1cxDE6c6hNBJTAHE9QtjNY0UWlw9p8KdVDdN5OWCR
BIZHjYwdeP2hKVlRtbSsvndD+1l5YXp0kkhBZsoUX/L8o8WXza1wNrceLUrpQsMWHlb0C5irVszl
Jla9foB6bh3DCLdWb7F2hiiFPp7wENuxfU08Xd7yCGtegP/yneP3MydOsg2iDAO54m5jWHSMVIBj
VatJG6vmiwds2pncDtdqksXzVJQuPYV81rVAOx2Vn5wtD35H1+fZSXahXHEZgLE5lldJ4hYjqpwO
Tks/i1nf599Myl+pYB84WwTQphmd0ZxQobK+oQjG4DXujujX3IfBsHGALYLKiY95mtIxHIt5N81o
682Eh3gh7AwAONbux2HIgR6S3fE3GiDpwYJIxf5pJs+UEuCiOcmtKaNrSWm6Y3nS5ZDs80YNa5F6
1ZUpnw4crhn3x3rIGI3YMY3hdBFxGVyCQhtX+EhyO2PsPLYmuHawgfdUGWcpkeH6pTFC78vrhvIS
FcyJTKiMyOTYiqWeaOnG9Z6Q13XRucw2vJaun7CzSbsrhLXvjfSIeNglNJA4qIpuUUSgwBzAYnxY
sLCfYGghenrB+Ax6GhKWFvGelor8hWG3/5j0ZJ59EFvHRJZijdCePTWhig8EwcdFeu885HTItk0+
do8u+Ac02PFNMhe8eUUUfmqbOBtLZ3fNV5MNLq+YdaCa9ABLT16KorsVZEasOqH+q4/Ho2eO1Vei
+vnAa6bbWWYpP6KOXdodR/sU9MX4WvJleSt7utkpNONWF4YdzQC18VpR5bSOnCY94cGkgI05+kuF
XAj0hGEZx9upd2W/LSYVHNU8ItGaDNq5DpODcF3SRZlzycZYsglqacLLbLq4fAwgjSjUOxPKeBp7
i3IOAbZ023IOH0pqJrA617fZY3UyOzZnZwDjJBqxtntteBzpFn5oCcftu6RE7bjXKdPq0a3KQPgr
L7cee6vx16E7v5Qir9ZtHticUsgJUd0+cWAPP+da0ZdhBSVO9EDoPdnTe/0xnAgpHWvvju1Zpp21
dW3Zv0agFtdWeX+pKG8EikhZYKS7auuTxLgVnrpQuWUtw9wO9rTkjAvYFHopNBWtUQmmgHiodfJI
6CyKgbneMM3uXLsu4LM4dtjxD5OXLUOrVpg/g6qmbCZNKWwRj24BGrOmbWatLPOrMv1gF+gItDO/
iYUd92oX11G9IzXCsrfCnoUdP9/zPu+OGN2ny0wk/eLrpD6CQ2D2tETNRSN0Dvzw+SFrqBd3RFlx
8bRvxBPE2jO7Q2QlLo5Hs7sRsE3ZJ0TGjQB09myaZNRgCgMGDSr5OSTTvMxLEExR7gNKkHbjoiyr
aFfpIHhqUvrSSMf9IAwWHskrTkCkqUOzGXd/UvIm7omphNQmAuEhzWpq0yMubauCioA1oiVMI76L
x3s0h9tmJ99tPZdf6VyxEtMojSt0m4bqTVWd67pkmcsYBArSTe5LuEgGOzcgD0GVhPpm0gjBUsNw
1pDiFNcbkmIqGrCYVlPdH0hymcsWJt/KJNKwZHTNDyQTurcsru8s0kGdm7CytqlFJtJ0Hf+VVzIF
0kIlX7HwcXrNhLkKbIjc5Yv4iMEUWozp4xGLsL1WWpB2Mjt8ENyAGRidPH0A/NMf5aBg/ECGwS4x
G4fBik+sc/t1DhYf89M83PHPOW2LAX3ZoCBMmtZ8Pt+GPiSY0MEdLBBsGkg369RCscNu4GXnaIws
lnp34EHckKBVwvmqw9J60APlVtVYMkMXs8DK6vG9jeIqf6fAdDqZZZfs7No0COhU7dkhDXKappxv
6pjj4s6nnOQGobSGRNXnJMPJo5LKZbnU6ulphP/+RgcfYQTKVW6SkiZ7AaykPqXY+vCER5ShTGLa
8gLBOYXR74cCdOcv2iwT9D6xUKW6ZnxuYv3Dd+35IRvnYW+HyDKLEuj01s0CvYmosyQhHtEHynh/
UjXrXhgI/cbIs2GtAkPX6DlDRXLDz/U6FoZxQTNFByMWfHHiKbqG4LYXqM7O1mzlDA4hV9EyzkwK
nZQAbUTL0WWAaHw0bFM/h7BxHrxEAe52cTwPBDQXpdeTdzUomdm0OW9DLx4IpzK3b8ayhwSuirv5
LSYF2UKkaWLCJzaAAboCKsGbzxasVBTN98ynUEBR57ttotvhxcIqjR1cCHJjvu4g13ahfyHvOa2N
Npzxs3h3mTOhR4V3EkmRH4XB+XfXdtEmEHRwr2P+DldU7BLN7oquXgqigKveuae0IT1dkeHHatfo
ES8QX19Y9bGZbu2AsXa2M3ri4zBgOArrtZ110byZ3L75pjJ1vz+PnfVlNG14A+9LIydvmuElpLYA
KarQW3BeONMtXIGmU1IKKbHg38nbiD/+6FBDCVslxqMyfQ1Baj92A/dNe5LcKA09XnVnpusM9P7P
gqTTDzOyJP8M1/rELks3PQrzRarSe4BXZFgM7gQUtAqd16BgUgfwKZ7Myu1ZrI/BXikDebyTCMaW
SQkOPZViC1uW8Gmjauoom4tOC3cjeTqZUx26xxRMaOXbn5mipqaMuHTQ+5y/Nf2IyZ181DKraHRr
q/mBEB3zCQAOZEbaAajj23G1/amj7sGIIQKhGn3XdfcITjkhFuXW1nkWpcQXaAEXS4Z5E8aJietp
TlaozvaBtjFiSTyPC+4FeKYmukIBXiAt6Fc5cqCPvFy5s5QXGRWHMrq/KFLjYpNBW3B5vfUKCwoW
3CAwPppCcHOi9+gji6sfAbgdxAptcQOJoXFLO3uarJLtsOQT5xpRLSRiJit70V4Jk7LV9gqdLgc/
wRwFz3ljFC0jr0qYq1RW/mpTK32b42hnOxyaiqzGKgTrtO+zEPdrEUWM/bmoWf471tdUcVwwmDtb
ju3rKNEjBHUFK8S009xW3APNBrIpFTaXqCcakRBN40k23+s8GF+rULSr2qS1DcE8pEANpaM25uhc
D2H5EDiOf1JaqHVlyWc09JeKle+mNIwXZyKi4OuK/T6IOL5PEZjVUZ9hxB9JQ42PyDaaJ41ZdOz6
U+I26fdWciB2bjlCvUZRIEHCGEQ2ZF8GTKT2RFONHId+3VJU8azjRH9aFojfwfa4uZGv3o/J2HyK
3sYi7ds2ozYdVmT186tIqKGYp6TZm3U1bCTD3s6fC+MO77A3rEy8swos3Exu5i8oSnGfcse78+77
5tkkd8qWPh6eC8mXcpi1tQhl0L76MR4QRqH0bUjuh6xMAMVk1oC65mSWwNoBlmMRGXyJK9tuduYE
oxQQ9rCNS7BLi+7OSo5C+aktBNZiwgkxtPRUV1ZufGuQBC5QkWqwAzzAHUSeQ2GWzTmQ2bxtgik+
ad8ZboHlGdt7PAjDrIhQ0SYlNtAO/3SeU0ZcefF50GG3JvBT76D1OjcWUcW2RLA7tMKNdq2nyEs0
jrPPLMRgv0geBtUE21GjSMuCmKplZv5DnQ7zoeu5TOb8WD9n7WLLIycJWtaldZ4cEwJt4IFpNeLn
sQg51+JObeDD+S8YwFFq4wrHzxRierHmeri5eETxSkE6PTapaJkler4JZMIwWJUW57EvnVOfOpPJ
i27AOUTf0oSB2iJK1/QK81tcKu52gOZsljUnlmCILnRGPaaJYwfrkmAo1sDmw20F/BGS1YL4cEr0
mrfKWo6oSGY/InM3nXs2heZwII2Q09HpxbCGyxO4fbQ4GGzSTq4+1KSz0/jWEUHCp66JlNWOxoLo
EV2XNs2qi25tCS6wBqbDIWYAsBe6Ah7Qoa4vRB7dor69dn6aPRUAUwj7WtyPGsvnrp2OIOACB3UT
bELBW38qtn3U0aDepsXpHvnZYTtigmdPddJ9lp+9VssvOzRQPJE8xueY2m7osJpe0Hzod/TTug9s
XTJugJ1AmfXCb8bUfeVJBZrRFmH9ijAVB0tPqPCpVRi0HABZh7LkVUg1EwCWpIAuQEi55iArvdVs
2tQk2A72DcRfqo6HGKxRj3Mj4Ca005V9ATMxfK8yinmm3jNQz+p3z2YYWZhORX1i13yjMXfYM95N
iJFcklwvpUCPvW/pFCfb4bY/Jy7GKyjLVL+KeRrXNtUzeM/4ixBv6hp2MU2qw4wjO7/Tcnn5+WV5
YamcPcdVwP3fS6S4MdgrCW6rUG9TTIotWlZBnxfLhtemhcVodKKlbcMe/Z61HYqKYQ/sYLQTu1Av
XGiX73nV5exkp1pWtK2nJQMWmKdm7XSR/Z24uceStrX9/izhH1EZ7tvPoORs8D+ZO0AmKCz6l0cH
atDSi5zWvOfgYZLbKcXBwWCL56at0mLTALh/KWre8CiVBTSnccrPbOLyTTGq4GCwBgv2UZVHLa4b
GFQrKln0J7ky6nrYrfP/845GId49tFXxi37r2gCX6WzoA+pYd+HIRF+wNMY8g1w7xp0qvRpTE353
He8CyND9NrEcWtshCJs61+eaB2lh5ZFOVw27jucoU9ALfNOfHqxiLtmFW424GbZNB8lMyeO+TGvZ
PTipX/wscjlczN7hW98zsQ17w3edS50E8j0KB2Huu7iMabBvUqxDNE3gdEw1LWizV/SPEuTVfDAR
mLxbInWNqhNyNnwJCUx0OVDd1KylR98ujT+sFTh/GV+BoPIhdihoIa9umZSPTdgaKFIEwq7Qtx1F
lZM0+5fQa2pjn7YyCL+3huwY0gyeHgekBiNKU/yCUiXjnZJ8rrOw+6d+CiLYLlzNdlbf5B8TL68N
CDg8ZVnrYNgrcgIq+dBFcPqjqEc5NUgvKsPZ8IGByzXMGpsYdBKV2j/kwIF+PxKdmj4N5r5qp43K
eXQYFfZjO3TfuPJS7yTq+5a5SVdySNoVYABcU05Sg4hBLS7mwdzBQKEgOaLhoLZltjR7Mf3yeBFc
Mxs4Db3mrXrRjisvCZfq7yaomds8DPrNpBwNFm3kKkL2bHJpTwsfOhv4BEQ8/3vhlOBGoPNzcnVi
2E4Vq1pW7w55/yatHhQ9saheFcrvQiM1n9x+ED/6psp2fcVyKhmaN9l3HKaiOjhFBbq1yZrq1o5U
FxN4p+0yTM1V09yvV4NtfxTF+BXQWH+MlEWFdOy0GB51f578EJ0nCrjtckLTeRRy2bTjFkm4HtTB
9Hu9rXK+skPPrTfjKVqCry8uNP3au9BQxQkwIY+wQV8NdIY2XykL24LNzeAU8a3cZ671lo6h/Vkp
2/oWK56fxCjC2whU9NGrsbGVHruUKqfsh541yHBznNzcpJ/37GauXLttPPH0NsKegNee0AtyIrHM
FqvrJ30kPap3PP3utaNg7EXhT73oAppekdMGuYhyUaw6oyRiHfR4GKhAhPMZu+YjrhlBGqro33TZ
JLeAqpCTSSJ2he2hOAHifOFEsm9tBW+rowkBW1nLzGrTL8TOUNx7EuN76andDhg2kKdn5RRErLqD
Obju1Ujpb576+dmvzB+AkYdg0UaIDhZq6yE3544RzfFYL0bW2ikmfzUjUSz57ua4QhDiKrZuC9My
afu0chpHXL1rTBXuE3L1TNyiUpuZw2s5cui+JoM/b1q3+D4HNkcGh2Ow0L2yn6nAKpY0pxU3uGAu
DJqedAJXm/uXLkkfqwIzgFJhCY5I8PUKBJf9YKCluarD8FRblb1GWPpGoTxUL+wx1jLV9UiVds9y
dyIiQNi62fH1snesqh0gRFziUx5ESulm/TxpwFwwOi6BVCSwRNe9hmka/WqL0YJvJiiu8vrRPrVl
VXwbaQq/DhwBuPo869bnbf8Ln8L4q/IKd5cZMTW3rMSl6ADJmv74YNh8zegLeg5s6xy7HcX0nr/m
rQC/1RbpPvE9XI9YHLVdYTzk3xBtc6Mun1hFwTZw8J8IQyQLf5jt5zieCOmk43eAv189VT4mRVNe
vpvT5KYoXSR51lRndEugA9C2o5vfWA+BJsy9ljTJHL1xxExM37rY3FXYheGyYo14f+5qOydH3bsN
2+CRXcA4DhgfJLSkRBThMQnidx2GITzsJG5fE/K2RJ8S58ajgSuxkgnsV6V29LQS1+or/kn97D50
+McQ/Rwb5vKMDz7D2mlCN6kXfQbzaFF5YCVtpvKTJz1xrrJ4q9umXk3CHL546o3VzA3tGhd9sm49
HCchTVN0doLcdwquH1bXyq+RncFOCXpPWQBZhJtZmV8DIwmvrIqGm4NGv48aH99923NDqBKCLw6U
LDJq0MvfClYJNCF472bjq4Pre/JYFxCBjSQIf6J+oMeGNF5YS15COcuVYnDCH4XMSEj4UTbnD7qX
VB8k9b6w+M4+zHwYT6MRzM0DLhy1CaJiSjYNIBwwZ1G8NNizrnjKWFc1c3XlafE/4CTS2Bu2oXiq
O9Ui50mbxb0BDpDJJ+12IAbcvXUnrCaGVDtDUQQE9LR9UCrqotcM0tTBnIN7l0/tbBNKtNaNZxMb
a9v6lFtUD25r1i3TKqrM3DrQARZKuqnKIYCalEiSlixMY0qMbdMYD3OFc2PDhgQ3uHLnBxrmMDxb
AKL6TTsrEX3EJmo2oUFjjIZtS1Fa+yvTHck/38LdtBimtIov1A3bLXHByrm5Ba68lQznzuK3xFBj
vkraCfXFcoF5PxgAHZjUWe720drLTECNyFbUIRyKYHSM2yAiR5+6BNfRUWYCTq8wUmILdRJm7bd2
sqXxhJcsDS6scgd4CZWU7fdJen2CDSyCKPo+G5VPuMLSMBoxeKPLm/mip0HMDb+80rSSX6ExGP6a
pS972DSZdw432EPnVDOQghJZg4otOtTpY33M7XFemhoDdoS4fEWPmbFEYy08Ukk2PQIW0rtQN3W4
n3zaHlathXtm9MpgbVWQmP0O83sfmd6qM6V/bfEA5wA/iXZQ3GolDzGr8l9oSfWnC0r6yzGc1EU8
s1WyyuNp/IlCMf2Yy8E6tKSuv3pLtO5hyIoS+NzEsLXJaX2Wh7GoeOamxgF9GIXGsizIJ7g4o1jZ
+MBjsaoZ5jZzhumXChmXRil9juuJ7jbgIb3nrKEsk+gYtWNtWs1MlAVduXN4l4zrrKgdXoUd64bn
1vTtXxrk6L4GD7VLRgoQaPuqJx+JAiNmsZhpqHUvDgVKLdV8NvCDJUsJZ3pyorIIVm1GlwC9YuMQ
2e9dBQsQpJOVjNEPTJ8hapqt4rrrb0aiivQJzqwZYIoTk9tV5xIOpEFaLpUpTq5UV5372EaAOg7a
8xJvE5RDxBVb67Z7lnZpihh7oelg3ccnEiD5h52PK27thlGxnYIxfXNru9GrtuzGZuXCi3pE0h6o
Sncp2iK2I+qWcntac6n5+cgLquABzdybdoWHijStIMyyaF4Xk8yCNw7HNHlrGoYv05RNuqOTDGQG
PUE+Bbe9B/6Tsd5tsWmkRcA70xAiaNe9Lur+KaYaM7nhIRItgYHS743zf7o7kv8lV/Z/uEoPhUX5
n9qu//33/47h+r/yv//1d6br+x/8s+naBUnguLR2mKxlBOrq/2USuPZvIAUUDmoqMVmQ/43p2v0N
H6ogkwt3ADFOufyhv7iuDfM3EAYOeFhKFPiDyrO9f8V3/fd5XFdiu4abrTxteq7Wnrybsv8msRpN
4xSppjVX3CQ89Vxw34LWQULASkkKuHUdHS3v4W8+pn9AJMCB/rdGb+lqS+DwRs7WTPe2/EO23/fG
MMfNyda7guxl0bpJ+s9u1//8b3H/4V8jHce0XG7S6o/tJZZfZgL0o7mCgr2wXbEW/q7h7CG1P9E/
8VEkb0m6K7E+podqXlfeMiqXZsJOjtaHffVCntRwDyp9LA2q+ZbQMVuCUxYrmKWWrGOWkGMZaBta
MJGFMZZyGbTWeAD0g/VI4Nwt1kN/vNty64UiphOSDl3GX8kP8QU5wZmXBgXhNoDQTUwi/Pv0vRrw
YK9QWyUJYWWvovnoeg851m7oluPAvQq67NrtEUVW/p8rd0g8BD+Lf/A7+f+eA34nHIbgLoBkSMf+
Q3J5qHlbWz3PQWWzazLpYAkHyEVx3D8nFCkunTkYl9OsLv/8l/SPfkfStTychy61N+IPf22al85U
/B/uzmzJbSVJ00+EMuwImI3NBQkSJDOVi1IppXQD04p93/Eg87zzIU/1VBJMI0x1Od1lp/pUnVYw
AhEeHu7/4jMsio/DnlcA73u7LlY47to5H5tdzuwsVWViCHnM5ILzXd7VKnZHOl24wDp2lVNajp65
Qf2ht3M4ZWjHbQpUNc3qe5p9rpM7xbhPc+R0iOVs/xGE+nbYVPpRAdOKKuxDZX+Joedk8r2F8KNF
Wnsf4nONud5x6L+O2rOZUgbrvvrt3RD/6LKV8/PudAQyXTpLp86n6Hw61RhY2CxEsuMLxMHuQXOg
dRHtA/+2H2XYe1Coo5mgnWwhwzkDLl1G/xAZ/C07GRCicHGMTeV9UN4k03cj/CMFx67UncRCELPm
zXibVPWu6I9xuQtax4rubN0xNMTgqrlZ9Gi2gM+4pdrj9d0wMzzeMEBeP5MwLZlYyCbECel8XhAx
PCDY5uRgqslbpJz2FOwRQRazrm7bcVpKfWXfK7MKynJMm66YbRCkEWhbrKVm4F2TqQaWWjoM+fB7
EsbeXWDooJEL7sgSDFUYt4fcJhy2hRa4YrKc69OeN/niJ+iWbpqmYZg2817YLKHMX1hVZg4OiqXU
W9RbDe25FF9IrE5k9+/HEhbVeEg+HPel6oOOX6UMomlyRAiMaWg3srAsAFU5MKhe7vbXR3vn3HGL
cfXBH1J5nM/H/83tMhYa4mEonjlqo90iFgy2GuTXJlUNhAKS6nNsWdsoruk9ipUj/05gYWQLYyLT
4JI1FvfaMGCCXDYGU8Rvgj5XE7ljZ/ord8w7o3Cx2ybnUJEV6FDn8wPnhjsMc3QC7Bc3bVZSrte1
cWV/KPMfs9gguCfYNncZLC359aZ7s4wxEnaZ1tKXhguwEzSRwAUFO61VIG9Tckdi+T6TYtCOA/1k
qelXgvQ7d4MB8UrXCZw66cpCu2Oye+qWIIYc3qBzm/h72QB9kccOyHg9jiffCB128Mqo7wQDQyE7
wGleZtRlZkINDPgZzvYg84YY/XqFCrUNMB29FdrcFGG9YnN9t747IlHVklUa+rI8h4q3y6yUsd9j
aOREOZ0PnT4aLzYPau6UKttCopWGRbC/8nHfOfyvylTGzH7jf+cf9WbQwkuh2XTD6KTKvVGhauGb
SPx0dv5nFNrKdn13LBC687nnMM76WG/H8vQ+wBuDsWhZ7LGnlXb5gEAQDvYFCH9l5Qi+NxojybZB
jku0WSyn14SJn7BBnLh97ka1p8ec0/VAERfooL6yjO+dRBN7Dm4O/kUgPZ+aJvsD3TzeRGoIkFWF
p4RcCgiV6zvkckqqrOGDB9lRR7zOXkTq1p96X7YZBaKsvjOSb10X/xgNmoiqFq7cTBexExUzQ9dt
XRi6qXM7nc8oLG2t7WuwoTbWzRuoO/2hbWdf5Fj+PNZ411TKdKyR4q3N4HR9msqcD50FHMY2qQuq
FtrYBO5F9AxGyJA0EeYEI/w5VdlzHcHCHIBFOthjgodHeBjIeQvYct/hAedUU/1Mi3/tcFycSH6H
LRuWim+PIDNdfFVvADZc9xV+y1PzS+V07ApZd0cvdmMVyFwo0Y35L6ZOOkoiYPIaMvTFJ45KMaVD
h2e7FlM3m7E3fWk/mpA8KCHqaNKG6mPY5v3GNkpB6Vj/g2QvVaAxXvsl80iLjwA23OD1ZyNQrtuL
ywXDGkWxLBDqIEiwC0+bmfEmneSoBIkpjPu5gkAVQhN7fMs/UUWVdtgvnAw7uJP0LlhJOi8uAR6c
PBJpgmqyTjxeXAIoq9EjVKLZbA8fxDgI5mi8LVGALPvKhHwSnNIi+HP9a+gXx9qm8murWOnwOOC1
u9iIqm8O2FGL0ZGVHDLsn44Hgu+/5MVvzszGhjgES8KDbB7sanNvT59T806P7+T6W9J9btujKn0L
0F6aXZGKzWM46z71Bx9ZWDxgrMydDRKM38DcEcbQEbFJnrwA5siuUI+5/zkav3YBxcbHPv4w1PfX
p6a8xr/z70umOyd+cLJJno3FTpskU4lg13DdVAddPkm8Pi3j1ygeUvq3Vf21zIDzmqhafsqTG0/w
av2EgAld3TTgCWPcVf1nBeSxXz7qYBPC5sVs3cZ6EcUh41mbu9ByR3tfli64Csj7nYMdMnS/Qtr6
u9J88Ptd1Rzzeo9mqBcdEw2XisesfZTwGkk+dOqNVnzPsw9IS30d4oNG2cp0WhPTM6QQHO1l+Jqo
+7b50gVPSXIH1MVobxEdMA3ECYzgZQhfugkAPm23p0k/amjahFsEp0Df995u/DgDtqeN3AMRbkAJ
PTTVjYo6fvmc29Tb2Vef+p8RHJLwY+btQt+Nk62H3PEzvkqZ/BBMd6TjcIXo+tTTzi4ckKA8sw3t
BsC3QGs/Qx6IOnL/bHlPZbsV1i0OM6QvkjjOqSgAgtK6ASIocPf+CnVvgHEB6qlBMc5BUPAWuyCz
vZfVfRojHbEpYKhJJ3hOEfxl5SHw4n3YHKfuRxr8GLLdaG2Aa2BjpeNSmCJogeyGgiS20L7L5ofy
GAONhN3Z7bzhBm1FxUBK7jjM0OiVG/4yYLKnLM48pSVZ5sl7fmkIbqc0Q8DbCXKN3pqCXEflRztc
4r90UYKHAnF95U5874ia5L+GoKSjC2XxgALPnFfVMOf4/B/btKOfIRL4LCvH5bUqtDwuZGYyygDc
TIq8CAUzZqKEhjg6fXcPvAq+pKk+YlkG9WD6if6hkL8V1aex/TjovzT9N+q2dD0OAvqaKh+D2oFM
kdFchpLXOa3YQdBrsIa03X5GdgdbpXZM8RLBh87aXde9BI9zJ+yjdJPi60bPYhc88mjR1Q2y9xNa
QP7Jwg11E5j74Kb50BgORFVM/iacCl0AEHflk4oAVbI10WsJHfwW8kdKCrkNr9f177rktmgPeLag
KHtEjSnDE+Fn13wS4VOGZsf4B+s+eUdXDt0bGLYcekrqm7Gk7YzzrWx8KaafMK8M76ZG7qNzxHgX
wtOpYem8VNVdERxUBeS0M3RPVASEtWnoag1uOzld/0FD0ArrH2iQ5V4Xp7r+Sme2efSmL3nynOrD
RueUdco3AT+6SftTg0lJh+iiKX0HV64X91pNOQy0YVU+dOkpbw8Wzczx1/UvfpFr8WakUE2NgxA5
//v5Vm7yJrFK+FhOb6K8boTdT6NCJUsy9JvJoz/896MpCncM8heCN8did2EFpHc1uCAHG7xtpFPF
60sUbizwVk4GE/j6aJcvOkq+1KKEjcwFJ9Ze5MZVXM/V93GEhidopKeA3X0NdDBYUTg47DwztgbY
UPGWtuoTqABj5fqZV29xmkiTyWUNBWllIA7nqxtZRR60MfMdcIDaxkkI4ky165VT+94o9D6oL5Ms
kzIvRqnkehKxKIGd5OJXCExsA5197RH+zkbhD9dUE7z9/OUW96ia2J2mg0d0sAveJ1NlzVQm6BMK
Fh6WmNSVb3eZCM1jUSyCY2pQ2FikZVGZ22nbIZxY5SbQLOlky5TReO2gH4aQeAbg2hJBsRLYl5NE
kB6rWJWyP1V/kBjLwF54U2nAqcPGtv9a5D28U/FBnX6UyOKvTHD58GAohlHJuzXSblg+i63RDZkP
zJuytmLjyzPBWQEZYpb289wjVr1TF1aOpYXj/vqhWN5dc1dAMDV6Axr55euj5M1LGO8iTQWcWkOq
IdKi2B1tkMEwaYZBMrd6R54ka2XIi3MoFG5L2+C1Q5rN03+xQbVARlGisyisGwUdWKn6AGPJsfoR
0LwU7yZwAFhIqG7blsgQT8rK+bj8qijrMDB1HbJbHnrnSx0mErD12M4dG+qMFY1g93PSpmqk1tBM
9sfrC7zcuUyWs8glTbGKXHqZHFBeMj1suQpHHu7rHgqkDNhU4HMOWcQK9qgSfGuyP9fHvPioKo9Y
ilca31OlbbWYIaTTZiKRRahQDBUgHgQOLZCsTgmPYVsV7Z84zcOVDfxaGnob3IQ6V/spOvAIQLjI
WBwWGGqSkrde6uTiYQr39GZxm7gV1bNVIuVWSRu5IGMEgVQBLrJRbAPvk97yN7Q9p/5bHO+xFwmw
Z5S/Bd0zbXqay/sQXIKBKWj+gb+OebTrbZ68uJkiL8g/axcPrfLMnwEthD/AmI1y6j1emvy/Sime
Rt7tlD9fX9yL7cM8LUEhgoRvLl0v5omZAo1tEWfOWFRPXl9J27LQ4a4N6OQZJlr914e7CAzUcNg5
cxvFtqlMzN/6zQEd+mI0Bxy8ARnwDAQDRgJhA+ss1F2SJH8m7CC3tRw+dJn+8F+MrDA8ya02l8vO
R54UQHpNXoYOJpm/8S7At6I3kOrrAslF132PCQH2YGB17ZWBL1eYKVMQpGJOcqCri/iAV3pca9iP
0KWU3VGevVZCi8fW2NjbIl27yS6aEYK1ZV0Vfa69UHNdnJbEQFvdaKYBgm5No6p2MAQ1D2k9HI3e
HLEWHvaZ3WV3NMp8x0zq3IFet3J6Xkvj56eHhhn9UKrN/BaaMeeLrRWWMaTVgA8bcIgUKSZZAiv4
rHRkoyoC33q4k0E+HmTF/9RJdE/psIZHHe3BLDmy4accVUY5BoG6G2OgVYhgYXHkQ10BesYByZ4C
OlOi2cvmg10eedjzDoVgi6sLwBEgLFgHld9pviDJyWHirxxCBbWJigIHilNT8rkP9w1ULzIenEIZ
7Nbjj0aeC8mQlT3/3icx5q9PHKFJSS/hfDW6SBF+Cs2NMvRdqAzgCI20uUl4iMD7UbZ9Jm9QQzCc
yjce86aG2oNRy8onuQjcc7McGAGFVPTRUC87/w2yZ4QwjngKKF0ibSZkqwaB1mX32RosHyIrWqW+
tL9+5C53PjexIQz1tS9MHD0fMxHAqpqqbJ2pmZy2RVcUvg/yBjplEV3eXB+MJgZ/3Nmm0yh1USwG
IsGw3FLnw/VZC8dR6htHftR+5h+JLfJnNE5MPJn8R9gO3rjjb6WfGWQQ2pmVk2OrTNEHD/N4q8ab
Wt/Iz9ONfxwyR0mdFJ0e4xd/bYcvrX0PBCcqXaGgvNgQsGH9ad9nOjVbSNqqBiXWI7L5cAmTapep
H/Px64DCZzBuoJPk9ESlbSpveRjxV+CkcJGg50b4ypdbHEejwAF4VRpUH3aGusWUTWSO1R5mxh96
+9pBwvaOUkawhwJfGq4XbSFEzFm3B+dikz1o99NDA60Sf5dP1hdkfUEgBEgPSwclOyBgbOuu7v/K
BKRCl9rzdGfzpOu29D8oaqlPsz+zeYCemth3hbGvqn0VbRs8SeRjUe8bxc1kSPd3KFk2wCdtqDsu
/yECDMgkTKo7Nkc072YZzX4ffauje80/oXAbbhCzDW7Vu+Gl/4Ov5jfVxT/8N4JqXWzsfOMeBZl+
vM21BtzxPka8c/yJgEUR/wzTxxTiKBrGD8DQfOUE+gytcgyo7F/Bh2klQl9cSvPGmXUBbZm0lS7c
+caREowXU29i49Qj28AuYFtbFHU07LOVQQtOE2J729BSfQcVKfO4snHf3bd0N9i8c7V8WaQNjXyA
kqo0Ds6Lu7yKNvD5nX7sXAn6Kl/LoJfTQfMDxgtAoEvTv30XMH0TKAA1H0sXFOvPp68w4cisfLaa
VJ9S3IlAnbZPUKOpimTDymAXcYi8nEKPwd0kz+FoERNEGFiNVcPHi3AtPtSj94EK/b6A5LfRxuS7
37AZorHsVqKDOr/gFsGBcQELCe5FQSvgfJJpHJYV4PvGSSPQpUqH76+egVpFQVF3idrpTWhoMwZC
2YIfGO6bxESduguVLT3SyUlJ03Z5EtzgB1A7Wav+BksrTuRtKur0RodJaihRXwwbb9vM4rHX98jl
qpFCsDnnDF+XAVmd/3p4S5hF29hHdFJ5UxktpC3QnD05I8ZZM0k5/9JHK8/7+UucrxhjqshvzVAK
wxaLWwuOpqhRlCtJ00pkb43BNc321JXqDY0cibCarsGtLu4LDQwFtWxbVSyVV+pilp0HaFrvgERR
+GhOifQjQf1K9Niw92P56W9XdO4FAeqZt6Fiy4t9GOZ5V2NllzsSd5FbylTj0BwhzqDdbrVO5tv2
ibQ4W7kSLxeVvScr3MCqMCl1Lh7GdjgTFbMcIqjalRDn6h1wG9lNsGuHdI9gW4TL4fWZXqYfGhtm
rnnSCqf1KOaj8SbnzoxaQYUmxkVq6BB5bqgy9h01TXNqvWOmgi9uzKRH6y3FKaVVS6SF+mDbKfFf
h1k0XmeUFm9VW1eX7zgYTkgclFrqyLiSDg1kU2x/kT0M061X4ohQsoUHE5lkY3q8vgSXG+t85MWq
w7VrLbRsGNlyrEF4uw5/ZgiYhrXzo5XlvrxMzsdaHJuC+rNFOMNFvJS+4W2KkEerAYPElK25m5pb
XY3KvWLQBrw+R/3iuDIuYZVQQJUMxOf5V05DyL5FG1AERFp124417EMp81dy2fdWkrSeJwYXBajI
xRH1J9zrpUDNHMjBs0mICfmhRxHOD2EeBmtgg3e2rq2DMmLjatarpu/5pCLg4PaUw5uOhuRnaMZ/
IB7AAFK8Dz03R+6Vu5ycOkgs60jn0T/QCj1eX1b18naef4JBANQQMQbZeP4T/IpmJZcjSiLdtyKY
y+mZFdC3j7Jb+NQocVRdeJOjqLdpdOW7PkrwrGkEoBSGhTVQ+luUIcWWIapd2xqo5kbknDjmFdtA
AoaNyuJf37D8YIRk2Gg8vVi28x/cakakKcBinSCS7osOwVNfL/ZmFWNpOO4pV/VYPOHRdH2dLjaG
Tn+ZkhBgXEruhrnIoYTkwbCqo9iZebh7NAq/Sf2wtXXri5bG4r8ZDLEJVKh5yVOjOZ9i7gkIZXUQ
w8avfG7vmJ5GrHxtC+To6Nv+7czARyJfzeMNUekLqDG4JbmvAhoeKDP+qMo6OxTCdqHIOpmC3uLf
DzYjzshFtbmyv5iZV7dwPyGUOtQvD1CUXMPTuw3SFvgSh+af64NdXEbQciy6CORj3Lf6MvEbpQFQ
GzxZBxFMik4RUvylLb7PBEoltbpjGvTmSpRS1sZcXEYS0l9WF1INER7YB7Qa3LxALj/OWhmveoT6
p4E2No4JsYJpsRJghBuo9ikmdcep+cs08TgzB0m/sTyBZoVmreBWLjIt1gSwAHUaGkamvASqDSOk
c8qRCD0UQsJ/R0vu1eZHmWPTnbdYVcbBg0j6YiXKzJ/1LNcC3KPPdXmGnd+wy+x0MKEDqgkSchyk
YyJNP+Djr9X/X9uo/xlFUA3STJSQZjLBvJGXaCoB9shXVTQt4yQo9nKYA+wNKE/Laf8IP6r4AfH2
EY6bchgl1LhaW/lVx+3LqE83QYA6k9RPxSyi853AWxx7eRbTUbSnuoKlcn1nnl+i//xS+NwkCZTr
2OaLaILSb9V7UhBRlTQ/aHZ615Qeqhq1Hx0L3ri29jUI/dvQHPWVz6+cfwlGVimhU1GfJekhgC7L
6UHm6y3tIM5E2Bwi+Os4Eo6HqkxePXlVVwYVXRsgij3Fx595CHYhco/5MTOq6pvfT5+vL8Siu/D6
e0yb+sl8rYOdNBYX7hBJvSWjHO0gfmI6Woldh8BD2qp2do0NiJ/n7tTYLyBv5E2KcuXKeT0/rv8e
nqKRDruDLHmJoAy9FuuLiOG7GlQDBOVPEqKbkyQ/QLqDH91Jw8qI5wfwf0bklWbQtMV0fHEUigEl
PpoKs5piBELNmCysXLdTLhDEC0btUHaoocDJ/2fH/X9OLuJzrZCL/s+Fm8OcwfzHzYE2JH1IwsFr
ffp/zE5t+1/c5uQ7GiUJ6EEzpP3fbg7Wv+YrHlw0tT0iCv/I/yMWyf96/Wj4AApQ6LqY+6j/+3+d
8Ufqxd+/dR01zoPi/D5DTH9OZfh3juIikYn1CUmIrqhdvZ2KgzAoHU4+8lqJ50WHNwvz8E8MXBuK
FQBKBXZeBfpynlAgSJDxGohqt9Fa/WBl4YsyyPJuVGGDXx/pPLLB4mJS9LPIXQxNgZw1p5tvHmNB
nOQDIbZ2ZX2yqbg0oyu6sNhZklXvc+oSHwEklrdJVxUvSavHz9eHX2bU/4xPJKFDquvzVXM+/oQ1
sQpKv3atUhqeJrut96jVRHs0/7xnI8wid/LK6CcS/tHJauv4ppRHbYPOSO6s/JLzg/7vlSD9oDBO
N1pZVsXLri1aSeXzciMiLtPg/PCIDBettMBMwaGkAJlHswhuAk+psAhEWjTzguCj18sYsXdjABoN
Zuin2MQaM4gaepJNn38ejdg6dH1uf7j+e+ct8J/L8/XnWhadbPIlfvAFRskYwiSOhqlx7bFCE1ft
kOnEEwF2ZTRYp9yKx0/XB3xn+1sWtxCtVjop6vJBF8aqPTSoQIO4QVI3UwWFUA+bNk9q1pJ39fzW
+2dy1OltAX1KzLXA810x2gA35LZiVyACUFMjyKJjLstd4yA7lL5YlpXtTGS+Z9qokqJrV03iCb0j
TBfSScvuY1V0eGPYaYOpF65ZX6YMooakeIq9M4IOPShFa/STGcW0bDTEmHfyOLTZLkICmRJxFE+o
PgBeSVc22eUaUirCDoYQwuRIsM7nlSVh54+hV7txjdYyygTdVo8oeHhT7a3cW+c35byEDGVSF6b7
JoRuLFKWWups0DA5+yPspLtWR6Zu1qDpNl4trPsAW3bIHcg5/O0mYYvoSDoRSSD/LFP4YGzQMhfk
JOqEJmCUmFCtrLre6kob7q8PdbFHZuwsAn8kjxbg/9n/+m3kyipUQpqmq9xxkPtTPRgIGiDNsPLF
3huFLhk1MtWivrCsDxdZrbdDJko3Q+v0k+0Z4uChud+sfK1FnsfnAjTBIZ5fquAmKEqdz6bCYSGK
SpmOTg017KhVUvxrtGvM1gKt6r4ZY1f88pCR0x1Ef0ykD2OklTekIehdjeBs4g9R61PEQUYfsXsk
p8EHX1/vV4T8WcSZr1EL1pNg7wpw5Oc/0R5h8E+5AsRYKosd6P7sWPS1/iPyc+MwTZ21mQJs4TRT
8p20o5nIqlqHWKi9Y7atckrRlTtNWV7eNLkvVjxxl+EQbgsa+ALcmT7Xg5bkKCXtK9QS+8yVdKwP
o6r+mHcFmqAc9WZSpZVtfnFtzcMJEhJa6CogkGUN024bJa1kI3P7PNxZSmFsO6191rv0cxWPADBa
fMV0UCipSutqUoCsGo/XP8cylLz+AsobBla9tFJfQ+ibi9tEWVcuSzNzuyZPd7U9pvhaohJBDFTc
60O9s7ZcMpwx6uCAcJcNIbSKwoJ3SuqGpoHSjCFtAtQAt2EHwLksrZW1Xd7DJPaACLGtn3H5fMhF
7Ie6n1mROiauYkUAVXUJK9GmVeiZk3OXD8ixYvVem5q2i9Si+y8Gp2PLFzVU1LrkxeBCwJNoRJG4
mh5LvLmKUXUiq1NPaoogI3CvepvTG/vem5Mtr4SaZcRm4kB8ZvI4e4uH3yIE+COlFVkpE3cqhfFB
MYN43wmpuy98ELXwjMbPYaRWK9voYlCaONSSbJWLFgaltjjUiJsIv9TomUa90h06NvV+YltxcrLf
XoxT+AYJkXF3fUNdfGIGteh66RxZSEdLCoSXNLYSB7LqDk0kbqtKhAeaSOphNKzoMKZCcaMki3/2
mZSuUD6W4ZzQ9drOIYxZpHlLpGNfRvZU1PgoxwM+vTh4ZbdGU6krrap3RtEpB/LHQ/pF30M7j5Rq
2vEyFYHmCr/ukG8SCnLKQ7myiq9/zNuAzGQoe/M/vH5IW5eoxlpMFASUSKMx65X7XkTTRsK0w7F8
/H+2ulHLpzYZhwMyx8XRQsf+pkYrbytPUHBxvEnu0OfA0fn6t72IS9COVWhepDmw/zjB53NHTkRJ
M2robpWWNeERgZJiqJwBgtXx+kgXqzznvgR77v65X27Nu+xNBKxGE7GfKVAhUlr5TaLKAZyMcY3v
exH8YNqS9OIHaHM4KU2ejwI/tMMCiFG0EkXt2g4tVw5hb1Stqh+aDoDzX87KVJDpovHNvUI5eVnh
IN8pw2nSE7ewlPiAsK5F0Qls+/VRLk4go8xMLI3jB/ZtSRGPusxvAQYlbjPlw698Uszbsk5x4oyE
GZ5QKq1Ouq/K2M0oqO1cH3v55KRTAz70FeE3Y8WXOSJpddf3CDa7Rt155aZt8M9xIgU0lZdrEPRT
38D2dQbkh2riA25B9WKl9Xf5UeebbA58hGxDLNFHjV5PBB0lcWMykUfRYHCORU+6rQRin33bqytl
vIsoy5SBwDFbRFHYUPNWfrNVw8IUUiryxE1DtMU8aCUI0gbmk4gVTM2j2D4MVdAcrq/zxUl8HXRm
mc31Cghu54PqVjVhG9WgtS9qw5G1ojO40VocXLVcKldWdFEYRGhlMdoiHZ8hjqaW1zj3eDbW68NU
K79aPBq2jVQUn3PTSpUTXiTjVxLgatz2JpLeR4zU4pVZX35aldcH3AoTwDV8+fm/f7PUXYCEKSkD
Lq0zKz/GZN1AvRfuB6pCUpyvxOCLGISoA08Dk+YIzy0utMVomozPWVP0rhe21h55fotODH4l17/k
xesAMIzOgQXFTg0S9qp6PkyGXY8U6RiPNzAw8KJVFHuvF2P3YxAk46gbWTElCCMqDkmbidDp6Zh/
jyfsnvVal55VJbQiBAUna8Z7xTwfrv++y1XgMUt2CIUAgikqPuc/r2oTpASDOnXVhKUWMCT2XdRL
KzfLxSHiLavxlIHFTkkArsn5KHqJcQRizanbCMrgbQ68LZrU0dFnyeOmMj9jUamsjHkxM7Cyr+gA
BZ0VA8Dk+ZhD2WR9hnmGK8jkX0LPyO7gL6+9/t4dBYDqjMicy8yL9YtrmceLOrauV7T20bA8bw95
x1zJfS7XD3ItT0xobfSNFX1xXxIJAoxS5NY1paTfShoGVq00qneVQcgnu2jupzJeI7m9MzVVhrbH
vKjw0TY/X0CP+6WQcqpGDVI8DiZY9KxyAEx/uQEhsHM/A7NUaIvyajgfJcGjUeJfjVugzlpuAO8D
oVUi6+P1YS4iKlkjPSA6cVya4NMXEbXvfHxb8i4jF6AZN0YA00vbaJ0098v99aEu141mq8qM8COC
1rBsO2CbOySqZ5UukAMw94Fh7sxc+vlfDGJbFNQhH3JPLObTVVMi/Mws3b7DMEOMgXdr+1638jR/
byqEB1J+ZChJKhZnqDeyIJikvnRT1FRR9qPYi8OItvKQufw29MeM+eVGu9/gFJ1vgSAyurKvKQDg
lCNuKKpjScHL7a7tqnJlG1xO6BXBNNPpgfXShT8fSpG0MfBFlruhgskXKnPDp1Ga5JX0dl6Ws+ye
vvv8LON9r7N8y6sloONOIQ2Kb+IP6YGqjPQzblPvRKOv/xiKbFwJDxcpIW01dNiwB+VFpvCoOJ+V
5WOhqCJ/wBnqUrfyKusjOns6Ql+5Up+kQdin1DKjbR+k7Up6dPntzoa+eJWpo4EJY9KjX1UEuxH7
KgczV2UX1EOyEikuVxUOAig7lNoom19sRhMzbAOTKiKFZea3ap3iwpG0w28FhdUD8mDdGg78Muoa
CkIHSCDRvIfqMW+mN/mI1OfqWGKaS/FkMk9mpUQCjXbb2mm4f9xEISydxEjD3fWTvYQJgbCbu6Pw
wOgRwCBcBvvSqzzEE5Gm1cKyyzZ1nyYvSZx1N1Xc2dU28uPgBaPxTGxkk7gGsluLhz2dmOFTq2Vl
sB1sf/qIeGbZbrJJzsydF4rcP2gpzJ+HsZRGsdeTvKq3yMsa37NgBKVxfQ6XWc9cIJxF/AAmAkRA
FfBs6fD7QMN6iMpDIxkVcrSFj0IQPgRYlWLoeoK9DVoOFX4aAH0MOHkfoDrz2Yg6T3LMDuT9FtEb
1Tw1UwTDGXlcoP8rP3GxnYADUK6ZxTxI/kg6lxAGNFkKU/ds7WiCYKxdNUrGTzh35b9NXM5+aX5E
rhBkkQqaWLWL2JnaWAGxPhQjeHYl6jFgELmkIAOmeo84YWD44Ok1VPM6NkZ1ZUGBr17ElJkXOIdh
6gYC3Mj5ioaeniHvpGYuGBwTsYm4EukOJ4bmVwkcBJR+kRcxLkyQsHaRNKgvZegPvzFxC3+g+43/
itVUo77L5H72dMgi3Mf0MvIpuBK/IvjX3XhHUaUL8VyorWYnJ4HKjEzEvNGcNpJ4a2BKflNos/8k
YurAmStQS8iiizg/xoMR7+JW0WdLPsn6HLVIbqu+8UX2amvc2tgo7NNaSHtQVn66EXpCscMI0fhC
VBt33x3WRdqnWBRTggr9BI7T91Qgu2FB2XqDl5basiMsZIhNY+r1W3R0DeVQ5qTP27FQwwdWvv3Y
6lpfbyV5yn7WWdkf7Y6q1HayqxrlAYT408fSz+Rhh+gs+PeMpPgh50XfOvhq+w+6kuKmJrVyq93g
dDC5YRyj0qx0RfrSj9T2N1U32gqM/a4a9nmUB3cJgDF7w7QxVMNJynO7OtbgpgfKAOkggx0vORkO
8rD5saGKbucCaeUAqhuDQ1KPQfGhQkPZ2BJV4plOVorvbVHJWABbSQMau/MLI9jpdYkeoF/hcbHt
dT/52upZc1OKnjKcjlTidPAx9LmfoOrU+7Y3NH9vqyjdW4FaI0kihvizFrXSd6lMtN/4e1MOVniz
o9HbNL47JdrQ7io6pf3GwpX8OenSyIRNghvYTg0b6OaeZQFawRrDfJE8dHL/WF2m6d5WDadWdi3M
sVHWzfvyu1zYk1xuNCxXf5owFV+SAVjPHiXntHQb3EbkW3PsBBDL1LcbFBxRfNqmVWfPsn5djK7v
FNpICCNpU/3yxqkckSHHoMD1h0zHjbvHmsvxh6a5r9Ia09k4xRJoijU0MeJIAxiLOy1cABlDQ++2
a3qcgPIQd3lHwdcCyyS64gIqNpDWTSLLMGwGdIafZLzu2g2q8cojzqAwXtQoDYcNIgPjizrG+M37
djDMjrPy06gAx9yFKkRn9n/aPfncHgg5pHhLowrYND22CElYbdUinBcXTzUA0Ggv67DH/OoXvpDS
t0LOpV9Bkln4aXnPvByRjRhEtK2oR+5MvUNbvu6D6bEVGdsLw0qRb3Q5N2+zasr2sKPi3lHTvNUO
+BWWz0rVTxmLbtSYLyOg+rGFeou5MiK7rm5Yw7SX5N62N1EgeFiTiSAQotFAfapipcJaXRmL20mL
7HjX50E07kgkgUgNGbA4pw9b2IyKnAxo26seLvayP84mXqMv0cvPpwnJF7xF60iLPrHToofYl/J6
y/XWtpuiyylE5Twtv8dV5GWOVrOrsJ1RlG9D3lv2pkI7/AEAt6Fsx1qOzK1i9SGhyTeCG8CZHZ6M
YRL4jh7PrliDIgI0zMGegRQWJe5RdhAbz4GqNpojF4r0Untq8bPGUhUChoxIpu6nbbntDXTLkU1N
EXNpuT9n2hXa5ZbwrICdMF+ApamO982gRqEr8ZwcHICV8aFEEzZ7SsypR+RGDXW2SddAw1JBfZtu
Z1ZgcRWk0s1dlGMB/2T2Keo2mAgiemJlbYlww1Qpz7kVchlLvVZoGx9TjV2SGWq3R6U76zcT8Jja
qbFdhGYtD5PMMxxrdkCiQ4e3RQG/JEYWHl9oNfGME+d17G8GGuRfVEzJfmrcbhbgX8P6YYWxjRTU
YE5PaJ4gz2FHXfVFx58aR6MSAB4cpGGQwEpq6W8ZcQCVI+FH1d7ma0rbxIC4FKOuntJpN6qfIbOw
sNeNEtwc6pQqXzuORrKL7VKKsY2J6nIzaN30aQzDIgFaGqLC0QVyOTm1llbIywatXMAazVKUHWnu
vSRN12szcTH2HWnsfdxdrc60dtz7Kko+bc0P9RQsCWhwa8lDEXSpuu0GXIWaSSpMZ0BApYFiWGJV
1VG1uumR1zdPuDxyhakiKs0PeAy2Od4ceGTsgykwmYAIS+1Q+YHn3ef/l7sz2dEb6dLzrRhemz9I
BseFNyS/MedJqdSGkDJTwXmer6K3Brwx0Iu+o/92/FDd6FJ+SmeiemlUqSCUhuAQjDhx3mlK82Kj
j4WNCUnIQuyLiihxzyYUgU+oE/px9US/tbTZfl4yV2Czm+jIHFSKl3RLkj2qtbHQ7PYht3Ix34vc
GuaNIyRzqtda52cuXPmFlV2ovkpYF0SjeBpuW/ovlG4d0d4gvKEYggT9mMDnJdLOjZbMDn/MI5mS
tszSQjq9w4abyok1Lo87/achaxwPhXRTTNbY1HAeqzJt62pL23ixO6DvlrLNDSLuwap914rKlzaj
tUQQt6JrZ0aHq6c/TTAhvXqJjB+VSbqJp6WsdNdqp6qPACKFvXUJxkW2lJa5OCshyiR7PDuKflux
y2NUM7RCvRDYkA2eI5XeOI8KkS97uIaq/skZ6pf+/7dD1K/6jMakINEbmRK8i7cFTz/bXUFUpXGY
mT4XrG65DZRHoq5X1Qbi3LSmI0usSt25fDbQKqk8Sjy2inG8bzvaGYExVdQaBd342YthXWgbpBvO
xVzF0g1wsTQ0Mh4y+0ejOFaxzRN3uirmqsoJN3bZxT6uN9fL/eN2VrTHBX2GFnxSEbtTEpdFXRqH
zgx73HAbyMndKLYfj3JSJf56aACwlN5w7vDxPmm0mYVrRkZdWQc1o0QwRrygbXLmD447fgakvzMU
5zET+JqTNPqnk1M7dM3RnmJpHcIR2IN8AUGjsnUcqntM7//+fdEf0nH1x1QFOu1azP92FBvqQaur
NLcOnJ51P+mxSVLmhsXCRCfwtx/hv5Pz6UPD4D1FjWYVLHcuO+vg6HhEjMakBpmJOoPlJfqk+frO
EQSxKO13pjkt71MGXVWLRsdj3zjAFE8fFsx19lqsKwh9FRltlVUp8PG9nTQK1ulh6itpECEe/566
OLINpjZcaPMwZfNXiqdNl7YPRBCet13yc5w4k7lz/JmM6f1BMW9ZDT9gUJ30XMbGdTJoeeYhVJ3o
rF7aYRN1wt0kaAI2vVSobWMV77U+ND7jNL3z0ZlMUjoiaPNgv530Td1Fa8mJrcwDiYTkWnZts8tM
e/nk0/7zS1i7lzhUwvGmDfOHn/eg4KpSkIhUhGu1Y9fq09qNIQ/T/ez7/vOGUKpwWKUkgFzHS3z7
HSC/KVJijydIjRyaDJSvW6cbHj+eJe/cD+6K9GJt/M1ox+lvB5kXAt701ugOXVohiapcnS5m5V61
nag/oUKeAuHMSGSEALTQGADZGPLtWCFZOtVcOf1hSLroGMpSOxYERn9ryk45Tq0yXZOTYvu6PZQb
x5XuPjNc8p/ztD90k9Xtgf7Mv/2R8GwdKLxQOpBWnraKJfy3QZvD5pBbxHHkQtG+FpbSX1RmphP+
ZxP7aHXZWZY65t+eSCBS9PkJQOACxCmALLVCim6uhgOF5eQtc90fKZKw1VjUavfxO/5zIsHZZZBf
6CI01JMFtSpKM9Wc3jiok07dD0UBnZn8bC091Urzeg160yZLKSg8INDJB9i6XZhWNd++m0GMkbKK
fctSOo/26LSlzaUfaNg7mAfY+rPVDOHGDbsGa96+PKpun/qjhiqLg7vmJVOkBJE5xg/TKPByJAx4
a4o23C2VVnlkJde+YpnKRlORKv7994K7sw61nbYuvI2Tu6AZHUeqiI1D21jqQ6X1HEW7BNFCsapO
P34x64T/rU5YKfQrgYm1GfAXEebJx6eJGnX/NNTQMK3SNx2p3dVtR/0Oyr0zSCIuvSgbx0/ckU+m
Az1HGCng6QDqyCWsU57YhODOLBQ32bP32ZseNNw33fAzw+J3RvmlEGD5AnPFFfLtx26b0TSluk30
azFqcJ45Ve0hh+jFJ8/wtP34a9rBJkRDSN4GLdSTMmiss9Z2E1McIoj68c6sQ7X1l0bo3THUBxLE
4n5V1Nph5oWCZB3BGUfzjYW0Ua+whz7xZ5qTNFjZnn+CEGH2+fFbPnkS6wXSqF/xQprZHG5P3vIk
nSRZaB0cjB47wUrgH1rMRrH/+6M4qyiPtwrB8pT3XeV0KZ11+0ujVhK5HArEtv1nHMM/78XESACZ
4SptXJkpb98qrrFOA0lYHJrB+QaDAIS3KAREkI9v5s9didIPvTusYTq3cFDeDrM0rjZYixSHMmnV
e84vGFNWZrwnr1PffDzUe3cEeMw/JCDANjlZHA1lTUSE5HaAHzAcTDLot5CVPrPue++GTOjCSE8R
QDu/1s7fatqmGohAywednOHcvCR2cro2Z3xCIC31n1A81mfz26LCdIPTRd0MaQ84g+HePrsu1vNx
dkMNhs4YOUHjrDHjk5j2hhERvVuFc0X/qKrxKWyL7pO5/s59IlBhrsOfpwo7rd3h6XR6VHLywbGg
Pi8GzOWQ9c9Hq8c06+MX995QKxmbIyNNjz8KajVtDYQuBve50E4TWkPWXGTQ7kxL7e/PkdUGnNHW
HwCXbx+pXetjs1RSP0BBTwhFbSRexvK/MEdws0WGz9eFrdrpupyFtSHCyRAHWfTZlpsL/WlQB3zl
8fz++Nm9M+kZCnNvig8oBqdYr670jt1Trh1mvaB9aTtYrJbhtP14lHfeELsLbFm6lKBb4uSxGbms
GrfImPRoHC7pRi2kDFX9LWv5Z3jhyU66TnqG+pXasILLp6erInKnuE07/dBbhDPHNIwJhVPNURwm
K5d7Etamh5ioRfWTSfjuuNguwOvkvUEKfjsz1GxJQYYa/VBU0VNDd9wjlW7nTu4Pw5gbTx2c+//C
M10tudZ1kRPWyYCTafQu2Ws6m4kLkOXGwFRw2YlQSf/+SMzG9Sy1znssQN/e2jD2WZtksUC622s3
teliPEKu8hVdwb9Jz3I57KNWBUGEMmS75i/192+roz2GDqwUdkh9lBOk4qW9aN3lP4Lg3ggFf1fr
/fGu1lEg+vJtMQ4MrLc35DRK3c0Zk57UnYmAjbmurjubKCzTKMhZzQA7TE7jUfb08Ss7VSFQa/ER
0HxfD/8cidWTJ6npmZ2jji8P3TDY+L7DGb93zGJ4UIyK0NLUbB3arYOW7DvVlFaQq3hbnTnRIGlc
Fg26gY8vaJ0jb3YIGhAIClHKcOygc3TyXZYscqq79AXJS9nil0Rs34+TUD9hC6yP83QUSCtIQWGJ
gGGur+O3l6pMoWnJeSzxdycLVqG1uZ+nMtxqMnnIkkn9ZLF556bYBtCkrrl0rAUnVZYzE6hrGkt+
6LoIhWQl+m1Wh5/Zpv4xh6BoUsjBSDBoAwjx9lV+/BrwRfpjr6bdSSWFteXKvWLffPuMHCvXkrAP
o30NY/BLG+agJJGq9q/9kNavNNOJoq5dC0kjSEnbebnhDq2fAwhct3JUvo5UNg8jatCf5mRpZGIn
U9rg+j1O4Yatym53kVDMoCoKnCCiwtDwvjAHcKAq0nr8fBZVXLQzafeEORftrTsAVPn1mEWFv4Qq
rmZqXVRHUVqoxKrKoLWPNR2JxlkcNfzxCVU/HoQpPXhXRrm6k1ZZkvu71HpIrMs0f59sTLv8uFUS
dVMWfVj7DXmPAJWgj9+rrppDHBmWUGxczRiwtcsjWA+uEmovJn5K6QZji+qLzJC2+EkCxE9mZya+
lt24G+J4Vr2iEZ2zjTMHf4dxnM3bCgJm5iOs6rC+SFUTPoKmZFhV4H82JmKZbydYHnAxHYeMln7O
ZOrpvQTAGGxjuENU60R4HNiY6sE4zIU/Qzk8LAYdix0RqNFt0UNZCCj0osvJistsk40ttZQOiPGc
E1jnpYPDL/fIYWTaEqcXZiHCxo7GtL+kc323aKiFvSiucE8FtreBqPtaXNS2gre8Brev9tSkqe7a
tkDCo5DU8LhEZXdjRophbxRCRCFAy5nE6sqwqpdSGstNFGIGhx9q3BMDaE/gJo1Z4G5LxwV6BeAj
vfFlXrLQ6wZi3ZVIGweSeA3X70yZ+QSnTnizL7EMkp6LDhxK/Ibjkmk/udIm3mBA5TNhp5EPGO03
cAkCSovsXElnzAWrKrTvJlvRH0Tl0KJJ265/JCFjTjZON+pPqZFkr2EH0yFoY1N+k8aUWYD7ydjy
jEKLCTrYyqp4KLnaAbExY7NiJiQhd/YBGZum8Fij9IscFo2MiJETHiQ1x9hA9RiuOKl0zEmLKe1X
XUL1iSi4fCFnHYPERI0TXgInvT3uFM6zKZb+LNIhggST6BdspTlOub4eucZIigmp196YaX2+sxon
m7y0ImAATFiRtCVclZjcyahnTESTRv/BMXqKNw2oc8sfIrvSj2dt0IDwqvrYhQtJ3TNZbmeTaErd
LzXhfHeWtr7pXJCYcsjikWbGlJo0PNApb9oZ+nlQiCJ6VKW7nBO2C/YRKbK7ma2ofoRPAItxzGLI
GrLvJ66omDBilIs2v9rJ4kZnc1W2Bti5TA+AYgOePXSGgNUGMbk+hh0SBwzVfCYD0wF01NXxp1ZG
Oa5THeAcKHKEU0RO/C+sPHasr4rrLj/0JKxfijZubmI9GR5y9nH8GpWkeErLtLuYamTPnhvXJJlI
MmkfXTThVhANEI78TCF3G8fVKHm1UymNXWmouX6Gp/jyKLNIicGWDEgm5VTAhJCd6zznuHHmG2up
nINVAhPvF+yvn2NCh4kfqKcy9QTtmWsSIaeXsRBA/bCK6uc+7ejiRaOReoYW15dlYS7pxhCNejVj
2hJtAEWXOzOu8ZRVdeCkjTY2WuYRN128tGgbIt82lbTamaMEdy46SEJ+ZdF2hBjW5J7ajJHpKS38
JNJaHLSKpbQaERhdbnPl4dyRnDngiYihU1sBJfZxoXskptnAfcg9J34+O1c6M7ph/TTbxgdA6Rao
KcZ8NRdauReL22WrRD0zgwmN7A3grhYh4KtjE19o7udM2rHzrJcqewHwHO2E2XByLNLVjJmim7Wd
bwbZ1/mGZPLy4I4zCXGpktbavrQM7mJZ6uhFCgTWnhGiyvU1k5rDp1tfV76TRwiqdVHoX/Sq5i8P
O9O5Md3SYAnvG7lmloR831FUEDgtapZqs56i7zjBq8+jk1a6t7ixvCBg1ST0TlHWd6OM88pjM1oR
1It0J79s2zoEhE2IV6lgcOpfZJW2rF7GYj3WIwSFPbBMrXquOliPisOn4bn0kMCfF6f42bRZOG1M
trQIllBjxtt50WAmgGQXTw7yrbM6x6w2wBmXYoBw9LTFstFaSLPQqqzYN2VTPme6HTP1MF14Ksci
w4G0b6EUJprbmTs7zzTTg92xXCbWbH+fh6aMd8OkGZhNu30cDOYCMhkBe1tekSjt9wbKCXGerWni
Qmoq3xKkg7E3SdPaWxKymD+PSfLakTrOQtNHsggMNa3tPcwc+Tr1cf11apfCxG1YSQDxMFEQxBWW
QKFpmjWKP6ukMMMo4CY6CGsyoHGpkVJf68pwNtiTycYRDW11n9WRpe/ptwolMColH4J25gJ9HaOx
zDeKprF3yjQg9YUTskC8c4z6ir5ZpqHCt4j2khiIqoc1VSWLfQLiU/3A6QfLacuuHeGTvN2r99ao
xcOeKMc0DVJDOi+TBpvXi8mOD8moFQStD52iPCZ50oqdmg3YHWDOmdK1dfBHZy6V4W1sQl+Yp85+
NYZieg1NKaH0kDSAPVNmtwTGAAqH3gJph2AT3heRVzALH2lq6Dd6ZU9fuYj5K8KJ+TY16vQnhAL3
dRgzJloHUH+G5yUXopROuemtibSiPoueFAgTP7XRIWm2a1dMeYxjxQ6UKQlfx7BNH9JSmDewF52b
pZ8k1U1SqphKVsa4t/sGmgVtSDoNboO3RbA66ANoRYIYQhiXkO06pVEdslpM8a0u+jm+wMW7uWOV
Uu1NOVg9vKQKoHZDpkyXBu3QLy/4v/XtDr70UKL8bwrXy9sCNk5opHW46y0iQfxkjKp+q9VuYe2M
OdUv+YTDkRRuLUk2gL7zC97cVrQbNeQn/oKu5kHtZII9hrOQWJgYdnVdm1n8LQklV5lpIoSoR5BZ
41UALz1y4TEmSovN/4viQgMMnInGm9WnbuFPkjBjlBtQeIhc67PbpM3Hc9In++emgwzIbcxu7I15
w/Ns4jaffOFOE67GuROq7PMY446jvgg/HIs2oQ5cvxaAPErFgjYxCYBxi5+Uk7Xypq7NAXoJPqrX
DnM/IvgV4wAS9cj94jgNxyygJMQrTu+FOwSz3SdMo3Zl9azsm7tuHFNkRBaxHx4sovhnz5FBPVC6
jmdOHdXT3hnaZ3WSz3FiyNijSOHs1xMytmspOO/b3MLJNjQh7ayZ8OVlKmK4iUwz+6I2DclDSvTY
Dui9qX1gOJ1V+whJRegv2hRf4hUhaCD2/SK5HrvqfUOvw/EL2sfom9pk6sWiJuWPQVGGS4Wy9UUj
3VXbDxPWEkFWQhHyy0ybMPWfF5KfLT5bYt81hbca53nWBCLBSnjfZjrXbruV8WKFi34v4Yo329qo
hmOSzNblwD43b+yldi6nsNfgMabJLD3Yrh31PUydcNvHUZ/DAUncr4tGqvyxSUvelnDYQYOhV/Bc
pw+ljWfugo9s0Ogti+yoRMrLLEfpuzZNX7PMM3GsOfgOQZ0U1figWHK5E73sYGgYOsFbkbYYDsah
FkVH2tnoJWWLkXUrdN4hPlntVayK4TkkhRnT1sptwXeWrrowOoLKfWOobcvvahOyZk8QYelPdUOt
1yVJBRczMZJ6U2XJ4kDxcKP9pIXJOdRFHeJfDGvZz201eU5NXXkyIFRR8lLXMStJF9Pu+sK1/WzW
z5Sse6rFuK+TGWMGIo49WU2BnBWmexS2nmk315W5bE3D2VjQ7edO2c4onB7CWqA7X/o5wuCkbtiT
62z8jijlonHH/intm2YTwa2lCORnWevemVQCV4ma6E9QVElJWyS477ZPSudGgaDklbV0LnEKMDfN
0G5SuwyWtLsRI1sgRFQTqtSQaBu6FTDWkvpYjfZdbGRWgG3+dnQxBc9DvjkfJjiHKMU8h/hznBpc
84sOInCYXwobpXMTkmlmQso1oIb72hi7XmgbV3pbQwJNreGbFurLxiaM5T5XIpsjmz0ei7hRrxP8
ba+13iaL3NHj4+yWx8Tu2o0SG/Z1r/Q92YWi9OImdx8dAz5UFd4LGgFBXIfLueuG6e1MAnug1t/x
5Y67abwZdesygQRWL/F+YH1c9eZgoLigqN9HlkRT9lfjkn4PdUih44CdQE/YhKX4dt1sICJ6TmQd
8Bbd9/l4ZdtLgOHerSov4JAGSSJ/SE6JaXpQtb5GzTneZ5i5DktWQYgaCFK37xvKREXHpi7F/xSb
hJH+uJwLPxLCg6lBSzlIrPjrQiQ6ITicVEjbUjK5VeA1eBw/gmhaNll0TkquG3QiLjbAo8Sku2hU
K14BvdGBWmDqrh17oiupSXs7k98lliI9U0TebjqterFnjhYK4NG5jf/NIzs+XwKEbHx1taTi3Gxp
0bwzsylYLAvzp7DbF9ESGOxpJLayCdTZdZJWPxqRbpywJ/Fu6IzruDbP82h+ibOc3AyFGDgLadfO
7erb3JHxvVrF+tnQt+qPvsaNHZKcE1hL1PkpQYXFpJWb2HY63xzNGwupU5ArqEuS7DayhHLWJFXh
i1w8aRSsfgQz26vKsvE4BFwgLm+v1Lpxn227/C5o5gWalZmbhTO5bzbZBd6RO4d9luD6Zfb6Jv62
ep2eyXrK/dxp9pZa3ukiuZ1ZGSArjt6EgzpWQj9mPb4X9Zdcq1+cftl2QjtWjgqlswvcGXP52LmF
3rnLVPmgOksIjQ8dxGBximFVcDH4CCrFJdiCX6rgBVReNzvf0kg8kTvyLcrEo6DricfwmvxtRRJf
gJ7zI6TMh3lCjgcwbObVg27IZ7ut5KtMthlLr26l7F9pGGQjDv5LVtwALEJ9L79KpZovoWtPd0YR
2Wdaahae1Wo+3+8utWxa04T9DGZ7aLSKMi5vZy8cqvpWlNCSdTvvjpVd7FmgYSBkqbr4pjQUDozO
K0c61hdTD7Aoxog/6bYmhY9nVLiKd9W2jLpvSexW/kqaMzk5hudUyuWLEVvuyxA6yR1fPmlHKmxV
VH9fQ47g28kVF5mQd6mO8ZFCtO1laJVryuySqplPc3QTJ5D/KfPPJsW+nHTDF1AJJ7v8Vhgt2RhR
XpPN6SzXbGtbkTuXRjzuG0r6HtJe3MrJM4tCP9jRVAeuM2k/J3eJidN0UbzU22gcr5grP+aSPBv6
ILVyX8mMyr8xHnBivpJKaMOdqiaVi6vOjOkwJUbIbqkCMPRabx01UYqja3xjni8BtHlR+IgNB3Zq
2jioJ27qLMlTjwRbkt3cTjvqdWu5QRUnrh86AnJUjRVCmMt5CNxc9Ds3K6UAg0nqaavj4prkTWGz
02guFbDa0W9R6Tn4RtbTHZMDJdSWrTY72BjjWX5dK6p6cELWYKyuouTWVacsv1DbRFfujKxBJeZB
hbXUJ5a11va1xhbKoclIYbmKsrp7LKHi8kCnqrUuaRcmynbMC729n4uopD+yVPWhp4ORbRAMoSgu
Q9j/O+A5CReX/1GiIrWj8bkBPEFW0KpMzMw14VgXVYWJXBVmTvEw8iaaH8KpZsEGi5+o0Y/xD0Ov
ZmXLH2chp10Wbjl/5ficpxAzNlHSwht3imGEo9lPY7RrI1EV2zRtylfksRg8wpPS93B5NLoocOxf
i9Fiy+s6bBx2Q1F1X3Ts8X+4hYgfRZH0tpfUw0j3he7010WO9i3bAHqJcTDK7/RVdIFF/jKRlkl7
/75TIe6TgVLL4ZwHVbFfYLpq+IZhFtdjJHhn0KqM+ZDpyKsCtS8TeUUzNMxY29LmLoqcDl+TKNpw
8h+zg966PefbusSAbKJdOviYyKXjVmfteQ7ttuavXiYFcYc2ETpgVG11p495fNlbOP5LtWIRy5Pp
sqadsXXVqn7SETJVe2NE7LCNWgV6OKx++vpKR53pDQtfoC/MeTlrIvhQtHaXYbwu+yh+homNomSO
1ZRTpqNFLTt+3FLs9n3xpLSSqn0x1m9gXpzqK+/Rwj+5611kByIeYMguov5hN6Eq0Cc5dsqryalh
3TpTaSe3CrxYwAbaTsx/dslU66svbAnZqz3HcIYborLcjZbp6cViY/JHxHwm2ldjaiwaZ6ZQ/EhH
woJSrp+esy6NNC+dM1opEvN/AlJDwpiSpqh69q/CZQd3m/A+a7LxSZuLMAz0wdJfcoM2hZ+EYq79
uczGPMgKfHX3sdo5IxqdLL1tF/tC0nL9nvTF2F8JoiWOBKqFE/ukM7NytXZKnzqmlcrqF8c0pEOh
vHaExj+JdBbnWiQmZaNOKvWZ06SVtmmq0GrRQ1jLbZzPyt3QxG7u96NR0WHXMA3xKjvWHq1+se/c
sKiLra5lw00Wwn328kRrn/TIqh6qZsnvzNCKO48+PcWZ6GS15gUtK6syzJBYqCi4duRGjdknsMqf
OIdjQJRehXY6uMopdIufkdnWadgdjEkJsVYt+qvFsNpPRvkTs+JUBE8PrwQkisSLvAU6/kcWz6Sl
q416mJVKG3aU7nj8JuXXBuoCqbephomtFe71yhV3cP2y40gnbisKM/wE1/kDRIYLDHtIgKHBXANH
ewuRJIVTUhlnUHSbKLW8IZloGhZKNZ4vZvSZjfOfmBWW7at3MFRIV3dOYeQpyrQ0xX3vUNHO23Uc
4x5GtpDNbJl8+ZVp3X8CAa3S7bcgGW+TlwlnbjX2POXLaj3zi+Nsf3BSN2yftdawvmOYB/2tqLKO
NmSvkdGXx8ZMY3hIzHHn8uV4ssQucffxtfwxscCz8Ohb+Wi4awK4vn3QfT0Odk0A4kEfjIphpnZX
6sVnTt7vjEJeDR1h8lwcgLT1DfyGCmoNuTWzSX58NbfDzi3S7NwtgKU+vpc/YDr4PFCgOOJhX2Vh
xfF2lJEIKZHE4XIIa0u7tDn27WtLDA8WdCKOW7LfCpKt/I8HfWemokSEsItNIL45p8YXELtwXS/s
5dDGxE0TyYFcUcPwA+rI8slH8d5ThIdFoiJMkZW79Pb+0lhpGtE7y2HS8+VV6ypxKR2j/WRGvPcU
MXvF4I1Pb+WVvR3FCWmWNYu6HCwjFVdoKokwzgZCa/quKbe54CipkiL5yWP8RUd9801wQ6uDCHw+
UscAj98Oa0b13CiNtRxArCKMFMOZCtPqUv2FbuzICQoTjH6Fs6YHU4zz40zX1FqPRW5K66wVE5DE
uJbRamqc641UaObWKhhlq62yq49f+jvPCAINZAwcITkunLIkJsduVHca4YOPdLyMNT+B+OCgWRRy
oeIJAmcFBfbjMf9YpQC5V1c0uKO8fvVU+BFnKAFLUOFDBMLWEhQY5CIBl4uSrwXw78eDvXeDFEqr
dTMrlOWcTLXaqceYiks9FGLG4K6UA45stRJ3m9GO1NsC5d39Msfa94+HfedjgsSPfSUqaGwATlmd
keFOqIltOnddlp6FJuyJIud0UBKa9MnjfGcoiC44zmHcs1Ib1yfw25JkzRmkzVqfDoZbNJvaHdBF
C2n3h7wo0k+4IO+NxTdLHBMCb/gu66//NpaDFbmD0Hc5uJ1RPenmDJAqaCZ5WTa7n/B835kmGADj
8wPBH6Ol04xOavjIaM2eRbC0LMlBO8M/18nTo+R1OhRxtPE+fmnvLEtIqPFlZENbrWVPlt2WbXpS
1xUwDUvygAzyGUFzxe3Ho7y3QGCXBZVSZ+WDX3LCDh2UEpq5xo0RkNs8L8zeK1RSQO1dVOqPijWo
F3mMTBhGbHHjspmeAe5a36ccFqKni3g6D8N42vRxCJmClqHcgTvPn7zp954FvndU/6hwoL+cXGQb
F2XVGMpyMCCmBe1CYmbXd/0nc/e9UVZjXR7CSpM9tYYZ5exOQ+POh3Bx9F0eg5LUmvyMW/zerCUb
lEWH28EU7oTLHeVaFw5hsxxmm3haPTfG7Qwiw7Efcsmvl/v/t6H+akz3gaH+v2Cm/7/+2z//9Z//
8s9/48f/+ef/xkq/6OJuPrz8z//OxvqXs77+D8xMfxn9wBX7xXseX9uO36Rp/9Aw7VqpWQAWv+zz
/8NZX7P/AX+ONCD8Zdk4Kd7+01lfM/+xqqEg4LOIGsQ8OX/HWP8XDe+vjRnpqAHHkXL1ZAtQQhmX
Kd/K0WySywTvKT3Mj2mnXqalESyTfRiE8jW1i8uJfVlvROS5ZB6iKN5rodV7KKGfiyn0lUrsf3uO
1/8+9O+MPnP9iN67ohNHpMnsdBTlc3tMKvXoKLVk162ABdy8gDfXb7EUcLywweFBzN25g6jeq3GN
wHW8f6kT/UvtdLo/GcsRtsZ3wyYaWlMcQr5a3QRnsfOtVhCI6Xb2NutmQIcFioJVJrc6np23mgHI
H+bqMevjJ0Msx2Up75c8ueTKv8xLKz3EhOO+AM7a541C09Mpuw3NANzQjOXVdMKDzMsATcC1Wpb3
IAT3RI5f2nlqexHee95oJl8FwKRfK9rz2KhftH6yiLhV72azlF458J++s64WMKOPH+gvDuQ7D/T0
4EMFiVKnnoajm5DzOtSO39Mh8GXkxBt31DyOeaT+RkEfa14ckkJdJU9lYR9KmRqeMclgaDkumCON
17Dc59J6BZn38uFbb2uc1qbrLjGVAERPbp1izA8jmH/Q6diruIk+bJqZ2NVxGXrw5Cnz8YLIvMyw
7m2t0Dw4k8CC9uHjW/3FcnzvVtc59dsWbE2dOqSKOxzncLzOyGZsiuQGJscFD3nfDaTqDsaQ+ZEZ
2o+hYP5SdD4ZcZZshgWbS7Or96OVbONK3iUj7piu/tw7HdqkFmKcLbOvotRJHK5EcRPN8rqX9Wey
oV8V8HuXflKppKU7AOer9bEJJcGq4y43jzHgHO27gFKAcIjw1mm2qcSQxXazp8FSv1hp57t5FKTN
GFR2m/lZyvTV6hq/ByYtuL927uKX7NrlrZzGu4+f8sle/Z9rxqlDcwQfmkSFqDn2pC5ocbFGI27S
gY7F0ON+Df7amEwfp7zPRHK3NJwlSFJW0SRZflNW5zmfCm3fzw74b3eyvy7npO7Cn2QgXTRvjo7o
vZ5WkdnzZX0WQnOiY//rr1+36d/mFPRzC3udBjdW7DXqrKaNPI9gEngsmIPuwi0sOj9SAQlQz+yK
XwHmER32TM/vZI6VR6JGV6HszvoW7pvM0p0waVrZWfyEGcGdprf7MrFfP343byv7vy725Hxl06Kd
ZoCa41RkgSFf3bzhtFp4Jkm8ROJ9sqScOI7+NcxJMYj3RxtDSKyPWjkedKv0rDrn+cjdABBjaGVg
NxWBB53nmp+lpfwKR3/vAznZqcJCtsWUFfVxdBeYn85ZkkKtdo0ow2TF+gnJNQzgEygPqezh6iX7
xDK3k64sgdJ0mDrEXeKBzHZeJtWvSQ2E0zbDD7ccWcsceExwvD9zXvzlF/7etZ7sYZY5K1Y4O9Wx
GwdCj7GR0kFr2Kf6BeAIIlaMx7gl3Qddb7eRuUy+Y+SPjU671ZEmmcut3Mxq9zXvlSCU8rLTxiB3
w2BEWZ1G2GVM8XMd67fgmYtHzaEG0Cg3ba5+Iuv9f6xGNFveTvrFaWtOGKI+LnGLwZdRBC3tIl1Y
9+qiP5okatd6v8v/L2dfthw5jmT7L/M8bCMJEgDNZl4iglpC+5JSZb7QlBtBguAKrl8yb2Njds3u
J/Xv3EN1TbeEVGTcgnW/VGUlBDnhDof78XMCuR3SdgdJrhOQOm36EPKCUXc1A2CE8uYdhKE2EBi/
Hyv3QnUMQL/8LFEYpCApMGC/P/Gv8OxfbY2R2/dbLUunmFUSNfu8c4Kt0/v8EiAD0LHIbIBGzELj
dEaGIqZ+3gwjECmpJ+8rWrs3oQfIhyo4aEMGNwNNB+i4lF9vwkRjJDRRZB2r785Al/PJGfMnIOs+
gVzoSwRiEuASi9O+y17czgOpLcnINptc6Kmy+YIrMFGB/+CRlMeeBN7qvx/9ksbtkDRSc/Bc1PsV
y0jL7ILSZK8oQFGgzwL4+lq2f+BzXYQLOQlafQG2uJOyKJ0jDv86YPbRzzdKeyX4mXvQgNV7WRXu
tlhmYKoVkh4K4pPbGikFWp3ALJXKA23X+FWS4FuNkQzAwRiq7xFpT/HoA4ML3sTFHMJt+++TwqAG
+i3oUHZ5ug2UB5KVGvjjDfqHalcv+q6uZXA2pVumoGlRtxeqGC6CdSwY7dZxVwoexujERycQX77k
mJI5BZT3DMK5L5Cb4EjNBrREFEC/noNsynWXTwsvzgmqSBtcShgZbdx7zPeMgIK0X0I0yEHRlGB2
D+Bx0DNfD6X+JAv2LIj8PCCIQ9ijulQpOatFGk/jCsoRwZGX5etQ+kcGNi4x5nYjkDZ+v3cnJLRd
2jx2Q4CJUtRrNz1BEQGTjPqEtEBgOL0mm2Is/ZgiKO5wE8sTCPmBgFcGL9AIRHoOOP+JSMDVB2aw
fTtOmHOekAj/3uOMCYf/jf7gsnvvcUOlwWJD+mGfBOK6Ha5A8Yn24G1AQB8F2ddN0If7cGT+bmJo
yyAvQJ8LOE9w40RIGLq0OJ2Aa63E8jMv2xs5fV7S4oo5/LSBmETNm7N6AlQDmLWOBWftQk6LIMXv
Ct5NoFILSXdtg8ma6kvC0ewnPhinWHuPfvsF6ApP6aC2cwK2f/+uoJeIvRvHuVTD98lnJyng0pko
4t/b4eA3My7bBGPGmRiHdh8CV4eOQlY8ylKynUYl/NzjLUPXGY/2ClxQ24pyqJQhUDsLlEK9cHlB
nTc9C/KlAZYODG2dC5p50oAM0PMHtSGBCM66GfCTI5tdr+aPDphxZYMs0nNB2af3aJGHAKyDKuo8
o/l8lZQiQa7Mb9CMR3dudUCXoL4dAHWwTaPqEhOp6X1XYvBuI0KR3fIs7x9GxQFGXIL2CuhEADrL
Sq/QJAejJDKPaXckn3mte360bePWn6e0yhzAlPdd6OrdEoBFUmpJz6De5J0Akr3ERNQ6ht7kCLx0
Ne4GBUJNFINQL06bS8w93LMmuan7+QyoKLGtQ+TMgJWJGKqCwXZAF3qTocAGsEuugQFmxQlUndyN
7+cUDUMF9Ilk07bzss99lN5C6CXd+il0B0pHyjPiNz4KpgAbFQJ/0HjA/mTgI9/UGjMq7ZzfhwmS
vjVrTLqi2gnZnQ1z8Rn9rtsM3Dd1AMAAvOi8SdJr7kD9KmGATDDAIOOUuIDg0KA7T2Yp4UdrVu+W
02kH6LSWGkk1q9J4AAXD1i+KMWYjP0ZTciDpxcjVexf3Gkl7PF7rPaTFYC9MoG+6bkQndVTJtB20
TMFt1cgtq/ofU+C3AMfWoJebujqOyn6MKxDExU3lPXtduJcLuRtyckkW0eB1QsKbyR8ug7LcziU5
Jlx24FXySyGrGusyYHld7KXkz2LQX/Q6JxS6I/AzvrgFn9MzBDWflS9upqLTp2BORaSkDpB6JWSC
wAp3CyralznP7n/vcgd3ZGQmBCFXTKxEJaPxshtvziFYmw2+fkhIeSYcOj6FfgT1aGiDx8ILvF2W
l+NZ0Tj7NqgEO0WAAYZpQc3oKk2W7LTtk/SIXx2o+4C17P0H9kEPoTvt1vtUAC/tAvC/CUmXnpIC
kAckUaAJRFucOfRGg2oT2H8NtC8mV2OICAA3VUzBjegr98QZex/1BIAPahzEIzfMgfcF9Ofe785b
yozXvTfsy0Ce+4sHEZN05zr8ivHqnMLVV3gYSDC2yhN3ll8rfP8zla+gMlDM4z7JvFMtk1NXQaAN
VVeoDXIgtt3TLop2TQgWvwlDR3nyqQNriZ8BrVBHmOxcyHLLhT7C3P1KbfRB4DMbdPjo4dh43rQH
MvETgYzbluhh3lRyuk1ygIhlhzoKqJR/gKb1AviscyKqB8xIAlIcLGEMts08Bh7xW5WB7NBp8xfK
nSNNiNcJ6I/29uvF59a9M/X7XlCx1nDSLwly5p/e7EX7dqi6Mz9tPMA+yUmWDRcS1bCi6764YXUJ
DPmwHVD5Pxv4UJ+gYpDtkV2Odxo6njuAAe5D4EAXmn+GwGAC0tU5Lht9RBzo0I3NjUswKRxgAzTv
914zfAoxkRR3mGOZtIOpyVZ99qT+gvEqvQ2gIhwE+oUhPgMxnAjUFMQ1hqeuuiwFh2fPyEm64LzD
CP5WNNmPtERWe+Qkro+sj8xr3Hm0dhbhjGG/9yFJB/xbfuU1EziB3fI7aSBrRqr0BlkZ0DxLcwkc
4qUHEqAN+v7YmcL2EGEfF44Lq0meWYvkrB93Tu3r09f9/aVy/mOl8P//WP/Ot6qe2wz8iK96rv/6
p+dMZvWP79mL+V+9+0tQgf3zB+9e9Mu7f4hfy+l3/Y92vv/R9cU/fkD6o1r/y//fP/yzKP841z/+
89++VX2p19VQ3C7f1evXi+431f7/8/f/i3r///z9v/7+37/8tX8I6DL2NxDkgWwECAhwgUCB6n8F
dCm0cHkAJi6MwaPjCsHcfwroEvY3jB5TkLmiQYCG0ppRd1WvxX/+m0/+tjbd8AJHow9/jj8y9HJ/
p5+7Zua/nCgfbNnvY5uXL8DXLGAQr0Bfty0iASjeUpy8scXtP5Z5W7E/tLgRrCkFebtMsLjnqCfo
ZQFA2/7jqB0c7z+0tBGTdQUNuDxSYQzkX7/BII8DKtTlr6Fj/nzHwCrrT31T2ZOJl41VX0FUjk43
dRBdAIl3TIvr0M6NEDnPYJ/CkD+I8Qbni5rCbeqCZ8rO4EYUE2PeyaRH86Hyg4diki/d2Ft+SyP0
AH7cAAqpKOZLMhdoSsD7wRmuLDduZJVk6JwxAO4oTmoMQ6asOlezS3dWVjGJOUkdsnmokjCGZmy6
HfvwZwMqnK3d4kYqF0Xj2EvcHnEKMZ/topxp15eOndFNNgXmtz2aVkkQR33l3A3a5etMEwhq7fZu
+GeXCjpAzCSMQ9V/TjA3TGvyyW5pwz8rjGV1qsbSTM352j65VMFf05j7p3eaijwAlZbF4uMZUdcp
smAfD7W21T/sNm64Z5L3E+QZMIsDrr7vOZ5nmWpu7ZY2vBOnBIIla8xK5yYGBHs3dsmRpHA16wdh
PDC8E8Bg2vlgOcdsjHY2mojlJs3S9gLh90jh90DYMgXLBBEOWLKyMPYxWMdc5yIdv1uZhZgV5aCN
ltEVIUaz6b4Nh5c6/TMh+au3BDGcE6i1BkwHKYqByh3PMd0hL3rvrwlK/vMYmupJFGT+SQEJ7Hgg
wSVd1BmIimM7kxiOuYxj6Far34MpPgYv2V6CPdVuacMxPUwJuaiB4g3uUL5PmdP9BK9j/slu9fX0
vLk4Ad8Z3DrH6n4yPwd9e41qt6VNDMf0qeoxFpTNseP63xeowWxCxztSZD1wuInhmUKCQ3bq0zke
+TSfhEMd7XwS/DWC6H8dFMM5S15TDCx0U1yE9DaJQmgGNI929jbuTafUC8YRpyAGifynMQy+Zxgw
2FmtbSq8FIB/pn3WTzHmyS7AZXAN1YIjgPMD9jaZ/tRCewc8GDPQWAXZJDq/Lsbou922jYx2Jioa
KmigxCWeJBs+DKch6V/s1jb8ElRToqHZBCy8Crptw6KfjlosbWI4ZteOVV3hIR+37vijdrqnlHyx
2/X6Fd44pQomb4lyWLv11HVf9dcu2KftUojXNuGbtSFwG9RQqpli9KHURYnpkMfer1K7LN+kSqXt
7Piyrqd4JPxbEQYPqoiO3JiHjqDhlC3m22Y59nPs0xlDOgKsxIngdknha5XhjVXAV5MRb6imOOnH
U6/zUSSfdlYfc30rvv2YMpm400f1HBP0MQiHMEki7E63yaUN6YmlaTGLGQ8MHdEszC4FaCss9224
ZZ62oPypW3DWZRJsy8UFtHjsbobXKusba6dgjS74ekokOr67CEgDdB3C1u6Em+SnCa+TLsFJjHk6
+JtegA84zwc713yluX2zdZCuKC4bHJShd86zkvyRotdgd1CM+zJ15BA4EMKJZeACa1VOYovJW7tU
1hy1wBhZ2ThE40qr9R+YcAtBpuAe0bw74Jkm8LCAekUbMISUqkWHt2RkBy00y0vtta78xuBNxVyv
wehiTOf6Xqfij15SO4ObaLrcQ0NTwM4xQTJ773TZ8JwXrV24MtHPDSEStBNqjkVSPoYTvV9EYRes
XMMzp7xiHajC1nteKqjf8B9BaPcpTTxYUILAveuKCR0oslcYVQQa/dHqeJuYekFAfd77copBaw3S
jlo9CrlYrr2ezDeHJJVh7XgZLFLxDFP+2tsWRaXs3vQmLyQywYCHEcg7+5b9zCeQKkAzp7Rc3Ehk
Rw2ighRY95j4AzAYoNtryvnOzuLGjSn8RoyNC4sLT18RzAKGXWaXf7tGGhv1LikEz3EEF+fHNEbf
AnexcRxUV437UlRhh1nmbo6hN+pC58wHlsM51sj7MFRhcfN9CdoqHeL1EEPx815GqKAAZ3ekl3Jo
bcMt2wKAo8zD1QCG8eZkCinwdOqoxsuh1Y1MFjLJbc4THHEt3ChOQfsKpogys7keYBcjl2Uyd0id
N0s8gsbtc+Hp6AXMReO5xUHE6oZ75nTyFFTTp3ipwk8uze+ZtnEfrGzcmaCVgIhcGqKq7OiTbMzI
piUQa7HbtuGbXVs0LvoyS+zXwV05ZztwChx5O6xf7ZfyD/ZtuCYEVgaauSD/cfssrgc3dvX4FUJl
Oy/Ldna7N1wUUGj0FftqiadGnHhheoJhUpsLCAyShovSMIkgEoPdpz7mqZ26/zSiomK17XXq4l0o
n/yUQWEStEh97cSBXKD6Fzo/7BY3XFS67Uxl1S4ANeinvB2/NH9NxOPPkgFMYrhnwqDNOfgEcXws
vhegS8Nb9phqzwHXf9UhfXO7CSjCtPm0TLGrqs+Vn9y64qudPQzHnBcQ/EZLgqst17ddXj6L5a8N
m/3LIIZnFi5UMMsF8apL0Saeoi7cQR3KpiYGaxueSRZSzBgbW+Ilmx8gkPkAOgKbpBBLG57JRMMH
VjvoVdfqDIyED11Q2wUrbnqkqilHRPHjRjvIsBI6xr7tvpnhkyuTXwLR7jluGn/vJu5jNFul4Cv/
93uXFIv2ohbyAHG4DM9ImvdUB3aRxGRWBgKVj6DhwIdU7CFP6ctSMcsoxQyXpBnqbCyjU9yitb8J
KAg9MxF8svIcZlyYQAwEUrq1D4rL6WLi7t0S9TaFe5jbdMqsrTM3wAlUpH50oBEZpz04Wu32bbhl
DuUUcJL4czxX2RXYBc5AW3tvt7ThlFSDxwassXPslf4fWTA9AAh/DBp+IASaytAZJkOlH8J1Jh9C
xBT1R8b7Z7t9G245uB2gefOMx0M2fyvq5TN3oIdhtbYprwOC8qyDsiYEXGd5U6VqgECKerRb23DL
AsIspZ9AaYVBh6JMhrOaiCORar0PP0hPqHFPUi7LpaYL0pO8IF+zAVx1rXeGqTpIVgdbTNFaupFJ
k+K3c+F0FSqdjBSfR7/fFTr5bmcew0MT7YOGa8FxdPHwplPwaaH8D7ul11P65kIGwnuaGaSJYkBo
7uVUbp0qslza8M+U9gMmSFEtTN3+JgXlFcZkLJc2/DMPsrnrMuy6BrnptgoxfkAqm7LYqljy3iKt
Zl0nZA4Z5hykjNBtn87LypmPZMurXT86joaHYoRm4AVrERGdWX8GZK67UknWHTnsB1YPjZtzmjmk
LlI8OEvqfUt1jpmEgb5YnZTXydg3JyVQ4VjrNVOulboD2Xy+gfaiXdwykUBTELGJRmhnos4JyWTZ
DBsXrHV2Gzcuzw6YQ0y9onnHBnblA8yfEmJ3v4WGY5JVs1qUsMlYgOtuAFtJ28lHu20bnjmustB9
JJDQFg8lb16Ujj7brWw4Ju77Llk1pGM9lvxU9WV+kVC9HLHJ+rt/cMJDwzf9YCxdggmHWGcCFASp
KKabVfv5vhOREDurX8Hs2+frKPYQ4lcIeXNRz/zZq/mp3dLGXSRq0iKQQ4Zdz96L0zrX+ezblVVM
Eh1Q5ZdMczRjk8YDv6pbfQNhs11IDI3Aol2qMCmBqrjv6tPc4ydgVT8SVQ58URPDVArI4C0Vbn7e
5dV5CBqjATPjjDqJXVA0mSswO09B/5WjwFzJB+E7n5aZf7f6mr+gmJgEi7oo0bIq+/A8IEMKRk1I
/titboQWsBoHaV2gMl6I7keUhRgEWsAiabe4EVwCEIs7CWgNcevXzSZZyk8pQLd2axvBpcs5mYt5
PYlZdAd9lNMExEuW+zbCy+SkZTVTBEUQAivQxNNvoGE8Rn21bvCD6BKY0SWHtBEPsXGQzIptOuUn
ChoSljs3rn6wr1VeOqPsjqk7zAUCCtRA9dxyccNBhRNpCIrgrJQYv912CsyUYLGwO4gmHqjrPA2y
d3j/6M5nKZQ9VDvcWh2VVwKHN/f+CNrYWTF8Tt8Fs2vU7weZP9ktbZxwWgw+kPhItcBdJbYhhSL1
4gu74jsxjriWBBJTaFnHIJ++wVjJdRtaxitDk+nfISMCtvYS1m5o/hUK9mCODu/sTGKcbyDpeBY1
2HUtktMJH7Pgzrnd0sbp9mSJGXw2TrE3Aw099xdAONgFcJMUiNJhYnnp4WwHywlEDa77PDpy+Rxw
eBMJVCVd1vO5BDu4Q8BjnBHIT/w1hst/FvZMKJDTVgBFZuGMuvIAjavkocO0ipWxX2fw33hNAj1A
iJkii0gAnD2D4pQ45/24tVvcuHYq8GrrOooQBEPntJ6js8ZJY7ulDZds6goczwIhcAym+noYM/+8
aCa7UGJqF4qF5F4AkGvcz2B97RSI78uysvN3Ew2EB4TTCMaR5jfelduWF0nVWhrFcMpJoNvbtAQJ
EMHQMvDzP1lp+Tp5JZZ4c1A4xCBy3eAM1mN4rbPuIgKg4fff8uPBInCrGlcOpOAEBc8OxGuoTBeM
t78SfHpZtIewdvcwgC7tii0TpAAgFQZWuvEKot3Lswj88QIjPV2zCQuo+p0MEwn60wkUylejP3Y3
YAgEu2+r3eQcxXFxN4+uUx2Zhjrg76+jgW/sUWndgep6tTUjz4GfXEB45+z39ji0tOE2fgLhcyDd
hjj3iie/Bfu8hGqE3dqG38yiBn0qUUO8RF/rht7pxfIdaMJ0Rg/9XQ0CunhWXpzN487nuaVBjEyt
AGlUL72pjlkpL+uGoAJM7a52E6TjDFkJ3mRUfkeHqp3fQPxIsmNcP4c+pHGTCQZho6pb6nilyd4G
CS82GJqxGsAB66XhNRieTzHIDKs0rlInS4IZTy79I4naetY+yF9NoI5fJK6XKHzNCQju+6ganrme
txI0ANBaiewajyZgp2NJUwG6WMfLqDM3HhMdXaOA2IZ28dDEAUbgRK2hELjEdEwui3DYp9ExAeTV
Xz6wj4kDBMqjbqAPBvd3uvypdZCyQKOJg+vbB72h3f5N1FEC8aCy85saQxx63g0jNAxACWSFNvTA
rodf7W0Ei/IukGFbx10is03B9GlVZI9WYcZEHs2YvfZ8iZ27vXMqXf+kzBu7uqe7OtubbYML3sum
BqPyS1RAYrPbQwXRru5hwo6Uk2aY3Y8QeIsOepWsXcdEJ8Bq7YxiXM9JGzoVNh4AaMjA3otK9lY5
/jHWgQPBxjWCTZOlFCIXwHSTeXz2MZgrWs+yHW5ijxa5gLMKldV4cVuQx4NCcHEDq+8JTvX333NO
65CXXGJSSfZgkhNZty2m0HJxo0i2isnNui3BEBBCd05ny1UbVlbvFG6y46YsmAawXoUxJNC/dUN5
DiU2q6ycm1zgkDtvwMOAQfTUcTqw1XTjBrzNVoOEHv8FeaRIgUFyrJ75EPiZ831GxiPXxseHkJuw
owrM4izvwciAAc5nQekln6wGZbFrIwnwwHk8BSDsjUXUg0sljX4kYFOwirTcZATOMc0Gyhns2+3T
c6bZ1UDs/JKbuCMImXSSSIxtktZ34gbaHIIpvrMJKdxkGgkghNKroaZxtyz8zM38hzGYj1H0HPiY
JuZILv4EWEaOxev6qR+856UcrDI6bkKOhsbP67EGiGwZs0cw0YMqx67XwU1ujiwDyzHJcE5oqTKQ
KgYnQVjYFce4iTkKFkZ91WF2CzPEy5ZAFtGvaGv3MU3QUbik0C5IGA5h6l7z0oWyqWt3vk0+jBGX
Qxg2YHObUMY6160OgEwVvl2UNane8THdIUix8SkZnlAjf65b+snqgJuwIzGEM4i8fSw9QoaXVe02
a5nVfcxN3BHnRT3NEImLs6q+cOfmomiYpb2N3HyceZ53+YgBduaBZaiVd7rwPas3HDdxR6mcin6o
YBO5OBcZG7pNHbhWz1rQsb+/jQU0VIqpx8YhESZ3LmrXc+VYzYGD6529X5xlKbR8simEQgqENUGL
HKrKqmQDaYv3S+s+pCrNBrDvjNVlsjiQCLQDMHMTdyQcCHFDNhvToPDO0zWgpN5sh33jJvJIQ8G9
EwFMEo7tU9K7p36rrEq0KEO8NwkFa9cckDGMMZ6z6q9upwEUVFZuyYxUlvWuL8cBNuEzgLoqd58G
oeo/7BY3Mtlk7LgoGL5lC6YksPQU7qatj7HYHLjUmOGZ3HPKYZIYuncafqXm6HG0YyJYpXneG9zF
AF6l1EBj1VeneZ7dZpyfWJmEGm7pZMx1gLJeqQIgereBDEaEcdNK7O2WNxwzTUWv8/WIzwG08ia3
iKHqbjWgCLMYrjk5HuuqGXsPnCdfl+BAdyAoZrfx8L3JPQDoM12gYDAnwcskUV4eVGSHoed0PUJv
Xpoh1+4YrUeld8blMctCeuq6kI+z27rpnj7sHDpgaABN1TUJiqvFroHCqeGc3gQ8BpyIxk7b75d5
PEt0bZe3maCjDmoxHXT0aBwU/tXgpzFwaZb2MBzTRZct42vthwW0OvMJNBNBu2n3LjEBR9Xka2iQ
CRpDHvgi6fNH6LLZmcTEG6m0zDymM+T34O8lUs6bXKbd1uqQmIAjbx18TEqkKCwDhV3UpeczlMrt
LB4ajjlUbHL8GhYvKajlVTVlXyFzF9llVybmSFQtwngA0pe6hlIu6PHULXpvieUHNXyzhnaiSF1Y
3cvn8CRBufKml1X41c7shm8m/RCMPRABoAwg/rbjEjrXc2dXNzCBR8k8iakD9xtIWJNvIHntN2pc
LM+LcXXWPvpUWYonG1QgIJfgyhJjheGxV9saVX8tenITuzMFDkMbBQFRBURcLVmeYthXEQIVXzrU
dpmcieJpakhFVRkmTmUirgVEJ7XbWbXeuInfoVDowGWxRoE29LaqhYbtSOdjJLHr0fvAOiaEx/cr
1K5rHMlCID2USVNs+2kJ7DKAwHDWusTi2gO9pGwhbaDp41Syz1anPTAuUalSNrchzEIGGlwLquon
LUfxYLe64ak5xqyiQuJIEh5+HsrltC47q3otdH7eX9C5UyBpKUETBn7taltkPrLFGuKvdhs3rlE2
1SzFOacxhmenbaIlBFvoYmlzw1Hbqhj0hJnwuE96CC/7EyCwfBF20dEkInLaEiJEDsorIofONtdn
NLRDZHET0ViMmTO+0pyGa1XFAycvOvueXccDMn7vv+g4pW0X1aipUhqAWRhc/5g1TOw+qAk+Cool
kWWKRDRKAygZ+95LUdn1EbmJPsonKhY64U2ezMOFB242aPPZJefEcE/hhP2fRyVSJ9NAfrrDcG91
xE3sUTFF0I32sWtJE3XCoLBbcjA32y1ueGeTknoIC4KnrYaqWwYophdUP3+/9oGbyCQjCp1ZKUCa
waE0CfFUL2VyidspO6mGwYqfBGqChodO0PqlvIRtugDD875keh+1urXLGk0kEoeAZFaWLizfJ9cS
tG8T5Xb5hYlEEo30ibNgaUj6Ye6Nf83VYAXH5CYQyWOAwWUMNgk792pAoY8ltbRLXUwkkhvUsuwZ
uhJON8v9CEntExD0WvGfeNw3rk8BJg5I0cAohcOfphKFkMhlVgQ/WNzw0DINVYjRHTRUirk4r3yg
SPGW6eyOiolGivIkUP4aWqKMvKRybDHC6DeWixtOOgaCV5nG4lD93mWaXHB5DFp2wEdNYiJo96Yp
qFmDOJWEsE0Z+N23qXTAs0u09iyDuolLgjhJk0CiPIjHNM8v29IZthDKsiKIwZc1HqVVlYPR38eh
nMg8b/uBjrvUD49kugcMZMITKsakq1oEyNEZyvtZfGNQay06GhxZ/0BCamIUClajLJ+sm0/7B1o3
59C1tktfTPRTECSOSoe1tliDvr5q/POcR53dxWFyFbWpl8zaS8NY1+VVVC1ngvC7398bh0xieCrg
0qqeKPadlRAs6RrdbFAHtKudmwiopgLUcS5Ry00AWItV6e5LZ7EDhfFXbZs3xajca7QeK3zMvqqu
tFfe0CKyG/X8ReAaGr5QDg0c0MFF2TUN0jNmRTTncZOnaCm6xdXuGtR5cN+H6oqXTFoeE8M3fS/l
XRCgTDyJmm3yvnmeZuhSWR0UE/80QUYao/owyTDOD0KL8wiipZZrG0luGDh1MzvYeDctqxbjg1NJ
u/NtIoY8D4qD4YhoyEp/xcYuJw5oBO1uaBMwRAII5gzQn405B+kUdZ24r7vF0iiGZ3qimXhS4qS0
ibgbVH9TC++T3bc0XqB4OQdV2MIvAUa4n123i3MM2+x+v/iBIG5ihqRUgCMAsIIisf+c+GKDWbhT
1S529/OvwsGBGNoWBKFU6BmcC6W+r8ko7VJFEzOkm2aoE40vqiFJsRvSCIAt4Su7couJGnKoW0p3
NY2SzX1IyDl17RoWzAQNOWU3NhBeRfos62STi/A2HSJudRSZyVgUpUigsxGvZ4jG7POyeILyilWn
/BdFbWcCZllG+Jy9gqJdtoz1doKI5++P4seXGyRZ3j+eS4hztl6LXK4enV2jqwsIxFh9SmZChqhT
4TXHkKqQaik3pIMCah7OP+z2bfhnAdkeN4Jed+xH8ipt/igD8mC3spHdSuoOS76+4Ximd6wKF8Ac
RztEPDMxQy4nDpSh4Ty151yp8mkK6ke7bRtPT8RYlzJGsHJEv+Yt+zEu7Kvd0salOXhFMLYgJI0x
5hVtCISQ4sGOosxjJmCogIQoSatgzcXZPbpQJ13W2s28MRMx1A8DFVXnIxBCiBbYHulvAO61c0sT
MySgbD/RHlZJQ3cblPqm7KlVAGcmYkj7WZv6sxdAlQXaVFK3d92krSpDmCd87/CuEC3hBPaGOidU
s2qymUl1TIbzQDQxIUMB7yWkRdabRzbtXS5J8chnndgub7imM0hIp9ewS66g/ij9KxXZFeKZiRlq
h7RXHrAPiCdz5W0cSBpc8BGwQbv7wcQNdRFkm4rADWIIDV8HndhFgtvFWZOvyGuDRXLSoiXXO9Wm
WsQ3QeYnK9c3YUNLGKGfSmBxiHhdDy51L7hXUbujaOKGhsZzI3fCxnvKrqEI9ADy8dhu3wY4IVyF
/9oewGYIpw3uBvKJ/XnOpvzY+NGBg25Ch0I6pyFNAP1i3fAE3WGBDrSyPCsmeGihgE4rATTilPC4
Iel1MtrRtjETOgTiV6cMGvSG62bw97RP3K0XqGOKwR/ntbht3scW7UAee6xb4AR9EUCLvCY/Uj+r
sk2khbD8sv77nyH6FoRO0ATBPP0IHXo2bgaHVVu7Y2Ncoq6YF7w1gYJwiya4qhxwEmNgxm7ck5kw
oorP4BnpYR6Uzy5mSb5GjSrtdm7iiDqP5lnWoQPahC3fupKft3k17KzMYiKJXPQ/VVQguZ07uhtE
km8DSY+Jbx1wJZPEKIScBhfuOuEgvaze5F2Geao+He2io4kkUl03qMZvIPnQZyduqh6WxW4UCWpS
749iPXjOCDYdtBITLjdppqpNMtvxq+KF/H5xqYoU2pboJDrRrLe8gJ5uxzPbL2p4Kp3caRgZhDAo
S7dRG9241K5hDmzz+417DcrDUnool9Ei3eBgfh+PqRQeOiqGe6pmlDIdAQ9RedRsliKXcZE6dg1Q
5MvvNz6ntIkmoC1jEYxiQ9zswtG9HeEFM8FEZSHZnHoujaH9Wl4HZdrHLU1bO+838URQtO9JOHlY
3dftxoUMd9W091bOb8KJlnKCxKcGQnFQM7QRF8032ZS1djmAiSdqQkFyotYUvf3m59EfBbfSHvGY
iSVqppKmTbOikufkpaCiQ+lM2JFRMVPIDG9P1SxVgZpZugAoy7K5vXToFH2ys7nhnlHtKNmiP4Tx
RoBZXB2egRWotktFTSxRTaHvVibN2kIgpyAsjfujE6AHHNQkAUpqXkJMdX2E9mFytSj9lZNE2r2K
TCSRRnIhvR65KOkbJ3ar/mdX6cUK/cB+QRANXaqTVqLI0kdZnNMmB3ojsmN2YSaISEJMso04Vi9V
t5N5MG/GynI8m/2CIdKimvE/lJ4WT29yj3wmYrBCywBF+T4mVlUvI0g744Nq90I2/gtPpaXFjdvT
gyRQFK51RC9JbtelaTieWLmPKWQWpVHp6gaRXE/Rjtf5VRrUVtVPZsKHClJSJxw5nubJoLcTUqGo
cBu7MG4SAFWd6pulwZxNKfPbpGyuxmPvuNWov+LMmKljlqZdRJd8QWaeETeGPF34te8cVHMWMUaP
dlY3788qcR0HT6wYkIfzpCNyk6EOarW2iSBy3FHVUgl8USH1XSEhUAw4VLn7/eprE+UD65gIolI1
IUlKPM6LZMovy7pNHsN2AMASgxZOsYkKn10WMOrPqabEsjhlIou0Soa8GVI8rTt1uaw1mAQsZ0di
fHTgNzL8tqUEGm0ZrlUMD7uPqg2VH+cRbzETOoGXLW7GKXQ2Zbt01TZJWADCQ+J0dgfBBB9Vs4q6
jDsQFQZKcAuR1adGh+TItwoO/Gbrv3/T03QzjBQPCt+q9ulz1Wq59bzEjvqZmeRHpG+LIEoTEk/d
KKEDHvi7IuqZnXubACQ01p1snnGIw9y9CerFP6NzE9gFJhN6BHbmKYk0tt7M7flQA++ZeP+Psy9b
jhtH13yVjrpnH4AgSGDidF+QzNSSaS1eZMs3DJctcwMJkCAIks8xNyfiTMRczDv168yXnp457bTL
mlKEXQqXJDJJbP/yLS87eM9xR8vSR31Am1PHBwUmTFd/D7ywekbQ4Q8W3zn0KIYNrzSNFbsFxIZ+
Vwsq3pFWo+U7TzUsOXFkkmGf9GpF38N1YnzZ0XaOSyJWL/CKRAlHuojDLCQK5LGgvSUvm6g/YJPQ
j4SRB1ZB3Mwm7Q31aUDbl+2H59CkTcJJPilUsmOmC9/OkWtu63lsmpfN1HNwEqtJ2QY1JlMSV5kt
xZZaQ1/YKjvHJoVmCn1Z4sUo75t8rdi1KasXVhPOlZLiOJBKrLg4lc2wJ0H3adrWl+GGknN0EnKs
YJyD08ZWieJC9Q+W6f5l4dA5JmkGrMRUK46DQtp73XbdLW0JfREGLzmHJNnT5l6XCjamBI72PhYf
TzycXx+efxBanCOSFk1X1RIJfF81uN9hRNSQFIH5wPLJqPXNr2/yB7v+OSzJtqZqSYC30wbLAwLo
KaU9fVmCe45LIhY0onXGtkzisc26GsDkXvEXzvZzYFJMOqkXi80z5qxMNRQk92PYNc+8/D96L6dB
+ZfTcGFdHU+wsELk4n8Pi/YIlfSX7V/nUkFQlGKBgHzCbl5oBvXlG11GL0v6z4EyCUXPWTO8k20j
KA7XZQgpIvsyilJyrhA0RVYnWqG2pTbmU4HMnK4vcuulyTlWRm+EdKQBViaY7FvoGd7qJKifidn+
YCzPoTId3OLHwXWn8nAbgAsqdnXhnitYfAOU/STGPVfX2eppauo5AvqhG0V36UrikzSQVRBddMqq
u54U3ZpqiR00E1WdvAuAIJ1zyqGEkA5dW7ncAQR3+n04KO29KcLnNAwo/bZZ/OTTncPgSik2Us5o
eYCDJIpjaWM7pbVowiB1kyuTtB67+HVdurbKaKy5vuw1W7S5COfJzVtq1g1quABGNSvF/1vA6mgi
Wl3VLlm/rnWfyBTo6TYvS+muZj2F677iQTvlZu2BRl5hce8gs+4gF8d90ENjx9VJWsSme9BbE4ud
9PXS5c02F20Wur74nc+r6fO6bf27hZi2fAX4YeLSQgzVkK3r7F77dd6Sr2HbFRUEsJp2vO51529X
2PpFN03VivgIMa6tPG4cpgyHNuirEja229g/oPuY+MPqG6271FM+FVsqxtEsMEInMARMlqmDbCQM
oMSyh7X21gIfqykAhEwV0yVsWtv6QnsUwN7bNVzlxboKFWajHYvyHXwch7tOI/G73QRXKm1Z3NfX
kkQNuembkbJMGlSzj4GuOn/Hx6FfWFpBFodjA6Naoiiq4NbaZapVbD66US71R09Daq7KtY0dBYks
Huv7gMFl51iFm4PqEnUk0fcucqVB25YCpp2Gzs/0fnSkt1eI6EuRdosWFo4/at32cJeF6XbOx0LZ
XVSVmn+c+sAPSTo2LlRrbklihYDieWs9HA9c18rP3gwF/QqnhXF4yxIgn45Gcd/fBlESyMPoA9nd
OrHNGAAxt4VL4do89zwDXX/dTh8SbbwuS8BqqN7OjeP6tmy4aKIsGmC5ZdJuono6wksgFg9tOKLx
5Gy7FdVlQ/CWwRGpy72otkKbNAbK63XpOPW3U9ehCJH01dxkvvO9/SK1L0a3m4Ye2v5sHOwBSGcx
MUTXXMQEdOdlftMXDfoKEGlS9K0qKhbmRpciH60hTR5sHcWo84jApa+PdJWRzTcb2jPddDMk4XBT
znWk077s5GMRCVNexyIZkenZohw3PFDQKOR+Q6SzWHSnl2MuNN4CzRn1o82nltfvyaa1vWCyC65R
kRwDlGmrjuzW0UR3dOjo1SRmNmR9p5swpWvnkr1mZStSGcFOOhWDgkemjHih03lWqE0r2Ds8dnXv
11SUoqRpF6Bf1VoyXgiYZOwhIZc8gvqNnq0ZN5311VSrPCr8uKZUdOZiNJ598GO88tRyY1oAlWvh
c3gdl+7C8Ih9qac5gBNqE79JRqk1XKGbrch5EpX6Ug8GXZp53MqUzFy+ZSu3eS9jv+wt5E6qm6WU
wT6As0N/BXihfRwGWl7Xrqo+hS3Fp2pbyBVmyseeXU2yqPVrE8DCK6soNHXyTXWDTKnp5Hg/rKK9
Vxo8+XT0Bb1bilZUuW0IEXmsRAPntk5fabmZ+8IESNZWHhRzPvX2tbJDfLkmcNjKF5b4cR90/Wr2
00hXv0P0zNsUUhvuaSx7Rl6RqtVVCgTK0BzKzqGHpkEQ81d90+psLALVX7Kt6O0OZ+5qXwEVfNUL
Pz7RrcTb6comt8FclthnBnbVajo99FWEH0fHYpiyBn2i+wpsfJGGZOV3yzwk7TX8lziwAGVj+Z5F
i3jTDrR1h8gaUIEqbXy7d26rg6NWjbOX8JtZDr2CXXIqDFSZsrlkob8LWQONQzZsat+N67LA+Zms
2zvTi+UiQY/kWEdV0+eUgWDMIxQ1jnKLFcmWeNVgS+rWHlXs4/7r6FWf7EvukiWVrRjDNNB9vdwP
skIvpGRbh/9GYCyjA9gKuqOeF22+dv0MRNAi6+215pVnOWSEwawjbtxeRxxbBiwmpGkfnZwglQ1H
vJnldV/5VwXQvWhwi2lRO7+GbM1EDSmotHVx6y5qpeBtm3I2q5SB6X2grGL7uWvGB7nCy9Cvoxgv
hxaI3utxXdfxzne9KdBzAsg3vjd6bdwrnEUFf2Unub5bpaH1PthAvL5oRADNhawdGGzRYFITfy2T
2II/LgkrQAesW3mtHMT5rnqo87Zt2pQDM7mboIL1apprWcMWipLmgBk1vKpEXYPW7rsS3VdY9ezW
oaL+vj+5pN0y3miWudbQj1EC5TmU87oSEvMn3ZR3wiRDpQ6shPZJDhlMUtRQ3ZhoXkeC7CZdfm1M
MD2gYL/lIKNgoldSDlmQQMsO6UGU3Cv0rN7HVs+f5aaWIaWNS2RWyIJfmZoZaPD75VVkiXtdN5GI
Mz1CEtC0DTvYeZ77NPK6O6BiU2YTaHQZNYpcRbaXh0VvE8m9iOFkKPBDzaOxlfkYgb9712pTLU0a
FSbWeaQx718DIGajy5FtpE+XxJJq36hWNlnj1czzIXTxIy1kjMp6MC1bhlUdBakO3UAfsKhckS+y
DYZjqbYKEnrNpvetLeroAjCrxqSYevagIgtFdLLR5qpiMBDOAuGiIYX0XnKpq2abMkhRjNWlaGXy
Ci5yg0t1HajlgldNHV2zeqbGZeMyrpNPR7JadmvaKoky38OwKJetKu/VYOIhN5bUb8twtColhWdT
Zhs1pb2DHVg6xnHrb4JGJi6rrWyvdK+67rAkyaYupqQN7OswpJvLAMdBu4+VCEFKsdZsL4QJ9GXd
NAkqPy7qUuj8fOno3Pf7kfPG5pKX9LpddFNfCPjXDDvtSZ2rWNiMRTPCKdty/X6Gu/GcThZnQLpS
9ajEKA81GOEptHDvmnaAkW3NmhA7PSg0bV4tVNh9iIgjXbAYi5StFIf0TERzs6iqS2vSegIv8Ply
apFDJJ4mKdOUpbiTzkdZ3C6u/rAa2AazhbPLpZ4FqjAmRs+bTTjHXNRA3TNYgEu/n4jr+HXhKl5m
82KsezVtYzFnsS1hqGSGKoj3zAygl5ag+IUuRRBT+itK+mTI1NQ1bbqE29LujYin4YbNlXPZNHWs
vNRbC03hpZZVcj0liEfSYTCz+7qGiss02hSs/WYE4T63hRcqH4YyJFlNETtAf30h43tRFYHNByoK
l+sSRp34QIt9izqZqbMN4tNHBPXg7DNezF+8E9Cn0VFB6sy3mE2HOBnkDSqyW3ERcARXF0pbvr6V
46g45nLoSdaX09rdDdXMPhhuQqyRNdCIUGQRDJmABG2Hvnio69xaSLxdsAAqBHtWyIhewQtSyZwJ
UpavS3CfyE0n+ZakCAfKy66nQYg30IXTDbhSRZdX3hcyM0rS9y4Jlha1tzpu+8vAwWUz7WvErZnk
dcduFBAKVdbWFrybebHt7RxOaINWEUQc0ngDVO+Sy6pVh6ES9C1q83OSYd/sL5KQittmWcmUN7Gp
7euNjv41Pjf5nYkCoogaogf1FdnghZJCpFbMn7d5FeEObt6o0y3d5Ne8SWqbPIBcHI+XMUa/TbIx
obL83XUTnFG3Gl3atFx6+ZYLvTQQda5isgtgiltnazCRfl/2UNfN3Ti59QCNKTdmUdmHQ64clOwy
BP3kWJf9MiP6tao/dNC5eg+lFEFSbRy0JwczLRAWTczySYb9QiuATLzvL+2MDfrSqqnXOzu2YMfh
s84S/vINrwCOxNG7c2wI1C328XZ5ox04RodtrZCrhsvadlfLwmWYjwk8m/JioZvI6RRGUbbReIgu
ax8K7DdzWEGye5rW6ZJuMdJA38D9+AFjzvgBTuLd+GR6HKEXPI624VMbgl6UsZiWy93Kq5Xeszlw
1Q4yQYXI+4Z0+zhK6Acd0ummYjj785AOjiNb6CbwHxhIxbmKhmLLZa+duzR2aVguoqYPrmQFtN09
AlHmMhht1uM70W3GvGqh9oaIa+4XlD6qadwTXPmmLzYEmF1XMfWuCXnnjk3PE/khUDzSH+awI/Et
XSYvLleweN/OjDODeabMrZ5HXl+O8PfhOcJq2mYD9P773eJkH2YgPxD5xBiwhTqt6eYB+1tdcAyS
uJiuI4O2R7apQRmsGKO3dGi4BII3AeQuucasl3j/EPAJbmtSFMEdfKEQDjRFgBWEwW6qWIFOhXHa
s5WsHq0TiJ+lNJ4cAV8hGt9Gk4ox6cAbX/Sj0a7xnyVEKIvPU1vQ7YucMXPt1zDEQiUnr0Y1IkWF
C2qRORUSl66JXtjODieLuLqW/uBaOza5WnB6pe1YIrkt66n+FHVx/GGBgdepKm9KEsMuPsEKQJfI
l3vX4cxccxbgawETgNb55VBEftDrHYXDZbVmcmbtbHLsBVWPQXUCkigNkiadh41F9jJVawhZPvQg
5Q4yv7bNWd2uNoMPQkhSIHFKg11hgUrIjGT7YW5BOkcRGtTELskRNpJJp3FSAAycilmt0QcaNixB
pKFpkEWVqsvbmXpWPmGbHfrcS8ylfeWGRFwJPhu4LXC5jPJRVmNoX7sKFYLXvU6MyiyP+xJZRulg
JKwYNr8E+2ix45SWtQTAa2LbKwxrXB82+J68Cfu4bi7ozObhNrCMhvmMHaa51nrwb2CACsdW07sq
ujd1OyM6Ra2APDnOIrpLCKiFlwA1zVs2IuSe39jVkjnlW9ep69X6Yr6oLGVoc23hVyB7PEm9LpdP
BCSCN8KVDnSQwNgRyqaO9bnSLjKHxPv6qe/XwprUhtAWQwivW8xCCovDdu8VSRo8pYDWvzU3nRH6
EovQfaiIKkTKZicuw3gTXxuSIF2NiUp4tqJZYnesrRP1asKomCZtB4cqdbpOnVbp1niGkXAbv4P7
NUhv6xYtKcHw5t5O0ZyHfAjvYjmF/YGhXccQ++B4S0vV8xEATuVCSA9bHHpwvpRsHw7QVN1JE7L2
80LL3u2gK2oj2BtWVGJtIcDOjBnRV5kCAnLJwhW/DSXs7e44HLN0xlCG7rMNSbLK622y1WFbam6x
v6mKpQBLgyReI/+crhgE6F+tzpVNClcpL442WkfkUIFmtU3hKhu/58qKL2wJyPRIqLXLbZWAibdH
UReisqHmBR5h6TmcwIBOq7IYRvT3uMTAj7MIxIR9iFKHVw4VOegJd0PTXpLYdzBMd0LHLIN2BX2g
BJWndIHUxJuWJqjKwNKlQKa5xFpc4bwBnTACWOoKlXUdw9isZRL1HEgwZCQYxhpQAWxzEHqZF6QB
sSFRPhQaODbXlUNxGGm/wYmcJkWYIcUTr301yCQl0os+M8LWH2KIol1NuhjDrAw78a5wAmjpwcjq
7VAO8fvWJS3PKGnrT6B/bW8EbCLwIT0OdGQ+kUznism7eC7qjwlxiuaBb/sr3GS9YysLdthY2/u2
bKYQwdLiu8wVwl7wcpnIVdesQFBH0FMoMtNyGJY0s+B2vyEMKPcQ0zYlzjkH9ylfYMu8Dkavqzfl
Cfj70bQGYU6ITkz0FbTcsnrTAV6PFg3FKYV6DfRYs7pAoe2mlZM62pWTXeMCyPjUeB3DbhybVryG
KC7xWRKE2HULnFq9y9E+50U+OgT3AyZYQFFKC9SY8gVVpGxbqg6i06iOpLxedq3UNyFP1nc+bN1l
qQRZD1Op+/GzXUiBw6KbpvI6WG0HFiQRNZNz2oBSc7cQxlQm26Eb0ihhQXDHhrV6NbFKkKycTHK1
iSUormy/QP9bt0VZv+tKuOfdFaKOQsSodF4yV5flPUlCODBJ67obbmcGAxJV6PXVgqT6ig1+OKxF
GLkMuRNUhniBg3RCStbe9VEkfqedUnXeJohMUs1r+YbBXfQarXADGSs3j4gy53p5QI2mRwQdgOiK
1KbR0yEYkxiN2dGv74n2/qoIxo2lShbNjZl191XRJBl61CEodotiVVt36GYkfId5FLJJ3Ubdkq3t
gjyf9yqAOBTHmF2IRs22SiGjUxdvEl4acQiaoL5WplU+G6N2Ca7DwjmDt5lMTzARbMuUu6lKUrpF
63ARQWTq0YllmTPEccVtHfrwGBXy3rkK4FEI3oklx7a5vbKsNuFRocn9BCJ9cg8hCPm4CiQX131F
VXE5UkX4BYni1V3A5mWc0mnw9WsOeuJ9NBXVkI5Fsj6Ctph8CHvfX7cT63ekn/drhVoL7z97hiWR
Rtb6D+gfRCnQMYjW0K3HzqnJTYn88pah/g3vLAuIwG5G+PRQ0W25GnB23oNDY4OrLl5QIlVx4e8j
GW7Xs014na6FVNelufhsNp9OK5zOloj4PLmYJKQlsvhUCa5oU74JVVl9oAKTqxZ1D+xSxN0FvCNB
yxsBXzTZ1LUYigY2RDdrqcKbuNzWTwWKfO86Xtjb1ciJXsqePkiypqsfv/JyfrspRVFYnsryuuEb
NM8EIJ0HPlTVFQYmSI2FyQpwNL5b88mOvkvx+vm7ItiWOY8RPI+ZC1QNrBBqbF/ZBoE5rAaGGjSc
HOVriaT5tpZO3Aas6SxOnbW0KcW0xTq1q7pviF/m/WZY1O6qekXddSbR8AgXFxLi5GYM1fkuuKcy
mK4oIxOsXQrff474tj6JdTYEBciVDzgSOvG1hxLal4jPDX41HuY2K7DvFqh7oDSPSmQVvglLFKhB
sfPucQj7Lkx9zyBmoMZxKnItk2ZMw5IXC4LDdTm6ZambjKM+/xYoGLZAiSfoSySl1n9EidD0+zke
xBMWVngZx9tNH7DuRja0fcW2cW7T2DB3O8SyfIXtOvm97WBG/gzq4g+aTefSANB1nqzhNWDxyRxe
gbu6ZozJl+ngJOcOKYqgtBG2PRAjmOLBjHBLhcHjy1rBZyDwsjb1MDen5iFtLpsZ2xEN/cusbpJz
o4hhjmptYRq8W5bT/DFwDq83F7yMi3DO+6ZMr1WBY3QHrU0qLuuYbNehRSf0ZbjHc+I30OoNCt6A
VHofvybFMZTNhxe99HPS97o2KLVUG1BXkU23Mr4L4vBlM/Gc8Y3mEggfPeZKWRa/G9890lE8B+z7
+SyPzynfrk9UwSpcm5fFeyu2rEleZsEXnxO+a1sr3izo1lZB/5F36GOV88eXvOz43CSCYX9lUAaA
oFkPJwfuY4Ym6NPLrn0GDGTTUElkhSBld+HThgaLHOjyogY2gFvfgxHQOgIhZjjRM5Pgd5jETTkt
VfQiEBokgL6/ODKbpWMcBE2o3zR5gwT6AS204UWIhFiy76/OohUFRHuahI4WR4pShWHbSy8efn/x
Cru471oNMKazN/HaZKGxL5KPic+NIqAVicJ7DPJUNC0PKC3CQb16/7KZcgbnFRN6ZQHYPLtiXNld
3VZR6rfSvWhDic9p32iLxnKrKrDsA7Ry/BBcJU31MgWm+Jz3zT0hMiYGwl0MtVn0LgBdQF79ovdy
zvuey6VINsh3AXonH+YBPSkU6F547bPV2S1Q5kelG/CSMbxUidupnr7o7InPed9zvA1FIvCxUcvd
+775KFv96WVv5GxpjpDPjPlJWC9hbss8a9fL2totf9nVz5amWAEsKAvIOzZOWhiGjzmFKcUzJ2aC
Jfgj7iQ+p31z1HEg2QsujPIOsWPJChipjmQB7IIZ9IVR1mpac9nFdPmnhda/fV7+W/mk7/7P1e3f
/x3//qwNagbwZjr759/f6g5//v30O//vZ77/jb9fPOmbT92TPf+h734H1/3nffNP06fv/gHLXaBk
79EMXl8/Wbggfrs+PuHpJ/9/v/mXp29Xebuap7/99lm7fjpdrax1/9s/v3X15W+/haew4N/+9fr/
/ObpAf722z/++z/+1z/+4x//ib+nr/8Tf//HD7/+9MlOf/uNhvFfuURqDgkPljBy4rT4p2/fofFf
0VOQnHPIZBC4ePz2lx4w7wq3p3/FVKBUAJLEUSw+IW6tRsr3t9+iv8Y0pqFEM/KkykhABvu/H/O7
gfqvgftL77o7jTzI4re/myyQqICuCCM0ghQLmhr0HATW8tCuIxQljmPVBvswmR00IOT4p4Dcp7tE
UQhxXsrBJuPyXCqENp05nXnbUc6c7dZ6GDILPM7FvwzBP5/t188SRRFw7JSBOMT4OQd/nSeh5CzX
Y4/UPtumYMuEhXTtr+/yTbPrv9bXt4fBtWOw8JLTqzvH/AoJCb8YfYwj8xoI60omtkRZvIrfBVSO
t0BA+a/E8uGtGiiQ33FRCp7zWNEmr4M2fI4W8eMIRhxCsaHkDPqN8Tlz10W25EtY4anJbHMCZ77r
tWB69+efOo5CGUL0Euor5Dz8jIduCarS+GM9Ba3Kt7YGdIpuqNBkrNoMHIw8C4tT8VDNGbGie9g2
5+IcTl66ynUAiMSvP9EpAvt+GDhUcUiEDgkGg5xT6FAlGQv4sM7HetO/J33U7umov8zBNjyzn54O
qrMbUUJjRhIsljg8FxNGyDOZOhzm41pW+nMJKBLQmHEHOxS23Gihn6PU/2SCoQAvIjxUzE+7wtkp
USpnERPiyeZkNpmuwA1qWr88clTo3gd9oZo06ObkK3Be9gulpvqKpmOSgVyNGumvX/IPkyvCXkMh
5YMdCM9/LoKCUjnAOotJDui0s7xDXzWbsASfWVI/3gVrloQcZlUM3mPnEH3aGImYTPJDEJHwojTx
V6rJnxOgwbKNMHh4AhnFMpYImjDM/wIvFqynmJbGHAcOF6UpocO7OtH0/a9fGPbl7ydLFAJLH4ck
iVkoovM9aEQVT8OyQB0ZWizbvurQEYIJ0jiL3TY0/hH1aVunW8HFc5Zc3woR381T3BrTMxGEy0RG
58knKSpDt9nqY4IoxmRB2bR9Pg6CHaZ5qTxaMQmax8ogHOMwYG7SOPbcpSOLGbqU7Vrdo8AfTK//
9AuBcwgP40iE4Fye00XV3I3h3CfjsQHKC82MwawsNSPpv6qmGcQ+7Lbo69BMaM/9+sY/LNuIhRRl
S5ywNBL0XNakSlg4eFWroyyq6KJOeJ93wCEBakmm49BG5TPbxI+T+HS/WDCA3mDycq4V0MV2LFFH
U8eu9GHml9DvZKKfQ7B/zyw6zWKG15jgebBaMEnOMplIwqcGzQN11AAShDctSbYqTTakTHtVoKB3
mOWwvI2jqHmywIz+OYXfb7dHPIIzPGby9OfE0fuXRQSUzaLGTuujHiVO1zaAZAnkz5/ZD+gPezv6
GXFMeciw4Cnm8ve3gfpXV+pB9MdwCzqghgPVxsCW9MHHqlHGXIXKLZ/nmNRBWlo9vJtl0r2X8dC6
rFwT+9DFBmjT2AZ6SaGTN/qsbYASfu5j/mTIBY4GcprbWO7nHNeWaQN3prA/BrQK3/lprS7Ccevy
xFf1RSL7+cGUfnsXonJ6EVuTZKzZ2ivJCcCoU18AymhO+ADoSP966n/jM3y3FSQhqsKM80hCKTU+
57Gsfm687Jv1oIKpunEtoIGEhb1JT+i7607E26EEoOTSA1l6GW0QFqjWuv3y60/xw9v59iFQqMJ0
4YgczubKMJaehpChOJRV4t4mvOiuSaOenSvh+Y6L23A85CkgYxIv7/u5sqC51FJ76tqfXP5SBaoH
rGsZ68vMRyAEN5VSj8BlszemXaMiN1udjFlIGrFHK7kBbHpZIO7x62f/YQIn2PyjBFLgElr45Fyp
ZRpbvYbLshwCYLWyykp7tfLQ7wFkIc/Mwp/cSiINoBhsqO2hKf/984cdM95NAEY1nFX5Aq21Q71u
6EmJOv7666f6yYhKBuk5kP4lYz/o5EJYtTdl0LmDdBu7ZnyMcrBjn3PH+2HjRpLEobkL6TakJIg5
v38gsgFdAxzuBEDH5C7VfIqhTbDunY/M/TCy4pk62U/vxxiLQ0pC3JOd3a+fVbgx3I+EwZQvC3DY
aKQ3WVBEPHd0e04k4IcQIeEoIUBRCnErttDzmGry6HoNZTIcyoVsgJqZezQOHyYm3iyBB1U+jP/0
DIkpwRSJOfwMaXgufEbHtofikR4PAAmvBsGHLdATnPQlFO7I/a+nyLfR+X7rkViQEg8HShH9wTSs
HNeyKHi/oZmKsCONaqqTNOp0S3M/DmTNtD+xE2ZJm/oqWRagJeKBCpS2BMRTUu236W0IbGiQVQAr
AWqgsdln2C77al/1NiizlhcUliEKkLGM8D6mx5GU/ZgZIM1BoZige5U28wJoahOIbc3X+VQC4Xwd
gLJ0IRBzQU99mQkINT3++ul/XCB4+BiHlkR6TsJz2R0vt8UCBkQOTWhRaSkBRrXa/ulI45Sso0WL
9Y6vqBx8P2GhSeT7vozoQepheeo2F2UVZ/zdr5/lx30Fd6HAZWJhkISdx0/RqvvARBs92LHzr1Qh
Ty3mbt4VgDw8M0F/9toYsljsylxSpALfPxB6MEqDsUUOMbyhMlbXI6B39XNM15+cingi5HGnggry
5fOdskO+BkpGQA41A+wcLksWtpAx6vCA+Jwqfn5Vj/goDvp9YMlMptB5Yl3/pzjaCKEwehGNgEkU
WCSoi3z/sHSMW0QBmh6S1gNfvWmftlr4Z17pj9nA6TZRSAQySNAxzyWDwgp8RKVRcmViMlcACDgg
UYRdb4t4RGd3mEJwWnwR9e+EhFd9FsFsl6ZRMyhwaIC8i++B93LPnYs/G2lUtESIjICKH/yaQ4Nz
3E8FPZhq6zPpZZz2slifOX1/dhdseVHEUHfi0XlZe+Ujg8xTSEHqGG06yaS49Rv7c1rA3wYSuylq
L8gscXCc9xELJ0sHush0SID4fR+gTnDtTf/c2vjfnJ1Xj9tI2rZ/EQGymIqnokJLdLttt8OMTwiH
MXPO/PXvxf6+A4sSmugFFoud8cIlFotPPeEON7eTJI5YGtkl+b5Ka+v6uACRlA0t2ckziiT8oSLm
+51Or+MmHLRPLZ3e0+uf/c3tJLkqDEHSCEDe5pO8Xg9e5dDTbRk8kAwK2alv15+jOc3/iTq9fgfr
xnfbOqo2Porb44o2vk0bC5IXvQBzPbRS7UnafdBqXoYotJeXeaXunbpRP8Kf645qowE6B8kdfRRO
MF5qTe++avAlwb8FWfmgznp2fn0fbqMFmTPJB5Uc53RJ7683ohcpXK801T1nAIO2y3uj2WdZZXy0
m9q+VKqVPVpxFTy2ZNLnuaozB/CvYh9f/xk39d7yKwySBNJbNmedDDVZHPMhFbqnZCFQakDk4LXK
vjz6gR8eKk3MOyXUzZ+q8kZtKs73sjTAf80wcP7gtVxvgO7kieMHve7ZuZV898cx/JkpbzMVflmE
pi01raPZfLFrtbfRkdGUW63w5iwHkBb4quoW+huNDF+WoZWGFSi3paPTwbx+loL6YKZRJrzejyFr
wEg5cxkph9df1k3cWcpym/PCxUnus5aXg3HThH2UC8+CqgL1s8qOKtVV8dbwtnQzVFI52vU029Yn
UyhJiTRZKbzYT4z9EOiRKzuYhW9/GEvj6NGZE6a61j+LZA4+NI+FV8mFOaKK6KCkxduMGl9ezNK0
WopEAzDAjTSkXRXwICpWgRh1oVJs9/Us1Y2P+TaoEVy4C5d7l6xsLYtg5XCMs6zTvS72y08gnqfv
GeD1vRrTwBB9FjymoRFtpMK3kZv4weyXHUQMmUByfeZqe5wjoaSZp4VR5XVdYn0lWCkPsCKnUwA+
cwvocyeI6nQ2bcumZ2uRe69it56YYQCdIvdsvNdBv1XFY2oEwy7VevHgyBIuaztF5qWdDcNzZNU8
ZbXSPwDSqs5Z4GRb2pYv+3pVDFD8OnRCaQA4grJntQVjmmMFmVeZV1l9lu7kUBafrDq33hWd2v8n
xWA9yS5L8wPqvUG61wN4JDtEjpsfNVD9YK9EYxUdGqmH5SlxujJzl9TteYBMga61kedbXip3oj53
kMP0zyL6SZKI1UvzUT1tfCvzoPE1pwjE5juBoPYzkxvTC8qoTw5NMw5/pDZB8Mt6Rdt3Qxtu5UlL
jbvaOCrslza1Bll9rZqe0Om1gKSXnjn4UbhTM2kfW6fMz77Vx3IXW3qau4Wj1o+FP0fVLuzmsNuI
ZjcFAGHSZNIjYOFDMFyjgjokPruKed2lsuzu7EeDs3dIDXbdpPob3+dt4FziGV8LwQYzi3VEGycn
5bIpxUVJ/eYs/FSDnK+L/2EVxlcOTRmLXONm1tlkStiUaPRw3u0T9LDq7MfBlqD7vW1bbgDdpn3J
Bq7yhiFUoyKeVP0S1fZ7HKd+Kb0B882vxo3U4M5C0JiWLolla5pYb5rQSQi1OvMviwLrZchbc9dK
JbtEffDnrVcBfSU+X4AmDFDoJVx/FE4K0MowUucilag+AXLO3SiUwUbJcucQsIrDewXdrXFLX68y
kVwIM+AWCHtYambjBBAMmJ68/ix3do2sxhRLs4yotM6nC7Oq8GTU5SVqNAF3MSofotxRXJhHcuOB
7i/FcHKJgNykq21jsoHKwOTISwH0/FdUNT9ttpgmhDFu6cPcW4qMnfvT5j2RtV3vXVswQFHCWF46
Jvi/jMqwj7plxO80VC02so/bjPQFqwDUXV/a3mu0U6appW2kk3/JsIgCHJ/kzzGNVrI2pcz2DNla
ry3sCLIMdO2tnGS5MK7jIovb1EJc487yqNfPCZElkWZY+JehipLAJQgXiTvCnvyRtP0QnbUsMn44
bZHBJzcMhBegPPxXFE55jmKp0tPjUDyrllMqIG2jFEovFIL+GDdJ9dOqRTS6RjMCTFBhh6PLNOX1
u9YWPbq1yLfEdAv0mX8diOF3jSZLvyO589Md0h2wERGecL60czab+2mWzKWhb0qXKyI8JTBOQogX
JIP7snKaT5VQjdLtfTt4z/8/7FxDEiVwqyzVT+1YiumAHIT5o2oa/VscNlXiFZDG4CJVpe9svNDb
5IhOks4hlfSrKe1WZ6cq6wD6oS8veuF8ScviswOEftflyocs9j8oYbtRYd75zgG9AEaiFbOcotU7
1EdmvWo6y4tVklhCVR0umV9HG13de6tQSdJ81xx0k9a6qaaqTna6fOeQBpJ97kvTjVGi2QD63vnu
qJXp55AxMHxYexCI0YRr3PMsvmPaZ8XQhw9GzrkzxOZ3d+81Ee/pGr1s3VpWqEQyxxr6QV6ydm73
ljHm72lyQITUrCZ6oClqHoum/J+2kdQZN6UFIGSvDoeMg0V1gxiG4kdxSqKw2dXR2G+8rNt0Z8GW
LBcz5T/buGzzX2NF1FxDfe5UeZEoMaCg4nTHaSq7cznU/YdgLjS+Gn24iECKh7aLtzwe7mR9TESp
8R0V6RSO5nKY/lofDPFQ1BA4Lm2fN/ue3vIJdSHhav1S+sxTeSkcAxQGxPGya6InR/fl22yUlkqI
32DStKJ7jlOgvbz/v35D2xWQrlQkL8j7cG0RDaIYiTmExzfff3CglnkZw2omEKuvL4UW1/Vw3C7F
jLyL0pcZbFk70t8B1XQ28Jn3XqupOS+1iDTZ3OtHMlPh59GsOxdRKP6/KDwNH3vmxv91YzI+6Hrr
P5Zd9zMsU/GkBLP16/UnvRMBGIHS7aX2WGagq5daxjmI7UFRLmPfpAIaeisOAZq+W+OVu+tI0jAC
GtX/umOmB6Iy9cRWLnVZT+9VtKHgeWvmp7c/DcNwdZlyLoCGZa//Oh4RlNmydhz/IuKy9Kw27fZj
Z75Nj/zlEPIlcrcuGDqNidj1KmOYZ84A6ffSaZncd2Ku93mPg93rz7KcsdUt/oIoAoyjooi6riwA
qKuZiTLHJY/Ixmc71/6LYNB9qPIm/Nzo5eZI8U6YZmJJC4Bn4+GM1UHM1czugqQltRyXkQytrcvQ
lfE+sJStefSd0wBIgw9MvPTN1uqOveaHYSwqeen11nhgrCLP1LNbXdo7D+Soy0xvGTHffllhICYI
kqa85OYszyhwWO+rNkSBpCiSL6+/rDv3Dno7YIpMehnke6vPCPW3oOts9k7OZuGmlVT3cVxPH5JS
sR/6PtI+6363Zcf8oqu8OiIOyD6TpiB5nljPatKeMT0tT/viTEZ+GXOhPC4gpj+w9bV3CVK3w7lH
5+XZ7jRbcc2k6R1yT3/0VMY6+q4ehfUP433QlgpaGPYOuuL879gWqAgxnPU1t+1S9atu2Co0v7Jr
g32a+C33Kn2Bdocs0VgjMhOY1oniQL5zJq1NdhDwEevQktz6V8dD+4MM8/GrolvJP4IwiqpSH2Qn
VBmqCRxkoE7719/EncybK5LZKqN3irEX1MxfISDE3tWv9UleWqXLTlLK4twZIjvnYa2cROIgWxO3
QCCyIjLfJLb6EhdYmlzN4X+bcPmv40KRjWlVwbW+TPms4lSUyMuYDu3b7yZgIhwzk0kHLc7VUUts
rlVYkWSi2BS7ooONH48RokjGsFXF3PuAlhDHFM5xaD2uA11VoJWYl4QgeCcPAYJfBw2pJtesbXMj
R7wTEShmAY9a+EYKZ23HgMKEKnO/sy8y9e2nvhKI3FV2+fasmsdgzxbEBDnvqtg0EAmLE4qcS9CN
9QNMcAcSevP99RN4b9dAnXMAFqw4Ne31MSAxi+whDuxLYaMx62uxeUYMITslo9A+vr7ULQoWxDzo
d4dzzmzgBjNOeCYlHEciAAIbLoan6OY41bvICko3HBuki6Yi2NVG/pCJbj/PkzeWxdf/4UdYC8PG
1sALUk5cP3CZBY1SDiTdoOSpIqo4Phgo0u1Vy0/3dM6cfedY36uxyx55scrZ9PGU8GXfbFlT39t5
oMBMFWiV8/2tukrSoMRW5ogCH3bGyUSA8KFTBjhSurVFTrlzO5MB04Fh4AgY9+aZUQgDz00yjv6m
7ZKzBs/hkDkPKtmAZ6CW+fa2nLOEedgMpGoser3HedtnFnbkkkTAbI/wjsu9o4FqfP1V3vsK7UUn
wQC+SMqxPPVfwdNUaxtZRdO+UHzaD2VvaheRiXojgt1bZQmRJBp86wxur1eJTKSyMAA1LsgQqi7j
mYgawtyaM927kh1JUstoeClZVp0yBVmxIFIV42LLColY4RtuY8jYDWZKo9ocZrxZ8i1a3u0JBM9D
Lc2XyDyIK+j60cAKaxGcX+tiNyiA9HYd7u0saZCu0baC80uSdH37sxaRTGNoBzvGXp12pR1sRYrE
vIToLvg7IQNnkVWu7X4nUvoHu7Jwks910iPjg1It4OZM95t3Jh6ANqT1lN68UMPsFBiDqsPAqMrq
IOFwI5fZ5O28m1VET7j3qy1G2u23g9AN0Ze0FnCHXAdIRZdKCHTfuJgiYGaaTeXjYGTzw5BYJqJE
prI1KLg9cIuyDh36F1i7uvbhS6OuBNNVGZdpgQC2+M+ecUCXG8f6ToEMf5x6URjUjAANV3EwHmbE
VWh6X1oZAB8PcObbOVYn9taELFMskvA8Ild/MGVmX9IgGf44UZ1u/Ip7z0oXlf4HiErYUcuf//UJ
I8OR+w5CIxc9k+pprMxf6AptJVn3FlmIVYusmk04WkWjXlUrp6NKvPSpLd3ClPO+NeZw/3o0undO
yKW4q0k+mXyvVvGB/aDXqFmXAPsAF7SNeSRClm5GCn6knNwaGd/7eKUKWYm+Ip/vevQRaq3W4F9v
XmZ8NXaIJ1WXIVPkE9CH9OH1R7uzgQymadHS2gMFtw6BRmV1Y1CSIzBd6pBIXNRaWuhf2psDOlMP
yhLab3QzyH2uTwOS3VU49b51yZjDPDYGsJBYST69/jC3kZa/HBIBs0D6UubaWCOfUmSU8ta66GVj
H4q8YzDhq9a7Fi7+vsUa9DLNtbGRyt22TTgQ1FyMW/jeoHJcP5ldKg6i05VzAXIxQwDq1e7rXFd0
SsYemRnBHz8pQzOFe4Q2ne/pJET94fXnvvcSF5oMcyUenaHZ9U+wpB/VTjM7F4S/jWeEVJ0ns9u8
x+6cyiWokBKTGzN1XXb/rw+aMrJwtM6hFzUYz1IR+pNajcFBbadi43u78zwG14jkabhToGhcr8Qo
xmwyI/cvKNPpLkRNbR/ktrLx4u6vwrYtPDFusNWRLEWxKGKF/iWmHP2QwRTbMWXKNjLje6sA7QOV
qdKP1db1RBoZM5UEx8NyCv+9PjnZrknjYqNquS02QXkDMLXJwcGYrGH1mhHzn96Sl9SuqgcjCZoT
0TbxLCemd9dX47uhRsRW9OXbXH+WWpOVIVgK2FoQ4NYecMMsZ3qGCZ2uUmrvO72sI7S5sBHfCCB3
vm0CsAVda+HTUPVfn4mIiTNCUXPpIRxceHroGwLB5UogSA1AeJ+ESXOo/M76/2TpK670qzTVZc4C
yg44EtNUuELX65qJlftG4BcehHiB5IYKMBPa6kYYflHWWOVQNpUgYJCXk2Kt8zWjnRQE1GIvnadZ
OdU5/j3u0uJHS0tq5anNBl1FUl0Xf2pFGp/UUY/7XTcMs1ciAmq5U58joxUq6FPvmG8J3bXUqox2
5GRtgi7YHCI7HU/zd8VI2sCNqlJFGbpLh9FNEkt+BieBP5sGs8R3R9nhjtHqfqsdW6TPcd3lDgkP
QxeKr7M/j+rOD60CcRDC4R80y6GYCgzflV0W2ZHKGwmT4UPFxFvfx2lQJOcxxiBhR4Ltd6hdWvI5
LRZFpKpOu+BbNIf24KJfjqKbE2rq92QyNXXPdFztHlSlTIpzOw1FhDywaoLBt8K+PYDszuxDicqt
4epj1U0He2x8pP3nKPoemJ2W7gvZVng5+MH4fULPrOdBjV5z7XEonv3eLNq99G31ySxNpMPTsdEf
omQGjh5ZDSG7VXtnF+Ra/K2JUPl2Y/rTtMUzkfYH7mZreDLs3PwntrPeeAz8IEx3UGDV6J2RNonu
KnlW/gk1+dEGYSZzHTZd4ijaxHWOSvdDYaX4ubVa6VhuS6nmHKXaa6cyqB0GpQGozp3pp+kfPcsU
b0aRb9yDHcl82GOR/+316+MlFVsdvgXRBfpBLrCOdftODoi3h7HVeX1f55/AB/mPMjf057hrVIRm
w6494+E3PNiK0h8t3LKOqMRY7/W2lsrOTAP0kcvYedbUdMuI/O5PQx+VrBnmPTfPKkhrXdGy+/no
NZmZfJjmTnhq1c+Kixh+gXBd3PnNnxqcwHRWE/5h12RJWzz5aZdwmu00/1kYlvbbz7Si3qF91yju
65t3G98X6sRy81PeAe9Y/vyvW1EfuMUKiKQebhsqkmJ0+d+bZoku/uvr3N6+rINIrQ7GD2bsulOt
dmXgDLHeeaiK2ojyKdpHrRTiSBvJ+vr6Ui8I/uvzsGAWabMB/jZpGazy3VKGTaHGauPZoZboe82K
+s9OH6QIMBVpmR6cyamjQx+2SAQIwTx8aHrznc7Z/SJkEU67CDVqxIZlnb8f866wdk3e+WgZUgfn
+0lOsO0Rzx1x9ZbhZQ5ipLQAb0dPulZqBqP5zIEJqGW54Y68s8RN8mT8PnToqrtM24L6Ipu5dxB3
62tzY59v7xm5YPEYAC9DVPg31+/TmscuRq6/8wYCwl5kSf6nRJj2NMxTfhwgrbh2PoyH13f83svl
Jl1gO9zdN0RNXdQR7gx2hzd7Li62mUUoAaHaFkfB2xTAlvuaPhE0P0pDRmAUvdfPZ+QR0VJDXpkj
XbvNLPxz2Yv+zV0iVgFVJRcsKon46quYIelBcNdqSC9asR9KrdyjZ7JFr72zbZCVuViW3Afqyyrv
7QwNEUEtqr3E7JH6m5CO7tpiOBRRuFVo3l0KIi2PI6TNCbnettQOUrTV89pTCgsHj0RVd6MKM7HK
lS0r7Tu9VGrZRTKEhIoe23q2jIZFhYM5qQ70QX03pvgxmWOAWqvSh5/G0mw/MtRo3sHYjOIdqJTF
hQjk+SEo8y07ytvihlEpjE3yHjDSEHGuH5vrVmlxPK8BWCrVxcSR5r0CMzWkg5PCFAumqj6W2RQ8
pMSLg9q1ysbddO8HQERfmrnEvJv2pkCVsQ8crcIkRhuOeWNb475JxJTv/SzvfiiKzcNrjXPM+a6O
IbD/DbDDbXxf2kPLHIUUkAnT6gJCsn+cC7hhniyNFEtIBM5xr86OrweAO6ssk06UXZDwhqCyOl7x
GCtNLYBvC6fTAG6Y9UNuqe2bv8oF18sIkmkTgX0NnHCk04uJAtQr1A5DHfrerupsRtA7zwJajTEA
EG5mnut5MfyLJIwnS/cwyysWJGp34B5RNjLmu6sQyZingkW90U0jaafxHSaGFy7ywXOkDZ9iMrut
a/feMotIDSMaPn173bxNW6c1sXNAlSFPmqe6D4PHeYztN4moLUHZ4XgvJ5yXr5NJXH9mdlHaSYcx
pTelCvMmM82fOmXUnl8/ZC931/W9zjILGJmnuQOpTSunohaMDK9U87g7oNaqfBRm6Owju1VB2zXO
h2nMur0csvHQoFH621AGBwnhKioOQZJmx67LtIMelz0VRTdhQhbbhxrx0gPpJfLn/VAcUsMIj0Pt
lwc6ccOjGKphVy6gIE2t0Npvs2CfgYLeSMNu4zMTb2p4namdASRp1TLobZ0s3U6ExzRhgsGKoQuS
+A2y8Zv+v3eWQl0FcSSa68C71vSErojQv7U0eE+DI787MRr3JWH8iwgiZf/6G7tNRngUetP072kH
3tAC55GW/Ujtw+kL8wMpr/ZUwlr7nFRjuMi9Bn9yJxs2osS95wMRQVlPuIOBsYTkvzJaPx3sqcDZ
ij7glD7MfWU+mhDZUFzvNXWjb/Eyub06kkw/AawtNJ8XbaDVyddLoWRpbQ1eFpbW7xytg/ncJb5o
3KFrcsTvlSQAKZ3n2DX51kAsSaRiH6JqNqI9RtmzB0JM/y5azYq9xkHQw6ln7MkApdfDThfYbLjA
Sfw/2HdX2p7cr/IcrLTUXWkWTXUY1JTir8wFtLB4oqLbdaITjhu1FRZwGfLCkZsPTe24itnr4tjX
w/Tp9Zd8E2KobugLgRLgUNFpWB3dVqVVjgfO6Om2H30AErK4f2+242/eKsQE+Mcwai1IpjcJjK+o
cZNDREAh2dCOaHwFjxWshSOirZtkvCWHXL1U2nY0RMHVEKLX/bvQVtH3VozIM3IVJRBVNHst1aJT
VBkicq2uHD6o9dCf4yzWD4rZ5Ujwl4VbIJuwcXvfkmy4vcGOMw5eJMZu5tJhhKnhoujhVXj2faSy
F9rOBvrrZbaWxLtQkUF+KvLG/FVLbfwiCzRb8Esq1R/jNNP4yFqGrxslxp1XQSMc5ASJK9ORdYnR
hh2YWmknaONPwSFte3FMxzw+JPQ3NjB9d84WUCDeA3QtRhdrQdeonzr8qyVL9TO67xiwo26tRxth
6s4qQBlg0rPTSym8/PlfEQOCm00yZiZoJKSooHe40jV2Nh9e/05u82L6YyhOcYeBu1QphK+XAdRC
wVpNMc4wZhwdRK/jlNS0WPSgtk4qjB75/OL6HvzrDLMZu0kglV9TMpXPEAcm4605Gz8HPBzjVeDt
umWunzobuNEVJfEmxI8P5dBmp7GttsYL9/Z2eXELlogs2FjVa2qWNQrGFonnz1V/oLwezhWGPhtx
eNm61RdLtaEz2ZcgCYgS11tLZ8o3RuFXHqD6aO9QymOqXDRn5FlyNzcLsX/9Xd75BGArA/QGUkd6
v+4aY+2l1rOFqoaKW8/ZR3viUI9z/t7Aae6tiSIcu6W2ZpSwMNnXDZphVjo5zCqcPmEXaLA7xSVF
tmIjiN87nLBhFsSngYUKQe96B8UwUv2gsucpZefA+WqM7EuQWFO6tycn+C2cIj0ZSBX8trXJxoGt
phe165yxxJppSLQtK9+bzIGGHgeT4S+YEG611SVeFK2FG9CYeS3om0MPJ0/idVC0p0pzsmjXsSao
B93YKl7vrcsNs8glgK+FkHa9DVK2gKIdJfXUBgcJiSPnXhk61S1xiqXrrM3VO02hDNk4T/ryPKsD
DLGfyLAoiC0Duet1/TlpKtFhZRWIWuX6t3tQ2amvac+cagzbYtm0H/BVbZSvAfaBv5CLKLGVCg3r
l5JVeXrAFjb3tNyaYfzUQAxdPQnT7zxF8n1Ou+5j0s3lyRfhaLstE2cwDAhY2ohdRdq/oPujH5jI
IA7BdC/dK4WaZA+IMEIfanFjyg6FGOMJa9J8mPfkV8mvJpO00yqpp9j2VIr5BUs7H68lbBQDnKMn
+QS+yD+r5aD1G6nynYhCMcu0ATwqBdpaFSzVAhyQMPNCo8D0XZue6qGwja0DePtCkAbh2gHRzcTQ
WB+EtB8ZzIs89jAf6n5FcIG+ABOJnpsiM6pjO6ppuFOqZP6dZIa1g5RZfX09xCytiesTwbQN1A0M
JMpqdZ3GIkeA9YwiY9RdAm56gbNTiOP3kP/GerjFVDZ0LmHTTsFutpStoHP7GRBtyOc02E/A79bc
cvT2oTnNabxoWqS7MYwfDNFoxxk25i7sJ04P+nNvfq8ce9aiM4gIDNDX608g1SouXZPrMUla64Me
F7CcstDfUuVeOWUvSRTNYYAdFog5GjJrYEeBX0SJG3btVW3kHGRcOznyhX332zdsv9rXo8Sby1RU
PIQk4s/ZTm0mPXPDfFB+VkUDbkIpJp/EBx3BYNejR/pLhk7YHbko8g5yrIW0QM8F8aM3gEdtRIrb
mwfdPwjXgEWACCDVcb1LvkNFK0pmHRHn4ug7OCJH+idyIrGRHtxdiBRB8qUxsVw3J/UWQz/Fqenp
QsTvdrmKpy6ylr6H8ZV8a/+ALIS3gVoCBw6c/ur6NsvSCPFMb72wl6o3pKF61iKsMDYS1+Wvuf6k
4P6T0zP9p40MmuN674Y68h29cTIvjJUOnjoUuR0WcvGhzABYRrGib+Hz72ziMvQB2AIJA5je6jqp
47Qr69HMvCRG3qR3TDydp1EcZlMdNx7uNizycH8ttUq0hrk3y6mAS66aVb2fDUiHU/d23UnAhn+v
Iq63cArbHE9eGysiilCMs2W3t3E73wgFd7eNwGchpMD5W3dDDDUeLIktl5fF7ZcMnSu3SjSDvos/
n16Psnd3jQ486srgDWG8XD8PCFpyPIOVhKpXZ1vJ6gNcSbnx0d7Gcnbtr1VW7wanQ8yIbFaxO1s9
YjViHYuyCvYVXYWPCWYje+AkzRkS0ZvhG2RRC64BSLhJO/Ml7/irtIlimF5Z7xSe7TRotWuptRdT
+O/rm3jndfGmFkFYimayp9XjhVmd6LSUeLzeUd0preOHBq/MfaGK+PD6UnfeFxJFZGcoSCKDtJad
z8xaGUtAGt4gguZnSqLvDZLew9tXsXnjNLM5E1ARrk8FfoyNXwesMuUdtxDQjSW3KuzPb1+GQMRH
uwjzAWK7XsbOIACGfgCSUpXabjBtbGyjMj2/vsqdtwOIm2Y2WtoQb9cCbpkZylIaTATTugu/ar0z
HzJnmp4Rk357IY2EEcnzwkGnJbQu1/XKVDDro4gofClOXSvrg4/Qx8bXdCeMI3zHE1GfAhJd9x9K
0qEQVn3pDUVufutkVx6nSNjvxiSNn+2sazd4CHfOHDUlGYkBfwqM2irmYbdWqpNjlV4fdMY7KxOT
a2dFvFHC3l2F8/b/5hvI4FwfhjBX4jYVU+kpuiiPIbZ8O6kO3cbe3SZ2DOY4c8vpNqF9Loflr3iA
sTQ6ASPJj2yy6GMyzMyzw25y49Runxq29bR4+G3pbS0BYHXxLnTlpcWyzAPXA/kJs8LCmh3AT5yd
iyWGuNr5WRnstc7snwIrCM4aEPZHrVerU8Dw59EequZzXPlbcId7Z2eRmgKZD7OfMHL9/PbkI8nX
+KXXYKv3bBdGeKriLvqedUZ9BGQht3KOOx083iXQFNYkn6dZfL0iPLcl6x0LT02xGFVa8yDsKdpP
o1UeEgWMwQ5ZN+Up7KRzyBJ93OlDGZ9UOYrOHbGXfz0YvOSHf70KWk+IZ0gSLX4Vc/R118fSKkWM
dWB6FXq5u9E2/MWJE6BToxjBu2pOWxd/Yuc5Dkbj2Rr0bI9fae+GkRw/gzOzduHsKG9L/15+E9cv
k+nlXNIZu94ifIYHXn9veppKjZNEUL0a0SnH1x99FQdfVkFYDX1gIHFAclarlJmIrdrWLC+lrbho
NchjijTi3m91bSPkvlA8V7vMJJQ4CAKU8ccaKJ/FqtbOWNN7MNrDp6HLsSmeSXxrN6yM6HPUNhTL
SDPKn73egPeuDLyZENrpq8AduxmfGdmGkasoI7brtZ1Vv4pczcNdj3FwvFv8lz9PvUCGNPdbJ9zT
uWkuilmn/01CUT8HtWam7tSG4NWTKceWHejtZB8bu8hUt+XWG9yqFM5Z2iM6b4MuxgQCnPTnHVTg
bHBJwOgzlx3+q4e80fFyZtpSfM9mWeND4Y/zZUjnfNgnyax5Zh/WH4XRNdahbXWmZRFokK3icM0J
oA1OuKezZ7BLbOxaFSbLZGxMGTJkRj4WgCaz1HmsU4H5LLXDcOjtPDhb5VS548TXtQhBFcc5dbaw
RXd/B8giJtCMtJbJz/VZpcEZIHDhaF5eC8BlpRHhQzFoRYlvPM2TzgVN6HQ7FaoYyvvzjGjgHBpo
09qFqW3E1dWV8bIn4BroC3KrAzJYnWj0CcIiAvbghdNgfEj0sPrQIduwMYO4vwolE+gtGATreTjI
jLaNFZWp+yjLoy2gf45qEW8k4us4+fIwvFYOH/+FbcvqZsoBj/ZYqwn83qcxOjnxoJmnftCbX2BJ
6m9SNtqXiUNS44Vahz+gOWKt2k1D9I34mT9TF1fx7vWIwZSFt7n6jhdd7UXTgzkMQ+frtx2iSSjB
mM5e0/fNd4WX8BvScvw8AHhw6Hb5DaLDjj8esJocs11ayCDDF9PM85Of4yC9U60gCg5+aJczvbZG
74+44ur8+yYEf5oGtBtdkfRKsVOrWWXApxh4YFpGNRMqdHu0T1qdDvFeNcfkbE72/HXuMsRqe9Gm
D3YyDh+tLgROWCfoVbsmPI+nMlOrxI2ECrE94ax22LiOQ+IOoROFh3qI/fdAq/BNqfWmeQrrcP5u
1WOgHXsjjsDrNBUKZJCYFDj/89zF+6kLKrRri0p5nmb+2l2SGsy8Bh0HTt+kZ3Oo6wA0TdNo8lfh
DEhDZX4mPtY8tnHQUfAodgAq/Bg/Bqcc9vUyedvzJuNv2DWY/+DsS6BSCytHkXks8Z+3AFv9I2XV
LSg9u1Wo0mXzmKkg+w6DYtHzKk2n+6wwVRU7ao/2mIGzKF0HS0H9EHU1WjuRn2XP+mCHwz7Taja4
ao26c3WiYr2DC9AX+wIRHj7YqKWXZarYaDipo71vxOj/0Iriv6ER4ksYRgxYcU0O36v6gLPypFZH
7MZG0PZ44DwbsZ2/r5K6/+wz4/5WWa3UT8iaaueuy2pOh+VHD7XVdH/w79GLo2XOrbFznJTBLr7K
9VMQdPg25LGOKnUqJbWToSSNdpFjXJzTzhTxKc9Cuo3DUE3jKTRF/0tORl27YzVX39R+dh5Cu6l/
4zo7il0Nlx08a5vXP0w5lZxGv8uf07pvz77Qm98hrs2tazmpBKJozuqvfNaUR1zbU+EWYz09tswQ
/221uDoxGyXC0XovzP2CGQ/dUK2Kn0zR6S0oUWV79JOH9gT6V/2A4TsSh5nptP+qRRX/rIJpfoq7
cv4xoBzwacLIBBv62ADRjCO5vzOnMEeBM4v6QxRZ+bk0Eu1zFTXY0yvwbL5IvoN51zZqm3IchOmJ
aRqkOwx9+pgFVvHstDjXumGGpemuMswSG95xLp+GJFbjXdMZ9nMKvak7KErkK6TSRWA8tKkZfnW0
fPhcZar/A4U2+ZwNEGuOvWMn8z6WQvnWth02vXlZF4MrsGAtsGAOxfBxYrbzKTMtO3ALP0pKd+aR
kpNs9G58DELAivu8GLrHLKmNb3MhgPeOGCOS0IBZ+W+0ApAoJWyr5iFIai17To1Max8HUYifmAn0
n01wadFemypkBGwtUIOdloVh/aFvDfUZbed2AbYozj8N4zPTZVwnNVf0Y42zQzTMoTvZhZO/T7CP
xHhaDmm+w2Zzqh6n0Gg/hHHG7+v6jCg1Jq1NRMkL7NtTNUfvHNUBko0hyqz/4+y8dtxGsjD8RASY
wy0ptbqlDg7teFOwxzYzWcxFPv1+9JXFFlroBRazg5mBSyQrnPrPH8LekShKOF7bCGnQtNedLFiw
QyyWBv+ppf2EQQ6YYJs7H2dXc//DSjjXOfIt7zkf4/pX3tjMg1QNpGUYhRxoV08Arce+TtNf+Sim
+EPcSeNZV76dki6KnirMDcwejkanXGrwvikfcCZqqDTbjOzBuffzJKLF2KfRhHHLTxPO8hyy9Zk/
4DIu8fvUMcp8L8a6D8JZszv4WmlZ3CsDPuG71UNYPxhlB3O/7TovDWUW5wQWd4EIk9JRyT6vM/83
h/3UMCvH+bYbuFxGulstIiI/z/xjjNOgbrxx0CAPIZWq/1PCwZ7YEdO33NCydDdkTlOHAQ/GxcYU
8kePyBx6Krq/HYr84Hfe5TRCSist60hINU2h6J3OCYMmQc3Q49Ndht7cBe5Ok1UyhlLVnANWqmEJ
ZOEecGt7Td+GTErmYzno1q3ltLKHvV75X5OlU5GJyqONJj3WjoVfjV+R7XqfOn1aPsNG0fzH2Qy0
b7pe5NmNUmaf3FjwnvpIy5pgCSuzHRYYOQ0bfaxy8WVZ7AD20VCyM/cih8M8o8f9JIAZvmdNvzwU
8cKZ0k0ZB0SCCSBXSNUL+ezOc1ncNslkVA9VCg1lZ2a5ehxahRRkqLXsKxoX8TmFj36yY6dD9RLj
jx/CKja+mWkZHGWrcQwRhp5+IPFFi/cpxJ2TMTW6BT29V/YOxz2Mm6OxqWR6Iv1aTrca2uT2gfVN
NM1oJMq5z7thDkLkuxn5S5hrBGGqVf63pRh9FdX20lA2L8K/rVI/ft9XVkuYGt799d7N4bEg+pfx
yBct3STqtdg1Q4lohxUct5W/g0lQMbPz0g0O/pCtSQ4px9Ne66ouffSNBBJMHFRDtu95JpMPKXMV
+XO2fIgdhBLU9J2dRUmmmxigp/18XyRWCVEc2my2W/19srDMjOzPYFLPhplWpWjImsWgcPd7N2Bt
Cvll8fK2OcyT0KobOKac9GVL1kNEHMlyGwhauo8VTaYirP3MsD7aotIaqo2iSe8C2ei3Jaj0TeO7
SbLjnwqsW3ta9YdOeY0O66gbf9VGkz3E/SDy0InRrUQDJXHPPTVmvo75lHeRUTuY1xHj50yR1trm
l9ZWTQD2J5cHG5JtxWEULO4Bc9P6sezGtv6QdMBRWAmbGOMbotW41/CZulAspEjvaAbkT0kwEZPi
jZbGRWdMvzdJnD2hBLbcSMcjhlyGMnGLaEzs9iNSj1bf0WxJAn6lsWgAxaPho4Mxx1vMve0moqVt
/UGp2tv7wSOu4aDqWfph7Nn1befUvGJJhXJfGUP1JQA6J8GhshfWW+y5D0FuZ/zJknvxrvWb5Kel
ufYf0kbp9rCjafqHkU+leB+pNu8tKjGKrYUorkjOuYhDwcYUhPW4vsVa1IEVId4Zf1dpOf4Rjt12
oVxb8yHUQFLeM9dXu1Rvu/fKzxCfA38X36WtxWpfppmHsLsO1Hxbkrr3eeauqGCaCSf5Ltyumh68
mYZuqIKC1YZRjgRD4TIYxn5uPy8iFZhJTJ6ehBhgy3ZvB+Qk7mhhJe+nPMh/ztB+0EEk430NufJH
HqPcwlC0bcN+SbMPYnEkce7pZNE3EWqoQzFK52ti5xAshNNrZqgVvXE/pEPchlqHq9qu69PV+j+f
hzvQkXbE1iytrZslWS0PG0qWLrSrMYdRoBuxs3OJDPtcdEHe381VNf9HbZRn+5FUv2OVxQZ35JWR
QbJQnz3hrzD0oZKFlYeocycDAVM9/16wK0hDjbZuvUuHuaBQo9PQh1Xnxh/JhkwIQc5i7TC4yvL3
QInOyak6jlSsp5SMVNaru0JvCQ/R3Zxcj6FJ2v1IeFEVITRq650uxPSYx8Gc7/nTps8TMtLmfZCV
FHZ1j/VTNGUa09nuS6xl/VoJirdiXHmAmlNDQPfFt8QOzDREoYbDo0hj+303BON9rGTahWj0AGU4
Ujs7TGojpwk/ltlv5Phlu8ta0zgmA4SlnSgswXKZewoGTZMYRKIWHr/DW+ltrvN69c60R/78CZMr
bHSqnIVWpeaUfrRKWpoR0RqTFkIJabE3idVU3srCT8hoC1L/u2uljhfilj7j7zDN6Q/D1eoOIkAT
EABik4IU2i2O9JFnjWV3ckp7fJermft4zlECvhK3wceiWZb2puDa1+7x8at+VYqG986a0qC+w+6o
/TIbWS13RUKw0M+5X2r7YHUJh2jc+IWM2gTrsTBQfjmFleYSKYUPBS3oSnE9DzlyHZPtt6t+l1Y1
vMcLaRb7IpHJs0P9Iw9lMWrqY2/kwY+qD+LfpKLm3wynZMXNasblPo69T0k2if/cdgwOWYBaaJ8k
Prf1UvFBHtSYz6RVJThD77rGtXEgTVL2OZhOQo9U3i1Iiipe8m6xxsnZx+izYCOA9jV7iRFEvBuL
2ZVPgwmUGXEfHB9APVeHyMGdP9mkYMk7gVv4dL9M4/g0Tt5K8WkslrDLSffO8TtvCtWsGTFkgzYR
v20/58kzfVGPsZY3Pbc6DPFCK8OGhMgCJ/nEDk7PmtVABs5oFFYfuspwfw3CKA9U/WLaxfOsffYm
y8/usWYhYqFouuHJFBPboAZs9cFMOi84dLDJk1tp1+YncuDsR6sNnO63B5fL3OVah/FclaXVJ5LW
mV0JskBrPyUiE5RIQv7Wqhpoc2prRFA1LGR+EmRdl3xmz2nvsDtw6x0mc4n1rvBK9xu6/XmMJNWw
CLn++F/mgtcexoCZn726856dLM70MKj8+UsS+4sRJTmNhSlQOWCLtlDza41oSww69OYHHBr9Xvp6
n+6W2dB/eF3V/CenvMUa2ZydR6d1EZgG5rzKs6nnRNR4bvXT5+rwCMeHIhHZzhiHbtWI+HZBsHHb
9abfRbW59H/UmnhGcEwpsjutF1a8t4is0HcOVhw9gtGqt66gtpv+4YqNwPxCQgg5ceVkrKj2P6i9
RpKBGFppnRb+u2MlR7ni5zNwzFQuudoHdtE4VGt9kDJx0vmahd4L6JQGIuAubpFA2QYdhPPxAWBw
0KshK7tuK6MMg+GojPX+17TI4o3mEeuzggHBF/zLKMYU43ysuCsrIuJq/aS3jvUBlwQHdxXHvWVN
XXOn3DQD1qEwO+epIPmS2/iCNbiiMgXk5lMvrXetqap7sIt0D3nT+D4E1RWU++JoSCDXHr0DTrhB
Dm2o152MHeMkpPlUqDWEagYnlWAvh1bOX17HroyXw+EIBB1SB4Wm8bdN/umb3m1Un6oTUbpmvnOG
MtZuVDPmN+il9Wyn9XFMG1rrCooJzx3aSGPP/ZIUtvXVoIydwkG4hf7Q+kkMC69Zpq+GS0JTmFSx
uCYUeDnBIICsc2yN+4Usunk3pT8rosjGhY+OOn7m0hYpoYCgR818W5+Nj45ROjA/cB7EAvoNm/nl
a1ayNqROGPoZe6Wpeuf4g/Xu9de/6bP9HYXsB5dZzCORnHE+SiK8rJ61dj65KE6PM0S5p9Gu69DR
zPaZACZj13fTNW/ll0gtvuxEtyBJgN4E3+B8UCQERldKOZ+6WTciYYxDFAB77F5/tEujQIsDFHXo
5qHFOh/FF5W/ADXPp9Hza0rIwL4tk+VtlIK/78/S8fhZdz0oGJtHGVanNjvt5hOHgX7CoSHZj4gm
vhAwMdy8/jwX5h6tOQLDV2cQnA43QzWz3mUlt6wTTqHJrVMv07Pvkq8zWHQHryDKl8ZaTYWYg/T7
sTU7f3fL0HgppkLLqefGuSMBEIhLLtWeobIrj3Vh/aPaYYNDU4QGepvULWrPGGKXjKMGmMDse/Be
Qp6FZgjQIdu4MikuzXc4IBCwWVl8uM2DtRy9lVfhcMWJORNNpDBuhKMrHqWegY4vXYHlghqvzJJL
U/HfUTdnhe5nHlftknQzPKKeK7N5Drq4+fn2+UFvhUm4hsW9aP/T8xI9JbxBhsk83ZpOUx5Ep4nv
s1qGP68PdfF5VpMm3EjhlW9DFuYutSoQFeNkasZImew4kRDjcmUHvDQz1oiF1e8MvvH2W8HnzqvZ
I7mzHfVyv/ROfJeBfKfRGpgxho054zL/xgej60zPFZIL+k26opsPZeaC2iQmB8ZIy+5Q9MCVQdsY
VzbdF69vHQW9L9R82BoIfs9XV2erBBJ1QNe1KJMboxybiAI+v0JOuzTK+olYxxQP6L/ORyFfp6rz
dZQpIVonMWQblm02/D+j2D7EAU5GCJ/rgvun5PNjv/dk7dinzlDNviikTvSLW9+9+bvg8Az5DUU9
dIitbYtDHZ9bi+GdUljdOzfPy2gsguLKs2zFBWvrHTox7CPInTq0g82Za5e+CmgaeaexcswPVluS
qCmXgOLcrg+Oj498sqDWqCbb3AdF6h+aVojDnEFLf+PzsvHC64dBSyeZvunmh0xl1vYdfpMnwyW0
vOnHz6bXid3/MchaKnP4/xUvnH+6XJR1E5NveGow7I+AQ7Uw8UhHf32US0cJ7CdqZQonm9V8Pspc
1QVtEMM4aY3ODZrGwo6qM967qVNfOUoube7kZrExkS3McbwZyrSBT6GrsAMaJtgn7Oo7XVjzMUcJ
98ST+iC75azGK5vGemacNV95Ojr+a9+Vv6OIPX9Cs2br7ybCXf3ccHFCa6cD6GjAFastxBA6U1p8
rsylMqPK4Ip0ZfQLDw1ll0InsHBzhzJ+PjqRgEkqkHOejDjrvscYPds3phriGx0WRRq1bakXkbTd
5sq4f+uNzWOTDsCSYZMxkWZt5qhsDbIXjG48kapZPKdtgodeKkWa7pVhNfqhGrrmW4llieImluTI
EIKhfm87FS5K2ryqXTM3RpKXBFV5i8GgQ+fesiWGPE4wf8VvBQuv0Tf6ZNfZdvexgI76PUtN9ydG
CfTS5mqus7DNxlg8NHWCQVXs017c2YNeYN/TzPNnU2uK45ABc+wWNKxzZJXC/qnHkzM9wI2QcWgR
sDaH1qi3X4BwtXRX6OP0DRo9F1TwYdPetfEMLLbECR5zIoeXGunt3N+XtZoVvGIv+Ya3EdCQ4ycY
JVejhRee3QAlFtxP1Y6eVvzNM4q+uBEE3+APSUL9p2SsBxBuHtcNx2nCstGyu+/daCe3frkKZjBI
q3D6UsLbLTTBHwomjnbCeMPMH5pRC/5TmrAeJCYxXtQJbfyEUUXr3qQLVTQyNkceKYhJA5txw03J
E5D216BJwYLMITe+WGZZ9ncmTToRTZUh35e5X2ahTorKz7yzvPJg1DYglq8TSRJKaUyfOKn8D0Si
9NmDP1fSAE4vp6dpzqWxHzRk7ns65JYV9rQIrwVRvDjIMNhEVcaNFCEniUGbwjftC9qkFkLpjClx
k3ZT+zzNHVPg9Y3q0kLiXQZrngCbyJZ35ccatmbsDyepRuA5RAAHTKKKd2U9tg965UFmwHH9So1z
6frLfPZQkUH4gn29Wb5WYdBdTUZ1KtDn3s1TUNzIrG3+syZT7ruhyyPENfreb635gW6nf4MLYnwb
WJXzvurKCUMtiUuArxsSZ+ul3tnuqP16/cX89d3crHR2F7jZiG3oBG49kTw9loWdN+oEO0t+07XZ
fJznOP6pmX0bLWP6X2YpLRI0PU5MvXivJnt4DEoR3A3ED9Hm8V16bHoVxXFtHl7/cev7efHbEFPy
s+C9Quw73/661OPQTrnAQh4xnvJJmh9i3VytEPT+a2IF8uubx1upTOT0UPDgV7LZ9SYFc02TJqW8
LAgdNavAgrcxiXs66GMN/yyOr5C8LxyggGkU9phFrYYSmxHZUZyOy7JxskX/K8/9Cvpa0exKr8re
jPyYTEQY8quUa9VMn79L3Sw7PrNhn8zB8JEJ5VzBaqWO5VL3oQdL5sp4L0meFNkAPyu6xY0Wstr5
gM4Qc6mlfXByTGgOEr+XH1LqIL8aqE9od5pxI43Y9mgDZd49sXTFUZdW9TNpVPsF0lxNZ0K7Kqu3
Xk4p+JAI2vC7BfHdimYnHcqIM3r2CVCHl530+d4lDupPkHXqm+VJ47OCLUlHuiqfSL7qMebvHOgi
tVXd+ZPVPjZiyfK3l1F8faiFa2wk1ITNq6rHpiWkLXFO+ciVta2A0T0jVSEt5GsC8AsTbvX5xX4J
JRhZ5+t+/E9Jz5NbA2ecfWqE9Z/uFO7tEDhf7E51V6r6C2sXn8kV5uLRiDnePFOgYj/LcSA9Leli
fs3kXD2YZr5PYdful8IQV5buhef6y8dfobv1ArZ5LolTtzWioDv5CtwuKem+YZOy0MnUuys3iUtD
MXuYQSv9Eo+e81cYC7tEYFpNp2Gm5152yqFnNSb7zhDX8JP1V59vgBbVLlcFC5R45f6fD5UO63uL
yfjA4tE5tbQjdmkztFe22ZeHI19J5yYJzIXUdBserkYnw4kqnU/QM4J3OjjJc4zK9jNCWvtbouvu
s/RH2q2vb7YXR0U76K4zhMp+Xan/zERjqRIr1r3pVGDoT9DconefBzyHvzttVX7PPFndLnOGAvn1
YS+8UjxeEXOz2v7GOpwPS3x44nTTOABJd/7e6CUmN2V7ja/6cvZDz+XMX+0GUHv65mYUfyJzS/S4
/yEY3zc0wGmp0ip+ZjexP0xCXHMKfzkpLVxd2UPA2fiaWw/qeDRmDhI1njwYVIe6V8EtSpHuJlBl
/e3NbxCfLTRd2OlwnGx3q8AZHFtrzf7ULaV+cIigiSbl2revj3LhDQKiMAw03L9p3OdvUNUwJdsq
X05L0hkfHFsFN4U5pofMJoB2WSRU9bcPuDofrYoMYIKt2n+uUaRktT+fCEZO2hDoQz8IuxU7bS7c
O5nAiHh9wAszkZhkcHJgtvV/mwWAX5ShpZjNnmQ5xc9GNs7HMZX+lX34All8NXRiFJQWLLetjkzV
zkAD2JppME3o5LkVvdcHtGRBUhlRrBb7YKaJebMG4h5jE+VXp4s3RpCuu8pKDgfyoJdGVPjmMBjx
gnQLTS2nke3gbvY8fTeXmFEnUNff/la5LwSE2hF9AWF8sztbQWx4E6zUk+hr7UM1jh8pTNsrp83f
VLDNxoyCZXUCYxNBTLSppoIpjbmqufMp7sb6MOsy/VhAnjh2vp+/c1pIe4vCHcDzlQbbWTg7VUsz
WhVwt4ru8xgmeHUeJcxaPHGt4Ksp8+l2svT2vZB08ueswHllTa8uajO+IiW7UJlhroGgkFoXo2Tk
redLq5TpgpdvPiF1UXTvSaGf6gjScPYLBTkqczREsDHqTOjT09jCQTsgCzP+GG0c+3dAPqI7ySmD
OmL6kzt+fH1VXFj3jstJRFXMxQa7uPMfN7rkf2SLPSOGdXGnctPmYI2QnlIPm8RMeOaVCvzCBWht
uKxmfkxOhtwMiKsw2kSrmE9lAz8NwyFclGCy03n3pJLvzayDcN3mQfNu9lMvRoo01QdL5FN93yXC
+KnBNPlNBx465aym4GvvTUABb38pVFMo4dkQ8TfdbBVQqWzOrGDGtzcNQnOM09BQ8/M85O3eTIw6
evNwa0fDJ4gI9AkLs/NvQNSQ7iYwn07mYjdY1WOm3cQifbCCTP9gVOZ0ZbwLhxcoIl4IuKCvVmbr
v/+nFIindoAelc0nQ6kyMj0176o4rSNYiteidy4MtcoOkVDSeqDY3Tyal2m26pLZPhGOKClEvQbC
dDveadV0TUB+YX+npc/GjrAJzetW5jjpwpStMO2T3+Q/ugWrBDqvgfnz9W91cZS/umcQbhyqNtMX
DZcrEptrliHN4dYCynjo29Z6fn2Ul6+NP9pfG8krB9b+u4j++UJIAsoMGqx1IgUoh64So8FaucqW
KPwrqMnLByItCK4JYpe/RoSbB9Jl7wxEoJmnqk5RMdCExY+8ba7IlgKm1PkGTjtyXfirkcUqxjuf
cu6sj/agfAN1v/ziJ8kDitpHsmo6sEEMvorZk2FvXhOpX3g2KgvAQU77tf7cHE5OtWiqwJ/5VBWi
3rWqm3fT6Oq71z/W+ts3z+bimM3lexWqcQqeP5sNGyutDFrWQtkZWII8pq414a5lFiA6xj7z/bf2
1uhzsXdCLOFIZOPeEmamjKLBzPPgTqbB9ADqO+xK7ASv7BPbj7aOEoBfQCqBN8GHO3+wGIp6ZpjE
P5YqX+Bbuln7w0SY+FSZZge2rC3uU21m1Z0N/RLQsr+mqXxxdPILmP7eih9g1WBuPyAR3HZVaYW4
82o3G+BmWehS47m07zBgh/naxergo5t66IepejbI3syBUA33M1zfCeHI4D216H2ufHDq4s0n//u7
qO5WF1cXxGVTj9SuluI4aYg7IQfto4Peqw9H7nwizIxlsCIPJ5X26JU2BkwFmXnoOrqcyHR/GBok
Y5WBxLPoYkIhof7aya7v7RSfKzXInFO+d/oo1szS3VX4l/zIgyT4qGWTCg4LTrxHo3Docg7ww2WY
JXQG0CYF2kOysl8iB7plE6Lu0NFmDO6PwjHcAnvy1HeRKdqDuKWe0O8QptjBjR57mYkmFeLCrbA8
7UF1sYBe61E+waad60+kCARmOGSLgASsJ4hcRlypdrrSjARyY7YUUS58b2dYWVfvLC1w0KXpszTu
yswpbtPGSj60zWC8l7YcHs3CRRuk7NyPulrmv6UBYgVqvxC0kBaY/+yF1Ap7VwRd7YBZtQ4Ci3QI
4BXINP8obQG1cWn6OghLM2V3RDkzrBhvPx09HIhzEkQMDPURgXj6s1tm6XjvL6mVRmZnT5+StHHy
qJS2id17LNNvWpcOaegVpvHDd7rqwYpRukDxN4lWG/2yNbirNq5COD8vv524sB6qJJfYxpCG8qdB
OABnvHbGh8ZcjCKqXVmdukKrcmi2xKdEfdYTzEXKmB8F1Zx9hTopPy3OLL5LMSRI92KtuDERXIib
QnIfiURnVQkJD7FvhbmP8E3asTFgWQ0VYYeX8/zNWyznF2lRM9ulGJUducUEOzn1THUTjJUYQwQW
aAVophTviwTyY95bwbsuJw99rxxT+1nrIhhDdC4WQpAxKT51PWLv0Br6uYtUHRtd6EOJy3cG4qen
tpfZLwUd4qsdDGj1LDG1zq5WOjHdfaAN4qZfbAwU/aFvxsgY9OU79jeYZ8Lvbn8aSCOx4pWp+lRC
BMPjbO2A7YTylu8ztnRZGBRdUVJhUTqTlhaAVDbJaE43XDitApBCi99RKy70OQ0CKPdtXRZJNFh5
/TD4ef2sbOWgdRTzgkhCaOkYaUnV/YgHhfivy8fiXTO3C6rN1kh+OfVgOHvY4ZaIrHZqfxXYpxg7
b7Kt3/DMa3UwDK06JaTfVfs06NrfeVnGf7o4XxMACA2uQyPTjC+ZLervjgzKjxWncxJ1VWE+qrKa
vqIU65/7keYP6sUsX+V6cJDYGfJMUuA7CuFby5pg5aiyDdN6mj72tm/eZxAo2tCZO/Sscva0Ze/x
JcbIL+PMujG6RltCS9UQLzVUAp/tNC3+TLmthj3Ubv2xCcq5ijrfrr/GoqmaEIDMb++Ik/Z/+o3n
P9p2IT7SBUR0A+xloftUauh2ltXkQxRLNWWkVzd5TMsDmtc9YYmETsQwkR91fVLaTpeB+URCC9tc
mrTeN09o87gvNSN/GlpDLPt6tMacDKtEqh1fE4m9FlTug6BH9G0Zrf8mGOSSV1aFS+6sLnbMqx9g
TiqLZrOKu7DD4f9dqpfxJ67nIxRzvTa1kGSDOr7RoM9X904Tp+9QHMQoDgZRNiFkZVDrBhvWr22h
m7/HMcjafSvq+OOcrlqf3iqHGG3THH9BnMB9Zq4TqFCJrWl2OAwB06U0/OxJSzTMDFO3jz85MnUk
8tLUhvhbtPGX2E66d0bOpNlVaUAEYhkMxddBpMFdzwbc78eSTS00XGSXtas8hChaKuuwcIrm0+t1
xvaqxhqgigZXWO8KAK+bQ6dF5lUS0YtM1F/u56BwP3duUt8kljncVUbiXUGEtmXN3+GINV8dUlfv
hM3pr4bJtGKBKtWA8ftE7rO4L1pbPOfc0HfYvtrI21PrGnSxLdn+jooWOFhV/1BtNneTzJgnbuSW
cfQWoz82SLxuBoS+Vy54l0bBG4faacVoaIWeVzaqqetO1wrjqEmBvDirmA9GXlwprbdV/Pos0J/c
9YKNne9f+fs/VXxW2D4ODooPBr35lATmErGfwp/s4by8dW6wmHHNhRnCtZoAlPMHShIMGVf3jzu3
debDpCXD9z4tq/8aAPnHNsmzP6+P93Jy0CKEFUIhhNqTbtr5eFNpD0ibDewk0JT+LL2+OyBBqB8c
JDNWOPct5owTjOIr14iX3w2q4coaXiEnAjzN82EDc1qwxuyDOydjd7C0TH1P8jm9csd7+d0YBfYk
ezM3Fb7i+SilQF2l9AwrS1KmEF54QZiMaCX1LLt29b/4QP8MtXmPtH/LMge8vnPrZd4VK4/HsIpr
2b4vyFhrvYodzWpoAKhBy/X8iWKZG2VK1tSdW0BfCXWYXw+KFzeE7H2r56LUnTSqZwCqsLBbjgk/
RyoUYUxvP8EWl+WVq8WF5/YgfbM2QGQhZW3uTJzxeu0HcXCXouC+82ffeF/UlXZlmf+dhv9ezXhu
2sq0BNbEVGixm90E0NAgRL737oKlh88iyJJIb4o5JRMqbYx0pxx3et/2FcIUp3TxVqeKtJ4sHTIr
uEge/6xhm4pItx0SosmmtvBJaXAjgIiEGubOKGz19hm+5u5y6foLd/69efyzZyAythJSi/w7rSnt
nTHN3m7uUQC+vnxfvn5a0lzr8BHhxso0P58PKXAoh6907pY6nSJy6tIolaa48pFfYOHrBsjBgaEk
UgsogJsjBBsC4fhtbh4LRNuPlq6lpwZi26dcelyN0zg+xoGD8Ira+9aMx2Y34nl7pTH+cjEDusJA
4l5OsD2b/fmj5mShtCv8eRwqFDRZMItfXVrG0eRo5dfX3+qF6ypMBo5KLstrq2HrYZjrGbas86wf
nVxnDZEmOz8SlmyHkydgT/WjuNVkmt2Yhlcec7y/75VrVhE+J9VT0OT1o2fV/u/Xf9S6tM+XALgL
pwLvAJnAi6tqRb6IlnitfjSbQd3pTQHJyGuDXSAkWLSJPvX18S68b2SWYH7snSw/Z7OyXdwHBw0l
N0a1JR76QWmH/bxkeza6azDtC8IPMwtdDs1MoDKHg3aze5KnMtjEiKqjobX5KWgaTNSEGRxMxUyD
SZtG85yVewga84M7wvISZK1jO9FNzzFBEbt2cbhTT3H2XA+dHSFMDK4tgXWKb14/uw/6DMBPYMOt
pW+fJVqBHqQ/ct9Eq6rs/SiLj9pg/NHwC/EJaHFa9alO0DxqvfGgEQ64f/2DvFzrpCfQ98X4nahG
SNLnC6BKoAn2iTMdZYGw3/NQ/CkBo/L1US5Ms79YJZ6ugKIvxABwXVW2WI06LrYY3tnWIt9THRtR
q+r0Jp8XdaW2uvRUKzJEHJi9HiObTw+xLobnaKljneXas4nyEKVt/laXsnXrYneEwkwbBPhpnez/
7MaLkUnpKBt0wV2Gu95pxptWdsPH19/dhWfBX5U2MpdfmGvbLzTgIGQqHE+PTlA5O7SVXlSjPX77
PGCUld0Aj30FDs+fRbfIbMwEX6is3SFy817edEb9Vm4NBt0gdavf8romobOej1J3jpaRODQcG9x1
dnjw6AcvtatoADO5stO8fG1Qi1ad0NpV4y+biV0WdbbaRphHMcTVcUZ9GpaDk1yZaC/3MwhcMHNp
Y4CT21vKGO4xU5p7g3WU1KMPo9HEB2U3w6EhZuvw1nnAUISCg7qC/iNzPX93xLZ2AfYk1tEcE3c3
mnUVYQF+jZHxcqUyimkCxK/0BczxzkexbCX8cWaUojVchXmQSp9Sz6giAtyacGjr9OH1x7pwLDKi
h/k2dn9rm3Ez82yzmTsx86E8ULinZuqKU5XU811cQ7+aa1z/8HjRyMXI06cGv/HfYzmDGCL6/65P
Q35ypiL7cOU3rcf++b7Ma8YIA9kIlu8vjsVsZkec5848dlXivKvo7N0netsfnHiFxzzpu/u2adRu
Mlv3PZk9MrIrM0t2hWXhDaX3xvQotVZ+jcfEfEwrK/9oWcoLsdztdq1eXFPjXvy50PqctQvOm9xU
MZ6WB0ph2XjMnTjeDb3VfuO089+hr3QPZua4Uaet3HStvkaZvDRd4CLQeoeqBBCwmZSd7Ux1jz/p
kfrY80OqveyYFWYb4shhPxTNWL9//dNcHnCNBKcbSpN4M1ukv0A6T33zOMWTfldomhbqHPRfcpCz
GwvLuE+vj3dpG6FBBMRBfUTCwOYBm5mY+sEazeOMg+LTKALjxg7Sa4vgwjbCLkX9SbnNWby9U2IN
iF2SW1rHLOGoKvs2uYELBZQ8BW8+TdatCqrB+n/wOzZFt0ucRYlRr3nEg6g4FhrAeZmN1/imF97a
KidjGITUKEQ2E9KRpeyFji+F07jlTZLW2THAaer29W9zYS4AIsAVoIXMBvJCkBHUiajooR2Bm+wT
V9gCzxHp3la4z+Gc1vRXfA8vfKWz8Tan19RUS+z0QGx12ff7LLbnyNDwMRgGIjJef7RLL3CV4pFr
wRUYs+bzbRhv84yIusQ4AjCqKPHNMUIMcC3U4dIDUR6TowWnG7LV5jMpQFNKytI4qrJM4ZGPI7VZ
Px6qTL612crJT5YJQm7u9dQY22I8w5pjThEuHae+b3c6xiVhVuM09vpr+0tO2GzcrKFVxM2EQNJl
nb+3Fo177ne6ftSJxnZ3Olb0PwD6ui5io29u3J6A7qjF2uRb2cjcAddzNZy3SP00I8Bt/RHEz1md
av7H2Xkst41sYfiJUIUctmASIcmyPbbl8QY1o/GgkXN8+vu1VkOQRZTuxhu73ATQffqEP4zR7Ota
NiMuCSNg2iHB5577KKvrfRe7+Zu55Mqb5EYhNxJWEiI8GvxHGIoqewoapgH4ai/9x5MamTWRRcGc
o25bRaOx6gUUacsNUrN39908CMY/45bgwo1zxYmR205WJjSGLl+iaVbGoqaGFyjKjKojcyjCu1fv
Zpxaj3kVJhspwI1tCBOQApyIwChjjRKzS8WsAH87wURQOaqtMpxGW6i7sbWNjZBxaymJFSNvBzRM
Nn35aDHz/dEyYzcQTWscR8YZvsmU7xha+b/3t+KNlfhOMHaBdwOnWWOg4QxMw9h5RoAOF9ShHlFe
7mTladHc/vzxpVDulmNwmp+UV5cP5UTJXHnM/gJ1LLpfRat6fggx6ldSxs7HN+C7EAc0AqllsCZl
RIpjq4rInKBvs4R5qu4dOsrkDRjYjejnknUxtQNdAONkdYqHDuPAJqrVoGgL52ijXYnQJOp3H35t
clDiyCyXMf1afqNrR3sx1VYNUiBdgakp6SGLK/MUVUt3uL/UjROFxzn9Vdn0cEFgXn4hL4MPB01Z
DbosTx88ZooHD4mEQ6ENiLqn9l/3l5MX0WUUdKnipIMFIYJTtUriOz3XldJpS9oKxXAEc5CeR12N
DqWiMvwlSE/IctEJub/q9Y6HOAOMBpgVmBp4O5cPmUrTh4T5YlCYdnkIVbP+UeRG/uogVbax1PUG
ka4jlF08JRPQdX3vjXrLWLDKg46ilYS3YhjaIrR7/4GuViGBQZlBijpzO7ITLx/I0her7Wd7Capw
6aGDZd2j1TZbLbHrVUj5mDShncEzuevTi698wXizDoPQgegIzb9ABW02N3agjAEXW0Kq2QAYI7nE
uYCHunwWQ0/wqU0aL6hLKISxNzex7ya2tYf4nx0aND4z31CL/NmODXujSL7a/awN7I46GQwZVcoq
Zw+lYqFV5mEwx+i15ZHX+LbWvOq69W3qtK/3P9rVLnxfCOKOg9gFD7r6aPPU1v1sTG7goCL1oiIs
9hm19eSIgmKzcW/d+HIo1JFkoNtBR1fXL98pTq+4f8JdC0KQ034TK93OhBK38eVuPRCJIANChu9S
I+RyFYSfCcWh5QVpGk7nhkj/hKRmsx+tYthIcN9v9tUugd1iggWSH+xqqjsuiT0OiNAH2iymhzpC
CLSfteyp0+3oXwTX7QeUGjLUFHT7CWkyKfPqeV8d0Sc7V0/zl7DzrHNhpSJgvLhYPoJb6BAicC0A
OBTN8cOfmlkmTR7ZS2bauNpXYIYKTJodJ1BcZX6wtLoKDH7PT7cZl/9jKaa0FjvYlqOX1RU7tQ1q
fU3NR4DGv4/y0XkAtIPfoSu2mAiwAK7OqvS+kt0H+taGu95XOIsIMBImEWF0BlySm1LtQDovI1qS
qsQeFJMValQ4oMGP3KMwiseqaRyU+0r9bUqb8dWehszwK3suklMShqLYdRgWev6ixNbXMGlzJlhQ
uUdfATf0KpCJe4JXbxTklHMYBppQUhDloQi7PdLb1rKzOq5rxGWF832CEvfFnjDlkqTF8oW4NiPw
PdX5H3rn0jwvShH7EwD6T4qINEBMamUDmdLzhnQV2Y9/AeJVP8OqiZs9zR8LkNcU6Z80MRQv5qJ0
T2bupX92vaalvobkCbLJRW1FeyWOhh/2SAsAXcNufGV+VH2xFaf4VbmNmRPVIuffOMrr5DAy19G/
VZ5WFnu4xWq5y5K5e2DW3/4uPLfzwDR7Cj5fAFuy81TMZhfIOcjLWFqts8/Qcoj8HCuMatfWVc+C
5lCoPpwBET1M4GLgSOGu8K8TGwrUgSyZAMeWMR2yGdKDX46DOxxtdW4eTDttdeSRW8PYxfGkfFl0
8Pq+birWHlxrPB6NurdeDTXrvwnGVOBEI+PVQFEtBuHUdPnRTmKt3keNhVKzm+jdDHXdU59zgC8M
hQuv030P44PW97pycfdRYiE3ahdR+hXp17A9mD0HEjE8o0W2XG3xf+5rTF92eMuEy5NTG+mfdreA
A1TSpfxmJ2b8PaGc+z2acLFAjBX6Pw4yX/VeKHgDQoO2naNj1N2nEkdAiVesbTfojKoGBDgYXn2I
CrvyDqB2DfWLYmVS7WIU6tukK2w4zwqRG0/JEYxTXSCKvXMKE1KnlRmQMgyhFcOHAyiNFQSWKC0k
RmbddLaQKIU2pxWP6FYjVWuz7TM/rVzM8nQD44/7Qel6mg7mgawfAhgMehK+VRo0ASOkl583j0tX
6d/UedEmxDjC0PEVEup/dLBiv/WFS3DvLrxwEF3FDAszbVzgSmWOFsPWD7qOJ5K4iDQNLGruxPWV
CGQAUPqMkHLjppa975lEzvs+dO2/S89Oy507qcqj0mfQf+bUVsIzXV9HfTIj9BORPdeMwdfzoZgO
jAcpjp02Q8VE5ZJNjoYb63/FEx7GyEQU4q8Gu5jmpAu3/wGctP87zUYDwvpcpuKgx032dz10CcqM
URt9Rk4UOS2E81P3a1Gigt4uiFlzjy5aHgyASl9rCs7wMYtCNaGCsurfuenV4FUBXiinWC2N5IB8
qJoehtEFm5A2ORoTtZKWbmAkafLZwZ1w8Gkm2qd8aNtkn4WR96bS74r8fnHKn7Wt5T184lrr96nl
1J9jrah/ZWKG/WjA/z+hxjtXuwzLE4TPHSPzDouByqw/Z1mb+kahKuHJdlPe05h4zfSAZ4EJV7pG
M9TX3Nx9assQswa3m40TwrNg20QZJkh6ptQbO/LKLjkj3lv8qPoJk2nSMCRee5Ghd11g8eyA9G37
cofYPhrTdH6Vz42W29G+csdy2pdz6YodnSLzbaCDGCEvP6FFwe9Xiodo4n7xWytrPL8Ok7p8phLF
njtvFCCnduJN6clDROTzJK2sdpPmFnCwjVr5Pk1YVu69TnFfO77kL8wNhNhFdry0fPak+RbNDqGb
WqkP6Jz29XMUNQPD6yiqsWcw1L9TbxjnwIvDqDsVblH1kljVFedBUxZQsCl96Y3C/qrkoXtKp4Ic
EwU6tO9X+W0Xo6A/WmX52HaRCWA2an+QsJkPDXje3YTDwTHnj2LjbF1ngKyKK7CLkxUTk/Vsbura
akg9q8SiJB6OBfvjK3rC1UYAu86f5SqyjiMbcEBlXGaAjB+MsLDaEpq8lAmhl6C+TLHTH0HGDE+9
1m0hgm4EDKwpSa0owA3VWvuSZ0U/1bYq6kfE1OZHsMD5Y2Qs3kub9urGd7u5lFScojaW2IhVDm2o
E9IRaI8/joPl0ILDJGBJVCbRHRaj9wPhzaWY1HqebGpZ1mqpJq+QdbGX+hEqH7ZIVrlb1BIH3Rkk
wP2VbmwL4AZwpxhpMdYy5Gb972DYgPueTXH1WFvWcM7txcEeyVY+2vbhopFDCVnnv5vyXq6CkO/k
QJZjWyRI3jZ0L30NN5Z9Cl1349XdeiA5CkOkwLDB+6/SX01Xm3AI3epx7jUlmGLTfS5V++f9t/be
1rmsPqBCSsQGaRjDpLX2WFdmDP/MVjwWodLmflHmMi8wtOUPW2CTAMyfZo4/LVbyWKdtiHSv0Yhv
qdFpFYO6YlQfJs8rUGYpzUE9YKQGj0LHGwfc1lhlQY0tNqLf2EUZpF928paF9vjLitQoEDn9SYaN
OpY59x/qxtm1QNTJAQVjzivVlAZ5i1YfZ/GIU033ZqjC8J0ly78a4JrPcwyo7P56N74UUmbSAgqZ
Wrrgq00+LV672IMlUHpIOr8be+2nl3veRoPp1irofHq0RyjnqYgut56LZ5nkhcSPRaKIwzxmWGup
aFTff5YbMR3FHjiWRD/sxNZ9aK3r1CEVHatgHhIsGmmBbqcmCtvzUB11xtI/GClsyajdeDbJmgIT
yUiJiLRqPmK5GisTHcFHzSlcbJOMBXZFTFtvY2e8i7xcbnfmcB7tK9kXYc+vokRvzmbYuF30iJ9B
bfra0EXLgxnW/biLNEtEeyuNE/OP0dajn+HYRobvIm2G+vfS9D9KKxteI4ygMNvox+UZOfnG3cVj
NJl+gajU/OBpGblSUbvVty6bQw+TD+Zyfj/YOEghoO73ai5h6cs0vSE40YudOy7un0h6Gz8T6qth
pwtz/IMRX/JsQwP8XWpUo36PFtI3jEKx5dYYxE5+lyodkEcPD1tfS6uxeopEu3T7oouSX0s02O3e
ot4bSEUmL/8UVVY87su6x/fELFw72tkhfcPd5ERdtk/KdPi77PPF3uORoH9q9Nr9YxZ16+7VuZ+/
TWoKF3AiqUHyf9KifGfC8sbCJUzxwDJgy3SHGhh0sc/pv3vPvVNnMcmfp30pIyV+Ha1c+6yOg2cf
cQ9IHlRM2Z7SKqq8Bw+PFMfvutiK/UHtM+NQeMXS7Qyv5Gl6U8ve1BZTe6gkrtU8xjMWbz4pXTHi
gNdHL9Sa5d/9XCqwILxY13zMErBKn83MJt4U8SJ8u2z6XmIL58/2lEWfrKkzP/GTWgyuKg+if1Ek
JjFK8PqxT0mRTLl/oq6iET01YhHNRhtJViZIl+e2ZnyAkfKUBIrpJadYGJU/FrqJFcAcnoZsCyp9
DfGUitNyCgzITZdovMv1RFmXaotSXeAmi/NoVl7zCrZieAtrCEe5kekHoylTLAtCRUl9vkD0F43r
fKOtdX2iGY1IgIKU4zCQ17r8FYtY3CWpouQRoeL+mAz18kThtsUwvk4vaAYimimRy8jerrvFsSVa
Dl6tB17lRYc2xLqoC82RnN6xP/oZgeiYSAZxTcIpvZbzSaIIFbrWCFoRmW+5M6ufOosTBt84x53d
Hn/c3zbvKIdVqGKzoElGEQkQYj2OTkpsLhSUqgODTPSBHj8tGSi1Z7Vit1q5Vx71VqtPNeYcn5TY
nr96VhHucyxUXrTQpFJK8/Jb0pebGE+5YS9/mJzyAlYm0wK7ts5UQ7oGktKYPE6Jof1YwtDWuI5I
wf3MMI1s149IDh7iJcEqM7F78+A4A3X2pCn95413JO+81U+hwwCwjfSI8+WsdlnOHGFx6iJ6NLLY
5olFOP9gJu7+a3VT/pbnpv4KXrx4xqzQHOCKjbglOSpWHL6j9sbfVJiEAQ/mwkM4OMtbliD8t4cL
Mvf7Ie/xvilUrXNRB1sG5+3+b78+IIA0VPqaEvOEsvHqJsKpcKEDt4RBWiTsItWu9/BfjI0L78Yq
vB5T8v3hDF0VS0jr5+iMFGHghjmyf3n4pkb2B+186VqDyWSsB6SBtMtbn0IX9H6M7YobuAL7v8oI
X/oWFucSe69ZUW7MKa8sKuk5Sx4+y9B+ZuSwyotTfo6KJEV4nvMyox4Pm2RXNnn+kkR98i9atpnP
kDM8lDQszh1k+n3bW+qL7s1l5Gf43qTHD35JhoxEOfJgiPS84lXAhYMdTt7cW2eRTRAiTaJuMxbh
Rvy5+pI8L2NTEkDJm0De5TKg9ooIba8HtJ7Dhzs0A3rb8aBsiQTfWgWsuFQ8lWob60baWFfR0vE2
AyN0ZzTpwmgXjlq/MZy6SjKJHRLCS28Q04wrWeXK6CK1d6uIZ+n005i5urSUibiD83ofR3N2iAuz
3ZgcvW/Di2AhV6XYkU05Yri6eoOToBdq6U0UxKDS9W76LiZvZ47VZ7i8QechA1SNT2UynrKp+mdA
u9+JUixl2k+iXz41lrlbjPTc9dYRobpz00bjoUyxYKycjXJCbuDV7yTAAtrhJ/JT1xQZL8ebxWqG
JEDPLRY0vAbrVzXZ2d8T0glHA8LAr47MCMMqXD03XtLVhSrfkQN4G41wxq9rrAEIAHnYOTh0Kbxj
tcTpwVRobTelHn65f2xu5EWcZDhdzJN0Oh6rANhacKCWPoyCQSB86mCqBQsjyQH0mvGP2MRacOO9
3tp1iI4hPEE9TQWwuizCUGeQFzIn6xFXBGJker46q0f42qmPt0qQ1+FHXQ3eoRT/WXK15ewSoeQR
deAgjvOfTa7phzmF1JO60VZ6cn1wEXVFxpTyhhoUGP5leJi9no1RTLzNRVvOWRj+Gtqq32DuXOOG
pQ46iRB5BrcKN+7lKn3djKpr1WmQjMRYvzYFU55RuDXhVet/h5qXjQemwcL29S5ORh/Ko0mRr2St
7sdaiCgxqbD9rGYAnvb399ONrYsxgISEE1RIBVbvutNUaUTNsaGYiA5gULxnSjrmap2d/b6/1I2X
TREuL22DYQN/Xr6G2YQ3lRlLEhRFjhYbdPtDVydbHcGbq9gQhcBckP6tG52MIw1OvJMEVpvOe3Oc
ipfI7rSP0tuQqESzhg6TSdOM+vvyWcbK1sLcKpKAigyfYKcdGKiP1kYecuOwM+OG78oNSTKiroog
4nwvGsVOA2Ha9XMoVPtJnSLlYdKx8vWFao4bV8ytBWVF4MKvYN0105dhK0xfNc0DgG6oQQ+qRaRG
CRPkeQ9mORmOH94STJ4Yi5OSwGFez3tadF69uNRFULLvd/GCWN6cpObHXyNwFUlIoQEpx0uXH6sq
2zqfY3lxjlp8VFr9nJq6OIRl/WVImBvff6Z35ObqJrIkdgUKhE1YWRNUxKAMtoE4diAqPRMPUTPW
L3j+hT8isQzB0ktxBDBO2pvVKFnvM3Ad/8F1HiENr4hKRGS9rNCPsteQPxbLjNAKtq+t9sBK7Rfp
JIcWQGur8Y5Be42F/VDXuzCtemamlqTrlRj4gK2fu+nUq5OaPUIuU60dM+vJ3kNtqvcGtpf2oZ01
p/dFEua/BkR5v1p6ls0bt8f1hpJdI9Ag4N/Rs16fRkbWcZc4oRaMae/sFKcFf1qABaUmREEdbfaN
DXVNpaP6Y2hJVi11u+EYXH7rJRYdrpneEsSlUpm7brDzX3Ed1uWuioxx8nVnrCy/VcpB28eGWZmY
Cae6cey73ouA3gpHThn1+rNeJUZ4TFUcVh09YeKdCnpQ97fKdazix8piBiALDWV71ZyM076iOOXH
NnhqPfVu8twW4fTRnoJ8I9zgdEAlzG5dMul616EHoyxBSjt6bxs4u2u9M22cset7RIJ8JZONlg0B
axWqQr1Esaa29CBNenOPw2n1gJbv8CKhOB/1ipJ0CoIhiTDNBbLuVQ4UayXSInNvBiOORH5s2fle
Ry9o44luXNuQ50kNkHAACkbguNxKLnCIgbllG5Bu73KlT09JI/ZDWgSwavwqFUc5Te1b65lu0NMS
tedYHq7Fy7fA4jf2CX0pykVUgyWodfVyK0UD/ht7NTAbEmxU1BENyY2PmsPwWqFWyphFWSZHT5fP
S86eanOvNwhl2O5rQya0m6LkwzQVViEUEI6BOoBI0y9XQZl9tpvUbgLYy94xUpruAJk1+vimZ7qK
DixpuY2+2CoMgK0QjaGEdWC7wjkWrlacy5qexP3ze6NriO4rsyYgucDqOMOXD+PporNypWiCLrLC
M/YH5TP21DZO91n2Scnb+KRNvZ34qOxEx4Vy+FkZp/Dh/q+4cfQceobAB0gSSDJXu8MZmrnGqKIO
sIawdrYu8rNi2+GTpg/JxiDvGjLCaZPHAYFiEnTSuMsHrg291HmjdRBZM+pZRb4HzWLujDD5hA2r
AlU8AaOpaAwiajODNj1V6KuN3ff7j3x9IKj1JP5PNmccvvTlzyBXrvNyNhpwIkZ0ypq+3itwpzci
wPXl9S7aJoE4TPk4E5erODW+2I7NRW41kULb33aPhtBVpHl08Rwtbbxxed16KobLFLAITDL+XQUc
Ix4VNRpGICUijvcFcif7aTCd/YffHeEZzXipTQPtY7VnGYzTdVKUPOjzLNy5S4XSWQda6v4q15sS
4haEbQ66FLxb9++1QXFyLdOLwOoRBYiXWD8kNuaeAq/VjfrqeilQDVxy1N5ESCLX5WeKM7dHukgl
okyToQADi62d243hgT7ApmLhdZuBGCmNLyQBjipjtdhiuINlgq8O1DgcPoMX0bAew+rBLmv2ydAZ
36qwBgfoNa79+f4rvd4eDDJla0PKGMpXe/mcYeEgMSXqnu0xGBhql/mXvLCt0/1Vbr1NqScE0pub
gMv8cpWRDCouM7sPvM7rnqvJXPamO8Ouccx6q755551fpsoWIx6TZI2pM2zuVTih6ZSZ1pAPgFUr
fZ/hGvPYp+Ah0C9WnWdpEHCmi+witjX0wkenD+k2OAHK9wihqN9FOuFXbaUE2I5WZnE0EX7fiAE3
Xsc7vhjLNEINJ/PydcyTFK5MhyFougmAiZnmp8EG/Y51VPb1/pu/8X0h0dHhA/NOMrjutJhlX076
pPYBYpXFoVrcyncACB/ur3Id1N7H4NgCGARQGlKXD9TjVrboEaETMdUvIQbPSdGG/tIYxyxH0e3+
YrceifY2My2uC67H1WJm5fYu2l5NgFua+dIpoXuqRL4Vp2+ugl0EXA6ZXKxVYLI6RsNS15rAXeb5
62KX+A+afbcRnW/tBBIKKhmkJmnMrDrosbksHdgmVqm9aZc60ytqism+ceY/7r+064VsYplBixf6
Dfn0aiH4j5igI/MWgFPPzsm8DCfEndUjTu1bJKnrzcCWJrVFxhoWPdqvl5tBYQ4pceFNEE1RcUTH
cfJtIwUwpy3ZwevFFgrt1qP9d71V8odiXoNyPO8QG9nmh4nwhd/XSfhtsO18Y+JhyLTnMrZgEYGQ
mHQQtgBIrNKihBbJrE9JC1+qVJtfKQiAT7aR1d4ZpT+vAGGNCzlI5JYUJRXZ8k8BE9lEzHAJ01NK
US1wSU8wAu9NRV3og4SiY6KupcmTU6JofWDjG+7OUHPHPIrOnH9E9FSkfXnvfdHQVQLDnlvzT70u
RJDB9Mz8xbbHP8O4ULnd+6p4xdlZn6QrmNA+fPC4fl2qdmlHRFw1Lj9sLdpsYa6XB3x291RkYtwL
wtb+/k697g2DA6bVQZ+N6coVIage9SgrRFUEuTYbf8y03T5LC+/IDwdbPfWumr1VoLt/3F/1xqaF
aozhI6xFWuFrzTbcFlpjiZUiYLSMrfqAAOQCRHsgN/XbcovhdyPlBYHADImWGAJnXAKXrzLK9Mqr
S7ugso2yJ6pFnIlB3Xy2PCU79Rm0uLhB9VNJoMp1neiDFJ92euNlVmx81JsPTkGD0LVDxbEmanI7
FB3FfMFYslYjPzVj4ys1anHoM1E64HUVdSO1kinF6gwZMqoyQJMQwXX8VgasNKzQSOmm8HLjtPgT
NbUvTWEBCO7/bJH58HXPPI7G8vGenURskT7KSbVsYFy+9VDtYt1aRBbY1iBOxYItXapoxb5Hme+A
CGy0ka9e53WUvWQW5D0SOrB2XqE0Y7KBfwLaHlqR7BqmHcgPzvavkD5yudOKVKAwjDHR10mbs40d
fX2BsTgXJFUcZQbB+PJhpykJYT0aWWAgy/IagXR/0vLsw2Jp5I0WXQRqbop8xI0uVykUZxFmk+SB
MujxvmnK6rkxx3mjhXzrWYg7JkYacIOuwCWVW2buCKcnaAGsH7pQM55iYdYPH48BEAQgxJILgx5c
vbHIHtxpaBM641iBnVRzys9aI7RjQp/5wetSbyPS3bi42BgSOE3fSUfo4PLddUa7CHzWgCO9i8vY
Q1b5uQPWaw4j+9vHnw0yBrNEKdbEapdrjWXIZQblJ6hrBcfFCpTIMcrDYiK6WfMZwTaEWu8veeOj
SRoiBRtNSJKJ1ev06F50C2TcAPSst3eN1tsLNHA/vgoJJ10ZJqRyK64aTDHwtDoBjx+ksV77kO/G
z4MhrI3Wz41L6T1BA8YlFUTXCKDIWdQxacg5VaPNX4ShKede7ebnBX+oT3qtxk8qUh/n+y/wxv5g
c0i8mskOow69/GZYEHMNDmUdALMYHsjdrT2ct2ZfhObHy10yaQNLagDOfLK1EGDrxJbeqVYZDIYa
7lqzeMOKz4DgJsqPb3pZItCpo8dFb3C1KxJ9yhBuj6oAAfL8MKATcMrglZ3ypNtiPt36aGw/lXyN
eRoWB5fvbyqEmL3JhBYpunEfd87w4qBMBekmLdPIX7RqOOa92Gqs3loWDilWUbxPrprVspoX6VDn
ujKQZ36vNFm0i53mczcmDNk8dT6qWvlhRjgqb9w0PCkro2a6eqvlhJCzms5lUOrplwwF153oZ3fj
091IFbjMAPbTa5V2DqsYYs0dInkp71MZm/zcxDNTIFdRn7D5yn6ncSc25qE3OqHMtaWlEd1p5FnX
ZnAwuSmjy6YK7LHIZp/ArX0x4kF9gdwTZXulmpX4IW1GKKEENP08uPFU+niRb4EHboSydzQVJGRw
IFdYHPhg1hSPdhX0taE9ofbuPCEz/2EqvFRDlq6LUixBUhou96teJrMyYMnBeW+9h9roiwe76crD
/ahya3v+dxX5rP9hZ8xlZcRepVeBM0f27AMibg+2mtADKTLzLGbIzCOE5616+lYwI+eC5A+3Vwa0
y2UHRv+hDo4yiGRpgcgT2OliYMRdmZPYmoHd2qkOTWXpD0NfbZ2VqMj2qrHK1CFOoNxPBlzsVIyV
L2pMP2sS+40k+sb+4DgwDwOpQwRdV0YNXEEcJssxKCbP5Nnmeu8q8dYQ+MZT0aujSuEtomdtrO4D
3WicRgzVEJAoNQ+JANRp1324T1Ql35XLJpjwxieTvoGU8TTlgaHJnfSfnWJ1gLGTqhkYcZOoDzgG
PLRmnB/dzraO9zfl1QuUFx2ugdxCyIRQ0l4u5bpD0hm5Yp4zdP4yTrphHYUKlfqj2cJqndXmz8BY
t3Pjss/rOn20c2ABYdKFG0fsKu9nFclVo0oGOXaljFkYBTaqJJFn1Sly66lKbfVLZ08tTtda0T4N
ZmeAG46a5vtstcnGXry1uFRJlvI+iAOs25/wNfJhGVLz7EZq8dPqJ4wY68bOtH2fDJ73MCS69jAN
k9c/5E3eV398/EuyY9C6kkoKVAaXX1JFMHpAPck4i16gcanOim8Z0f/zHaFJkbNQd9BVXm3N2oWx
Thg1ztR7YmfGqXVAodTY2C1XoZJzBgtQItTgDQNdWT+LFTpe5YRnq1LFaY4S58VwJ3jeefNuVyN2
Q5b0X++/wKtTJxeVTXkMrmAgrjGHeqQbIY3g8OxZYvpDKTnbiDWKMwTlrbb8NbCdcEyiQpMF7Di5
8+oB28bIGmMqnPNgV8ZfOAkOJ5A66XetsJRnJYryT2GTimdU7stTVjXKKRG2fcq8vDqmnqr8GAYt
7k9jbLcbJ+g6HvDD2EH8PtpVyEhdvvmwn2NnIGM7V5jMHzORVJ+X2d4SurzxqsHTyIG/BPPSIL1c
ZdTNtneH2DkLOkJ/ikXrnnra/7+XtNc3cpn34HzR9Xi/+VD3Qr9acghWO9YYHHfpKp21BP7hdpYQ
5jqAI91urHDV9Uel0DtfBWHyq4zU5sXC3HzaIZcVWjua6brDv0iiZ/xe6mGPQ7X4wTL5C1OsCg70
7MVveIq09Y7/E125RWnQYPMKfcKdr6Zj2MIaMtLEZ+ua4a7gtrBgAerhK10eqFUiz/vGxwCEPlAC
qcDvgHNsNYav8znegUTrwYYhLwd2sHrflsdOSQ37vCg9ms4OvZHvfTdXid9bRnd0vTR/4FYznzUx
Tn8vml4vaIzq0f7+Cbu1uSgIwNZKID6Z1uXPSIwekluOQZjABEhqaSQw3Eaxsco11IOnlXNXZKF0
dJrW1+eUxf0Ywdc+Lxrng26U0ftlXjf4qsTFUWTt9C2EdQ6cqPJeEIhOZ3zrGwzeF133dQq9AJSP
+Ofjzy4VkBAGlsFz3XjMskTVxgxnVz0Gsa6XjX5oxo+35Hl0l9BFLYmuPMCpyzc8ZJmIPWvGoRMg
7M5YanT0arfbJb23lTTf3FRcdWjFMPFjeLdq6s3WAsemwA20yQan9fMShuQ8zlbQDSpeXm1k7bRh
LmDnuJ7fpy4aCU7vtA/33+uNUCKF8sk5IUTQ6lv9CgVEZVWHBXMApzZ/4h8wfHVmD6kD0GDx6/21
rvJASfaRys6siEXBeq05C3EFY9RDstR06Ju52gF5ZDP1RWdYO3PJhg9rxbGiNGqBAYV+GxCby+9p
6GPUeohCAlJC9iay6v6hS8Of+BR9WKGQlSC8AhlCxBLsyWolBCQiFw8z5TxOHX7bSEEocNQHQ8Fh
aNH+j48mO98AFyjTOaOXj0U25MxLpitn1NyMly4sxkNhDOaXFK2WjQvt1v6QNwwXO5B3vMsvlzJz
Wyi16UXBhNnjo6OY8WmkiD2EGHNvBJ4bS5H8EV/pPnC1r1t9nZx453kWBYmUd5kUJJp0VEH3TdnX
GwnSraUouvEzAHFIh0r+/X8qBGMc4SJ7iwjUWaseZncxn1yxeM8uANKNtFa+oNX9SXtPpkRwk4mq
q40Ru1alJ3YUB/2Ad7PbCOeEykit+5WqjH90aln+BRxUDLtw6ofvQnhbLZbrvJq2MGwf631iQ1i7
fNZeWiYsoR0H89KFR0cSeIWJQBgiXPtZYTkyjB0JjX348Gl3ZDMJPXJkbADXXK5rFaTxvVKG5ypr
k7+SqDGflETLPmXZ4n42UCzYyFRufFMHEDpzPkwRmNWun1MbeiXseuUMBe6XHtcxtqSdIAdNlNP9
J5PX/fqTUiFIWiWnEA2iyyejCopgqcFt11p38fam0Xn1w+J5OSo4maF/K71mgf3Hzfjn/YXfE42r
lQHXyfcpB36rREQ0nROO5K7BZKf6fgQxfVi0HgnAcgj3WaK/ZX34hfiNPNT8ggLDwXGVA5KR4HI0
URwXKy7w24yGY6Sjv+wVXrzxEW7tdpqjmuRmsdXeL73/HCzKx9I0RoOA6zVakEXC/KsYjezV7gf1
FA1e7bso3jzC1Aq/VDEiPvdf0I0bBsgT4ynwKXIQskqMc46BodbsubZVqx2nIvuK2177hHJN+lpa
ufjx4fUc5h+cbxp9bLpVdMxdDLMo9sJzruLvVCADfoDpn74k7lhsbDoZ01ef/r9LrYGNLX6wKdoR
4XnMMDpyqxn5MPT8Ph6DWYUynMqKnvoa1+GVEwE4YRVH66IvU666+0VRys/zhOft/Xd3jU6nJ4v/
BiQgvhkJyGozFzTvi04vwnOyKNVZn8LyNxQ6bFW7uu7APyXogs/JcqLFX1JgNPVDmbvLCSv6DjvT
3hHnONX1x7BKTT8BffzDiRrvy/0feSN4AptADJIukrz/VhtKFfbYqMoUnvk5R7ME0TCW5RdnGgMV
VyPmveFL2YmNoc2tSAZvD74OuQtosNWu6nlXUY2W7nkWOJD2RmF/jYFFPDlJY/4/S9FvAeVMQcHn
uAxlLW0yDyqLcmbm+t22UohWQPmOnR5uXUO38l1ClkRZofBJz3+VtCyjOnSYkYXEZ305xGO+PGsF
kMTCySEHmlH3orpl9xCKejq6YzI/tCN8vvuf89YhkjIrkkSEvciamzp5UVXV6H6dawc1O67lcA/5
fsvI+UYUgtIFKUpy3EBnrG4itcygX6aud86cGeAL0+7qoWXIeSgNztEeAdBy4zPeei6kxcFCyJSQ
6+/yM/bhkIAlr+FcAoDe40+IC5RQtji3t54LKVhZCKPFAUPpchVoO8W8APE+jyEMaKbO6ZPqDOl5
yuv4f5ydyW7kWLrfX6VRe7Y5D8btXpCM0BBKjTlvCKUyk/N4zuH0GAbu4u5swAu/Ub2Of8xq26WQ
oHBdFJAFpVI6QZ7pG/7DQ+GO2l8Pc7nGYZbhF83LPJZ0QcVyLjqAYRfoGE6f05IqT0uSeTchFHTi
dH1ty8FVpuqAbpbBe3z+aHnfDr7metpFby/tlduVzWcPK5EY54hTQ702V9wWEAy5OUgxj1aHQK0U
7c8yhbWfu5cqy8WlUzWn0EivjsI1THQLzYts9vkD4TnUWQ0CEJcTxj1Rq6zsETZN+f7t/bQd0UeX
EtxChtCJ3JEtOgpu9QY1Pgwi3Au78dYroQXBzhtUhqJ+a093skLEjXigPrXBXswW2Sr3EyTSbewX
RKqkl1lp1zNqLsXoxXOfWueF1vm7xq3XEwvjxXvcEmPWBZsU5gRn1/P3SJpSJG2mDQe/mr13VoCA
Td9Np6iGLw/HzfeAdgW5MThHIO/Ph3EnVIjLMR0OSWUYOOkiwNNFS2b2OdZRdTXTxeisa4xyi5EC
/GgCvrdFGje2r/38i1PKJyF225hYnNUvaseS0nyAcTKfxHUmFRMFzzhXGaV3UyxDNp9ZhRcAxc9d
tAXfHvlF7Ej7fmMgA9XziAqO0eRB2xEDrLo4AItH/zEvdBORR28ydv5imufCF8ne0Wv3p10KzduL
2rdPwCRfTjbNywAGBWc2setx+afL1ZAMdtscjKYLnkDo2w8lTI4Tx9pLoDfVta2IRe0WvQdkUJ5P
ds7l3qX93BysVg63QZtYu0Gf+k9AbqzQrbMiIMhZRsILaviPi+uTHAYG7lGL8uTeVS1EglIbrsCB
19CsKu/Ea3hlNZJiEMQT13JMIZXx/ANaU2UI3UnbQwYXEhEDTONjSOHlQ5fxKRzwB19G2pjXM74C
V4uZTWcAuf5ywOuROm4IiE1cjlt0u43+lEqUPgbyfta1BynkeuOUyr9UQ+78VYTWr1F+udv9IgQe
32noqLeLlO2h0Lw+HoRWvxsyq4jfXtovcZPbMPQiKaT88i44ShmpqCpjyqb2UDrGcu9nRRYtY65d
du3EVl7b8awaRXrjBAgs9bY9va9TNZ2PZJl/+Tzb5I7IWrnCYYO5RweN7AyzXkanPFC8d9FHRsTx
q+F08tPbD/zKToLnD6gDPBogp5dcMDIMNE2qg1dJqvpuHyBNc9KL9OU9QJT1C48JNpLm8dH1UyR+
2fl5Ux3KBnfVENKlcVPNiwPtt6nmr28/0muDoXjJRG6eixwQz9djVerSWVbEaJrF9D6Aa9XeEY0F
51O3jic24Gtvj5OBRggRJMTpo/2XgNWeuiloDwGC29Yi+0jzoQa+/TwvorlNoINGAlyBrZpwDPIc
/ab0WrfuDoLq8JOdusZezs38s1jXNNZtluTb4/1ioj4LFhgQXDQ1IUJwKvje8xe4pL6HXUxWHRLc
xzSw/IExI2FGlBKVi1U2IUp1iGHaeeNddYkZ4N5erVgA1dMkEK7KMuHhpoRoTWqjKRiuCz1AuE1I
fkfDVDrfl2JUQCVkH3zuqbhf9sPknI/DJPPYMPoBqb408crQ7ufkklZKj2iAmIob5Stao1VmU7Zd
2tV6LNoRtgnmXgmlwUrvr82K5iIaDWWAGLRW52k8oBlZhOXoFHacStVe9FMve5DeeQfZT65qidup
nx9cYZnpmTWN4qu1icOFGdiyIdTV5Je4JGf6dKGmAHBrhXJrh8j2MKnQH/XOCOc+y6H+JFOfcvbW
zbd6GpP6Tiivyy5OzAwv/mhiICZibYvWAa/uWHzSHpBxz3JkQjsuLRThoc17XlnTVjupZPfKJqJQ
vjHgNxlfMEPP14BGcpFNsM4Puiq8XdBBOnCkDlnUPsUffClL6nH60GBBPpto+wU0kOahPq2CoRzS
0ljAfz0f58rdJYPSL1Hz9i97bU2ffJUZ906QDDuzte37FI27r50vjKhuR1OgQlCk56jCljeoeNVR
U9ReqFpZEdyu2RXkBXW5ony7s73S+o7QgX379ty8sktp4NOLwteZt+ZuR8WfbkEXc9ug2SRcU82x
CAuMMl46iSxykthRV1Sf3x7utfkB3s/U0FT3WA/PhxsqzYCSrHPImeiczVY1hm3v63staU8R118W
Mz0waSipQVXkBILT/Xwsi6x1dYZBHOyO+z/0U28pYyGb4D5dV0Ps/LaT7YXPOajCLpj9Mz3Ilikk
O9VjswfhieV5UnqR9FRyH6DB8yRgqFNJWo1hp5yiVydu8VfmAnlgmPabAAnX+dEN0Ca1N3ZyGA5F
688/adpZaNSMCPdxcunru7TxTsUNL0NiG0wKO5KCBZ2RY+LoyvoSS9/oh3QejB3qQzgCTOMy/jBm
ut9xDRr6qkI97CJfvOnScBPR799eENuhfHQ2bJQhLj2miRbC0TMncC83GTv94Egvtiyh7/1M3BZ2
+dNpqnIPAuAURAYH65djch3B6YAESSfoOHdFfXFoGpcxs6zCe6KXOXgqDn1zvUqrzOrjzsWQ9qxk
JZx5TZawUFPfSZCEtjCpq3tJYLOC4Wb3inlywhFMWwAHxcm/Iz5XXtRNv8yh7WbJteYWc3GmN+7y
acV+qQqTmRpb7+KYQRkFHYVw0evmjiN9vU/LWt2joa7gaQmkACwn7+ijYB7HMpg8beSm8sV726kX
UGfz9tErcxrv3DEYv3dWuuL9Aaf5wcmoOIb92k6fK7MqvnpFkq33k6sVJbdOUj404NI/L5OdXcOp
8t/3wpTf3NTuiqgrp+JdY6SFthtUEnxby87NI2tMU/TFm3n8MaSemMIazZT7payB4bh28gD3X6D/
76z2txQqLVesbmgHvciTx0xXjQrHbAGmaiRpjWB/MY11OFfUqkJa386HLsi7Ou6GdHxvZQqtfBAa
VajyjJcDKwEQxJDDeAKuwatCl3bA2GI1PIEfUh1QzfVppZtRPgzrjaw99YM81wPwPjTyxtO1NNm5
Tjups3JKMrFXzeyraChrwbS1IpjCEcaajL0sMc64V1EdqWcPHcuisOiU92Jao4IPNKGXM+ElkIhx
+q7VI90srrF6eOekdTnfYDnQDmeJQv4/UnpRcfkmtr9G5Na6yZ2uguYsG4GUAkzsU1YVytl1BGeu
+upP6I+HVml411U5oSsD9oznN2ZXoMy/+vmucErjK+FJvZCPF66MuMVlG6m+y7vI8LvS2NWjX/Tx
bI1OHcmpqa9EZbltnODIgBKvKbWfJPY8rMgTzYVc35p5lCWz/QQzsK5DLTH15CpbJ82PRv6nwka4
4ttGBMrCThWm2oF8qswwyYvGDanJae+8uVzyPaJhY7IvNCP9BlDelRsza9EjJg8lYd1K+OWIwkg8
4fylzzENtMePBfJcU6SIdlmwxohpRN6ilx8m3ZIUF8Bg5D360dXX0vfK7+M6OWNIYKWqE/HpK0Ew
lQBiBWQa4X4c9y37DeSkG0o/DDDcoj7IiqukPXnCvnLhQcGwUaSDyM4Jt535f7pf0dWcgmW01wPF
n3ZH3rvGFWqXcecZ4sRR+upQ4GAp8pD9AHN8PlRrWesi1lo/+Nxd7+oWsaWgFMt5GuB/8NdP7U0p
i1IwCIAXUm7olWaCCH49mGbdX1a0EOLE18dd0lTjN6/04XAtTv/49qCvPB/YGUq19MHcDSj1/Pm6
lvr+yuF2KHS9u2s0IL8hJaz2U7oMp4DSL0FKHgU5ylRbgYBr4piZ73FHyFroywGDn0SENjcGRxyu
G164rvWwRHCitJvVcHIEsv01XcMcNtZPvFyMJRy5VB8kR8BPuxKNdmKeXy5ckJAbfAhg4kaIP4qh
apmmYiW25NLu288O+tmXaBG6Y/j2695e5/ObGT7P9vCsqA0GeVRFWnyvStPUVweBAXxk23Si27Zu
wo75jbuMQ/zt8V55LMYjjkZJausPHkUCeokwxkBJ7qAnXDF9ZmW7An/E3dujUNh/7bnQQKM+hqQE
YcfRMkJecaGnOhw6+shLZJqTdkkpHv8sQyuqdrdwqdPxnoJCvCvNLL2U3lygiuAmjoqdIcnrCJBw
1cWBI+d578yGebCdeSz2AFO9941dmx8E+qRerFedWEOnKBIa90KaIk5Bh+KdI1rvg2cPHXLkXU4H
Zy6NWY9TvU+6KA/s9slN+04Px0n55a5vtexbkoxU6YTld+9Nb0nMSNO7YNn3nqcZYSfV3EUuBp8i
KmfNn3cSM+yvqkz1jFCiNuuwyF1wjHMz4pcgDWe49ypjum9IcUkzF2VZ+2aYRcFTltZ1zVU744QD
MDs2NVU9+mkuvlZmJsqdWjFKCsfC9vEDsoOyiiWNmiWSRClN6My+e99jZ1VGss4neUgXjQJfUuV+
GY58shxaJ56kN2WwDuYDLx2ig1a68vucBaZ2JrKsf1pqmT+m3aDa0B3SgZb+XEtisKT39BCEAiLO
3pa3o62SThigWW0bodzS3E0dCJ+IloiqohJrFARXVKcdMsNePmggYb5NhjOd292SpiG3kfoyEy+Z
+0zhCKgaqVX7IHeYgmxY0UrTJl1XSFkH6AQbqwz0XcaC8s7yaZQo/6SasR7mstySB4k0czyBYXxK
KjMXKDevCEu6dSXOdUupIQa82X5vnCEfw8qVJCMqt6t77lU17HR0r953uWs9sqp6M0amQzMj+MVl
E7nWSrJsoJ3Nn+UYILOijUREb++J7cA43uk0POjKg+beNAqe7whlz4Y0gmw6DFk+xxllkwuyqaIP
0zFt46xK1tspGXL8Lv8TRViAeoBNDRgwTMyx2NbgVZOBB9F0mJreCIG8ppHey1PQ/1eOMtj9xPrb
Ufay3jWimB+Upi8PjZXkV1AThjtrq4EU9VLF4JzlievxlaOMCh6gA258cPLHdUN99ScjK3MFkaJw
rtdp0uow95PuL9eWKS2AGgBIATqER3s+b1qZjmNnFeqwLkl1WK0NtmCj7/z26vilWXe0PLb+G92w
7b4HpPx8mN73BiHaTB1QsJ+tKIAucY0coD2EKPx6QwjjeD74mhq+6m0zEHXOJgEAO6BOQ82r3C+i
8pLP4LVsFdpaP8AOWDL7o1ET0karg7BMuJKRNJGtt14Os34tnsxkyMSFjbXi18bsi3yH68ZaxZPU
yIZFspCPNJOakrDAJ6GIEwG6m/KYGtSu8ibcI2TRI5aujelNatf+zaSX8klVa/LTVn25ZyH2IoRd
nC/7bMQFJkzzPKhiX0cvNjTVigEQV5wKcJCgHBARQioMNGChnaLpvsxFNxwMeIVf3CWimqOXi+mW
qDJdHrI+EFh5KE1gVJMXFyIzzR2KUvXPxh78h7fn9GUoxaigvIlvNhDVsUzh0DdVPw4WG8Iuk/fZ
4okrfOSddzAp5xPRyqsPuBGQaabSETjuuuFvVLrBOssDaaZb7E1S+zsbkb87NKQDSpxBu2U1p6pz
rz0gfDowx7xXQHtHFe6itKYySTR56CjTzGGid8m71bSqD1rqmGdvv8zXIgoSNkqA8J/Jb+3jfZgO
FW1cbjvf6pw5mv3EDkfq/JFyay3q02bpQs1SIiz0tN9zfei3cpnLd4oIOjILPdgn/diflyrXv1LO
0qhFVPUNRgDzuVeawTe7Uum7Hnu+O8/N6iv2hnHZd3Z9YqZeeWfUgDZxTIjIiAkcBWCWO+a+WuV4
sHGOOZCXluekZPPl0KbZ+duv7JVFsaFwN3AxATb1wOerXh9whJxMNR5MoxMfKUJUVUw6SHVAp17n
lokW17aBtvnbw75yD1DuQZQWqUJALMcg/yxw5VLIaTwoHdyiM1AK8BNRH9xWHz+UU+ufeMyX5BbW
cBD8cTyDQzuu6Em6D7lf2eMhbYX+zSyclbNOa90iMtrJvhrA/T/mthT3Vbeu0YQr67iU/tNWcKDI
0aIfFWL72Xwp7WD8oJJcpDtYEerj4I7dNdbuuE73YH8/1lmiut2cuP3ltBrtjcw17f0gRXItjUx+
RL6yespdbzBDY9A+ujmVAjJeo273SwOfMnr7Nb+8/jgTt8bZpl9ImnJ0pvnenFX2Wk6HVgs87Feb
jP6yecqQ6eVkbmhuADwbahxczfb9P2XWqaukbtV+eajqcU9vv4PYMImPqXTMi5Y2xImHerlk0aGi
wQSoG8gQ4g1HwzVV54C3Lw4qyWaul3lf6EkHMraqwiIxPgAcOAVDeSUJJYxAf36rU0I6Om6cpCWu
Vq3rVYcOcegqclU2F9ulC4EQJsda7k1y4sc+neofPUlhH9qID3+GT4XkudlMcKiwu9TUjmaJ+sve
b/CEwNDD/KYTv9n5PH8ffgngjgK6xONwpKYBKWsrOZ7asS/f+vNRjvraRoXJkr5wtHKJ+2eq1paC
HCwtDyb5Akg/Ne6nQNVnby/gVxAU3FT00kEGMOmcFc8fDmfqfBzcXB6UQlC3IGa/MwZ3jUetrS98
mu1Xrp01IEeL6cKSnnHe+/nySVeGG42jLs+ErpxDFZTBbdLl1YlP9/Kc3j4ceTmAqF+UkOcfLuB5
Z8/L5KEEpwTg3nTQGNbVLqiGvyzZzyQzwwTPWxkAk5/nQ3naXK+L18lDS2CEz5icKfOqkzrS23H/
PMJkGFrEvyCw2wZ7PkzTWKZIG+Jzm8QzphqZfGrodN7k49yiEVGgjZsEckdXxKSzNhY7TUzzh0G4
5RlYt/4/8X4x+mPuqf5QKNje/58OFpFqklzWIHnNVu0AJ228xVBx2M/oU5+4cl+elHTIAf/CYsDN
hBjp+VDDQPaPlwibSFgy5F+JyGvnYvf2cn55UsIkADBKo3KL9467PKZfDHVicLFT787PSfNVaFHP
igdQibterOJEPnlqvKNN2yKnlClyk8PiVPIjRBsV24tCPrbT3s3mckpk4BXwC0sHUD71Km4E2v/P
3+KIi7DovEAdoOMgnYJHXht6mVmfd6LLPiaNmCl9ZLN3Jia3uVKz1xxQIR8iXSp1inb3yuYEUk1H
bVNEfqnoKdIkN7zWoWpG6ydMtWq9Qk4VhUk1nDLCeclSJoQCvu0EkDUdmFrb6vrTQpVDMLbST+Qh
0XrvfQmdPo+EGLBo9wbp0tgq8uXBrzEkjzS11B81zx8/Ik+C8mRpUVaK5o7zbLeQ82DDR7H/lA/X
dkwe7WsU1BDTgvNPg/mY3NXU3myplRKimzrelVkthRP2cAAva6sfI6MyhjOslIbIGY314e01/8rO
wn8JmgY2c9hc/zrh//RubFSvDW7E8aDVZJZpUltnZi9PJTevjkILAVIn/Vooh89nwG3rpTREMh4y
1BPiahjbM2dOyhP795U1BRqaNu2GjYRhcjTPuPBVTbLtJ6dCaNNKiy/2MnixQ+vnRJDzyvMwEikM
ulEQ5Y7lihMvNSabBtphWrGIaqZujCWu1SdGeXmp+5QtyD75A5OT4wN24YPrfsOpx/HHKTTbRgx1
AMcoa1kjGinyLF+1UxrJrw0KqZ2XSI5GXeYoXpGU6IuuIA/VQD/thVoyoKZtF+fzMl1aU+3eD6Wm
n8DNv5w5WDvoXYAR4VziTnm+PgDZ9QVUJhyTtflBdgi19Wb7GW+I/MRALxr5HH4MAguOp0M//+gI
bLtlWaradLB+GMYviews1KNq9GTMSmjvc4zmy31XV951gVTKVSa0Pn57v714Usi9WyEBCCLAhRfd
gl6jgAqBvD+IvvTDobTWeDCFFRUE1CeWz4tFylDmBpOwwBQx5tGzJroWKM1L+4MMpipKZ8+I1gmn
9r/8QOAREOVBQApC8S+rrj8dIBMNyynQmvzg6dLdQy2793BX38ksff/2QC9xKrQGmTOqB1s3EtHL
54tkrPEESuwiPZglqCHsVTOvw81qRvagnZe2ifAVrSifr0uZ7hfLX26CpV8+ot2V3+TWOFbYs7cY
x9l97dW4baj0u9OOy0bBbD0bLjsCGedvf+YXm2lb1nQsAdawh6EvPf/IJVaPuZ362uUCIuERDSqh
4WLq5ofMltMNjna5G3V6P/5V6y+OdDDKG+2FoenZPh/WDSZkSdo0P1SW06CSNKioy5t+h193dQoX
9aKqsyFiIBNR1uHs3YBezwebk3TOJnu1iFuK6jGHanG3NjMZuZk6eLkHlVEV58u6pJcJvKIxAl+7
1p/FuPb3hhhM7c5CU8e+VXmaX5S5Vnehbi5uEzt27Uwo4Gi9Rak00IKoQO9TIquqezJMSl38QPky
uZmcAjSAXkPMCwttWYAo1giKARUQhUP/x0sx9i3rQo/XbuzcKxm0xoZbGMjEvMTuykvppOVdOnhe
E5Vjm+C14hbWsBeo6qLg365jPKdT7xyCRSwfA6JpI9Z6N/kpRnO5x3Ab+11DkuYIueCvFiTGjOQR
5oFfm27U9IusRv6EDVHYQ+TlqVOFo6FyFWWmWzkRpvDt+ZToCdY5aR+zb6xvtV3Um65HOVwlZpWa
UVrVXRJBCXJmpBcxx9qPMJhwrFlzMBz1PPqXOHWm32jFBM4+dacuJ6WF3xVVYnGS83LVwGrklIqu
Gy+n2Ua80Yu4d1b3xkn6VZ4H9irXyLFBFOzcXBWf/LbsxDk4bFffL0bV4QYplGzubVV0YgcILv2o
6Qp04oAfAY9U6kqPdYteGO98EDnQlcz5lgRTwgaDAIxqQmUXRuiLtu25nM3sqYJJgOsQvinoeWkr
tp5JLacvVV0LLE0CgRvPMjvaJ6su/b25CuNzj7TItF+wBL7RB63W9lVeVw/YpIn9kjv+vlxqPYsn
hGhvedP2VyMX5mWveu/CDKZgNypjuAumqflAlmzvA1HUd42cAdV73odl7Ro+HqoxHxfXHEWE8B5L
B1oNyu6L/QOxIw4afZVfPGTHvnYeEOQB875yj2s6xcjWbNSXxnSzda/5E97pXZZnn+pMFk8Uzucg
NAsOuLjpvAGSsuqoU6CiDUgo8605Wswhs/EvrUFo98hUtLHZCL/GwNByRVhO5vCj30pU8Gnlz44N
Tq6wlu2X1c+yT7RgW364hGy0s9okyUMNU/tbEQwjFm5r/4Weqvlo45j3hReWlrTmV+fBKnK/2ZVm
O4GHrWqrjsHoFG6U9YZ9GNciDaI8Mc0zY0mNFpmTYW6YrGlJQlsEtLVR5ZfFXUeBhRC6tHUZdj58
rV4s3bnrdXq1q5Gmf6yDbpv2ti1nGAyD8kO30HrmugWCH1W+3ywXCSw5MD9KHx41t68+DWsg25iE
jwxl0Sh4nllQFG8rmVdD2C8gaKJ+SAQt3bWo56gw5u19z1IVFw2IPDPyGz99ysvckLsVA+M0It4Z
PxgcJjUGrcl4nWp288VR/dDs4UWlD3m+Nn6UglYMrjvQwddB2i8Hs7aMKczAK5mYNwazGzYBluqh
7xTLvHPwvT+QSiKXIZK0fDcRGa2wgSf64qPdgunp7bH8mM3oU+LVk8vykixW5AXBvYO0grNY9q5j
E6pIGpW6KE3hFjCoZvN+8FEgj2Rlyif8AB2FolmGhE86EBPtBY8UnAWa7OcdOVMlY6Pzsgc2otLP
V1rV18LNa87EFEGDEDtwdWsvyTLFNQ8VhEIswo76JfHDucimcd+RHWWh0xd+v5sLB++SDtJJ2JZT
N+88aa19KKe5QMw58VMz9AFqu7uF0xE5bSl8G2mgzBiBPhUd20Bx+oZ+MAAEhKycvp+6ojTDQgGP
idaZAzbS19pvd2ltgTrOCsTU6qw07CjQXOdbahf+Q88tkLwbx2J8mlhCd/aqrYggO/RAo8Qqhuuy
WzDPsYd8vtYHr2VOpeU+lN0o+xgBkJJ6tatVy5k5gJqNvcVL1LuuQnTmnSwWQOVaYnDzAoLvroPG
aD5PRodlepF33RepmcDQqQMgHTCAnBOhxAsCdg3kaAgUicBlPTGWOrLqopP08wfvYJdWku0k53Oc
mmuaRcoMwMR7+K19Hn0DBK82O9TCuq2D5tZwu8/qKtfvXY7Vg4UdWRNLqqXX4OvtGp17ai2X7WLq
JeeN3X92k7W9yNntNNjxaahCLWsX7CUqVLYiQGPsd2WmyY3tYwQT6tLTz/SFsCPKpsVgo4nJumub
lmnJqi6TMcaplRuCtZP3fVdaak+cbQoM7QfnB9d3d0sNd7XPDc6eIeTVTN+BGxXDXiWUSm9sFXR2
6AaFTOOgStjPg++tbTzoQvyk+e7yTW32u81vFUhArtZq4roFGHvlK49uuePgeR8Dxm/9s6LwcD/1
lln76SULf20W/LdHKtTo42bF7522aZVnt1mBfuZ+SvAPOlsaYy02MxP1Azk8vdj3KmidCN1D6ZzD
HeM6Ssde93Y43jXDbiC2/zo4enmfK3v6aWjASvYryIwlsnINRIInYdb36dw9KrNqnyBeFNhdN/Dt
ocCb5b42ue54d6nl7gwnW5qdWbdFHhdGR84X9LZmhTrqWyBfu3m+sfU0X3bUIRLj3MLnlwy06ocz
DBoWjkh6FX04Il1hh13boaltrOWN5lqKzo5Ve09iLYLPBVpbX9tp7d3YoA3V7CW0hPe4bQGaqjtk
JDK9n6BCIv6+C3Av2HfWSDmj1FLQolWxYIOq1jrRIgwCLBnTuq1voWcWZrTm4GxN0S92hI2jJaIJ
xGAWuZ2FoFblDJaD+FHnfbbMxr4Go1MUdwP4mDLuiQJR9rS1dY5rp08ABLhFBzoX3v81lBCuNqye
OAq7zujBemS0cqM16aHq5z3nujP5YwPTow9udQREP0sZaB+cSjh92GnCmEEF2WYRaobb/VSoIX3S
hV9ZQGLd6Sp3DF7uLKR23SsdmfUqWLRHozT1G8OqjSm2ZrUkEUoz68Ed1vLBXEwkLoSywMMGslvN
mJZk+rMcB+P9qvTym6bnfrCzBmz7QukP7U+XkqoVtiSEVTh4pb6EwHtxIcqq0fqRA9KpOM3yJQ+b
RPVphOtrdwBjutQ7/EN8K24cMpNoUhYL3GqNLcirOIpjUefJDK2+ooI2Lmb5uRmN9kFbBpVGXrVp
VaatoX2r0wowTjUm7rlIPPGtLlzvy8Ilw/oXij6pTQmgj9TgGAk7Yhm6EM0qF4IilS8qotTaf2Tj
0NbnEy20n5BIKhZvIkfzfMgDnCKcJZAAEYC4Pmj1tOxwQOB3rHredJFXpyABgqlp4bfWFjrsRtfa
BDvVkN8EUA5on01pCearmMf1EvoL8iWUSOurMbOMz762mKghr6NzoS+99CKqmdr7Rgd1Fwo5VU91
MuGu3OpB3Z4NZEL3jhS6FXVVwyWYSA+Y0FTg+3Re9ULd2cpUVqREmX12ZDvJELOFbghL5AMv6ZQW
T41aMy/Okfb4UmT+eBicoqQ2tlLWCz3IqM5tM074HMxJ55RhipDrV19Y9d0MkFcL55lGYiTMtNci
4RGeF8ui4RiGMaBxjnitFhWOOdux7YvCPHOxE/vWeqh87BQ8ia8lTvJBxPWbHOqxdcu7PrE5AzKx
ShHp8AS/ztQf3i9ZrfyvlZuLn23TyDwyEkQZAbMCsImWCqWx0GN15ogP5c7HYQy8L6b0qv48SyZS
UfDzzrqzq1Jci8JffPR1uTnBUq3iG5QIdBo8GWTQtUCX3XqLrwH1GjunDSccAd6baV5ooISL4r5S
OJmG9lh0I3OtG+8pslvfFUIg3b43vdTZedkCLZyCeHBKwuRF2XVLDJF/MTaFMfqcxzrWpUaJXud+
ucyzKTvTk1R+pApqvLOHobqdauxKwsn2egyF8nTdvEfm86SS3aNnF2Pke4lzN9A1pWvYOMsJ4NGv
qsSfK65/fDZY41yY9CiPrXLbehzX3B2tS0oJaZSOjsLQdOaGT2RJLO8YqbMfEh/D8NLuz3oJSL7q
jHRfrksQ6XNh3NGm8CORddbOEcZKRCeny8LOh7NUR1HU10l4w7Uf5n1PfeCPQud/eZr/a/qjvf3j
g4p//htfP1GSGvI0k0df/vOm+9E8yOHHD/nusfu37Uf/7z/95/Mv+cl//eb4UT4++2LH2pPLnfox
LPc/hKrkrzH5DNu//P/95t9+/Pot75fuxz9+e2opYG2/Lc3b5rd/fevi+z9+Q+njT7WT7ff/65vX
jzU/9/v/+P0/fv/vv/+33//n7//++/968YM/HoX8x28Usf5OA3uDqCFWw+KisDH9+OM71t+pkWJV
sdmQU92g0tK0g8z4ob9DeobfhIkGELCtyPjb30Sr/vgWWufUONH+B+YAm9T87f+8gGeT8P8m5W+N
qm9b9HDEP36zj/o5FDDpNNKF3jQK+H36UbVnznN7WQYNqcAmKZ8yLt56GPGaz0EzFBQkP5ruUj9K
eF9FWAQWdIY5GQ0Z1tQiQ0cIiQ+8l+AmlvhLeuFMQ7YTAEDp6nlqHqJq8UhH+9Hw9sD8b2azc+B8
pHoBgLZg0Q6dlo4Ry7e5Gaphve26pGhCjoAKtmKufTD/N3NnkiQ3kqXpE6EaihlbwAxm5vNAp7tz
AyE9SMyzAgrgFC3S2z5BX6iuUx8iu0roRgpdoqQXLSm5ychwGACF6nvvn8CbHjPG8xm6kMJbAt1f
b3Xo73hoY/lehnG8HoROJx/kTuY8l6PlMYaB3GgGVFhaWCi3KAJZodUJ8Cxqw7Lo1hNRv/oHhL2/
52I/fZ48SSAhGIGMSSEt/KJ24hx0JfzO5jCv9tGJ0cH1vZ2dvIGYLuLlYo6ppYp6pvMcFPp0USLH
ifP51apo1GC7fp2llhzxv6lvesu8dGJZItsovzeJ7e8H37w315heo5l6Nsd2vV4hLOzcPBuXwAKd
GOil4czF1vrB+HlbAb/cFxNM1MRbMu35CgHcbYZZV82hVto3H6YTvD/zGvVJHYpU+5TXlFJx0X00
o/vdVbd1LjBOZXawTSl/GtHaaZqXOYTHg2ZOzE2R7EQZ1KHAryYrwOlBHH76cv/vh/Hzh3A29fz7
7bmbiQtQNYYd57hFX03mrGl2c1gsY7mDW6hfGXbX7YRKUpqntUcUY3yUKHw2WP/lomdjyAbXN6ef
vebgI+cNYPiwOxex2BOH5kZ/vr9zx6x/XWvjuGyz3c0q+/0DrfWpTbzeb3mNyxrBkafHMC8G7NZW
Pxc7eNPJbsGsMVr98qaQMgnTesrf3HYodlWqGcFYVc11vaL0cSho/xms/PevgygJyrsBe7Cp3v+6
HhHamLjUWqP37DCJu5T9ujIAy9WRfJ1/BjL862I0zpvaBOrDuZC4TYDhkb82By9e0xMrMIlUWX7k
E/m7FYUfCLJoj2jlX0JI+yUerH4cGmhfsXXq80TSirfLoayKKbRnqO6ryOd/nbLvDtmfl/EZfvKv
W3OR73hIcBnebyvup8/GcbKmkCa3plSeh3ONH3+j5x9FQ9hnkBSXAY6HdQBzmP+AvL2/jFRNAdXe
aQ6pe0rGB68/xb3OLMLfN424LPt2r6oHVR817Xnslp3VorRt852v/dC1SPR+RKRvKOMn5ABB3ZgR
IXmz+IuB4Wb+AyenCDN6vSWPdNUSDHiITefYm/syGS47/S9rtPYLgHYyfK3i9YTGwyvdg2V9kd0+
9U9xed3admAzTSprcWjiezPB3HlartANophTYVXZYbG2NAgMqaTa200WJRJ5Px4hHyzsv51H32+f
W+QZ5F8060AO53Sj3h98bc2K7pDD24voWlIaUtu+r3Pyt/LWXcLO7NaoMdn8mcqLoPYUTrMeowDb
rvqTrsrsJmNIdIi1RT+Q+wPzOum+dmSyBjUBaRFTE+hhf94ufvuziaoh8A8hHWXB2dZEnOi0ZKLv
D4uHjj2w8NvmXH5zn8wfFRmtQbtHa/hM5z4wXEsC5+A83Dv/MoT8f1cyvisgr7O3vhmaH/J9Jfn/
Z2G5KZP+x3/Wbb8Wlv/n3/8npeX/prj8X+/Kyu1f+8+y0v63DZ/jXIbDhfaBF/SvstJ3/22rJclH
woNpM0z+r6rS0Ckr2V633gYTDXC2/6oq+WPshtSAHA2E3UBY+idV5fm5BpsSQxxQcZwgKS3P4TV7
KDs85fLhOFWavCZ7oTKCYnNfz820+ohxsK3Enz8wLoZzMj+f7AAI4ecq86zWMsMQZndEcyA3gll3
1LI52YENJUdmP8zzfnoXvykVfndBbKa2Ahz8kLyj95tfLsbG9PqsPxo+SBvMrky7IbUHzYFe1nez
oz6KZDivwLhD6i7oaptnPx/jtun/tKk3okmJjKLTRj2c06EVjnupp159N0yI3Jo4TSLmD+1fic3J
8ud7PT9PHCxktnIW0QS1LQKi95f2Uy2uhd7xSHMQQ0wPjahEnPnBVX5ZL1yFG+NpQr5Funf2RCtS
DymauUo3T/ICeND+XCWaEfUEh3+UT7j9rXfLZbsWBECOLUSg9Prv7yjG0rhepeqOSjXkPc7brHx4
HAleD9Ii5tCKP4h+/N3NYTQH2YmCg47urMMyVa/hilN1R9fXxiBO0/Soz0o7LK799ueXhRH69j7e
3R3TCNtD6cUbI5H0nOQDIiSZsOG/U3hqujaKUnvFLKVeQxCg9b6rcqY4NCrmvrFmD0+ANNnJnB4R
FM/S/sKDT/tSL1P/V5+vHMR+WQBDab3vahEgeUYjk66jimx08XGgQbFMNz3s9JgaQwblTJQpIyDR
icekG+YbYzX0JhgR4rzgP4PsUG/MUsJ9N8V90W1URbjs5qMuM8sOoEKbmNgnjHhwYBJA6swv625H
skM17QofS52rIhVDcixzkzNwksNKqaDwdBQpyCygrusgZwACKiW/C69/i4iJbKq89GIF7MzcwOe3
1mEFbefF6OJGHTW9c+eIs1sWz0ZqFIg5MGiiNEM2nk7lDmJfI+swH9Y+ve1czQdDSUEs1fOonI4i
YzWLWF1OVD6I3GXspdVuslCG7bTC97OdCZni1XOzDEgPFIA22exQo0OpZij3Wuf45TK4mdoOLLju
x5lGp3LdK6Vbg3ar54s+XTWmj7cBWI2LDbhhaJ+6kii8wGmrccXmQJCZiwBxvDN4ltkO879E7j0P
cGxv522bXtht3n/pYt0GVktwC2tqngkoe5RhsbiAiQx1dakZS6UiU8/XDLgfXU202K0YLhmCVirE
wE9OQT/TkO10/C5aEAWjc4C1Kh28VU96/VGvTTdHCIcfemCTBmcGOZE444sxi+yp8Qd3/Jzgv9lG
bmritZC0CyKtHn8M+HXY7XjXY4WS6lCkXU2mb6/JrdVTtR5gIp/0kZsk+vLNSouuJBi41rAk5w9b
d5OWpNmu0isD16QqA6jD5mRe7wGjY/tpSXpYbnWalROYMR4cl8KG87wn514A8ECZdf0vmAoZmgy6
3pz8q1Qx6N95SQp1YbWtbjxMnZv6F3rsY1WQzn6c3AyV6QEWxCZsaf4noFJwlrivd3kqZpCh1KiN
PKzNNsOF2E88qlq9QwwcGho8n4AaffDvi7TxxiuMMZT+ubbFqPH/MfwbIkIW1q62rP1DCU9muAMO
cA1oFnb91LfwTcKqq8w2GjOliMkt2/HZLJDY7URtTKQC1UWfPnupVZA4P3R50JaxWx+tDkn9w+Qm
+rqb+TxAAvVRWSerMs3rLREEDL7qMYDJkBMglZuRz31itftPiQTnCVoMzJ6ajDHhXktXbKobn6wW
tFd1MiBfzeFAuUTk6OlfHdZgY6gXbIg3A/QUHLssF5cuqBpqxVyks+t7B+RGBcigB7GTs0BpAW3P
ApEXZivmozlVyuU+3QKMCi3VsDOmyioji2G2sZsSa7mRQ5G3u9zA0iQkfElVAT4aWn6MwS2NXb7a
BSPxqkJhXtv4hoB7Dmq8MctFt9BsI6lYJHaUYKQaynA4QN9qvUvW0ErcPsaCo4qZn7raeIdzSdtE
2ZDJt9p04m86igtvR8e+lKFuVAyZIOBk+W5wPcnGls9YLIGIj/etlg9kcMRC+243sWoPmKiuz22a
V+MFBjTriJtXgmwmEQvm+oUC14DEoxBcrjnEEMBG796r5tQIYzalIiyterwbNIkZQgG05e5NfVUI
jtOk9QKMdQsFayY2T0iksjhQoNR1OONlkoaZGSPC3BKHzGu37ojeltjePOmjnB/bPo2NAx6lfRmN
U1prN3VWaOg7J7+/TX2JS7WT+cSX2OPsq7CFh/Nsjk3ihJiMiDdnTPqv09qrJNKbxe0jOt7ucdwS
YtDIpRvAgpFMvdtAn/Y6GWS6n42qiANTwwEgdCcw/aDzrPaU2aU+HtJ1wB6UMHgi+lwC604uHk11
iA5mRCguXetrp3tpwXKojTQ0B+JJgxyjFJw+W0aEYQ2z8Lo3VA1hy4CcXa9O7aLJ0uanTMur72ve
lN9QE+VRbcn51Xfm9sDZV73YzbC+iMFH7jP4ZAhD+wGN4p0pDq0KStZ8MhtaolCao3L5PAVvG7uP
NJrQ/0/HTirtxwz4d0vtnQzIGubs1cZx/LU0+/6TFKjog6Lp8j5stCzWoV6QFnYwskW+qUqL0zCp
nKQNAd7yezJq4pxH2ZiwpNDHfjdEDZLYesnIk2uG9nMWJzaeV6lnP24mZV8WPdmbGeSTsZXefp3i
BEMe2GDfyswsrqAnElyFZqqIG8wXVNV6T23dFZ80ZniXlZoha9ev7TBHhiyzXVzhAZBLw3ytsk57
1nvfeZarfYXb33ittfngBpYqhis52Pi/ePm8G41i6MO+XnEDwnkuvZJaq/a9NlYPHeSSy8parw2j
GXfVYDTXuKb4NkC4sd5lnSOPNpAjnDaocox+XRBVzXw2KrFXZvrQeq17V3mL7+3NcrZ/wKLJiSwR
xOs2YrbDyieZBSBf7sbVr3aQV5uw0osnFoWgJ0VB9sksBWYNi31f+WokwX6yrHDQamy4nEtuIbkw
Ic2z467uq7aikm0Yx6bMi2vrQsNysA1y1NE4+pUjZKbZM940rbC+G6MhyMNYJo/zbH7OlPsD57/p
wvJX826oS/2I3Ve9I32l+24vKQGMasCzMHTmPqlCw+1pmVENQGCpHUz75CL8YNKkeG7jVr/JWxyk
7N6WF5q3jkmQqZXUlFEK7Vj67rBfTUiKQWbryydTTmt6SPkSv2fl2BQHr/Cde5fnctMQdvGgz+kb
NEKbjQWX9EvcgJPrFhBtvevb3r+ykGBFRukx7M86/PSDslzMGxCg1eY8InjE1wvyWjIyso7Qw0zB
UL1aPch1RhMHPT47DflGEpk6+m7cEkYLb4sDqa8l5Udrt3zBHkijSkdjr9Z6vW9R5FthiYO7iEqw
RkGbtiwpMeGLM+FeYSR9WDSyEAEjH9vB5Ma9xVqhqEJKLPulNcgzWgB9pyurnseXtsgH75UiqIf7
16j6sagK8a2SbdMfh2JWKoKONLc3qUhgSAKlT/eJ0+GEVK1rmZOM6/brYcWcMTtp1jROr6JH8v8X
487BPC2tOb/0BVPJlwZC08XckVEa1rMmwGwLHQ85GF/rHLZTgosX1iMyanNDPmJdCOtJy7M+mMiO
cA8bqkgYlF5lL55opxm8w4Y+bZuaP+9iyU2FZJZVr3Fr9mugKE52FZiJDLvG6H7gCTNd56lpXlDr
tA8mFAjxoNk+h3tmWuUPMGB8qDwzNeu9zybpknSWV3f6sPgvRuEz1jXbun2O46rZD52TglMX1vjU
2/TioWF1ND64iyBmLqYZg0LQ6x7CT+z72G+xuJDuoz3jU4/z7A3p5XjfDfV09IvtcFkamSFwrqpL
VPrQV+nxwjqOCz7/qps+F1a+vA3Kc3ECLN3yStfG+HZtDdCagVFzH+JwFc+XlRdTEsIvjfOvpGq3
cpfZvVPgySbyWy/PtU9OvyQIMz0M3IJ5gaJ8W8ZVIQ/aZCYvfLFUuzAdx2cgFA9TC6P42sXQyDFI
6eO7JgZ9gk+AeRqO4ziOjeZV508CzbbW+Q8oz7BpKdy4fVq8scOpop7qqIit8VI6vR8KS7ZDaBVK
HZdGqENmpjM2cH51v9K180k7yUUl7RmTWngJWebEiJzzZ7yuaKCMfPm86Q1hwIzFFYgWDAXNSIHA
tk5MQbN90vDDChaH6sKFkkQRNFJgzyksi8lQzue+8u/xJMO/RBnDHiJm92Oue4fnQP9zHAUlbz23
XTDCtIS52aZP5loear/uTmvfvOoivjTJtr71KuME6wpPG7diH6+LQPPlVUtzuHOc4jKJhfUDn9oT
JDPqWcxAkNhHmKhOgeblBzsRt5g0sO34HKlunTxjm4s3vDQELAfZR2msR1DXAztt3BtNDlE8I+sK
LDSdG1FjBQ48OEb1mUrdQmopgJzNNEq8ZQgTL470XL9bRzYgO7EaiiCVf0XDXATCrS7twvpEMl/6
lE7I2USbAEHBYT0kPtU/RVd3ygzvbtHZrzHqa7Dz8bQ6EFbtfx6nxQ7qhOo6XtvbtC8uOSeGoMuG
+dgZmNrAuXKva4ZoewPEPhiVKcOShwO8PquHQgpktl167GPXPmm9rQ7aWDx2lF1BVacXJDLxXsZ8
DCeljKM1KIhBZvfZrI3Iy/l34xJ/KeVC2JTQaYOlMB+HlA87H6ny8LgT66vvdjfCwqtdlSp5488v
e1TAEElTWD34CH0Xen45D/F4hy+OLyGFFle960eVKUWI4gSORTn4F4XPNUmlg3LUpN+cdTJOrt3Z
Qabj5FaXKjZ4qdkeN257p7fDvV6rxyTTUD667vXiCXktsUd8lOU8D6Hm47FrtUa8H/tC/1Qy1TB3
eQldiHWMuH2vjeZJH5MRW/Feg1uKvQHVKMS/9pBmUj1n1dqlXHCATNwvJTsMvOQg9s2bQsnyk1m7
E34fYsr4e+s3TxTfdasSjBqGITnV6DYBMwcSpqQTeHEcDZNFszh43ZfRt4vrmbZ6t2YTln9msc+7
LS1T+kUeFhpYg/8Z+fILexSOJNns763MaOE5LjRx6DPCqu9u17rSgpF8r2u31KorCHrGrmfCsO80
pX03ORwCBR/9ZnWrH3xqV0jBHnIM10NqOoJHKGNFd5KOe2I4+Ej3/anTS/fKb6qnAgOVYDQJWS8k
vpHJaAtaEKaCrfYsh3RPdOr4uRr1Jt/HRdaeSk3RRrfmcz5iRclu9iPZ8hwaz4/oMQDdZs+/RQLY
PApllBdF5TdBtfCdJCNEMxA6sjSIK0U40D84ncE7ECqeAlGp5q+NkHDnjhOVXKI9T1YaX5bgCJ/c
wtajMUmOWTGwMXb9BIyeWPU9qhQLwo5nBLabPBZD89ilhflZ89Mn38m8HTQw88Lt5kt75LAmoBYy
AITvezeFl8zEqH6DynNK4r69KTvgFE2w6poYB1IteYCE9KVZ8ZQqRYMfoIw5ct1RfBFx5b80Ro6e
STPn8gvXOPV1gXHxMOpvAxkCkaLoVUEv2uXIih0OBeQEWiRRRJzIeLpMeqyeCtwKT7UY62+Fblfm
tYNxVr9nucY+84HYc3dlCmnLdFYRFQyw8Ec2OkIE9Y3vSf+ER28x3FuQ/4td6/Swajyv+mLn/Kl5
7OxjkfTF/UhWyjV1vxdKWT6O0Ix5CXhMfhOZ7twIXzo81Lz+VDb+6ISq7csDubYMiRcK/ttWDQBQ
PbPxlK7C4J5mCKR7ZvIiSnw1HKVjzm9kh0wU1Tj7EW/jXNRG3x+h7DSHrNRXfMJyOVws5aQvO7LR
1PPU9cYcUKfZd50tSZ4cx7S6g/PzmDCEC9TiVFdjQSERYl+XrCCdGvxaNBLZYRnBtqGG+lnI54n3
2bL4hrvX+6bfdXWVYi6f6feymRmuOUlePTFns18rIcebpFr1LkSbs/wQi1p3w7qMj4xYFO5ZTk3e
p/DtEe/Isqv3nE6YceAFQIJiIg0dE5K2w9qAbuC10uVShxM+BPemNUvB+l2hismC9Y06Ic613eoP
xBc1ydiHWD5LHEeXTn+YcH2KQ4tp7nphb2NXDFmgze0JdS8fB/yIVDC65uByuM1+E2pAr5D81sEy
2LA9ZBtoz3wGaBSvUKtrOKmQlWsrkCuxs5HdMtWHQz8gO6ERA5UDCMiv1hhr2f1qpdLfLQVuw5cE
spTbN1FVJzUM1hQRJ4kExGqz/scsfbzl5kwNzqG2J9qKIVEGPews/FBzGnHbzjVU0qWZVB2ithhe
jKFPv3SJoJ4U+VKXgRFXM8NZmi981RejesiaqanpgFWBvamZ4IIuPQZVcNUhVQad3mnwUdsYxzsH
5b2xs/XBf22qvMcn3FDzsxY7Y3m0ZLbeI6BuTQ5cH9rlYE8Sc2rD1vrTVNu5H6QaucdR4ZU26IKi
6o/MbCycnTPpJdZOfUmVMoxpc2da1fomWqedwqVNvfKUqdbSI91Oi0PpzjBUZ6/Irxc8e8Redqn9
xU5zpYWIl9byxBgXumSW9ga+rh3eCgHrSS9D28vdae/pk2nyT9322zLY7bWF3LsJE540vHxo4Wx8
bVw0QTm08luRxcyivMLOntalhdtrOSPVzaxP9fY0bIttZ2WKgzE6e0Uwtxix7+D0rQaNR7wQI9x1
071dVZ6i8u6Y0fAj8jV0VeneNoI56b7uyFYNuOuNBoPLjfbEKLG/V+YoNFYEE2uWbtYukbvm2SFm
iN4yA2YAASHUHJ87jCdmFrQ+y638aIB9JQbqYVZ19YR/rTZkRw9s4MlZavj1flHka9AM1frSdKyV
gC7e3ORlhf22ksld7steGrct84DvfHQQRTGQg8ewNkZ6UYx9v+xctAlr6FWW9HYS28tPWmxZF40x
iavKHTxObs1MS4iwrffc9cgCkLXBA/aHRp1ap2q++Mz/wrgdntWSgTIXnRv3oWIu4gax0S6vjrLb
Y+JIMCFY9KnY9XEDUX/hzbU7Cm7mTfmUjTerZcCExugM2H1W20iqHhPH3lO1MaK1yyazAn3KHGOH
3er6DUQ9vWYeFv+Fzt9AwgJnYwyMLvFFUCJcY6+aF8b7xlQur7ZnTt8QhylIwHONPgjfg46Xum64
QrHOmR7O+PL3AXq2FUqzrnmwsTha9WhSsxD71i/dNypEPG516Vb3sHcLGGxD1zZBUfvqAVdzG9WT
1U0OW60zRZPpTs0RxvbAokQtUsKuRtEUiMTSnTtn27MOcZGXZZhmBa1yl1ZoY8xZIaSZ/LliCCEa
wUFLGKO3H3Qtfx773KguHGaELyVj3YfOwbV5Z3W2cUsouocmIkGaFyY6nsqMddeeSjX2Uz/K0lGH
Rz+6G997kcMbqWzY4sf5dt2S5xu43shnGC8uCgyj1bLmiE1RLfa+Oa1NOBDwecWRThU5YqBm0WBz
vgQaznrfB9uVaEoMUdIfZk7THtWUC9KdB+MH3iEW6iqhxvE7NuqOferT2Z4vYj9zj1qh/HXHqrdp
5fN5/NGXQzdGU92iVJnxt1FBaerdXd93+guT4PEbXzacDm8hjQF5CFDZ6PZjTme0ZMktbVV2nc8e
NHafA4htqxD1J6/WmpeUfUQEmBXjBJG0evUX4+x4CW08EwRF3lBcFhUExzAZCwolZi/wQrBbZ4EQ
gdPcNqVnljtDaxluxCOha2it2vmb4842Fp5ZO62BBGlvw8QS6wO+3oA7RjnjKt6tptsx49WhRAma
0h+FmcvPaZz0TyQuVxm7cYr2sTJS51OTxRyKGZ/5c59nogkb5WRZkBgaMVdyYpQXuG2bvJaGyzln
ajkjhG5uLeMgkaTe2nnCymv7HGtMrCdHHa+n1XvFUcB6Q2taQ60x61WFTc04KuAUR/jUrwvmHKU/
DeYBd3ynimwrVjRpVvIVuYXdRzU0uitiSvv4gA+Ld+KGcKVvbXP6ToxP95gUigWnwLe/U9NNemgs
SPGCZvG8r8z2/SuHUQymsXXjoxeZ5kWH1G/r9ZFCJGGo3ybQtL3O76LSU+LgKo/yRwkNB3PsqTow
l0bXnldEHmIH8AHx3d7wn4NR2nQTtWgckIRpXLZsDa/Idg4TfXOnyZEPFw3AsIlwyk3VhEc7xB6T
4JanVVn9y2Ql9hurq17CRcj+uaaXeajjjpNGZc3Kx+e16nLWsxn7ThdMcY/AcHYu7A45BvEISXXb
S48Np7ClWJlJegyc5kSywnxFXOdd5s3bXGWSyVsr0+5lUih00bQaao0c0dE092mDEsM2Z/ls5a7O
3ELQ9N0loMHqa9F2yWfGgjwIfJ+WZY/azn9LStqCx8EavJyTtWFkrHpDV/vJJzF9lw+iN6IGee5w
SHLXwh0II3Az6qa4y0JM06m1e2viYG1qMzEjrx+sV9rDmRTpYpmc67TLRD0FfjZnw74H3myjqnCh
j9eiXKg0HCaUFN05N9mXnSovF0JRsGaf6I5u/U4M3yaRlnbkIyJ9AU7omqiXSFj2CchZx+iJs+zE
IbG4rHPSRS/oi2ubaQyXpVngDAHtMNdqL1kdX7rUaNedRLlBzzIkQJSdMVA+ZZ2hrt3UJkeGkjgR
wZoybKVcJsjzbnFG7iBTIpZI8ebyk+qE+1JJXCEjVWERueHBoBM8za4+QgWWz36F99tVYWC3u6+N
TUW9tE2NbNRGlhgw0pzs3ZqzkZ7oRI2YpBZssXfElQkWhfLm5jZGtPGXRIuvHipHW/1oQEubRSji
tVfHSL05sgyLUo2ZKyb8DG4WLXJYWt/SsrGeBQehRg3ZO8kDAADf+ZA3rv8J3Z1HlT8b1AmZnq63
lb4gjva82EWZysoYg0rGNu63NiPpnSWR8ISO3lsn+J3ZBZb0yKoMVvdFnPrrt8QwpLkDHLGfemSY
bVS31dIjYu4ZDdEc6rjuS/JIgs5WJSouSmiOo8ROL/s2HfJbHq8tQlMyGFYNqGigPCG+VF3qFSHK
eOYRzdybXyk+deDRSm6POtEa9COYI991ymZCGCc+jTOqpgRM27OWNsxLI2ZDAWc9UQMMa0gSmYdm
rBjiOjATpzRCKiLjMi91bd5xR+1VXWqdx2LMi8eEM8TFx1UxmAEtFl7QMSgXUe+L+EBr4DtBumTO
g+nDbEW3W/ZPExb18a5bB+MtSRm+0O2vdfRnlsUv9B9oFbRBUJOJ2kN6ckZWsYVmOwRj062Nyn51
9HF5Ljo5P/ce/USV6Uiq/nzBc7IlI0/SYwkcxSTORRRwRv+pAKx6V9Pk0YrFSOqClCnYNSbF7U7r
YUVdYR89ZzxbWp9DVptMaeqxRGj+55/xC4+Fn7G5fBpY88HpOvcVNTcRBWD7eNRbMX1ilWu7dkR9
yxyv/sAL4hfW0d/GpT6XgkwPk3X7KT8RnqredDZnMnl0rdoZgkTG+T2zv/L45zv69U0SFY7Uh/k4
bRns7/eXcbqm0pTQ5XFCeRd1mA8gbPNTWra4PUxZln4QcP3rE+R62DlB1tscfc9tBtlmJUBqJo+6
xKEL6NV4GjKs5x0EWZ//fGti++3viEA8QoPiimQCmE7G+b0Vdue6mbHIY+EXNp47UEfVPAxRB6GL
Kyrsppmg1ZfuYi+M4e11Z4hpuOiN1n3880/53VM2LMJETX4P1e/ZyyxbqAKgwOOxqvKTbjff00a9
4hqeRK3+31g3puPj0GVC7sJ77f0LBTddE6wz5BFlcX7ctHRHrbLFB0qP361OuJNIehxb6Pa5NXNv
UZHJvJcMo6BP8aWNl24t+g/u5XePjUx6eFw2Agiyj9/fS5rnFD5jKo/LjA7v0Be+NtwhiCznSwy3
8O7WbAXa++d3db5CYW3C6t7MXxzTtlmr7y/qtDo9aDvrB3oa+cO1HdjKzJTSYt8uWvz654udW2Ay
kNg4ePBU8cAkHujcQswb0XN63jAfQP2qr/UwYKEOASXfw37WT76O5HOG6v5kDIP91iaKaq5yzGNc
F/m+Nuf2yqB+fPjgR51/OH//KMpUNlvcb1CevH8Eng7fkXnMfEgWzwmHsu8f0Skz5jfWJaSTaPfI
hKdbq4EIgtG+Hcm6i6NxyT76hH/zLkxc09lq2XFBHc/PGRTdro3vCa5jQ3IQWdz8QNms7rEscu7+
fNPnK5p73rIwYP4iQxPc+vt7nhe3VnDc1oMHxBE2w2icSnSIHwiJfndDvGh8hdgAddc7W1xKAtFY
qz8fMkdnHDlhSUztVflLAskcU/UPaLq/u9x2sU1BZEG/PLtcYazwEcW0HNYYVj/SRohs5npNVNhH
ppK/eXwo+zz2N+iyMJ+3T/mn4wqfn1pzV6xBDW+C0GLqzAFE9ZEf3W/uB3djPkrOKh/i99nmVglq
f9pRebBkqX70Tu4d/USf/3Ia8MN/vB4c7HfhUrMLuO65+MpUCpTMAl/VLX0lzG59MavmQ+95nsrP
JxSLDgNc5IfIIqCJnxNxyXupKWH84dCt7fc8q/39Ysl/GFm6bTGkrvHHWXAoGc5dpWyJQAJ3yOGw
akw5a8tKL+rS7z8oJH6zAOCzuS6VChRtvtf3C8BjRIS6kWBxyHH5bsVR5kIwHIn+/FZ+swA8+A0E
DZk4foKlv78KFi1Dq/XpchiWxrjPRNVjCWk42lUOeeAfJsRsD84zCQTA9dyAL/23AuinNW3WUkfr
3c8HqvmJORIkRJLziC+dL5JxmR4LXGjUB0febx7jJk5DnLDlZbPU398gq7vo4Z7MOGw4y41IK3XI
F8v7h2E0f98auiyB0e6mez1PKF6zpmLyC5Y7bVEB9y0IlBNNg17r/5D5vT1D/mugKuR4Q6Tx/n6a
ymd64cfq4Drz9EXptvxL0B6+ZZO7fiAO/3VtCMRzBAsyUSPu6tyMkAk3k0AmoofKI+rRNMnpmmrZ
HpqWEdWfl+Gvb4lOZFOAoWfCb9Y+Oyw6P54nEDHMfJSTl4EOhbZE2P/9z1f59YYMndpqM4TTLarl
s08q82GZdO4iCF7T80PV1POl0TkO9gHV8PzfuRSbBFse9oPnRr1yHonCi21xsLR23PlZBUisimnn
moX9wbPbPtH3ex53hfOc9x/Mncly5EiWZT+nV0jBPGwNZgYbaaRz8GEDoTvdMU+KSYHPqFXuSmrV
n5S/0wfR1dVBo4tTWNKLFonITUhSTQGF6tP33j0XXQ5QZNV4vSLIXvSxClEsqMDSrfpB6+Xac3L9
WcQ0om9Avj6UM80LIcWKd3aPt6+NSwBfMwDH5WJwzWGmgd5OgS9rgcBp9N6bw4n8lap/eCekx5KD
0FvubSTLlrvs37YNyp4qpkmRExRkgnbl7IQnHUrYO4/xN3NZNvRFF/PX/fBqFFPatE7kMaNY4bDW
s6zbqCgJPhwVcfwRfZsEgkSo6tXnS38pr0uqDk8sCen3HW3YX0OcTh+VvziWgWsB/WyEDhyJ17R7
mnrzlrKsGsStl64FQL61KQ3QVVlWfvj9cHCQuNDBDizH4vUWO1aDU5qTtdR+sSLGL3mr9oBj/vxF
vX0/5kLM5WQ3uLzo118U5fcakrOwAnMpTUYTYmI6fvUPrwLkUIvB0OJGwJFx9X40taDdzuusoNfS
EWx4/RLGEBP/PJW3+xAZl4VoC8BhEZhdHbpKthileaUV0LXaXfBrcE8GprLcRHIs6v481m8eG3La
RbjHtscnevVyIFrVVGQcM8DRpKazjMglWQvDGD68sOEYIU3mrCU1wCn/+iNNBphYKVT/ADv3aTU7
Fo1cNJq+83qWv/J6ryOwo8cEAIZDuc6+OieMqOhJh9TMZnKtY2sqEbnqWPUp6JW7SpUfRMdy0i6O
8RCp7SWc5Ob2elaGECZCFdUMFE5JVDruvKOKH77zjt7OChq3hUgNaytinutLDNsa55+X0tQpyirZ
j6AoSp8OnFD1abefhg2tpzDz/rwwlp/++lGSboMfyxpjj2Cmr6dW6P3gUoG3Al1Cg/yUtXNPIr/v
nWJn4gJBHjsSCM3z0EDT5pJUN2+LuRreY78vb+z6ZxCg6TAgrEWOePVG+9x2admpraBAon+gX0u7
WEoVbqdMyjtTG+SlMTBg+vPc334UJCJQnfCR4ytNRuv13CEOU1fNcitIkSH6Fv3ovoY91ObPo+jL
yft6bi7Mar4LvgyuwubyM/52cM1lq6RNorZBIkYaN4Vj1UALM7lIfEo3vAEBmrm+kpihuU4SikgB
TQ7Zj0m4ira3nYEeGrvEqMS3YmsQiO4rdO9150hzPxWye+q6REp/zkw72ljGIprxorHUfQHBg2I0
UNNhr5GA7d9Zr2/fGYpADi/+IZ/KTfj1vLKubax0MDsEga1Yoy04RgURtXQmdc/V2/X7aEreCUbf
fiOMibskkfwiWDX112NOyWJIj5Iz8Ip0/kQsr/ilOnnPWuEOL67ojXfuDb8ZjyCR10aehIzcm/Ew
FYv1SWmDnjv/ukcetgWJq2wm1bIOLj2U939eLG/PBA4CZsjkyMxRIH09v0SaRZbnZhu0Ii32dIzD
r6M/mb7K8L2E3NupITPm/Fm4MhpS3KvVT0iPTFTJWZaN6H7lZaTCeyujm5D4aJ1Etvnh+IC8MVEV
B51mm+QzXk+tdwaKwKEqgqRS7QOaF4T9VhS9l5t5+1F7AL4Nwnpg7RQ1rqaVk8ufk2QUgdXJ/LNE
VONnbpS+s22+GcXWuT7A1ieL5hIpXK1DuJEy02ncDtS2io6ELGRMhGbvP7gaGIWQlzQDMCeTCsnr
R4YiZyn+tkNAFTXfIZKLd56b0EmTD3bw56F+NyHKFewDXF5t9A+vh8rnSNhaDE1Shpb+mBWOugcO
W60/PgpWYbRnY71ELH+9BlraZFF5DkGo0uPl9oP5JJtCfNBkiC0C1IClk9zUuCmwN72eDB0tvVMr
bh/QBmRuZATxI5dh+cFk/V+jcPUmU7VAArSrNYB/SC/LIR8CO6rI1WLGtnY7uhw+/sgcLgkm4+hg
xa9fDO3hqW16PU3zVXRPu34EfXZKv398FJYx9n7s40sp7vUTm8yJbkn6x0kGxw1NW6LVL1Ei8+2H
h1lOeGuJcJaYalmFfzsKwxkvEVMmMEvhi1aHsixseYoSp6g/PtCSnsMlghVNKubqy6m6cNboTOyD
2XCjs0IDzzaVjnwn2l0i9FcnO1l8ym5k52gxXTw2Xk/HUBEKuUXVBwBRtXQbGbGWbuKirMuzjCr9
No/UwTmP7aDavp5ZdfTxj3a57ZNnQg5imfbV4ywH1EgjMvKgF3V1A/t4IMP+rpPnX+ns62nSemZr
nEh/nbuvp4mGWkp7YppVbqQHPTKTp6xUtH47xyK+i3X4zpHlxl8q6BEbIUJvY2WJ986zXp7l1Y8g
d2+THCLNRHR/9U0PA65mhZ2MgQX+F8JqW21pnAv3ukSIRHNDM946iF5G/88r9s2BTKWYlBQxKfkb
DsmrD4N5h3yZ3hCU5RCdMkRWa9UalHOHdOm/MRRcE663vFR6Qa5uGVYBtrQV6hDEFvUrOl3G9seE
jvXUgkN9L/b93eNc7MB4n6wcfPBev9NyympKTNoQNJ6b7mYO4lMpJiAFeqfV2zppeNGtmr/8+Wku
C/L6JdLh6LI/80Vwfr4e1aWvE4DGMJC2LLS7NOzHTYlv9sc35uVS7WlcrFUyU1cP0skiaeD2NgZd
NtJ3VKvtMUYk/c7rWt78m7lA8mQ63KzfhL98C32SCcH2L5tpR6TgQh6kawLAaE2X+LrEBeTXxx8f
3Tu4VVHjx/7ramLSmBq0RPMQYPmdQbiipRWlgf3lvzMKUTYDcLe+htB0lBvgHXBIT2iN995sNuso
z6N3rkW/WwoUm/5rlKvsR1IIXJU1Cht1iM95RZjj96PurT86F0MFZGQtWxdFh+ulIGlJogcz6QOq
rdVmrmHMZlqvvzPK202CIipLgWADqBWJ8tfLOl/MCEVjDIEAckffrrueSkgGWZR9OI9DGdCkbgvL
Tqfeed3xUGdF16iZ5N10cYaktu/2Kn0R74Tqb881gIx8PfpSR+NbvdoccjFZrRNmoF7kbJu0eAqy
1whigdMicSy/uKF6GxZDiEAjr8YPBzwGIehfGFquJRw6rx+mW2DhGsbECE6LejpSIDX0MLjfWX5v
uligAb0a5mpjTyed4iA0zwBCskkhMp0QlZHd6QsMMKIotTZF5sF7F12xinEYQEFDY/EMPePrh5eo
tvQ/sWHhqUx09Hq+iYhYvEnYBxmM4hW6c/POw+v18c+jvN3vuXwhO+NeRDBJ8eP1KG4tPaFmUx+Q
zxmzG71SIBxMjTt+5XSRx3RSBncjLJqX3zm3337nJBzJE+D2Q/WNNfV64FaURecafRcMY9Rc7A6P
XsPInHdW7PKQXm/G9A9T32N29CSxH78eZYzTsFCrdomEAHumMbqcXBZlQH+reGfl/G4oKhr06JE5
o4B0NVSXz+Y4ZOz7EKzQKygdzPOW3n8xaO5Hsx3kjahX0m3EI6Q/7+o7DD0x9OTchgAbnHOS0Wiv
SO1nRagJekx/Z16/eVEk7+k1INRZTNuX//632HykZZLUjd4HMqvqbR7W6KGaPm6f/rwQf7O3UK8k
klruGaSJr747xFxQ+k3uZtOsQwJI43ZDB629NgfF/BxPEdfC2hkOGIMl79RMfzNBy4ZrTMaY5Apl
2tcTJNNulx6SggBYR70ZinL6aqQpWKc/T/A364M7Ic2bPEZKbddXqTyf6YOD5Bag8Z+Sva7QUb3R
UV436wpdz7c/j7Y8rquFT62PvjS2jr++7deTAuPoDTkSmaCNjMJvxSwa33GaCUT9X53yUPpD550Z
vh2TJPhSh2PPoh583QtX6m2qeBQ0g0HQLkqyRwCQdF8q2Y4HU2bvWSi/fW/EwzRAwHHTaCC7Bo9i
0uGKpiHPGFs12arZqXADmZz1nx/kb245FvdoSmV4vzIvdXmvf1v/QOKlUB1uOZ6bBdDOnlUpUh/I
wc8osjfmmHzHTRs5Ile+RYr+4avcMjqZ1GXl0INzNbqlKNFIjML+jAbyl/D09gSFafr850n+7lFS
jNZhNfI0sdd8PUdgTkguBj6BlIKtb2NHvWlNOt4/PgoWmmxZZOJI51+dNWXbVS0ufsxFMaIjUAlv
l4/aO3vj28+Mj5k4CMweGUzKJq+nMgovSbuyEAEdA7HfpJX10qa53Iapmd79eT6/We8Mxa2F+JHX
c51OSjo1t5y0FwEOLEnr15ksHrD2VY2dpQ/Op6IR9fOfR/zt5PCOW4iFBpnnq9WQtKqsKAlDz6+d
9N5LoHUgLugnfCdxK+reWfq/GY3tg7qWSxaf7OzVaBoS3rlQ2zYQpiU2UsWT1E4rvChaI/3wOU3V
lqiO8i3/EPC8fms1wAoX+JwI0q436dbT0kd6QuW+CzF7+/MzfBvx0MzGCQ2tePmurmu4PY5YpSJJ
3Q+UUHBGLAD132KS0idbFEdNeimlrr6MapjP7zRj/2YrIS1IEVQl7mfdXBO/m0ZLmwjv4kBzanGr
qk1/GjEgV56SIYt8RFD2GlZT7TftsEaHHH34/svwkMaXoZfAcjmC/7aT6bGmi3yGegVONN5MbagG
SZy+c/C8XTTLILaLmIQdntvV60E6avNxa/egN2KqhHhqghFKPTTVzXt10bebFiORF4H8yv/Ckn09
kuaOSNTtGYgXuKxt1JJrb3CJeOdQ+918CBy5w/GtkzJ8szXiiZLVhD+Tri1CykWmmLae76VD+s7W
9ZsJ0QFMLYS0MVD468KZMJRWbxzOTxqrsm9J0lv7YcyLzV/r//8d4nj5S/9lkvH/iSvG8nL/AC/+
57/+7X9AL/6f/Psf//rnv/79NcGY/+//Jhg71j8wRuVkIMXEfYAs7f8hGNsQjIn/SMYsRzwe2Lyb
/zTGMLV/0FWi0gVJlo8j2OXP/acxhmH/g8sFmV6WO5cn/uJHEMbLev2/IRvx0lLSodOSojs1JGKb
1+vZtBIXQzHDC0xXgukLh/qxa9vxc0hq8Oz0in7q0ka7oxXkvaw4rSuvlzmDk8IltoffrhMxvrm9
gDBWEZBLLdBxr9hhCFk/MmenP8KLCLVtqM7lJqRTYFrbod0N27wOj9iPglqYp/xHK5ALVr1q3PXu
PAau9JwnDz/Be9VzW2Rl5WhQ1LZiF+FaEt3FlafvRt0Y7mCHFeWqtyyhrePOjCGLznK41cBBfg9D
Nsc0pwEZV97wVLtzserBIWDP1GKBGYvvNvyGnYSJuCVAdJ8lSa95pXQjiq0Bc7yVADcOqE0WY3rw
gE4pErYjcn107cPCkotbM7kfutA4StNNfhGe5N2+iwoNBvkYiWrd6n1xZ3YV+kQAZ6d6DKOzpgja
ersBlA9Ij/pipBIRd97XzQ9vnOv7rCLxtO61Jv5RoeT+0qRRuXEQ4qzdVvMi3+wwfCUxbvbRBnPv
QVvX7NiPyji0X8x8BBWY5fOCf2KbKVZRqOJGJp00W8yfiidccADfoQJH5euM2caZCvfsVrLcO7iE
bgZ2zF0EmGmN623n12JSdlmVpbeTm1U0NkbJtlDV9BdiVGVT9jFdBmEqjJUZ6T2CbEc/I+pT1uQZ
5VnzwvohdxJlO86q2GVhlqHUg9eXtdCqmgozkNU4yq+dBSYEauZQvMhM5l/mMNKOk9qbWBNGw3ZK
jebJ7KGvGdYQPSKsQsWVzBGRC72sK6mlSGtJe2erDOXgC6GodQlNgR3bjE8LZi01RixxFa1zhQTk
KlXFQaFN5qZejA6mPJRrt9e7bVIn7XPnemsgdzeeKjZ48c5+CZVmh3Cj3RPENXddrRuXUmvwZos4
cPMab2PDUw65U2V+M+NcFJdqdyyVwtxCqlD2aZlrT9wd25VVGV1QJdqAxFAtvmVm59y1zjT9KhID
BoOZTcl9Dbts9ttk6lGum9261qbhNIOh7g9lpU5fnaybVypkPWeVQA8C8WF188YwwmJblFG9B2my
h1rwA+lnCKi1rtZ8GN8bNhHsEKfUNwyIIuaA3lpTplvLVtyfhtudYyCPneZVG2vAR8miDcFqyalE
AxqamUcWNsiAUVdmaxv6x7GR2kaLbBHEcXjoIu1T3ZpQxIqZvn5z38uQhqK6P6VeW2zLovRnxJVe
poOfnJrh86hryO31HwIznbWhRj8V7b6pFcBFCCLhWK3QlN7JPHmquulB2OIQJsYDGLl7aDmf9LjZ
pT0sRlxU3XQM7D45G2DXwlACsU0p+hcdH1NWQhuNxENZYnSajk/CAdaG3p8uVYjuWaTRd/Q4eRay
zuF7bJgPcaZ/m+KpO9tATi7Qo0M/sTrjttXTlymOEmqjUt7UnXLKJvswYASmtdrOHGMqmj/pXUpX
uakcajKDoLmjRc0pfDtvH1QPwB2PwAhLFmEPYMqs3RP2qqCoU/FgTvmp8syVocpNPKIaxIZHbeAG
JViutmac+CLujA0IkB+5bafYDNrdmYpDvM+rItvBjXgws9A6CAnRAlJE88OIFXTXSMO3UrPWWTbB
CKq+wEVxfyqeoexsYR3ScXwYrcTc0N0NpMkaAInl0WddgudrB8+HwQKEIT4Mxbwy089j1XWBrfWb
CsqFn7F/wlwDZfLNGkpgtwa+Xln6s9SbT4CHar/z2O07+2Yac4FeL4JzWzzSIfYQuzc49T6kBpia
IitfQmANwDeBqEDtOlMdWJmdBgO3Hz85BQg0u0Bl3PtaY7q+ayWHHJIurcjf5kq9SKmeCYFhdgwn
6FzKebDHYTMl9R0vdy2Fu4sHiMOqdGK0T+0nmIfrVHXA2VSkhex4U8F7W+GZDEMxOTfCwk9D8zlA
SXJ4Ml71zXyjs1ONaXWnz6CTlQo0n06O0bGTL1Fif9FrKBoe7yoRkLBQtSVeeQfG6JIJ7U7raYpV
3fQgbOweMYg/pUq7uJ0OIBhquKqRTEhRJZfUUC581Pd0giIj469Ftg2L1dtrGbBn0AhAZGXpt7OO
Bn2wLoMLYw/71Ms4DKda6b/WY3kTuhbGJNFzZyQ+lBPpI692gklNjrOLEXqDXoXr9FmbHHi/wv4U
9f2RNNxNOdNKlSpPllGetFFZpbE5r+JiuMs4LGytyteqM23auFPRmBr7MYJw0M0ekASIJ5h/5lzw
Syl3nfUIKAUckOLAi5A9ZVrRYMUVeeGu08RJFtZZ1nYamPVPvq8Ym+/E8GdDOsew60vfitJsE7PB
n7Qob/x0UjVkG/Ihrkdznaktdp6Vrpa3ZdXJh9m1lUNpm59y9Pbwtk0V+CGjzakxrT0shln0I6tH
KTzWt8ox6LBYo87dpbMKRKqyQ18SaBwStZy448faqu2nTWc812gD1pOJcsTCItf3PKgATRJmx8RV
zk40KSwcnGLxFS63Q9ZE90rCHsO1Xc7Pg9N/CqviSevsy2wUxpN0cume8P59dClAgSQC2+Ks6KWm
uYsnlVvYY6VbCm3eqkjl2TVOXfPk1piLDiavqVWS20Jdvmla7qvpxozy9VhqT47iPJpgf+aBzj7P
TL/qBZmyMIwzAPdk+R1ZFpcuB8k4Gu03xxa3swzjVYmwfRL2IZo5kWZt52jdk9uEICSj9LkXM7uW
7m472pExvy5XjpMtyIKyWQlrYOOszZehdB6huyHDt2DftHX+3SlyH9IO4Msibfy2k/tZERELqiHc
iiCNRfq+Vuxd2SS3bVbfx2n8mOOSFCoYLzox1gUg5hwrvynFfa+2u1yma1nAnwORk8flw4Sf+Eqj
fsdK8QJ4rIfMihvOseaQkksB0mYR3tZfPWBoQ1jtdaFuIfXFPBv1C4TzdZZUYKq7X2lYn72uOQiz
CDzhfZVp8qlWFKblbrTUssCddZ+MKq+BvjamH9fJNxT/7aoyUcbZinOInOmoAdRti4WV2LHycbIM
g0pVd00c2r6YNb/GD32WEmvvZA1Uz8JLrjy1MhRrRwlnv2ahrsxxn8i42TRpc0rdHhgWO5jdYL1o
w4BYNYq4hcrwXagdb8ssE5I0ol/T4wmPYJKQ0+V9JOi/1Eeu+LVqb92+PmaK6ie9rT+hsF3sn5NP
6dANi21nvcMLkl9dQSwAaLrSx2E3qHi/qkljbk30KZjXqp0P/D8KyP0/SgtGoZ1jQNzDMrb6jUah
PoBKD8lW16BHuREGvK2m75ICVzqd2HtTTPEXCvtBnOcHJS/vzJiQbGRHWfWd880TBdZ5Ml7bE2TI
qKbjVCG8wNI2abZUcHnISfSd+hReCjk7Jb1QG69pVJ/S+BM+infhPJ/Ryo3rymm4Moc2z74Jf8ra
WivFdFfRjwdixlGCXIGQPek8YMmeSE6EvQlM3JeiTZLDaBCAs7ZA6U/tU0Hotosidx8mUJYGIbZq
jbl2XFU+jqe/NC+FbV2Kp2yBqTv6E3mQXRTSMQ38VQKO9rtlUdqQ+ZsYinvqOReZu35Vxdke/GOz
ovp5Brjg4nhef6OJBa9oHdMBVZA8r+iHxCwK9ERVmL0fVVCVYQjdzV3ylHbYbLBRY/noW3bjY4fL
put8xgmhYWsbjICWmGydV+quldkj8s3EN7AOB2trElt1T3Y+nU3qw40973Jn+IyR6eIbdav33i5p
5OMI9t9MlaDqrJfJPkZRmyIimyCfj/NxHuQxMdSfTesO68WhgNjsqIfdV6MlzPHm4gg7aPTptMOk
uBl2Rmu1z3UfbhzBbxganRKnmL6VDYzAMZ2f+a3P7gjqtlVvMH4C/wMUZKUbCjCzcvjuFvmdMcUn
0YKhVdgy16lt1cBILEzHNGHwbBw9OSiztsYNfd+Z2ilR1VWZNkFbyBN+1FB+m+ihtKc4qK1ErjLc
mGMhmtVoTmfgQxCnPG0T4RJMMN3DIGJzjcx1a3yiVHkQDv4DdjJvQb7E5sbO2HZUYbPRpw8GyD6f
JvX1bBm/aAMB/TOgWIw3tj49KKo9bbAhDYwqeRIGngdZQ1zPltt32bpvm2FlKt12XIrpPSTuh9yI
1HLd5hZGldRQq93o8V2vsrjnwli4XzynaPda3IOec7txW0F22MPes+8awu6NkI6AdQk7fK9OYblX
Y6fY6kkSBZiJGD/rztLhSMcT9ZLRmXdlFe2cGPcG3Jgx15ZSW2lSDS8p2tiGKIaUMhReVTnEphf+
sHLb+ELbESgiwgyAMHhZJrfcqOCalrLhFkvrXuTnJWgLf5HpPdjYI23HIedm6UnN+Jlx02DPSLR8
RdQgfo12v9wn4hHIJG71+8pUms1Y1xhPW41QLhJy50s1htVxqBJlp2D9t8mGdNyP3dzvmhngmtPb
MLpkmbX4dsr8E8kOAydOSdhYNaX9BXIuZnSZDUgXT+pqbcequ6Xbx9lOjtu8WOz1p0rFzRZasB4+
2qIZfuhoxw5ul9VfaMuy4daCYlyp+SQPcCiGzI8dp/KdUSt3elKG92lXudvEU4xdr0bxiy4hfkPI
F9grG8pYuLsEMDYbmof7Ic2s8leXxcoFnIsOrCs8SDmNm8orC4gc1swB6sHkdwd8z/DWVonPelPe
Eln0ni+q2LyJFre1FVcY6yAzfFdimzi5y2zDbzRw853umU9jo2jPlcF7QDn7cy495x44ebfR24w2
10ZGN51h7PM4e3ITtQY7k6gB8AyATo1b6Rujiquz4o0yEE3vctnCbwcy15JnULzdSL8267eylfsO
UJPnhw3uDBr3zAnumGcdwrrXocM5hnhMPDf+Oc7D8C21JdxTqxi2opiIns1GOc99oZzVEJKoCMfu
EHtaBSd0TlYe9/1ADnH8nLO5N1zEJkK3ecid3eA62S1c13SvVVZ79PpIbqcxhs1GqXE1aBgWjyB1
AfJa1ecmKsZnu+0+t5JPoBqPEdeqoBTGgkKO7OS7ihk9pHrEpRkXpx74l4kTij9lAosGOdBvJM0+
/WHGVXo0K3McF/wx3z7N0rhzONB7jDS8tdV+9slB1IehHZpzY9rZmmr6hZ8tH1K7tAOhdc0Wcofw
W9u6aQyudVWr4lWgy5uu7G2+cGV0dm00dMfKHqvtDJnzu2Iq+ZpuBpoaB00GHDb5XTNE4deUDqC9
HRHs86/+qcUx4NzAgubqnMKR9thJdgIlT7rq7CZV/cmOMVGdWodrmGPdyGwsppURmsWWEh2kFgj0
foV7y6qCqfKzSKz0K7cJ96WPQD1O4RieqtpsVk0UwwLCWPwhHB0gvpnlXMxudDexC5m0Nrp2Yw7Z
5M9k/hU2CY2eLW6XB+xzkwtURzZwabVbIWT62fS68haz+OKC4zV9hmaqwpxwxrusHYdT7Mzzt0zj
0LPj3rqLNXcK9Eybjubg9RevmuZvHBUmQbJb2uusMvvNGAMs5TjNk3M9UGRa2XNVvvRtTTRJ+Hqq
QWbdWl6NjUZr6I+NRlQX6119pMI1PahOy4HDpQ8AnYdu3x9myGGUafXtnIStX6ntcOTiQiuaU9sX
z45rKHnKvC4srAPdWdUf6jLO8Qqv0m2jWu0GLGu66yGur4e06Su/U7X6WeG7XnOqqpsWuf06cvjT
cMXCxWU+xF9bLT5PmHYegSEYG81SwqOjd3B1i3u7cZLAC4HrOy7xhZ6Q0BF9Yd7PTjv4uhWTK0Vd
xSW5ihgimrsvNAz1Kw/lzlFUZbeUuMyDFsIJU6zU5QrpEouRtZy0h1BRvYZAWmo7bXT7WwXR81Mk
hXUCFou6lTqctpur1l0P9InYfgnii1YQixQKOjz5tQST3GyHKPpqFElB7K8Vygk/Y1xkyhJztyDh
+73HKKjYqCMcr24sSn1H5x09FlkfYdGhYl35UIgqe0SKimvK5Hn5pbGmEg+eZLkWQkxajbIhM6DV
zR08DJfMAv8d5vjixe7F4uiMlgU3V9bfcjKATzoMax1A7Zwq1gqFa7vjnMRvKc/Olod5BUQfzOaS
cszXrR3bF9NqeyD0MFddpRr9ThdmuysaW9nkjra1+5AboVdhBZpD+zmbjRzJEhCzWHpCHWiI80HZ
DbayL2JjCf/V8FbDZWmbDXNJ85qbsto79WEwxM/MBrtbdXXyI9YVGprhAFSYCJEXzb4LoRgb8OYl
mTOF7MTMKtv0eAJ0h9pNlAMm0J3qs0tCNXUVb2EdkdfFOT5P5JPjYRG1DiO2b3Ilgs9h1HCeMnvu
onTywuacbBzQ3Dyqnts0zr+HGmnQTQpabDd4EdXWKelC7oijl+ziLPcewGzN2046bXJbqhJ2lOlE
NHwKp2FvHKaeG1+OpdzeBKhB6Bq1OKNaSdRvuDsbvHE5BqMyWbdxqruAufnzoBb6/lTSOrQdHQJO
VMAeTFfS4OlODJH3ZDeZg/GToW1n8uzwSPtGsrvU9XCYrbIgGDbjpuEiXoX6BuWDfsQ+ROwkXnfY
cZdjgLeF+W3xjP9qKkOPH61WHsw5tXS/xuSBDCWO3y+R1rd7WWrhBbqp+aQQ2FysFsnfKuHv04qX
uPu2SjkRtLo2HlGZJTBymjl5WHy5gzGmHI7LRmr7+bK+8hRYPciyQCs1cw+rlrNhqi0BSx9vLgpE
KtAySIgXMdfKOSlt+YNGfZ1811zdJ7Ku3DXWJfpNX5fjbTQV+rocnRZMf5FVOIHnQvcXDIsHpzmL
Hxo6X2i5zPtHCFjKfkLE3a5c0rBf3LR/iYYJWGNf0TXiT+mmHtf2SVF0X0vRhgzlbRhF9U7BKmvj
ASzfTxoNLQu6WtI2Q+CtZKTuQ/Ums2vnaEo8H8nOJOLUCE0/hlh780ap7a5YE5WvNhLPtJTMEdvd
S9TXpLIrzTgblhQPbd3Uj1WkknKKlXE+zB1pPN9REmWjZWTB0Hw62FH05nwZnRBbOFqI9G05Ij4U
+kgYYBKXlfQDgt/O4vVAUvmRy2B4HOyhOnIxFVsdCMT9iE/lAf9IvBoG5OF3pN2qg1EbqNkzUx6F
h8Vz3pnLPTAGmam1BavCIKcZ141zH1UhqjNcNvuHujLszyl2swH+UtWj8JQ4Dgwyxc8YKSsKwF4L
cwkrLpzZH0s4tmIqceRtoGzmFLBWppl4SxDiNqtBtJm1oVFVDwwS5PIJ9Kx94UailedJp7NpHdLG
mdENHMptMYqquZiJqC6uWvcORMMSgjD7kPjaVlb6o2lcvJvsMo6PSd12T3qKfxbEeVLJqI1/zGld
/ir0tt4SrvSPWCDxKeSe+RXGPMwpJ6tghsd2tZNG4ezBkZK41dJMOZd6lF/avO9vQhNLhNbC6iFP
zPhSgQo9NT2ob7QAmJvman0hKcWC6jz9OXFTvQzybiIQRETQbbJoGB7JorWYBCZRu4nKzPDdqVp6
zrxiGyl9vE/YjI4ZcdEjy+KlLW2CB5JRUKS97pPSed3D3OIns5JgKu4Kdph4rc0GKyAv4vLO9ahS
qCQ6MYIjvh4qMWyoGZQvFB2aYCwRoVJi0SasGxQ+mbbpPXVlirE45SVJfvA1d6InWabRjP3QxbW6
wT9DP1BUbKcVvaH5xml55TGY4S17nAgQjzXrxJzwaaCHLfpuja6eb/SkwjMdHGhvk2SC8Sp+8F4N
bnB199PBwmDddYp6a3tyvulUR98iZ9PXDmDPczmq3LVMp+3IquQW8VxTEXCN4hZDGeU2VecHL/Ee
RBrKT4VTFxtLsTu54qdaEdewutmi8Jof86UBjzvIOPZw/em888PRdAWkaFfZzzP1VKXVwrVWufUn
4QpyDcIR69yNym9F4rbf2FvGk2lP81nF2+sYcw06JaU5P0Y651bn2PW3DFo5xxp6IUDWw/c8rbSH
MmxfCi8iqVvF4bYmA3PSTUpuK7Uxcqj9BbWoHsO5o2aGxWVIpfEMgmGH8kkedMFvzbMKrXE0tM2e
BLa8tUvXhPDckjD0SfvBJoxRm55CLmSzLfPbFNDu/yLvPHYj2c74/iqG9yVUDoDtRaXOzUzOcFOY
4cxUzrmewhsv/Lb+NSVLvC02G9bWuICAK+Cyqk6f850v/IOdqHm1y0WjGpklFB33vFC9CXD3EBYE
M5lQ0a6oxMjA5GU3S2bpiicv7KhQfqXQFU17QJ2YYUqqNLnTgIRcK1xBvr7ESJkWZVY+C7Dqf+sG
fUe5ZLA3BdnsUw2PB/zZBy852XB3eVtsp0beZUbSsE30F0VtUIBWBsWfUym4jccaFdIa7vSqVhCy
dBDNyY89+AobiPMxwwfsLdTFH6kZRc9WSZusCU7+3ShqaTldP8oyfV+llnHgwL3A6GtPjPdZxUwN
txJb58emVT7TPlpI08xKgRpbm88hVm5umC6GM3WJYwz9RhFL7KXG4jBiscS4QLgf2kbZDSntO6rl
0Y6CU7nfo8zfVvNLkTB+wfMrRECbzzaYsbp4D7HUwMyMZtQfJjncVNDKbeb5C4Xr4pQR8tBG/oQL
xlOdLeYmgbW3IbfYzsr0KiB3z7tnnXAXJuZNllTHMSk8Wrx7pRRfg6LYmbVoT3K2wSTgPpmKu2Rs
DngC5iyFkq1NK7gL+8Z4RsoMbfFiCLDPQV5eaPRNQq6q2+I4iS9WTje0F1S6Q939qEMJGDRB9Bth
eqQgoQuAQ7w+knXDisjfFrrT2yWZFeSx9WYYse401J/xhOMXOZdlOMIUl6tW1ZBzLhMkvH1aZ/N2
EhQY5WNbvYyEvtUC8tNZYlN5seK0c8JoCRxGdqfOVDXen+B5uZP2GkNTcNT0vttUCe12TpASNS3E
1ZMg2U/6iMr9NOabrgTlBto0f2UmTt2dtY1fKxozI0C6NnfxUaT+XGGXWa0tarvexu7gT1JNfIRY
gqYtF1JHjBCJkm2U3aVcdUfKVnrDjTUXK0kPluNALFzhh7Tlwhpekr7E7YHJvbukHZ1/qneIa1Hw
LNY6Ce5oMWjsVJXCIhXp0tgyTogIXpujjzcAl5QwtNVdiETuuIbzHNpoWaUsUsksDruzVWImC3qG
ltUD3CM0O1I44m9TiV3zBB56cbByS3ez0s57KkoVxUWaqAXldGYL0dh/sxg3/krLiHYaxMzuFVO7
8h7Jh4kRk4TF5ZLPOzrHhehqWqlt8iWLNY4F4qyiIEi4G2jtnqt6fMqEttlDzet/6EKPBSfFKjW9
JnXtr7rqpu2U6NFLXBbtDmHAkvnwHGsbi9n0qhBVFKFbkByhM8SVQuYlhjGBoi9zLJBgcNtLDN/F
EUk2aMLMo/RAq254QvgIJwMrQb4RLKtV7OdJEkov7CY52NahItQ4dKhN7jP2R6Q4YXb7kJlDsjUX
Qz0YJp4sFMrCRpgxF1WNCQM0Na5pORQL2lBxsIt0WdBpVob5NhDjKnMGSzAPuC+ZjFRmOfYgJprP
+BFQETHDLDkx+PY8Z4ueohVAIB7quriTJknS7PFkhCcvlnQgT1Q39LmFCLXiEiS8VYrkZRHgSwyY
slH3aPaWwI5VMAeZJQPJ7ExjK1bGY5aZ9LO0KEyODbXrLtZqnNIEibEVFTDGjyoXrCiu9CA1/shN
Gt8uqJ4zEm4q5UbpOYDOoCCC3xp6dpIXhRIVdvVNUhEBmdENPlIOgqunsexwY/N9zCFBC/B58agO
d0NQMHiOwlrwTGOcHwutL5/0IAjXGP2WtmmZnb/oWnDEH6xaByeCaPmqFPGLVuNQUeItaVuaODzg
UFWusbqTvqm4StzirNa55F7Da4tHHtS9RNhXRYuBUCqWulNhpHC7dFH8MLd9dTdg5CDHNPk8uoMV
DSqMh3B5gI8ERyJOGI6h7ZySIi1JuiuKVL+t1dRwDewwDCcEgf02Ygy6SeZyYF6uSgwlCGJCLQp/
JH5ER9SS6Bly8uwTD5RN2GDHloa5EmEtsESMUyX9gJNFBGTBGrZVn1OyVI30sxICw2UCrO1FZgxb
jBuL45zX5obRYuiHRvEzCqqHLBDL3K6oE+nG8ow61RI6fCUL0Csa8QtnQ7Uxc6+RrD9tuiyPiYxf
a2/Gv5WqbneCkWUeZfp8MLH1xMEgNB8ZtYv3kdn3dzNToEOcpbRLg6VjFsIkzY7E1HpQBKNW7d5I
rB/ZklM2IUtCldfl+t0kFzSmlqVpHFlOKCgNcy7W0YiFhIbIzm/2PwiRqlOf27AI1/2iRPSjBMun
Dl1bSbysew3tO9ssdcMfBPxLFatgGJehgYdFBeMjrcMSFhOGPDoWVhe4NNb1OwxUmHlS0C0rI4+R
d8foAPuGWoMAC0+PDmEmhdqGTpd0mxdmedsnUX/ERKI8JGOkjBxGQAEogkqbOMuZSIwAbOOsbv/k
Yhy99II2xzYrmDAaGQXTK7P8CX8T6YWWHf21ulT3+A1RIC5V7ZUjcKIszFEXrwdjH+MofoOdzOBX
DZ4dZqf1b0GtVm4TY5mxyGmxx+Mi2GS43GxnuSHMWkZ332tLcVTmJHZrlFkcMS+kwU5b7k9FzBls
yGRy41JLJ/uCOyVSZze2MuW+rNL5ZJ5nOGNl1s/G6NVgGfBH6W71AD/kHnSDWKHdVIGF8soe2pCT
6YNF381iychPgl2xqIbbzyL2Ap1ixLtMHbKdPnSzi+BiAvThVCqHSGYFOCJtG3TwXmhAAqkJEyZ3
JSeFZs4NoOUYOkmdPi2L0t3MGk7IGDDk3yWqu1VYLvW3oI3MF1Tq9V9q3pwSChzdQbRNjjlpEq7Y
UoajdPk0tjltFKW4Mee23or5YBx7caGrE9bqQVa7Ca/pvt7NbSmsGOGjxZ8N5S0zAr5VUiapdw1g
ARuaz8GzkYjTKk3FKnJJwwSu57q66RfCYyMptF+1sehv2tqwfkRhZKwlpe5CW6F3hJFymjwoDb8X
nuqGfmD+Ma6tTsp7Nnkz7uVQxiinJHZgZWrFyi8I073LcOBgYQ5NxwXvZsATJ3le+TRxF9JZ2/YD
eWbXjsxpRq3qbWSLtEcJE89KFQpvEJrgZ5rjI86FHk+/SuA+tz0FvOlKmYhpHdbptVfgagGg8neX
k4ZEy/w44Lw1NdKw5TnKLqUd5wUROqN2qpf1awvsBaJNuNAnVeUIrabOsSibPXzZqsNU0B90mxwe
hBZHIAA0UrsjCjLJcQAv5kGPrT2lbjZ1hjmSHZL/MFtXVTCSaagy5xdMaXQ4MMI1bSf5BGj9C+AV
8o6K0JmlIqlsyucapiWe8MZcL9aKZngLTBOg0BwY2bdsHtQnQ2/HfB2YgnzX1EG9DTSKBU9JRKRn
lbbM14IYW5FHvUFQb5nQOlBrg60USfCdSqY+odxN66ELmYqRSD3iL7O4Igja2P8ANb79+/v+l6LP
b8u46Nr//l/PUf2wZRAeUFFuho8BFl07Y5x0uTjFxNd43QdRCPEPla5NnMhEzI5ZoA80p/FUABZe
SfW5N80eK8e+AY/4/wYfP3+Pc+3PGAPiqRRHfYV3j+KkUdR5sdImq/8P4OMnnY8v4eP/G+T4/+Kf
/3mGHT/9h3/Hjkuy/DeY3CJSKH8He0NRGX+3HRtC0v4GURcEOMo1BgLa/Df/wI7L+t/A2cLMpzLH
FgEt3X9ix2Xxb2i0Qr1VTFMylRPi/H/8N5D34e/yH5sO6P1f/v0vm/BEkPnXWRIQ+yDkqWyav4LG
h1AyBYTtpH21l26mvXmbr2Xa2ra+656u2THwHZ89wziTF1DDBk9ngHl7/a4/Rs/26AtXuM5nZ+if
r2+cMPEfKCmGlcaCsPCnlb1xH+yHl3Jf+uLP8I96lXtzOoafrNC5bMFIg7Bb5FbcN9GQ3uLKCeQh
pGsAcavxOgMMpZtbzbTNRgF3rbbd9HMcrEeoVn4m9wC4klpd5f1k2FCjwSJkp8YCPHgXrYWYRoFi
Au7ItfVcNzrZdy3R0a0yv0tM0xtVuXUXOam8fpQaZgSJuLLEaHRPAmqejngXkaCtwUXS1ZSICS+m
hN+N3JnhGy4R5Z/RSnXHqDQVHFafww7iRuKGyV1rZoAwJwWQVFgDzUqnC1oAXqbEu6fgX3fWUKH6
hvtokvURUNPUtNNBqDcngpIXTnl2K2biW2eCawY52CcPclxrQJIsE5SSoq4GZhR2V4/dLxHrOS+g
77NCDD6kwJZLQO2msmubplrJiIOh62Kmx6ClPCiNnLo9lX9ghc1l3JmxSwNCOgyRDiYMoVFPCONx
hyB2tU/BENhCECpOOLcWj6C31uGF92akPdBnNRMdTKlHZ4yEcJOKBkMrRat3chSMjhyMMzDiIHTy
hAlBqXANZwFGnqDNv+dSjH+1TF5XSPk16fV3ZvpnG+lE3/mwVxOhH4JmqqW9Ie0F9YDeVrOsT3OP
iZJPMHa6fjfGG9PahEDaPsSjfxz3j8f7r9SQfx2Ps6vFCgoYpUKm7HME0ulvDDh3zbjONn2F2bxc
y8wFpsETIqn9O0voYkC59MQT5/HDR4KwN3rsdKQ9H7jWXXG0lZUMivPKB71zIz9bxBMP5cPfN2Yj
rOfTgW9OgqY2WVfvTbd4TdpCv7UGN7mPip1qxzZgb6A4oStBHIm3hQDW4P7rRT0TYPzXqp7ykg/v
AJunBiJqLXuzjj0rbB9HI/eW1nKjOjkwMPCK3DoWpcL0LEnd1DC+a+pJwKlZym2DlRedsRiztFF6
iU5FDKhJ4GsAF43y+yhUOyLKldU6BdjPFuuMFWl0nZ6pRbvsKVzwZ79jjmerroGXa9zutF/9NSll
+cItcs6J1EEG6pEcLvtkWDXNI/24AHsuZtXfjJPvj6+ALKbiK6OdsR0zJxYc5GzqJ0O47fp1kz9U
6RV1iAvb71xUvO1I+ZdZmPfqivlbP7qFstern8BQPBydvv7938UfPlnWc4qiJGHgIGXpvFdsKuvd
zeAL+9kBdHhMD8NG81s7dvJN75YObQQvtGkg+JNzBMS3su5q/yG3i83sPTSOedwyf7D73bWb9p1a
+9mrna7gD1vTFPuiR3t03kvmShSp5W0aCjkg67F1yz9KaS+M+sctQyYbjkH98+sVORM/+eeJ0M9O
/TSXxbBoyYLmGkIndt3aLTbWZY7pYXssnxjpLzvdTK4IL1yKpOek9rYX8o5uDQdwFa4jR7JB/zkW
cUbZhv61tbwUas5V0IZQyyLT4in6Klj1z8WGFqTD6HYdPFhPxXrYmj6Wy150CDxg1c6VpfwrOfxf
S3kestG3QnmnW/ZortiL9oM+TKJ4jemP5ATRcaRoNrTHCJpGTL9cBHKogS2zVfnK7rb+yuj71wuc
RTfdoI8KUWHZY8zodH32jPr3kQLGN7XEhmTtJMZmsACgvLah5Zao+hWp6sNkX9UR2DpUOLyY30XD
9TXpfmSNYtqdZqB6s0uL7xb9d9OaYWYs+2p+XczYIfV1KYv8qBl8Zei8ut2Y/UZI9m15D8FFNgbY
KDs0Pp2+3ArVcyve9wlHSLmLtZdk7mHNPNNgsUXzTuYNcRP30lj0Ajm8l+YbZaQCBbw1x284L2Ic
ugmWb725ylJ5J2XlLTod27lLdpEQAF7oqGRX3WK6Jh05JboN1W6D+oQbF4YvxZuwPXSFvp40rHjH
e9KdcTqAeHSqQNxo5YnOoeLiqT/oNII6q3+dBm7ydoSi1WlHZYzeIqk/1JgIfr1XLoVd7ezYodmZ
df1C2DVX8U6TbfGQ7aR1uutjp7iV1p23/DDfxP30pL90h/FB3rfrr598Kc5oZ9dwjJ9Gn0c8ORRu
ZRpUI0Ylsd1sgszTn0s5dDCoXPLtaaXm+iAqr5N89/Wj371DPglx2lkaJRkdnWBM8vZT1h/gBjiL
qHoWE2VMjsdVYw63AEM2Fi1jdXgugEpYAn18k6azuVL7x7Ctv7XW/TLtiqZ9jdLZpsnoTcYjIwjM
BwNflGo/SUN7QWMerYla9LIcQGHDhgTrOp2UxeoUrDPEEzhHZhj55ZgciLnbpEatB4yZRHPbSI9L
uJeCbdg0dpB+b6a9qN8EPZi6h2jM7BwrXrX2wMLte5mEVbarNL1y7V8Kx8pZDAFPEQ0QWKW9BRbj
cXoAY/ki/Na5DA6pwK3z9S/xLq3zyS9xbu8TgagYq4XHhM/lj/F+2Yx/pr2x1h/Et/JRWLX+8tw/
ZL+/fppy+n0/e9pZMhP18aJLFU+TVwI/3mGBU/mW9bsu8hYax1LijLfCcdhMCWh1t8E/aT3cD46a
O7Foy8/SJs2+K8CFUxeRMdFufXxgx/Bojrc9BKNrUrHvlmqfveZZQZ2DsxEUbA/343aGUFfKfrvo
CH99QwCcphmVxls/3MZasSn1XYbmS63c9psqBznql1c6Ou/aSp+8xLlfDLDoqY1l1goBHxFX8elO
LtbagwYLo9fIxm7i/VTvDDCLceik17KASzfH2S8kMtU1h46rq29LoMvgfSFlwxodC5Y7P0j59y5d
c0Axh9+aNDgNDY4byHEhvyJUcekFztY+GPO4aTOuFiC5Tj4BuNorknDlVL23FT9Z1HO1/pS0D1hx
Le/jphZfpyRa1g38Fa8bisBO0Eti3B5ofinBy2iSSd4akSJtMym1+FoA8am6pI6cESvNJY19KdCB
BwfI4leq1TiYxaGLVQmILaEA7COpAwC2k9p7GbwFkQs1prd0GKF7fX2eLuQZ59ZMSy7oZheyVuTJ
87A2ydWixbDT6e3rv38pOmhnqehkZn2hNsTpeTseLR9Oiyc4gtNwLUneH+FX7GNsdS1ruhAcznuo
MD8lFZ2jeR+FeGsEr6aqe2J+R8mP9zvwAUDs9tC5jDXUZlcmN1DWv/7MS8so/zXhjqNRqjIAq3tM
oAvGUsw/S+EGsbgrf/89mH62684OlTUOZRYW5rzPvfpV9Mzvb+1mdDeSrT/7+dbYJT4NanvyzHVh
39L3d2T3TXK6FQObn+lPksVfX3/oe+z47EXODpc+VJ0lBsa8TyX849/m0pfKNeSG+DV/bu+G2NdX
gAsB7Jl2sxK20ALix+SARUxD+0t0T5zpP/n3IVy3THm3/ZVQ9y7x/Mlrqafa90PFM4RNKAxqMu8h
rTCuf03N5w5mJWKmy580RUgvnBwLYvSxRuK32i69G0crGRMR6I9CsGknV2u3jF5n4M8MirRrNcpp
WT57r1OF+uG96hAiQp/wuy0+8UD4gZG8l7vyi06xcOUXubDpT33jj4+QLX1Z8kFn0+9br9uP9+0B
3BxDx13iFmvroH+rb5N14VVOb8ur/FlzFTv0pdsrj7/Q1lXPsk/61mIBhYYDnr1Y0aqTJ7tMGxvV
S9hYurxaCoFUyFUinXmYG1Vv2ToJnmFiAw/BExpCB6jv+DsTEbfR7faniVv0vO+vpKiX8oVzsSRN
X6J8MjWgKYEI8O7Q3XRad1zmHZzdYXgCSQYgX2kMJxr8btiGK71hJA04byXGR+RGpsg3YewUz0W5
1pRti7YSfHfAKptsOEDVGfMUit5tWxyjBnInAhBfr+ulE3/u61EYBcyj04s3PtoUXuIQulzNBmVg
Yz/uQr+1dUewA7ezcyfcACLd6O4q3WCp7lRbSlIbEN7q65d599P8bBufpZKD1GpzJhVk23G0a/Rp
ZZjfc2jzxl0srudRdHrl2JSWjRunVwH9nkEVt7GddDLkAxjaU+eHyevSc7sw99fgmAFUAFFCITu4
i3I3CoaD3fg11aV3Y5fP3vcsHqeCccJfno4duYdDpSnRnQnd5Wd9BApR2qLi0skujqLxBPSntlxp
umLhcGkWca4V2gkB6is9SRc0oafK7X9I6/k7AmvFMfG+/jWUCwnOubp20IBHtVIeMTNpPcbPil/f
V267LVbzGvzAZvHzH9mttIPQ/Swc9NtyFT9NzvBsbQM7OpLquaMfHqjUN+WDeW2/XogDylkEjkA2
C5POS5XTWoeLVW/LwJEsn1FFhZ+MXVJdebPwR74VfS11BNjJeBDbJl5bktccksG3hj+ifAtiSlcB
E9yZk13n26qCQEt+SJJuw4wN4Sjm9vL965V8d3f7ZJ8oZ+FZyWmNAzCU9r2j+fBSVpJP38Drn0Lv
hVt0Na1UX/Slbbu7VsBc6iedRoMfw7UBlDFsBh6ZbNTMnvblLltN/rBR3PYQg3v0O5u2DnzzzXwr
eVAf8p9ff+zph/jsW88CNXIl2VKcHqxvtT2NOHfykGY/GFey7ksb/323frjq8A88eQfx9xGnEACU
OdZ99YxCi+Qlh9j9+hsulTTvYf7DQ7rCmq0l4yHWg1DaBrX6EWtFx4It8010y014m95cuzveGyif
rNi5NFyVxZGZNKG8F61jn9IWcALTrakwoRAKdgF3JT9UJTwHX2bT3ljNQShvR92uSSue5fEhtDzm
DgAqi2fEtuS7SXLIOIACGbU/4kLfpn6c+2ryHbx42MK2QMnndqGRZ62ndj2dKNw2DAYx+d2jp2mw
L0dkOty8vw07Zmc34X1Ze6aC9MCVNPP9yz774rPNaUqqoOfQk/aDm3r51vJlD3cuv/JhVa0WV3d1
O7qfN91Odet950QHnHZ32u28es286unr3/i9P/HZS5xtVH2QYYjmLLtWuxUAmG+zsAFhOa/6P9hU
KZJH382bNLt+gAJsff9Ba8W8aZ64ahInl+3hGTDnsUJxhXIq5oSphtOayNM8fv1+l7peJ/m3jyc4
ZiBvAA6k4YF1Vo6Aljs2zwgjHCaAa568gf/X7agKddDVV0L+xR/mlPx92Pf50ke4c/LMCaFCf0Ya
KveG1k8MVzsl/0Dta8HWHxbzKV3xXG16oR1eOePvsHfk9bgpIX20d6V+I8C8PBbX2sSXspT34diH
9zqNDI1U5L3g82xKO1o9Sz5tGA9zSyfiYEY+MzH7t8TIo3URX7arVe117tPkVSvJaTeR/fD1r/Ie
sj/bNWdXfl5lNWxd3qTM3X4N9lF3lq2cuyDkLUBdm5K5rw2n4rl9SY/qOllRBYK9zjlfN6GnzOt8
8ZNv0i7svOlh9vSH/C7/Exx14bZKXpRW8q7dlJd6Q+993A9rFmYTaMlToIyCn5UJI/hA5wBHZFfu
UO/cKpGbbTvhIVoBswKtHR2EZXXNueBSAH2/lj48XFQqqKanG6+0Ry8/ptvS2Wh3HlYP3oNxrSQ5
rfknv8W5meqSpU2qnnZrw2YY9r2HKva68tKVyCQscK1Dc4xv1W+Nkx2ilb4ynatoqgup0fuaf/i8
XIGjBdpLoheuuIuLDIIPSM5RtuyHm9QttpGnXbmLLg2Az10FVUAOSXHK9OJjt1G3mps9Vntzm9Pe
EJz8EUDzSrW5yG/TTfhYOcLOcq/JSl+4y9+7LR8+Ux5FxF4gx+3NO8l9nGz1Bj2N6zv0QtX6Hvk+
/nncuoYGMuBe8dO16P02VnCyVsLm2tJdys//TQ1eFvusPW2Qzof3ws3SrnTXfIydyhZdyYkocwT/
V3Qtel5oz0hn5UsYwNRoVB4nO+ZK3z7eI+nHtPBe5X8WV/JvULq6CR3Ucdzcbb3n0IWzfeXhF/Li
c4eCBJu8xWp4dmqrXu6Qk3vXWu/Kpe866wp1c5uY+ul36nzUJNXV4ps0fkS79ppN7uX3EKCd0Iey
7mhr1C1t4Erc5Le63fyQ3dIPCH2Icu2YS1O0u9ccaN9T/s+O/1mPSFXiBe1vXmtwRa/wp33/PNjD
VrKZ9m3iNXQnT131aIV47TPMTnv6U+6Dm97P95PXrdb0XzZQ61ayjz2hN66jTehfC02Xgu+5ZQsS
0XDeT5e3dLPsR09fqU51UzsQsm1507ogLzfGXX1bHZIrXo+XOqDnRrwpKtF5cHpiFSLbaNwkwnax
b5UAwWHgSG7Y/pBIL6GhOKlnqiCWrsSni596lswZQ4giy2RK++VN+LY8MtiiHG9+kS38gN6n3lQ5
4pj2vFEexo36s375+iK++Niz9A1vzaprTt/buPn9/GdxK0J/dNp1wMPdnhOW0InCw/naAl+I+eLp
//8QrZK8o/UCSHi/MHX6HSgPfX0HOYMNdqf1LmkHfV+7a1w1cq3/MAcUz/IxGe2bJEO7ej/fWTfk
qXnrR78G6BB2D9G1s5VX7K7s1Lif9UN8zWri0oeehbER2tpJHgZU1fQqac8It5PyXrPAvjQuPPe+
7oQkNZqBZdQkO9dt+RDeV356UB/Eb7g+SM9fb49TZf1JbBDPQtY0wYjGnJP8Y84MRlJCCn9D/FZ1
iPRZJhJkVUCJNCVXHndpXHPuhY6/ISlewvMgPcCrPUKIfq4PyQ06SCCDHpt1u1+28QZs/p92La+r
rewzO3C7p4jK5utPvhABtHNjLcgRC5w+Nsv4R3ODA2W/8i25Rdd8WU0ol/1RttV9c4zu9Pv/8IFn
bQ1rQtIJhR4qlKP1ZgWPqMzxIF2xR8vWfssv8kPcu1Hi6L/CoHKlK92UCwnRv4mcR4WBOarJDroZ
Hsr77rTG7VN2M7r5ZvljbcOHYjWwsXally62TruqvkFG4Eqn9/PDAST6r1Ggw+2rDzIEwgwxcsbh
Pqqf+1a7Vhh/nhFp7zCZDzGmHq26O5kmgAKSt90m9mCi26cO7EL3Nfrx44e4XrzFO11X1ZX4/d7O
+/ej8i4m/jGuQW8P52Hii1jLfZTsVXCigZ3T8EOS7TZ/rVWbzNIZb8SX4MXYdqZTVM/xRrsfx/VQ
2CBuFqaKMS8ZH6Y/yjNqhtXW/IlawvgCc17eRXf5lS1+afHPIlOZLCGUS14VAIqXPsZX7pLP09x/
89QR+h7Sacuf1bVvAa5BxuvU3YffxcA1U0eaV18flwszLc06i0nw5nJ0s0+R7y2+l4/SRvFlzU42
ENsCr3hEukB/1A7mjWqHT7qb2VwpNOmO9akP0R1KX2DQdc0C+EJqjGPjX/fxgjSFWrfstNkDOsv+
ihzRyXwEKm3d/a047U3kxX595dRcAA/9my2kMMetiSwrx8aOvZjybPEjH0Kqr7u3la04UOVty0Xt
2GUpDuGVvX1hLKOd1PD/srcxnhSMmV+23546aLIti+s4dtJjhObozrofdvhL7OTv8iOiKreCq941
b+0uekVAYiNTE+u+pvnit26bH5qbyQt26jWjpVN29MmpOzexUdtB74q4YzN03zJUajpgPzJwu0QU
GVFc85PWLz3mLFz1EAvDRJSkfaYDkYvSwVkQmEXx1UuNt0BfbCMxD1iXaCDXO9TzEpDMZke3oPze
DA+djA4tEEt0EfS0X4sxmxUAcZf+xOzWjgYkhDLoit0x7twOExTaIUhE3AmAmRQ0Y5fopyr6OWTo
gr5mMBW9W8+aj4TGOjH9k7xI6o0F2pii/CNjGobSjaask/DZMmwdEC/Qw2l+bZLHBhVvXXwuRmkV
pbq99OgtIr6BdsIqyV7S+iaFy4R4gR/ojSuoA21/LXa+Prbv1dtnv9RZ3lch+Sf1Y0sq/6ZCy69c
4Sc6081Dt8VnI38TA2dBgO9KKLp0Ls2zjC/vM/w9EKLcN8LPCd0NYfLAGyAC2yDV4k3FrT6t20Om
2wIDn3rTQzCjMZkx8E5k/+svPu2Nzz74LMqKXWNoJdbD+/6kGpRyJ/iGDHmwLq484MI8BDG1vx7L
aSzzDAugU+NmcGcvXWMjcOjWw0/BUzdvyf2pYZet5J3wCH7l64+60E7VzLPoq+Zj1BSYDQDWRmf6
OO2kXfIQbpE/2Op+t4IrMu+Ka6H+9Ec/W8Kz6JpFGeYKBuyLUZ4ftTnYKOH0OC+xP86aayWnznpy
rCN1JZloQsyKNwUxZNFfs7nYSqesq7F3YsBjXfOqAg6NdWZo0Fe+Xor3DvInb3dOkcoLtVb7WaFX
QHJxUL4ba+VhuEno7bpK/qqXe4OmL8Lee2wxA83rH4DkSug3OMtTANwcSBVyFFc2/Glff/YuZxG6
Lrok7QN+FnP+0ZiPPaq9X3/lhUv9nEkVm2WZTEFFRj47gbRt6EhLxfOgbVrrSYtLL79mqXh608++
4CzE5gltyG7iC1ow0hHas4hqeImxQ91olUWHdvrz9QddCkTGWSBCgEVPgpJNxVDqpvxRb8en8M7w
sh/mt+V5eE2v/CJnjNf/i8nG5/6vpxMEdotbNiunrtpjs882kZO5prs4Fte0DiCAkmKwUVLZVU/Z
GoTjy7X7+tIhNc5Cz8BoN0f1jsBwqyDwAMiYxk74atwXa2SA3pQfJlJM6nX8+6Xf7iwQSU08Jdrp
U0dHuKFE9BZ3Wkd+RpsGGZ9V7H5HaMGZvGuDxUvPOwtCyIfPYzDzPIU5hmU/oma3v8ZWujAZ1c55
Maop9Bo6W7TpaEnPR1QH7GQ9Qfm41tU3Pt/p53yXCBVRqFxswCx7VcZf2l29GUU3Gq6gmC4liedU
l1gtuzE8hejBL7fTurnJt+ivuxiFHofdsOu80h1v0Nb3oi1im+Muqa9cDu9epJ+c4ff06UPdpQ3t
2CUKEZFf5Rvy+aINwH0JVqmG4Nd6Qe5OQmLUztaIfmo0ejKvRWTne4iHQu/NO0RbaoQSwEXMJx8D
x3DjG+X2yrG/cB2f012MEcfiYGTVa8Devu6QL/1CwVe4h/a1s+5kdzgMq9zFg+bKAy/9zGdxBtXm
xqwlkYLwedmnr8htxuAFjMOyCh6Yd1obpkX6sVvF3/NrCcGFuvec/TJnc5tKp0fWXnCXrk+/NnLj
WwgP/2FQO3darFMkmQKZJ2QbOnbjXbfJt8oLo1Q33cOsXVfr2W0cbZv9KCiuxZXxeLUXfOnjzoKM
EaO1Vp/yKU1BMfGxXJ0kgRBI2U3JNtpFVxBBFy7Sc/tuMZ0DwaqpLtNJdma0h7Jx/fWGuNQhOOfq
J4sgd0lMFYVLR/Idnff0XpGc5iZQ/g9n57UcqdJ07SsiAlO4U2xD01Yte0JIMxLeF6a4+m+14j/Q
8A7DH/t0Ym/RQFWSlblyPa8Fc2EvnlZWP8AA2ZQpKqAPEbnqwgUpvvo4jDdxB0+P/NifMJ7YS2Z6
Eag7Ezv66j5h/A52SRI66CH7KWodO/lujP7w79+9FhCXGmoShRFj92gLDAKqKJGbOqIHxaKrXf/j
Fe5x/kfcKFKprhu9vFeDfoWFRaQalj0NDJ+sAa6AXQ+NzdP2TO/KxlyKnPNmzDOtGvEeMABqDy/q
CWegK/VKJ/PmS/wUPtAj5HD1e7WxL1c+V8uRHybDjRnOo/ciQeMLpQFyDbREn5sFxJU0eTnYA3vV
WYB50X1WH0vqOUarqD7wFoKa8XvjDa09s0Uyk4YJKQmHyH5Hl2Grp3Y3FEauuCUOnDVKbHogPsBv
Uxx9fJ0dcgY4AcKZXbuxLdeuv8ho4PdO+Aa2sAFKPeNX/jD4Icy3tnoSK98GeRFahIhn8CDl+GA+
TafwffBGWNadlcfxGvkjXPqBwYaFIHx1TOXj3w90Ja2WFxlMCNdwXgMHJBh6+LYAh4OOW+XBIgiu
Rv+tyicvDk8pXAVirsYjw3n3I9/HxPj3T195WEvxtsbkFm6J+LshTO7o0BkDd4wb0MK2PpxrF1hE
g5rXa72eNJg3ADp1LG/aJULZI9AvgxkGgs+5pV2cuFu4NRK1EvLJfc39iD4dqDcJy3Q+gFc9kM6X
RmoseK6Bh5XE8BywZgi8BAxLHqtbLN/K/vLv57iypJdSbEGcQRq4P0e07R+xYQ7N5sF5pTskL3XU
nCaLxRTiEUZH9pSeqycJfT0Y8c7v2Wnr/LtWY1lqnvMWzt0QB0MZ4xEbg+F79WXyMl+sAchB3RWA
tXjfnPD91CJgczZW30osJYtAABePued5PDXqoWFRPQILt+s/1K0/v/ZSFpGAhbBM5UfkN6qO2hQv
m5g4IB+9uvHr1w6fS71xB/PGScnYvRPJWgN+isMIM0sDahP4rV1D+Ic7vWD1dCMGrAiI5O9c5Mfa
hlNtAywEPj0qdxA+5MOIyfXUiLz4EhYYp0P5MIAEc+NqK32FpaiY0VIdYNCP1i6Of5gl3P2njbKU
/Wr81LUCFyI6K51B2RMHaJb8JMvAfW2oYaWVL+hS5lsVQ6uPmYrPi19DAydjSifx6a08q3uojH35
Ulr1CV6aSmXUJg+9vuIkVgyRCDS5T9q+s2Ef5m1pUFa6oPK3gOTHS0N7Rhv19F5uhxakdHhfdDNU
9MJbve8D9DJMZscOQB1HZTfu+h1nIf+zCIRZ8kZvcCUCL8XBSSgDSjDiBNkyUDVMjCaPAyydsSf+
/UZXNvFSFwzYU5c0XIUSjCEF3BEGKgZ3Dq///uMrTgPw6foznvfVQPEBwV+f87ckiOl+Cl31bWie
QtECgCOHrqOPja1+1FqxZTlRyzgF7EluwpEIkwqzrV3SFDwHwZtjE827BOllplk8pkDM/CneanGu
BZLvlfxjjXBU4bPu3m5sxo93qXVG0RkUp/FSADHgLLDr2+fwDcf7fz/T743wl5P994n/x+UUkcrg
fOJyqebNuieLX2JpJqVNMruSTR6OtjnOYiOcauFcbDTEF+cdn3l1bKD42YIzBhVTYWVtkED8LWcw
5hT8aoxhJ2uEqWpmotVgCq9vsLK5AANGKX0l0nuBEjPmcZv65d+3sTJ4Bue2P5cG5dRQqlS8qzSY
IcOadKO6qg5siKx2PzqTUd/QFEWBTjlPX9Hr9J6cOhjvPHVbRYiVtG+pUZ8iQH0j2EIFk8M/9U/9
MfKlI1qVlmxXQeqjcPxLgda2vPJW/h+TW3GR3igd2OPqvRx01/rK+8pXnexS7xO0KKnJvfJ7eqFu
aG884fsm+8tC+Y5pPxaKCOabVg/4BgjO0+DgSHKgt8ZNr8lB/piC0KuCeFd50NGj9+NGZnr8/5Dq
rlQIllJvvRulmSRISCAr3Qnwau69GYzk3JgrM2Z2AWOhhv23A8n3CvtxnwKMb3UhR9IYS6A72cND
mL9O+pP4/O/nuJKHLJXaddOHKjjg9yQb8B5wWODqccXwE9tqnK59ZL7L1j9uAO5LcEhrZbwoizzO
nvjIZ0bhhmfp+Z5koxAGBSmDuhPia+wLP72/LPetxAmo3wgqK3n3UlkN3F4zgNpF4GCfDgb8XQ9V
N2x80deKLUvldBHKKZFl3B5AazCo98obLzo42hFP0i2qO4P2GDZnpXkaS2uGBLi2m6vGYIH/XAHq
Cep4WYDi4U2q34dgd47wuB7gDOsPKNvgUCgHg2wkxJvcEfhLbieih6gW+7oFTBrcrGFjla18KL87
fz9eUqWUCY5xSBfnE40eJXq9O9gmDiDcXLrxFtbOCksRtlJzoyTASDLgn+KbtKOo5U043Rv5AemN
+e/lvHZW+P73nzfSKb3a9RRnhV699BL5JcSPItr18q7QYSj7RfQMjvlg/DbCawdoNIxzweICyxnz
pXJ1qvWt7OC7yvOXAPUt+/rxS/pSk2Gjigyfz/Yyw2gbD2fuW9NfG3ZSYDvLxWA7PZOTCHuHJIUJ
mduy2amOSu1KEDDEsMGaO6vM70Y1FDsT8xP8Lj0V5LNOcwdWfSmYz6DvwkpQBx274kGcD2buudeB
UXATAVJHaum4rdyMwDAUP3kMNQhgApH8kKoo/42JIRG/TA5tM1l9ZMGtwxYx9aDRgCdv/34fK9+h
71zmx0PIu1mX6xqdY95sHxT/c/BLH3A5999/fWVjL/XijABvJIQt4rD8i6evYbSxqVfS0u9c6Mev
hpNg1BQRXt1cnNBPAF0NCDIj2rSoWvl+LMXfswKgW0lwah5TTw6t4nHwJV+wcfCAj/tWCrDygfze
hj9uop8AKlIH1DoHB+YTRmbUnrArvNQJHRQd9XO+seVWDmPf1dwf11EAYxNaUASCWYJePn8FQMwA
m+Lfb3itubkUZutV1PFYRVhAOMWeBLhGwqUOaVSxaz2okvboAthY8e2ufIJu2adPrZvdNlVXK2Fx
KdIWtZbGpIpRwQWVxkQWR55AtAgSDFTf+yu6mbizHduQFeuv6uu/b3lNF8ov8qgqg5O8JmNV597g
hG7ngi96S/aFrVmyqznwRNF+sUD9j+uEv2+CH++PMR7FoRJbdPSnk+ZnB0iKyJm7grhrgrxxZhvH
pZXNutRjx201pIWGRU9yeGRDMpXKt40ntpLELGXXE+2opEUI+kLfHzKpQ0E4hv4lPKkS3MTkyZY6
1azCx4lX7GZGJzyULJnDyGTR4aRNg5pIIBl+bfyalY3H3//9xwMN4bkKG2wcC6k12t21PxSHT4CI
MIKh7YZDvJFury1N8c+rZHFTV52I19YKWcCLQPJMlT00YAkCAwyctVd208YmXDvoLtXZI4HDNlQG
9/Ep4mN+z4fuxwjACsa0iLxxkTWVC38Plj8eG3A8gq7eFXalJ9qde79IZGcHUN0sKA5djMG2e0xR
utFD7qaP6pnzYt1gOFLoG79gpf9EloJsKICg17jfJqQnGJEBZBm6CQwPm1sxWcet/G9KAKLUn7fI
tHTgWwB0gwzwlwKf7h1IZZ0jYAKS+n288VVcqcURfRFA2hmOueqEJ8ntOiP8fmWYI/ExWQMTCGZl
py3d1Nr9LELHzM25LokIziCBQn5SY8A28ZJze9lSG/19Y5OlvloOQ2BSVFxA8TsD2fFlOmwJw9f+
9D1M/VhudAC7J63wpyX1USJPQ+hIGewYTnW8UXb/+wYl+iIMNJLaq9yECzDB7a8hzC10VCkajGab
Srjx7V1R5hF9EQWmuUw5nK/w8Asbxnp99R7npoZSry/BYp8dBRwwOvi+RED1Yuy4+RJ1C27ICZzj
t5qOK7UOstRJg00rzaOA3wBcFPxdgBpS8wCyRxV+d5kx8k+aVXFPwLFb6eT29EVjOwUOD8VBcwao
BnD2qQ9cABeg3xsB+H7zf9tmi0jCwgQ4jRE/aH4YLG5fHUU7ubiCK8sG5ik2ChBrj167b4ofC6iN
FS7hRxyZKHuWK69lex4YHgo/wVl5azRmkH6XxBXOd1aKNmws+pW2Y9xenW78ezkaSballVwxjyBL
2TRXqmok6qgRyKN47qPWSV4TgA91VdkNspNI4yGVDokESIuhIKlIn2CzVggeT3GUOBQ8rAX2YRlv
rMmVjbVUSvd1Fethgx/DsdLsKcadRNicqxiohhVnvKE9+nuGDizonw8fp1VwPWKEuFrdzTO6dvK1
iVHr2fgU/D2nJdr933+8237OYPdd4x7KHtNIAuDocMeN5a1G4D0E/GWBLkXDwB2Bf3j/0GAG062D
2Rj20nEwMXBpQ62D8se/N8JKeNYWEYjTUU0tNFxmcPp3OEsb9/EEPtjqy63k5mQpC0Y9dSCAiaKZ
AWekc/TAzPyU+YqlvhTvw7P4osKBAT470UEwcwAowR2yAMzY7HGtrYFFazsR6rzsh/vtQd2STR5s
2fW4sOp0o8u0EsCX9IMcQD1gX++3h+Hg5oh0wNTQQd/YJiuVCrJU9XZzBN4jhzRfyxAcjPGpdLQH
mKLb2mj01uwDK3hjKGHKl3z37/WwMoNJlkCEfo7nqrqfl8XR0hAYdsKu4owcDpipMaHVJO7a1FJA
enOzMyC37ZFtXHlFKoixyz83FLCtfFKJuPL0C/N2eWsBUqOg6W1HLjnlDmemT/ANwZ3qh+yWYTYf
qZe9laasTPIQdREt9CTSWYbJcnTdojeQAv3ZIWaIAPkQ7UKLvWYuO/QHaGQtDO+UV+4ytwZcsA/p
XnGqXQ8ykxF/bryDv3cAyVIVHMU6iUUJkWs0S6t0hv186RyQ59zO37L0WX3Pi9ymFQjQkzIkiMVR
fykBgkrMIcBWfAqtxoRdchA6sk2cELJJiLg2tstKzFxqgcVy7vgU4KVAS8QvjkJ7qDFYDQNX++8n
t7Ld1UWqw1DxjysFD04/xRjG7IItxeZaAqMuAkk2wpAzJTiwlYH4jiI4dsYz/SU5qJfVwXBuDskj
lqiduICrBGK7yxMz9+VXMWAbj27lgAW81J/bQ23gEvyta25h3vMOt2BgKzB9AMzyezKa06cG9N1W
QX6lvkCWsmDWzU3cyuicDNACg41p1hge+M2fwZQGsxl1rl9wyu6eR3/0lc267H3p/eWTt9QKTyrH
h+y+JOlL8dRgjAPp6C/FAhbZoza/z5zNsdr7M/vblRahZqglYW4mCDf6Kwe/BkN1gZt3ykODMLdx
9l67mUU86TU2CHNC0VLWin6nieAcdlnTbny2186hSwd7rVFgISJgPUbvcADj7MGErVFkPgpb4pO1
cLzU74L2wuK+b/gAOOwrusjpbfwiT1AkAVOQJBi9xiyhcGY+yLIWQNTMKg+bzJyV7Hyp7M1I+v9k
XTMOAX7rzOqpcHW7hBFB5qip3VrNxrZaiRjKImJ0wpTmM+mht0IxfOY7gylHrReAytwydF7JsJYi
XjVV24iJdwVA6MC0u+UsFsNotIAiiSvNFj5B6cZpcnVRLEIEA0xopirCnzo+TIkVtu+g8ZkqDPD7
6JV74aaXZMtkciXx+R8dbqjLOYmgwy0TS8Kkae3R4nevO5PqTF1u/adwvrQYJoWgyXwI6ngIqtq7
ktaFmU8pbEnaMe6NutAH498XWot3SxnuEIthJNT9HMRmOkJWnKUgnLzkodVDEllY8GC2JDg7VY1R
lR6ZrWF4LdvYkrZ229rneCnLVTWty9V0mIMh9MdqD1aiUcLyqrR5DArCfRXM6Rle8n4yeUXosV8I
+330WeRBXfAby+db9/WXqLiU7oZULXT48sM3tL1hTtAQ6tQa51detWMpSCd7DmGYp83Hvj5m9I01
IZIGYgrVSwHMa1OZQ948jlNpEh6Tm2BG10y9pvlOgkWuPkV22zd2ITVmEe5Q6YCLZo4jmavA9VUo
9mJd20X6PqITVYqwbOSBVb916m/WO//xFS8SnoSXkmbK8IS5feiLX+UN6gpfNZmTH9udcKluZWY8
pI8bV1vZ9Us/6UQfS6EcwP7ozWjHw8FptNH3daK7jw/MBuN31HrhtQx7YWNjs6wYqpGlcLgSQk0A
gAp+tZj+Fm9dh0pSWZ7ECAZP+WOnYNQkOhMZHj/zrUxlF/xgQykzO0/KQFHnU9PcYEsCUAG2AJxh
FcWOJKgVYmCqJxP+bz2zalIZg1CCiDAZamyT/siosrEHv0PH35bfIsXS1IzOqjSCARRS2E2gnTIT
Z5Z3WaqiEnHTBpjAd9iXKNH0InPF+HfGHeuq/Q2XZiPKf83Ze18JLos+tfy5FFDQ8kbCGS3Z0fSZ
S089bJph3qs/hJmboaqfwMlCTsd9gV2uwGS5gwAszK1GeFbQyOHl8kQqt645g+OBQ/2Ey4kJAq8l
xpxRlC9Tmx8Gzs11uwMog+HPwRFHl8qDqmum2toKRnjHaqNFuqKwwkv6M/njErXJqAxXWh61AMHi
rsKutFCwfWq8GLo7bqOpuRLVl3LqFDD1vpEJCzQI6gkcgY0IGIyowmg2u+nD6783x4qAi5D75X+U
ThIsqHyUYVA8WOMB3BTdyb5aFxpUeSe6+PZ2BvqDs6CZvZsG6ssg2CBayaohmtVYG2KQoXjpXLk7
+qjbDbHZdyhmwkdjOFI4hmgbC3Lto7DUYveCQGDSjw2FgJyVH/DE3pPTbPN3K6LsRTUpxSA8ZmVM
IbW2DhorY2tkqcSWQ4Xy0ZTyKAnX0Pt3FzKjuYCRReWUPNeaFdWnWbiN9a++c/hLE5pMMybthQiT
0dHqWcSIJSbYfvXhbEnoWvGJM4wHxsw4twoU/eRDGisbJ/a1I8lS2Z2KmIfmJKSIQgei+ezoKZ4J
jNJgsyDYXfSqY2ofgu/2lW+2SiJrK3QRxQF6rqeMxyVhDXbNnchTdt1563i6dspbCrpTVnZZeR9T
GDBg4eL0LR7lGk/YGz7IDWVyuJHDU3HP9vJNv5Rfw7XNzfkswAParfZbXa61qjFZ5KRMkfQq7+6b
/aL46StYQ256EDzByvxhn5+KAyofHGwxi98EP+Xfe1IWv1fYX+Lv/8jBNQJZB6C+QVykN8LrF569
1Fz2UQ79BTRfqkIVEguGkEFVNMOjQOhfJOGayJHfJp3VduWhaiJLRBQsLyw8a4lTtZehekhloALL
zGzQdgA6EVh53Yqm6RzCehSg+t9x2Ps0YsdWLnZahe58WoP+kwI9IgI4k3VIgFocNvXQLBpgKJN2
P4cUVZjRjvLIHuF5mce2FGLUl6dXTtCZ0eoK7EcqRxcFq5mIBSN3QxO9sgjyvjmM+kODYU+J96Bp
s2mpxRjdOwmhTSfN5MR3fPIsGo5Or1XvfeLx8mAKuF1Ze01TAkkOzP95I+w/igo4jjx/ZXptlupX
1Ok7berMbBYbC5+bjDr19MwXDkdRU6+0NjXzCLYI2ZAYIjvHJC8MSaiPUQFOrsZG6JySsXZmmtm0
n3wkS1rrAZflE1l5C6N8D27n85Dmlp6VjyDsujUhr7Gem1NXfMTTeKJT7Am629dwAqUlv6NUNzDw
IHZpUCctjJQIdiET0xIOSiQpe6OrQHeXwGkuZxjrw+JKfM0ytxD9NPpddb1F4ADEa8SIUw3RtzTU
AaO6ZMBESl/z9NKMylunSUe91VO3VXulsNVCSX8Nhdh89FVTwJalgVV/qU94gnDTAtSJm0orAkDS
4yKgFYqmUw08RWYMrYr/chAVm5HBkCUELwz626UOvg3XvsRKG73IVfmcFm80p0MgZ7IrTLJVDZm2
ywl7EzqW7ypJ7l7iGB7hOim/5qpx57GDcbKd0ocwPo39Y6uc4rgzQcKGOzij8EkedjB1R0avlvE5
bs0s1G0pcjPBTEOflQW8+gsgFjW9R4fGa2MAWy9ZwzBq9jskhpicJYwTx/s08op0R2t/ak8dUuE4
C02pr60Qdk+TAc+8eDR4asGtFUs3RhxWrIJzJ5i80yQgfcAzsycXoHVyssNBFAZwGncdpiDuIGkB
ULk1UcBWbZB8JTPMnvj5ANhBMUIl2fJWKxghx/Y53xxCmIYU6KPACu2szfFVB7CRYSClqo9j9lBj
3aovjAdirAHf8kHW+qBqP4vmc8KeIy3oDuJ7PWGRSMO1o7GrZeQZ7TpMiKk4knCTlZAUcj8+hn91
b+KUbsbY40J9K8l5Dm/VKFaeWvInmI2c8lY4tGJrN6B8eYxGz72gOZGCeuJ8zYRjgcG2aXybs2qP
22AjepMcjHu6p7CZzUGne8ZH0F/r/iiFukdL8UFi5AqmrXTTwrHbFUDhcrHFSVO+l1MUJbB566IE
OaeEkRWWBkEDq4XXU2rUFW+S/FlqYmti6Q3u2yPDO4+Bpm1Up2qOwzw3pgaguyrZxVDYUwbiResU
0/w8NBhQB+pt0DnkosYUHfvXnCl4qMVpGMHQ5eAnFQ8olSeQl4PRwUVoZFGbw1KR88TB8QxDoyCa
jLdJSJ1Wna1KlsxK7fCS+MYTGqsUbf4+6wXXlyoouTKCMfeBU60BVRUepto28D3W/e8QUCGnoJRh
Ei3qbprIutPwXbWTYijadaV+bWpyrkUWBkX0MI6nvvmkaQs2OdqPbtbcNLx1JUG1iFqYO8DuKJTK
VHve7KS9wu0SrQytsj/O8CbXkibg4twrUOyP+Kww20S/hYALWwO+hhKnPIi0g4U2l/l4wKPb5AdU
nvTI7qnRBioi24lH6Vo9DxT2zphcivMLD0J9/gZlvqY/AH3BDx+KHsoGB7nGW667PNsBAYFp41Qx
aW4KH/g/m9lLqVmDDKEZgMALkDKiISAZA5hUSnIcAZKpAn42ouJaCecEnlelTXGAiRpHE/Y0vHDz
V1xgRK/8JRSw7wC8QYULe9ZHj0Mb77g095Q4fwSUHU7rWSW6XeHHaHQ0XeFqQ6w6EqbwZB0E4Elx
O3yvekkEfCAzu76dzAw2tLDllPFJkxEF71aO+0i6IZInDFwbBsuiNxmthEje6zhfkXKEBYVam7K8
i/mZmmVV4woRpYemVJMP4aFNnEm2wxyzfoop3tuz0FsWrqSqLobBYHA7qaagJAYWjx11xOQqKFAS
zCFF51EWrVmlBqcBpageOpBitAhBdPaKr3yGtwvGPq412G0ZzL09qmQmrcCoS8vxlXT9aaJwS4ch
OUofzC7zACi5TIRdGUh2g90Lfi3ZXGw3EnrGcLWhuK6mm/GYUIxY4Km9J9mxg1N3hmPRiBnMQzl7
UoazJPmUeDgNEItVx5R/LGbOqFAJoL6q2EKHFkv7COsoV+6CiFhRjLnApr/I1bEe7A6WXQSFAIBR
C/CJ6MN8GSDwSekVo5hl2IKcV9pw6dZUu09AeyCPjCEelZOjYPS8E3uTsgnAaqvn37T0twqSHcUx
xkk+ew1BApO0FeIUBC8QzcIgXvAqXTJF0REEW29vbfQoV750DxWGMhyqco9uVFQcFWa38P1FhZoY
lWrWNeLcKzc9FPOtwqGF9NYQeiJm2nq3pDsd5E/U+F7maI/+I8HmmON3YJAcTdQDXWkOyPLA7R1R
yVcFavdNgTiUsmvNZC/CG60j/kRwCs3rhAYpuDNl26IdhfacSZrZ1ufJT2E+Ykd8h08My07gsxul
ENuporxrb3FrJ+WMRZuakiLuoi7fw4rKH+4PHxVdbcycHoTQZobTe+UMCPQ13gUqN3SafPh2mELT
WyU75ujSD416bqmpUz+PqSVOjcv6oTSbtglk1AEUkLSJ1JwaGojcQyjl+058B1q5ZCGm8+lwlhLu
jJETs4FBKFwmb72KmhLnKxzwpw0sJqdRMMhkplp6GKdGQngqFTA6q3bfi2pl6jNDZiXsxOilV1Ey
6omKpIrvkOwhKYtF1WHFVHzMAz74qSpZaeFAvAyfeL1ySaQ4jPRwYeqsfpaMHtV/FC35g1pj/2Ye
PgIqwRB5NfuEaY5Y4lgpKm7cjKdpfEG/2GhIZ/LwDmyL0RLBYGQVMWM50HMZuuyS7fW5AZ4YliL4
sCXKQz12DgYrwY8ETRa1AJ0rgE/m45cyVF0ufOdRMkC1zZh1X1cvoJy6eiQCfHpfzBgECktiaJe2
deUi9Gtd+2JSJFlDyp2L0gtr/l1IARJK8KrloXHFesQTQ2X+kaLtNLvaA4TksqwZurqH4LtBFjK3
b4xNrt7C5ml4KvQ3kX+i8xNhSOvsOr/MwAEI1GEAqcBqOvRieFYiFTBFJb2OovQ5YL7L5IEChO9b
D1VacWqS+lANumhIJecpNVYs1+7UwRErly/SX0Rt7FinsNC9txWrGfB4wFnbUrHHXEkNTM9PAP5E
+6YsxmBUOlDdShp7MZv8AWQVA8O816ESDgpl8U7ih9cK3/AdZi91t2rfhTm1y1T/nCYwVqvUHJSn
VEH6Dsk+6uzJGWh3QDmF4iNLcTAZCtDbRji+DI3V5ZBvsd5HNus1IbcvhXQX16ELzOgT7Pv2hHAu
G5HiDGXyJelAz0SApcmA2qvaG89UJGlYdgr45IiWUElU5REf570EdXHXBnP6luivvIxQcVQzPTYy
bPhyANQTpv2ZXaPI1MmdzTUIJcMEmx20u/fdPAHvjFEsI9H7OJiotmtD6VSrbSCj6RbVxX6edIyw
4TDQhk4epVYllHh8Nb8jtEKjfGbBFBVOMiemzJ55orzVE45pQrkvBGwoVFxT+TPtXmNkSLSoQYzH
JIDdyLI9991JTKjJS04sfnTo9WpS+cAJ1xrmKe34CCZqUJD8PNEIkwYa/hLAoMceVxA7BoxJzpC0
Sc9dW70ySd9VXfZUxuOTiPrMJJ6bPpjK+BNkEMAbge4C5GlgIb6L6N8UHIbpjLC+RUA7CliBDxSA
IeyFzM7qIyJsVdlit8/QhBYcprtF/qDjOIBc4753Se1TXdwJJeBb+Po3I1YJCOI3tW+8JkHYbWSL
cVCGCu8jf1OY1aeYHCLCp5j3L/L4G4vQwnkM8cMMi8Ju49QKs8kKm1+KCty49FkN9qw2AUMi141J
IEi8wdFPReMMAVTq8lHSLkViFSpcuFHqrmBDMaGWKpWvkpye9VAA0oPLPIZxkkZhiHFooY6VJSov
c5z7TKsemwTqga7YibxZ8DC0xhBNLluq7qvIE6VfaWQhttLsjah4SGaCMYwUT67f1YlNkluI6dry
JZYsDQYePBdo/K74QIOxlc0I2NLydZReZM1DljBPbtahkiH4yQi2Rxf7qu7IDb7UOKbs5ak/z6N2
iGCYgXkjvistDu1eSpHSwjB1UMwBblY0g2cqciL6e5rBgAXuQnoJmZvCN77FuHhSRLaYHknzrmB8
SRtSkP1wtBscXjlkqNzCBBPALJo5jeor1RHRs8UXZkgDCbOa/EWEseSE/VNTS+MBIgFsj2iWrr1F
sNRpQcYWPRk9yPCdPcYQJjR3/+FCdNT5acJIX5ebFEUnUAAEr8aGao6h5MjhQdMBjDJx0qmR8VHO
6tUjlQrEon1O4XY760cNWTDJGluAHxQKwn2bWULWgySFkI0suysiL8KJS9IzO8JpQcywrXn01K6s
RNGXWjWLDjC6czuKE8VEfY7Gji7AMzO5FxISYFIbO6KfIbCYSc6cZqgQ4yojad0hcls5hxPkY0vg
seMWgq3mIW6i3ad5ZFWphNw4sRR+Oo2V6skR+u1E+s1HMKMq2h0+7WduJA6XOyEcFqeXEPMbbZl7
jLclxa+KLxWhZypx7LAFlEvD1BOhrDQ0jG2jk+P1zZtKvAHi+oq9d/WZYOqjNNBfosB/IQLkBrLv
bLBzZpSfQBgZTaU8FZ0nxkfKvYDu7XIjIBUaTAJgJoenr1ELIFJNPwg5MqNwr+NTO1QYUkvrCnWy
Sk5+360hcVpW1f4SV+P4Kjf89ErCpkOpUuuJz3GVI42Tm5bURn2iMeM4cxTQoUOKk6+Ike+0+tKw
16KyhSH7SPy8nfwxSlxRBxNJmc+zIGJiKnMoG7xSaH/PipIckALfdD4qd5CamHBsulGpvjbF+BVF
OLgR2CmEYay6NC6vtYb5qVDTrzzTFWNSYpxeWAgMK3epRGZ2wFHjviye9R9aPsRuFApfnCbYVR/+
ZuM1a45zZ9ZvUvMLPcIeox848/SWlJv5LwUGY+nQ2qy/J3Aq3VfPnAhOBdzoYFGnufdmi4YTGTnU
CQb8bJUDvcwSRoOVtjA5tHqvEvx6gwg30hl5bcbkPp7gYceSyk5yXxMcuYvMsHXAFEKJgRUv8KdE
IlhC8mtRfi+gYlc3gMF7YB7r+rmoMC79pXwIJ/IkvXLMAdxbcIXeEhSr7pw8eejTQy93JjrH8pni
Yy1HFooVmGSFL3Ycu1l1/D+SzmO5cSSLol+ECJiE2xKGICk6URKl2iBk4b3H189hz6oneqq6SiSQ
+d61Lf8258ebQds2XX4c0l1J9ObolOm2IfHSPmvp1qA8G1FxaXoNNUNswdFeYtCpXg1CpcLnsVG9
odiM2Xdi+CGqc2UnjhpKxGolbfHLTLNNHkJ5vjW41rog1Q5FUe9SY0sJPFbXqf+KB1dNdmH6K8Wf
4foS9d9jtu5qxW9Jo6pdVr8SmDBqCQneUKnaNZ5dnytz5ThFzhaBgWV7Brm1rvzU+rTH9JTrZAob
/DJeD52ig5rCV1E6c8qjke2ym1ZHbKDPTepxlyypq5ZEYKXxETXxtuniJ2E9GWe9fsJFbhGkg2ym
du1vaWzYsr3IfCtAJspzN+6UlUb4DKqe2LDGYA8/tOmeMUHCti/Tc4Cp0n4t7F2tv8cKBsR8ejbE
t0lAbwrAREn9xGFWvouWckLJ8ETzVJRuLP90KnG/5ZeNfq74q8eLDvuv4S2vPII+FR2A46gWH+BM
fXwO612j38rs2OpPFe55JOAF7nnETbLkcekt7U5RdwwEa/VThl5Ob3leuCagXe8Rh7pRwarSuX/Y
EEmEj0fDjf+4kkI64mbxWnaCY9YfJIAWSnSHI+NIjcvsmxnPbepAIZLtXlQb64tLpXurfvXGj5qX
3NgJPPn03NPw0ePsINK41+zxHBbVlQrOjVbzYVJULz/b4ZYGxth65Wcxq2t5E/FbNJ/JGpbW11Zj
sokTJ03KU92zx7NUG3GBlGnYGjI/3HoM76W0YpmmvEXfCbLishrk5pDb+dYsU954IgJtV4kv0l6Q
IV2SHP5UNNWbwS2ZM4SpMcts/qZXl2jZVMU17HnkjwbrTCn4BpAEyoL4Z4ojFyeyLkt2s9eVse8I
sz62Z+RqG9N8WqpLqb024UlnoK1gwXJfC91RDYr8kOCzHjTAw8wHt0rLXfdccQ4SztypPLLsNbe6
9E3j37DuCwmMd9v867Jgwvhrfmp0v8lcmtgG53/8XGa8nWRqzpTvUgSAm5u82uuJTwgLNei26Q+/
vGWS7fUigAGdmEDWS2K+1uXvkH8aTXcFb0eFoHVPde+IjO/unb9rmX7MWrtpWihD8xmxqM3X19ly
EINF1NV1Lj6W5LSSEBK9d2W0KbRrGm5L9vFoY9qvYnaB3exT2oKDaVut3KHOckxOqpFFDBAop4Pd
vCvNwUB2lMWHkVGWc8Rw2o7n/Snl3h8M1nmFM2WVXKAhRoq23DEBsSwnvI+06vEshDOO6g3J7KBe
NkY22w+566JPUX1P+XvXOgJPESE09rmsSoeIXgOsRDl0FTiKcUbEMJa09W3N9MLuVKpcm0a+MbU3
i7EidKrVkVHEdteGLMmCy+Mv0y9adSlyx4i2kfaj27mrGy9Z5OTpLm63gwggObiGR9OZqHOoX8kN
TnNiy6TjUt46yqDr05Be4u6ulwC4h06avBHPQJr/m+2dJv8x0TVS5BhMKSpzTHzIVixsmSvNaHCc
pqEVY1PyzDO9yMwjm7i1dlMobn0VwZ/w8xHUQr+Zvul+pirgTaljN223Vhq0LcPLS0cxXBf9hsbB
CPcrItjYNfPt+NOkjGokOGHT1734baZIdnbV7oxvmFmwY8FTX2wQ9yeNHl+LFQVwSeZdTrgCtwYo
iZTumih38/YtM6jzLiA8DunA0GjupO5ztUzHSPYFeYfUwMtmUCJxpmlD5Trdmqds9oT6tv5qyV2l
E1xi+b2H2OQ5l43SkQu+fYoR3ah0TU6s4oiURNJ/OuDWl0VYYNubgtD4lnM0p9m19yUMk9R1wgjM
P7Pw+gNp5IuCBAh48YUbyAxJsFMD1fjO5vf2UnGxxEFCbgtjWvhr5PcJJTBQVs5RKxytD100OqPB
eA7sCP6xmbrdglpSNz8i7dgJEnMyf4r5kOZXdTrwJOQNGKGjYcdrXLs7yT3STsBeVxX3BPDBvIyz
S/qTxh6pvEnw3QIkWWoMd5yBxBBjmBuz+a3C00SstL0THwZ4TszYHCzWuaIwctgYFrkDb5NUuege
N+vy88ADP5D9mvKTPF9nJEWs/nW1XTqvTn15cirJDTuv63fEVsvJP2vcZWnpzhNMmDxctTHcrKa1
jSJy5rtrOfOGsX7qNBug0jun9XM0em0dNNO+fW0oZSVh/o/dM0QKKe4RakXLC28DgvIP82/I3Fhx
KpmE+kC1N7h8rCkY9z38weCp3NG/WrpXfgtBcj9hglEovCH6Z/Xvs3IVLxoxBOp47d61ZVvxN9K8
dVmBKp/LSAmYQajidNjiw+TfqsmOhmSL8AS9NHdcyeAybAt8DtvsAdlx9J4j/VNJOCm9vjgA1tvq
bxy5efeV5FuQViqerflVkQ5d62ZzEMpbFj7jT2Sm036k4qcePgF56TzepP9URupbVlo8ZPVD06BV
2wLkPT+Fc7NrjSM89obCecGtKw2gsH6tgQ/ON137HEgAsK7yX1U9s0rkRiCiatPMB73imp7ZW3dm
9t0oP5r+/MD/CYLiZFOLy3/A0uORE5v0KYkDomNsR68C+AFUXDLAULx+GelOptJQfs35yid+84pB
OruBN2/gWs3wJt/gTTpKDo1528yven5LeabimjBxomqnZ7Hr61Otbc3FDWcftARBGGUAhHAXqBvZ
ZXi7yDfatvKuUXyeN3P+N3AtRE+97pmhM0TbsC5dKnqr6bbGRB4c7OYGVDx9D1HjVO9C3Pja5c7N
SSo3tmPrA1VPWB6+VuOQhtQaGGAJg9Mw1EgN39rypkPPJG+d9LtSYM+DYy7wHodHEYF46NgcOyoc
rfZspXKH4oe0BzPy0sva3jUBvqJwExK9/05WnJQFTNH14o3opSSuf+rnkQBQ1Nd+USds64dc36ZZ
kCuOzexKRY5Fuli/tSzOaD9n9eUUovdbKoJs2PJqGoUPwi3RYgiclPuy/RZ/Lj2begE3pTpjHOjm
SUHmpx77JrDV74l/ue5Gc1dnm1K6h/Vr/Vmq4T5MX2FOHkuPPSDSb4n56t67owDSb2fN0fJraxyU
kctcwbb8aof3OUYUUjl8CcxqCoP2qrsplBgnccfkbMCQjxt5fAQgJW5Woe3mn/bKRFW/iLk4zAZL
m/Annq0MG+pGejEwOxS/QlM+KgXvbQ6WN0Nk4K5qVY2b47CUbm/UR/P/1zuNDRUNUMs0OTEtTVX1
Keg/wLliXM1GfZcAIDaSPjw47KpwuhbWnmvIAnnWiwyUiLaaqHtptWbfLfFOLSvHGOqgrcM/Oa3/
2aP1JanJtoFa3mRG4oguMLLMLybhmZanGiMXy6aMfME2e0HIhIB0YyluFf+o8ZeKGkE9hNaWFZwW
3VbbKfXhAcPFrmz8QdkXP9SoB4lG6Daeverc3IYm8oblbxg1FwVKx8UF5hwI/suy5imrNmznvokd
4tv8UfdaxV8tv4Rq0Yfkbzb2KtTJbA0fpfBYxpvOEdZ0zBoymPvxsPS8xAWYmIq9BpBaTU7Vs919
RLrspxOxbk3mR2Z2BQLws+FR36U+j+NjsQeonWk0rtvHnCwT788VNLezFzUcr/V6BFML1/FDsW6J
ll6rcJfyq3VdehbSjWzRNuOaIOj+EsdH7s1p8VebGetJ/4um3wmldQQCsGHAJ4LCdBVxmJAuaqRl
RSRqORy1j6EXZrh/oA8LwHd/maKgHPcLSCxkFVSCFl3tEv4CnmenK4fVAHJXvTrjFFz31QJMtFtX
2Lgjt3AyOJbhi/lWkrfdbkLDqzBohrSYbEe521XLqfox0Vxl5ngBXAalGMeLNOyl57V/os4CD+Vo
fuhWxKfr5uq2MAO7jtA2/BpEpVRn9TZruyIju29Hyd0mo5+bU28cfBZu0b4I+xm1C3HSyAkk9aby
6DMn8x1Nwp2jQ8qUITMgkNdiEaUGYRQRJFVuppFfCHjdfeXmxzAFprpbSCqirmv+GdEEFhB455Gz
XAxMa4WXQROHM3njWhx047lI32zjuEynDJYVoFffix69HeBu47awzo2fDwlo/zvROLAnN4Y8RhSF
fMbXcTk3yq3/s3/yxNgMiWeE3/UMgJUkt9kYPhRuhoXfPMT3qv7MUYLZ02H8r/d3SnxIUa13Jexd
/ehYT82oMEp8ZEyPjJG5D36nzRs7sGmqCs95ts3Lmz0+taMn5WcZbnnIDhQXW5p1X94bUM9fmV0b
3HNb/1Thr245mc3Sj1Y5kx0+d1k/rbOr83nPDsm5hrMIBlenfEsm2pKUwouTj7o5yl8Wv2bIvLn4
Cau3gURXkV1YASEhYY+EOK5V6vaC+xPHYKfso6o7iBYOkEQiKMZC3q0jmwTIMVCfz7vcMzsdjfwt
W6HTkbMMiAPyzhd8vPmd6JtZLIeGOU41XLt/WpVz3jjzROjzlqANXxxC89HdLbyl+ZhleH5HaL/L
Q06Bosb22D40ZCsNw8Zjv8lUBgtUJLlTgfgxMqD0sTH6ph/di8JqUju9Fsyrpz3bl7F9a+6p7fA8
AIICVigR5Jb0l5f/SCWrC9/+KBk0lfcWmCVKA7m03aXcRChkC1czN3Usu+olKaHD3cfs9rEsfhgG
OIFk66uhSPwMeo7FGqbobHMdVAof+rQV/b4e2Ghsuj/UQzN8Ycl9Msn8FqsvQWOuX+GIWqJ8mT6k
RxJM/ySh0mhrCjV7P+HQkHczq1K1EvR3jDRUsY97BlZBrb1wOK7RKVs+muQ9ij1b/idD0SXibmT2
Vn+aZW824B4POQi8Df1DcYecGK+2In8NhXSIGm6akKDHNwtsX6rfjZRj1o2HT4UQ9PGTyPw4c9k1
SlSG1tOiE3Fl8OUg1Be/c7gvUmkrw1/H4U6e+IDS2zA2vl1k28aEw4G4W881WroIAhQh9vhUh5wT
kWvwatfVdxqfEpDpKHJaRCRRG1ht4Sy0s7EwxO2XLr1oxYQ4aEKTj92TNyQyGd6RPpaxn64lMwS4
tsEt1RiemU3eoqPHySOABy079/m0qRXzOMDok+8sOZp6HaIbFZNw3ZGNQGrDvD2aLet99hzXJAKM
ud6igQIxUesgMyi3sdjCi9yP2RVhnkFM+rtVf1rKlueSZRxIUZqObfWZ2zwTCYAL06kVVyfFUp3S
ukqd+/iox6vozwV/YJR/8l8zU2SM1jUXP2FNWvY9lZHnKyzg6otEf3ys+/PaE3PEssucHKIK56go
AuVPBbS3Yx9kpFlW5JChKtzSuEv0rduHmqNw/azsry6KHr/lwPOfoooxItaEozCZuxNHFc/THKP8
Kj64si0FONE0NiMS7cLM/nUGEGo+k2lzBwfBpoOADGLgXe6eyvivg4df2HbHv1V07n9ClfOqnwao
9YgdreFMlC3rvWIkStr3Mc/2moUmK073Kn/xyDIP1GIeilm5DWQSTPtSvITZRaBljMI3uZs6d7WV
89CPodeqj2mz+ojzdFscpPnDVsCvEbo5Az/K8JbYz6o6+nO+71Z4qvBaRiBK2rWP9pUKc/isSIFu
easdusb421ZeDLtimDtROEy7erlLpNdEHZm0v43qSwAxJf1OF9Atm7SlcbIEec9IhC2e+6k/pYX6
nAuwaurL4mKvE6NYfIsWuUS/yLDO1NmX6+fUcZHG9o0Ya965uf0y5uRVsuHa61X3S2WEf0L5qLXV
rhl4w/tB51wzv4cepIQbWJkkKxgy6zOMlz09fS/RsJ/VVxNZcYWFIGnuuhRdO0DtlgUjMaXxmMDu
A6dZslMmELsZQ4uva3Ls16r+bBpRctMEAqEmYqYv12on7OhWmZT3CISj1bcaZZ6qazupQc1YrPdV
fkBAHDmRTOu6espjmFyEUCJ8KAPZG4Xd3gubKj3JGvdiGvECkKu2EaUaDHYcOk1qZs4gN+M27sVX
1JqRDxOKamGJj1aIgERoI92hCtN9eQ4lv88Dodj421x8B5M2vUnc76F+WcYX1s82PdgW3okmcUsU
SeWXbgjXpAhh3egt61RGmL6FE8Zpo79EetYoKWIJxSpja9OViiZIOAVhQ6bgMZt7jZrApnrOLenQ
KNLkWJLm6eRyqLyotmv1t0FPXKUMFu1Tt+C/1G3e8zSon+3Mil+gpqhLuBI4S+tB0JFCXGmOSZDR
WjenNq7vhqHcIu7NqFc9xOxinyr6eSR4E5hgYYq1gLDodGcMDhIDrkD7EDEZlXE87tqueBqnQcBq
hbBdBAzH1rZpZL5MDHOOaRWhE0qd2LSNULw44vM2bWiSQU0XF4Ln2JXtpVBtx+IUkeb6pHX/7JSS
c4JGmnGoaHDS3dlGh6pr9Y8uPZlVsUuiAW/ckIDvF1s5POujn9KCYmPL0qikXqSzZhFoS1JAeUo1
BmeHKdJUAkooNG6LOTriU0qYOpfidTH2Uuur9r7St9F8G62DoM0UewBvW1/3Vx7ryO8p7IDOEitY
fSqBR2powBSkWYqXzhq4v2K+YlXnmi8JaUrWf93c7sFX2Ear3inal5rWjIjt5gy9LZkHET8butcR
NdG5dgLOBNGbcLMMbBb5GrAB2BiksLRaljfgaNA85A9+RYDtsJiuFvHj1ruosXbDEvsDCoRBZbFs
3uLJa4YhaHJt14hewL0xMqVoDhE9c/6+Nc8VcOpgfZuc2wy//fiZ9zaBNdpH3f4AnIVteeqj5KRU
Qa5OT6v9KyzA7oINpVX3i975i8HnUEs7K/7SBKUtkov9jLSofa50tWOX8qdsb6l8dNsa+Yvdhp9t
2VCgk4aISFDjzYpwpcr4TExlZfKhGLAb7r0iB2oa35Ywc8LGou1OOHqYoISoJHS4Y7dsu9Yk7nOu
BvtnbGvZG+TFciUlSjxFD3+VCj0qL7U2dBRK1j2y4VSmb6HQtYr/A/ogrrnJ10JG0tnRCGZG9gEJ
tubCAPJ2dEPhZ2kaDI19iOcZJo/yG1RME4R8NUdgY7U+O3FX+UBtVSWQnI3AN9ZYpod0bsCl4kuD
qa0BHhmy8ihBxmmjEqwoEeeh+pgU20+s7Iw895Ql6TV8GBQ1cKeB8X7Ft1KgujEMQ/bkoRx8o34o
xE6zfpBFaj2vSDurybD98iHaRefuTDEx+WG8M8bNahWBjdRfZ6ASbCcp3qQKlYJ263nlG+ilsGgZ
2XrZM8bPcf0nmkBl79SQk7UobWLGEzx6khsZz516mk2bWad2abYOVX2j9vwV/7qa6L/QeMpQILQM
yqXJlG58ZlLDBiMZ7lzcyzp7VazFOC/Q3GAJOav5Q72tZJqbj2ezvhjxm9SCUu/lsnq8cGVC7mRh
fNUGD5r2jqbFHzLsaDIK4lhr/mqk/JkzWu9JFG21BLKiAYXLZGE7S2/tqA2ieemvIxOmm5lx7BsS
jnY8j+VPFn7FI3Anr7C1/CIymJiwixQ/fg9KsciK1xr+Ovgd7gj5MoqtGV5D5aSFfXzJcG5qqBBv
+rz+JPU47dPuzcq3fW786kVCzcq41ZGL0eXno5SvtLMx0Rsw5hArbl87Wf+SGKpjkA9rTk6OGjfT
+qB/KO/Iu0YbMttofi0v6XMghkvVHJcYwRPqVUstYPkL14jbwIhRYnvE25kLTQ48XZuJcKnHUFvC
T8gwe1Jg5xLmyXcuX2QnSLhaVCAyW3f9LyHZr1A4XoXXltNpnXZJeFCtc6enTsQRk41vY/sM6QS1
PBUQqb5dgrwhOrWx5TqSovujzLUGQxOP2b9Ris8Z07hoD7P0b5hsn0P7mojGl6ZXoQmiVye8CZpb
ZpJ+1Zn1ihw5w9hx0ubXyLD0oG9XMkAY/70qHOBNlSv//VGNHURMDMi8tFXWPyVsYkWxHiOFpG5w
Cg0QqB9TaNXlbOXGQ8WkbAs5yKvPdSHxYxZOu6qOonz0YbW355yfAxds9mmaaKf4jd0DDoSHVP6K
AQGs2m1MMPker0al5YkLGL4uBpZTkI583dv0V6urW9QxBAlB3oUVTegKWHtT6bewDBSkqBsR2ifp
No78mnyYCgA7S4KxXiz2u11jjZdZXnC3jF1SE6oKoV3mENeiZ/1sCEQxugXMQfPH8S9uTOsZZUCz
GeNyuAwxiD7H/gyvFcXK4soyPg8boCp9koe0ccZavJnIUDB4VIZ+qUttm+Bz2be4kjGuSGVgFdQ5
Sgzew2Lxwq6IKGc1jN1HotN7XZP7u6z3bB0lxBuB0sslFyDoSJv0WzU6zjQ51aawNo2ankvJyxGI
DBUBc5rGumhKMAuyhesxbwN1lJC0zmCADGLXQYpu0Zi7y6xZT/28fM4SuKGmy61rqaiHK9N+bhSq
0+z5GcQ1a+/tY1Pu1OivskmZT5SLxiAq6ilzKtu8qB2scn5WwxdU6rmXpf8aCkfm+9ByadbNLbSu
GgHW6AkHmSYB623OvkOWr7a5x9OHwuEWWy+9cZ91UF3lVQY0TB+KoHsqIIs1/hyXx+ZkT3gHwrhp
nswFkinUcyUwk1j9DHGrFhCn0QonV4WhazNcyaOvPZa7AeI8XBsbJNXcTW0mPvu18Sa1wdAcvszJ
GGih6RbZrLzI1k84SA7Xgt4kyRsSKXoZDAQZrVabKIIn6auVIxwo6WfXFb/RGoOS3eu12zVp+CYB
L8jDSzIDycYGgptOz7MgNmeV1wdVbyW7BY/fhnPI0k0FI0D0JIwgl7+XmJJBS0NXrH0XiXUEvBhW
S4ZOZjbBloP0jXNcrzgwzW1Z/mmlAcHYE0k0K8NBnmOFsODvarobAz4hMHkhbO67bNstRWCA4kXD
Z0VK+hC/4MRC7o4KceTj5niYXocJaaiQS7aV1NVBVNQVdsgUSdAzRoOgg01Nj58mbf2yuULL5mzy
tvXRmfJzVNr/irpggAa/NJZCQlvwCHdA9LgtivatNxjvANxSYzwSSJxKPrrxqJ+3JoYoFMwCQsRy
25Ztp00fMnUqMjaxBL0BoV1oqF50A/l3nerhO8AvB1jza6j118g3i45DiZGOEraXXQgyBiaRnqXh
ZFFL43TsF+7S3Ml1RM2iRU4xgXKSljxg61IGzkmWuaLSrwX/VLLV68d+N8iIQFbrQMvpBlvxrCBq
aS0n75NtEi70GAPPSPcl4htrlGNtPgFBHtsR4NsyLkpUBcini2hq32d6ZMuhwj+EWo2EZ7Pnf5ew
HyzLy7olnmnXtbxYOtGG9d8UAuRVs/0+ZC3Uc8zWLeFwLgwBLiNqH3PCTMbpCVl7s+ty2wpWuwF+
jcVTmYL2MQvJblTZzVEbUJpZSovYWN6HKsNw2rlpqrPVRTyFnTwyl+JE6XS06bENWyjCqzEZAEim
fpJM62ZmjaOEp2ppnwwmes2K/c4CLLYcjrFDZjOvQIBF3b3JEKdMc1AJ7UwpINTdKzzkgsdiO02/
amMeitT2hMU3DP/Fn/cCutsWUxCNzS7hr6V0aPjH10qZfD39x8EfLFVxSGwzCLsty3E8HPXXEM1O
XdPtjWqlqxQnBNtdzdFBhr2Pw4+w5XTkQUFcEyfrUx3pfg+7LeYZKNZ6rYmIqyZaaYyLgdQbuzXU
s+w0669AqdWHw64p/9l0MRH/8JicJrRx5Y893CVxG8wfdGBx8hnJECno2AY3kT4ncrqFYfOjgmi0
VEdkizvVIyayFPU4nBsQfyYuWvoRThfG06oHw6p5ixFdSKYv99JNrdrAjjW/JT7eWR5cjDZHO7b0
rWahgF+qYJTuU5NtDZJs7eSgzm81ZiR1pNdNyI6VdA+aw1Dy1slHCTDy8dJPHOwpgS3Dt61PcSDU
cJfp5r+YftuxybezKagVx/BWYrwpEOSpmYHKDGGCoRwS5iCBeTPsomM33qYp2dYL1j+j3mtYCDAF
egQqPnzwg+CTkkbITmRXptiwI4/Y5yvQMtakSJ/3GWoPHZSuiG+t8SUlN9lw8RchX/tY1C+1/jbh
5ZWGVNfhoypXPKDp9L3MFd76uvxQqvRSJ4TYdlp/UWbzNV5l8guK1ant5SDlh9omYq6j3c7aKaBi
KVvl43OIYv6aJhbElu8JQ4scxT+IkriPD2DHvFucnpWZbaMK+XkGlXkc6ksc3lhm4gpS+FBED9uk
3wyp1+vptw5wOt0W6ZV5P2nCy6hDXc0EAMjRhNg67Nk3gOTZ//d9hg5cn6arjCR1RWlrL2PQs5xY
VpJvVKs8qc3irnqxX2JdfaYvC02s1uOZTPrZswYUuIoScXbnyrbWl2/VMr9K9dPML6s1OHkrIXBR
OyRZhR2dLH3+RMFeZbY3hojIw1kGVa4e01EVFq9KC5rPCuxGaT/wXJQPJvyR7sBkM9cLuy6xG1oJ
lbWwE9eRGciWr7SULCaoS8sTfTl+r7aOydtMNr6wtENWQC73VrifM+0m0tjPdM2N7BkjxrZOt4qE
shRp+yBctd2W6UmywmfMEH3yPU3mNVre9egHqy9UPluooUuuGj8r+jWVtEsHzt6a9UmaZccQll8Z
svFszhlKqNjUfJY4ApyKyceK+C+ZcF1NJLQVVio+zTAjbXZsKAPNp/+P61KOqFTJWE+sRoI4a7AC
DwPfkz77a4zmCMPkXN4t6xPl36p915AFGpKH0Z0lZhgOlPrNMtYXdqadwa1TKnAjdiSfRkxQUv81
r9nJzA9LA9MRVW5S5lgrTERDS5DNyza2opOE1qCZ06Oe1ns10vHIzLo/1Krq4v/xcr0BdZL3TQhq
kNTxW5vJHvm9fAT4ThIUw1Xn98V0irrQiaBXqnVBl7+mrmaZbl5NaOi6RvmsV9uIgVaIeJXundk6
g82JGtDgAHC9UxG3TbQBGLjV3DwCpD1r0wcH76DcrWUnQr40B5slw/7zGhPfgmr9mQG7jm48H8K+
oue2up3NyhxaL3VpwMbcVsOfq6eeSUJpAA1Ev52s8Mb7VcrE6Um/FSJ5bc6cVgy8JXmNMNGukUql
teQqmtU7SdTxAStlsc+7iSw6QN40dVs29yhxG/iaZpr2Zm08U75Vu51eXbvutsRbTXNFoh1qEGJF
e+2bihE6YhHwqjzUNk2DJa3yZVhXzZqd/JG+xLailed0HjCO37G07Wy53EZKpm5XZf2ejeeJ2axe
L7b0U8x36HBW9IcjlFIcgnl1a3XCKvWha/NFR7dp7RuUD1YXyLHyNXY1IuNiPwPEqOXeGn8ibUV+
nnybag4WLnH32eSCvfVVcpwJAaeQzvqKV5a1UFsPAgZ/ZZYY5jN+F1CUxVu4yJezxIs9yjpWBGWT
DPM7lqHe/km0P8UI1q67FPoZJhOaeMFvLDWnuC1dDUd+qrfHfL20It/S+eq1cEdacW3LDzN9W1ru
Qbzm1iGf0LK3yMW1U0s2VdZagJQPvsKvTKxTiZs/VIjwszpDKyq0bjWPrfSnEZmb4xs2WmwwD5HS
kNR48y0PB1FMLl3XB/QMOUUSe1C8C42JKo5bH/GzalhONI5utZ6EUfKLYeRCCJGEu1VqgBYRomJJ
LPNgqZ8K9UllvpG3/bonMxZgf7OSg2TOGFrXtwfxFXlVvcOhm4BK6jsAIyG2/XhuBqcA5opuIvKa
kiEbdbb4bR7dWAAjVvYqoe5AJ4FSKX5CTL7JtC+L/Rk2AX2VNEK8tjh0pdMQI0Wh/jZDjGezlKsa
3xHsQHKG0ZR0rleUFU1YOElX+tMyPdUd5MYxGQ7d8rEINzV0R80OfXrt5qOBYFRNzrUs8WjG2Udd
iJ1p/Y+0M1mOnLn2+6vc0B4ykJhvXGlRM4ssTsWhuzcIkk1inme8huVwOMIL7xx+ou91/AMlWySa
VWW1IySF2N1EIhM5nDznP1iM3oudXRdSsjVMqryFDSoTaqT0TNhxxrWcdB9EbfJIyzLyFkNlbVPb
xhYQ4hZX3LSirt3pD7L2pscJuC5j67vDfZA/2Uodw1uB6pC3ygJ26qIXFfCHcC0FAGStc3fsUf3M
NZ0vD16K7DTUv1pzlkmV3ctNfeFTjqlNhKOLc6lxoYlJS69w79xgnBX+jW7725yRFo6youoyV4v6
rFJ3ltzrKKISwgZuidtfuJGr8hKyMcHdneWm3yBqAACgILDChm0ZiDMnRCi50QGV9EOy6JtnXVdJ
F9WkB9xsjS4W+dSCm39bo1RuzoXdnyly3y/yVkOSM7lIgwhlFo8oLGkqsitG43Yrx6rwWsu59uZd
vR5wCFPDAnYnmae6K+/9ImW1l66Mw52OxopWCXHtSopxP+r2yQuD+/3CbfT6zFZIHLg2uQTNBrdp
dcBEoUBBSZH6x3y4AtoZKt/CIp0PJUoF4OFzas/fTY72zt3nFIF0iBN2sXKC4kmrrgsDskQPH6zt
4tekhOzclw4xag2yX8kfTCyHi7gm/GqrF08VF0WubK1RCyKLrzO0i4zU8jdpc1OQOKamNijhzCUJ
ZlE4NhWORSgzna6vcuMn5kboHAXdmdO+ulCUbY8LnOfc2A1hUmL12VVSAFKDX99w88R/Vofb1ypX
znh7zCiFqPL3SNG/IX0kpfVZHAXfVRc+bhL3tyZeAnuyphtCz0oj59VctxHAJwVWw7JkrRX1rYVc
D7B933vpqzPhS0tZLC2zPqO6ss4QesqieO+hl0XcNABVQ1uQEB1nBtB9vfbDDa/ieOECzwYV6veg
G/prH1XzGXE2+gFAfz3JvI6HYa62zjwol15ZvogqW7OWFk3pndfcnNRQmutUH82I0nXurAWZIa/b
az2BmbG3yLouSqcf5mYcEWKjjiXFzVs8Tjh/hW3ZWjUuAOzkzr7VMGW08nU2hhdk3fLsB5Tful1Z
Pmw2/KkMcuT0FepBLlaAiKyUKjV6Rql5JYPhC7hfKCFizgb8Y6foOkIJKG/wFz0/WgxJwjk+lJdm
K42cyBuyO2lwl+criLdw8a99iqE9t7d78KLoB8j0unMFvDGSDCs3vrPqpdPfKmiySGcsSyitmb0q
pB9tBbAmWNX6vCt+gPt28feVb0tn67V3vXLWOJvQlRadf+0EFxHYU3vRiX2Ur/r2ZxIv7eTJpypv
/PB1ilMPFVVU/7vHXtE+yNHSxISq3QkSnFKCPE3CfXYoud/H111MxtxSRpCnf+GaBDZXIZuG3dwY
+iLpLkXzkGh7qzGuJFf/kXF2RtYlMfBCbi4pTZZyfZ9729p+VAmWM/LgUeOky9I2nCurbuei5KP5
cDxqAQmMywqWf1pbm1d2jthhCco+jUztXB1JtXluIflJWXxeoHEeKyWRaHlp60B7hoAtaojJMcbq
VVWAxlLTflNLFpWotNw6Zsq2UPdi3QDAmufQrpT4MZdfoqBf53BJ+gyX3mIYEMBpfP6Rft6rzpkS
FGdFlm8iCbZUJK0VSAAWijDxhTf6wXRLb/jpWXPLCa7ktLJJMRvbTJG5eSigp8lqntkU/UvSeln7
3Qsxsk8EAYxBbUNZq7a5b1KieODA54VOQNRDx8vjH+jOXXgyl+gUTnDg3TRmwvbbry00crp4XRlX
qrgS6plFSogKpGxeRFzVy35n6cpMz/Niq5meswg8/Ru1CQRHKHMXHhJSFBY9vnijaC+usDYBHK9w
oKIdgsCnyuE1KktcnRkCThYCWXLwHFugXj1KM73Q1qRvM42g1hq2hRruYrXc+xqQXym6l1z/3AGb
oUvupV766szKIKFVwca2vI0YIESgsNal/QKpjYYCYHKD9s9MLR6yAD5Du0ylC6dGMrqP9Xk20o9C
qsQ3NVO1YXNVR6ayEbLR5bkButtQVfpZ3ZLdpjSfzhxui57oIAv4ZTyrc/mblDvfpYCyMJUpw0Dt
wNN/GhzWRbRUAObb5VnnrwyfcMXr39wgOE9sEOwQFYig9JQkXT8iO5N1bddLExibpyRLx7jxXH9X
gc3RZbIUY3wewcBNDHurFIg63QkTGTkTLFBIYpfKWpUvAjjxeJjrsAtL6cEVxcKmMlBFHoCNG5c3
AtYd6PliGKjtJv3P3AYGIlGSQfSl6SFEWfGFSdawAGBa+0CKQAXOVOqBcZQsSy2/ddLkyoi8a+yf
z7rYus7qXdAiqlTXrwBpAmljSVduqC+Q3PimON65ExvyPPQgJxDlU4a0Z+SwdqEDxinoABQfl6NS
DsjfaxPBu9BNhti0W+g2M3n+PDxCeJ6Nkok37QzO4AnJxANy1FOP4CwMGl0WOgg+beVJd1l1WzkP
JzowqhZ+oaY1NQrONU/uI1Uo57LcZiNAVBS7XngBUESd6pDSZ/n3OmyhxuqFTkTvUXN9rV2LspI2
eKAPTrzHAYFbdSJ1HFYiKRobdM7QXY7yuRF8dkqAq2EBvguekljm0Ry/dGqejrQLyDfIJ5o2Dw3B
+EofZP6KSjUGw+Rk6DSEddHuMlxHhpDXLcnlgZbeh9hzUruBXhvX0XmjnrXKmVE/dRVCByUTTMrX
lQ1XETaIX33LI7EMJPsnp1jpbVi/JOYSRtOY5eQetPJG6P1c9ERqNp3Kb73+MWEbLp/UXNn44D9k
G5J54BpPXnvPGQr5CUrm3IJh5mQd1hP1JtClbaSVwOtRfh9qIlqI80xsFS5+PDPcOxxJzAKFs5yV
/SQ30CqTTV4XGyWstokngUXSMGklKvwZcT8Q+VbwZ10E806linv8k75/uq+m1jidP4xrk4VRGify
gBGjd3G1iLfOdbr2Z8+Lh3ITVjN5DbREnj1Kc6h1YGVn23a2rxfWjOT03F2/ufMXOEg7GSz08vgb
KV9/adKPn98oMVpHrzUl3vU37MdQCI3XOFsJdqexXDgnpUNEfLytr9csgqSfmzIdL6sTiabSwFPO
rKSA6ok6RjemyI+38LV0q2pMtp5KKhLX9H1G6E1bSpcGSOhsB+ryhHT3qFT469dT9bHZD19PA17i
KuSFdj3wkGh4jspTW87Xe6Y6lUt27DI1ojKNdrqYpZec7ARYUH1rzsu3/k7jRNcXzqN7wl7lwDDp
k41FSpHv8nv6ERI7PBR30i0p2FGYMD3RgDAO7V3jEH4YKs+SRCmZrnrhimaD8pkMckjKv2Fc8K0w
xSyzVZLe7pKE8FhaBSsNFtkPWnhvKrc9REGpiUUVMf+2pgjacKHZ5NgoPAflo8+NL0YnV7/OvWtb
iTYm/IHaRcu/p3bZIosr6+IS8PR1+yJn95F+3r3p/diAiQzcsImT20B9kNDezJZgpNwr2UMLbQSd
XIrWgjb32ID6TIwtLGqtXgKivcHHfGnuqXUM3n2vr2REV0JEaHcSYXK9MLlYgGtgo9q63ysFngEg
Myivy0GDyb9KWgopa2Qvb0eSLtn/t9YEQQWhdY5fkLxTXxA2zK7b+knltCciYsuJw/OIMuKQXVHJ
7zLUI6QtMN/C6mYt0njNzEFhLCGrRq6yfTAfAQXo6oVKcMQtpG42FMSgUZbtmYEaVR1ejtpvsXrX
IdEMOFH8LDO2VjIrDiAV3OwGUDjts66BcvfqlR8PlxBfiVs8T8xk2WD7dK+jwoVppj1EQrv2g52b
grSyr2JArchcBCQey2XVn5VCAx28t8Rl7bxikVR1V2qXL/X8eUjOIaqBf3goYPYZ2MVkbPvIc8G1
UsiPin3IRq3k+0Lza/Tcrb3ImuuiTp5FaC5sbtIKgWSckDlA/RDFkf481O0591O/WHboT5DC4F4w
s4Jn4STIemQrj8o9DuqZu4mdp1K+TLiekQzKNAtFZATVBBo5gOU2YcRZpl4SGQ3UfFQA3QlvFbZr
MMuAPYcAdZyMq4eK9Z762EMxgQcYlPdFv62TcwFupQBBDzIzDxAT8ANOZb1+s5ACdGRItFo7x+jc
GMgxYb8IM8bsrmttF8c3aAsp7pltILzkL7mAtOZ5XsJuDOFbut9L4X+zPO8hTDaJPLez+7C6yRKx
UBr3VuI2ETcNRHoM5hJr7tXwlUrVW3dpOANSnwGsreN0f3xffbcv+XXngyT0eTkzRRrL7jOAwmj8
QH5CD1RqnvyS2xMY2AZ4tEEd2eMaMETKjaRdxQpaAuiRgq5ovWIGdKpT4bOGZNIiZ9fm5pukgZqP
q5Hi85SROJVJVnA7bBDx926AsyO7ce4Bk4exE9bAYo1iDjo4N4mRWR7hmVKWFAF3rbStop1kbZt4
axsKoJ27iDpuBOQqKm+yftMH5XVDmjGyKQBldbWOKAfMdM+70X37JXX0eWr9LJ1zBxCZDGkkrvZU
GpZZ1d2EXfusOs1G6/q5iipDFyFCLdxLbfjRJWdqtTOH4fdOLn0ScHVW0SYaUiA7QFEDEMJL47u4
A6o/POknpJsPxOWqPok9wlxSLDWgCfepe0lewjftrbyRbrloVcraeql2yqmWxtjh19mi6pPNn29v
ChUA/K59wzSO3Z8KJ7DqW6GhWD4vtt5rfULH+NCJPJ6nH46ZQJIN2XLkcCclbNbm0lalEx9EOfTo
sXMfHu21jugjcwh3ngQUL3WRjCv1Gh5hGaGKWMoUkX1EMpJ40JctSfyFVJk4PRplfVmVqbZOoyrd
KsngnIjUvo6eNHXS1Rpd3QhPLnHhhKwWX+IUZeMGm5Ui13h8mVtf91l716f/0OdEtsHvR1J3QaEO
vhhSjAUSfYCTEQzW3WBmlRo88WgF3miXgKLJwgvJf3HQp5ecAUBft4ibywGsuPQa5lQi/PDMLSn/
FdLKSrZeyDarUB/IYCGU5H3jZqHH9kIFPu2PfI88WTsUgbmJo7QYltatF70oyt4LmgWZ0zmHaqHs
SgTj1JJ0eeh/r5PLFBA/iip2xJmh/ChwSq27lS09ZN6LEso3xUDxN4gXjQdKU0GP2w4o2kg1boYP
uXbT4LlexZdAbroMK4zuR+YjXo8rRk0Brbe3kg3aizvPRZu8dMO9KCjcefFl0UFjIhdArTygbOlH
mTk//gkOxOOaOglh5YqUjG6UFJmqtSchcQgr+5ukufeaC5Vp68QoDiOH0Jy4kXwdCmpi/POPXzxJ
2h5wjXxeuZmxN4uwvKJSCaEkTlMbHf4kQUQmMhfA70IE9CxTvz7R0QMRopgoycvSILNH9Oq5VBZU
eQcnWYW9sZdq4pYE1GBidi5UyitdrsiRvsa5vGykErxvS1qlJguekly1Zd86MfnFoReaRMWtF5eN
6+XqudeWEizdqHJU3AYS6bufyqh9+VSFf7YCJL/WmJQADSGDg9HZDLQqQvzF1LqXIoxGYFWUnRko
8qOfmpTJedVCmcxDUdx0JpGLSJ3yrrWNAHR0q4CvGBcdMhE+YM1oQPuntkrnxC72Pm1+3Yq1985+
+L61IoJARpl2Z9QGao0mGbl0lSK6CY1uXjsm5VmKeHL2QwL7rFspVxs0nvorV/XHah2ontJ/Tep4
n0X9WgOwHgON9PAitXCUdEEdF0W9aQuKefCU2yKjdIO0p+kvY9fYHp8p1jj1v+rD5ODqNNuRRWin
SIO1FDFBXM3lJ+cJPfKAIhEiOZYKN9Ta6CppxQWg2Qwk/6u+z2785qm9l7hDUO19bi9ZVsg5rYdz
CTAb3Yd5QIcwpUFG6dkoEGXZmMET2Wzkh8XMfqzewugC+gHz8DVKLw3SbtySHgtMXrhevhBzSuBx
eq7MAM6kchluSyQm4L7jVriGY1AlSOjN8h9Q3gt5Fl+jYmppy7C8QcZm8FwQpOcUW5ITThPvDl9f
jdO4q3/41qJX8nRA9usCOf+Vugm3FLAuwNzOPHzGpdmdhUmcNje2uO3OvZUNXHYm4VKXrQwMuwyy
DOHCmRGRbsjAjr+1iOfQYxcI6cw1cnhP6hL64zqaw0O9gvByGa0Jki/QxQZGvaZsfBat60197i2t
FaS7353Bk3PPsFynMFJ6hd/2HHGGtVjLN5CWUQbHF75dILC1NM4Y5lk30xao2s5fv9+7i3DF3fYc
PYD8RKihjPvAV8M7CQj8oQ47dn2BtR/16QU8o/k4RMaMRMkcCYiZv/Luj095ZXzmV21N4u2C7SEM
x7acnbRPzjCwuO5fkGKfJ8vfzKCKyUFjV0CGCtGbF44NnSAPLy0BbjPpQnHiyx3YT989Ej5Mx0pu
cqsLW/NCkUaSbI0nUh6kKOlLKzvKT5oDHdgd3m2ZPjSTqHaBMP9ASo26eNbWC62/534AQMVctQb+
FuW5RarGPhUkHTgx36fHh/bqtG1yJ4Ie0dSYDaBhKuXbmBQ98oPI7LSLTOBNk5yYCAeCvnd/kw+N
qdTgtSiitsrBsR7kJxVFAOPU0B2I9pTJvupqRtaHmoqtkmveNDnkTWQ0j0/gQ4nO96j6w4ubZmyl
hleTuy5StK3CAuxF6NlGNYdpgyB6ZxA2yybE6gwc1pXSgQnwdeTIsHnwlrHuEXPi/Iscuoq6RJ1X
ZDxS2511g1yDJBfIx/TAZnE1QkRflvxzoxTyWWR58nmNtsiiqyA6NXD+kSVLrO+aQM0TT2YHOKI/
2OaFFSsowToOYmmRbP+skSOeR1kHySPSUhQuEC08PhKHVsFk+6JOXgwgUXEEKRFLQoWdPWSO3sRM
6Cf2/QMXO+19E/kw1n6hG1CwaMJTQ39dgKVEt93Tl40JNFFXTHnZdma5E03mXPleUW+jGA4iErwB
5LdsWARsbCfO6kPzdbJveX0MMME0Or5bzs3b31pA3no/PxEdHxrMyZ4lGaoRyJ3bX0j5Dr8L0a0s
G22fU0YqX2+68iQWLhtHSzsV6wY/KqgpoNZb7hohL39rIsjTeLfy4ygHtXxhWGj8aLL9o0TAVpTt
c9QEJybbIRtBeRLDQgb2BjHINNKTyqgDMP1x2myDWCOi884te7ga1N6coUm/EBpwoeN9O7CTyOP3
+jADc7R/8twRHdzE+zr+ngYn8sjj2HxxDMqTHcoyqY0XOc91lW2YjCKHYOYVOLDe0hhOxP2H3n38
8w/vbvhVnSfp+O4SyAFr5YfJiQPw0JMnS79AKcQsYp48qthV4b6VT3h9HVgG8iQSqXF3jR1J4cHR
AgHoXlmA+0bT8PjHPLCG5ckaLsrWdSXB03XTm2FG4ghk+9fHn33og04WMJCpzg3GN7dh4MrwuEbN
gOTW0uZAWo838fXgqPZkFXux4w5NBNBIE9DwVYr6BkIYL+QOjz//6/NftSfr2E/awUWQON0ZAPdd
eXBmimmKM61B7BCnQouJyt5rR2AdUoEq6/FWvw4+wYd8nqVeBAxu0JJ0V/v1cxqqOhlxNV6HEWIX
aVjDQEHh+HhTBzYR1Z6sZqOuU3hQQ7CDFRVeyvdDDFF8Lt109+rsVCnt0FearOzM960MT9hgV6kp
QXqS+yj65tZzYILMzdAyOOWH/PWMU+3J8o4631ZUp0QUF4oBrKfIfzC7c6mHIlh+a7zsRB7l67Wu
2pO1nsdSpGmgb3eNbPn3OR/+3LFTZ3P8k3y9JFV7suA9N3BtNyuCneauGv8uaK7k7MSKPPToyWqn
rl9JjhYFOwnF1NjsUC9e5sWJE/XQWpks99YkolMaRiV+QLM+gd+G7pyCwON8QDb31D57oBVrsuJ1
NWgAy45jT3mrWRc/qX0EeGc4sw7Jk9fjn+DQqrAm6763lKrpI1oJUBwrFkGDQQVaFjN4ibW0dSBy
5Cd2sEP9maz10K9CTKJpCZg1PAUSlnCZrXKJAn+BYcaJDh348NZkldt4ADthispmbz820fcoKhEj
eTk+WIeePf75hzO1inXb6fw4RkjiuoF7jEq5V/knhufAin5PXn94OHS4UhWA/HfaDsn8GrofmeZr
OV9q6Ykd8MBitiaLWavqpmkSWqirB1ThYEueePVD4zJZD32SWZnXShBIhg6d45cS/mx1Ygc6MGvM
ySpIpKINQB+Fu0As0AORUehAWm+kbSxy9AZP2R0fGBtzsgy0KOsTayyLpOjXSeJKjc6Oz5kDJ4I5
mfXA7LTC8OsQzmXMdCFVZ2pk3wHT6ol4ON7GgauSak4mvaqQ87ACP9y1boCsupE0/ZUiJTU4aLYj
xSOfN7ijpLWdBktQie3SHhJ1Q8TyHFaWtFHcpj2xNx4ayMkasXXHqxMji3ZldyVpF/g9nZhkB0oI
qjm2+GGBlF4fWXkUR7sMSQ2bUigsCYQEZvWL862ET4xJ2yn40KFOTFZKNii1Z8V5tAsA4OfmQ1We
2EEOzQbxuQ81hbPBM+xwZw3SWkMupyDt72N4YJ46U8d59evdQn2Hvn0YpTrSCilLaKGWcE+o0KG5
dqS3qkB5Vg0Wx+fboV5M17vrk+HXwSMFUNFrbR86QAVAOaTDKYv6Ax/gPRf8oRehkfaG0nlUwEX8
EJUVaGrp+/GXPzBAxmSle4Eq2cUQRrvhpblTnrM35xvU4OPPPvTak8VeqVUTwXePdlVv6OjhicdC
k07kIA6992SNV8jl/B0EVgMCwx7zwVh5N8df+9CjJ2u2k4Fk5oHLysLeg/og4E+hodozBAb2dyhB
O5H9myM0jtyHD2tmsVG7FSMEEwnzshrxjON9OHB8GpMlm+T40qEIyIypANKcJyv52k7Os6dT59Ch
509Wrl2XemK5zHn8TZU76v6j4XgB+3oGguN4Fw7V5o1J0Npkqe/JI86v1mfxZfmUXUu3HBjqD3Xu
frc2c2cJXPp4Wwe6o0+a0owyrdRMCXc5PrLAo7659/qIXZrBMzjewqHIUp/sEqXcwlzHzHCXvMD1
BuwWWbPoUbyYN8434uTjrRxYcVN/cDtPTRlLhWhneuQeSYamRXGiA4cePd0oMrkF8877y+RqYxNL
08A58dYHAiZtsk/IsdoX8H+YTAPojkSC2a82WYdSZJsvjg/MoSYm20Uqm8hDDE24a1DzgiePpIdB
YvjU5eTQ4ydbRlwnPX66HMZxTJXlvPfXrXciE3FgN9ImW0QsqxWWkjy6vUGyG0OdYtE9xfvjw3Io
itDUzxtQl/u6ZLUAPfBs7O6aaxAXoxv0VfWjvGp+lM8nmhkn+RfHsCY+NxPlPvIXIZ3A3w3vmH70
jpghY6asfWoqmDarJ2bpgYWsTRZy5zu24wOb3IEtQINLrxAbXLfOzH/JTp1qh1bylPowmldrqN1x
ZHrY22K4AuOH/W9pFitK+mj8W6eqUAfW3JT/kNdxie0yw5ZXKExJm5qd8PgXOTBhp+yHQFa6wcnJ
gjcSUm7YKkvfU4Syjj/80GtP1rPaSvVgw4C+qFB+kzkWHOX2/cn/6aX7d/c1vf77lCn/+h/8/JIi
q+a7XjX58a93acx//mP8nf/7bz7/xl93/kuRlulbNf1Xn36JB/+j4cVT9fTpB9izftXf1K9Ff/ta
1lH13gCvOP7L/9e//LfX96fc9dnrX/70ktYJ9LTbV9dPkz/946/Ofv7lT1RoPozu+Px//OXlU8zv
/fE///jvf/znP/7LH//jj//2x9/+7Y+//fFf+fF//fG3X57x+lRW4+PEn2XLBsRpGsKw9RHM2b6+
/41u/VmAmocFIFuybI4I/SQtKu8vfwIb+GdVlmVyT+TLLJCC7JNlWr//nRB/NhXFMm1TlYXQDCon
/2c0Pn2wf37AfwMycp36SVX+5U+fJ55labZtypphgILXdcsUk20ttczK1dzMuY2z5xZFdfnRS08k
zj/vmP9ogn7yxroilGmGUyrqqPe0zrlVfRllwm+VjTmf/aS4d1WjnZjqkw30740JxUJzTUduEqWr
zzuc49stqHZFukV6Bsj3JbZnaAiR9zZHLdRNshbmiSa/6p4Q6OUYGp/XmtIgcCVVKIxq0m39lv5I
77U9SI+TjXy+0/y9W7ZmWIYiy4qCLM3nbulwmC010Z3bUWejMRHPRjNX04PV4J4KVb/ojyVUwaSw
hK0b9qQp1EbhK6PecIs62lzS7rPom8H+IZDANlCu+rB4/jEdP06/z1vTe79s2TBs/p+poFw9iWbM
osOxNK/8vWc1S6O4oqb2LwUzlgVFkNltaCqMbP5nWtRvqxDBQK9Hj8ORL0DKy66+kOp2ebwfn8+5
X1uZbLVaLiwIEYO7dxoEQbG4fHSuDMQOi5mZnOjQdMjGDpGMsYTOyrX5Qp+nglK6Nf57rrdHkpID
A79IXYQn2ngflX8GCH/vj2nIiqpattBlQ3xupGtVFbmRUXTop4WGPuC5bAXHoXtOz8QzMvNeOkck
XTxyysooM9qr48M5ne7vfbRkumkCnRbTpIrI1CSpROrtm+i+1/K9h+9SqoQvbZ6d+HCT6OEfPf3Q
1GTDKCs/MJU299Drx3R6Zt7KK2x7V+Ki28X/UvLp16YmX64sGt1Efs7bKwaywd4wR234xHqaLl4G
zpR13RCmoQmW1OS7yUat1HZU0Bs4QBbsah1BkcCKQZ0rGy85tfeNg/N5mozfx7JlNlrVVKf3nLJE
krhXhbvvPLFEtV6YQLXUxfHJ8FUjrFvdHk9D9thJLFl7g2nLBXtE6oVvktgMenDv45RyvJVfl5U5
Hre2xcBZimxPWgmsRMalT3j7HMGqO03xRm9XB43/32hGk7miMVrGL4eh3PVIH1q6t7diBBuG3Jor
Jsq9xxv5asRg44+hBcKExjTbVtpR0DSjgrjXFiRWL73Iv268YH28lS9GTFMUIduqrCnEIZODIs4H
YEV66+8Vcg9NiL6zJvUnejLBB49rxvzUyOSzVGiloBNGI4vd1Z26EYifPzZX6BjN3c3z7fUwRyV0
kS6yrXYOLjbdi/N+dvMb/STSkmXbEDax1+e9MAQQ6XkQ0/aqC1mpwtPTxX71/6+Nybr1ysgHd5vz
xbRoY/XdsmhPJOi+/FofeqF+7kUf9DjvVpm/byurwKYAXdmiOJV6/boRnXjVVg021ckO15ZN2lpx
7WOViQGvPx+8ZPM7A/XPFiYHLTLkadz1DS2wwZXIS3rJiYF6DxEnmxqwrn82MY1JzNpGBLLz94ii
r7uVscaJcnYXz62F/+pg/HXr31+/mOt2cdnP+megFM6tNddOpBm+HElVmJguWJqGiN3nz6V7bVMV
8uDv67A+c4dw4WJG9BtD+c8m3k/GD0lP189TyfN7f29foa23LhPpxCn+zir4ZSRhVSjMBbbvKeZR
yzPUQluVxfsMUXIdb7JVuU534U6/dO7M5cv37cZc8B2NWzKvK7FJV8Uaf4vZz9/o6IfXmMxKLw5K
1w8Vf28ZKBSOYay+ON6CGPeAYz2dTMtIUQa4sKa/7+fO2tn2ryXGVQYQiJm7xKVx1i+SZbTM1sg5
g3hCWz+9QonoxGb55ZzRDeI28z1ym/RzqALJ71rd37tGvm4RyXuSRO68Hu/q+JBfemqaVPN0TYOV
Pb7Eh1lTZbVHHG/4ex+PcjWYR9J5D7YfdcHfmZ4fGhoPuQ8NKQn2G2nDkFo9ZFAEEOKTTXw5QYXg
rqPxX0EE87mNzkuiQeVk3O+e0dJbYbvyCGe42eDDvEAiaY7o3hwpr2V9jrfhHA1bdDU23lY+3/zG
GUNAb4GggoSiTa+teJYQE4Cq2GtpeakGMSYB6Ykj5p1y+PnLWehogKFiUHWFKOdzZ4209gc8Psq9
mzTmK/5PzV7BlJhqgaqWoP21tvve5PrwlnX4vPaDXj2VoRrdZyjt7Qy1E7e+G/pI0vQosxS9hGRi
GjTOi4U4JLvjkILPiIMq39VOIL91rgKI3oiBuVN39XatrCMC3A+KOswLi30Bl6BGQg5ZlNpdlAuY
tFEkJTdGoss7YTj8rBeDitVP3KXIzUVotmLi0KPzYttlhz+3j7cFolAIqlQ4bdwOeYxRSSkZygy3
AESeukoPUXaICrOaibZxYgTRROvjZu9RXrDrTndmleYAuBK6kn7rLbnDv431hdo5MmWgQLrSeju+
en69brBkbI0JR6JAVXV1Mqub0gH4jEn2XWj01arM83KZ1zLKgFJuS7u6MLUr1qx0HnvBsCtV3igr
Y/vx+FuMu9GnmaDQtmJaJsJZsJSmCNI40bLE94NmL3Tnss9uU01/s6HWkCznRPpXTzJF0bmSKLop
xojAmmyNg++HsMhcmcbkmalUuNGc2JLe09af+gPCi7XD7OZ+oDG6n2e2nGnCjVPNv7NQEwkpFkXZ
d4C/6s+0dypEibREvpXUAqaRjgOzMjMi3dwWgRe8xX7oXtc29sAzUUEaQ1Kxj4r72m2QJ/E7zXzA
JZD7riys9KeDP8G11HXZW1Ub8k9UZOsfYLBhxjlOg4xEpXdQ5uLayvIlKinoHyWBHt4aua3nMyVV
8XQqFczxXF3EN1Zod/eWZ+EQaAajaYbuqQjEI/OGvHoRZsnOLZIKenqshPq687mMI6EdIZx2fC5M
WC9E2Ox/iLQxFQ0yS+QVPw+eKeHGXuUA3SQr63eyhcGWrKD3UrsR+st+G1U/DLOUtpZDPahyXBWN
cvfFbfN2CcUgXR9/nXcO5OdvyY0CFWuuR7qpyL+8TpbadZ6n4V0oY+KUIwKy6Bxsd6RezpZppWB1
aap4cyqmuoe6CtCiV9N7VQ6gVHRajRUvFgSXhe50W6fM5PmQRtIeWXE4WBao5i5vzb3jRBg39OkO
4+96JeNeskKftN+yL6aLsq0HwG0m7p4tZnVaUKmnduLxZvS5j6ahkjO0bJWbJlf1z0PeVrj/2ZUi
39lmNG5FqVa9NdaoFpmlijj3U0n7HmeYm6pKgXQV5GbtplX7oNkUcpVcuVy575AiLJ5qY+ivBzCw
D5xuyl3ZZ1Cme1cx0CZOkbmo4pizuScwUZt51qTKHfLQOVz8kGjSjMH/GHKB8NeQQ85A+da1XhXV
7L55BWYzyIAk/muTem42NyyvlueehAzwlWSEWAL7mJQgkVsO7mvmpPajFAY2Htw1ZuBy0CDs3mBK
9g2Rtxw5agkbOCXL5IecPOoeTFa1E2Fda7PGsPFPjkLU8U/N619CMnZak9QRbm1C14xpZrtHqCR3
mta+q0sbMe7KCGAYlLaDdnIZ1c1d3Yc9arlemaEjW5MlnNd5aWnrAUuDeu70Tv1wfGr/Ep79b+rO
ZEluZNuuX4QrR+MOYKJBBKLJyD4zgklyAmOLvne0X/E0kUkjmb7q/s5bwXufiRlZxrQaalJmVcUq
BACH+2n22cuiI0UdwyI8cm32w9dvfcmcOuydITt2fervOa5koEvXffjzVS7a9Ofv2feERUBDnZC/
XuZgAtMcQyZFeQzDmkG9sVc3YYrHeB0JSLsCIpC/KeZI7UIr0RzbmIaMRQhupJuhLsWjfOj4Brd/
/lV/ce8+9SiHO5cUsC/n32AuxbKwx/JYjp63bXUlsblldObPV3kbz9E1cRzFTkZphWPnIlUvss6M
lVlXx7xou+tYifDOMyK1985JO/NXIN2b4saMXAfsj8F7NxLo45Es0AtNGdh1Pa0aeylxXWaiYwwF
4D5h4ENeZE9eh7yix38UAEQo931XxhjLD/W1lk2z9lJgoItr4YkxhEwohnb+TnR/jgxebRrne+PE
NiljU2y5FKVHXiQbt2uq49hEUdAp11h3DqabOO3G72zC5y3/8lI8PEp6rCJ6GhdHgl5Ypk6zVEdP
aThuIYIbt8ZnfUptitp5iU8xhMAjwDN/XdM2vPrza3yzWLhT6Qu6UdKiUiYvonKl8iqcla6PBKbA
Q9QU3iGm6N9pS1nWX9wl7Y1zZKJMSqbnTOe3BKOuE9HVvm6O9dLH61HH2PNki142WaPinVUkeutQ
n3qKivCsUQCWbafm2dTR2Ft5Ph+KfsYNdwJpkusJf4gscUHZAbjMFrwDS6JofAuLAlNPEVnbqcaw
4c/P6bxhXLwmk4VOje889GBaFxuKYTAuX2LbfvSnHucPiV6ZQgJM6E4+6xpIgGXodx7amz4HyTzZ
/L8u67mXYt3YDmPO7aU5wjk6s5fNcO/pBTibCR0pNPAbZn8l3c3Afv/9mwW94xIV4AHIofn6bWnL
H6yoWdqjnxXmysNul/HpZck3GLnUAUys/rnyrPqdq/7FUuTZUvSj+cbdXobroi2w5DPt9piiTAIu
gWu2g+fqO/vW20+bdJr0EyIirlHWpcLK7CNH1yyuYzTh4+5O8Vetz+fRmIV/e8ngbs87ZGaT78u9
NIvpMY6vVSztY1Tyafl+GuJO3S272SgwDFKuFUjDjt5ZNBcCYI4kmyVqUi2wiTBJtC8WqhV5vVBj
ZRzTZKo2jiGvOuYUYMJ3gdLjQfvetRn3x9Zqtjr0mC0fJA6TDibrWfxO7PX2hZJdUxS3fq3jN6Yr
rd3hgK8m4xhrGlt45/yckv49Kft5Lb7+MB26jawZaXoe9ffzj/htZ8ltUXQaC8tT6zb+RllVz3QS
1vx25RWbIQ2jd/brtzE8sc4vSQB5nS1odL6+oDc7HkbU2j12ifpcNfaOMf5slTrx4xQ+SwhAHVWn
cuxXSZlhoSmtbQaW5s8f6NublvQcPNdxkRLwuVz8BspSpJy2co926eN8bM3LYSY8oStQzTsIWOKd
U+JNq5+MxVc+XXdOfOFblzMVRcnxxWnpHeNEMJXHLKb1qURL8dBZOGiBP/LKJ2defKBp9iSXtWHh
HL0NE9C9mnP/b5dTOZVNTkuX1Y7QQV0scnTZ0+DK2j+CjvVXIjJwds7Nn39+yPLtoUUz20JMoSQd
YM7m1296bkWbJ6FTnJKwHsjYh4J15aV6X7cQGdYyh7ok5tjENMHp8ULLGhfb7qIrK3qpSaqwSfeG
r6L2TYiwcTxBN3JGxKN1YtHrInW9F3kl8eJus484y7pw4fqaGndsyggOsAq9B5Kz8qWO0Yjjga9a
PxitqQtmOWUPKUnJvbWUrQh0PvckwEYyXMHBghiSZ6HxgRQahGeadP6nxDFs7K1NODXrSioAFwau
WU8OYLITULSCGhMsTRSCcVjyy8K6j4JSpAA4uzSx51Wd+f49g7c4u/ANGmod1xBiRSO+//mR/8U6
cyV7Py5aLDYe+sUjj220ikODvX+E0dy28QWQwMU2gJ3wJa6dFLCJZF4eN5P0IId52DLtkJ2aM9Tm
z7/k/AW93lY8yi984vQpPZsi7+t3XzV14dZmnZ6Em0fXs4pQdTmqfW8zeZOd0jYk81YOMQUyg8u4
SMhOmG0WpqcRUuK+SQTYA5exQdfEh1E6YbYPYSZtkt4APdOP7oqF1gV/vtW3m4nHYYOaBmmSya+4
2EwqPB+cpVLJSfitf0szezrhXSjuiso/2vP0rpr2L65HzdxHBcVBRY5mv360teVZWbVMCWYWJkq8
OBr2i3U+iaSYtjKK3+vGvRVYcA4LiL4EunSDSY1eX5AU35gAJKanqSr0fu40Djkd7A1pYyLZlQ2Q
zmXk4/MrCIbKz7fwY+zACAcogV4FUtVNyudx0t1VDDE8SEka3umDvQ31zr+QfZxMirzt8pGUeJv3
VMbSE/gz/1a2sIUZZLfWhHrOXmfLhHi6b05l8m5Z/i/WOV1WH6UTyTLKufPL+u34FI1sUnvx0hMl
q3g/EmRuqSy+1/D/i0PTg+1AHZwMgLjrsjulYjE5g6cQE7iUsZTQ5pYu6YyHuEp3UZ/Y23pwoY9l
qr2ZZZ8dMGVzgzIWdjCi3HhnxZ9f+MXHTbUC8QblfzQ3l6NejTk1MBjK7JQU/v2UzT+VVx1VGH0C
FHnXVcPXP39gb0NO4kBHEgKi71Fvmvce5Wc3qarsNC6yvlYgBZ4Mb/lICdN858beJpPIH0ldPY8j
mpjo4lPWUSgLWJLlSS7+5ywS+sHHs+suHZ0Zv9Bu3JihPV4VGg5D4iXqnXjvL+6TjIFagOebvvR+
Web+tpa83quSjE7nyV1ccShaSoC1UPjuF/I97aEtzrvE63foCwsHRmQk5067ez68f7uYqq0Kk8Cw
PdV8ojXAzMQOhNcApKuwx8YKFS49xGd7/LzIGUhPaFCSBCCTVl/KKk/7axfJdLEbkwHcer3UqMCt
upLPptdED7NpLNFG2Yu1tVWV06pIxvY4WgY2nqKP7Y3hlPmdSngTsMOU+GIOo/MTG0NwI2bdOgcV
9fGXKQs1rizCJad1C3oQkIz7MuRbJiKA9+Yln/yqn/sdUA3nNJIVf/Ws/jwSiyv+w9TPztcSmlay
nvlAN4Wy23atc3e8wV6OgSUCjfkpjPlzq4EU/8kvU/uYk2b0Kz8PmxPsGLBFfI5BfNaxHURdYgQh
ubWz8bkcICjJGsTfMObuM86zza0re+lt47TDSnfqrdC+VU3J4ICkBAHxiNewOrcYqFzRN7ly+946
RFQ6j1VjhD9JgDPsDqdeuCuCi+EjI3T0nBaZ5Zu+6sWCfs6dYBGVFf9EIJkZV7U4SwtEv8Ril5n1
WK+jSsPDE/NIQLPoOSbArEZ35xs0m3gLtAdSM5uX+zZCvt14Gg+90jGHHgFRY/uQcySg7rFKLTot
0m5kQL8Nr18iRkcElKBwGSrD+mWRobI280CCCe83D9WD0VT0S+outaxV6Yse8zW/zkpofrEKgyxW
+bQKh7Z8YafWVdBbU+5C5DYNvamoRXkrYM/zdVhG/teEgu7XcHCYQJ6jGMic31aMURlR2azEWGCe
nJVWmAS9I5MrYKM4Ng+Fk5w4I/CaHXKvIl9zB/vOJ7gsV25ekZuyMMpP+dKnW11RrRbT1G3YAuQh
ao3kuPimXkcymQJrcSQkszhc5sAapzs+PlHfqy4DguHSCSiDBJoglrNFmzz5tPSeLRGnOijVEh3i
pSwYdvHmLyklVByWF/ALOND3uPfheg2JMOpnc9uBQ/vhyQLGyER9/dj6IQ5GwoviR82HB0MgdD/V
vdc8GHrOf/R9nt+0joKiFUdOdT2JxvIDQ3XR1wZU9QstS6je2CaIhwVRc7XquuTkjE62M/OmyrEm
Rsq3Ju8qPriV0183Cr6a19TM+zjWGONsvYikWDddPX+oZrJ5HlHGfFEbO8BeIwvH69mf6elMxDUv
aVcDps8s8bnpWr/l7E/ap6Zt3W7VdgTpqyUc5K2vk1ZDoVpirJiUUWLKBt561tkJashwV5vJiEle
Gen6PjEXEwMApGVcQY3J59Lw1H20lNHXMsGdcOUays4PeB+fX7QPMtxTH0O64S0hj2FShDCW6TNd
VHL2xZvq1agiBjXbPAfwNtVm1QShkQ0Ki+0KmIbn6+thSq291408hhkiYtZlWCwPibjJRqG+x61X
MmpS9faLsJfxntfByosousnNBN4+Ppu+2h8S/l0X+KKCDZnAuz4uE2H+MRsXc1x32l++Tya4td7z
8++R5eNOnKu6fvaj3D2KsFu+unJy6LhZJka75ZDv5siNNpEDpHHN21l+DswbdYVxN6Q+LLsC2qAT
dt/xkVWBU2R0AVEDvEROppo1Cxvmia09+9aIyGzQj4e4j2Vw5EnvEiZ1tGfCZJiiwQYS5s3ip4Vb
2QPR2vgchcb8oTCb+eCXROt4F4aKcJL6HGWkuJl/pNgD8fga2GE8cnb9GlscY+2aNiTVCSyrs4qq
pgE35sk0CpyFtccel4CTZp9MH0svS27ECBYv4N2VUAs87by0pgznd8o3bwNBXwpCBZ+y26+JhNen
mk6xlWiyuTmFqisOUSctTJy9PODV4ZcAsifox2He9xGjen8OUn5Z4F4cqD7iQpIdTm7TuZQotZOy
s2jO+1NGcg1okWN3HzvwdrPekmMgKtcrKM3iCApdZeZIq8d0HteGXdTrvOy6++5sV2w5qZWvRkmp
SWTu8oWzrrua3c4dsIs3I2dFbbWtdnkh9T2j6BYG6FL0yArGNjnlkS7BZVjEn53pgiCl6J3Hu9ib
lMH67nJIshNVZCAbZvTYq1wN76R9bwVpPHXK02RECHpJQC9yBcfJUsvvzfZkWXWIz9SsHkftfCl8
u72TPlatVVuVa7spk11qjzpoC0a4x8LNN8QjfAfK1fS2tH3jjAPHZz7n+7pjVp05Aqz7XTHsaoTz
u6FPrc3oYIitp6h+om4THRzqy+/Eg28jsnOtBm8YkOuuRA3xejkBnlbT7Mv2NCw8zWyu/HUSGxA1
C8h/f14/59DyYvn8dqk3Qa5vVQLNptue5j6ONmDsMPJZlveGhv/ihmz61bQqqPfRTrgIcCfhxHMp
cCEMjfrLOPj9feR5zdo2DPlO9ecv7geBEFMM9PgQKl+2gGpk8X2UqOrU6skFGEwIKzNwlX/7qRHB
nhMigllqvhf1jiRMMUQZovoUTxxxOg+JnYCN/s13o4SlJNITKhTsYHzhr5fBLIyQbvXQfMg4KdZV
D8+n1ggw/nwvv5K435cAV+BhOTYFMzpK9A1eX2aptNSzFQ4fqtXnoFl1q2VVrd11vfoZb8r1u2KK
y7VwebmLZ6dUnYST4nIC91QLv1dAVRtjw17OtdLNQeBb+uc7vKxcnK9IQR/RhGJdsFm+vkECAXQ1
DnA5Vfv32j6DE+r0a571P4yueqfkern+Lq91kd+EqZ+DnDCGD0Nx48hvSXr887386slfvq3fb+ac
YP2WQFnmSBVx4vFdY/i68lc66DdDcPXVWcOIXZnrp3i9Y2sLrG2Mf65YvTOgcVkSIHsTtHqYgzs/
T/FGq8QoCJBny55OWVMK4OhZNVPmmz3PxH3d6g5mViMpq8tUi01WJVaNmGzGuE1OInc25AzyPhfd
Um7+/Fx+2ar+9lx+/S72F2JhGpUuZbHXz0W0SRwaVTOfwiKZPvam7kHdk8q6Rrxc9Y0Tggexwye3
Smy6OL6+0pUVriKjG++xwVHb3m9buN/D42h2+Y2eWx3MjYgCPD6ypz//1os18uun2s6vDpPJxMSl
Y+tCfklUp6aTv7hGAPkDdclEavnnq1ysej5lk8LkWS3pM+2nLj26OmewgU727mkm1n5kkBzWWt31
64yy2z5U478NeP49b/rwr2d9Mdl68bf//b7+UT7r9scPfful/v9gkvVXUfG//dds6NtJ1v9givV/
/vN/MNH6v//5f//5v/75f34fYf31H/9rhNW1/2GZjksbi/0aJc3ZjOtfI6xS/oNzSJ53Hcmw6q8x
sX+PsDryH+T3isoLXxG9tnMt5N8TrLb7D9MzEbsyl0e3isnXvzPA+rpuhuyPj8I/f6x0F/mFl15w
uovRJtl5DHUmIRE3dLObjGbcRfQ9NmVnWccxsvt3RDava1rniypu2jW5oGc67L+vv0cMVXw3dVy4
SEQtS9BQPEEwrFFjrRhTC0ESgkq6zZiMUisjjzsFvTh/t7L2OjD/16/ghEangZqXadfLXwFYilRU
UKOPi6sEmmJoYY0cLdZIzFd8LqzlSKHq25+/PJSV523+/+1G5+tSmqe3RnkYkQghz+u7T9D+zobs
qp1BSH3qZXcze7M9Pw0gGiA+hfb0qHQf5tehauX3pKo7Bzp3xblr9jMbdzrN34hgRufz0NbWC1XV
etwn6WKrE4rsFD9HIHB1QHW4bPexJHh/lpnqrRtzIqPTDbxjuy7Ku8Fv+2SX235UrYxePSB7vmuQ
LGM1bIrJCipLVuN1mGR6baBRfykdWjeynmHfmLnfBry7Jr0qiaPzdTqN3rjqo8XBVb9KybUqoSO4
UbmVnZQflz/Y+gtUHgaTR526WpQnr8p+jH74qIxWqrDzPUYvMsAFmTm4JXuo/Z5KZ/ySzdoJ3Fwb
j/Nkn+dHQv0Myra5mk2LbtuSAQJVpfiZGwUUjKF8hk6jniMnN/ZhfaZPo8YMhpCLpG5q4dFVZjs4
yfm2m5Z71SwEtYTPn8ym/YqK76OR2yBSCmXt/NoWAViwdmWhAFx72viZjxmS0sgzQHxSYwRipECF
SDtXX/XsHaIClm0Dnm+tFrP8UXtKfvOGmlNOT4N4GiLnpXDTduMb9vUka+o+o0GHdpM0ZOkrCgvJ
vs9tyjV9X1b3jhs167kYmp3ZGPOPpanpVuC17kxwrwaTsVJkmflDPxkEgAIA4z1kUPmzyiUgXJU3
GdIj5Yz3o60lZ3FMoWOFAZPzkXFewGWx16fuwXfpQN0jLmv9tc6yCepQVSKfbKkTZORkfdE8Wcky
ts80k8W0z7Mh+tpTuhtuG+RU80qWvnVQmcOQgeODwt5oPjRvPZUzSdQyjeDAsERzb42pAoUgsVNg
GKD39RHHyf4pzlIalZQvwZcZYR9fIfPV0SYmvKCSYiUUeGIvtcqdGyfQKICuuE8WhTt778KxZaB2
SHFoz9rG/OZPbn/Kl3IWsIkNGAfgwM9xxwh7k/m6Ph9Bt6NyLSFLmOreGb05pbLsJD6ggyJeZECi
CAecdTy69cpsIyDXpRi6bWhlqPzTUY75Zo6r+inTTi0DS6XlZ0aMBSDGtM4NBpfr1Nw5STw/9Qqn
yqu8Ks36OGgInTCuZjLbIs8QhuJUUELQHYDbrt3Ws6HHdgY4qtSLVbmddFpFG7PHzOcAOj0+jr5R
Esth/QVGq2BTCXJHRbi4psmZb2n7WfOc4Lo5b+26tbdVqhrGi3V+ZhgXudcfQMEW4kpgBMt9YWl/
71YR1gHN0BUM7Ra2F248kVp6M1iezhgvUM78Ke1j1d2MQ+WfJsUcw/O0+H4eJKnlHZsyHD/oStnP
ZPpTc5eW/ZQHtmoynnGcSCsYyzbJPvFB63QTZZaEU2c3Q7tNZiNOV10be/6+yOzyFsaTN62j1CJS
pHbUqee+Nhr1jWLeLDZUmCb3wOlotxsnt/rimnpHdzVY7kRO4JZjQYi0WDkmgr45HMPWmr8lY1fH
1y3TlGg1m7xcVufSTAi9U7fIaGN/2ab5OF7bKBCf5FSMtOuVV4+BY1Cc3WLiXH5b8gz0dSlCu+VJ
JkC9McPoT3MqW29TpFb/3JWZR+U9rHNxVWo7YwyC+ZPymo/WDm/GpA2zjUyn5cmZ9AiArJGiXOly
8qs7ayrOQDffGg+NGWPd7Vhz+4NqmmyDpo1hoTdSDjvDyeUSzGxA38Tg9NluSFR9nFvHLL7XNKXu
JDpisQb90nYrrezR3SAuGb5YU9p6yPNLPawAUjD8Edmivs7cIqVcNwKlC8wcjd56mt3im2vn/mNl
uh1zXcKPp3VdUjSLlTt9yfO21qu5y+ONgc9nsxpo2axc1zOO0lysB6M8T3zEyCCuM68o4nVlpxSV
bTm7zapJEhVU09jRxul8po8i31eHoctku2ujdOof85Y94dasKU7etmFYtSsHmXmy75qkhretuuTe
nccy3xmNW7XrcqbSv+6UnZ4nFFLHucvauucVgCN+yGRe3xu6wo+3Is3Pr5ju9TkYhMrGlTWxcFCj
dzxqo7IgReNLjEMfzTpE+Jy84X2civamHao2etBzEi6bynFwp+eHfGbfjO4RLJ4dJJM8P8hCxM6q
1d1Hp1qumqnAC7GKOL9Qc+jyI2M2lHslFa1rNbQ0o+WQVMc0smumFzCE31Z9h87G9ZsvTZ+LHKGH
2Zibxe2Wlq6p6T3pvsbCZmJrRwh1Y1lmewccvh5e/NSayrXV1ka81V5FVQ/8+UM9iR7ucqTVQz+G
yJPMOPbEbnSKuAwa1Qlnh1Yfn03LmOd8bc9U7qHZzv0d5+k58BmYhr/O0EuE26aZDaS9kSj9nZNN
bQcEO2SqP5zz7zLnpAjyfCnKnWSHgcbiYJ121aLqaa+FV3bxYarlzL+kGT96mYWqMDe8u8acpye/
6ZP22vPaLN6OA5Z6W4fKy3JAul/tKjwK4nWam217S2cOznxbtl54TfqSd1fdZIXEBY5Tfe8nMdx4
qTFP+74d/SFYzEbecmKP/qbpevdLnem4DuZu6QwWubmIu0En4Q/4QaK47pNq8oKuMdHAqLYXzRbN
fTSyPZjjj3QeInD0At73fhg8o6c7QwC7ol2Dk1rdMM2xclocrDM1/iiHhqZO1w/ftCvv49o0rque
sWCL2fTPfmeBBzZftGNvfGlomnR4ByVWnwed3+ptxjzXGoPewxgW8d7UHZ2GpsmgErn5JNadrTgS
hVHCCsrjOr1Z8s774vVnTybf7n9asR8esjEur/D1c/YDCvRDqWsAAA1pm2Fo884uM/1DuQWccgrq
J8PPs08MNYAG4vyzr2vc7901dcvsBiM087uOi+ZgoOo71H7DSZ3Y0dby0+SzW0txSmX9NLZIXgAZ
Tsa2CIkRRnN4WvzujoC03DZ1fhPa9ufKadNNXpy/OKNur4ZMd9C9fWufzvA3U6fT6ybR0S635kPT
DYKKd+QGMxWuFaqreR8LnVy72kw3hjKKtesb6SbxjPwu94p7wqAq0F3abh3hPbU6IwLoRnNHy3FN
2eq28XGDDj1EBma5yxi52M4znUIvL/d94e4HR147/ZTRnxs/ov8L76pkpHdbgQPFQTdZOUWXbuwJ
pUYxzv3WHNxhz/bws/erbCfd9nN3noGI0nAvXP+DaAp/peZ0M5lDdZ+FNKfxtTzwZ5hd7doabH32
sYrYnbEVsnbZDM1AWvs2RnzlF48EyABJDfEYAnZyfEPuo6I7D/o5HFOxmR6WGdWdpYW1jmpas3KG
xsGPWPt9og5hxXRRUqQPtUnpJNaVccsbDNeNMtOneLHPLXFLxmxXI0AePN/3dMzbNZ/StDZMx9mW
rblNxrp+IHCf0pUexmJtWron9jPkF23G47XVlOpoW6OiaVjGd0PWfJbLIB/sONc3vSfCTV25+cFw
jAfL7qegk+HRlCjgwkG1NMRc2r3uRzcWt23rMQQgTf2lNp3yShZqFxcgKypZyYNtuHGQjCBvhmzZ
NXG+avz4k9UrMxjTMFCttTO0sanyENujEtVS4rv+bU9rf1e3mU1bQd8uU3plxlPyUg7xk2fQzxzq
6SrMMB1nRipD/PTds5hZoTK0Kox4X5v9sW4VBx3/r0MHMHHtOsWdUoB0O898IXKZaYsxZLMpi0l9
1K37AfcgczPlYiVBeO9UGU2bvgTCrcGsFz3LfNbXWMOD5rUYRbTzwn5yiqK6tjzncV7cJxu/gF2x
WOpOjaX3VY4WERIKki2F7mvWaH9UbXaDcPumLsPyJk4MaGvpbWk7xcbPamxqMBdcRZmEWaszdSUh
v21syKq5MWx7rL6Ddhm3mHIUnMcZMFLARePB8dud4zhPhjXvsmQo953TR9fCbtxvM63Tj944RMfI
hghr1z4Tq6Vr3cUYtdUbMHvOXRz34RoL4hj9ozIfc8OFGxdOJl7lzKAmaQLT3OzKnbHM9vfQTpIP
BR2CLa0976YvhzAwfJFtQ5C/+VDAKPXr+iCX/FCJlBVqh/1j3fbuYYyXo/ANby+qxv00mYzFqpYS
QO1WmCgOrt6GxXxwQNJB1TGSQ5lZ9r6GSLZxRZevqzFknLaa4+LLUovnuRmdY29z3I0exYOQ3T9I
Y3VsXTN6GlIs9IosJ+i13DwIBRLD0k6qYM7CD6nVXjf4dG7nInUlFqAjEwDKoSwwz1p9ipipvV3Y
wK9tcDxZADF0ZSd+clv0bbI1ens38mrWYqyw0YhtsXFVH1Tm3KAzMFoOZdg/i12a96bjs9VXOoWt
Z4S7xM8Wsm8n6cAs2/3KnJfyYM6hba4YTxi+uH6kH9Ootu/xm05XnJfhyoH6e+3MKXLvKb0m4UwC
yZDYMVzSMlvZfSm/uu706Cfa/+JInhXJZR956d0Y13RWEgLfIeib/spU4lDx8RCQgwKckJStRdvI
F5fXfAs3MF1Xri6BitY9eDXX61aTHRVbczb6XeOpbN3ISB/LNAc5CTl1yvIzwzhzgoWO9GFZwuyp
7VV5UIUKVNV4Ly1THUytUTm4t9GF7gsx++tZkhIUTG5ex3HyoptJ/+x6wgdG3MQmXsIFcYpGIVPZ
FiqUpLstEvWtV+yVQyWuXI0tmbB3S51up5ykcFUPrb8J/aU+JLKyDnnJcu3osy+BKJtiophga0yX
hiLzn2M5TF29mmrPnh7wQPDs7soIwzgl/RR2p54SPUQYrtXTEjugshW7w5mD3CpjI9qOudlVZ7lo
Y1ZJI7uejJlh1Yju4YwnPrKDhPCZWSkrZuZinOvmq+eHPX3/2cilw2jmRK0XRf+iam8rbAqIHOYd
Omt7m+pIVPM3kw6r/+B0zUmPZTdsEiuRkK/ThT/lMRUuesuDIT60/aNf44bIFLiPqTZ5UsL0/0cm
Iqyi/ZL1aSnL/VS7ndJn/mjrESAlbZkU21pJx552yyLNIdwNyi48iajKnodlazVYP+SHSc2dnfZB
sQwCKBVZIsqGbRz6rYdb9NiobWXm1eeoo78aNg4Kq1j0v2bHve1SAehsRtDF6DO7dR22O7+wvnHo
6jVGO+1z24BEWFW+bW6cxJi3oCnH1eQXxVm9+bOqh3oLjChad25zMst6s3iyQk9R3begDNIGKFYK
0HXtNA4J7JKCqKyqhQ0mZcPgHX6aEGBumoml2ST4dgrZ9PsW38sC2dFgnsmK4zkbEx8LSX+eT7Hd
RnHmPiZ2YdyOS0fO2OfpvkKGsQYUiSqoEiicRmk0ga/VNcisRDOPKPie5qVg9o2TRCv9mPSdze10
U/3iLWm1rEPdRvaqmxy1CeuG3GkyjfTeL+fsk2mEKdPBCjsyx62aTdsgMEHwkCRlQJuA9Rp1cZoH
SJpyeIcMvKByaWLy30W6mBZTcCSWMP3auhpjP95JhA7MLM6u/RIjAE2DSGbxweLVBqlGT+F4iOwj
d8xPokrdVRK3003TjQqo53w3dU52pfv2R1OoVTpb3Vq2w9YpHB2I3NvE09xc2SXSQy9M43W4VMsj
+opwX3VtdF+GrT4ZsVgbbU6skS/xXWaSdaAtqH6axsyUbjda3U2rB/PGMGA6J7a9M2grBR3b0HY8
mx14hbFtTTtoTVEe8jjPd/5AaIsPMHjXpJeUsgw0ZE9CjnIlGuxLI9HNz409qS+GEaH+VbnNlIwC
XjVG5q5URn/oEuultv36CtV1hpnBfFLFcjvLToHQXax2xxD0oz12HPP9Yt+IZfipy75cax1VV9p1
GigsXnflOPM+Lc3psRojVDZ86vfxf3J3ZslxY9t6nkoNwJDRN483AWQiWzLZinxBiKSIvu8xCjvC
Dsd5ueE33xmd6fgDS1VF6tSRXA+O8HFElYKiyGyQG3uv9a+/iSp9GyWWvCn1cmpdoSj00TOQ3x27
pvM7ZwDIuPQHow1tHFSUeyAa30XcXHmI0DI7hAzpCLFh2mgj/BtqxXiro78NbOiJl1UvX+mq2Lup
lGTnAvIrBQ/67JRYJWGtFNixaHpWOig1s3WkRIFtCBoDvzhtWc9Cj9wxFELjqIdo9qi1Z38nEyu/
SVVrmLCS1DHj8bvoECSNgJozJoxUhrxji03M++vrGu1LAS8Cw4kHUTPKuznhV7TYIuLKkIDuXCQy
x0IwtMusox6urb66hhZdr4aJNEUrCsm3DCWpXqUgcg75g/FGDfHnjQdJWmdy5ZZ6tUbR3T51oooo
A7DWi7uC5kDIZkcb/cGWaBFfYlqMfdwFudOJiDZbEqBPkF7EVdcuinRrZvNPpu6ejl1LTBJCAk2P
7QlYN3Qk0m0R8CaSXn+OxhDxHWCy6xtlc5posQ9woYwbsI3R1ejwH1sdUNLWgvFOyxOIcEnX0iNV
KRF9I4THPAwrF0Oo0YN3vO0Hqd75Wj76tqUHwt0k5jNX1yjcJhUqm+B1ddPg8rGT/KywW1XtbtuG
5pcEPOlFnuvXoKFIBi3ONafws/66hE48IXK3CVienInQ46NfzMp2QHizinVKiXzwgfWmYB2pSurG
sfqZgUOB/rJCojJR5EvAAtRxnMBm5BubqujlA6qq2fNHE4Ir9oBOO+fFtk5h6GewRC/GQNHJFEul
DUCddTcFUXQyau1rN/r5pRLBk0AHShlCrf1c9m2/ThWhPvXpODoxQ1vXQLK50uAOejLTkPPgt59B
ojZyyhjToqrTTPgwoTnBDe0Hx89roIc6v9KIKN/iCCxIrqRRwKzqYarXtD2oqbWS2zs32+qqFUaR
YCcDBwIcAL0myQhPnduHTK7HrZWZ4QGM1HTSMlS2k5aUl2LnJ/ZcIbZchZWRrIUMCu1kDEgwSEtf
DYlRJpBya+UJAoCwyWopgENXKPimBFbRvABFzc9Jouk70wJUMTOOBWlCINkg0nd9XRcu4kLot0Iq
EDsFfJVxwLfhDTBAvpaZNGDeVWrbuu4OmZRle3DGYtVioRq1uXmKwuFYQ/W0zSH0jFCYtm3VjJex
H4VePvnBvUm9Ebt1YaahXc5SCXkXqsl58qucghRtECVvH23Gqtlm7KPVKF8DW+e2Hy/uG5WxDnOu
ziCPp6kTO4Tr1abOsfGgET6P4sCKDrW5UmwgqOYYSn75VMl5OC9MFdIslVxukrVuWPGaXxcfQRCa
/nEajDndUISUHhi/sa1EX6htwYIsNlGtS3sRRHinF3EebDUjkOTPiUVEiaEVwJ9l8EJhMX3pNIsz
S1ymTBY+Hq7f6m7ajfd9nNGJkxJnpI3N2FEPcP8oD4Wipa6pqQ3UaI1CGLMKIMkxTcWLsKAMXhtW
6FTkRtLiyJVkE4ZNwoEsPqEXzNekxRpfJyVrOIuL0QHUzE/M7eUbv7PUndH5dE+xEsWroRK0s9+Y
EJpzTForkDZUlD2k3ZlawE6zvt4mJjemVobhisyN6Tov5ZJlM0vnQhtbtzEEDuCoIIY765WUF6m2
8ZUqjDD9oEXTtUIE9Mh+HaSVNTDSGiVQ0lRUi8tRSIt7ifMNtjp3I8RmEsyihZK+hHy7raR2NhBz
eAP+0q2Jb2/sQVD8Pd5jNfY+YXHvi2zvDJSs3ZTK8tVCp7paEKMz+I62k+Om2k1aqrerNNc7DzcL
a5OiOjj3nGo3JHyb4SojmNajXC0dq2T8kQ7xeCVb8mOj5wlmMHIJb6TpiWiUzOWyZPUkPc5wDsGK
o5xjhVdEs9Jq02Pb1/O9lJj6SupLVAnZXGfPkx4xe+tNk/VBe2rOHWObuFE8emx0QkERqbsOstlB
KtNqF0tqf0hixb/3x7QjgTQXISuKBo0T8bk3bWcUGyvGYsYHwvRYi5YdZEPINi0kPvCwMU9T48Ku
n4IvWlQQ/2PagjDVo5tHFQESYYLgTViFHE+89UJRyxa8s+jmTSR0yXAvtuIYM6wRA9+uaZVfu7Gl
ubGppsHeTNFsITybar/OlDKZVtUsC9KelMN+FXeVuJ8QXTF8YJ6m53sWYpa70A/L66lrZi+1Oh8k
SFPXQa0Y8VoHSDlNQ5U/KqWsM10EcIOOqVTyRZWIT4zejN5BzKKsrbGWT4bcUf6LBsUh21qtPGAp
Et4NQs1ggNmLDKc7lmonFY1+F1DTtH4hiG5bju1XM7dC8SoBcXTAL+ebOoEMCwMWbF3WkSGq4sYq
qutejFgouug2U3iKMbgve+uq7BhbQmBCJprfRLXxaNVfZkspj1DkPTP0cXT3WeFOO6p79kYbZDvZ
taSeayPOKfkMAsycd2OCh4LsxbthEVAEqX+YYqbPeqDR88ICT6i9UllzdKS3tVxN61icirU+DzAw
C5yI9GWaU2BiGeeXmpAzw/BFYJgQd4pi3Y3zonEYFa/v5KtxZP5V1Tqe9qj7w6bWV3oTP2QW4cqJ
zlERocDXZqaPYBWeCeYfZOEeQ4pujaCTf+d/qwTmZpS8lWHaqwI2/6FF7yFUNOeRP7hKEhrXBl2g
G4fjhSiQqWJauY3WuHf6pHfUoTxFYnfqfWPmsGlerTy/nOkkbJlq/iwwKa77bitr8THtNdNZwmcH
M7QrbBG8ehKNy2BA243diuPL5YMkpk/4NF9okwxCqZ/8NKscMzBelRjiQocr0FUSZcE5m8RjmY3P
aVAPdslOCkgCt1cxNlnZzS50c8sxozwkW1fK3BmUbOXndLxLQsM+0sjWo3MPqN1Dw2EkHB4DK8SS
oUI12uRD6Sh+la4zYL9g7g6g1RGEiUAhtRLoPRGOSR6fMwX0pa6pYH3m0ZCrMy5kIGa2XNQMg7Lm
nuvjTX24l2rlXrHCMrRVtTL2NVvIhorP50xh+hSPY3Q0h3q450awkLvmkF6bnhU6qyPzjVZHRmtV
2hIbJY3ciqkZcCtPygX9K4EAMQrmmL22t+RVifNR4BiJJJ5UChswX8lalVkRw6bIcxZC538Rykx2
F3xixYj7sVM75XXZv+xOzJJnnwlMvUtKTCp469Rhl2Ec1u3RZzA2AiwO+rCt1YHGbqhkXb0w0qmg
fIN9dq0mojVR3HU6vrUGxgHNDk1xFByYEaFzCLRefO3YT1f/qc3EMTLJEfFC9FDpA4Lffu1rCGg/
/5iJ8p03LDwU880MAvmezuztHxxR4qRCxCKGgae0VnhO1bS9GqSK5kmknRidEUtfYyVJPVc86jow
6AoGAFGoreU/5F0hX8BVUAXbF9LU2Iyqpg1XOZPxhvgrcIxVG0Ri6tZkFMdunw2GRD+fR1gDhWN1
UJDsPOSTCq7UKT3sEBT3klvy6X+zdP7/mnoGMUqHu/kD8tn/gnz2P8lN+Nvf/+M97ezbL37LTlD1
hUSGeps5pwrNCm7rt+wE6GWQ/0RFRr6IneEiKvyNeKZ+olqC78siZJwrL4q/b8QzVfkEV1aCfIaR
x+IBIf8V4hkK2g88KAMVNopwxrBMbBb/le/dhqoCWzW0MvUtegw4FYJ6hJghuLoWPxUMQd0QKoWT
dVX5ROlkrZMcd7EOCdNRl8vyS0LD77ZVPq8jM9VOkxDMzFQQxeSAAEeVtmgFu+cOaEt2kS12665u
O09ASONkWTBt+lGJvJkW3dVEX+XMHooDk0oIUTR8m1kuVCdogO+bWV8PUvJFMfJpmzURzzLzaBl5
7Xaml6FTtGrlgJWmXmYAeAMYNc7AvHaV9GlpCyWaxbL0J5zUwn3RFqaDq/XamGaMy4IcwVLRrywk
eCeT0fjWMNMnaVLOZp4dojp+yeboKTI4fZZvYHF8p4ZVz96Urc1ifmhSrcGborrGtPwgiOCzTOCj
jT4yhu+F4pFuK3D7AiIAe3PJuWYIbPd64hhwxTmrklfZ9BEpjP7OaIXZi7TkKZw6TCPD4jow+uNY
NhXRD8z+ox7YOiemBJ11/GSodY/wi4AgM+T1l7UY31SllG6jLAovsLRpITsUM+I56OMbfUL3vFS6
uRKHTiCD0SWjYW4W5tiqVn3pMJb6qUuqaTPp42VZPYotz0Zj+Jj2ORM6TK9Q2XEVlm8VevpIi3id
T8Hen9vSlXN+WNPyjG0XvYbSC89SJBWOKYm9nUvtMZySAVVHaIBuqAAjoX6DY+iLoJOGBuT0WEFT
WrNZj7smJT16lkdRo6oA5S8o/Ny+xpe78dGUj5FYH0U+HtkK6s+jGHKq1r1l10n86pMJl+BOviJ/
5dGyktCxAolEcxEAZ+bziOKQ4j1vyscytjTs+IuQwlGRDhC+Cm8wNfU0LUtnVJojsQUCtnZ9dxj9
rjsYeqBWRHDmEp7NRiZfpUFaPmEVU52juftMk7yRo850KMi8ooqeSkilFF7Fdai346kc88fGr699
lRZLifPrhlcbV83nXMwupaZFHTeM4bqphcQFLH4yuuRlAn5xVDVlOsewYWUozbhDYquu1bxUVlYY
kJ0VCruQotaaWApyyPtt8+RFLrQbyZDOyKigCWRFsi6ihsjTxOISTkl0KvB2WZiFqa1niXbXRXF+
iH2jQ4mJqZ4dT+mlXGteOwqBowT5dT1xn01W+KpN0hkd5bgaupRlF+WvWkkNj84wtVUZIlOpizn1
uzoxMBKwEIsZ91rZcIyjkE6lhMsX5IWXxlxacPA+B3WTFM9qhwIt3hQccGNv172v6W4bzMdBY82M
Gp+nGBnKOjX8he7dSodyjMaLSGbwNTcNWrvEx/1DayA+WfCzIHpo9iCZGow8HgC56uBUZjzDO4Tg
lIfVZxqJ0u5wn3BKFHcAM0H40hbWMwhLtfOF6NXHRI82E5KlAeKuYgcV9JV2abAtIqJRtnqeqU4K
S35jBVyAzkwbB4sgzaazUR1RmO+4kgwVLPGYxqLqFWYiOqhiUWpqhMOKTfjSR8NxzJJXE6z6Lo1x
8JMZgAOh++jgIl5aY4WZPcRtvukCedwaaUzXK9efEzN4qmXxiyn2YNFKFYGs5uOu8rtkLXFzr9Sk
YeNTC9k2J7QUJoYemz4nOr1glL+KTaCrctKqXSfGoBJKXl7gBDR75uhXn7sipNdHM3rI+rx+Kgu9
W+F/CC+3745v60aD3bHcbCGgELcUiY+yLST15IkSi2xkP/IEdIQrNYqsjaZ2v6bV/qVS4p9mMX3I
b7pHMV1+fYm+/Avw3LEqgV++sJT/eb3xb0/dL0DVXz7UGr//3q/lBmx2CkNUVSbZQfgFLKYjv/Pc
MdyTAKgkAzXRm4roW7kha59MQkrwuyfBBkHTIt77Vm4s/8TDoIVYhGFsGn8pqOlNOPEH6xrD7cX4
DEtLFf0HNiXfm0rRBBaDwGSWniHYKZNkuRMUg5BZtiPO+A4yhExcZr7XkI7Ya/XB68WgdRQtWasa
CLY2S5M3Bvo2nxGoN5r5LWnnL62ufzWNBI0D5SP0/n++dC6ati76X67DKCnaL/kv//mPL7dN+iV/
eb+mfn+8PyrYxWoMtYqBBRo2Kr8tKWmpbZFOMBgxpMXuFnL/bxWs8onOhqISJxpMk7+rYNHbi0tc
EolG/LbxVypYtKPfVbBLGazyeCzQZTarfKeOYwSdFkEezbcgAvfqJO/qMD/HtfQM7zZzYk3ZS+YC
USp7Gfk804DiK/vwtW8Wd52iHaXlnIobmfS6YzSHV/6M+VFb2kM+bLQ0usNSh6DicgQk8mOPKnmk
mFuqsyLYdtZ0PdXJ2RryO0bxWyjtj2ah7XPTv5k4VOFsCBOFJVEfFkUiM9GvfRLkqxiqMig9NkCx
dJ0JlRvpgtcHlI5FhbUzpN5XaTAvOuSuI4MmUzJuCkO4ocu48IHQczPy4C16HfnS9Zg9ZFn8lBdg
HqNSwF3CAsHOkuJrzdxqVXZs4O2gIunPa9T0EYCn6Mu7oU9buy+mxyKP+J0xeRAYx2I4xgyLLfwp
kMZr5BrVqpa0HjdG/GL6HpsCpbgzB+KScCG4UPluo0moIeT2CiMJL5aaNZrdu8Uh2g6tSnWFUF6r
qu+BZyJcrIlcHVSE5UkE32KWd9aEv8WA5ZXEVRH61F9ZFtd27Gl0M7lD716IazpoXnMNWQOZZWVX
rdBvQKrPBPUwI8e2nVHoHb+bAYsa3qRDqJ9A6lKT40hr+TYb0YkKGZw7GkH7Y6xOM7P6CteRlGvm
SXYPG2plqPADxgDlOhMyNJZNdRcH8/2g+C5Czws9Ffdp7BerfK6uhEF81gqObHOkKJRkiQlJU1/B
F4dG050E7UYdyE8ozcsoiDB0I1imafKvATjhyjLX1J7Tyjezr5hFBA4gJugbBT60gbi35RRqIn4Z
ljfG070VK8Bz46PWBcTjGafUEKyVpgivXdhsoGkisgDaaaampBwRIlebLE8Vch+2JNiZ5tNZxdVV
JZFE3ov3fYpWVdKYDBR3qdie/bk7TnJ+JRVmZA9Fdoe7xbVspYEjCPM15gUFqDDWsVGb2ilb9WpW
0CjoYQ+0JmufyQbDPtmHj5fwPKF6sGTGF36DmWUV118TiU+4lvdCmJx7C3479HoDrNjnk++q+mtv
Jl4CqcuMs6NELCmyEvM8qqCdZl+7RuO7gtlrq7huN71RbfRKOsBBgSzQ+RdKbDU299gDPswbXh7+
A9OrLDWbXhY8kT5QLGVINvGDX4qPmJ645iAfuiE9016m9jAsbvWddQNT6RnKxnNraduyzd5e2qCZ
N5i2vSYh44nU2JYCF0cdpINqhU+TSG2tSPupzwIHP4NdKiYeGOxVk4zXDME9Lc68yVxaBTV8grRz
JcrjIzSR1z4XLoZK2eGktY+n+TEu9C1ksscBz4+xlPcDjlGrd5v8N8Hf+2Q66U/3RsLHcIjihODk
Z+98p0Wl64+0YBjnW5wWRMevys+xRD9s5rGTlcHzMFL3G/p6hu8WQKaOs94pBn39k1fxPcaw7NBo
5LFWpPSgiFhe5btXkVnVUFV1LfIqstJVsJXA+E7zql5wAzk9WGlxTU7bIzbp+3Lyd0VNbxdEzP2z
XzWof+l0/z+rHf/pTy3P9XtE6P8baZ9IeUiJ5VT+5+f/3/8LINXffvn7f/v7fwWz+vflL+9P/N8f
4Y8Tn6Nbkzmd39DJD5gVwhPAEWNBrKjn3p/46AnJubPAppHU6XzKf2BWCgxiEKYljfGtKP1N0flB
tfrnaZ8fdYsLYsVEC3TcWLJIQay+UwxOVlKnci7Wt7pfbTQmPZmqO2WD0EGELw6sk2QlXp3TxbsL
9mf3kvT9Ml6eeIk24W5SKZX/IXvEkuSqhTV/W4aTW0P7hURwC3XQFVJOGhEUXxhAaqa5PwLg9qA1
ICtFM9SrjH6UCmBDvI7TqM1OHfW1HGaP8Ty5YVR6udxfxbXoYp/lBGK5HaryciiepEzbTFluM5k5
I1q6Kcqn0IQ2j/03sge3yfQbGPNHCwUgc1w8n8eCxlSHUzBulFh/MFqkW5pq3TBKwwm/wmjbH+Kn
UC03sDZP1hwyII2+KIHWbfvavAmy1A3q8oEG91ZVja1StUxoopeQ4wQ691mvx6te71Bk9aVlI3A5
DanBIGq6Wh6SEhQSBi+lEYZtUpsXaAP8FYZM4VqVdWz/GLe2XKykWXe65owLcUxWnRaQ3tXn5IDQ
53mCNrjNh9zLhfgF7muMx+ugboyh/Gz58J2V+XGcOPVhDIdrESa8PPcuGuvbtxGuCvBoEJEBuwMk
q+oHsDL8cX2gNsWSIAfq0A6bXVnqTq5ioW6CcxZMvKPJxabnJ+pua1GQvut1lnWKEl/UyRakqwJn
/bjrVU3FdEYS6lsgQUcctX2I5MGqJpecbDgE8EgVfbiQ4+iGmLt9aL25QNtJapwijlea7OuyNdbV
NHLqRs3nIB3vyFBw2qLchLDVZb914hnrY6l3tEj1gKTOAHEbUqu3U0WEQlakp1yvLgt/vMsQLoQh
H3usHxSt/ixBh1JgYHTBuK9yIlIH2vnl05lZxUWBSVKPn+oodZC7lgVuKm4UmPCWwt5OUw1yP1ZD
YfpoMLlNUm1hrfV2L2SPQw8o1WmUYuAm3VQ+pFq9IyudkSl280pwtvTsMpONQ5yOF4EyXpRVhfOR
z6RPYPKo3iIx9LCSue3rYC1RdUx+dskk2R1DtEZyvRATj33wTGuJ3Cy7DNBcUO/bqZU4lcQKkdq1
kmZbM+92LNADzNWfWEoSM/MnHywRRGx+ioyNvfbdB9sndZ3lg97c1qJ1U+rWTcyIxUxNaBr151oE
Kx0k0KlRc8s2ZjZbgk8WV36/KVS4Idp4EU8QQar4EJmWKxbBuowxwivlYwlhbMjLS90XbtSpc6LU
OJRzte0UHc7fDN1OGvd1VW21UdugMjtmYw7RprdbY3Cbsr332QkbHyqbom5y7rfYmPZRwuwXb0g/
hR41xo5Sx09+CFl44eXhUOZU+XBXm7FTdgqvaAQkyly9IeOrbdcU0huGiGuZen4S5XXf9dTfmS2M
y6UvL3sI7dhKHkurt4GPuYcT12AXKloYe2VzDJT+IlM6JwaQyoxxL9czLUGzjqXhmMHUy0sSRFsJ
j7EaomiHfqawTmF1p+r9hT+UXpG8oOQGOKc7wC1GNJ9rmbcgg/LW9a5rSq/Rist4gb9pmralws7v
Cz8Ryi9B1f9wJ0vL0IXjhiJqgUfe1y9USNj6RGVzy7WGQsKWEmibYFrItLmHXOvCGjSG18EZgPKy
NCxXiMtNi3pJGLmMLI4yLx4Afl1LJaI+xGa3ZJ5BKb2uVRWnB9VuhuRkZp0zFt19Y+ZbWVEw342e
l7tE5r6lNVzXSFf9ydrqhXmqrZ8ZAP3Ze0ReBi6zhIjpC270/j2i66wMHTLXbRgb+P7wnIPcMTaF
pDnCXP3JWfpneyPOnTiW4u+jMen6+Gy9UCtCiSb6Vi1axHzF2lgZjkLXbQT7ttJufWOgwtYONVHK
I1NhnKz6Fcxosm39nxmTLEO9Dx8v5enyhs23tA1AjKXgeFeeAi4FhjL0wy185tUcV1uBOXW6HKoI
cA64qzI6ospI1U1toPUqS29oNeBmbZ1xP4lJB61eP8WtcmpTTlTmOGFnHApg5hGmAUSsfcWOKvf5
lligo9wXl+Bzl5FW36tzsAdWtvNIvs2E/kpveZs55Mmsi0+KMN7VqXKoYXYjLH7JsmrTE/xsTt1R
TDFgTKKvDae2rI8XTcyTUAJlZn7N/KNfVcEEN9mooGv4053Ez6wqv3xAInlmMF9j6MA+Lws3jagf
oO/syzQbfvIhLyvm/fkHGCOreCKBhy8Y0PcOuKXkMzoMuay6oHg1p7iS+u7bOvq/UM//K2HBmkGa
kiaK4LcLO4DF+UNsD3fi9uvLL9ftl/Zr88sRm8/6F6ChdIry4Jdf0b3mfbH/pw//a+EPO/iTCJMd
I34Jpqv8NpP+Nq3W9U9LljY4GZEAytsm+Bt8bOKtwv2DhY0CxV1ZvDS+Vf6C+IkNReTNAPtikYVh
2l9C+958yP5YVKpF54GZG3bKNBNA2G8pau/uVblrsgAJdvBQ9SX2D1C4rpg6nMpm3pPr9HUoWdbz
fO1PI1xEEzU/4q3WrBCtceS4da68/Hgn++jc8u31EESBMTAHg7jYyrzfO4a6JS8Y1epDlpTVGvI3
sPXyRyKFEV7whok0Tbz/8XN+l7/HJcSAeEngg+rLVafV+vikjSKT8IZC9GbShb2GsCLLhvouwJIR
hTzjm7oaVRuVDccqqVp687MYk48dGJ535BUA5C+my4QlYOX/8fnRNGNBWo/mFQ7ARBgyhIaVhJYY
8aSwpQ8EDIsUGN3ivP3xO//HJ9bodFlkuNIDZnwPZ9RNEEqL69uVrAuSoxhJvxqiIl8pfn9tNcO6
UfVrTSq9qlAffvzMnPMftjNWMB+wQhLDG5CikwHx8U3Hvcpwuw6zc7JC3sX/x+PjdotE1g42/co/
aCfL1U6tZzr6Fh3CRt/WexDhk+CGDiQ2m6rAXr6//Fzp1V7utavL2mv50nLlrXwJWWel84PPvf18
SYfiiQ/13nLxXeGf46fhYbpM9/NmPI9X2jHYlq50mk/Bwbodz8MlbNDpUt7CSrDblWH3K8Ot3edL
HvT5ueXL0e4crpMdOWfN6UgDFda+7dsDXwGEebpbO+JG3BSuuOnX9Tp7jbeV2zqDbXmWh1xlU3jo
4Y18Nb+IJ2k7XY0X4wUJj3tSlQ7yEchtM+0Gu3I7u+DRpG399vimq21RR6yICrtUT8p2eaRu5duv
3r5YdSucN5zlZWDY4lX7xkvtawRBNgqMbbjxbW2rn8KNddN4dHL2jz/QBal4dzx9+zxlkWEHhQia
su8+T+yBWywehPS8di5uopW0r+xiE5z7p2i0lXaF+61VuqSBjvvZC9x5Fbmo+lfpGoKGi1p+E7iV
Ha+/bk47Zrqr2r5GM+GR7mATqLwir97FG4ZXnXLJySVz8uMk2cPqDBMSpjOq51vrEvVqxN+dwRMc
mH728rue9+P3+ead98eO+fY+OYnpQylf2YO/j1Up1Wxo/V7JzmNKrBIqfXM39lgGWUWOSXcIDwDD
+FUQmE+t2FaHX//IQmqYLNy+/a2Zhoc86BmTEye1SEI7N8onhE5jqdoQkTGW0KVK3PrY29byWOze
/pDi9jmUS3QwHXcoXFmoiDjHY/yaq/tWGi5gO4oINkRxZwXNtz/yQsee2keS/sf33n6uGjvzJytA
+7ibvF0ZbfHulDnXOLy+H0b6cw7ADr/nzNRrUVEf1Dy8itvwADAvtO21hOOBESUUYtJR1ubrJkJI
h9AksFyGA3g472LxJQiVQ64ON0acf6F5OVdGhMOete+y9h66u+03A5SDp0gdHhrwZbyMHQ1pRVR3
J6vQN5F0Z0qz6dJvXlKhbhg0AaDP4UZXIsfvxgNN+TpWIzxNfZjFF1rSuS10Gz+AaGzoeGT1Xupb
LqpRqCLtPtaiC4zEVlKVXhF9eD20xW4AhvrxovruBHq7dJTLIDPYopmLzebHzTCLTTwF5Cw8iwlH
TRsbsE9kdTWIr2JrNPuo3UjaJYrd9RhY/U+efDlS3y1oPjE+ME5Ag+YbU0wIcB+OXNMf0Nm29Pqw
jUb4FgPju5kmW62V2dWatr0q1dBVmtj4yYL5br0sVRlnH2FllGZLEtRS8L6rPTQMGJpx0OYLpoVf
kwxpVdhX2XoO5As/aJhTtIq2mi14+DBLpc1PLvnHZzdFxQSjMmQGqhZR6tSHH5+9VDs/yDtNvKmk
RPYmNbiKMzPZSx1SOTQg6VpRuNStBtG+LLbRHHXHRCvWvZSBLelY5qr5F1XFdixoYb0FY/lcxmVz
kxl1/BOE5M9fKcU/WO0SvvJdTZSbqF4JpxVvOil6oEHQ7EzEdydSjH3eRA9dgrA7qnJUjunPQsjU
j7s6pAeDS6OKFru6gjfrGyj37jOShgyXjLYrzuj5HQyGQIQwdV87kVFmm7BmVNbJgbrNkrk5wZKD
BW3kt1Oe4oeV4/I4VJ11MAp2/DrEDVyVPptTPpzbARJ/XZOO+PZXnd7O1Zjw4YdjREjgJuQ+WXpS
NPGCpIT4bLSlf6u2pxkfi0McYPAV9tdovPExKsnmhg8tOuGoxfT9eb+b0QQ5c960V0ZASqDea0xg
ldu39fOXWqWbIuO/79kw7wca/3L+kDQB1luGxQ9mH/+OQ+R//P1//II95N+Yffz3j2zd3x/h2+xD
Nj4pS36OAUFlORXYXr51QLL6aTGJXMK6FhbEAgN964AE8xO5zdTl5BBzhuEGyYb4WwtkfVrsa3GE
Vdg5uImBVv7C9IPH+7D/ofJhgVNzE8EKemJq3wftxYNeauqMmRTbFK7egTxZ6ykgrWoUoJfGCJAw
jNCbVRmbCdpKtd7ORR3ei/6sgKR1jbXOC1P8PA5++DKobUMYoey/9sKUqCtDR/AmYauA4CREpGoz
QQgv27j2d5HOEI8xvFwDY+TzEfJ5h2IJnftlYRizp+aG/qzHfnbqhA6PNIzcXKaS6VrGKQVRHglm
qlqf8ekbbcj1z/XQwTfUulC4yS2l+IIfh//qEznCT5cWLMRKKfAqpNfjO1Pv+7Q5kzJfDNOsv+Bu
Zn59ey2NbyT+qla0EAX+wGwzDcX5jNCqtMexj86FUQk3yPrELYh2wqOanaJyfHYkQtRZUDgaXISj
0RrFYcavoecd9uGL2Em8OURSvJFCCz4rJXxdEeTNaRJBxKkRdH9emADHuI8bgQCtBJnMWNnCbKDn
ydNIvpqTWj8EHPo3bYZuBBsE/0EapRHhVYd5kj3rc65dyn45H00VJakVS+gV1YCckkzLOzdAquGU
AR+iOaET18ti3MVRl2HtkufVvSQXvi00sn/TjkZGqS5GojfVATwLjPbitS9WyZXWD1gzQsxU7/w+
Cy+HREZyP9fK/2bvPHIkx7I1vZXegCWoxZSaplyL8AnhIZxaKyNXUYPXgwbepHpSjd5Qbac/eqqI
qMzKSqAbeAU0EgF4ujCjkfeec+45v8AFhE56/9RARn/JGkEP0GtLrpPL1N+LYrR7miCfBPram2E+
xRVKDoYcCmYJRhkpKFsC6NAgFfqiarPyOUWSTWIYL/dXFw3xEUkxPwiycDnjHrrSFUf/UK9AD8Po
hjrbGuW1ItTJZyNf1FAUZukD8LP8+nIZow/zmKO/gaULqjvMahxGjcshjkafufLkrYmanC9pZpzW
aqqfL/EgPLdJsjykcaldCxO0wM7gV5C1yh8nxCiwXEOawNA30AAIEreexR0N6BJV651h+EqB72ub
rZO9YAjtwu2aHujZXaVkRmSbpspFrUp+TSajYvQRIQAw9QAlochH+8rUgIdClhpsGMXNB80EXoPW
1gIHUIyvy3yMX1ZjN/tzR60sDexNSV5zd1i7/MQkJD/J4Jxv0MdCrmgTPhXXIYWSbcbOoMpMM7RR
PcQQVf2+7I1TYSY7TKnJFHPB603wTO+0qEZiSRqFaxqO3XUCh9Yt0wJistI9mxv0M13N5SRLS/lW
mNXlrGH8coroAn+OMA3xtRxeWJ9lQgCSMj8VC1pm1iIrj/SWdCSPd9qmBIDgkh0X3UTnOu7G1kEH
rQ6SuL8gKsY2FaPpglPGPG4KUj3SCnW0iVYaUnTq414HUa7QJBXl+ZSCG9nvLqKxH4wxx8AcyxLs
AXGfaFCFuhcSqX6OUaK+S8ZEuhnKuT90WpwfFrmK9zUNloe6i7LCyqJ52I/dOoZNqsN0kmHPqmk6
Pk5xsbFwh3YGaqSs19Ct2+txLcZjo6/VbZtPYlCMuRbExJmwjAQRGxBZslWh1V5VQN57LYmjB3lp
RMhASu5UTTn/wXnsO3nw9/BNyjIBfKL6S3W0VTBfVShNpOLykoj5QRHj4rFWNtAww1t6RsbYtj6F
7QGTI9yDEAsO0K6cnhuc9Hx9GcZnNUtn0NXD5CN5KD3lSntuZvRgu50m3aGYkz0jF5AfZGYOXlY1
a3hR2+oAv56ZkInt3B/UpMp70+PXWnxT76dTqbL36AdRkn7vi6VIcIcmuWkOI5CtJ6NSiJopYOS3
y7qOL8l2D7u+vZSW9n53t/u8bHe82u59sj2Fpuu1IN1JPJl1V91KBXh75ZJ01/klE64vpKXTBDmY
vnorQo2M1RSTpe2xSxDyQzRLh72yTHkBh4wFAkk13vfbohm35QN/V7pJtiUlbour3ZYZmAdWHNPo
+jBuyzBeWJAEMKQpxGHG0h2q2rAt3AZHh9MiRDTLBwQR02EjAiIyugmOK5/NViIw42WxR8dTcqqL
KCAAUY92Wy4nbUVbPWqA41e1PfdRmPWV1wEYVEGds6PjLA1HQb8ymVdXh4q4DxAOp6DikAgveXrI
1tedamE3pGQNPOjbTH7uQK4PzZuaMnt7icmm2iBz7gHpdyqT26p7rS4PrQwzvwyl+iq7fDSNBhGs
swy2rFEYKjyL0EFGE3+s4ZA+mRNnBUY7JFV4xs2xylLX2F1eASbgAEVXr/MG/V6bO3dIr1QBEUdE
E9px+pjkLv7BHDPDvPSSwqmkg673t/HHRg9SRpT5szw7RulN64dd8QRFXhGu8wrVWCRDSrjgnwwO
Lx91lsycXo2mZyw0RmiSZKVVjDXCNaknc48RRHZBjhnJ0yDUDgKzdl/MtrrIYJfixVIFWC4KUget
ID1U1XQuJ8rqWd1PrXwgdrm5Tl+uym2tEi2JPAgJNoE+gbE6TdKOBmuoKbsBH8Jc2jnDPAtBYyTD
k6yhR1GN3BPZQBhlwjsCocOdT3EiUg5UTMNUCTFLfQfMQznDPPeG3BwdYVlE6JuXZ1OdjmOxOj21
FoqvOxSYRc9IlZOZiF6mlp6KrNigfIAVvckRym/rPD8LlfSp4EhA1YMShUnjWL4vL407dtVDCzwE
gYHD3AlWuR3mm1E1rCZ6FsfgUtXnQkFPtU+FKxkDBYtwc9cqsMsldIbKuzX21uqgKB/XEXXLZUZg
sLML5DhElDdHPOusZOUYG1265aiuc7WfUwn2so4UqruWKec0XDItte0C3ShTwYoy2R2UpD8LRnTd
ofsZGctZqC9+FsfHbDU/5tDB5gpE5bjsghnOrJ3BOnPjSr8rIAAb0ces3F/0177msSj2YnyU8Tzq
HAnIjiEf69mbsk+1zKQbNKvesOuz2a2yE95ha0VjM0rcBc0ShgBXFWoE4AlzvYNK5syliNGVX+ye
1obCrF2cAdGYObvZKMmmJzQp9OEPYICj4oUG1JM6IDgLbXmHL6HwIRbAkdKqN0vc6+5UdDIuwDNQ
vyr7PfJi1qBvU992mq5GlKhbRbCbHRIVcsjYLZU/JMt1h172U4KUcDzpIZRfT0jDWKD+wLh2oPWK
Om6VMSwenlbTxREITRn6veKVAS9zRAZW7z7rcagUJ/lhEa9heFjdK+K9tpp9homyfgFBYIutPVwa
u5qOPbpc0nUhraemPbMD6XoEtfli5gcpxQYLw6f5rhsri3IzkLJbo8yPMiqn42W2MxmdpVayEmmC
InrKE7ScVIdCRJG2bTXactp58oy4hMsQJZSHGosdeHOSt5ii11F9rm3vomjUFGdFLX1hfBvWmh/u
rBbxKVpNK5BWVHks+MI2TQ2ut3eN4QZpFAcVnCNeNgxj6P22eyM+U6i7Ulp8TOJ7tbs24+WQic9d
B4cFbYpd+dYU0MYL6t4slIrKHabRWdf8Ue7QhUGHq7mgMJrc4NCAfve+/RwjrxDD8NvYeWJQmWcF
UavivkJWpKTpjgSmGOEdbTRPArAToNRDCsyFknw3BTMKRLJ+1C8fxJ4utLoLF8EIcGV0xRgDzxkR
ozcFFRLE8BohHKrWlZLXNoMm5w616v5Bu+c70MF7auWcR5fLMHQIHYb8bZ0ArLqJZbEuDpc6YiFl
3Vw4mz8l6s9mC96YuceCN7E0VFedspQCEVaYXtoUfK4qXDh5yOVpEHbLvhlSigvcaPWNFMXNQ//G
9HfvRQEsoOqQb5WCLg2FJyCOe0AliX237gwgz2J9hUYYU4qqV/bJLMyOPOqbdHS2+N2UEd7MYjo0
sH+cPM5uiNGPTZmyRraqOElZYYOX6uahHTeVzGW/CLdNcUj7NEQQhyMIAjJy/kWvP9aNW8tuPrUP
OMw5tV7pzkiS2ANDP1ZJLrCvoiCCtmZd+imQy8WbpCRAaQaY8Dr4JXKQtCDHdT4LeUdPrrnXTbra
YIyEE6ozJ612NbD58nPW3exmIyyTd6Vji5GPIxqnobyNl/LA4fYLciim/FhIMaBmcDkIeuCS4qgm
9CyEZQDYtYd81s9ShxlTNVlKj4ofOmAabsrBrlhDzQTwNlUPA09Hh8TmDsveiIBm9Z/XlHS8u16w
vUqGsFajm0p/4MST2JroSjipIUrnl2WHIh9+ZO1wWA39TgQzX6yyNSWIQ2f3dZtbiEe9IIF+kC+3
YvumrY/60tsIX9mCTslvGn/oCLS1VL8p82AY0NWQYSjR+fgHyOUqqF3Rqe10yPSZ0mHFGAi9WWR1
XqiF1lMu5q1PN50udR/TiBUAZyExgAZ8QwH4/6SP9bv43W+6Xf6X+vxafum/b4n9FwT5mlCnGD1+
FUV+ywzlHeT7V0jpfwPx+7e///ev5/6/vMLPjS5I5hr4WZnB5k/knZ8bXfIP76AcTcGnDdrPr40u
6GDgGgXdFFR+gtIUF/RTn4sfwQ5jcUm0uDRD1P5Um4vO+jdrjoIfCB8iwBvb6OvzEWUIniRTJp+y
MD20+/68u9oFstU4G9viJO23/1XOxpnBY2NNXm9D+diLd3BE0Wy/Sc/oNLgM256WIHIR1XKzK45M
e8nunH6fHfPXItzyo2mR7ppQ8ccD2vjOxdNskYll7kiO5iKRHubuFCj2yNdYf/qNk98i2Obiy3LA
Qtp+H1e6ir1zpwM2sOEuIEU6YpAGXQgh3hN8Zd/6uZ85C5NWJqL75g7CmyM6+bn304s1nkSnCRuv
8UARnePzBNPUk50hUBz0DukrpJZxzE960J6lvX6l+e15OSWMlpH13BfnNJwCFBkDKCAeJJtg3Bv7
+ia63p2Lu3xvnutTGbR7Zstuaot8zsSO3d1J9XU7CrEI0dGRPiVXhQEemKBi5Q/RNV0a6/Kx3A+h
4sJB5mVlr7e+hG7vRB4DUtNG6NlJXcmN3tBg5DeaQHu/DMUVA17BaX2YIoFi1WHvucJ1dLzsUwal
wEftnk82+pWD7rjXhqsr+91hdES/CzSG3MgTeXg+OfIe/V139nQ/D0V/vq6Cib+ab8ubxFt98waJ
6D7ER/dmdnQ798s9PQcU+W0AVP7iIPxk4y+yT/bZ3vDkN3GfX8OF/mS+UBxxHb3TWeO9jS6o8z4i
d9U91gqedlWHioeMqZv72B17iNQHsL1voqvluDitI3iCQxFjtY52ld0Kx/Lz+kj9RIkR09aRMHCw
u7PgdAz/MZY99WF+1zxUbhte3gRvYIatOyUvkl4nh8lHh9tXw8wdXNFlrndSTqpT+BHj7tHhlJbe
6dd6iBQQdzv1ZRshg/y62qMsy9w8dYQnJWj2MEWedmHpYEPLxRru8Cnl68URAuW2PMjhGJCrGDYb
Z+VWvGYl+pGbeoXbsk8QXbn9PB6KB/E65RDGoMpiWhEuPqdqbY9IvZde5XfZKTsi2XrUTvXBuM1O
OjugO2Zhsq/2yqH/A8MyVC1+Z6t/1wqZa7xJUaQVT4s9u1PCLhycBkBAH4yWbjVcQ+e8vUHv8XR2
ZRE24ergUOYu9uDs7uUQmr9bvtLVZMpOKe8M3uySBO3cekyd1EMi3aZV6ZrwqQPR6UJ2mJcHYqAj
afMpdbFqsHMb5TIbLImne5zned4yq3w4KPG+9HMbf3jwFFCondK/BPWNehADQONO7Md+6qdfsDoo
9D2+Kf2X9WP5MAXDIffzBwMedJD6y1UDtmNn03aeDrf4otq7R8XZ8B5DEH1IPC0sDkqY25FTPxgf
4pMUiuc4PaJhr560KxZkGIfS/Xqr3kJb9Ka9fkJFPQ7RlDqCBDlHXu8pV6ov19cGv41Xmp1Z4uni
q7ZoT0A+2A/eZG+ec5n1Rv/dfv1QWJ8qogJKDKAUEPt0hT30WuvzW8bfzw57kt+NQGAg2WiVDq/k
9qG6n49ZMPmIcZ+wEggG7+Ko3hQWOJk4M5CPzE69TYo7QNLI3R3iJ1ac09ivmiWEqb3aaEBzcZ+J
4UfF56GcdofquHpUTu5s1+54MK8LG1yKm585UHuGa9wquoXeKMtB8iWfObyTOrlTuAWGh8CLwt3V
st/etzgtH+Mr1JXgD0LmtzO39hKXLRC2Qe0qPlWce3Fyq7ElpzsPADHQPADsMtuKLR5yV7Bl3Axz
b7Zmq/MWfyTV9O7OKkGnvMVkhMkh6lsXB9V0x3Q4R5ghEJagDYTbNshs/V7/EDsdyy99RhCejSoD
eIG4xjJGuNl9R7jc6iGe4Jbk7wKU3Zxk3zzEgHC+yvXXP1Zj33C9FOFbxOWvKfO7wfQMSAHAsCGc
Wlc7raSy2u79HcaDbVACnOaZdM7qdY4B0AbtJd5aPyY8CcDj3BwwPs7OuctJQKOr8mXK3XhsLdVb
3NL6vMFSEDq00Jj1J+6k7nDM3mOVexjZhog1eNuW5STlXJwXw9fAD5GaLXQGvNjtyYq923kFKmAs
my1J8gMHnQYbDRN34q81n2NlaOwjAlXnGYTyyC3YwsLLuC/C7QV7AEUIodrl+eJtAKOEoNm6Pf+N
bnc5GP4IhskAe7R9I3/d1nMPZgnhTx4vkoG3kPRAM9UgmWpX4m2ycLYvfNjtxVuwSmCdgsH58YNk
FAoQKggGG2yrcFZWJWdPXzkZoKV0q30c+XQSy0fjw7C0ztw0krjsEb345OwNr37N7nl97qsEMChy
NVBVg8ckxEV41U35D800Bw4u8CeQP0CArosH6JFuyyUtbzwWu3HYgB9RVY3vImQiH/pDy9qhE+Bo
3DlkH8CSlTxnTBOInRev4nGaLFPTS9izjkLgM/wNv7VsC90R3MlZ2DiLjbk2V//jPUOMk4eJmiq5
A+YPiRHFDDZCTuBEztbRw4oUtC3l2jX5O9FB8c+q+AybLvQRNJQTOVG4fZytVBq88bAERAKe3sJq
4QbxGztrW3qIq3DzqnB9Ri97v3A7eq7a4NlTT/iR3xyTsN8jucwN1/zd1fakkZ4N0NdgwRpu7HU+
wMYNH4baBC8PC9p+o0+EwSaW0kQFBPLf7wU4DC4aiuf7TR64+Jx/iL2ROGSvoZHEguVyAukw+Fqg
BQNZGayNawaAKZ3xsLuegz5AMcPb3kuhytv2SOxkbvK+MEVSBVBSHlDjd5qNwxThksTj6uy8bUlU
R2ITWDZWMtFFYIklBI/IRQeQWzy5YMdJWL27Pq/PSbgdTJ3EJ1xtCDsILqR6nfWt+AN8G1aeQFZu
P5ohOqYejAm+k/gbYmx8X6lIFvnSfvJggnsBgL6DGfYB9uVsB4xH2btohhCBJ3ehDEkodQnR9i4A
2vVJIQybxy1WFYDy8IdmSW8fdbSAq3FH4WrzFnj0EgI1m8aey150hRvjYb5RzsQ0nnXpiKfS2e53
w7ahHRdQ/jq8GtamM08E3RCbGskD+WBVPs43lmCn/A5CNGxIQr0/81zms8hfb4Ff5m+acGQngO9h
Iy/2RKJgX1BGC75xUj9pbF/hZvENUgyDYad53fk1Ya3mb0a3fpzZjiVlAH4YJJcNTIhmLfcbEKKl
exJPqgipX23KtoCeu9N4Jp8z5r3F0HBNp3Yo5uyCmzx43FhH2MvvsU14X+EXTyRibZln262LLW5h
SOBRs1Ntmfqz4aMzWT72KosEdUvuaQscM3JoeLqiNyTcRsqdLetxKdMxobZAMBFoYX6bfMaXilvd
7lUutOA2ED35eeOalOSGn91HlNjNVem3FCqJIxOfOHgfVu1UXZU3yxfkrikUBiobVGkBlhI52OqR
j/a7b55N7HIOnErcgn2cn2JE+QnSDF6cel955T7fM2bzi+W44++uIIad+lP/BUkha/FMX7NymyKI
LvQDU0E/DbgWjwaQDYvIY4FZiTP7rX2x0hOnIquwoDJSdTceAl9UUBS31DkZR4rUKu2Oqmgru3ac
T1obyw4bNyVL+Iw+IWcG027crW4B5uZU3nIaz0jSArY0nMFdXdMfKNSQ+jOsnpeXXJlTSRTKwEjP
TYAHgdtSsuMCETYH9Rzd0y8e+EK40x9a7YHOtnakEHMT2BtW6RscJVTQdjanACvltoDVdbX7iWAS
DocorB+4vywUOhpXI6cQtESv553FcCV9UEKJCk5+UT4b98p16nN7+N3sLuZytA/pF/MMBPi6BCqK
UiNi57SMmerb8Q0zaJcuj0+KpMzc6lBxtVQ39nfvoNIfQcU0YDkvlTaWbIB3I+sTyrVUUqrPN6zW
7q1ratPXil66NSxufkQ7vAb6O3q4YHhMMXj+SH8obVAxaQjNF1UFp233z9JdxKiKdcIX9T2/TM23
PV4k/D2FMgyfDFYyTghOHW7nMPP9uZm8ILytV+Vy2L1QnrIAd/0xCnrHsOJ7mrVSmII08RMPVx0n
+0CX1fl04SFGn2Zn9i7uK01FgkKHB7LBTuQadVt3FQtFUFZX76Bn7AKAthZnK0PhtFnKe9UI8Yy3
gCYG2s3izMXxkkmJj/im6PPdZeujvyGmigydzWBvTrkc6ROWWmHnJudV9S5vi9e5EW+3VbcIWl84
frW8Q8HrS2xbg3fiKiwTmlWwu5E8zWu97TIG6uSst+LPxS3qsEhaejXJbSvrKIIIaxFrugk4iJ50
l9VOWI+9zC0duF28l+CJ/A79ep+cw4Nj7dqvgy2TaLl4e9s0GJ3yb3sAGVXoVmxvi3vdr/bDW+Zv
9ex2u7YjyGBxhOZNFlJ0YwtPO2IUhqx79PUsJN7Jee8BxcoIQBI3OiMgUZ1zEJD4HshjbtlAXgRY
Cyy5ppLeqrrdIbNJahxGK4Kdk5FT0ePePgc3nWOoT8edi6XnzoU0ALXxFSWlmBTRKfnQ8Nr7muBv
hoV/8XE3Ynfu/O03Sb/25UrlAyiBuWcd3bch94ukBFHxcfVyymuca8i9yFL6RoC6mEUi9bf+y+An
Wxh2t7vMEYCgTFlw3Nwp3noqxp3X8EaZO5NbKFws/oALppDyklDYp+cs3GpsSIOpJ1mcQBTnwodh
4OE2Xzhqk2G24+KOquKf19+w5H7nGLt9/6uJPmPTtFzqRjxRpFJplogT0lgir7ufqVNcHIkWckjF
zIdMrvPGKkl2ohdE54iYhoEL5ZNJqlOtrcxdnTgorrd66xJukPPcRwCOrCDSS6Iytdar6CE6RSfk
8q+6EKHUcPZFOhwmFWtv02OiqJ73Kj2j/rG4X9w4GMKIGnm2NSI2JPOtUROU+/5UeNMBIgL/IEZv
SeM0QFnYIuLoGXfTdmzjCqeny9PFutZJQqXfPzBdu+pP2V3/ZUsD4v2W30qaNzgtBqJVkwL6G/1w
sT5NbG60Wd5DlWkxzib1E+fJdgrLGRh0AP8cjxBSR0oIRqXPzpwE2ih15pZXDKc77Ij6DPb26OFQ
+NI/cpqBoJ15uOfyjiSaYEspKwfLmRKV97fpnNiLx7Ccc0a/Fa3elpTAnHmzQ5jgd7YaLbq5eFt1
o9JooGq2pMfV2WqDrX0nuY3XE8i2G0Eu9Xc+1irO+v5xEopPCZcva+GJYJcKPYPJRbjuK/mm19ju
Vk0rayKiD9ZMJc2Z/2JnKLjRIIK5f8dHJwzA6Hanx93NykaT3Ysr75kWhipZewpIzP5CvGTS6mec
s1IPmCjJ/0L903lbHWk6WLFyElvI7QufgfmArQ5X5nVzEp5Q/W2CFHipm51mtvcWRCQ4SbZdUoQ1
dgoQlyWIKx1rcubrjqPWAYyV9wAh3R5DUM2E6cUqbi6aney7LYAE29GWwzV7duY5UphbbMCrrUQc
qX+2Ek92W8FT0AXaF67ABW2F4YUbN4akVmJJQ9TYSrqGsoxODkVdIx+3Q4nOfsx4WV7cmo/Rp+Ic
XyP6R0zaWg4IOBGpCurZf75boe/+zm79Dj4OSkTNi8TQT9EX8UrZIyVNG2Kr9x6E2/VOyy3pBNDM
2QpZg9C4lZaiV12j3UKXefighumdel0f6KrdrJ8Q/Lya32C3e3JAjneNvUFJklxF9I+36iG6jvfV
HROyg+jL+/Wtpr8ZU/OsrkSXc/HSUKMwHI4coCljOBqHEyUxhzivC5arglpDu+4O+sO6p7/n4Dzs
6W6+r1ki6bE84hVvnj6QHKklHeGcE/BW14VsAZtI+jDsyyNZiIJWIpdF3kiTs6U1oQV9aN4YsTN/
mtBqDltPObQH86oIie9EcdrndN7kK+ncH/SQo7e7HfAz3/wRCfV/G5H89G+l4vfVKvzH+cxf39HH
f/n7f/w3hFj+wv/8LwDJf2Na8z/+/r+/ntRsdIufCJmIhP4A1UCCRLlp9mm/+tbv4L/9gOIXKDJJ
YzjEnOZXPLLIjxTdEJD2BXIsbPb0P89pcBf8AdYe2HjUC0Bvweb7M3jkb3njcEk3Ph6ETJTXGBBC
//w2+XWD2U6KOul30ipK4NZFKtQZ9x1cyGAEZbhlf3XLfqPNJX+7b7epk7YBSHU6WiCxoZx++4bS
TjbRza+nbcArR046DUWKSFli7DHDHB1jVqSjigeyJ7QKSqymEvv9spsqR1RiRgPRNADuSFWCnTEp
oZzKy5eqGT+Ag91cSOF93DJOL17inZz7cSQyboLdsoNPUqbhAtr39aLkMWbWNVBMpF3plCgK9uN1
4onRoz4am0wBXgRuc2nLD//8s2/98F/HsD9+dLg3KLYAukPL8TvWjShFZbSU03CfS7pip4aUILEh
P6+dqP5BMfNtR357J8iOBqTtjVABrO+7p2oOQtHJg1beV8iSndMiFtG2S0QnAiidWQpC/4dxjiXv
n3++72lF72+rAnkQVAZ/sqFvM8GvKik5SepLlVzK+66V6QylIxXggMm9IgNJQOYKLeAY8xgNjlal
Xz4tWn+5/+eXIH076v7xk2sQmgRFMzSZPfftJWAqtnSKVJb3cltJ57hFivhiDKbVqeW51vnIsZzP
LpJgsbcBzQWMaEITjTh0APIcbypVcocc1K9WdPkHNFjpszPPDDPJXPea+SHKEcTrk3k9Ft0i/QG2
9Pv1gYy4wdqAK6Qj0cSm/PbaMQKQ5cJMd3eZ8KRJsV3v9lL+R0vj+w2/vQlq9bwBujbmP2z4Ke7b
XRrnuzstKX0t/TIA3SIK+Jfs8f1R/Kn88O8mxfkjHpZl+0/oKH/9+3/+/X9uYlz/Sdz/y/us/jtK
yi+v8tOkXhZ/MABfwPhGe8qEefILJWX7CXJcksCofGOW0Pn/iZIi6z/Aj9Nh8rMvtiD9awbYfiQD
3DVAckBM4QX/TAL4XmOOGT3pBFKKIRCTVcH4jpiGMudaY3VW38SwhpWHi9BZMKUcBMRw4atc7Lxt
WB22jt9sQq8bazrrq/v3Gynhe2Guf7iC79Y9wPxcNjuuoMX6sFgRLa/oByJpM5+WUO1yx0Cje3wp
tQG+JM4/u89/fqX+C9yqfw2T8u9V7wBjByz71fP6x6oHGAoL/b3U+bbI+flvf1zluvGDjgWBSnL/
hV71Ix6FnyiUF3BNVdTiVWWTw/h5lUuscg1RCsTqJMQltnD+Ex7lfdNoBCnUtzYpDdP4U6v8Ozze
j8M1TIzU74bUkQ7mqe6XyI+L+YRLIW1KXEnsZCo+4i3gxxITL2WDAYx2muphKoKy1sp9nd/hiMhc
UryZY7yMs0mjCSVEr7FUM4EuJHrsRp6jUIpXNu7iljSX0uFSwDjiC8qN6jnXJM80b4apt7rEOOpi
5+eQmVac68R8VbBZuV4xakX1FANIPb+adxVycjMtX2UBeXmL//TnixZh+qbD+Ff6hzyrPrWlHMam
mDmXJKuP3NazJvZHGF6wjoyudbISO+UuaclzOjZ/uFqupiQ4WazB4mBrieZigMgsXHPYpN7i/suu
a27NYvajgc5ek0Ojb9LDPA9PU0yrYtGCNvmsw0XZVQIzGEG/w0zWGrLnKHlDzQPcmPE8I4pu69hH
p+JVK6uNq4wThIyBLln9QDr+rGYAlpHjuhGF1V0AsuMOl93npSGdOjUX9oh/XsGB27k9FvG2WYGl
MJbhRUwnBtBDLbqLND+WjXpedXnea5raPOsLHKxLmU3+UHbdy5Sl9iRdwDEOXUczJK17aO2qhmJX
rEHJuhiSm0Vd4kt6q9CWWXvjep3F9jxq7cZ/h0mbzyj7ZYqXInd5QOm6/rJEaYOwj5Q+aPWaBWIt
HAsk85x6WiZ36qIf66c/lTH/tSDz29HqvyDsDSXJLcJQhPx+Rr1+3RXp7lOSvu76fvyNGMNf/xRj
zB8Qjdy0IyGvbwqOZIqfYoz5A+9kSBqGDe8cza8yqfzDZrWibwrpHMTe4XA/xxjpB5IrqEhdJJlu
h7A/FWOAyH1d4P86wP8uhZrSAhcbycOgrpXUjzTU1Kodhk6LtHYvJtBX6yKZVMC7ucShOxV9CZl/
8NkpnRupkJoQJM1q5YaRvupThwCDcIkfVQVz93gtnrO5f7mMbQ9XSGfEWZUYnU9sJ6MrLQzVeN2k
XJDxbRobwhrdVTxu/SI390lS6LeJfEFrpTaRnKt742oXjfOxMIf8Uc1z5RklPAV+xpLiEsDFn9qq
eIFcaWAuJ/dWHzWRp0g7xVFl9U5UX2EfdvYkLowD057ZcYtOjTTj5dz32YmDbH2qomQJ6ia62GK3
tFZdVlzlwm8Har+bP6lpFd1hDC3urEkETT4vmvYSUzLt43zV3abVW3RAgdIu/VIeh6KmEqjkIkUt
K6q/yJlSB5kmxwFGo92hWarq04p+sdetWnwfQQp+1PHfggYupNBG8m6/4xQWVHEq37T1Iru0+Fav
KPJxn4hAlHE8JMSbAl/mSADADdFEW9Mr807rjHXG+RyWqAR22uIoG5/njZFSYasXRmpEBxMux6ce
mS/DylhbBbh0obUkoZv3uMfXUN4EzVXNXsZAvnq3dSuyE7JHzQm2YnWdR12FWSBUGKvIB8FLtHz0
5a6uTsqgSUGTCdlZM7rpaUynhrNApN9qWWJeoX+8O1ZxPT0sdVHsu1oFUpG0G42iLK7Wps7P5gVX
SnTp6qMSSZWjNRidwT6JIjgtYJvmOklOY0NMH7KJia22GxwEMLFSVqUCV+NVJM63687NkwwjCKET
ejwkBtu4yERDiLy9aSyP8yRnH2PcSyDvTTcoA4O66Uh/EC6MK71D663PBrABA49LllKaUEv/RS0j
EBcKio96Iv3Ezfv/8XMTM/r9+Hn3WsW/ETX5m1+iJppNKngjTUMoBxGvX6ImNZuKFteG+qUOQ5Xj
18pM/IEmE7pfCM+g/fUuUvVz1Nz6VjrCO5xlIMX/WU+Jd7mpX9siP0dNrLS+Pe7OaKBQ0qeMt6XL
85SOYAjiAQZlF4l+HsPzQmehdFUtBUG5wqhphEtl0bbBxjBOMZo2ldFu4qI4Fjt5dtolY6RZYiFb
ydVLWsJQmhRh3bdGU752cTSF6S4qPexxB/dCsQrTGObiRRljexXVCyCBHqpdlqvk+vRTW+ignmKp
ORMsJvTAzOE1xen5RIwrbTQCU69pMUu19E6bPy7zIOxH9HBsBXr5vmrN2u7GiVKQqnffaJPiGm3T
bWawEgO6UsECFMtwdqYqiNZ8MbQbM8ee9aLX2mObSuPGWm+g8gjM7ue1dqpxJl+IEX14E1kwHBwv
VKrYvE1T87TLzOGuThQocrg9PqYmFn5rmixfUM0dPbPTmQYa1WxXQqHhmSgjLZtnwCrrSrW1onnb
CeKAeD9lEMBxLkcbddGqdUT6FXRRFyG3R1UElgd79T4uFmOTeR+ZZ+n40EGjuC2w9nAT+f+wd+ZK
kitpdn4cSmjDvqhA7Htm5FoKrCqrEoC7Y9/xFBSokeLYCHyhfh1+cWesORwjaTYyKbW1dd+6FRGA
+7+c852CnPc+4EPURr7rk1HtNHKFo6BbWMB28MGVSLxnv4gxLpfjcnbMeVhpHZnpRQb7S3qltvH9
oT1gfN4VrvnhTzJdG23KYs3uCb3vyGcMYlttiGZG8UAckRnKRnqPzEqUSOP0ktZi608488hMQnlk
N+e/LNJOk6SRigdtp5LplPN9by2POR8G/ZcFYqo7ing/e1jDjN5Bs+J3eZhUii394GmkNUzJrobO
SxRqT2Tl2JzwgEpoyp2Dgb9ln9qp4EdrdWxKgLAeYLPEob2UsCZjvXobvLG6DwNo9jTpPSC5zK1C
ZXUxRShOOzVObKmnrHnriTnfesvYrm3NzXdBbqr3v86F/39A0hz+Xw5IJjX/+e//9Pf//p/4j//2
vzkp+Yf/5aT09b/B5XhwZ8B9/DWT/8dJGfwNzhhj1X+lipCj848eVicqhWQVsEY2BQIH4v/sYfW/
PWiNjNoelQPYO+c/Vl8+BiH//qSkh/1rgPJv5qothnSsVbW2NQ1MhFb7yLb15aGQ2b6oWFNWU/pZ
8PDYs/E5MeoJcU9jpK/2zkAXFMu8jnqr/DQA9Lf59OmWycfMer6XB9/8kc4tksr+yWxAT4Ab+o6J
tdXM+SNdxpfOEEU0BAtp020R2l3lRkmboZe20ksZJ/tJw5rWiHQTdMGlxz4UBp7cqgpnVepBS69m
EkW0+aedijAtSKN/QDWWqgkLo6dcVd+BcB7Bxad4mH+oztjBflrCxXgxWzeILNjfkevrO5dXjVoF
n/TwnBjNR9q6X1Nnf8569qcPUqronnQ903wXw7LrYan0nf9L1XS/1iP1Ip48jI7eVZAj3SL4L6v0
PnEghy0By+1Q47sV46qkQymV8ZIkI7t6p/nTWuOzKmP07eW6SDu20cGTOQEm8hccbWVenucAoVGW
dj36ZRahZupu5nq46Jj/OOYRBWVZ8rtiOYSpalmRlbatqwxgn0a1vywoM2vW0eRcW/wZLEGeHY6O
yFEjoAq3e/KXEnWkewk0aexdaW013UtfZbBEQRZ8NrEzrmMTFafXXIpM99dTJYPVAghmPc8zpgm3
2yWzpEvWuxdv6cYNYO4BtQWRINsaNsg267PplDrY4+tWbvUBgvEc9MN1SRrnN5HSSSisL5JG/R2n
MGEPEx45OO4ItgZEGJV+Cwi8iyqzy3B/JwhC5rpYC4/U4jI2650tSV7Hpu5+p7JcD2IOLv/Pn2cP
zuH/udT7+z///b8yjPsv//YQe/wT/3J8GT5hX+Qo0dMAOsPI9Y9CzzD/pjMnZt9GZfNXI/yP48uh
mgMBwejOfURB/bWh/NdCz/b/BhuCuTDLHLBJYBb/I8eXCRL+fzm/SI0ChftXsBlxF2yn7H/XJ8+J
9DW8svAUm9K/l4W4ttMS7FgSvopCa/f1DFFhpvEJmyx+lFDeTyt/hPDkurdWj8Tgxv+l2/IpqzOe
xjySld2ehgr6itbZ56V0igvbt6OXc2rJaRShW3gXr09JxG5RebRTZIO7CIGfHFXT7qrUeBDf1sIB
SxKUZwzGZ63AU5OW58DJf7i5/kXs887umu9WC85eS/xLRU9tDpveXqfqLQ3+lNNxCN66Rd858SEZ
D6AYiCZ4lbV1aUnexm6Ou6UgL2jeBjBvmY+RWPOLv100JGfdlUUYGwvcl/xGXudKf2ApREbYwRux
nXte37WPJDDm5Mam4jEZFMt9UWcTl24nsX852peQ+is0ov0YLBcfmiOby50WvIykR8ChuormE1JR
VCkkZbTkC4xqNqnJxPFFdLabbT33l52u5v4tYRfEdzlCAQmy82RdzO5Q61CkfDx3rfNHS4A9tT1Q
JYxHyr7NGrpYrX1pkp9Eb4ZGDGgGUSLFlsm0rJ42Mzvlwo1vcITIFzJXfqOfyZrYLXqCuIg16dlb
5FZzmq94AvxhDRx8k7Oap/Hk6eM1pZSb5nQ3ZNkv2Wwm+bOs4CFJnRKcsCtmLPjot1lSPc2FsQsG
LbK0q90RdpmMebc3bV08Jfxr0wQvlnWwhltjvgmAAL2DRH+8qe5AlBdxGAOUIxB3Kg1SrFzlaSD6
KJKobpy4eU5UFnnGLS6cdeqh2W2aW+IO98aXfVgTtN1aDz6G4L9pc/45lQ8Zpzs/JaV/tAa6ey/z
KSKXjd4tRGPp9gbmy3MLOStcJLgNAjEi00GHuxjfhv7HNjr8WuVwnsWbznw1GdCae0huh/cKQtm+
qyT4DmhWQmLKmM3XNp7CIWbooYsonz2s3/ugG0KnK46ZXYtoaMurS+Pi9t/Cmy5tAMqgcVZ+R6YA
jjxHfuYVnokeeZWfg1xpSRo7zum9qWmqTMTgzs+5V69NEuwS7lLVYyvSh1srKsRS/qntGE5bxtpt
s6hIf6fGsrEN9d6Z/T3OULtTRg8LqexzdwnmF+JsCZZ0nlqPOVWl9sqGMwFbaC71r0A5oBiMLwH8
CEiTxsSgW8Igb/Z2+eY13gERgJ9jl3e8e2/BwZqYqeU6jyEQTV/GTyCyvlPCUMK6m/9KfDJ4yhE/
ms6lX4bup2c2X6R1H9K/foxuU6TsujKsm5Nmg7hJIRrM4jPV4vfA5yXRHOu7DfQ/rO+QuPlDsFak
GgZxtk4XcTQ1BeADW0GS30hiWesT2Ve9Vm9yZ6GykXqxoSW5eyL5DBw88Uktvas2W4i5Fn+fljba
12TG+OdryWZK1XXygnJlDA0AiThqJs4GnRQsvKRF8blU68xxPmQMgiKOIehY96z7MuKZSXyO46JY
iGNNfxl+fUk9ZoEj24y0XzLCPTxMJhrxruQzL1fVO9Mz5yiSVW8+GQWvtWm4v0eKB79UC+SQo6m8
mm5SO2UMFPYc6Pa2ho/I5GuxzeFWJ95HbOCbG0r7Lj1gI8Qur8HQDaGvmhqUZXufU8SA7kzH1BbX
upLbBS5F4U6oq9TYbyDCochuPFDfhobWNuXV9PoRRZrMfkizPZbkavRlfIVNi91FnvzSnl+cXH9v
1HyTQmBjdy5G0UZETvdEVq+qgT12qj0vY4wIPHD/NLEpokkKeG+zSHfBbNrrUfni0NiEsufOdBt6
R/sks53e3k19Gc2O2YftDBNlaES9cR9ZMzNvk63Fp3hcmktWs6rJWZ+D41Enz4nrXdzNIyr3uegu
XW1n5yyP6UgDjEmZhXXO0oa96ZdlqFfWq1cl+V7EOvrMLnDvWuP0K6+ZHkNh/RzPcfwB8ASFoTtl
b01XjRtnTqsnHhCxJl04O3l5Nh0TuN6PQG0MyapFp+1X9VolWh3mHLBMQNyYW1EgSDVA4jXBpl4a
fjzNX2l9uk0snIyG+eXoYx8aopnDPtPhJ/kx+ty+waOTAh41FqINzfJ31SV3Q8O5XWvQQcznFsTZ
Kba7ZGU2IBUaTqxb41H3uUPgFpfGsgluSTsAQ1rQhYuiFaGlZrpKPUI/4pjFxRv9ZTUuQ30Fwtav
Z/dFo97dTwLKOqEJTTQl39bj+kvMH3YBEDf1zRXaDJwNVTdticPjS4b4ScIuKQ1S7juvIHqoXzDG
zPKzm1J944wITL0gfSfdOZx160Qz3u/t2btncmay6gn51ekFAWZE5hxiufiMqB3cNmKqVrPBHN2u
A59vRmFgrksyxvOMssA1f+VC1ChnDB5Yt1YbrWxvjq3hBipUHNmV1q2dKu82ef3406we2M7Q5Nei
MH9ahsLTWcEVbNN0l9f+y2iZQJl8+CqlU596nULBeyOZi8j0BERSI6Yl0sr5lymqnlNiyo6+M2KC
av15R/iOiSLKBR5Yn+dpqy8US8t30mUGAKJGhw/UvIMk/T24yZN0an2dkkwSpaY6G7N4tbJ23yZ4
0XPjadHQPVqAzJ3+xWxQfGIhr+Pla/Lkj7KmStOQhvC1Z5naOhZuOx9r0bSJ7dM0oXssHzWTc8ha
Z0umFxsBGQqDNirHxtSmhyWHPVQ2/VbFPhdVfS4drO1Tfk0C9JrjtW6dXVFol7KqcFC7a20AQB9T
uLW2QcoUr4ZtVBe+eyqIu2YLBmmq8D7LuB2Oy7BgxAhSnv9UH4yr0rQ+avNRLABhdWAaeROgxNbt
eP8gIDNONKdNUwwTuUylxqxvtIsMx8Gi54QAPqKblraqQ6sdnF3ieQQqZWUm8FIYwaGu2KRSJLu/
pEYBmepxeRwaF+dx0kFcr5b0icwDbkYQZWrTDrm20pZY37qJCjZmbnM7D53DRtgkRHLhYiqCejkO
qa09G2mAGXVciFZKpXFi9SN+zNlSP5dlW65TbaFKarMlvtdxWSCYn3NWtLqwHukA03BltyX3deXo
O3Jm6vfGhj1tjxYaWH3IHkzEothVejW/kFNmnJvgwUizO+c7N9IyKruxewp0DXBnAX1e1aK7+B0j
gClhMBjmta5dRE5mb+8X2Yvej/re4qPDMdG9p7KnSBGkmeyV4QG4Cmr8mdrQREtssmC3SAh2x+nB
qxnzQ5OZ3B5e/cgY6BLL2lmVtZuUmxyGIPsw23ayiYrSnXeDrXq0DAY6eK8Xt8CdJPOEvGXs5qZe
GorKj1/doQ/2JGQu/KgAx5Imfsx+GW8aeYstWY4MP0VgvVsijz9yq1UHyxrHIsrzhVKxmr2fCyRN
CKCsnzicmJqMHoCZifXdRxMofz8xDcYOM+YBFaaqht+LquwdJDtwEWkHMZNdzWxaOBC03j6bpf+c
EQ1HUjzoogQ9toutojFXva4d6mTA7pxNKN5Jeg+tRDvHML/8ZnqzJVa9ebzAW7d5lIZpOlK+t0Cq
ioUAdwYEvYx/WPa4UQzwoewUp0w3TgGsKjn7aq/35Ys/5q+WWjYCzX1lTxxP5Qv36sFqYakWQ7ea
mkmtnYSQzd4wCHeAlwhIGaU36XOjaG9mrxKocCxjHAdCBOcl0bbxWZnluTLSfdD+5BksIyVHLGxu
8lbKCU5ffG1rzaQA1Nt9ySrpAKiWOYXJKKTTIL3lif2+jIgFmIDz5XtNJE3/VzC5A/dAWkAHzbKD
mO3qxTRrHcjVYr8simGyw3w8dEc6PxuW6qYURgM1pHld1BI8I8+Dup8sftQp95B7EHYyD4c36cHX
uumhgUgefD+BJqt7UOCmSjsknr0xq+B5Nn6UmRNZFTyHodnGesE0eVp7j7j2AsKcK/DFBWYVopfY
TrOMRsm3N5j9ximXJKxbftpC2xLvnlwCY/jdt+hPfSrsVap09gRkhUWGo2vYArus4RPygekBRnnU
l35YTUOJ08WT/aqnDuWe0PJjQYA2u+pLorX9odD7W5WORNx5jr9VgQWzoE23lYbBobXjVStcpmJx
0U5rNeR4wlXjFRtuB+8sB4f6irjNnZNZ1rvecCS0qQsxypCtu7Fz3bmornDXeavqa2plw9ow2Kfm
ceIfaeV4CYzYzDdmosSm1JW98x0rPWiZKl4nTQvWUO1TUGVKRF1qee+W6pnf6w1m2LjK8LgsU/Be
+8lycwd3eBXurO6e05s73RkwFDdxB31BBc676XTqDHBdnFWhBfdCaWlUlwrpTQuMhnZmrIHJZvn7
WM0Ne4Yi/zl5qvs1UF8cuoW0Qd1NySfua6N7DQavv/ayEAct9dUPgJGEwg5yGLakJKOKd4Icv+To
dh+dY8Z32Yjk2egzLqKhjalziVjOX3prtn4srp0iMGPLBTTOrOOVFVTTrhcSU4RZeFDNanPjF3K6
SIcUqcXIaMGQ8qxcLzfuTLm0VZk12rmwk3mfM0K9xBK6cWS7FUe9YM6vk+dYuycOfZyIUJVHnpym
eO8k96ThzDhk9ca+E7+afkyB1+AHYSL73gdOR/TyMplvDBCmfZMIlkjEQq81R+yXTsv2E1uwLgy6
xnwmpxB2Y0FRuzKLWfLVDFzMfhtEpp+lb0rY9rqGsXVjAIhsxx7Y87SJDeg1LpeeR8tL4+0CISoy
mShult6jM/S0aj7K4EEkDqR/aKeHjqHEWVy31lqMxSnlqWXbtDcmwVAa+pputCs5MZRgg/2Sa82N
e7YNRxL3yM2D7dLbdz1PaWEkgYHxCNVj0vKIEhOTc7EYv4OcPbXVgKKRFnKeSeR/5h4B86CACcX5
wBQ2wCzhGCEZtP5aBvKDQaNC05NuxsBeC4sz25PZk3DagHX8SNklP4tycmjNTcQO+aWCmMZrricv
vk34se6wpx6KhsWOZ45RVSzD8TF+zdPvhVmJ7TnhQABQn8b7oFekOBh9aLbANxviI3w9jledsg5T
AdUrG/FD5Wo8lSbGLLiGBIdnoVXlK7rRR//45HsSl+IyDjtwqvj4hid3eRXOEs6KaQPzJB/cFlTu
Fz0DVbxYZbmiQt3rXrlzmsYI+9FIaPiM6mxWfzrzukCQHp1pDJXIL0w9sKFK14nSSQeINzLJ8B7S
JgyxwTGrN5ZZK94hIkBaPfkjjGIjcu9PNWXqtci1M9EIZDbXLWVVHts7wyRycjbpp6SornRSsE/l
bw1RTmj1pFIDxt7IZPqJXufGIccZ3y3YxavfM9RlvfqItWWOXMYlKPZZPZZ0Al39aMrEgLhESTy7
i85f3wBz6GraW5fgxM5retIAGi1w4KMuXbxfabptEdSsGz+ZVotki0ZyA3CLmN+OiEnbP1mKeDXx
WbvGNZHVl5YG4yrruTMTTc6R0mLgL0Vpb7l1/LBRhVw3Zd5v0pQhSg3Nds3OGB4Ur1CUm2X7lCwG
yXGtz9GClx1hmCynU9z7VJWyfGuSehVUPlEMiHy6osi2hi7PAxnSPVOJjo0DBNqzAe0zZVGbiuCc
xDq+rLyTu1rU+EXjFvOuVTFuCeZfsdJPfRC7F87sEc5me7SzYQmNpsSwG5hYP+0gUk560pkDrd3E
Fj+TRfAQunX5vpTTt0GW3WZ5NJ56o0Bh+eZFdtiiEjyUs/hJ/Kt+shP31LdaweDMMK594QbnaSS7
U7YNPt4SRks6H9HsrPusN7mVnG/dLbhkvODMVqsNPe8eNFX5Zo1IdGxI1NGodThSK7Ag0yAaYigx
c3dqck4aE6c7UuchSmqUjF3bXRq5oDNPnvKCkt4azLeZXntdL8HFMhO+ryJfdEYyrXzEMW7yAYlN
mbzK0sI8WvTu0TXhnHYFfAk4laSHNOsmnW6Gyp2XnPFi5lvaJsmXJbJV6m3LsoYSUM5iKwokOdTx
/hP55V/1mNzMxT7wN3njTjxrrKpyz/8ZqIK51oxYKBTcjXGS7UljjUzDzkjELPS1o5W3Og4YLzoB
gFaZbc0YLqpbdPADbP8YUPHUxTT/4LIyqO2z9cAo6NSTIEZJoSNi1ufmNmRGdaU0OBtde3Qf78Uw
2hZuF/EkA807tHHyxxiA8w7u8uU6mRm6RuLfJ7Xw2svyCfArh2Qz9RtQ3uWTK2tJ7VH2bN+Mwd+0
kkj2yqmc00xK0LVEsrhrjSDbZCOLMX0GY4ybhpxR46ZA5D4CBt6sXm5Hdt0rE1DjjYtnW9R6sCPN
xrl2TobSmzPYc8TVcPO779ScV9bvoYIkyq3ELxLP9YpHVEaK0gY6av3qeJPcJTYn6gxCjTVkLnD3
9vWb5QIaZBKdTLp1Tfs9/O6VZz4NZJ0p/afGHO7ul84Y4qaqD0azNCGdl32fzVlu/W4ZXooYlzyr
+v4qCktbG6XcN/Gin520n9fw5D8JNKMwZIleMxJjzM7B2xePlmlUSaiCKqrqOeWTTtVJ6JNcBTH/
Y2+m8phWQAr062A64Pm1Erqw9ELfI5Z40BiU1mtiAyCqpbwQKM8CStxZUagwlO3rvQzivW5AfEuy
cLAgNftThFqUoteMhsbc1Y0m1o7TrcVCQ8zY9Z0s8PactilBSrlHAmnd4xBuh23DmSuFwbbW9skm
otu38l3TMRSpXPYVH7JGNevUpXMsSmxScdbbu4JAeyYGlF1l17Znrksn9IeZe1BU36lWE0cqAav6
Onz3ahEb1+xbOj3Shw+6ZDMRYx7aEHDwZSbeUdbFaXJh4speQqtO9OPQu82B/OZ9nifVTui5B46f
LGBQrIBjjGUJx741/vi66h5hoye2vhnMV94Sq60PQ6agpM14nk2L77L5FRgxPE4tnuKocMbT6POQ
Z7F3YE1DYJlvDyurMeEpGO1Xr7z2RcTun7RwEAXZh54J8pgW2mboU26kJBijXvRckkWnG6tJ5u2v
2nd+kuEXANIcrJfKH194DG597uJ8tZI/VD/mqQq6gzW6znFyoFwNIo/0hBFwMI/ZurDIuhqmeK0r
qa8MYYdpTxB2UlkFUVE0kGVunaWYbghKAVYl71oPBCW3862zJGJbC/OQJ7hzm5paQOXpiZXyAYHT
GGlmUNC2Mytj0tmHk7A4qhwYPOIg2zEILXFO+4OX7zz5UshzVzVX2tQVSXabePZc7n44/l7dcS7m
UeFpQIzQ2a1yul9mhhu/as62nl4H23jqNeaZaYN5tVmIG3CCK0YSJODjNG0C9UfzQ4foY6DWpRaV
Uy6jEmGmpXe3qRN3p8sxMffj1WjqQzOWoIfMGf4/a6NafyQOcNJnmbOtsw5SGf+Hq4fMhwU1gcKL
A71aWfNKeT/QC35Tau88zS9Ws9ZvtNm/B+QlF3N27eL+d2Fn1slv7QAIbl6tzcQZr7OWHJuZDg7U
/3uXODpa9JKL+5IT8RYkXcio8BGHAAIbqlBHJgF2wa07BYcxaMmfE4wOjLEI23p+Gnz9WnHnjfor
cV6Ud2kk8nGby9ZfOSpZ501752cNKZTyKH4In9o4uM3y8QIHnMwoSJO8kVdC2o/9bK48fs0kYSBW
LNwaQKx/m2lyNgq6XlPHMz6rcp84wTshbkXYsYP0UCD4CTnQHEaG9t47GQipWVyHUiwr3+Ll70W5
XDODV2q0yngle8/ZM1P5COryidgD7p4p2Bc9y6hkixKT7IZJ2+ZO8GnxR/Y806MFPKnrfw9gZb0a
5I2zUSgFgnyTuKgxPPNcx3Xk1ulG0TVW4LCV8alMY4py99eYxj8S7ja3GtdLsTZN42VGK1VoZ3vq
D+yDI18HSjl41yyLj0DEwc8UQlACwqvXdWPdMGu7uyUvvl2a/iqta8ZvLq2y0pc7wjLxQmSLc6+8
WUS4KIwXq3wklLcOOryQgVV5pFk+2DgoaNUIN0h6+rvZduAT8xQL+g8m1Ha7MusOAsCi7ZNSQ4Rl
+H+CgqPRYHkbFuaiVqpMubiHGf95DVFD5gAz7DkcCM+JikcTVPUF8LBcrIKhv8oMmwSJJNgBFZaN
uNSeZI9IWCVPaFiYp9vXVEO9QEzkViMZJLSD7miafnoIbA0Iip+8yyq9zg1claRRq0pN8C4XBykZ
g6RItGrg+5mOOTPEV1HW33gzR2J86TvFwr9AG4O7xwm4ysqOIVdBJLFm2dVRM7udsOH4DMtzbpoh
yu78aWhJoko7YnxwPPGZqoxiygy0U0UAdy676wLGMp0FNc6y7eYv4hCvuvNclPGOUIfIyck6pJC+
+KrcmC0EtLl49hvwIrghA/m77dINZf2u8yUnC0fXPhNwGfoBYaUP9Dklg7hmyw3dRRAKYiDZqQgv
cU7CGCKvPHZFhaDlxZXtlVDCE3rNS2Zqq6mjA7NGIBCLZgNsL4C6tZKMuV6ab1rnAkxwE3oZor1i
L1p6Ph1BpZvMfUmTOZLNG5kum9iRl9QGbNbsxbBS08nx0q2dfAW04T253TXVgDYjSm7M0FHfZvW4
bSc+FRGeMvtwu2ljdV+pvdGt6kOJ5mc8azd9fGgLrFUypNGCALmS+brpTkqCnMx+FikILNpNwTFc
dxvhtutOcNUxlFHuJ8pqjoshW1HQR9SAB8/h1/dgstdOFr9UdUkqpsHkTtqGF7m90veLT6sdxpWr
PwvlJfcG4+WtyBkIEgk/7BHOAMGxgT6bVpP90hE2bguyTljVcA5FTTtCY8mHUhJibUPNoY73j9KP
7YeWgI86p/O5qvr2EFvFuO0GTDdo7e03oqhp3qaWo16YzBODhhynKa2utiiMT8fjDXaquWNwq5Lv
1gZar0uOaGHr5XtvdAPcHD2d1o3wq+dJxRDRlLjiH/ZDScYD75rtzyQAEPcgzPYmKQdeJop6whrU
yjJaFnnORx3EOy8v76LRXr0O/h2j1M94rtZVqbP1Uhyipdk/tbgiuazeWJjDd51R38ZjEYc5bUJB
ygL+3iRkNg23N/BrBPrqyxTujWXdm4nz20zT79GRtBjEDHSNYixIJ9+7z53vH4KYuW41OdfAY5ar
x9ZVz3hbENIl64rNF/kLnPIgKcuembC1QmQSDg5rQC8e/wql2NpjuqvYYthmOYaa1T3N4+SGfpnf
YKLvlsC6JMq+1o73QzOdZ2vUDsLqTotqtoKgQWYEo+SnXLRdIsVNla5HXZjcJ10ccqv7sLldw7lZ
uMHt1NlVStswHx3DwE7v9WTdch16ocZUurSsaJzYN/asaQx5juMSVKXX/3Lkd2P0WqRT3Ed0qShJ
GPFacmpDOtHvDn8DXydXG0h/1AvVihhIhXCZ4lQNkKQ0Upas/snvoNTFCyywSf7oA/xsVVL96eP0
18PM4aRudmgms9hahbaLEwcoSjrtCg0ahl1vvIVoPJe1T+yUbLSTo4iDNwrDi2Voggohu016QL05
X2zdD+fYAS6W5ydhcZ2WFlTLDm+pS4BhaBhQl+J0FY8zoastE5Ky5oPKWH5Ui7f10+Fg2NNjoQih
rQhWelmpbeXQssTdj7nKryJGntj66V1PXdBktc9eMn7urSXSlfmjsOe93fXXroDYxawiTqtv09YA
nJvBS1ainWjrTad560bHK2f39dYvfGvnzcW86fLJWi/CDKIUn304KvsyUSl2uXUb8nbvChwxNJM/
jZTljO5qP4x+thkzGt/CmIOoEH9tvRki+/0tnWBcB9PF1JOrNsYrt+0+TK29FkOz0bz52Qt+odgm
AerCuhDLbQeUhyBRGhiQTSMSSHofqZMYKrI/DutQA9C0wTupDzCpQOMQdKpYUNstI5bc3AuGa5Oh
nuf+7gMJzsydX5Ajm99NCWy3cx9SAEJqHnj4iCaVti0GWRtMx3r24GeOphNOJHaFosiOyAVBEBvx
VRBcwJ6PqdWCRS4q6WyZKFPc6l07bTDwbIUXNFEt6dwDlUa6IMqNeK/f2pKfkH7cnT5ba4uRh2U/
gBNkWtehJiXJY96kE3PzgTstMpLuQ1XzQXn276TpsN4bz6zWVh7ZYcw4DrSrM/sw9pr0l2HpEq+R
DLm3tep55RXldq6cLWJ0n11QY6xE10NeNNBKZhpeGtYMD80KKoW6JO7F13/bj0AL23qtq/xX7OVH
dJ1/elX/1rR4qxPcuXKREZCa1nx1vnjSHJtZVN88+w7V9kAqdAWG2yTLWbSsoUik6AUbvW+dpKe1
7f1ppf/aTJDDjfkx8crNS6NI6u26KyABuKjNgIIhIOIJ90yC8fBY4gINywmJSyXUB0XuXq+bn6pP
Pwgjwk6UA2gajbd5qL8LFrlYlHKN8bf2ovNqGwygtsv8Z3HaPpQlp2RCrknvuz8ZH2NYyGzyf9P6
xl18MP355vtpRIGxfagyPAUdM8vHlZ2nMx9RLuR8eFtnNk+iyK+M7LwoleSmBWN10nKUS6kkQ+x/
cHdmu3Vr2Xp+lTxA5gY5SU6SQHAuVqtmqbMlWfYNYblh33eTfIoEyElyrpJcJcgL1evko7z3KWnZ
kOLc1UEBG6iqbXOxmxxzjP///sicvsfkw7DgV8xWPaI7DSazWVttQhEempb0oIKO2aqV3cRoI4aQ
19PBKydx6tUD8UQoZHiUAY6H5BQNNp1btCnmrlL+FWn3xgHuQoQOOc/vWpWtSyke565DEEWkg3D3
+ET5Gwc8dVbqRedxNHH5KqZiobRKnkfzvGDwsG5qAkS6hoCZgHeVz4PYV2h79g0GjXUg4+9O4r+f
CGrdZImkb5eTVzV86hSCX/tQVIxgpoYLHSXxBpvepwLrgs0+IdpV9oTiv0KSoZx7v4s3DEkduhwt
2M6ByLypiD6LJrlztB2dF9qXG3L8nEdLGN8VdL8xMj+PI/usvKo+yjg5xHi8mEaEy0DqsWvlx9Ko
sc9aJ8liOeBdQE1EDMzwMC+5wWNGEWXJ/BAQYFgTTYXd/5rbdS58pGiMlK6TDMyVwdMkmUlkaB4y
wjum6KpvyTW61N197Cb2plMKzgWZHXNzUtfDOy/LqlNjSa5xTDCMnUIc0SOCmUxEjT42XEuTaFar
S0NLvHSd8X6uyOwghMfUw2UXu7e15BJaoJKiZmfTEVuNeM32naDKCa2PQXnTCLRulT/vhBUYTCKZ
Z5GGVdObpiW3IkzvxkTX2IX6Q6iyT/UcWftuhF0m0i8DgsPA/bbkY7UMeUeMGwX1vuz20Duq9HRy
KtQKTF3T7GJ5LZJyl8EbDJO7nrme37+L6QeM29TeTA37WoMhBwkFMx0Rop12eqJn1OWxPCuc3jjz
xvQQuUjCPGN7F4HSv3KWCTtitDC9qSMV3cZ1FLxrDE4USapxJqcu/uamxXyS95b4lqKJ3mbRULyf
kT9+tyKPL4zsdib5Pd9zYrwv49wZwdw5ps2odeo+pIi0LlHR5nvyeCcUBX1yDivRO53m2tp5UdEe
JkqgQ+6k0WNQEIcSCfatVtAotk4aDn5gNCcCP8NqZCb6MKrwc+CjZXGSz27NLEl2ZcuspWPQI4h4
Qg5YHYZobi6yJAKIZeXGqdkO9y1wHQoouqBbSxT3bpXC45QSm4uZwaDq+/Rrg/KbNXcbhWI3m/D6
erWJCvOqbKMPkzcgYlP3bYzC1IyLetlEXbuFlBtRsL5ZDNdv60SJm96n8Wl9Liks1uQCrtLeuEiq
9LombjjsgxNBA+KEPpLAu9Pk29qerRPgQdeEyb1rIi9+R67qBjcFeilZ6LMGofRGZ220crP+slTm
Qxx356X8kvQQbAd2IExm4FUSsH3pJUDfpxD7I1YBI36AxD0G/moYD6YKdy4zl1ARkkpkAz3dmsLO
Nb+JkdliJE6SXmwmq/6EF3L2fXrI97y3a/rBPmKh+ZOIh2nXEwZnhy00WdkiofGm+bPlBufdkqpM
5pxaBwzYqRbds9QNt3RKLsME74ZkiDuFCAZl/KHxA6xghD+xqoSbOcEjpCmbsJDJRlyXHjsGFj6g
BLY8LfP8unZtSGRxv7UyI3hI0TfuLLLLVwKx45hFGz2XH6JiP2D1L+PpJlmaSTopgu0ovPZ0an12
uNqg4zy8z4hUDgaYn2HnF5vZi/WpnBNIqMmIHjtK6Umhm70mqNPDop9FO2v2qfurKF37o0GUzjIH
QLeWVilSUJgnG98F1kssKe6xGPzggj/ItHJXGRFxjRNdYAXeDdr8MHdkS3RocwtnH08hYuXE/+pL
lkjaK+KjSzzWeoqc8CJRWBU8MZ+LctwP2bRPBWFQIk5JDkj0QJ0lR9JedYA0LPgaSSaAHTpX4Q8X
dR8d3O5b3BoIc2xKJNuZoH/q7DOfXF6dEfVbqR+KGaAl6ddrj086o3IQ235JfklNYZabX9zkS1O1
qNClfzG61P89/8VBMrpyKLKzqsF1YbR0XLMsYSEZgR9bVXSJkm7F2uwziYC4HvTlNvTD26kLAc97
lvstb6piY9Bv24Rmdcb4/6KJjXsm3NG6t7MRxbWTg47N2pxfwZj2990V/2gAHxPz1Sv2if/0t//6
t4Vk8i9/++/PLRTLn/phoXAwc9Hucl2io/2F1vOvhAH+H+KaJR9X3FyOUjb/z58UE6kgDAA/8fFK
+IYnDZhmf1ooSNVxXIAEBsXlE6vN/B0LxTGrxwIEZJvWwkoBWWCCDsJg8cwI5iBJxl7D4AXNar+b
XHr8BRqD28Tw3MNc82G1kr5e06aGbxj58ycZMSQ1JrpuqKDs02cX7xfgHhsQwzM/mvv0c+QTwAgW
g5I2RroXP6cqRgE9Fd9tNffwU5LeP/ObHmkNoylcBjoOPjMRpA/Ca0yTuMrqFQYomLpGQEgJEvhP
RELa15hjH1XsT5vAHq33dE3nnonFaN8jyDTWIrSR6jaUjaumceivNKmNl0H7FaLJEBNwC+BtP7ld
bBBiLBpWYaXokndh4BP2abnvp9khTSBIRpqUaWyvGihcNrU1O1zRRawrrjt8y7yq440ybPajUo3T
d9NyQ7IqUjaAq8Gf1KcJTtYqF0byVkCXXC7U3419Py4kOU6Lx4YD4Lt+eSGZcWWJIDp7U7v9lg3C
Vo4EMmvUDCNjn04EF0P+1axMFrcBJeGnIidRlkKJYUxhhLvSfR9Annd36NvIhNGnddav+h5XAv9z
3CKUTuONZ6Ibt70TuxQXbzwHv/r1QHwc0D90rBZU1fPHYK7TrgyTll+f0iILMVIjRIiL/etH+dU1
gh3oMz3GtO49PYzPnn0ToXmUNxlE+wnZr3C4pUVw0+eHzM0/ze44o2GMy/XrB5UvLZfcGR4FojcM
h9Mz2Gwf4QpDq8HooDpUOUWdbyv0VIeRfQ+tptjQnx2ZWNis7SRZ+WZY3ti5pZxVkxjRl4rP8MGJ
p/KQWbYknskg4480dnEwEpl8SNi430VTZm3qZkz3WjEU3yQegs83TmBx0b94tDgBVjPfIlsQ9ol3
dAIsJLOD8aphXIz8tbFGNHDp0gKd2R/RUCt3TW/R5hsC8g+MPtvFk8U7Z6AmKU1PnzrQ7taOYFSr
yfpZdbJqT2ZLpJt8RKs2Zc2Zo9qbPOsoh+sy2eTScS/MUoxXo+tbe1UZ77p5KpCQhAVeEnyOr58g
S/XL84OoaLJWuxagKBCbRxQBZxAWP3uEfDTYzYlsCARHa7MOpf3dJLLSc5lTvn7En1Y9jiht01uA
nh6QzqPHPWPHi9OEI1ZNczvVtEKnfmRLJyB+oIx6/WBPUMgX94+j2ZIH0fTw5/EVeflylWlqNK0N
2ckx1DrrnCW9MnaXWkUAe7IQm055uSqvMcl6bGZi/f31H/C0iB/9AD5dJmdr8BjJ47UJsU9DBDyy
l1D54T4rc+JY+jw4zdw5WCNmgTE9SbIbiob5cM0AtrRqVhpazesOgAu6zLk9GAMtrNLtdmgbb2ka
T1sblslaAD5BfWJDQkgL1CGEJ2KVikb+NmVt/LZucZQZCD30je0lRB6PprjOC9oYkXKc7Tj44bs2
Ed7tEPXEUxDZvHUTgDMz5vmto6MJSWrnlXc8k+Q/NGRGaOBPcWYl5wwqynv6IP2ZWVb0111unU5n
/SMd67cs9/9oRZTDO/RKEfW/8NIvRdT/PC6jlj/3o4yyYNTyuBKTLi3QQE/0kB+gJgvim/KlaSAj
sv8E4v4Fg3P+wE3EMmsCwHSAKPLi/YUceco6tIHhmtRZ5gIq+af/QBRk+K28/vGstkf//XnU0vGi
LnlVwMoZrBimhG+4FHnPP1hAZQezDWIyCYaZzX/mj7W5wlBH/PfgZf37xhmGG5E26K0rO2BcmtMc
LW2zedSJCgTQj1Yy4bCru8TUI7G+wus+l46qHlq6h/jPetMlowBdNjvjIY6KXUFTzt49u+x/ntbz
0zj6IHIWriFZ17leDmIAdbSyNxVgO6MRJu2ZCX9gzM5ftImDQdQGosROss3hhyf9x98/LEhiFlzD
sAD5Hl08X1cORCafrVc4rUbUyZwac/D8atbzWTUMF2Oj2jeW3CPj8NOpPj+mfHnDtB4F4u3lmAZy
06BymG0EqPRq+en1k5PL3/RstXs6ElfTZqoLrRBs4csjGQ3p46JKwBhRh/NJKyWSw3hIFxxNMYjb
bvLtc5qjuOzKvqZtLBgT67knl0THoToXonROPDxW7HVTiaq+iizISmPcs6MupfnZcHLaARoHFCPD
zC+vK5whGULDIc02r5+M6Rx9HJezMalZIG95vIR0DF6eDeJKW+LuoDObGHO2jiogpesxYArnW6ap
t5BbkL8HRe8uanhq7I3I6xn7ZeXG+3F0iKkbB5OpUzGPO+ZNmvU0rIdvkT3xxthZ7b33CpO+k2Cs
Tep7bzMINTPMVcvWlPOUyynbqcSslVa4Rxj4ck2QdmgydZZLNS4XzQ9x2EFXZOCO6Iyku6fr2y6X
Ol4uek13hqS+p3sxipFwJQLMSRSwPZK/rcqioTFEuc30FocCOB/DL88wLJWQHnSv643Xl2KDYEl/
t5ndjGtk8L3JgMOmaJw73/qeVjF6GULIYSB2UhCgMyB9pRFlDUzrtTPayaGNGs1fnuuiW+ctzoqN
ReMKrbltMdAkKViaW4DMiDv0BN2FFq8ZJu/hKWADSfQWwa0czsYiQb6gZu1swSniOMjrXH8oHLeM
cUlIDGR+2L+L+MjeokcZPtaIzo1DZCLMvTaQPZmbLsjyd5RbTNz0MA07Z27H+asz42/ZjjpB41q5
vtaXiKJoijijiElfGtrpHU2iOVxHamLmjJQgCPcqSy0HH3fS4H/smCqsvM5xxbrvG3NAwNISYYRe
CKd2GKct6lHgaW2sJwjIRcf3Fcnq0s0fUAoBg2YWOwpnvJXB1JxJ5E75nj/FY6KQCcm15fvzgDnZ
ad+zOwv1Gsmj/B4F2l/GnoP1DYeGQ9BRIi2qzHToPwMFHe8rsxwJJ4u50VlY07ZvkxK4m6ZYR1pi
Wj7uiqFuznPumkYzl2fTlvHeGMDapKUDJE9BtOzL+oGRePd5iGua5GpZutWyiI9P63mxLO1lK1nl
vWXBD5alv10+Aq7ldO//fT5BJO9w9axpbflbRqRqq0Mj5tx8JqnAPTQmS9UaGJItlTJTTHIAn2+9
zcdLk4L9wgeQwTddAKipL1/mkbb+GIGwJszdvSqs/KuXQFDKPTalZR8fdN/wZZLye8UAI/C7djPD
WrEdAsWDcHg3zdNJDc/39R+1VNcvlkt+0xIZ7NnsWvmoHi2Xf78wcetyxvLp5PFi42t9uibO0/XJ
OhGZ6Em4bNNyAZ9+w7/pEsvlQr1SYv1Hiqv/Bnf3f1Bi/efnnarlz/0osaT3B1UU82hDORbuw6WH
9aPEkuYfLttWOlWGwZ7cXCr6P0ssB4CmB8qDfQv7F/4Mn78/SyzH/QMmPR90+l9LDDTM+KOS6rUS
62lb8uzBgAPLQ7Ecn4+Oxcbs6MGYZSW7Jk5M0GWGXKbHDyjy2r0wZ+fAftA/Q/xWnPusCnvPzBjc
NhPqEtfNkCxEM+4upwwwRhXMa55dyV9UTcsn7+iH8bBKfpjPtpFghpdvkRskImGIb2zgI9XYsPqc
eQZqm02RNrB3BGi21w+4bNBeHpDKhc8w7GE+wa691DbP+ha2MdK60hkywiogH6jxmrPGEt3960c5
KgYN2FIS1L9D1ULOuG8vdc3zo/RBHqIExayL9/iggxkPGf0QlkphyTvmLeFd2Nfyuppox79+6Cf8
1PMztAy19K4cAL5kw5vq6AwDz4J3idBma80q/cQENztjbIQXlWAJnDKZVezzTo07H7EEJapXYBCP
mMjntqEukfqqq84qvDfKVHM56vGv8tl8WHRlSTN/int6dkXcyg59uCmshWCLdvR0XQSEZYuJEM7y
iqFj9C7R41Vc9y0kUZcUysmMTpQajA8p0s6NY/o3go1uRNPEZV/6xkVbbshPP09RmqHFtOgOH90w
b3Y9MEtFsNEhersuRXhqJHbzWZe9RnmSmh/sXJTxSsWlsTfNpFv7zEb2AV2Y86oNuzdSnI9fC+4h
TTXWDN5V6t+ne/zsaqlZAVppm2jrJMgEIODk5MYwV9u6lSEeIsefrt64AMv25OgCOC4tGJPGOei0
4/dCujUylgiQD5pXpIq6ByaRlo3xvmkmSrQiJvS8GMfvNbdgFSWIHxF1pFsKyupMBJG4M0b8zq//
qKN6mbdI8ShL5YGBI4ZBHj3Jum2dWmaKPEJXuTdNF6CEMyTBmGGA7CkeIPA0uf/GpT9eIAiroDyS
5IxI3h8WzJevruwrCwtQTPSxS1HmYULHioer9fVT+8VR6M5K32RjbtBBPdoKFIrGeIygiiZHywVV
XUI7qbfyd68f5qcrSI/RldCk6AcTTfO0I3n2HBUxywSIDvLEcIJelPR2TgEA0Y5Oe2Cwcx+T/yly
df36UReE/MuHicPyvePUmI9Y4KVeXsPOLnxQB7G9KfNZMCyOHPHdNjU773JCA42ME2PbZGUOcgn6
WWw2ENO362Yecf15nmjKDUpcHw2V33TvU7H4zkprdEGalWypW4fSi7HBVL3DecukzcUD8y5JnPDA
o2RdMQo1b2rHwtpVdVRM8A6C9hDOFnrrBNgQ+7vcCC4iLyj1vmc52Ld0gctLLiOxjsOA4rLDgLDD
Vz1obD4SR35IHM5CpTG7+6jSqCxEPha7AcrAGc8JlHft+iOmNDuymPjEKTpF2bvZ+9ZDQLbyzDqE
vTT2FTnfclDFjR6K8KRCtA390pwc9hvzkH3qHGcmksyasnt0KTHR4akQhNslkUmortFZ+DPF6D4K
mWBNFTlsLoXxpa384P0YB1Cq7MRdx3lTtJvX7+mvniSWI4tKl2qFxenlLc3aBLSzksQYS5AKZZwF
e5gZaqtqCEToBobLKPPeqmd/+mgsz5G0mWWxZVbecbsfUXLYW2HlbNgMq+0sc39bFxUOOVGo311r
WPsAqnIkk/+A2Xl5fm0bppRODMZz3opzmNrGLogYmldWZWMttSdgMHB7fvuiogOlI868jjSqn3rX
ITByPacLvcPvLtJJXwWRm21s0LI41KlPGHUY29eP+YtrqkzWdwl+mNgZ62hRLW0rEiHi/k0exzYN
YFMh8PCKnQVL6OT1Q/30FTNZvWmVcySOSCF0dE0TG+5vXzqbVmmoMI7fnBoFfKLE8DFl5rl+43hL
kX287iwtScUn3Kaudo56cJmLJatPI3cDyZgCJ/f874DDs8c4muPbPs3lg+0B790bZWPOm7yp53dG
gAttb6SOhf698so9nICBkLekMaArmVW0sYt2Om0L9qtvvFK/uBOErcDgc2DM8u1dvhHPFueg9Suc
m1A4i7rwD32PDo/IFWOtqlb/fxyKepQBOqY9PqVHT/cwDK1fFyG6sAhewejhV0+E8NYZq/IbN+FX
98Bl9sguiCYoyVMvz2paVDUEe7mbdnaCQz/Dx5r50kPgbGOkvV2WnJOvM7xx1F9cS1rVts/E3wYY
axxdy9L3Yw0dw930yLzwB+IXbSQSjz7Ucv+7T/XSanVtD6qjyRxv+fg9u22Rnpn5twMgHPbhm8QO
6C0jP93bSYZTLYWr8Prxlp/+ojIzcerbrg1OzuFzusgZnh8viCw81ipXm1LVzq4VU3fw+cK+8YT8
/K7yN5MBx5FY3dFavDwKqhZR+XbrbGJaUrRyYuj3edRfghxDR5nW3hvH46/8+bxYGRTLH/dLUu2+
PCKRCD77MHLfOsXUcJPESytv4fn7O7PTmPSwqUfQNiBvQTuosTP1Y4eQKEC4C97Mq5J3WHl8+PdM
8LONVgSslfGACGtCv0j7K3PoNbWaMsLI5+AkDZPhnqod4gDuh+wLTMtpH8XW+J0wuvIq7LtM7pj4
8+XOrAgyWgl7u161RNmFWzet40s9580nnRiULcK18+uyarBXFk6bfYRYhSHBNsIeSqvR9N+iEhAF
zidwhZjK5PgYlJRfaz9g7MaWOqnP2aQZX+ymoo3JrUdK2/f1Xcrd/p5GbXAZSA0acRjmAI5K06GI
jGtRANmsMcDxMpnEqNDVKR+d0u6CM9/NnOUiBtO1I2KYSbbKsgArcjyRbZpHzaUt6JKuEoRtZGSm
M3I/gSr0HOMxthZfh/qb7GqX/X6o8s+q6hiw676St2wWhg9ZOk3hOs1gHhz6zMLG4ZP48ghVC1lc
W3noPms1p0jtx6L7EA1uUe262WIfp+kTZ7s0rtuZLIwJwGSsXYfSSVudBdCNzIuVbrL8yzy14h3M
3CTZlHXAD8FPwiXs8SHauyAL+V8oCZ0vOWEG35UcRs4rjcN+18Qj2POJeeNa1mN11ShR3VO6dXDU
SXQA+zsQi7OCZ0CsR50vXvMxXdKE4lImeh3aJjbNZG4xtw2dxomorMJwD0RfBf1pr7zujjErucNR
rwApo2kvzjpZWMkKXpn/DlNV7e9r/CLnhpnhS87pOsOz9P2Wy4rcA9oEUj70hUAN1lSfMASnOQc0
OoXCHZd7y7/oViYDsCSw+sveK4E4Ag9zERIVcBfjkiySi9HLy1PhAHWki++n+6S0Asgjo0JyltTF
aWwVBem/lhHe4FqXtxwIW7Rum/J+1MX8juc6xtMTVcO3umz8fg9IgV8rcz5yiOOwqymmLdn29cXr
550ABQR6q2XApzz7eLEExWNmpgkYoEaDva8LVW74BMuLXokRL3SB5tQYxw1GH3LOsrckUT/3Qijm
0C96RLOR8Ejh+nKNKaTJUIqp0YY8GFhHZj7XmyaT2D4ns1rnnVPhqatCChRRbKq28a98u3SvJDd8
42G+PVSmmN6oNH/+VPE6K7a1VClUYs7Rp6oTuTeKHMhO7bG7oLecXguv9ld15Gc3r1/9n/p+lLKU
XcvJ+6jo3OMSw4fb0NtuB9oADdWpJilpw1SmOLi2ss8npUFKOW6xGVBrQLmIxZYNSEk+gUu4LQ4g
fAETC5UHCeL1H/ZzkYD8znna/jK1VE9zv2ff0DhTY4tc1t0YTdkdEIwwdrBUJXYlsi8Q6arAnTiM
bzyMT12cl59Sm+8Ne27WLNSExx+5OUGs4USjgrc0hJdVzIJPG7DC2ovvSgWq380W3xYlUveaqE73
NJv7Nl9UyO0nRHX5w+tXgdH78TeQhjGaFdchXpIe8PH+3GSGJazBCqkghv7MjrLZ2aWKbSFMUYBO
a0PjE9o3bt9fhiFK8LWEVuVhETMINuAZ/jqAu2SxmAv3VKemwTOdoQFGyO3YxhYtk+hg/aTNol8e
WesKP9BnYeX5JGibNVagKrSc+7Q3jBOGBajcCrNGJpu3JuKdJAormAAlqpE+MfmMBlgYu/U4OeoD
Ot9CYVOaYAw5qbQCXqY+vsykxAE9SLPEZuilsP9om6kvVaFZZLq8HvWppTJG467TjHee18A3nuxu
Mc3ZY3hqch8elglit7bGsGw3DTOmiX85bvMv2EVIwMhBA3tnGZYMvmuxQEan1y62qtLeWbELyNGq
2js1jzNy/tmqr3rWXdJ3SCoET0N+zowmRzW3rUsrYdtLnZsnoyfFvOkc4yIvG1VcD6wpTJG1a5lk
LRrZfd1DLI40M5d9pwsaXlFF0MSmFpiUVmXcwZHR05SDNOtrzPtl53xNSg9EGd/FLP+WD5PR3caY
Gay72Sec7aSeSmg2ZKMmxtYqKrc/48PdngJMrS91W6nhULuJb0NJDmbSwzOodKfJyMhrP0VdGu9c
uGnmjUxRnYrItupN30A/WunYaxiy9VVNQhFi+6sYRbRaVV0y3hqhdrDhRQwcuJuhAiDChKrj51dm
vZFGYMhdYxntlygIxhs+1OEXpGp2DBU5dh4pepW18v0CH0hpi+oB4ScfSlAh7Uf2k+SP4OsNknVU
xnVw6kFwQMyPcZBeXZ7SKcCFk6yYPwrAr3XU3batWpZ+PWV4pUuv3Y5F7t6W9eiSaN5kONfiuEzW
pWsxlzfagDBYYD69sZsLHlOmnGllrSIbS3wykdy7Tp0EWCh4swhluezae6qG1sDF5ocgRZs4xz7F
22fumizO7zqrFPk2YKJOeYcF7ds4+SUGU7vqR1wkJokvsUpBWmc9Csd9nUX4rGdwhCsjxu528Ivl
OO4k2pMCD1G/ckrgKCzlrdpXINZwwDKo76GrdhBOdBsYdxhAeQCZg4hH8k3QlxeQFAmOn1snPYE5
GD2EoKNO4HV4JJrjSjSwNWSkEReT+og8nszDridDai1ThgmbqW0oCzuND3nZtYp6PU0GhKxwKvSn
UdBI3Fg60w+zmGW9Dn2etBUw+nJfN3qpbELvQZRohVHGp9gIUPjURI5VrXHXw7dt1+h06zNIgMk3
x23FTdgaA036LB4eTRVBNR3dzPiY1r64HWAYxktVKW7yzhqtVUyb5j2vetBtRjVkH3G1q4dB+v2t
Yybp93FQAwhXNB3MHiq807ndznfSr8LHrHMJeOmNvs/XCdgkQtWaCE4r71mfb4FKlgBqoA5QPxMH
Pa3ZWHfNylNal+sANgfeGldnPtwaH8muHabpBjiQGfNaZuZVRlGdreu4LjHxUPZ/gjuZutAU6+nM
G0bSa3rYjPJUiBpmVk+mDJMoL/a+gE4IR2jIXarPXRyQ5Nmzs7zG3jU+6LxQy5y1gDDfh85ZW9em
tYGyjR2kjmawFEOAX99MXXNa19lI4kU1tnJR5OIQYC4zWfiN2VZE67EcZXEaZtqIT6verfGWDnl8
SWJbjQ8DSjGtPy/zoD2oEMZuYargpqrK8t6MIkPBWbbjGXbE0H61BIkWCAYScYX7Il08LIAE1h0X
tl/XTQLPXujUuB87AVzX4q1s9v5Mg3ONWz26NwKJN9mfmwLxoK6mfRkbZY0RPWV8FXpIIK9cG4Yh
HuZOT3t8NoCCJxymJ2PZiw/caTA9pSQqgEswUmY7YaaWiE8zTleDZ/oPPXsEKCZhkm4TL6E1kOUg
Fbd+2qu7ISj4ZoV9mX2NzRk0pCXc9ENnhPUNDFTGP6hoikMNl9UC3jWDNWp7G4hNZ9tRvDHsTjTb
0cLZv2q8Uj+GCnj7SlI3w8mu58cmEsFwEpVItlfdAMcTHnnbH7Rdl8yY4AgYq64Uk0uUx7AZ3Qa7
r9ct1Vlf9uZDDgu6OYkKoAkbAylSAE8tRhAh4JrRAc4ZHvzoEP6bnqZTbD+rg36OsP3f5Gb8M6HN
/+ff8Y//8nKi/vRn/65apD/wl4mDVvBfI3X0jPQLqGiRneMOpqP1ryN1cmpJVCMLjebT0lpdSry/
VIvmH8gLUc4aNFHopTCC/I2RunXUvkA2SUWN8JiJ2TKof5qBPCthi7ZTgE1D/A5O1u0GjK/FJZUc
EOZkE1iuZipmFdk6rPxTLHCrkLXpzFVOc9JgxtA04morXLeUThftINNzh8V02pkjDy4Kg7ld9VoT
yGFNKMKjIuSh1ii0Nsh3c6CEsECvWqNNT4OMV3k9FbGT7IsWqAuICzM86WQfQt7GtLvKprktf5Tv
v/VU/r9Fo/6jiW3fiK76Fx7cf37pVlr+xJ8aEOQcNnNopP2AhhB6sLP7oQExfdxKdDUNBpmL8MDn
Uf5TA2IjD7E9uog4NdBnUAP+/YG1/2BWTtYyg7vFxsR25jceWHNpvD7b/CwdNiTrhGNJ5oCWc/zA
jtkQF0I5AtDOVJ4xuZ6vfKOOToT2u62cm/7Sdsfhhh0BpmC60fg5UQQ+e9OvfxztuUj2aO/79BsQ
x7D3492kS3zUy9QqHi3a7gz/ets8KWejvnRN0TDxt99qMC7b6OPT5bpytsssgAXh5dZf0+dxBsMX
2FXZzCNop8MAKxWmxuun9NTQfnEgTGbMOZE3Imxg3Mnz8Lw/m3aBN3oG51TqwNkCDNAnNELqeI8J
Q12Cs05sAJk1ZUBdxF7Hpgnb9SmNxumL40zJBfN15zYIC1gJlmqqmrBX5d+mE37Kk3EoHHNdj52F
67U02Vt1wdAqRHwDJbEhlvJ+Gq04XvH9rT7qWDrbsnKhqevMtNptWHfjV7dQ7hagaFishiTFFh95
bmys5KSdaTt7PXY0M1TVeQPIa941IkcUScKhGzFtn5l+IcFt31Kp/HR36NSjbqXk5p8GhoqXF01b
MgtcuK9g2/UXVWvQ0YNIz16/NceiE7nIyXkGnGXE5hgIjV4eBQ7WKGORhms3bM0TnGvj+RRomyRg
IoEA0zVbUzhTt/JEmZz4IThOumzhOm5yxA9m1zN3NM1151V45QcepjcenaOeOz8PTRijH6SCaAnp
iLz8eY1kWJBV/Ly5BdtVtWqBuwlj2NU1Y78IE9rt6xdEHq8BHJEOCF1+Lgijf+doOKNzDZca/BJK
4CG+M/PUY89mzPlJWGb1lzC10QkV9pB/cCXxEyvLG/pHckeRYJhJjADbHZ3oDGQV0Z1DmkO3zRp7
gcsAB/nsBbOEki1TNuZG20b+yqgq0C+vn8IvrhkDHmZLjJYQNhzLLvu5SGheFzw4Rn43NzDPYhvO
e0/gVCX9r68f7Hi54nItdi36dDi1HN7ylzdIgAjNaGKLlc1O/ILIFnufF9l0VfBtP7x+qMWw+mK9
Wo6lJLULDjeJ0G6pN57VE1ERYJPuRQA3gXp7m2ckAu+W/TsQLZqQJ7UHpngF+hRo5ATfD6JI41/r
kGYde9bKdFZGFho4+pUAD8ymIL1rfe1eq8SNHExmNdZ1oxtShyKZ+QZ7vim7DHPD69fwRUHE2kuo
yXqMh+GauNOGVr5FEA7ASNmJNQIKY1pTnRCRV4aFvO5sFfhwOqW6GefJeaS7QJ+I8rs6K4tmCUEJ
2eSvuiWqfR3GEakaPCSER0VsCt6YyP3kIFmu3VN7k0RdnGfH9yn1fFr7CsGtHZVw9kxZoRDzpI4Y
lOjBuSvKrHkIAfaZKzpYak+qQRVta5R7V40/JV8hEzjFKu6t5hHUb/DQsq27VujJr1012GABkjGl
PRJ1/n1TxmmH1cFLP7/+ABwPr5fVgC+9pFvt+XyxjnV7XdakQwYQcV3iEch3zlQM55aAzcrOjE5g
gTIAPoH09p1Td5uWye0qc9jtIKkO1vOA8xhN76DOEBv0dzRTLbQ1fHY2sI4BJbz+Y5cH//k37+m3
IilSJA/zHTeWF+fZwxp4DevMsrAmKWG/ZsLO2mndZPv6UZYv58ujUK8jGicT3ua7qpZX5tlRKjp1
YVCXIdlU0OmYyeiDWccRGdlVCR07HWGoWCGD+8JTzfXrx/6pXFo+HihEqbuQadnWcWu2bSaEQNkT
WyqaHmvATxsnqoBnOVF4V4Z9Vqx7Pg98fkn7AKtIN4U2mtO/8Tt+Xu/4Bd4y+FWIOv1joZhbA/vo
bcoYEc1gstukPjhlzShsKhghGbQBfuw4X9iznpdovzqgYom1Ubb/X8rOZElOZcuiX4SZ08M0iCYj
O6WyVWqCKdXQOj2Ow9fXQlWDm5EqhWkie2ZPVwTgeHPO3ntxsvmwRVvgr1EHJA6CWuO2mmvvYvAI
X6h1b2704Msza9LHoWQJbiwMbA5seDhP5r2BYZOOhCzQr21JXjKJ5OvZzv3zgOUqbAPJChBgF0+l
KKUOw64EiBqlXehc9JPotpwTzwle/ngv3mryQefKyD0ZsFNQUVYOuZcwpD7lGgVefMGl/j40/3QV
BIpUIxBF8V2c7GxlzBStnIx2bEudx2lRjLlDcq5z98erBD4qyFV3wLn5/cfnJuiBA/KaI79ZYyHd
wS4vpmHU93+/mY/fOOoGziOWjc6TLIWTRyYsnbme5MVMxTTta1vb+4a/eijyAjiX183PYU6ogFlU
Z7286x28n17W9hjyA5Tx/LFChN9NL6Sut5RROYy0/OPwAOvHoSV9Eb9TtauXcI5qYvSjZY31HZ3v
fRk+sgnCZRufNbZ/3Gjgo18NbuuxESnQyXzqaqvPUmck4bsZm29JWwMOtCEzhs78fxbY//f7/j3U
3982hxVOojxrOqJsBN/fNpHrnRaOjCn9L+EzXzuU8CofFQ7zxnecyKuyieyCSYhLtyvI/gnKPL6W
BONSyEzG9LkZJj/+JPlX7rUzSr3Bqe8aewk1qaQTMRKSPi8ZMcSh3edgivFFdRvDLFAC9aPuEzqN
AvAt7jSeY5mHHvLLzr5wqMImZz77j8/VYVA5qxB+PaT56yD/zwqiOzguc2yRlqPYVlcJHR0jGUYs
854881V+nDfZPtgeY/O3jtA+OdFwWihxM8MRN2QjfpIoOVwbQ1JsByv8Bb5rOLPn+Xhn1LkchOqc
HfBlBCcjBh6qtJeJy80zCWK50WiSKYbcpKpuCv/MYzy1vbMWclOc11mDUWLTTn//HKXyY6foV96k
1S2bRvhIIIK+uSRDJN7HSyX2U2n7z7IMrPuxX3V+NrHdhekWx3+dLqjq0Tdepag86tNzo62CTDlo
0De+mpsXK5nAJmsqvZu2A/O2GWmYkaUq3B0ZiO6ZLfrHR77O6ySUMLf/4cxazA6aRXTTG6CfDr5e
zvV91rVRakCv//ttnk6+qFBxQ3PscKgzwj8/meKxj6SU5fMxkvn43awc2NS+lZwZQr+X8v/OBBw0
XE6BGLm5MVRfJ2MoL1y0OTVNYzoQpMIYxDEd5timRKRmTL7oYJBFXtBDoCVheBWp6yPJozMeP21C
PsyDEK7nkHp9pHndY9R0VXvdYp5ARDRp5X9mMgCsWLkIvaFzGNmLAleRbBaE3vVdMrZFs0dp0WRn
nt7pi+K+OOL6DmdESrMske9HK549epqjaqMcnu0thA5Cq1AHXivbrc88w48vCr/AqqRd9e58HyfL
FyQfSJIkghM6KoeLFdFEbDRc0r8Phw8HHAb76toKHZbi9Yxw8qbmlBrOWJJb5RKd+KrLlIgTyk5G
znGPuHaVuzKIBKHaD0MPkYAzpMFUkNLz+iL7YSRj3gaJvLG8zCL2RNUGKalpNtAPcybpEv5GDv0W
p2IHbhgG4Vo6TgZirRZi/8/sLz9srLkXCg8UDdb8AExK60T6nzk5pDe8tHneERGcP5qh7L7104h2
bs78SwfoyA5AkHWvG5k9xhCqrj2rsf/NfYE4lQ+MZRaxMKcXyvjvf8IoS1+Vsd1gvlZErMQAypBf
JWdWhI9jAwXyeoe8tvVCJx9xooY8n2pEjWbLmaWxLPeoYnVOz/27iPX+K3bYCtK9RpXqMVucjPZ0
qLOMWHVs0L6OOzp0E7rXwS+6B0c5+tWfevWpC3R/j4tc31Z5oZ8wMNjToWvCptiwMYMMGRhshOh3
iumiV0HTEG3UiF8tgQw35BGX3r4oF6KNulzJr3GnJsiL4AGJNyL5p4hW7dET9WswbTN6mls4DhWJ
fV0b32Q4Jl7qsgLJMcVzSYJIr/XNUnROEGFeJoEcmUD5muNkHo6uFmDE46pVb7Kxl+9lrdGsmcSe
r9l3YfVUJnTszET69Zkv7MMKx5DwQnyabBL4kyCK90MC9wUHH1ND+MB++ILGMvwF0a68QM8QPI6Z
XWzRE9d6F2YhCY+SAgqOcawn4biMzbkfs76y96903UP4LO3r+ZPN2vsfk5oyXPLKRRhq3UPQi4Zl
Qz4fe/FzWrQ/fIxU0iiQI2/Hgs8Yen8lnHZKJgZB+eCO3fGafuqCy6VyqcxiP/NR0aYqqYjkcqp5
11ijl2+9ETjXncBF/vj3We5UrYfRg7M22QhsSrlp73SXoXu0J7NvQfiYAMIgXKJjwXiZSHL0kmz8
1ftur6GTuiWiSJFZV7QvTCpeCMwCliCRPdP/QJIzNMZ4Zu3/OD74bdhCODsyXfhEpbx/UNJsJ7M1
CoKNNVSGvTln8U7nwfgLEFddHrM2LJHGFKIO98uqBQL9EgzjDiuHcdVM5HKfGSP/u8N7P0gwljKv
rMMWvb1/cnwZJQHxSUK+8WLlPR2cGL09shIYRXtNPHW24wQRfLarGFCIw2Lxmg/VUGyKwjdeZTaL
p2GsrRen8vIHWayBGWFVPpXjynEIjXF6MUWvH6lTxY+xi4oHHgzYUqtM4XKwo+aGtGMbj07cG8ld
3Re4qia0Xr/RRqRsu5N2bywK/1+LzDR+YeApUadaLti2MIjjZ2Q/msmnQbjWm0MIZEYH5C8wY9mQ
1xay6HGuErcehKkP/IX9El2PUOZvbGmCy5jmCJHtVm2yE6QK9jND+fuw5IMT7xBhL9Zmal0SIW1m
lS+IC5NlX/lp9bV1mW2oS5vod0ZRUu22vM5Xe7Od3e+tH5ZMYAFBnduccqK3r9wZokhRhyT2DnWg
Bc1eOUzXGpB8dgzw239FTjitdbm0enboYDBPJZ5QEL8QliCEmybEMQo44wH+QJBf5G1IzKiGwRfC
N6NesAX7Ez71VTUbB5APzf1o191TPAIoJzdJUHjhOMqGAv91cVvobHgmBEM1WwWi62djTcPXgITu
azi8BIMlYgzSrSeX6rvQHigROUuy1pMuoy891h6Cupx0BiTLoQb3WBs/IXq0mrSaank2coMhbKvE
sI447Oh+FFUJZNDqyyDbD6omk4Ptgv9Wu4smgD8OP7v+OE07dIgWfNt4HL8NJuMHPEVOtoUNBuCb
dCtC8PJ8WW6I7uuXgxoFfG6vrb6gw8xf2qYuxgglnNlFzUjPbr/aJjnve0a9Mq8oK5O/TVr0QNi8
vKnxe5IAoi1SoEWIiJOwLzCCoWyBrC6Vze5BEHbY3Y5IoMDfFCVpuMYMxxhxx6BJjQla0D1d3HOr
wltCc2fVSJO3tR2yssh+9H/Wi2tQDa+tSVKKLSBZIAz1iIV1KL5/8u3Zp0WHwsQ/qKDyPPJFDFDJ
bttB7pjpDpC7lxPuNyg3Mze+QJhC6DHpIXurNK2j1GG3Prxq2dWDSd5W7orF34g5I8kWq1FPaipq
rL0hC1/vtYyHR8Ceio6NzNMvdYehMZqWRX2VcdkFhKdrDJUjUgRCcjkxXceQTZ6UNUByGJWYjQhB
JDD3sHDGPmplAWGUvONq3JV+kyOWI2TbIzbcpNqhtBd2V9S6myfAQhCbTWXZfJOkB3wuQVISZT9n
80+tAvhUDTE5B7+a1GOBRKmPjIatPj9HVq8DzGAiWLSP5xKbBtsDKMxHM3P91zJJxy+6CWx0X+zB
BJ2MfODDNgdXwq4Pi8dRIPe/KmZvAOUzBNU10iy4WmXBXpRIS+ZeBKMOUfNDL6x+a+pRv9ZuCqjA
b9R8l2lHNBvhd6Nz2TSlRfazKOVwJZLEpeeaj/a+1sGq3VdFReg0FtDj1BgAtPmCQ/sqrEK/jjgC
KzbYHefvbdsP4WEwCjiAUpeg4DGzQZxDvqG6LW2E+gZ9Jh0SwFnhzOl7lOY2Ay1/IILQ9Pdp3kwz
ntY5/aETTCy7Koj7veG1/qVXgY+xbAqGwKHj5o2zlc9V0RXclYlqQAZ6zN1RATzge5JisIvsBtMW
GDR2JhuT7szNVHrBbi7wUkRME3m4I8e20nQ6CbbZj4GfEhmeDjGGj0DJ5kIImT0NAyqvrVtJWjx+
bBeoY3sDM4UdDm1JtKZe6CnLDH/InKJo2DpDQVC0E3aokiGs2vSWIZ38yEJBfrtlTXaHtQIM84Vu
C3LmW9ut7v2lnX/CB89AZQ2D/QWJb9pGyGhZPKY+C/Oo11Yod0CCe6hB3UJyipxhTHBqrEbkk2Q8
bVdSzXJXBV36hpM2mK7dkEXvYghED1BnmOjxZCFH103OKRkp1ijqLTyGVR84wmBfam960JbBQRam
VRJutEeHypwXUvCDg8rH9mERubtPW/OGSpQLb0FdkSVGLUGKW6nhIvjJm9H4b5Jo+iqhY5QTPyT5
3DeGB8XJMTayGB+rzAfYVT0GijFDf3KzVMQYNK+lUxw5NaIcLH6KLN9bwjm6SkQBbWbSyW5jT9C2
DEuiQCU5jT2GA+KaPB2SJeo95K186Vncnaa/mmG1PdR5djvN6sr1yjcy9DduV98s5ms9PhaJ3AX2
dxO/izT9o8O/0M/ZvhzSXSbtPSurD0YgKEhfhb4w9h5gcLuDOjJwG6CUY/trAkYAohCVawyIn0aj
JJ4+NdPxPq589t6UKPQFvQbA64K/a+O4Fq4JX6oX8i7BQbkVbXsgtO9xVHIvEj6MUdY38VQy7aa8
Jd//7OjyOBjOwh2iD+26F/Ybjz1KewR26fRVVH53IWaQkfPy1UvdXdsD67QA7AXdPXH6T2SeX7jk
d2+KwboPmuRz7vlHt3gKkhvbld12RPa5kax0V4yyYddMv4o2wZsdPMYS7bpMhiezSW6clJgnkiaW
g70AsdR2QHdyekDxfpiUYULu9o8dQu24z7+ZXRW1A57nUjWHarL28SqZ5TCz9037i4a6babU3lK6
M6IWDxbJ0CEow6gJXOrXIMm5TcK4IJ0PdfpgIxRO88DeGirJyR5ddiQEJ/yMO0+6AHCmF6P9Yk9m
lBj593wof/QxDS7dVze4lK5XsWRIWEgQyk9xqUdQquYxT0z7a5Dx4jUSepzh+tJMq20Sz1fTwhFt
gXdpiR81A2jXlssPVK8TPfrJnT9NiftS8j1tVnzZ4omLZHTb+wkjD1JNtnEJ3/q0E0H9A4PKxQxC
gJLAwW1bF3B6TrFg6F4to6+xghd3ZdZd1Iip/TwRkVjGNz78T3UAmrEGdrkbfaa4ttb3Yze1mxgY
FFRDBQ/AQOaLKadjk6QBk6u6upmGRlx3uHLBhrbBS8rQcY5icm+QUVwEc38hCBC5IFvlulA0mf3g
unUxnw2gvrHtGbdeTv5d7KGtqzN9EbOPOaR98YNjLyGrsvuZW/JxCsxXv0sJveq/KYVbDAdb44vj
lGhOW+7ggMKt6jq+LqSrnz0Yl18t1CE/pFVCxSKvekaUzh4Ej0Ofow4ozST8HAaNhSOPoyJ7SDZY
4Xbo5/Zeh2mLAnAgKCCCDjT7UdpbZh/BSMEZlvZlZhM1Nixf8kWaMQHqc4YfJ25Q43apIvo/aD1z
N7cUz0p7XVt6KwE0XOHg+RlOMTxhO68nRRwJwSRDnjg0LBrD3Dq9mUG3Wempkq+CzA70Nn40omgm
u4TZ4E3T034TSHudzQAveuVZq5lCfZ1DYq4bE/QSpAw4vBMZYGoVrLeXM0lv804s3UBO3VIBajQC
PEYb7tr8JoVTfW6tVN873qRygMQphX8oP90EI66IQcH3ywQopwuCH+mYp18HRxGkr+26/ewrPq5t
WxYBzt2gmJi+BsONpsaegdBQF7ocKk2SaWwvsK2aOWfbWKQDuvaM5FMiV+OibqMezyOnna5tYe2w
uNwHQC4X1kHIN0bY7zAzTCYh0ja2urH1FNKfCR5gZDqabYirze570zuavyID754QC1wKKB28YQMd
ismymesCoppqTPA4U0Pmu/QC89ccOyjuJ6uDbJG0JWaqxgj9cWtPtpuzjEzsbierwKKQUvRSV62/
IAebTWXf2yVqj9uWCbaIBHs0f0dbKoFj22XmFm8c9iNljO6vvGp5fTVWlBdHkfW5cf0yfTNDw2x2
XjF0+KVMdV3PZNGgThgBmbvx2HLbSy9gTFt9fuMHkqXdy5FIA+30lzSq82SpgVZPCeF6fisZO2HT
3y00MSGVanN5KsmfSbYc3ONnQu+qN7ylFsp9tzK/WUSa8z9HAc2MsjjxBbYpj2R4SrZldok4KGvX
xl5ajWG+Z7Opksu6leSKB2OCAckhjS7dUMAV19RChuCCkgdocnJts/sCLs+V0Zb1i1806pb4S24e
4AZPmT6ksVaTpwlLZy0IiMK+s4rkFlpTbk0cSDQWsfWVyRtKFPwrVvZgxEe7cdyRvEWnDOJq0yLd
PeZSZV8SXdlqa+SZr8A0eUjptGWPb8JJSPHtcpsP2ykBd1u5fJ6KkiiQvFy7u2htIGiVMV8jWXhV
8CUPEepsljmQVVRWzXTsbWxJ7JCEvMoGD6eGTSHL3Lpoxj8bSQ9znIoYfdvMG/NPsTeFxB/ms2df
uEunbjtbBhhVu2p645yBETawl4G4YVXUNwQQpi35vEb61vAffPEKMpFYgwOr3ba02inFyzpgD9FD
mCDvLxzuzLisvi1hSbMPrbL1rfbi+gYZ0mhGoTKopxlsvL8bbJw/kwW2cDLwpRkcJNjDkvNSQGWM
bWcD6za3CFUMJo5iOHxH0yeIRZT23qjrboCnrsx+1yzKdS+SBvnine00XbMlEHz8TnFGDNtA2uGD
l0zVHf+sei3NmqN8gRzpIQ3Z5hKpCMYEg3M7/DLbKr4nxrp/HTpkzbu5X+emnKIBh6DGSb0NlSKw
EXij0ouugxq4T8ScNDDFHXa0Xky0Nq6ljLLHPPdzs50yB8Y1KL4h3yEwz17MJC1f4hD568bxNf/f
3EA9lKUnP3UGBAy+/pINpUHIYLshU1n5ZMcsK+1qkNN1BgYaSPRM6kykiOIsIjvRfC/EK+OCSjjU
cJRoKnRR7SJ+TD5R0Vvliu6lbpx6oOZWEoTseSM04iKunEgb0xBA1WIAwEvX2iS2UnoH0MRXOfZl
sIpQlZBoVcaV4JRKf8MNbkoBKJwP1xy/Z6TK4MpC1oJ3qWLn2AvDhTU6GtjS25gYxKjD+8Rk3uX6
e1DNzP0BCE92toUen9nRGv3OdGJ2WcnialYVgGN381wlj4nw+qcauh8LWCInZ0fFgjFBqi4Ld6ip
d2xhMRMpnQJrgJJngslizBV640kyajfEqoOIrF03NQ9uHYhLc0AOtdW9b04R7o+gxy4VJnepP9d9
ZOWzsbqxC8AtvXI5i/RhreCHOcYAG5lwoF0JZZ3Qb6zmN8LJjQTsWeu/4jAGWogSWnybmc+svWo6
8Tp63fLTmlXzRgKZg9FOt/4N1unU3+AzjD/PaRZahxKiwAOBHEMblX3GEIs7D7ZyDpaxPXCIXitc
tsh/muVoMhgIywLP2FN92hAHN76VTFy4fsp6hvui2zDb9smICc0dxuEA5m+1TfXL2O8Cb1zmHWXU
piN1FZsti1eVf6Yc4IjLmaWL8Jc2WfpD6xfLtuid5NNAzRsKiYjZ3KSJAjxXU/KHY9OyfuEHSJI7
t2sYDF5PTXRThBm08HxeRlxNBmQ4wI5m+QWLpvvDFCwyrE+jxZ7ZbljBDcrY2lrgljqLV3/Ni1Da
O1+DiJhLY2kvRjkX36k/ejdgCYfbuvcYUwV7Yo9CYzd9A8fU3qgkpMiEnPC3HsAx5Bnl+IdmCuE7
TPPCQSy09qBPGm1Wvph1nGdQbPqKuHA56RsOx/+W/bUWoOm1WgHxdETX0H19X+Q1VUgXueJ0ytEz
23UlD6qQdXqmh/1Bloy5mvQqkrlWmgFNsJPyvmXYaUepp4GgkzQ3M2ZxVoLeeak0lSgrLc2rJg/t
T3ZFWZtae7UzSvlojZo6AbvjyxaZGA7AnqOew6bq70X4D73T37/NI8V6DWQ0T6vKusK4KtkOR2RS
rSi7Lt2T/XhfBYTm/v1KvyOj3hWwuZSLGnGlldA//S1W/k8jEIVEbnVx0jB9EAuzwdPo/wprh52L
xPsZ2sTwYPDLN3XuDXvPt8NoGIvkdcGQA4OdxOiN8gdx3Sf2vBt1UV0Gg6DelVN0qDsrfjrzc9d6
+unP5ViLktxGVk4T9v3g0PTCS7NUdWQ4qbzI8pYuqR/2e9311nHMYI2lpZFtcyYcYGwKCa+XjZeZ
iF9CmYTbgu3LPSUqXKC1LW6CPrHszSKdFMF+AANOm+2ZTusfPhlU5YweDw0jfYKTpjG7QtCgMzoc
xwjbn/CNwzcip4d/vwrBWGRz2bxCBMwng1nYnWzyrIf4OsTZNYXdYYtFQe3//vQ/dsBp41NuW40r
dMW806gsDh5h7QO7JBENN1UTWOEePXH3w5XWGsGbhjeVrohw6mCvxU3t3bR6rb1LSzrFBq2ssfe0
SraFNsFRisEPoiUGUUXRL70sSb089DpwHxxvnnYwWr3t33/+x6+KX0/kFlIOtCs09d6PHYJGyNkU
MMunjL0D74ts4AZ1YO8Cxfz7pU51SOvkwuEPIJVA9CSck3ZwM5XmNEy4PJql9vd1liT4f2u+Z8v7
Xo8iO/cVrxPvyWdBdj86kt9qUYJc39/aKAwO8yYWXM+N1W3O4ryrHafdoSvojkhz3H07LuJ+8kGo
Uiqrt7avugM9ann3zzeOPAJHiQ9eBb3+yfcpiN3XPrVqAvjH4aeR9zHmFjL6PGpslN0r74z04+M7
dVb+DQ3B1cpEpsf7G9excNNu5vyE4bX65Dl99UV6yr+enCI/sy796VKsFuvUvL7aU5VJQIDiiCiP
CkJCCMIGEccQFTF1cNDMYXjmU/s4bXCg5TEK8lo8n5t7f1+ckrRtszBhg8EsBfzc2a7EhTNX+a2u
PBk3ONsYoSwBIbK5k3mjLia8vzb0KUMPsUsyhRu/kDtCA89S1YKRqrDNEXw8ISV3Jpl8mgx7hCHE
6BrIDP1CkyVQNqq9tRZq5ZsOO8onaw68R9XnwP28mCA/8sOL5HlRwpvOzHp/eCPYvvCS8rHhozlV
SRvkE1C8SBukD4u7tYjxuM0qs7qOzdF7/tdxzT8foHdjx4A34DTDpVVxZ87BIqOGZLqLtCuWo2HK
5tja9CMLu8nPzFUfJxC6yetui2mdde53btd/luU8ruNm5AwYjfHsHqYxGSEqeN1OkKf3KQMVXJyZ
sT4urCTBoMlZN10Ig06jZ9VgTr7Zs06VaLM5BVjxQ24F7Y3fmf6h6AvKarhZH2YzWKibVkV5rrf/
UQjnIdRB10c+MYMRg+LJkOcEPiCGleQtVvJHmpvhFSk5IaXhFrrwNpmLyUAGqzug5VUhfhD75fTX
sgkSvbH5DNOIjDA976TRBC8ewTaazkpHVkorfVoigajBlDRyBrOc5g4tgrgr0+8+BC3s61kFZLQO
CI840u4krdTFTE+qRgk0zckIhbwpspgyNd16hxJr1nQknsRDwDXCXJB4VzQG8aGtHm7SwW+dnSom
/8EcFwRcqOA8cjbmyhJXvPL1gIpiyYWqIKgRInZInscxtH6RPEJBPU+dlz5rM5Jexrz/1VdL/ya5
yAiGcdGaTG58jZHspPcT56YJZcsO4Dk4HILDF9UNNapIa3D9KBQ1/CxdjXFLa3zKXsnLal+pfgx3
CYdCsWWVJ0d1HCjKkujaIBWm5Gft6x5x2PUC8hXoWwK8gbohzcRtXLlDGJWlU37psgIZat25fk5t
iyP3BWArkrvwuMBfzxY1kIYahD8cv6vvkxkJ2K4xq+VV5+j9STxbKnMvyCdJN5bftzG+yBWSBsUB
JW1A6xuocNO+EMg3PVlOrQwawTk9x1Z5xKT4SBnUZkIpk2w6IAPVpjT6ktdRZeatU1ZoQmbAlskW
yXiZR2pMqwcM2+ixUoqU19xd/itrFHXAYZbK2PWjk/0i1bo9IqwHfQNaN33ME3sxN8UUJFeZKgE9
EPzM5WKHhssQtg6RaJVfvplE/EfZ4KrHv083H6d/4lZZQHHis9WlcvH+W2i1lYUySzH0uLrf0dq3
dt6Ed+zvV/k9vb+f/tkrso1DJMWFgCi8v0wSKomag56unNtu2xte8W3m+XQbSWPxyHE824Hha3ba
iIktarNuqxD+orBs6ogyoX+VBwA4B7ZaUUMjNdsQKSyuscAhjejCZjuQ1QAZy2yI6anbrVSUS/5+
C3+YJznFMWWx8QlIMjx5UE1cNQ5fmYxkVrm39pQn28pqu8vEFrRgbIbO36/3+1j4/pFhYAFruSYY
cNnfYV//mZgJRBIpQXusOVvjfrlwv5R7eYgvll/wlsHRyjOv6A8rNNdjAODOCZh3gtMVGsLOaI1V
E22/Hu9/3h+Ph80uupg228/T5swG5+Oge3+pkz0H3TMpOsWldP+iiVmnEnjubv7wut7dzfoT/vP0
gO5lkHa4xNX+cc+tHA6HXw9Xn8/cyB/G9XonaFsx85Mw5pyosupJJAhuuUy765/0NcE8d+rCvSr3
OkJOEvVbfUBtcqTRDzj4ztiHr38fJR83JlwbfzlnMX7CB88cpZkOczfRYQ6FyI0GFXzkW2r23bAE
Z+7140v730uQGsoG7oPxHX6CbXTtkOGfsZKXHjE2m/7wX40ObEaJdEXBR2IBw//UamhB5LGDmVwr
eq/lY5tU7v3s5PQzi/SczPqjGpJrBbZY80Ms/HanVv7Fm7Qzu21GnJc3XmrUMlGnaGe0SFBKWk8i
+VpKY9rmOEH2eWWl4zazGu9M4OufXiHWeIcvj/03aMP3I5X2HT0DXiQFd3PY0Wycjk5eEV2aijNH
mD+9QdoBjBKKapBxTwYrprG89qDNR7mRTUdkysux0QTr/H1IfnC28vpMxiR1CGIIcZCcTCQIfQJL
+X1BxrlU48FfEmcVl4QDWh7bGHe1EZqP9VAkJqd7KV6zRgQPUjbpQ5o41jX9HmhZ7Ct6lErlKkxx
6auRIBRP4T6p2+HfSxpkRuDfA8cuKEKfxgb0Oe0zdEhrGbCnrrz6O/26ac88/PU8+n465yoUM0zs
NLztUyvLKMLenGkr0aZX8jr2Kv9zaqt+R8pE/tQxPm2kDro/M7j+8MqxJ/I6OL1wcjm1KAatb4Sl
TYnTTUf3GBL4up39WJ65tz99SWuxJsRJSkUVgsP7MZyRhDrRxyyivHLAt9FY/520uiLaaLL1IeWI
JrV2sZ1IXGWgsCjs5KW6CptZ/Cuubp09MBGjVQqJM6d+9P63AB7vzd9aZg7LOUmYFJEdO58PAYSp
7d+H+h8+XYqDWAnZV1LU/K0i/s8iYyMy1SZZ/ZHVw/+tOhSHKKOu6Pb9u3Ib1wkxFfBIfdyZRDa/
vyssugp8q89cZS8c1heFMAubdPMJTAl7eeUkgOHT7nPRLd4RnTl9RqMKb/9+v78PnyeDeC38cQhm
rqIecvIrGk+juCFOPNJD4fWbGUntDWl4DvLxuG+2RpD+6nRq75KkEAfDmrLPfFrODx3oYlWdmPwB
tL2vwfrx8TjHbsH7aSI9aQ+xslnB0IQApzN8Wst5WWY7JVZ9n2zzZz2b1ZlNwh8+STvAQQEebV3C
/ZO7ISEMT7A5Mz5qe36mzxE80LMk85fy984UU/hEAEJ65hn+YczgSjaJgg9Y4D44YMt6QHI8segQ
vIFuYzSB240tQrogFWdOuhyqP046NFFoPQCVwbd0urun9VykMs2NjW7R12xcUwEHTFPOMyovkZsJ
VdNR7x2BuA3Rd/GYFUu4E4ndfq7SPkQgQPhgOBrX3VhlbN4zQBpk0S354+KtqkR3KFF1jquqF+Lm
VPYHbL+mE4m4tt3LhBiHb1ZRm98ab7Hfalw6cmcMs3WrULkbnBhdD6txTMcRMxmx3Ki6aoFSTWv5
NMOwY1vT1DbxobZl3A2pOeWROYblLX5W74tRVP5VXYCl2Syx0LdFu6DXV0Fr3iIPT4atoyyDTNuh
bX6O3ljXa2JbjcB69vsOea/RAAYZc+9xHFzzRSW6+WIjFydEvPGb+d7wgyreW0xn49aXrXE5TA0t
SToG+WUYwkgk/cKV96VIiATEsU8mapdOnYI/uhjup7ogRGSXOINFCp6bIDTBuXNJdw4ZZpvM7U1K
TandosRp4u08Bz1fUzBNIcZ/wa9eCy8BVhji8PYylmj7QolyKmLZRbrnhWAxItdKgKETTDcTx4r4
8lOQuG6y6efekJuwn+bb0YNjuJ8NhTi9LLw224Rlkj934KrmLU3p7ptXQ8XedEzd+c4vMYltvLLi
Xw0rvQDNstzuGsFUYGzLpRPpRsbV0ESjMVjZ3igdTraMrgajr9MoHQV6WIbD0iUICxG3L/XWpFtw
OYUynrdNE6gn8lcQWxn0yUgY1HlzLF2YrddSKyKq1lTATUFl9Qc1gmWJ2l5k5bYYvPRGga6pd6j5
x5uyDWcILkizkMBpgSgaSWrwM6XSwrvl1q6BJlnNzinh+mwrgDtQFnulEE3qVpQbPRk1Ugan0c5u
FkXwg0qRLi47a4Yw6JbIcEhUnY0tWnI4kYExLa+NTkZNoKKasm1GWwjxQMWWcQMmCQmtpdFrIjII
qGJMbph8EsMM2TF1CITDGNnNiG0supi7Wnjld2YUKmxtXVTGZgFIKTa1Z6rhYGTJIHdmYelmv2Cn
hOncEC95EWMpC1Bi930e0WVul730JqehKFAr72LBlUW5pjcbm5EPIxOHli1prqW1fbUowxm2rSjm
r11nxurStRrSg43CK/3d+Ls3VMVl02wWO0wxMreVQ5GpK0M3atOkWA6z0p2HIRRG820wVmgmQ3TV
+UUh4wl5S2P4gLdJEa+OS6OQ9yZ8vvMu74LpIfHrxLlglXL8TUZi+3WNpv4FzHnzLcVW0+0KFkmE
WDJsIQKgrTJ3RuKN9qdwJHofk6+VYJ7Ikh/ZIKrHqS7Yhvu96dbXTj8xUXZiZLDkHmUeAJvOiIi7
i+M3Z56H594vrADJyuT/bNl34HZTfTHt4Hym15MJ0etVBbReN6agtYejIA5fETLGKHpUfucisHky
bG3dp3LixC2mwl3VpFUVQadbEFq4g3mZj7Kzd4Xwkh8zZvondBH18/9wdh7LcWPpnn+VjtqjL7y5
0dWLTKQjRSORIiVuEJJIwXuPp7jbu5rtvFG/zvwOq2dGicxIjKY6ojoULPEAB8d85m8u37VnIjdC
dehR8HWpm5uztMCAaWukE5kdKH2cOwifblNJjl8vj6KdDsPvhlFEOZBsCPrZcVxh2j6M8oZhkPvZ
IIvsFuvkRjsgBeJqbrYtb5xbZSd9ivfDPtgiDLR1dvk22SibfGtsIJissptxb2/AMCzck2fa5sdP
Jp78l+CqQie58hWeDLn8VeK+IYm2eQPLsnqIt6ELoWchGjjD+ToeUNzcvwyY03DoQzFguvr+aXX4
ut58/Hh5tk/v/uMRZgFHOPpgBgdGkKxmpZYffIStymh7eZBzX5RWjmYK4T/ug9lrKA3+t6PObV3Q
gtxYZceBojlLDLkzr0KuRJxNhcqh2zl7lagGJhegCbSOpaQ6GI0hb81oSO9rNGrdyy902jCwiF5E
R1vGN5Kw6fi7xEYGrh49F4CzOdAiv6KuXXRm/r33JvMq7QbIJIgj1I+lVPn93oh8aWlpiJzhOO6F
AwhHk/TGQKvrfRf9sjTAGdInq/tk3XWIeH+CjZgW67pVlBy8meFB+ZH84L4HaPJVCjTzSuqg4O8c
3S83BVwtUkt/Cpc2yJkPTXfQwpUWvQvB5jyelzyw22pAUg48Va1/HsGYALNiDq/NPMN9uE51/Uff
JkhnJ21HmGb6CnLJatgD5GplLf1mBPL4RTdDbURPOsi+Xf5sZ9osaF+KgiIZqKg6zE4w+MmjpXSA
6hX0urMP9DzAZta1AnssG8FJg6AVdh2e7VkVnm1182oMnp1sskIyGsDadfytTO3wHjejSWC/1TEj
ZGwKeOLYSe8SNRb+aKoBac0qS6ncSU4QH0zbs0sko0soJWVbFkvOaGfKGygzGXQCDeqkKNbOlmM2
TX4LVxLaahzTzkcoWrvJvLp7xdmuvyesLrx1l6KLTNo5Fj9Qji1ClAUL/UEKBrMB4aUNG613bOlg
KDF+0yYV5ZVdoge4ziBI6JvL3+FMco44LiEVdWSQVDhMHq8TKmdlOzh0+BKBmkHOb3qwtRRtaCuL
H+quHYHUysqPKZ7CF+Tloy0MIzVdOJXOPYUQ3nHIYjUQC8as6dYWyO/46MdQIugd6ZrgHbhT303h
U6IRe61jJxlfhiaPEbcupqHfpNRgvtVTFn9fmA+x7mabGQyS6HrS16F8O5uPLkHPL6bhh954gx5n
0eQrFX3Ua1/Vh6tIK6yDYpfyJs7C8b6JguEzkBuYOUos3VmZ57k9FZAN7dtxTyYVbx3FM3c0tfWb
hk79wtknjtH5swrfEPIhBCEAHxx/OxkxMGpm7CEQAf62Lb0UyR1J2yIB4K/x+q4XJufMmeIguUKh
CK9Kuimzr9S1qNWn3pCsTdpCtwB2i33ZjMN+4RMIAMzstRxLlNxQIQGcOW9yT6WfOpEfJusQZ8Fh
7Q010gSKb+D9Xg4S3k862yFbWWYDjyyROzxjDVrwX/0J09rLz3I6wzYOujaqUOT6COzMtjPuXsOI
SwKU09Zpv4RKbm/qpBmfjMnQrgBphp8vj3cG2sSBDagMMzFAcJwkx5/UaTNaiRqtsKyya29Lakt3
sokl+Wdk91OwSSvH/GFqRaaSODbVvQFl4acZpxWMLrOlS2xpuX6D4ENf0RjWkP+YQIpysuaCfAVw
p/zmJ5X/UZ9G63vVm/KwaWH5LlbPxTY5/oa8x7vNNRV7Yo3ZUim9KtcwnozXVudIb0mNjgLXtPKx
jKgRlEGi3xB0lrAc9M5tIiM6eLbVu1oCv3UljVJ6PynJuEekidLQ5FkLhc8z5w1XDxUzPisLGbWt
42keo8pR/YDGZh1j/7DXMK3tbsbcHzCcQSfrZ4ifw6e67f2ninIkAPhKUm9wTsiHheDhzDypFF8F
Kg8FI4KY4wepVbmOhlGlpD04xr6BbQUJq9GvqbwvoTnP3E0g80DNooOMtt4JOkvVwhHyCfKM9RSZ
W3mwm6tsMpMHw4rDBwVRmXbF9vd33AaYwtpKfZdohn9dK2axt7KqO4DHzW5jB1d7LLwwoJKiaa+Q
d8ULTYLTM5gCGDVp2i8yQcK8H9wEoBMa5C+xhe3lr9pQN/AI5eY6jxDSsmopgFTbFQcQq/qSSvBp
1Y+hBerDJjag+zMLS1rZ06pJywHYWFU3cpCjjLONwXvCgRuSnA6yHQ53WBCE1140NfTfrdL5jmdS
/9mRu1redKCpbdhsWf0Bn+QMT4E6tcxV0o2AL0y/whLi8pFxeigDb7Mou9IIwt93fkRZdTdNASfl
Wovt5ANVDN81lWr8//gktglqkeowogrzzhtG0FTJOnhJtp93DxhWwL3lYnodiFrum7ocSIa9Ggdv
wvEFgZ4zUiA2N7FJn4u1wCExz0IBvCdSb8drjy7R3kAI6Lo2I0ws4GH9BFoYbQYn94YtdOTxLnEA
w60wTys/Q2Ewd2Faex/LGAeLhZ177rHou2s6y8VhB88zD191KrpzebIulCbS3RT6z0M+UV+xhGO4
GqjRd73CQUtNVQ6xKlMe21iOhw3yTNbBK9MCNp5fL2Hjzxwo1P+Rg0TXD2DyPO6XBrCVcQBPZ4ra
6SGl/rKhTmgcYps+2+WVd2Yokki6GyjlIK4+b1qZo6IhzeLV69xBhKJCssFVwzC+wStxCe/wbs52
fJ8IiJ2JWJQ4EIAYH5+TgdfWXhnozXooEn28gyaYbhxaidEhUPziFjZ4iwZmUEDckvIGzEdlehBI
a0d7jqOK+gzu08FjCYBQWYVyG9xrdo4dEMihKnN1SxLsv2gqrywrGp8nVUPw2iHWMeDlpLJ1a3eN
Zm4boCkv4FmVZ1RW6ucEeuaTIik/cKyRn6DcyS+VWV/R4cM0vSvjbjM5XYh4STYhFuLFZb+S+rry
d3lk1VgKh432sXZq2QDOJYMlakpefdVoIdQj+EfIrOAl4qAnW3R05jopDbrVgLvzm9JDkNzFiTMo
2wCMDqZDNBWxn8pSfIn8HskN6mqJT2fNio03B/jrU+hVagmvyR++9yazt4r6oRnAjHbTszEOqCAo
KRStVS6HEuECqhxA/Xpt+JmoHCc7HUgLLjs4PD5qvolz3+WldHrs0iVDd0jImIrzZVYwgO0OPUun
GMp0egdyZ93VK6ffFjEOWeiW+FAah3rhTHtvi80WFYk7DR6h2iZak8eLKu6HdqorwhBnhE1nAP/6
YMCSv58i2aQuO1imW0PkBIQndfue3pZLL7PdJVqqfqzwLd4CGtMPPhwt0jm5dD5kyKcuRKDvUOXZ
QwqnBmFbyCFIaDh7yKKX1TAQWDsjyhWXWl+XuTZL/a3ti4LcuNSNZhMMsvZphArzONp5qALQdDCC
suXBqFao7wwo+rELnFXulFCNdWcS0WAt99mqxaWAQAyq3o2m4NULYr6SJFcxkLJAT9ompoSZHw4b
vWxDZw85zf9kRXH2Cgd0DNd26GivIRZXEBbjOLqrRtP7UTdZ2259xxzvUHApr7gJA6yRPE16axr4
LEu3ttj9szkSJUqh9CfChnk4pxleKrW0GvAolJKNJTuxS7k22mDOY72EvtXdgha2gWTSmMEOT7vD
1kf6kHTmsJtSnFhjJad98ttLmu4a8HOhEQUyeBZiAmj0bc8scb2bpNYtEd17pQykuFXqe6uIZhtd
rWAJr3tyJGPYi9YhGDqk7EgkZhmhV4dwUdAhWVeJlB48K6qv4OkRzRTWUuR6Gk4ylq2i2YejpzDv
nS1MbljaKoZCsz5DR2rjDVL5SuNCeQy9IHqRdBymsHtCGJ4ea/8AahafCcrVxk2gTsprpSo/zapF
gXDUpkejtMY3xCObj1FlT8+Xv8Tc+VLVwVUAhDKwbEcky3x/k18KdCQBjVUXGOFpEjYCu8lvsNFq
e7w2trqCfdSNEkEocQulyFA0qCavR/Bg6Glz2m1AqRQpx2mdU+HHQzoK2/wu7QptISV5lzo8WsM8
JN17+veOMEmdk1oyNgZfT4P0POrxt4Fy1c/RSMHnOqnqPVvGhCivNZjjD/zSoqdukhE8gspNsJOB
ntfXvgJtb51YSQkkFu8g/yB3BQyIvkU48YAOJZG8855CNrBBdrwf2iW+XoAaRmEm7lx0kOxio+oJ
DSRbAr24c7R80hdO+tNCuoUrDrVaITEHx3dOKsOBNLP6GBhN3aX6oYsU+i5aqW/twMIMrkhsF0HA
btNSKMJll9qlA40W/h3N5oVlIXbgbMbha1OexnqE2HJO4mq4RLUE3ivDpF9tmqEr1ah3gSpd+aGv
7NRu2IJVOVi4zbnlhIVZmyydXO+n9+kzmKCLDF2HYjHL/zyOz7y2xDOodX/b+yAGEUZWza+mr9ve
qvZTZQ18hCDCkmk4+UjE9DLugR6oh3sBL3HrIJsOfeZZ+9oP5BtHpw/ptXLwoeqNdhtmXomozjDs
klLD7MSjtEdDTYbGHycbM9erLbvb36RlBam+bsotXpWFm8sNcuW5rV7bVdU8XZ7400NKBRKJdBFJ
LxB/eVZUiSIEKmsHQ26pdrzHSR66TZO31hZt2fLT7w/FxApeIaBEEDLHlydKNnHVhLDpWr2n4ZyY
uEk28MCBsOcLZat3tNTxpyQBA/7IFsYIga95PFZjSaNflhF3aTahi1v2IzEbFJaEOoSrxAFqsLmT
UW9HbmnVkedgtRsMmPNQ1unxikfTYBhXslXKERe3+SIXSXuY8gQKeZ+Xz6oG1j/Emxk3P0W/T4MU
S7+uVu59x8J7JQqLvV52/naI0zZBiiGTD5o5locMNxE88vJiCT9yUqaj8YJyqsbUYhFA4+P4fZWx
GC2U/HEht0bzTQ6yJHNRX5LuYw88yZa7upN2yVC3MI4pooV7EmRkK336w0hIDb7/SmBS6mvmVNkP
TesHKyUzjMIdel3eF4oNy6DsrSBFgCQxntSm0H5cXh0nUSdvgB8Qdxjbj4rI7IomJKymYIoR9om6
8FZpveGuaK3+4ExqDNbSoUgyhUvHztlBqZ2yAQS/ZC5IjA9HE+oYK4Er7Zt70rgMOUFExND+M79M
8TA96o1dLMBzT/HivCpxLpA3OFbIiM7qGmGO7iF1PkiHWpzvsT9Q9kVFTL8CseJcebGer3Fsxx5x
kNAhHIWeTS8HCFy0SgV5IZKWSv5iN8x2C/cAQRvnLsy5+TWg4RrZ9An6nkbIWCWt/p0AjS5syjNB
iorgu3htbppTbynDD4vM0VHhGBD2f0BSNI1WshfZphvR77oagx7IQjrUY7cN8ilAh7YLetA7bTl8
JqCosw16N22wkdoCgAxeqaO3opyIGCrZKIiKICgouFxeluc+lmASYE0qwip8BY93FrWGOKZzCUZ8
rOwPdZj6n0e1TNaQOYND49SG68WpfpsjrHY/6oAm0ZEZPphVV2+Rmhq/Xn6cM8c1ZR/K/hQp3+2P
jp+mncK+R8gtXSthG301oxRhcN/0XmTfIaS6PNZpYZYKFrchX4r+GV0AEen/EqqNSAmwNzhUfNyp
N0FoXsGt21Kt7tGsqDNqw+FXliXSTjYKEmmyWxhfHFqzZamaQOV1jjXhwzebei2JgYciPrMuxyh9
iIwy2Oio0AD95lYspqh/Hmlu3+EA026UutB3U5hViGSl6mPdG+NCUHhmk5A7gMDgX2yTeYVFqrpS
ybQgI0EBleObkrE3UFdf2iRiUucvLeo3ChEIINK5BLalT4EadA69YlJeDI/s+pM6qtUXxfFpPipS
k1pbuZGQd6F0YKFuKNfBqtbihP9M5zKLM9mPKCinSbm5/D3OTAD3NqY7Nj1iYvjZ5whaWwZHy+fw
DYqLDeKr12ZcGofLo5xZ4YzB/CJAADp4zhaGnzNaeoiJz2ij/DR1IVZ4SQQYG1GEhb197oUA7ZCZ
6fgGgA4+Xt927tAhdjj28ElwrsnAgbXakOseLr/RuWFsmBgOpQ3IlPN5w38C1bYGPlI+gZO1a925
RplmyWvrzLxR/KRQzqIRUFlx1f2yWfMgV+0mpMQZKX6GApxcbzRJT0sgupOysBVOET/gCcnwuSsY
CKDHLFKuDAR/AvrnoJ160gMJtdW0UrK7LEXGNMkVlAEnDavjLLduVA0vxTjPpLXn684dHUXJbeWO
cLhymo8DwK+lCsSZqQDhzgPSxaZ1N7/OlALMAjytDC3QymtX9KzkN3Xyze8CoWHfjB4x4yGCunxb
RJqeb5ok6z7xm+hvWiw4DwEnOa1XtjWgnKKp3FirCgDyElblzLqAqCwQ6WAvhKj47Iv5ITVDYIdr
ahbVoVXh4k/a0tV+WhmnwUSNlvNbp2TPrzoeBS8X3OGHtsKmq0LavxsQxi2mFi9s8K3wiUPXQsrr
Nsrr4DZHKzdx0TgPcAdXnidF0lyTGvbSGSc21uyMw1xSE8IEJoHE3OAn6/IKNKuOblJu9R8LvRES
dGX8Ew3naav3Y7sHRLSRovQNc4Ruow9OsespCy0caKdEOrgHZL9ilYAdPUnz5caTwITKlBd7mJ00
k346fZnjQp4kG9pb0X1FdfhT5k8Nqrxok0bdOIKJ719jW/2o9mj02FWn/6zkEo0RsDEbs8ynw9AE
SKUUlrVwH4ovdTxr0L5BEFHm539s8eMvidStYxQZH1HCWviqqXP7Bj1V5zrRBnyQ4JbtJIzMFxo+
ZwZFeJ+dDm0CjxV9tkinIutqo0V5qfYmDn1ksLBOh0tWDjnG6Z6UuTkdwvXlE/O0GIwpLwsEexu2
L5TXWYTcBWas6m1drocqrb8GLKKHHJDcF7vo9VvUHpFFQwHO+WaaAQKzVFtUZZ0ZCF/BTvaSJzNo
gu81Ci+3oAhUgTmzxq+tmpnPC895ZnYEOgXUDXgdgiTx818O3RIYRBkZRbnWO7DPHPTY+iWKPn2x
1cpPubPU9HuhR+O9IvnD84gQnaCe66ntekVjbEKg+uo+z9M02lREr1eVF8VvKDKm6BtFA8LOl59X
TNtsBbHaQfQQOlLfmj+ulY9l0Wc8bpholRvJEKIT6FxbKUi1z31Way9WE6ImHYBEuzzy6ZGMHoep
wKuC4IQX5GyiEihkghQpegpyTwjpB7d+Q5WjBVW7cKufGwopF9EIIxGGrHf8TVD3pi6oUcXpoLlv
EFJ0VoUddasRfduFtzrz+blkkFghShVIkVnPIsDo0JdkehZWjjwo4PXc/j5pqn8lOfKIEjBK2GDB
tUpecsU4845sC8GAI3ChhjqbTiS9EgQPZYRblKrc+HXnuJmexStH7/yFeOwUHGgBAgOMAowOYCeh
0vF82lkEwgfx7jVGqJm9LkBkv2UVFDrheYrCbTxoJNAq/ERnO1ie0W8szqZpXyQmivqShBDmiogO
21kYRRL6tildSjO1A3+NKl6lHvxhypDb9tty4/hq6bkS+qkvhRll1aoDWu/gkkD0vXDGnPl2tIoF
b1t4rbFejl+rKB1QFKlXrOPBCJ6ISNtrQUD9YGBG+Al0ieymUxR9vLwNTq98wiWwviT95DRgZY8H
tX0qe/i1IOFS5t6moCK60qJe/v3wjGHoCAAphgSG5NDxMIPS9lDrHFjb4ahCYRjNj+YwwU6HrEI3
kibtAXFNWIZ6UV4VslGyYCOshEURGEVJJIoIrVZjWHs7pVcpQV+eBbEtjo8hHUgVhSpgL0LPYLZD
7UQnfSlkqD34G7yYSQAhAWkidzTRdV01iRnsLg94Jl6FRisLBTlyIr74rMop4cAx4nJQrdXAljuU
oU3HxdPBcJDsUSZnHQU9BIMAd1l5pfuatW2VtpzQ0iuTBIVRz/JXWZ1YL4GcxnehV7cIVrbJQin2
TKjGMhNAcGQehI7AbF449v2ukbBVTfNS26AyZ25VGWxFhOLIC9FyEEGtrWwsn/XyykiGflvVWDAi
Mu9/AuhqXtOaXgLBnYrB0S/jS/GViPSE7tDxWkqlTEF/WEW4B3OfAv6kbf2IiyD6GhjF9JbHNIS3
DiUabxMXkFA2Xd62DxSu0nzreTYOCgmtFNQj0K18lqpGewXyXuuuXU+KvB4msMQKDYgfCx/8NMIk
rqRuwDrDrw2owvFT9yUgN7mSJQRTOtxGujqhyTQaw0Etx3gD3FeH1hgMW6Uy+9vSsRrD7eRCe0US
2dxefpbTs1qcm+DJ3iMEGnTHj1IgyUsMjhhl7RffIPkq106r/eiHslmoK54eLgwkJC8ontJbs8XP
fwlGpMAKU2xDGajqvbWixBFdX/oWl1/n3CggnFilKPOIHvjxKLXqRUHZkAzFdcCi6DJ7M+ToP18e
5XTSYKbTLIB3yNrjJj8eRe1yNCFMJV6HQV6tBWByixKmf1WrxuvlkU7fh/6AqXE4CNtyoqLjkUry
ZiE9jzVsnGXXjm5Q08cJYXN5lDMnEIBqnTqiiIIIa2cnf4MdlaaUHnzcPnZuwmLo33yAIm5VI9vU
szSf/aSJVnBycU1up26dKG3nor5arv2souOJus514ofowsettXDHn842oC6FSBYNExRf5k0g+gqK
5yUJ5FO9fPXiREUAs9Y+RXbcvCzMw+nGRANDqN/R6AO7PN+YGuo/HCGxtEKasGH7TUq8ihS1vgL8
GW36aMCdXuJOW4OGVV3PDOrHFpjOE6Gz+tsqC3T6IJ8DOlHQyQM3dvzpo4zEsKdRxHUX4nMnT8PB
VP14Kds97c0QHTqk4UD7hZ/ybC37UjuCN0KIMVOr+LNDELAKbfozSC8DYtHliAoFkvlx07WvGtml
iwxG9/3yvJ9+YZDRkG/ohNHXRuHn+FWhMcN35MqC72CG22AkWaS40aLRXy7N6plrjHckI+Img3bB
oMdj4eDHmZviYWgHOXZARp6Ian2YNMp1lxsZYr2BYfxM8skKVyKIuRlHrue1J+uAp3ScafHrkjva
IVNtR9ZC2Hfu6ZgGETW/I/XnHz0bNa9X6jSl6tISfnUoMu5UuL+PDWjLR2Tdq6tI7uRw7Wuwl+wk
9HfodH+yMxsKyUgicfA1RAsWHuv0FAIDDMaeBgMhETvjeM4wnkgCqYlT7FfaBGybnh5M5Lh/9yoC
Yw2sGSQ7/xYL4ngUZYgamfZWtqYvJX0vkjC/ppU+0e435IUi3MkLMZTgRIpDnJL5/IXQv9KLzAaQ
4vRY8nWR5u/I2n+7gktzAhzsu4wEio9zqafMk7Aq7BFzh6FQ7EFcod1d2ZZ7efOIzXEUrxKvC2UX
Fg07+KTwHSbWNHho364TOxs+l3GofdbQJHuytFo+gIM2V74pV/sBeXY0Lqf897+arpng8Dg73rPN
468Wep2TZyY5FmAVUWx1sl1htxjE5Bg5XX7Tk6QIMAiZLJ9NWGMSOR0PRcUgDaQaHQ5VzRGuSleZ
qmBRdRUQKWvNkiIqwKTTmSX5gpjIP4RIczCQ3XPI2yWeIOTm+Eb0LaJ7a6ppMhCUTO2dtREPeEgM
qebfmW2Kid0IuvtbUlEhW9m5pr+GPqDAXWD4/bep0cZresjtrlSRel2niqmCnU8zrhi/MEbI//S/
JyA6ztRwGCeAOidfaT8BfTAbGCSlbDxgKdHqK8gHALWoi+K+FShj9Rh4amOsdb9HdMJrepTurKof
0yvdUsFpZhx4a9jYqLHJvoQRc9N3CjzmRo9DNzBz9baWHC9CC6Srr1v0kpDAzwL7LQ3Gbm8WQyJh
dhRNiOGDK4Us3ZnVrdB1ilA17DFcdKpWC9Z08qVvkRX2106AIw5E+FBjPfg+ltltb0kvOSqJz77l
qTSxq/FLa9Xaqx/l0kshh0aGpI8R5KtWjS2Hc7eVbnHIlfBX1/sCxUAikvJDJ9Ru3KJrUPgknkGS
L5YnZHzAukTSYZKDcDfoCPDsUt8MplWpFmhA2nkB2R8POdmVatV5SfEb4AUhi30pML3VV3IrY2Yl
jbC47ppA51BQ0EkEjJcO2CK1yWiam9Yo8ZpKogkdZ5Rr+UwDTunRlm5q8bVL81RF9LyekOlqouGx
SUpVdy1EBT7jw5Bmbus0GJaAvq2sVQ4WvXQhvdByMJQR8aIa2nax6seifZqwN3xEDZ3uclSUTbZN
WCU+QMBiyDcOHor51VQgXYRKb5bSD2jRl8WjgOK626G83a1YZabhoqtMd6qqTFyuhqxAWI7kUR1c
U9DV3Niaktdoqgc2Ebr26sofbOWrpgA5WfmOgcsQEKr2qXXSSUZbsCOqo/Qb2xiZ9fkr8Ih2eHDk
tnyKdUMH0wcMihVC1veBAr2srBulBlUdErAEIKK07l5ukFxcZ4FVCbK8jRBHOgaFsDyPEZFgPwUr
3+utzyh8RPlaCxz7tpiq7oPGbPLrLF+YymmdPm0mOI544pZTD5Q8ESYFLERLYO1iDM3yHGsN6rIc
eZcPntMjlotJUUQULkp385tJBwQwtQnBrlJCiFnTxw22DjDBD2UY6h+nwRg/90mBUAlug6uUyspC
BHwKSxS6S4JeRjVIEenN8clXI/XkFB3luhRFC+hsTuayb9NDafY2OIzJdNU46naI/WprzcY1DPIy
xRsbaJYCRGVFHB9uOKK6T5cn5sw9SglUg//4l174LDAAyDTRpdeRXZcL+y7PkuGhrmVnYfpPoyJe
nxyAspEglgDMPH59CjFqKgdRupZ6Wh/9tPV0B1Nk+dHwja2VGU9giT5E9oQqJKavow4so/Tluyrt
FmpXJ4Eq2Gqo40DBQZ4rBM3HD6Kohd30KiwmTxu97w6mEG6WT/V1aeJv9LtTy1agv4CrAAE6daHj
oXq97BPiT+FcUFi7Qku8n0Vt/bZ1Ae090VyihgpBhdV1PIrujIZV01HCObOJt73u649hWPsLuf+Z
aQNaIzTcLEpcdBNno5gDOW5BfabyuhivjmraYm8mVE+thQzudEEC0hKdO5A8Z/AwlUaH3MKYe23Y
bIo4tMatVwDJvfxtTmE3fBFsMWkOoi4o4PbHL9QadVBHIf7tDhokuCVl1G3WkxxP9qb1Mq9Y5eXQ
lgiz4EuwkqKxfy41s8/Xg9FHQmi+bA+t1ibdwkY58/bsEvCAVHQ4p+YdlDooE73qeiRGqszcQEq0
N7GC8s/C25/GRdw6REVURymSniwaleZhqObC/KkPsTQYgvgBXRmo9k1RbmnkGrcUC52PyqBhw50Z
UORUqQnwniiMe0tJos/MDe5p1OudRy1xzBWF9v73p8Ikn1VA5qBHQrh//IW8aYiqKKaZ5PhYnchy
QxTuwJa5PBVnJpzf/l66JS4lSToeJVbLGnNOKrdWomAp57T9rZwkysJyO7N9gBjhqsQ/ovg626RG
G5tdHymFMLypUMcBa2ekYblPPD1b+rYnFRDB0RcfF+AEQMcTHwAvz7nPS7IJq5PvA5xjnqLJGT+3
oRHsVTzd79tWiT/6nh9iYaGaz3oXG49lR7Z8eWrfU93jvIYnoeoFLkC4t8y/YFCg+u2F4PFMtMXC
q9Gb5C9B3DbfyUVCUF9w5utVX/aZfY0qmPak9GUUXHVmOCbr1G70B49OzWclzjEAzOJWXiVq3h7G
xhqCTYJa5w8EWcGUqhR5rxNnLOrtNPXya9z02KISt1JVj4o0/Wl7faW6uZ9TUAz1yfx8+T1PPy6N
FsCNdBoUQeOeLaEmModCAWy4Rmo2crnadXSLI/WLAmNkYajT/AleOlqoJE+gl1AgOV6tBiVkKC0N
Q2laqF5VsjrZqyLK9Vtbo3G2t/g/sOG9US55ipwZGaYJjVWqPNQP5gBgsypH5IEwFxrUvnnKIsSv
Mdeot5pVai9qEA9b3Svjp8sze3pMUT7D0YHvyHklv7cOf6k4I4dds4IQRLWnGuCo1xvGM4pexk3t
hROhRLxERj6VyRNSs+h/UsCg68lnPZ7gmJxHTnSYFHGslA+pPWGSrMDz1Lalb7faYfQ1v8KnTZM+
BaoDZdCOi+TBcrIWS7ImCe7D3iPbyQsJVS8FHOlDjKy3q2EmWgM2QEn2QOen/JHXWfUp4HahDWgE
4VccmxxkP3Hjuq+hP+PzmNFIwg5LaldaK0XJpvDzOP4weLEprbCDLOFutUUFJcyWUsU1dcA0LmmY
/lOyxjrbR/hB6yuiXTRkywqj0nCKxy+VVFmBgDZ67X7wCRNWGcl6+7unHZgKtr0onAh3qHmwVxmY
kmJgiDfZVNcfKPS30BUwUNZhKriXV8gJ4oCShS3Qqnw01LEccbz/skJ8qFa2HHYtNW0ruYlViGFC
o6va401S7sm4fSgUlnrr5THqgJfHPrk6GJvTnOiBeh9969lage8l+TAqkU+BEXYFAgEOnupof2UO
//Fj+E//Lb//67ys//kP/vwjx7gm9INm9sd/3hVv2UNTvb01N9+Kf4i/+n/+038e/5G/+e/f7H5r
vh39gXJA2Iwf27dq/PRWt0nzPibPIP7L/9cf/u3t/bc8jsXbn39gG5M14rf5+O/88e8fHV7//EMR
gJv/+PX3//uHt99S/t6//utf//2v/8m//8fJX3r7Vjd//mFqfyc2A4hEGYVQEHDZH3/r38RPdP3v
3NV8ahpDoOgI4P/4W0a+H/z5h+b8HYyb8JPColz8db5HnbfiR6rxd4J+Ih6qa3/9tT/+98MdfYD/
+0H+lrXpfR5mTf3nH7OjUKOOij6aTS2VZhvCV+LU+mXNZVNkjVGJPD4lpcK76mo1vA6iWvH2g91p
zouRoxu5VzMfV6qFJTe7at6HJoEVzWbWFE3T2dDlBOda9+SN3oaRK2XR+EjFqF63HZSMhbHmr0lc
DMPShDVBYRA2NjP962sif03uEpijG/Qp5ufUesK+GrZT4pvPStkUtwF2wL9XHwQnwZjEvogcqypw
iNnUGlI8DHlq4RSK2A3yJkP5RtzpP0tFLCHrWXwyK1tfGHN2ybyPiRgzgYpO14hOyvF7Aj6zZDCz
o6sXuGFTfYu0OyxNVSxOsyF5SCs///jLav/3gvp1AZ0bkZxQ9GzIhIkZjkfsx3rCBiQfXaMvY1Ah
ZXRtWlgWyqXWP8k4ye9+ezzCQPJvQb4AjjIbr07QaJvgPrqoe17jLby2uyC4rUw/PHD/LjnknFk3
lFgUmZsbWA9g4eO3q2C5h6g2jq6MD/c6H8Y7RUpuwrSlm5sZe80OHi6/3uwcFh8QMC4FZdhlom88
SxTGcfBha8Yjkuzm57qD4mJM45Kw9blBuGVU2hoKDXBnNoe4ySMJV1ejO3lK5rt1n+MFPeW2/ddx
f3Ta/7o2TmePm4QDjonjVjmJmUsSHrqGyuj6fYWEqkkFJLzTKBWh+YS1sLMh2guS6wlb0MFwL0/k
fGyOVSJvblJOT0o1c207NY3SrAyqCceNUVp3ftF8VoIO8YIa20vYAdMVFszjb16jwq6MI01gzcgT
+Hyz9YLYmGcFfjC54ZAhaqWbHj71ATzFaXv59eafkFoL+DLQrULknRedrRNM76s8gFvrNtiV0yQM
so8UpcoFQOu5UajEA4pSUfaT5+oGFjqxlDXxc0xtZXyJI6e2XQMuuLkQZJ18LMjfojdFqkf+frLN
utIsqL17k2u0ZvwKaQ8dAENJ72Qzba8BX1nrCCPaRTcNsc5/yelYFRQNVNgT+FcKKYVZsmO3XuLX
EQxiU90VJna9kOfqYUcHbV/DWOkjZ4OL1E7WlpbJyfsKugpAG+g6DiSZeVCpt4gZS3E9uqWl+R/6
WMNsx85HsJdZpyOvnIeIS41Kc3950cxvXOrFqpChoWRM6ZJS9PFpZmVO16ucdq5no3aw0SttAvIf
eWM5YPacS+FCffJk+Qh/UPJ2AmdBD5/fRvQ2ehnYs+wibokAhJnne88BaXP5reY3kAV0jzwSnC6B
MwPN36pT2NM29OsiHI3rgSLbfYWB0U6SJYhYQzgt3HgnsyhsDlg3nC5I17HNj2dRqvS8H2DcubQG
MGOvnMFfWYFw/QmhuC0VHk7mkNEIDakfikANbZzj0VocUJoQwVK3tuT4UDVglKZgWCq8nnsnklIm
EhAkNapZ+F+EUWBIWMy71v/i7kx27Ea27vxELLBvpiRPkycbpVK9JoRaksGeQTIYfBMDHnli+In8
Ov54dK99lSVIKA9/QINCJSQmm4jYe+3VZH3wpTW77osrZCtBKbDU+P37+vW18G1kzaHdek4qmNaA
KOWauNjFzOrDAH8ISzW7vGzLqv/wwf/y4dls/i61EMX0s9vKiR4W/sbDw1O8vw0rVyZb0Mh/ukvu
r4hFRf4IVTmjkZ9fkS29SO0jn7QJlu41AUDi0uSi/QNq/avP/D+v8uxeYDgMkqEkV/Ft4zbHfO1R
O3ORbgU9eWUU9Zvfv6bnYw5nX1c+3jKsXzZIgNWfb2tEAr6wfwU4Ek3qTU8+6ivSm5zbqtTV0RL4
w/NT+xhW0ryMJKCk1TI76WbPRMtUHsZnS/UHnsTfts39N6IOIxFg/3SeB1MUVR8EuuHLCbBgOBqW
Nd41nRUcpWqLZDTnrybY2NvfP4ZnTfmPp+BZdEacTe7fsfWm3bq1sYJ0RY4dm8rbThEWJRA0ZuNt
7hDPls3qfqrX4Pz7C/9ymTDXoTjfh1bPhc/FmOnAaLwgRcfrnK2+3g7lvGxJXZrBH7qGvSv46Rzc
n+t/XOpZ1xC2aO0Q9ZDCh0X7XVFYT/bM2L1ovT62nOYcSnN7NZQG2Xb7zPf39/nLNYofC8KQXfDw
XIDWRdLB0YOXOgpVnqAbOCctmSj+/iq/fpr/9yrPKYVkE/iFWoIg3ZxlvXVxR4mJRmQw07t/8s/5
5Q3tWzY7Auxp59nTrDdlDFROvDg7Wk5tEHQfg27+U6Pwy+9yH6vsbTuqg2cFoIFxKrNxHtvq+e0l
QrVzWTKVv1tBdz5h+t1e6Oe9E5iy/YdH+esro99h3MQe8ZwwX5ABrBq00GmtKotQwKGzzj7mW0dv
7orLOrhj6vvldlTjUn35/Vv81aOl5KVIZEkw63l2GG7otgxlLFzaKYNXW+t2l9Je8z/sfL/6Vv7z
Ks8erQ6kMkmwCFKjt8QxM0iEHCw5Hss1mv9gkvWnG3p2dEzEBwZhwcprg0XeiEFkR7lzan7/2H51
dKDew6eb9hLO6v7z/wB5gtaUXW9zQ1gJRKlluwssDyoyK1hKCJVh9yc36V8+wf+44LOjw0TF42Eb
HKSDX9dfWnJ70iqry7dSzX/K5frVEwS+gopAmADVxLOXNYS4L68Rx+Iyjs6XAO/LmxGDuD8c8b+6
oZ2XChrHKQ9F7+cnOEi3GPDxDdLKjdaEdje7tfuoOXa8vcPvX9YvL0WKLGgsvg/Mj3++FPloedF3
IkyHNuzjsjG6r8HsNec5K6Y/VLK/fHZAN7t8nvnN8++idsU20hQE6eS4VmJiNIXTmFelv7+hX19l
T6Vlqo+y7dkNhVHFEH7Eg87Peu+ICKG/052a/4A1/Okqz8ojXUn6GIM3ROwqu3xOMGmJW+D/11Wg
vgPtQRJ4Ph4bMgD6dWHv6wbUGlKvdox04E8E+F/dC5wOkpmADlG3PDtBqiXb3K3hXuiU3RjD34a9
3fkTOvOLDw3QlVM3Ap3+u+M76oB5FqonQVeIqIdNb83rgbTk8ehlGRaMv/8K/n61HQQi5ouWm9bz
Oeli81ymGJlHNhR9SHn0DccfqCKVadyQsyvbP5Q0f3+EkNRBX00WLA5Vzxsayy5DbZqFnRpjYx0p
pTC8zcN/qNSkOPQgHezlKEScHUD/ea3KcGZGAuyYwofEY20IegfTxTFfBKOsqqr+sDX8/abwpN6Z
u4BpO7Hi2T6+NAMlRWVbaVea3lcALo0xVruqP8Exz7Xe3NfVVhKFgw0vnT8/31ePo7juMU9It4XU
6M9ZO/hDcLACw9Q3FZ6TesD7wXWqdy5kv+BkLg7KfNIBRtw5bSLlQ3oBfvIE6E2kEgPzcDhGVgUV
q8tCYvv4mdU2R7wF9vg8jID3CAprdE7/9JvzcXkyyUGDjEy18qxcyKFcwG906Bdm1uwxCLwlT2bH
HSALVG339PurPT9l4QIHyL4AIWg3Wb7PDj3e2Ebf45HOxEfTxKoxqg8zkpk6zfl7mGiFK7TW31/z
+arimngiIMjAz4qLPkewZsk0q27dKI3kFoW3vcJLDCjJMURazS1eDL+/3PMPEJLZrm9DkAmaA4b0
bCv3opKwpkqhIofVDxABUeLD6C/2H3bZvz9JGDKUK3x80MhBBX/+/IikHkU3FYhb6wCRuF/3wTf8
j6CGeln/0atmS6X/9MZ2nxb+cMaDSUTPFjJIsAIrtjMWshrPMHHFTa/QMPz+Kvvy4Vf/z1aLdo5/
fueLMw5kH3y2hFGbyZYpUHdQdt1Wn2rTNwaYDhQvTyXcD3XMB3Nncetsfo8ZskoLOMgv6pHU+nxx
yPA2CogLcaCj1kghgUyvBlFln7amIb5wxPAmZjfssOPKb6Pcet2iFT3Dg8sI28Ja2uGrjBD6N1Tm
vt+oRwrdOogxutBvi22YDn25iVcIsuSTYUfoSzerGPNbYW59f6u8asTiDMeGs55XBnWVZemHNhgJ
qpngwLz2plmdnKx0b8ya7e9AJqtHAl00nups0A84M37riQXApHGGyjuSd/K1EYOOkZiIj5aO5C2U
wvpRGRbHqgGT7bUzl80xcNo5zfhN4jHM+tT19OdqbfMynl09vVqjuiviaCEdPl1Fa2XxMhh4hnbK
FWWq8zDvT3ml/PxgbvgDxf1GiHaMYaQCrnO3s6+a8HaYDPj7tRPUOCJBQR68aXtoJCKrwMMNxFhk
v2eqD6YT0/3oe2eZu6N23coi4iBrtthxG1McXIwocVDP5L0mERQaKv5CH4JsWd8KF0Sksm0vqRC6
x5DIoxkngcL55toLyTEYdWIXh0OFiseu79Ilt6ezKKh33059YOSJYXn7k2ohAj0UQqki8ZSxx3bn
IJHHzG8E3PKy8IJ3jlMrb7fLNd/C9wveK5zCcEc2rKhJ+9DqPtWixdy1km3+HZlReyt5xfNrwyLD
MYpH7L0Q1XYdI8Y89kMJo3sp5l59a3DetR5lzl9MHahWLwJtRdmFf1YCTuLBBmCw+nZ/ZH7FeEyo
qbbuB2e2l4Oux/6c5bABD0M99UXsdLmO7SaziCcxG7FcrK5Y+hcDm453ChqvNL8uc0Pgc0u267vK
KQwI/NNWHuYwb97Zq3iyCt2lupvlewyfgganXxXMcUPEHvGE0+bW6OW76MtmTdUjVPbtuMx1YSW2
lVf3yiAYJcZA28X8mFCMl6MkTIzdrPdVCuhJytDQlnlOZLtqOiLySq3zsy185UEyEf7gdcuxDCwE
AkPl6v7G7beiORLMWj/k3VaZcdWtUiUIa/uHCRHomii/Kz3E5SHRf8K3pyrpOHf1vehL4n6eOtoY
sJY1z6r1jTOvFutI9Z1EzYxKMmmaQRdPHJCzONq22rxDEIlePPne1rCyFX6leZnmbr10L6IByzv8
IqRRzgmPw8Z53MsRYW+Y8+HJWgWVS8zeKN8OKhzCJJCRkX9szap1zkHeVgGBV7lhXLpwki8MX0c4
KrMvSYwFcm0WjDz7JkuIimJmsgRQwVMcaLsQ56Rp4R+2M50dg1CK4LCHsBmpwx7PUquGaEHJZ9pH
l7WKJNxsRXdsddg/hgsrCTvwesMRcgtbhIwIZVOIN7RapOv4X5tslGgiYKMVacs2Zh2bYtot/QeV
LXGfY2d+cExcpdPQxCj3UEh4gkZueF1sOJF2DkEpcitW9Vq8KHvRbnE4tv0ntzLtF4Qz4Ts6m4NB
dqQlXYQKkKDvyGLCQJG0PWxU7TwwLiFOAF/zkdMPGSpMtXTTYi2pZ3LSp0QrVJQGY7Z9VqIyHULK
wuXDghtjcHKFxZDF6GT+yZdI59Omy03GrQU8h3gQpeD3xWTznT8agxk7g1LGgRG/UR61464n5QUE
Z5ollqTxtHZkMYybOUxx7gz6Vk/b0iZjzpQqhseEcXtvSsdP+hyn7xWeTLgK4lVWEdwEylL+PWc7
GC3fQGNdzM4Kq6OJ0/5dpUsdJdFkzOowR8GKrNJd7XdFPkTlCV/3dTusfiawGGsX/d2ELFHcLGEP
UW4pcv8uIpW+ixevN+2DE67Woz30OGwjWMVurZyK4DskzeiB0slxz0U5ex9QDm3mxUF8wtBrFZE4
u71EzTITSVbFnXCtb7B5l+3gNl7/ocZrgJtSSCpiV+eEEq+BNb3boikkBhEyWH+eODpeVn1pc0B0
8M+ScasdRQprEGXJRN92lzG3+YpYhkyLxlLKjcUwSSfO0Rn3J6vTjkzqOSCjJiqmHKtSTKwOFqS9
Iu4dvYwJxmoSsdPk1uJULKPzEjc/4aFFMhozGVS3fu0wQCIZ2teySOc6GKej67Y4Zbf5qoKkR29e
E2BaIpMy8cxl3OgK6lHJ1/DR4V+04RdkSO8J7nTwRR+l8cEcXeejqktQ4KVpnPeCNFuPJyqr6mQx
YD5LLxiJnh7W/YtqFGIls7ejOwvBRZ2W/Zh9Gwx3JWrQU10QRyOK7WTA8Qe/RYAOO0bgOr8IsZcd
4gCf6OIAcie7g6vdOkwykNkQoUy+Oqk0dPVmKrfaRP7jVBWnshrmo+eq9fOWsVk/+ATJv8m2qpyP
UVWoj26wVXfVVJt27JY938fU5s03Y2ZvTPppKqKXna+Qr4REjuSxpSUBFHMzQUt35FqEyFoLzrfF
GHiBUYMyMtVLFRinDivgBcMHMbQn3W1ld5x52F7SV5pbVPh1mLFYa3OLR2boX7xwdZzbIegCDCHa
tnfj1oEJeSlMXbhJpeqwS1hiJQ7U6x6AslXss0m9OIVkJ8gdgZbF6h6KJavsuAJhwCFnK/OIbiLy
9HnUnXncHbqsJIjUOL+3M3b6m6WvLAHFXHn2p2zWwjpsri2rh67dGNjHHf5FGkcjyPFpkdfO8HIb
vI20YSTNhfgckEbRfZ1Ww8+AHwOkyMQY+Msm39BT1lv3oIJpNqpjO6NkwnmDBDLRvpRqU3Z23NOV
MgtX81H1dPWGNYK8VHbtke/K8+vmg9lvg28mnW/4sk6nbV3Kr2Vd2NX7wELph8pKeoqtiILNZaWh
DTv2ja/1sW7LMUu9qZJzXObN1L/I7FpcHH4B4s0qVHlxJt36G/v1lB+CYeznpC+KzUOUCAwVL6Sx
oP4pVfFNCryn4s5eh1cmiX7O0SWZ6oRuGLPoggFnGU8z/ydlAdv3DWMdDtWFFxo7bHyot3oKofvR
tUV01E0+fnD5t41DWPTGyRmmRZ2MZpq6NBwpSuNm9hBkZQjGXtZicv1bfAWM94vFKXl088DqyAFu
N3VQTTVa0RGXKrIERzOfXnVOI+YDpDGhk8YI5+VYbyK/mDn2ljdzh4/Pm3FcCplyZvThu7ozRuKX
u6D8tMAF3MgInDj9SNPA76fa01WRbYKOJmrT4au1ntoh4Ql6PU7ea5Xh2l3MReLYWQhTtmwtcQjt
JXrKBz082Jj8eLdGaSy3sGb8FSMEUXzA/Nv5gDF1V7wWfVvhRYsJ6ItilexY41BOl1ErNcdImRz3
YEQ1qqWGYdeHoF7t3YjIGfPjSOCj4HmH8PdNdwwfWy3r71bV6CBppISrvgSbR+ns2MpOXRGsT3XQ
t5/ZEe3XKEb1lHh2RjzI5ghiGGBdIADLN19B/J2K7zvLwj018Fm/Ek7VmbQwIfBm1uv+rMXUZwd4
cPV3knB8jKeCEY3/WE3L4+qSCxR7nZV9E7Y/0bv0PqX7oLfq2xpynB06PAvvzGUjM3k2bE7mbqol
PVxmjZcWgR9u1dIJ+iPyeartCrwodSxBYgg5N717qGh5VIyCd3nfbd67bNN9Ytb5J08540E2+427
Pobfqavn79NAlpuCfH8hXXh5YeF3+GIM56/9FBGfHGLbuOYtN1DKMcwrDp5OPhas9de9WsvvWYlO
8abwZxIwgnk4+k0B3fmH6JujUJ40+P+RoYpxFFVuUyHj2/4ZSc7wThjuq5VGqIjVRHUU97sPbazb
yj0ty4BztSm31BzLIYyxUNM7zuWbWNFTAhdL6adWIbKnRoWm5lwdrLswQ5wqwiJVerVeu2a+3uFb
jxhq0uE9XvbD0dZR9DZiAHkbUSMkMiAWOp5NZbzuy9b40LhV+0r1s3Es7dF9PdpqebmEDeLWLCo/
tkUDCuRthhriVdC97q9thKYdbpeC+v5UZg0CS76id3ko1asm8rYks7flwfWIbm+HkaLKMEns9prX
29qerblvIKxM2529+EuicNmd4mLTW7KYHe7T/YyrTyjcd6RWl2eMD8X7jRPkgENAlLhqwKg5W8N7
H35zx7dpkylnZNwWbjyvZMB5SI6ke1G6nG4KEOx4ncy7aatvg9Y9TYHWMRxV4qEyjKbbAqgv8muE
0srCmkGW9juTFvscdGt16rrV/rC5vg8CWIu3bVutC8FZZvACnfVyHNfwdtVZ+0Ybfsvvjtq50v54
i3gQR6nB+q4XOdyopXwfNW7x4JiI2HvXlElf1ipea894V2CfdqdHr32NDHJ60oTO+8fFzWo6VmWb
Z7fW0wHF8b2zLc7RqYIPqGEI0tPmDWOm7t2IOQN1DKHd9mRg0LAM8pYmtNSMXc3oQzmIoMDgHOOV
QqKDcpsxPG+5yFOtuvIGwp5/W8tm+x6GhnOuhpqSurLLNKKN3pT50e9942mPsTrb+WTcirIoz2UP
HBEXBsG91po/dpMnH93aKtH1+ShYl7m6L9bVuAGXWM866NnLFv1thqlBQPyKLZzw5/fgUc2hn6s9
405WX7Iq3y4dY8e72us+tdRedBZOgD4GXyy56PIWlXP5ycib7jW0X/vSGqM8kOyXkYvt+zzj0Kxh
yA7LUVBS1knmGrUTe6BOR0FTH0uWzA1UrJdbNOJ1u0B7TVwfh7Vta/mA20rZh8Jf/LRnMHsx29a4
9L51WWqV3bh+V93OlfeWoHTjcQstooqk2996ZmHyPWLf/84n7ekh8O0nNozgWyNczgY/dx6DKvs+
ufLdzD18ov3AzKfx6u7jWkdFHbuh8A9eJeQre2umS72V49kx1WPdzg7rhk011kMmYBv7ziN0DMou
d1IfyqUs43WjA17nrNSJQ7RizrnkWEXS9DChYxr9LuMrb7L3lqOrgiYKnCzRs+wRbdiTHyGssLZz
3Q8c2eVKNGzcleM6nkZTLlj7Gy1xr23npzSj1tOSd2Qz8ut7YxK1oArpnM2Vjt2hNgz2rUE+rcqj
ag3H2ibUF+A2xqnSed/jGrHF5KXbn2FkN8fCjQiSxNs9MJJt9sXDmiNNiYGH6oxg2Vzl6cDbIuaE
LaJNnHpAS4Q+P/xiscUiqs9976Sj2a5P9bJmkLSqinork5XJBjK3voOAqgWSVQVoTxEZDQ5nfEO4
yxgKUwW3KQCKvVFgidDUo8CIrndm6wahoEIO4vHwcPVeUfGpYgnzuDKLpUv9vg4ejaz0w2TYjMAj
j9DRHwxh6yIRws/suDZy511n5KQsM5vwS5pAG2tA3CbUfecOgcaVuIm+jp0hP/vTND3WS6NknBlu
vicq6PVLa5RhlXK2Nc5xGqOBDxOuXZ7gAGPLQ0k4xps9bXhI4FSWVaoMnFfjktqyv5+BUXSCqqzq
jwstUZRKXQ/iIKQvX+E1W/pxBB8jwN2oQiQZMrf7VNsa+U3ZjIGDWcO0ZvBnJw9ATLUVOJSVh97L
SbvZ/SQtUcQtQ6csXkuhHvBgtQz29HwGcPKH/k0waXDjdpPZOxe7Cs7bUZd56lKKfZ9HApWJO1v6
T121DM3NiiIPnrfK7ODecPamWQcTsuq2yzrYxG7FQWO3mpJypvSfU50Nw4d+CbmHRoOaRgvIUcxO
y9Oz8x7TuhCVuk7ste+HdLCq8H5p6/BpG5ZoPDYCORLozqhXzBLoxVOMGA3zZliosSEcjOoo1opJ
hSZfVxxxnGKLLFto/SlkjzU4RW3ojxesgs3m1JnSOOvM+4D9vF0cvDoX1UEBw07wkWv8NrUel+08
I+/BLpd9+60/ONm3XHDyJNof2qcQ4XNxZ1PUiZQm1rLBfOrwa89ocjnkwWTyCeZF9tRlSxgkhm1v
G6AfbJ2DUTrZlhBTkL+plwwkmw+QcA8gJr84wPTqeowmJ8yuVV4ta+xO7sjqtLVTHcMsWu63bqQh
ixYJgNSHTYADk9lCpbQBkMJE9mZI90iOov26C405/y5EVU2HuW5seWMBut23Ou/nV+bWubjsdiwp
2pABNuyhdXkYx7A0VQ9C0i1Nig04B4jpLB42EVuPZ8naRmWY4Dtk3AZ0K18FAxyF1bS2MXQfsaFK
ieQIHoaqFZ+sNdoN78tCv7BXzQY4+yTkxdnWtsMhc73pYS6CFlcRpzb4IovGer3MQR6cplkvbgql
zxVY7sHQxa0kK3RMrPeiLkNr8eIJe1X95MdW5s6cPlO/um8mJkDVy3GQ7XAvIPb4LvE3db1RvpFj
cggdlX0fdE3zs0VNV8ZZ05sY3jT9HmzSjbN+E041QV8tex14rU9+KQCyFI/dXGMiaQz16sRDZKsh
nfLZVYfIV3V2PyCLt2JgUQ+6TeZH8tT2lYS8DpXehpnVS4W8e1DbVMZazFH3GEzso7G7eFuYNFtT
9Y+afADr3tRtY/Jup46upBlnE2zcqeaTD/maVlQNPKfMyZvgZl2iluw+YFfjHQo4SNLot4vg6HWw
0No4QzRkvl2FgT3VcV0ZCNxGOhDrBSBzmR6lhIxL8FptL688GdJXHWbbMXiTTVMK/9SR6je8FrXn
Nnw5hlIvM+2Y+fexMxvjUkAK6y/hiqzxyMYyjK9UtNgw03pRRJ/xUO79ImnRtpC7bZWu4Z1wXsja
G0mVS45ga/l9G7PyyuGhBPMjMzAifM7CLAXzYNuK135WnZlMW9drK2kYWH/HRWr9XHl0agntGEEu
qamlX7uXpa/X+gZ4Zore1A4DL3ayxtgQ27cRqrkFE5vBACqvpSX9N9FaOeuLTRpB9FTWNuCPVZYL
FdHsFjpnNoznPapfDNq8w0oj3bwHP6/VwShcaTTxYImQWlvgwVk9+A2sqv7EuNLZTsTBjNUZO7jc
THJjMGghPbVEeIVFevWp8zDAdHDAkXKVMR4UYjiRphbogxmMRnBRWWagcXe002dRSgmYN2+bYVXz
KRjWhWobC/zFeCK6viBcCz2Psb6BeIx7YWqKZmqMZNRRp04y87rosRGT1rdZF5X5rU+TX8b5vLhV
6jApKNOhX0ZRc7ZFqjob9Tj1T0ynMvvotZW3PNS+3TGIj+ahDy9VBqF2wyWlDdsXRJYHwydcepvw
la7NocFnUq1G3/8YC/8XVyEyTv6NCvG//e//dVUh/vefVYj8pR8qRMf7y9+9OxD2YAwAeQWe1A8V
ouP+RcOITR6An4Nlsc209d8qROcvvEVc6CGQUFHN+fzo3yrE6C+0/8woHLT50ABRuvwDFSKW0z/P
ReH08f/QQuyMQhzxno/q3aKRZRBMIxjoKkS6efX2fsya8WWIleX7rJszGppskd904PRvW9vQ9RE3
KxW8DIpiHBKn863igG8tWOW22/YNeHNViZ813oO1t+hmFTWvFwGDMM6lt/XEV4n2rVmNp4DhIFFG
iwNtwUOPWMeLM0l4CR3GA0dQn4GdNNDQmienW827XDhqS3O6RpGuVWlYxzIM61vX6uRNHQj7fmvH
uT17TASNVLmNKJIFiQUwh9EN31zpyAnDhLVvbyfXNQoceijDTgZwlU1R0rjdK9vJ7PxGdUVfH+DC
Tvecall3k0GLtZjmTvN4dJx50ji5YZVJTKsVTgnpdOTM02+yhXeVb81nB7CvullnEUIaV2L4vPpz
vVLBtx5BYl1tAcTmzDPTBTr+BVeHiSZPywrLc9fMzDjswYKTrAk5/6zGI2bO6evl5TAOWZHka6lO
wq9R/m1tFs3JOmNIRomL5ByadGvd77E3b2XfBs2JkAn9kT4pUAmYMv16ubHq7bDx7pxpVe0xMpXT
3WfO/Imh56TOJB0VnNiNNzJZckN03r4o8WiWZgt9RIxOJWIVOHX5cgKx/BqR2/HUOGBzMfOd7Jzn
g+3FwinDuw7mNJPZjjopmdeJeFy8csJb9vPWj6cmB7boszIaOe6FpP0ofVygsW5iZrNWS7OltuK7
S+xg5L4sylXK85FbBbyZOxqTsYy+IZ3DTUaPuY3nj8i7rwvejeFh0pXxkd5x97kPOn0KkP5SbwRh
dd9E7JUJnmHGl2gq5MjIasYVL6L1d09y88L3/eL2FyUI6CaETOVOLEiTaR9nQhQfpDAVX+ZcThnJ
kIxzSYayjO9au93dPK2WPrlDgb//NE8jQybtRMt4JkG3Xs4NibXFixrPZO8e971I3Taa4AmC4jNE
M+8rc5jDFOXvkF1gemwSGKaNzFO/BZl/ovGdV+aXBQAXVtCgu4yf1wsu8qZ4Es7azXij6dZg0RDr
cJnNtsalw+YYkpjKua04W0bFXHxUYb6ydkDQOW3L6AliU9ucVWvrjRnQZvftHaHgufwK8bxMUXF7
53KwW5C5octTE6TKptEarC0hemN43fERPLTlWt4NyMbxpg7UeELPHB03GFNJtETNP+ODsl0hbCKL
g33TtNDNPGMWNR2+KAZ8DBKkpTysqihjGekNO9bM+qH7+K99Wu003N+cVv/jX5r5//nTabX/pR+n
lRv+5duQ6qDPYxaH0Bcazb9Oq/CvAP4RrHesEMll4Bz592EV/AXXa6c3/+uHcHj+32EF58zj5EPF
6wcBvlL/4LDChfjZYYVuzyP7kLqQd89/PGMLMXzx6mzBx45DBu+OcZT+OcdZyCEcCRQxK+tz1rFb
Q/waGChj9a0KfDaYmr5hSETPZa6FV7wMrKGpXsOEoivs4DwxhuSp2ElOo+7FppTo0pvJjASmYjrP
T9hQrPkxot/xL2gzmuDib9IpfNylR2f4OBOWoZ+yrmddeoaI6otoK8N96+IFKKmKUVAyQvYbKzwV
cCE+EHuVwUPAi2YDRTBoVLJrtzFfO4/x2oXk496R0L7QnWBwIx7DUdYlI5yhZalfe5m83/ua4trj
ZOu2+bF57X3Gax8U7S2RIMV6OPiOP3enxdQTbdOyIA6+9+bArV6C9tBb2dc+Sw/DRNMFXQIQOEVz
rtSFLF56s+bapwmb2pbo571/U9deLtKa5N5rh7dcuz27quYH40cPiP8zWPq1Nxz3NlHW+k1deR1T
/r2BDPsVKH+HHNN2rpwWX+G92wz3xtPdW9Ba4raXiGtnal271OzasQ7X7pUGDi/L0Sut4iivHW6O
ko52l52V3jcvSFA+gLQMb9zBqjnw9u54uTbKuKPQNPfXBrq+NtPTtbF2rk22nmtC5IZr803RQyO+
DAFNebD35xwGbnX0rm37em3h83ymnafA4dJumzs4CsnRJBAml7248XYkYMzx5Uv6K0CQOztY0P8A
DgyZPXHkAicgWgFaCHeUIauCfZR/BR8kAdAFOZx2+1Rc4QlMcjIGMFq/bTSDvsMwG9N2FlEErDHi
UonsuYLucADPB/rgPPmQm6Zxdq7ASHYFSTivAUwA6Gh07SuQopcVYWhbheAfzY61wFpARt0Ga27d
hFc4xsn6bU1na6v5xK6QjdrRG6384N65QjrRFd5xrlAPQ9duxr5UMsC3m6J+URd6JzDsGNFMhzGn
1hU6gpe8s1a9ZphO6xVeyt0dapJX2ElfIShIq2Nz0+/IFBwGQCpnx6tCslPy1LvCWM2OaPlXcIt5
c/9mKzwgr+wKf9XLpB6EGKMs7q26IoBux8qAvIDNmKcCoRnFDqcRvEJGo8abx6Em3CG3ClzxU2Tl
qPyyKyjXXQG6asfqTDorPMCvEF79A867QnviCvOpWckFGtIO/zU/oMAdFYyuACHhXYCF8goczlcQ
Ea4BgOK8Y4uZDb0jLUaiPeJhdafHtsTkqtoRSaBRwEnTXNQ9xRKQZasq4Mv+CmV6sF3eVVeAM692
sFMGvf7glwMQaE5VFSa68P3H+gqSKn9PicDJCx6WeQVSq1oAqsLeAmBtr2CrfwVevSsIC0IAIEsI
BeAsORwAteuO2Zazohosr1Au1T6wrkPmcpt6dkEprF0MB86wbVZoG7QyX9wrQjxc0WKMgmsIelcU
uetlw4O/ossLu8dDfcWc8WQds2NpQEHMmax9Hq749LBD1cEVtQ632b4lixsse9thbTcLQLiXK9rt
Cd10qYO+h4AQk+7q0O7geI15elrW4fQkr9h57uBDcgJXBFP3oGkyEt+h9jkTUDk0NMoFL8sdjfdw
/CzSegfpvSte316xe/uK47tXTL+eXL45h9H2jf1/yDuTJMmRNDtfpS+AFIwKYAsz2Gzubj7FsIHE
5JhnhWJo4SEoZC8obCG55oXqOvzgmVWMTLZUSe7IpuQuMtzD3cyg+g/vfc9bLOZiiwrNLLmvuKlA
VgbCiKhTrDR5QZ1jHd2iYY9mZnd4qdSFtysOZ6nfcvDA94mbbWNoUEFTxPnjJOxzkbXtQ+5Vj4Xd
p/dziWXJ0851lzxFiD+5EcyznJsHInIJTek1eyM89WDNDP309iRyRPHMGxu93HD+14eSGQ7DX2Fs
x6Ztb0wVTnanH5OYcs+HDkqUXP/KHZfzA0SPbuVlL/k8vjZ0HaHODyH0ZJNThn+P9WlvlOYrDIpj
lCZ4MsCejHEk7qH07wkB+4oq4plxmNhgDeIdiUhoU2JpWIPn12U1XOW9tkf2+rUW+UvvEjOtDfLU
mr39ozGm3czc+Crx850mGrdlO6BX/GjH6RSIRM1kxPXxUYzJc8t3MDA4QGKf17ieKENay7qDzztw
q6E9JJ11x+LICDoEWqVuIzptOOVo+hRdyL05K29npaWI0MLkccjsLt4S5u7d/EqYh2XJBfdKoqHm
07+4aGsQ0ZNzEPR1uwPofY7G+iQRCW0slQZ2P98XaXkrZH7R1Cy1YOyc/PtAhn2uldl5icvp5lbc
KKKd8i3fCNXtdJcN6fBcKjY5RjlrB3vOXkZSZ6687SrwGHdeorw3Nwln0d5DisrAkrFNrtu3hKnt
XjlidvY+LbVZae5Bs/OXtiwKxtfcvAhMWHhmw9m0I3bGpX9o7fwaAS196tljs7wujZsxmB6DLes2
dSQZld5YfXZMdhde2XoPkcZ1sgh9ZvTHVU3bfCc9su82uc9uY+sgNnhSY1O9Oe5cX2yvNva5Subd
POjiKrWpvte7/rsJwuzYakSxzQzLgEjn6I4cs/c3CYCevjbuezMzM2bVdnnQ57h+Es1YBPnEXKDs
K8jQ/pA+ZPGkYh6qQpEDmECBTsqc21U2hGKm4wMsbKZhSfJMRMUHvZHazaBU3eAx7sI0bT4QtKKC
Yoy/FYX8zFKXkmZ1fTxpsV4/E5Zq7eDPWd9dI3rJ9HJ5KfASBKBHqF/A5yJWV8Fop4quHKEoyhcy
fYv8EDfWZ2zJZjAN9nf0QRvhojAE5Bumfqw9uYhJh60qxNaZ0ZcYWXQhuogBgZz5+V1q1rS+5O3o
3KGGQRtiTdceCV+AqtjP9i5Ck6MEdKvlog8Y4dzqivz2WUOtXPRomhC07zzDhcgoYvO7YxWP0bh8
nM3kLR00ddO0cX6GVZt9jmWLIvKYOERZbFJQ1uz6RdWY+7a2++qY1TpG0pAD1YTUQkh89DXS50Z/
gCao8qvJ4sVj1SXzyXlrkdsSVGbmqW1tx6iVvEeD3fePnYR3dTLLblTWxl4jYt8ixrRo3fOoGyW7
lNpcCOyudZrqu7bzEsx8xegq1IF5jkrlm/IYXKZhDYZjKtHWxlaV3yFrGGAq521alieGxwPoh8Is
0WYHnod66JYllmyfEExq0yenLGN3FRVRR1knMZOWiXKwTJBWP3elBr33wROlPuWXGD8PvT10uMLr
H1Tug0/+ErVd3JbbPlLRm+6veTUBQlt+pB6Z8mcbAEDQMjlYWGcJgx2UssW0H6xGPGb+SLmsE0+5
Ew0SVpp4hUXmrtMyzXrJsBV+tCyz0cPKTAz9Q5Mmtlb9alX6d921uiA8cenQ1OETx+yPoebvdbH/
/Bg+hY+v4fY//NMHeG4/uuqfnkDeffm5p/03v+XfJrIMCQDA4fLEFULU9996XOcXl/6S8AQbdxm2
MvrPvza51i+MY2mLV2+oBTaN/ve3Jtcyf3ERyr0HGsFGsKFy/4kmF5vhH5vc//O1+Nk03MnB6gqC
atfcewdfgHOIDRaIad0sh5Qk+CAdVbKvHXV1Cu2W2eo1GsR2oFzvHTs76RYXMXPQfQGAd1BIUC0q
TL+HfNYXnz28UGg7Wb+VMzeeacaoySfxwepWxXCR1afZSEkZ7Wb7nsltGmbp8lY48ScGptVuXrzx
ohURU6uJgrQoH8fGhZWYJ9GNsWi+gcNhHym2ISJLtvcsqrej7zNR7PyUhpBI1faxM+mck8lgMz6k
034ey5HZHDNRo8p29eSGXTVc+9Kzd76qqGyT5sFOLcJKSQ4moaV7rm3rS9Kld1UpHvXEVYFDSpvV
elQmGfGwlnu31Okrs+dbphkXS9evSWruiQNegO31w8XhiNkoxxq3Hhh1JHTZsO1cf2/rA9Vir1+t
pnxjEBoh8AY8jyD7Ug7LZV70idVliyBRcYyPuv6jT4ovfSTuYnR/QexBbLFsjn9v6tjNSeD0MNOO
EOFJ/nbn+ML2cQoNihd08merieGHV/4TBu1j7Xv3A9K9fSnr6UfXt29YpvoNiRFOUOTzURrFts/j
zVh5X5poOhJyGJCgUJsbrOtw+W2fjsS9r9LibZi5OrJmkBtBvFnA/LS5F8R9xMwS0F5nBXyEBJAA
+mfZH80ZeVoBcuSu6gh2UXrW7W1eQjZDmEYifTrUveE+jcZXRiHZZkh6ELxp8pQwcq3x5JRN4DDr
3E68x8RWZB/SdHkpE3ffpzGv8iCisK2m+gHNb32R3Tg+sGGD9AxNAA5Y/4ku0d+XDZ84t/imKqvd
SVoCmUAFtx3lnjxnybZdO+GWMeYLPshqr6nphQnNvGo8PcC9Df02ERokTSLRKw6+W94j1nmOjCVk
KIlMD9JS91YN6Q799iaziIUF7BD0OOKHKglVkwYJWYN1jI9r/twSiZkP7bamcO3nijG3se9w6aqy
ObexSUDxJ1VzD2dT6HTs/CMCIimKcGpuka/ycPgPk1cwcn7QE0wE8pT56c6/y1E4FxSSwnq1U+da
UU5jaaaQ04x71/ZM9B0YpVwCkJXady/vx+OfuhOu6beu7us3+XvU5/+d5E+Tg/fvTDFX7ud/+gP3
c/2S3853n+UZdRArZ+hpBmiqv53v9i8+Q0UoAiCrdGK0f7dxW1l12KNJjV8njL8bYvIHWBOJk+Qv
cFH9qfP93cP7kxOR1HiQK+u/z8CKYfYfMUxqSn22XDyfBKQYB8csh0u21FS+7Nt998BEsJCbMdaz
o92jlN1pbrlFhDiTMNfZ8hwv7njsDesVFgiyxdSbbmYrPw11urWAdNxVKp1ftNK1nk2t86tNPdA0
NFY27XB+LJcJVCcz80Y+QPVqr71Tiv5kjYYfh8VEBR6amii7nd+gcTq5aS5X0JBVIt+H8pkWG0Et
f6WwH+Sw8URFDrnwjIg8YGfVBCITtEHVWaAw08CPEw9ksM4CPpynyOybQGYl8M1tbcfThKgI3x6O
por9+Gi757FVoj03buKFSzPzOJfsGAIrclCg6F1ZIjCOY4pkTpGjV1cmNyEGmMCQSwUZkpkDnYSV
DmGVp4ZcvQ7jIu7YpCXmRqevMffVQEP9SEwrAdVBpns1/PI5PfZysuPTuKSEbGMPYqgDA8JN42Nn
NZDp+yHSR7QHoiflxGIzf3byUgWaoZWf2nKa3EvRNtSy7YT7OsaYdT9hMtkQzT2+eHppZFeb02K4
K/yG74uMy0UiUfnOF2uIO34HrL3Fsy4QiDBWfi9zFyOLy3hHkRll/qqYI/24n1SkEi4wL/O3nTlF
L0YXJ86xybyoz1iTCaGd/Bw7csOU2y/wI7A8/hYLvFa4CjPHPeuIhWkv+BBJVmmimHD1DZUXGJ4B
znPiH2WK6cED3Dl9NuyaSnb6pihIj/myDMpgfWREtE8OjnvrBxumhU68KePNMs44N8bUQa0w5iV+
uyZ1Cr6jtnyTZgbuciLX1SGa19Y/IUFM47BEgKM/mV0xx3t25NGr9FT8pbBRF6OORZkcOGnuMz7K
CBUY4tFhc+vNLALBPSEg0REa1ptEzzx+t6Yezp6YaM20YXDvHbspyu1K4bvvYxfLGTIVtCkGmtt2
i9kzPUajZ78RKFpC215XkkAK8DcBWGLdaNdNTg+q2e4F3YaJ56d1/UPxvuEkSZll58IlhAnD5sWa
J9u/5rqH/aJA2nHMOytFxQ0zuwuQvs/PndMlLHXHfPjqpY1ktNPZ7vfE7QefkmfSP0LnnF+IxDCj
TWPNdYUdIcvtbUTRGm3sti7zi1kht74Oc2L5e6DA7K0xaBMCGXc5++x2XW0P71tu9b7xhladUoag
b2MTTpl7JWwZwM26KCcCwjd2WrPuz8mTVAubwFmxV/d0ORJFBGyAF0Q09W5BJG+G9vtOvn/fz1cC
mea291iV5Gb5qnXrJn9xFZ+2ZV3w6+uqX+BkuCNPmf0/kx7u26rCPZSlDI1C8a4WIPRtcG9L404F
BhcEBW4X9z8Gv/KtHT3e9DHtyvzRw12ElnuyjANIWtwESa1IAUdfqLu71nWne8Sh1UEh7YWlMxuM
7E0qDUoXJ6I83y3R1Oc7y7zQoTHeG1a9pxTeDndFGejKteP/D5ou9nh/95L9r3/5F/77L3/5nz+3
Ve9f9LdVIYk/aDMwwv62EPx1U2iLXxzgsiRHcAM77nt/9dcuSv+Fxssho+5XgPZ6Nf91Vej98o6X
I9uUrSME5z+na7FW7MxPt6wFytdx2DiuYDNYFH9kus+5O9hlhyvRYHlHoBUbIJY5OsOebqMzt6o7
DN8a5X/kAPLYdIMYp0Br9LYNhqgjvopPHPESVZzXM0OPOoK6lybRyQTZm1KlRW25Ef7UEfSUJg1o
oiGhhWF0HkdXgjpy9iuIwqoD/9L0jT5ixkcb6SsrAIqCtS2w/p9Wpx0zNuUZNwjaMdJT3PGIxDCs
bZi2K+yyw0BtWOATbIKmMXDn6wD8cSqqBveh21ZHZsATIQFNp1+1yBPegQjo5NKlpU1RapusFOzJ
Th9K012q4wiLioi2rKdiH6vaA5FdRTLMizm91xd5t8jcu2M2o11NHxE3v2BnZzf4Pukn1lgOw1Fc
Teqg4eaYAodvm0x+9EqekI7Zg6XCayVRf7IzWxeiPIUC9WOrWU+RiOLhuz9kmhMWcVW4rFFHzTnh
ih/jXSE60YeMaaJtO9cpxg83spnnJXPX3MXaXDsBLZvJ/FOvTYOeNkFcKTAZcMoY/gEDmbGgOkis
5FYlPpmDemzJQ2Oj0niQXWsN4Wgh3Ldi1yPSwKqb89S2lf1V4F9GrG9I861iJ8SJ7GcPLB8EM2pe
Zfy7qXiKDKO49F2m2FxOy8yfqm5kiedZFX65qfmW5BL5QWW69kcnNkfSWNDcco42d441f8G9ABSp
5GUkmtDB8WifoqIrPrg5i+wNJdOyYS5aBGy+dCccMnMM4DhQALJrJ+t8nu4lyTh9MFDLKO6FtiID
2B1rhUgGR+s+q6fuH/Au3yG4v3900ASzXecZouRlusej9RO1zK4TYgD7Zdg2cZru1h3S3tRpcAKK
a3r1nG0lxnJquKC1bIWqc436qqpKHJzRas74y91b4xKpt3hNco0qA+vN+sqxnJr+ET6EscsfHnN+
VheiLsIAhHTmH/QgtpwjPS/yYRtjJE9pb60of4jS3vN4pwnCCDI0NpgmmSKDFzH7zyzK9Ynm28z9
0Gp7tc07OC7Yg+2lC9CTjG9CivjNnxzM5KRYHjQ/t5/IJuHqyJjKkPGTZfU5MSuxrZLqTWTe1Rrd
+q7mQdxhwkLoNPZDvo1Nz//hz052a5pFfi5RrbcsoquZcWJkWO6mT4zotXQ07Qfxe/Wttb3irhSY
+oOotZoBHQLfYlN0CfLVCTDUfihzREUJ7UH5D2g2f8xP551GZKijzxCoDZF5/IE7lBmTq8bEHACI
ps5jXXbq49CKl5zByWEm8/no6EwryLubw5b9IJ4+6cJQGfoHVxuNo1CpfIlYkmzzQs1nL9GSnduS
JDZrpvoHb/kfQS78qAgqSZ7nZIcGbK2fiJ8+ncyEEuxOkEmWzhw+sC9bA5mJh60H3cQKANxK527i
jTdxNP90Az78+gj8jFX/t54MZC4GwDZ3pdH5f3iZfL9LvHKG6RBPjjhWOTYtg/0yVt65efY0ZdxZ
pSl3Ku1LZmU94vy6VpvFRzNWL0vIQO1HVMbaxZ7NknWaZ54m8B3/AP78Tt77/fPrccPy4uAXIsNC
/8Mz4WXVVNYiGbaFl3GddEXPdLCPnjDscXcsM+1Cj9o5YWE2mNChoyGMlLWgQ8g/+nE/HlQq7I8m
pHoG7qZ210VaHxqeKg8Cv+VhcothH5O5ejOSKPmNDf6nZhX/zyWVrKjRvzOv+Ne//Me//A+Kqf/+
+1KKL/ptYiFQXfE5/k1p5bwXSUDm+ZytqRk/TSnsX9YzGd0bgiSH1HlKuL9OoS3SSdBs8WhQlgkw
eX9mSmEw1PjdwcqIYi2coKgKiryVrP/7x6yTChxNmRubSaSyCzOVx9+Ld/Ekjsb8CuIbVUwm80/l
qrAkLqjLtsO77tLrhBcWqxpzyFJj3CDkL15SOUZf2a+4NqNWz3iIInAo2JQ12PMlvKzP8aoiwMND
Gqmea/kFvGte7eKuXNg49gZq21lbJtr2Tnm4OBGbFptYGKBHdD8a34rWd16qws+eM1Xlz1GlWP9W
+MCeandcyRaoOi9lOYzP5SzTO00NM6NBlcaXoTOk2HEnR8kWoVS0NbRJ7wLlzN1HuUbObyRmRII2
nSG+S6CTNhtX4DgYFJnt206rqmmPIhNOk4HZLfRtcovo2YsazoQzNJQN85h/itPmezF2RHtR4oS8
hywkW8QVaJ7JeY3p9XwOWDPGzUkTbF1dgV/RSoy7wkE0HDKwJ5A2j/J551mDy5JukPHOTGq51TzZ
mgFWVC47nTRaIwDUpBheTrp+QjZcod9Gh/PZKfSYuT3ns09ZabCaBrhjaYGVeIW1MeIqk1v+FB+A
vea+xfSKgljhYnxSmYf0tXf0e0tnk8UvR8wfDa6f5bidSCPaJrOhR3sX6sJj2lczWwaC//aGbtpT
EOGLp0/1qzEsixpf2NSL6T4bGEBsSJGIKIwgMNgowIvhgx2tknBzHK1P0TT684YEBsS+tVu2h4El
9beiVvlep9RsdzNgu7cSWvz3NEEkcVpQyBmbvNLED14uNnj6opGnZjc5Yyvw1UeKVg0btz+UX7u5
b7Sd0BGYhfaEgor8s5hNZJfaWEcyAUhjg3Osu6U9JJJARrgqKTG86Fm3lvYNGjOzIPypUtsQCdU/
AyIqnwq8SMUWx2FpMOdt2lO36omJ/nbsPSAgZMbvp8i/76NyTQD6O0flf+OY/FeGu//Ckfmff3dc
rl/423FJFwkfHXW0rTND9Tm6fj05Tc5R7mXmvgyAcEb8NN9F2AqWkv2d8W61eA8P+O3ktJ1f0KYi
Jv3fo98/sb/D/2P//ugkIOPXipQS3XQJh13//08VCsM3q2sTG+uDUGc1auUYoguRt4xeCP2AMlpY
GU38oJm2F+iZa4RpPqgNdgh5n9vIXA64QfV+1w0pjJTcS6R5cOZoeqzEfLJEQfnlqe9W5wyBlBn1
ziq98V1Ar3E/Oa+6AUSj7hpAubP2MS5HHzNulD0uqiKNurKB/mv+vmBUedIBaTIb0d5MYAlXQ8xP
om++R8yGrF2qT6DaKl+OY2D0zP8oS9vFPiUpydCJbQ4vS13GwAMiIByxNeoPTlrn1daIFdq3TI9M
bwcnSpPfasUM+DlfjCLZjWjGcLCzKnSsCc5AOX42a0IHA2lWsgZ7ZyJj9FtGcjtD+ToQgnpqgmrW
Bg5Hp2aYtgBM6kQ9X5XZvsq51FC9MMZ7hNoVL6GaMBDAknPBzaBLPxraYDOizmgwHWgp91kvXzgN
zQ8eYtvLJPquCkbf4H/GcwzbqVpHhT3sggHEf0CFh75CfWEFx9AcjxxJ5m3l3mMMLrrAnSIR5mS/
3/eU/V+9nPTSEqclNjdhH6SjRfdxBWDo1BGn/cKg3TNpndtSC2E4Ts8+aLkb1Ba0E5Jj+5vu4DgV
M28OI8u2P0XStii5c2byhe4rVnLDOHxBfVxcElJSToqUXo1pLHyZwrczVKuN+pY4XX7MhhpHdddV
n9FFcdrHgHSYp7nIn9C4nJXMHbLGOu1e5o0YjqMfqbM74vnYsiJ5idYffoD7JEk0RY9JCx92uJQe
Z/+B+MuYs7JS/jaXTvbZZG28KcZsU/S5ecXVOjuB27TppWftdZhUxxw8h0cyLzbvOJnyW5utLavS
WBwUk6XA1AvwbH0+ALBJfeTQLFLtoZ53PQE0U+19iAU0GcbEeJD1milwNe60EdSR09lYgearIGWL
PYAtQkBDiNpGhFBaFIG9ruAr4tCtXCxxItvZM9pIryepqtXELYrMm5hi98LHa6XqWaxZ3SzMWQIE
SMKZJesLxJ1qYfCxmNsUjvzKvpj3DUxa7O9qtwh/xINtAoKIlnK7ANrdTmTYH0nUuYwyYhh/G4vK
OeKOZuooF8gyPW5bBi7y5LXMIAWZjCdpAqRi1v3kMO7Y2x4rCDkUlOX+JA/OVLwakqm0NJkx+EYR
1qAWwlHrWNaXGr5Z2TfxFh1KvAoGFU57l3BwMZ81r77vmeqwd7kgiYfqhBgWyAwmRgA1Ds25rxUv
vl6lL2NdpEegjaBjjRd3zsWFWKAK2XrNA9GZ6KVcR6I9S9+WDDBU541fGeBSMqnuxeyYSXWte5vd
5GPsq+JKKj2fkHJpum3nsR0epumWgOl7IBt5PlJRbsEU6ujvhPgqVbbsY7Sa7EG7ahW0ykOrefqr
W1o8gVXlvHQezEw8LO7GzNp0A39resNxyua0FIZEdKQm81Ci3hrXVPsKDVuhdk1fl6iS0rtl4VHf
8PBGMBKzyU5Cb1YF0wja/8AcCCJm+pbL+8qztugVLlQX0UXMK9yuLx3ygIr9ZCEwA6Z4W5S23PCf
eszz4x8w7+pTkTjjQTOYj6w4Ufw+jI4OTezOdwbokC/WillsawJ6myJhQ9OQCk32bH0l88HSKb9S
/9VpxAKZUCvyJ+myCXqPi7M4eKx4l60WcKu1jXCVb934oJhM26X5ydZn71jz4cYA09o3UEFQPqBC
eScJ8PG1QaHBQZkwid05nKJeWDaUYJ5ZMICANdYHtHCGHo5dx4Z6KRCb8mzsSPw1joWN5l0uU8HH
fTb7TV3UwPxkL77EmN53S1PYoYk+9IASF8O3hypuceuo4shaRee9YwzsjMq6ombySwDFTReuEAgu
vyEO4IiZd03rNxetnJA3yHx5jFGjXMgtpXRmNB80aowvdW52665kaMA1atYj+tK+ZjqT2g5+QTf9
jKjLvSdb29/pTplfYyePyF7m08ZjeO3z7uM4HxXTtcARwDqMKkwYz1wbITB8t3XY6fxdaELLOUeb
do/c0eYTGHXISADKbAvSxDatsFkjDcJcM2yE3FV8VqWN6wBm6YcqinFL6339UMQGbHUE5A8LQydg
D1XI9hdxPZ4PEtcuaYsytSyr+1JNRdjZZXM/EI+dK5Y0atwSE811h3CEiRxb0kRZ4dzm0yXCvAZm
DE2hnoFr0Qx5ghkWPxJrFoBTfkqn+CvNuLVJldIOvQvr1Zl6FwOEoyAVzrhQwiYxH3yLj96cNHcw
/Nn4+s3JKmx5HCbgRlnRvvW58abAUF0aTdXfCJCttqs7ZjNkd643JUgD83Wsl5uPSDdBeRBWBK3C
AnoHjvYS08Dt3N40D77Iyotr1fpDBRIV2cY0HEnArkKzjNv7jA3mg1bQVrl9aXw1VmdnXUVqR94R
rUFmX1PXf/bxBXxCe5gcWLXyeRzM107DMMFOjvsrzfAH9nD06Fiwded4BoepaW/t0MVPKxzsdZ76
tyHloqF/AL5Zj9Fd2uTtLvHNImjp/TDhiEc1Neu3HDDIuXq6F7K0Qi/riq/KIoi9mbTu1MoRsiBy
xiu918WC4cToGcEJwtIvCdvjJ11X2RNQk+YsjNriuUeQqTcUSpDDxqvl4Nvk9XB2oy8+FSnPAW8S
7M5qJraDAwsmoo1jpNHXFYCbXdAdsCcnoPAo2Cwf63kpvvUj+21QSXoQGYQA1e5rFle0qdZ4UgAF
eNL86sFVrL5S6dahTCr3ZRz98b6iML5PiurFgHmK+Mvd4oYBmMK1/qjNETJudiGHWvfrM9Lk7MnD
Enhemgx+CYr9emN6LeiicXHTT4x3NajWPB3Ad+a0OWt+RMSs1LTQmXOnwjAizHNjpCjuZZePZx6k
oiGEpC6+5Czn0m3d+V+Wzq8/GqOeXj3wneORgGMVamxUv4wKs2GQMVD7XPax8yimhYcP2OZrWTr2
wzz4Hitmpz8xAn5BTE3uI7f5GXdayzA+0W/Qm2YZND2CXxak8acRafhbDg8sbCRwrhLMS0vDp+V3
C0adw+JN41tjVOpRGZV7hpuX7kkHn8OE//0dM1CLes5I3pZY/MjKgfzkUQyHbijFLp5zeaGBFo/S
cpCxcvJvbLfBhKtgHm3MGZ7XBgod41JbDfgSHE+7yoTmFYq240JcWN9wrBZxgDwdzLRdYbLvfX9X
9RjyQunQMoCaybJjBDnxPEkH+UWf3E3p0B2Q9LuB5mvoD2q57Br4KncLioZvaNMdfqK6fK7k0r/x
jFQysBc92bG3BgkjHd8+iW76MNVE+YFl/8ESAihxYYlX2aruzOeveRg9+TVzVXycYsqFzIV/q5mi
3rJcRpiUO8NL49fFzvbST67wWLYaQJQ9pbYIPF5iNe9qWz86pn5yhPI2Xu1G+wS1x74Zh20FjLIc
TLTys94/V0P81MqaLPdV2w+DI8sedKblK3kB/2l/hxC3Rm0v3X1s4sRYokTsp6p/IMh6OLTu8gX0
CWyJvgtoF/xNY46cSR3SEJuacoMmL920psG8pKe+Nt2wt+W2Krs9JUh6rHp17TKr2Wc9oS91Yucn
PsflPVvq8dAqlnNwaOUZupdO5VOwK5+NCuOB692ARVbhHPlYbJcsudbJalxJ/Z4xb+UfUqHAvXaY
PJzJ4JBLpldnRLJOqROvbuaL5lHSJYvxLcdtFUTKvM2ZU4XghYdwwjlfiCJE3B+2ujPvkCHeAH/A
i3ST/JT30ZuRNac2if1jRBOx0WarfEqWNjrOo+EFkx93W1YDxQmiSY6QLPJPQ8NejXwMbVsnDMrA
ZzWI5KIoLNwxPTiGdtKgUm2sPMKU4SwVSmiMO7bjqE2ud1+BPOO5RuiM97wP4Z6prbmM+aUdLLWR
HYrDmecZK/YMJBmdyxdG7tm11DTrnpP4QyUhh1SZE+1NaVJpzXlxcmcbL0U9bflLXOiFbHlyiurS
0OoFnS/LUwxZ3NOLGPrn9DD0nn8AJf4MHpOJ1uIf0EZta2vYjN50TKMWZ1aHpqnN/VfJeeJbmrgY
MI3owFjVOYCjgw57Xtg4iYWQh5D5cdE4QLFKb51EWw6NX33VWgG3zdXSrTtV3sXAInEPHfqTJxI8
CBzPbgQIvrNCrnx4bVdmgv0h7S25o1tyN+Nk1fvIFptFYP1zNGPZdbbeHiZKfjQ6fnco5ubFtkj3
Lhn2Hfxe7jw/SV4KLS8++/E19SQfF2TlHv+SUucKr81WCqwe2PDlpvCjR+54BfG8vRgj3xgyGLdN
dPBj3hKYP4FyNZx+NW9p9eK0GVdcnFrUKO2hdinV9HHYTZ2/w6oH3NggPc1ihNjl1muRZTDUMzDL
cTsOZ6w3Ix0nwHKQpVyKVBhul0Ka70+TC/w6d5PQXTImsslC2e0Xz1WshZpOmR+V0aFTfRSA68vA
eFcyhAV7Sses32qjV2x1s8sZe2JT0LQh2S8Zw9zJ5ofnzD+a5mrHl9Upm4UDMwrHObrQFWEIj9A0
qoe5aLpDvgzuIUEcC7iyjw7ssCQnt9aFJhjYTeFSKy9hH1fzEUuX2KRZKsGjZd+nxHro7V3Zi+wh
dvTsMLZlckA487FrAGShcfvc8rttCyMX25Gj4YJjfVA/RnpVENbOyKttHP0MKJERcfs2H3MBeU2U
ZLI29WEx68NYjExysKPqlfhey/Kz5pqKL6ETRtr3ktctGiV6iLy3t7NzHQf/LvUQXE/eV8JeUjgT
sGALR5wl1tRAZdN1ZNaDOBCAnQA1pJkZgqqqW45Ww1OpNRnBtjwQ2yRhkcnmjn1T0ZKQZ5KqNvv4
UZFByWCJbcUDjXgBhnKzwTFnsuxX5TnR9Xk7OPIm4SluMqnujEV+ck240X47Pk1RZYdcXkh6AX0F
PjlVGMnY+tZpv2ENf+PdAUMlFD4/5iZDgmWq8JbjIpwwt3374BpSMj8ADdIzBKOcSIxDUtewJ12o
2agI1UeeiLs0xnI3DQdpsqsbTX+homxYuVKnMq6RYKRUBRKo7M+FfCXKCOya6scHk7kVJ97SgS6r
z0XkCCw4frbVoZMe57oEU2qW9dkoJx+xl0Y5g90y4Tv2+baKffs2c1ITy3Uy2tYLZ0a8WzyuD5Bk
78tmvI+Lga6Pe9NroWF65bhhUTGeOG/irTtO7+O6MwZGnoABd0/M8QvZGxe0eU2Y1wBtYO2mMfNj
t4ZQXCaGxxL/f5F3Jrl1bOl2noonEIkdO6odbp6IU7AmxUISOwGJEqOu6xjFM+yGWwb8OvaMcjr+
gnnzWTwUSOs1nxOJhHATV/tEtYv/X+tbREFA3Kg8OeSfitxc08FLrx2Hc7OC1KNbwZXrVu0mQl71
vUIwtzEQJV9OQJcOmpY8xw6HWAwm1Um9QAlEHUeNQuPacKQpqBpMmYWFizyfischGjlqJNw6Qha0
Ux13+WmOHJMai/ak43jwFjDdMKfX9kgFFzsuJdQ0fV4dQYsByVRvt1hZOQHE3XQVLML13VHW66Ej
vWAbv55IEXSE7o1S/W5Og+7CWRaN0kc4bAOt5tZMEPsIV7pzquBizGx4LtZTULd7K9GQz/H9AYv4
hM2V0qPIPjVRZ5zJbD4BJ3yDrFNsdDw+c9fsyNl7wE30Q+R0kuEZGn4DIs0zc2CEmNBcv5ZMh7JX
6Ykd3DROlrNLndhF5fmNLFCva8wSlluTT6GJfRQpCHtdwoFKXZh9th1jJ90sVfGJgv1d2EBxqhQ/
ZSz12M84I6S9uXeH6TM2L5TlvR37UzEBHQhHtXHq2se5deVG2EqBwZIXZvYrcMC8MqLk1OnCe2cc
9ouGUMMuwusMe9KJiYfOU7qL2mTyhyjdDimYp14MX6nWHppgvFrE8EmE5E9p5c80H7+1Tj9TnYr5
ukOxKoUSNELRbbKo72briH1ezqj5wcwd4HC6u37VUBrZboy4C9KkAUGyT5VI5HjmIKnfpRxkIoQM
uQhvwO+yfCrt66CyR/qQ1xSn1+ZcFhOC0e9yXfNnyAUbGeWelnQ3Wjc8UJYA7V5VCBIKbFGmHfJV
20ij5AyLOFtSnJ9zcdUNljc5n0F8Pjd4w6gQoHAJovzaRTDssbHLrqVraztDz+p9RNrpZpEQFmOB
6GFu93it8p3dgvq2Xyhh7PAiSHmh1pyJuLvoIb4R/lX/nGT3EDbtbkrktxlnxwZ8M8clU1ImjJ1D
QzXGNyiEeazmtY/2D3LtrPBnTo/ov79HxItujJQdY9QlT4NTOby6eNPGcOjYbLPFBCWPRaOeB6+g
qx/ahIzMiToZEUuw5Pc3GWC/TSTqcFsavPggrm8zSi3QN2W5nWeb9IEOjIwUNZQezLIQ3vCT0E4v
N3ZW39P+e0xNNlPBFBt3GWpIjm2uz6uGQjhNLutSuy0X87HriidQwH6oYzi0DTAW+hxjMqcg41WO
pFdpOD8c4Ywb1VU5u+dk14z5lT13mT+FvLeUrGMv1osbjX/Rm2GM+2MjTwJRnBaYLDz6ChWiLRpt
RZEQdmJOeBGgO2wNyJDs1VPhGYsW+hhskY5rAe9NrcFpQKoiUf16hQIt5BgFl1UmrTcUlFMi2X1O
pclWwOBgjksCn8ZzazOaRoztJssUsKDG3pA0BHhjnG8ywBf8UpA3mXkbgIT1KxdVKETYzmuTOdnM
s1v7Y6U9O8lwotXpT1XR8bTpJU/kMzv9t1DNoycX4yF2ZOmZRnQ1JwUg9ugAf+hMl0a+WUYwllnH
faS43V+laH4PGAkmFu9E7PKhz30nx7oaCeVuXSpYniOJpUl0FlNnSj9Rs9iIEsyDph+SubEfkig7
wyP5ndP1uI/F+TAN+8htrhEI36OuNc8GEmUoHwenExvsNvuJvepJJ6g4spDYhDyt+lss3c8q7x8B
CtsPedeUPjZj51QXrEWlGZx0mP49s0VjF819uk8xZW5qgHY+gOiDrpb91NkPiCu/d53+gPUlOtBj
gtZYAxHW2A6UPxX7rAqULUozZFi4XDrIKcjrJbSjNOfKpOVr9aI2FLlSCIgFKif2bKNtnLZ29VSx
NPrCSftTknr4AYhzTkzAx2C5Xetg6+PVSKHvG81UaE6gw2YQ1aCY79Ro3KhK+2IZjtpUqVZupeho
VFRshyxr+RGJrr4IBo3n0D+qVSqjhl5saLOWnhMF6TaKLcKHNGDL06Kwempmc0Z5/Qww75lpuOcF
6dNe7Cxfy0UbNxLhGlZNVsfcyTFI5Vr901lGuH5BE+0a27oyHahTbZDeTH1Hb8bUN3of3qHtvMa9
ej0lTNR6Om2HVuA2G5dDkVtXXWksrK8xllhRmQQU2DMOvI5wXrYcGy0heNyN2atZo34z9PHC4JBP
RtrIfYw5Gi0aLxcN5mS1JkctKNcJ2osnVOt+iqhXUOcey6usbr//f9AdtumVvtMd/lf6wv/j7/9y
JKRZ/6V/dIYt92+oFiUqEn0Vzrx0ef/RGl67x3+JkOkSG8rGIqQbqziKNvG/iWh0GshYUU1Ej6tP
6A+tPi+quV+FWKT5reFmRNW7DhmMx1I1CnNxkiek+emaMiC72haoV3DowvDdadavobFp3ckwqKG+
0IrJBYPTT3RkWThJ49Eq/CcbDarJc6UFdImEVgWXiaRHsVYzwfmuNuQ1P0B3QYIQOvyk2m6cSWoY
KuEHrkqhX6d5ypYNBuCthrXsQcx1ZHkxOafzxmkkHWHTpUyzsUUtbqjsRV8KSuiEqURqZRwgMJs2
cHgrQLUlTZMD0d9WdoZfKaLN2TbT15yAicaXU2OATXEdsrLium70nWVp1DSYkcp+J7GfnJKgngT7
nIlLemNfLQvZ5XSPPHNu9XTrIqBAMGplcbpr05j10IVFTBksjRwCkIyEP08J7bw4BGnHKbe28Ay2
PQB0kshNzp5zrZ3SiZCpn46RcTvoXKRXzpTyEUo3H2Rnv2hgXz1a9KaCruIqNbBQYh0pAbNAR/1I
FDttJrfCitBDfd4EY56PBzvI7JsEeYwfWHgmOhk5l6IVne3ZGW2vjT466sBfXFz/8i38Rp2I9uuV
FFbpNkF6lonjDWOHI46EkZhuwzwaXZCDEJUudc2eCEsd0cFGU3cqSeLZ/fF4AC0dk0GRskoD5OWv
MocxEEMml5rxpnbZ9V0Tfw0UgiRO6e2TzjFm//54x1JfGAYrkgtXAWo0iVH+9Xh91aYKsYXy2XZN
fqqF46lZ0noO4iD74NKOFBzGy1BMIxKNp7m6ZF4P1QKXszEyKF9jv4cbaCqf4rFaPoqHfjMM0w9k
NP5XOuzPxfpEfxGKsIqUyRLGjh9qhGdRWaFXgb1v8/59k/JIy2dKS1L0Z7cEh5SrWRGkv46TjpM5
xstoel0QtIO7tSfKGwg1RmM+BbkZ1/ew2oX1NaPcr+0LUnCekYPJagtsuFSUwaESoeTKcOQyC0Xp
NF1NIyQz6rejGXxNoLIA95Ql6YBwvCtJaVTmY7AhZDYsDlC/tJ9uYtf5hRsa2sBubLE/myhD5u3S
9bxAKZMkmBraDLLdkJBGps/SWfhzRxbh/Gukm1TPvMhd5hwzIjR6TiUFFqAdYOPsdjQ05ogOrQGZ
HJms3H3ctoF5U2g1qEeymWyOTmRfGDTprSFszhC8AkdDjtBrBDgAQRmUBW0T1PMKKo6sGTquNlle
mNrAObTCmsNdoedliUPdHnLqJWSvUKbraWvhk8atcIZKJedNzPNUbEOhdwnuu7jKqKbBjQ/Oc4wn
8daCaJ5dBqOo7Hs7p97nKVjK1neMXEW2ramYcxpSbVucCZpjXzjiaq3v4mXvv0yuVE8LiM8bK01J
Bdu0tR531wucueQhdxFz3Bhz3Q93wnWq5KBiyjUXS1pwPm6zIqfQE1QjTCg/sSQpbmYbzJRelmqo
ySCZkvQhjGcz+VTLrq5Cz6CSTcek0OTZkkz9/B3qXsFPoSriXg04rWa2eYo9FSNSrgcnHxPLRnP2
O5XejJi/cB435ApaA5u3ZFUUhVnKQSjpQtUfsLK6NEgoNFDwU3mjafdan7nOPfltHNbiuFfZrowX
18RuYuTdfRv1pXk7EEQ5UbaM6e60oZpoXed0cD1dafPA/mmhIAkDqs6CLwjzDPtUd8ym2xA/oheP
PAsq+IeoGx2d9ALHGuQ3GfaO1u0rMCP1U6iojI9eiPwZnbtyY1IEQ2PQOLLFuvQdPIm3gEvBTClt
TEMf8MlQnGVGwLbUbfp2PhDxBPkPthfe92g0bJQiJYWKalr5UR0PV+3boeeASvvMcLYdvxtHZbGA
VagbynMUpNPy6yx5J/2lT+lr9J3LqQ/iKAqhrA2p3qMTo0KbjHPVIRdrAoQkHf6+LYiBxd2a2IvG
jR0oaOdzEJ6LgjCx7WRYbEozLtXddqrVKY6PZkMSjVOZ1LYnaIkaNT+8+pBRIj+XBpEqE4qrmJZk
Bcy0iKJ53tgVmPBz8AeQEIUCYnCIZGWdJV0sC/iktfsYl05Y7XAOOqEPFj+pOCXGjn1i53XUbZyl
twHDIESG/gqua+UaqeJCpoMbXg3UC627KJqkdqDGLwa8/aK4bAfLqZiPqjIl/CwI78yB6/XgfrO4
KNYZzhF6nxj5cjGbTZVpxGG6Rs5PXmweLr88gw4BRbfeRDFC4stJo07MKR9olnuYWDeYgcwFocE+
JKhYhvUp2FIKiL3fF1mGM0nFNUVsZ6lycx+PRaCHH1kKjtYAuCEmtgvirBVLjW0cWwqYQroCTjlt
hinBBwmbPg3MSwo3dbrtK8etHqZcG5cTCakn3gstlI8dnwlnn7IeuvOaPqu+B7EglIeOeXYJKSXx
8f79JeRo6TXlivZULIt0QEzIKUeOgoLOfxQ3SQSovjCv3EnkeD2hgBiLrn2w9OpH+JOXsQyHBXFd
6NmEHy1W7CYrJgbAw6IZih1t4nwTw9LxTVlaDzNJyJ8qWOr8MxleBkoT2xIPGq66qDp5/6LX1feX
Ld76Q1Aor4cIZXMgMI4umqofjZ41xUAStm0fWGrC7ybzISBn8rPdc9WsrZ/3x3z7NrAN0C1hsZVD
DijWlfyXHUGCWcrUTHP09Xqc/Q4NFo7n8g/jzNd3jjxp2+B0TJA6joLXowy45KNqIOKjHAdzG3Ki
3qO1XD7Yd7y9FlPi/KMZ/LInPU5crkv2PVkeQ/iMOkHUqylPRq11nt6/Y+su89enZEiuhaOartDa
AaQ+ekoGgj788xmn7TpztlR7Tc+qaN26pcsKseKOI82M//GY/mMrr11u3Ttn6//19//Oyfp/v9Jc
r//KXydr+TfO1Bxn6QErXVgm/89fJ2sBNEngPZHYUiy+Wt6D/3vShh3ASZujEkIDPup/O2lL828m
JUkOD38Bhf/I7nv0qhl4hteRccxgXWOcoxfaMZki9QohcttU5oXuoECKhbz55X785nz1ZhA+SwvT
g8nXyXRwbItElJpqyjIaf8xQ31pkIh7qeg7+bNYBLMVfv1q/BJ+ptBS37NUMoFqtZFpqfLJTxRnm
mzskveEuHjQ2RYKy4/sXtf51v3w+/xgOnza3TplCrU/o1+GCKdQIB5jo4nbpt96hSxZCu/EXBQaH
iJGRSKQ5/uDwvFqH3o7JJ8s3azkYjV6PWXYrVs4QjJkN2XlSo2vo0mbeys4Y/AWE+wYQH/ACk26u
1c4fTLFHa9nLFTsM7WIfsDkaHU2xwwwsMkeKhuwOCtA4EoZDuQQxourCDy707VC4AxgDwDJnct6e
1xcah0GfDUjsV6EytQjB9qimr+BZpHj47z9Hzvpv7irUdhuEGpkRwhHHFk4klwE6UOpGGV0oRM5l
n5/G0glvgSTbBaCionmEOASULq4NnTYAYVonGVK1x6wODBiS0ZhsEjIxSb0ZAhpvKir9Zk7jZzQ5
FC0JEfgy1WlJftskdqj7vUSi248bg9zIquSA5S1V235BvBZ+NoGVPGp6FN8FNkZFz6KBr9NL7Trh
S9jOgdcGkbS2kTkB1FchNL1cN8V5pKw48Owl6M45QKJCNvsamIaOPIgKt9SfgqXpzS35K1nLP5Us
xkMk3eepjF3Ns+t2xmBVQ7baRIUdnDmJTv4vCtgLNzFCAmEb1CLkgj87ZThkXp9VxQ9qUbV+gljB
4kzXZfk9biIkuYqzHpL/frmP0XLdzdZs3kdNSSOrCOyJo7QjF4TsLNdfE6XPT2BE6Rvm1pjobGHz
5DK2RwTaOfYOBDAdnZ1tyFmk9y01RBZ/iTVBzZ3g1BDK1Xa+1dnsVU3A4jTBkEHQ+1t6qng2/SV2
7LZ2hhoub/yi6uanip7iT3Qr9cWQJnW/F4jHvggrie/EGKMCxRti3y2dgf6qT5zsB2hMjFdUs8TF
mGhEmiaw0DpH0H8gyaJAHxRFV03nitO8kmaPmFfTUM03igM9e1foMCNoGpo1BiJyUsSRFM2lTn7k
ANyltwztAG/UvtSNtp1ojSfuD8J12psYOVa1F6Tx0OvPGoqcJMySWQPmEo9GtSSQ6whX3XJNAQCz
BH/xpk1IEKyqFHw7OTnWWWqQqrvTETEIby6q6Uq2g9NuB50AIxFDITtEtln6YVCvXVP6I4dunJYf
89oD30zzAvKr1zPMruCqp2fIb+UDfoX5W4vH+bMm6ChjXV8sdLYA1yCJ6ZX9RVm1XDOpygGBhDPI
z5ypM8+Aa5fv4rKzT1A1Kyjj8fC9p2X8qRFVS49nGZ67rgXyMiIjA1FfiBvZ621x/v6nflzOYQZz
VwC/ovBo6Xh8j6yZVb9ABqds6s819AAC4utZ7Uf3vggl6T7TFlfmpiW5WuttAudvq/ppNM5of3q1
e2m551N+RSaJj8kQOxs1mExqu6nN9i+/8j/0FkmuNdN3tkj/Cnfsv/ynv/+3v//Pv6+diP96TEd5
+ff/2i8R+8N/iExQJAeYbIL/uV8i9ofdCrVMfPb/xJP9E48i/6ZTf3F4phQfLcPl7POXSY3OBMBK
i72UtZYL8bz9gUeN48vrxYJjNvsyk36DMnRHsYV+vTKFM5kkLXPXJqv1UtsHIQnhsekCvioaxzqd
LOYy2YBK8KQmBQYwo5sfFupv+snABOJCkM6zZ+S1822Ib9LYSbNLDrBKkr2MFlSImgAIGDsjknEY
uDU0jhDXeTLXEAmTJvxhFWF9wl7nvlgovjVKFGh25o5GsxE0n+OEr1kWsfYjYNfyicxjfTdaE11Q
qX+ldpd4JHGSg6D6kaJOXRjtSdWk4bdJZvbXOUwbzvtO9ol5mbQEdjbpSRqaACt5+/ndLvg+XVHx
aAA8PQNKwvOVNYjx674wr63AhuWstaZXBcZ4A4CAHCHMC7TQjaAc9u2LvndwI3M/t7TmQVl2JCBD
IcuTk6rOF/MsaGEbnZIYTr6XiprkNg4jOewNWpGV79B/7C4oosb7ktPLRaJVKazfwrG+iNUCci+t
vilOliAhCpdK5k8ksMSQRxkw8UhFWKAzWWf3pKvRXpx1l14H0Tfw1A+E7wXpU4pkn5UkH9I+yx+Q
0s0u4JAR5Wi9V2oBAj2wuwtJ+K5Y+CJ410NfD89oRjjKJYgVVNVCqbfQP+vaT90ttf5a1hb2NZcH
Fkp3C/StLxsNeXWjKnFBWJACHRkulOYuY0p5JWYXSZID7KdQ2jAHUIHphatfQKGCIrIMfYM3El8e
ooBC9D9GFkp+MG/QBduPtjkZ6961IXQmpTpXS4uC1LGHIdhqOqRS5NEU+lpb1YNfLyQtsIdT7ree
1HJ9U1qpe+Y0g9WdV2DZ6WhPDaFQuyDqcrEbph6NaUal1et7Q2YXnZmZwyeMHgOvFmJ286uFDWtr
LUFOaHPfDO5nF9HMnWLfc2mjx+p3AtPKjWNPavjErgR71xhUTftA1Kf9ECxuQlO7MMyruhyqx2lO
i3gPMIyK1BRnoVdjNR5xJuTWtWLhS72+0nK4WcSRRPft6KTznhIheI/RKcYnG31+iB4XwYRfkl70
hKAOb5VTyS46g1C+jB7cH1bhztJa9zQb0+UL6nQ2cJHehmeLHOHIgy8psQFMsYwBq2pQXbQiHK9Q
5Q3TYaho7C2c+dydgYP/pkKpfW9ZFCH9IK7nr0UPTNAfCraCWK/6dDcQF4xXEtnqKUCImUIb/UoQ
SoNxV8dzgPYDfdN9EkG339blHJ00JUphf9SqkIJ7ONYE1KI3Xb4JNTbjtjHIZtlEsFGr0wh7bHsA
QR9NXkfgH7rDsKuugAuK2p8WLV3uIH/Qdixn3sXNqNe6eUXWI1pHMSOAaaYisz0tG+YQA3lT3aET
CruTSsU2oq0eVYcfQfXLQejZw46iLgVOXOpuvkVxEY1ERNjRtyrNzUOpj9GV4+gDwtFCS7/SLsCj
gBXW1Fpv1CUPBU9GexZWZH0SDxWbPxfKo9eVnOSpCwMn3JRhnTxjoBH9bsxKEkg6V85oZJZIkIqp
ZTGcXbYa/hyKxvYx7pCXIHqI3nMZFg9UtOUXAl3YnnWLKj/TqLK+TnrfkSDZ2MS2kqAxYmzAeose
2nFSfCuklnY0jnFpISRHjuwVOGF2c232IXuoKvAXsrmuKMK6nzUm1grXK9/QLurM/KR0KiClqtaJ
tcrXEvoG07CbkI9bL3gV0OoW+a7OO/JdZVxkhTcHROnuKD2XfjF0tLDOCL8InRNZuyUcYe2FYNTS
1MKNMJC/EJV7oycKkQgGLbeCHc2aaIGHlQsq7PGKDyRwWtlLM3oa3hr7vCrtBKBlSMVHzzdYlcfH
nHPiNpa1YcdeLwXBGYOfJyXyNgyk4awF1bUzSiNFqUNgRD0QYTDW3NOWj2QkHfwS+mBWINQQheDt
qBvZlrTX4RprdDD0Xm1jg81y7k8vWMriBVFZG1a9GmothI2eZFnUzwl1mKTYxr3O37uNwmGNBJsB
qG+YdggMkTh0USuhU82nvTKpXwbQK/vAwS4RhoS1oZl1DOK/rAjS+CY2UntKrzVzCUBQVSYCXjKB
iSdDt56jkBzDqT43Ex4opAn90RopQ9zOjkY/xlL9TNSRaorbuHadVefWA9FAmj7bnghQEt0kmDj7
88AwnfGQWDTQsJS27TNQifZOm9xu2naGY+NJaar8J4h0at6YFtvOI+wF/WppTPKR1km03BEVis8l
JDl1hN4rU2ufc4xzrmRqYAwKTTTeXjIJcIphRacOGj8nQh5BBsTEU1orwe62/PhkwzfY2n6bq8H6
MiCLhWiIkmrprrDIEu5ONC9UjCohennnsONGzk6WPNLUMGE6NmTE/ttYZjs/j0QfnszkeIznY96D
z+JwjJlhj6k1My9pOE7yehFFbngTFKV0B0XYpjNPsA3+vHiQj2FrOBV0taVy6XmppL0cIT8c1IhK
sOOK3Af6VSWGC1YJuKMQu8zTTAysUGmTagMyHyrIyB1THdWFGoV1JQqHFL+l7/IOwQ9FkadWD8LS
Q941fs1qLSRZvJ/CS2vQ5lurCoKdg/6x9TAuRMiOTUnmJ6Ik2ctHHT8JznfXNMtHQpbjL5nexSHx
vUT1IEOkh3qSa2Ed3xCxWtzqM+yPBy2ZnFl42pBm8pSZgxZaVttjBypFd5tns+SiHpA1F+62TPIh
AujY1RYCiV61wVmTOabYJ6QuLDvV4iWhX4xKOUdhZbbx5GU1iainoSmSJ7gidrWF2Yk9L+JdnK+H
fIrCx54Y5ceE/jKJXInND01QZ/BM8UFXGLQtIz7Bz9Bad2GhWWgVc8vq8h17Q1L/8qmfdhWS6QA7
aGAvn5C2hSRMzXA+t0tduviFXLeWj9DzAU/ls1VcE2DlPCYZpostyEdp7Psu5lUpdInvlD4X/c+V
/UZEBJQ40DKGnsfDY58QvMns0GbWblZuPxwioLuGhz0VvRxN6xlYc2JkX2j+scHJo7yx9oYbLNEJ
KVEI+5VdsRTYi4NFd0PMEJdo1Otxy2rdZtgaoaVj0NZmc8e+K7rQp1F+LrIpuZJAY+8U4D1w5kDA
8H3VNOE9dJHswjudJViU7IfbCLOUZ6uBrnidmQantdRtPgtyLipSFfqezO3RwtKB5NZOr1Kr6tIr
HSE5idwpfqQlnrX2dHZJ2smpkcS7CbXKaYCc51tQtYjDUauox5r61OjnvDT2rTa0WLNFQCzYZk7n
HlgwG3ybXI1D0GvUU5LebJ9JiJjuK1gQ+4EWSHQggqH6tPCpzjtjbnlFYweir80lnIRyyLZDEIub
gO7mVaPp7Q8nikfk3SLupbfuHT3s1MLirTfMzisR86GnGyPeevAAgimCoo5LvN9IJBbEryV0kCIF
ob2jnmmeLdSORE773oh+5Cm6oh3M2QARsEkElOfkeeue1INhfym1NDkru8EA0Q7Jt/NSYiMHSLVi
+mY1NZ4Kw6kpS3TsFyPgD5mds68OGucc9kx0oekBuoCybRAcQUsWGTHovXPNLt39Rr+/JJy845Xo
DJR+6B56vhcjoazls8sd7qJldPrDQirjtT2s4Mc5NJMDepqel3+NlN46XUMAskjc8iQfLKa+lv5w
Tf9Cd0AhWWNPvMzU6/l2hIyMW3ZiYv+gU3NUBEYuxx3W0Y04VGSVedypSU0dASiqBg8DB99Kylbi
eUIlnHG2oXzvd9SPJ2rr3TL8o0rwNP3n8Gf5m5r6USlYrgQ3izoswbiCvuIqxfu1/Fw27C9Qzxfe
NGUsLOlihbdJEVDEzJCrRrldQJNkj3xtxHh/FrYU4wfXflTVX3+BA8qIo7tu2jbtzde/gGUaU0XM
FF3lIrhstdzcBe3cPv9SKPjNdR53NV8u1IBG+cKNE2+qs0u2HoNAwXjWRJXUd+o2r6Djxy6M2rHU
oDGUPSqVZeIusItjQtFrGyZbRO/rDghSVH1QBn973aazHv2VBU7PsY/BiV2ilQFm/9KDNmXudJvj
exHM4Z/1TLhsk+a2EOtLJShDHHXnUj0qByfi9IDIejnhYGSyxQmKD4iVR3V2RqHD6OqIwyR0QJCv
r5+hNSmOjQlYMCgMWF2YL6Ti1FLP9wnxjeUH7+zbO+cAh6YDBt2HTpA8Gs1QVAi6YCzYkLl8IjPS
qK0IqqH94M086j9zVUqY0qRBYoHdNY7bJDQlepY7vo0AmhnJGJrFfjWYQbIIoyq2KcKtj5pPRz2E
dUg6B4ZAPGsDyF6Ftb9+ji5MX5ZWIOHKLtrnJraNayuKhjMR9fadWMYcw3GKWB4SW/rB+/jmGXKp
NAodLtYCRLlGr/w6dGmLyrVnkzpCmtGjCJGoUSqCAkMRPkzk4wff4/ri/dKDWqc82mwmdxXc8Nq6
fD2crOIqj3XF3mYwWHY6d2JhSLJ5voefwDaL8R3S0SLrQdUqKPZW47zQBOIv7/+QNw+Z38Hkp+uG
K11Hrs3TXy97bkUiDQ0PRdLR2NmMxcIRQsfcHnqiTvEkkRD94Zv1m/neZrY1pL5OSHT+Xg8aByhm
UmKTaERZ1kNeoolCRp+4FkEDhRjCvRsqXM6btHHD/PL9C37znC1hCPp+KFXZ37yZd8BlrmdgPEXZ
gG5OWAtdplhT7TOhnRxh3h/s6O4akgL52guDwmMznHv0Us2t3YvJ1EEUcT496/sBx1etYDK0gPga
RWXwgwGP5oZ1QJYQJjwKvlzh8YCVmxBdQhSDV3YO9dDEGvzs41n1zWXZEq4YfQDKwQAJ3sx3gB0i
qAaR16V5tW3cRPcXs40crxxlcrAFHIz37+PRC0OdmgHX4XhZCSM9nvLsHGTEEFTAq0NDPmYcWD8T
o76lYmKBFqUOFNEUij+Y/47eFAZFoMKJQ0exyg7heEagg9HQqFnliNr4A+fU7Lll/yOT9vTBQ/vN
QEQ8IvTlv8zs5tFcEM2xXskmCb2ZzwJnUjiTekAPBePcnzaf11YwiDqOFwzomsfKm1GMs4g5BAD0
rRKyRbkovOCJ765/ev+ZvZGoMxaaCBZ3GqOsw8d6hSywraQ17MirDK4Iz1GhKHiO3XCR1KTqnAaL
E94YZRtcLkQTLxv6eR35blO+BPvBhEhwgTQyG7fv/6y3N9tclVUWr60p6JAc3eyiGxSskZgS8cKx
LiAsjbjBPgH+w5/+fCiDN4cjMkv1m5sdL1k0FVEYeXo93Dv9eD/gxxb8+c+HYQvJ2qXrKxv46IqS
ODErFNKh1+k4tQs9y7ZkFwPY6prs33HzwLIi7jd4U3mJjibuHjfLkK6gizYnRSpegksMAROaWf70
/lW9/eRNELMr+RVtP2qxo6EosGRpA5TeY6+THKg2831PQ7+c5ADpYAAb4YWFo+Tp/VGPzgN882zC
WRwQhfCCAGR8fYGgW7UA93HoMcO5qLE5a16OVt9fuW3HexpF42cSwNAtKNo5yJHzD/arv3k7Hd5P
4szR47NwHD1LDsujqjVjXf+HSl47IpOPZbbuDXI75we9f7VvR+NSkftgJXDJWz8+e+R5VvVYZvCs
N2tkj0bh2+7u/x/mgrcD0epz2FlhAGAVXM1Qv+4ygBKpkEROCp3L9PIl0Dj7d30JcIel/bIpVgJr
9uthuqqc4hWTCztrGfyYZ/RQT/1A24o//emts9kdm9w9LuftFmbsOhUaesWta7FbczW5iE//Pd82
L8IqXEP7xoztHN24zLI4C9f0SZUZlWfUW3/khlmcAef48f71vNk42DT02Qey9+a0xGno9a2DSIK+
tqPckZh6cjCtcQBp8NFM9ZtBCOVQNnRhU70dpHPyOS7JC9pkRlHcmlbUPvNFmbs/vhS1nqVRkzBF
gSB4fSn5WKKKayfSOgcjvGF9Kc7qrv/oZPn2lXbW+yXRyxpMFOb6//+ilGV/G8Pq7YgwLG1p+CbX
NuxJtmH77JKM8JFO+7fDoX1EZMhWBD/N6+GCuS0CB44gw43zfYbE5KSeKRhkiOe279+/3w2F/Jed
JEda683HatTLDFidWYEonGACBBmXZyLl+FzWsfrIHPTmlaAIAA6fVBxD4Kk6PvHhvHERxrjaJgkI
+taoBG1FxMv3/iW9GYVdo4kYgtMy74P1Eon2y8PSlrQZTIYh0pbXraXi6oMO+uMbxyjctFXNyHLM
mvX6GfVVMmh2kwbgIkU/HvrVpsBZOXc+sZc06w+KDm824YyGiINJiA0/W8ejL3bqjVbZYR3Qz0jj
BwP0nQdJvf4064CxgsQOP8D6/+4e4vJBT8JKwb7uaDyRJKqmpe5iuqakrNkEK0yuSg5//KS4LlLu
eBsEsZFHE17A0abE9BVsokwL5jORTxwHVTDV8JT+dCTFTAeeG0mLyZn/SMUECwatboxLTOZ1D7MP
mkO5SVTuNh8MZL3ZyvBKrDszcoBQ1/C/r9+LNhzHAi3rOu0xdw9uOl3E8F+/56gRzqvWCCIkBFV5
Vbk0O1HfGxneuDlB39HACiERLk1svKbsVTcFBPQzMRPZh76hpZbd5aS0OHN/2QO9eLRK24AIHmXt
paPny0PkztQOKD/O97bZETxTBwBzdk6NRIvGrRkTWMMWBzurxeE/Su06PElbOg3QyKzPdTAaySkh
sOHX1uqmaCfXU9b9hPHnkpp6a2xo3mCat0jcuh+XSoWXLemZsBd6YVwTVqkWv0XQcO5O/4ezM0mO
I0n3+1Vk2kdbzMNCbxE5IZEJEABJkMVNGAcw5tljvIcWuoFupOvo56huNTMSL1N4bW1l1d3V9PTw
6Rv+gwZ92DXDAJPB0rCpK8OkfJn70c597vJBB/VrjzdzOJXuvYhb7VsCm4m2ldNR/n33ulN2ICWn
gsbDujw3LU7LMF3QdkP9gM5HqhQ0nq7u4/PT6b6+pXQXTcDpy+QRB+wKv0KeB+zIKScZ2RjcF15H
DDkowb02VfP+fdN6lRzXAVVhSyLpqfIH/XHFlc2QUSKyFGAjaft79CAMZUV/DVG8vAQYhYuUKicV
MmrWS5Bv4iqgUYF7+JijEYrHhFkzJOOPl+eyfIEYBZdjjwogFwElucULHmQx2riRGtC778oDBL6w
gkYYkAHkQHOvJBpvTIkMjQNK6E8gvAwX0NHq4rLsFL8bFBQvc56FkMbl35fAu+CIn5BBLPOl/ym9
ip84hjdgsMR//KcuqSf/1O6lvP+ev7TLP0r+mv/3Z7V/W6vSB1l/F99P/sOmwHh2euxemunppe0y
8S8sn/wn/3//x//28vqnfJqql//x33+WHW6M/GlhXBZ/Ujh0SSG6AGn83//nf4Jm/F+nWvuv/6e/
cYwKQPN/kJxIKQOiUiItWjR/Ez807x9UGKCEYLPmAlmUlqn/BDK62j8IL2UChWm2pISw6P9S29f+
Iak6nElLFu2lu8m/Zv/PPgof7j/tH1mnWxXC3GsOQDyrUz4mXFo0kAKjjFTEbmcg6KoZbrtCje1V
2CUNnFm8KbDXmJMqFduyzubmQUWG234KXDdJbryk8aaHRkN1DHFoAyAnmtEG+qs32DzxFGWTcMt1
hRfcY1p65XMUktAQk2UoJxQDNkmbMrID+5F2I218BekxGpdaUbgNviYUr1EcbFPUFvKVmtgDbh+1
3j1Zc68C0tUV9cGF6PzTU4UyPVSKl9zq1agBqG5VAglc0GzEp0BKqavA7KyvWmcIWpsJ9VgIoRTM
JOk2u7OGYIh95BLQIRpM0dD57hCywanOidptElvpkwI0AwWSpK+yrar3mr1XtWTOTASWJj5Vpnh1
gRCg14RTd+3h5cr7d43977WBkUPE8loN1Rdrg2Bwr/PNnAQJmjBpQGA3TcuCVN4BYxkwgH/s3Os9
NjmeBVuPYs/rv+lpnl7BQRy2bDmB1VqiJJD1daR3Wsw8QnP4oerQqRHPjuvoUBbllP2cvVb71FcD
jIWhZQtMcTteay6eljP4RRYFdjIUjNH4G+7T01/Uhgq6xGEBUb5NaLqsTQRV19hkK/rKSoxh3jnJ
ELUbF0iqvdalUfamyJ3w2s947Wb8uRKAZCmCyT4DERAHdnGh23bRzYiCg4JHpS6z12UclPqHFKNc
z08hRatbM1AC1MGhfqUHNKOMFxVtrrU2ogPrp2mlz99RFWm9Z7Y8ccQuG3tgt1jBIeTxS6P37TyZ
0A2ij0MwT8FPq0ep0lqpuhhQCb68zKfvhQm/i4OO+AbMMRo3NP1OvykRGQVbYVUALLDH+DajcIza
cmRAAbw80GkIIQciV+GbydI3bbjXlu4fL7pVGHDmW4JtAIooLIGqcTPtzszHVKyKfIwnxOYls/7y
qMsLjVE5MrzAvO8e3GD9dHq5O9DysyNw0xBcQ2LCCmyFXQbrJkFP9PJYZzMkLqIOIMujkm/mLmKW
0FA9bIMyrA0C3ICxyjRStEXFVPTu7VQLSz+IbhhH78q9cBqP82FtlSNh6JwOHn1S3NMpiqB3DfSe
gZ2Z4WxDuWjThxypiQ60U9A+g4JptyK3q++XZ3v2ZRmWriZ9aCD5BpnU6bAzkhQTtrfIsZvqPNcr
zcLzpHNdrPZirTR/Xh5NHqmTIydtxim0QOqG/KgttT0cker9DEAo9IGuIiLdVM4OIKmxUwIs4lsH
CGFOg/824gNf2UKIFZ0NTqJDaVEjTKTgt1zYIEhrHZYX+6cNaNQAIvYAKD5hdjKn3zMKUZBG7JDf
vXOt2YEslYKZlx7JSgZiM62gKBM5t8KmdVamjT09OGPSF3cTIBqghQUGFajvK/bAM5nqAqFgD1LK
/DiU7YgiLgucP5Zz0YitPWhTFGGpOtTTUyVUe0alz8aAYw5QP/ptxHWFh4LaYuOh+f3gqPPnGq5j
/xKq9Rx+HsyhdymKTW6S3iFiopv3caFq9WPh5fSBQj0EKLoaMrw9D6nqTMhYDtqAZMkE7Ha6b9FP
yzejO1Jg3YZzrM8dbKAi1r8AfxA2Mq1mmJvYBiSOl32O5syIgbyEszauAdtAPEuMeZy/wmuIs3XY
Y8Xlm2kV2uZKdbpIcfdYmw3JQYSqEd03GJMlOxsRUvOGPyP05m2Ecgw2n7iK6MmPDB50cNRDs8nW
KVARro4WwIJb3mNi6Cb5np3rgBuqRgvxUrA2IET9IVKUtPQ7Rw+wTkWaYDQeco103PxdGHYxNDeo
qWUIGJdY10w6WjVmTSOwM4LJ1P1w6qdij4+t4r7g3+x1GHYM6fQ7ta3KQUe1jJzqB0C8CvXPqKgx
jUAoORIbT4Op/UJk44i1M81R8uJ5WVbcKkZATOIXeVLrR2UsKiwt41C2cB1NRb46BcOfpr45tNhz
6yAysi+mPmuD36CTP9zqHUX0myEccvTVwkr0+6joFQXLaBwwEaorvKj9GBXxVDwQu1S/86Ryvaew
ARRmA5W3tPRrazphxJsODDNDqnic1DuiwhhxywL9mwMGNG25NTp9ctm4dozFrLAIj9ZxYYXj56lq
xpvQc4J0W5UmIiWNlmZoSlV5Mli3kVM0n2Ic20FHInrvKkRHYWfPP1xs6kYiTJaMEgUK5Wa6g+OF
bPGxrfVIQ+ujiNFfQik1xSQG+JqlbZD2ao2V2hbzYQDJZ+xGEHbZfqh4V8BSOgKdk/AWLoPl1Bsn
wcHnE0IRefeMIsgMVrxuEjXaj0aLl2Y4A4MetwAcs8r0W2h1qAQJkOb1F110pnpb9mFPLt9L3CQu
SiPWF4PfmbjSGuRVwrbXoYkP1boxkHnZGzQ3lBVYQtsOV6OCQ/yDC/aCHVFWWDz90JtQw8fGriPc
0QINzmYeNql+C+qXgFQdhjH5NuqJ6m4t7E26+woLp+I4T/Bt7myQruioxwj91KtUH2rnRipFjccJ
mEG0cwfABncU9MP4GanRMO3u+iSv3HYzDLjZTUhB5ua4r2JVBO6PrAmD9nMQixSj3rlJMrT8ImdA
McN3x8CDM9GbcXxjmy0aZrc59ohw81JHmqdAXRSN/qGZqGM1PhKyTvlYuu7YKusM2C+KJnOgmdlf
0zDo4kun5EhbIsemqc/4AKjdwVHzctwrjSECjJUj8QSkzzR/TsJysmsP4ul1TQYFiE4y5KmLEHEA
+Dl9mQJcJqCWB3ibT0oNEDJt921ewnpwpPLsiNro5bfpfDxEfhDTcnkdiL+XzYaEwp/W9ZO3RXck
uimiskUtXC191+CSnmfDujLe6Vso5wcoAvouhVk2HEIAp/PDeqLvBSSdbZWCpmY3jtsxQrrHBF98
dDtXI+0PENuyjfJKDLfA3b0OLQnGIBe4PCk5LWKNriSuQKWMBK2L2ug25aoYV9OYAT1Ro/oLatTT
PpPyBauqaZB8Asuab5NaykXbZaFdIYSfxa4ElbStPLrENChoj5x+CLRQFbRMkuB3NIXGbdJp+t5y
UPd9z/ISX9EeBmFAww+FBUrTi1ECpZsTptj8TnlwIXpUioqobkZcuatH2AJbj47WtWb7MtVxHXq3
0gle1vTIwxZrjCbUiEmJCH7XnDKcrc2iSHeNrqLRT44+9Ps0TqGXCECk5KfBJPZukKjT1/dOnVYd
TWvCH1rkuCiffuDRstG5MyIZ+EQBCdmuGsMm71YFFPbmriY/hFNj1IZRv3OLy2YXmpMSTaVzmi25
8n8kCzoQC12vTfPGwDwXzmE0TmLn6p32VHA7RruyxYxo1meMOUVsxcbN5XmfxrZym6v0V/iX7B6C
gjROh1f00O5MRI+3aLKrN3iY17ehPkT3QUGgdGV7vTEWhR2JGKaOI4u4p2NlupgNZIucLTG2d0Tq
K/NHy0ofILS9r6Pzz9MrtxN7GcSMuviqGUpQw2TVCorWIYpA7ggnMiwVtNlVQ1RXeNXyd/87Yn8d
jAcW6wCKVjRjXzmzfyzhpMegu4ow3LVJ4+6TJvXQ2S8aX6+kU4ZboLBeJopx5Up4Y1R6faQlDqI8
wNQWKxe6LcEvPjvbzMrEY6nrw962pw5FTVX/mCkuCldKj8Xf5f3ymiWfTBYQl9TmsU1oxRStF8O6
hUMYontwUJ05RUg86QcCe9wUMl/X8LvxkCGHn6nNZTdvsqzKIQBOKhLT4HSg1V35OWdbitIIwAF+
k0kayh1yuqUQ3wrCCruBXZdoKP1VHXa8zz20VIw86li895O/XlQkvCisSB794rlNmkgTFLglHbbp
m20MeWDlujgVm5jBrF0nb3+BzHazK1fE2asLMJkElFuJt4jcbDGsicD2GNVBuxvSUf2YGPrwRONm
KOGiUv2mdoMh7uVVPr2T2dGOCnZHdshJtrkM9dPPqqaaYnSEfzsUCTZ6k4cfCiVxdoiZV1/Y1Fh8
J8VTLsLxGBLOPV4eXE7nZIcR8tPnkVoFLCq47NPBxwq6XW0HYjeVJJ0pXmAUKsv2U2bqkHKKFka3
UjlrxAfHK+u7MGCV86bPzAtLKEW5C5r76dAB5KIwkkrcfRfOO0xWZt8bc+9nQ8cLwhgg43mgAedp
VYw5Ha1iO7XtXQrWZO3EruJD4ujXXaDDHbz8Tc72OdsIiDVLaVCKQ8Xs9IeVlc3jIBr8suuxX3lW
V+2Udv7e4w23uTzS2ddnJHBMYFdekUXLYgdy1XlXtvO0y+JGX42Frt7OUSv2KVTGv5D5bY+a7SDo
4YSivTL0W5MELCNL8wwOoGUxSRP5cPxJph1VNWI8C7tR+m/hd/hb7q/Ls3w9MyebDJdykAs0kHQ6
Vu5ypSHkjnGiDdrOdDEq6jJJ74TOuytyTCHqzMbAUEesBE+z8H70Jm2HPgd0RLVRP1ZA3LawHL+Y
uV6tQhK1lZdq+V2eptELJtLXbp3TFSHaRn6VEBTtB6pfvJuLarjI85qBXNyHYsCRt5kymvM3ZFbw
8ejCIP3gVE77JIVCS2sFJkO9sirL4blaJcIVkDnPKcBLuWp/vG4ptkk9Rp7zdiidfl8oVfFo1f13
GBr9jgpCBuds8G4LJRbby2t0+sDxxsiBHYJdjc0o0bynA1t5iyMPZm1bRLuLX6BdhxzrjAbN/dxw
KtWvTbt/jmkXfb487ul1K8eVCRX9KjDSAOtteTn+MWFo2jCSG6xGcVHWdxTd9XVRjvoui0pWuh2y
/X9hPNaYg01yRdXvdLxqMkaKPZTSrcBpDw5Od3cKAtG7Zk5+4OWjXrle35oetAVkrCBu8XYurhLF
qJqsc2t1i/qNh+lfQ9Ymos7ysRitKLtJV473TxClEIqa3Oqsptxhf3zQUhjo3BO9bwe87tYqTMyd
lNrYGEEvTV/M8grA5vQe+XsBWTeNcBYBY2Kk0/EQI+7bsdL5oGaME2009U8D/80aAX73vzAUYGnk
WHirIPAsDgfMC8JnPZi3c1BgYjpNiuWX5ehuAGAFyrsegb/nxe0I90pi8dQllExoQzhhpadtk2G0
ji266Ee7bqD6Uq17urxk55+QB1AePeJaHsKlOGI+2PY8JJYKcsRzNl7kId9sBfXntK2dd0XPclZA
TBGnIdFXScGWsYaAPFIlIN+xhmqrjWV2eMmECX4zA9m+akXlhvslvXK3vDU/Mmq5ciwRIKLTLdLZ
EcYTrlC3bomBKJazZvkJ8TMj2xMX5dcetvMr1EYBFa182RTiQlocOd3r0j7qY30bO0pXf9BKR6rd
F8JNBDIjLSxdzOqC0acK6k6fkrBCZ/PKhM8vUyoIss/NfE2a8YsJW6muTDM80q0+ow2NcjHyYVWG
rByFgFWVOPYGhdLs/UsrMz0uG9CcuJAuXi5nznIdHqq2rW0n3sgSwD7ktTtMMdb1tTFZKM5PzbuP
5CstEcClfDXVJZ6Gj9uh/TDiQ5/YX3s1G9AAK9D2zN32w+VD8tY3lYES25d+Cbya002kQG3vDKU0
tqpBMK4XWbcnbyJGxAZ412ME5BtKZa0vD/rGzgXi7gJKc2G2kL2fDgpk0EqsuTV4nSbkoe0Swy2I
qDdtVluby0OdvxQsGRwo8BuyobncM7FBIVexJ20b57kOaUAx7gcnHo7BqERPMLivqcu+MTV2KHEf
KEywIUuBxdwuewXiDnu0DI015nLjgxnlv9IaQ/PLM5Mf6d/R3+udw/ZA85PJgS1dhhb0joY07SYM
Ub1YfFU7tJR9ND6SKy/7+TBUHqjaSeg8EYW3WCtvblGMLkJt26qROdE1ocS00kvd+HJ5Ouf3C3UV
EDUESRSReBtO94TrKaPSgv/eqpnLnuAi2mJuUf9SI7jCCCo2G+pb/Tbx6msF2vMtIqE6kOUAsIH1
sReJomuKOA/nEcPTetQ2QHWVbVEbv6cqGu+izL5WK3xrOEqTdChtsu8z9bGCxEEDcEgGCIICpUWg
LJsBQVVf98Juj5CQ064vf9rliLK8DrwMYgf1QewjFvdmoNRByQwF/TEvWvWe9tLpzu1oIyRNH3p4
5wvPaLzrVMbgAIKLMhefE6+A3sNgWWw6pVf3wDjVnZJDt/ZzgI7FO8Oy18EIdQG2woFmh57uGotc
tYwEg1WdHu2wP1DXaY6T8dyHMHUR0rly6E6LCrK0zOSIyCQijDLzUjHWjVX6u70pNqMmrH0RVgDd
PIwY11OXJwfGa+8Q6Qz2emtbX/m7+sp1trxe5PjgBF32j0Nkv9yrbUrshIil2IgwG1cUVBM0PMba
T0UzX9k1Z0OBwUBRToI/AGSAyzj9tKPXBwAgjGoztPb0V4+Hc/RQ1R2MExtj8YfLW/StwWB2wbCk
BMZRXJx+A8gasqwmcVJVJIfATYuNh2rFXnht9f55UW+UtQiLzXkm+jsaQWfWtlltsFRAgijzEDHC
ILxsaQCitfPt3RPjpebw8fgwmrs4DSl+ESDBOHshPfUtaZL7jF1Assay3Px4eajlU05VhecA9Az7
gmx7iQZMHMCWdeCITY7S7K3d2sjm40GHAgJ50WQkq6qayyv7UZO74M9XiEGpXBL4UmJjuyzvFpwX
6VBnZbtxsBR+UCy2CTaajbiZYV3dBqmmHRy9C7ZA4NRgRa1u2sSjiZ9YNCv5Y1aYdPvQzLsmv/7G
t0DZncq5lHgAgLfYT6OXikJzaOajA1lsca70slVtlhMytK59Y+dNvG1QZcyuXEdnw/LH2bLEScFe
EggX15HADAazpmLYAJdAQ5VOtm82yAEB2pr3KpJUFjJjVx7os6Mjx5Q4Q1aCVEBd3u7hqIxRWg4b
c8rS38h4eXBMPHtfouv83s0sh4K46rHq1HSWIYeRdCUGMfGwGUxQ2FmOalCC/e6+mJz0Slwqw4qT
fcVQJPccUlgmXEJy1n/k2/E813Nt28OmxRLgPnFw8VXVYHjvkZGj0CxEq5QcEXzfYpQMRd7acoZN
ABFiN+ppvR3RztySB0j1Kc08NEKft+88p3JQ2fPgjAJRksjhP6dmWKIzMJrBSb6Gu4Whbe3XwHYe
oypGjCod7G3WdcV7bz15j0tcnZwnCaMMv/78ngEqb1qCPq4koa7V0pzvuYcmVMPy+v3zo53DncAh
oMu7rPXp1SSKzqWoO+iT8cs11BGBB6MIVjjliE+lqY67gAT1x+Wv+sYxeAVEgjyThbazHmSkRo3R
aMMmtvrfRldqxw4UC2U2c7pSfHp7JKlzAHNMzvH0U+LAS4HbMjhwsRrezLbC1eJhJJPTSb9ynyyD
Yq5UJvXvoRb3iRNESmAid7hxsbM7Jg6eRn6P1P/KRgAFYFgQPSg92rJKUw5XIp0FjI5QR44NSB2M
JFV7ts3pNJvEjR3UloeNEN6AKrc57D0EFh8yZxyBF+cpUvVF3FpPJWTI2bfdyXtQ+2D8oLZNe6h1
5Rmt8/AGDc0c5ZaKVjg5rapc+UJv3BP03HnveMhhkS6XPSCL9FA6HTaaEL+1Ips+9XA6rlwT8rVY
XEbUcEmDAHHgsbDkUM2wwanfsOKob6e3FbfwFv8T44iYubHRMDO8UnM4izL59DRIYN/KJMFw5KT/
OKxgqyou157xalPftoLWttGZiFTy6K9dt2u3XB/hqh1A/iN4X+wuH6U3XjGGJ4195doTI5wO35lz
2gUxiLbaHrM7rdZ6dYdc5njnIFnl+m6ZdR+EJSzzCsnvzc9MhgmGQvbNltCNWYNZ2iO0s8HGGe32
aXYPrXD0NarFzRrm/7WuwBtbHLo9bGD5XENCVxfHq2+BNmLF1W+qGucsLMjt5IWSp/UJWgQC9X3W
mNsJMO6vPoEVWsGiqdeKatYvJT4KLWZwFeZUfZCJTa+OMVqhlDKQpBzd75cX5PzGYTOQLFKDohYE
fuZ0QdqyzylK9/1G70lMqzmttA0ZY6nh/+UawZVY/HwZZDxBE5GKEPJkzuLp5bAZdgXObWOkau+D
X5n/gqjBJROIiNkq2rvvU4IKmpWODFxpWcgQ84/drlU4DqDK3G9MDnmzKqi2ji+ZwFd95bJC5fuH
c17zfGrQqJ8Zi+dXmHTVOzXpNm0Vp+gTm8YXNQRvHehhkqwuL9z57YTSOIUF8kUmyC47nRogusmd
VIy2IpSlXvTeNIAMO8OXy6OcB+GELn8Os/iCrTk0+NvN06YHD7VuHRF91WBv1iQ3uv67NlpHudOM
UgPWrPTdFxCixroAg7sp4VvuVDMuPtZxG3Try7/rbNsS50BpkzUVyuKURk9nn5HmGSVRwlYLWrzV
QD/dlFGg+hMJ5+byUGd7lvI+jHjyVcrTqKAtriwUwOcgTRsL67y+ewBbhrNTDvwLx1dEt6e0G688
j28MqKn4SpLRIaFFPfx0btGQdiJCJA2tUKs4qiz+s+HC7XG9yLqLOql6fXmGZ28C8RudNf5CNQ6F
gcW2JYHLRDEl+nYM1PKDHof2k2qkxu/QhI3i5+BDKc6ptFFuw85T85s2Vq4lVWfRiBwdzTBJzpeN
3MU2I9TzsNDu9W1YRPVfiEMP9yo1gq9qK8pphZNiuG47pCubRK+vbPHzrcS3hJT5yrjjIC1iLica
UEy3J31La0Vymyyv3SC/0O2h0Zrelc109v4xT/wJPClkpdMWW+zbynAyy5wrHcl0pVjHgJCf+KK/
8ymM1xb0upts0N5/VqQWAeYW1JSkOtni23Zer5Ax8G0ta0jvUhRMUeTPWgf226xPyRXa6RubCTio
jnyf7KCeFeBHw1MscxDGliQ2xlxuGg942VbrUjOqj0Y1NFsVJbq7HgKbn6l6+XJ5L59di2wUMKlQ
sehtELQtDk+YzMHcSZ+y2U7z2wA35z3i8eLKMi5gXnxGQgg2K8tIvwhg2+JSQKPFzJsCIXMFaeYv
CCAP+zY2g69tjonuWnQBNi9p1GY42s/WWOGXrPffqD475pVf8sZ8kQ5D54aGrqxvLX6IlN5qK3pk
2zENreca1Nm+z9r6Ssp8fiVJwBG3AxQWYoXlu203oysK8rJt1sS/TR2Ska96rCzI8fwYuCDk372K
PNeki9QjiVaXxwTp7rAnNzG3BAs/I9fQ1xYWYVc+ndwKJ6E3C0dIgLMxlx9JyOLaww8sCrCxMbfm
ZIWrskYFkgSsvfF0ke4uz+fs+1FogJnLXKSQHRXl0ytdFA2JHXzFLboMdu+HIRAhu3CLB60tH4Mk
7deXxzubGuOxKZHOQoiRLGs5Hk7DwpkFfYcxCj6r4OPWwP+RNjebxgiuLNbZncZgDtojiIRI3tuy
5aY4uVm2SaJtJ72YPs6eaD/n2Qw82ZijW5IzGvLlPF8Jf94YVJaQpbAc2FyIsKdfNO+UBkYDMwTk
WR2r3lMPNjrYO65Xe2N7LSaPFtTYy591wfektSJTV449DWKaHWeJq56gakvdWhwKhMKMO0gUAXyH
PqmbbYEGd/CAv5LS+oRsaH0G2Wz/rIahG46hiKJ7T5mn+FcxZFq07ahmqrfq6GXKDiHftvTLKJ+G
Q2Vk/bcE0bxsg9S0sg2m1Ciu3NAL7P7fs6AyS8mYPgNdYLl7/oiKUzzUZ11xxaEfsrT9JLxa+5Bk
mHz5I9TPxE+DZI5vScX7D03RdsWjIQa9w+1dT6JnCyOFK7jC5ZMh8fQ0pGT/A7AZ3MzT32NilReB
4UyPKd8Wtbo4mNN5BcqyNda2I3D286vQKZ/1GGLWGrIhOn8Yl+XGlVvufHmt19cZUTY6INwNyxvB
aryZVmByTAJzrEG3I3ExfC2tUvdWBfm5MW4mpxHmTdwiJuEXbW8767nQxHEyw04cBrcRVrS2WeFA
W1EUdtGxVTqsVzUk/3PVfQFxgxyIEwbl0ang0PiJFQKbsoN+an5d3qzLE0IHh6yOA8I9CrhIXXxV
tErSQYSBfvRwymu/qCXUI71SBg2WV18l0ihsCqzt3Myi+Hx56KVnHhG5hK1ISJM8L/yA0xVV8R7u
iq41D3GqmGOxKqYR7qAaxRWII8eFC/IpoWkR8VtyGGm+0aZZH6+yYGja1q+hPtJi05Kgglluh18b
rVZDKiSha21jI0qMdW+J9IA3weg+6fPYYC8ubEXFvCTLlYMIivovHYeBJ0XktUbbDsnAo4JmOjo0
gT5hHGE2qfFxjEXeIuoyjpBWvcL4IGA0KrusQ934GFL0u3WjwKs3mQkye2X00Hg34Bxi+2vedlOx
pes43g06tPedSPs63IaaVo2f9VCJn0UfpAQCadb+xOZYdY5la0YarmKl+9ONqfPd5hil/cqDyUCW
3TJa26cvZ+Q75PjNcWc7SnXISmvGMCHXzV0Lp7y+MQf8B9ZOAEtAMt+JoY6V7bTKx6klqN7amTV5
B0UC+Xfww7R9WnklxMvO7KfNlRVmAf98Ox262mCgbaoppOwc39MFzqnSG3o3R7glE9Otyau7G5Mu
vr0j/pxvBCXhL5dHPD+cDMmA9LBdHtGz/VzkDT0+bqBjXcZm98vrB/1bnsKJ2ZGKhtUqTei6rXD3
hJzne3borMxRKWGWqlViDfiiF4nuR9ggzv7Aax3iIxVr024OS2tcm0mp21+GwIufJ6Ua4nsrdEvn
RpokXiMmvGbmp9+OvI40i54kVxcIoMW3UycLBxolOupNJZL9IJKi0nxVq8rGpyeZ7CN9COJbr+5K
vGLcpIz0HFl/Z4St4Yj40GJrfaTZKfRN6YoyAUeDWsgXoMneByvpo/w2MvHrCv1Bz8L0Hh3y6VNd
OamFoq1JA8Lglr8FmJ1+hD+rFTuODO4ms2U3c4plDtxPHz9vMaNtGgc6LP3WzCw/0CbHhcOsexgf
XnlXl9mfrPugvYOug2xncnWefpGOOmcdItJ3cIZ8eKngFuxsqL1fZ80MHlSF1fJ7Y0B/YowK78rj
85r+nC4HHS6Na5IyLCiNZSHFwyRpDnPbPQx5EPAQCyir7Yp6XfEDX4Ak/Ex9IHN+werWvoeOsOLP
rdB7+4flDqg8xKY79Stb0bXvqMsJgZSV5kwfjCF0erycknRKPgOwA1DqZy6Y+HEV4czyzCGdk9K3
ghyz7VqaF3k1lJVhPeOXto3NOvWeQy3yPrjBbLTsai65BnpX4t4rYA7L+7AJS1BNY1P/GLWxLK8Z
Zr9+88VnIT3luKGmK9F5izWZgVHp1Oqsw9hBUonB+NKIuNesutugZFu3W8wd+p2FHWS6iywl/2oq
3JUlulBWPVf+mLaJ91I3kY18ZBTFsV9Q6FP+8ppa6LiXwEUGXmDZMRYqMYn3ynT6wP44Nm4tFExU
IBTegq4nIPc1LDB1bIwSs96ZUjkb17XRs79ZOeTgjxrUu/LOxWoA9f82aVlBy51QGh2T2Nw3hlLU
H+lZFsZDiqBvfxR0WaG/RNgFrAYtnqyN2TG/wcehU1vrnTsXu6aQ/UAz6Pms/C7nscmHVNx7Tpo8
YdeK2Jg/2hN9Q7et6uBLmaiJxIRM9UA5zk3N5KsdGD1cOU6O8hmdy/lgiAKmv88r4d2gPMOPhVgN
rd4HMd78jmNkw7EgjZXw+fK1+Vq+WK4jWDGL3irw6TOsRZypFjYXnXbIqjbO6e407neC1BChlhZM
3k8N5EzkCy2YN0FqTvFminR6Hr3DAVh3UIvDxm+QadTvpqZPtQ8NtdboMWmE8Tk0qlJ0mH01ivKt
pDnmfAwj4CJHSx1qg1d9jvqvVZs50c86AmVVzI2FH6lXt6a38gTq2okLOuqjV+f45rY452yriNDz
SjL0xu3CbyLDA+8oZWwWb9WsVRjt5t50sJXAbW+B33QPhmIa3R1nTlcPZtNrwQev7+L2LhHqHA9X
fsB5JIYBCCKN8Be5uvQlAW6YKdsbdq8dOlttw7tUqOFdYyJst9KyQI02E0Tt/CA46s328uov80Ce
aciC0oaC6haq8ItIP8rQzbO7MjmivDCkm1koxSNejmjpqVblXLlJX9lkp1sNkDJWJ+g/UrBD6u70
GheW2hiUPtyDFuZ9QwKElCw2N5SlKe4bQ1F+7WpAk6vBGCqECWNTwVkpVBRtm6tCd9t11k3tcKgx
Ydph5EKBSMXGrn/ExyTT92zXIUfhAWBweOUznS8QuwJyE7YQNFJ5Dk5/uKqlboLprHLIxtjVdkbZ
YYDjzJWbP5WW1vAYWP2z1nFfXhn4jfWh0cunAl7BX41lnAwpZVREEh/diAb6p5lWnP4Z9y1cRn1i
YKu/RmE+Pwv0sKmZE0XJEuRruf+P1C9EabqOUNY+CnxxqHygSWque0Lo4IFo2o0/uGqgIUon2uhH
l9tJ+3h5Q8qzttgioLyRFaOUjsbsMm1vrcZJRqv1DliCJrdjMNvEak6qPkLZtu70LJj7K7HFgrRG
tmtL53feWFmwQxRzUf40XQ+WpYqOST9oOF3FcF37x7jP6SQratnUX7MQZUZqzE2c+9HgYtKGHknk
PqBVmf9lh1oYuGR/bZ99zPspm3wdnUokVy9/mDfCW3rh4JZB33JyQKYs9qAyAHOym/BYewGxoz9h
Njb/7AfR3SsTErB+gyohhLrCcPwUm4IP1H28eFXUItA+RDg9F+EW2LAijragn+3beh4p9x7ejbgL
ID/Z3iijYf1QAk1BIaxjDYpt6OR9eKW6cH6WgGVwq1D65dah1Xc6j6KrK+yE0uhYggq5TQBn0cfE
mEK5wf9bQ2xNMXgVpTRXUZVXPuJr2fV0e1GcAeorqVhojZuLtc7xlE1pFjiHIRuqBxQX+q+WW7QE
EbVdoFPmVEPIFTILJDaQ4ZHGiao+mLim6loJgwwm3bFPJspYk9GomIRR/ci/z2aWN58T+nDzc4d/
67Rpldgr/6rrybix7LQPA18MkUznRYhv+8ZzKdusxjkv0nXpOHW7aQdAyMday7viZ1MrVdx8iFAo
a5tNpPRJEfoTEg6Ktxp6u3COo+FUFnaytdgXjVah7JtHnu5zcTOHOUXHCZfJqfjOUe3IZvAfRJsv
HZVvg6GGY7Y1kc8JruFhz6o0nB3EawnTZcUNjP3pwjqJU7WIH1HrsGd1WKU0VMW60ZX8Sxi6SrGq
RTRrypaeK42iuHSK70mJE3K3v3xQ3thfFqVG3hl6ulCKFj8jTVW8x+0wPLrcmPkaGgHZgRvNquan
dCt3M3CCNe06bCrfPTA1cPY0qC70gpcpb+MNpCNhMR2ANqCrSyZZb5v+/3J2ZjtyKtkafiIk5uEW
yKGq0uXKrPJ4g2xvmzGYIYCnPx/uGxdpVcqnpd1qeasNCcSKFf/6Byx6FE9pFR/ELzvBH7p1NvrL
+QStBucTUH6deKTthN5JBJ3sGC0Pbjo1jhO02Wi3+9mh7hL+7o4/1anOsBTN8Ne5j8h6e9f2ZdnD
O5Om4tuDWd8bMs3chwy3p91Ip+essJ4W7RmMpGmwqJ6Qqo8Tdv2JQWez0LaKuXtH86q5xwg4Yn7A
bzezH8YZzem3Yh6r6lFxhsm4LI2ZfxsnLKtQ3srYJnyPiFW5G1wS6QiaM3MilsLFlrfI0r83qtcr
naShlTDIPga5bpuc0utCcYxS9R4sFq52hw7WaUOjz8v50pRV+ZEVS5tAgLP3wtmg+oJrxehOzL2y
pXOAbK2kPJRlpvwHR17cHA+tdeb13VGCDOYk8Gw4z249mLuxVUghdYvTVAxLBJkpq2VyZ2op5wyP
iCDnEGtV904mcHg/6PWEDZCfqmkKaXjShuTFEyDRoWNGqfltxFwpvaU5vF5F4L+0O6qDBANG0GYV
9SvRajJEfRotmd2rbhY1YduCscR3WE1l8yG2Cfo7mHLIyvZGn3jdA6xHSswgVjcT/NE3O4TEoTof
x7g6aUrn/srNQvrSadNji+th52t2nd5yzr9GvFdjX0g4CGeY86Jif127dCer9SzSxcma7Iw+vIhS
++hF0j20aXnW8GL4lTsI6WviYl7sVrqJ30ivOqtFbdQ3CthvFPnVx8EjB8ujUca14BplzuPJreGv
9adsIa00DfSxVscQuG1l28/WpJlPllrb7wejj5Wgq4VVnIelGU0i38VMtKMv4XonGE2pXeo+Y14+
mjZp01GvfOgKxYzOVCElueuWYqmPU55myROecY19q222r94kRZjRGTZLGP+tXezrx1rMXiIM6B2n
uHTz7GtmGEl5sRNsCHdj5un3pkMuwi9rpl7eGwV02RC31FR+ZHST71Pc6giMhyTV5AF6+agMkJER
nkVNdb5EmiPKZ+Rp5UVNZwp9USzR1ygfMdNqKja4sKqF+yF1ON3AcZ0p95lBbu4Bol6BrTiGW4Ql
h0pmmvLeqnLSbpUkmgycwzJXU/qwhyAsyOCMhLtfpG7FX20UXCNWovgV7PJKq0YMthKOtwtpab2P
hckgHmOrMPCQw0f5ayTx1LjvJ93uLkoxQf3OS7v39aTFi2mCVZMee6tN20Oak5h2N/BdNr4mzb73
azVOvR0KLqnf2fh5Rcdk0pqMTDJcI8kVGh388npvWb5hoGCBukVmtHpFR22rYy1r567I/U66hfLJ
9qY+CZXEaDtr/48bHryI9RhH58ygG0Oa12+XCbtttXEZnxS71IbviTW6pB/30rhP5aCE3oB5XIwS
wti9fd2/LBAMW34Pm3Fw54ywuXCf1MxDyAA44ZAnnQAa5nTqeSj4KQIuKV+9Vkm7+7TRaufYDqle
BTMF5bslS/sLxgN5i1ptyr35i5qq6tiHDAf0hWRzLJ6Hu9xWhjVsVytS4umKufiesJEkN1SW25Ao
6qq20uroFGCEMS3ctPP6lC+G0Mvs5CnAIActm50QRaf56BhtdGJuo+u+K+wIMKuQxUEApSSBmWmG
7+S5E+IKbqs3YIjrKsg90cNBYabsrHyb1y805oRHdJIQJ758HOGQFJgoN7SKRNYujlMlIDqa3ZqU
WWPfxU37vXQi78s85IWga6/k8PHtF31dPujj0E6uXFDOou5mI4h7h14GjcWJVgLzqmaYRdg3PWHl
HEzwtuyiGwM+bf0bX5deB6GmhYISqRXzi82Ar6BtKHK8y05K7tZJ7/eNpSynTqr5DjjONAIgzDSn
rzIJth6DeZA8htAtZhtesoiVZnzSUssuH2i5Y1MNyaD23INhAlxIyKvxIpIbi2F9J6/uGLeF3+5X
4BIA5FuN5OzmzOwGaZ2cySzvh7xynt2in1tft6vhWXSMTX2G4cr7ckycG4/r+jjFEA+dC9MKWix4
s5vHNWNh02uLZ5z4aNwyv1M6rf7YmyRZOAEaHNfZ946R4ERc1nMq9B2hPhkGp9NMBOCDk2mjS8qw
aw0++62q+knjed8TNNzVu7qQeXsm8bqbD5U+F5rPvLAkvVh1lbNsxgnAGaNV0tldBQvUfIeXbTo/
q6piuj/wuM5/mjl+lmFO3jhOTsKYCT5jpv6S1rMz+fOcWs4uMp0hC6vE7b2HUp1wLNljdIDsFH9c
po4Bqd2NRVrc6CpaOKsw3L6QMdieZJY0sfRxUcyMIYj7FtDM0Ar3BoXhCi+jOlAZoEJbKwX8ysmH
KSDQbKOW91M7VmTUYwBG8sXiqAdrLoeLS/rYu8xqVZZD3T3M1iCIvXaqo1pXSkjRxgLIbLV7chjd
S4Z1uo8lQKz6nvBuHUK27SIQFf9ZDyD0azS0m4qcREmSjYZo75tFtY5uUaT/VYDdx7lRlB1WEtX7
IlduVIe/XBPfO4h/YLbr9TfXBEKoZNQp8r5oRvWYTvUYRKpeBshf5RH7asdPDWe88clvCwS1gaxJ
BEj0Z6DFW15pndUE07jNcCzNRbxYTuTgYc/woPc7FUT/xhewLYC/r0Ytgn0IKoxx2OuC7PRkTTq9
OhzrmgOA55Sp6g9N59ThrE0JH6g3Gu4/HmPXa64ICfwGvjqocq+vGeujbJqqHI9D4VmfUEKi7iTh
JC8fzSnrcQFW2uJF9HRbNy78t0fLbshRDcYJtK5ND47o04siSxuOVd+1oSOtatm7JEp1PowK5xZa
cfVoAWMZrcJBxC0an5r13/8BdLZoFNOSc++dMCE/4ZRDEiJtABnUzve2ptV/eyv7DTv8Waeh38EP
/m2Ks+oLrji0wpODVy72sdWyrHAOA8E+wxCYZSqypybTTBk4w2Iv7+10ru/bXKntE86/Wf3UiJYz
d7No8VfI+HoatkJRSuBfA/JI5lHbQ93OrC+uVqjfGioaQqvZBK3CJTp7KSFe5XhHIJk+pm6pn+Wc
wM7LS32qTmXr2fLopYVIPnhoHqxkX/bR3Og7Pjgz+pHGwtK+JYyFKR6JrPpFBo069MWPFghqFn4T
W2MVisxqkrBgPl34ZZlGfdAMYvihR5hhP5BZ7BX7hNY7/pRz5B3uuiqvw6bEzOauFz1uteikoILi
+6vpJ0kvvCtdSJFB2xi4NurSGasG8oOhcQgqE928L+e4HOCJjGP7goFvfosj+pdvA3gQjTM7Kn6E
5mZbUzST41BWJHdrIPjyoieZ5le5UH/KqV2Gx2LO9RsL/erbZ6wNprsmd9DPWFstuZdi3G1bRXqX
t1rx6ODMCg0WxetXbKHSW8LZbcvAp/i/MQaKjlVVtFnhoqp6MIQZto8COwNcAegQsv4UulHOiShu
613ZuSpnLwX51I11sGlXuDZkozUVAUoe5+zNQMNK8QgX2WCxyAmqW8vefazVxjtz0W9FWq5/1WbF
rXZ0UF6JtESiuj7zP1Y4yviF81prHzlJSL/RK9zSJ2zC/lVowU+CJUrJ/N06QnR8fR3Ng9sI5cQ9
xnGtmJ9GdcTSWrSmOtyqkFc73poGDDaCCp8CqW0zwlIsdAfGq+5xwAvgPbNYjAxjV4OCX9YLLu4F
szNPjsWNmczm44R4B58R/QvTEQ58nORf/0BEbdOS8nnuKjzWmUnOw/KirDEFPsZUbfNvX8h6NcaD
gB+rNhaF42bPQ7lRmhNj0l2jaku5A6NQl2DGA+jeIALm19uf4+Yb4WJ4FzEBdfCFhP2+jerNZ3u0
6nwxmXwuLf7qS8JkxFCMz29f5voJYj7J0IapFvK6K91/7VmTE9G771JRLfLdqHV28kkOmMccZ9ON
oue3L7dtHHFMIRnIQ8IHBIpgYovezeqYDJGV2bj1m5aWBRWZK/mjHjN7BUC0ukYepBKP8Z3QxrFB
96TPJAOS0lV8VxBl6jtnwhnbj2S8Kr+EuXQL8F8ZL0UwmtjwhzaffA33aCRXRTvcuPuV3/THwuXu
1w2SgRxTQFQJW6n3PJYZOPlinzvPFk/wZr1sN8NDEb6ZJe+WyhZfcVom3wG2i32sy6q4iLqWn2tT
z7obWORmya33wi1wulkbIsjtm29/mFULtNhMLmXsdJofm2DYSTFpX2WbOM/JNDk7lQiDG+jAZgPi
qngGQa0xWXFr1OqmdJVZj1ZKjuPZlWX0H9F14iVS3GX5Dlmlq8ICQex8Q/e5Pfz/75rM4zCYYyFA
zXy9ykuB8Yw5qOp55t14d/WUzOVDbValK/wyKlbOhyFy+xB1scBzwZvsov6i6LlcwtmTcbsTRY8G
90Y1WLfa198CpiPoI4mBWs1jtzBJvZgRkTfddFbzZdc7HLQDPo474tZNC1E3R95oMqlEETEKxjGZ
I7u9sTVvJwnUI3zVULlBwaD2Qlt8/WByKHV9PkfauWy0OMWVeEztQ1uDs342cNh/gh4ry13aju2I
l+PcJR+iXJXivtRzTwXXxCBB88l8sgT6TMqRGb69Xn6T9f94RtwghQIlBEpG2llu9PUNtlXLKUTt
7XMsG418cXuA3x77ghSB2ZeJKpST2c44sC4JEjH4UsPiwDRtOXCeVVd64x4H9twNvHISZhvI0ijK
Z7004u4BIlV5t+CuKH+18DbN1G8UE9uebpaiW6cnxEi2A+bBANNlhAdboJlt/ywmkfTNXs516tIX
1nDJQ1iv2lETsyX3kzZ74n3EgDffK16c5f5Qu+N8dpvWlrWv9JhnQHNL5C4rYku5r6LUaoMBQfgL
A6bUwDu2jwYstcTMiWSg8prnOtdjsgUKJZP2U9lNmKOVc+MsAZE+9XDUpxQvIByXlQt3VXxeJwEu
dOAYfplVyBQsV81ncT800yMpUaZ4iqpypd2//a62q2x9V4joUMrgEEwnu/WWqJVKLTWz18Aw5Hgi
dkdMfjLPICRZrYmgNDMIvHmRp3IfU8NDcrHxuosTZ2/Rp80vb9/OphPkbpjXouij0YXnf2Vc0FcS
WnplNpd+id7LbkqOHoYqxLp05sSiz3+5ZhkdtRE2+v/jwihd1vkO5LrtaUiRZq1jKNBeJs9MjkSs
QqcpsS/kj8VT5s7KZzSE/GGLSOv49qW30qz1R1Ncf6vMV1Kns1kuSQ2JR53m5FJLJ/HCrmEU4U/1
zJTB7e08IHe9MF7SUXMYfdbpRUK7/lR4mbhRWK4f/kq7XaUpK37O4On1slV0dWqzShkug8OXTtyH
7sNOn0+QSFqEsU36LVPtJCggrn98+xFsNjWegAkxG0CJRw+baTvtKkgVa4WolLOrEa+CAfqYzKc0
azMzNBHkhZrdjxoTksq7WUx//6rXxYrfuuo4MCpkQr+mGv7ZlatpMXWt1xUXaZLArgaj0RSkUpQz
uWc7aWM/4FdwP4S/eBMi2sQzy+V5mqyh9fuZhPYkTJUpkyepjLp9hDAoo7NOuZt+TW2RzNnPWaie
JDCJw+dBkiqRHPpYJ1J18mTEvLUekgY6QK7Pvl1PE+zlpdX0c5uX7UMl44pBUscq3PVjqr4TbqbP
gVDVSQk0dak4dadaXIe6gykcbluJme9zduRx72FFlBE/0ORD90JjVj3Zxrx8jaiA0dmqmsY+TJPW
lbtx4Dy8b1Zk89A5EHkD2AoYNSf2oDo/lt7AJJscpDqCh2gVFAfgbv6/iBrsJ/hy4lRmDFcOs/Ag
IVe6og88Kh5Yf9/2IENhrY/pEDrgQk4gOt1ufcssnOaZ0KSseyojtxcPciIEL1gR9xzjKWuMtDJI
kAykpw5jS2JykfNdVHqbyneSqP2Ul9mUgbBmy/TFsoX11axSxd3ZcuieCF8t7cMAXyoLbJoigfHo
iIiz11V5dEWpyI/SnNtjDq/KxfPNaJWTlLR4vlsDRewYt+YG2xQEKvyyPa0zs/+IdO01XBeQ1ZSH
eG7M5qsLX9p+avU8X56crFOY6OMH1CXB7DkoP+iIjIAuzliaYyNL9V1GBc4aBndLix+qGNjeFmdm
SU9VbfRf8MCTKGxMu3jQKoQYP+Us3KcSdvlHvUKL4qNNHcswLqvaC3VRyx2xR3oRLgX03HzCy5I5
oSA1KfCSZIYtWSzufdKk0XywJOF45FbCYpbukn2yVavwwlmx0bjb5L83gb7EOlbktiSk43NlwIM+
1Etdz8GoNHGyYzzYeUEGGBNBzJISuwALWnNxNxtTod65Wjl+bwoR5yH8AgJWKZqj+6GT9mKciPYd
nH2iJ0qDYKwfHXGE0aBnAQVhfGBk6pjPPRp47Ghn3B7Q3wrPnt/zIRTiW6fT5jxGE0nrdwoDDMu3
FCWrD86ATCbUiDIWDyQX9tYLaR7xeFoa1SJWckr0H8sy5ywuiQneg9SFa+XQdYl8JI9jFMVuYiB7
EI40tRelWZQl3ttp0t2RdFwCua1NDR0VlIYPk1LjwEg2ag0poousap+5nT6JR1EJ4lR2VjK3RrBk
eXcegbiKJ30ZZizGcqHcmgVdF0kbiSRjayCg3/Dr60I1VX1TghH2l6iI9ZBcLXeX1Yl6mtUq+VAN
TKxrmFD/uiGvlEtKMjnGqN2hfr6+aO7MhbRqNbrkhT3shSjSFzdzqx+e0wkqMutZe1gkbOSS4NDo
RiN5vSEhm2HuR+G1VJShW1wIyIdRpGGd+ZgXjYmLiz+r8G0WKAPmNRg1iWYxPkILMask7PBSTY5v
70x/2ZxRvaAKgzXAg7hib9mdWDIb/cmlnIhA91sEKu87MNw7UzTRszGq5tEyZpKn+sU5T57S7ZQ+
VW6cQDfHL/ZHFiWWjiiLmb3wz+u3MGXtVHhaJS6FJbScEL8+nWMUJ7AqdrHkkHQH6dd2bvQDf7vq
Ok7DS2KVuGzb+EKoU2PCyLjAaErOFRZyPxGqQek07AJjI0YS/96M2qtSlVTP1df4il081v3Coa+s
Lp0Tl+VRKad82g1ORdpuU1VOCErouo+oFj6WsZIdxjjtCjYq23vXWon59Parv/76IA2udBeTjw9Q
Zl2Pf8B1dWIsXo0+7iLbqvja9XVzEugPA5kt9UM+LQu+9cgifTkpw41V95elTk+CfAxYgbnOVT/k
sEsXU1NdDCwmH8fBUMNJWsO3CUWzPxcWZ9uszy5v/97r141HH/DTCh1qkGM2jVChNThnzXV2gXEd
P9Vpxi6oyArixpTWe1xEmOu9fcXfv2PTexmMiDU4ipSXqwUu7ZZuoavMc54usYayhEj6ILHdZDzG
7KzaoZutYr8g2DP2fWOWCvU7Srz+E9VAQUTtNut+3MdVcz+YhZE9glGwKUeRvjxz53rqU1zEkhA7
PBvef7MDmzX38xl/okCLxGx0/pC29HL/WrjwysC5CbAYL0jGOebrT0fp7Coj6S97Fk5WLKHXWc1R
WRLroNVMBh2P9BPol3WthirinBtPdYNQ8LGumB5Vi44CrfnWLzvPILwISILPppXIfaeofDJ0Sid1
KpqgRBJzxK3EeG8YlXmvkJnx/PZL3RJJ1uuvUBn/DS0cWsj6nf2xbph2aioqRPXCapGQmLLCQyzu
jtZPJmrpGdzKZHikOt0hg+P8MtRJUfjY4zsf5qgUfq8K6+Pbt3S1nKhdwNQrGoFuD8zz9R0VuXAa
pVj0S5anxcUQjnKELrxEO70xrSNmBtFpXNpb3qpX6wn/HZYuqDjGIuDkm60TFkITqbFpXhoSld0H
ElNxnmhEtdOrxsuPslWGH2//zg2qy5NnVLk+XnJ+Vu+fzTaRKPQEwxTPl2FSxEvXKNXFSbXskBR0
129f6vqRMt7CSQRVKBsziQKvHyned+6YSi9+rpO6/VRJ/YtMXfuh5HgvyHgdmPApdfavh3S62NVC
YR1MgS/9xjL++LJaqfVdjF72knZG/MCZDXqX1lS0eZH1aEM1fmhK2j70XfN4AwC9frRcGfIjg3YA
Mb7u1793YTg5rfnIzxXYzDGa4yL1tbGN30et1uo39kFMDfjrXhVGLDf4XOG7wsVdv93Xl4Oth49f
kToX2o+mPZdykQ3d1pILufN0YXY/SeCKRvQ3rpqEY6zhHDPRgmc+JBt84/x1k01QxfRaia9Nrfzn
Nk2e7rs0FU/S9US0N4Z55eYrWSoA4JopuW8Ybhtk/6pODw0GS6fuHswLni2GBmPaBqYu2jspIZ/i
betpww8tRarymK9aUU5ZualN7/usdxEVEEpiHgfZlSkjGaf5WItUfGiYYBYBJBGUvoT+xssuHtTm
h0ZBQHVgZ20czFlnjFDAy/yxawc3Cmms1SzQkrL96XYmA9556Or+ndV3ypfMMsfhUcun7iMURuWz
i4D/R7FoRraLp255si0RmUE8JlZ/Uo3BIrhTLD8kKNxzghcO9PsRaDnoSWsp/FTXEUkWc5y8k4aO
+ajEqiy770VWXYZIGxA2lN1ihXB/hgCX+dS9jxk+lf7Qi0UN4A9LsVPtaYmPRIqqgbKS3z82k6Z4
B8ST9S+ZuTmrooja7lC4KgnpJSd35WeLj131BGctC2krq2lveVmlPmCkZ5+g8xSKD7Db/+IfUz/T
ZMofnj1KY2f2Q1r6gDbjB0UyIf9UtXV533bsC/eR1RvuDusW2ERzog1fDPb0ape1S4llhmy6kZxv
rzP8OptTGmf+nNT5obWGzCctp7If5yLGT1FVmXM9uZyWpr2rVnN7MsEu0g9Wl4kmjDjtTUFHlmVx
nCZ6NT8hxdcJLLOyjm1VCi0AcazILK6GzDxYpA4M75oZ7CSwsXoZPzpWk0f3LrQrfdwtepQu8Gpr
16u/Cl0f0bw2cflxcOYoD+d4HA7j7CaYIGDUZvqGXrTZPqMVTXz609nwE93jgKoQ3jKFaVW5nwHv
PftH0+aTHpLi239o4nXY2uuZk8HCt8sqnHttNk/CRVB7VyZR+m0gmNPeV3ALOcqPxgCZYKxl9iNm
m/oUG0PzVRSQzn1Frcu9JEfFeszS2H0HKcUpdxi8R85n4O+qDoHuZnj7eh2VocP3T0r97M3ppzEa
rP8o/n13Hiw5PQ4KfOewTgRDg4HiNvjC7pmKpZWhfYYY3KtPeb+Qk+k7qW1f3AjQ/1T0AsSpxUTm
yGGQKgImkEty07M+aVD75GmTvscJYJr2Xk9i4odqnEwPrq9jJtLnVmcVOoZghBRYiVJixoSzClYT
nT2Mx5r02551k4sJ9wis8PwuXQzrXZa0/ee2lMOPxWi0/4jY0pQAvr05nbrR676WUTWlp5IQoOpu
mss6tAjWsn0zzSbnLu+EJe5UHCVHurEy/WwNyJz+i1oXd5KmGKAJ60Om/2hM5vDHvIabgqkynXco
IcilIelUTXs3KVZhAW7gDXROvIbxcm60sv8RdfOY34891nfPDPML7Vg2cw96aNlKfmjySVjwU2rr
48T3SD6Ky25xxFhsYrxYtdhXimTM91mdplgr4yc6hhqd+URtWEOmSZaJzDslGbL43nGi0uQJ6ljM
EdWtRyB4RaqFfdRClV0mZ87CrCJpek+7ijx8Mov6MxN0dBSDFclq8FWnMZYvq9fivFMyHYbLquD5
0OPFTgRyBJwWCM0t28MkUMLC/NPtjzJqrJIzb9u+G3iqgxU28zDlD0adaMsePj78f1PR0CNPllXv
MnRPRZCbxGAELrFT9sWzh4bC7GU4XgRTk8s61Koc55+ymr0df4HeHOyqr37mDPF/LlldfsD3uhuO
o8cLeox6SIrHuFGhIqpphaFf6Vjdt3qEm/aoGqmDHWfTFnqAOYiR3M+9quCbkvTF5IQNcbD6QdHm
dLV1ntpflfQy5EdFpfxUWjMeH4bBsxryYyInudGmbJnZtESu49iQLZioG8yejdcbqVPXfZ3ZY/Ps
xkky3XXYIN8lDZ6LaOoYpBW+VXf2rzj30veAXYpyHxusRq1UW8ZPg2JVOztH2h8UkGhBexpT/NSc
loymREY1uku8o9RDlrbyhHJAeDdu/7rLQmC5to80O1AdtobyMVYpOMMl7bNAwFizXw3ebio011ds
dVR2JsqFMC1iWE5vd3fXR4jfLHDE2Mzsr4dCXqsqPLge+zttleAnXluJQz+4ReMvsPepuD1KgCAd
Z/kZ88cGPcyCSuTGXVw30LTOOK+upBms4raBqHDQ8kIia3heOk37jlovSYM6gV8/JJUS6NOi3r39
s68fNyQgTvsgF6un49ax3jQQVqIFNC6wAeJTl1hZHUKuLJ8ma+4uuL3mjR9Xg/zn38llHcAdoDYH
Oe3mwLS0ndC7WBoXmXi0bkuS7NlS3Me8WMSjbVfP//4rOQsBCbsWwsQtqmagGCoNvTMuimt3X6c5
w3AmiwcUIALId7AwlGsatfhXNIUZPsa9+IMysbFwzH+9EKt6LDSsXopna+A44sckTxMHLcb3KIJ6
z1fmWvF7pms+bpZudWMdXX/PGIKs8WcWMl/3in6SCrUEORvdyyBrsggIyhPhROZtQFZe0oVDbqbH
bgFcRFywRJ+kjPRb2NZfbgE/B5hSHAoRZW41ZFAGWqTsefncT7nizzKfQY60VRsdN17NiHwp/ViV
zufSUzxSs3NrvKFzvl5OlELGenBLkRqTTvj6DYDkqmPeON0zxxzjwFBR9r7daeY93PLy0untTVMt
/sJXhxjUt8C2vHQk68BKm1feqF2meFOkP2uDmb5rpDqHMjWteyY7zb2Rubc8BK+xWoBD+BAWoM4K
mW4BS6fCvrvOrejZqlCPMUGyezYqD+KIPygY2JB4mdofcLdwXkx7UBNfN2T1Ht62ad04Ll6DIOut
8LspIqxr5HObh23VvdFkY/RsloPcG1gZPrpuUwcpXyKSwaJM97pWKqGM1ehLsSaTplprfE3mQbvU
7qLfUuv/5YbgcbKXsBmuVJ6tKfAMB911qW8vWhtbJ5VRyBf41IkZpFD3kyCLuzRsYDIBj+kLvrmx
xoEk91gNll6r33t0cIe369DVikBFg1Em3Or1XV1JTvPI85pWSwomMGo7+fgyu9/6rpBfzWSxThSL
z7PVGUesLVQi4yvrFvNzux7gnGIAyuh9vTwWt5tX5M16ZBXkS59JEa+T+zxK2+LJqUuMB0hPXcAO
ayuxbyzC7RbDRVkVCO8NWO1YN20O9mW80qsL133Khb781/ecmg8df6ofdJxW5M6eRDvsDSma9kbZ
38LZ1D+sQuCM4XS7Euo34JA6tFDWFIB8aCze9wgn93d1hUB8l+me9HbWgtdRYbuKGXR2Nyc3ttYr
nslK1ITbgMUC/2Mld7xeEDD2WiTGVnyuymb6NumKjYBpIc7M6Ir8C2Lo/uDhq3gmLgvXLDMfPtTD
uPguDfgt7OqqTnAvgOtMNVbV3gp1v74XIsDMDq5DcdZwdbp3a23ecYrKjlHT4nu0BpL5g+fFUYBv
gThE7pJ/HNslMv51tsTlAWnxdF23JZIYNq8kSzVjkIDF53lUy7t2nsWj2U4O50AoSj9QF2vfHHPq
ng2Y6D8BKONdJW6F415/Fja4FqIeaibg3JbP5uUuoqFitM4DWRpVYJdDVoWcEtQPrdqbc5iY6Jzw
lEpL/P50Z9B3b1eB6wXBZogyHo0FJtOQel+/i6FY+gxJ0XTuDUOcc4Is94szeIEeYVJYGFK54xHd
6qu38Bqt9OrHQJTXGt6pbvF5Ug2MsRbxcO76ZfBwKSuJuJGFpdyB7GQ36txVneEyPFuaHwguLIG1
Dv6BWqawBlr8orQz3pqIBJB7g1WILvqV4sS8j0nz+MduZ/1dUMwxYGCCtqrhXl+QjMKOqFcoXeay
eMdpXMp3djKl8yO0i/GO7zj/yCTb2oHhOqywpUjcGy/1bz+Zqk6jg+r/2qHcJBKiatVGPS+6Hkd7
MK9xfowHghMjHNC0u4IRXnFDCHX1IfOrYdbz9Ax+M0e+1786hV8iunxWz7iSp2pg9QsGMjlObYHq
Ik8+gSKJzyCCkQjMKkr+e/sz3m5mPPN1L6GkA7bQWG9Kit03rJmyNc7saVXvN0bSfqqxNNrn/SCw
+rfq7FAmoFRTIpyALOHxRoG9+qTXG2BwR4goqxiu9eufz7ChVmdF188L858+NFOo/3e5RoZ960Vx
euMT+30U+rO34/dyJqNwkSvGiGPb23VJiXUyaeznEtn8HDYNstgFmbkpT1AR+uowdHkkfBElvRFO
qQ0ts7IwfPkOmcTADTUeR+M4lPDMEJan+R7P96Iw/NFMIC8FjVl3+It1s1o7O6tCBcSsLENellmc
kmrkKGgPO3zIxLzMnY9zeqWRW47ZgB2MHelHYVrXSHW6yU2tcLLWpr/3zP59OiIZu9XrGTza7bOg
p14z9NZZ3zbksRvTvmKaZJ+LeQJyGqszwn7kt30kzLAaItr5JC2chyGtq1039fJg1nb5DcuR+bMX
a+MB7qh666bWD25zUytPmQ5jVa4xqHn9PWCoiWOIkS9nrQTsPuDT13qnQdHFoAWFWyoHHngNyjhq
jbere9xJDjFVLL1kWl3eCrq+KvJkwCIPgQ/MgQAT1k1FgvuWtMtULWddL5MidPAxD/FIwIfS0Wpr
567oWJZHRvj2ovzbZT10U4AI9Dzutuco8GDGnqzSzk6VqtadYrdE0hCwB2rdNPWonDpoUfuu6fsb
g6q/LEb2s1Uozo7GiXP993+U/Km19ARen3qGjJb/slt3CZMWG0zIQ57a3PiVv3M2N68a9iIX5HxL
Z7/dzdjsSpwXRvUcoRn5EsMRGv6PtPPqbRtb1/AvIsBebkmJsuQSx05sJzdE7CTsbbHz15+HmRuL
MiR4Hwy2MRcbs8RVv/IWryMvKyj0ZdEGpMCcXAPfHzZRV1nqFqowDQulSMReAWN8Ywtr6u/jXjZf
ejXVVLeWFpWzMRTyRphtMm2Him7EYwdAG73aSMTWprSt+iqGFNdDRKsKZ6MPcQZ5RPQL9l2Z2tid
Is2BFP+pJYWFs8Qq7CT+ELav7x3TGlOQ7pH6rD3SaHmQH6e9c2HxVlf5yRCrk1OGVFBVMGrPquVF
N0pLbWJjvoXf2u/qw/mPWT1ZJyOtnqx6VCNLxiDkWfmSHszKNbbYpRzsSxjX1TE4GWa5v97tRrRk
krIcmLPgttgkG/lx2Cv357/k0hCrtCZGJIQmd6w+m17t6Rvso7aSf36INYfo5DNWhyqmP6RVNZ9R
/6rv6p2PATk4/e89gLDfseTGL84+3Ej7tqame2HX/VP5e3fETsZeZS95LNVpO/B9SbgT+lVDapDf
y03rktMcwEnLmXFngMXS9opGw87AxVDeS/L1jOpsVW8G7jjzG2WvRrcu/LTVVXPyy5aVebe4ciMR
vo/soch6zYevTfGju5Q5fnggiF+XiBkJlTUXVI06FSUShghS91t+UH46P8NN6JdX5xf4wz30bpjV
aSinJHailGHKv+lV+Ta9SPtp9/8bYnUSJJOqTJ6zhbptuF226eReQn1c+orVSWg1hJWJqBniUN2E
B3Vf79NLJ2G5gU5247uZWp0EEemVJXTGUL4UjtsDS3On2hWvvOeUMNPf8uv/b9pWu78JHRnALbu/
/DtfS0/aodhdWvx/j9S5b1rtYytVokpK+KbgZ3Wj7sqf5v1AIeDQg9x+ir7rSN+8RBc89i6t1Spm
btNyFFHMmNPkIUyEn13lOd/M7/+/2VsFP0UVZrWTMXvDdrz6b9Np+/NDLAtwOnn0LOjJQVBVVvua
lGQGRpeqz5Y4lNKjrT8aw+xqw4//3zCrvS2XYYAaHcNU0dYxdgmIYyqa+oVDui4VAVBQATEtcBt6
BvYJI6O1REdxRp5/0AlY2GHx2H0NbHXqd1IaRLqPfUEa+RYqeSiENlmxScuw/RunQle8sBicX5/7
6gWCswSPGhU0rr813W6CY68laJb+AJM+uKk8Fl+EVKFnotaa29HyvRB/LLP4fjEZTyMMBAAEL5c6
xep0zzMsGzt1op+hkTu6GyRx1nnoekyP579r/XIsIEG07JhmkMUoeqxS1m4M0DrV1eBH36h2HXnA
kTr50JXSbCseYo3NJb/29S5lQIYCLkb1DWWgf4/su6cqgzQW06usfmp1bnicu0JGLKeF02HMSIwl
bSW25z9xfcD/lfdsartLExVK2erotbCZUMfWYpgEUnw9R2n8BdON4BYugf1lLufyJisC50LqdbJ+
uEDRe2BSSQXBP64OY65lsHNmEf4K4Hlv69Esd5gpflKgYalwOATBzCgJleasuznAZKwhypXil5Do
H3nT2JePjjBCfTdLQ37hxTn9pMW4ECInZkkmNIBVSGxX5Dp2rua/yFu7G0HCBffUuDRxy2ocbXyA
5txf9OppTxDdryYONf401bF5+B5HEJgqyTRue/CLV0mYPw12bwKhTXTYmJLSe3PXDxdK8+uyMPbo
aDxD/6MrCqCRfJXf925/GnKW1lIU2t/riGeBvGa0xS9rlDv9tigRvnQVW8SxWJRP4uKb6IqCNg3C
rqn0J834v12Y9H/tqtV8gF+gjKcuPZKTrJnnMLBEpodPLayXLvGCtLGKnYEMe/g1n0Pgjuim6soG
aQbReCHm7o4r6+y+R6GB4PiDsVM3BR6WuXFKqw/JZbN2nYzy/oGGs1FtCktp+9zDym8o4P03IHm8
8wfw5MiTrv0TJlr+INmw2jg10N8JnSf9+9Sb0h11q3i67mm8PAsbpr8verCwl6zYTg49+hfoDMAc
IfcnTVyNKdjAkW0itVgpTBoFrMBF9s46SEWs7dHvrm/10qr35z/0dO9y5uno8LUkpghFHO+dQEXl
Yq6a4HsEbCDE9VFvMMQSjWZczV2LfGo2aMq0j3Mq/b49qgVM2qGkXHX+Z6wzSsrosNKBOIOcQGjE
Wubm3RbulzRMt0LpuzmHzXzXIdwvNoNoTG0P/9mpN4hKAATEgK0iEUzy4FI74eRRYSqBFSB+A6dz
0Y45/gFyUunwgtXyCdHnePDUOgGCZtTBFLlFh4nMhTNyMtyCdKbtgAoJxAWAssfD2aGwklCz0ids
czPL7WmlpS4UMaBuKfP+7ZOzSzmHejYR1mKxTf/oeLQBxfXQiDoJaJQzfc06tNYqCHS7KkV8zZ7N
bjNlCdY8RX5JA+v0boIkwY3/3z9ggVabeixkA4BZJp4oLEt3InecGx2a8F0JFszjo/VrjY7iVyXQ
ozvk1f6qSptfiMtOzhUvGtRguGDU9UFhL4/Eu73lGPniwlETjfPYJG4eYy5VqUP6exiM4qDX4Y8Y
6PCFF3y9oRH8ggcOCIk4SAf2vVpgQx+WiKIznkRVFvcN5PCvcCL1/uuUI4E7qFZrbnJjrpO7IJpB
Kn5uwYG4A4ZgY6G0wHO7VpErzKpOe3sYn3Dqs2+CLC6616ZSHbr1WiJkt5ShAqJpR0m3nLImuTD8
yaozPi87sedS3+NxWk05GOnRjNHfehpIjhQvSlT7UCA6jIhDjwqFWyIHelc0avWY1I15KPopftXK
YDQu3G7ra3z5HZD/lkoyYlDsxOOllwwF9faulp9qJOjBPcpmJXaD2mZi3zphmLlyl1cX+jmnYyK4
DBudYUHucKUcj4lUuiwkXa2enCS0N63eO1/m2nlDSFba9AFH7/xSr3e3xlcBHKEbq1JH5QI9Hi6l
X6Q2TSWesHOh7te3w+0M7BU5CCekIspGxx41b36fH3VZwPdPPP0aVNgAQWBaZPLWr451mBpaZRFK
PWl0WbXNBA/62dAnSI6fH2cR86L7iNAg4L7jr8u7wY5F7Gjck70UH2bcXmFjq0JckuleX8h8EP0g
7mJgP9yTa/+WZqHEZ1mnPKHu37ipEpTbwcY0KJKD9LNXwzIUUT1UhoWHYq1uYwehbz1oEuXJKLTy
RpsFHZZBD1wAQNMiDp9s2qicX7PeuSSUcLo16VGBZkCBBwc3ZY0TVBrHyppOlZ/CJrT8giK/fKiJ
OGyMAE3zm0bH7+f59ftgRHggnAK2KAHhWn9nSAs5bXo5fLKitPED02p9RymcrT1FsmtZ9fw5lSEY
PQBnF9IS4C0HiMxqbsNC7nMUPecnXOaynZgoK8FBiTyZM4LNtGxuq7J7Of+NJ2cBthwOGCRNPOfQ
vVb5qNKnRWSLYn5KS0f6kmYaAMFmuqQ19+EodGZgEKmL38fqKgtCK41oUM5PjjK2m6nOdLdJQQaf
/xZ++vpkUyhgg0JvxCoHu7RVMmP0xdyBr42/B3gttNeBwKVvgwV8nb6OJgrkiMumsoKIKhyDGtc8
LUEw6GUWvYFTYiJNSvJ7CpJmujKHzA497toIF8ikGKvGy6RcdV5phVhT6jrj3AYvSFIFCBdKkTkI
x9W7sZN4okfTnD1tHoL8S4NHEKYLxdi0i1hQ1FHoShahdG+YRGSkm6Bu4WZ4owVZ4TqsghzAeTUj
SFnumoZNAkasnRd2l2nHrbmfZnx5GjcoDRwdPFXk/Vx6WqZXvYFQp1VK1mYq1VoxEdEtzNSiMtnh
mwlzReQ3TjI4410GIEUMmzQHAJKCrW7s9Npqg6h8iRO1LB+L2oriZG+nrZ4U3mDKAVSlqRjh6LiV
ogawQaNO5LXkqmoFLSBQtBLyUCS1Zuzmg1HXeyobSvI840+LVAa6O2Su7jxUaFuQKVGvuMplY5q/
tE3Qih1ZnZ3+lTVCjsrTw7qXvgTG1FH2FA1cEzHihvCGDn+BuFImVBJTpwKr4soja3gYeEFwqJAG
M/lbjm0q+3WUDYOHuVxvPsElRphOM1IViH5czvK9HepRe6OGGbYcbqNVHdIXGXL07VZPWsUGfgYI
KrvD/SLLQnfs8OW7QoYH7mIYam3/oENFz3/EI/c92ldOZtynomudH7JMoQXZI9w1ajxprUTXUGod
izLcK6pU/smquorcskaAaIuuzGD4OEdmxs5xCkneTGoD4KgClVTsJkLdaFdRl5/2kVll/aYatSDZ
9EW0WNfZUqh7Q4BxzTWsGaHvZKdyBk/UWltusKKrxCHh1bUfU1vq7JcpmBwxe0mPBs52RNUn9GLR
wYmNYY9FXogzRe8Tj8EBMhaJBQ/Sv+jhe4HI3/SKPIapBzgnQvFKR2jXwtbIHOxUsNlTOd72tYlL
jesETjvdS5EkzQc6UmH7Zeg7Nf7Rq41u7IbAttrvc59p+XUdZiMeehl6Yb9C5E7zbdhWHcY7pQzr
GBxy7jTyt0iv0eYHzgcreatbFcIosCR0zOLN0cpvJdHrxiJm0aPX5oaN0ciFq2cTWA3XBvUauFoW
NOIbP8Ee9iNZa3aV1NB2th30Esy6Wmmu/tSk+eke1IRu3E+2UhuyF9vGpLgDWqMIfLH9AAvXsz6V
XoUpIOpMcqaI5seUEBXnG5YOCoYLOays7io9slp0p+KgD37W/KQ8dCWkGQMDIRk9dl6HugjGX3o/
jkHk4nfWTn5ecBHc0oHPw32j4NJqeiVOn3jahgbyUN/sPEqwHbSthDAoLvCsN1xhGR0vqwITX7nC
HUMUvwvdKOP2KlVhXMgbtSYj+j0rnR1vi8gKndfzd+zJmwiGEa16IK1kYwtd8jim4WMwg4Ef901B
IMd2NTlHciUTYrw1s5gLR8ad8MKzuI5uoNSCHOPaJge02bqrcA2pj2mohZT/SCKrbjcBOj7C76RY
G9/MUTasv+e/cJ38YEulE9tQoqXyjArF6kUsEkhIjkgFww2O43VBJaI/6Qgc8DoVPXeOmiYWFMR2
nttmF6nGqPw4/wtOPhj2B8YAKrh1gIq2vbxy73I+sHNVxcWTPVdItDw7kRb9HmW7+arqNRygT48F
/4GiJpkOOkzrl1lrWgenFSt57rLEuiorA9oedem2By1X25dY8idzCyx7QYaQ0huMuVb1VHUEcNBe
Sp/R3XFGzwkaB/6F0d4P0BR3mHCqPwhzU3VTQVR6Pv+lJx0OrB0pJKio3QJBXZQejqc11nE9c4gS
nydoRN8qE5GADAODsapmN5YKvQOPmqWOJ/GEvpViCsfc1aIKKR20evRR+dpbgTReqFv/ayy8T0bA
CpIaMB3g5xZvwdWBanKkpEpAH0/xkPZajEkqrqIIwdlEJvfcWSNGXe1EiYGCTjLjDQKbTNgvYWHl
pQenNGtKrwnkLGY668IOrygIFma4QcyDOwYRBzn77HkkJ6aqry1wakCka8kKB1mHUMM++WVslNJE
0Acj7is0f4iEiJCiSxnHST5ObLpwz4mKsZCmDLJsqnfHAdB8XmPAKr/kyaxrd5TfESkObK2pfNi+
uZK7Q8j1sFNVPBIV1+IKCu/DykC+QhhWYu7O76OTPayDNoTTAXeIh5SfdPxzgM2qYQs096VpAmur
ZOnotnaJx22iNBsVL1M/mI3aG6W0uNCjOrkXaByh0EJ2wE3Iv6+iWxZfijGbjF5Iy4g3UemJgusq
cFDp69EZzD9ZC0BFgzCaPyw0qNJ1cp63Q4M13Vi9WLOV7uG2xHuzcaSHOMKO2uzUS2SlZeKOTgJH
AeYd1z3XEGWP1cQWkiLQ3BubF6Utg2Sbm33+1MZ5IDZtDZrXhQgOBVCDXn6hB3E6r6RAVPcoZTKv
HMXjFR1o4y5X/fiC2pecHOrEkYrbKC7mZGMVyRxemNcPNvTypKGkoCqL3auzGq+gQZYv6mgvkkUl
/1uMkBlWLrVdlNfyFOrJgQqBPHnlaBBm5HnbjpuoRcXDs8s4vVSkWD/opH64i5M2UYChirxGzeVp
jgweigMvpIfYWxhmsG+0O2FpXkhN6+r82TmdabILgKuLfvXCi1q9bNCSIhvWsPNiT6L+XlaDcp9U
Zpctymnhw/mx1ixUKG90WoldYfehtgze/3hZAxN1LLMT0kuO6SV5lWVIVoOBcNY4dEJLDN2mrzg+
Wdh9pZ0sgU7snOypqmnn3VSaFIYtzR/VBlhsG2IIvssJBnZ0qPQSwzvR9o1ym07oqBxyoGvTS+cQ
0H+PRnt4PP8hJ5O2MOapfmNOhgOEtn6i2zCv4Y7LyjONHCs6sDfqHzZJYXStqNgUbT472oIwpj4G
ZWTpZaxmDfcOGVnq3HzG4cp4jmIHWJkpocNdVfaFg7Ds86MD/w/MTE/aBs6s08Y5XqDJmHRZBKbx
3NY4u5CNhZu4BkCeZ/W8oZWiuyg723ueXbQlZr387DvG8NgS0lldypBA2I+H7wxQQ1D27eeAfCSm
Y+QUqY/La0QmHsrOJTjuyUFDvpgbjlo+1DSKgquJ7TSppeQjS2+20bWe3s+al3RheGAKmm2NuOIF
nM16PHYNDHd61TThKeauAWRpHDgoMsvqa6+a97bdh9hJmN03FJqeyYj6C2/TyWi0JpaKPTQAKEe4
Bh5PZtUMbUpPYXzDqITe+wyPBfeO0ol3qlXF1RZrWTzbzm/VdbUHuAo0GvrwNGu5UdcQcOR/xdCl
s/zmOEFxDxy7uO4S6xLS94MvozoNbY5LC5bDuh0QZnZc6HYpv0ld0D8ZvTFuW1RwNuWESq+rSvWf
81+1Pu6osMloSVGAp+YPLGd1R3Zz4hCSBunbVJu4XTlRtu17NFj6pJ4/vWh0WVg0jjvl4xN2GoUo
5lZk7VsxmojNVvOwIym5rQggb6exuOSxfPJlKjw48Dw8JPyXqfwf7xGC2KTGFXZ6HQeMRKAJtD5K
6plnlmbxyYcGV80Ffr+cAa5OtOqPhxqTBdNgqeNbY3XlLrLzeR9LangT5dX4dH69TvbHwmYkRvrH
ySBqWYWnQaWakzYb3dvUOtkL3pQHO7Tiyp21NroSoXnhWVtHSZA/OF5UN6lH85CuN70hz+ATnHh8
C63KejES2aCGNspDiAK3NRbbjtJVslhqOOEn70uakDJNbvTAaQ1xZ67ycH2o8NS1i/zNKXnlXKK4
wMUwYfbGvpdm97Ozyn2yuI9D5V16G8usvwv6hVn36MUaE/eJ6VyFZdr/tZD+frYx9PjeheWl++sE
bIwdNX1WwhPml/x//XWUuPCdDgLpFUEme3w1gbjNe8lK4kDx7EwEReNZyJtW6hbpgGxAGR+vKXy1
4xKDmMAIetntYzajW3WI624QDk6K1k1wG4T7kvAuoOuM0aDU4Y2jBch4dtjqWV6WZLEjuXIvOhoo
OmLt/bfPzeSCBUHLnxeAbratr3075EbJYegU4V/E66eHkgrmVeZM9XZUzfSHoUyXhBXWp9xc+GBL
QE0fEc7nOoyXu0oKkCXRfgbljBiwbY+uJOZ0l9L9upQ8r18A2Bfk8QjeoS4ARsBcRRBlzBnAbNl6
VQO9N/9UspNMnRviqSRlmy6kiOCHc00ZWU0MXkOvjwFBjm5c81RHntP2Y5F5OXp8WoIek1TrN7Oj
i87l+rWzS1v6pABhLiHpEv0yM8S+azY4L2fUZ0GVvXWoAg1/1BqaEvL0fTogGkYtV9pqUSOnf/pQ
wklsbJF9+hrKCNB6oY3NXXqV0AGrL8k0rC4UijHElcRATKAOV2gdJ3RkRrMkye2DVRKIqFrv+NA9
qLPJdrjFeMvaNVWZb89vynUO9G9U+Ld4Fi7yCOyU4/ONk3ESmJnRPsDQBZuTDNFVVjj1Afe9whPG
0F8TQPS+zq3tmbBYv5QBqsrnf8Tq5l5+A2AlAk+gg5wQebV7OnsWZaA79UM1pBUSVXag2B6+7fbO
Eo19h0k7ymnnh/xgsqnq2dyiwLLIulZDguMdqrFU6oe0mzSUpsdqJ/Xp+BKFTruxba6cOdDVC9/5
4aCgIum8AWigjHI811IMQAjpKvGQJ2mxj+hV7GSljm+luAg8e6n3S2UyXFjh1TXwb3KhCqFWCNMY
86zVC1wbdkX1pW0eSjTVvSrB+1xGOGmr17l04bFfH6z/xoJFzWtIrYgjfPyBWSIJuhyqeECixiz2
HQUE2S2yUg+u57lpQr/Qcxp8HINEecB5bWFYB6pIXN2W1NZVhBLWn3ssbZBYC3J5gRByBfJaH/+k
WUvCka5I+YBUl7bn9GVXLT4glDzH9MKeWl2C/w21BAOMSH3MWS0vonatOsjo98ZYUd5KjtJvuxIF
9vM7d5Ws/RvFRE2GyV5CHXk1SqvE5Bp1VTyM5RTddmXzNufS+AjWLdqEDuK4Wle3uypKEF1Ngp/n
B19vpmU2qRsjzcvi8nd1WyRSaCV9qMcPqOYnX3mlJc8p5/5gxER354f6YDYXNOESCCzQrzV9kQbU
mElGXj7gvaPRXBrbL2rmpL/Oj/LBbC6oEGoTIF4Nfa3wneVpgCu3VD1AFqa1HMnCS4LA3GhOZGEO
oNdX/aTTpq5tiweqsswLp3N99aHKg0knB4bzwou0DgpwPx40qxu49GURfZGDii41imJytpk0tfpZ
GGFw6a1eDvy7bJ8NtMBDybk1NhAIo+WWehfRgeqo0qhWu4d+kKRr0SiyulERo6Cf3FOg2WT0Tu+K
oO3enLrND6BY2rcO53AEL5vxNeM74gsx5voRImKgGUBEhMclyetJLN1KlWPNNHx8JRXhPY1a5DZj
TeB8YQAHiCQZ6YeZ4qqil34nl8ZBYEl44Uestva/30AC9l9VYFGmWE1LMYQSFCnFl/JocTvr+5vG
mDM3iy5id1Zb+99Q/8WBREoAoFYrUEFExhocPQAV0PftQEv/ek6wED+/tVevzX+jUAQghMZPkuk9
/iBpdAokrjLFr0toI1EcJF6aiMiX5Fi/Ds1cvw4KI/bPD/rRLNpsKm4JOlkY0B4PasIIiS1ud39k
pb0uK7IDkpSxa0z5sDk/1Oro/Ps+CmOQKRAegOS8GgrjQtlpOo1NEyTyppY0TEHwooD8Xsc3Uqga
F8b7aD4BV//j/i9CWqtV04J5Bq8pK76Aa/RFbUvhZoUSbAHGOp6G+qPboZb3v8wnHdcF2Iz/xTqp
zdXJJFd3FH+wUYapWzr+kSo5WzmcowtDfTCf2PYSEnMN0glbBwpTHY9qLyLVNzI6b26VoRDpQhVw
UGtETDI0LHGh7vjBjDIiw9FrAFJsLjfVu5soN5N5qMnb/SEMxw2R6LyjgmDtciMSN+oU/Zyob12I
UT7YoGxLxoIUQ8C5PuZ0runLs8q+NGahZ/Z64g8W+pFmkje78xt0KTi8u2iXDcp3wZwyaVQxo6sD
WMkgHlInkH1trIWfYhm/Kcaw3GhVJry4yme/sedqGwTIUZ4f+aOP5B4lAQTIRjiwust0YU9F3OXo
b8Q41otJxg9ZL/Vt6Njz/7BrFpVCkpaltr+GKDsk2aaWGjLyoaHs2/UIyKXr8y9q1NQU5drhf1g/
CleLogwkI8Y83jOpGbRhN3HBhMvGMfE8Rxg0yK8iffr9+UkE87vYXvAw0a4+HimB9GzJQA99lCoK
9TeWNJ35VZEiWXEnNZxfzo92evrg/C3PMpcZ229ND5tnoWrQ3nS/WnRTJN1Jt7Eahzuc6rIDXZl2
e3680y2yFIqJ5yBuADuUV/PYjmaFsVqh+wg1GFd6Zir41Mz1T9MOoofzQ33wvC9jAR1hL1LdWcuH
k9kWpOSd7psjqmItxkRWhg5cGFui3vVjk4S+0aJRfGcujkIobjZtkbmV0ErA1dQwg3B//hedXjxL
hQm3LYuEE7rhKimo+plOppSavh3icV0j6qqnIchEiKQbY+rDfEuHBwlXq49T5cLYHyw0PQ4IKri7
gMFcox/ADlcKAjiGH6Z5C+itsNUDNsq2PzVl7VnmeEkFdlnJ42vo3w275IDWAvVYrXQWz0D6rMLx
O0iyfjf18Utg98U+aCN5m9RSc5trAYrfQV9euN//MW+PhyYMIIrHHZcrkOrs8RECiqXlRTfKPoIg
cuAaIYvf1/noJXlX/Zp7bbzOi8xxY6MwcWgY5a91X5W7ch6Hb7pVj9vcwbfg/Nqfzj9IcKA72Axz
bdFhO/5N/RyVWmyWhEW45lwbatNt00kU11FZzneVYX/9/HBUGGhuASDCuWg5h+/eOGDUPHPosPiS
bXePtZphVo34Y1q5itXPWxC4ziVpwdOjTR0HWM8i7EcsvVYJYTEXUbdQ87U0QvEcbvSMe1Nkln6v
OOF84a35x/s5XmRoSFzI7Czqf4CXjr9wJn/AgIoXtWlisdHtanRN8OEPI3Y2G7PpW5SwU8uL8yx/
5fZ8AWwE+n4MR7SN6FCdn26dwdY/ZpFT5NomBKVVdPxjclTjxg5PAr8K83aXtc6Uou4IFN47P87p
LoKiya4Gg0Yth9rV8Thyg0I7/naqHxdT9C2XrfjazJT8Oi97yQUU/Hp+uA8+C/KJArHM4n+YixwP
16TUjSN91Px0ZI4xjzPu7KiU78+P8sHG4Wt4EvCWRpFvjbOv7Das5kJW/TJL9G/tGGW566QDCNei
7i7ZPJzewYvpODVxCrDUPM3VtYS/I1AiJVB9vYmiX5HkGL+g3ob0h/Dka7a8E6O0i4WeVheW7oOv
pCvFdcibThi4bty0itUu0dqSEs3dNc5JInbhita4qEry9/Mz+sE2YSx6lqS1S6S72o62Uo7RqPdg
xqYoP0RclpsEcwiXYkS0jQDjX0juPxyPlxbJb/Tg8B5f7RPbHO0FeO+b6RxcZYmdHSyClb1dp4jk
T4O+/R++j7ydCJDXFODO8XiEtMIU7QRXIU9MvDkmxS/TwPLSJRHD/be99KIsKcHR+ea95nATuNAZ
WBpEqwFTdJXs2tZ9xCot4VdFaz1KoM+QnAlEswWdaSlugj4IsN+q6aINlXpnN08aloGFIjytunjl
nOwnfhJgSC5cdtUCbTz+SYtnlzCkyvAB+ifX/Oppi3Nv7WfwEy7ctSfLy1B8NYxoaCmwOFZvV4SF
RUwpXfdnJavuwqobd9E8Rts2way1x8P9wnY6uXYYD7wOrxZ4F0ZdVuPd42XEVPjKHCpKqwq09Jp8
8QOdJ6U13fP76GQOuQXIkWhoLig3etvHA6V6TmTYp+qOo5n47agnO/Dy6pab/Pn8SCeftBDdyf94
sf6RZlc7drRRHA1zNoGmDOEjm8Y4gHONLlSdT0ehoQ/qY7lgwEqvA8wYhwTcBxosr0pJy7cxwj5q
6GJSMzaXyLGnU8e1SBYOSxK20knVeYZ10uKOaO+w5UnftFQzr4JiwuAA1+viwjKd7D8gXEBA8fbC
BBLS3ur0ZZYijJJa6C5O9clL5aU7ZUraTaC115ksBRfwgKezSA6rclGT6xG5rndFn3ZpaorK3unm
NG4xvJ6vg1q/1LVw1i/RAgaiwowyOOUEwAqrA9yb1oQDCrSNQRpg7GiKyAqBWULZmRsnqdSwd/vO
sIZbTghTqip4a+8gM0XaIZawYEFcMUULQWoaK3MHUWQtAuY0ZFx8eCbhwxFQftadkf+JqlA8DhXq
G3TCtHsjSPWMeDibvldF0l1jfKo+DiO0dTfsCmRIoIhi4jYkofGWjNAzPPh18u1oy+OvaFDtfFMj
Q3ndJtTyNpY6pZGbC9WZD9SwuP9SvcL0tMBARnNNS8j4katl7jlqJpV3ctm3/U1QWdq4LbPU/O1o
DVa3aqRH3wKRDb8QaI4yt7cojtyAAAtql8unbq8w1wnvyqYfWr/DSqz3TaOO5w2gzrz06QHnmATA
PrS25qCGyr0tqub30JV5seuoAW2DOVAUF+zOPPzWwlyzNqC7TWiSuhYPHZLDRprrHtbBabbJ9GTM
q0NXQHTxErMVrQspaDCjnWIknaYB9w3BA2xUJ+3yL0UD82cbwlEP/mj62CVbAg+Bwrcca/m+rcbZ
9mwQzEqDaI8kaqZQB4QOZ6aJaz+H95QjIGEjzij5ThMl4x431HH8kwNExDudYlLPddRNEx42FtKS
rmU7wtk1tCcuWcgvx+j9I0fzFxoQVpBocTApa/JvW4hZqaI+3CJOXO4QFWg3uYLGpxuF+uxjsI5z
bznH+0Iqyq2gXbo5f0euj7nhMDJAQDRvaERTWj2+jfu5wRYFDt42MMfy0FrNr6DvcNKypdq31PKS
sICzHo/kn5uLRw2eOTrIa36uoQZRNkdWgv1IXgUYC2G15c+jUI1tWdDY3MxRHg976NCqsbcA6LZb
DGDVazwwOmdnjYZq7Cz4MLOPzbQcbOtayLab1zoO9Ci72+nPsomsyAVUM8q3SKqnwSMIjQHKXkFo
ezeNoXwYWk2r3ZwmTc1R1vOvOWF4/9yGloJpXT2o7ca0UsoWhpaOlouqRIvObr64v+Z9WTaouqrY
Kw5WSCREG6MQPyAFCMuPUynS3Szto2/wqNv0Sxp0+g0OjnXpLo/uq9zHvb4VdZIUd46IFG03tHKk
XKmJmv5VdAxYCleuSbFcbo3EuR8stXpo6MP9YKVy01P6eb4F9B73t0Br5+0w1G38ODR5KqOLMI7x
a4pvkP4U0r6bb1o0Y7VdoNUWyjxDbhW2V6QAWK/MtDH3o9I0w308FoW9m3AHyjwHys2tU2Jg8xsa
X7Ejn8U6OaUL4+hbJFNbyU06daJsYRqp2VCvSYSYNmkscvWlbkMMcK6GOIqqK7vO5niHHmOofBur
0LFaN8Ym2Tio5KbQ2oWD86Y2JUi4mNqs/G4J65RrimZKuKvGygk5nmqWbwOn1kJPR+qkfzm/8Und
VkePTgl9qKUsgAbPQrw/3vpNFC+sM7s8hAuDsPFqajmWX7bLgY+kEqkt1+DYCx+9ZTQNx2D8i4it
6O6rIuBpT8uWZmUj1Lh0W8o73RWI4fhVtovoLkQ1VNnmPeRAD8mmSt/GHIhQc4UqB5KHEPikoiuB
MNQX9viQeEUug7avpllpWS+sm+57KRyqr3M9S7mPJBH0clkejBj0U6HhTxoOshzf9MJSUredMEjv
PDnCLNwvR31Ib6Ucyti2qHPMC0H9lZH9rE+NPv8wEb0yXlSRla92E2lYzOhK1+zRRod72SWyNmEH
NClqdudMQW//iacA7qffmU0y3bVmVioHHNy6bV7MauIDlHQEPud0O2PPyrSs+Ulvz/KmDFqt20fI
kxwS7ECrnPvMmJAhDOo63sRzX86uEiVIZifUAe/QrnWau7goiuCHaea96Rag8et9jCXu5Cchp/sW
M2jMwJkbCksIZCYH6IZSx/uZG830dUDooHNVeZwtf6EUQI6nEvNVDP9H2Xktt41kYfiJUIUcbsEk
kpIlZ3tuUB5ZRk7dALqBp98P3psR6RLLuxc7VfZOE0Cnc/60Gv5EGQQAz3eJD54bI0zO+PNH70Gc
s7CMQ6EVYeK2jXB5k4lgKD6XULtQKNfJOG+UYPUh9zHwStrWxJERZerkOKUmFQkc0G1DDxp70mUt
LsxE9agYkT7c1Th05nrptu3UTQqtLsa8jybJa8FzsDjGclfMhMLs8JgdlRlDDS+q91xcvC+a7Ovy
E53nZWs0VhGevCJMn0VVWR+6MZ2sI6+ffJE+0MW3gfWT3oHe85ELgnB6Y5t4i31wzKIIYuW3Dglg
OnW+JdJBkpwlY77l6HT6Qy6bZf7R5FNkPUqjCOYfHSl5fCbL1tU7XWakPlZ9oj+lI1rIjW0Oatvk
EmB2mKoGbqBNDPWsupR5nOSoqlmvSWHHZGg31efGmJN/XKMbnMd8sBY+eKHMbO/Lrr7zlDHbn4KF
PL57SUAjfaNuavNPiSPrwj6oKsiDYySY/WMs8sERPQC9Vda7xSXQ8NNiae/F5Q+NKnaRgYrYyS0O
XCRaJdLAJuWYI77LyhJiF1wh3U1RdEvxI1jAb76qJMHZhUjAWupzFhqFe8qWLMTagKTte4FWQd3N
HQSFBzLXAueMfURtbauh6CZg6QzhcraEmhixFinOTwC0KTrz7/K4rGLU0e3MoA8Oo09oZreFyaSd
HbyyfNm0kI8RD5X4bvyDD7VT7aT07WczAQl4nroul9usXqCeGaMjvrgIY+e48bUzH2Zlu+0m6rL8
PJKDNj8I2A2aBhSny64aLONIT8Pg8jdN3KHjsY+wi4hnsxn3Zk++m6YDj3oJGkvVPhSqHj/3TWQb
v7iDOQ1ch6TtTo6RKyvWhWn9TM2s+EsSPu2e34A/+LfD2W+aF5VE4Y42iWPSPBmlrqoDuUPzEpcB
2JyGqyktazOgGDE+3trfL7d3hl3j0P7vVQ9/5vX2ns6QDDLdeaeS62LznnQ4Ec0bGiPi2bEz8k48
MS2YaKC0NnYG8noNk6ZmN3PJ3lueIj2wZEJE07+8eV68jWybaRjjxIsyeViMRP6rlIRHGA9KmQFi
YSu8J9+9t7f1NI5TeaO5/BtO/+9NkRYkbR5ypdbddI1nff08LhVZqQHYT6FFNuxuxOagOtqjFYlt
I2TJtbmV+Y+qacPPbuP19a6vYWo+havJyibSoB/3RpPm5lraWG4ftyDQyQeKrCJb4jRFx83NvXZ2
Bop166ssh+Lktp3lfWzc0v0aegMG0VYeVePRRz0e3lBO/CZCvH4828dJi/voSimjCnz9eNEASzJJ
HewFoll3+6oxzYfRp5LuBtE8FrNZRrvBHYs8jmB5ZVvDlN/F3LR4yTTZcDLC+bsLtvOCJRfhbfjl
T5/dcfoZJsr2796eWlcXB7oy+ATZSHc5tWlsvv6pLoirCOSsTsqf507FOFUUbZwWHWB0rJlQkuzX
wnwXmEq3e7hVXnV8+xdc3aJhhEEwpuMAjYaOwPrn/2nWuGMGDpr45mmg5/kZEGvY9e1U49JJZPtW
pzV317dHvFR2sYrhElHn0CsG6r7qPfCoQxcajX+C6FGY0C+6tt2Sde3Z56Aj4+qdzTXK3JBUH54M
m1bIHIvZDpaNNQZlYsfOKKLgfTmhb4xLWVXTp6Lww2KfNl4jYq3G3N5wg63e+fxT905UYFQ3nuGy
+IdFj06GdvfvljddgNdvbSR7BxsiTZ6txKOg40L0SB8+uhe9Dl5GoYwNf6G51Ui5HpUm7KrTweCQ
GXO5biM4eok90v7tqqDwDqIQkbrD1mEKn9JqrrJPZeQM4T3RAPYtoPn3THy1qEC9oNtCZeGaG+Cs
+PqJm9Ix6A1hcyJLM7oPVSjb/VA6HDQ5sOiT0feqi4vecUnqkp1nP2ZlL729mxJQHpciMac7Pl7+
bi6KSTR4LwuvOujarr7p1K7GrVPg3bihvml+SZ7R2Xcl1iM3iIiXJTINKBpC4JYmMy+wLilUqZT4
cpuNcQr8cT9HefpDecP8wlniPXEWprvZysbHVnrey+wtyY32nnO12mEswyFfqwXOkysmrz3lXbPo
pTyjHuutbRalilTaHucVxdWDeL28LNtYO5nbf8RmEnPlNPfkkz2RGbBJOiLZvzup16Y7m2ghyL/T
Uif1v2E95g9zkITtvlwoOVGetoHU2Ec1ythV7NECacIY2sMT4bve/WznSI616ybGbjK70IJsm3Xu
TwT2LpWonn29TwfLH3Y5kSzpGcQqss/jbKswnmXZGd+7gVK5OJL96IcbWlYRsXCeNVRdbGYJ2Z43
9ot1Mb2eenw26Fp0ejEa5X8upp5aIhpjZnFWfqqxaI7m4WTJRb2jg94e6AMUZyLzpti00p+dDq2T
U43Dj7d/xOXM4ZBcla94LKDihL508RuitsvTxB+ncyNAgo5Vwl0kZo1bxQlMj94mEZG+uXUtgW6d
CFQzP7t5a1b7v/4ZIOIIxGGgk5JxyQXXy6KssMqGMzZGwtkpP9CbsTMtvSE9A1VKhs/QzsNd9WHS
dRXPU3VLdvm7rfLfr8GbQJCLfp6Da5VCXrwJEWW05PKsP6tkScMD0uZhieUUivC4DCMszzzRU39P
iSX+dfshtJGCu+27ctCjWGJj6oNTX6Wp2nTTYMj9KPJJbIXV+/itDqY9D3fhZI7EVOONcI/pT6N/
JHzj6DSpNjxjX5agSAmq7iSjVCiKI9F3/t4bF+NA2OjY7N5+45eNch4XFH59UA5XZJgXpb2CJr6k
RtCeSf58xsfDmEj6Kr9m/dC5NyDGK0x8HYv+wZreitSIKf96ohdrDnxOfXeGY/usrRIJbVLVubeb
+jk/dCO90TgXTtDuRTPUn1WSZdslr8fvdOSmI6S4m2vv8nbARo8SD6QKx0hCYS7VJTMNTSXmQpwN
qK/5ZsBGFwFU2Q8b06OFubGx+7sVu3iZk4S4BrSAl4DGcN08Lq/bbCe+qfthPOcrdeDse1Xn3E2t
Lac7VQ72FLsY4E75WZpGanyc/brqHnvXXLblXA3VtyWjQfUtotHxmGeRke6aqBJnKjs7oDUqrPGn
29hK7wN/qZJDQfd+IA0J0d+2KcvC/46bWMWZ5TS58t6RNFKq92QYcehS1w7fDLfNjWLf17XdbqaJ
rZrGjavDd1jZ9OmNyXfVWOJVQLRCKwhfaeVxXsyITmFN26RTe0a6O7ybM89E1DMTcHyHgU8UEpdU
WjjnerJf8IoduuelD3W4t4pCzZtQMklP+H2b2xzCB0HAhZ99IeGnne/0YhkkqM+2c5y8ZBQ37keX
mo71G+IyRJkBFX+F5i5KpqGBAJCpVpyDgBn8KFtO9oc8oztsWXNbnfvSIgR7EV5yMOzKyx6NyS3l
ZnT8Uu91g67/69vr+A+LC04L3WJoPCDPNIxfLy5bmHNIaqlm63S6s/YnOJSjdp4sq30c+zB7UipK
nrjj20fhYdYSmzh3dSuVVX9NBaTJG6/oD0sLnSKyLfikK3vv4tOSaZYoNVbOWdJIpt+z+CoOrGY5
uD14/2ICQ98Y8YpRB91y5c2Cla6BQKzq16+gHckTTtCKnR2F99RGYaOpNw4pFRhPAQx1TSxcZcsP
VsFf2oUtbdatQc8Izg3Wgt6NL3L9Albjy1W8TwlAIXrxa1TgJqnZ+eLsycDPj9UCCLY1U5SA/wap
yrutbGvX+MtyZ+XQrUl/xEgyKhjr61dgFmHmeR0Rf0GNvmMfzLynfWT301MlaWBs/GEQt3I61i/5
3xNzHZOCB0covvN6i3495lBEdYvVoHGHYWwxPMxmn8SD24vsHeTQGzfc67GwfQClhnqK2ocxX48V
gDpVLdv5ETBAPitdJ7txEQvpicH8t8Qf7h/Ub9TaUQTWipH367HqtDLQSivSlxKPqnXStFMdo8A5
gPpuupWvfjldGA2BVEgAwxoYCJn39WhVskw4yhXJsasid9XAyiezmHHnxrmD6VvLv1PXm+vtCicv
bOQ93Lnh874ej8ajWRdu5h9J4Jug3ujsbiLNo4u5/EaHQub5LTOvPzwhI65+/nA8kZNePKFl165e
xsU7rua2edhbT6aw5KkdNA6BaCpv3KvXz/N6WvKAvM81XAKf6MuKrgRnSHhI71gKY9lGi+8SwmS2
O2csrTgxjfkur4dlm2Krckgi55YN+dURsb5gDnhe72r1QvPh9QuuadIExlCFR5UQrJyB85zTRpvf
8aSrv4eTMdx5bWSXFBhNeF/TxD8k8LJO9eKa+7fPhsu67PcvwUMNdheHLfl/r3+J5+BQRT0UHBst
wi1XyflZRnT/hVePj4U10A3taPbeof4sX94e+nq9rpYwNOPQd6/knIs1tJhuKHOv8letenQawJh2
ObDlx6Dtp+e3h/rT9CJSnLdurp/9smdRR9jhzIqhusbt9nRJ2i2mRWFsqFEd/BnM4+3xgj/Mr9UB
fPX+WlmP66P/p7NkhgWw/Gwxna3ZdWLVF/Ictt20saTJjR+n1nLDW7119bh+TCzSKBKxw+WTQVp4
PezYCNPErNE9BsCH3yZL4L66jFwqHEl0SiOtG7D39WMC+9HKgha+KpH9lY7yn8eMltz1gRi4R1VE
QayBZ9sIl9IPSdIkHvyytHoyRu6uN4qF64nDsDQRuDvwpCBOr4dNm8Rcd12X7XDKDyhgvWMoKRiI
xfbf/+2HpNO1IvoUQtQAl8ujGPMEPm7tHmnamL9kEoqvaKfcgPgZHxiHU2h5IJ6+1X/7ZtdSm4ob
1iWL8orrCcoLphAO0ZEYjuyht7m/bRoYn/dDPVv3KNX0RoR+fvf2017Nn3XUldFDyDkstsunxZev
lvU4hccW+8ynNIBWFtudKn647tLCDyjd8MaIV58Sci79apdx15Ln0rNJp1hxEG/hHQHPkMsnTZ3d
5TPM96zqzFuXEe4ezIzX+/7rz3mxQGoQpFYBH53YndUHLIupHTvhT+nGqnsVxVpEJXbIuPt679q2
Jsg+qDN57NmchqPZTDo5OwAatJAmm8Ss3pkjX+CxCOSwxzwB8aNsinretX5Zm/CvtP+UFoGjto45
m584vLXc2FaKTCz0UmUdc1pa45OJMxzI3JTU/Vdb+mq+V7UhwqepVWm1C7KoQ28y943YzrQA7G9d
pfNp42LW4Z4Wuw2qvTMh8oQP0C3TFwkdzfnI4WbJuMejESqEoFCMm7JKPrcuKTQHuwnsYtdCE/jS
UJ2kW7vOx3edA3K8sXhYsgn7Ojv38CI+GCRyVHGe+xUl5ER3DgTF/xHYdfBxcJMFRocTGXdKpM4v
u5Dtv6Y3SWOz5HbT4iOLQQW6uKIgT9fp2CdG0x32ZJ2W/a5orXw8paOk/Fhq239HCEuOPZlVz49B
bqYf1qLle8Nl8Tt9uhnfcldEpwI6VbZxelO3hHeFYf3ZsppyilWp3G9OlQqCQyxr6Xc0XwfnEI6N
Po+1Np5F71b2Thm9Z20XxxtUzP9vPONKGD6QjLS6Ek5t1Z3zYI4SiEOlAzlkiuDJFrIe/Icw6dpi
M4aWkTx1fmYDbhaK17o0Rvdx7EWaHOqpzB6EQhwBjtup55Jo0Hurcadxh72l8VxAjMljLMWq7+nK
NF65b6I33xtg4Nm9V9VV9QTzxzX+LR0s2mWdhtjvRhhe73Vm9/UWt5qp3ai+09EJsq55D6+fpGQ5
z6TipHCvCnLWZqt/bOjAl3Ftd5W7t/yW01VgHn7wMuT+j2mHWzAsuqnPN5g+puWBelXqTR6Caz13
1lR0D/TAery9MJT0f0maxdnGW6aC/nA9OAu5lbX3q6PIrQ7sGeIewBcjkhj+puXhga07+AD+gnYm
qFS5dZcmGb+YldCztXEHx70fAhPBQ4yxTa/IP5m18VL30fLeDcWw/BgDjxSgHbyB+t8OEH74bs+J
8aNTA6un94Q1wfFIqKQ3BXnsoor7vLMbCF5ibIdN62QmNFVIGQS9GXQBzwH4Vqrj0jexP/eDvDQ3
eP9ISce2LI2PrMZJfKjsFtCMwAf9acmkCJ7pthgg2ssEabp09DBHNPfN7GsJJyiLyzkaMjzBB+/Z
VFzi7qpBiXuFecFaSKb2x8Gn0X0Ht1w+FWK0gpMv4S9t2nyuXkSf9y6oT9fjm9KE/cRvk9XwVZeR
GoBV8hq8ADO3vZo9+n4paaz9XbNY0bLSL8AaunIZ5nM19q78GeReLn9Ohtt1T1nZZR4ESQs37btw
IAl749ajODaQbPoDfi1qjlvLNevYwF+t2CaD4XX3cLTd6rFUusLaynHmn6OfRHpLBKHjx1LNuRFP
sgg6PF5MWz4l6NLCrZV71lchVPOUe4Yf7lMR6haZXwu5ZsRnmIUhl/FjQzvrPY3PNkKGC708fZA6
1JAHgqEp7i0H8P+F6Z/hUJyawUOIc2MX+zAZomMh7fRzky0QTKGI8RciR8kYrn66kvmYKnuXFYOp
YN9BNyVe4lwbFZLmuhmqeiOlIYD2aXMU23kgiiSqF4NsI1hgE8QXPaJTD/L6GDqCfPGhqNoeJsQS
BBuixG330C8QGO77PvX/aWodPrrmqKetdMfRiOeKLJ1dAI0x/FeoQqdxu5JKcJNqdb6BPVNCMPI1
LFIR9Hh4dJ4YU8LIBQlHaThP5INkqngxEKT+UlUaoaMzs0++cHpvs9a3SImtSP+cxoLdB43jfC6G
NPuw4DaGI36k2DiqLIu+GMbkAF5n2Dse6sJbjnBeZ2RSSZt81aRIVrEXjvk/+P6bD0Hf0C3DPXx8
yOyShIBsmcdpF46GPkaRbL9VhmnasZrtLojDwRi+pIDov0ihRnvU+rLvd0nduSRF6yD/SbJPk8ei
xSZvDWGv2ISiplrd3yf4lktnDdGBTMZq3mKFQxKNHk0+0iLh8mUZIesbblrze3vu8Q8ikWisHnHf
1V8GJ63e41v1O0fF79tHt+gN973jGhGBUFyYE3nUBYZQCCimeSecsi/fV3rxzvOgAjrsxtz80yWD
/m5mvVfuzUZE9n5CPXyf4VgNmaca3HdyLn280ke/h1crhJceemvx74PGMuw40G3zqZKp8ZIEuN0c
YUJhyt/3kq/iSqOk8AaF2IxD5tdEJaRthVtASpWcDB0dJZXMQXfnTLxcOBE5DGioAdAxEbU9TJ7y
aVx3JkBt70Unv+SAQO/lFvVRJL2SR4fKb9gRwD2aO0GqBdHYBYxurLZkf+/kkCMhNOcZiv2WgO2N
J9EFxH4+eOrBa4v6UVH19tvCbCT0Klm7cHUdP7+vojTS+7BtfOfeHdvkZyGSlRsbZrkfQ2wZinjM
HfkhrN1gojDKqwLH/Wl8GWmMfR+cvnF3sJsHOFLYu8dRjZ9VnEBXel/nSTfGc2lWU2yBQBSQ2PhY
h1xN44cyXCqMQEzTepzbLuCOlVPiwvwOlsemckMVe8UUlJiLNfScteQKw4nTtO1mZZcbUJetIWAb
iqznwM0btYEWNjwMBil7Rmqq8t4xlXyxavpJ8dI2sv5o1lWR8k2b8KtDX1huLFVPL4Vhaezyo95q
7myrS4D1RONEm86A4xpLG9gzBH4szmEm1c9gSq1+k/m9N3yx2qHsdqkU5rgRVe1Yd34Oy1ag6Jjb
h9y1BvuQL+HwgZSvIucBqQm30kmgGyMEEQn9E0D4eez87pQJALMY6XfgvGhUOPkhXOyk3ILgTLuo
ldCyuTVOLxPnybBvQ53g4Z/q1H3wSoU5W5YG6bfIlYpAQb+3iWPjY0UbL8UHIbYnc8qOuq3n4mCY
4QzbdjR7yE4w790YuX3SEAahSNmORtrOVSCdL+BYS7sb/FIQ0j4SSrWPomX+SNaIhtmmuUbubLvB
VLfjnlbC5dQe+RdRVH4wcgOkL/XbMdyQaBE+wU+1ZjiVFg6MERrkk7RWv3dnttzyjqCK8CWLGpho
EfkH/r7W+Ahvaiyge87X0Bbbshv56pjzNcMJ/LGetvBkmuxrHxChGLfJaB1MPI3NLZwwgUKJjD6e
Z0baA2vEt+qHBA5acug7Orxx3iakgJSY7bMQlUVoA13HFs7unPtFbNdG1n7AP8JSp4xJD8Wx6ROY
dJkhUN+n1rhtu6j92eZe+QGWHFdBL+C0OSlb+3ejqlgAJWD+2ax8vhCcDJ/ogNkcIaNFuJ/FEhrE
EnvNwpWu6gtYGe6clNgZBCOTfuvnmqwDJnVBFgJY4A6Hzsz8mINbW0/RAvAVYzdKxIeJ0RooppeV
51IvOtzqRZaPPpRBcQaAGbYSF8+6joN2YP3KbtHDJ28YI7kNs45fECxe/bmpccv5ZHZWojaz0wws
AHssor0SRgu11JGZdaSyH6G/6rYb9KOtAMKPNuYjUSzbvM7YwLMOTHwS+DQCXoluk3gW/XlKCAyi
4kgl8msL+1PQ5cCqdWtNVdHuKxrs0U72o/G+jBBE/RNm/JvjLrcFxl15j/lvJ6zKeAJKtLgasHN1
W6QPDItwsm4fZKsl15S6Mj707aI+hYJM5LPXj0NJCGwVHAwxsH+HXE71pjSGpr23F9suj647mU5s
RS1frrXUPL4DXgqiDZ6GnXpwca03YpqMhQEjoOTq5aV9E3wE/DS+rw64yT+L6sW7AThiOBiyN8Mb
CrE/9UzQldODWglAqNNeNy+8kj7MOKTuMZ3kiWiR4aNt9fYmGQ13b9bzLzkZt1zUfjdELstepC8A
LeGKs162OxWqid4A5T+ilQuKe2JvtLOtucBj3g3KuWaXdoMHlVj09inJ2IbiTk32XekZCIPHAVLk
BqOf6HOZYja5S9nCA9i2Vo4Ihl5t7Ftpdo8d0yi2dpr7nyARu829DjvrmeZas8eZBOetwCv5eMMc
ZsZ2nEYweujAg/Ohw6rSPtta1fpeKL9cKafVxMuQZbGpzLZ5DPEcVwNmjJDW/im7Dn+pdgndX77l
Ju7RgoD8GYPKZL5ve+199Qfwn7jhCPlFEgFFYOQnRr4f3AW2K52eLj+zRvuBukGEkmNGDdXebSsB
pqh9aPz9yFo45QFRPMc5y81hT2toOc++spu9BU/G2mWzX36eo3DMPmMaOddbSkKdQDUpnYLTYUie
3u7MXDUukHVhNY2yC3CDNsnFrKGfJhUEsexkRI37QUlnuS9JWCdAYKk0Leo0wMS1FYdMj5/eHvm6
Q7OmhIPjmGZAivClIDelsjdl2hanaPBPcPiTl6DGGsGxgKlu9PWu2k/Q8CJEZQxD0JbrXnTFjcQi
FKUp0VTkcCnmgbUXlnLedKIOPiXJLdf+P3ThGY/OJbAY8lDsvV4vRRg3HThA4kHFjPI7O1+KJ2NR
4bKthD9/IagANj4T5WznY7LEiJi4A45T557M3Fhe3n7NVx8YJxjYJXxkzNVcUJDXv4VroR0NTeAd
h36Z7kQ32vtChy56lwgiJoC7+AeLgH+LLEmCG73GPw1NBjXf14SAgfTn9dAWoDiAoekfIVhxr6N8
2XNVEPsIjISratKM3wJe0zkoEa+9/dR/+gRAAFhDYXuBz8mlm5vj9mFaB7N/BA4h4hZlMKmsY510
W2iSxKWWWTFuFO0VK7ZIVODsJW8qjckxDt9VkVfdCjX5wxSEIsd/EfWT3HEpJHMcRLUpGZPklU3y
0CmMPbeGNsg511WX00kr9LR7+x384fUzJPG7a4g0Te0LGERGVivKVnlHb6ztbT5m6UF5hrHNcjc7
IZ3UBxQa+GUtbv3h7ZH/cBRhA4bNBmsbFefvj/Of9r20dFCWGpQiGoZwXyVp8YOuKxlaUEeOY09/
O1lsDF7eHvVPz4uXC27MLD0W3frn/xnVseskXftnR4lmwPhRVZGT7SckiRtlBwpNqUrQKo2qrPbZ
TAzaDSbiH4cHdeI/K4nrcvjZIP8uGA0emsTJfQNv4BzqWT31agiajcxE8pzmrbxruMXfisS9hh1x
O4uAi2EUrd6tF7t4o2ml0uAAVx3pNEAZZVPaUKija4skdsukBoz1RhPA8ejnk/8AR/iWjevVdr6q
nqHvrtnTEEEu9zx4EA5azdA7Stna+3ru02OLd1gZNMst54F1y3p160AevNrkIkQOocRcWXAEqoPa
wb4y0tOd9k5jG4SdYX+F6jZzq/5+qgneioUpSMWM+rLo3+NAPGT7pSzCezVZ0y1Yzlpf8MVPwuWE
b8BGBxHmkpoDXaqxlrQIjxka1QO8mMqPXW79B7+KlrMOE1Gc4MksT0HVD9V5NGUJmbHx3flcL3a9
TZuRjkVp5WJn1DK59XGuFiQAP5OS7Z/9EJflC7ZEhBcD73QsTlU30Y/1i2kPINpvrTSwX4iRgAxH
E+vGqXu1IBgUyBCiFQwNOFcX2/8iXQn+UJYnr8arKxZ+ahOiUvbnjKTe5Sir3BrpocxFdpeiiPL/
djtgeKAfE/sNRBnWpWLBM3ubM5foGFNhkjCg4u5iCehGe6my+rti6FMoI7iU74zUnz7+5V4EqcL7
fRlHXrMmtb3ei/jyyl5AoY9JKuQJxjyRTHZELUpSqzphed4ehT+oftObo/nr7bGvtBocegGm2mg1
4NeC8V3sBgjXnLmr5/xozs38uUpL0RxMa9BUXgVQtVQAP/e66eGXyKweki/KRqy67TCLQ8ntj129
dYd2atLN0ox99cMKdWefJW1881DWwrnzR/yZ3/7RV+fjelrAoloxu98GAK9fWAetmt6f23FlSu59
mhTfyJEZ9rYnfk46cm9pDa52q3U4TG2ghtBsxi7k9XDWpIFme787Vmlv71waq78Geyn3Q2PdTM++
XnyMBZLEVET8xYCvxzJbqy1023dH3HolLtdDvsTm/90KLI0MVMHN/ZTn83SjILy+A/FGYRIBumId
wo5/MQ+wVPfZGdEkiqie9Imuqr0bnGZ6yLl6fcdXXz2I2cuJAYqqNdO1NeSLaCcazvAa0hvUn6s3
Di0Nhpi7kppogly+hW42aLQMvXMkIG3+KoFLH10ndaJjHblTc+MsvnrlmHmtigoTAQ5s6ssnd8Me
oWMLDYfmlo1ItByEdZcz8cIjTnsSTrcvymRD6u5c3XDKuJrIpAZSUnGvxbho7UG+/tr90PZ5Q5F7
XHxd2bHN2nlwGrCp1p4e/S64Icy6fq0Mtxq7ke9LCXd5z03JdyN1QU5HUfhq2w1z8YSMoDhoVd26
X12/VHcluhBSAksCEtfFfdJzBY7hSzMdbdzTD7VrJ7uihEtUp7Q647GxyaFLh7/+kjQz6C7zFSO4
Epf3ZmggpOegoD1Gq/nENmv8atpMOJykMcClW90RZtC/FDjZ3RJxXR1f8AtXc6P1/rwmbF8s245u
TRCWEfbz45J8dZcUubI5YoTgJJMpT3OOoDf2kxo3fhKhcnv/9oZ4/bZ/c7gojy0qNy4Xr+fRWNeE
LwjLPSJvjnpY/EEWVy7Sg0GVNiEE9UuPHfQNetH1bILnGLBfcHv2uMZd7Bi5Lo1i5iw9tnlXnirL
m5zNwu1ZbAz6S8nd2494tVTI8CL3klgM5DsUaeuf/+fCjnAGQMAKxLnrO1XHYd6BYKVpBn7oN+qF
zi5v+K+HtGzY0yS2IiiGgPN6yJxkb/QAajhDz7NAOhVhwrIquCD4qNDTU5dirPL2kOs7e3U1hOHv
4slnU4Q7HMoX86iIyiZhIo1nMwlTC21HMIzHjiTB4uXtga48HmkWQZZaY+ixhCe27+JQE0D/foHm
/Fz0cMKOOf5KzSandZv/TKX2P4ae1CR+YOmYlxvZ5OF3k/lbP4CnFE+gtCp/bptA+TFxVYG6cRu8
/tiYJnMFxZuM6wmMp9dv3pDBpO10NM+47cJjtaHTxzY8gvfhOKu7Ws5/29gixwyG06q+XL1pLx2L
yiqDJq4RWdWV1sFJojB/N/TeL21Z2QHZkTW+R1ln3hWTKg5vf4irVYSDCm2PlQFK2h7ub68f1coQ
wNUD+vQisid/jGt0TMODp9G133eVuuUqej3B1keFUEuDC1LXZbW94IgRdglJiU7YCvcLuhokUlgh
eN2NmbxuOa9nMpU1PourwVpEx2798/+s17DxwGV9oztX3GjyeTd0Ld4JOL+UX2tvDvURY81EvMeL
qJ6e/cRtv7/9Xi/Hj0yWrkfPEP2KB3P5Yr+Y8tQUHIXZWadEHzul7W7m0rN3hT3KepOItvihUGAf
XGOq0u3bY19ux7/HXrsLnH9E5l76OJcad9bEZuyW0xXBUNafgEBAFINu+TaouvmiM6G/vj3o5ZpZ
B2UGU1RCJaaMuDhxWexFOFciP+cJyz7O4TR9cFWPLmXQdRkX4OvpjQ3ySs/AmIjxMRwIkcRRzF/s
kNAdSUdIlwIPrCnbyS5LEEGVw5MT5NjuaL+6EzCWNmOZNNZGDJDVgtGPbrztP3zptZcAER5RKTP7
YrMo4LX0ErTqjFbS+RqB0z0ara7P4eRCUPOSQp+iwFBbL4L6+vY7v5IHrS+AQgQiKJcdBNUX+7WE
wWMRVFac8Wtpq7sSBBglYAqYFTdp2n0WFXwusDehQYe7ZTl2c2YkmzI1AM4HNT2jh7Jn3H1hV8HY
d7a6Vv5dB1n7DJRQ/Jhkltz4aJQuF0uTH73q6Ch3uSysKW+vl+bYUHD6ollOQkXFO1/jn7Y1FLTV
uI6y0I7z/1F2Hr2NY90W/UUEmMOUVLDkVJLtShOiXOEyX5KX+de/xXqTtlyw8AENT7rRFMNN5+y9
dldZR2dO14z4BpnfJ9A/4o/qLT8LKyJwvJeWBeW5Mhv1G1nX+GJNIGeILTFdyPMui8VdgGIx/SbL
sZh2cSDT+K60xLxVA83mO/Q2pficNHbye0pXFoBXueNnC28b2b+z2d7MtHNRfNdC+5PU8WTcN7Sz
k5lOTVY3jzQo+rvKJxSrItOWB79Rqu/V80yPPt8BH6odSAPFopt7zAW2wZvQnfJHKRsDMhad1+/N
0szqQZoB9NC2QwoTATGwPvVE9skX2TlChdps9JAZSks5+o1tVfJ3onvGo5Es/fdqMtwqbIQ5vAja
T0moLen0pxuNWkPN2ebNIXctTooBUx5eObtLb7UmduxtX3jjTsYOlabFN5KdaSV+fAzA7nh3E84g
SHBDMBTPEtFL9tganT7eWL3TPoyE9yBL8PrEuRmdpUv2AM+mOMraydO2advk5X1b5PHBdlD/wE9x
m/40u81kRIako81uEDkcWV6E+WzAzdQZRjzqAZtUL8eXsYvL6tFeg7QjWS1CRzg4uLez7TRx5PQ9
ReEAj/khrxVhrrOchttOiHQIJXl23yuvzz38H82UbzI6nv1GlGb1zUwIWg2zsVMzvetkeu01SfM9
RTr22x8N3XkYcotQo45kknPQz614qMy5mO9r5okqlAPIiyhfJnQq5dxZt4D+Fz30dR9caEqP4LsL
Ae40Jguu1dj2ZjgegMmTiB5+YoWwV4KdB2zP3hP9zSeC7H5uUcKpfEf7f0CmzZdmwkJEhLxrLABB
N2PZYO5jZ9MLVJlN92uYRfNT12sn20JwMopPtocH/G7xY9vYa4PTGPdB3FjUZXrX/7z0zlIfggGp
C27FsceWX1jGHVXE4qc3Jb0eLmCWEgyPQ6341jgQPuHsqofffTOJ+rbGx4smsLfK78g7fPEH1UOS
nxxYX9Mfh05fjo8y8OINJCI3vrFEUwO16vMKgQLVqf3IyYNTKqCZT72VlenWthrRHWZwIeU2Ewsq
0ZIxUG9yu1Fqg4tXohOQzJKHiTTVKUR1oBtnBq5mPYG8RL7hDUmaRoU12j9px47FRgyr4ilPK9sM
l77ouheEUOYXmMbV9EmNGYA3WejGc5r0aM1iw9fczewxs3zN5njkKD3bCLqOYPjtX4TE8D2g9iG7
x8uX8rQsqftSQgPMNyvc/oVS3JS/mJzfoBDZ3qTCgsqnOkiRWvMOGE/RapFvy9HALYMWbtgAeAmq
H0zX6gd9wuU7zCX9l56WtNCGBOnN907lraR/ovx9sPKSNrkVN8M+NsYYiKHVL/lmclBfY1gY+A+J
mRMtTndqMWFcKv1MWPlaHpw6527US4xrauqdhui7Mq5um3aylsjG2LfxF2UZUebBMIwAl/WPk2oo
bTd6u5TfNDopCEFtnYGWOQNWXsZDW9/RQ437rd54sRPpk0vtzeyS5BhoJauJxcLwA6hZjf1XC9wu
bDnp3Rq9PbXbBQKFs4ur2pHIjsk12cpsib+qFD5ORGFTSdpWgfxKIiTizyEd269zUDNoY86zX6xU
BN+yfrDte88UwUZPbKc/am0c7wNpaysGRPXlDRUj8NJhQRH3WC9mmu9RmLK7KWutNiHDQ11A8tnV
2dlIqtk+yjqrk4MJdO7QOEsvTzUt7NoMW8T1xgYpZXof2Hk/H3sW9qNGtd2AfRNX7nbVw38OCvSY
G7ZqMA9iZYwaM7K0vmGxb6DKBaih95zYMm/jI07Ro2RKlQ0BRGmxCGc0HXoeBkMln4KS5e2LnRZm
9anulaeOrd8iE8pqsy4fG+Yd7UYC+PwdK8dYwJY0JlC/rjTsaWONHfJjIr2h3OE/afyvgTCDL422
YqD0uSy9EOiTQeo3X1u5KQQC+gNydn+8SRPbmjbItDv0U1lP7edx7rpYPqjMHUaCp22waVGJMgM5
lkwr1X2DqlWnhzEw1V3hB3l+Vw7tdCz1pNDPQzDZR85LlRGmjan1m9ntaoPd9NAcLKNvkg3ne7M8
1MPQZdFYWWOwIYLKfZpEG7zYJUS1m1bOXvIlZks6flrFZN+YQORrZyXa/ZKmVnFMQMW1Xx2qHOMW
sCOTkfYXmeXXjZ0/o94ymmNPzMS+0Zlqt3rmCOMHRwdty4Nr5N3qiDlofWkMsNVcCVQASJjpoAGC
q6vwP6ZLvZ/6eqkZyZOdd3eLOQvvYemqsf3du4n3OymklDuqYHZ3oy9d92tWAj2wrGsXlUFsZ7SC
DRrAcrPqKBA1cbLYLw6kp1cqpeSxuH5h/w4kPwXy3ZQYAK4pL24mVzjGzzpxjeouWIImRnePKLv4
Ejd8pwd7MY3kT9zHph3mtJq/TAWWtxuRLq0gvLQcbgzeoX8AruV8LrAIZ0DzZp2aABXg5NZz5snZ
tlWrWTez5jV2NKa2Wdw6rRh/EEgBSj9zNF27TRq3ELd27xFhE4jU9u7iwdf3KY7VYicrbMAv+qQH
EByB/4eITvRy50HJq14F84SIKtnYaK08WCPRhKbE3UMrsMlU4XW60aTiAEBg12l7aSOTw2tB1euB
GUqkG10IuV2DwoZDqc0LOQaSuA53UxuaXu+F7ZefNStDlVlrvR3vyspiwW+aItuhqjHHjZlWZrL3
lmnOduwR8W4LcHBZOBiinu+rGa10pI2i7bcG9MF+43ad82UKxllENT9ShgAmvGw7yqB4bcgsMnZF
MCBc7NLC2/l2MrCN8WXMDi1oUO1aWvBiitlTr16G3R/in9D7P570kIrJLsOaOOgp9cMhIZPwvrUX
gxxCt1yy+7yqC+cwe366KeIV3aAtk9WGmlW5c2iMnnKiqq4t8p/cdkb95uWujfJU89LvYFsL9rrJ
OD3mlFBV5CCL7Ddp5Q/+A/UYlTzC3cz6p3nQqn3pBAtbujVmeK91yquQTkoxI51ryAfCnVMHJDF1
IUpO7xNenry+b1MqJmcqSNnnmjpKdTMFLdRgdhhmsxmtev6qyQGNe1i7RWlGAy3z+kZT+uBt2rRw
tC1eNNT72NPrzVA50xCNvpNMeGORlVVA/hJt/AnDUmBkr6Vlb/m4Ean5ZjlTmKSWHTHhlO73nHTn
dhs32ZgzU1Ha20ymp9ybJnWrWwEURETNaKn71HKV++DV+M9g7CIXrm8lqb321tXQBUcJ+7I+Elpm
oLYubItOxQgE8B6led1SeI21Joskm+PyDq85vhXSYjVEFkit1x03Rf5Tg1TIYfNoN5q3an4bZma3
LGdE1K16ntrKyTeG9CuYuuDUKKdOVf/oLpk2/xwXTRYbbCnjodHzFrVdqU/BvYjxsavIYiUwP9XB
qE6LLvr8DntF0GItUAGMV5xEUtfvltJIvrsasVWHuA9m5i0qI+ZZ8zuwodgt2HviQlViq0gkTYZQ
+IXmhYFs0A0UJHlZO1bUvtz4GT2RTQeaTmwqMRY3bux45n2iD84rQvya9noXeMley4vhJrWCCVBT
m+fQPpHh6HfjMmpWhNafjAj4JEa5K1P2a9GEzOaZS8OK7Zp5kce0ad1xz0fUONiXskmPYhVY+eNc
KOAr4PdKKoZ10kTmMA3Bw9CnbJfsJKmMz+WyakYL+Gr5MYnbOXmZ8l6pLQLb+sYVRapvQdJxwDNQ
BduRzBFfbhwpdTrNtIK0mCy4JmgkM1kTVNEAZ7JkK9Ll46uvsSEJi84n2V0EQQHLwBBOHYLkVPOB
/YjZ3SyrmXppArcNXar0MQpYeokhK1UX8CmoytyCc3YiJzdy/74KACZvecp4kxO95aTR1Yv7XLom
u8/VhyJgNpQKZHXn4m3quwnbT1FOKZMVcKax8Jfk2R5UvAvY5Ytq049B+9mLzSE7Eh+TPhvp7M3b
YsYXC/MG3KYTmnWfye2UVsUUESZNyrOClOPQmKdgeEuhCQwrnG5k/YhreyeJCCJF/V6mrvMtXmZ0
nrG5aP4WbSg7Z2eu6glqard0DodILTWiJGeOkGFqOUV+N6Wup+4115T3vgmE60Yo0koYyfg5VYjC
sBvDMZl03ltJFMowtPFX10f+E7r4zzZLwakwdFGXNFE9TpV3FAnKqm1OlPj3uYcsHw2WOaktO5CY
p4/g2v2cKFGjj3XHIT+ypPtbzZqIeiHsNfjdMoPkMSoIcN0/u1xm35pSt6fPZSGx5Okx/sJqTC04
9UEz33sKNet+hJD+PbGWYT7qpe/PIQMy704qbrtjabeG3CQjfO6bvDPNnVET+4JaOGnSYyk9QcDs
nMOX3Q8LSCxS6mbJQmalPVoIqoGa/6xb7tAeR85fP5pFGH/q1MVLUvh2a++tnnc7sZCV22Ai0n1T
9ZYGaba20qZJwnoBkwsTmlJqaCp8foBlp+oEDzXXdwhCi+VYUWHudt4i62nDocYZI7Qg8mUuG0Sj
aCvcYN6WTc5MqjuL/QX6cTFt5yE26q2B8NzYNBaQu56GfPmFcPUl2JUE/LlPJtpl9dJoQMVA45YQ
3sVCVslu9lLfC+3UAWduYkFbvsfKnaYHFuGx2zBzl85hoDjNydfRUZg1uQbvE426Z6LHWYr8aHf8
fLwizGIiEhm14n2eV64Kswxtd7igM4FX3ZR5WT2MsOtHNoku+WMcdHSYZqK1x/s+b9UJn4jK9oR7
rfhtVqfj6CK4Co2ixLbjZIvR7BejSnVUH5Ve34NuD360KRMF8NY483dZM2QzJoImzdNtbCXl9BC4
Ted9ZqE1vBeRGmz3QwRF7Q8jdlT2qcEobNz5ippr1Hp6s9xjfDLQf8/z6k/1muCVmZV1rCJ2pQ4b
agkc0poZqXarcMVsi15r0t2UCf2LQrKpR22fIKCOy25A7TqP4rcrsk7nHOdqZHPZRhpr1ZUq4/ua
ruUA/KKYDbnXpn36tmjWGkvON6bDMSrMYnjMXEMwWfoFmn78lPW+9ahHnOGl+Orm4yLj+yujciAB
2kEWjX7p0k8PO1z5WQ6yx5J6tWubiolI0/CAhl6adXvix4rhmMHVtq5UCt9pAmi3YUEmY5e/SMWM
i+pml2MsEjA4b1GFsIXjpF1o1L1qk564EDqOLK98FVOOgcOE4BC6relGPUWWXwYcyyvN63/+GpqA
KDVRRr6HcymA8SOIvPy29JFfsNwvy5GSYSGpgtT1S4P+uLud85amFc6P75mXUBJAvoKNDmz3lZfy
rui80nsQKfBiHARDl+x7bYL2GJiduEsHp/hsFkt2UAaQBWYx4NvkhE03ZudhrJDWtQjAd4V+C40U
Kk06k2Rr+PpF0b1hgPYQ8fOjl8vyq9m3MbmDK4bYtoZbzJfZlSL3u1vlw9cRKiANhvYFkeXtl28k
jVgqa86PY9LIKBlH59FppHG/8Bv5BNZa1Nh9YTAm1974pVIRKRaCUNbWlVG6NgTfXnlyORi3BK0d
1YSiHe6W32Yny+lnMlu9vzKGXniRO6OJISNiqpLNMLPD2ZGaV+xnvcUf5M79HGzbfKiCL5k26cs+
Z3Yi2MktsmQPRnS2D4Vv5NUmxmd0rUFy8ehAF62SAL4RqgB0JvSLAWRkltW32BxOdRaIbZGzk6My
TMgBds/6poRzVoWLVXp/tCqxr3yhf8v4/+nA/b245yHoARa4Ns3XVuB/OnC2Q+y2og91okWTqq05
BHlMWpZPaeuAa6ewntSQjfsJRT94Xs2p7oOcHjeVKUe/FcCx562gR+FsEw28+n1GeMgjK45vXplZ
L77nv78TOSq9XmSHa8P37e9kr7jEbDqNUzt7+mezijMSjymsRSX44mpDvSZ9+nhGff9aVmE1Ahhk
InxXl2ShEjOBURateUIQtYjHvprVC6s3RtHJo4Z1JFzc+AYBIBEHy1P254+vfvFVc7+0ecGi8Bfh
hH/ZM5q7wapp0ZinHo3OViF9/knJb4i0SrdvNDD/m2Xqgx1Kg3KnNHe58l28f9wk+zGaUR7TccZ6
8PZxc5c2RaHFOuHA77aDXG3yTmm+BEXOLhW/cbdsP77hi37T3xvmD81JzBu4nC4+xIKWa0AglX2K
QXjik/Ls4UWT2eiRFt6YV1r5F6vl/1+MjRKqKh4yDf23twfeW2fLVzmnbk5i/2HyOu2P2dXI+lnj
JthfObl/tJoO//s9gtjhHzSsNrrZt5flkWYaiVvuSQu0/FXT/DIARWN5R3hueIw+vti/7pEsTJQp
tFeJQb2YVsxKc0do0e4JabNow2zStJM7xPqjmc+ijhKd3Gep+umKWu2y3fv32dJO5ILgl13UOG9v
0sSp25oytk+1WMAAzHaCcLrvvTpyUsqdVVWqX0onRkDPNBIrFkdsvT4wv3189//+GeiS0YWwLUFe
9vZnaJIa16R59mkAiUz+qJXvXG2kMtaJSrs1MEUf3Wyuf+Ka8h9QmMc3EmfxlVnrcjuyPgykOkgl
WRiZJy6huK6zqvcgWvESVN8cjNmTUOcHSwRb5ltQsIRyu5+WHDMXiZl5MuJSHJd1QkloFCd2M58+
fi7/GNicRTHWobwD6HWpOuBcVBV5m9snzgDpkWNzsuvkiOLBC/K7Lq7bK0/g/bCmfUYEAEJIrop0
+e1rSDK9hsHdx5zrDcrtNEHqL3qx9ohp+rdX5pD3kyaswlUQy7GP/fflSgo6K6HPUOcnA9ty/9gR
Om7tJzUOG8vVEgD5fkqVrEqa5hunnuJrQO0F9fbHT/j9uMOI4TKtrJgyXu3FStVZs6NJTqonSWPi
ld/TR9k4WvjhZekv+xi3720eA/78+LLvXizzNF/7mnsHvodt59sHjUFmGARuu3M+tVNFypURqmI8
OHRb1K4u+2uU8/fXw4pJQ8NcxcDQji+GOVVnKsSpGZ9kTgnqQJGvegbsoYrdGAjVbXO8CVeUm/+8
JA/Ut5nS2OxdXLJaMKSMmR+clNPVPeQnJ903hUeiSO1U07jXF9fOrzzWv8eXNxskVPcccRzk73xZ
LIdvn2viFm5QyFKcC8MUwD9BHbdf827xl+dJkWW4aZURqKPZBMU9cUDGvJ0DoiiiUtfLCRxT0zbb
gVwz7crAevet0ytbNeAeDh0G1+X2JEhmp05rGSCO6vqXvAWm69kJighdrV2uocn1HzAr+uJUDWW1
DUpSbP/XL2615gAqRd6CtOAyj3SAQyWteRbnIdNG2rWp+S2WqYz8rhV5lHPEsa8MrXdbMu4ZMKyB
cInTrnEpoJ3iQCsMHseJKLBFu5VWUR6K2vcZzRNgPKrltY0ZjdyWaHUyWFe+hXdzmU0SBxo/jCd4
ILzLubMwho6I3iY9g5WOs92Ye8Ve1RiN9zReripw+K7efnfYHNf7/BvZ612q2wfgXVWMTuqcaVp3
qDGlPC9OY30XtvMVTWhGa0QShkPfGtPlxy/2/dq5vlPAzuzD8EXZl9e2pPKEV2lcWyXO57haEEjM
Uj90o9Z+cxNHPlUGPf8O06WgPJv+meAIXRns/xh4LqnTq7YfuTQpFBcDj/4uWpBq8E6WInsAjpLV
dcAHhOY8+sU8cLYfJbuX1OrhTEzjpMU3oF7yKTTI16qi2UxMPNomuZIfP53LXBZagXDGMeNAXkAb
+G6DU3XSrAZ03OziWNq3RPLQ3Zdt7Q1h0eoz4Udkk8Rky9CNuvVdStZRRzVti0NAiBu/1pZ2P2Vj
nEUcCzN3J9GhfYEg5qOnwttvh6Qx2Cda3Tqx7l4w/fHTdPjUFfBqztDD6zEiCKSpt0ndZa8f39v7
/Qr3RsEAySeVQJaxi4eeZfkCOH9ghBEI2KL/ITAMkIg4dEwzdTimwt1Phl1HJAAZt8Vs0ln12vzO
04fyymh7t47yU/ghqyoTWSL6ubcTb8+y47nxFJ9mYgXKm7iwBKAfo/VoR4xiCKkmcxQXbps9ffwQ
/nFhFjVA6nBKOYtcGtipVQCeYQo6BU5r6Cv4WnxN0yUf9mhzITHny/AMW0Bbrgy799MLOzL0YRSK
qN1Qw3t7w0wEVoaQTpzpimLu0qGj0VxfoQWOMWX/o+Vx/YqR3GJrZWhRKbs84fkoqDDy5OLcF4X4
TUyZyvfdkFndI0o/mmizq4wqqjKKpXfQ0hL5hGxDqzeWkTfWRumNdmVc/WvW4biyLmeYTtjKXCzv
mhCd3Qxuck5H1IM1q/lDL3U39AyLmk3eQRop0dYcqJdjU1i0YQpHJ+n2H7/9v7Lxi4nXZUFjfWAc
uBz9374GdBLToDoRnEatr+qDjYHeB+yCLyXsMeks2zKVyM2DlDJ55Aye81U4qsIFbhdZfzNJrYpf
YguuAkzBgtSS0RpR4pEu9mj2SflpMZKkDAsoOE0Uz1P1NCP9cJAozU73QHrBnIa9XYr7RSTFb69n
40EkUUVWWQDVaycocaVPvo73OtJc5XeRcDQCgWs/lyoE4Ru7R4OM263Ti7Sl/6elc0QP1zf2jqTn
3xe+AhMTk1t1M7d6HGxSkgHTnyRnNTdA9+ku5QTVZdHK9kBTnyoFp95BwBAG/pwbt30wZjrth7n6
1MzZMN/BmwQa2UsN/TIZdrr1g96VPR9VZxOWTVHfNTZD4tPKoXG7PNqSNawOKiMI4RilLx+/vL+n
usuXRyOOlcNh9nI96+3LG3pZ0CZ341NnV/OvuRqbZY9123U3VtentCxRm/bhNHdwQ0pFJsuryVK2
BiEGZbHLFQywsEVt9YCKRlCi9WX/syVfKo3yWKprFAnL5Odc/FwKEL7BmZ/zAj/57c9Nq2kgGSDQ
TslSgRIiGdhSkUR1qHNtJ0luB5RtzaPolO7vNRyI7daOQUBuVRkjT6xnMXCoooQ5kGsKuYymu+n2
N32hgEsto2W8LrHOd2AVNMiMMcufvFLP7G2dLvpEU8/tl63ELfzo1OQ9bbXcRRU7kMun0FZOZsNX
PqAEDANjYqfV8LxCsmvnBtNf2V0b//96GA5ETp8Kn7eu/W8fhk5BRq8xPp3SkqLcDxa6cUT3ZLGQ
hi20OPtrVWkI7vxxrsjaarvgGKS6Jo8Tos/RieKBHAVJ1efaGfb9uQPcNDCnFVQM/fkSeOF26BJc
mETnPGmC9hFl8vKNVsqQPrRz4dwAQVRX1uH3V6Qau5q08Ket6d/ro/pPVZYcQZwQeVCeU5xwehiT
BR3NpQdNUqzRl7PMw48Hzr8uyJzHdEczh1r0+u//c0F0uHiNYlWfS3f0USb0Vg7trkh/1XHbgrRS
cf0/dqxYgEjHsnD+4Q37R+W5wHEBRKqvz2gNFS10YpNUQTRs1JdVFll9mTchnqrgSmXz/bmJ/Q1n
Vv4g1363rSjlpPlO6lXnEYWX95C2Jhq7LJiaX45NtRvFrb8EW6hwlh8uDv1iQHG0T675+//xwBnx
nN6w48ETuTQTDd6Qmi07mDO0OqxTK8KM+TD55tpQJSWCsyvb6X9cz6KUC3LbWyNiLs8u3SSAWkHd
Pkvk+/tSxt+DyhV3bi/VHvRQcv74e/rHYs6tYU/ms6E7Ayfm7QdVDUtF59ZqznGedcYumxNakT6o
tJhNMsrclv1GsmWPY5i3A/VkFiWYtikcM3IuNx//mH/dO9ZZpkfPN9aO2NvfoidWXoMubc9EIo57
YS71nZUbKJHAoj2ip0vHK6Ppr8/w7by+Wh7ZQzKK187Uxd0ruu0B9fnq7Ka2kpsYpfIrBbIpuFlq
j1p6hnZkjekSXFoHZZ2GnJnlI0x90ujY745dZGK5cyKXGDQS3qXh7WUwrUH0nZ1zxG4sm+QNUelV
pPeL1bFnCFzkJn5vfcNMkkNjaAmfDUefsG/SQQhLI+DSu5aF9H6rTGoMDT87sKFU0ON8+2QDtJbW
5HbFuWn74hkVqrsrSq3kgtZ4rOslP7DuHT5+m/84GNIO4fy1bhUxKV2WFAmjc9EAL97ZLvXqzOts
N545Wd+bsTX3rqayL2aSgW4Oep60EAANG4Q5cMsQuMAeToz5fx5bdInMYO1c+C4Wn4vvC2Fv6ikY
h2dUDTlQ3dlFztMQsIXm1Tfv6rwfliuHo/ef9FpOpvO+GvTol1xsHJK0HvNsyL1zMWSVFvZS9BEP
YX4hhjI3oqBrpytbq/enE65oIWxYC35UYNZ59T8rxDil0i86rpjHy/ItSdF/FasYP0RrcI0zhIuB
/9ubAeRQK+f8x/rHtMV9vr1a7OQNm7wkYJb2lv5HYncK5Y6fFUX2ShkGshI+lWQAASo7jNJTNSKF
4d32wn5hZBfBVxLfEUWGjKhmvkVqq7UnyGRZceNIt9B/M96U+ynFEOBvZD764kdHQl3O1nhJnShb
pIsRJKnEcdKzNrvT/Y79lgUV56AjsrefBQBY+0Fz9SEPa6dAY4Z4NeutHxSoHIM9iYmJC20X5bti
QxSCNh9BdJj3piA9uI/w24L+qxHRI4sHzW6+aJzRWAjqZHrmjDssO1LdjZIQeiveScttQZDqLSIl
LYu9L95gDQ/rhj6/ad3M2TnjlHSbBqdPtRkZj0U0NYLgKaHpUwKtILAr/aVvLHSkqL/gFNRju5x8
rQm8beEEw2tiaxkSRRLxHstu1J+MyTFmFzakPcSHLJMrQiMR2L781HBOpR8rGA9mYXwBgoZ3h05/
/CmT02hjPLFUu0HQYP5mP+pYnyuGobyVwsEfMeRL87okdfujhZpEcrJuqFvGs0bOvClq9JS5nNPn
VtJwtYhd+gogoDmltkDySR8pPpc5BSnPqSHNlgNlug26FnVbFQrVUAoq7+z2wvoci3F4zgmy/Dnk
AfhYqu9VeRhMIb7WQRn8pjRpxFuv6xrxVEnanFGZcw4IC5kpK8qQtRcPlTXE40Omj/LV6zxOUbMB
DyFsrCBBKFyowg+THmn6fqZeWG/SQOndviF6+HWZ69a/TUg7b0JH800kL1MaJDsOiSBS/SXugpPn
BaslTC/dW5+4jxfKnTLbKTuobtmm+UHUun6DR79NhjSa07k5uUsFcNfx0K8g5nJrMq/Ym3tnL8AI
Df2jD75Dj5E/+toc8wduitC5efD77UIA3TEuxtIM7VHvx6fZh5q4WRYSrbYtvM/fNSHZiu2ePhJc
HXt98YIMWDNfGiGtKUIiacC089v4dbQ53j6hZsPc5eu51kTIftH649RLCwoyM3J+xPLzEtU1ykCY
vovT8ZnTbfvRdrRDIkXDG6ORxo6K4YUqHJFtZ0ybnna73GWI8TmLYcHEmkoJTo8yvcGX5pqD8XUg
TG/8ZiBKNB8FCvP+yeLxf6WCI4dXO/HAe6J7AwMCoqMY7/TBaOV3PIyyB9bOagx4vyVPXhOD8n72
SmTjH5WktvugAgrHO+JsqhlNtd8diYUMpnAplhqPmN5MP5xcBY+1HbcO7O8WO3xfIO6O5jZBBzrO
GO8EypA0fgDr6ZRH/sNiSxxQM7kRqjzKkwV7JWDcI3uFGx+ba/q5dPIkghNbk1K5NPhXMDKQkl2Q
NKMD+iwXbzMvduOde4XAivebK3+jlToJJV3bjI/tsiyEMuiatneHDHV5UgH933TCtYhA6Od02FVB
l5e3JkSScWcJX4mDuwTz8jzYddA+cL+xfMmybOI0WbR292igpf1kd50wtnbZlb87LTCSK0vluw0D
qzYyjlXUQNudJvjbed2iXFLn+jifdWE6pzj3oWoxucSbdIi78WgvyPL2cRHn1wQN75YvGlW4vHV6
OYjt8da9vTDKOYGJjTXaLSrtVy7Fc0fJIkWFjGfryvbv3eK8eso5JtL9W89vl6523e4n4RSWf66w
iu5kvZSvCUebJoxnxzmbXTtf2eC+323TkKBNtd4ZcjNEFG/vbqGyVEBaTp4qZ/S3BKvpD2B6q199
4hoPRqumIykGFknszjBHyu/jhlgQ++vHG7PLkxVNbiQr1C6Z1dem2fpY/rNDSOlylon0yidztiT5
zzVdMKOX6SsS/GwHQ4ajFJjtdrrv2rFH3lT2/3NLimgmDObUrl0K894lMY/QlAxihV48GXXfxDs9
MyeY/T1dirxl4T0mNAWunCffl8wdOCNsSLljDrScd97eNomJvbKZJc7KSvHjONCxM7yW2JEb9gZB
bdQobXFybGZVqNdaAhCn3D1DlrMp9v6v+0LGF/JTcBhI/mgKXryDjMSDUpjVdPbHzIlmUrGiCVC7
jUC5805Bp4krco9/jCt6gCsHdO3vvyOuoAD20Jlb89lBMA1XGe9xaeXjZxCv2EE+/sAuJ4/1A6PB
TzkkAO6Kr+XtkwZdgHGP3IUndO2m2ASrLcDD6pc/Bl7W3cH0bT/RgCx/f3zZte70370olwX+SNcR
VS216UspZTLWw9y2Zv3kd8AgHuOq4ntiIKovCzCBfU3wp9iUFeete8vvyy8fX/3yAa9XX/OwGdjI
3+j5Xt40PLm6hr1MEQiKX1lJQtULczi4Cv/GlYnkcuZCOUyJCwAiO3KgfpdZgR4GS6I9c+/JHDsd
RoEdrMkh5uRv6aOZr7aoybL9+P7etdNo5XMsh3Dl0TICMXOx1Z/TkSySNmieS80Clh6W+uzg1HAr
L2Nb1pTiBnXkaHyW+sRenf38grUhn6xXSSI5JSIQODO2ttxbtpyzYYKKKSNmPuYh3QHJdllgLaGp
KCn96Z4T9rASgd2mjjqZFeKJBUmfIebWOFWKfprcp4/v7/1Hy+2ZEEZWNtpKJXr7/vosJqA2b7rn
TkzleVUr3v0fZefR3DaShuFfhCrkcAWTREqWbVFyuKA8Hg8y0EAj//p9oL2IoIool/cwtZ6aZjc6
fOENNRnCGaflcaMM0j4h6B/9d3vQK1gnA9JDcimkUu9BEnfe0+/u4rwNXTG5RXnOVQ8ddCgpebhp
nTg8hVbroGKGHi22LkkeIqxZW84RLcPuTuBEYhyMXumw5rDbURxIaIc7HC0ykMrw1Iavt3/n/Nxf
Hi3UmoEM4xTEkUZj/PJnxhaQGAzo9eexLoS6T6mWNAcja/SVa/H6EDGOx7KShVNsXMo1w14JqTgb
+nNXyWREyt/51wJzFm+0TqXN8feT4jqctTEBaPIiXk7KzlNhStPWn5VCibe02Iro3pmMalx5eT6a
1PtxFosHtj/JejXQn8kGKkDWHkgEv+jkGGzp+wAluz2tj4abZcsMQIVoey7bc2KoHTG4k/Ec0/+e
2bZo3Ftx9htromKtOnq9Lyh969QZuHkZcglAiFHAd6JYJ9cI0v5Hr4jA9jvqmi9/OyXq+q5D/Znz
OUvMXn6pqlL1OqGLfA6HSisJVpqJh5Nu2yZOav2f24NdPSNUA3m2AHUgdUeQsiig2GbYam6Vxmej
TFGfhzfj/UPql3+33NYcH8CJxWcrTsR/k+maa1pZV7fQPDgQxBmjjzjlEnkKXMCAzjtGZ/Im5Bnh
j+fGFr0uz0+wPgwOjUiLey2wp5Vi3UeTRriUGBg4HBHC4vaLUXiKpVMn56ipA5o5XmXu0AIJz1My
iXOZzol936p27KMjYv/1cwaEgUIKIDyIEKBuF6M7EyAWQ1TZGYtYOtd9WmycoVB+mRLtzDaSa1W5
qyMyj0dwzaYF3ou00+V+At0ZRDnAwrOpIT1zjHotF/uhDTLwM2kxrmkaXZ0SA+15wFcOG0J3DXdx
0eh27eDj13ZnGOhNTu0kN//1JrFmePtWH7+4pQ1KGCCWCS1VRGWWQSWsVthMVT6e3ZgCyU8YtIaz
nZBDT7ZJ3bWP8NXhBeuINgVwb2m0ovVvVxU2XpY3HjNsv6Dk2b2c7oLYgk7eWGJ0d2mHUUBE3jvW
07GCtlefXTcSd3BukVAHkY2+NJy5DHVdXSGvR3CXnL456GmGYEYiCvulbOvkVxRjgfS37wU6v7wY
b7pkwCSW3ZKaWM5pgqg9T/BQwWMMzncNM4hDZbdrIt9Xe4atQvxjWHOMd4166Cc97C0CoDNygc05
ilJPRxlAfm0HYLP721fQdayFgtzcGWeHgu+iWH25QUHcxiSPen1uJzjhh2CQ2Z3Tm56xMYO4qf/z
1CaBFp1Ok3WIjFY8g/lH7yKYBsodWiDzEuDuhJwSnk2O8mVUc/xAnEoOwAa60BS7xAyn30no0ouQ
dqv/ZxGv3dE9GMVeaVKMTxMlkhWSGmgKrSBarq4arEqQtjFnygSB8lXuR0c2je28PWuwfrCvrUWI
ZIFoPw96XX4bdVzhTCMfDgl155XtchU2z19vVksHpodX8jJG17wcbZ1qbM+4wyEOq2WC1rk55HiQ
1bFayUMehVO8MujVlT6fRtqHUIfAywCVuvyWbeXySAq9OWuV1g4HhZ4mqBSRNMaWcK3/VCSzfoJM
//opYVwaiCjmEQ1Ax1k8mnWNUkRs1N1ZN2SCblwq1SME33sXhs6Pjgw5JnbU12oqV8dkjg5nUiWC
zg4R3CLY6aKhTpDWVs5FS1XTLzyAHIi3KFm+D3onE7vbJ+Uqq6dr6QAfgbjN48G1vpglaCNwbQUM
+BG0+imuaEajwpg8UOt7jOvyYKOE9SQTKT9RqrPuWqb8qarRFLj9OxY1FUBQwC8BsoPTUummLmWH
VaQBG97M4ChVvdoHwahtweSWiFsBKB9l5Ww7xBQOkE7R+eqaeGUZFhv7bXjKCZY1g/AAPS4e0CTI
ZF/SCzrqRlocygKV81TLIUNzU3+DuuCtjLfY0xRv4K96EFip7c4C0/Pfv0tbxBSw6MqUHUcY5DZ8
9V63v+Kr56qzJp4jf+eI4EWorRDyrlwfHw1NrY69zTsHCm/xdotpBOHThBmCrbn6CcZiHm+A+40v
CpoSyYZGyH+hGo0rE17us7cZz2SgGQFE2qkv9nUeYCVbu2OOho86Gj4xSnlwxyL5GgF+hd5f2eLA
Ox/HW6vR3U9p3sGqFopp/7ZrYPe3d9uHvwYGr06E//bYL743QIc+cic7OzZSmftGQx7sujYzzqZC
DczHVkaf5RO86VVN+2RuKAiZbDAOnJIngybdisL34kp/W5wZo0jKMauELtM2W/Rtp+ZqfqTy/yem
4LGbihqBBeCZtt+GOHA5OrJLaqSjhHB7KSx22ruYZx6asIpFQAORRv4ytsqwblFrcD9HJbKqOzvS
SrpcvfMP7fzw5fZQS9Da21g8ILO5wQxLX54yTUevpGvT8iidKL83jEyxtrS04i9jlJblWQ51+SNU
HSXaIywmYnw/Gy38rjRIy5zMjKIc7rFJafmxV1d/ertzXlojSrW9qvXq+Hz7x360LlQUsGHQQZlf
tYGzamq6OMWWuh+18Syr8DUZ6/aROkuwcvV9ONLMh+UPBVF98b4hZle5ShGKI01MfT/ZoYPWWVSL
XS7CPl2JjD7YaVw5s7kEGSdawvPfv7t4PCnRVTM0ccRf1EB4xcn74R4R5/ATkHcNgcTOyJ8Bq5gC
69Xc7Vc2+gdzRWt3ZtNQQp6zlcvhcQ6eotZOxbGp8uQJmKj9WU6SbpfaG3e3P+D1TBlI0yGVAq6m
Qry4YpWy7kw5Ft0xxH9tmzaYRlGnsO5rQ88eFcWOHtVmogEYrmkYL7IV8FawCThU9GCYIZHu5RxB
CahOgB4UqnFu/JC37Gd0ShxzZSmv7nGIx1R5LA4S+htkSJfDNG5sxzqd8uPkZNpuaDBKLcJ6OqjK
qNA6q+XdEFbfbq/p1Stt8nLM1X+izznAXlzitnRSR9iWOCJ5GmMa2GTVroxt86wOmPigWFE6n0tR
WwgEBiGKEGmdNf/e/gkfTBvmOH2Pt7ofuLLLaUsUlCIdaaN7Cl0O6oc92BdtJj8k7qzNXUIlorxZ
dCu76fqjznwsYC/A1hl52XhSizSxemQejqU2IEyqdUr6xWjQD709u+uHib1DykL6CV59dl+5nJ4S
CyTh8Gw8Rh565C9UjPFJnBDOK1/rCXSqP8ZJDMDAizXlPnX1ooGeg8yP77oZltJ3osWo7evtH3X9
1Wf3AETtEa9GKH1JUKnF6HUIuXTHrLUHX2+sCkSuCUCdW6YwfIyp0z9BEvQ7RMrFvdGgK337B1wv
Pj+ArAM6PMsCV2axKFRy9NbK+qOmhsa/xqgYLcgEc/rrE+XOZQaYOETgNhH45TBk7vUoYbccadEO
PzIjeyWFpCNQDeLBbZBa73kn729PjeoQ/9WLBxh2ApkxyZhD7wPQ0eWosWhga9r6cBzZtZ9xbhFi
w8dQW/g9JXJDCiLv59hpDBRnGlyp73EOxaTV0uxxG1hGqPsD2zX+ZMVKdCw6Mxj9AXYFttVWnxDa
oXrgbHNtCNQNclfI7tRA9pGexazRJOySWD85FK6eVVzUy82QN9qpme1/cVca3C73oynInvK6i8Rz
CsgOM1C0yqaN0zXtOfRsSqIxAhPiGb24Gtx5H8fm2UQksn3iQLl3RQya/qeGqK/3Z+o0mdKnQ0J1
18aQBR8omHuaXw92Td1Tq1A3jO0I4ARCS/TyhFI235ogFK9YGnvA26zS+KXrqhzRMwLuBLUa2FGx
tWfvlI2ocKGhTNZmBzGIpvhGzKn8KRAo9O5mGyWUkFiW0g/cBuWcLh/+i8rBewCJCCqBvde4yGc6
k3fo1BYtj9DSugdvAL0KRCOoX8xkTM9p5yQD9pSBh9psJ60O1dA6HQ4lrm1nXH7RZUTmifMxIdmA
Bjg2AtG3SR8C/ZC0ZjL8gQoQVbthULsM2SL0Xu+B4eLxJq0e+dbaMZRHVBu75wQxsOpH3Hvd5wDY
arCtTQu90M6ZwulJuHPebei103/WRZQqPiDN+DlAdSTdhHaQpTuzolR+r1UN1kVVAth5K2NIkj5l
yrz+j0VCVa4SRVRs2sSdbY1zx/0ZZFlbrkQ3b6nMYn9TtqMWTLwBEGLJn51QX4OTbNVH1+jV18iF
UYQTs5grsrk0vuuok9IfSnDGfjQyZ9CDjV0Y8wYTrfoEZitElTpo2gHvKaCS+7xh9vdJNBlx4tuk
MGgFeoaY1i7iuaa4/Nn8WlpKIMVxQlw8rwA2wm5UY3l0WrRYbZzFIFLoSYk+atu+BLEzfE1Ht8QE
oc4/SRyR7mBAa8cmrd2fVq5M49/G6RSPPBgD8wMEPdNbvHtdZhZ5QyX02GL2saH/jcLQqPTW1gu1
tYbLEmZBCEPMO5vVzH08+Mfz4ryLEnGlRJjVKeSR482H4v3Bsrk0pfebCkL3OQfdvKldkmQHxvDX
aKiifZBRqlrZO/PVt/gGdBC4Mrn4yVGWqapHothSPMUxRo72AXHf7jGvZbzLjPIvK1tgZbh8IQOC
1CMOp3FxOWMd6SRCjt485rVefcnSAjnbLhy5GbIyqrRNJyLx/fbVfxXJwAwgr2CRIdlSD1g+N4LS
a1/p1dHUIusLXvHlPZwV5VEv8+mPAkts46ViDSJ+HWDAvaPQQwwOfgb64+K5SbpCBy81mifE1lEH
Rt/T/jnRekfmzE6a39h9ynBvxZasNwS34z89EO4IiFajxLNstbry5l4VXiA8wjYBTgLLFIzvYqdN
GYy7MHSskwwn434iYdk3malsNb1VkIbD1eb2os/H9mJL4b1Bt5g/fGU2+WL6U2c7tVlH5qnuLGvH
e9D/TjK91vYghoxyp7oy+RKCOk4e8ek2vJUNffXJ59EpKM66CW9NqstdZo4yGjQE00+BxSFuwdZT
7K/7U21Z6GqinpZ/Bh+pqCtJ3weLjC4KSclssAXpaLG5rWow3K519ROix94m19y4fgUCEP/OIpD1
rwkt5a+3l/kqZKSZQLOREjWAce6sxTKPEV5pihdoJwCl+quLbMFeQ5X2IEfH+I1DkYc2O4ruaPaZ
+sGktCdW4DoffGdKt5CYZhkacsBFgSfsJeVagPWnOg7L7/nQGs9KnSlb6EbKXZoP6n1mh9WjUMum
WvnIV7cWGgEzhAYeK2ApKiuXH1lvG2hdxBOndGxG6eN+NZ312oMYCCRhDZJ/fVUzGooYsPVnAj0x
+uVopmHADucuPnFYZ9U1pdylldrofkSMuy241+4UTxR/KiRPn3FO0vv7QR+Sv17uy1+xmLPZxTKY
elVD9j0Iv4E858rE8d5AfjwYph8ozpkbgCchvC6vCMu727vtoxWni64BreB/ODhersGYo6paDKw4
LUhnU6WDi5q4rqh3NqnWWjviemeBrqDliTDCnAS/UR3fvY1hbueqXdn6KVL71Di1qgsYDt2Me5xs
7BjtYLP5HSjpFD9mQdmu2fNdH2VqdEA88SQkVaHHfjlVI4nGEosp+6RMAYL/ISqY43Zs4/HJEU4M
HkK3VurFH44IdIAtS92I1PRyRBdfAq+kVnoyilzsMrwtpa+qhfYFcK29gz27BjT84GuS31Ni4kWe
FSbnS/TdAputFqh91junSsu8kwG7M9/lCipkaOE31crW+eBrGjyDAFhp+2LxOv/9u8FsRbXotjgo
1di294R4kv2MwOh01Lup8lO16IXfWGm8BbvrrKR+V/MktII5ZRPXYD9zVcDpOzRM63wqT0kZmnKv
poNKZJxOooTmUyFPffuQXH1HKt3sWC4EHVkH+KeXM1WxFyC0UStmmootCvnxPapJKS0fIwI5NhR/
u7IQ4rgGPfoM5KK8PJfjIVfghBMOE4BnEmUv4CBusHRvNhFaEzutTLVvKbjkFy3rjC+3Z3q9sLPy
E7OdtTq5FxcbiGaZ1Vn6WJ+apNG/qPZkPKVKnm4SFIzFSjxx9aIzS3duhc6ZJrtoMVaUc7N7sVmf
WqAh91bYpEcah0g3Vx1ihhq5oA/Bba2K+8G39PA9hzY0U7/5c7m2Ie3fvAgHnGVz/Hk2so+Vc11Z
3nOHcu4O1f12ZfNcPzO0COm90hLlKgBrt7hiJ8TDIK9ozUkJTFhwRhzUv201cTS2LCy1DL352Exe
A8vKf8DZTup7W7WCyKMuFZd0cv72C9OIxhwQhUQb2Mvy12AnwNGK3PGEAJuzV/PZ5CocfxO2rd23
1/Ey9E4aMtSSuXdZ7MU2Lpu8jWpHm04hNYT8Xp9skvNODaqD3hdUdouBKvl2MEJnVwGiqM/qRDiD
PnhpjqOPG5hIXm5P/urK4hehcwfeziSERQ3+8uMjv9CZEW4MJzE0oYsltSazTRCTIp0wf4BAHYHD
iDdhVMTNoSDzds+3f8D1nuei5NaaAa2EHssYeoT/EtIsG04AEcLXwUURa0MXI7PvpirWzX2MgWD/
02pcY7WYoDO3d+E7jx6kPDB5ZGpv3Tvjcu5cWI1FvoBKpWdV0ykD9xQ5p7SVyOz6CkY8FYJUfRmm
vyClpu0uDKcy+YoJQ+o9a0ntth4SWlaDVjFTc1YZm/NmeP/zuHQo/hNmzwgNjbL85c8b5iEgkvUI
GYyeKXGKBmHKCYlwRLhzS6V/AviN0Tql+QGJl90UUODN/KlyqvJeaaKm9RvujGnt+C62DKvFliFA
4sYgaIA8cfm7gqnwFKyv8F+ikDf6PSVseReBqKq3te30p260xke0WKx6DwYcU/XbG2Z5iObxKW6+
ZfGE49BHL8eXdFM11kV/qFxDHHI+g81joAzT765wwoMuuiHbe2MGssvPNFgE+C4n6rj1GhQyNUOs
urrPZ+TiQ/GDyE5mxURiGo715Q9CGlAJIsi7Dxk+I3eNQzHRj7CQWHseFnkQE/+/mzk25twiV49u
1nijLTPhPDiZgmkNZidD6ndW6jibrMCecIdkWWlvCgzFcn+c7CDeVIN08r+7L///M+beBRWHWWto
cYm1NLIro1Tch9TCycDPFXawX1ex7HyvsJB1v/29r7cbs6Z3AUGHFiMqhZer62UWIMjBdh9aIPV7
Nx218t5UAvzAShTLqiweto6i2WCros5deak+GtsiOmauszzhsqoSt1Uuhi5zHxQy/eS+oHRFHyro
9fsIaoxyh4176PlRPBbPQBvtNXnoxd04rzS4AlQXaCMQ1C3BSiZmct1IQvqgyNw6mmFXgAKMrP2k
aHJTj6NyBxdvLRz4YM4ejpOUT2jPEBMsjpfGhW+lauM9kI4n1TbDM7X0aSSNW9A7ySmUPTr3GNh9
MepeWxMs/mjGZLtIK+F7TGVyMTjOdzATKTY9cEzFzum87G5MAuMRbtw3WUTdjgq6u7+9wbSrcwXH
QKfzSRBB6svXvtxhCL6HwzSN46OahkayHRNTuv8YaqCdS8tEYTa0Oi/3Y63r7HOhogP7fagFHUr6
MPHn3M2sZ6Q/suzrNHXmsMmscLQcfxycIvyGVkxQC+QP0exAXU+MB7SwpzXs/CJG1ebONDcCZUcq
gMg8Lh7xunOVEpUI4wHEYImSYqIhBeLV3mOrxqOych6Xn4hCDK0W0huNjJEXZnH9q3o+wfq1tFOI
sc9OA81GE6ns0YXtpkNPfftr21lrZZDrTzST2slrPDC7s53w5ScaoikTphLZj62TQHbVhSadM71b
rVU3TmLk4tzkhtrQlAoGml2Y+zZYuMjWMLoV5fTl8WDSqgVsh2SfHcMBvfwl6ElgekOd/3FsHA9D
Rk+Zpq0otb6z94oy9gdROb28GwsIvz/1WHh4ldzer2+N8ffvDRU/tKXpnpLpodS7TElAU6JxKCv1
ATESmsZ8ZBHeTQki9X7SVo6yDcIpPSWjqiKyTRfgpe4Lrkl/NGRovfZlj2baJvXo6H2qA64AFMLg
R00bqVZeEPjYgQ/tXTHL5zzh2WEPuMgw0FmEUWTvMg2ljA31o8j4kgc9kNdh6IbvlgBOee8ErQr9
WNZtdwitvOx2oRkZ0abR1fBJEuJHe3QTG/6PzKtxGkdzQNZ+EcBSqGjQoc+NP0zR+OQPionBWMvi
eZEczoKMsxE+DcU03SqWdPBk6gwLGxaz7zPtS6aGw30deuHwpBlSr3f4fxrmtsemx/mR9NN0hnBB
Z0qL8nRNDf7qQMAu5p5+S6GoxjpzfvUu68cIyokQG40eQjwRtb2ld2hPVYbySeKQs7Xg4pd3BJNr
VdFF2sbp466atyAq67R8l8JPxhT2iCII78E1KhjoUJ3vZVEyx2Ic7C+o/2V/2UFhRAI+KhfzBUyg
Yy62fuElhpLqiffQFpa7DRzKNm1j9YDaHbGGXL2K8maBH4faAiw+ujUkxZermg60x2QtokdwbpN2
lyKDbfsRzWTDn2htjtTk1NJFvWFsZuMjBwNFp0GCfBvPCmDzKc5WTv71gvOLQDrRRp7XwFk8EzJw
aX+HffhYuLX1z4hr6QspOq12OZs3aA12MisHnSlennMG5NqDa0PT0F7CWIn2UEDQjfCxtIzmpDPs
npZmfLT7wVoJqq9fEFoYBBjQ3+a67/JKaaMuIM+y0f4Ew/ip1ePhk1LViJVWco2ltLzK0YGlFEff
gDSYZtwyWoYVGqKy19inzIsrZdfIytt1TWDZ/mhzvH1FNN59j9aBX5vR8MMrRufz7XVdxusgNYFm
oERKpWV2R1hsraGvW1HVWfuoRo5dbjNpeNkDnJp8/HV7oDdu7cUXZCSXB8v9f01wSW2BZGtXKQ6k
pENlV2zkZOBG3EdGsBV5YHweyxHj9mrUREQSh7XXJkTSXtnz7lID92WMxsdZa21RP+aIOZBbZG2P
RY9Z4v3oJhY9enzCbO+1IV8vfANACyoeHnoBK3Hw1dZnHh4QKH3GaoFsXgQYWl23lGZD+Uh1pDm2
ErtmaAPaMUC34L+2VtYwOh+Mx+PGZoQ3Ayt+GZFpndRqzY7kIxpA5SYzg/wXL5U++qmRf85Fad/d
/lBX259KNBT8GZLk2JTeFjcb5tdWRzjaoDNSIcIY28iJDXY6/SLza8+3x7p6LuaxeC5A9HG26Zxe
XmzgYLzERYPyUa1q/VHDYWDvuUlw0sJK38vWGv7TI0iufzko7WiktYD6cG0z5iKJ6jGF7THXUx9D
Z5o2XmulaB726UFrBfg6ID7OpkvL9OftUa8O2jwqURviK5SWaE5fTjUYSx0rx0Z9FNoEolCx4vEH
KMPo/vYwV18P5BQxEbsFPKHLBX05jKBHZhqKpT06tYs5mV6YCHjwuHzRe0fb3R7ramcy1rwhqfAz
K2p4l2OZKvFljOfc4xCbxZEzoO+Rn52OVuwplh/YhXi9PeBHk5trhjpwQfCSy+hCqDF1sKTD8nCU
nuqze/GCnABa3UsigLV98oYPvrixSOl5CXjiWaCZYnw5v9EtqtQZrfTTFISmC1ON8vB28JKWdq/W
QjyrKsPDBd2qX0thp98BAKWSymRlW/AU1eSgUG1UN3o4NF8NkEqwqO14eFKrOOvRqLEc5WdHpVf6
ZlCK7LcckHTZjbWTdT8J3DBL32etwHqvy9r8tUdi6ms9GMSIaj6C98dlMRbfAMUqk76/vc769ULr
aFIAtZ1PJ+q+izsgqKMBPEOoPdqprUqPHKJ2p35jk67h1oOdPMxdJKGeqLXhQ4Eotfk5MQTuoolJ
7E+HVObtsUbBSr9P48Gl1JRYzuDneSqznSMpXyNAp+vpa9nneVTsarro/UOedQP8lzGs0jryrVgv
268l1iPDDyJhLd4GEj+OldtuWX+fO34On5arAEAMPe3FgaHKnINaSZMXGcppZ2YxSDMzkjjkBUGN
mK2YIvmAobUI/ESkA4pWaKjiumHLv6SuvP0S4PvAkOaLnl9zud1mY2H0tIbkxYDOmm4jWJ+HPp6i
gyam+rvXjcYOdvsae/BKDI9mEmw+xElBHUOwXVLPZFNPXTw42UtaxOKpKocUeoiaG/d1X06JHyim
EvtR1FUA15vKPtSucB5dp4VFQ+hQ7aA4oT54ewMuCQ2shUH7nVbEHBcRYS6+ShJ4MA9CIV5EXkSN
H1Jg3jrSaB1fSpOKdFS1DpaaSuaEW1GMdXWHqaie7rKsVM7uUCX/Vljk/c6VBjlEeCXoFupZ1B4k
/c+VDv0SZ8pvpQDJc8kugrgH2vTyu+HeaMmpisZnalhVgZ8mVGZgxDESzw4hZO93ICUSXwYZlaoS
K10FOTUr+8/slPw730aOJ0oV5SvlAn0NxbC4ot9+25w4zDBYaCHm4grDwoHmZesNz83oyFMwkXnp
0opVvypEfm+xomsdpA9HnFX+KIyoaBnOf/8uAyxMT3aF0g7PWRxAr0nbKHjwsIZNId3EReyLwcjW
+MUfj0m1B8q0CYhgrlO8G7NNO0JCZxieY+QbvnKXj/hriP6bNqbJdm6h/nd7ey7qHm+rSqNmrjuD
g6HWdDnerI/a8B2HZ3OyjqEsZEmzKBtfdOEoFaoyCm6ZgSc/V/UqyeyjoXmT5qRhrkcu8yB7yGMX
2fDxGUEgede6EH28ybZ+l0KV+7S1zHu1C92XvDCbl9uTXrwJb5MGuQxlB+nMuUl0OWk71wLXlYyM
I2L6xexJG0A8Y0uvhLqxIvL1wVgQ2iyqvdS7Ye4sjlQoKm/MzXF6TltNftcGtzkFjtK0W3NC6mEl
Hvxg9zAYvCnQVOgovpVE3+0eKCBdSj9wfEbjFVGpBgdRDYn4thW+VNvosU4rb61O8uGYsFgo4ut0
MN7kX9+N2TeAuAZse5+5PH4PtduLjYt2n7Iv09rUac9I0Wz/+vtZ1O9hOsK4JWBbrKlGNxlkb800
4Wk/C718KmRqvGbj+M/tgeb/0Luwad4oFwMtTqNbv4Wm0/jM9Rxv8BXFpqIe9U3d5s5LgFDmXWUl
1u/bg14tKOAGIC0oVFCW4B8XEYtVZZObgR0+W3Vs4acd9fhQBxT2qn1McEXsAqQ/uLs96BvU4v1U
EYSjNj9f/eBogfUu8hdEICYtcxzxkgwz6auZEMhBsR5IsU/LPP9cVmgI3Yd6ot9VkSaVPTmVpt4X
ut56h5AwqTpO2jeHpPYbTojOZxN0yl7nvX+oen1TNdYmczq8EgPbiTAqHOxRPYyVAS59UiykYSBS
wyxt6QBGz6EZDHdg+qt6Q7ZY2H4okhCmq+EZn42QxvEdsvD1axdnlPF5dPrviUf2/S/+z+H0q0gG
8W/Zje7DoHfAMxFOj+ShErqbrizasppFCQtcEGVV5LO5QSkXXl4kpuicYKxs8VLjsprtozAxHMgv
4xActLpD+kEIS2m3iTF1/0BXzF+VzOodP0otvbmrxwJh8dufcbl3QNGrlCpnoR0qrsayeqgKEUnH
DZoXDfyk6cdNiWNBUCjI7WH+mm5zWfcrh/Eq6prHpGFIhckALYnk7+UihIPXV31Zdi99obW9H+NR
jMtXZ2bFRvQTNA5HS7t/PfIpd1O5kmQVW7dhP4nOxCJCm0rI2w4q+6sF9cXhnX8XuTgNbWoNFNQW
T9sg+sY2gl68OE2XP4ZTG9xRcA2n+UFbRZt8sPAzMZdXFPLRXE+5XATwzzay8BhZm1Zk/BMErfvb
DI0+3Mqm6VM/ctw+X9l9y8uJ+ZE5st5UAMARLEGG0mggizpV+4KN4rSpvaJ6pb2g7qFv9r9rbsTy
lNld2a9YE8x33sVFAa8OcY4ZwABnhgNwOdNcxpZddqZyNrCJkAe9sZ0no3XlDw3ai4nhu4kiUlA4
YNampFz7qG9Up8vh2dizmh+iQazz25F899zUQYyW3tg5ZzWbU1RrcLPhx5TQnNta4BSaF8p+xcnN
e4stVwYvrkYN4W6EPUz6ajbprzw0Yu/Qm9yyh9GK5LM7JviYprrU5G4yO8Ax8LjMYgvzQ08QUKsL
ezPJ1q3vzKAalJ7cwZP9cMC6JNatHWYAreJrqda320FQ+N07req9uGNM2jwFRY1mCy2EnWJ2UXpI
S3aCH9lt1e76MNCxRspipXkchsgD+YFC2R/SOFf86ZNxNJ9HpNzEF0uOJuN2sLJwwlVRCqof7QDD
rH//8vZg/0KmwKpy1tAggLj8tLHaOpU7hd5Zg/TTHB1TCc+oKOcnQcfL3iGeVq71OK82Mc1oIPZs
J9LWuTN+OWSlT2UZxPjID0Vc2X6TROZTMxZZu8tJyFFeC4xBBZyjlcH+9mQ/HJmzSjmS1jQlgsuR
W8StNSXoihdevZ6TgqG72ujtE/0PFb2Qkdp/Fshw5YJ+46O8378zIRdqAazcGQIA2OJyWCeVPMS8
fi8DAaG9r6VmfcP6wfGOFWplzh4Ju76jpEAlZEgU9YR0HZS7FqRQdATpZsdHzy2xnVe7uPmVK125
Flwt1wUE0KxgyQknm+bXLs53gEslSsel8tKmdm36TqGLX+hk1eUuGM3h12CNwXM1eu6ah98yUH4b
l14EIR24RUK7y4WJ6o4i9VCEr4oViBekpo0tQCT3S9xF5e72p7+qlPx/rBkKDkKbIuN8m7+7RMZe
c0WlKcpLPQh5amQjfmEGm++UWAeTrlWxscvxo7U2Em+i5J7cwL5vLEeucT2Wd+n8OyB2koeASuPN
Xuz+1ASGid1G8DJ2QORo9mbT90ziUFiKHqVkU4ZmvCnCdtIf8pincmUzLh8t3ipwTai7oDSJqsNS
VWDS3FQ4QZ28QvxUkw3g/HbTlUH/DadhWSKMpgQrK3894XlELm6eYyo1yw5AONvkKl6UvgZV3x7N
1BLbPu/7T3nmKnSGDF5nNbShbja0pg+3v/q8cS9O3uzuhf8GFWtERoD1X370OM+dvkG1/7UKM/Wg
yl59KLM22Ltmk1i+WvfdrkkM6wkNbRrNml2sJGfXG5x5k9UTYpMMXiEs0miEVTp26Sukwf4E1s45
WIUFFaM1lbVn8qN1nlt+JEdEgbq7KDpJJ07jQIuz12ESxb6LZsStY/a+YtfpAauz6QewGTyOmixd
y0Gv749ZDAl8gQqgRL9q8rQVTT649+nrrJ2yzwHpPatRW+0qA7DTJL3qW6Bo3spl/sFOhh032+gg
yAiiaxGDDkOetYq0slcz1TThe4MJDgE8IVKQcZzMPojmoEUrH/SDmc6JPYANe6alLaucimbMr3uZ
v+ZebB+bdmrO7Cxcnh20t0h5DPt7MylrqsYfbCOK+ICCZmQQWOPF/Zw0XjC1xlS8QiQ+OrEbGpue
6spO7zHDWjmuHxyZmaVEdQbQ6jUoKAWsTJ5q5a9lEHQ/82Dw0NPGvRW/DXEfUfc+CepSP9BX1R4z
gZjsX59Yhp95JeAvSE0XX5XFD5WqsfmqIEYGmDu1W/huWVPFzdvS+VqNXetHUEGsbUTCuq1QbLNX
7siPPvIMzOQlxHqThu/lrdHEA9XqIC1eAwRXXvk35DZ1as8HiFQisZCMoT/gr71CqPng/CJhCOEE
rASR2LJzKXLka3oRF6/TaId3tjeo9g5RZXkohbTDzTAz0tTC66NNRYJ1e9U/OkukTm+SrUAUltua
jDVJOazFqzNqirrpy2IIt4Uc/gSu9DIs0kYA1LeHvEqkqbTAlqI9xW6afYIWmxqIJyIWsZF8E4o+
tpSW6yQ5xH0T7RrLJcwv6TN9DkNN+TR0RAoHAmjrSF8QbCbbJ8lWcpzrAGH+PSgFkzaCCwNIePnV
dSvCvqGJ4m9jEBr5vSj7LjiAoqcy4pkYxiGgLONhB/n2f5yd127bWreFn4gAe7kl1ezYVhw7UpIb
ItnZm70tdj79+Zj/JqIEET5IECAw4MXV5pplzDEiaysPTVxuBDoMrReRDbNXNuTqFmJFjf85KlDV
kJC+/Bg6zH27AzCCn0j37ZgV1hM83L6/b+NhHPbo4cGqlws4VbzWVGMArZb0//oGssEAw3nAKcpe
foM2oq2jpFl0FrUxbXr8R3rZo/RnknQ/e3myvkZaFgNb8MPJo+gVrliCq1vIElDRmquzlGiBLF0O
X/RlXxhpHJxzUHpb7ksVu9AMik3XNM53pZWqJ5Wk/EdTG7R7UUuafQbKz7DFLgxQAWn9VMdCOgUi
TDYFWkayF0GmsE9VJ/qa6YO1zW2gBUEoN0+6KOJDMybwzQdyf+w5mCu55FsHwaaaRFKSL+LFuVyF
gYBEQNccnLWhUzo3zDVlM4zFJO+0HCFKLRutp8BPxKGAdWDDvZ1WTuKVWWI95trEXCYiPlwG34ox
QK5lTuE5MaPgPW8S5yQ5uf6UWnr61YSITd1EUZX+M0yw3t83EVdWiaGh2KJYPrN4U+W8nPukjoiH
GJwAZaiLQ5PrNTsxIx+qaHw0utLe3x/vxokjHKVmRU4UnM8yRNAmgMGKKUVnPKz+rZXThlBMlREA
NuQNzfD65zDgNNwf9MYkOdt03s/RIbmNef3/iksSO2mGoVfjs9Na5pG2QMxKpZhvo1wjciKtyWrf
miOkmQi1srY8M/PP/xpuJDQwa9KC51gKwGbLMGqoZB1aNws7xzMDOYMrhf7K+5M0+K0XfjhNJrzl
sxQcvY1Xr7pU9uhaDnZyzgH47hBmg4O+neS9gqzsWgnv1gzBos1oLQoGeIiXM9TbmscmK6VTZyHK
M5CsfiuV0fC6KbYONU0WBLVy+Hp/gjduydwJRokSz3Augl8OOoWmpCEBLZ2klrZqupnj5Kwh47sJ
Ushg8Na1zsvzQv1kxaa1ckNvvKQz+IhipSNTCWKFLwfPyx58v2H6p6CA4tlVEXoRbpMKNfTKWvF/
mIQAcKIaKRBc/NfGK6GdJw07jFQ4m7Tf31+LebiLzSZDSE2e+JZNmD30y88JcRzHstHCk1lL8oM5
IvLt0lIi25u0AXiw4qxd3Z95NM4VAch8rpfMdQIwW1K3cniypcjZ+l0m7ys/eWzzvK3cEI6qt/uz
Wxtv8Sr60D41CCSHpzZIon8ny0ca2Kq6PvPG1vwVoYS2Bh69NSLAWSJJInY8k8X2yllcBqLWw1NU
lT8DeJ92XWMl70jcykwwj759fIJzbc+AipT0/rLSRlEYvbMkiE9yU0dfdOHAzWkFYif5VM1RWKzt
+OH+iNcHhvARrg8euLm4YizsfGQGPWm4Mj6ZaDm6ldMpqgv+enK7MpPXVvPKPMyq3zBagu+G8wKs
4OXptKGdV8i5xic7xtZJsdT40GNZTbkZRDZOG9vytQeFzrx0d3+W19vIwHN5cW7O5MIvXnJlVBOj
No3oFA6wL3hj6cA7IelRomw7YFRfe0WZypWVvTJL82QpJ9J+wwW5AjrLQDcm22+TU9M0BexEkMi5
BmRdL5Y02O8+eKjfviYyxdPTEH33+xO+9qjJclGxnQHmJPjgaL9capQJI11KtOSEc+P/gOY1eQUv
pQV7KfONXwW40xi5tEH9rFkhsXs91sNWzetq5TtuHC+wUTBMzY49eImFI+nDY54BdI1PFKambiti
Iwm28LeOFOkk6/3+pK/8tXnO+KuzBwk6dHm8BI9p7ZRScuI9ANPr5EP9S4zkbW1M6C5ySBkg6dyU
P/I88CkTQOVzuv8FN84ZsfMfh53UqrxMMGZRONnJRM4pVttWfS2nMtwnAaUhD4hysJOnNFU+6qTO
6UyeIDCb3KursptCUQP2NiM5TVUr6g3Si+SvTbss3iQoCg+2gCEqGK2mhe1MQ78PVpBwBcd041pT
zCaXCFQIGtGlm5oOCajNTEpPlU+e2i0VK33uhNT9I5NWdrYUI3r7bCZ9sXKr59z95WMHsBmbzNtL
pxRVlMsznogCB0746SnT47jexnmnjoeq1bOVXb0xP0quRCakI8jcLs+V2Totzf1BfnIi2NFoos4e
Zo0Fr7Y7+53lCI5Daq6Ri13VeclTz+eY8I9OKVJPi8euUga6QP04OyHqMAQ/E18v030XqC0JKEkL
3nAlhb6RedbbX7Dj9RNFMZELz1e69qEeqmbaSlUfrwVFN240ZFUANaiHEhstvS2zAGCfOX52UjTk
EbfloFouZRG7+4RKuRhWPPQbo9GZRVsOy28z4NKM6UAd2pIdLcK6rV6DtLIsl5ynlfw2fFWPVmz2
reEI/vFkUPqCA2w+CX956NTERCELEHVm03TJTtKIsTzyXfV/kmWY3+8bixvHl/Xj7ILjATG/ZExQ
6jaRIBouTllqaNM+9Nt8ePTjPPl6f5ybk0Ksl2Aefhqu6eWkpFgtYkxDcRrLpPyuOJLlRlpNlbxQ
uhULfOPNg1KO/A2dIdZ8Ky+HqnsY8ntT5CfTntrO05Wq+zRFmXJIp5TYvTaV917N4106ae3HWMsw
+gSr4FCpMJK/pC/mcuhczSBN0cb8JFeZKbu6KTj/iW/tAXhHb20Trwmu3LAKWLv5lOD9UpxfDDiM
gENhRyxOFnqSX5zATDc1UdghmNLkOfTLKthSjwLKeX83bzwxMzs9WBPCeyzSYomVpmqiUavKU66O
lWcWbbQttaTYaGON2Ks0rUUUV+Oxn6jW0xlgo7nAfy7XNR2DmpRLqpx0SsOfCrWoAbfQU225KVlS
r0ZCda1eeHVgGWW+66SgSNrQs3U5JJT7pNmRlDwFUxDvwnSsj0nYZDTJDzVg6vvree0pcXIo2oCK
RHHBAV10OVqqNQUwb0U9xcpYv0E70H+2e6RXdlkGBMnrkxIS9k5R4p2SIqCmmJX1AFrgo9IW8wGm
K4LENx1Cs+t2+RkaZceMV0g7dURuB+jVh7MhmZqLZc0f7NrYy6Mdi7XJz5O7eELnUYGDcl8oymtL
9ug87YsxSHQVypA2PcdhF++h7bA+t2OtImA+DNUvedAGd4CY+5yXIt4MkDw/27JvoMxSmY2LEO3w
7/0tuT5yPH0zrdXMc0mmZLEjRQJPnNwa2kmi4fZXRwOXvzHhXVW3eDtBdhCRAPxxf8zrM8eYdNTB
EQC6TF2WeRqCdTSkTe1U5rb1My6K7KXqE9Qm9HCtLevK7rPmZPSoA4M8hI9gcYPVLp7mB1Q/0bOg
N14TBHm6Eb20Rnp+ZaAYZ87dYhJxDmGFuTxRgd3KejXSqyynaflEWV//AfeBcOtAqX8bRpikbktn
98oTcGvzaLIECwWgga7Shb0wpXEoEr7o1LRyglKCgeQ3TqfoOurr1rehdaZ85RTf2jtqzKgm0VM0
i/teTlQ0FWWMQCD3HZX6kxRYerVP+0F4VdEhqXz/oFzvHhUTJoaXgHG6EkwoGkrnGVKVJxFpqvRi
CXBn20bUsvnP/YGu3lKiJsAZ7CClGt1cIkQhDAIwMxnGKaIj0QcFNcfjDpxrX0Js2S63Q9Xc9Bpd
HoNlW+n2/ujXh4fRsYsmDIa8cUtqMrKGMBG3pnEqI2XY11KZHkRfVYcin8QmqAGsuI45Vrv7o14f
nstR1cudTBManFJVYlR57N7CyckfCli86MtQjf/iapz298e7tcZ4sZhb3HS0PhZvuGiUuFfMwjzB
e5NukbMIt6QSI7cy6dJUekTGY18hOnaiNTmsWzNlriQH6IXmsZuP2V+eZtyhOD+0k3kKZIPGplSX
Iy/Mp1psC6etv4QjLdIr1+T2kNwQqn7Qoi1T7N2A7nsgUvMEp7d+oA3Q3+ptDgwfSKEJPpYu21/3
l/fWIaLIKOMRUt3j3lxOUhqBKCbILp+a0rTPHW1d2W6Iqlb14kBtjK2SFRR1m7oLWPP/z9AMC2pS
4fzPn/bX+g7MqDLgVzmBxqcjLPfFZ8hmqB4KodQPUsieB2D07cP9YWdTc/Ge0uBAumVONtlc3CWr
UzLS+hc3YXbuqkA+GPIAO7/cFP/alNQaN00zg9Cxtzamkgdu5pgfPc+ACMlDQ2SLlAfth4tZt10j
m8Mglec2ClR31OvmrERKC7k5Gk1ll2lfFTFqn6xMhCsjz795MXGgv2ByKW2w4Ev0r1YMBqpsfXWO
gzj3tFrRt1XfFXsN8vkHfSqDxyhLxebDqw2yCWwQhEZAbZflhqosbZruanFGmqU/iyKongx47vZR
R1HYSSNla2phuRXDWH3R+0ZasVbXriPV87k6SK0SSBfbfnnIyjwwnDzRxNmcWjrtG0ty/jVB5U5H
WRsnfW/hLGVuYBpSjesS5fkBur7EfEhGX1qx11dvIJ8yiyTMGXkNs7KwZOWQ6GxAUp/pmIJsAOZm
xGLG6Ges9MbKC3il5AcJuUxhkCNOiouncOlYiNgh9a6LcxqHpeMFuLVvY2+1yjbXnPpJjK0UbHFm
/W2TxSGS48pEuryS6zn9FEa0RuqDhNZfYqak7rF9tJZMUhpEdONL1mctNCR/N6JAELotmnJzp3Ux
RW7Xx23j2RmttV5YJNMbrCfx6/0TdX2M8b9h55jLvnOaemGxprToq6b267OaNsZmmolAEtMRmyiU
xEPTli/4deXHGDGANFHlpXNT4ZGHi3oJCwQSCRDTCpqznmYWc22H3TBQS5omUW9lu/x4bngecEbq
zz0LYMrns/SXbQRb5Ajf6Jqz0ar6uawpPmL8pV1gydIjCUPALl1bxVslnvLMC2cyQRdqmC8fXmpm
TBl0LgbAHLn4iq6r/WKQy/YMrik88qXf2zQK9pA/ZVsZXtSD36hrYK6r9x7WaQNQB/YZGlLYGC5n
PgQxvWOD3p5TOHoir+BOgyExhOa2o6w/9lZm7zU1gYSdnNO3+/P90+Z2aSLnbA+xFn/pjDaWg6tl
TVN3l57JTodf+0TODvYgWtiR8yCnXbiqx10RDAhuNFnYPw2KI35A1RL+J4my6x7aWmnpm+uk4nc/
0Awe+366a42igFK5DVyt/BwWO1lSnUNMX98+aoF6rzyq168bMyBgATw+w8SW2fxklFFWSKP0bCRj
/L2hN+upScsQLbYi6bZSqqQbpaWwQE9w6FaTpj7cX8IrD4bto7EXPos/QPJl1wfUgyigyUV2Lm0t
/Fz1cvgSSkr1kKmNA5AVTr/74/0RbFps2UzXY7FhiLGpyy1r0wRCRlvJzxTRxVOtWskBBpIOflVY
ylwJCpGj4wThe6VaWev63ShLXo666WtC2+pLqlr12ziJoXX7WKfdeLKqE6n6aQP23tmkhtlsACxK
r9Qwk9Yt6rRFigUpy4PQ1OxNo0PMs8YJTpJM432LEDF5SpKQSGplmvPjsJzmTGyB0ZurVcuIdJAc
TUBTnZ0dcMgmpAKj1W9KUxS52xh1/wO8ovPgtIneuNTptGArGhSdHwYzyrXdGId242VdGf2qp1L6
5kyhLnY0psFnOJTkPGagzBi5KdfsEbhOBYZMhYOsVNN8TTt3qWwy21Ly8zPzwIyXobJ5ecErajyi
SPsEtycSYqurseZZJXrXnkrS+DBaTjFuaB43XqhlxPP7olgPmRb474FRjK91r/c/YUBD8tD0nTTZ
xNlk7lRZSr0qzP67v+wLYwTbHA4ifgPlKpBeV8YIKhGSsCX8cmMSVm96bFaym0iycqicYILBoZID
cfCtmT5WwPQzrXgvC49hHp6+E1xUVgrg8jLLRh+fHbR+6T9Dj1Mg0KW2fg8cHb0DePywgB+dLExr
hJNkLAm46LdcbIxizQolhfpc0stNuT4Nt5YeZjtHiqMDmMPiwUlTayPSZJWmYH6z/zrdTHTOg+hk
WvBVZo7Cy6FNcllBG07qs9kE8ScxVNEDHf2m18QO7YNh1WebsmzU56aStYM52o0LJ3/9wbwtXzH7
iPxBoJs8xRLimIdyrLe06T35yA4c6zaNX1GkFls/KUaPps5SWVnxhSszdyRSN5kRhFTa6SFbeGmd
U1hdMTbRs5Ml07+ViL/3BA8PydD4XpY2uke/2Fr4c3Wm4PSCcWjuU8MfJi9+udRRY0tBWPvxc19I
0aegHcxf1M5+RI6TfcxpYnaw584TQ7qDpV3mfMAI67QQyMnzlBQxHY0KCfeNlvcjNBtR0P4YZaP5
YJ7pz5gz7B0nm1TpFeF2W3a1CHw/eU7jJn+YglZCGAWqC+Sr6Ny6f19urSRTA8wDoZJFavZyJbuQ
hvkwNpPnwYeMxw4U5acm9fkvLY+6ZPvxsahr0tkILQF7t7ibBaNnga4k3M0SThZhaBvfltuHWJHi
FTDa4gX/s4Q6Ph+vjUrbwHJaetgBffezFKNTzse+lZ+jHuyxESNBsY0DpVlTub2+BlgbLA5jzl0o
yxhN0+LAouadPEd5Gp+MKLZPNkAacpJy3HD7i6l3g7GECu/+oi6Dw/9NVcdNAlI+I0DmpfjLy0a7
OU1hTWEHnS78mRuJvu3SOgdHG9vNrhxHC3CYo0ReFuvTj7yyhpOKDvDK3i5ctv99BTENOtIOLJdL
49emhtGNU8SCt/LwWWbljbD6nQRDJz8IsP1uojaTtkEWJPCgj1yjwb3ab+IasgIzFJDGbcorl4sw
WYMj2Wk/HvUmLbpP8E7qzZYSfVwZ7qjJaYDF7wzfXkkMLP0AXDXK5twfKHDJf4N9vBy3aaJKF2Uk
jvSGVLbp5pWUvGlahfSJV+FOFx0ySyEqFg2o+y/KrF71qfCNLPVMKUOjnd6h+Dfye0XjdvT0OjQs
0UzZP1qZkY5Plg+nugtstv21cmjma33xVtE5PSfNZ6LCuTqw+O7eKiHP7ar2BT6SAAT0DHE3w65w
C9DHtlfUqMlZteR/Ch1FeouSwtnHjlo2Xl/JlezJehG+N34TrJyiZRulAjkNDTe0z1EFpCKzbMuY
DNpgCqnrXrpobFEzzNM09NJGMo9BGTXNttMb8RV6p7AeXXtADJGMn15vhlrYsadEZTm8JoY0f2Gk
OvFRoddSWbGYVyedWBLDTCwJOQAR3uxu/XXfIhLFBQ0pyYs8DqXthWTnd1SR4pesRl53U8R9re8c
OsURtbZ9Ue/N0CjWaBmvrA39XzyBVL9p1malFh9hG+QP4lQ0L2YGfXkbqtEvI67keotSuvI+EiZt
ct2azvePzfXU55Tf7PESHqHssTDgjdEK4kKzeSlE3e6Gyu+AfsYD/b1Qm1uR6hVGFm+ksbRfS9Pq
Vmz6jdFndDxe9+zKAka6XPjCN/uBFuz2JXBkyDwb2hp3ZM16dR/BnRL87Iqw+Qwnahl4fZcODqIf
sI2+3l+CK0ODL0vey+LW405fdToWgUmaXXGaF1Uy6TGUwsrlGI+/bUC4XqVK4vuHxyPUmMmRTMtG
xGVh3YXVTqmp6fGRLIZMT9IoaB0lGVh+VrK0+NcEhpvs7w/5p+55YRx4oaEw5w7iQTLL2Wf464RT
/y3g2G7zY4Cba7tj4Y+B5OJUglNx89ZHZJh8JyCwoST7ts0GyWx3uL70kVOHU42ToQZq96QlrRYh
NalXoTysGIr5Ey4/UQe8D7EzxNbUGK7csqIPHSKt6KjWY5a9DPVI6SoXrX9KfLKwu/srcn3yqNuw
yjwsnD/C18sFYfjYGPqqPDpWPkKcJfUh/xpnUtDirWrs73TxoGsfdubjWEWyvOJh/8E3L2ZLIzGR
25yVAPOy2BARZwJ1iT48FvDjHJNu0DTPRLI1+jyYfuU/h4M+tqeQLFi+sVqa+F7CLtFTFyaX4Hst
SAMfSD3YJwyaCLx28p0A4SjCsV0qZ0Qg9TgayqazS9rsyiEuVdewCnXY24lafGbuOV7oBLIXtqFC
019yzvkzvIPxa+YISXHbKMpfGxvqrn1l9K3YWEM0DZu6SvJ86xdampHn0mq0BNOStngYNaS3uIjU
+DUMrOaXjyrA9A4Lj6K7QeBwcibFmLAjVaK+p5Llg/IBXfBoTsMYU8Ky/PTfoG3r8lOijKX2NY/k
ZvQcLRXaxgj1wN/UE6zOj1mjp/0uSebAZwZAlbsR/sLhsSxFZz1qWZ2/QFZYRp4xWBO1GvRRtYcu
Ruv9yBEqlN3QTVrmAi0ky2RJQW19SXu5DNfS+zdOF+HqjO0hLTs/fJeni8ckF2EeR0ejafrHURTD
u4qu2ZNvJ5A9UVyp/pUSikzQOypRxjFLPwho5dWFboSyBiEcXwCs//IL5ERuud14MbA3tl+ElIbv
sGA0G2HJqU+zPIJUkSTrL3pU+jt4GeUVN+p6BbjFVJH+sCfMYIzL8VNhTVBCq/6Lb4SR2MWFM1GC
tnsj9WD3IbHlOmIy9W+x3VbPLa3o6cap7SlZedn/wMYu7xkBFzaW78D0ge1dfIdhjlPhqNExyqfJ
clFrjOQ3W2j1U993tY3YeJY98S5b33JEMR9p9ki/oTgX2F8mHn+TOkVZxu+KnxXmdyNtkBaL0xoa
pDV7wGcsPpNgbea/xeuE5mxhjuqqmogv4C1X0Jt5HNXYFzQu8jS5UthhqXm2in/uW8A/juxiTAqc
UFtQhpqBwIsxowy1Fsfp8mNXT0q/leQ+f4/sOqeO3GXQu6ehgdyymyh1FH+dQkfLPDWX+udeiSuk
AAGSJsb3+9+0THTPyTdCSfqX5/IQaYjFxTGm3FSlPlM+i0KkzksJCLz5PBLEq0+BHNf9hhYOx3RT
GP/C19EYDOnZSsqRAppcdKGrijhM31FiK3pPbjpUGNRKapItfCx5ckIKoC/3TTb2zvtQtmOwLaCc
fhHKKA9fxnbKhl3pa4G84uSos+d9sdAATAgkNJl3jX+WD75WtYnd5rr2OW716UEeg+kfuy1y7c1S
/WCvNZUTn6Oq4l7CIBY5j05m1OmD3rTNWQPkmW5onI6eTD3V9bNIw+rJ6klX7JHpaqUnJYeI8Ktj
RNH4JbM6VfJEbmXn1Fej7nB/d5a4YuTRiVQogQCtghAFkOblZQrNPo8t+vePcm3VKgoG1G43plwU
wZeuh8nAzSYoIw5ZZPQIV6d08jQpHCRTMANdEp/u/o05mPRs3P+uK1vDt4BQnYlUSdTx4l1+VhTG
XZtn3XDMabhVDhK9Ci8TTDWPPpQ2XpKn2ffK1yJUFqxueJ96O1pxXeabcrHBfABjk0ImLXttZDo/
LmA6doaj3iJU5zZ0yP/OTDjhvF4Jije5CVepvGa7dTkkeV8SLsClZsTjsvKnhQ5uIzIxRzmLtF9y
3z2OM+JxVmlwqXtCEUzfnl95iuUXn2sC3WdSJ2u9Mdex8lyBg0jwT7MxQfNi5YdBrbSGoOSYqFOs
gq6u9GYj5YP6KE1OGnidlCvDg9xB0lsYY5d/0mBMjegQqjKQgQnGWTkP0qTFzxQ0On0j9XVUbRQn
jXu3pyjdu8aorElgXhs+vnrGe5HWpRrFll2eF6X2USCn4HKsa2DNm1TtfvF+ZNO2aNXpxW+mfyw+
MtlQsrK2Ui0Ng4eA+6tUmCTz7x/d65MDeoiSIl73nzbLxQLqkR60ZTIvYKlbuzC2f+tFo77LyKq+
JGldOivvzFXhAPwvVQ74eeiroVNs8RxOkSUPamOPR8w5wvFhPX2mtKjvAUMEb2E7Ge40ONwPqxXG
t/tTvYpvKf1hBEEE66TvzD9Jr79CEFL2gjR2Zx6numtOnZ/UEazLgWJt/UiRPmt1+l8EgOl0f9Qb
Cwx+iMYtcFK4QssIE0nDwSlrwzradpZRd4vCZNdZ5vQ9a+r4ua2i/+6PdxXFkD7AowdiDfJ31h24
PFu11Ym6l0LjOE0GlrBSh/e2ETPLXr4m1XRt9i6HWrh4k5kIyS5i42jmGRVpOxSoYMgGNFNhFfY7
37GifeJk6RYUbnyEL2dNg/TauaISTpqQvL2FESJfdznZoEiTDIo++ThA35I86FlZ1gfhiylxW6cS
BzuP9HBrxnb2T95AC4DPAHv6Q9pU+gvFaOWXNnXxa4VCT+shRxntcqh31qon1+duhtnD6oppBuS/
zD9JnVIOOKHqsZT6ZmPLQ7uRTdG/9/44tM+qNKV7P6jV4qNVBnR9EJ6YhbSI8wCyXa4NBK+DiPHQ
j+jAyvRfWqVXh7r1WpBpPZBoCB7uH7w/iKXLF4EOBlKJf5Cs/JL5Jvx1vxxYLvSy7KzjiF1V9glu
hQYZaWoqMGsHqfUYNjJktoD7hgfYH81x1wS1I/EiRw3iA1pFSTWO0I7fJ7y1R6KooX/SJsh6tvqo
y//CLGePe6vJm0OryKPvBRZMo25lD1aReb4qx5tC1VJnOxFMG/u2UVAlUqOkU8gj6Xbiqlk+qm7m
WxNciyA1k1ejNfS9D812+C2Xpf6NhKDIf4xKrZ50bZKwDNRxbKisy/4hbLrRfxQAMr9lfZW/Rm3d
+k89YXLhCuSTg9HN+8b49/6qXl9nCDTgKiI9SOEB0Mvlohp1XbSFUKxjQ70s3PiZAfwqh/mAqmfb
+muMTH9oA5abiC9DGoQs9Kw8czleE2iS1NWycQSXgfCGVuh4fwmlCVdAPLK3Kque9soYQVhK+N8V
Ww28WvRQxuigh5GlNj/6IsMFiYspy9259rtpkZFS3MhBwmsnrARObKvO8NvuL9StL8e5xX+nnx1/
RF6sVFYKyGf6pDn6QWDxoZkabtSp1o+QnArjPdBbCTb0QVL/y5I22SaUr+zPStXklWvmoaZsoxHC
K1GSLPAkuS26xJVBQbQ/JacovFq18/SNFaevY+VJvDajM2ALQhjow+HX/uO9/3VvaAdvzQq1gyNX
YkJ5tQhdObe0x7ooSlc4krPJh+qH08nJjjfkw6VWolIOF5AeBA/wrRe3FkEaO0/6tjmOvJyviuOH
P4rRsrZgH/X9NLbiJOqu61fmfO0GUCggN0CsyYvMJbo8ZpCJSVMHe9qxHvrC36Bi6m8skDGHcqj9
zTADuR4wj9khCwpUn+4flesnmRCCkgCP4ywlvRy80Asjso1UHLM8VQ9yNRSRJ8OEC9vrKH3LAzn5
eX/AGy8AWi88UnBmIuKxPJrw+hVmNsbdsai0utsMgMfg2m6zYANDTO+FHRBTn1L31/vD3lhk8h6z
rK9NC6a+7Mhvkmqa7LDtjzaBUvqND4AD2bJQRNv0QV3WvwV5F+M5n4y8eIOduFmxXTfHBxoIGBGD
z3ZfbnIrpBw3rGiPtqTWCUAQhGhbbYyM/QiIL+XEmaPsSmNtR/tCMuS1ys+tZZ8hKnMDJrVoY3G0
NZTeyxRC4SMaCUpFF0Ic2Tvd7vxXLVc7F2Z0iez3IEUriY0b52t2MskizI0dVMUu502hy+kgkGDe
U9U/qD1EBW4oF/Iv1Y+wpj3onJUTfcP46VwlGd967rbA07wcMjcTreL09sfBtqLhMR+0/D9sfKrB
QGYm9acWXa3fyVxC3Cup4//TC6uTIIwZOt9Tpc7UP2m9mkh7KRcS+pEBmu7kxywTVRDa9IJ9o9vx
V5F1kbm9f0b/eAWXDw5fTvsLx5QIBD/l8sthsFGLYsynY6xE/St9gXxzWafgtITml09DkMTQ55Ce
9ibdzsKtZOLgbqaua8SnOgyjgmKoAvALPKaUbCq41ip3dKgJe5Fdlc6hLLOidntLlNqnXCnU5FvZ
0s/tFelg/SdPjXKejGGGeJOHdvZa0ReJ208BKrr3J3p9KCAt0/COSOXNmKVFoDWkllJqsPkfOarx
QfAofQ2IPp+zWI023IpuxR27LnuSxuLyUccDgsFrvljYRkGU2JFFd1Rs+Ngnlw7dmbvSrOrO1Wyo
DR4wg3qC6pM96T/CNuo/cZdCZ2sEeRhv1NxA99GIKu2sFiAjXxVzMn99dE1mxBv2kOQffctLj1HK
YCAbaiDnqhMq4FiRigTA50SPHfHxLollpM7uj3htEhiRxDT1YO4nNvHytMHh6ky91E/HRhexC7Oz
+hgM0rtvlxioQm7lf3Is0f7+oNdbT6JEA/TD60p33rIfiS7IzBZNIx/pQB03eZ7objKI8Judyod+
sMT7/eHmu355oy6HW5ifngKlb/q9fOzGLHRpFm9+AEv/lsWj+vX+SNeeC0iiub2WwJaofumcJrYO
z5go5WOZjfXO6nrf2pF7MtJfdW3hD0OUPVDV0vQaaagJyiovGpLBWRNCuTFh4uqZdm3mDroq4rZR
5lhj6EPHqowCohKpUsEBBvK2RoNq5Vrd2MvZE8e0A83D5M7f8pezpsNkWeR9QXjSpdMeSMWou7qR
olgqapojmipTdvcX+daIPKAIyM+FHIKAyxFD9JhQkh2Uo1JJ+ZfYSsI9nKVD6gVZG2ymvl7zVm4s
55yawkMih4BTujAcIqjRbOhz9Zh3E7RwemZ09mc51Z3RBdPm6ytx6mz4FseVvpuZixUArHVVGUb0
SnU64SjHIsLAZJLmxHtIq4S6kgW/9kZmNCHVDRyROcJZJEaksJwADSXqsW+K1lNqnUIQEgu7DPFc
j6hKfqDpIN6gQEke+cNbyA0hoELXCUCXvdjCLtC0oSI1e0zSKnkMu8h/0HyQJ4iLt5s8U1dho/Nc
lmtKswBNtDgxHNbFFkYVyUV03FRUaHPdG8J42BdO3T7laRA+KX7seA46rq8NwOlnya8cLxLtuE1V
kX2QVY0MBJBKcn1kOWeKsWWamCC7yjUaFY88yenbJJTkNxrq6UHH7PZurmT6tFEk1ZZW7umtQ0x2
mha6Oe92lWds+xJS/apSjlR9tb3T23TpSbMFQufBWnnGbo5lwKFMUpM87TJmJgGlJwU/PxqwQP6o
Ykm8ofwGILpTjLUukJtjzTgKYl2wacuEdyGhbqIOzKvUsuF359MV7RHTdvrPoqUDYeXO3HguQYzC
TjEndoAJLM6REuvOJMikHmM0Rg86tBFbPUasxanl6TvFfli3xBR9vX9bbk0RhAh4oD9HeJm4Kkq9
bVsxKcdIM3E7gkR+zNQqzTwKL1RQ/x+DzVUM8PYkTJfns6ntcoQkRT3SlBWXn2TIK7aajZRVECHA
srKcN0w5mRnwcTRpgbO6Cjx7u+3hQ8aUm0bsbBLUW2UCbUf9UUGFvWk7COw/7vCQbJ/NHu4HW7gw
PVOYhXohpdoRntdqE1mFlrvoSiAQFlPVVYRm7TjSa8RON7YQGBmZKx5ISgvLgthoibZvJx37E5Xq
d57tVPk5d5QceOT+j7Tz7I0bydr2LyLAHL52VLAsWbam2/5CeHe8jMWcf/1zlQYvoGYTTWjeBdaY
3RnM6SpWOufcwTS/3f6EC7OKuyiXMdwHDBHmDBCX7MCbRpv6alSl933W/Snq3to1KRVy1mdirMkb
LewKAsJAk1uCB+xsVzhuVgwRNa1n2yjU9r8dJLT+jhqk1R5Z0z7lb5RG9F1jBcH0ObkqeZyy3XgL
gLKEMTlP6aPUilvbjI1nxVGKF9BbIjk6xgj1C9Ba8osMqc+2k+j/zbvHRmQUyihFEyru8ot/ePfY
QdKgvjkZz5OCS2NVwxnaa9HkP02BWz6rbZqvEWSX1hCPOlIX1LS5OuVX+BAxkO5+Rm3oz5SNlZfI
cHxnhyhCnBwSexLJysQu9ORsDE2o5oLWAKkxN9sYtEKlWKiKl6kiG3RDT9g7RzSUDTJleuCBFh06
DWZj34jmQTGcIPoaFkrwQD1Fe729oK/Bci79MeBH/Jc/ICNcDt01UrQptTh9iQKbb513jYFBUzZE
r3k1DY/cKs19HY/FUzvavb91rKHb2cVQ/Q1ukpp1nCKjBo0+/pzSOIvv3Y0ABRCAXRZH2OXP0lDo
ah2rqV58uCDJJvILnhWAtb6AAKIerPfK9wRsFbZOOGmvnGPvZ+Plk4bFRzYrKT/surncASi2JIxq
s2HRF380ZQSBH1rWlzILnWOoJeI1qzJcGfTI3NhtUD0gANytHDTX+95FSBP4P69j/pwnj5TGUQHI
3OGFB03cbocIDNxAeeRbo9mxt0Fk39jUJZqqK3fU9QHHeqQ4K3W2eDzOhcSyokFR2yv6l9E3uj+T
6zX3cIJq5Q34PlewZQZO8OmbCoSpRI3wdHOl9NblpzZHUQWiCd1nEWjHsEp0fVM3cb63DOG+iqn0
f99e8tebXaaRUIltGCMU7GZLK5wQcPdb1XkmT87/dF1nUR+1/VOP2/L326GudxcCPQB8eD+pBGIp
z8YmAi7bLKm+Wq2Y7ltzyO7bMneSvdcL/8FM/f65C1t1HzbQ4xHND/Q3y2jCfCMsLTqHxpj/F/HN
vFlZ4Vd5EAaBYE8RbuM7cwbNbhW98ssGyEv1VbR6+Wfw1AGuE72M/O72+K9Wk3TQJI80dVazA73i
cviNF2Wm5rfjV1gdbn80s5AdYzak6FYdZH+CybYP/38RZxPux3ZjjsUwfkXEMai3imumd37Q1F8i
8DDHKNKPt+PNFxP7U3aApNM5Vxb1hssRlugHQ2qKxFORmck917LxlBv+sxZKcvTtUPKnfzyV3kNh
LeZgpUdtb949SUsxZkEhxFPk+PS4TJH3QPzS/AyIFukOt7F/a3mejdtEC4yVPTM/jmRsWidw/Slw
g/Wc7Zm2tga9b90UQzB6UlFa2tAAhYtmQ6sVewyojT9ZI9yft0c8i/rOUuUyhuPBFiLBmp0MHbKY
iG9XxclONeU85qL7iiJ4vTV8BEpCv07uCssXKytofvr/E5UOP16ltBWR6rz8pAMFfPRIrfwE8SS9
H0pDueuMqH2UEjhfVCOb/kpogdyVaF48DAG5QjTm8edH/k72hzuOTgrJ3uVvaAZBDR92/6mqYUVz
WyH927vpT0Qeh6+GMdLbN0z/c3euHDhFEVkXoWpJ5WJ2KmhmymlG1+jU5Xa17yngw+7Nx/sw1N9C
IIP3Ft7Pm0yM3cpxNDsmCExALhwTKibwoPkbxMstFRfavD8xuf19UxvBvU+JfT8U6m9RuPVKvj7b
SO/hSFOkfwbZJuWgy8nVgxhD+2zoTl4/8pi2AXOVozvscic0doEB47RudPGt91p3ZaDzl58MjWwG
7QcIhJzB832kxnDVgSCMp8L3ugdQmGLnKKakeqTam+rTdi2AmSAUUFr2JlbccVeHvX5H1r2mST47
uP75JTz9UDmiJEYP/3ISwmEqOUCa4QTfQP/T0La9s4wqPoHOtVZG/Z66fzi53mPJvJd7l1uQOu5l
rKSLFDu16vHkdYNHoz+aJmj8HYK/22Ry3HCTFqlpbVwgNN4msorpP22n4ZfUdIjs3Ye5F75VsHnE
tvXj8tkooO/RzRwM5SERvfhlWcgFb2Jdy8wNn7SBP9P61tvts2hpvqhxgWBjk6AKMhuD646lqTfW
cGJOsekcC03JcRwfiyOCj9Wv28GuNwSHPEQhWKYSsTxv02MFn08Nxf2T40Q+OmaVn+wnMYFoQQUc
F7hSd/s1GTz50L/8SLJiCAuC8jb17bmGgxV0KYWgVjsJjHK3uqF0O62RlXWV+t5jWIXaMSuRg26A
PwZbHLqGl08PGjFDajFyhtFhnXWtUhRZbYTb9VMf9Po+1u38ixA0bftCtf8XRXn3ejve9e3C257s
h8KW1Mydl2N0vyqnEMDnSWlcf287iQB5Yed7W6u8gxIUwc4FqrG7HXThy2Jox+NT6gLxNpoNEt9g
PADAbJ8oIFRHP9NS2ZxvvlpTU+wzltPK3rtetjQPoJ3ROpHqCVcXSeMp6YQWxSkY0+RcT3VTb4yg
1b6NQ2et4TuWlhDvXRokkgsCJ+JynyP2YVRZUhsnJ6u08K5ovabY9KjoVBvOfb/Y5w3ojsDs43KP
a4/zIiLF+WQVioK7rLpD5JVPJNih8kd+yOVppRQI4hn2qdJLLdqYGJQcR1CaWyvIVbiGtUCdyFpV
J7q6VCSLkcolryOpdeXKD/EhrFBQ77as0jxlk99ubK2LQo4yT9/FsWKdHHQdH4GRj0dXxPXdJ9cU
jEIgJpS+Sd34Y3Zvs6MVYOCTdcJoIf6Fb2v84I2+880s9IySH057/yKetOKEl05qPyf8uOPgAuDx
rJMZmxnHtjMU8Yb2avTVhcN4rHAKXxnh1VZlhDxKJLeHA4KW6uXkohRXaD57Ffy00r9lRR4/G9jg
HBStKndpmHXgBTJ7TSVlISqveqoAFPpo5M4xHYmY+hQHZeU0Rs6bFwb+Nte0did8Wx+lj94foTZ1
snJAXG1YjmDg2kgeY6gky9KXQ0WWPsWRV1dObtqJ30Vjcw8aZfHWAWF6u/0dr5esDAUOiwc2r2tz
dha5iQqdLuqVk29H6mPRh8XRGELzXNEW+96bJvJWTYfzJSq2a2XNxdC4NQEHk4J0c/2ZvCtabYjC
4Gwgqzu+plRbXj1LYJOeqhlIfuof1kHzBHjHrNf8ciWVujqFEcslpZFS9eRuTMHlJI9wjwHH0RY3
4yL/n5uN7cMwOOW3EXaMxePLXbPsWgxIN86Rcq+SfHsZ0ITe33uFHp6HMKBR3ukIWw1F8xOd5myj
qKm1smEWVpFUaSYS2mw4m85eK2lTGWIKDO80FhFpcAs+WtsqLcamG0Hhdq1qtBSOYhmkZsl5vyJ4
djaOxCNV01ONd/zeKsEI07/11Tu96tNyZYcszOV7n+0fQgNlo8u5TAsX+2l/Cs4D0vraXTt05gHE
g+ttLWS9rJ1dF+VKxrAwPkKSGPEUo7E7d38pErvgARsF54I6jr+HKat8r9IcrgQm0X/f3pVLw5ON
MNQ4aXGDx70cXmijp+sUY3iuEq/YxfSknjPkfo7N2MQHoRt//kU4EBWgt6kAYz18GY6O7ARZJQ/P
ZTvFiB7Hjfmgx1VzCCCxKptwGtbwmIsDlE0FAIqgja/sKGKjrSg4h+dUz5NmS/Ev6h7qOHP0XTVl
cYKNGXCclR2/9AVpD8l0B2EabsvLYXahqUxJ6SgnhYq1+lRiHJ1tsbIcmwP4OmvtSl64Ojjc2Hw8
R6iZzGsIBQ4YofBEeAZi24RbYOdKdqi8VjlO8VAWT4gJPsEuzleE2K5HqbMruJbZ+zQy5jezJgBB
14aIzm6lFzRMweJs82rgptbGtW24GIuzGzgOTber2h5ArQQ7vTI6A+HS762sMQ56BskAK4h8Zccv
h4LUD59QEohmp1nVuLSDi4phQUTOd0Ou6nscg+xvnurXnz/LmEOO6v8XTF5dHx5yal+4CHC44bmI
+76kgdmNzSbQ4avfuXFmrxzU1wuFaLTZYBlidw05/jIaHY3WUwyGVnidOW7bwEXLTphptgkTN/8K
jGR8zDguftze9QszSgWECoQGT4TS3uwM1cogBCxtR2d4uNGdlrbemRpevldDBUziv4glMy06CpL8
JX/Lhwkt7Ea3exQ+zi3DevMKY9imvmMU4PZTc/svYsluqTxZUNjVL2OVOjjuqp/C8ygM8wseicpT
2vT6th/rtUxuaQol34U0QzrIzQ0fPMweEMVTwvMUDoK9VtdmvbHavg62XAxOuDKL16emFJM0ebTI
tgy6FZcjA59YtLqdxOeKru2L3edvPYZ+UtNS+xH1bft6eyLlv+6iGiDZgh/Cza6F0c5DWsoxXJV+
UoYNDQ7B5dP33i+3tstnLyjU/EfdF5YrmY3a/nb0lcHOMxoFloLu1UF8toEpUA8AQe3zenpR+grW
gmaudfyW4nFscsOz8yneyr//YYlmvu/2Jvff2UOm4jHxYuV74DodRrqj9btCdWGt+rYYUDqxAJvV
aXPP1im0xzzj+ojO3ej531VafU+5HRRbVCjS+8nu2pWW89LnpJEIUJzaA5Ce2ef0zNYou8biwUtB
mc5hG3UqHV1E/fZZq2fTndeWqvPYR8MUb1HAXHMDWBovRCrpPSCByfPqWac4TeCX8gQvzP7JRf/y
ezU65Ulkav43s6Hc3V5AS5sTkC9VCFgXUuzn8oOmqRIZCOxF57SoOmQvWmodhhnF9zaSkWuQu8Vg
WB++S1KRns5ebIPrdagoqOE5V/y6pa3Ylfd6XozF1yE11hrj1yVk+v8ACwGgcmlQEputVex7tL7F
vPMs8gIWParQqHENQ2Rt4C1OzWYIyvQX/M+SpnVPp80RfbRpdS35MpCIrTyMF64vEBpUtJlrUEZz
Ha4sy9KuSws2Drh469kIvAE4U+h7BxiHnr/RujaM7iitIbFw+wvP+fnyYcVDjksKpKMU8559Yr+B
C562TXKOM92Pd6XfjG+mjZSEXSceQFnOff7URsrLdZQXpwwiHW+HxvK+jlPbPTV6ka/cPvJDzw5N
GCCyhc0LQjYYLledUQgnxwA7PmfCEuO2Q15HQ/PXDo63x76wm0A6ghwxyb0pFcziBAMmL1Y4pWfd
LAYSdBVPlGmCyLBxRzH9acva+XY74sL58d6hd6QSq5QmvRyZnsj2rhWKcxoI/3Ec7WhAsmPSxcbX
p7+j0lNea1+rN1HiOp+DB8jvTP6KDQyPTMhFV+mCHWbJMCEzbXTZuaylVo5mQ5wPUiX7Nob26tm8
8BURlqMM7ckiFmjEy7F2aleLtvOY3Vi0/T4vPRZvCa2qWVnCC59RIoDoiSC6ysk8e9YOqRaYaliI
c5GYarBJ6qrdmRVUErr/JUbZdq2tLNClwwNmOiUm5FfoVs/RwS3E6CotJ3GuIl+HIdnZmxG1oT9U
F4OHxsyiO4pvzRbTTdPayr4cuhdTfEDhcny7vaIWTg6XGj/vJ7JqqZI/m+VSDwDShdk5rHRPoVQa
x9soZ29t7No5R6qDHbCRqPvbUedTDifCAIuA+JkHSw6Iz2VUbDRah2rpeCphSt/3uVk9xFHL2Vn0
3R8n8YK1pv1SQHhxEljGEcVVdBlwqjruIkZKX81wH4cYNFXeS0Ug+i3tF/j60Sdf9nKEZPKyfyLz
wDniBO5VILCy008GPhLZXQi+6I/eWkq9q5NprbMnP9LHA08Go68n4S1EvUIppVQGK7xb1ZM/JWm8
o5Aq6lfFc4JwB8U6nVZOoaXJhEMiheHxsgDyeTmZfpbzpHK16RSmtasd8AAW6RdzqIy/nNZzd0Fi
DM3u9oKR/8r5CLlrKfqgB8PVPgtZdqHmDRmmXm6EgG1o09aAnJw99nhFh9t8IoVXtV78pGwzHdvI
w7rh9g+Y7xM5xUA/KT/LhxNd8ssxl1YBz72ItRM4IwvgW6sbr8KiGaeAWvxPp7TxS2d66ffbUedn
4D9RyUtBm8hmymx3BhN+VFODYInEtWebIiPX2oAoMlemd+GLIoX4noXynrmq5Y3ChJBZROppcnqz
PloNBli7FmeQ6BjFuvqj03t7TQ1vMaaswsrtgcHDrBSkgFMJVC/XT0JHguOAwy9t+A0S41H8gNC3
1W4oy+XKz9szegUrYUqZTxAHKE8yp3P9CNQfeipfvXGK6yl/CdFg2al+0WYoppc9fwncvTfjV60b
kZGohn56hCNhr0A8FjYszfH3cj9kOIg+l6spNmqtTdCVpS7spNW2dm3/HskGy9lYqb0mmTF/NMgR
w5ACsiTVyJBDvQyGNd9QAoY3Tok/Tt6Dqinlrhj0x8ZLKm0/WB61m9pw8i+lh/jN7eleWMAcEO9Q
RojQXOWXsaNCeAWNavPUjUYrdrhZxObea4L8/nachcXE3Y3GtuTVS7D9ZRxI3SXZi2ECFrIqD/Oe
ODxit+6b536c4p/0x0pvJbdZnNZ30RWZoV/B7KtEoRce+Qyt74PxWAfA3UgcG+QHfcNQvjSoEaGG
OJj+Oe2nNQjLwoFoy/0KdoX+AhoIlwNG8z6j6zBwvxi+/bsAtlUdB3hFyQHLmv4Bpk023kuU+qvV
BCQDqC96zedvcZsmMyx34Omo/8qP/yFdD/2h6For0U64rcTJ46joqMIbyOd6zwJHFO1LprvDWqqz
OHBqdWjyg0m+4nRFQVE6BciEUwGLLPmq+IPY1SoO7Xsj7XpnG0TRJB/AWW7tLP7hclMooXb+/HIz
P/wI/XLkih714aQV+qlUNei9lil+CsojeztD8Iakz1hZ3gu3D6cE7xfaoPSX513t0gkRG+k9/aQr
IDG4lVPQ3/qo/4gbmoT7MQ3Gv8Xg2f7KvbAUl+uE1zE1ewdq4OU4mzFtXK1LjFOIVO/v0Gp0VEKF
qiiHSFiJOPhj7P7S23gNDr+0nbnkyeUBIwMemK0sJLngyRSmcaLEXO+V2PAOfqtF6Ua3p2gPe3vN
WW9poHCBgPvwHpVeO5cDxQ2EDl1Vmyc31+ovidd3T7mTxy6m84krDkqWhcE2oGy1Zmm6GBjWGgBD
gLlXOn2JMriZU+XGSYFheogwVd7AF6qePLVHkbmI/ByL7FEP03/xZQEpoMNM7QLa4OxSEObQaWZQ
GSc7N+qvw9gOr53o6PfoZalKUcMQGq8NB2xNcnrp6gMGIzNITi8ApZczrZVhHvWRCjjFANK5w7jV
bY7qYNb9RoWHsSZatzi/wEwkUZgMZ/5hrSYNetA+5sluw/SUFMr0MuF6h8qvPhXs1So09jlqofnx
9gmxOEwOZungAfBuDm6c9CTMwWlyO7ihpu+0caL/FEVe1u+GlDLO9na4pWEicMIzipsc/KY8NT8c
xWhTjoNVCfOkRuZXRXG9r47btQemuD6kxjQh+auMP2/HXBqi1FeTaiMUwuc5lRYold92vKTArVdv
hlJO6gF8WnqgEFeLlfW6HAx4EkpnCMjMT0BHjTGU7xyWTak4fzBE1NPt1HcgRc1RbYbD7aEtXTLk
N0DDKD2A/5vtDlwzolaza/uUaZb/qBdtLnb5kD+VVXVWijg9apyK7oOmIzArfL9YCb/wNTmJ4O5x
w1EGn9scgx/Cm8/J7VM9DoN9VDofOZFJMTENzIapurOVSk12pojGNXXFhYG/S5JTWyI7J1++XEd+
3Dt2l7pEtsx+OykN3hqoVTSbpvD/xyPDjtFW1qlw9QMY9w0yOuaaiu/i4BHWVHm38lCf1wbioo5z
U6jOKbfV+NgJDQNeZaC3EXrWhIIyR8WBNuonVREBGJJj8bGpypO2I09/OXLNpdHXFK5zKntDjfal
ZSToxZTe/6DftvqmsHtj5SsvzbVEb8mDH01tU07Ehz07GpPKZ46cU6v0Qdtu0yEO/1O0sQhRgWx9
5WBkY60cPXPKnU1bOfqPiv+nWHmhL1y10oNeAgUlMHF+EQy6PqpjFTunuBLVZmp65H/LIaw2Vuy/
ipRi40rApe/7MeDs7YQDXKOg0Gqf1FbJ430DZuQ1gvvS3fmwuncunm3ZRlJVy/3tTb1whJDA0ygE
ZQi69krkQK+HIcW45ASBrCg2aJ5pj3SbsnhrBk37OYmD9+UEDAcXNpYV8JHZRjL0IYW16SPunlSm
v0E4HJZa5nafFML4Jw4gKghUtFs5hS8XUUaOEfNuIblz9HLKN4WRdd/CocDgLhqMsTp9fg4ldgOh
Gehp1H8uw5lqWvtiMqxTPoZt+xCFrlNv/cKm8RmXmbti3bmQYslSC2QIrjUAVLNJdMwgVjnqrZOd
5Z7K9QmqSe8b9XsmhPNmea36jPAcChl6v6YttxgatD2yERR8rgwabNx36qm3zdPAnQuS3VDrezMx
sxgzrnyoHvSyy7JNF47R3wr/e03daWmtAnMHF8cf7pWOV+RVXZ00jXNCpj3Z4KEX/1K70tyOpVOt
4L2v9yNgKvyhWD5cNzwJLz8p+nh1b0aafvIxcOu3Sl4Xf4fWgFYjhkBWu3fVKI03apnRjb29mK6P
HkidjI9LlgIpdZDLyK4ytE1PInHKMjvYlZofiF1kC1P/XudGcYeLS9j973bI63klJCRqdiUALkp6
lyE1Q5RBb3VgdEvRfgkUMxLbkhx2q6LSutZdllnKZdESBDaCYNCnJct4/kBSvQliZxrZJ73Lo/9q
WPfUhyD1ynbl8bc0j1D7kPOTeDUeupeDGnTIqIFLHMudqgyrAieadvHooGpkG7mzS2x/cA+3J3Jh
1QB3oRgKhFPaJcn98+HyclvHrq2k8k50XI3yUJc5Tam4xPkBpE7tPxZu5/6pHa1cK1Ve35pkwZRb
SIelxOrcPIZJHOnpghn1cwQ4toPaBYeI7mZ0cGv4dgJB/93Ya1OEomPYmjsxtMlaDWJhwj/+hnlr
qtTr1MyCIDpnlpo8B3UTxfsE0bF857ZtvjV57PufPgpl8g+2XRbepfDtbL57t2k7C6QuV84UPhqh
2RnbMvISY2O7iFzXIi6Q4BxF85cfN+3KsX99GsroSJGaaJlRgJAT8uFrR6hD4mPaB2fdt7QfI4UA
KOhctj+qxgRzM2TxC0/U/HsUCOPTD3/sWdhAUGG4tGndXIY2ytpOU9NWTgMloUdTKccHkTjK9wY8
0PH2ml76rDovX14IKDainXEZKk3qdMqGJDjnWl9h2NEHuJb44w7vnO/64Fk/bodb2EIo5kJGJp/x
XBpTl+HAwaiiGxPllCK+hoSD1g7jXjD50d5ECmAINtUIFi1wBnull7twMEk6O2Ex/SI3nj3B6jYY
FQe26pk6+2gfkq5HPhUNpE+qoPE4kZ6d0oGAv6K8In/Hh2XTGWjElqEVnTXM3I9cMsNmwmvlmLpT
Vx8jS6HEfntOlz4hVwq9MLqrGN3MtomUK/TiwYjODaTF/hABEMiOyNajiw2LwKnu8dQov92OufQd
6Q3xgKefS9oy2xwi8bEKNUEK643hfOknddgKxVe3qGJ73+wW08zaFPbKWpUDmd0tsvZLdYzZpS8/
C6ogeBzrpRucQ1iwAzKmeX6vR4b4VldQFm8PcDGWK8ElJgA76uyXnzGmPqeAKgI1n/blCzYvxdbv
Re3t8rZXs5WBLa1Nnl18PTgfoOZnuyJzNHSjvTA64/QnfqtakiNFmUZltvv8oECJ8EaXsi5AlC4H
VYfYlRuJ8E5p5HSHJM8df2s0iCHfW+NUr1njLE0hSwOWm2xPUDG/jGZYhYXgvOpRDupVZ1/W0mje
bNQs2texEf59e2xLc0gyS4OdoQEIkX//w74b/MIJU14aJ4v2/le0mIEAAYqq1pw4l64FLuJ3wBXH
5lxXQNK3MBdK/RNdD0vceYGDfSskv6dJA8YqNpGbdSCh0ir6HZDhVfvbw1x6ClAdIW2laovbyWxS
VbVzIcaUyimZPFcg9F53+0Iv88e87iCmD155YIqjIybmSb0XWZ293f4BSzsfdgDQGNCgVD/mr8kg
TAocRpRT2GJMjLPa+JSQs3zJrCml+WDTFaoQCLkddKGDCaQcmCSqEVA90Ba9/LpmpmEq7kfeSQuQ
r37K88rf1HhUG8eUqo2+8TNfBO4m7iZdf6RfJvBD8msTufOp/rPyW+RunB9DeOHxJAAdRNFmdpME
lF27wsv9E0YfHEMV030Hab7wt12qNQ9q5wXHQEsa3MNH66iACRZb0lJt79M1G7epUyLgamVrvJul
awDpOXYbOjRgs2aHCNL61kQP0IdSlQsTX8cUVd4iUSMo3mPQ3ikoU93fnorFkGxxKcYr0+PZVxGa
0gZ6bjqnoZlMg8VYNk/8vN7dG+Zg8DQLhfXX7ZDvHJTZ7APbeYfeAV8ll7pcCUUZpZnoW/tkT4Wr
nULVq8cDK0PBdAxAYr2BY6EbmzxWBNZOmDp9cVJD/ZlMg//N99SoOSYYdd57pT9kZ0NpkdC6/QsX
Dgh+liS2kcPL18DlD0R7zPMNK/Dp4xQxFoejaL3tSB59anANwnCl0C2xt4zUtV6sojbWsviFj8LV
SAFXesnyIJytg2EaE7dW0uA8DrX1RPm93dmVm23NmNQBnZhxDQ45CwjpVKL4abTTEAWmMtftSbLS
9Og3pk9jM6mPeu6eNLMO8aSZvvSiSL7fnt7Z+fNPNAiK8Lh46lxVEJNYYVVYjXiy1R776ABhdX0z
YqTl7wstAFdQBObDVEInX/mu14Gh2JL+0X6V22sud12Gfhol5iCeYj8cH4I4f2vbkrarLnztLkqG
6Dku0uHu9miv55ZKGlAY2psQJuFkXi4m0XGsWFmQPQWoAIhNnhoezY3IHPpdZvnGwXL6Ol85bJcG
yulGGUj2uHngXcbsysDXYzXKnsgbtIOR1t6dauCeF+Cg+FKPdkrhoF8LKu+tD9uazwoYkfOdpopk
NczZE0HYjVhTFNlTORr1vosmzdwHQTs9xRVW0NvbsyrPiI/BpIoCcrzyGoeJghvc5QjrMvLx5bS8
faBlPXRB/PPiTSrU4bNq2AQCwUUkSnqAc+cqMuClfai0tYdiDMJL/miar71Xdxvp1fcMbmKNhDVf
Lu/xpJYCeuxADOdbsUeIQukLx9vHeeEc6oyVmeVIPfZGP2yRnP0c5wu9FoYnFfoYGeUQc7Y6NRTg
3VDRvX3qFuWvSGnKPazh6BhSFVlhESx8MioBjItCNoCeOS1DqzkqkQjG9UQAcsgDvdlmPJZXksTZ
2c2AuNjRrKQlYqKeO6clW2Uf+0Y2ePuhCej6gJ/emyHOKOh7iIOtIMqXe/10REtL3392SRKZ65sn
HS9m1uflksR0VOi+3Xn7Tjb+bXD2WHEG+srWvp7Fyyizha8HXtCWbePtOce0RwtVoUNoYxhyeyzX
q1BGketPmg2TIF6OJek1o8iMyoPfoUrP1N7cBnk4HlyrafewBL1/MSqwzFRUSTO4e2fL0FDdsjJx
vtzXkxMfogljYb1P9cPnR0UqyDoHFoJ94iwKCjlF1fDI3FeTa98lCNeGm0rPnP2UG+PeRnDe/+y4
SD5lz4aiBTVqZHAv51F1kHMYGi05TJ2bPzX2WD6FCnyD2+Oan7zSTA9PGzD9EmxKtnsZJUg0uzES
PO3KSS+3qs0dOlRZvEd1Zi3/nBMn6GlI9Dclfom6JnuarT/FLhSl1rEGq4Myfkvpex/paCjTVvDW
+2WKtnnh/I/2Ru2G4abJLf+5oSX9JxB1i6kYCsprrL35ZSd/EX0dnAqYYymOdDn6YkpxDfH75OCF
tbgXRp09DEWY7WjSYg1hT9rDiFT/ymG2NOUfg8oN9CFXTaIgrwp9TA5QoKtDg8bOzldwiO9icw2v
thiKBgcleV4SPF4uQ1kVs6uEhDLBoCCfhn/xsC2bMbvroJQW+8+vJRhCvMzATaGlM4vW+kmrGG2K
g08dhSnbg62y5T1V2wfXVMs1NdOrg4aPZ/E8ko4T2EHOC0IdzkFjI7LkUOZK9FVF8G+rTjju0k7O
DyJ2+pWDbWky3xncEh3GFSuP1w/fLaA93Jk6t8Boljoqw/2wNyIn25UBr7LbM3l1E8GhBt/Of2iV
072Z7RQ9NPUg8zp/b2ZO4L51GqJ7dxYAm+reTLHCoHNe+3q74emIf1dX9lgK3v4FC4MF6UjxG8oN
me680AHIzwicuFX2ut9bf/uVHWu7QRjFi29FVP1vB1v4kjBiGSbPCTLqOclHDaaee0nlJZHkg70z
sgjnrMYp6MnHiEkjzYWYTvHZ2x42IT0xqt5sDp718mz48DmzNGnQiK7Tw9gLZ6sjcrUrer09TPSd
Xliz7a4JqnA7Jegx3R7u/Osi3PjPLkG7EZbR3FGi8W0M3yajfRR4tExHaQ7zK/IApUWu3VF8N6fa
29q6qB7jJET79Hb0+ZeVspEAo0GIoXWMyexsbQF8CBwfx99HVbhuBeLFK/8LFt7Yd61mrGwZ+e/6
+NR+j4VLEK1HNCqv2Kakn3Ui6rB7DGqUR/ZVJ0wNRfCxvE+NSG92XpnE8atrB4jvxVngfOHJQP3k
9oDnhzw/QtaqpVimTFXn71QjVNIEZm3/2KlOfud7evDNi0f3FdyN920alOZgCd17vR10vqSJBMKE
tEYuLheYzeXqavg1k1PUw2NYghX7U+eJl6oHsAtGA7pTm5rfGcdIuNLZXosq//6HNe0moaEjuN4/
9lU8JX9pk5Nau35ERfNkwm7qt6TV/Y/bI71eT5QiQduTUHFWkKhexlSV3OpoD6IWoNSTu8+MqOt2
WBwm2saN6n4N/rEwRCQLeO1xybB15klVV1h5n/Xe+AjPxz52YL3fEpN7uwMyWmzbMY7WnkjX6weD
MbC51FRsXmPzw1iBYFC6YTQ9ahMnBVjkpi9g3TfavRqoin3XcR18RWrAW2mAzjlzCAvSgAQySiPC
RqFhjhbA+qSy/GjsH5tAU95csIftJhKRo0m5khfdLZ07rcNa6cWvfTs+VGaovfmKhXZoDL5nzVn2
+tSS4AxU8qg+S4TgLEdBJaLJsy4cHsu4DX7icRg8JLn6p+1z5TubynlGhid+5bpa00y6PkTkk1GK
CiGbJLXOLhfYFLeiLpWyf6RmNxxo+QS7gOrXX4XVALgPw/hb37npk+lP9bOi2WC6bi/wxYGjiQNp
TxqezavPftdpleXwGahrdbh72B5qNWUXD5ugq+xpGwZR+ldplOkfe6zzv24HX1h8li4xgbzQMc2a
k41Rywxaf2DwaTihS1qbyVPlDTrwuLFrdj28Jfw81WoltV+MShInpfBxp5+/1Acq30ivO/1jCFJ4
P5rO+OjgK7LT1YSeu2s02ZEzM3m7PdZ5nV8ueFA5UqKeJg7lpdnVlGgqfXYMUR9dH+uN0RvUnVXG
UU7hMvRehD9E+y4fgoOVWM+KfPlpOEoeb/+IxaGDgOLKIo+9opmAAePUxMLiUQn97rcXG7/CUA3j
jV0J5dUPo/K1UULvcDuofDpe3pMMHMkAmYcAxZyr9qhj1Exa4w5c+BXoV1BvxSZrQv/v22GWxsaz
0qGhSW0YdYLLnQSwRerHp4jr10PF6eWMCRK/Ct3NQY+cYGvUifY8YhX+STHI9w9LOdGV5xnE2/kW
Nsd08JNIsIqdojj4ovFf+rL6kdUiW1m5S5uVOLZJq5iMbi5iRYqotnrdDY8FCjY/6nIc3xB7cu+U
INX7g+OM7XOgS5lNn37TyoG9cBNy14NJQl2To3L+Ff0Jq1pqtuOjjrMCglYcGXoX59WDMYGevrv9
LRdORaqzHAgGBVOEkGZXPSg5dwqienzUqv/j7LqW5NTZ7RNRRQ63hA7DJHu8x2PfUA7bIikhBEhP
fxa++qfd5a59rsdlNSB9+sIKi48aRARlG87+GSW2Pi4d/QlJ3OBXvPWfwqAXP/6++JWN9LsJjsEP
IBUYN7zfSDGKeLt4ia3DpTHNATmlZm7eCdmQAsyKrL1nS6fdMlk7ewu+e+ULA2AFVKuH0wky7kVm
pYNe9SmI+bUHsyknhyNka+9Da7o6nVP0FqYe/vHu7Lgy77uFOTdug9+D64uzirAIQSFU1b+hM++f
XYdDA3VGB185SxesxLLIgXhztKgH5ncW4l6OGXlbSABEWEFsQtwzs14vSjQgYr+gfd/KKtxNJL66
DHP+euhGXmp/Tdzlxo+9ElfglA7JfQysQZO4zCCsTDOIVfhb7U6reUvDJiwSV/b/dQaEuA3VKkgE
ASe7j98vtsMSjXPktdTUaC30SeVZl1ZhoDOdNzHt2XGLtHujeruy/Xe9vx1qjD70H2AGkM1F3/vG
1hnaQvBXhczpo+0T95FBnv5pnj0CtAEMhuV5aOP1WzeBMFf+/RBcOe6ApgG3gaErOhCXc4SQssyZ
o97FT1jUQbmD7j418PaUeRuBfP8fu0b7O0bk3Ce8iC2opt5vu95kczq51K3HmJsHEWjYvxsQZLwz
I8AG3wij1w44Up6dcLmvdonegLdKNzYdc+s0IOuxT8PtYwc7lFc30O5pS7cl15AoulG9XPumCdy4
EbhRPaGqeP+IuDE37tHWrcGLHgo1ZeGdgh5hDtohrTZINuCagvSGA+L2UxNIcuMSvvbMvxW10ILf
m9cXy7dr0oJz43k1mpDJD6ptco/JUHsHtS2PF8iwW17GZrfM+fs+2v/fy4CCVAOHB82IPxu9qeO3
gMwvXh2LYIXONWd21I8Tbmp1oE3qzGHhC8hx//r7stfi6K4uuytQg5b2u/r4n1pxCwDF8R0czNYZ
gtIL2uAlNe5UeE4blwDf9+CCY7oYjNt4gwt+Lc/D6A2HFgNGNOwveSCRi2lHvypbL2hfdYXej45C
X2Dykk9jNugeUA6gQL7Mmq7tPfF4UrjD5ns5DRrvP/sI7md4l6QDmhgp0R8j85CFOECLsHXLJtji
DjATlM3a5sYFN8+s05yv7jId1xUiRhqckbLhoQv+eNve2AjXCr4M/EBga/Z+NIyC3x8AWGiQPoUK
PUrpRX4zOhbfYCXqFEqR7tSZLYBmfwwnhFRP6KJb2D/cZTPaKN5KcCL/vj2unAZwAFBo74oe+zTn
/W9pcQP26erjG1EznyJ05ipEG7uWTrCIR39wOXyUWXtLI+HKroRIDKIcSAa7kPZFijq2MWeYrpva
ZI5yC2/iMH0Y0NkhFY9TBtw6U/AlTcHELvvQQ9fwxnNfieroQWLG85uN9YfUR+Cgv60Nqv3WuOFB
NFbmkGZjbylNvBtB9uqzoi2G3sne7L0U2w/Bolgw+sMdBo/u2qh+q1OcSCiXI+A9+AqOxLky/UA/
CB0E8vj3D3z1FO66+/voFviNS10IB6ImynE9fGFohhcQgYwePW8YeJ4S0YFPzyUY17F4imiIEntD
bz2HOlBzq7y+9sJ/w5x/kwbAR3u/0UaXSy9S+6YPPZhlMtOVRBgf8sudc+ORr6RDaOWgmYLxOCz4
LrFbAQylNIQV3RrFlv9BxqOq/M7zPvz9xV65xt6tcnFyiJwAy5ixygz3mM/zNjZvkJhND96UzlXj
6fQlYc14TmI5lQG8dT7/ffnLgwuWALYo/kOYQGNIccmPQibYRVtqTT1MTfaQJqN8G+TWf3YN7Xrc
JH7GoEUfhDfyk8unBokS0iK/VaWABvtj+EMx85n8oE0A1KeQ8iNA6mR50ElzHOgsdAk6mECjVcgX
OYPxVo4Dul83KGiXW2n/DXv6CSsAVNN/xKzMW1VmBi+pTdovabnPTMPSm3qgPICHTG7pi/75pjHN
BBoSMks7K/iy1hwzf+tlA90xgoz/H0p7WVCQxerYZusHA4PmKunSW0pal9nC/ox7bxnvGp85vozL
JNW9CBlL6wH4oyKDJnWUg1GYvPAQbl8W7BxV/dcNBcA8OD0gz+PzopZ/f0ClUPh0rUhr0xjQhvSs
QbdzpzrSjurKyVH8xctWZg//j2URluARA+4LMsL3yw464lE4tmlNej86e4HeggI5aPZBt9ovKTNJ
Aa+B7VY4uowReL872GofC2NAhMvv/bI8GGMXkHrsIXD8hrxP2iwraRzC8+rvz3dls2IhjAcAFIRk
1mUdG066mQkZ05omaMCwAYpAson8M4XP542QcHWpXXTH37UP0BZ5/0yKy7DL1j6tI6vbB+Dl/byf
pShWn/Abm+XaUrjPUBhjergD9S+W2kXCetlmtdCRfPDccT0ABhV9XpfkliDllZOAZ9nnvzs+AgOe
90uhKMysA1v0WjtkeZpsguPnZ029NqR9VuKmDsu1nQEsO0S10V3eUSDv19s8zvo+mby674b5Tc12
+NH47XLjBV4JKjFglBj6ogEFOubF7eGhiUMJsro6TfjqFoYqBaRJMkdnARWP5hhEDTvCFiy9Bc+4
EsBBzUE3CdXe7zbd+8dLGrUQXw9BLcCug+IYtuEd5LDWk4ocrykAQPSPNHbNvTa0dYomou2tgHqZ
EO1nD9M63B/g9uIVXPQROMPeyUjs16uW0DS2YcJLqN2Ph4luiy7SeBTIEnqoolh/xHzp7wfy2ptP
XNyaaJD6KE8utu6KcCDDkAR10irYfW5iOi0MB6Rz2unFdE6aKxh638j5r22qPbLuDw0l7svzAuyN
g3ZW69VBMIMLirHd927m8svfH+2PXA9vFrhptJZBxACX8I8hHeNpGzedXzOW9XcMQ5oqnhWMEZ0Z
jkd6TQBtc8Sj3D0ixtlYXqouS1///iuuvGAYH4HWtivaBcDpvt9hfsRS39LMq7coXEJSUfAXwmIa
JPUKugXbMFcL5lfEL/jCcEaKvy9/ZXftdFFIt+4c5+iyuuqCRS+xcsNar4Q8dDT1PhE+J4eW63Eu
jN3ov0HCnDJN9a2u9JVQhZ7C3txHVNw/xPsnx33ClRlkWIPQrfip01xHhRr87C1QWyTaSs6r65Mb
oeRKLN4N9WAoiFQXqMKLsN8QCU0dfw7rDSoIVRNZ9RHKRym8G4NbavJXggfqGNQyENFA+LpEcCR2
JGIVwq+doGf8ME+QzyuXiYgwAsB2oaxoUVBET2vosO5FwtD9zFYBm4m/f+IrpwnitPi4eNX40Jfv
maZ0QnaU+bA4z8Ysn7twrNJEhPbGVrryPSECjC+5u0PC4OoiSUjN6qcq7IJ6hvDiL46GFIQkIqkq
otI11+2ibowWrhwdpCJoeEI7FfnQZWyyoDmP3GdBvawurGrWAWNAZT90i0iPQBev97bP6I123LWH
xHmB0AKaRH/inUJ/0VBib4N6VHF2StclBN4ImFgv0mGFwvgWCPzqehjwYgehAEf/4/0h6cMR2esy
BXXXh12ZNOFWdO4EmUIIioJKmenz3zfLlXiA5ka053t7Jznbf8//NMAG3AS9tiKux2bxOc/RM862
L21rUl3BPN7byKlRGYa9jRhbZzuso0tvgTyvBGZ0/YGvguQvOufAwb//EfMA4eZ2HuM6lWEqROFR
rxX/rFQnSDGmTrr30KddFr+as571nwAcMVrALo4bnY/NNtxKf/98KSibIPSGxjo6v5BPfP97tkwk
g+Eyrhk67GNFuNJ3Qx8tMEYKhw9DMswfUshcv6YB+39c/1h712vcxxXIBC7exaYtuODYXPU62mUr
dhO9ISeaDwmY7Vws96CEd0uB9ptHcgWs+79/3xB/xsvdVQS1zg6JBZrlIkpbf+Ze5zRhDe1/HuYW
TCOo8VgoAEk3uCVH9mfE3BfLoAO6W4/+wdudex83IVQa64R1pkrBjjwMsk1OwapekIA0r1kEV3QW
tOwI0XCwpf/+rFeXxztGuxNSyGi1vf/OkB4WEdEqrLGeuQciDZM0GjUf19YzpTCNeGw14LDlmoxi
y0Nolvk30q2rbxtyCvtbQKS+nE1lU9gliU1wHUeUfjLu+FH5Kz9323broF9bCVrlyHwAXUH2frGn
J8t7GbdpWDuyPY0kbn4QiDgdwmVr/2NHD/iQHTEBpTf0LvFlL0IYrlvJYKoSAaqSKfEMui9L1gNQ
A3R7pq0ma1vCZjx7A57TJbXdNH39+2e9+qgZFMtRD+1aXpefNRj6MZJxVA92DeppVNtHt5U6b2Vy
Sz7qz7t2H/gB0Y2ZCeS0/f3v/xs+zRBovmRR7RAVy4Ijoe8qEgfs898faf86/zse2d8p0gpctVBk
wCe8PJVOOItQyKRGvdwevHT7ALWNpc2HxgXRr7G3GlnXXiF6Z9AVQfhDs2X/+/88FxG4C6XGek24
mC1XKkA1NK+MneKFiRsbZv8efzzcrpa3swV3den3izlSJBJlTlLzdIxfY5KtU53ZWNOf8AUOp2/+
Co3PfGpmHp7/+2tFgPFhKItB+h9yPxDXWCHl0cT15GJknqeRkxaCR1Hh0LEfco8P3/8fC2IeifOH
SQvC6/tHnQLpp5ykcQ2XOzGf0jEYJxDCR/K0TDRbK9ClbvXKrr1dAGuwfZB2A8508SkXuaTBYpwY
Gb+Qz9AvWk5tIuOnSOjxZDviqmJMO/bfy1hAxaByAXcIZBWQGHr/pIibAzzJsYOSKYSzClCRKFin
YbzvO9GXXjQbU62NY1827f5HQxlc2+iIABsJoQukbrhM36/tc2gCQw83rVnj6AJWDU7V0bY7rNJt
CiDp2Y1tdOW0gD4BJR5woaHfcRnxtO9y5blYD03d6AyAXnq/QDvw6xqk3o3u7pVAgN0DqAsmQ7i1
LjufyYYiNpQGnblYBBUo7m4FwE0IzwBvAbsouUUsuroeOo9IzyCyjJHU+1fZL2MTJw0akGxe5Hlb
nezRxlR8t65Rj3RYbsHCr71K9JIhdQM1VuzZ/ff8T+CBKEPSwO4gBsCSsVJtM25j+B/8A/a4cwve
/8eoEekd7ijc/Rg67xTeiz3aMyrUmJGsbhYZHWBp4nyiaW8rxaQ59NE0FaETDIiyiYEd84ieVJ5A
CeczmrLBjdrmz5QTP2Wf+GH74NK8BJbGHXJszEEyXFdOV4B81H5mJvKWynbzeI49E7zCEpTwA8yo
2be/ByVvv5HfB+Cd1AUUPryKgTG9JJT7U0r81VFZPVrfBcWWMZWvSaa+KbdbxnwL6XIOM6orp+GO
ziNoPWEMls3hWJpwST+zqWVPiZPeOscIUxf7b/dMBkIfhdfujri3BN/vByKFGPjkLBX3oMBW8mgY
ggLtsXkuWngtQAaJNu5YLsYkH6YIhX4+T2bD9FBzRx0XWFaxMnIy/Q9U9qOg0i1wAEUWaNRVwcij
qYy9KbxrhqCJIDDc9UGxQbr7c+tAPrsE78TY133Oc/LE6DjFGjV9YIoeies2F32fxTosoFw2errY
oIpKdA6pA6+3xaIgEv7YW5cNnzHtmpZvxPVld2AxcoQT+Cs9dMdEH0fNq6P9aYZ+Aw2SbS3S0TGk
y7d0mtZ/F76/5FNsltWJc5jurOuncLeNfYAJTaoPrcWl9gWtBW6eRMdZdw5E6GRv0dom6alxDYaI
ucIV4C15JpdGHTm4gRPYnJZk9E5M46LzpCcxOceuCEmhlrTxnqNUAvE6CL2Iou3IFlvIQiIDeZMA
hwRggwywuelcM+rcC20vzmbywd3KTDp1UERfJb03qVjCp5ZAQqIGCz/sjn6oxrTIBp8mNgfVmZ6k
yNzxzMA43f4BNGOjBQy5p6byMxOHb2qYzHDqUrR6qwCO8iafCcq1gzOpJq1mGni0wPiHyHKKia8+
rBq6rD8bNJSCB2eNvO0BNOAR7ktZZOj06Gyg1uWQDonHZx3Hrf0ZOdMA+TA4J7cPs+6oc9gGx50/
JATeGcchTrDfQOXf2VQeBYmgBrptIdsZ8FebFdM4bunbzAnf/sVYe/PiHFF7mO/GeKbqh20wWhbl
Oq+mi6oVfOuw4HLIcLK8wMpxzNOWEahs7nrI2i82zNig3tFxcLb+8fXcYKaD63HmD9loRFOSFmXf
nI8BJ06fZ04bpvc2ZhivQYdwXk8+SEP4Z3aE2VJXYCIUt91DY+dkeugcUNDGQsQmgDI9JHU8e9ow
zxo9PATO/SMJ9oF7EcxDTNpCrDSWnw3fvPGu3yBmeWBwegqHympoop6ijUPuoEIuPXldgTZrOq85
hFnXdgVH2AJZV9IJh5TmTEEh8o5lCcjEFkMSfh70oLJnT3RBHxee9sbucWkIUT8JHEw6iLr1vYLg
a0y1UsVqFUA/YSbj4S12GgeBKVtXvOICcwmI3RcebzGvK3VkPVZFvd1sxRwgUvNNwwTlm0NB+gM+
0eMP02J6njfeMGf5Tjeir4OCCmE1C6HEQ4Y6Fw1uOonhFT2Z1DnDZWkWBysx3POLwIe7yGOCEact
m0WF/r2OYhmdTZqglCpHDgDJ0TcNlV8biiHBHaNxal/WcYGeauEYpb28X+1AfkJqXAPW43rQ6kA+
20vXuoXvuLE6gn7PgHqC+q/Dc2ut2yBWpZqIU+/KRJ9BDevHh82Fh/mzioxSK9CupMnqbSKRzSnv
k/DnwH1FYEjVr0ufd0Hm7HDUJXGbn01IHfMtEFxMrx6BTujdNMzt8JF0RLo7FYc4XxN0nUL03Sm6
3zKzYfbcTK5271owKm3dO7Hy/XPLTdKIXHEMD0qfzAnApjSKgZeQo6Dx1zaQDvnR6WWKgBDC6LJq
oROvj4MQrjz4eoHRET7uJH4ISE1MD/EW7dL2cTi4OAuiadv1uyZssAdQw9J+zD0dLcuJrBCkwDUD
waEf6O+7MAqaoCxkPkLdCP8oSLtmOE2+iZPDgG4deRJK6uXRa6WznF2h6PaKDZLEBUQAoMMYT6ES
xyX2Nnlq/cVtT2YW+3Zn07Z8NzxJeltPM8HoCbLIXn+eZ742dWc6CJoVTDgYCPlk6rxvCwAM6tyn
kunDNrvN9o0JXChFCjDSPOYx36WKqoBM/QYpEJEq9WozHkZz0cgQzA2XtKH7FbRQEd2x1hgY4o4b
JcubH0yQf1hTXAreAdcO1cdMxJlQOTrPYFy3IFzMSSEsbHiKvllXccIdKOUnCGNw9QaknGt4FetG
ya+bwfbBZbEplqDIAX5JPPleF5nzkAKC9pjELXqboN83zQlz341lRTuTmJ+pqzvnjLWT+MWuZu3+
aQlO9Rmafcl2EvBDAMQ8irjp8jHMuvtljpsZlalKx29R7MRrrTEHoX0ZzoOJXjEBGMY3GHeusV/i
IjDNiUaAKnBcmoPyjoOMjF5zg552fNSA/Mwf0WMOeYmMnaM3OYlIxLDQXgSqlUwCKPhs0NdmFeth
vtDDt4vyNPdW3iXPvUAW/SB7amk1LKkTzDkQy6QrKSjXTsGcNFY6n6FX5eYawiL81Bo94bKQgO8W
+LYwIFhoF8Yn4qFDk+sBsNQ6g2FiWw2O4e2XKOaZuQvibQrXagtost4B+J5mX7RanO4jWTJfVzFY
21NwmqakyfJNzWAU5aOMIVdVujin7DEJ1/Yf7QIxfK9t2DjHBQ6JXVsBMdwlIrc67uy3Qa1i/KUm
6eIXcnS6s2dDJmlfed+GQ18IVMwWAju0Qe64hTO+aaBVtj3ZOQsg6Ko0pkvfA8fuWrK4J7fmpYFs
wcFSR86Al6mtPTLwEv1H0pmW15idgeBagvPRdEXm7W9kBILyJ6IS26oZvk8ldA1AyjS+naacWTvK
5146+FRmHdlYAF4DJ3dHZNGvsR26l2Sa2gU3dwDZGK0XhfyMbLoeNtP8kJ3CFN6BuYesTJs4ooCk
f/Ql6tO0exSCpQMErtKJHTUbkIC70MAAz5n48gBiZ0QP0ODy0Q+Vos3wW7XHHtepiRKsBrjz0XA4
4+VimZefHVQ6oxyyvt3XKWjI6xQYF7BGkixwYKB6fAkC0kRP22jXvgIIRENVZ5hdnh1BdgmHgzaJ
1PfbQCdyguwTkJuywzV6R0e2vmwwZNmepUyd7EvDBq/LwRmOP4ZoIDsfHZiarD8kpfGLxz0oeCLt
a56NjfA5t2CJvNp1qf45gAA3wFJShC9q5sHz5Fkb5hnzM1mblQ+l2YlAZ5fDdyUXyTb3JfXmGJmw
DCOkdj5Bw9gQ4/Ejoi2JTsJXW5iDFaFeBKYAHS4FvKZ/Jx7KqUhgTmBKWBBpUvJQtC/Ngg1ZwFSX
vnRcip9Dms7N0c80N18tTYLxp7HQ+ypMAmXZLG+F525lHAH9U7UrJpdfkWDq7IMzSL6+zr6KZiB3
yUZPFrI5rHBhjEbvkScJdLLVgGRmwmUuka83MvmA661z71YMJ8MyS02o82mCxuwB5rqepXlA+uRX
A+wWirMM5eGRALsijrJHtlyshjcDMAFLqJ/9CSPEe+2JdX0LYYgACXfIFbIKSrkkOw0cQwMkUZaQ
Y69jEkSlpH6M7RMFW1LNYZvchZuJkS17CIP3y6IhJAfHDCfukN5lMc8hx+p+HIdx+7d3GV2g9xaF
n4bAgc0OrrAQPl3pspgn2xgvQxUVIk2At4c1WVdaiBuIIhol1M8GsyztHcbLkH3vpaegW5uSRJw4
+OXZF1yfNKp63FLOEcO0zTa5dd3JKVcOQhhm1SllxyFIVfPYTkNAIAM+JaxahauCY7+GLi+g1hpN
B6jWdOuDMpPGREkwxb+ha6LHykkGXHEkQDj7InvLfahIel4HksK6ZScSrAH/HIRLfJSNmAD9oYHR
NKfDNrRVtsbd+ozKIllL5IxpD6im9OzZFyCOolpcmmFoapenPcGxDvrkDhEEUNc8mtIpLvpB6gMB
lB9eNmtGBd6oP2P27W+0KcNxhJkPqHatPFoQteY8TMlAP/PJDZYDdQNhy0Rv2pTw526W3GQwqz9v
FtV95Y+TGMteDKAjBkNEzCe7Ton7psXITQFjoJG5OEJIscgJdZXZ5k8WXVQAKYDQzlZAe5U3U507
fUzGro6aDTrGz84S4Kpdi5ahAkVjPsY8YlxS9y6ZRy+EUYxUKfwEeUsSJLCgnd9Lu3jQ40Io6goW
buLfbh4CCcKgb8xDTCEp+IjamYXfW3xRCr+1tMV+W7wZNRwJsZTKGGCm3qbjFwjm+3HZa40iaIP8
1lsKkDzO3uQEbyYMuu3syWbEsMZv1+DsET1Pd8IPSFy0qRlY3rkqe4kh8frPEMTma4Rc1s03uYxz
zrQRKbgpnhkrnOJgKobYkPTbyOC6UTgaMxcwUkebj0oMwTmwY/iBot5Co0R5mTwb5kh+hD9dEOcQ
DjFpKSau5rzb4I1XNmkGhyZnM1tacMGXJz14gAl57QZkw9g3/lwPPDSIB6CIQcDYifvSeMHU5jx2
3Oi0dQMJipaL8A0dj6w78C6dg4LAylYWEtI6ouqtAIYrSNskzLdsgLImSynEF32H4pqzFDxZpZgb
56E/p79gTkK+sBaiknkStvEvd8rI99gmUCZce0hRBdkEG6skbMxD5OzIBHeMlgQ5B+yoK5GFBC5E
gkRvKwbCv9oNrjlFG2hpijhb6NchGUOUTh3CQAnQOEf1I3rWnG3valmkHAhiPxi7CIhPdFTKOeyQ
7ScZCeGcBa2F7xGcu2Q+YMi85bDKmT7FE4qTvPO3uK+2YUwcIOSScShWsEfBuV31IErHmZWDWJro
D2ylU1Y06GLcO8uGHs1CtacqGRrCzhZJppMHymj4aISm0QX3J9rl1GrmFR2Kk7ZY+ZQlEA7c2ie2
wRkij6WG3dKCGuQpHtodct5EGxRT8dCQhmm6+d5LerBvN3gpvIEIjLpvbaRFd0BukCAkkAn5pP2e
82JNwuEHyjMOlrAzmem07WfvfpFT7xWe7DrYiy+Q74VOoPKe08AOkEdws+XZCcNBlx38bjUOUpre
r1CjeQBtYhRFhgC5Ivgq8ctXfexWzaRHAWklhx9nihgNBfClV0UyjC4uy61pST4SlMUwFckwObUZ
Y3Ou4sn/5XQsoIWnIKNSYJfBmG8Z+PwxxC/zKmC9SFvNrtls2XYGknoDmhZJPnSafhLM39Y83QRu
h1YhoS9J3Hk/aOBu8FHknteXPRqP+C2kj3E1A0j1rIOtR1yInfYb92c2gNY7uE6OghZo90iPa4mM
ciYHaKnKB0Ct0AVN1z5CQbeB8VBBvCpeyqCF2HuRJnP8eeUosueUQDcaAWN+xZycRXkQ2cBHdLbB
Bq08F/jKtQc0sNkUpMoyNeMD9ypFgpPaFjWBF/S6wTveMzh/I2Fb8jn+mTg7RZX6piv8IZH/itXg
3Lje69CqdK9so+9wbfS+bkO6ltlkIKvjNqx/1AuaLYgmTfpJQqu0O0xBjAu3BeJH5hK4G/RAuA3e
5ibzRlApIoGyHL2DE44ZCxAopUdztSpYpfeBDJMSpk2G4P9eaQVxJgGWfwCluhzApXYtPUv4iLeD
ayJXm+fBdQOOSOD0MhMjB00SHu2A+njNYeq1gIdKvEXmieh9AgFBTmnpsdR9jDs1Q7x5dH2ZAzKd
+QWJ++xnGPAOXDYEvrfOh6Z1HjcJNBeTaeEfkP/MAxo4FB6dJuYgefrIBtYPAC82AAgY/CyJkyvR
WQlGVtLZOEh6hJBrkXTjFj7FDRC9eCOefwC7Hx0uj7pRU0Yd674jY/DBvJHa+blyNUQV9HTjF4ZL
mRZctwL1NTxQf7n9zOcK7SfzFYaampdUo2rL5xbMtMImSBFeAFwm9KlN5k09cjeQd8kSdy9dP6U6
563XP2hc0uxgU8B878ZZ4kcynXgc0wUIhVeE0eYXDELnvug3MUZI7gNMHkPk8acBzcSkGMYOPDwQ
wuMmx96yvKBoSLQHwNlGfgjRdzIH9A9RtPB4dHMhlcW9zpemLcLQGeaCRODwVkgupr4e0WfuKhcT
leyTu9gGfc14HVEo0v7NrE6XVhJ6l6j5xUxhC6Ld/kPcOaF79nFi1gLEWKZ/QAAVyGg+TiFcfiVa
/OdGg4Nwajrbj+cMuYAoG2RFLyKwPdouUGkCyIL5El1hVMlzIY1KUKMLP3wwmKZ7+cag8QCsNUzV
jjBWjE1pYK6OfzLDruSMXGRz4QDo2C13AyhkFBiYYtbkMdO3J7FBIa5Iu2h28WFC/HXU6yLg0LUa
+uA4ls3lEoY4wb6mvXtye4AAu0nEw5G7c99jDALMUQHKo5sVqMiXLseAvVVHKjVD+ZVNa/SWRD0E
rROFflAxzrATytEOnecfotsiDBQc1J5FT9KEliyNoKGZ25R1KTaAy729Hfw7adL2k0VNM3xIrb++
Ar7WiUIIGKkd2Ty36qHt0V0/MqIhxI8Or59LuAd1mEAtsM0rFut4IGPxJv4V+gIXHIP6C81hV4AS
mGmf49wD2uNUK6qirbC+8s8im6U8MsAuXgkwl7RYCOjc0o+4PTSRnl6nIRvm3GCn9SWMSeAVC2xn
Gle46dEyDLhqkypMaPJEnQT9mqhdZ/cwxJAYLhDuRZVknTMUGC2Yj7500jeXOGl/lxKrvWeY3lHk
Nz6StwrsZAX3I3h/Bw9711aWfmesPScAZH3swNlQ5apaQEYHikN58CzcuQocab0WWYva9wwSSvMs
3ZnISovI+4g7NyNlQ132plYdydzusi115+oorFgoUfpkaxB8HNEt7XLhMef7kDDJ4H+LIAACtRZo
R3QEfySi9YMCxkLyHPZg2BckpPoXvr3zr9YZE/mAfOAX9C5R3DDe2zF3p3DDLEKSbteNwgzhkPUj
ge3SAGnmqmcrT6HCrMYfPLBCVQKKJ7h/rVke+RwF38O98MmVRflwRDFACQbFI79jKWrt0qSt35Sr
WPSXDrr632LMA381/0fReSzHjWth+IlQxRy2JDspB0uytGHJHhnMJEgQDE8/X2+mbtVce6RuEjjn
j3bZf8uY8o0kz8Vo0+rnOeuBy4WpqppawLCpJZDlrvZb6g4GM/VZDR7A78xWlwx+vT02htzsVFeb
/8x3G268zF737qmwr0k8Ka7JtoXx3+mBGO00GvaZylUEVHPKz9b2R1l3Btxwiri+ckI6uqT39mI9
zJzQ99e38o0ArHxMI9xm7SGHytiPAUDPq1rDa0qCv7yN0VquWVm3uzpvzjq/omPpiswb9f6kJm64
Q9T1835bAgpvB9Ysvq6SAIc4bY2ACnIoIKUkTRmvSgOSEMZU58pd0gGIpDuM1BXqJJ5RkiX+2pDc
jYd/53MuuqBMdzo1Htr5KvdqmX1XvtQqVkAFUxlm4aiirKLpdIDwktERLMGRR8+a1r82d3pwkFsr
L4Rrx3XWrZAjEHMTmThLXoB+VF5fHGe6S0aArwUkrVdl8Tr3AZg6z25H88W6MistwVKnLSGPQ6Ln
vnvaValUpohsfoNqt8oUlnv/yQ2LUSabZvTToS6j17VXKjypXeVfNDc3N4sYNS07gVdcSr+YAsZ7
e3mr/EU7KZnUzQq1pLstw1dULSddFtWl3lUYH6O8DvfUhzkSbHa6uAFrWXRCG0J8ozw04okz7pQV
GWsqblHM1GPaBE4+ZDUXzQ3bsCJxIBxdnbXT0Kp03BCcpGociivqFvcWHgJwTSBU00Pl1nLGU6t2
+Uanja0OPrwT8xiTWJXVUuhX5uneJMY1JRBlUTsYvrGc/3PzCItw7fT7Pb/4Xtz7viiWm3IzrPpO
68vviBwmkYwGEDr1eKTuox5tajrHTv85UEM5kAq15oS1q2b+vY+byJOtjVSezmAT21Finnu3Vjye
FqzcZ14E4s2TVv4dhPYUMffUYNWUOmPUBX6tExzCvXUzurJfUscu/FuXmdSkrrd1b/so838rJ/CW
sETXjx4+UjcB9+/nZCVo1U4l1dCf1Srq7lDHrIApMuq9OojY7eD33H69lh12UZO2s7gK9GoH+Kke
YjKOTMCDmC0GF+HB0zttPOM2+EESzAPpPP21GYAalXCessiNIBNZjXk/1mpcYEaE37UJlidlsmX0
2QWssdjcG39Wwk7NPIEQDZ7pnkJ3uTpuV62ihBix9r9qjTs0SXm7/g7NsMjj5sfCZOBFJr8IOXbO
g0A82hxlANjLdV2GdwRjLw4QTksryUyGIYOvQ7tjNbAnJv2qNnO0vcbG2hVY3JSDsXk3QrUp5s5t
LT/cgcfvGBaFVgm988VPpKJ9h/HSJX+tDAsvE9Cl/PnWWaJzyUYTHWe/AEFb7dKlzq9oihMNeH14
GoduMA8aN2mYON0CCAjvYdiTRybZA84hFaVMsxV1hB5n9BHdV76cc1vPijnEsX9VK83AJ7BrBtmp
LZY6C8muWR9LDMG8OU0LbHt90F9wOo3dwTTLaHNJyKJpeOFVIUAC431ZEhkEy3Aq9eQc2sJT+tgP
s6fSbY4G6seiLbbOgdf4H5ypPJwRQABPX0PvdeIGsy+44BlKsKWP2+1QjxqEchF6SwSIVZloWD5w
elmtFSmCOorTxQpKlTpVwfwYsyw3lBbEhO71INMfDm9rnq2jE1y/kDmuEh49/qkoErhpqyl+3XvB
64zkDfTRdPvVwOWt1fcGhcNU0yFbOBRyc+xzZY/bzlTn599uGxNK61LLt2dWKIqbkPSdD10UqJjt
aGRPQF0SN4cqWPTAWI/kAp2bRQB3bUwpUpgF/x1zbmVS4gvqPZtnh04FJVfCbZQb3RPQyOBu2ct4
B39Bawmkod3eRKGf1/ei3Sb5C5eZEmfEJlz59u4ZiP/B3j7jclZwYi2RC7e+Kiv9wRMxOclIe23z
UDE5gM3nzlKlXRQYCD+3datDWQwhx31YmugolxySS/juSzzmhXNY107w/66D0iIaWvYM6BZu1Pur
wG57WABg2ndew6KtkzxenO2+6eyqfV24899z6bTbK/GBfOREYkXtwSXr4Y83ulN75MdaC0x55K0/
ThpH32e92lrd58i659PiFNMhMkz3575ruRIHijn8xBu94GvtXU2MdMtLd+5JXHfP1jJ01quHfIHG
rq31psMUBSOHMrkxG8eg3p+tsm23M1ogeCOqg8bCP3UAV3ZCG127320DyEPiMbLq575d+WcN8r2z
lBP75F8cGPXwdxMiSMGxFJv1aVg1X+iqIkeDl1Z+/1pNhWjT3biqujUVG81xcEUYP+0mMOKog94M
B1IU2/62iOgnTlwHCvXs751loJrdUqd95y39XVE2uF6vH9Jy28W7H/xaiKpfH2yeMMksA5nnv+7+
tNj+AenjqKqDV7IYM0zubXtfr8P2t9ta7i3DtXMeIyd/p6gOyxfxTXBhMO9RmKh5HE2W13L8Mxto
vwPcWP21IxAqDo5fNnFmgo1CS6mL5sH4wdZepKBaFDjIpPQ6P7NQj5xp9SP3zXseRHkaB+P4p1nm
8cKJ5v8uKcdioxyW8mvHcyce7MVj2Z1wAPDGRN81Qbnv4eJ/1KR0ED3WDG/SRCX1Fqz0bjtzcGVe
3XencpTNu61XLzhaQ6OBCor1K/TWOOauavL5v8a164fAGgHzaiaQOfGU2sXNHJdRn6LLAQutxpHg
Gm38+GefNVQFbvLyLJUfP6C2ALjKcxn+Va4nvSO3f+y99OE2OMeCaW3N2krWRC9adZD4pgycs/Sd
/QRp7t6Cd4HreX37QkmgfwTfiCiZLQvz13NIN5+QRnDeeJU+jNFQmePS9XQMu2Xs7I9VS25Q4RMR
coDx7w6WXxDJhn3MzyK2EoicsPK/q64ABojm6/Ei5Zb/gcYevqNqe0RoHndZHVIUQatr3HF5Otjr
kkl0KMyEcsLDKDXg6FTm25ztizanyau8MQ201eqT03BHJcUcllbGoxP3CacrBZT+ymqh191QEB95
LAsUTszPJl+my1Ti8GVpiusvBoT2AaWrxQoWjP555Jl02cZmF23mIOuI1sey+EdaVwDUzTb36V4L
NljPou1vL1F6pks+lD9hwZfiU8irn/GbhgnyubqAfJu7h8pfw+ZoTD+6v9UWdT/LsNaAzZYGmQ51
sX2QnCtZD/YrAOTblrijh2mMf28ogNyHigbT37QzzR1IY7uKc97MTYUwZ4wXjhXUK8nuiyXMWiV4
+yPtwBeOqIlPbr6H+VFZYTneK9HQZDuYwv8pot76D0msnBLc+Jb1sjEVYd9xy6V63RoL62Qb0VYo
9pw3J1+r+tB161Sc/CWEeR0Zwu6QVNU3aKxs8k4kag6P70rAY6zTQft1P7zwCLIADu1a20dLW9OS
lkGlxsPC8KsyTEm9/tFDMRu0OA6XjeD8t882PiYgTQXIlrmwJeZuG1dl859TMfJxLmh5KqvILQCH
F10wo3f+dCxsXy4pAqEu7tIGCUid5aFNp0IT0+PSj3vATxXkbH9NiOzsOMebx67NzjFcTdXTlO0U
F4nUruzhI2gQ0SRL6c3ki6i9ihIzyxxxQ+yCjroEXcQMNx6XQSSKcEpGtP6IwZagLm/kaMdrsg6D
/yO06aaHTRiGO28nJRIpihUnNbGkf2mW0X06eeOqM7FL5DNLhGg12zrdiCTfqmG+afZ9c47XzQDw
y+IpChYQ94Rb18sPeuP2SuI1LAFnhl0doB1QfsS6ipEceXPJ4CgAUtJuDlC8VKiLWKQ3BZUxNFMx
3gR9sQfnEM+fzrQ/yu3SyJryuZJfxj+a1YsMpI/fUXnfVf59sVbN81Cs4wcLTc7CLazuRea2f+Gu
0VYW77NiE927K1Q/N+IytrtsE5zWFBrnJY20GzTun2rd4gdvcIeFOWYs/2lGSgBnGNg+lTOEPkD3
bpxzuLnMXsjbHitrMz9UkVI9vSKec5NWxe1t1Vf6ogAaSWCB67pOpvaYWG3j/LC0twgPXaf91Ydt
XWWjsqHe6kk2doKKywpTO9LrZ1O064X7fr8NQejhNr1CNhmn07PcLf4X1MmCpVrYUdZEzUYM81Lw
wYe5hZwtsPvFT6A/tvigI4/y26pZ3j1S4v20z/N+PZTL1tysMHP9DYmjjUcit5h9TI2qenLkUptb
M7MvlR0yygRXPtm0DgSYm2yePb5vTh8cJ1w+qAkckjWPHRP1NeiqrFhNhJpCIJM6bxK9xwzjzloO
b35UtT+chwhAatkUT1ZkFYfrVb/TwelG+Q/FZOoYRTlEa2X7DWoRlY/vOSkYkLEMxhFp+7nfZHXb
cRZwkxNSSIcWV1kDhcOFtm7cEas3LjO1DbhjEWPI5WjQ7N/F+8r9AlrdTClpx3t5QOIBbSx6o5uX
urK7T68FoUgXz27dS201urkLe9nCajnzMGxZWTgFJBr6ygPcj25OE78nklPt+20C2tR18Pc8xgd/
LMohawLlwS+4FUvDupOCfVKsEd2DpgJ5ueSARZCkaj4ptVUvE3R5fdCFrJrXJq/xM1X8uMwOLb8i
5UQQIFJixzrrMtc1XwRplzd00fQ69ffaA18UqBTuJsmqlHH/Sfu0EzvHtu0vAslC2zngfYForHON
6J7dfyOxJtUOcTmJrppuzppQ6//WupY5P3TUNAdgfuS6M8vPnyDsCyeDIvaLNG6Ea6WNlYffvr8S
xkBr45StkpJPr6/j4hi2QXjXeMv4l09V/FjDNgwHxRJqnd0uDKHOkFDCTuWSITSsnHFGYVj10x8k
1mzsCMid+z7c918Tr1Oflrkwtxuz+Hqwu8r6Q675creRt1WcFmFFLwtmEy9xmmYez8G8M836ra6d
lBelajDtklaYuq0hGEujIgXJUnnPoNAT08SCkIfvu78B22jHuPHZG/Ihf6IqVpaXDUFHkIaeWVpS
q0J3TkVd+s6xFIPFBTDb85ypnVxdWPMmtk5bEMDxjXYzPezEBam0tvOp5wlFne8nuRUu0AVjHJuT
l69rfl6cEcWTrno2iCFiIKmrqHIvLEFY2Wbedj/lrFwERnbgv+PeVO4DuaEIRGxnKO3MmnbAVcDY
OUykv1oDs3i3Fh/06kbia2eBkqceUKxJeUJ7YyewL91y4YL0TYZGFTxvRXoUZkvRo8j2yKYKj3MI
5pkuix8s54W8nzYNamfnykYlJ3mmB66TPmit7xhR60/la6fhR8gn/0QVtBNe/yR3c7XxOr7CpVZz
Ooo84k8qyUmN0IbieBksCJSxQFWJJ+BW1nBqf1Pa2gz3xObK4ugu3fpR13os06WsAvfosZtB03Qd
78s8jytHQBzW9mUS3NenuiRx984D+xJH9q9QJw50VnhixgLFrADxrDMeFiEytZjx1tUzpQ5dzjkQ
RTUfrxDqP9MEwXyKSp17TCBlvXPgCG+8C1a+vLRVpXnWLWpOcCF/dJN4vMrsBbRud/TzvZKPe+Pq
OAtm15uPAXdE+M8Jh/AdS2y+Hlc4zPCmiqPpj8t7Df7ROiByQ0A5VmIB2JKT10rUKnRBtynD03hv
D1Z1W9mTd6yFWe7jobAJF+BKeOhpMnhDIjkFh73B0oAoMJrcewS+0GRidN3nIfR2mY6K7NKbXC3e
L39U8WPrqa3O4Prb5WAbv3vFBOi2txL5hwFbLiz4sSgX5zlWwCrB2jvWIYRyZKfxqvdtlnp/a6s+
qM87v/EDltCaILcAQcxJ1M5whx8IqYsyOCSuOpFKcW3j1OVSD2SQofJcZOIt2mPW3X0W49CdsJsL
j2gOlIleC5MU5xoUjSjUlFBU+Y+EyHg7hXiOtqyK9/Evqli0wAXYtoba8Pbjghf7YJdFfkMcrh4O
xl3Lt20KeNaubObLtkn2dkjVq3xcFtpKtSnLz1UA+yYB9zBC1/yraafwDqJ6fUaKsv2HJyrEZwDM
DUKDyJX0kqJu+ztTeuheusV4h7n0q/d5sIFhFm7CzEJ0uyUDzM4LOpn572pQTrIYVOGTGxQmT7qC
iLIrpj/cznKNbqaij3/1UMYPNMM0P1M8s01NhadvKlX7T6VjzGM/2vNva3Bjho7YLI+KHw6gf/Cb
j0ox1O/an9dED6P30+68qci2yHqrpd/etmq3mLuw4WU07673qrWgErlLWj/sVtLX22D/a88A74O5
ivO13/7WEdvPVjXMNQ2UlyMDK1WRtx6uwPGhnAN1rNduOO122P0Ma+NedO4Hl2m2urfJnuxb6U0C
GtVjJfK7ocjiHqrPn5x7BJTzgT16eUZ6+l/RGcnnwQ/TVSQTicZmsiCZCSVLm+/npoi/8d8R8VFd
+adBnaxw0I/o4IK36wt9qh0oPbHyYy+7V547V+pT1EV3cgAAd7zNS4jyhWD2VfOJkDd+gPs9xnHz
3DWRA73JXZv2sXeszDbdSrIeOmv+QqHw084LUoRuu+2RKCb82xUYK1jvpmHqf+UjwZlpOaDEWd7K
QbBekfY5pzoaTJ+hlAveomsH1sEPJzft2DXv/SII0YgPevwvCHaH0ma7Ce93ii0vyxRMEuh3VCjh
ox7xSGke8K3zdIMZoPaOunk67r3p50NR1RthNoMdpkFU+7+1s4vnHQPo+xhhCil6OT72opP/LejF
Ga1IcfgOWs/6mFkovsQovF+daO1H2Oz+yZqa9kZJsUyZVdTuUXJX3Nm9aQ8xQPQtrD5T8rw57b8e
mSVCm34tksgbgsOMcgj+3YkfNu1flUZGH8BZmy+7RhuVNLFd3VD6vZ0iNNIQZqStvwfdFn1rbv0b
B7r0X9yiOAofbHgShZZ/BrNmzqHxVa7rPamV3Zu0NVN8pNQtUBm29Vbuw6uTa+vbx3lyYAyAvDUK
vC7enU8xekhF99o5zNPovUW8K+d6MSV0hgHILOtXyb39dK3j5GUcQ+dPGV9NF6sv0fv5tJJLq4E9
dLoJqXtc2kfItfA9lnt7x4jc80ajSn+ya6/54HIOoe5y58YShH4igtjynk660jqtS9TcWh3KbIRD
ooNesdv1j+uJ4nkN8OU0ZSUewq5eX/ZqdNbEnZRzNINTfgmTu5/lMqoVw8W4XRjWhME64uWvZAe0
nytxPoiGba/8GYvc5e+XeQk0oozzBSCgXzAkDahVtoBnbu0b/p4KgvwJBTglAszYMr7YrSfAImMM
TBwjhNZskcQ2YBbeN9njjxm6tjwsvXLvEVMOtxp55K2DgCPRYbc/ruSGFSnyPFtk/tIhhIwKjrqG
PfIAVNg/xUO9weiDIL7lciqfa0hvpKWWWIGbZS+/5i3vZvxWSIj0Lvr/inmS2YQ0LkoC7ccsDX5J
K4VdFZtCMej59zFj5MMgNLakAP/XX3gVFIiuF+1vfRfj6Y9xeGEcC65OrBsphPOH8aqlYQu1qL7s
g5dfiZXdKdSZocT2nl1Kbp0btjGQoj0WYv7pW7VYCRib9e4WFNYjG8fR/pkbxPDnWsml/WtmL5xP
Gv9h/VU3W2ux8EX5eGBv2f00mkX9CyWk3yBOqTu7PaAzWapMTc2ws0x1tG8nzT6M2HLWvav9nl9u
qZ0b7B71dmHX0Aj5rq2ceH4AG0hQUtiyBpy2g2ijl1FtjX4TQYHeLoXBL/djGao8fNJRHjn3skUc
ffB9GV3wxOz/EY9dtmmxtXNxLtgF+qeuZWg4ogtaV+tYjHYb7Q+9CFQ4HCf2jEqephCsrkwiZQaD
GS8etvJVKXS5hntP79FnB/UQHPyy7PWv2W2vco/GHbYN14KPbnk6uSOqjhIX3U6TaL/BPRwQykbI
GPSeK1zDAimFddf0qBhpnoOSYbvtrcqZBjTekEsqXZHarTJzl6CwHzqYpujstJPO+Twhc9RfDjkH
MHXZlW30xcmp7Phop92IE1K0Us9JZNDyugzw+UxtlhVN0TZRRcbObB3DqFzkr1mEXMzRTOzkA7KY
cQbTmFyrphwUC8FbYDdzdzE47UJIEebuGw/JQMxKuy5L6kknJ/+8QZh5KFH91XeFF+o84/cuJwsW
zYnW33wjBTL8YFm/Zwy31q9t5KT8mkKrXdkPtgroL5GTbK1PArIdkmd2Jtf6OZi1PT5QClw4F6zU
vXMiQWNEKe+NkDM8CfWAMWpt2vIhGOD0EEVOlnvwoG7CU9Pnnf4XBF09wdSgQH7F1ZB3H7072/DQ
i+OAkLirYl415WCXD2uLCxbgnI4ZJy0xIuWnfQ1WWDaWNK4O1xKawbdFfZrJiLijWwvlRr7j94jc
8igct3R/F7oMxT2M58bXO05i2h5yKK7oF84WDAZWV/Tk3e59XD01SIdDdJCdm59xU4Z5Qrr8tl/a
DYPe4xSXUw7bH7rsF7vgP1okfFqRPIto3tYtLcHKvO4ImtuXz6T1+NUjbR4cyHtkIanogsEHA6LB
bBwfRUGQkEikULWMUw1v4fsnfsE4PNtWWKNUxpk8Nxes7DPscThCpSfB0ktJsBMbtP/baqLZ/vaq
IMcksmg8KxReqyGH8sQMdY0Oysd4PvWSIegw8BM6dtboydMnd6Nj071wtkdM2XM5ghV1zuC6X4Ml
eETCqRaOSK+KeYZfgXdLGbKzcuZXfDb+ekexNqM7J53os5yvM5xR/13BkNQV3YAeA0g+t98rq3fV
k49iqHrM7QheXAFSjP/QfLbyxov4a3ArFUi3ExcMRd4MOljMCQ3jkn+TyL2M/0bV+9OlcwBsD6h8
i5xnVm7qNIfz0t6RtCDiUxgBXJxl2O9UiHR5nmd2iCA0jRfP9b5wnXrVgRj9ZXmq0DOJ4wQiiKe1
w4adbGEERIYbGQa76FjKQQOl2g9COkPAQ+qQupNZdbE4mV01PPvHCMRbfjAzatXBf4vVtW78WJXz
cuR6cSAQxjIsxe0mWjSuurTECLFdk7LO9RF06NsZetalYbfr5vHW80w8QLpOuvIyFXpi06AlerNf
xQr9AMvEUv4a7PhEEN/arrkX9daFJ7+BE3pb1pbGNowN/PsrPYyuYB3xfd0uyITMVZa8VSklgUp9
4jaulovsbdfnlMPV2pNM51eYG+JBV4eND2XezrlPju1rr3roBcftveq2zwcLnbArLRiAQwQqrB51
WFXV12BXkleVXd+hir4PscrmRwag1tHHubL7Ybh02Iza8dTwkWzDe6DB6z8tvCvOBkjLa//UR/7U
BG9O7uJvTgrKGYLMLueoZKOSqoluukF2/wwnSZyKxlTx0ZfaYGBGm2/tp3x16+WOiHKssDsblXkK
8ZLibCWX5jlcjM1C5Nbtmi4NsT68GZPrTH96ktdt3Io+JENwLHs6RB7nuB9reuMXAP+70K+F9xnu
PV2glBzN3bEbfAodkoGjuLCwq2PBu6jAi/O7NgxsMImGSj3vRuC9bg4u5yUHLbrG+HaDAOgvSBdm
CGzldP29coa6vgm5ZyFzFsiOPkFGsMQ8TPtiH4MOZPbcuCtNi/hj3FF+uKKW/RmMMhbO2djb4Npv
o+G8/VuEbl98dDVJXi56VBy0OoF33CfUTHRXdYmZ6gB1UKXRCK00NBQH34AvOKyRy6RvJjcGqDos
tDkNd522MdyQkVSHUzqRkVo+dxFEdZc00dojOoYSbJJNjGX8PRIaOEnAeVGUBeGBZGYfvbHyFudA
YH/gmsfIn7v9gsN66P7gj4Dw4LdwxfMwgHre2RFi6iIbhGRfa5d1zl8wbmsKBxZQizzBK4zAuXfo
xr7l+XJrKKNd+hKzaC7W08gE+5+/B0rfeDonjEKYYIYxCVU8vO5WEY+/C4GswONcq+PhBkJICyBJ
CLJ+xP3h5ew5NZ9TkRXRAt3JwKOCdJVRXZ9Y1gdsEI3fNn8bgsSKp4DQi/YfqklV/HOXa6dnMmni
yVG4I2bbmNNKS2HcUj4eTjyEbiYc2frAsaWR73gcmuoyI1PtHwP0CMVzY+O7Ou6VF3aXZas0g9BO
AlRzccveZ2UOcRVi8Yx234JCRmr3bTrNnUTUnmbwMcs0tObYDFpUeMd1vJlT4Vu27LPKwBWcsXFC
yufX1rZba66D7qDa0f7Zuqapn5Hp+5NBo8q7d9Oi57qpHIBSRnXswL/7OY7yv6jU50UkzYyiOlOo
wsIoC/IhHP5Ya53v23mTMpzf/Y48iy4pHIKdEklqCRkvcDoA+ZGRtU+Urx+xb63OGoSZaqUxxwHq
VX22I2A77kjLXj+QXJgOswX3j/3LRWLDzSS8sh+zzkN+9jA4WwTrtdmWPFmEg6GG8YZFgCXZdX7k
8udgNYDnsFWRElCMRsN+HhunugrHoEhdCHVrdS62s47VKWdems99yLhfMQFWtfjcgTpQtpalFX94
c0+AQwo8mes1mUOvav5jxJcId4mfZWvx4WPzu83VoSKlA7D1BQpodtMK7TYDFxxq9yQRYG3vEg0Y
mRWC6zrrIxF4f7lflHVa8JgRtZqXANqmIBCgTFzl5+pYxqWjHrBdivIQ6W3w/stDKzRT6lmttxwr
0rsqRhL0yys/oAzGb8ArSoM9kq+q1BYeiFCC8w4v7uY3DjpvWQryBOYIRkNYRhMsN3VmoIQ67yb/
OjPL4U2EZkV0789l1R71qMPin845zlCMyrVZfmG/jrYTZzy55ixAqyRwnPnQvnrIMDYiFmQvcezB
7f5se5cvVjY0hlliHg0vSNCZLfxF7v1S3SG2wdVdmas+YAznsj2X/WyhQaFrg7QGPdXu9svTsfGu
VEUw3GIrZqUSYbVVKzMkPq4vskXG8aR8fGhnHa9Nr3mSB7G+EjEBg3cctglgZvMNLqNTx9RTZLSq
OvZ2FAsK41MdSRZevurFP7X+HKCmRMjkuPjKpjVHIN9vEqPdkjuNf8fnvm8P81q4w9HTxsR/8KRy
YmVWpDXdKLJ0tl8D7befqMG8z8GzV26xAXFReVfNPmDgAZkpyQy+M9vFre10AgMYz3k1oh/RYFAZ
xUXNfqeL0Zk+mD4n9eEs2LHpDOaqWu4axgd5ZhALx2ybMY83F573boqyjakKV60JuUAFe5TR0S+r
xmsRnZSoZ4l6NK92iqmajszwaIjX6ajqadOvjtvqZUFcuhSdB/kwoN6kswet0XSecIlVmtiife4f
7ZA3uwPmn3Ye4WGsivUVDb4onnbW5+2rRqEivn2S5tY/taSw8dJzsJY7SlPLjr/5WPvttI0BeijM
k2slM6sd9IrcTkWs1Jbxtv0v+WVYnRjWjOfwpoYxGnHIsKIUbuJrDQDAc6iMUAkZGJ6IYR9RaXN7
c+EG6m4nwngaD8CNYd+hb5hM4GYeuRFtdfaMO1RvdCv0KMtRO/jrf/Eux+0vkICl/0LcBc7LjIM1
/FfM9eL8WKuaTJ1AinqNc9+gpF6mQ251pjspq5x4v6clNmHEJSUX7Wf22pMokYZqHHC3NJYum1MD
3k8sg4On/QzbXnqn1cgueu4luSi3RJwq/VJ3Q+Q/jErk3csIxVr9Vj3SrmOx7PHwYMHGBYkrvIoO
Hvb78tsH/M8vPvJp7hFuUTszlGiXqVV4VDPaUEDe2w7+H7xYGzMr6Sdud/0b4LjvVrNF7niVUG4U
do1cIRCevWu89vZ/js6suU1lC6O/iCpoaKBfNUuWx9iOnRfKzsDUzDTQ/PqzdN5u3aqcRBJD729Y
O0ndVf+UUkv1QqeN/j5jcinqndfyRD6ppAi9U4fCFeyjhifQ3ch10R2BP/kkfVoXiHCcsZ9iZxc6
5xebd+58gwyszCASLMPCQ8l2gf9ELmcNTqEH8innS/GNGY99rMjNYHvPK00eaaP8MnGBheGOEkFU
nbGlOrHCoQ5Qdky65s6+wryRI+9c0mTdju0dGfGvRsZO/w0vptJmO1OehM5vO2cJ7trZqxdnt+Jj
/T+pLdSRyfsW9DBpA6+ysBvSmr7zd/Y5jrTslgyT5UiMcs4fZEf1hjXXq58dUj2k8jQGSFcZGApm
i8uwrJS86Kk35hZPDSli3/OruZah2KtaIgFz2okzTew6ONSrU40cPqoVCEBDgy2+5wxWe08TrTnb
76njA5cQPFnN/Vh0YX3IusXIliSJcsMvjuoZXDFawIxkQxXWzJlkZPCrSV05nwwQcuGKJry0bIOA
aPuwI3qZQu/OKXJMxVUtWV4zm9fl6H86aFXBc1fywDpnCxbHXU0WmJIg76wJUknpebuhDuMMLbFI
6+JicEoLmEUrDzPALB0aN7iYLjus/EH1PGWh7Y8DyKvhtSdAcnu+NX4UvleW6f0v4IS4fTNhrSlz
JWKJqN/VWKjvFGpcSCYhWdr3qVF+f+gYn5tPIgM2IYcHrST/Pbfu1D4TfHQ4yFFR5DYmfSGmZ8dC
MsZH87J1R9xSV89xZW4RFq/zOP73saExOYV6dqKNarqkC69ZownX9ymxjsM6FpM5WjAv+T4AeiFh
NPTkL65lGtECVsGyVD+aIGjVY1uuuI/zaPisc8zpzdux1M3MH3PG19ty9pE8e49Vgcx00Wjj5V7y
3Su1LZdUBcc0ivvP4QYDoOOpLFGSyffmr9iM0BwvaH0YTsxyUF04T7NE8Bq1NAF/JXGQo80z47Wc
+QW+Q/G+QieYObERni052IckOsmtJRQJyUq0zqeGbTq+Yk2N9RueMf7opjFDNt+TRJjX21+MhNrM
iuaJqEcU7dxTte0fvaxPy2hvVeMhQiejz6oQ4qx0Wqba9em0d2K0D7w3G0wpZ6TfQdyyKYcpw2zP
AmaCopRDRX7YJ0ZQoGvlD4kKOmdLIXTsvxY7rO2J3HaTb9M8BIAQc9whaZSnM0BQds8YKeMNooDG
aOlUvPT3QeZr9ba0jSLVG7SxG2x4fGUd84eA1bNBGlskXZi4458c0zLd5XTg4re1pmlP1TJPeKzt
c69gk1Ivm5E6edNFDgUzmXr1umvcRMfBQ+oJTh7nMujY3Rx2jbDtExkck8kXBiuf3dVsZY2C10K5
/nxeeg2AGsUWETqtrIrQmYrcPwDJc8Wzrup8fJYWBfxthJ3gfbgxJughAVSi7+gSw3Od3KmJk02Y
ySQErRC18cNsxrK6lPnQUBFN84CtLsfMBjPLFHsf8n5BRNdmJG2b28ZSvHFRVIz2stbF+KtRpuXL
yDzvMsfKyR9pxLWMgn3DUWZXUwqpj87UYhBvCCdS8tsBXSIIgHOXwSmoSGFklDzKPmJspVaQ9Ose
BxgNNSbDzxzm5GHQ72E6TeoRZbfKTzxtcKTQ+xwRfzYtp94P23cC1ZBvj9w/RUQUMVrAXvBmHMtx
eUONnWgXOEbEZSyhyOWfzOhVnCfKp8Gu4D3VFds8rdEzI5YwiRedkFQat1FdpOvnCAoDMBw7ohry
CoS+Ey4tP6jNtFcdGVOCgVnhiT2wIFJzlTvFw9OKK4X+T2hFEUFzDNzLyKaEzSFT6Pwk8nGssvsb
9qbf6361JJkGxrD6sUQUcPOzuZ3Lcg4SlALrnZnGhowS2c3QxOkFkYrZ76GdFXUFEvdyNP+YhGlL
bnF9bsmrOiz08qOfPZBgBzaye/UdU791/65DpzqfVX59JpyDCJbSsDDINHyj64oHsaOvm9hn3WZu
9QLgJQ7nc7T6QasvtE7G4oGCTnFoGL7Lv6joU4xAVBLCG6mhAhMRnnn15tAwvrbj/HuhIMb7Ml3n
F3SJODq6TZP/yVLyqJt1kcaPUF3dwak2K48v/+AYtf4MuCn+JBPIJjYIgRfbMFL6d2Ww9PM/jvfe
UxrUOYamyZS3k4a6EgWoTjwuAxrVQTtJVp6dWNSHStvMp6m5DM+Td4t1EFyeol8ekmoDaWQGKUNy
iGDlTGG5+NFDHKwfMt7C5fdEr9P1mMpVNiE6icGf33jORrG/ccMmtO/9ZDlhbBiVPH1okOZusVRh
1oehpZ9IY3Htp63XewODTzDdJoKgkWxvpg9EmjbrCC+JhY45uWti84eBVzxojCgdomdePO631hkJ
cEo//mWWUdYcSTszmE+gwQTXaMNEuzWloAGf0QFLEHtyrHW/sqvY4dnVfydRw8CPiEm9EtzxCTqA
QRUfQxWzZkM35M5O0rRdeSni2vegn6tK7OthKMw1J8nYPUtWovk/CeCOwc+0Cox4TGLEjDuHHaf9
XU7oAEqMDivR/0TCDOQZPpa+tEO3ILeHtVJkb8C8HlWSAdLlwzrludBJMhJKTZvQ/yapV/futi8A
w53J5ETFIfNXuluh5yrnYcj1hNhdWSaeDZZvvL5npazme4JEQCHm/2nxcLazp4CoKMQJPar1oion
HD8d3pbxyHERURNVpc74O9h/4xkib/C2JiIoWHVYClOXcgVyrzyXLlrrytlhzPMaEVZV0bLnh1tU
RUWC1AT2XqMrVW5lsJbEv8CxoZAS003q6aePYBqQPouR771ycII7jlGhe5eSxTN3DnWogJxo2ZTm
ZyBl51xcRUof+V0ughScGqb+JNDw5ZejOnBwLFCQ83ksS1qnrWrKR0KnS82Jy4/KvSd7Dgyca2ae
KvG8hjBegMiUZN5DxXMq9/gvM9UQUC6qJWj3sa6X8KALBWtHAEGkRFhQcG135ETGL4bmZd7FTOEU
SovZ/licokBBFbMPbCklKvkgunltbiWN8IlV5NO011WazvsBC7J4mpNZ+TuXN3r2YLW9lRHm4ldO
X+chJZpII88j/rwPtbQvXUHG+uo7ALnuFh6ReFplLy6aLhNHZA4dSOVrRGXqGZGONifEJtc/doLm
NMFzFPOn3i+Ts+aRRzXJkJJ/5N2TD5uYB1l8usVfgg24idbjSogpjgUmDCk4Rfk8PhKeLf3fM3yJ
lOZowLofh2Sr7Sl1Td1A6BhUWtYBKg404ZJ+q5ixJZpYy6mXBSVD0dt5z/ZeFhSkLuM+T8Y5AEq7
LXp3nCBZOI7ifN14/3ieasJJHSW6qr6kOWHW4EiRLDM7DzVs3Q+LTQNkTVF9x4sV7bBd4q75hOlJ
kTiPTBXfdh2OjuIiRcGgLUbRtSXY2GbThSWMmh89EaBTjqusoxCSe5M5zWldXG2fgXjQpmK2Huyb
zYgYQ6api8A+Nk3p/+t8v/lLJ9SVRyXj9MFPOGLui9xwqnJrZhRGZUZC4uEDG5ZpheXjhyTGOh1S
DlvnKM0hSI+JowFQrLnPvw2qwk2zrsKxPCRkWF6IxReUt2gRX0EINrTHyWx7Bz6H/0LVq/7yPFHm
p4IfpzrovpdoChAa7SbikOJc+I8vh8KJ1vxHK5f/K10cxy6Jy0LYHcgDEkEMrdy46EohZsWc/fZ1
OL1GPOF+OyKI7TXvxqh/GBu3e+MTDcFnWpWD+ZYZEhCi9ljWJy+f+uac6R5jtGvaNNljIsNHSdVA
L8GzlOFxRZpy30KbIIKe5ZV5FkTa7clBmgZl4ukyvXJp1d+sQ9bhYe3z5MUgBfq7NuB0va8IRk1c
BVQvkQtkFu/AoRKtTtkwQpqlH1y3/rLlKNMtFzenopzRsNsL1jGU32WtgUohbCWDpiBdS1GInetg
E25iRa6Sxlmnp/AEmjgFwBEXHAtpE7TcSHbPprGm3eLEdNVumdDIfzl50C5n0YEMeXLdNLE3ShQL
VolytzoC2tB5HDDXjkDrpnAHHLiNondX7E2ZOyTQwMLJh9Qdxr/odY78YyCbfvSDlxc/sIFJgkS4
zQ/4g4Bj43UWZ7wy3vJp51rnhMoZ/0F60hflQOyilRFk7T6IouiZjPhYHMJhBs5C/9ODvQweuAIg
wDLpre7B2AFqoUxNjpa+xqNPyxUZMOly4APl6tDik2MrthNWf/dGd7Q/JojeliNWCV4DSGHrPiRw
c4pzoyQB48RPV3npFLc/NrwXP6buVDfbccFfuaAYTpoTVQumb2o8Yo4tL5odNc+xBUZg5wdBOnPa
NiDAPGJTcfRjZhxrDz0XzD8HmOqNRNBYZlSyqe5BlUmVHLMhds9Vq7vgimRJv3Iob9gXRqvstUTy
gfnHtCC2QFjjo8VgRN6X2qMB7rDC8L6ro+7RZUGy3rIOrP4zc+HgyU4sEQ9R8Vgcgb/usLSkwrjd
eHnthSgihEF2ZR2V7DGe1BCdOAlgjE5z6RI5wz5it9W89i88DQjzrnk2LDtYRitZS4xnXx3t2K0P
dSTbpzGZA30Mb4Z4iGkTHcOlHSC2KroB+V3Dyq7AP9T8UOUJGyRlSGbW8vadM8iov8Qtsov37rWO
HLs95cKMKABNk+rXbEKvuJYD9d0jp7ZqZAFrmPyxOGx3ifHi9jjOBbQ7n+LBR0YuHKOUmfk9hOvB
6MfxiR0ZIe8J57QAFR6/Jk2V5shJc613aSF5FCLLUwlPy1Bwi3F2Du5SOIbufkXosl+gUPD0v23X
1FSp3aTKNMDBNnFZi0otN07JSHTxncufjKpXnLeWN03U8cggH8ITPH/2jK2wM70s91KyRE2WLNaS
Y07T6l0Paj01g2fSD+2uCVhFASBpOuS9rXuaFiR1d2YOAVIMwvP8jfAn9QBh1+AmdaREDsRw8Ywc
xwErFHvcb6Swe7Yp0TgtKUvz+lqJ1y+j+cjB1y5Qgpql3PkAw9Qe3x9qbz8L8DlcIReXOmZ/mthd
+RDbPFp2UWUnFspkk8m9F1aRTOWfpes6HIQkboH4AJvx/J+EqFiBsBeMRs1Z9BGoqbFu1GeH86L2
SHKo4LluhTm11UhNPE5Sc6GIJuPfsQX78MEz3mZXoBP9blHkxnFTzHLO+SoRRqoYXjTxjPyPKEMW
T/MWlRb/oZsfmeGX+lXDnPs3GPp/9JJbDX5AyJXH5FAPZbXr8plMMQ0hm14DoqDIOcUM8kNUhHTO
Aqg83JO8svo4l2qRB9v02v7IBQtDMVJV3F46uKYZKSGRdMe4ryRN2xZZd1OsRGrRguG/lkiSOBqn
ds4W8lgxcImUKH1xIK/DtBnNi34OscTbXT6Ksj0smTAAUXTJuzON1Wzul7ZoLy3XOl2zaHWOVXtb
pmfqzn1OusKJ94UvzXXtVo8c+MqdfadJltKYbjpzLnyq+LtUmJICgM2JhSaJhwW6YfdXS9BwjIbr
QgmdCWp1+muddnTo6okD22vv8GY8iolBZhNZWchf1UjjalMi+P/hFZs+xQMN/CPVseLZmZ0ADsLN
LEJ37peeRBMevLOB44E3NXuL/BWFt8YK1wqTOy1DaCsdTdOd9brsqQdQwJ+fpvTnwDK5eUevwtO/
0NmNvyEYuD5ANRrTLepRRN4U5Q4ul5ZEyFUkAkK9IxWjg0chu93GdnJ+hYMzLhQZPUY4U4B0o3Y/
fi92orB1wzUQSArZ4cYGuekBlj2zsseWwLeliUYgIJ5P1AqK8fwrRFnNH3XhpobKsgPckEdm1Y9P
Td8LSu/0jopj5oacY40zUUdgsVeNj7CyaqRfBmoEiwIkTd2uyo9947fmvuOka05dOaffU8FDGGXV
XV5TO83+3tgVnFOOe9ftEIQ400DTdrutZiPMCXD4hFqfFeZVpbkMD5U/z+YwF3P3O1MctG9D8fhS
F44EUG0I50HcCX3IOsRoZ7rEa/BTE/LX+7K0frlZsoKLONC8+DdM8vOHStuo3um69osd0IcJr6sV
8bFem5xCYJtfq9TqtxHkBCHJui5/ETRM9V0LC/fdE3B07sAX+c/4/PodxM6KmyfS4RLHk6FhThCH
8NtqZ8qUybL6+oF4WvwXRzWNzgHYt/lCyK7pHlQo67MZWjKlACPUG8VroOqTplZN8Kpo7UNQpVTs
8xILLpumwt9jKpg9uUJLP6wzGkmHJVDtDduVEO4FZKT+htNU2fkQMM9Ph6KVOA+JgMd9aFlYkGyB
UKhLmRBk2dFTLOdTOfnhGUDieARhOFI+mDNFcnvmcPJAt7Jy93ljHVrdLbssKMMRShfEbY+5n7E5
ZyRqx+S32pJnTxm54QEw2frmJYVw7rMGs+qGQO/pJEIK4AZOwGXPY/6J/+pyydp2UtGDDovEecGa
wj2KF9mPFzfs/OG8dKnuDzlBcGdTOEr9WroEFIXmxAd8dxHUscJhSd0T7UimX1VjiLx2ZSwx3Z0l
kh+UzYuYt8dAYMItoTbvBhN5SUOE3BYIRL6N8A3XqK6rXZtA1gY6no7m0xOKcWOTDNn4NrETDO3X
G/udGZ0of9G3sPBmrJXTPZY9O6SOo2ZZ4ZlKqGOPY+FGYMKmjuDO2pXMs8OAdrFdydkxOLLvqr+a
Ka7r3wPEg8d5ZOq+Jj3IWCKo5PQRYgIw4ZtxKML6isIPWAzO3dSRmnB5+M+WBuSuWdfiuQwi/Tvh
M/4YCoYdOv58kYiW0/QKHnTsERz1iv8bWaD7MM+xB1pJHtxv6wgpPG3LepdHa9yeQktmi8daqbxL
H6nosgzWf5dxXj2wvhiwjkek7T1zBUSuIBKQShExlx+W4xP8Fwrmwz2hSTzzdCHASSndeM3Oy5w6
+lpntmVc2D4YZ8d8YCZnykQb3rXw6ygRO1ARwaLwuClGqhlbEcB23UTgcN7wbvmBC1snPBeyaRkP
nC51vCvl5AM2bpziY5Dh/AbGHA2xBfn2TlYiKa+stnOGzzCNWJbnTll/QLPQ7gMAZnlf+9gNOJV5
8du6aX3Net0Xfwfhuz07WpClOejH0E5Z8oBpxXkYeOU02RGHaw7W7mOmGkeVpeJ3OxHdL95GliaU
b+O4dvcx7m/1FctAdk/koeZ/I9S+Yqu91fvFaaqtLzCq+4osxFx+t9Ipn6rBLQnohQKynC1dRXDd
G+18L6RLl4iJBuVkVG7fP6tMYjZG/NpXOxX5b+MnrvPtUpWlsBj1NjpwWSTMMoxfeueJiF4QFmFw
WgakgDO0myl4xoeL3Jdq5STCw7dq5HKn3UzEzxG9eX9Hon8pL15TjX8mT7nt0cxKN3csjNRYObnE
nqxncmebLu6WCfHODu5uFiHq0maUztr90G1QqSfyt2Lhr6zdv02Zq+AiZCzcD/qs5qUZdTJfhrya
IioRnjfAeyWb+8RsopPXln5Csp3IrS/7Hjzsy0IcsMFyMMNZFWjuPxoAveza8I08lvUAD5zzPcQl
6gkFyYhPYmqhvI8h7+abKSbvyVYxli6cSkXykuZdocrD4MaEwhT2zDaAE70HOs5KTpMHjv/Uz2wZ
vCZWjESvutIsW1wwZMVqVstzZlOWenF0H6et9XP5WS6916TbJvWqeVO1SUU+W8K9I6PSZTR9OBSA
ROwT/2/QIBncuySvfkLcK9xjgjERQRES44uceUntwqwRK8tF2mL8I4GjYfUplBnYtHzZ+4rfmXDN
kHtIK+vQyF1eYDNfsw5hT8jKBB/R2Bn/O+b0eR5YkIAMyJaa8rcfWH/YctBpqBlwRxCHSEZ1QWrw
GOvXqr3mIysnd9TiEjirDVPVNnPxszZQ8/rPOvAy/Pqml5ImcdR9q7IGEtGvQZ/jSI2E/8H5rn+c
xGeCAAsd/Fkr2hr36WwsJldcJngADSNNNxjBqMYo3GzY6MFxDRIvqYGp1w5Taz1BpwPDGXEt6UAP
j+xaQbDBuE2jrSxnC8l0YM9jT/i8h5RUsmeEMau5QQcJQ52IQySIYobEhJfD38N6asNhy+7aukPB
8cQbJ/YQEr9fQxYrS8gsfibNRvBa+udZQuXQcfvmNwsDUpZWMFLwKE7Q6TbulIxPtD4Nb29ekBng
yHh+nYmZ/Ab5Dq1B5dNsGR1c+GD0nkk6SyuXk8fheNmgw9D27OA2PQ/EV8kKahgqm47EkL+DCWk+
s3KFKVqiXLFqJajC4j5fI9AZEU0FYr1yaj7WAcP9Fi+KgEvN1YterTlyxQDkgXngPHdkZhIObEV3
8ZVyqVVKR0ALLk3wz1cusobj+/qQ29L5Jl5Pykv2qng0S8tDLgHl1aL+6v6dpAWA2KhgFxlaqBi2
ZXvTjD3KDre6CPzQnfIX8d6KzP0xVFNT7zGkyV+XphL8EtO0/EEoqd4kRUAJkgurZiMq37CBB+WE
7gTkvQoMXCipqVbrZ1N2+nsNRQZNFJOGZXlVQKstGccE5a4MQxR0tNWN58fVSzZHpJD0TOCWjzaF
vy1M1RM/Wmi3GRSPjh5cnjsHNwtb9oPbW9i2KrP2qatakVLwzBEciLqN2da3ChAvG2NXvfUYz15N
HXZPvDo1gELJE50+Y81i+5DU9XvlzmTml6xZf5oqJATInVll22gK48fcmzgoMGkbipHCsXpjPEFI
FNJmA28noWR3SGi+xFt2OlceE0KBAk72v32fBrF+wRAoIgqbpKdTDEPg8nLK/t3mY5D1q7v8iKJS
gnMjbMUxju+bM1uK9mlr1nwEjXHouVl6yi4bNR47ES2wduH1xptb3PLI2pla0bHtKbcXqCH5tuB+
PsO3i7uL1djBmwyuBX3ZLCbfOtN7+ZxFOROCBwH7PJUCX0nXSfxbU6aFYRJS/D1EbRi/e7ZCONec
YV/QOPmfJFlvC2zygRvTGU0b7dcmgvUxQN1b9yJO9HOeetlXa27kQRp3zqHmtZNt+3bg6oKGkzyE
XkWfmNMDZiFfBG9jmygO01Gqlma75LdRpKprTklahE26byZ/QPQr8o4wBbvD3kiX4rZThLlVsa3q
z5NHNGQ3EjT466xO+pdNQL3AyY/FOQmr9efEc9Bs1aCjj2Vx+gzTKc/fKAfPH7qSIqYGFpjHGFiS
u238Gfbe5PLW2uSMsj/U4CUIuKGBHYSFzdDvF0TWESKIIdKrKuWliIbmp7KoWpeEL+83MUI4IsDk
GPHXMosuETHW/KAb6AiEAEazr00SPYbSOmY/yCq7imrhkewvSZHB6pDt4zTU8W+bc7scKGQoZ8MO
JVHtgUdiME7YFOjQuL+sIwiZQ9d2wXQycpn9nZQ9kFXMKO+Pl0Ueib5gkcMpN0PyXFY+WIyJgH+2
W2AXN9umGWeoVH3uBnoz+0JwsbhzcKFx5nwp5CfFGXwpH/gu8a0HVkKesb74BLSAUnOo2ebEjDUs
7V1ToHfvYuVb/h+k/h9+gpnWbbB4PM6MgPopu1Okpp+CAFR5Vz9zEkAKLcytnwXpqOgQD8D6qQKh
mfRPuicau2GjEndvvXZAJ3CZ0/gulXn87Yqe0Lff9N2/eSJ5wIqQZh5Z/DkC9vy9epBRgk3ltX38
cKMDkEbjsmoIvSFR+yT5SXTU4jjD9jYfmg5ATxmZDQsLZCKSS+yXSfIT2eoWLYEQwzSyCdblqPsR
SYtGf7BMkfIELhVLE0cN/jBONq+cLouXE34zpatm6u2pYDECZ8OozFjepehky8zvvvI+7ON9nHka
yHIXZt8tD6YvKhOs7GrGRmVM2Bmy3VKPNFZ79Mk/SrXhmmyrrIvG5rL2vh+fEYJb+raKWC1ffy97
E1wnXkTVX9bzWKbacRD1bSVUfxtlwLhVjBStMupX5BEY2yHKppKSGZbMUbR1dvUrYsfb22EOYr9e
qKNZSgA0OnU/FNs1R3MwOvPo/PvJ/IUnHRA98Np6uVoA5wp0vGC3PF9uU83EhmC2Tt2LpGXRhTR7
InZ95BzdKTKnaDRns/b9W+kW/DnWUdj2MV8QRDaRduIvlUC14lRGx2BTk7kun+a0HNjIUibld4Tk
qk4mGuM3p49nS94wpE7jV43519mAjlgFPZIfxgHNy5Zopvo9nL64P6qha16JLfZyYzj2gq2oo4pd
OWm/RG8jGw5fZ9jdhAl8NdiTt/hwrVOW6tijoljd7mVTu9VujEb/Ac/HjDwK0F3jDX2tsrubvT4f
v1NsVvevQ15d8JYYNLwdit/H2V/Cp3RGcf3Z5jO2c+G77XxuyriiEA46rdFbxKxcfxn8znHY1Rl9
Y84UNqWOu/Fo/TlXhhtuLlLS0Z/JjCAA+SiOvub16ivALIPETk6KTt4NMRFMlirlSbEZA9myWgqq
0yAe4+R2DGxZALAC5MxCknB+WRZEQObZbrHdMuBcREOqZd+6OumhdovSnx95tGTVX4nR3Z8ChFsW
fxhU/Q0UobT+Qb+9sS9eEdoXS4QVqWqZYm7wJoReyLWaz1Dh10L8WFHfM17jasreYDur5Wc2FFNz
db1RiPuMVeA87ooiAKZAXyC5M2T5WG9UUYfbRyH1JNrH5f8GVNE/oiQUEI/aoux3Lau8OapKHJYN
WnsyPMamt/bU6aa/4/XOq4a+3Tz9QRJjvZEkf0TowCYEzEwt+rfUFnV0P5dSyZ1r+Bf/1KZogg9a
pV70HMF25dsmkozsCimL8BCbscwjD/GGo3ULm26PV5S4h9mY9MhpPI+2ehYY7Vx+ptlUJHmHLzLh
CKFwjsg8JnZGvAPaA0Qy1cvUvdGWAoSRxn1iHrAEGrlvDBr7p1m5RzS/GRzfA5kGnT/DG8MhCUKj
3wlNduFm7Oz8mA0zhKN6nVYiovBco5OvZbvcYep24r0Z2nXaObJnDeQG35tO95y4XvEPs2Dxzz2d
i/FpYAFe+974IZcJWgqyhySRzUX/Z8bXJU8UVcQxVm+IoIkasvasyZyJ6zCU1KxXAEYfUJ3BPmrv
mEgZuyqSPsEz2yn6+M0H1kXzlShG8hmLMHNfYBtO4L+Yci9AafrowZBAGa4au/aI9lHXpPAJL5yp
lgDxWT1UyW9gnBI3h+CzcM755ITFKwdGgvKA+XXvTtuqoMjyGkd9HbxSAvPBCaLDUeEjCOlsBwAW
FAapJLuwzmEIvOZkIcIjx333RDRCx6+Yf+zk8shV5rs2tOJprvLMniTwg+s8p95rokoKiA5tgX1p
6vwiaxftDc8iBa+SVxyW1Milv138SV+X7tYoCQ3e2XPl4KVfRvo3tHqpi9A1mCx0HmKFo3NeyURm
tBhd2ISP/pCyOdJfh9k+YCMR1WTDd+7/Kj1c20/uqULuCXoS+WBSkbzCjSbD+YvN8QQvIyQFdrnp
qJ8qltZbFAsOuRGtiE0U8G6+CESu7r5ucO9phiXjfaccRSLQBcIX0UhT1FN77HsaCGClM4UfPBKW
uvd91b0Scqq/mGGj5EvxMb9MNKBolkKUOCn5Wv+j59bH6GVa4CEty5Jl56VJs2dS2Gu6G8EfDFsD
5hV6CfbBPWpvjzHHr5TrbSeK2+NI0ubadk4ldrIIuuolse3gHYK1Yk4dF7Kr4FPm1bL/y40eZVzJ
+FCqGqFAxhlORD0t4DySqlO7AFOJqy7P52Y38T523iWSbvgxjs5bSuOGMkXjHIOIV0VQ8w1vWAwh
4ns2vKwT0o3f8FrvKRgJjqyqdYqHJlhWSsZjmWNP9h2OWmyj5ToK1lRzTANlzhIOVZl2pb4QN/eN
dvs32/XtDee2eu5TgVrs3Pcg0oMnyPllcDTc7f0xttxx743geLUZPXhzQOfUVB6LUarPLIujvzER
Yg4Eq5r+lFVYsexhMC1IAoDuP/oxrFi+ye6dmjhOvbwz15LpsPnkXYOaqBQbvuaMw0hHVeuUoGDS
vGZdSXb2WglciIQENdI1Z/vCMaeC8RURXLA/bowD+6gInYI67TB195XN03wbkiwsjtrtclZ9Vt1v
rbTbMGc7LcFJR83+KeWw1uwlIf9rp7D1dyjr7oyo2IoZxCptb3LOpX6cbCdxkCCluO8QcaDSQatm
BJyiSqzXZS2A9Xq+as2pCoe2O1gX0Z1wTif0lq2vnnMq6W4zoPsFjC4RkvDcsprRRRGMaDntEmyw
Z8k5EqIo7ONhILxqcq5D69T2Z/D/tpmiW3KqtoK1b/dE7JczJ6EguxeiaT+YTKvhKLxQAkUYDID2
VGTDjppWSysHgtrBD+v54EQsCdmwS9cuh2pQfX6ucjLvkFA8heLJTYPKF87Rckzwl6oHjxPCeidl
OMn9mETitucjn4rmJGQWPCVmCtpPmbNGmuUhdjBH3NzoPWGJGDQ2jd9JKzsGygZYnnUFuXDGmXFJ
CBgHESeqIOxCjtsqS8P2ObCePgehzh0wt/6wHjzEsfYpnNbhryL3ioVhbexVd0OT2p0RNxY26tK6
mxzE+jvUWuwNp6Hg8DSB52fxDYWLJy3iNj94HDhum0yaIvjoCM1TPl9y5+s/js5ryVFki6JfRAQk
/lXIq1TevxBV3T14l5Bkwtffpfs2MTE9XSVB5jF7r+24Nv42Nj1es0ONp9wimYFP1EfWD+vzKrIh
NgeBHcmjwMaiL/g6tMtm3l0t64KkCX1I06SUmllgsYeFqYftU1blnuPEekTB2DtJN2G1jkn3q4Jm
FwVeOCdtzkoBdbV06UxVq76XMaouvkGolcTM3uNDoNxggJ4E2yeglAypcJOlCSQ3OHaA8EQz7Ri0
/QEXgW7BFbMSWcEOrOwzgzxG+9oGprI+cjSIF6nq0CQBvJxlT5IgQaiDhW6AipJKGLDROn2smIKa
PVI8EMmTAlGEfrh74oCzX4gISdcnOYQUeOw2u5ZayeA5q/sbg9n3GwsQQj19ElyHqMNBR4Qitk3f
UpRw3ywTRcl3aBhgII4S7rFroubBGbzup2tv9JB1gJk8xPHi3pXWyOU/rcLAVSo7+9L0zqJ+G7uI
+ycbA+Oegrmnp1/8oH11+sbPziGL7vpsMyg7eIUrkVSYVthPPetDNB9OIH485/akFJHQ5P51fgcH
xY2weS7AD/UuIJokpTJRDsNvx8n67dpnUL4JiiQ8iB2Cm78sZk69bYMcItwavoVqd2OpehzxRHnu
6aCWlpt+kuWzXOzZPniKAM4NHAyGLOzVAGnMwsaow8xcWemBZXLA4nDM0tA/pHOvbsuQ0V2fvVya
vyRdBP8GSqI7qJA5AgVBevVhlOG8viEmp9rwHZP+larPpqt0rPSRAwdCFsLlCayYC7p1405U+af/
Z4R82nrhgkQDL1PxZwozsp/tAUPJDlI5J2fT5631Y404e4WQVfRQ5YX/jtmjs79YrrbRs245J5FS
chXaBCmvvZ84vr1OX66ZbYut0U36sM3zIUpRg2Bd3mg6ABTyTd7LUwGYN3xFo+OBxmIpan2Nq+dd
QF0tEoBg6WCXiisFhVz5Lvx0m38BTtXHrAPFqj1rJ8z01qPkuUPqN2ZXvqL6C0tnRejG2IczcQ/d
eFUjSE8Yt/08XyYnJ1Ruk7tNxgvNV97+ZMyFgk+vH0dB49BWRHQxckWrTk/E16L4fqnwQGp5nD0N
OdxRM1l3mP/AxkwYWb5hHcQRZ4CdzicpI9Me6xC97t4LOXDPORWef7RdP73WdJLro9eviD7GcDUZ
gSG5yE50waixNzaLyvQ83LK4H9EUrOvBLvzeflAuEPIGWBpSAKeBayXrQVGltvy2+B+rWPhPrVvJ
880ku+6624IAWIb7GACy+icWZmnbGZUUamFyxbc4AJ0ztuCAJVwXZdn4Ws16nP9MVjO2E8IvGS7P
XZTX1k5qc3vQhQhoHaikXjNRkQy90TxIP2zkLPF1Uzi4O2iIqfvo6ELFp7inWbs2TRicV6It/DvU
lUwFI17x6YMhpqoPce1aJsnHeIIGs8hxCzqlnnYjQwtu0+hmg03qwAvMz5KmI3xiHl8zrUkcrvrN
AuTtPvhgvVg/ky/NuH/bLxYm+FvPdkXVLod7ZonBuO9oKlBh5DWNO4LGyvxMS6sYLMpe/yl1ny6P
/mwGzNvTHBOcw3mLtc3X/vzEJMVx0N/d9FVcOfk9DMywYQLHQI1lPqFaifAX3T4R2DnWh3xmoZho
MkTOdjMF5F3oiVO0Ksq+24LvCx9ullzaJfIZvU1gnMZ6bMkkWza+OxK1Mg3wF/e2xg4OAYxA+K32
reyFDBDhnFH4hvwaKpubvQQj8GoGAPsJBPWQ/BQz56zfzBxm4b4pHOtMkhKaFVFC5dmxCqWa6qfI
GZKSaE9cOCXSJgI6ytJpFijCmS23KxidYO8ydfu143JJWUfE4z3joJs4ExrtNsONvfJpGHh9GD+o
QHSuwIMxsGjaPQMYVuxQxm/kM0GOZBJOsMbdoTeSJBq311uGut1jVuLHToZ0pFNA4S7JRbglBC8O
wLkkmqzZZqs3+X/CvlHd24TzWzyw8rVFMgSZg/QTYOEV3WF1kdAW12QtMZaRktaU+kzQXvnPAQ2U
7TPQZxc3lEUG98AdzFtbDhby5im2LiWpSsFdYbtrfC4Kv6sBZnnmXyx6VXxwlM1PTVyE3ZldLV7Z
TciC7KmMHXMjFduaSWI0oyF1CbUkyNz0NBealSmDKIcyx1ETDlpyrKdd2uXdJybEtX7g22zbMx46
gtqWAhzaiR0ipgIec3f5W1LycGeoYGwSfH2CpALBCHvLRcN+3upTTUx3SyQRBXVa+6SPVOjae/z3
0cZReKsiwLk2ItuiO9fApEH4MA07hgMRFLAEGWZtFVooEtBZmD6vKAPDI1vCwLzVU4gJZYTccJSe
rLIEKfstg5IgnO55ytDvBLFurJfIYK3keGPZ98j4wHuyOuYCjxmfEHHpecqIx8PAegitEpFqz8br
p2uIHN70Wiq0BaFnDtbSFFf29sI7lJwgZ20bnSMNAcZ5H3u+IjmFA7h08b76UfuAcdY+BKTagKzs
WjnulxxB/wvryuyVINW2P7ZVZB10M5FGYg+RPFcR88Ynw7qz/MEmr+DcRcFa/JWlRSAqXFAefBak
7vAxI9k4h9Zgk5lpcK3Pg5U1d3rFlbsxsnLhHIcY65MI13N/XhR0bLZgsV/vQ2UZSDsL8Q38Gw1Z
x+H33FpkPDCVmNmmkaviZw8zCDxzhuQDkD2H9vkf8EOFlom93jPff87vF4VFuKtcUAToCaZafdR1
2uGnDtkZCjKKmUCyb2l3XIfSO0zcOjhzCHZyNnKpAZFitVB3Tcuu6tGWuKCYXeAfJhG16HZ6KOEO
sgBZKX/B+JJqqcd03aVag871GcmEdx4008d8JsMu6fO8+piaqHT3EbHzBenqq/+wtM6U7vApDT5u
xRuEe2WV84SIhgUHM10XOUTpxN+YkADeABKZhvuOoXi4QVfTf8Oky5k8pTfSYUkpx2JsxkFjBXVJ
YF9Ji7fxFzAJT7G20RIKu+yfOqoy+0ijID78UTmsh8tIH8kfbddHY6POQoOGFhs39WpfUB0RPGZk
H8XPedhEcreKUjIWnsR/TEQ17R1P3l9Kan1GKIoC2eYsBo0yS/u/m/iZBEpiFd3zEPTqKYJn5CeW
pZH/oE7DN7oQ/HWjYw9kFKmq/uuMBQr2hMou2oNs8dJXFY352QFxWf/Dv+TCn8P+KlDyFeMAkFAz
mSew2zX2fFDwJ8y7RzNr/00ddyiOEXonhoIYmEHmO+3rnProZ1avyPD/ZgNZoFvWZfN0AYgRQZbH
TrRbofFjVWi95WUEBEKlFedL/EUWYAhhRwAGhGzS5veELCy80ouL+Ci3QlGArTQFSYwFWtJLGhXl
f2MYoDELwJ9NDGWi0sGkcMvaxLxOURTOMnsxcp3v9MKyOOkIpU0Te2oWIhMxmj0I7prx1W+jtNuM
w9QWh3a2PJAQscnuWanxiwupCNdrnU5c4gkm4EamK54BjYKVcwqxyy8Vtsr4iz3m7hupyEA8hjW0
j6MareHQebj0D8QU3CpDi0X7aWiG6mgkCv9kqcMVU1/myAtgWfOLuqepCZCg0rpfCuWl23zsItjF
Cv37Fhiijx01AHaAyJ4Ih6MtoyUjjsBLyeZzmir9j3ERRwasEBVv6ZitH3TRdI95Z4NyTD1PNe/V
kq6smXys6y/09aBTrZCWMUEhgXZMlKE4EqGnln2wdkF/1nXud3eUeob/UFj+fzD2JohVowgPaRxF
BBwGDfrbDDv9cCJPENfcAmssZZTOB/YeTYX7CnY9YkMc4KuCS5MJeBslQsEVF4Y8Mt3op88s6sMw
uLiUyctXuxppnQxRnNcxaLAiMWn03gNELEFSjB5RWzAMVkIYtNWNSACDvEcUSBYmIAA7lsGB9yf3
DjquYPeViHZeR0k82REEeg6PTpZK3KINPIiw9shAj0UdTbuYK1pDJ1aVhdnBqJttyI52nhyWB1BC
wkMdG4+3vgs79U6UbjrvYRyQE4MCHy53N9uR3BAuC5OUC1fdEWd5A1qhzqU3WYwFpMkt1y1rBCW3
sV7kx6zJdKKGQZC2Y4KF+yAKhXqDpTuRO0kb8KVkxzK5R0zMsQ5pzUbIT2zVJqWdiYlYHqdnkFZk
U9CTWtjWbNGf5agDeWfTDN9oi1OoD47dDve8pvl6WarZ+y6tiq6dlI5xvavKxf4ZCSbqk3Ttw7dR
Vy1dOV5+kkk5SfME/3SzsOCnHdjBcAzeaI4zchRK1xpIGLHje1PZU3Qda80FDTbDecv1EN8zqa4K
7ry8Zk7ean3Xio5wKLgp816uoNGulS6KB+PoKEuGTpK1Z5Wqzc9cPNVDQ9tKFKQTxtHVMGbFqu1O
7n8l9I2DEy4Ven0YknumIFZwhohpOCxEmj9ymdl6wyI7cHZ6LdBg5h2wOYEShsdpGKxP7PziT1QP
xGviVB4OxAHV/3phdb/tRHgaIqSUQTydbFm2UGcz59EnvxLCkCcspJjw9WiGxcKUIhmdCR166oys
dVN3Irm1Y3p7NxPmJhJeaihQU78i59uEPLzLNlsXXyW9B7Vn62ir2ncM8tyk6QvXe2KLXqmdIcrp
toKfZbpbV1DfqFWtpr9SNJD6t5lJNHzhgWlJPmR6SRflptN7UHWUYnZJrBSW7xjVqDPzUuzaCFH6
FvoBTvERl+8/T8zRW0VZSzqzyftf6JKoRYTRi7r2uhPDh8vGbxfKWvmMDC0WJzDcpw8iPQA0BWgZ
H+w+R7VOVjOKHdBaHw1ZUHGC9QJyRMFp77Opmqez30TG3lbCZUFSkeP8uHgMu49jOZnppMciegZp
wNzAY2oR86MrEocLPnPylsDpbAiooMtv45QMRRyheXSMBj9EyiNwXZ6ICkeMDIRMEPVHhOS7Sw9h
/aIxTuFyaSmvxtdZ9uTOIZpq5nafCH0Q/Pg+tsodk6ecJXtWe+344XdpvJ7o1tQMX7SLQatH6Wof
JZ8082/SAO0bNcmvn0niWB4WFdKm5BjOTnjcsmbfk5jZ3bPqii6QeH0eugDTDsiFDu70Sm5NfWlA
szmHVP6fz26iCDxpBwx/IiNrF6+pJw+FB9bjG5W+eNCGonDrEImhEiEhd1F9LcA2EgQgOWElRvdh
LTc9xIHqgE9wxgjpW47g8vKcmhwCd32ahRsy/a30+NTAb2NiPPl4uN59m1yAnwZERXCJ4cwCE4vD
TDn9Y5R7aKq3/G3tYnFdVw6jC2aeLstQLkQNAymqiT5e4QzwYBczs30Hcc0LSAXd7bXR0ROFpdft
ptW0l36s7XnrOx7e9W6lIPmkLcqzA1uDmVF4JcZz7ELN21JsuPGunoLxrV0U7UGf2xrq0FL4xy5k
5rwTUgR/MQkrDkfF9bHp21Z8lLOILqAny8+oI+RiQ0SLIi9PBsNPJ2066qEjboEoXBQzG58FGR2O
M/mPiDlT0vLCbox2kxzbDtNjV51cRDbquHSd8Q6MZ0gOooRkcWsqlNYHEhu6r5UMT+vTthey1i2o
eDX9TDofSS81jzEmXwQW1lB1P5aFTDeJwR5QwwYdUkJC+CxGH7ls3G9Ytmt1mggUuI4AVsxGpMv0
H1SLMtiunotddg1wdB/JodDBjulZ15xnvd6sCwCYkK2SAhez3sPIjtbNH/+ETub/5v2A1TuypnrF
Xkf8cz63eCVwqdb5KW8d6wl3u8SUFiG5uCOfIbUv1OcpUuhFDNo/dIRoZSdCeutto1LkGgnko7Q5
xjFAkot2FzA08AgQsnkMtBM6mia/sLldntKCh/SInXPhbg5yEj+lzxWKpA+Ozp7KHnncGurBf8EW
R2xnk6nc3WE/wkaAUFVr0BgeSUyQ1ehcipH5OUR0V+XFLpzqgPQMOEWLubUQ+EvAlMj1M56V9k+W
XY/Fn6qqsChajRSEr4DjR8u3oX5cqez5c3D29mxYK+lsSwwd7o6YKPL3gs6joW1o51ZAENgDSY7i
f7zFWIVkH0DEtKPaj/8pZKQT8uOBRVDn0S5sfNp+5jiyzj4yt2Wk+RCwhklfyIvDZwmkMca4yUuC
EOay1GPv/qMKWcv9zAX1ryML56ufCNE+xdEAzUqzoFkRNgi2JjyBbXzGXiHPpBJk6bkfRudlioOG
15JthbOv8VPpM9kR5j9Sme0/LVOg+vbC1NEO803AEnSK+nUrbQjdaAmt8R5cm7bexIwVKl0KpgzM
GyuXRjkrkGwxHavUawNgxr6mGbPsv31FXMBhQZLIZwrGyvvkAcR8kYyQntJjzpcvfmUw2c5pKVDz
Md/qjVUfw9C1K8yrwvuPJnpAwG/4is6pCUiS3VqON6GP9JjC/bX8kgI84t0jLCEdpX2CgIWh2ELK
mx6dhYfynOJ2xdIhEI9yIglo9Klve31Ikity6yRIGeWqrTDQYkGnwDlhE+daPteYcrmE7DS3gmsP
mBneaEzRs8ti4Os7sBtB8Ow4A3tn7C5zsbdnfuJ71NGIs/Toy1NgWYF7WkO/ZibnBVi1ZkhdLr2M
5Q/7bAjre57TlISzmSk90OMKAE04NcGugI7l8ZGyTDZnO0eEx4zYj8K3Bo8DoLhahi4L4k592kUv
fga0M/HriDsRMD4LwnOsR0XablCGz5zzFglni2bUCpugvZt7jyDOYW3Q6kOwiY8jSypy7Z3JvSiw
weZAiUmz3VtRxHQRX0uz9SPj+XskBmH94ZasPk65piR/jXMQJhs1ZXlwJWoCETRc6aBAXVA2Qf7C
SNanea8YFASHaYDizWi3uYEpYh8+K+j0kN3Nds0setZNOJBq+oLAymvuVzhVxZ5JWvrbdkBK8Swi
R9s3ExmZSeNoFlK0SOT4mbA3n9Y6m8881IF17P0+9K7M1PDyIaWsthJIyd9W9R5yxqB04bmOjmNt
GrzdGm1hwKBpRatQbZbZxjNfKmX0riH4JibXyuvb42SRY7nzZUSmqw2ExTp1wSzVmZvJmY+RS/f1
jJNmvnkLG1rdKYPJXsQs6zcrTgNCyTybuJ3ITv1vigdOlLGlEjuIhYHFJkXQgLS2Js7o0MQeMfMY
PEGdisnXj2ivo/otZGx3ixBW4sIvsLicjMhFtlUaQ9h0XRi9cd0v9VeMUX2BMNAXs/UcjC0yl0IB
WcHli17jHWBvAEoQ5w6Ke408INhJVY7FJSXTGRGu5eXVZem1136tAbl9P/xQMv3pfTGEzk87sjs9
4kbP4n3nju79FNG/YPnOMyuZK6AWZ+6bFfokJSB/pxO01nMJq4rxzNoP6/SiO7urUH8riANnBZ8s
2CufEdiZzYRafnJRzZ83kimoGb3OzB3T1N6Cacg9RjZOk+UnXNShBQG4D1GBTtlsXyxpB1FiSB/s
74J6JlkxZgTHALnwslYTfsbZCcYC8lyeOJWM7m9bF1RLZdFAllQAvTYIe8NLKdKMDHGINsjeSQ+n
J0YMBeD11r108xqWBxM1pbcj/YaXJxiBvEBO5EF4Yc4cwRZaYs528CWWTkyGZg2ta+xxi3VTlv7B
wjLHT73k5r2rzBrw+QT82fihDNQyvpKFJ8unAH3OTZ2jnJSqgZwc3MssM08t3CtQfJD58NaXSxFA
tMKUvA9NLGgXINf3yPqKND10QQ6sf+MYPicsFAUU1XXbGFcKAsJDr/2g0TVPduC2DiDaAh8CA7Lg
bLNIsmjiLQ9hfFiJF9K3V7K6dA24Y4d1sYm2gmMVR03RdwcVDEP45sUFXSXLyHWPDRuXwwDzZ0L2
zaaG7ZNmi1+EInzjeEUNjnM44H2SoSIOEdLW9ziH4m8OTg5dEUclHNKYcREyC9v+yBm8EkmJYpBo
crv3v01RkVpNKUIyPF0mQZNpTxAPbBOuy0dUQCR5uU7rPgxL4JOoBm2cerEbQ86xzZBC8MF2LuE9
iCou7N2CrOkWehL49mEF0PrKopk9SoumujoEjDSQgWX/j0QG2ocrRElhnz0j4hL6fECIgGyoZFgQ
TiSUTtJ436hQoJWwMcNjuETM5SGtDn59iRvp712GFMS6DHVgtpSOgpOVLDqU5UFpWLophdCL86eH
y447guEz13OaQNXI/hWTPRC42M2gpePV/asKUviyOi1+6YHAWqBB/As9lmwHB4/4yW0YlW0IIC+t
X85hpPzpyEO4o0gk+rO2nBBJWQ198K7rPHh0nquG9lgYVLGI4ACV3+e0298Ns6pyG8qwfLV778Eo
E9cPsjTiLgxVZZJF+i4ZMUsIxjFeLNs9DoHxQH2wDmQmDvah4IhAq/lCnz4Fe3arK2kGq6LMqeul
pBJtRuorKH+rbrFfNvSPUIoQAEKwb6unsBdzcVVirf44a+c5u6bB2qD4zSzanoT+ff2tFjSEh2Z1
e5OgTiV6O1P0hGeH0d+YtKFT9hurCjokD21jf8i50h+DM4TDvom0E+9k6Vjupcvi9JNnYh4OcEz9
7GOuAXInoTUyIA/DJbg2Cz3FNkLvR0y06TNinoZULNywqXiNI004XR9P6/wuBw2CU8e+fdeRcNJs
AZWQDMrgyzXbzvHy93axcV65FZgMrEbsF+OtidHbJbYZx+aKt6Sjom1bVDuLs9gXe/EJq+5xngLH
iDJlo3YrG2q/Vxvnn/08Y8EqLgSk9e03Y/MJLrTMsUotPIkmrZ/pfLNP8HsM17BiMdNSYZp5iZ/Z
Fl7ErEHt22xHYgYQ2XUBHLlE5p013a1tqPpkoe8pXmZ/kBxiJvTjbYzEDCPhzJgPrBmeFIPMWA5p
7XGoKxtv3GgpfsabxgRTCgNWUFA84LMzZoe2G3G/9nXTxzDTYTP1rDGGrGR2Vvb4d4ZeM5xsi0Ah
9NVW5CAPx4ZHU1GPrtPZh5xAE71ecR3nLGQHC7u9fBR9MTh7Oq++e19aeyW5y3X7Kd5XRTriIw9y
PMpjgMf5uek9xQcLWQ7oBCJjhduSZXa8nOWKjHFviMtprkPUBsFdWUycjxcn8zqSVVBqRzM4O845
D+5B76sDa3mlftlDGf8zZUNavsu8QctMBAqshMQZCbXdlrJf2zubYT1qsoYJLpiwKJ3ARQ0h7viZ
EXp9cFr++Ete43cCscaqAqFur3zrXCrm1IfVbvLicajRam5o+Af+o0brHIhdRl4AmvdZ3k2Oqc1X
mXWCADZr8YhpsOs2iXtvvJBF460vNpw599zPNXAoy1nm8KRohM2moAQlPpQ8CmYMbbBQ7noDGKaD
Zn3wh/5H4w2oQgeRGUUkSiou6RYKUAY2iE4KeuhZslJVSapcsdIfg9TeOhA+ISEEtm63U4eGeBsL
S9XPdknmn9wMAeG5V7lwcSH3mgA2XVk/BOq5FO7YXimklvHd13S/zDarLNv6lsE16CLEhV0SdNOf
yXfX/B7XvLhrHSVfkXnbzdEdBHSwADOIzcCgI85mcakE61YwC+qc1mYTVAzTXWkUHORapwatyTDf
iGAdoKivtkQdiw2oin4r3i+9Aywa1ESyUHJuphyQGFJUO4aAzhfjhQd3iFF1F6B4g+MSryPrNhIz
6wTFFmGooJpxI8WUgQTIhkD7WLVr3V9NJ2jT2wGYNFG7Bu1gRehKfKomT0WfDmPbjw7lL5oXRDjX
vC6L9d6aZ7v5BjEii8cWwyWkHTAxK3JwWcfhi6JPG7awFvRPN1qU7J1PZXJED59+og3uT9DKUN2j
i7N56Wmn7uZmQMU43Qo1Yh2ZOL2ycBjCC0BdfAU24ksn0YNxzFGhKxC7oXGm4DHn4cUQVkP4uLcU
mQ5bw7X3G0nk9AcR+CrHAclwcSOdKCi3TtvX8ZknmnQKCH+3fAbdf7EZqeXWD+gFIImMy9nwfduJ
9hks3w3oClBtwJ6dLrLvs1UdfbU6zd/VjxbrzN8QNi+FM5hHkl+NfWcJ2/+gMvSamvRmU4LbhM6A
tiTpyzFyPkzjmaU68F1UGYto7IM+k0UiTr/73FXpvnbD8r1glUrMWsXLh23vBlB/YWEZ56y/43Z6
S8ssk1jshcRECQqvdvY+FVp9Zf2cpt+8vKsLDJeFPtqFIc/sLR3mzbc/NZq4ZPxNMmzAAIiy/Jkq
gJ23s5IOqPSFuLFOKj8UWxHVDPZUnY5oKFVReMOL5h/rU+VzCnOGMnn2Xrt1Muc8LkEwDNwtpNuU
HRblPoAZDyTYvz1qVRn80IZ540eDsfTME6ZR0c8RzizRBzSCJKp7UH4zIMS/+LB87xhGJRn1OWT7
/qNmc9KTOMW3jpl/cRCaDSAG9wKV+IdPXPw9UgaiAmFdjXpP0piYEFmkvWEUEjYTI6rIewcRGRDZ
Vs+W+4ZG3+sOGuGRc6puBCDKKTKMngMfP4/S01wfa+Dn+a70nR7fJ+K4i877LCZKCZfFznVw/lG6
WOnJ7g0eo3Etq19ecvmtsblDkw1s95P9Ebl0C1TE+JAHgtBmtmj9ZxumDhG285i9r0OjHsFMMbnu
cDsgbyNYGodH583tL1VZrP9Vlsv90vvEYm4zJQtzxlzSPLexiv7LwY9oMtmFjhDDRpCxynxqqwRp
uFnfQ+OJ07jglUwsl61lMjGR7VnhcBUdWKimSIFbBSWlaH3vpYvkUuG2gkglnfpWMfVO47K4uEWq
ozkvDeNCYkZP0TQjq2n6uWn2xWQCudVUZkRBQmQnURihMXm/pmdtnMdZh0RGFswuwVMiZqQ2cyQJ
JUrsFTHl1q7yff8qKkuh+Vjd8oHrhU38HAsBS16GPov7zgRDmBQWp9OeFBUTHVIT3tjgwLXL6SOt
brShWkaZRLdjY8QcMz3+VE4Bdi0CIIThlzSEGf/ByNxUuM1rizCH95xCzttojCpQY7FHi/FZqxg5
wAat/SquM1bi/9YCVHgitWdVSbMwy4GIQBZOA9Ute3GEi7OKZ355Z7NHBQ0DkG6cOcQIn7RwOiS8
obb+jeVQXLymi6tzt2Z9frSCrL22FcHZmP6GeRYbU6wu2d0eU53tjKHsy+CQy85FAJHvncqhvChb
tuXNQht3V01yhP1n8QXJU/h0U5A7lpCfPDZwuTNMCkPC/NgHbxSU2bvrYK45DI1AaXkC7N2Yrxlv
APJV48f1QTE5e4YQGP2dkfGhw58bx/vS6aTMlZgfojzRxwJshsXfEQI2YcLfRLno2TQ67R9cFtGV
qFwEDC4uj5dQC/KH0Ux49kNkMfQaTs5qr+w3AbCo+9bxJ3JjbNk4j/5qCvfgcxvFSMEtr5L9Xs1V
rQdE6KQmKOBhCAip4Fs/spdLTOUXgiRzQm/eQISuLJoVVvisCwc7+osrKvL4Ich/PqLHmUPijpHm
bppiZPyAn1GDw7HHBbt04YyA7NslgCLl0S3huGtwu1B5mru4J5l772k7OkOWSH/nEKTmVtWO239S
R84lmfacFT8CSMY7GBNFLEjW/gvlrA+tZ9x3LBnhv5wbmagLh44AjzjJXASd38doC/RWDLDwMKaY
7j/663k5GrsE19cTAPKOJptDH0Mdt/GQ2mxCwkEwpcl14KcXMMHrN6qU9QdbpvsN1phfRkSsdZjg
Yanbh0iIblE6mO4KwlzW46ooGRL8JFiXYkrBTyKinZVPPo7NkSQOdXMK0pw/MDcug0fUU62NzIWK
a7j6hQjWO2iF1rLFLRjiJydCBfafc+NuyZYuiXc7BAwo0VU1v0Mf6PHUA2iCbRC6ZX1J4VlZAJmJ
RXn2bf5UuUlRZTIMRmvP8QkywrkCcK2wFc4yfF77iZQNZPoFCdYKXxtvA4nIBVfom9vb1l+M8I57
DOGT2U8mn1Jub9QEhKbgS+u20m2a8v6mbn/jLSFPZizrJQGDUwpWsUt1FM5QgayuUuK5/uBlQfw5
pcI7KmJRWJCWnrkL4nL0TiWhnDDZqPmh2WM5Il2liFnbd+9WXTY0YgVdM1m2GOJ37twQtuOpWUxw
13LdfxspZLh1B2daDyxuq+UcMddi9w5xuf2Ljjjmgyh5v7uvJgAkeMBX4Or9LRxoefcra56Ssrqx
P4FbkCbCWmtI42e35D2ncvUCPGPY+4EsRWAMZNWTVrsp0aps7M4iOzfLKKfOQdyMAyBeNOfp/nad
A4OpSdIS3nRTt7qOeG1Zl+VsQZexTVyC1kWyEtA5v9RU8vkejpb93GWgNzf27VtmsNlMxQF7TxUz
4ug4Uets0iiJdGPf2XbUHImdJKuCFmkdjoB7EAqUlPZf5RJiZog5aY8zKld+X+RnjwBpgvQX9liB
dyYLBkqeVJIHyHppubK/ILkizX0L9uXsQ+qKOHLftFgQ3SnPYV9qAldCapysZWcLd3Af82VeuW1w
8iMGQj/9OuViwYm4FsN1trmeY9HreJ97DpMpFrLtitK39si7RfMhn+knJCZefET/omZwhwsZA5qs
AlOoO977JkSXa/evCDMI/kbPQf8irUqnAAkXle9U5/sPJXvCFX4mhtFCDutvx/ue0V0puMaM5X0H
1yaLPkAoMG1TqAk4X4kqCI94btiBA5KBuTfQ/iG5cmNRHlxOnfY00oXNOwlpuVV7lieF2PG9Opjd
cx2xW6qVu+4G5jvxuJUdm5bggKpj4ny0C5CUzrOoSrq8QfqWdZg6d5EHX4x8CqJgl8CjmKEPKa3F
flOer2uaLQslQm8zc9raRZGG/wx8l5QUKFI7EJoNgPNaONhorLQZecWYrNbPCBeX5b7ssVfxLIOx
7dTcc5mSlHBlGaoYiCpOtwOABP+HJYdACEtfPR2GFuT8CckkCquigqiQ+Dg1Xm9GsJz72RqwSbTz
eC0tClyyHRd2O5YRE7PhbKJqnGqB2I+QgwynEHqG6awtLowtJhiOTvLW2uwckH8LrH6Msgem6jCA
ND4dvQsjbzVvczmRmULZ8D/CzmM5ciXN0q/SVuuGjQNwBxxj07MIhKRWSZEbGMlkQkuHfvr50Kup
sbKaTS1u3ltJRgDuvzjnOwl4uphUynedi+I2iOEYkMiMcwbDNlLw3pUhw1KO88hq9ZdEUAIRr0XD
uzfMyxkxVMnwuMaGhBMmD/qK5A3SF5s8iq/t3NLBayuG4VyQAZLvPD0ijSAJbEFNxlh+0wZM3SpF
dYLZ6Uw3bF8T/wn4EQRfpvT6rrQFQVU13rSflZTLfo+AcpKh2GwKZ69MZphGKqALt5CuTuiqXHlu
kgWK66BIG6AAqrQ+Ur8M031DKtKhoEH3DzEgDvfG6KBrDx1BJnI3DuAIjnnmUHGN5Klllxks2k8b
zyjssCMC2iQX8G+3kh93TjwfrDfEFhJVziyf0vXSjhNAwjSjYOdNlgSrg8nq4lPP5oaVrt9yRd81
6El8l2/DNOM5z435bbK5VyiayHveUr7BOXBvd4NJmxu8s60ezx5pfOYqF05ho+PhOn232wb3QTnB
HEKS1ZZ8NZMzs9ls8SyGCN0BOHa0MZ+t3+QjioOlXUaEmeBdPiJR1CdwYqV4lYjB8yf4HVF3NwPC
Wjn3qS2mGeaitwWlphE2O4fVM7PFFdICejU8w7uWQVv27JU+6gOfXG3N4j6hIs6o3fEp5bHx7vBM
kAPEBmBjtKyECy1h7Ri2DHk+ms23UuZk2qU5A0U7UN7jkpI7cPYTzZm18wpm5yTZ9UTdoNLl+Gcz
XiysZqODLHRFG8VTKaPs6CSEXMJnGcANP+WlsIMNwGKZ+SlAoo/MolVN2e9yIiyX+EiDUch2vy51
8FtZRZ7sW9taza+G5LZ8X6BIvsNyNj+nVpRNO/yuDHpmungdGsjFtxUDyaeyo1BmN2mmK1e7qDQV
xv2n2IpTupmJkPYjoZnZxUc0vZwaSLXyw6Jbz8hoQf2ThaOVxeD91rSAS2lGs36sckKIG/JyF4B0
hTM1qGfhkH316VBu+VfB5LV3LuMt7kMGoGjYtcqLiHUpktKl35VRg55F+Ck8NpkwIr4bfOQl1xqK
HBvBMkIfueeuU/JIRrelSbMgnry+4wCMJKLOWLF/xEgPWCvsOJYk+eJ+DFkGMBU00D39Wz04O4eF
I+R2dGxp8a1dVGiclpzL6PDJ2gKglhPdiCSROiCxbqx2dpbboYpV84dh4Mz0JrKFh3m9dlL7VIE/
QqVXYGjHIA/5edX9Afl9Hn/Wtg6cg5yTOb52QK0MJFvacxKt7zPX1Z8ENdxMGWVE8Ui4C36EfYNC
ZKbYNYV9l6XB5p2i+X3tSnx6T+wdXfneuL0FxMORo53e1GLt1GGewbkckAvnw4+kh5ARS9UENkY3
cvmqO/a2qkTLWEdwbKl03OReE49uo2hKsw6zXbGM3R1uzjE/cA4W1T2AKImWEMRdfJMqpBsPnU2D
/RXNBu7TwTZyjlgeI+tM8MqzpPG+FeWEs0l/o+Ld5WbD4zEwxboKBMzl9wVrHhL40jQiZe9Wsyua
JlZ7zd7BtB0cKPJh3/D/CG74M5iH1YtfJPYGloqsWFL/VLNaHr+M1HaHMzdprONUd5590m1PzbyC
BUwgEflkbOwNirCA8CsdTQLTdEmJFToWGSrsuRO/vkEFHsSEq6WrZOGCqmWML8bulIDb1XrT8lUT
G+yfRumxIoXIizP5I8+omxFeOkm8H2XdLIgrp6C8mfPWqclNT+igxwgGyJc9KTg2E6OoHuEDl0B0
D/OD2wHPns0qK0gE1N2qGbGfmhSUpT82QF0AM+vGOa3Z2s13MGh9ycQNQg6CHzEHv2ZGHsXBlMHi
nwY8NubYoM3O5rBUfUniPaQb8Ux2EMmaDKec7iLcxpArnMq84MzD0uMCMKmjkcEzqEnLJzl8pjfD
TLE6KSBBxEBo8gPqG2i48BiOUAXbKj+XQB5kjQGDw5D0tNG3eWuJDsrEbmE33nzkfd97L16LUJa8
pc4jlmjySb0M62xKXIOVnI6W/TGTsKDZ+xnWEv4h24qvaljyKsRtZ6bdHEdCfuQ66bLkmvfGd7FF
5+jya7wEIPN3xIVwSjMSFmT4xaKLoJZ5IOJ2Oms9KJidJK+BddgM4AleEd4COuaGX6bj4n6fmX24
N+wrcvHjVSjrkeLOFvhixNJSEyaRMw2FWkyauSeQzYNt9OXZbeLBRWK4sFK4Kj0mredJ6nRzOwqX
U52oEDKvMM+gweuZ+YcKKcfvgjpu/IO+gbEfEUaOHkhDaaGkSAgthitvmqynnhAMuio58dBLu/U8
D/83e/VbH/S4fNAuBJ0Bpi5AJ5ygdTI8DZRfbXDFNNsAigtxfabgdyrsvkV650MMmrI74IT1pI81
kLW2PeD7dUoQi5XwhQ7B5uOTXsg+mFCv62wdj3mV+cVHRB0wXmuevP40VR3ZFGUcpBNr9MoE53G2
++nUCJsEPstIcEWMLTC6TvaykK60UUYvjPv7ERlwgo6zM6UDHmzSmkT1GNrXoRy8+VLQW6EG5UMq
9yV6NRbJqBUYmGVF+oRStmXOr8acZKOWtiFc8EE0+6qi5t9bU9BTGjG/oFtLKtLpUE47O+MufXJm
YKOWs8/mT+xZaYkXhwcoOAtClb845Rkylpknb2q3J8TW6da3thDOcBBlXk3Ywg3uLYlZhJmSilAR
4DZgLtrMyXghIir6MbVLnHKjIm1+kIco9UlrYzd8JSjgQg8ZizoTrtxOj6jniL0ZZhe6Qp2Z0j8y
14OBnLfGCmui1Vj3uaM1sszjRDL7Bk/fhNFk1fIr11N9jTYkA6iXr3RRNlU7BVGhZkwesYOZTYMk
xTDe5um1MV0dXANdGGvczAU6tpgQe+fAaopSzY9jIkv8LOXB8q06Q71Zz2rlUITciJRXJ+9WX6fr
uQTZaHi27Sq65hRAJtWPuv9O2Dq+iELMrHxxnKGUt2vq4Uoi/2A2RZ3AUJyGbadzXavdjF0OqMTi
8Q5YIE+JVwq84LcNJEA9LC6FyIHqxkOAQoOSXJEu44/3SMWz9GIC1Ytrfy4WdSAZIvllRqk16l96
wFv45e1rphFXfnpVzFSuUuC09pFiL3Bsctv6HWtV/PQ4yiu+Ddv8Gqx1wVJF5l8ZTii9voDFYPEn
h5cVQhNt+ZujJ9onLMmlc1lJbvsuYq+pQTlBGEfP16wpiYHx5LDmy6ZrA33zpx/RgEEjDYL1kdys
5L6G+LScorJUbciGdwuvqYVfH3zSnAmZ6fzqjMo4kXu7qYOWGSgix8feYdd07Dtiqe7Xnsn+M9sq
Ujj4fJKa45Z4pB0LA3WiRYKWl5j8FYSC+1fVaXZGUg3mHuNW+iLbIW6vMs8FfUHODlx0T1vibolH
nL9Ei5ZPo5BjfSy9xdYkLAWSKD1Qt+1Oeql5bqs5ZzjNYXTMEDdXJ53W8b2WrLbPo8u0i9idIsCW
OhIVebBM6wGPkkkkdq7PAPo+qcrJAzU+SMwNptcMZOLMCj07xYJABoD0L8xY5otv2Ti9h8mXtAlV
jLmHDOj2Di4vcTuW5+M4tREPEVKLNYYYisCzTlUXkYqRoxTImT7LjqieLmUPTbCo9VDrGSghXJvM
3SFKi1Fl4nTaTmtMbcfW4zX+jGKMbHs/stQTuiOg9UM1xY9tKbI/0srETcWYnEHcf0O6rEAh28/X
dTsQ8d4jSiyXHgZ7nzFKA8db3SgwFejDeiM2nfQcBWQggTPLN2hhfw1rwEduZlZuGy8vp2/bpgb2
STKAsuHX6WUkimCbM+H+Qwo4SrK5rLXs98Jr2uUabXvc3CBOwxIxZ8kHVd/iEeLVxC8DXg91NamE
xCucDflbZfXNV0Z4/J8MyqZ9tSU5v1gdksuQLWN11fIrpfsEKznjGpu8jZfaNsFrzDn6pOa8KdB/
cfgKNPideClB6jYX0njGI3s/PmUd+QQRuo2aQh/xuaG4ARw7A3+Ovhhbucg5oJQVJ6Ey1zmLVqff
qxDrH81yicTFYc1OAQRbXHlWIfSZUm9hTRnw25NQLWKsqrw6AU2umPx9ifiDaK9YmZsekKBkO86T
wtykVpA7Zc7MjASm9WoaRh/+FkL7W6RWfXzhG3SBNtton/eVUDmLjiago5utPALS3RfGvu7xMKa7
wZ3xVXHzVndLl04j9oTJhkrk2NXeXaHr3Kxr174OOh/e8TmC0wksnecHP6aODIfe3jrENG5+twyD
YJ6kDNk+Kms0f7pVYLwP+okwJMQimaevC6fyxi+cd4xngQ97X/G08FIOjmznHcs98UPs6fLDprUa
bto1Qo6586oo/raR8ORw6lbjnnVK0veuBrjDaYoa3jkiI9fV7dBqVR0NbZ0bun6rumdZRizCibUL
jsgDBzI+iHLdXtquf5liKCwH1qgbShARBQFJ1O0kqMF/odvNqsTFcYTQLZx6iWEiThLnw2MdrG4M
aWDzS4V7GqiNm5TE9iJawuxsjWB93MiyL3oICuJc8o6y2OsjVV0jKyMjFOBE/Z1ZK9PolML+Wdcy
f8dJFn9FcPCmQ7Vwd6PmCOhM+9HH2Z7K7j5qqBLDOBmhptd9F3+A1sZ+BLbJYzVXRy3DoJglHqJH
BdgHXeOwV75LFhZBVUUZ5hKXPwH3/hZKKC35hPiHhaOXEsQ8E8+tH0rbc/8ADBgBncvO/SwS9CRn
7BZ0xG6N2Iewr8U/eMQZVfcutpGc+zsV+Z0tMOrdTWmnNgoq/ANMVBp3+b5Qer1AXZ9BFJYzyERR
Bo27T2cbv0sz5UZSzbcDaEz0hf25HesZsBk0DftkBygE+alKwot6UCT7BFux2OHu0MPj1NHy7HSH
VfWqNio7VwNdwvXSJi2A8I4JwG6lAVKHxBoy/8jZvVxoKSRiYKJcPetuktgw/LOIaHoOGEzd8Y2x
aCLuy4Y9wl9sNfi0D4PfABs9joip0/iW5R8h0icWDa7pD5mPp5T+wxlVxuecx8/WLFQKjCmIhu6m
GpT7i0Pc9w8qSTITLn4RfxgcE+bPuuCvlgdmub0dehPebQK7pVt+tknhXQ899gHsJUgJSkKg0Bjv
80UO7S1CvMUch2mpERQiibHmvaISi3jaHQsXZBsxuntix4sjQsHKbXf5UjgBjAbf6d48OK/1CRdu
U98tOEMtbJMRvOcQBFeVPJD8lTpMvleGNqhuFsTDLE6hOuAvJxEH6phXhLkl1+l64mBMzysHNDov
YgNjPMiIjC7oR3qaSemPW9CAF3BoYHkrwlWJ+VeyBp3E7WvK7oisyC4PNorEJxVjMtv7JflBjFOs
4ldGQoBzGzUexSsDCeSmTPY7+Yup3PAT8AJTK2s1Egk4e1zLeH88wTaQ4NqQp2Y7/v26LU9eo0b/
3NiMltlqgbA5s9xx4j/EeyGGBFcovWPdJAi9fQy+yZkEncVlcS47UV2rZOiHP1zwTnoLFILPK8Ow
t0F0avnsbPX6E0qIOHqGMrVtFJdVAicoFh7r4+YYT47TCuqLOy7WzlmqGNElVezw5i/Jkp7iGNP/
rjUzpjI6ciTr9PKCwUpi07x4lIyQabxCl2GmqXnDCoWS/aRo6tktlESpZ/eJxqDKDQBCKl8hO1MU
QX0E3qC10oCJmuWBqschF0BDhboF7qh+DICO5YYxhjYvoy0IfWMm3iIg8i3/UuZAkh6nlNL3vcEx
4Z3dmOEQEqpqwnqerONuiZU1vCWJ0vVVPSGoDZmsNoJ4q7YL7t16NuLAoFJwNxBPWf91bFaCR+Rr
CsZpUiWMQF04ns/o28fiMiYTIzPmMQHSpxhpp3x0EaB+DPjB3NuO1OL+aEcUGDAUHOw+S87XdRxJ
bt9oEd08tSHmvoQE7a5DdPLNhATfNykB8gYx4GwDiyfKAFmqFTXJS1Pq5ZO6Yhkf24AAZyKKJlud
UMA5WIasRupyh9a8am7juDLZNWkNfnbX1Cx/9gEAQ1bWeD0qhjtAu10Mm9gAAfA7LnRVBuAaDhN6
rKYNiArArWZuapQvffc4lyrKXoZ8TNH387VwaC0Zy3iumSCyHlLP9rvuhU5jIno0tuOSDZS19gRR
tDLqvbcGg8oMxGLAs86faDd463WwmD9ZQBt9xgg1qPOolZ2+ceXZ1gMT8yl6knHWmjNlDMmC0+y7
eMZdmyulVEZWDzPa7OSw7Xzss1B43g5einKLnpp1NrsmQQZJJLGbR6WiOKXMMcTMQrqwOkRH8shs
eqLCdggz0ldNjOHm4KnUlN8ACeBazImfvrdyii+zxMbCQMkhFwvRyPjL8Zh0IJprp/lijxmeMBlP
3ndE3roJOwbTpA/lFpeoH4zOHaNwokjyjGd1v91g3jZ19d4CB7QQA284USwAa7A0yISAb1bG7s7r
KIaNVtViqBIBck9WNkveABXQoEi7Sq9XkY+ViZnXDDOyHbVoAQRO5PEY5kJxmPcIVLpCz7+tKi0e
lyRIEoxTiUKxiRQbcjNMvLe54X7EEtnFv0QC84Xp/GTdWpgccCoZXqgQQR7VPKI1OW4RvOkreuv+
bzo1qJEsJPhslJtU8Z9AyGCgbqUgyykA/2C8xoKsUBNH7JDx+u1VNGCFRP6NNLmaVv2We3lW71vk
9u/o+lnupd48kTOLz/ADTY1DYBBZKhdPEV93GBmMv/brtuMxTrncdTyktzANGWwWea2HN7Cixee6
OmZDqk2RFSb+4D6CCpqeJifqP8isrP46RuZfEXmzV44zDUAcG4T5u5nLHJsb0qJPhqMor7ql7ZpD
B4fBOgRlkb0HQwUCz0b//JHiU3u20MYnyJuRn+wnLIt3ZUJg1i7oavRXQNy6b5NTrbBnd/JHrLTu
ayBc52+epv+d1jQMfrjqskOdPXitgHxp50QDoj5mexdX9t6zHc7FGelpvmeLXF5rlJmQj4g5bnco
GGEqT+BKKw69Fv/iIlvSi7BHssjIIs41UlFYHJXawyTkyIzzds0WbBRtgnhtp42gI6DbswocfbL+
28nGeCFpmt0PdVadHpyp8lMKmApqZ1Y5/nWP6FDgpJJswnXd8Lu2hNuktBV+UFx5btFjLOK8GgiL
QriqBRoV9IpZNJ44DMqfaWzllzVx3m5A8NK6Ghqv/fZZ8QVo+MqK5NeAgfwhtiBfHYZVtne9a+tn
7pzYO5PER3zDgm4WGEbF57QbOFfp3qzU7y4dI1DwfmNcPHetIZTS4b4m0bdmaXuwWbn8lWawXiYU
wee1bZx7mMobXQcsk2FnlicITrjawynInPKURjEmtCUp9HVXrMGvCgrGEA5wHFA31jW2kdShSEEF
gr03YCP4YCGaaS9TqZ2nceyTxzayuQtjSYAW0IF4vrPNWAHmQEru7hLgZNeY+tYvMVKdh4lL1vXO
m+nC2bDaOGrlOM+vk1jgZNKMsvdkZ92hznYrZsJJUF4UYqcxHDrVP7JWa1+yeKlvs4p4rB2aGQZn
yvjmsYD6yJgm9ue/dp6hHWET5p3cvC/qYy/IJz9aFgn0IbpzAix1O6+/sU+1z7obY0QkYvMG96Nd
lUfqJhLNee/rMRQW5dShUuk6hVOqwVshphM7Znz5Q5aL5Avbk8+MaKpVusfDmD0FNLY+VWNUfg6u
5X8HWT9me54EMrIaWrKnANoPP4aNj+fAEqG9DjabQrjGpcWkbW3yX12woFMprUndxI1dOceAyqnd
+SbjAI07BknEBnGu7gLgZO/dPPuYjz2+f6qGiEeDCw2BEGcDbPahSe0HshA5pwBy2Z8xeyIeqnqQ
J7P0xbsanOIdcEv10fcuwkpbLPKGhUP2ElUeLOi+Ylx/GcusPBUztL/9zF77AxkOHVLkt0j5pxUR
FLVDRtnrOzXkTQe1eXKG8sBy3GBvHS+yon3WEYJv8E4Le66OlxE8U9NQDhBsg8jK9gU0Y3pH8iTz
1f8my72bwJip7r2k23x2PYvQZQwgGjtQ6z4uuIXmg4UT63eRJOP9pDHpUV47iqJtLOW6CbGYgoGU
K35ZAqXXDuuoQBMZx8G0Z9pjsoNABISQ0zAH3pkh2PDrbFuY5tS+/ap5f1moe1UOenyi2d3FXTz0
IcOhsWEvjhLggHAC3jO5xvmbIvhL7NZ8ItY874wGKzcmJEO0JqIFi8GGyWPJUXmn/TW+RhjTzHv4
91n8kZnE/ZsidfJ2aLgM4/Wix4RRJvVnCqrhWqTTBv+fbOjEdB2xJlhlqd7g/trLPcPaDvoHiq3b
ZJ6d8mJnMyQToB0lqCKnheyZ0bjU56rLNuElDAq4T20n4oMFenm8BlXJMlF2KDwZVtjqbmxL62dA
jH1S248OrzWesM6RaPrtLaWN+n3YBOzuqDbJa97BJAyypn3O59L/CjozcYtyBuJThQVyWIQjoSox
Cr2RgwSzSYMGqkcDTStOpB7CjeOebKdd5zjlTPQBADnkodgI4ei0xYnE4hqHUBtHyVk1NaQRPVG9
HxL4Y4pDXU1/XRKM4oNNK9SzxTbWZkpozAUrp/0OYJ0d7uxxE4Up82r2uRYYdGCko18x8BAq2nGj
sRoB9sX2YUh18IRUjasb21p8y06YNZYQI72dsKfqrSAcN4OuX0evCPWxdUbx5J6ansUlXw5+cptc
wi0zc9abv7qid3Oa8qMryiq5poCQ93z/LarwJku+sCDXv0pdMn5uIhmXVzGEDQbzlmBCkLJKMsdu
1PVzREIO5XMeq1uJywn8zuxNH3Hcc0uz45DdPrGd2D+MHjn2O+GUDboeJtb7iU2X3o0ZDkmE+qa7
d2l88eYrq/3iTScPw/Oi+u+M64c8WSQWCFXlkH3qAAe1O9BJHiuRwIHCmdc/BsQNMWrM6uqCgL0Z
mT/5xI5tRSfDDn923gog8+xD2BVvXmZiaMBV6upSxMk2/jc5esEBkzB5BexfuY3aBLWt6848pQTM
VHczwO3vGE4RYTdrm7Zh0ufxq0FOOvPiVv2drsvZYonBy7pz8gH3SuF2PQkHQfTDA844B9JwxXA9
E8+cjOVzvFZdtVe9WX7bWC8eWTj0KmS83oL6hod1F6399sSQWffm+8t0IalWinA1gdh4VBHwDDse
8xgwyby+20idb3EDYqwQAyANPj7B2M1XY4NOn7DpCapoAuORD4Nuf5lt2F2CxSpFS26pel8Elntr
U4CR1ZKW+pr0b6xKfJ1OvXc7l9XhMrsUYz0BkyK0ps5hh011ghXIXoPp0OWW1x0QafPpcwz5r4VM
mdkmiHuYe7SNe+b551drSrt98xxN+1bOI3OMHsHz41JuVimKW72vwOtn26AHW2xLSYtvqJC0ZQOm
gXOH64bAlnQcfxFqWD3TeI9fc5Ll2IoMMTkWo4YmrJhZlruESHERxmtpn5yesEPq1c2827lV/opk
vXs1kPcyLsfNyZBaCxvrAJg3PIaMQC93TP2/HCra3+M9yfRhKvrpM4GK9bY27F93nssU90BcXOqd
W42x7BRTs94bPdB6oQ7P0H5NRfrqStwLoDgJpr9KjFU9oStM0OpgkMenFVXzR9JQa4VJxaRyD6vR
vnBy0dAbRCjF3kIuMJ2xEsR3mLnYarlMPqAyplw7JJOVKgvxGnoBHvw05g5g1Q0kPa6nr7Jg43PE
GWUONtEBbAlbxDaMO7vO2rPFH5Mn5ssx5VZTW/sZJ6S46+fMnvdBVaAzWzRr2ktPwugLfl5zBhgo
WA+uyB1Z17JiZYXtZMMhG9YI9AKPhLuHxON+DFYPN7IjgbK/JBoz+3F7XBQfL2/RgW02zA0aUGiV
6AY7Mrks32uPFrZnGijiwBdYgqSOz3VLeVVoCRtCS8INECmR+8pm1QgQiEE9nbQ9tUNI8cnVgU25
ffLJKouPre3Nv006b8SXzsEwzMpVomBA7kFsVz/Un8xaJdgCBxvKzkJu/CsDaAMlxiZDb9dWiC/3
Ms9h8QiRIg7pIGqDqUtr+7NvgEyHHOHO/QpvCJmMmsiOGtFsEcTay4VlfrBhZU2ST+vFnrPUHKvS
K970siRq10DZQoBBvVCce9MEpEjj5ItOZHXRhjA9BFXa0dr8zYYMD6TTo+a6lJZvoBVSyjB7lJOM
zjGjEqztM/nX8IaK23UZpcX1Eo/Vi+cTf7LHNhEFdxnn8+8hmRJ2RXWr7X1bRRPtK3m+XwwGYI0M
s2kYKrHLcx9hwzTdHr9l9pDmnTsha+AP9xiWV94LrCRkbmuKnL2rrOR9lSWq7zh144dirNz+QLqT
PI2+IFNpVvlwS703pyeHljLdSS4iwds/QNMxVm5/A3jKPu0B1kvYNVbVvcBp14+lGNgsTqvTiZMa
UIaiW+5o7tghpPC7IVAx43Ha7BPbafWDudyuw0JEeDaInrTXgyW9xMLRhbuDYz21mKnQp0Dao7hL
SL0c91yYHZUMZK/3MdeA+rqh9z6lt+oOb4xrI8SMky2d2hvGczQoiRCSCLvqqKl4f1wGkPE+Q0dO
gYmt5QG7EBeuqlnbYcLqfzQjmo6RhOMDU8IVF51GgeseLIUqX1EMsbprTC8PDFRQhDDRo5ErIC28
MG9rblqGcnisiq6aXkqAhv4OQQ7bFrQ5pCojY3YYS2Z+tuH6iR6NS5WejVClz1NcLkDvGbcOf1aU
VdnBdEgs9jZ6jfec0/1PxXH0vICgTcNKeetB03LCx69j9eoOWXUtDEkme1m7bNFdVf8ufRcZDQyp
5gGwWXK/ulpiNBiK5S9T2vlHYGf5oJxsrjTz1mzfgPiDWiX78lBAG31N+IKfWFKhFMoHRvtpUgOu
b4NKoikvt0lb0AxmZolTEjuFmSe/4w2DaUStO04NyHeinYc/FF/MUHkpm6x4RDSTeGhUdT06jCI4
nvd2sgwcIsJRY/Ac4EWrjn0yev7OsZcpx27TCT8ad6VmDz2Eqz0v/U2aOzX7ZYRW5jc5AHxMfs6O
mQG3SYV7ieH0D6xu6qVFecRYmT17tTpMvELbKtkApzyfW4xG76annrjAmV33InhTWjsOcsmthxb2
smE6XFLfW/AhfR6484ODbAYvheIEax8ix3dY3sAW8Mhfy7xiiF8dzxalDge+cxygbaYA/8PIAmP5
nBEKDSR/avzhmui6QB7lsGTq5BFoWH3jaXV8eBFOYyYYjE3tHQA7AEm8cgPIrNT/sT0AnU8K28PF
y9Bz7m8TPfimOuuAzCXvGr8+C4hDmuiUD2R2G4g7B5PjjpAHUIQzGJWE3LqdYL4vtu6BDh9P30yp
FljrQwGnvzwh+WZ1B8KTQ7KUPRc+N5TxrzLyA61wtqua1AnETgSuYrTaWGAToPaM9PEVYA7JwGGS
YFkHueBw/OD+Sd6yAMLYLuvQpVJZpJWNh9ZTLv05td5eEll6p5DWk3ffIRUpDOfTDv+19btj4PbX
k7J7ZZbbmTADNUBBVRLUEvZppN5YapPgM9SOjQZPEXq+T2sMNHsR68INx9Hr/m6SYTIAJplt2JNO
4cNHyk7Wee6CHAVALmnH5uWv9jBaE4RdzmyEkPVT+WBpyA/4sMQZSaGjGEE03W0zWGrZQfsOvvxi
Wo6Q3pnOE6nRozwaeqZovnRRxU1Dn37MSPR/xwTlpYe5civmTjRrJI6xF1Nnfg5275qmYT1jmKLK
BxBMUdbMLQj3eFWD5H8tfSvLBvA3fZ2PCGjtcRzOHtVqCAE06g4QjwiIrxWpIulYBe9M1pGvYIUt
vSuPFT6SSpMjgAz60noSnmQ+o9ys/ZswhF3CclVquNZZ5zxT86HcigMK490qSA49TBLNy04pwEpS
CDe7kH2Cn6SpWKiEmB9RH6WOJsPdlZbfXvXbI7LPsM1YJzHNawpByka8G0WZH4cEmGUgP+xV//Lo
aFmmoqNwyM4bHYxgaD/JEmlz0tSnBX3YzBqLGs5h6NM0GMA5Hsg/owlG4A2NoCI4ZEg67Z1NV/VX
WWRib5+OzjSGWkUMI8Cv8G/D1VG7rKqjL5RE5i1AFUqRisniR9mt+wdA2Mhj4i082Y3TA4uf4dbu
0h546R5rm3wLBNPfY8WU+hHBGPMlfrf8PKCxfwSxNH+pym1uHY9A22PKDic6EFUjg4MhhI0b093Q
Rm7H3novHYzHoWr5gsln8LoiJFWDqRos10DsIG3BLNBjtLAszbI/VVGRzVqZyroD6lTAfvNFd1Xl
FXxl39PtqUwJcLwEWO6vRd/l737CgUxGKCDBPbwDNIiom9Ev2b0n/V20puUbGg8bnx8wrq8kzZfv
CYIx/TVqE7NTS5ymOwbD9D60w0Bn+Ti4+Q0z0V9e4kwfztrXD5Hii2K+WDGIqCy49USIueByl0l8
ZqWqWNMP6VNubxPWtHSXEci65nmTZM5hv5uZ2tDtYSKgeMUQ4MdT9ilqoK12no54FixADvie1vQt
WGzf2ydoCYNjw4K62VEQsCkAqqww6dlc1gDOpwRQBAFbOH+xz5Hc5k/fNH8LMcnt3F/zPWIbyuwo
3boupnG7gaMImGXjKL0xFfwPFcjNlryW0GjovSrkcORR3NNizXTsVqqGM5PJrg0Hz1YPYHzmT/yL
3WdGx/LNLjceaPjW+b3AW/zE/rN/B9vdPc8wyqEMJTZ4Hdv1+I2BQPJB/CfON9SXVPqHFj5pc26F
nwDW6IKRDK6hYRF0laLrJ57Kw0fgHP7xH//jf/+v7/l/xj/1Q10srNn/oxrKhzqtevNf/5D/+A+2
Cts/vfz5r3/4rhJCKhmgqvQZeKJB5c+/P5/SKuZftv8zEWliOsOiuXHL/nYEhd9Eyfjw7/+S4J//
EsWP5WMbov5ms0hGgPvPf4kPJlM4cCDeBgeD7pdEofvu1FN0JqpdBLfI0zPyRil8vAc7c6YAhH1c
7f/9z+D/i59BIWEOCCDDai3VP/8MlQoQsq+r9ZZma4SmvwpofBCfOuOfCdEALS+ZpNH22NMQ//u/
2hb/6u/2tGZmJtxAqf/n77YdkYHEzOP3bB63tUSMBxy4FGLSyArOvsr9vy3r3TsWb91JVH1CtC5P
yP/nx/iXn8D/9VN4//wJjMaQj2D86G1xa4NBERCLgyDn/5B2HjtyI8G6fiICdMkkt2XbqCW1XFGz
IaSRht57Pv35qIuL08UmilAfLTQLARPFtJERvzGm6pmK1fC7h+cH6DmqKKrcHoD5+14ssj/zL6Sw
bHaEZunOPD4vFlmCbJuZcDFfdB63lAuo1T/XhRYhCYaEz/l2MHslGHh3R5O2IS2pzsPwIpgIKbBV
EJZcIDaV+olLQld2g+bA2Opwc32c4XXxbyFtSKlFVusb4edRXH4rNyZITKj4QrcXG0qiyY3VXem7
dISjk1Ok0Ycpy8rvsZMhr5NQzNhY2GubC46GTjNASPTc5h3+4nsNZXT8Ppe+CyYLytukOvYRZc8I
v2Ncg/Bv4yIewPXbI6AiTIaoFmApWr6/PeprUyw1S5DLSqxF5WLUaf0AIZsK3wVG4931JKgHY6wF
pe+s3r8llOPQFBM6YMDFbqI9SHy8Hlxt6ONvlY4M2hGYE5pVTQeQ9++D2RZRIBVKKaS2GF1tHCDB
B8oF0iqkb8PhWVNAEgASrYVCf3hDNBtGkCNZuPy5jtZoTj/VgGYvQVlpysHCwWU89UqNB0fNmpan
2+HW1qrD80NwMMIF0RcjqdfY++SUCi9i1sHrpR4f4gKM1xjAzfS9Md/YG2uLBMcWlUUK84e1cv15
oQqVpFML5WK2GGgXDtS+XdKBq3RM3jAby2RlX9iqg6WBCevd1vXFcQfOdVSVwlYukjxoz3dOD1pV
5tidFnf12DlfyMfkyYgV+g12PnRiY1+ufKytaRxEtiqB8DuLuSz0XPNsSjxuo43RHc/G5pGqMy4M
GMAGG6tUm0duceoQzBZSVTn3TGMxk0C3UaFsWoUbNq+y99LHmTQosiqkziPLY4qoSbifyPmBcYLN
hcGBmUByzGSJvVBZF2a6MforS8vmiWWYmqFpJkCu66kGMpwOYEdYWoXWnyHDG9mOHhNEvaFpH2gc
w8y+vZjX5pu51sCOcTS8Gu80pjBUByJ10bj+z5dgoA7QZh20Szn77uSkhB+w90mOnmfYd9TBNsKv
TTejT3eUSdBUbZHj+GhsaWj6JS7anHQJ7X76CCLK/JFx8P+6/aWroQxJ4maotmnJxWQDrWxr9Lcj
tw3Jovf0i2A3+k3bAywFNv94O9rKfWpz8FmWxuUNS0C/nklkbyGfwvxwkwkYyqecFq36kep00X+t
plA6e1wQu/RfD2LsucKm2ny+HX9tJXGPc6HOKSpAhev4Re15Hm6gQM58FM92AWXL/0zqF1+kUYsO
QD54mo3FuzrAMwrOdDQLOuhiLgHqMcGxErkmElvYyg1IG5Kxdcn0wYsG7Z/bH7gWzQZDxePCFiSI
i2heM1S8+8vYLevBS+Felf4kP6R06vSfYY8F+FvCObqqStylaFRcj2fS4ofWqzJyc9NAcpkal4Ls
F6DTu1LmQJP+b9EWp7CnU6nSUCd0Deog0/NYTpX3GOaO+GU3wXj8+2COKkzVVnVGc/lpAu0ts1PS
0IVF7jUQxBPoyBQPhfGsN44nNr5tbWc4JF0aT0LaAn/S/heZVwrbH3e1MXTRIelS4LQjaluZpQE2
M3wrOvu97QAuQy2x/oVYdd+8YWc4psGSkQY5ilhkfgU0wtwvZOxCW5I/agl/UYv6+Ig9mvFMPY86
+BvG17Qsw5GaLjR9sVIbjI5DvbRjt9cqdTo4sQIuBOAlrJNULWlBviGcbXKbmbpJcrm4Q7oi6Jpi
GBLXCgy4+zWaMYhDYia6b+y++nA72DxYixsU/KxNvgCAXQUNeb0tRq+pITtECXC03i4fVfStjcce
Ls/G2bJynM1wNGGwULmodf06DpAun6K0kbpeOljJCS0mAS057KvxJErc8h5ymZjxxsZYDcorfyZF
I3+xTLx6IwDK1jax2w7gcXfRYAY0F9uhBzSZx4Z10qYKOujtEV051xx2ooXuh6PTZFssT5/+htBL
NXYVgUwl/h191M5chBK94wMSM5G+sV5Wv5K7SoM9TDa7rGXg/zj4U51Dk8Aw7zvWu3cj1A3MvEoN
pTPY+s3WY2++e5aLRtNtSUDqQ5a+uJugcNc0r7rYnShAfzKRqBB79KosSkAlp+yTg6CpdlZRzk//
/lZGX1fXSGwdrkZnMbgTBF3bQ1TXzVGNLU84cePaEdep8YTfDeaPwaAbYbvzCw9+aqWknf3t72dX
M4HDWUgvqFSar9dxgoo6jsRW6uppnP+yO0d5sjr8yoEOlcP572PphsGDYc5AVLk4CByUFqjtV5lb
+qV4F2pZ9pWnkeeBpGt+3A61dgzopKsObwZstf4k2i/OdMVsSEUo5rpwieiaw13DabmWpFa346xt
DugayHmQHBscOdfDB79e781GZi5gFfGzncvZVt1m6EWjFP2WWHJeKbyECLhYKyn2GkWrO6lr1yK5
i8wp/5hZPD93rLDk9Ibv4vRUNU3XjVfvZb9N+7bNzMQtY5ov90iA1ucG5UXrrMGJ+HI72Nr2Q7xP
kAs7LEN7PhBeTNY0aYGDEUzqxl1k3VmKCigRYtyHuM8ocbfD8LsyjeH+dtDVmaNUKg3edRQzFwd4
JWcyRcLCr2AmvUuwvfs1iqobgf0oQj3cDrZ2pPEyt03BO01q6nLqBnNIwHhlbpRkiTxXmYHbZahB
fd2jHOejpZeBkn3DHPJIB/fmkN5w814Pq5Nk+AiZE+tFrXKEpp0cEp0x2o8FmPGNc2xtNA2SCZuG
JDUBcxGL8p+lYxeWuo7oe+Sk7Tw65gK/GUWDL7dxI62NpqFbdExRN2RvL4KFpgxBbVuZa7SodpyM
rsQMJAqq6qih/mbjrZFGG3tvK+RitdiRN6KL2mduWitW+46OUIcJDCLMexvFo09AXdTj3y8Zg6VC
Yd+CKrrMSqOy6WpwTblLYw6+QOAM7z1lxkF3eWbdj1qUfX5DQB5KHGI8+DVzUd0VUz0VsC5z/ByC
FMU21EssRCj2bVrVj1xP01uG9EW8xSz28IcTzAJyt0e3p+ELmURKj+Zvcu/sR6IV9kZtc95ky1ue
sj3VRp2TDcGe6/0wooNd+ygDuFLFnftQWQOwojq3y43lubYXyBDoT+gqkmfGvJZeHGfF0Dq04nQG
smrL78gqKnfoUeTPzeg83Z6ytS+Cx6iTQAA74767jjQ1Njdt1uWukcCwwX8pC36USbCZAq6tfqoU
pEcgurjnFqs/87MIB2IndyNZ+c+oMs50uLq907rhU1ZWxsZhshVuMVEz0BQya5S7sP/i9NRhbbND
DgfezwBitThYsn7Dk5N+oPrn1aAxd4vUhLzZmSAlZy74PtVEgwVknOWlVflZVChTb1wHq/NGk07Q
RAJbLhcfGKD0ilNfn7utJ+THCF0lvFrKQmxccSsPW1JzkkvD0DhJlu887LJjrx5FBlZ/tJCw0AO1
PSN4Xp4LXi7vZjMxlF89TBueMEYx3rC/X0afB+HFNlBlPacrNqnRZKjPfo46zilNtdzZxdLBU87B
dGEj5Nq4zgOKyBCaSaA3r0NmlZWoaaRlLhiDqAfdBgbxlHVAt/9+3wlCMHvUJ1BPvo4DD56CPk8F
N9Volv8LFKYvPjqUf5SNQGs7QdBGAG6k6SZlrOtAkRzGHHYwO6EMU+UcpNUD6O9TkmQSBaTcy95w
6bD451SWZxAt1ut4IHg9hVdg7iJeBXsEsXa0dfxkuqvKprX2gXCqja2wukZNoKecyBzOcv73F6sE
FbsYhywld/G7rR5s/E/2ma0b/020Bc+88evnAqjtPWDKrSt9LesULyIvtnzVIOkOAKNwpxoIsYI8
OVI5dQrOLAvOk6zyi1N4ysbnrga1LFvQ0qC2vTxncuRU/ADhbdejQY10ZIV/RtHbYMxIZQ4qx3i7
t3tz60pa3RhS1XmnCJVLYf5ZL0a5iCF2ZWhVu61N7+QMGUPax6kGg317Y6x+3os4i9l0JpWKRGSR
tPTl0QJc968OLAYiLI5jHgpmSfkU+03z7nbUtQvXQt6Okhbpp1yuodAc20Kd5vfDlCrDORpgIp5K
YygMvNUjcGFvCGcALZwr9zxZFpuSV0PdogMWu6aIdeUn2hRt/KS2orCA19Mtjr7fjrc2eSinqvRf
TM6c5RuzMQfuXlTPXTupKNRpaJdjtIq+yXS+HWjttKE/QDGLb4P4t1glllYKxFZ49Mk4D382ue5P
d7nFfjiBH639YyWM9u4NIeeXH8Veut7m4iZEY8JQR/Brbl7D//ngCPAr/0G4buoHH7EljOlEaFQb
+cWfJs4yE+QLwWI4hmpyrl5vB3ropUQpQblEKHyKH/UU6PmJbCrVfkPWgL8I6jXRz23nWOqHpEeP
Gz/TqjFQhYbsHLQ7iTFLda7KOgjfjSR7X2+PytqC5l2qzi1P/rvsedaN5beAOFlhgOA/Z7hcQMlH
6hn0q+N8vh1rbcvSF+I6YxaolyxWM69fLLMNBUJfno/VQQ2Cov+sNyY0OBRtwj0Sc/+gappaG3HX
VrWcX8RzI/k1wCJoKAqXBpu2q9rE+YbefaNAHwYNOmxEWlvWcwqkU13QTRrW17OdDRVknWJMXfgf
uXfQQ2/8TwsT9bGJvewfASFuYx+tfRo1YZOaBiz9VwVvmeRYMowhi1rBN+8ZvbAqOVc5Wqb723O3
tk7mzWNYNJ5eY0a4wcSESlvmNnFioDmoVWF7Z6tjW5/qYIS5dzvc6kAK9CkozhoQshfpFZooYd5Z
Se5mDdItoW6oaOJZPojAJpQgheESem8ZSuCvc/OdUpa1TEhigGWqrmSuFtmcQBBu6IaYbZL/fsOn
Sd2aEzrW5LK2FqfFkCUNj19LaRBS0FtYo3vkVUKEtJohsA5I16X1xnjOx8zyGJoHkw6Mbdmvyvkp
OOV47A3SVSDuMyMha3eeNdUoxtpjvO9sW30H3M67S6O4+Ehdtfh5+6vX9j7PEIqxPFZ5qS4mFD0I
Tnc6BphZQlzceQ2KfqgiNz7aTgVwK7UGUHuAw2N9ux14bSU51vzhDlg6U1sewCMiWxGPf2x/FRWc
M66uO6vDJfVAM7j+WoNgmzaShNVvJeFy5hoVvb7FKaAWhdHJRkndBixpBCK5kc6DooBA/oHZZ1Dt
g6rxcnp+yAVuJbnrsTkJZiwbJ8JinMukED3KXJk7Yfz23RdRKh9xM5vROSgafx9slKwRKwJJt9EN
WzsgaCrQ85cGVIjlja5ibmmNSk3FPeqhHOZBXA+PtsXB9wk6MJKsGyt6DcACogsRSIBPbFt9MbFF
LRzNjiPq7lWvfRNDcI9+J1V3tR38dwF2mv9gCBE8RIhIfcPSyn/HxZR+hvYvnm+vsNdDzv1J9YxB
p/PPBXN96GvhkGPVpmeugikKhkOKfLSbFH3qssJ2HeYsBf0drLf64+24r1c2cSlN/rluYKQZ13E7
0BdhJ+3ANWRXnHVYdNGRjSuafRK20zzVRXx/O+QKLnWOaYGumJ/6rxJSBJeVTiudiJd2E+P1Iafk
Tqco2n+FOFrhblCgzvMwhE6dnEYv/sUzoXZ8ZH2HQttIrV4fafwUHgDqjGKkr7R4AEjZNKpoEYWJ
Sl42U5gNv4s+nMIHtDRhzXuDNTRnBTkxXggKTAGBNZM8b4zHnLJcn6v8CPRv0aWmSkzd/XoOQkoD
mcDP2YUoP93pSoV3WWa0EPzi2jrKMEyeRsxjox2LeHRDC4tuBLtSCCvQnVFruf1zXmcDBqm7IIER
vLxeoYYL8PVVXg1w8gbbQrzJxHXoRC0P1fE3BAKn9qdtSllwsffyEW/nRPMDtwwUhJX7PEaiNpEJ
jIT/U6DltVHpaIOUUUkgwynvQooU0VEiZlFsTOTaXgK1Y89NYCCi6vzvL16tdqWqcWwPoVvj34UM
gc5+P5uTInsULUWSvYdPW9qn2x83L47l4uFKonQLfF/aSwBYSatWyXw9dOHp5sEjWh3DT0dLfFTz
M1QeQVUEww7Dqu6cjSWcidvRVw7QuWVDddpSeaBYy6eJDi9BM8oydBusUb5JmBDvOiSXxWnwecdA
+AkM872fR5AEI6q15k4but7Cr8iztd9ZoTbl4fYven2F8IPIiDBboW7Oy/B6EhpTjTzPKSI36kX2
LUFNnV5L001HK2Uf3Y61tlV0i1Y0tRGATctMPagLrdbwGXORkPSGp0kMenYPJ3pA8v4tkay5Sm/N
+I1FNsAZ7cWYD/JVvmmNhwLkbPNf0ijFVldlbfjIlanfAS3g78VZFCVoHkolBtyjJ+/VIci/437z
L+wa+ZZzBulAWvjzRqAScj1RiafQf2sFsAmJgx060Bg07SR9gXoDebZ2xhuOZbFFQPOY+uLFmCJJ
W2aSbYnQiBw/QfZOwh+QyMMIBnVQhO/RKO+8nd6rZXvulMb/AL/YszYOobUL/uWv0K8/VzU6VQcy
EbkNCrTooiX2eMawxT40fWU+iETojyArUOy7vXDWws6Hg9QBFpivABsRTVyBI2UEL6vPcMr0ffMe
yq76BZxVVe+mVnjKO9WoJ2XjXFpbSKYQYI7AQAMTWyQWYdsHucB1xg3Bx2M85ZG/6LLH6RoJbMT3
bn/majTq6H9KEMBxFxmrE4yWiPohcvGGSY7lOMDfDZH0R0I5/Hw71Npy4nQHszXj8+kvXU9k3qH8
joRl5CJh5gHw1ocCywGSYZw3al/gW42hx0c0jmKMPf0KWTBVC0z70+1fsfbBYsbCgSU2dXD717+i
wu5w6swMYxxPQNtSh1ArnvM07CVyE7khN14j89W1vGUE+QCgal4/cnnL6JYXwP7jCi0o9PzuhPqt
b3XlCf9b6yuY7mgj3PrX/W+4+eB9cZP6pTlqE9oWjLGBhNRQAvh9LqYJeAWP23DrFlvbJH9KSjNq
fM55rsOldWPrlZb7rtWaefIOP1sPAV+Zq9hrVZGj/CO9sp8FWyureMPCnUsUADq4P16VzrgGxwFa
FHB9YfWfui4PSvSLi+Rg4/v2hlyfFh6AZtqv3FmLlduMPdjbilhBqfVIzWjisUSIA55rFBwCOci/
bmDPdAsV7DaEP/EqN4BhOGZWrPioO5jZcAhS/LAQIWn9jQN+bbWQvFNOpzDBfbI44CX6xw5ySZFb
N2X4IUJ0cy66KHFaIm6jt/rGZ63tBUovIAtB4ALYWmw9J+1STL5J1wf6TyOKfqb4oYy5cbRRwvw2
Dcbm3bH6gX8AjejlaWTm1+vTiCmGYh8XuRlykqekC3ASUuK8+Y+SjNe8IYGa4ahzV40Lc0lkg4fp
5xKIv4usQpUerVHNR/RKlKTZ5UPWbCQ2q4MJhEoHSUVNcInWtGrR4LEiA7enRfEU2nXxpIHYPIDC
mWnyakiuePvkXItI+RFkEweaTpH1ejA12Dlj1PK+QYw3+yCm5j8EyeLnrMTxVOu7YGM4N8Itb6bK
spQ2D83ARdijP2QTkqno3cdH3sfhfxPVhN9v+byZCyeAaL9qULYD8uKKgaRKEEvrF0C4JzGi57/P
WgtKN9LDbziqaQ9SNSZZBLm1OFRKy8NZncaCi4gcgieFUo5f6rjxnDOZvnF/++PWHjtsAUHCSG+J
2sz13Om5U/c9FQsXBV31qFPzuyuA2T9agepgmGzU+b2ZqrN5kK78uB16bR4pfkIklhIk1/Khk+O1
oVYYxLljY3xP0NNG/sGv40d0FfSnBlGfy+14a3cStU4GlhOGWutimcZxWotMGaBnoGj0m9Jqkx3S
PM6OSGXjuEl15A71X3063g67dtRQ8uIPiE0YgYvprCXezaZsAVK2g34/9BSi9pUFiQk1eSXd2Bur
wXhmUMw1dVrMi6ytwVeh9tUgAaXW1S4MaHaIkF17rKTZDqc3fBlYVF4CQMaAEF+vnUSFqR6JJHHx
+M53deOkz4h60zCqRfCWhMKZIX9AZkD3LxmOaN2lU1dpsTtgVDndSTueflgIwn8MIfzvmjHGUwD3
XWx1bn/j6iI14YTwAub8XtZPUcmUEU9iHqRRWX03c9t+TyI7nafQ6PU7bMRsubFeVpfpi4iL9+Jk
h8LubYv3Yq6OMDgRtXOU0n8GKGDujXHCI89Kx+B8+zvXzgHHmpMKSBpko4uoyON1djuOsCao4D0n
IrI+G0amKEdQwCGuqSPGOHZiqWf0mXArvx18dZBn6gsdLCQGTP16IclSIPIHQs6N6mp8N3u42s9I
F3nvPAW1jfuiIsXaev+vDrMNHQVlIM4fOf+mFwmxliZVYDVq4mYZL8fdhMbmL2TLw+/dhPnrGGj9
Keu1ON9YTyvjDA6LLSPBJzm8Na7Ddpi5UGoIY9cqh0+ph3hrZ8c4YaCqhEo+qgLBJdZmqw8sqxJn
f3uc5//54s1B8LklCcGU6tbisB/1ESnvrI7dRC8Re+Kh1Txgc5Zs9fRXxhaE81x2J6ubCX/XH2lV
SLoRho9UrPSoKAHaKQCyEC/su+Zb7wDRyGLRf7/9dStnHwmPDgCEAx7S2GJGbRTdIcXAh2ORD/ku
wPh4fFLCIsLaJ2+K4O9LVYTjQILvR515Sd7ESFAMvCs4GSo0LhwtEpcAUNgW725lb2ic49Zczeb4
WXLDOm2qhw5FOtfLBwrWGm5V8tSgTy2RdMGjpAx073R7INemb26cgAcAKsRSuZ4+ZXawqnD6cMPe
1MNPgJNQTFKINB79vjDzf+zSV7udUiJAt/HwWFuhwMfZIBTM6J0sjiHAuYDyO8i3XjGihRsNQVEe
sOPo7t7wiS/iLFao3cWTDe0fF0ZMbTBRL/3PEBzKY1tM2PkFoXZAei38eTvo6seZLNGZ5jOTOK7H
FTzzhCKrAbrGyZvuQxyXevdsYRdyeEscSmM8AUiu9MUg4nIr4WzbCSDI0VAPfa1O/qccfKuzsVBW
P4jWIjgH0FCvwInwdTHuaLPUxeRLnONMDP5ROK0UG+fW6oKkHozY+MyKX/Y1kkR4SFoGmWvhVPoV
kZ5AOxoItCQ7LaolKmrCqDWcaihQbxzXa7uP5uH/j7xsdHCG4XlImuECklE/aBIi/I6jR8PYMUvt
n3WDluTtyVv7Vh2kLnIYoLrZBteLRFGRteGMhijSYpzlIevz1FRD+qwGo39MkxzBcGQZ442oa2cn
ZUWHsgn9C81YRA1Lcyr6OstcL45oDMaA6X6Kxi940tnRv7e/cG1MX8ZaLE/k03OSuJDZDI3mm6M0
SN7VZS7uBky6nzs83T/93wIuNjuqKnQrO1rSKfg5Pk6xwuyIf2fxWat183uZ4Rr9hnUzl06AAJEb
i2UxMYAZohchW5DSuHlGnlo0T3bkANubElukh0lG1ha/f203QhMx52435ajlLsF+DYtpoFQugut1
CazbsJCmQyB+YzhXV+j/xlnuCZFFJVgc0n4EM3+gdj7uoaXCU7ZjYX/J4rwP7z0M1bcSttUl+iLs
4vRs1AplXlknbkf1XUOhMPXw/igR1j4H3mCGG2fbWjiuvz9QEfgVy2ZK0ETdOIVAuAoAOKcYL9J7
MkP/oevT8Mvt9bk2oKAFeNpQ1ld5JV5vea6pwsdKmvRXN4d/Z3+/h8xA3n+X2P4ZRbg7tOzajUlc
24QcL3Bh+DNLDl3HtFJEckXABQj6CH1mgbb0PU6i8rFHQhWRTkgdG2WNNZACCG/8gPGJ0J1Xgkpj
bOWNpQAuHVAM+CHR9q+67l7pcowPcCuZJRgxh0ZzcUCZW7GL5iT6rN0CKK/Oq0V71zFITxH5uP7w
yWkqkRqoUCg+/dWdaibtow8eyN7z4kDX9A1TC3XLBKiuQ6FeHD0iUiR+IzSLPOy/7jHeLjCww8j7
k5Wison+kH0ZaMFsnLBrJwEgI6492HHUrBYnrBlDqx9VOrZCBNC3mrGrDzVqncPh9tetjSWJDBmw
TS8MSu/1WCY4qePlAGvaVHREcQavaE9DPJUa6v+ltwEsWQ8GpmTuQc/p8HWwLu/bLHDGyLUa1FgU
L1EeVND0X0FMt8fb37W2OWDzAmLhIYEOzSJUY4z4mCgGs6apdoQuCn8NQTl+rNGsHc6O6MqNGVs7
AlCmMqECUfMDLnL9cWWaq6nEAtttm8rAECwf+p8gt5AybNFwaA4KLfDqjOahtpUJrw0r2wGoDEwI
Wu6LipFdeyUXIoWVENRfsx/DQjtOVAD7AxonciPt1lajCTqnoOYpNi6PHW5ELxtxV3GxkKr2BUK0
XyjPN6dclsZZwbD0wCHQ4qpujf1ns22tbh8Glv2xxoj3EW1umoH2CPlzF6On+g31M+v+9tSvwS80
8kygq3BmgSIsduxY23nSevxCPOoxQ/MseZcq1fQ7RngJjxgtxhhLGM+dM1YIV7Za0+4L3n36KXD6
jd+yto15Pv8/BjuU+cXUNH2varkJqivJ6zTfIRTsh3jdq3XwhrvuZaDF6gsjfajjAr2FJlXrf6Zi
SrCcB8im3bc57m4bu2s+fZZVCMnSBe3PlfcKnKXCXW8iG5mcWXs53096reDvUQHF2bcDomVzCfMJ
I7TwvYoAyv72/K4Ft7mBuPLm5+0SzAJuj8Pa8e2LTHWk3utINYqPTe6Zyuci0sfoXKIqHj1VdRY3
XwKJccz59g9Y2QGk96x/ak9AtJZwkLbog6rmd12E3vjxwUmS1rozG5A12JQExt9/Lsc/8B1uOsoi
y/d00sVSo4Tm4HfZVp/LQcubnVaWznQSuOqFB5nVNr4Gfl+9Uyoccd5w/81MEnqkqLnS5V7cEPqA
SW9cms5Fw8nOnlVhOVoRyS2d51FzEF43cQr7JLKw3JIJXTtqwBToyGohq4OQ9GIjzw4sZYQcw8Xq
6AXsuxaAzlnxJ+djkRa1dUKX1c8+4dCJr4/t9MqF7Nl8NtS+9o6K51TVwWi6fnjnm9QE9lMxtsbT
OOAX6N5eEOs/lC4rhU8au7CXrs9+AzlufJx17+IMmFidqdBF8V4V3fgxM7m+O2VEeFrrqIljvjxM
7b2nzvYKAVKfqNMXnfDOfsl15e9MJ5ZnVoN91hL1DQgCXhczFI/rV9jLan+F+W/vFap9AbaJzSa+
pwh4jPm/hte309+nTUBQKQORxXAGL2trcaIovpqm3sXoirA8CHNCl7soe+1R6TK/jHZl3QfmHqlK
J9wATM/LYnE6zbuThhg3Ig/hxbKZfGWYUXDORZZdYh3axkse4P/w4jczfCY+1JXI/0tIP/4Bq5Z8
GhJFizZuyZVkgOKQYKxBotCuWhzHCYLfmLB7zgUHGXTQM2UE7Vjk5tfWm7Ce1JHB+2f0+niLLbyS
9pAV04+DkcOmWSarup+12Ohq3oWuO4JCCESV2T4CYpme/CkOzynl8WzjW1fOY/0PPJ2rwKbzsEi1
JjMO667wvEvsDVX4UHToWEdxrjt7FCXiI87BbYWGMz7lO2MKuu+3997aYfwHq/5He0db9uaQCs20
QOuggaWKPh5wsU0QkdTt0ojuOrOptkjmf1A9i9UFgoNRBgnAgbjUwOs7Vk+JOyal4lqrd2ppy/vJ
i3Ptmx8N6qeuzMfPUTNO+2wMS5xrBj26s5WsUDAlETi0oneuHhXbUzeK2WtpDxnPDDrljfb6UjZl
1ihdgbIvwn/hN7+auqeYsUG+PNSt6NDVXfo+n9DUORhZgpEz0vLOxyToEuMcJvNw3Z6YlaXIRazC
WaACTXVmcW94MBmsfkRgNPFoGfAoFJH5e0pC/GioSkFSkybN1NsxV5Yir3CULqVDC+oVEzGlqWo3
oe9c2lIaD3mmqyhOoTRpHxyrjLGC6VOvPlP88L1d24eJ9+12/JV0j8+ljkrlG7z4Ug5XS5S0QFtZ
XhAyTb+PJeTjPfqmeJLcjrM2tnQtBCQFaE4oR1zfNyCZ9dKQhXNJwhRvkmzU1Hcy6DTvXDtB/eD0
edc93w65cqIZnClUb4hL7Xvehy+abYPWOXlgK84Fv5L6MYJ2HZybUI93UD5za49BCTIjuY9K2+F2
4NVv/dM7QSCR02We8xeBRdtZldP3zqUOZgpC4ZVYj+ieeZ5Ve792ml/9vXYZX0rpneMM6Ju11Bjp
ILGPdZh5lySIoBeFuv8dq2qa0xRt1UPRzrbRt79x5RDjpuIJPve9uDQW81m1OcZYXuNcYg7TE6TZ
5DHWwy9xNWyxUtdWKJkkJxdbEt3AxTSigV82ZHD2ZYQXd2glL3HMxsZJf8OsYQWNj9Ysw/rqlOxw
H8fKRbEvZlk3Z7UxywBOvGF9MpQQj8osV/5eupNTD8A/sPO5Kbu8cq1Ba0Mc+lgnuVk6GGrSQwQQ
Vli4xHZm2Px9LQO5A4dhpL44V6Kul+UQBGHkhQ7FH4xjMCzKJ9w6EPPcUdDB9vH2+libNW50C3wd
WSYJxXWwSCtSR9dD52KzGI+CJs1s8JFMWxy3tb32Mo5+HQcRpgEVmsm5ZJHsPyVOKeNTbmDyuKMy
7Hh7W2/SX7c/bWXpz90W+w+lD4bI4tO00e6yETuTi6LrP0wvdi6TMV2quLSebwdaK14SaUYow5Qk
1V6khWk2jFVo8JqAfROf06ZSn6Y+9OVOKFV2zhT8XhPhYGadK6F9ET3edXpdJL9v/4yVIQbQR/Y5
q7qQpS4rAjzl2jgYWDeIRB+NyNK+9n0T7ImXvteKrN/47JXx5ZFMoZRKDWSUJZctDwq0RzxHuaR+
RAI+2f5z7AXac5nqTvv3y3TOO4Fgq6YNrX6RCTpxiWaubnoXZcqsZuc53lie1HCumP71IKL6YWsU
2kg4qUNcr1M9lI3oIxStTbvG4UrXWnyTqlQo9Z2gPFV/RXt10jeeFSvJBUfGvN2NGQS2HEkMNT2/
aiafhpBlZJ+DzLePmj508l709WQctLHTg6ci8MPkLh3KrYWzlt8RH/40rDAeVsv1O2mlVZWDh6x/
JbXupLOQnF2PbwrWtvjpPGvC1+8pS4AEV7MWr61hpqX2VdKdsV5PvY3JXlnIiPSQZrF1AXQt1eLw
Eoj1TAJkxtoRV15tkEeaqiiLWzH+dJGYtC+3J/2PYsIi8/5jX8HuhWSAsuj1rGMxU8DxxV0ht5VS
3lMXEW7KI6i8G3stkBllefRRPkrbN7xDUBSR6XZJ100P9pSl6kkdKA7d+XkTODitTlr4vkUxqdn1
dMOqEzSuPkR7zvS9eg/n0esvAzfoE5R1Rftg12GDV1xuqjH2SEmP9ZNXmPJYAOmA/xp5TfXz9teu
rTZKWShbIGcM93VxLvoxdbveREU+t8hgY+j5pTN8SLUx+zJ0mXxONZneD4kl33V+ahxvB187NHje
zPqeZLKvcJYlziRd6ESYpDha/c0LkbbSZZbVuxiAy0as+dhdzipn8sw2psLF4+V6VsMWrGgpRu+S
VQZPRF31vWrvdXpb7Py0f5LouuY8YWytPnZ+r/a7ljQx2ljMK9ktHV5OLU4v6CNycSobet1WYzM/
6swAM7tJSwz/s5cF6icO8qQ/tBi/P42NGNL//n6kudPnBgwDQDnx+uvRxscBUzbexdOK/GjVmFTv
OJn7o4q4+vl2rLUbEAorWCQK9zPZYXEDlqXAwgtnSnL4YDJ2YZF671QFg6I9nunDRy0Pm/hk2w0A
WpSQKQmFMJ/lqeqqodhqJc53wXLaZ2U7Wk6I370CRWXRKLSg03m3W3b4rh1M86NeONbZHrV0B6ou
+4xAHHA61Yo+BKkwvlmJKE91pUxsvYZsPMQvw9m4V9aWAZOBZDEF3lnK93o2WvRLqrazvUuhp7Z9
sjAVU+/yuMffu0M7UtupUsn3I/3RN6w/mGhiZtqA+12CN3zplFqBeMolTGwscmU9tB/UwAZl4FO+
308KaKsjXNba3th9a6e4PUNy0Q2GuLHEqgQBEo7NaDgXIxbTwZ4ELtJtMiObtXtjNPqNaV8NZxtz
7Rx+Dx97PcDqlOMk3gQsd6dKv1oDBdBdESn6fpD6VD9w84XdBjNl7XzhACVzpokLcGuxtfN86gsn
apnTTseBMvSwO1GVOIjfF7TicK0tzRTD1bhNvlYmMklm0Nifb2+8teOUr1UFEENcr5YAwNzQxroa
LOcSimy660iSmmPayl9tFHT5xsNr7d6YrwsSBOoD6D1ej3AYU0m3Bj5XZP10h1Uu3pdcgsOvVAXG
gmSOrzxbU+Mx2QUozzccMZCe8ZeadfghXy9eEKOSB13dcnP0FdWdIMnqT5ZvmdHRHG18Lq24Z+80
o+eOhn3yA4zmTiIH23n/1yMOqA3MByqos3zyYiPXGgCFKq2UC6r84hsaobI8i775H87Oq0dOJNz7
nwiJHG6hwySP7XHq8Q2yvbtkKKCK9OnfHz56z3EzrWmNpV1Zsi+qq6jwhH/4MWjQsq+s+IWvS9aJ
EjagQAjCL3SBiyVVUiYwuqouuy38ajRDryzdA1Y/41+A2dcuw8ogRYqYIPj886pBn5SPRdhpwN7+
4wpBC+e4Kt8NuM/uTK251ke/cHp+N1JBW6yk5K3jCJphOZ7HUNmVVViYiSMhqh3GTnblg5vMi4Ka
MLs/9WqBrmssaXo/6SpVf7HCazFmrVl49C42JSB/TLSix9MPMPLaWgf81nweAXye7F63rtxQv/tZ
m4cJA6//G2yzdeTgWOD20A5I7TL4lYFJ1o/oUapjNyNvTaitsIEklBidB4cc/JNsBht88oSBKm6G
eF9SfUbm54evNYsZYYM9X1PIvLTh6N+szxSgDSD/53vAKmxg/Sm/cNbtabkrkEu2j5UlsyqiCH5V
++LCnU3/JuBUQ6hZKzrnwzVZ6wC0CxgO5TrzUJrQpw9T5eEMXgL0SR+worgS/F7+CLDf1kCfYuO2
pxCnaZKAQklOtRmArApxZHWfRDHPZljKbGxuBn3QglvUePuHugrcPJSBV3hpqHA7utWJXShrtQVg
JA2A9z++skfjCs750legFrM+nBTtKBSeLwt2TaqawcjBKXNVHhVguaOmisWN1ilMyt9+n2HYCKxh
bW4js3k+WJJaXtXDODoZfgwXH2a6lIelHCp5XNq0/u/10dY3YnsE1gYCVVCaSBCpz0drB2f20inJ
T1Vbp+XO6cErPlX+vFx9Ltbn4MVIbGKgJA7ytttEHlQ68hBVhd5Bq3lZVFDq/lG7Ix6t5rKKOoN4
kqh3AZql2JxPt7GViz141iYaHae9aTABPrw+90u73QF0zctJtYh0+3zupRQKhxM9P/nf86wb7uCb
tY9GnGZxaOd2f+0+vxST81YCYvuf8bZiO73dJ5Zbu9nJtnNjuJ3zWVUHhQptF+luet9SZYk/jFaR
RK4rDe+GDAi39yptm2ukzEsb2gV7SvEbpBvf/3zm61tCBFXmJ7Ou2jnUMZrdLfVg/QMb9Zr6zKVV
5tHEAQF8NLHgZj8vcgwWTIgg79ZOrof95FX4cCpgfaE+tJ4dEZrpV2KTC5ERBVQudoui0Xq1nM9v
MiQypqgBnCpy2/pdEE+FPBowJ98pbJGKQ9aOyXxUosJUHB5KfZWIdukt5QBTfaQrjCXlJhIVVQaQ
0yY20nrcJsKpGsQeQqNtR9LSsGPWU372fqLo+MWBhBd6Wm3/BQQXgVVmTx2UIuhWM0VD+D7WOd0n
q9GGr6OYn4a6DHinIHCfXj9Jl/YTJRjiTWzYuLo2+wlp9gwkISTYtJ2W/M7tdXuf2YV1qOpG6Tev
D3apOgY4hjxmpYRTUN4s7jgJBf2KkmDQae5OdJXxo4NBZR2NquHVqC19uUtlmWr0pr0s+KmIXvwd
jsOSv+mZxJU44tIOZ38jYkWoRmFh8zxklqq9BoFgPIw07y5ZiJJUi+nBXqDp2O/ow1QfXl+Cdf9u
71LKNZwmIl+G3qyAM6G4l1u8mVUsh2RnxuZg3wVoQTd7oTmozWr+UO5sLcmSK/HZ5ZFpDv7PyFup
Uz0u9M4A6XxafF9Zezq7zvCEWXgAhH3SvHdVUAHUCgiIrmldXxx5VbIE9oiPxFYlzLYLofG4JKcZ
ItNHEIfxHRKTjf1j4J/CAdyPf4eEXPvv25f6N8ZzDVDwIt18XAPkIoVImYLONeRhQEY8zLjGb9Iy
SL8OYpxkZGt5cY2HfGm2SExSYGdUwvL13f6jFdoWvqOmhJJrIxfrU9zb/qe+XNq7Vh9L61BURYkx
PfrX1zKcS5gHLgte+fXKBua0HvU/Bm4YmNc3w9JSN8b53seQ59bQIShHiS69p0VgOF/6WefdA7F1
ot7zdlrLZkBwVy3zIdCF+UUCrf4LkYu1k0MrnH0PCGVdsD9+l7UIQr2OjYe8J0y6enbH7+Zcyn98
yPbPr3/zSwea8iB2HuA4V5rr+Vju1AH4du3klJSjYUfN4E3YdXawh7zBULsyF9cqoxc/N5rKa9UA
3rm7+dwUveAt6SUSeEXSPE2LTwMuE9N/uDwNdrhQVdjp6OJFfzFPm4rsqiXM9b3Z2xPlOJnLND3l
S7ac6Oco/cMYtNbyFANr6nZ2b1ztuF96KohuV5mZtTq5pWjbs91ZiTMgmFYE/XOXI1lKhd4XkWdV
vroSS19cVofAHWY3jbjtYI1Z1VkHdRAKbdqbYSW85SNZg5lEzWR1JWp7xUJZKGvMtzsI8fTT/KMS
RKmA0uf5FrKWHB3whcc3LfX4x1Ck/oM/FoN1oHH0vcX2rrvyLS+tK8VeXsQVp8rnPB8w1kozbnIL
nQ0YTmZkxn6v3xW9I+R+IKPOrkCQLkRYNDSx9SBJpHuw7VC1viUoQ7BhU9L0/qG3xgZzFi+Z/aiq
ln5+VKow+xuvjDMjzLRi/gvhIHQrEUoF4Qg264Wh37IszYJ0ykmlhrkTpliVfx3/nxmU46c3HxNy
I7bQiuqGDbOuxR9XjzHD7i5s5GcmZHym3bLYhrjTqAUNO8OfgH+OAdqCb39oqSxgZ74Ss90XoANX
tS0VNTsjXRqMXRB0abDDG837Dx0c575LyvIYG+Bcr2yj9aLZRBarEiyayqsGBrXb87l6iaEGzQHM
AbAWUUqhZ4P4WCn8T67k1BeO5mofBoTDJR+CKHo+EAYnppugFPiNHDg2o7L00oCk0PfinZ/gPPCx
byy3j+jXg+5/+/fkXK7UJkoOhr+5bO3UbCt9LoFY4OD+4MJrOAy5kPeQ/8ydNLT5yi10aU2Bj6ys
m9VJYsvQhqfVlvkiARoMsTHeGk4BSNYT5XgFp3KplIJAAgALWkwWae0mDHdsWWtBqfxv4BHH27zR
0ghmzHg7e7MWYXZbfDYxDM2OSdfsu3LU/qHUgwNe4kq3v4Hv1n1uFk+2h0ZZ13T4Lt0X8ByxAFvV
G140H9pqUWpSvf8NtFCg37UlydGN6clRfc6LwdXCVrPVE0AKqz3adKeS27d/c6IGqnEQrfhz8829
YXAybwEt67WVf6zTft7NQPYO8+Q6UbvEf0EMxgmA65+kAA7UFs9OTpJaVc94Pezyn7qwTFSkRncs
xl0mMMUOMZKsxvtpMZfs4+tTvbTdwCzwrK8vD7DB85MVz1CXdKPSvsUeiKzI0lo17Cvp9b/+Yhze
OIhrKwpkC8eNLa+pvBTstbVk000hOtyabQp01xAgF1427CawrkeeGvH1bYGwSY0FjQ3giLLHdwwb
n+oe1G5/gBCYfXl9SpeHohBJmEl+ue1Z1ZXUGqAlTAkJ0Juh0n8WcTd+ET1v6V+MBK4BGBThLGWY
849kqsrNzTaLv1VZKndF3QxhJwb9gT0cX3mqL02KihuViPVTvRAywBFywA6Co2dk7hLOVV/NOy8T
NXIUIhivvJWXrnWiENCqZKarSP35vOpywrbNTLRvbprgN5vp40J1QwxLHRV22dwGtB2Xu8Bamiuf
br3btg8XfkRUW3TCZ4wbzwe2SuqxDoDgE6lJ94PzIT6Vnv5TKDN4MPI0PtINxMBqykT7IAvZHV7/
nhfm7evEI4h+UAl40W/XYviwMhlIT6qg/oQv0TRH8xCIe9MZyu9uG2SfsKCRxpXn+kKmQrLGw7J2
sXlKN7MuWiKPxC9wiff8+nl9p4Fe9k4culphPxE15Fcul4sDsmXXK5yMeLtvZQzRQjjY0qfJ0nxt
lzT+MPXJJ6NShcFDUiZXJvjyMgMHRZFyRboz4pbc2ZYOEMsBHsvs1/lTbNi8VwRh1o83fj6oI3w5
8CDUZ1dFrs3uyfWq1pxUnHq3Kz8FteHLcJg8gSLvbMl7vbH8LOwr581aGZtxN1EQKh0Y2ycYeMHv
5lGIPeejP47NsdLqcZ97ma5wio/f+haug1K/MdA4BM66TaXLiY2Z2pY4DXzNHamfvSs6QRjrpuZT
IFTz1ruO8UgvVxk3KF4vAMIGHEgqpchTuHDYB3gSwtJDKV2hvc8AHF3zwn1xFNfh1rogpbFV83cT
whYZ6Zw3Fu3Joa2wK/Dt22GjWt8UndMdG2G7kY2ZxJVz8XJQjj/ZO/czmE+QQucbCBFTUdnO1JzW
8gn2Z8F9EWd9Groj1W5kj6k8plfN01/c7BaDkkW7pH3cts5m1+L21qWV6TUnIxh1b5dSoXoq51yf
d628mgVdHAzQLp8SpgfN9vMZFsKZUfsoxakl3vmK+5D46Ak6/IvU9OmtEfM6sT/G2kRrQ+Z3oznX
4lTOrjPtZZHYZQjYsLjWbHtxna0DrQAGArW1z7o2rf5I7cxF5LSlRpRThPA/joWqD/iIF1HsJeZd
PvnqSoh+aZvAQkfD0V0VBrcBxsRr0AFZxAGI5OhWsjluLa+ex1CUZHVe02sf20zuX7/cXsTeTPLP
QTfbBL3ImqIO/pxV1ywP7AxNRV6G2+Ten7v6q2rL5GcaIFc1VE585WK9tGuQHALbCMgQPdXNAlvo
tU3oNeBkZ9U9eK7SH3bToHnujtb29O31ib54LNaJEm6j/rcqZWw1xWK/xM0lx4MXR9L2YzFps7dr
m7q+VgS/uKCrfR1IRlhY28Nuapan4aeKP8xMezKoAhkmwfJvp8c/sTHR50g1TkpbTdTllav7RZTz
e4b/f2T6aef7tV0GM4lVh+8p+/WrWA0q3AXAq6kScVOqIfi8WGISYe3XZbyCpbXPry/xpQNjeCww
SFHkf7eynLYaAyEyC8fJ0bk3TWE/mp3f781SVTyYZv399eEunBdwNpA9uFNpIG7LTCLg0ubso3TU
2JJqxFQtofIpSnJ5FJ89vfMfxjy+pqZ+YZLw6sgAfnvrvZCRLFAzqQPl1yfg+t59pjfxEXJdfQfp
0UwBW7vLmw0fgS/xEIOuBnWBwPHmwmvF2PVr5HiqhSz2U9qZ7U0n+1K++Sk+H2c9rn/cd1h80+3E
i/o0qy4eopVnfhzUYHphISl+vP7xLmxWkm2+Gx8DZPE2VlRVRkCQNRi5WaI14HQH6tZQXf9rRVLj
VJ9DTQ57Yj4z7Iqu959yZGWD4+s/4uK3RAaY0IP7Hdjl+Yw71RoZxV++ZR3PlJaK5ZjI2L8hIEEX
VIKbf328CxceODTfAJHHmC+CHWVosJ0Hqz6Jwmz3muSWC3varjfLEtT1lej44uTAFKNoqENg20Zy
ptPK2InxCV3mTEVz2ixP9NT1265PjcdiLpMrx/Hi5MiwVjwaJ2QLETO8ZCrGhck1xdA9TMrW+lDg
dFBjOjYF1uH1pbx0+NGepDxI44em8jr7PzarK0yvK/usOXE6pjDPK4Q/Y0//aPhKfeBRX/ax1Xv/
vT7opSmi+gcaBi0Pijeb6DFx9bpw05kTYhv+u0AY0LzG3Plee9U1xZBLXw9OBdx5eky4yGzmZzRW
3o5zisWZzOvpobLyTLtrJmXM74iRp/i7rjR6i1f2zMVVhbUKvotiJP+fr6rTdJSrYe+ccqHrn0GS
Ydwr9an4abSm/7mNi3eNnnralVEvPJmYKtnc479rK9tyrydtIJNWX52wFsi+BPnchlKZwt/5Y2aU
UVw7QRqms282N6lWFemVgPLipGGDIROwCjttsar0eprY0BDtKsumDHHjwH0RRzc/1GRn7FW6YFdc
Dpa4Unq59IUxqWCRuQi4ezbXOsIFMhUpgoTs4ApEk79EvJHiJm+Rh0jAy/zFNFdiBXAurjvy2PNv
C6PNqlOBTx9snvJZK4x218FP/rDocrh1JIjSqMCR/Qrs+tK3ZQ+v6g/0KejKnI/qa3psgVRFKsyM
syie0QUiDEq+GXo/HaZRaXtl2fIXBj7Fp9cP66XPShiNwYLp8oe+2cv1goM4vfHy1A7Se9fXhoyS
HG+gUAgx78yuErvAEde00S68a9wuKxqAUWnabp+UQUfAI0uYL8HeDZZF49OIscyunmFU7rJeuGNY
1IpnLQ1i5yntBu/n6/Ne981ZsWtVlwUUAFSTDU3H73zFl2Iw9LjlF9Tm4ud32YAXL/0T/82a4b/H
WfMUuhY4Gm/CTTNP7a71kBpqE8/vIlXOSt12S1c0+6xr6uLm9WlduHvZRniBrGalKPhvti81GJNy
vJufkL1gJzXwt8wHN7bjBa5ZUyLo9/Zb6WzAzWW/jItLvox6t+Km3fWBp02h0oL+m+hIAruhb27q
Kat/Fu24fHh9rheuBoYGSEMbdaUDbeaKX7lZFB66SlYifdw0lfKLQ72Y6msbjME/RV45VzbNhcPC
iCuoGiU9IPObEVEpn6Td28Wpa7v0vW6lHiCtqSl/ZFQm/qu1Abuyxh3SK2t86bT8OexmjdXQ1pqB
G8kpSLofjWi8+9qWRRG6zdD+EHF3D5DovSN7dVfrWdPu/2KZKUcDq0DIjEDp/KT09Qw4SvKFl0Ek
J7CH922VzD+kbs9HW3rj2+Nr0gVgO6Ro/LfdwUh2F1o+FiVOOvJn3zUzIUpinPB7xIv69ZlduHWB
9VHQR88faa4ttsFQKq6D1TwAY4a7uBXVndXFkwp7LVFHHH4l3qhp7N+J5O146PVa+GPozScNWh+r
wh6VawN3UIyC2sDbB5rtfMMSerqyopd2Le8kyHBgHNx4mycUPDq9/8LOT02lhj7KF1MOd2ZbDv2h
07xgV2hmG4dDazjLzesLfOk2otC1GnqDsMNR73zr1CoJZKmB+gbdOt9PDnQ0H2LAL1v16kqccHEo
YkCywN+Qr81QMargyki1/AQEubv126W/HRqYnyVq4k9/MSvaqEwJWhYv2PmstGZ2CpxkURB0q/zo
L20WToWyHzOPh+QvhnLxNwU/RxF/S17wFjausXojdEs7DOFQzPbBTW01HNLSa6Yr98yl84Doy/+O
ttkomEpMyD8ijWhi2dqHSgDtemfEox1lJR4BrTdVcYiEsHcUTl9fCYFeYrs5EoADERJB3YD9slnW
BfClngyMjqWfASkoHUtUPE1zRE8BmpgHxnoyHyjDOZ+qrHf1aAHlf1cWWnnNV/DSXkKYjCsPZhY5
zCY2MFs1G3mbV6dq7MfDgA3OPY35bu86hXbN5+PiWACZydFW57ltsuQWEraVgRl912L5kFUqNyKR
9YCqW0nr+fXtdGmNweHYqxYlep80MM63bun0QpvrJj/RN5UzOF+jGPezvqj9UHbKPlquocYIR0p3
vjOk0TwGboplA6iv9uPrP+XCpUR+yN2LAQauCVuAYBLgnd6XiMtlTek91NloBZGnjaET/4qrYv3m
lXltf18IGGh++7xlPu8Y9ePz2dMJc5dZAPBqwZz+dIDmGQevqzLvecy7FmGAzK+L/evzvDgmSRNZ
KgeVV/x8TGk2qK4uWEf6qs7v4mVqFM2TcbqBZqo/JoOuvVmKG4TPmpo6DLeq5GxuQiQd9HRyYwR/
Zw1rZFPzb3stLz9AXfUjN0/GawNeCKXBzPAhCRGQzthSBaxRNro3MGBu5G6kpDk1+8IYDf3KUl7a
MihTkwCTdPOgbTZvbyTulBg+S4mJ0kcz70V7WzX2mNyPtDiTYyt8aosxGhPTW0fmxNCaWvFrlIlA
NZx/xCwDLWEaUHzqMSCxxrzQTZFvskQJkLdI0CMBR9tFTlB7/7y+fV7Med03PGukaIg7IuhwPjLi
QzpSw4E6JQbt8cgzcrQ7cBlJoXRn7mRFRr3IwzwY166KF/cSA69VI0ApQBSprpwPnNe+nzVTNSKI
L7t3TTPcJQod4nBuqvGtJbE1qFwVeWlyGDQbNxt2yuYuRonLOxV2P3+rlD09ZUmcRsEwe1civpez
Yihawtw4ABw4JeezarvRmQYj906K1ue4bzTwAPjGOtN9VdvF7vVv9+Lor9OiCkbUDO4G3NT5YCLH
MXzJ7fLZh6W+x9lz+c8e3flb2uvNl3WfXYtnX24WJmdSVKPaD9VxK+G+CKvsO1nUz2PqVHu767s0
XKAT3JeBWL4jQjbdIrUZ/MU0yeOBpa0ezi/wBXEs3XqCoP7cBp27q2td00O4JyAfA7e6EX0ujb8a
EVPfFSGD0OkmpxacxJxmePlciWUMJzi+7ypPJe/SOa8PovHHK+O9iIv4kMTN/qq4sUrobjbobLli
1Ca/ep7gA+1nlWl7qTvTF7ot6tClCYabVTHlJA5B/EYLIx4MsngYtuCRuddfpJxVnaemz8Q+CaML
l3qJ5DXzoi0ZiBCHmIsew+qgvEY866H5o0iMnIim3N4yfhhTOx+aTshnSn1QAxYdgrKVPoup1w4F
LIEv1B36h1z1H4FDyc+vH5ffkkB/lGT4HcD9fusRrgBH7tvz31E3EqSIvrTfHbN0NRFaWjkN94kF
YfxeqQChqbCBU5Dt0cLQ4UkUeWL1oRf3+fh+Ke3FvkmU36hfUqLJsatk4H/1Yrf76RUAu+C3THAQ
brWsAcgAtjUYHrvRxYlWc5xvSpN6Hxp2NTxawlXZrytTW++V86lhpgYyBjLdetVt7x3pylFksZF9
n0bgzo8gHeT3fM4cfLCCGGz97OnJvkAl2rnJrNa29q076aW1r7O6XO5nXRjGBy/T0jJcUm9Md3Od
JzNMz2wRR4xDi/jRAFLd3OYJRY9ba0Jj51ZUZmV8LAr+0XMHy7ki8LS53XjrAU5w4Ffu96pYuRYt
/tg1C4C+2PPa+QdQ4+bJVEGmwsDAWkGaQXJw62sukZBXt4voEyGTb1Hy4RDqW4SRyMZaK2HifXfK
TDhHrZ9JxEKA8a17t1STl+zbAanryAMWY7zrFMSxAI2jee/EjVGHa7WmOnR54n/X01QzdnEwV3kI
/GvwozbDXO+Qa2lXP1V9oRfh2CzJe0fB/XhwfGl5wG2CsT6mfmvU33o7jpP7DlWjpX2/TFK08p2s
5upoW/RYnpYcUcmbolGVQws710QVdnY3DUe6Md2dntdVH3blZGQfFiMZ39VuZ/oQGFX+0+3TDGa0
3S2f7RoNnl2vDZzJ0ivbQz7P03AjK62Ij00+mH00lUmDfVzZ5vlBiWBSd5O/dFTgRmuO3ccGK+tf
BWWxIfTMuGv3nqXV2Y/ZnhGU74vSy6OyKpwknNDitPODW45x9gkeSPkczCzZfU2j3Itapyrzd6JF
r1tRLLBpzYfSaR3t3mpj77tHeJTurTYo37fdoiQSC3HuHh0k1JJ9H8ylfTv5mSF20gQ3uV+GbhR7
n40tQ1lOwRPyqqYI9dHpgyNIvSIOZweqejQlvdXtCmHN8gCnR2W3nUadBmWDRXvqeczimwblgSoE
fjWln4N2FP6+NtzU3/UKdOtDreuiRHLbrYJhj7KHjlMjMqre/WA3hkfzAHW5qG3jHHrQPPlfLcqk
7r03m0H7mezJVo9O49Q2GICluDMVOgKfRMqZfejqbnrUnU6psHTSLECrdumS23Ywp4AHsGudvW01
RnXUVODl7/TCLNxHgdE16F6k9ZebPvPzIJR+Coq9WmoI+vak3WeKhlw06PlYf09QRlPRxDP/03d7
b45atxEfuD7XVcvtZNrbqKfP9xbaEuWj14zLP8kiU7SyZeOJIsyRUUH8AcPR2DNDMWSjH/FmufMx
wTymelxGXTPK0Cq4XMVOq5AQeGcTmMSfsbox1G3bJoHxztY7rb6Nq6abmshSbV19TqpKSw4T2ofp
D2Nw8b/tda+Uza6XZWzux9gUaFF5VabnX2MtVakZjkbvNWZUjVnlfNKBHrr3VQPE6tZrm6ShaUT2
EHH0lPys+5pZJwdzsSyRRGOmeUM4Vq4d342jO+FW0mVJ0cHuHko/lyF2Isg8drFZpDvTnWMq6xgr
ncScJvqXNOn0p4XmYBJ23Av5bcbVbByQ/Df/jfEMw3cVpYAdbPF52JtDp1ufl1Sbxx+GJSzgKIOu
8i+jGJxHW7PS9sFRvE0hNxTCyb6f6N1dG4/BFCWOKbvdELiAc0azqfSnvK3yfxVQV+dR18mLZip7
bjhpebVETZ47xwWZZyPUO8/96S619a1FDsNge6dGt3PnBdviWFhjCQnU6/uwQeUoicw2WdAB9/qm
R3HLR1rCrsQE4GjJDGRzF/XLN9K5ivpCqz70ABf9MHUbf7qpabbM4dAn8RQ6Xt1Udy2WVP1BT2V6
u1ilZew6KWctDGY5S5TwtFzpe4KqptqhUOu/H7ADbsPexp13Z8dOkx4tOzftYo+djoauPIzR4naA
udSDRcDE0XlGmKT6FQ8257pUZZ/uEKUd7Pfw8aS6Kzv0aB9QpM+H6pDri+3eZV2cfnPKfO535WI5
KWL9pl1HXps4n6Gh5+NOW2Zv8EN0H4cmCVufPDoy0c1+n9hFLE9lAHIpok1k5jgE6uvsGjFoO3r7
pjgQBSDSJRRX1MdmMIcbfaxNkrYOLklUTWm13PdjGav38K8RTChh6J46mkf/8bzZyZeknufDZKBu
9UtivGxGTr8A9ULpv+yPjljqD3pQBE7UuF3u7K3JVuIw03IaIuG29nTQaG6C4C5wwgznAuTjTUmX
JN3Vse19q8F4zPejXNnGfunY6lbJYLVBbbImHBcp64euAPO1F242ube1MbKfYWmbbkgfseme7KzO
xBEs0+DuY70Gk94LTzMehgG9IWPXI1ll/JwrZKoedWimUOmdKS/Nh2QtpIIGSFhPWOCTimKyGfFN
5aNosiM8dVvzdqVIlyp6PRratDNo/K1+SMBZqHlRjdqK3dM8j1Uw42ebJ04/3DSJLD+3qEyr97EV
c8Z9nhEj5LVxp0MjpSXCqlb+G2Vy1l9BhY+4hWoJUi1bth9eB4arp67xI7bKLAu59E+GDIoaisk1
McoXoRJDkbtTAYetSUZtn4dKkBfyNJHC/MGtWJ/6WSb3Xpp13yXm78NRGF5xzeBkk7EwOTzsEXRC
mHnN47dlgwKprILANv0ZlHbqhJonxkdjqIwHqSGTlggcBbxG4KAwSUNc+bybHHvt61JdpFjxOyd0
tgC72hnpDHVa/lNKMbVRMbvZc0VJaudOZXktZ1iX7iyw9gEK/+7JARSCbb0p6fVd4jv0p/IfSSq1
pxxOlHzH29E0OwM+g79zEgq5x9oZnOB9VUH/3re6bId9lywEZYWVwyyAU9bexoDyP9uggQfKvDIY
/ovH1G/sHVR9lX0dtVTXD/BMKv02C7r+n7Z23ZJ706+a+wWQ43BDrFdbV7CuLzYOZH0kRkjNOIwk
u5u605BPbo+klPNjIVru1tfcSD4UZtrdj9rQsWlb1XT710/ni8/HmCt9fWVOrsJzmyysU7U/mxR8
f6yvlgrhR4zZndIonYRNkKhrKrjONjVicSiNrHV/WLBsnc0ckxG50SXN9B9TjhPaQQijVh8mrR+X
e4dEZtw7nbHA6uHrObvaLP3voDMGM6I5A1tqRvpjKsMcRmf5KW0R4XOPMEmX7tEUtTJuyjlxg6el
JUTPwnx1V65DYVmp+DebRewQng+wE6awQegj+yJ4yZJ9jA5H9Rj4ZVVFJtDFYm8q03hGY3I0Qtdu
W7CTgi4aSY7I+7umSpf0s90Jp/uQ1Gajatjmk2p2oLz1JNLcTtP8CLnOOL+tbEClYZPFJobHkDa1
vWcWTj5E0h0M74Aa8LJgvWX3Hto5XBYUyPfV4AxTs1ONrGmixbkY+id74Qn7FsRJVf/00s7p31i7
4q5aiYKkdzq0GGpXmysLFeI8G7txfqZfkOyzpcaxKM38R2+xfmLxqF3pc22fBBf2GwkyXC4KqSYt
rfMbUnbpZIyp1J+1hlzh4M5Fcpi1wvygl06ZHHV/GXamX1p5WKSIdoS92xT2lY2/PWz8BpR5uaIp
gdBu26qajomuJWVQm8+Jm1gRhuvF53ps0pAKvk3IAZXtSjHyReHl94gcbOAaQJuoDJzPuhCGctq8
N589m6gik5D3y7TLDmMTx6E2ussRdQ4jqjP5Vcu0/N5QdhL5bXlNUP/CzFl5Dj2CFRSazE09rXLS
igNeWs+xzLJbHebV3h66+SPAK/1eSTXevH7FGC/OPFh6ajw8UKu6Kq/F+cS72VOjM7r285wH/T+e
LN3HgLzHvYdO4+lhpnI/2ElZLOUR+y+NFLfTur0yB7Hs4hF82gGsRXyloLGpntIs4UehKQuPgXqt
vSUWJFjwKKhu9jMwoDQy0Vra+02r9HAZ6vF71aBFcFg6K9a/XVmNdXn/fMPWgelgQrfh1XwpZ9oX
M/g2bsbnNPXjr2BMumqHuKa4aVNpBfu0SedlV8R5+lwETfeN7mm+h3irG298bX7/DsYHrERlmprg
+Vexg6zJnXFynlU/+B/yzvSiOEhdSRDYegSdflOo4+tzv7DmOP5Q+aeis1JqN5c/3UhdW1CtfRZZ
9l8+2s29bje4T1XQrnaU6+RXnIjMt+GG1g+NQAiMYhsl4VVE43yeg0FJQq+U+zxMo35j6ym+HOOy
TE8UuO3Qd4rkGhnnwvWGiNW6qIg9AGvZrGxAjF0Oonae665fun09d8s9fi/eEiLLHT+Cz5JFZOXO
MEbwgZpI76z5Snt9GxGuk2aqFLBpDLDdNmdcWa3Uy55J66gBHCXgjzti9CaaSLJ2egH1sMqsejdP
zjXHoxd1u3VocKMgtMCv4jWxXj9/VAqVRYEN+0L/OZviYnyX1+yIp7S0HdAghWOqPfphRfcI1duK
Zlf51n4ggx+jHJ3yxwbJu/S2ykftZnBjtfyH+bypslCn65Ad+t4zpl+TPUqV45STGk8L9Ao/EpC5
HqAG9eLNjwQVSFpV6OnTPQKgfj6XtmsQqGpKllHwhOeOknmYTnYJWiIoikcDRNGVcPrl3mFEwG30
kXx6EFshfTexY0NSo34eRkhHi63J06TJ+SDTqroLsK+66S19Pv4/zs5jOXItze+vMnH3aMEcuInp
XgBpyaStYrkNgmQl4b3Hc0gLLbXTG93X0Q/VPdJNJIOpmuiojqjLSp4EjvvM3xRcbduEi/TCoTAv
zdPDidnjYDQJ0ub9srijcCRsBLmx8d3ugnarWnmz8gN7QI12mDYfHwbv3IccvmxJNGgBStLwOH25
AdXU0RsK47vRVyi6teg37RtbaQMnLw3RrDqrTahitcoNhvKZvWvYbmuVvhawu7DI/d8+nPg6XFNA
2GVr7qaffh1EkUSXjIrxvRzV7iEwvHIdFGOyMYNCcSaYpVszEb8pV8rhxKC8cGhYSLwjPnc66GBJ
sC+LxvhOiGhujVzuXyLTBBRSw9/5vcbrv8ZCw4MCPsJ5y+SJErFWV1FsfFdyNfrSo6boZKj+7+s8
zy7M7fnxMz8XwhrzjQ9+fHHmljawLImZ/54YHfZW3MBO56uVO8b5PtR9yfUnlBxV3Q8vrN/3B0aF
C+A8vLblMwYaNSHR6cZ3qa/t1RB22Q5vClygMhsx7TZfd3317OlKeuG8XSqJ8HIR1WFQEnBiSiRP
TydS79pQF0GZ/BADSiWfwRfbiqNZvkLrt5UTJ9fp9mzGVOvFpkxFaa5YW7GCOU7Rp9ciUBoWfF9Q
Ra47LVprOK5cMst8Z8PRUyTCnzG0EJqXnb8wb/I4TwftR1A0PzwviTd6FwWuliTqKvaxIASLKVxR
T4VT+kPi1oNvbyNKd6uPd/75IYNVFShMjDoQPDCWAWgTynUbBJ31HbGuAOBRN9zXZSc9j70uXao+
nYccICBRiyCzFnT3l5A6AOZFapCBfY/pQFx7ilbtvUCPAN3L0pdJaWL0NatLu3retaenKH0i8O7U
fujNEwScLoZo8s1kMrrwR6VqNC9own9v8amoSapEi/5iO/z8+I2+NyD6c7NNwlx2Wvo7UZboA1/I
0Y+u1sevAHjrtV2p8hZCw/itbeSXj4f7FRwvH5D4AmrK7OZGy/r0AeHemkVrmv6PMrQK41Oexmrh
Uk+r5eskkENHKiiNIrD1sx4C77rSsFZ0RrNRtgUx77oz6hgkZR+2yUbvcaL/VkB1vfBK3pl4JMBt
znFiEMiXiwhotIdRC73a+u5VoljlOoFXNDQJ1bC4fxVpazlVEHHBfPxm3lnaCLbCLyO3gPK1pEdL
dVJO2GszKhovwJVi9TDZg/5NlqL6klzp+VnH2volK0m0SXAyf5e/BFpSokdJgG7aD9kMI7es826b
VnXiZITv10Ygt4+j0hauH0Mq+d2nZDSIFADP8BU7ox0UmBTUfRskP5AUMzUHlFLm9jWOIE6cikvS
u+8sNkYDTQc0E4oyesiL58Rvqx37Ov6BbaasullTDjgXCoR476UIY8e1aHJ9XPkJal/rJO4t8xmq
9nBX0IP1HF315DcZIUTzeiy6clyjQ2lFn+OmZp3+5mshlwJbbWKCRKH5rH4XYouJW0kTvIQjl46b
Yze6IkoevTXC1JfwE2ezP0cqyHqSwpLBAuY4fStTnFbYPNnBS6p68aEz4mRrpSl9cl6P0+WS9lQZ
4UGru+rCFXt21sxlIgoIxKfIU8HIOB04yAYqZRT2niPuh2dKdNN11xXDQ5GUwzPUkEv2H++PB4iL
OJzq1FmxKDO1XAyx+uzVabZTE+y6uiFL1hmCeaXjo8p8oTr13oBkMGjH05zhqlw8oOklfRh6g3gG
iGE9T91g3GcJ3TEZ38OV1omLVs5n9RGOJ2yb2MO/sjZzOZWKHFStrkqvVlq1xirvy4aMRw1ogXt2
mF1rVZB0L4kymrq0DyA8548gopvmU6aNpb8Jtakrq12qDGN9Ya6Jx5nNk5N+5gDDleASNZXzuKaW
/ahqUGN+BRUQIB6s2nVAJAWWNzTdfsgs3TtY1G62vmQl052o6AbRFqxJ7qRID+zbwlfTFSI0mbka
FD3tb5uiRRomM4Vc76rM7LP9IPkIDSUQrRFgBBSl76Y6FOGuwrqz2/Ryl0rfGq8F/kihUkvWVtsE
rxqxQoBNT0N03ndKmD3GCTLwgQsDNBujtVFoVVk6GZ3jJ/q30vjNDhrzu6aTGN8oIhTfic2j5HUS
nd+uIztLAhfAQvISNI0ZOkVmYrtX4Bi6tf0Slf2+G8bgvlQrShVNofFRV5dJRlDfowva73Pf0MNH
M4raR7QqvWEnZV76SYBnGh1pxjGtxsikDSjFQ3E9qo36ebLrRvkxphOWW3kcp9FdRwvg2kATMnQm
OorJbAlipE+1GGR5bw01WDdnqsFNr2pDiw42lFfrSviW1jqmL1UYpyRVjINyWNjNnk5JUB7rlMqR
W5dKRUdmUvPHCD6yoEkfxskBPyFNZvps70k3W/xdaiUfDUc3YoF8UB9IqzCHGrBFqlk6eGk62G7Y
m3n12SjHQO7XrSiLOFsbHpq8AV5AfmBtBiDt3yYpksVrHHRRvwlTqrwbu5S0NxF6U55CZLJsCuZG
DySqv3ABnx2LczlrBnwT38JbXZb1FNuXw7SQx1eOiGYbJH27CUXjb+as2qnA3yG+i+W2HPbxhRTg
bGQTkhggWvqolFy4Bk7PxdxAGiAdO/HT6OW0QmACXtEKBJ3yQH8pf6pA52A/QfUzt7cNtvE0Dj6+
fs5KBwQeiLKgNAVucCbKnX6BMR1CPU0z/61Bo89/0KzG+ib1ykQgllZ3cM6j6HoqvWodBW36xO00
Xojrz0IucLbUDmhFknnRbV4EJLTblIzEJX4hvFe2IZ42/qrIxkxz0C+5lTCUs2im28Ul0OTywKaa
iDYMATch9xx0L3KvxCqboahk42VEwn1TTmO5L1Sr2Caoj6KQWOKA8fGbFotDkTY2qhPINND9BH+7
9HJsEx+9YXOwX1BsMycwRF3iSPMdfUEnfRlNzqh3kLbcQuh5GJQUT2dUlqRi4pa1X6gUhY4Y6u6z
nvvpEdCN/pvCaMg/IVAwx5NEL+rsBXU6ljoKbwzV3nuRcYXaRfXUXNVhKaOLizxL2V2UUv4VgP/1
Zvk1ILAkyH9sFsKY0wGRxE6S0M5tmtZ68GB2dnfnWZCQO7lv9iPGb77jFdQM0qoQe60sntWmkHYf
T+RZSvzrS8DpIo5i5YINOP0SVacUNLYT+yUtW7VaecZkOSER3lPQdONVP1piHRhR/NoPvndUg6m/
S/RMTh09la3Nx99leX7886tQqqY/RM14SZJOslYepqazXwrbao293XVZ5XQtpqSO3aNis9KUcqL9
mEcPSjv6Dx+Pfr6kmX50VP5z9MWLQIhL6C1yny9ln4Uro7ZG39WCy26953uVcSzCKijo1CCWZKtR
U4febmpeeKLGn4QNJ8eYGn3L1dhfG6E9XWjzvDce2BX4z1gCAcldnEl5ZxmjbY/Wy9DrGmquA3bn
49i7OOSIH01ZhRfun/e2LOQNImM2LfD4+T3/JSnrZiTvkPr2S+JX+r06VP73LLCG/SSi5BKZ7L1n
o5NOqWEmGxE9no4VV0SEFc7HLxjVm8M2b43kOtdCa3KkRLKx7U107em3lwlYAYXshrINYkaL1ymU
rLekKPdeJE9pfbeme+Vv5Jir/MIR+85umG0LmDQ6lTRqF0lfgffHiEOB91LLRe7mmWeDiiiktYFh
706txsQtc6/6HEVVvf34Ed+ZwTnLgL4P1YC69GIG1QYBTlFW9ouCjbu9neQpwrVKiGktD8DvLkQN
yzuTXY8cJQk8Iooofi1Z7UaoNlKi+NJLIiRRzwXZMXFq1QhevUJKiCKa1PE12/v28UO+s3Q45BGA
oDLGKj2rO+OmQoVZ5/V6lY/QRN7tSBWHvYSRwVqP20tWPu+NB1cFYgwpHGPOsctftgXNwCpR5FF6
mfERVxKsnFWXw6JaS1YYHQRv4VK7/b1pnHWwiINmioy6mEbaTpHtIWHy4qO56a9g1XqupBpR5mZB
5F1Yre+cnoxFpsTW/9X/On28RO+Dugg67yUTRavSSBbAy5Rhki+cLu+tFuIO8n269yyXxY63u6rU
4sn0XszUb/eT2o/rOInDK/rW3sEsp2RfjZN34ZJ8b1DEzefkDx4emI3ThxtyL7fjuvVfJTIFVyRV
v8ZHGkOPQCl3bdGKm0INowu78HxQ9NIoZqo0UFHTWPINeq+TQ082/Nc2DKDHpnrZ0SGClLaxBr88
ZGplFw4scLH6eGOczyTjzhEQdS1oQEtjHirW1eAHJnsibrTKKZkIQhJKRm8fj3O+PDlA0WjidYK3
oU97+lJxRTPSOm+D16E37YM2pqMT9abxKFTJXv/+UDOLArwHuQFf+HSo1A/jCOPBkKH69DBKavQZ
b0mwzUhZ/Pax8suAEfYLd+4Mqzkdyi/roIbWwVPZWnaTSrW0H0aFrdAFByuo883HT/bOIkGbg8uB
M3QWs1mcKsIrzLQN4e/Ucq2vQnNovtmSluxTOwrBzGkqCrT5JWH2ZZrFS6SDgk44rQvKfMtnBN9S
ZSLLw1dZ7vutpkbeSsMl1QnHWLulwtzAMxzUL4A8hrUdy8aFo+a9hUNoMZfCZvbWUovfC8vRLDUp
fKU61+25JiNXmFnyaE5duP/49Z4f2mQFVLKRRmcvsFpPZ1PPrU6fjDJ9rYdEK9dyGubxvYVkvvpE
hap58AtI15eEp94blFoYG41kktBmMadpEcdA2PP8Vekh+cr4GD9QF9IO45AFO0Q2hgun2zvjUScg
ccbAk1RuGWhktjFVwJ/yV60ydQcoc4i2aF83q37sxVtEmfjCjX8+gfMtSEMKjT2Kmst6JsCgKPPb
IXmVR3XaWLlvPnWhhjGQ0k3qby8WSHZIFtONAKVLtfh0Bgkj8qDvi/hV8ugUfB7jivTfs71U2ufQ
BT5/vF7OnmzO45QZuzoXv89eJSqTftFrYfM6yzz9aNA+chQCVC5fSev+C2ORmYGQmEsdFMNOnwz0
WGHIU9i+anKugxJA1mrNnQjBo5bCSy2Is3OGJJza7Jwb8WTkiaeDdQLOcumpw6s91PVB80LDRYBS
vxu6aN/Z0TpUs/jC3ju7h0DLAQYGn6ayDewlIjMvLC9L/Eh9lWOZ8AVPvFJeq9QKL+R953M2k/ow
G6dTT5VOm7fHXwIzO+7qjjxNfW3oUcCuxWPkKhi8rnET2b4UBc7v6STlZ75mrB38U/SX6QGfDqbU
OpyX1k5+JnqrAX7M9Cd4oZE7DYkJADTMXIhs9tqP1eznx0vzrNqATCgSC7PKNfqzMgil06G1wdDS
tuqqN0qmxnOI0Nk1mdX4WEawjZLK738WiAd+joQyXOE2aX1R07G/8K6XVmEz3tnU0CqlkE5cw5/T
LxFm0uDlk94cNQ1s93oyIq9y9LD1S+piY4u8SSijfYTYv3iSRBoAihs1ZZf2ehVTM07V5yYG/b5P
ZCWXNxfe0HLFzRQNrjOEasmSEbBYfDktRECkSXT1iFiR9tgJT3uWQFp9o+Jd4WCmQGcbqB6tSzLR
6zLKOtO1dUmZOY35HEyI7ks1xcNXWBjtJUWGMwjp/OUAkM4Oa6xU4MOnb06prKTplEk9ylVj34R0
nr4p+ECWjlpb2l0PR7B37AZZJaenXJ86dCeCYNVVRb9rRACFNhBloF+Yz+XVMX8pEmEiAbKama19
+qXMjjixiw3lOI3JcNRLJX/TE6qqgll7RKzskufZO+uHDUqNerbCJPsWy0gcYlEaKIN5jPJKxo2i
zxpUEc20ccqg9u/yusjkgxmMsiOSqLVWOVf1o5eJzoEfmP7MRuKZTaA2abT6ePGcvwlKv3OyTgIE
pnuZl1hJjq5Eq3g/41Z/lmLDo92fdf3BM9FuTKPq+PFwy/OYSi+9dbj5LDUSkmWt0rPbGiqE6h99
LgFnkvGIqaVSuq6Kutn3WtZdid4K1h8Pujy8fg2KdxcVfnC7VH5PZxu6XADHjEHzCchqowViS8vL
hhCYK/ctuqfbAY2Zfe3D6P145HfeLmc0dW0K3TNYeTHt/RSUut5K/hGdov570Vj5KohC7Vq0Q7wa
rGD38XBnbxcGEZqjnNLcdmiQLB6USEkOwyiKjmycOnU0hLVeB60dayQ60t6hroVCry66S3nm8ipC
CoS3OhdEABWcF4QVXGtaXCPiY5WwdaDc5Cvfrjwdr1/uvd9dsQxGaxNmOaHYrF19OptFZaqdlbXx
EWhFODolnFZpnWhUP8DfS2uEO6riN4Mxno86PtQzDVwQscTiDIMkGdEo79Kj7vvZrvIs6xo2sLef
QiCsH0/hO6+SoQDgctEgYrPk3E2QuotYLtJjkKjhOrUVaTMEqppBS6RAcOG5zpbn/Fw4jswZJuYY
Sx0SqpCRImE7dgS9GLhhPGi7lmbUdhw76T7Fc+6/Mh5CNRZBJsDcpWOO3IBqipQwP4aR7qMIUeRl
s5fVQb/2qyyXnKIQ2gXo5Nnenx+R3TAfN+BDl1MXB/TkpdhMj0YUDQ9eVBbrKo8Mp2pjADdyrTaH
UuizTXLRXwqa3plLrhd0kFg7c+I3//wvEdqokzD4UD2PQTvk0Jm6Mt/VZR+FdLpT4/7jhfPOXDIY
aQnnOLH8kqqRZVqYJlqdH6cs1tY57vVrIIXDtkOV0e2h3l04a94dj5uT1umMJVu+2FRV26BIh/zY
VpGxoyAR4xZYpfdcXNmu5pq/0A44f5moKynUdcFHz+ZDi5dZDqnp96kSHyezlx9Lvy1XFJjHewr5
l7Dj5yEnQRTcJhLnX7pn8uIcVQrwnQRLydG3ygITnklN0FywjK92rUYPOMbDGYvkEuRUp90ZcA43
dTeVF1qI5y+YL0GDgNsDHRIqW6erh6rkKEdjzuY0p2irx3mE3ESm/TSHIt7Vdv67aB1GwqMLOCxF
A0pNy3o2usZd0UhTdqxH8Vy3ZbPzNS6uYjJXIanS5uPlej6dQMPoxFKWnK3Ll7JVUITaWPOk9qjF
wrsN5QnhmsgO90Lrjr8/EkhCwg6a+7S3F7FeaGOT2UhVd/R6tThMqh2s+84PN5jNV9uPh1rcv8C6
kLQEHQuEQUEGbGnHM041Uh1Sqr75WS7gC9fqmqqa/6Xwa2OfWrq/8gK5vkRaeXfUGVLGOacRYM8L
6S/HTA9Qs2+CRnmD8CDEurFK9UsjmnYLQkd71Qo1+doisqL83mE+PyzFEFo8JPNc/8v8k84siGil
Ud9GdVRw4co87dFHk/shSGtPcaK46i7c/PM1+5ck9J8jYsVF63k+A5blUGPAP0b1M+0tGOgi+W0+
fVEjU7pQ5Vnsu3+OMj8VMQaU3iU8L20oTGaZor014Hj2CK4Ak+wlqJ95nOEyOar4hv4ebo0hf1Xn
uaJIMYm3F2ebNbSDLaVCeytzXLbX8/+n23IMoXCELSCpiYDj45W62H7/HJHTG+4CVUJy29M1U5QZ
KoFqIt6AIIbr2o6MfRigVip1Qlp/PNT5+yTZog9Am4z/0ZY7Hart7XB25gp8R/bHagQhNoUrvc49
RMTlFOqE1r789ogoq5EQawLoBn9OR1R8K+91kDO+I6Lavmot+yEi67VXUSUg+tYYuF1YmedbEMkx
3iPXPBc+HIbTEUcPA9JYIN3htAq6ajctRBSEQKTxrU4Ga43fmf+sgYbLnj9+0vkiOt0RjDerDpLD
Qs1eAontWA8MO6kQVgX1Kd/4QxvsUQmzHK0s/K9+Giv3aN3geGLW4toYZfOS6/T5OkK3Eq4TNyVC
E7yC0wdvVLszGjmPfCfWBeATLB3veMtQuEV+iSFytv1nHVRgLvNYlL2WZp9FlveSVJudT78F/RQQ
26j4dEXqF787mwwEyYb1A42K/TjP9l8OVLMvh7Hq5IEV66VTvLbR3VdXSYOI10PGkWg4IOoa/6pV
UeC4cPr8AuGeTCmDE8fNlUP6FJxzp4N7pRH0xaSxlDzoS+NmooqoXgdJ4d+HqYYQWWKZjQw2HLDh
apRK2b5SPKTJYCFNuVtGvpE5ZZaPjaPGfUoWOCjEKpGDMEIo7vMUXTUXqYVGOCBlDcxxUfkIn/Wo
zaUHoyqC7EqPpE6GaI9ZnqMZ8khcrAyIJRWOBzc0HFyh+dYLSkXZtyANUGM0JrPS2rU3VZaWrygC
TfCFKtQ6vn282s92GZfN7I1ENE3ZGJnl01dDRbnUkkFTfMew03qf1V56o4kydYOgyH6QCA7fasuq
LjEDFikEXSNUMjjD2OGk16QRp8N2OkIzok5V3wmgENX7vszHyu07lPiuk6Izkyu4Uv01im5Fui5p
glzKI85OUCgws+Lw3JmDm7pE3hjQvKD39FqAEpVqjw7A14Y6Nlh+2c3trH0xhK9fOLXPHpoxkbZE
s4PIaS77nj40SHGEdDr0lByh5z9zrNzuMvTJadz29pU6DGKrg+7fGMNkXNgB7zwtUTdm1Vy9Mx1j
cZaSHsW6HaOl6IxVuDMbv4x3vqpO/mMTarU45ETB6YVY+2xl0SOnGDULgEK0gnRy+rSKL9qopVAY
gcAVwmlQImxcpdKV1El7v3ClQrJvKgAs3oWj5ld97WS7k9GAgZyZfSBJoPyejoxYUm6nmgbFpJG7
JrsaSCfryi1aTUm+NnD9QRiLVml2Fo6AYeOaFvCdw2CEWXtjZj1X+IaMGo2LCt3Hu7adpMBRKhUY
eiqlbbGy7EZsA4JVeHxFjX40QTaCbw5UXt/8GcSJ0a4E4bG8NzWSVcSW6Nl513bDblYdKTOVEL8s
qZ7WIk3l8NaIKbKs0KeuilUCyPE3Jb2J7jjzcIEn60HnkkL+6fuIiZ9l8h71a2+3K119spPAScdP
v3eQLAdZvPS47RttUgL1q/YJuQzJGUYnvLMvrKnlOl4OskgimwD3b13y1a+kbo6muL50VYV761/6
v//tdfh3CpL3/1wr9T/+g7+/5gVLHoGcxV//cVccs09NdTw2N8/Ff8wf/b//9B+nf+WT//rNq+fm
+eQv64zO7/jQHqvx8Vi3SfNrTL7D/C//f3/4b8dfv+XzWBz//scrEirN/Nv8MM/++NeP9j///gfK
IX+ZsPn3/+uHt88pn/vzf/35P/7833/+zz//+9mHjs918/c/hPo3Ggqz7g0lFHpCc1uvP84/0fS/
0VWk70bBdfZgnE37srxqAn5k/m1W5oFASRuHuHCWTQCn8etH/D5C4Zn+CWlkFtT54z8f/mQC/t+E
/BtyX/d5mDX13/8gpJ1Px7/samRguZ64ODg4CUOpxpyu4rrVqyFqJLRCNCn13QnojzMf19oxS8a+
Q889VaNZPl5Nn5U0q2W4m1G7gXUa5ZtEV/wC5Zqmx5zTiHOiOeSLhjXKFm3jxqmcwVDy+QLXsD6h
VUFztl45HjJvM1RwBAqnbRtLurJbKWwiFx/aEKlR2fOeOP5QFR6Q0EOzrpmsAv5kaAQmvO1WNoZ0
RSNGKcP1qDRl9mrgUWMZTlFZgZ1u4Ag2WXarpKZoP4VmM4jIscZmaNZ4jhiJ6fgNAOc3La2whHPt
0o7XZYtizy5NICg8Dl7ZJE4aBbq2KqtKHVK6PvGgv2lK21mo5jWUxG9ae6jke0sCzRrNqNvS0UdC
NJxqhixqvpRJ2mZ7VIxLdTs2JnbbSuQpqpsAr7JKV2qtybM4+Mboh+8P4+ckMuq7shWOaD3FVYEC
78xMCV5ryfiSe9otLtawmwf9gFrjdpRlJxq0I7ClhzLpzdCt6eM6WVvmEPPwRhsbqGFWlN9Iato/
TUENyMiqqwNZsrZGbS92Uls68LW+erHgnWK/fVPH4qqL/Gu/aZ6H/nYs/A3Kb9dxiiloabaubHnj
PiyiAN3RwHw0Gv1g+5lrqNZBJGhwNmKHJ9GmhDXiTnHxZZzKm4I3rN5IaV5eYaV4h3Ki6FbjCFUZ
xdmH3s+ijZ9MkebkiPgNQ307eaq+qU2BxKbetmsxjHjEiHy4NQJd3LadcpCb1s5YGJ457oJY/9TP
8nTARL8YQaDtqgAZ91TtYAOMnYr/p7fz+6raYvztr+ks8mqFeOISKdwu4g5NVTzIuwILBjz7rhKQ
nnywVm/iITHsXYh83cH0s09U+Wbfqi9F3Pgr2y4zJ65aPXSNdihK15qK4Kmr1PzKMCrbUcaSiKD0
g2vZPuJ+hgUVOsWpI8IpceO+OvRSCTfddDVZmtUtr3JrvPUzAzZrTlX4c+7bkr8uZFQpV0rfzXKy
SoB3QbEL9eoxFFPlmKaXbToUQ0Ouf8dm9p1oym87TS5c5p7Oje2iO5bvUOd8nGu5JlKhq35qsi0R
5JOS9JvUlxon9dL+vqqswslTRbhKYLAWQj13JB0Osx4XHV2LdGxvqCjK/MfxKkja6RpgnrZB+EPb
mLWJrXluGPet5EXSXi6VWy3zMoQf/WhwlbB4UbJmpWZl+FIRFhSuHUQ/zaKNCxfzuee61rUDQsbD
CqizdhXacXhtGoW4McKeBmM87ApPK1GtbDGusOIJicXRE4UzFX21qbM2cKdUu4nAwDlGJHk3dSts
NIxHfcVT2fdq6ItubUeKkW9EPTzHSvKz1xQUvZtUuUXQJcl2IpfGQ97RWotgh4X4NfLpMivMVY9O
0JpEDtNhjIcbfzsZAQVxHKUdmqL7CBQvBEFE/Deo8dWgQrJyOyKtxWaDN8hJQBZgrSZ71DoyHL9r
D72GX+JdWkpvitTeoQz5ZqAjWbu0hAztfsybz1jLWKsgGD7HZgHbuZ0cqGJPcpknrsVZe5B178qv
xLcROJb0kmol9gQGNGMLoWZF7p3QkhGVUjzKabWN2RCaXtbtIFX2Dcik2zDnKIxDO+kcL5fuhRFw
0Re3YUbOzXmOPUsi7pIu4h9ZUsuJZtN46EjAJJnZ9AEUurDS3rIot1dUmWP6duWx6lPvrQrMH7Am
1xoUC8fWYiR0ITZuxsH76nXjDUq5oPSadHpSM6RxZM8u91Gn3eYkz7Eb5CLX3LpI4+fck7I7P+v9
FTy+EM0iHMKz6F6TulsEvIjz8thqNh1qlBuJWHOltjkqtHFlOQWaD0gu6pGDatoKAva1Ek03teg0
XJB8fgRo/qtSlqEroBdKD4pf6teoV2E8yAcRJ8s/QaxdWZPMX+pdrOuxa0vtqrXQjelreauJQr9F
k73ZF15TrwxUgfsdsoeVQ139bdBLlzNHX001F4af16kLQ/eTh9a57mF5oOfmYbS/NFm5wwB9Vrst
ZgrjYfI8d4ymfWsb7bc08hC6x5A1qw76tB/s3OmS8i4uR27Tvi5dTWft5+UXv5Kba9RXLZeyJ3pO
anE91PHgAlPkpENFJvD1m4GCzKM2CP8nleqkSNbAUedIua7j+5DDYYyTBxs8jq4M2wZ+L956wUou
yjvS6dpJUkP+odfl42hnBzjgj4b1XDR6d/DlaDXU1a6avLuyrG/kvK130ph6rpGXyUYoQf6Cqt9d
YepXfaDcpI1yNUbJQ6zuZQnrQWRYSu9K8Rt30DLiABrNcn8jhe3Bh0vuZor0hAr37WxET+KYun5W
7Ulpjxy+vb9HeDVzVT24C0ORbCo7OljSW6E8tDhImnWyITj42tkTzu5GhN47SB+7wGjIDOOtSMMk
XPVl/FpwTubFZ1V7sXoMtgPhVNHPtsgdf8jviA028tCjmHTjhZjmoLNbZP7nUHDzUZq2kaOOJGpz
teJKQbgzmttK+pRK1dey3YdqtGu5qu3aW/nT0TIkt8LRwzClVTuUmyTqdwiP3hoTh88PCKgukFnE
xbnbDZOE6Rbs2w1b9p54Eh1tQp7K2pVT6fQt0JOMwziMVnFdbP2wu6rVYdco5dYwX5NKRwlXuw9S
bFJKy01VWpZgl1Ppuy5hYSomVymhaFpRu5o6+wbTLk7Fr8h1r4xUWSX2WhU/K1nlnFLD+7YLeF/+
1ZAXkVtNxrqCaKtL9dqSygNuloPj+X0H3qOx84epzl0RiCuyRlAfxB+DfQeuDM3gdNca94B1I53t
oMROEKk3Wd7qTkkdB61FtXiIsD6B90DU7AI/6rGSsSryQFvbUc5CSHirj5kzdBocy3qlFKyWZHxF
lae76lu6eKY3bKmF3NFXaByjVLyGyS64hv0JO4FSUve66LOrXNLDnU+3GFLvpi/r+iaPGvZ+1iCc
KrR9hP1d6Bgm7UjH8MLqQe3DR9iMZhAho51i19mW051q1ddK1V2rzbrSLHwszVzu0CIwOSLz+FHX
0uLLoNndzvCZgdjsoCCi2rzKxZs5xve2Pex9PuL0wl71afrJJxJxRzAXuy4bQzcYlU0aV9cVuabT
F+PBkoNPFJHklc59x/7bJyjXNZHWuAKxc/64epx9E1kfXPUIF2yF8PzQqQzCnkgehItxzXOgGnuU
fr7mPjXtrNc+eWOwRl18q2EwNpr1XujJZ3oim6wKK0cy5G2kWl9E2MJfajD6UG9F81DCD3EiLVmR
6W/CzHS5i1cU59w+Hw9KKI/MLy/Goe23D0wp4sZw08LahdgibCa/WXsEx7BwXbtnsYbDLjHkVZDI
jTMQ4vVptgq8dINs2zfgYat4QEV/LD6lIkdLY+wRmtWearn6On/KqJIvmOJ+CiPph63HN2bXPEqK
/NZI3VNvo0BbERI4Nh7aTRlTHCGSupt6NNZHb1Mm0SYdyhs5Ua4kLb0y0biGYEzldFA/KaJ+GmSY
9/lLnbC9TMHriNJrOTFYAcYPpR6+223/3arMGx8p61li28FceQNWZ4tY8hMEhlvR6rsWivYmam3M
TivU/vxG1p56U59cw5C8NY33kc/+H+7OLDdyLM3SW6kFNKM5D6802qzRJbnc9UIowsMv55m8JFdR
QDXQ6Jd+bvSGajv90SOzymWylsHjsRKZiQx4ZNBIXt7h/8/5Ts2cq44+tct4ZVHY2FPKWTvRvFKV
nuAPBEdTkAuLF4lT0JrFhkNBvKrHcQvB4KUb4uYY6WO9CxstqNjR11g0sile91297ozsXoQHrzC+
uuF4JPZq3Y1inYcRW6RI5cfqaztrvE1SugdR5L6SV9AvvXFn9RynIALOuNl8q5jaXVGpr5gYApD4
PsTAwGV2TMLBh2kfRO33qDMPpVNidvZenVZ59ELnESgdhCnNL0CrrgZ7/N1Kj6Gie75ZkRyjayCq
I+8WTvcYkCITQDA5JgTuitmyDmTiJkd7ZHdtWtUO/wSzkMFOeRehSKx9A8KJVLdeNa11Pd84snIO
aCY2DgrL2In3WmvezFFxFTacHtipMMusAZa8LEKfipVdqslad9rAGYaVa2VXsFoP0XxbqrDlzS/Y
YdZG912g0Onn4j6ehlVc9X5ZNmz+umDkGZnFLYw/yNGg6S12xqDar3Wh3mOj31nWsDNZ3VJBenHa
BWqevICYvFZs5XPb3TrF+FBb0XUrOKyIV8l+MhgnbyNs+xoHe5B08nM5GPUqylg9ZjLhHqvJZX0w
4FavWnGTtPDaw1j5bhvjWncRSw7NvAlbMR1tbbSyIIs4V3F4qYlnEJ7ZI4uz2OapackJJ2zaidOQ
4SbPTp+SZeUipaxW/VyGf2RRrGS+cPtx/hSVXjauiqLyzK1jhJx65nxS/3RaNMKa7MSnJipMblyL
7deoavIXD7KnCdypy783YcG0TmwEy0tueNODOWVwW+ikTfV1JIHlGx1Fo0ARU5GuBizTLTO/kigc
bVLtduAMpwCw1Vp7ldgGVmB2Wc2ryhmRXV4EqHXlhMJU/DQMWwWA/TAtRy0hJGtWHr1ksOU5lJiN
ejCsabBXat/brNY4QEffTVpFXeV1j0nfMXpnrZbhuHHsRi1WqVVY0Vonmt22x/LZmCfjutcj9YX4
CZGueky4YpXpM9EGozJNzboeizVY+CQJkOdRvXRzq7QBjGZlyt+hjMhn8iZcFwos32PBw2V3NdAY
CxRsiE+inR2mbqsXN1aMOiygfMoWUFpT8wVikF3hRc5CsgeMvrU36RCLq9klWy4I6yS+4YfJR6H0
1ZXUFcIYEujrDzmQpMEHQ5Y+JiguHuErW0+EwMjviqXJKpjVxss43BVpvKJngLwua5eThRxVllcL
xE+xqc2MDZxeEghO0V6Ec1DXTh2txGDlfeAwYTgrc+C4yUG5sT+FWWU9usk8MLNMQ5L5WmVJ5Yoe
Zg5Ob0R6sGntQjZ8dHOero25wBNr2bElfQcL7S1KmIyvv++dW+CzI2WmquyP7CxdfTVrTl+u0pHF
cmW6gDWZx6VFekKsJQ9ah1ueLYEH6bGKUUn6rTuI1zjNlc9aA5p5mzlprD5IacXLrGeqX+U4azgf
9ATVrFTmP8rYyhiAaR5bPtybQllNctKa1Y864H/xYicdjP/+z3ri+2Lnv1Lo/J8UPP/tX/79f/z7
v/77/+Yv/w9/+b/4z/99W//kn/NX/dOyf0MKbyySfJx9S1Pon/VPS/tt6bRDFUAfCb5sacj+o/6p
27/RybLwQ0BbIFZiAeH9o/6p67+h/KXDxUpHFxvX7q/UP/nn/Fz85Jr4AxaXFbRw+penngt6c3md
6YlO+d4dNqnpFfuY4ob/01P6R9X15yrrSev7x1Vo8HvmUsNYBIVvS6yuIWOjano9wG3VrJRSGi9K
35csa2p8hexBgQRtNwFZK8bnTCblBbnd0tj+qcK7XB5X5SKgQFaEPeHk8tkc52VoT2Yg6aKtlVxl
atVIKTEaBGMf3+lJK+4fl1oigXXeN1Wxt3cK5A8BqDKaQVZ7GzOfHwk+sFZ5gnZ/dtoYREfR+50e
f/34smdeI8/X+gE05X+c0qJwXCiIKMgKl4vrNg89ZVOF4bD9+ConXZIfN0fbi2cJ/gQDw8nNpagp
IHJYVqBy7MMqlhUvCtf1tTg3r8Dd9n98fL0f4+LkxfG9YDrEnQ5g0D3p/XhVXRKd6hjUugdqaVaX
78EdaRTpQ71sAmKQw35lcwLZ9Lpuf5dz/gJanuJWoVVPF37L0rB+/1ugtSJnROd3OohaahmOBv4v
yIehopbigPWNb0OKwyIcwpUxz0RMhe21xW/eI4vy+7i0X0RCIUdR+/qvyfVNI+nnL+rMkObJ/Oev
WZoaP8ke3ByumkeETmBR4A5mq31VQ6Ee1LLFsfDxnZ8ZWxZqfA++MyptPt+3l+rMpeowNsvX03r7
sU4fsqrVf03jtAwtpMbcEaoRmrunqeGZQ+GjKHTeNF/qAbcdZQcniXbpHFYXRvHZR/fTpU4GlRl2
7mgnphGomFfwdUTURvrquhPtpZjas08OuRSEA74WlIZvn5yhCspIzEgBWX/NGrdefZRG/4sqdB4d
lA++DuY15BqYVd9eJU0oT1YObgWLYv2e3IdpPwDp2rO3+MX80h+XQtS+mKkdmv6nOuKI14TPxSG7
WObd5zwRym4mUvizgG9wIXr8/bOj0c6IY2Wiy/9OR9H1ZQIdQq2CSTrVNio5XnNou+R4OtEScEO8
GrL2sMktitMfvcGfPqPJ9kaVUDFa76ju/7RbcF/tbHt4ISh3SiAEvyf6rzow3l10mWl+umgPHTx3
Qraldqi5nykpDZR9VKfztcyzLwz2949xeVUaiE6WB1q5y5//dK2yrkfTamzKFTJc9qVefajNLvy1
9vlyRwaCiGX0YU3ClPr2KoZGrEc4WG1A6VIDcVE5O1LeUSTJnMeoKdYF2cmZ14bOxQMXvnCW32WJ
W9nowCDWKOW19VJxm0u5ghRFCZgS4aFO0NMT41FemAjfTxx8w+i8lx0bgQ76ycThlBGIkDwirg/W
wMoumvyQ0c4O3ERrLtzg+5WW/B0PjwA9CUzapzDOKKqHUYwDN6j2w21pNf0DNlysZoT/bMzIcy/p
ks8stayy6DhQcWCFxaj69hW2C79Ur2OyAVW6kXrbFSWLXG3VfiYNx8cQTwqYXTbWa+WYab5qur67
9zRZ38de7V5y/y9Xe7vYsrnlGTOlLTquU5BJ3BXYQACvB1Zm0CXG768Vaw0A4uRHhaiB/U7gpgGw
afMqISHbvPCqzwww5mUGs02RhaTYk+V1KFp9iU5pgh5xzcYoiGvPFrc6x8bXHhzovkaW8qtLOgVf
thCLwGjx5Z8636QLRK7r2j7QtSJZt0NMj7V0OZthK/h4RX//srkUYi0E8NwbE/nJwlR1iAJtpLU0
7DgyBjlBlluXltS+sTtDpUEgze1Uhsl6nlrTAU4WOXtXmv3ByWQdBx//mnefFeJzqGBkhmFqZ7yf
TFGSMNau15U26GCtEtjp1J+sTIsea6tMLiwq7z4rLrUYojk4LcP81Hw7k8IUKlbeBZVaRusmTpxV
pYjxKSS+cSOm3v3y8a29m325HklhANIRQtLiPpkXbYUWexMyYzSR5/2RcgzfeF2j7D++yikVHbbb
AgjmhcKCZ5Y/fZ3JgKZ0tiS3VaXhUWvpIdMlLLOgU2Kd1pPZNOt07NtFMhFtgJkmaycd4wPZnt0d
yaeiphAtTMosXbz++LedewIWLlrGms5R1j1Z65CtD1SBiBwFIaQeBsMYN3OZXcpTWMbrm+mCvCv2
P/ybS0AGWobYT6scWj9Shqy5DaY0rqJVNMzpVTynIgyqute3Bs3b65YpNdDpru6s2POUC4P41DS8
vAM43Vj7OSAxbXsnM4aotVQrw6ElyCHV1+CgwqAOi5IWAT7uPquRGmS4hykzjs4TY9S7a2Wfr92U
lCl9brRdpVrJhWX57GPBkcRTWfbupzOK0EudgMSeLyssYzomlcpZYZJqR6cNCczOKNtxRzERjGbR
eeup0pTwwqT2biLlsaCsWvymNjvH0/1Hk7mWMjrL0Ey0+rbiafh2OqX7HlDC91lxR8borF34zLX3
V8WXoQL3w3JK//xUmGj3KrDbMpNB6BjPZnNDCva1GypBoZi+bSgrDI97wxarkbDXZN5QN9wbzreB
LINWRr5FYzYXlxB5Z34TjWhqLAsAEXzmyZdAUMEYqQ19DQv99RW9bP2mrbT6bjbZQijJTLdtcqrf
P/783k94DEnoJ4v7BzHq6ZZlqgvZu+RdBEXrJMfpe9qiKEL5zNKW/+qSiS0dJweifwNTFZPd228w
lyZ5knM6B1ZCA9HIk35tFEXxkNKa3YVZ7F7NhqlfMOO8H+HLRamSUfJg/Tj1NWlmFBY13ZogdnmK
kV4kBzqfLQl1lVXQp3DjXUhfAwqG1083nV7NF+be94sX1zXZMLGwLAy9k20TjSor6dJ4DtSmD1cR
J+Vj6JTtV7JW9AuXej+VAlZkR6LzKnnCp0W0KqmW/dg8BWNmhd/yIow/F73x9eMB8/5+zB9w24VT
QlLdKcCjkr0QwuUiUu2bh1qzqrVSRsYfaUPz6uNLvR+bXIpTAFx1ym7s8t4OGDlFzahFyRRoENz3
dmuCmFa0mDm7pdVBYrfn/vJitKyQgBXtZa2A1nNyRe4L7WQ3BSFRTjvA1cq1LgfrwpT3/j0tV/lx
3ALkxqb65CqqaHqjyvjQgVAHWoIsZk7ydPPx0zt7FfbHuBcpSWGAfXuVucfTMcbtFGQae5e8Jeet
T8R4YcydeUdQBB0MLng5UMkuf/7Twpr2Kl0Ch5hYqY/6viQxaJ8rYf3JNOF+aNhFLzy7M8OPlGWe
Hgr7pTR+smEa0z6hKcH1cjdWDkaiKB5iy6xw/HwcLy2P524OaiHQJhW7BvSmtzfXZmSW2i0CJ4U0
gSChNZyo4ruqJneMnkvY6DPvi3MVJ4llplrWprcXw+fW2PXkdghqa48zU2euuqjudx+PijPPb/mW
yOBFO0Gd5uT5lehDI6FYfZCY4s88jE02O8bXjilp+3cuxCGN8+kPnP7b21H6pjG0yuiDgQDzT9Bs
8a1T7roK5/7XZyRGA4zAZR2H/H1SfiRad4jdUO0DUC3VnQECZa04SvUwVqNxYUb6gfh4u49catv/
eS397V3NZqQL1+HYXVeOuBoQLjUrA+nyuIoLLbw3unawN7miaS3t22YmTJsDebfFoMnGz5ja0qNF
a+St31nlMNNV07sOOdfgDng4mrF4lEpR/dlYg64TWp1PTpDPZeoEH7+bU0s8e1HccICPsKKzDcKu
+vY2FCJXokEph8CahLpGFdxe92PXfZlwAKwtL/fWThgiU8nNWbnS2zjcTY5Z/Y2huDxMLIc4Hmlw
vf0RZIm4kAzwFZcmEi2hs8+tVLvfUj6yLlzqzIe87PPY6cDnZWt1MuqnrioBrMghqLM6vS6QEKMo
FEp11SD+9qvIqO0L89TZK9JSIDCFMAdMDG9vzsKRaw5pNwQmZZN9bNj9rvEESkqBeP3aSKvo7uN3
emb6AFO2WCXYJNGvO50+5ha0gz7JIPKIYXa9CaUemNULI+fMbcE8xUyGT2Mh3C9//tN032XQyQdp
SogJlRokMuuJtU+a3azGzS2+oktx4edGKig7TGsLNpOneTJS80RPbL3sxkAsTgsx1T16KR1ld5KU
jyg5lFeivBIloHQr7+PG834H2l1bf+O7Zw9H8ZKVgLLTKQZOiNLODDGNgWp32rrBFrhXqKnD5jYj
DFxmFt0ahTscJz3SSaRH7NAlo7qil25StO2ru0zPVSqQk+nPqDA2EH2QaQ+iDDISRunt1/SpZlfv
LyzPZ6b7pR+lcqogzBoP/Nv3NXF+Qd5CUEXlTrHqF7Yy7rxcandFIeUfvz4CGfF80iAgoPSdDHlP
CkVVCacIiFEJyU+tar8eLbH5G1fhY17MhNjBT5dJqXjuTMj0SCW5CnckNZeHipDEC+P8zAGRegHW
ITaBi6PeO31wRSSx+jHQtVzY32RWt/2KwGxUoGloe3sVtHi/0insPk1hXiC3xWt6M7RqtofJ+l2V
Tr6z2JFsJicVd0CaygESl9HsRqJUPn/8RN6fG/mpbPfZo0CLe4duIG3CHMnFGQOKHPN+quL8Cuh5
giosDLcyQ+faa5X5+8cXPTuwgPgttFecUadW8ZoQHbyOJRK1Ln1ukPGvVBXNnvDmfP3xlc5NbDBM
/uNKJ1MOYSuEmJRcqQDED2Ugya6jOZMXKiHn7wdzF21rvLmnK2Lf2SKkFDcGJSE1foOAMffjbubL
1D2443/jlnDSUPqgUwxB9u1XmaRhXyuSSS2VqbaZFnld06rVhVs69+CWuilqoaVcf7p7rZ2RBcNq
x8CUsl9rU0SsfDVegqKde3A/X+Vk3Uk1ta01A3dKzjnuoS+tIejGcvpsVuFFGP2ZsjQltKVEy6DD
43va9ZCaiZtUdJJh0MtAmC7WH6Vo5WEQufssG087jIbbfBkrNXvSU4TdYdfHRzOf3Evhied/C+lI
C8+VLuRpTumwxByAipfBpGsZM/0I4EuNnkdQq9vILr4PRhwUPRrxuGtn3x5jstXdSzEHZ98xxaKF
Geou0aUnI6kHQTPOowwar6521qB1hLa2+YVV5BT7uOwXl74WbLGFD4Fs5e1lnMp0UbHyyNtGOMc5
F+l9yt71hrW2dQM9tLtD3ApnnUxp8Tt48nwVgpr6olPSe8XwoV3ah58bdD//npNdAVA1R5pgtAM3
JGWhb3gA9DOqdanbf+dbNT0WAUr0OiKHkydMRDNnDpvXrE1G58vQRHdcpeLCJLd8JSfnCgp+8CRV
KlVLs/TtA256CeNZRjJI2LP3fowikHCopfd0b6op+u8BU8GVOrVUqgz4JOmF7eq5cUSfh5x1zrqc
Dk++Ynq2wpmFJYMSd+ihHhJM6yTbffp43jvTh+BLQWbFXop/Ydx9e5t6HaWYWSl6kLQdvWZL8Gzg
zPBeJ9SKR60csQSNydDiwiqiP6zUG6FrDohj9nOnKc9Sb006EaFCYxcCJzrKj3/fuZWUZ7ooCkid
QIj29ufVaY1yntwbihmqscuFOmEO65w7iD35zi4x/Zlmbj1+fNFl/Tp99cu+0lwqQlgxTrZNQvSx
nubMaVOZxWso+/gEoYP1tvWVrKwLe4Vz7xlcEDIwdlC0g04WU51sEhStfC40jPWDUbudrxKn/TdW
HvSKwPoYzqjcls/3p1PCoKWYOWOeozHa6PuL/G7uhubh4+d27pNxQMDTO6Pdjtf77UVitNNssekP
IKFuP4ckVt/k7tweCgLYXkLF9NZJaLS+p0rtwu2de2MQ0amsQWSmEXsyimnQDUmJRigwBCanKG6i
Q10pWrTO7RQbaq7m6dPH93r2tdFAIp0Q8Z52SoCvS70f+EVjIKXnBfgBzUAZ4l+kuP2Y5bkjlHTE
bsPZPpnl46jRCYPVxiAMsX4aBF4daMXAdMTafeFLO/fyyGgDy4M4YxGYvn15WWPaCK9T/BLCkDcp
Lryn0OmKHTE2yjrnte+FEssvhR4af+NRUnJVl7Ioy+YpX61SnZYOqcJ+xRjjz+TqEWqRF+YFvuG5
F0ZNg3oUJyFCloy39zfjVY+HzGCia6MSG4ckmEDq5HdceI7nr4P6F8AQr+2UE1mxCBd2xbmUdFtt
7Ulv2tpTVQcfD79z8yJNSzaSKHh4aCezRi0YkY05jvisQnndx2EGda/XqLyqXmMHzZQrQahm8oLG
5ezhn2AHgkBYf2n9n4ySqugwB2nsLWVvYty1SNS9C7upfWJytHfhMA57Yuzq7Vwmw630ouKO7LsL
yNGz+zyPLQp1FSo5FFjevkpz1tpSG/kqMhnqm0zzhu1gqxWxq2G8nebC/Kbqs/GVc0K7GrMWt4NI
OutOZMklwOu5l/3zLzmZ8ZLCtqs0mtnQ21WPNy/SN4nX1BeElmeugmactYGaAaX9062AVXWmwN/O
9noe0giigjFj68gq7cLbPXMd9qzsnqnnsys4bfxWuaaTLtVpgRW1+dWYEJvc0N25cNQ6M3Rp8kKy
WuRttMZOlqJCLerGMiItMF0FY81gT3/keVpsG/Q5NAGFheMKvcP24w/GY0ycrOkMV5Ny3ILGfhdU
kOhRXYgo0wJZR/o9dqJo4+nauAKor6/6cGoOczLWKzWMpgUEUf1i6NIykyOToeqIqH2RDJ3cdRM1
URoJoQWe1qt3OQehtVM004ODC/vjO13+Se/ulKIYW0Y6QAyYt1+H62mzyDCEB5KoumNt9vV6Tmvl
QTW6S2vGmQGDUoaEyaWZSzriyaVimVQyjF0tmJCX+aNjS8w40SWG05mVibwhYNREKi/Cz5OPzG2s
sGkgeAUCc08ceHYbPYvEBb4UFkqaUpXvopsIcpi5EUVB4PbHz/PcFvnN9Zeh9dPeyU7byO6ALAZh
UzffMdP1t4OJoRY6NZ7NMjeLrdHLfG0qTotlwB21rRfa5mc9Vo5ER6zLGHaKMEX7x8c/7OzTB2S3
6BqXqfDkd8limJOSIm0QlTleVZidhCLY+oXb/0sG83ZAse9GicI5hJY5R6G39686vfSUVvRIMWAD
7xwYKV9mfI6mNn81JrxomdukW2tw6Y+BjokeS8DTadBqkYcKuA+LG6HQUFl1IGEUDPhaZz32caOI
W2aj4nrsZ+xwfTNgWR9q4aqHOieQ2J/c0bX3ghihahM3jSMCW4i42pQ4xV7CscL7i2OttPxOmaxj
GgIt3c0z+Y+bqWt1cZVHmAt9fsM0Qr4gQ4O/XZnSbR6iqOJJCWwtcTMiIFETjtOBposWjUsLlWNs
3NZbazKLZ18rzMxde1Moriarmp9kOSdU1YqZ649u7UHpGUwp1q5swu6QyqnqVjEWCwx1UYp7VpMl
YB6dcGDKsH0qhT/1Ya4HAHzKr00z9/qusIx4SRimrLaKqsRy1s2A2MZv9bZyt6RbpxEdmXJxoUTS
sLeDTJwtYFYvO7hN3047SL9ujfKQdtWxNdpMBOh3hFgNZmU/hAvfPDDHTmJAdL1YrjBkj+mqbGMr
fTJEPFpPqdvO97olp4ba+DgbPucupd5EfUzFiG2hM0JY0eNnnWIDZiAAGtdlrVRfLKs1gFQ4zaGa
kP0v4clkEmYyMh4KShcp+vapJtVuYL8EXqCfd5UZWsBrxQRnjza466wsYSTDMdN74WAHbNtPrRWb
XaC5KeVq0dFQ3ma9nSarPAydq8R2oNWY4ayP2zYGjqGLPJn8ziJiKhZTBHgmYq7fU/hJMF92equv
7DHK6qsaS5GOmbptFgdvXx89I0Rfl0bZHAVevxj3tHBw6t3gqlV/qzuF8jmshuFLM6V9unIkXYOj
2xeE6TJiX223kLeNhlvSzeec9rMqdZ+Tjrr4HxP5qJo5IIzEbOTBKbHF+2hsNKB3ouw6j681HzGz
u8K9UbvWU3Yy9sT4tXfdzvITmEwYHbtuUPjvjEyKbFCN72NhAp9TVCPZDkqjfC9jSi5wMPCrAAgo
GLEq9KtPTJagEeZizp+tHN6KXwiKJSsKgtFLklTu3ojj/M+ybeI7qZHTcxsKx3xOY5iVSG6IqPFl
FEVqAJiUDJbSzVHq5l6HzVcK2B/73JlaMsmtKX4mjqpJUUrIsLwb9VlJA7enA7Savbj5ZjlRWfpp
hjHXD51qeOliyJu7GtZWunYSYT1HSiaHrabbob6ijWTcptHoWTQ6x2gToadR1l3mzS1YyImPcijy
HLhS6lXq2mmcDKaVMnu3qcjgsSohPyTGsCL8jJdG6DBY6m8NR52bwjOG30GPKAqEKiuOfctNzecY
Nb/wXaeaJUMAJmIwokFp1milNHfv4YZWA9IH2NAVHpibVQtV907nWxarWiBJWQ0hVoMVbvVCgZKV
FXuP5HSgn1Vh0I5q+oqata3DI8jGGrqMLpKsve8VnQbyGMW9GdRqWlSBdK0hubZ1RVqreG4823cV
Mu/5/SAh/bo1oibg6FJ80aXaen4/kHK7nbyGr1NXIzdH9j2E6a6Rdg/BR8fQG1CUx0USF2GHsIu0
uftxdK0HJZK1Dk8AhjxNbltq/hylsQzyvsW7HqLBnZhwqFD4qPQBzVhlKrej3UwwGGrSfw/50BZa
EuSAMND89lbr5KmvjMSdtr8jkytG5V5V5GxDYlNBA2VP5Zi6dsz9hzqttf9W1PjsXFRSwdDGxQ21
L+/BYip6tPRGoZxWey0ZpnZ2SIAeAGeQMRML0KmmdvSnKdIS/thrmycoUhUjKiuV4sIe8Z0g1EXr
QWcJtwAFegQ0xtuVTiBuHECBmEFiiwceF5wBLZzAZqlZUA4hG1MwrYERpt9YlXBZJ4oDkYWKjWcy
2VR9+9fJ+L+2HXcRT/3/7bjPYAT/xX8t0jfW2+X/85f1FsAg9lbklggvsZcj1Pun9dYwf6O/iApn
Uduj5ln2O/9ED+q/ETFKYCSbe6posKn/w3praL8t3XeKCxyU0c5jhfunVfjur03OX7DH8+hBtCsM
gZ82Q8RccGpB0ofclAIhMsa3Q8ROB6OKYswTmpcehtD83Bl2f1fF2Ed7itA7u2ZCGaSj+WBt56M7
j3d61pSbIled1YhtomG/AOuITupVrzbmVlXobnmpMd+VtjnuxjipYcKOOgBYk3pWp05Hyq3qJs7t
DvZSHfptR2NDp8cDLyot132BS8izFYfkGeNI/m8XGHpdWhsj6pQbOTuflR5ZHtUpZdMNdvI9nErt
Vu+04jlVJu2u7A3lXp/t5q6XsXpgE59fWUPHhr4spgU1ODTRs5ZH7Qsmsgii1bxOmm3r9tfhWK4d
Gg2JN/xJ+mruR73zSTDRBrE284n0im/nAzk5cgIk17zoC0U5fgCIeBVZzV7P8q01gXOJ9ukrmMFr
ZMd3Vlm8hnb9Usz1700DBkfv15njHWVYXZXOuIlldecI+04TxV1eQIOzjHknQ+0RglSg2NXWDtfS
uSvc5CFqqofCQTSrF84N24Q1Xny/nrQ1LZNjmo130v2SxE5gxOGKNXPrjt6V3Y5Xg6wxWfQV1hnl
pe7snnkxv+9a8eBNAB0dK3npRgwPXf5su/NVlDrHaQi/puX8LNtsH2qwDsv2CcXQWvTOxqiK+0k0
gBugvxaCXY5Tfm3ztRwxnFpKeDsM5QT0KPGl+tXIrkT95zjNQVknV2ldftJLEGdAuI9O6W3GvItX
rtCPlmbxS2L3OtLy7zUHJ58501a8G5CTu7p1b/WaK2IwnJ0p2Qk32c+JtbKGNOiSWy/2OT7e9kCN
6yZ85fD9rXDmQOnuSUC9TaJ0Pc0wWNKV0HaWftcXbaA0m3n+OhR7Nxo/R9rMrhuDwDDBkFL116rU
2YPemhpIILTRW8/LtrArCjA43RcStzeNMm9aUT5Z4WNpAP3JPjVEGoDl3/Z6smVlTqL4LlbEnuzx
baMn1M30G6OzbroBvFThbury89w+h0W/xxjxQs5vUOXWjq7TGnTN9TTMByc3X+JG3EVhuh3V7HZS
2MmYJVeqsanXXbsS5J8q6Us7aAe2CDurYlOnTqtxYnRqMAQHd1vr+jV1bXHDIe6QV9GLpb8ygo5z
0260Qf2a6l8T95MW8Z7qXRGGtZ8P8juL3T1JWw/FAE7PjbYireHzGHun+FIoNbtC2zpS7Fi7VXdl
gHfmuPEU91bQdhWO2esWZ5qb9ptG++T1w7MG9tmU1y5AD+sIrbvypTNtvWm86qP02Ni4D5ODKrKN
sSjDWZ6dwtjqcbduW/HiZdlMVS68nzL54CwfX+R6j9qwq/tPZv1njqHeSDYN+KzCSjZjN6wsbO7S
3dtNvXFVIhzLZGNX3nVJbdtnX1EWK5mMfhlHoHwKvykdNmUQp4z81lKaL5lj7ci+eWKzvG6r6kpJ
c6hdinc/VNZRse8HUfMY9G3pib3OKUnO2yJv1kSg7VqrXVvRy2Rad23XYsJos60c1c9hPdyQxvdM
j/cPzU0EGFfJdraBKtetQSFZdhlzz2LbtRVgjmpnksuYbsxhYdaYfq8DEgfjCF7Q9J5UT70zvGaV
KT17QvYdq4bmr29r2WbUfp/ciS3OTJiWs5mbJRFixf4do83wWVc5PzVN+D0K55WnziHH1/SI8GDf
G4njVyI8VkXxrcIiw4QeAi6Fo6Tq5qGZh40dyQdIgzLIXG1YU8CNV2mVec9uUbXM/NWLF0bNlRkl
1XXTZfWqddQjB/BbQ5mv6klwviEQ4zgpg3vbh3yt9I6irRkn34iQuA217Mr2AMy6bZ8cwzy6XxAl
fqlpDA6HSERmksrGmtpp+te0mB86K3vty+GmBXRwrKOGbXVXqDsr1YarrtKxRU5mfmOy8nyy8la/
kyQr3ujqF7xkVhtmAelWgUxA4sdPkbBjtN4iY+zW2taNnU3rXZNA8ZoBW0HMkM8w1WTqi3aHtOq+
y8G+EbLzpOQzedzVNqOvdiy2SgoALcHC0Y1p4juc6/2WPDP61vLoEa+5w+O78cq6XNcifmbOz1ZA
qvUwmHs73mZqedQT90sdDU+lCV86apynJq6hJfGyUocmRl/3V3kB0R/UgR6H0H4sKhBtPh4GvfwG
B+6PuTceAeIci0TWq1CkO7dQb02lBXWkqV8quwpfqwaCbEThoIv5OsZDMQR85j44pGJVAtdZRezy
4dAheegKPhDZNwhvOCipeUPNQbPXCJOfYft1ewX4997VxutkfgVY+EVO/F06hYZkm+fuAhOagyJR
vqkYkfLB82Nl3npFLYNUGBMFDTjgmpXdFNXExgOq00KoGIb5i9ob35WpbvxZ85CwJrjILEOQFjNy
huhH84qKzlWahY/aHL6kMrz3quhmKLwvKAZfpaffobTaGGb3LRr3tf5JlBLK2ULZZVF6lDWlrUT9
f+SdyW7k6Jqeb6XgtZngPCx6QwYjFFJoHlMbQlKmOP2cZ16Fj10HdgON9jFg2Me96oXhtgFfR+l2
/DAzq46kLEud3vUxqiBVZUrBIIP8h+973+eVpZVm9DJYRDZaaiHHm6EgBCEqzWwHCWmJoungaY2D
xvAtzjURjkz5ICt70RzVBDdt9Mao1sFyxQSrbk91RLAuhNIdtpHNMz21V3mFub/XRbADYay5dOTD
XRylh7HJ/A2/mFJDQFlD0qv+sy611tqmEbUaO3odQH1sN3Xidt9qo0+5OQQsp+YdRkp4fXMMbkjJ
+m0eGOkuasz0KCOnYxPrCnnphJS5ctPa7pSUyEDrPTUj2w5t1uTZFqulmY0bucqwN/VmM5j5RmiS
BqPpphw/VrG+C41S8jInONGsIfM0YA4sLwzGKftCap3jRtTbkWFEk4e9ukEHMra1q6FKC9N7p2Cr
Bx6r81VjOrKH6hyleeoOEkRIOZVOoU2HvlZmF+wS90k3XNlRUHt91UfrUsvPqzHazXmiMLC1Ao5u
Xe6bRmcf5G1Sz14radZRaTfjIT1RcWLXy+hZpWxjk9bR14Uy5acZtS1M0fulbJza4WRvh6i8aeHG
rrV4r5ET6Wy2NeeSdEti8TSnTGTmtKFD4hMG/ij4xIeqJUUnE80mqrRr2LOW3zfS47/OCmKUpF5D
ga1Z51LfbsmhAWclUdqopG5bSQDzFuHtWE6Haq3ex022Unv1U8dCE5GSp8bfdnY/tJE6jB/qoike
25fE9i+7gb/g3P/Fod5NWnD/9+3W0z8AOvr7p//4Yre1/Mo30JEOzghxHSaopW3/ZU/1FfSuKx9Q
p1LwRYvOrmvZN/2621o2Xt/ARor6gTYDzyyGAhKM0VT/wOaKBKuXmyvMAotFf9Fns/FDtLpUvJ9V
2kuIMQZFSdMtHCmSNlrCEv5kTvWISSdsnbB3hRiXlXJYkWW9Q6ySGRuEDfOxNVMQ2powK1MX75dU
bVQtr5DtJHOLD5yAYGVlZXn2cQKzbXlVFE7XVPWsj3aRzuCRg7S4tjVANW43YLAuYZQVkjV4HeU6
G3ihtkC7gtrWe+CiNW1PiNrpNPEiUdD3l4oZQhEPRRVppRc3dSI9pqLTs9rT+0jBiy9T8yGmIJWS
xdyLxReukBwqEghRjWL5zg4SOJVVk0e7Vu6k4VAMcR6tZiGrsALFlGTLRsduTkggNfUthc5Iy91p
rqFbl1OVFnd2K6NlsyNTC2s3Z2sQ+YolpcKtrdSgvoa3OFI3yQBUYhd1bQvuOkAijuVpIJmWOrot
X7DWMNBIp7U2Q3+OjViCpZ7USZFd5Zpd9bfT2Iz1JRD8UfHKeswgsQ15kC1F11RNVo6D7yzz6EJo
09EswDyfOnPg3I5okMst28U+OhxB7JjCHRB9JjUTizQFBj5uNOuql/BikIIws5WZvsFPBLMzCNn8
rGu2tCrm92KgPAb5LynrMGM/BkaA4SmwrGImg0edQc/0j3JMRyDynXnqVOr6eRlFl9IA9oe+dBK1
Tr8KtQz/h9sb7ai1O1Fh6IAMS50rfVB70YOVLJMcfmTWtnq2l5h2HT9WnS6p5wx/+WaOrZokD8lJ
LwO5bO+wFiQwMQUsTidvWZDIQSIOKlTmyZbqf50dWoiXmYlyy7jBd11re8hyzXI/J3Ex3GsidQq8
YtappZIBfjoEE/5f3alOy64DU0dWfRy5zWAqp8w/7bZV+8Gv7Ky7VMvBuWnlrLwHHHys1qV1LYeJ
NGHY1fTTQquzB5Uac+XpWqcDh8AgeANFFWfAmOjippRH+bwKMVnnfel8RMYfHoYhle+VUbLB9CrD
KSgBd/l6iKVzrexnOjSFOJhiQTFCn4z2djDG8lREg36r6jW4bTUCVQLUP4aFLWZtbQ/Qh1uJ6TEb
1PggJb1rvWANtbzMt/RsUMA3YF1tcllcnuZHto+FD3mQ3dEsX/SiBeDbqebObBNeQlfrs9DOz/ov
bQehj4/QfuuDaSpUv8hZ5vFwpL6e0Gg5bzJyfTxnNBKAkmq1AIDTJDN9kaeyyW5aaJGXtkGS7ldG
TIUhjslwXdn10Nrrnkiq9Igw8THxNbOMshvug2T4tCAgHC9rhgBpeZ+JapUZoWR+DJNm4uOdRlIN
YDobLM6iOchX+Qzh62geg2b2JLJHrGOHxYtJpANtaLeY0+gxpdDdU782y7Pe7J2TcYzre1tJW8uN
UtOKPHts1ZZXiotLR8KRBu2WfgrAxbbnZnKQuvu13CsyOvh2LlfFpCcqRnUSC70iUdj3yqGs3gxK
X4PjUDTWiupQ6hNPeZJa64gcsfwua6K03k/1oUj2ltAZxRemBd8WfX2oFe7oDFF/rZmVPbK57QvV
07owiXZVadM1Cca6mVu3JlpLfCYTUU1O9LIqy3WrFXUt780VybrnrAlaidyKShUHdd5mXJ2GSl7o
an1Po+TZJPetbvcctfW6NYq8mk4FqTuE/iBmeI3IgzOL1NjqAgjZLZmCuYVefVWWdfuDLdgvx8FN
jJwIcR3AnpcTlkEDZba0PnBngMv3ZTRM90odvUdWWdroz2qO2nIUyuEst5C9mmDKXh5lhiojTNqL
C0FS28OmHbM3EvkZq9nRrcq0OZwCHoq3L+F3Up/lqNgXTNRSEGa+I1SIIXdsPqHAVckpYUk5aqC5
ZcjIOnmpfqcn8Ya2NCEUReVUsElLTbglOsert9/HUlB9ffI0sRE6KegZTPPVJXZEYSVaQ15DmIfU
BJJwx1RLxdSe6u3bR/r+pkEtsRg3QB8Qmvo63dtm3IwLBQh7G+bOhTEHynpupvekit+fDyoUleL2
En3HsuuVmiFfsq7Bj7NFc3geGkdtVlGYBzuiXt6L1f6dEwJqiECRK0eYxGu+xTwZdNnIDXUN+uQH
Ng2xaFDfc//8zvkAi1iolwiVF4POy5tTmIbMLi5xWNoHLH5CHS5sG9jtiZqKdvrh55pPB9UZT7YJ
Z+i1WhmesNmHGBEW29mNJPcUBMI0fuc++L0zYh2KWod7gEr/qzMqjUqTYn1w3FlLisgFydumB2mf
z6yrCpAkqx++7UzwNoshZDGGaK8kdSZAMxTanFNqNt1araF64BoS/ttHWd7088cIVBoWDZMOCeG5
DFavlKQWQkRoDzoBcwbls6anlGh2PNy11Hf7RS5/+uHDsS2gGeNgcUOoz5bh+Uream0tLhvToiwt
xdcju/sDSTjqQd05xZE2Tfo7Ernvh0jgB9TaoGExGiOyenm8cKZAVTUTtXUnMl3RhndoZqjg98rR
ZILWVvvsnSN+f5dwRFglTPgMc+iqXx0xDjXgxRwRmlmxnq2KogfXgQJi+h448ndPbhk0NITAiK2W
5/zZtsjQ86ZHWW25rL6BdafDsCZqr7uwbBpLoZLEl1YzoBh4+yP8vRPk5ucpWNyVaOFfHrU2RcgI
0lkuar5+IxGm5atlWq2bkh3/24f6fqCCmMbozlfaa3yQLw9F/S8PWPQGrkJr7CCWrGWd2fR7bx/l
9SOwTGg4CbCS8Y0n4fXI29qEjVgZ97zoo/u0TiWMzVnut5PojzM6Mev/h+NZ0BB1HPDLAPzyrJIg
FJOd0LBzLIgZkY5IqkMjf9MzrHQuFa7sncv4/X3C2oDeKSp4Jm7ltbIyJpxw0aTbroI2jK4XSaiu
Glnpha6Owz5OXFo6k1mRUfT2if7ucRlV5OU8ASq9OtF27JV66sgrqYZMvxDlpHi5IGUjr432YcJe
eS4VqKXePuj394y6xJVC02CCw+v16vbUyR23pMZxluIsbY5GyNq9igxm9fZhvn8KaLGgNEa16aC1
U1+dG7XMHlKj6tBcI80Cc/4nxqBikzhj8M4J/e6R+EgouHAwXJwvb5c+kWsKuUi4C1lp6DRR03P1
uQEHAWX+PQ/V8rafTwdgjiELcZPwILDieQ3hGc2w7hQTQUkRiI0qZpO4X+thCDWKeVr5DvHn+48K
MfES1oeMH0LIa6xAYhV1MEs56pWhlz15DKgWG4XzzvX7Tr2xBAuqDMqcEQYGtD4vLyAhtaOIcotq
bjAPwaozB3pn3aR208qUitwh6cjmmia9Fd3QWqmhxcukcbmaFFnleuLxMBZsnp65XZjL7xEefvci
LEsK2AMLwu/VuzPYaQaNxllbpVl5ZkBLfzKD95iQ3z+KhNSDU2C2x5TC2PPyGtjocSO7o6MQNam0
K4DnnIQyOjzFbsrzyWqrmxjtyzvsru9PDVQDfD6cKlgROb+XBx0kK+jAt9luw2XdRMaUrRpyRd8Z
3Zbh+cUti+Cfg8gajjyej9cWXUsQeCeNjenWU14/GPGUSm4sUipRsZpV1aoOVEM6iqoEsLUBQuU9
IPp3jwyEG8QlrNUw/Cz2h5dnac1NnLVmyfFJSth14UzZQq8VJBv5RMN3buP3fNbLK7464wUUBEye
RTROo1djT+cEZRwxzLuVFen5pR4Uwewyd4T6dlaSwXlnfvzuY0RIbLLxwcaL1w7U4ssTVEtiMHWI
D67SDurKCfBNYPL+4UlqOQojKot4YBVY3l4eRdRDb4P3MFyRpg2YzkLZGKneeEqhKh4ikvJTFRj9
e2PDct+/vJSMB/SyEJiBqmaN+PKo+dwGCIyJOUmdEEGbMt7EpnKVO9aRHTUXRtbf66gzdKu/iAoE
H2/PIcqy+nx5dMwU2LjwSC+on9cPSNvO7aBMwiBpw6h9SZfnbRQmnZfOxnhiVpTRrKpNTiEaDBsJ
1e9e5xk03z69/TZefb6sH/EzLm+DFR3Y99c2kkQpcrSQc+YlVk7yXAsNlVr4D3oCvhyFpPrFk6wv
Oa2vBgORhtNcxiR5GmM1eXEVAWqeU+WdS/pqMIA+xq6CTxLKvGJiPng1zsW5iiFUHWrPIRmMzM/A
dO7aJraFJ6laPSEhMoZk3UQV6KGhm8R89/a1fPVoLseHp7AseViOLyjql/eToYalHc1IvenrSmfM
HD0hf5o5qmuJDnD7YztSjsbchkfUXriATG3LJ/tsA2BSIgvzkcjsNqQNkXLpyU9Mky5zTWuw3yPK
fFknPrtdORxSfxx5iwYPe7n+aqQb6RXXsVL2nqzZEgJ7pXfywTXrxho2PZmK7X6XoKJE4V+b00Xl
8IZ8clNsaWM6QqqO9NpBEwz8ou/Nu1rGeL7SewQDK0sNlYveLLJoES9ZJZ71fCD1C3VnZ60gmci3
k1Br2U9SpXTWsLaJl3BbVs4FagRZT75+ij/UFvyX1vAzZMblNxp+/+3pPzz9+5+efn76z0//9enP
z/t+X37zN5UlxFWqUKwUltrNsjf5FvCsf3AoGrGGYmKh2rg4C39VWSof2FkAD1MRQS/lFx7Kb31A
VJaUF2zkkpQwuHN060cagdaXufzZHYjKEq41I5TDxMet+JrCL/oBpbSBx5WIgW0S76paOwrL4r4o
VbJFVcEDj15MMy+7wN6n8LiPZf2wTFyhpwegL0xyPOWPVqlYnmSiH9fGzyG9iCkLdzqaLxQ/hR2s
lfiuadVbBMyTp8dF6Pa6XnhJ3971sepV+C9SImrnptnlBgGdUMY8Va/uUGaq6l5y7iTHBNgR044I
fyrXge2bhVfsOyUO041h71f2yXFLm8SyyNvyomiHc77bVLqfaSjp/aD1VMUdUHq36ylx3cYix4zm
BHGTNMZ9WV+V3YmTnhJrFxdnQXKA9aUqPCNYLS3OlLrDRk2PiERz9K04F+fJCpsAWv7H6lKTz5BJ
yS7J2HzVUubaeSfWYm1cS8FqQrR2i/CpPKcugoT7QlI80lUqwiHjz5Fylp+TS3pRiaNCuqKlgFx+
dhExhK6kFd7sCrU8rJKNXNs007xGGjck+C0aLTfK5tVWjDvAF3tmd1pImH/WVUeMtuKKXHiAgVxl
A3C+VaG4et3N9CDdSrfTg/zlu/zl+/I1umsfv36N7tSH9lF9+PWf/jG5o+O70R/6R/3BYLxBMaEy
Nk2QftbBtHY2VbpTyUjWHSIaCaPTOvAM+6LMbgVxZGuZsp5afESUNwNyY5N8I+50zetRh6UXkLrO
RnmbtkSTblzFK7bR7JPaPYQbpwY0cQxDXTHWQ7TCYGAWx3XljfMxqgqYELyWpWz42tE1LI7tes+i
cTLTiSOumS+5sY4kH5v/x9GzEfjUwtVwGu5X/PbiODwfvbF2O8d1bntPP3Zrn5+z7wrdJ0DTut1k
9V5S0sw7RrboRpOvyZuw8yzLM8c1KYfTCecZkWSGHatdEcc8uPrFdBLdB+iompOMgOJ8f8RqdBAQ
bbEXdUQtNks8w1koPYTNcWbu1K3o1uGGXy+iq3E8G7VbI98/MeV1It1wq4Y6AzhkcTJQV4DbvCVc
156KNdheAMrQHpe40H6bpqup8GL9oEahqo0nUben9Rt5RlGzqiQ/54TRJltuWx3iGvAkRC9eGW6M
4FALDssd6W/jmoS+dmef3hqUXB2MopHnHNftfhT5YcHz7U3qRSOdNP0CgKJcX68S+YQu3/AYXcRH
h6v1ysYZ9biuYAehgL47lFwjdimwOl6ue/O8JoG8bJAbec0RrL2GVqPvaLsaecGFdNxHPq+oTr4R
+s3kj2QVLynb6i7NHoP4GkuIm06Y/XaDpxM6jsWroeety4gwDXbskuEaIJsJKyL3dJEbyvA0pD0n
OhCExSvxPaF1JNHu18h7212OFLxMdw770oCuKO/Naf3yRL5jlRrjrLpC/VedZdVjijEjnLxMjL7F
UuNsZjUQlRAWSRSzGWCOkR4mjbyXf4oRx7GU9dB2kuO25J16SN/4f/vTMRIF3hqfaOKOWyJUNTo6
nmLdpsHkRdZnZ5Cu22QtjD1RbiftYKEOitK1w4tIudZtgzPd5PI6za9y+UoWfgle7ci+UxMqyhHh
rThs5v1BHGhLWrLtswN383UnTuTpgu6+Xq77cNcdWtcD46HiFqfZqSODg3BhsElf/iM/7g6bwy9/
zJ99/RuZ4ZWo29ydlwGNkLWv/xqN13wuDuE8NsOWgXE+mK8n8kVDN6WpTD9uBbgT1dFJpR+hBFOm
e257AEDSeN+IjK7zkTEJ7qRrSfZJCIo7nqkKSBwx76inXCGTAY4yVDqzaskLw21YSmz3cpSn2wan
lGNY7kBX25728aBH5bY2LjM/GPzBXqVUhZO5IyYzMG8amXGV5Vp5xlXNqYyR9QmWywi5Nve2G3Dk
FcGbs6MiIYVJVjubghzjzqVf7ZQ3YjDXYpXjKbNKMn9d587cJffd4FVp4+lkFBZHZnhVMD0GNMXy
PVaDloW1Zz0flajKdY8Uz1G9yckCaln6h71Ev3b0Y5tnB0WCrc7+lKonLWG2GQoKqbqjBOXn+wYP
bdxe68bol4A7nNZYqxbK/yJYi6F8DA3hlVC4VKolSVe4JDKvUvUyUNJ7JvaPiaDTMEqjq6NJQdGz
qjtMz5Asg46MQ31y5/lULui2h70XOpprd4rX6cq2yU1fEuXBEptqTPZKk0g6KGp/GB6HcGc3OBaG
jWmSyxvLEVb7E0kDyB4hsHVpWq/0KT6NjVz3JeKlx3imGg8QylUaAnCd42w8V5AmEl/hp6qOWa6C
cG/RGyjDzB36eS1RoJXGW5SiR2mi7AioPLbEeJUJ85Oao/bTj6P8/4MV6IJdpJ/zxhr0Tyw+/+En
Yvb+fvn289O/ffrj09+9FKF9e5HflqN0KJcuN6hCdhvflqLGB8oRlJQ1KgVUXp8vRbUPdF5MVq7U
++jULS6hX5eiZO2BI2ZtC1DX+JFlKBvGl/t2lqEMamjNoS/AusbA/3LfFZeVZFALkr0qcGa3ykzd
Ew4gJmIAtr0t1okKId1SrrGCnNT6Z+AYnT8V1iH1Vt0v2ubAyMy9DDQUKWfHkmTuF71+BBT1wB7S
K1IPjuRovuxHc2Q2tPYFu/++bvaUlCjuXL2f5HC/1uWzQgf6IKVO7oE6+pTR38p6zDZE2pv2Ymlp
smEjBOLqIknurTQ1P+NabRY1lKpcjrnTbQyjwnDHVm6/t60WQb+ibceITghJwd1Vm1aGq6livJWn
gIRXMqE9CWnaaYTXNW3uwrQsjsEXssAozYdSjscV8diY/usm2w+doV/neD2PcRBGe3rSoAIoqQQv
TThsBVoiyJ2pzbNxSs9D2SgesIUuNlgwE5Iq60dt0hmIgbWcxA38/SRBVIT1prmNnD63rquM0XDC
wOQlOjNaZgsonUaNAkUuT3Ajb7VkzNwgqdKN1dXnpcro10MIeDBE4NcFP8OudT/NmvDUycptW2F3
yBhdaRp4QZFunD7zRTFth74AmBLtT6RuW+lBM6QHdoLdRau9OsNY0G4LW0Mxl7PBL1zbmI/iuHLL
iTVXEkRXU9jzA8VRpDPrOHXLVqRs7o3QWudqd8JH/3EsZ38oQ0+xbxD8rWencmM93844ZVgSSRZu
DcejSE5IUU6wMYYppDuJY+6USAKzOnYneTXlH8vE5AprvYWLQUEb99Bos7FKDFaqil42W0XN0ytt
UQyJPDiCi7atZ1Gvx1y+HQEpXy4p1eTvyntjkCTHoHc1qdg3guSz3h+Qer7mYVtbCaoOSZ1TlBDG
eY9MiBv4oU4bccISx9hrung/gcGeBrzFrOolaDC0lrR+WqcKlDRNyT9xH0jebJGLzdtK16oclAeZ
EMcisFDDqex+msrYjdB+t5o+IdySiXu3qoZ2Yxse6/Ocu2EaEarsDDeUtC3vy4D0V73zhxBOHOaS
4PjG0Ptv0Pv+7U/UAP749KenPzzf/v/l179pf40PVGIBayzqmqV0z3b+68BrGB8oA38pOFHZwlzC
6PqXkNOl9I6qCg4NGJOF8fVt4CX/lJIfQGeNRgAceYbrHxAD8zovSqYWoXgU/JkS6BzRz39V4FPU
jCfEwCZtya2XdnrjDkV0k2jpfdZFOMwAAK0x9T+7VidfCwzPZWPKq7IecAtQJgtUcGnUYD99dVT+
IDZJEzdWStkWbkvIHcUDHMlTnO33enw01QVLR1PbJJk4gVRjYSlhb5XW0WXCQLtiKiEPPU/09V//
7Urh6K379Jd/evq7X/7x6Q+//NMv//vpT/zX3/7yP59+fn7D8gJf71RV+QC1jntAwXG7dEeptn69
UxXnw8LZXRLsaM9qqBV+u1N11gF0+sGZoUlawg/5rH9dIjgfmM0dVgikclDH4q9+4E59dc8Q48DL
L4U0xE+ok163TaquiitEvwSdg42moImhy7X6RPILUeKYe3aVfucO/Urqe14aQyMBWUxnZYIBmV4K
Z/y8FlwZ8BhCiCBeWxf6zey08b3MtEnmW9MVh7akd+16sHP67UWmDvfsTfEXi1DFuJugy94DCUEX
CfthcjwGUyj8MGo6BwBGmZzqHUqkVdSaMapOcvMOGr3NCi/Ly2HbdzJQ5djBNuaOlO5uUtL6AldH
vj0y46r15IWBUuDmUpPsyojqrHQVFg2nqVkXJ+DWet4LaeAM67HFfhRweY+fx45v6qBkexV3ErHe
Roe+ttGTAVF3XJaGK9e56nhtGqi3jkbOmDdNVnTV0AWmakX4Ii6SPMPsZxjSsn+WWi1bMdxhzIcf
0h+FtSiumzHIDoqhTM5C/MDJXqJNeu8RT1dCVBkqQmBkgD6SK3VVddL3VKl9pZ2U/nNipZXpt1Sh
b8PCMY6jIFrKiGNt3NhNh8y6r4VqLnHtAw30Oa+uQBuO8Z7UEDjrEmY1nVopsEXguCpcFLuUqo+q
7gTXsQMfesW6U+DazuUGoIw80y7BKTTc6nLcLMINxb5Wp37UgIW02X2WTfGwLvSJtlxX4fX0GtnG
hz6GjnI6SGGm7emt0RhUG5TuNIETQ0IzcVUtWt3Ypkpi6T3BjqPZdR4Z5/YBd22Jd7GenAsUVVHJ
/cKyBplliXgEO7l5G+FXV9HAq/qdlDWS6ok50UIfAmFUr4FXVSfT0Pb3SQ0MjtLV3Hb4RLvRQKfd
9JULtl69hNaLISmdR0TVVTVHG2LRJ9krhmG6bMuBtQ77NdxXpm72xyAWsK82fUZlLYgKgzgWnJm5
yWC/0WgDfI4Jgct9Hfk0u83BEju7jgYMZbVtfkL3nijuJCb5Ig/xVyzQ85rdbdlTFlHkumGfKPru
Rh8Wh4k6RYQjam3cqr6AXXsbRuNYucFoQqisi5pZB9wUJRgdBYHhBugBs21GtB6xN7qYIo/bRLq3
wdGQei9J5Axy1wWGC20OvKAcBUm7Su2p0dxREWXhdpFUnWu1weCg1WOUrxUNRj2abbQ5UOhzygFN
NYz39uBgA6iqtE3dEjJG6vezVuHekuJGdWUwO6nbKWmTuSAPhkenS0o2r7bgaeZtXBjaOFB9hVlq
+WySdM0tpIl4tUGeHMlb8hmVteoM3UXT1hqCnbhCbo9DKD20DBS8GFRG+yiDaRL50WxUn/CBdBh6
A6UDTFI5xeTXVtzelWAx4yU9BDtwZA/idphaJky1K4N6FcSxFfr6HGqfB43kvsOknKxmPZZ1U2zm
SImNfUeaqSlRSBh8lZSNfG3EVfsgoqWqBeJE1g5hCqKjK8beHlxRRx068WamHKibwrydTYiiGJlr
lQq7NV1ZcSNflKLPz0KMKCjeUXidGI4wFH+ubJV9fqpZ2eqvf05mlfXWnMyS8d+xcPzzy3mYX/o6
DysfLJuWHzoo9A9k5i197m/z8AeaoMyCMMKYiAFS0/X9tmJc5mGUrUzdhBIBIlgEz9/mYf5KR82x
vBATGYavH5qHv8iZn8+MrBOJ4lz0Z+gKsFq/mhlVBxwErcLEDYJCvo/JcTzRx2J0J3OmPCjTLW2Y
DbYBta7L3hLt3sJ8vwyqclcR+7yhdUmZCx4AP5NkU39s6YPt6j1MUpK0e8pYuu2j+rDpuLAXT8b+
IZNhEYSiX/XSdBpwA24sLRP+2DmRN6tFuhXm3HmIjPCuhwAwaiW+rUb7YznMySovtINpDC5lM9LW
eTtFm6CqDxQ7kxan/WVpKt0RstbPAXNcVczgOChTgvTMrqup7/2mmqx9lSCOjaa2k69kCrBvqbHd
VhnbB12Sz3gr2WEPD28ohhqiwti4OS5v9CuTehzOdrzOFDpPOc+Vh3+WqXUw+1UgFdgzh/agBQO0
nsIu92fbnNftUId+WWifCn2maEnb2U2NbNPZUX+RiPJMC8tPQSpd64CRuNKx8SjBULDHOLoI0lrf
Y4zdcwpV7FHJqLwyK+f9ubfzr6rcH9rXXRQZ/77p8vzneUE3n4uju+xz8/qllnfzm2MUfMy3d7e6
a+9e/I+fM31Mp93nejr73HSi/XWVufzkP/cvf6JsxKtcTOXnv/lXD3it2uXVQnDbz9fKS9XsjSf7
D6yx//jL/3r6T6yz//TLf1/W2vzJzz/xh//49PMv/+Ppz3z/L3ynUseP/WH5EX7w1YJ8Oci3kYAV
NNJuvAVfImBYRf82EhgfENmQhQkzUEc8vOjcfh0JjA8qIhzU0ir6ggVq/nwkQEyBTwc152JDZS/6
67X6tih+i9KD0OTl7pFdK5mevCBDFfIMxp+Xi+Sxy0s0PXqC/RJvkgudB1NekAn7UJFnQWcBEMPH
lgDV1J0p0hgsgyALUMsIR7Z9oPKSdULcwbzSkeTcEW+gXDYRi/pVAF7WgPlY14k/zgPzHC4sJfRH
u2Wtb6iisrelKfBJq/0IHRp8Oqa50Qya+siQxzxYOc0kP7JyHQS/igDQ73q4DMg5JHElGc3i1jDV
cPbgc1g66w4s2pbayoYfM/JeUc6Or2vySumydo4Crc82zochYrGHwZ28v2IeiZEXZTf4gWGRjFmE
qrKnxD32zCp35H17glR42DqQuTeZ2tQHdj9okks5EzA4JbSDWBfOuZw5ymE8QX+g2s7LLlE6R0MX
JEfxBPsE9FXPuoPVQYYGpcPi36ay6vPu05sgDOsDkRUS60+TWdyL0wH7jjzjrsErxKqbBktSndXk
bTw2UZ4FB0Lnuq+qVHJkeiGxE6+0QdS2X/UNhqdZb+Rgh1477in9ySAVK1k4XmDWEfCT0olvB7Cv
tP9aC4RGlBqgStrBwOrQi/BQShrzVqoz1hGdlfcPRSpbDyQFzZNHhmh10BqsxUF7xtYeeSO242p2
FlWwC4Lo0pI0mpiDlY/WqpdT2AF21h4h0KJHr9r9KDwrCrjLoBgMPZwBRd2ZaRncqgRLTm6cx+qV
Wkt0lJNlK4MCrN7L4BLUlDHnrqXrm7OsUjI9vkTfz8qQ56K8TKwsvM8jE8JHFxTIWassm68zu1ZC
GmBlBjh2Il6GQ5Pvgooup1yMjds4mfuYrldRUuBY5aYAlsScowYHptmp6BiKorZ8OzCVgwTjcuiW
dQw2pEwSWnGxGbXn/awvnk+ro2s+OclW1FORbHEXd/ciyYYjy5zTe5CL7dFommAKsj5UdjNxNqrb
GWZw3jp1uGD6GnYvZCjlPeg2EWsrBd7gzdAbU+5LGQROz4akEAbFfDJZfIgrLR2s2yZEsubN0Bln
T88zJOS4naNzyVlQiF082Q9x0kvXNgsCNkRSL93xlqbTnFIiKJ+ptmnbmb0heSAr04MySEsyvZAa
jp4mBXKyKkQdOqsxRPVnVECr3BRF0oU6RFkPz3Kubc+Q+oK2rGp21PspZmcr9gVJdcTEOdJyRvn+
SRZLzgNJxPNJSj3+Oh6F+uAEWf05H7RK8VmLc9mm9LQhy+kmM5ThBgN3eqYBxJw27ENyupVjVA6b
ok9t2VUBYJ4FPcU4LMxKQ6fKGOlFjcpkZnT17drxklxukSnYYjh1Ytkhg65FP2K1yFC1rrxm4zE/
sNhHD9Lh5kbfr8gl2hCN9TXWVySqLVEp+y2mDXVlV/+HvDPbreTK0vMThRDzcBvTmUkekkkyeRNI
kpkxz3M8RXfDNmDAF75oGA0/g99Dr+MvmKpqklKJlu/aLqCEKklMxomzd8Rea/3/94PGHqtU/Sp1
VBVuGzeUWxDmDc1pwA16cV2WiFMiQMlwlVLr3LaKTPRmhUndaQLmG/YwGUq9AWJc2FmsBtcijzC+
lQDozjRgYveEOg0Yn84zzt1m6ur5yG7V2NdGNX1fhDE7I86eM1sThU53BWYMR3JM0D6Mci3UzE3T
8Zm3BERAyESAOFA1VQfBWsrGYQtQdRChBuxcAKZy35YywjRLi5lcdnNfMgsnYLM8YtuaNay/CrWo
MK2UvmQRu/wiD5viGfRAwm0cx/4cACiPnUYrtWvZqMXv7ZQqokPzGd4GWifeBUu3yPVa29Jkj1ur
SfeGCaXSMaogEQgawO9uF+IiybZZJeXsWBUAy34IdWHbGlMzcmpErmxDfpbvsC5lxiZi0qVuC9Lc
b4QsBZqT61Wm+QIQhgsWFkMAnfFBda7jgKw4o+VLYloSSj9gJskZMp1cS26WasmyPbZaQfiiWwL/
esTriiRDoSYMjWS/zjyElhYiTqokS/B6XtmP1mhQ28JVNIgdMgwgKgIqqwtRT5frsmwF2NQCBDcH
79301BdFdq9jGu+3ZRkYh0CVss4u4rZ/7qJ4vBz49uoDoXphYQ/WZST2xeA1AtvJjts0TN2gj6JP
wO/rW/vtAZ/YT/xP1BAM/fC5fDRoqsWo8RyPMXV3CZoWIYx2vLUNF8pY6MlJocFJtYrDnAzGz7bb
XzpW/kcTCq4ZH58eCf/XaxP2X2jGrifA37Vg1z/jtx6s+QspT7TFGchypnozLZDlX+j4S4wE1r45
OQ58bX878am/MFvgNIaacB0IrAfIv9V+EtMC8sWZFOCepgtr/ZUTn/Zqm327NjhpMsrAKs24lomB
wdnybVtUHeOA48kwIq0Lk8tBSWWaRxozJTxy4oYG6TSQnxMYpptjJ/oOs7oMnBT1gOTGYpvc62at
S95QaWjq1DhonVntk8Il9kdiwid3y4OkCrHiaDBmYpsRrdw6Jn/bcNJJk0unk6fG2lUZQbuLUhAJ
YsUhFOPArGgzRZFknntBM0DFTrIeQhIp594u5AxJj2KF0kstZSFvNG26S6I5OHbBwq8dwinFrVZV
hrgztAxAaxp8lyUYT30awpelOxn5zVjccwrzRUO7lKGyRRrIPVDM02ieBC06ptDbrLx1xyH1AxRT
GiIsOZw8qjQPx8w2KFBxtNKWfy9200QZvGzSxF1tcgYVDE3priZU7U+afNdYRInZYiSfEpPYNwvV
X9B4kDzBBVXf6s64CIg1hLx4qGrIa+l0JuOrtIUEVLrET/bGaAthxSkx4zaYGIFAvLZlPa9/AfRl
AFeMTJGTlDLzI5y+g0hwKh6RRq88hEbpz0W+a4BSEZ5cdwxBBbczF5CZCEqySHuU68n6msXx4Mdd
QixRiV1Sc8tSxW8DZfNeUMbwQapLamCmOsL3UZ5VPIfxrJ6GJuekqvKusCesCyjXlAamgRTFEycl
qlXDtjgBfombprlIUEXHyLMU9ThHPNI72EeHLMX/LiPK3o/pgJRM1qP4Gv1n9IVBfzgjChpH3a7a
OuGwz+nZb6QRiEiRRyQuxa0S07uq5oo2lxQfMhbzJtD11kuNLj+Lej/74qyI/jgLLT3x6WYc6sxk
OBaM4E4IMbH0IdimUhFmdiYEhkeocfFjjsb8wMqftl0owqDTAss1tWLYdeSdg4nMQKIVzMrnrlAJ
8l5RgIOcp5cQpRcvDKrnUKWOSKag/0G7V7atWgX4FuQBIT4SCW57g/4KfW3S5Tjmg/xCHsVJmLN5
GZQvHYr1h2jsKrDhRl9sIRiE8NRHxTorWYIotCtbvmCaOc1LYynN3bRY2b1YdUjOgkHTrqahZu63
UIU+llHe3pNqoj3NBb+awXszE+aWtMVRUxLo2jRMOYLkYq1dBkHC27+SCutZ4Yy4atNk68ts5YNE
sIzBkYe0lPapDZfedKI5HGNyiRq59KI6tGI/05njOHFljUc17ZLRmyYx/d6qxtg6cjU1x3ZUA9Fh
3MJHH8SVHplV8hAdy0zNv9OhGp8NpRGjCymPy+YpXbXsDumixaYWxwQMHknI/SYy1az2jaYMzK1B
nIvKjCDtVJf/Bs1hamflgcXDZ+TphFgVT8yK+CeojLN6StamMUKCPmZ5n8S7VCz0FtCMkVLfFrlG
7Yjj4pz1Tc8TKI3bkkOTgIAwwidMP6xLZ2GrCBwqjktixjpTAUB9yAkawi/g44jBxdJ2tIFyqNmq
N4H6CODwxAHCz4SkT1sNF1SRvTRIKCpRqHEbW6UBdNmvT5o8wn9rF9MYRhehxLZ2uVU1cjlOk8xe
WHZ7VarEr4NaoiFkfheLq8aMEyX+577ZxCnG5o2qQJTz+1EPVzpKrxDi3IZS5UWqWFXeqGqcO6Oo
HS9jjg3wSuaczB2esHrpWWpDWJi5xEDKpBFW62EqTOuZMQ7Rxm1f5QB250BBhdwVNO7HTFomJ0ES
XzoqywtUvNWa3a7qg05yrKxIIr+cLOMBZpu1bKNhRkbYjGbQ+nWdDdJOFouFw3wQ1cgmrAIVKIIi
Id8r86JYe0EMivGY00jLKMl7Sp++NfsrgmmUi7mc0QfOgElCL6vjsNzq4yiOVAAGzbcGU9DkmVJQ
yR7YqkDaKOxbqrVYzGQPNMtIVAsh3NWRpOj4+1Jj0UAo1FbzpYHJgoP1IJOBtXA03YkDyxghaG4w
IQorU/WUAfW9r628azsB6dTtxkkrvln0zo9BjR7OhtPX7/Mw0xWkmAoYeH5wIB1zaDPUmMBDD1VV
Uv4CfmFLtmKHGLNr8lqDAyj2WHHShRZGroPmBQGUqo8Nk/HQS8IBnrYozo2FSAV9Nfx//dBPlVCi
5k7149hqWeISxRL0COQDlQWAAzZ1l2FSJzKUUbSg6+ao62g8W1vH4r3D38lhCrn1ZHQoos1RRrQS
NWblqnQpSptGQvs498aASpIczBH1f4IUykwCsryZQEmqF4CSkhhlxhGFohIx6dcDfcrA9dZG44XZ
Ur7k4B+eesqK2Kn7Hgii0gbaMWZ4+r2tQ4hcA94zXE/FEPSuGtZYZOSbmvAD+rORHpI0EYk3qab0
BFNkWb7tMyRxbqNk85EQjPFeVXM8ajI5pIuEXN5tk1F+0qpSzO0wGKG1VyQs7Ic0bA8ZUQkZtpug
yDZ5mcfxhjQq4TwjnIjR2ZbhV824CzUGxVGu9i/5BBn6gqiK6QuvJ0Vx5TCL4C7pofWsBkas2vrS
zZfzLBAVGfWjfJfwXA7gNxgaGPSsByrJDdZvjEpVnpWyK6nERq0jFUQcq2ezMFvUnUyTFAI2NAix
o0jaB5p4U9xF9QT/KAde/DCLQmU4MZ1mlO6dpNNmNZUfWjAqLxjijc4VanTnMnOjxOtUA6l0OeuD
aiOBG3n0wW+hLMdE/SNkdoTSqBpkRP+aBuesXkqEdJXVgT41EbzRnkpL47ps1UmyrSVtnyfcvrpt
jD1fX1frQ4eZUuRLUnSZt5FocVCh3AXkaUp0AY0su1aaus6dJsvWJATGXzUq6SVgNRlWk9j1DPnS
Ia+8hIdK8gmDw0VS90OlzAykC8jETm2moz9XBjJYXtBknI1KWZ+jIIZcHfZJ9MietV6WdkE2rC16
QPcPk/LoJGE0cAjRxyHxKzmarjNRLc5drEjfUAeUbMil4L3FRKxjHC+awewtvC73tDk4e0xFJAl0
KasJEXGZ4DUw8oFsj5YZmuotYlnTAm0X+cmMzfSp469MO4N1aJ7lDWJli5Ja/f9AcbUKPv+khPqn
n1qrf/31nxiZ/ee37fj1B3/WTQKqKI1qib62iBoFxMvfOuWCgUAFszVDM8uw1nyvv9dNOiUVQaI4
qQifFBEh//vMTIdnjzSLEZcBEwmX3l+qm6iy3pbUWCip2HBUr6HaTO1exbdvy6aEUE9J7XFFxMxQ
z21iSQC2w1v4PbE3DHOws5qV+9EviAErQduQrx1fJKBc93GSMsRuCHyt9AhlZ6pulziCZGp0R1o7
6Zl32NWb2/sH4hflj66W+8LQAcYPIKz1n7/xQY4mXRdiHxRnInTijicfBq+qbMzbSinxGpTE3YR2
Yu1kuRp5l6h9fc02gj3aGYm06+K4bT2mGrkPY9bcKhr+hyzKGFxbzNFJaInB70FxE76nU9JdiDXN
3qQ2Ak6bqwRXVpPlHBHV4dJp0m4qMwjhO1p0D+0kyLUa62nw0oa45MDZWd+7IJiuIzRsKHF1Ib2S
ZE6NcWZUslM0QfZopTlVxJ/fIel9i2T9Pl9tsdTUHAXJcPtQBndjRhM3r2WHybzNhKAFT18Ox0EK
43YLg5C3QRUbqAJMaL1xKOe43JBQXFNjlrgDkA05uHcNLxPxZHoEGcpndCL4EwRNy91ZVepPrnhV
jr9p6rxeMe0ELlZTRA7HHwt3Oget2aIFdBqyO286wgx2Yqlh+8rMorGbWIv2dACDL7EWajzYlSDc
8jL6gRm+U+B4zlLjJFlzMpI+pMxDs0FmjiLOd2KtdHdBXlUQ+YJ0BI4ctNH1ULXTeRr6fnKaZebR
OQ9z5SBoRLoxKlPyuCTolWhfMwzuaGzwHO9GykEWTPTSL8Q/YBBUCXcSx8J0+hl2jEuVWdHU7Dq4
TVVf04SbydMdjejWKMbgoVekxBn0KL/uYqP61ot8jERbEpmEyKrfFhPKE2fKTeFrJIMgnkE1vLTA
DphD8YbG7ZID6RwW3TrRhhGuRhqpl2U+ZziaOik+//kCepW0/3sf5efXgeuXYNPXcfpHSI5QM9oK
RCyBNLTjTWMEa02XcEtoRwcxaqNGT72Rsy4p37rpFVJo+Ubfq9cojmBSo3S2dY60g9oMV7HBCMsz
UXne1vQy8A6aSn0Zmmsuo650EWO3MUxO1lxh4asxHZNhKcEEZuyxraKiGel9xHxJokrO2tT2oTOC
LJ9BMwLfBK/KDwnkIdQU4V4Updm3ohD6u2wolw5KUmnSAAijU0GTm8xi/NI3Hd54k7TiuUFpxckP
qREwOT7UPGOmGYX5aHCElyoVKymvVJQxkSJitaM1kJIBcUBl1Z4MEtV1X8YHebEIk+h2wxjt0TNN
CXNG2PhAW9X6SBSyXDnQypWrWNYvGcwD2ewx/2zr9Cz3NSc6C5eOWJFXVlSBca9T3LY+kcYR/sup
IcuN+DixDPvVc1hdgn9Kvuo19ko1V7JrebEYbXzy3f/BTgSsxqmfXrOpf2yvgudOyU7FnNlnLK54
bsRjijXjotYtcbMgKKN3kLVP5RKJnwBEXrltH1cdekwABevMVhY/2Olz1AhBPuIRa9HJeZoAXzvB
a4yHUD605pDt1K6vsTEA+hHHCBOGULly3EcngZaEZ1UslZHpyieIL3l9Wn64LMbc2KCZcqO11D4o
SqRJLSczYxZljbFC5WkMm6RqG6SJtNCxuC++UjG1kio6VwVDCxxwYfYFWSToTSpiUhKQ3PUNlks5
VMS9EBu6E6GbPI4iHGNMsZykLdQQdat9CoJ5PwJ/3cjwJjhYcFagOvuYnD2v9OE0siSH4OXkqBfA
ST1CVuZiG6TSTRFEq70gaawHEURp5yRpc5lW1Y8oTwIMjlo0VOtJGSctOH5amFmeg8dPpZp4iKmi
iCtl5NBiXe/zvJQjYpB5w9hUurXXSBI2mHhpL6gXapeyqvI07uN9phkrvn6UvLGUArZLJVaHspnn
F1kcaPNFTNQPbSNcJsF4uegMiB06vfGt3OlMxcTUai5z9vXXUZKwHsdJNZ36JeNFn/fTgfo0uNbg
Q1/kRczKFWfaFA0o6SaUSKJgVGILo2UeyFunZOWEEPutmSzbJuVJpSrt/CB3ZnTD4FJ6yGNJJvFO
jgaGg/qiXKspPRSj0aZdtsz6kUr3S63n3TdjzixXmlvdhSPLQ3KAy7x8si3/6J2OpInHsaggrpc/
kub6RC1SFFTQUWhy38q9pGIkXO0yRYYMqDNaPH5t4ky8Rg91stS+JEainSJV2sR9X/pZLn6bOynx
ozrCSMm42W0yUlarau5+auLQu/xxPtIrd+PDjsEwwOsaVwEmfmNdlW9OaG1Ic6SPRF4fQ57e17Vi
HgQBr1KoSn6R6HgZkWpvRBSdXk9BzIS4/loP6bi3zDHZyERqst4wZHdCQm8UpNSu64f6sEgmOqUw
8SUzUr/UM9M4SjAB467UXFcRYmsM2tpX0LTJRZfr0SY3+nxLSJrw2Zexbvl3H/A1s3a1TGAxM+BZ
vf+AQhwHJhFofEAJ22RZSaZTlst4L0+ddWzy1PCkEhQg9n3awYNFUhN4Xy6+x4kf9vqLyGvts72+
6u5+d1EwbXiRwiVB8c6Y5e1dr0xouqKeSw5hlcB3kTl40IZ7nL34sU0p28YN9K3OfNBpuHHg309E
ev60KPzDr379HR9uDGMe8rpERjoKnbr31xDHCY221StXVSN0JlXfDhbNohwtyyeP5VUn9LtfBUWM
KgDN4Vq4vP9VNEcTIRMzyWlD0g1oaVl3fDDO34bBGuoD4TFGIZo6Ha24q1Yu2sfSUMI7WGgh6tRJ
bgF/a8IBN0sMnsHKpKeUMSf6ZWJIamTp4CNmscNDnC2bBKpLYZcMlEjq4Jl5knVORI3SqhUgKotm
KLGb34rMIORTEuN6b4TWZHqqknySX766HT9+amaf1krTxD/I+Pn9p6aIG8S4qEVn5NTjFtOM6VzW
i+MYmcuXflZVbwyN8bopM5OwJxKvIYarlzgOUTK0Yc2/riXNKV+5NgxpivmmzgT0zfosCU/0wNsb
SagOYt+Ut3mDhoOm9gD7ZUZ48q1WF/OOc4PmDwJAfFRHKYdtbaA9h4IB3cOo01CocTLT2EWzsA6I
lXypXsZGINMESc/XsNRNzMypeVAE2XgaO5VTNcNyjZAreZ0SlT1Q7n4dQcCi3tGrRQ8DpB1luWx+
zaGyP1STRAvVKr9QpQ3Shs5fuVGlhN+EJojIajn+uaT/n576WliW/qRl8S+0LP6ZbsV/wyH2b287
FuvP/daxwBeGW8YEI8fMkF227q+fMl+Bf8QRGXIXaj2oLWj4/t6zUPRfJE3jGaTAwhZpWbBr/+a3
4R9RkeriyrjV6Xb+pQy+dXL8fisAucSqiG6YSe0q73v17b55ywRLiAG1Kn9Iko0EYFfd5tfSw1rG
09ClBejq3ku6z/eIcI/Stq/tcjNu0q1xsA7zd+04vNDbv2ovilvywC6zl+SFNvo2u10iDwTiHfj6
+lvriU6xm53as7ayU+3CLcfMw7IbQCjjcLEJdN5nbn2u9/q36Er9EW/Lk3aUv1mR22dbifHfXXPb
Hds9tHvPusSN6RcuB9ddeiefqyPivHOyU3zi3Rz8B1ezV59X8V7vmre5FxNp5Vh+cVmexy8jlSrw
//NyNDdEgN11u/pauFSe5b3qRP646Y76Jr3Q/HoTuN029Ujw8yNH/5FclXuu8kI5GNvgLr8WaLg+
mz/osYcmMX5OuKUXSggLzIOsdcHV7LEwWWDcLy0f6+2XcLqs95V19dSf4n3OHxteRFfz3rqc77iF
Rz7DD9kr/GCHvHKPqd/TDsUl/F278rMbjik7NqcTOa1zSyCEl3vVUdwrR9ApjujTJroN9kANPCYu
bmfnm/F7EfhN70UP2rbcS77lU39viRg8kz5hC4fg0dimG/VmydzpHGXk/dqBH5Po5axxywiWRfS2
WwqCOrPDp0w6KMieD9qud3Sn8Dkdcl3TcR4diA1fu5u5cBXVYR6rPSzHfBufq0O9wVOd7Oqt5upO
wuciDZfbkuyineHn23ITHuR9cds+Chf5ybziN9xbPiF2AER2nDWZhfrpJt7ornGtbGkFJy8hft77
9DBcjhvzx0zSlz3cW9fopO6VQ3fTXJpo/6LNMmCU2VpcqGYLW/Ei9iVPdKsNb2+//2bu531XOK6l
e/lBuhRuWJ8MJ6PiMs63hi/Z5Ymfd+nF26GvI7u0Rd/gG9lkbvWVkZ5dn6nDa5s8beWCm5YXju5O
8F/sRnSl2ynwsaIIqAcY5h8Hn8CT3M6fNHdy601EVqATnq5yx1ad8jrxKeB9Y5u9+N0teBL9Ti5c
ync61+b+kaotsk0vcHqHfqEn4I/hKurH/LQcCr+7BK/EGT7lj3hJWEaiM+0AGqvSpU6aVVoc1yrc
bnpf0h96MjKt7gevCXu2fmQBLnpb15xJ2U74Quyr59YnSnPysgMTKccOyMogT+LLcJ5vYHBQuRO9
nR/4e1qKDo2kLqd97t3Inr5kDNMcMu3olUP+oCPviNkxr0m/ALeBugn7DjJSa5+JdjdvxedJJUeX
tSt6wUZt7PlbvV/uC5EW4z70aleigNoHz+Ut0zygPIWnD3yMfb0rGPJ+y/bxpXZb/6D8387GTXBh
8FyC9bQvjuqm8xXxu/alJsfTbS/7m8otIOsofns5nLCVIUs+aXeqD9vSQYJLEh+PI7/kDM1wI6E/
xekjVrHPETph2Eq0CzMHnJ+WnvTlVq1Qq26U22bPFrb1L6LsSL09lOdhcA3EhORFmQBKTuWV+mLC
JvImv2W0va9jnxQwIztl3+IbYadvLMKPIYJsph+COzti7d2vgRqY7e30jArVy3cRTdPW65Rv3F/x
oQWbo97roCOd/HvV3AteykB7g2fJHhN72aoEX5gnJfOKpxF2p74lCyyLUbgcKIZbwEiTTSzmde2Y
LjAPPTooEqcyTyQAr6GF65KTkUr39EmctHyMaNQAOyJjL3gOYtIQfeWGfPE8umLc0w172UvvdP6d
r+rBkE/Flxr71n1/HxNdiXTG3FYUl4gON+IJ85jzaOgbA6XAXRr5ug4SwSeBsA3tcouEGi+YGHst
M8vCXR4wS2rLptSddDdb37jX840CSGU73ow3xh1ryilY3RfdtYi6Aq0zSs19d07dG2MnaQ59A8Lj
TH8eXyLzGFrnEPf8fXsvnkWCw3xE1L3go2aEROJsFaZrX4Qr87rdvljIt9E3uJndVidB/WacRKEH
olVf9gQLtT4ztJMUXhe+ckmjbNLs4tHov/T5aMe1sUE06ZSwX6bnxJk3+FFy29jFbuZ0bnw9erOn
QwAyTmjEWci3/DkPmROdI+QGJUN45tEoNfeN11cn2TrpT1jO7NhNvAFvSrTjuUFQO+XaPdHitrJh
tIZG2yPVlD6SeQIKjb0Ucb1t4Pi8y+BXfGXmjAZXzk/xg1g8SNCdHqVwx0C2D4/tD6Wb7Lp61pov
1qWWHhhCW0dV3Li1B7jhUuvdYXK+DJ43PueEQpNMxk60ce+p9+HyMpxWpSIMCjfkQelVp8F0eLg7
LHtk3NUGZVh47v1uFYEOOAGZpl/xxips/Rn3zGIWd2qs+nqa3wtuNJ4otNObIHGECgWQR3ThaCf7
fsco1qmfzGvzghZJ7HanOkVLY8tP/KU7Zfv5GFxihHTrJ1g/O34VX2rlkD5zBHhFC0nYVjudt4v6
GO36p4oMzkP/pFyNW/WgqdBo8AzY6VV5NGu3fhi1K2mru5gKfD4rWe6Sb0wb/gf1vEgHww6wbwqE
DEdb1iod77inebPVTKIsN3UFQW8fLEwttp12PzIbeOl3+PQmgAsAuXIARm46+aWx2Ud7FhmreTjB
9YF5129j95u5jaDmlL5u+qO+D7orsdxnI+IJ90VsoPlsXk+kf+nU/X9g4fkPZM5ZnWp/eib/t1//
+6//5df/+u48zs/8dh4nY00DH79mrOGRg7DICOW38zjeOjrWIv+RSC6h9Oan/qa9tH6hRNZVA4nl
qsp8M0NUrV/w3ooMJGluKn/Rdve75gPMtzX6A/XnytZfrTvvmg9MdDpCcFawUhNZB50otTuh7pML
oxSiQ48qw+1izSBis+pOltgisaeStUsylz7pQLxCV9+2INYrMSX+wi1hokka3bsr6YK8SEy5mHg/
p2XsDvFjoCvxUZnF4cecVTz18DmDPtQiOplR2Nk9ddCm0cbwa9cKJIWGc6ed1ZW53pHuRDNAl+Jr
oZqXT2r5tZ394UJXrtBK6WcijD7p/YXCp1FQPHDL6qFPfDI0lU1D54AD+Lh6T3ITWMqbJXX188/+
E7KFxjIwTJ0KTKa2o0n0Ogh+UzIx1yGlVmZkgm6jJ9Zpa4gl9goJJ4uoQ/EL9Vlx0Vk9xCk6lZJ+
NeZovOetSYKmaiJMBPFC8meqNT97hn9pv/9H01abf76j//XXlXeFg27d1avN7j/9+j8ouoFi8X//
59ttvv5Bv21z4My/oG/XLWLaVe2nPe63bc5Q95cV9sCq/k1J/fdtjoqAuckrzYK+K4AYhZL8t7qb
E/IvJGowpWRcTnOQov6viKzlD8sWwivNJ8y6VNx0+MSPAyLEaFIXJ+N8GuM+8NfgqQNOuf7SxMdp
p804nHqsc4SMkajKJl32fYFbXxbTzB0bE2+HVpFon7UUTWok+oIOto0Gfr6vdZxMJCT2t6TcC25S
LHfN1NPnjb8RPt1jIO3VjahhgxdIJHQ+2Ror1OXNbjQx5kObJdbbWHFjqEnf78YR1SemqWI6ZdVi
7mrabI8V+IKxWYTN64WKBEGGQPyuVD0mbhEB8SeX8PpkencJXAFbFGw/6p2VZ/3+EvRYtxKlksTT
Eg3+gwnoCdrTlJTbIeUNbTaTL03QqQhflVEwAxqpnMEMunucJyWsh6KE3kCK84ikFoVizhyPDF3T
KB6YVSbPiFLyS9A5SJOV1pAwrGjJblJG2RaiJdnpWqsemwbvj52VVivbXZ/gFUanmdiSjEINILyQ
IHQHBPvJrf/QTTfXJbl2c3CU816DS/7+czd11M9S3UynXLOU6yzs6sXGKiAAklDb+ocURzKOsiwj
8EaWVUq4MaB5rUmXkVxbnISA89KrzZOvhohy/bOrW+/6+2+F/cR2hEGEt4AJ4PurI0w5sbJRQu/O
w5weL5I922jTYKPVs/oV25o2eymyhcskrKY93hOBoEUZ6qHeVmiDBdNkOFWPafDJuPT3d40XrrxS
z/HU0wJbF/SbZ3mLEUlPm3Y8NXHy2KUQU/C5pZ+syddEqPefnqEnU2BYM7JmIER6/1uGQAsbTaiX
k1iI9KCasWP5CexdJtRpXXd72tTLdymSBVARIrVZngmNn1ddfptnJUxgnejLVQ1APPYCWW5w6eVx
VM0Vkl27ZbjtSGgF60A6zoXeJng+JWT/RlSY51wSmoKxt/VtJieEjkk04/BCGK/eqJOZPxp58xhr
wxJ6UZynHS2AyFW7okHKC2zSRqiMuqI11qIz1esXFl7qEoOSFZ/co49za9Yvjw0G1zhbOJ4hzHp/
j5pllMskmsST0pfdg5zOKoKRudCQ2kmK4GATgEqsD77aJpXuGEtv3OhRnVMqGNhc3fG2cJQmyV4+
2VYfBiTrZWGQEnHpyEQBya9TurcLpG27dKys+VRUQ0u47SKfUiyFbiAr/S4fgfEKwjjulnIY75al
rP050YztTDj7wydX8vstxFAf4w9YLcIE2e7vb5C0qGFSVIJ4Eqaydrsg08JVkMuXlLQqvKwWXXcS
lklM/oM4P8qmjoy8bLmB2GrKykvxQKwhLpPu/vmVfZimoMaDFoFtieMx7CbORO8vrFPAE2ZdMADo
Kb4h38fNo0WpI9L4xtEj7/78t33csfy2FbOGsAY3A8a1D7dBmDQQEqMunttJqb/i3o38PGmK7Z//
Funjm2ztyENnF1XyKKGzfSRgCCszvcdMcJ5F1AfItAWvrfPosASi6c5DgnUkVx4rY1W+WPimsdD+
lrT9D8eAH3vz3FhuKfGGhA5qKCY+DuewcMwhOluwCPjfN0ZbVD727NYzZFZhZJgXg2WcGFUnWyOQ
ZZtaIDjhqbzI+XNJI7KM2haVYXECNfgsD1FaH1lvH2kQ3bAQQiNhCkFm9cdSZUlaDSt0kJ2tguJZ
75iEKzmyBVRkAGQTZmt6WpdeFXXaNSnOCOKkXvPSLDDtIfl0WP5B+cad4mpYD5zLectwtnq/BAkS
niZQN9lZyqVso4WQh5WphVvsXnShqt9ouTo5mhKIPwvsf/wVfXw8fPzF695483hQ5aJX5ETMztOY
I+yqWtGb0PdjNC9qeCjjal2vQClhiaXjgyQwVgqfiMfws/X6u00oU6mhFwA1yK4gH+X9hUyppE7F
JERno2LGEXAqdkGmrWAWhfSwpCgBi6O9KoSgcIr+a6l1X1tA6lOjd1/GdjGukj5WaHlOC1D27LfC
5B/fp99tJy4PXyNoWgSKhCR8eP/3gqV0gZHEZyXsI3cKjOZMzN5WIz3rQP4OD/lG7C+SpKPsHaCY
SpjyPnlMrcXzuxXLJehMu3TuEpycj/FjZoz5RCnH+IwG7qKeNfEa+FvpoRQJdm3H/KvsA6YptVFd
/fmz5I++GmZ88H4QOZA68uGMQRuCcPUl4BfXyNKg6ONizNPYsQSDDmkWZp+shVfhxO8+KaETvO8R
9iLuer8WZhAD0HuS5Ay3qXWwkkP11lFlhmB3dzE+crxzjezlfRbaoz516DdN6lGsNzZWEGE/ieNj
nSS9Pzd14WnDCC5XQtwvJqWKCzqYH9so111t6u70ppIoeJXw4v/inr0G9XIaZUt/PDGRIL00cR+j
7+tjT0iVxY2z5CGRCnyfufqbov4frs+P5RgxLzw6TNzcmrS+zz7cMXMSg56g0ORcR8YtoshhU+Um
ksIleioT61hayqdCk3VDvv+S2KqipsgUSkxfP3YRtDReMpzm8TnRmgmVrPwgNm2wG/EM1H3L1CI2
Op+0lmvLvMCmcBGPcXcsu37TyDLNf7sVuPN/9aajhqcmoLWhv+ri36+bIjSGSKDVdJZaPKVqadzJ
8nD+35SdV2/bWLiufxEB9nKrblk2Zcf2JLkhUtk7uVh+/X7oc4BtUd4iAgxmMsjFElf9ylvwjVE2
MDWWXAffTRvnM4BKDXU1wj1UpmbnYhRF3AD7DZ8yaUQDveoi0EqS4avyqurH6reeKWfLtnejRN0k
wswmW4WBZKNJVgfjXoQSwBLVOAh/MF5tiDI/mG5jWIhLZ/4pk/kSJ4nyH8kkDknOHKVE4J2WISJT
Tyrhtitw9HltgKneBTC6ynVW4AJF7xfV5VVrJ4TWMHHpxVqcNWTsIu1LB7bjUXGS5JftlxDzwN2G
q7hGD2Cj1pn2kDVGeULkAAGOxFC/3l7RmXrP+6+fAC7ETNQ1AJPN3ifL9mC5hZn/lGQDZM3SLreJ
moyHzBlVStsKcMoES+q0DSnlx/HeGzqktOph+IpjkHMYOhU5wjw+VCU9ARVk/wZYa7Au5J6mEvrQ
KqScoyp12HeAfESuZIT+ANWh97yNXsFMyoWhr0l9//hZJx2N6hnFEpoABt4uug62G+TMlx7C6SMg
ZQRG4r44dBTYdiWyK+uhcdQ7NYmavd2SgSzMzfUB5OBRo6AKo0ANmQLND083yHLZt/pROg+F39I/
qWkcGmO4YNj4/qzMdjnAU4j+aLoB6prn5Y5fK7nSp/5TbZXDRjcK607NYDnFvEVo+aNEgxNss60l
ZfwSUSta14B/3LzoXgIvGx9U1aZF4MC0Rfz5h2qlr7iDWhve2Rdz6L95VDm3o09fFcnDfak23t5T
Ke7ogiUpIRAuPKJX0TdacLhnTbkaNtWaMXvHbblFt7dWpLOGKeJqrNTkDPY6+nV7aa6jb5ItODmY
noG+tamtX64N4H+qTMDwzmHIwfKERVDr92THWubqdQOqNbB2nQdJ0U7lB6My0oX3Z14A59jzC/jA
iVfEs+DMfoHcIK7VD0Z6LoX1EhZ7y3iUECKyfkZ6sIWgv0Uo5l7B7KQbdtXQn7TSgfuLc1Lw11cB
90fOQqXi/ZsvNxK/yKa6Y6MN4Rjy7CiPZeJJvtyn59FvtIOGyg0ySKG6GyOdjnWcpfd2HsovSIOm
XDpwpLPGREHZQ41dtpG10/pYbLp8jH5Lde0dhxQwqe8b7bZQJjSoH9v/vFemx4TkZdKcpsY5ywst
q9NLNMzTs0C+Yjt0NRIuTrz0jFy/o6wPwjtoVWApCZL0cqskAHSbwdDSM+p59T5uMURJFK1GXqy1
F26M60Buwn9PSSeui/xxticCEZpy3jnReQxTf6MOKAf5HqpdITq9CGAsQvk/+bT/Hc8iWrj8NEhS
UQWHNj5H4BBDGxqxojX3dewcAmjahQYhwy6OCYJCUkrzVTqUItt3Ggga6It+vxAdXOVYwKUn08Op
nI5V3xwp5qdNU/VDlZzR/gDxbFBV0qNg3+UiOKgQ6TH+soHGNJ6xjqTe2y5cCZ8NPzldkPRTrSMb
vpwMoxJZUhp9dA51fdybVlV98YbSerC07hhIEcgG7AofOl1qVbAwrXPQhg78uuSfMlEDlpHCbDgO
caUcfLl2Vpmn9gf6Uf4DCjjhqVG8l9s/+DrdQJgPtV/s5hFUoWdw+XvzwvQ0pNfCcz0is8UKpoBk
IvCi9P7WfpKNu9qSXIwOlqqNn1yelC4gPSLUPdUOJsn5jw+blWQd+8MLzhTwhl2Xhs/C1sdXIdTf
MlIk/zUKZr7IKmh4IgAZoZCULgRN1xuXXzDtFLj1qL/Pow7EQ1DLF2Nwdur6OSsq9VzBRlkhUZwt
zLIyLfvlrchQzDAnkrcc+fLLjx2iqCuLNmeoPj9EFlAUbLC0h1bK63srrR+LDNpNINpNIdEhKbyN
XznJmoL9Y4u9yMJ3f7LmNJaJngkqyL3UWdaidui6tdoQnrXRQUWwietH24yNJ9Uev4bYkVRmlqIH
mEQLak7Tis4mAWNbU5kCPYSAzNnTAMy0LC21js6KZxh7ydRQ7FKFs7m9o6+vP1ZzKi9QFUML4b1c
9SFggv3tjbGWBeeo6sWdE/ndmjpfsR1N/UutDAsGAp/sIZ5gKAJQH7hq7envP4yml2bcNVkenaXS
eUmyKt4N44QBcrTu7vZ3XSd/pMmoYRHfg48lULscqVIRi67jJDqLTvmdN4O2VTy1evPt5FcyNPJv
gzbTwm322ccxKFqCk2S+AYr34uPyMkRQPpLCsxJp0gmd7DffQecMr6Y/t7/tkzWjog68F+0oEpj3
HOzDLAaoPo81b7NbhqrYFUljomjd/2nVrrhHQGDp7vkkW5qK0+wNQpRJVn92HBVUm6g1qYo7Bpn1
gN9QtbODcEQEpabgYYSb0o7EIYit8USXDKgsvaKvaD5sKqBVd1XgqYfKN0Z6GZXl/2qbpt+3Rf9X
C/r4OSoLPFLGOPw3CAGhHnLKOAHw1lIyYVUuF0MNSqQc9Vxzq8rCKlKg3i/l+qmxCDazSqo3vZPX
CzfFpxMFFYkmNeVKyqezIzsgyZ81bakCysr2kz1RU7/E7V8Q/X8IqA5NALhwwBMgTdeyAEscQaiw
8qPu7WvkGGJDvNojOGSvMde6pxyirl24U65PBZcJFRFo0BxDJKUvZyX1wKZHPJ9nNZfPbes8152s
PZaqDXysSp+7rAwWwqvrW2zKUzkOU3JBMXe2d4qiHqWy9PwzhbRolTuZvU0Spd3fPhFzkA3LfTHM
vOyQEfF3uWn5Z7PcqWifx05yFIYTrQ1b+Wom49fRbvapL50qvf9pcYoXrtHFHzCbWWNA7irEavnM
7thJkEFhy+PPR1K4awt1J5z4QUqcr6l39Ex/mzroXt+egutLgbCE3Q7aibsLJNTl0nZeGetCy7l9
Sg22Z8RYQ/tX8fV8gzTU7bHei42XbxMzTokHwg09m6sGWtJoURiqsn/GseJZVgjCksLwV+iPqWKt
avlOH6LqL5mLfz8Vo78pcmnfN7qZHXSUm7axAjCWMMc51YMv/40aJIFXWSKZYADt8k9Re9TYUc19
o74AM10a/L1kTbKZut7DMnYgM288lAI2FuXnLTR9pIn7ZEB3LXB2qjHEjwiCYjkrUvOnJpWgOIvB
+4plhXeyWaSFq+aztedEwQimkTd5nMz2uKeVrRMXYXhuIe8ezXT8g7wRfAFV2mlCbY+GhXleN4ZU
tiw/R+TIV14LrTjcXpTrOIVuJmk1KTYsZezcLzcAOqYUfCslOBtsQzzM4r/OCEVdVF18IssBjt0g
c5M08t9/HpcAAuwN5EuNxHC6cz68RqrRj34GUfzsF+YA3FrXnvLW9p+9QT3LBHF3fWrWhyxqrH/E
bE2HniYuPBfs4t57qJcj51LbliU9hbOs0rozbPsvELdok+LVBvjUD0Pexs7DcVh6k6EfPg3qoO4V
LiM3avBKNeoQHE6hu5FtPd2ek08iWOqK3K+UQsH+afOgMZSyaqoROW7kqD8KaiFrVN5ow381qdTT
QI2/mE18ak2yzU5Nj62Fghrk4Ych9s1/v4GnigulTvQYHOCQs1mqami+RuS4yN/2P5wcpRLZGuOF
XXAd/NA35Gkh+KH2Ddt2NkoSUvQdPdtN89YVSdCfEEup9p2ozCURj08eMYjbZKuUcLnojCl7+Ljh
slELUSTyIDtr+TZ2kADyS2RWSwt5/lLLsa4pVGVhFj+pHXHAmT3tPVLGzuFy1KxUQ7OKAseV0xg4
kV7pxrrOQdDnevgtHioMfhGx2CftwPUbZaq36UbvSRvt4ODo+JWsmgo4f90U0lGRrRazG1v+W7f6
28LOmyZ6djUDkaM2w0lEgl6eXUZjJ5VilFPb9TsTWo5aAsQfoIM3ldr+xwXyI8MAHEG0QT7yq+w7
uwSkHLXBr4XfMY1z+TvA1XI6gf6YyKLOg1QnliSlKb3i3I5Z8Z8J8/yOBDIiFEMTZ6C3u0G0MT+o
pvcq6UO3FcTxGzH060Lqs01aDFu1j4wTohOg/cckxB8lyFfZ0Ev36MEv8ZavXk+qD0SLKlGbRgd8
XtBVDKrmOZfJWS57HCn6isp/E72ia+zgYY3J8O3ZudrCDAcHmHuaYIzAevo5H7ZwTKrgdZ7mk0K3
MIRQUcUmGii7DWd9ZwZZveHRTRbuy6tQbBoULy4uAYzt3wmIHwet2MJ4yTNoRyVmTW06WVVNOiw8
Q+9t+YuF19BGYQopFMDKt7TZt5G3mrksF44b19GeMgllbQjC2I607Z0TWnjaapvU33ftn0Tc59Jd
H8uuEK9qjjdWj5R1H2/8VfmrD1EBR03BKF49vMr1UPBffeHHXgGUCF0400S9XF4mWKB5mphZ8oiF
puSiz+9vUQF7tsYq2k950At4tfiQ4LuFk6fzbA019qApQmoYhNG7knvYLlUrW4fQsc272/vj+rZB
uorlYrXIl4FBz34XGXnc9ajQn1u66Tu/8sKDT5J0hww5CrNmfNALusGkDP6jLUcRguOcKr0L2n0D
Xgk5QdtuV2hTiVc0Mv/4dCOfgF2N+9s/8+rU6LxvXPkTQHEq2Ew77sM21v0CebVAUZ8HWvO7NPvp
N0/4bU7S593/txP6P7u5108qORWBBgeU5hcGGbOLTY+RqBt88rhCsk23ynXXCnskbiJB2OgX1jEw
a/V+inf1HI1dM1Bw70rln9h7Ic9Ev3F3++Ovsz3ovDx0Knkxfq1ctZdfj0WBQwiiOmfcF51939Zj
sCHpo0gJdui5HbvwoRLON1s11H1n29UWoUTEsQxDYw3LPt2XRuitES6tX2wQQb+KUqIaLHtNVW61
SU9wcOy/oIOVZuH2uVo2fjglRHowhFAQEmYnVI8LFNxlTz+PQQfVL7RQ5sqfaNDxXNAAuj1Nnw0G
RJKGHEHINODlLAHH8vWkMvQz0iTDyTQwyUMoH3s+k6NTO4G6MN7VLcfHUXzRDQPwkM5euRwPxVKa
t13Lx2WQOgs0OjcWKrQLF8eno7ALURpgJ4KPuxwlRZS+tCtTP0Ng6NeiKAHgOFq5kNO9V6ku7lJu
ACqAPKOyMZXoZlsMXHKUJFJvnVNFFZNsXPuax363aevOeLa1TKbqmZJhRBbyLXUdd+sGbKO17SSQ
MdtWaRVnBVRKnHOCEx/b88H7azWD9RXnNe9LhwAufoNIYzSoVVX0WALKN2RxiHetRI/BiGrl/qMV
p/ErwGowPmFf19WqJ6U/DD7mAQboVkBzQ47HBlFJehehzbTyJf5/DWSygO8tDoVMGRcR0kpFPM2f
nPQgwKG/GAk8F2iQeDyAYB3jwuSEKFKzLeJe2Xl6Asi88CeBadyovI3Es+Xv/nFz8lKp3GATSJUX
cR4bk7WMQVs48lnHjGRbA7hdNUWNjZSMTpVGo2Fhc84V+mw0UdjxtNCAYgCzm2fpTWrEokn60VUE
VjPWN0Vo35vWPoVBAh64WvnRsbRRcx6eOzRCFQDVZZQcNBS5PbigWbVVteagdi1aHjgq/U30PzSF
6RWr9IXDVVEmu4aucuhJm0R90uhRxFFwX9BIyijapdKrLQZosKby1FYOfNlsKyeIhHcL/fGrZGD6
Svp/SBrAsLpSymoJ3lHpLUa3HQSZvlrVp94vk9/hKF5uL+CnI8FJ+H+NEVq7l+ew87VAIHkzuriZ
Df/R5L5nZ+Ma3TTJ9vZI18BNPoqCMkkuLA+oELOLDESg4plOObq50YN+1H/VSfJkmwABc1EfQoHo
KOaTf8PK2wcG8iBRcu54lBFm3RQ2BXx5SRrwGmsz/SIeReJInN5JiS4/Pp6UoQcs0l0MTiYTYFW/
yxHaXlmN7kHhdVCDrtTe3KeJYp8itMG6zDzW2K64Wo9/iKVQLRFmAUVTgw2aYym00HC/uiVt6hFo
ZBBaT8Is83J/LpP8WbkFL3/EL8ewSyLAuD4vLMz0mReXJKMQ104rQ59EnyhDH6MQ0TkNbAdVdmPy
vh364l3M05kYdx2x6KoJPPtbmztnLXfUg5mgweyNMhg5mCB7tIzRtWyK1noQgfe7CyZEVBhiWoKU
FzRPSU8XttE7AmX2a+kcwuvgSQSObM/CmDjSC0UPpBYJal5B4UTh3tJDA6+5US3JPFD/dgxpeAj9
pF4VWDvt86qGtJ1VwZvna9U5Qf50n2qVyS0Flk7psxhlgAqBJ6Vq0ScvauduVJDFEzTYobNZ/l60
aNciMoWVgUAEdGPJMPjxLkn3jjbunCytf8VqrbNn5Na7Kw3P32C41+wzxL3pu3bwbgYr3FFGUO/Y
5902aCL4sYMaHmk+/sF5td2j6tt8QbjY3klh8GTjB8RGLDD063oZgY8iz3c09NFYE8Yjr/ap1iIH
Ejf869vbQf1k08H+wKj6PfkkQrvcDkVchXKsNb1r5irPm2M0/pOPW2jnw/FtvFLGdGx4q5XIQ+55
tNxQ14d74IPhuRpL29UKss42tRBnCPp6j0J5ft9gqb3pUFN6LMCX3A9oYv/RFZibFPxlRBaL+uBQ
fV3Y2FcZNCKlU/DPPyB/KHdcfogw+9gYgqBzYWAq26AjEWH7in2VKfIfdtevsgm9dNUMAjnHvlKW
sCnTuZntVB1QPsRZhGsma5PL8dEpR4hSToWrRpH1pkg1uGert499R0RKADLslSgsX1vDr7/XElkK
LkWbWvEgu7d2uLm9rO+t9dmvgQEF5MriwgN4O7vsBl9TRVs0lgtdDrl2pB7ZrqNhnZBPfx7tVsZY
x2omiw6hUWqP6h9pm7e/lDYZnmk41C+a8GDWExw+RJXsPJUg2e8HLbMeJTzK3UB34h1UrBSjIjnd
0JuOds0Yia3Z+6Q2zgDdtagDuuqpXkFYDxvzOwDw4EtWFIWzsIevYuYJrQkKneicWtpV6zfXfEqe
ld26GtKJuyitIxfMDQJbqEIhCddVC5WB6zTYmXrMlCFBzIK7mTiSH6/QDmx9oaiZ7SqehHpIkY3f
SSD8h9ApUN+I0UKJKqXdsfvFXu/HEslvXfxuAyv/AQoPYfMREQ11gJ12e9WvzjIFBBrg9KXBAV1n
KoNAtTDzqV0WJU1OEefmHVqo/sIoV0EEXZMp2aZXTJqizzFNmpJFshqOjuuozYPIVemtUbsjpEHl
5+3P+XwgMkWdBMV5J6p/nOYoDYxEBKbjpqLNHkyrRDTRC+p9UavRQmp+nZ3yUYD5pm77e5F8mtoP
uTkyU6isq4ntSmJIf2dZpD2Rg8rfTJxcXCcag1MyhF81KSk3fZlPAWLqIFM9GOiupqj4SBK6DUGB
Nks6pDwtUvTVzCVx6EjCJweaMVqlkuH8uT1DV2/5OxOX1jYuuQodw9mvHtrEjnLR2K6Mzfaql5V6
hUQsZhp9J7oThtEOpj3Z8DqWcbDwMl/V5Bh6gmxPFCZYvM7sDCDmFpDoxY5rt2O0lbtnq7fkDTYW
VMnMYBUP3lL16bOPRambmgZ1V5OvvVyiyvBDLY4l2+V0Tu4NkrkRReY/sqz4OUODC04IArfNysRp
/O72RF+nlnwuNXSoyqBsZH7F5eB9FWEFnde22yAh/GWSXUQnBz+UsbLzh1i0yi6sPWeH2n5TIIll
jxsjUfJ1ptX+LuxLwga/FKfOqGjVlYOMMPREkwnNER+WsU1JI8uAqRuhHrZxI59GQ0KCEuuYjZLw
agXeIFUbIzBM9PaN4NA0gfXOSPC3bIJm1QVDshN1NbhS0699ijn1uo4k5Hnyosq2IpX0VRHiN7IC
JRkeKjkMj8E4olU9QtPVbe/OyyZlD1/gr+3E3jovu8ntW4Wjkdr9sMbGUHu5PadzJVJSScTYJqTQ
JFsAI2ZWFYiqQAmTNtbcHGPMVRcKSIMlkshhOqIpbjQqmotM7T0x/WvZINAYNWa4KQyQN8SKX8JG
jZCfRJ0yGFtwAkj+Iqfs6eFWVrDTuv1jr+8ifisYBbCPFNZQhbhcf0WYrVSHCd2vpFZ+eHa21UbI
0/4YPt8e6PoxowmhUCWc2kP8cbbL+zEswP00mquMZ4JVQKqdZR0atXgZTGUhZLp+LxhgAo7yZgJW
myNVLNyWcK4yNBe0nHhU6gaJGdFLm3/+Ih5nFolSOhCcOdDH7FVc+HRJc8tBJf4SrbxN0uBnoE+a
wNhRL2TTn3wUWHZa+1zlIHAmDZOPN3mppG1p6/QpcYekz2m1Hi01DLAW1ukaYkiRlu9yaIDwOOnv
as8fXowhr7rWJD9wZd//brQBAPrBg/iHcU20ks3iPhx6RM76pNpGdao/qUH85fbEvscZF0EePwEe
l0nMSfOUCuDlpyZ9M3ZKOWpuM8bxFoPu7jBmoX1uDO8JOMXwDUYeTwImc8mbUpgI2lO17x0o1m00
aA+VGvwXGkP3AIOhvS+Hrt9JjWzvNTvOd9ja1GdfQWgtGHWBBzDKgULU9wN+x41fQYiuUSS3RXof
xVBzEgDb+dYCR7OqoApvKj8MjlGm5Eux13TRzr5Zw+aCAIzqNloU00H9MO1VMJQV/go6inUoDo6W
1Z+SnBBLixNsyC27/K+SnDMVKW48OgXAGpCt/XZ74q9SDaIB+HuEWiTRkFNn824EPkXpVNNcG3LS
XWsYLXXpVL/PUxxm0qz50RhNtgOtjBzdoO1vD/7JTaRhWMi2I48HuDK7IHJFjcLOKjQXj7qTKhrM
ePNMeWj1Ckjy7aE+OUpk3o4JRov+F2DOy7nGHhUDnyi33Rzfs5++k30vRSAv7OLPDhLLSBzJA0th
wpqVoCWzkCVJYxRtMCHYJIi5SQ6vHx3RqYVURycLL12xqjNrb6TenzKGt3P7Q69DC4WiEHwKTYfc
gUT75YfGSObYaAs5Lpq3J1UfHtUhTZ9MqtbroczTkxPxJKaFWIihPplfSAxTvYd4evK0vBx2bOpQ
p9roYMAQK7sC58atX0hL8fqnoxgoTIOIth0wwpejpEoqAhykHVeCeHpOUDPXlD55uj2Dn+RE0MM4
3xMPfuqXzKbQaH2nbnvTdotEO9Ml9NH4KrqjFhTFqTD18lnL9eFBt8Rb5PfykxGkxs6rrXqXYMR6
F1t+c2yNZuGBuz6oKiVVmMBoThiWNYfrlspAzwhcliv04bsk6uY+KqEPek4uonUkN/F68kQa1xFX
0FHydHvhLbreV7yuDsNrsOeZ/9nWrmzZV2JM1V3da4Zjl3V4cDW4KGvxU1lvKinLNhQtl6BN04Je
XpFwBAispn4LagTzlwmbD9keSsVyrTH/msQCuBnCEXkXPdO6/aFJQixcSddMeKr05MI0XjESoi8w
W/xYxIqP0v7oEpu1+6Eywn3hjOEE36weFNPfYcGn3OtRmG/gKqRbuzWUTQeOYU3jvl2qxHzy/dBT
yBO4t6CczbMiPME6ElSu57bIjK0c8Uit7DBKv8d0Vu7rbCjcJrOV37LjS8gXtOthjDdO3wM1gkCu
vekyWjaqN6bbUpeDc6FplJI03vV/vl5VyOr8PgIVLr45wTcKMUQsVWJKRQ/Ns+lkD0nbBgtH4L2A
N9sNBJJc4NOjBf55tjaAjlus5Kkq+3mK0x0mh8E6CnG1S4fmPohTnLGbcdhmrazuHK39Uo9FSyXV
c/4u3BCfLAvPpQzcjt4R4aB2eQ950tASxkqK2w1KfOdHY35X6AYJECWkSKww4dC/e8EgNmbWxvuk
toZzqJV3LfTBbzUegw9OgWIMOV9FWjNkKHBiOJQesSX6c/uXXt8ahBYyHDMq5GBA5rG+ScO3liLF
dEdVGv/4NUJFuVA2maevBs1CvjB6TZR6/J6jMbWwJd6LJ5erxdjUD0mOpobzHFkjtaMWdU5vuo4T
raiJnJpSK1axg3SVdBzHX1X6uxT9rzyyVwDU7jKzPdoUJFbZSJwHncWx7/rowWoQpbfvJ6OdukHu
2RB/JMe4uz1N14EIexexBSC0iF1RN7lczyDIwQb6gf6I+ejfTITFY5pgEe7oIlgY6TonmrIHGPBT
uAPvchaHyH5USymu8Y+FMui7EhHAXZdY+bYGcLGdEveFcOC6ecVYSEiBvSHKdGAOXH6aITc0RJpE
e6w6xDpsOdX3EtKyAHIS85eaOcbRLLNg1U3xvhHb/MsLtpRE9JfEDKTvvh1Zu0qU4TqPEC+9Pe1X
6l7UeiCKU4tgg0yQoWldPkTAErd7PmiN6freI6CAoirQRg1+BfpXabKfRuAIHdJ7kWWn3EhQwTXy
Vaz+bIzxycTosZYOSOer8YskffFxxsGL87FSH0L7yRQgbhHDxpxmUzn0xpFb6kHh9vWhyfdCQtD2
9pd8EvnxJUTRlmaphAzvvYkPX0JyP2Ym/1BgC96Cyog30oj3TRO1xZPv2TE2iBKOV6ZSr1GAKvZ1
IS0wbK7vJDIJ9KhoGLznirOdhdqW6viRqbpmFyqnIpGeUs3Ztp3+oIgStF/Yvd7+5vfcYH7A2VUA
nwH74bs3Cwl8pTGroPfJho30qBvVVtCoCIx8E+MmF7fPNmh/HVXYTg5345CtW8xyOzO/S8v8zZex
gByfe7tYy8Yx8E45htORVLiY8TS4WNmNekiws4sbrDua59u//JOHhLmCN8U1ggonCfblvivl3MqC
WFNd0ur+MUjz+NkXfeRaRY2wdDo98Pihbg1dkvd1rRtbL1RDPFUAot/+JfonFzQFHo4BB5Tcd/6k
9WqY2QIfUnTbRnAH+j0W2usiVc9x2G2d+FmJnnAy3tgS9lhDc8chAikwbCWj3FIzOjvBTg2ksyje
eukIctKo3iIJ4U604exfofxooF9XnLU4fzH98lA6eE1b6luY3ZnIWwrbd62o3kbyY4v/Lx4SSJEH
ACGa+JenGvtSHZ/g1H9JspICXkMfZJSsN6yMHyblAFKXJQ6/Nl1Gsx1FHvyu6UKFBbLx5bpgfkOy
WgjZrdBm0iWuffzazfg/DI/XLaFPaJ2H6IWCX02zEblxLXSFcgr6v6P2X68pa1+4VNP6LtgVPqx5
mNR5Jt+1tvYdLTwMTrPkCT0Hd0R3vXnFY3klG4fbC/pJ8oC4xGRGREVFJViebS10Y1Bvq9rR1QNj
PAWSiuQB2eI5Lbx0F45qso/qvHtocy/ay1KFP0cdp8MKPnW7kQw5ubdE0t4FvrCXyArXyRMABiJJ
blqE68x3WbsPVxQ299pQgAh2+yY8RnWDk5nZGQfFThB31iyJ4m7afCcQHXYEceJXk+GXix2fvHKc
/CX30v6rqOqFS+Szi5OmL9xaUAw0Lt4PyMdf1aueHiVQ2oiFlGOtq98Ib4O7iC79k0gDfAOwu9pq
lQpGjUrz0Qq0JTnD6ZWZ7Tq4pugIwURmaszZ6y8kJ8I4FnyHr8UHBZkAMAIwtu7HIFgKNK5p/1OZ
haIeOQ0yvFeMEcNDtk803uDW9iCOqG2dRr1Mjga0tQc/Romu7KDJVJkcYAwjE6eXEbbzowjGe17h
FGP3hFex0ML2wRGq8sORfOugVr75JA+j9aCFnrzwrly31SklTBrLNJQI7BHNuzyUrRKHdlk6vdvK
KfLWXu+GDY3vVSCr1ANDY5VwQ6/M3tKfaswx7+WQxrnnhP2xwY/5iBBhuFLtYHisMRx1lTSyHzvD
Qj8LP1SM2JAuN5S979foF2RlfG4bXHdMhFkWrtrPIi/ULhBtAh9gAxi5/Iy0HXVAbK32GFXpBpEE
bwOMxxWj1q6dQl8Y7PqsEXWRJ09uo/Am54EN0D07MDD5euylVlmXkmZtyrr6c/uuud63sH5oF3On
kPXwoF1+URwNUQEUNXE9HduL0q6fh9AxHsa4+OfcfxqIFil1LYNHc1ang/nuCV2tE9fypezglOJ3
lTjHqAujNWZfJyzklVUVp/8s4wRcHRVuxBHxCAbUObtKRe7FTiSnuRtajv+mjcY3dQgwcYgBszh2
e4iD3NvdntLrdZuGhAegwZohH5g9QB6sbCsdm9yVfNs8IfujnhpjCRx1HalNCEDyV7IN+KKWerlu
cqeJFJUPYh2gH9uoGWxqrnm0tcxUXfUqBntSIuKFY3wdaOC1TJ9zUnsgGZwDHi07871wxCE1G4xu
zxMsPdeF3j5WkY2zvX6iPa5Qg9aGU+5R4lg4D9fcANby4/DTz/twzWN4KmEgWxfuKGMGmD55CQ6V
6qETzlbr2g1FxRcvFQcduHve/sxtQTEN7aAq+1JGDY2y15LYPW72Y3kSlrSirP7dLqqz44f5ulWe
A2dJrvGznUC+hZobTXsIVNPff/jBjpxlhT2EJQVjpJobz1G3tpPHC/Py2Vag40L+wxPI5To7WbIM
RdoI5AIZnNi/S8KAyYmzt8FOs9UQtdXZGvWlOOCTMZEugj3OdW7zcbOlUMvBrEfTSN2pvW+CftWN
+tmQ0k2oDduo9HBVwp9V/ERc4jEqvqSO/TwZZPB4H9UuPetasM+6pTNxfTuDS5jQRmxNgHzzym4/
5kNbxErmRnn3X2NaORUR2bwb9RRVjbJYTIuvJwEEHrcz4RA9GC62y+Ut1KoM+ebWTYSe/Rcnib+r
Snt8CwcVyJUawk1P9Kh7jGsVwyPdec440K9ZWBINWegMVh4Ys5Vj+tpz2mThXVRY44/UMYKX2xfS
J6nKBKDn4iU+QjzJnF0WOTbPQVcVaIkTvBxqS/VOTaeZuPKa8dfeac5eVu+qnBLfSpFM3FxG/LZz
8o2FN+B6gUhseTmJaMGkUYu8nLDIVvwuqUEvyhXipJrUSbu2dsp9Xhh0C5V8Santut7MeAQd01VJ
j3remAJxWEb4RbZuKPwYPa8Sq9TGjh7SSt81dq+c8g5dgTbso83CjE/xzGU4CAaFhigYvKmDos/O
pGqNmmQLq3XjUDa2YVarezEY0tGrYXikTSc9BX4PZahokEiD0vst5G/BSISGO3pFvelSZ0ku55Pd
Sn4IEApQFJvgPW/6cBnFWtXLKU0bN23wTCKS9Y6GUWYbunT5N8C2zlYk/bfb83B9AfJWgImZCs8G
mgqz17cZ/K7Mw15QCCcltZXYWo8Kmme3R7mOYUAqvZNEkDul/zj9/Ycvi0pDiqqkKl3EMmrwg2m9
t5VCfhoDJ1zot372QRN/CHYuAAHW+HKooknKwcZAwu1D4gYPTAs1oWpceGffWxKX22ei/gKv4HJl
3uYKVvBBSWcy2XuMarrQ5pBkdwRQpyw1zLVah+W2yI2fxaD39wIduT9OA6Vds8iwkyqGuUEXYSsl
KT7gxvijJzLadaoXrqDQa2gJJMhBF2a6HSSh//rXlWBfkZZAGAb7Sc3wcnoqs7EGABTeowha6jQx
vL3czOp9V1G+vT3UJ0kfQcgUUMqsPVf+bCnqFDVf4DClC9XjR0OW9xxWwtt2se/v0tDG6pab+6DJ
OPc49jhpMTb1wsabhvi4TJO7C6EXFom0SkFXzD636VuryoymeaTeKe06O/S3oTPYb8JOwkOHS8pB
GPX/cHYmyXVj6X7fyouao4y+iXhVA+B2bC8pUhKlCYJSSmgO+h5YhQd+Ec8rsHeU2/EPzLKti8u4
sDzIyFAyxQMcnOZr/k197ELtNu+SYE187Iznp6HkNJ8w6Buzt/QlCisaIysq7N66b2d34t5Wy6uo
DHaDP0u9yfE2i9nVoaZP5ObiS9Sa/pXUQf9ryDc+FFKneiIpw90Yqi8D5tKHPMJb+vJnWp46iJmC
hqPtNlczuJTnDfXL3nSCAM7IqEcPnVPi7tgb1Fzs6ko2RH7UKgCzWpS1L5fHPOu/zYNSSCVGJeDk
X4tBgwzR8zyJ4odU04OnPsARBw47CjIJLU97gHuNnGp4kDS18YZaym7RKk89YU6F4YZGsZYQLK+9
t8fBD+iv6IRs63QOWqAEQPLs6KGXnG+x2rykmrFPbHZkVubdypqc3+1kTc7v/stgizVJzhxRrrei
B72N7BtfYLiJpui0Msr5K0FcnFu5BLcE5Wc3q9IF6jh00YPaOOmznfjkIHxlrxoG86CQUa7s9uUR
T5lDAbhIGMNOQ5lnccSr1HMiP+Ot+sD4Nhm6uDJEU3jhKK1dk++ONPdvSFG5uZYnfK5L5G/tED3g
0mHj84Z2l5sMnTa5JI+xd3mlnh30b+9F1Av0b75S5MV79QImJ0c87AEFazEt3mn23L2KkBDsByzE
Jr/9UAhQR5TDYeJYWyPAOjGddkUq7sYJF3aFonhCAkNg4yKrsgu04BY1mesoECtB/zKamp91Jpzr
MyCP+3zxrMjoWX5sOtFDWIwqBJDM/jA1arYtOnQocjnqN/lo+Fu9GNbyzve+CY0uAylHsln6gKcb
KBN2VWU9I0cp9m1KG2s3UeL7biDr2W+SjuaXpDM8vydIFK7406GkyRyNKkKGK4ys1OuxRvAkp+9X
vvv5Jp13KZA8lhlR4rKt6YdCauIuiB8KeI00CwRhGEzC3eXV9d4m5WogPWNpIWAy//yXs9dE5BCK
Yh89+I5/nwR+d6yoyV6XUj/cR+ioXf3/DDfzdFG6wEFlcSED3MFdpGCPQvNAiNT8SYiJw69kf1MT
ddheHuz8XmEGqY/TJ8NxgEjs9N2QW1WLeJA55obOcIc4/FHKJVJdbdzvk9R+iNX6++URzxehhtQC
E/lWYQb1ejpiN6lF2Oo9bXDdBFecDNUO6U+sP7WyXzldzyodBGgKxB2KHRywM8z6dCzRGRCqMtUA
sqHt1NrfDVRBN4ONS6bVN9dS30gbO7S/GfmTGqiHIbpL9Id8+BimD3UF5FC/VsAwqyHl0GTaRdKg
epWVfVRmXrjSNzs70VCSylce+yzP5LGp71GrnGX6APjMy/6XBdcXkTk4pJdHgSONG6dav0GnnNg1
jO2NKI3ic4xioGs2jXmvyF133SmovMSW06ys/He+FUkOtFxSD4NQYPGtjKqpzFggzt1EjXIzt+YP
gxTBaQW8vfLS8zud3rfW7CAATIHDiTRkUe1Dxt8onVQajlkYoNiEauBukKvs8+XFd76VT0dZvFAe
FIVZ+cFIGdMGm66pGDjYyl5oNLXw/ttfHu2tY7h8qdnvDGo61nag0k8/pCIhvGNX9XgMMmUn1f5z
Yau+J2pIhSGeANdl/0WKg9tWuc3iB7O/jssPUfxpjI+Gf6sO3wP7aMQPqsBSdfTasvMK8wGY3DEp
Xmvxra6u0/6PoAm8SUaAZ6eqf9jTt6lFyh6PAWdLycVt/S898uKjc+3Y6Lk0iH+/NMVDMNxGzrfe
0TApqGBcH2Ip9hzlSTMepelZlrdktlL/2DjohcV7o/zpdFe98gnZ/I5yJOYbrhX+lBwvx/S4iw/m
rDP0LQs+95Jws/g7/XQRQmGpX63oR5b9TGHI2z5G28jE1teK+rlw7u0WBJS6yZASlsBvW8kVtifu
5fk/y20IlkGNzSrG1OUpHyzn3zaiISSXAj3Y0qJsHeUTMvzG98YZgptSDQPk4VPlCrqEfpsD63PR
3bXWDF3ewuTFKiCtmNGCRO4ofM+77JftnIrBhszl98emKjAfkK/j4jAazSsWEhSKwuQHTcBkMyXG
d8WOPVl5jUcqfZnbAsTB6VRo11003Sb1iz38MSk/HOWQ2PA5pPtWf5VAVuRTcSfym6HZxbn1Wc/V
RyN9tQa6xyhjeJTtVk6F8wAGiDC5Kc0Ortwzqq8hh6HVm4l2VCP411r4LFE59SJIOjs9M7IbNPtd
zSmNlWHP2rnaW5sOPOjswgbIYRGSK2WGxJkxjMdW5yPFVo3p84T4ZWL4zV6PQeShPdwpL5Hm75s0
S55Eqxl3UZ4UDyLv9LumbX3PBBr72xc2ZRl8+dAbBdN8BozMhTDCJA7kY40gbY549U7vMux88YQv
ZyDa5UV9flBi8sJZQtlPc2YE6Olqku00kMcoZzQkb3dj0WYQYHEpvzzKWXOUyeaW5uifJTQRPF5s
HQt6rqoUKrT2VLryOZGbK6DM2HI/dWnKGuxCWmkG3kNS4MUB6MxJ+Rb72XczLzQ3q+ontEb3lUi8
boBzr01WtRK5nB/lM7OOW526BYnTMhuMYn7cjMgbFIXRI/GlSc+GI0Wej5fREy0W7eflGTm/C/mF
TD1SpiCRgXWfzjvCG6VJaVw+qhLM7MYJ610X5MNWM9di53f2Fyx9LiqDRuJMbzkdaUr1KZQCYAsW
cmebIALWCO23xT95ug3CPUU1/3tvtB8vv995FYQvTswBigiwNQCwecJ/Oaa0NAdbFCbTsYcd/ikF
pHhD6ytHcF8ZjxkF7WOYlT2mN+T4uiR9zxsJ7apoLLxGC4BSkOftOxipVyYMeFdOqg67qF58vfyY
5wEr9r0zUYFayIzrX8QJEe4e8VibaHdofg6xq1Yes7I27wt9irw+MuKt1rVr3c93vj1FEBDI4K7J
ZpbakhlSbpXfK3wRMuZpUGyq3fhBAAXoVlbZGUaQfQfTHAQk1BvSp6WQ4yiNwLRsB8yKGpsbpZPN
h6SaPiaFmEBcOo3+Y6zR6HKK5JEOgGviS/mlcIxhr6Or+KUaxLMWdNWuazTttyM0eCkmuRyPR7Vi
SSFTk7QK66GojrQ2ArSRDMkthiJdO3je+cBzp+/tbpm/82IZJmUBcMYoq2NUT6CKknC8sRHwcxWo
g3eNJum7eCi3stpEOwIRcxNZPVLgWXVEK0LbAsrKdnkrf4F2NuGmjgPLKIZh7SHPD+FZAYs2ABwL
dugSC241KtLcRlUcQ2hgH3WjL+4nO35Jh8h5MapQ3MWm9ao4afNBsjr9vraiFoBn3T0iTv05jip6
FKWcrF0NZ+pc2qycR0mBJiYfiHLh6Ra2mxZouNnmxwaLZHTIrlW/qq71xOhfsgwkTxY4cDP90bid
8Ah6aDCF2cppEb60cn/dp2vOk+/NEssFbh74Pjhli8dpG8xv2pqOahKExXNU5+Guy8S0vXwivDcK
uSt1H6gYcIfV05duwXA3JTD7o2Wn4W07Raj+muOa5ca87E6DOJBhMzeLRu0s87I4d5IElINc5iVE
fPIhyJTltrSNaWNKISD7If7NBsn8JRmLWjSBI27Yi5fqDbuYhkLNj7iLNTdyKxMA9tZKH/H8WOOc
oclL3DJbsSy3mtrIAZm3WSDSEQQQy+vHfFCS7w4KjJc/0XsLk7LT3MJiv8yyZ6ffSFWm0Eokpz5y
kSHi0Sr+QbXivRnX4z5HE+KPolIPUdOMX7thjDxgrq3XqppAKVp7jq1sTZ/sDC/L/M5nLCRh5hke
wyK8KRowGDEGrsc67A+tbrh2XCDThamvD5k5FbKXp732FLJjNrkjb+WmdzaT3Laf8V2cmZ+6k9Os
z3vXCdGtcVDfveXv2q5Im24b9wjicjca3Vc7jVsXacnxuWsc+arOcSqUk6aa3FCLgM8lqfbt8mTP
4cHJSqWbQ3gyw7npmfJxT+e6aIcJtc9RPso18BU9nCKkAHPnulXQCUlTO7rqQGM+50oRXUWyNK3U
5M6/Necicmk0yvWZ+LYsytlJWDlTnCjHZEjFs287hyKehoOfaDuQlqDdu9rfI/f1NSti4Rl5Z24s
7BzUCbu8ceqzlSbg2SLncWbGEm12rAjOXGwCxWxoLqXKkeZ9cp2oQXg7Qv97LVN/Ld88O4nmoeg3
QrpjfSF/czrzfhs2o+HkCtWFfHqQDKv2BpUe+eXvexYeMoqNSys1GZgSMElOR4FakITI28vHmRzs
JWqTHrRc6dEbG4cjW6t6Kg2j25YIrq9ce2ccAa48irpksNTVoAksS9eAxcvOdpr6iHUytnKpqF8k
XEI2Q9qrN2WjjAcrND5nMkDEOA/ATmL1dxzb0H4aLSxlaSZ3WIcE/lOC2Pih6PDVzavyK5j1B7J0
2VWE01yPzpAepbDmHqcs81NPZr4JAonqoUA2a6cNuLL2hbQrQEhsksyQvtA2UXcjlq0rS/ksFOF1
qcJCVuUfmiWLQDzJI6fDXZrOY1khi0r9amNN+H3Go4JRgOa06FpZYq1oNB/tp/uXUecWDVBCXIHO
3DStyRZpp9dHVP72oDqs+pNBBVAqOiDS25bYutSFp+b7tHpGF8ft++sGMoaUvQQx2PD0MajrzXzM
FrpOrfPR7xGMUItZ/+wgxXhZOa9Fr+5EE2+S/L4JJRwQdsg3hy3dDyU9FL6GlSVCO1Hj2brYBirT
H6J7eAfnPBCGJzX5Juz6XWzFO5h4Byvpt/BwN6jhpcATwgrJzyw8DHq2reNkMweKCaKICX/Nx6h2
ODR6AOATuAr4YnurGdUuszGe5t9BL2O3bO/0JNr40hXo7X1iKZ4Ivsk8zaDvW1Xd1/64T6mRICBV
dWHMxQg1/vIeO09/KXDQH7PIK+e68bIlnZm1TK+qko9+O7mFNHWuwGQQ7TbnVtLG4DgyW/sBNNNG
NZMK7ks9IUApyuvRtH5KWplfJUZmbXxaFB7G0MFWgnGwqStbuyN9WxMVPtO8AE2O7BelLtYMR//S
aMMRtq9IiUqJyWjyQ1ZE5S0qrQpFw1660adAuQ/lJHJDIN1Kb+tbuWr8bZ1oyg0e01+AOBwzixb5
LCZTepOI+52vOdmDlk5rN+/5GQnGgBY/ZV66DvQhT08vc9IbrR7BShVUCzZjOgS7UbXKx8vf771R
ZtICzRoCT1rXp6M4hWx0EANbqH42VmI5QrimjELb5VHeueqIZkCsIY00l8SWQWHVZqEva3X7gA2S
dU0n7IuKF4JbpeqPQYbPp+kpvo/dnrqcJ6oaARsrnhw3DUR0w/wqm5XnmSfv9OgADkabnCQNlC7S
DaevnaeVUQWSKB4qJ9M8LRf90c5Q7c6iwNhFZfiKR3G37QH4eVlO6IWBveVFonm6/Bznsz/DOJgP
RK6hny+nxYiCIcb3JXuYHOvV0WMc1QI5X7kGzwbRgcLjfoGMEz3msyZJ5tQBZh+xdJwQ3byFj0j1
rx7yldP4LJiaR0HWkMUPQYkE4HRG44hlqimjdJT0fNo2SVdsWzPvDk4BDsK2w3jXRr15JY22tQcf
KK1E6G9aCCdfFM8ygKGzPDnlGeqep+Nr6pRpsdEb90YfIcaOPaurDLjVlHkYbEjxdBha1AldJ6KC
b4+op0XpH6PTaW4kkgetRqqsVsXoIYjzOe46gESB1GGvWFnqw+DE1sGm7Xwj6q53Rwzft5cXwtkF
SvYHpwthLzxnZh3g06fPhzRtmsYQR5GWyobqUwafKqZg1Df7SomuzKiV1/bk2fWJ4Ax39awlyyfj
y52OWelDxTTS4klxUfIa7Ewe+hjpEGvI9e9WpEVXQ05tWpkm4w4/DHwufbO4qqfI3o/IO3qXZ+As
+qQ2ySaYNUtRG6O2c/o0Dhr7fhFNBVwLG7cVI9I+lwgK/5RGSV/Z/ecbgsaZio0ujTqwkstdFw6G
7gsJuEIpZWJH2QG4EjKKK6OcRZ/MGihdWCjzV6WtcvpCLfyGkdpFfPStNtvFIT6oAvmyHTLnwacy
7aPPIvfDXUXba2Xk87YogmAYh+K6Bc9xziJPhxZD7+ut2RTHtm+MzRDK7R0ODDH+g/Eu1wexC+B1
ulUS5lcWHgcdYo1enOndt8uf9PxImMWNuHAB0FCEX6LFfKvX6dXU6dEwwIkgKdLsG8PylHjsH4t4
HJFBp8GT6z0Sy36trszC+ZYiqUIiH/Dkm8jHIibtVVwiJrlPj1BrQjeDMLXXW6PbsAM/xJ2wt5kS
r3mqnZeGAT9w/tgyWQ01lmVFGjnUCZEvW73n4tK3BKjFlkivSDeN0IMvgSSnh1CeIPjnSJ66lH1C
Nx9a5NgDU9xlhVC9vJkKmo+a/NUoWja9KIR2oyWy87v7bWZWI4kBu5qGK7Dy0zUST1lnF8Mg3+uS
+pEueUfFSUe7x+9Wrp+z7wA+gyQIeAtlWjjd8278pVoupeAlipyBJulopekXC9vJLEd6oqrEJz/1
13rJ8+87uQjm8eg8zAWot9rj6XhTpWcVrX75Hupp44bWEHlmkCQrb3V2XM2jIBlNrkP5merr6SiZ
SHzE4nr5XpJSdLDxhrtSObFdyuzTSoXrPHhiLB0qyxuXjYNkcTQWQ6Sk6VTL96GpPmkzsBZzF+Hp
IKJ+6O3Q7btavvML9Skya1cFZ1+6ogqcfZDSLc0G+4/L2/pNpXo5wzo4B0IKmguEjqfvrrV2FQ1O
Kd/bQTFuMjP0t0iBxNdKrrVuIvvOPpZDcZh8Of5ZmDhjunCSw6+OOmkotzeps8VQq95XgdW4WI9n
O59Wxd60k/KA0uQfg5mEB+CT0l4Wxg9fiGJTVurIMSVpN0Yv0vtoysPX0vTHlwrt9kOSq8ZNG+nm
scwaxeM8x35V78pbLjLnWcnaVXed+ew+nQGamIBziDdgsOEffzoDlpXHcasWsAuV1tyYPdTxvlMe
Rax6Tt4bsJL5z3Vfodun2YFXVlK5EjCc98opK+DVRNQFMmgut54+gm9asRpkcEHUTLrWDOm21YJ6
W1bWcJOi1Xddh8lrP3XxTSajIYjBZAHvINbw2hBpdJskTKgWTMoeZ9rup9kk+savKwyaE+j3cREc
KoKcfcyVvS2Jfra9Msi3tZ0W12WkNZ4sIb3vTSOMymnUzLvMj3TXzlPpVtGUEr/FjLPeQrMpyh4u
r753jliEQaiTz3o+iLYvz5NykIq4LQUMm1GTdjpK9L6p1QhtRErJcRk17W0qOdWmEtMh6aenpkw2
iYb1rdzVxlUa04MlCGz8J/qfzoaixrG1e23ldD0/9HhIOCCkVcQYXASnX8cOwFFVdi2BFdfL63oM
kUxMYC7FNhiVqIoHt+40eeXGOz/5qNTSdKLk5XDxLZX3YqyIipmPcSyDYHpCM6y6k8N4rcU3r+2T
tT+TjzQwmbMeCAJoi3sV/eaSl0BAQWb9q6Peb/OhF9umj0sApaseBOenH0UFmkeEUdT3gTTMb/3L
/WGbnLRGMirHWBToexe1SU2kHeqXvNelbelXOBNo0f1YK+pVrIWGJ3J041VpqDdqnAxPwN7WQruz
rzs/EmJexBYcbDRUTh8pq9EAsUaUdJCfe+Gf1EvSIv2e5sBUAl2OPo7+mhD72bd9GxJEO+I95Dlv
+rm/zAIG0YM55r5yHCMj8BpkTzfxkPe/WwJGBYme5SzySpOIovjpi8kystWChuhRr5RgZ0+J/dIi
3X5IpVx7uryPz4JDIjOGoRPFBMIUW+yQuOhjZIeR0ZMr0d5H4qZ1KowAHUdKPMSFNNmjxb5VUXu/
hiS8Mvg5QgaTrzfxSKpBtFuWmIhJ4GcWmU167JG/2yO96B+EYVUUJBQF4ib2VvK2L+Vn2Q6LbVcn
Ci4FebdNKYq7RW/4XhCY48qRfh62zw8F7Jh5mSmFS866LTqJiz1Mj5Gm11cUteVNnufOXgSV4Qqa
RledrH4IjcETcoxqUyQOvpqslVXPsWA8BtWRWd6GNIJE4nQRaEAqMfjpk2NWKnejHAV3aG1qW6Js
gExKmW8SOB0bp5XFZsgw905EthJcne8vogpSB5IHqglnNhnpFAiulg6OeKs/6boUXDUxqllSWDQb
tLy2iVaubel33hqcFgBpODoyJjn6HPD9ssES5DqbOs2T41hkFTKshfO1CiXc6BpB6bK3ZeAdVA5i
KmYs0rrc1oNDkeDypjjf5acPsYgrUmpEoqra5CiJSNqVphRvkzwOPv72KJD76fHQoIWEv4SHpY2j
SCKNw6Pah2DsZEXa9BkkpsujvLFRTy8KyjC0DKFtIwJIzfV0RqNR1stmzMJj4PQbLnM3FZ8SLdrA
VdoNxoujPsTGdaN90vvMs2LdBUTrOkm7GSWshtt7yx/RY47wKZTdJnpVJ3GvZdeG/qMNdAzjn9Tw
oz/gKiGAXra9Z9dATcrkQGS+s7P+I0SoWzvoPhXV1xyPtG1VfEPt+Pe/FwRA7kBABFwES1YypJ82
aCM1OOKpcmOnkopXRL0a8ZwVKwEp2IAIkRKcSQLLeBuN2YEIpQyPAuH6Q2GMlufD0DuMTr4LJSvY
YtFReb0dO54Flu6QJariAnCoV77oO6tzZn2BbwY7SzK3uB1qRD2cFn2RY9/FGs0NzAbluUJ6ed2c
b364Zayb+QRArnZ5Chat0wWRlQXHbKqee3lynsraap4lDipcUCKLFIcF/OG3ByWcBg5CXA94axnQ
hzUgqtBGWmiS6+RqwijiBmA5/iv+sEuE1G2IRNecTs9flJSYiSRVxU4bcvvp/qj1IaQr3GSoqoAP
NMzY+CTbU7Oxs0HZsIyCm6hMk/3lF32z4TjdlYwKOAmgCXgcVCpOR3VS+mjlWGXHxjlOue8pIf6G
RoLiWOrmMAymftfC0c6eBzC4cv+cSGRz+tbvrwr/UFCrMsV9014h3OJa9mMXfdVLxzPH8SDGg6Lh
TgP9C25Wmu+0PnRj7UlJ77Tw3nIoAwdG/WhOym6UwazXCRqPtRtxrTpRuvObdF8jldkpzaZBLtOq
xWsK8Hk7JmBm7QrAYtjgFtRX/eHylMyZ0q8zQkmCCh1us9aMvAEgeToj1sTelvuo/5BxORxKGV+0
EjPIg5TLGr05NBQaq7O2aauvHZFvUdvJ0GjdIrRC0D77OVBKOB3adtJw4lJKPiCUqboNArRPbWI8
VGoTXOHfQgstYK59O/W3Wsz2NtteP8QNSPLUHJHL6lIVV14zukb/R/c4hMZdyZFpYd76NKXYbg3+
p8uTddbvQ1qCzN+eZQdZRWdWj8MQiFCvTOmR1PuAiEpxnVtSdCzCpN5KhVEdpLbeJIZcbKSeAGYc
ZHvr65LyENuRcxgaHI5bSurmqGI33ina02h31abJA/GQqrG6stzPAr0ZsQMhH3MSTlCaH4tNlktO
2VpdpT36SkCioOr1DiJB/gLC/Kvkt6iQIWLgyaqf3wWTbbil6bSeiLp2Y9eW2GGp1Hm4h8e/eQUD
26OzN6exM4ODSvHphxf5JOVOPqiPfh6E29iU6k0bhP5K5Wh5YL+NAkUGezM4+HRpT0cZiiTM+mm2
0hijYof9HtuuLJury0viTYXl11UMwA/gFdBuEH6E9Mt7oUuVRGkSyXiMFafcmZU+egVKr/Ch5VeU
Aa57oYmtsJNnc9boGOt2m3VxsR0HRH8du6m2eTqIg5M5yjViK58rXHzcNnwKwyhEKtn+GBvysOm0
LL+mzm5yOpABoaxSemqghNtMt8pbx0+NQxgWmadMkthRnDU8XU4tlDsbVN/wqfayUtefbWEmni6s
Ev04O1m5uc62MxPBLNBR4HAlDn1bjL/EkFHRT06DTeAjsc7W2KH37o1edxVtKfPfDF5+F26g+B2L
r82P6MlfucLmJbP4CjO6HuDOXI4kSzz92AgtN2pYNeojgM8DLE69sjamvldIFy5/7zOy2NtrgrpA
kAoiOkjv05GwXrRTdr/6WNzae3Mv7oddcaXsYFq7wVZx5V3qafviU7e1Ho29dS1vsn2wCV1pd/k5
lvfn8jHU08cYzLaNOrlUH1EJdg2k4BLjq1bsK9UEvrmyxpc7iVgZXMscexGZICWyeGVdm6spIWpr
g5IZd5YdfKozx1nJvt8fBOw0ZT0u5qXuLQFVWflJCng6wk0xj+Joi4FctPIq8wV/sk7QJQECQa9/
lq7j+jmdNqMPkXKdiuxotgHuzXCtkYPOg5mZ728Qy/hKayB9KMHMeZKY1hbP+TvOWMK/qjmUtZeM
PYrDIzxURi9lYcKeHPM5w1ozrlyMAthrRhngvzu31ynhaafvmCZUflKEJ45UcNPWnYAdHxIS6sfL
K3AJjvxrHGrgaIBQC2PPn46DxojPbtDT4yDHw1WYDT2d2tzLc2FxnSsN5qJNUXmVb1QbW6DpChh+
eq4N2d8rHZ50TdrlLish3ypa1d2M4Ri6k4D6XVatuQ+K4aoND6KLvvV4/XmNUt3YhXiCFh7vc7X4
Ppq+WOmjL4Khv96IvhA9rBkBvZRPGGGN+02mpcfSCR5HnXJvxXcyIIK6qPhErh6gUVkosv17m/lt
XJ0OESc4ERXt2dOZHAFCWmiYU5CpFeNjkibRddGS0jV6GrhJaX2uizU76HcWCYgUEMoU1HjdJWJB
6FwkfRklx8bSw4M/TraXaFCj3tbIfzlxgq7/+e/8+XtejDRvw2bxx38eix/ZU1P9+NHcvRb/Pv/V
//O//vP0j/zNf/3mzWvzevKHbQZ3dHxsf1Tjhx81pkJvYwY/8vn//H/94b/9ePstz2Px4x9/+563
WTP/NvTGsr/960dXf/zjb3y+XzbC/Pv/9cP715S/9+f/+PN//vkff/7XP//zz//+5387+4s/XuuG
3+H8nfYEWpE6fWiI07PQX//j7Sfa32emrOPMKQiqv/NhmuVVE/7jb7r5dzITcMZ0jClFvvFH6rx9
+5H697mPOFvY2JC6kLD42/+egIe/jre/Zp0J+def/y1r04c8ypqaX8xy+r+HIFg14gaZX0RreibG
L6uPMAocPEWjEP/JDNWaeow3gVqvSWO84cKXw8x9T6YAu3YgVqerOulVDUFAPfAshE4+mGotfyoR
sZXdSC+rD/6Qtx/VuOtvWiMvCIebrBvcTp7NN2JMnyQP7Tv5c4iFGRah9GvBfY6Vmbummkg3Rmam
z6EYk/RGGOZQuwB7jXunB+jnGlkiRW7eDnG+1dTO7l1aKtKX1FeUpx6dkk+dEANUtJ56wSakIPQU
5RTF2N2GvPGTLL4pIYlIHgJvNgZjADhXYojTYOVt/oGTz/gLGQjGmfI0lpSZkeRKjN7E5FWZc0+r
/EnPPgbG6y8r850PfXrbnQ+0+AJTKITCkRJ7ZdB+Hov8vkQ41oSf5/TaFhsj1x6Q/KzWQsHT2IQ1
RWKnwPyZ9ZTAR9qL4yyIopaAVSYXHiGLdLnTb4M4ybetb8H97NLCVY1mlYo4RyG/LLe3UfF2Rw0e
igLXxjwZv8SfJf0K3+kHH/WdFs6x00VbkeBT1o9oM5cirTO3tkyx6wW6zWGJqvjAEU93TLHXMo/T
DikTQAUb7AlfmOIYccbiUeo0M/ogHSS3MXOj2HRtaNwByANnH2lDCegqlzvUAmsdgnMQ9MNGr5P0
roxiIzoEXeKkO7lp5VvM7CkoaH41fo7y3v+gl6J9lPDHHa+LSlEg2Ykg910dlNAIs7UdwU5UZlN6
MW3Ju5r/fmeoRXRjQT96GCQN9FaqxWYDScoyvs2njbyTqfljEVihsrCt8nj8UASdknkAzRC0soxx
2OW5UTsuGsfysHWMOv5ajkIuN5dX6rwSTz4eMwaCVoXLhljamYongVow6wlKblrYbeHaZvlpxLPh
WzGoayW2RQ/1r68z28Qg+kUbD0+104WSNnMXLY4ktzWVhGStAQBm121zq0kFQjSNDITYMiUPaQUQ
DkICxZKU1aMR59Oh6vIs8ZDSa28NLcyvR5nqak55YjNwpa5VxBcHxds6msm1lOVnk+4l19K2xCDG
vA7oCUk9YGYHq/Z6kqINB2bxAbnNPt9e/g7vTQ6MBIqAFOXAMS6hHZjnYt85duSY7LEPRmLZP3w1
zbqvY1EFKAzEEkIBJd2pQzqSEIMVTkfF07JaecGygNy0k/zxijqMmC2s4Ty7vZF2HyNLbTMvjDqk
+S4/8eIym+cIfgNgZkiwxLtLMOs0dk2M7Z7ksjk+lFptClczMjb75WHOzjSDXz4H7xQsqZUu46Wx
y0meJwwmJyyIIc4NzdYZ1adSmpqHRCVWK4qhWTm+F22Zt5XKniDVnGtkQHXn9fHLkWYEliapbSq5
sjwq+I0RpqGzAGc+92IUbL7oxTjBQ6qtQHMtfUi6fT3KEBorU4ufL7//O9MM0p1eNCEIVdtlKUkf
u4mgIpdwps47b2jTYhdGqI1fHmVRsfrrjWm9wo8nSqEVtTg5qcXStzEKyRVTJ18lpsi3QvQtoYrm
W8KNAl3/2vVDcuWrhR6Dth/wzhZp+L3Ii+g+T2y6Uq3tk3pYofpbYkX/erYZXUDSr1DpWdymY45b
ZKg1rLQkbDZGK0tXhDjB748yI2tIUgGLzJfZ6TcvAooLpVNRTYiV5sECk+6qhap9vjzRp5nO27uw
u9+Mitgz1DJOR7HsxlRgDkouVet0J5m12JcNrA6/1Kb7wRTBQdNb1ZtSy7+6PPL8BRcn/QyJfGuw
UlJYKgao6FMaccNC0uMa6ZEoDwUOJjI11VgfnQ0OovkdsCPpxRr7PnL7IogfLz/Bgjz918vTbIYB
S+9hlv05ffk6KOVWt+fLBrcRL5IyGgCxHoKFNuMPUtsnlPqbYF+3WneFhkR1I2IF7WrFHJDfsJpr
Jem5WYORpBRCx5q2/TuHPjtsDiFoVczioadP1yp51OKjGHiSVSlHYZotVB3CCC9xpu7WThRspi9P
yHuLgXtwPtgI3c6umSEbIi3TFPAHNkotmKBON3ov5Ui1OImnKFqNzrCl3Y0I4L9cHvmdUxXWBZEG
6vrAOpbKK06AQD1C/oGntSWhWKWxIIu+2ziBXkWosJn+tqhLf+Use2dUFuCbZ+VMgFgWSAY1qBBf
bbnjZITu5b4MvvQd0PNtpfXt4BpK1Ebe0E3p/vLbvtGBFmufEiXtYJoHsHDesIW/nOfVUKV9a5aB
F42TDoZFYiccTDMrr4Msh/QUmHIhbRsiMPL/WOuutbSVfqLoKEmwTSHoHMpOln9Gqh8Hh1QENv4Z
IlVTD1/3uMB9Z5y+RdimqwenLWvfNYKuSD0LFFbyv7g7jyS5lS1Nb6Wsx4XXgENPAYRKLZkkJzBK
aOGQDiyjrGreu3rb6S/4uqxvRqZl2O1hTy8viQDgcD/n/IqAoBh0izg478ljaEOiIQZX496AFrwc
elEtVqDgWdZhbzodQWXF0tvbpcmQDSZUnJGEl/8sPIX5vtCEe+OlJdRdA1Nldtw6d1C5QfVeAuWX
KdGqqvA7tAKjrTbjMRr34ydpvPOR0AgfpZoU2pi8HP/8L0/ShCgz2vrKJ+yL4TJO5nmTGyV6BrNr
0t2Y1HC6kedG2VTOV5ptNZc+YMwNuVbWfiFN/uBhXn3IU9O/kQNRFpMJyeFMyfDOkcn2jYqAmBiS
yk938kXYSV9PaRIKvXZ+wvuew0WT0xmni3f2U/wTOSkIDTsCuCfVrOV3x/iLnMKLsMNoQj9Qwdgg
OybwBh2+QdwsVyCwphN5mDAj43H1M+3su/eJTto3AMffIiDDXIxEdTpa4OSa8dkQSw9RRCRn5sPv
VabHkS2kKbAsCDonN0oDV+n0zYwTWttB+jc3gaGP+EfFWBct9gg8ulStf2jQau5s0WVbT2L1KPrV
P8AWEgX2WF39KW3YsXN9hchipFaCZzvZzh+vzrf76R/CMtxYLPOOVdPrxbn4kE6HgsO1qmGBMlAE
pyFl7qVt5uRmXXzjsCT5ixpwS//4widWrMeTDfYSON9xQnTUzZ0c6zW+0n6T9hr2WtLeo2K2b+vJ
bwCsE3vvr6R7utnk/Ha02kRelvTwX3BM75qxiew6ledcOt6ujCOZ6igyQZ/EPn9SyyzGEgu9khSN
GjPgqpn7sFrEOT31iazxX3ft0NFBysAtmu319fNOe9HO7jxrgUrFsDGLuYczvaiUPncSu8qo17uZ
hv/LauhxG3b5jLyprZaoz/TG2pa6WW+OfNuK0HK7mqE6pd+xFHd3tYTXOyIQOvPJvm12sbD703qC
VQk+3Ne/dy6yqhkGxgPz3Hy38qZvIY5rQ5jZhGed2YTennVQcY+5Rg7dC5DAybNJKqvRjIVns8a5
dzuuHX7UeWk+S4bdz1lTUVbYi/P9/2EdAguAcMAChlRwWmFVjN0wQGcd+umza8Vyq8c2u7ModPxT
F0xqNlqVGqFGS1WExWrVgdmTqhUWKvODzHbO5aG898jpoBl2Hr3YMVR9/chrE6HJTDcVqKbXt4lU
DKFI6uwaAufUOQfi9xYkkdxg7uRMYs54qis1U4e5gM9Dh55uPowzZhWBiR8N1Yavp36xb4RmkvpJ
Gz7vkyy267CqyAkK0xJEGEDeVmUEUpbtXGdN1WefaEPSDZx0yG99WfvZdlirKgsX20mN/cfv7p3N
CxLMkdpMejnuBCfbbKUlhluM/HZ3Mub7Kc/zfeMtftCUU7drOqu8FvGYhwlpOv2Ztfr2KGOvYMzx
Z2TOgzu5dG5A7MXVh8GMR+BpKCjBPg15NeB2p02Zdk8uYn/V5Ylt/9LNeX1SkwGM9PHtv9OB8iOO
ck62TwGr7eSDWewiVu1k8COsOnuaJdK4pk1w+VT2s9d3/X5akehlujlsxlWbPrelzHoIqkv+LOde
hbkN2Wcft6l+puZ55+nAPkEhD3LJBP/U0AEHLb10kiQJ+8RYvyBuy51t3wjjOpu0ft3Nrd+Rr55J
4tL9Bf1iS3PRPn/8dN7Z0Hmvf5SDCJppGV5/Rvg/9ziOZnhJxpYMWCB1pJbkXD/yzseKcIAXAH0S
efbpnlV7yzJ4DbvHTIpQGxArkYaUmW4VaI1zDpN992IcnEwcwLZxuHl9SzVGugOqTO3IxWqO6gTv
21BXn2ehjE9/++Ex4OSp4V7KGX3KPC3cIrOJ5ODLqmMJXjpOmwK5/Znh8wlH6c9pSKgkum7GhjiM
nHY3bplNizUetzofB5quXedP6Tj1uDVkTf/VqUQqDm4h/GgpDfwkEyNvUfsmP8U8jmTZDOU3Dw8Y
LUBn/LvKEknkHgLckH/MJNyzEeSKLq5ePv79h8O8w6QdRO6AQPX1a2CqaHuLOeEBgZ3xJht8Avb0
1jqzub1tG6D+HeeF+E4Ds9onlVlZScYeCVfR0CiFPTvqLhO98Ww2qXtFHXuONHpCivnXy2BoxmsA
AiNe7OSol1hP9xTDJDemTE9bJbUXQXBcZK79uEs6fDmyKlZX4IFFmJCWjVRSrXmQzZietkW2HsbZ
ro8pr9Xe6b1kK71OEO6XWIdGM68sf6j7q3zouzPF9jvfOcIQPnWDterTaL1+G2LF4al1Yy1oaJZo
S7tsry36Oc7/u1c5qjpoiX1S6I+1y1+auHTotNEu6W2btbcvutXG+MDohs3HK+u9DxzCLgM1ktBI
CT85VaDTZxYReFrQN7EfdcrBebL1TWxNjMrIzpT+710MZz5cxgntQoJ8ssDUauMBWC543qW4jGVz
1h2anlmS1ST+4eP7eu/pHcPqIJgzKeLIev30erOQcy1ZWqvtISU0uv5QDtU5lsc79SMsGLIWoav8
AWdeX6VIF7ebFLvJlLlDSKnfbZt1SMO6f1B9HeUT8Sh/977AZvhcjhJDiCX2yaqw+6xrzZE+Dzc4
wqct1d7ag6bOrPC3L8rG+4okcBLDjk3ryX5jGLXBhIOTbBrh4+qaG6dBtRruxnDTZPf37wgKNWgv
RqycMCebwJgbiCngToR0b3okPU0GiezXM3vbO1UnEzy4b9hjs9gRAZ+8Kgg0xOTUSRhPvfajKx0V
KKNKLlZHYl6WW1mAz073gMFJfjNXqby082XcM262gL4loQe5IyOjG38U+Nc8ErlTX1tizT/1eh37
Z0q9dx4/QSqA8kgZjwDHyUdZTo2ZVT7LCkcOBupaA7LiDpinlWYsvnz8+N8uYaYFUL4s/Ahoik/3
YMuOmYkYTEh63W0DswbpWzSnCmsymo5HX5c8Zt482Gdu8Z1K8vV1T+7RH+JREYzCIDdhjml35re8
bcstP2WNMCG0n0ow0V1urdrBXUjU9idI34W/NsGiFQ3enBXEh2Juvn38OP5FJ3o9huSHgWcxPQOl
BrZ5vVBgTwMp+xihOnoq2/t+WTXtWW/XsrzoksrOH5HHixKCaWL89nq+x7DLYqwS3G7I23u7nWo/
7DpNv6mdtrRxdxgl/YGZeI/AfI6158WX7i5LEvEpt7ulZjKoOtDqKXE0KmPf3uCLgnSi0VdDBJQl
qYmgK87JrPKKlBK697viYvLx3oiAs4SEbG9CqbXX1cijQRXo4xhx6b96u7EfRp++KlznebxnSJWL
oE66+sfUGFmPNsZuMyqZ1iqCWJnKDvmVix1KQkCaq9Jl4slZewRuh0bU+JXLfHkxnRyLE78z3CxM
4rXpeE6ivWR2KJcQo0CtJkm5mH8oIfmSPYgmHX/Rt68gtwxOZJbDQs2kzeU9LJX5V6dDCI96Ncjl
ys70sd8kXUEs9TLF+bjRR6TLgY7NzotNsfAQG2MdzAoftJ2ZWkPCptRYWKH0JprlWZ/8+9lIsnKT
yqYxw36i5jfIJLJDr6WZDvRhWs2oqYX5xZW19bPv21JEyp6sCxIpSDYp7Wna1W2tRcrQWzdgRthR
ekD3doMYM9Qf0hzbF2dwgizvzNBO25j0kV7RCgoq1qCbzd4Pjcp0q61dY+wRiLwbsISCQuAHhhF7
D3OKuI5+KW3nXealcMi1LE3NXdpl5UM15+pzD1Hjs1qqe1OO+YGYjM7YeHHV/ZK9MH4Uk2xeYl9b
79Yyb4pwyQf7pzcrZYZF4ebypgVRIFdX6JOOxfDU9BexSesYVsKpAMiTZHgycFoagtLtjU91iR1A
hIURa8fN4WaHpJS2xvWQzcVl7Ew2TJ+l8zApNrJk3hfVvNw7Rqx90ztngatheNrLkC3ej7ztMEup
vSR9NOsj6r2ovltDPZ4tB1r17H5das/tIs3H1s916l1caUsRzgMp8xs9y6rPUpbE2xdxXk8hNNrB
wKqXIOBgsp34cZlLIYJySoyr2XGaMiBwY7iZlqz8XuTVfFNa7vC96BaSRNzZyA+ypBRca+WwPg2j
f0SVnxpwJzNs9ZjHLmzopjIul6bpCLJxRlEGrdm06dZBze5sUl/P840DEwTftzjWFPb/Y1oHEAP1
NJplG3+z1Kqlge0P4xImawxMw/qrAii06U5pqnAIVlztR3tCqBGutdsxTXXnMoks5XVYPY/59LPu
cxgjGEMU0drqYxc2Rs0YhEFX+6mscmzyStlPMtCQhX4fXZxpwrbOujFsE8tbw55MKWenQIIqpKd+
3W2Uky3VZabLFt9031irvTbZxfE7XMwX3LMaRHPGYl4uMcj6kSw2/S4Mt34yRvpNhGE2di/u0M8X
JkivG60iPSp15ir71fjGDNFT1+LPWBc3V/Xi5Rh3zrH/VW/q6bPVeCVbxMrAO2C6NbsBszVZhBnt
nh3q/ogfYVk1FlJNMTyhF1jRDzOmGDvHIMnBqhs/XAZRplE6rMMnXc5mTV9g97erYS9TEK+2+OJO
aXyXsWuPYdpn4wMDgfUefyDE3zU0kSXI5GouOygKnNixuVgkzHhW1vLKO0MGqVH7t3XflD+G3kin
aM7XeWO3ueXgEE5Ww4rb6Hc5lf2tPjcdcl5r0r/Pcixdlu1c6EzGce1hENq2yI6y4vfY2frLkusi
pRTrk3vYXGQIa5ndOyFfsc0jbj19DZoGq+NIgMs8zJ7JWNFQk0IxmvXuhWrXoYssaY3XJRxgGLX4
U8yXsTZWKtLzrHxKzFl6O6Zc1pMhBnY9Rxb5g+7J9DstG0P0OLa8b3CZipdsGYdHS0xq3SOcFy1D
AkabAYyq4UVP6/jP9kPuPIr8mw6X4wx/Eh17fc/U4t+NspeXAbpE8eiYa/mZzdv3rnSLVjko27b5
MUAqTvfuqEm4iPNSLlC4ymfMOVZEWnym6s5JMhsHUhhu4taYaqI8NTGjSEY6BVkXj4l0CXMFChLA
JqmuzCHuriRr+WpOlNZRC0hcqjvDymo+GeImDlqVl1Bj8LTg5Taj+MY8uJYwbebkMu6KvroYc9Fx
EhGVFeV+ZtwMJflMwWCbvbEX0KDZKsy4uAWvjrsIJhGcMF82Fv4vzCZzyENsndGY2e71iLTWCQap
K9BVbRFN4Fe4hQUKBOmxkjJ+AAeNTW666NNt6g1Gs3E7M32evbUTO3yKdl2Obq3kNi8SBImUKh14
Jlta1TO2y1p8F0dNM6KG1bfsE2/VbnqiitIwGWvnu0zdauDPhLw1Wn7+xhjTdG/jypYGHismCSxl
yAEjyW6dd3qeyoeiNrxsyzaQUUG4x6SLSppTGUylG/9I2GA/rTTuPy3NLfQ9Hry4gC7OLO4GRzR5
aFljIzYcS9IJatClLKx94ucoO20NGstqr96umi3vs3CPd6M5HBwBuIV7pwwDLFbpMYaIWi1TEZCy
rF91rWq0qCXn8DZZLD8LM2UP+k4s3ZzsR2PyP0/CG0mXlZ269lgCXVCn+OrelLVRRRU2rH4EQx/C
UG/X1q2aSfECxGzh5iXw35pQtPrqBEWxjl4UY6+KqYI/yHgrLQysCFRh6LlJeq8cr+LM9X/anTt/
YYpplSBZsftI+GKOXXCXl1ZgSll9ow4sBUwHv2dFT5Y+BYY9m9+wceOsTKnztBCqop4FjqtsI8g1
j602Hn2sQLG1ETdOP/q3Wj4MD22cpjeEoCS3aWq4y0Xd87mKxaxLTn9DPXQ1HgaBmnJ8R70JHmOI
Bf/ylYLPa4PWLkQexfrMIaEbWTEFrVQLunJ76u+TpRRfij+iiGRdCisqRse9Kfu0Dn1rnEGzUz0a
W+n/zntH+zYKME19XVIb7qM0Cdjk0IwDneCPrcgokramuRh7O+/mYZMKDXJLJzKxdcGm5YPT47kY
2YOYkge+D1RZakhidAs2O1FQJJr3ZV4KTIDbPK/LyxIznSnwsnHJMaVNO3gqJakFERYzeXEoUERd
j3XVGGHryhHXU4oIGQjYBd21PcpYcr5VRbWRdumbkRwx6dkJPCe9nSvqrL1QXl4I5oB5l2y1WLfz
HWayFqSncUEQro3quey0/LHJhK82HXhCGZDpa9mBm9Tds96YeFBbqz0ZFCrI2gOJjrLYKDsvlmic
/OIFRpQlgthv9E925SZPNnZ74kIQ/HLRKNdYI7toqy32gLDAB5bKXecWaQfr1Mv3uPzO+YU3jfN1
zZgMmEpBJQhgbBAngr9ONgSTcstx0zu9e6SgSRKArAwbZ0LkKNFMX7Guydp1rwqlG9XGJcvGvSob
LDGIzVpH6pVUw/hinnv/wajc2ds21MU/p2lI3O2qyqN/cGmLei9GGx5z3Xjp78nNY34b1cl1iYE1
caB4K3FxiAxROnviB8el+sTHhPjLhCJ+35izzWykre5avJfiQ4vf/Re99etbuNlFvKn0mVTkeSrg
LYgKfLJvjUmFCdX8phsTUHTwgP6KvWSYQrvVl+qqW0ct2ax6bHSbdlDt3nWavI+smSog0BdbrNuy
XxChd05ViKiBk2bzhY0FW1KRGGOUV4SFb9q4VmHHFM7B42Is2fatOV0/wZWXNzbMdXOfrovWIo7t
i+q+mNOi3Xh6GU9RYkxSBrEhyS6ExmAte9vEOST492TtCjMZYfM0NtVUQFUow2SYNBSD1CFi+3E3
+Q7kzEiDAIqjogBay6nZDznc/jKJmTNgsVtYyMPPMUUD2SwpRCnPiHkOns3Aeda/993YXaT61F+U
rYp/OY5K//5UB7uAo5EFKn0ooUdw6y8TxQVmV91VXQKoKdJdqxX9L7eo4zCrLbxLPr7zt7NkumhM
NyGRwYtC7fH6WuTuUk6b5GpBJ2mCdPLJke7z/netCTsA9hZn+vZ3aGu2c5SvA+f+oeieDMZMCYeh
tRgjWQ4wMZ1ezUGpIboMvFL9jNNqfnLsmi3QqORzoXntrVx8azPaYsJicM0rigy/lUGpKbUrVhdw
++Mn8t6gBZui4zgXOsobYzAomnrj9C105YRfqSZSYgJfYeS5Tp52N7RwLkbM786swLeA5TEUGB4X
xgVoif2TSZ6bcDryRXFVsxkvNYVzcYBrtR/ljb9ue9dhxu6Z4xrKBqHtx3f89tos/iNPFY9Hk5Cr
kxmsSPy48Gqu3a35coGRrrfvcY3/0ov6G2VwfKcqhgO9hq3Pxxd++6jRp8HvACED1AYXfL34VKb5
qDJtChltHi/od6oLUyf/cWXoid/jUn4GDM/PPOm3Kx7q61HpzBAHbO7Usl/rDL9c1z8c4Ny8QMRC
Z7BS/DQ2WmX+4Jxdwzsrno0FdRxwNEwJpiyv71LTs1HJFipkrzXNthnycpNYcRmuihqTM82JjchV
FiclDuSzRUMi6WmgcqYPvi7r7QpJ98JQI9wkK/PTcMb06RzB4p2H8sfsnlE842okda9/45zjJJkK
lVCEtE4wFwzI9eYqzc2tLo2fH7/141t9PbiDfo1dLdRBeIT6Kbowa3pZqdqFAjU1zZXfuJ22zy0N
mzozxY0/HHwreRlXpSUMj3S/CHC+rL3Nxz/ixKnpiGnxRhjO+4wOERCexsfArbOd5EgpEfEyVBcN
ITde2KWZ9VgZ3fygSWl8VfG0Yr/IsWNFiykorNBWeD81TfebM7vOO3NWTz/SnfCxwJ8BcuXrN4B3
t9b+kSwgKhUbWa4WEiAKjBajq/uKNMrIqNJ2lzSSzF65LlE5mnIrx3jad3k+fZmY/23Gto+jjx/U
25Vx/F1ATpCgULSccqw7oXxzGVgZyHHLSK1QGtxsQQuVeNq+XPHr+/h6bzcjKK3gDChGjolgf57T
Xw6/QZvQg6sErLyevZcFeCrIhqEvqB6OLUGyMAPIC8aLOHuK+czF36JR3CEbEagKWyJA2+uX4Ix5
brbxArUVrfiuk+0cYgZwzmL2nUfKyuMjOPo243F6/BV/ucXFcfLVOFINU2u1ngoo1NiF4KnS12t/
8EpnOafAeYtTcKIAgPGhwFAGwnl9wYK5hKbZHGmj7JJbu9K9qM5xQ7cGSGYfv753LoUVLa4YFBNH
buvJlo6bCanUFsobiLVrtA59vlGwZYJVxmr38aXe4QhwBRYL9S2YNDf2+rYSF63ZlOoc0iqtLp2x
bl8Q8pTkTtq1d51OiZqDWJv7q8rX9P28it9iypoIUqUetgMD49Ftmgurg1QpR23dMKKJt85otUgy
Cne+KOG9nvnN7z4e7Dxg/EI0BV59/ZMnX8H9TPiaGFblv0CMpkujmY1tpq/r4czjebOYAaN51z6c
Qj7hN4keE/q4oiScIgSc1qvbbix6D5cWqX7maVf3yNOm8kvtwD66yJWVgCKJLJ2+ERVaDJtu7WQV
ehUssMgEshD3beon/pnK4w8h4tVZAE0CAwN85yhAkWudLBdz0Pu41Nc0XIEDl5ckU4kRzsg3fCI0
skVFOLgv5c4x6nTeDUr4yzMEoh6KcOHGkXJtXYWQIDqgCrb4rWxlg8qvleNMOdlAHgf50W6SchDE
xBVymANpxZkIBIKkNlBjXM8XlW1212OV9Thglona9ImeqgMBRzqYg1ao5aZXYhRnPpQ/x9zJrSMO
OmLePAHMTE72GpIFaVebmKqLsm43a1JTUal7xVdmD2YTrd5Y5djuIJ/D/MQq2y1n6txEsAKXa4Q9
armSWaNNQTM77mM/urn5tQRfeCQnYPnhkr0gg9y31iYkE2gsAqqv8SueToIRw2Qt5SZXWdqDJmbp
48cL7511J2gpsBU+2v9hkvN6jcskLgvqTcz+dBo9v8MvvO2W+YzLwduyCs4A/REmi0cROBvc68vw
pLzMiAeIoGPcXuXV6KtdXy99GpWV1e2y1dPW56WLa2bbWV3tOy/vxzAb2yaaWhDNMK3J0IwShe/N
JZOOWGwmT+XnrJ/fPg1EbxBkwSkFweqnZB2H2bahgPFCkBu1S8YeeIsGb/N3nzkfOtsgcW1/PI1P
FhMzETvnY2WIlLoJQ3AIA+GEB1p7ZtUeH+rrRQsrBHsH9NA0yTz51w+dmCdP9JVD+mTbppGdOUYQ
MynZLNVQN7s8Uc7l1BkmJGRl9RednRXnknHf1AfIBHieSLIhPx39XF7/glmvJ1Ou/AJLNNq2t3Tc
N1CaXYHOJhMjvEFtsKrydwJc8O7jh/zm3ObS/tGFiauicz41SVJA7aOe4WKWzHINZ5Qn15ls4gc2
HeNexUV1pj16Z+kcu1BMzbANpD0/edgxXzl0WoYtQ1voB1VaPxc09mfe6B8m3etXehRt0wkdtZnH
ivz1A43phIdymfIwcyr7pfA61OWpf5zsd1QNOFv1RVJEvZaitgH4JVNlRTq6tDDBZmZLEDAItbtt
sn78oVlGOQQWAOKlO1rNuAdZKF9gk6jvsUZ0XNg2PVP1XszrA/w1cVO67uBuxZy5Y0DerNkHzJ3d
r6o1fG0zFsVkRSvfFHlJhjbHKJ36immb7TYj1tEtHgslhEgw/lrTHjM4gPEvUurltEc14yTbalam
vwGHjVHxwhIuSW+AFBBhSDKsGwbPlRX5RZJYWw56NQRQr5wXDO1wJ+7aVtzTk8zNU8P4Z7lUolhh
matpkBto14o2pVelEdQt6ctBMSX95xU6lhGlSWurKCc/fuKJMrffDcXqU1GsZnOrabE7RNPSg1Rh
DufcJxCtzADZdvvDR/4S71OBFOZLC9R8sN2WZCrawPX/xAn/f25owl70P//bL+Stocl//vO//vm/
/vkf2Jq8MTThL/7L0ESIf9BV4BUDq9+j1/qLoYnzDySA/HdaD9pf7Ev+r6GJ9w/GBZxo6EvxAmdi
8D/+7b8NTex/uAwvmF1gFCbY+4y/Y2iCCd/JDnNUC9vGMW6Wjx2zkVNPk4bp64gplQzxk/xKwWzI
8jGN12EPFmrvTQHERrOqb70eyFHEN5Od6nu3WmWUu6m5dRsg3ILxcpQX1XMMqrZ155XhmZvDOp5n
PYjrxtxyyM0bZqvmdWuKATdS55vpZfmdm7vthbO2MTySxgvs0vmyzPbPyd1VY/yt60W5aVpvvMSu
Yb1j1CEZqsdmKLo6vRSZpm3arDdAKj3lX1ADJ3eKzOjQHGyxW/P4MLSIWejL72zN/5rjKovafIVd
qK40QxWBJgZtlzoYFcSjoWHbp5nXytHMDUb1HZhwvRKp5sXutizjapfqffGgnIT6b/Rz7ymhQ97o
9IkbSXvzSU1evDft3DracGaM7zuIvyI6ZvA8tZrAUArx7lOL63gVqk7WnCbJ9FIQ+RuUuLARMEjJ
uvfGzuN23KQMlCSW9NC6vvY08n8cH2c7zEAUqbkZ9cHWN7VaY2A9WJqXmZYaEeEGRhoaOt+wm7Cl
LEtGMlfS25YKtLRuPvspHBa30TYpe9nXtSAdDJFLgp8m05A+cCa3eLSSyYohjK8QbkYPyGPR88Tf
aNxojhgm067gCfdBPJXVErprlm3igVdnES6hB1AZGDONxgr413pGBd7ripcJPSOawaU6yEIuexwG
f5iL+aspV8gkq4NbsbX8Zh7OLD/VRhnCyJDX87peGu29kezRc1fYRNh52MgS7K0YaoC2EWtQNx2X
z4uR9peKqvWbNuqX+G8EK5YCYZL15m6VMGy8xXpckqY+9JP9Q8p2p2naF+WuB+HG35siuS26dVcr
fV8Z1UPnu9xAOfBWafzvRgI4f/WpYwUdhsDH8qIKnSQl+W/QFQU/Ls8JJacjp0uRe+VuNCr/js0+
8qAZKLvbLPHe56y5Slqz2nmGJqPa7r6jSNwTPaV/U75mUU+mXcLIVyBQwZyuPlAR+SCG4M9BOYrl
E9ov/jlTL7StL+ryCopit9ELed/LEr7B3HpPi+yre7XAzq4nyAXGNGsEARbTjd/B/+e0NxkBuvBP
nXS5LGpYSyrZwUoVB6DUZJOLTN+UON8/A0sXQW4P2dXYMofopB4fnL5MDuTqeZ8nPN2v56mB35KP
7RTqQ/uc190Xd2Scro4GIeHAoRKMk+NGNep0XFGHMLfyz+1cNahMpbHzc9OLKguWGBrm54m27wYI
MjmMAtSvOEJXDc1ToEw7u3Ll9GMpcY0Ilo7fFedLGo6LzlbR65MXNhb0Uzo1vJ47Cx9oPQ2zxtAj
UTbONRhD8rD2rbqye7pxhK/1VZH6zhcUQo9wTdyQqO/HLK0vtNbUg4ThSUhsnMf+MaUP85F9hhKk
PlAN3Da1v2tS7roYliAmcacdrlczzSJTuc6lN87ymqw9vuHHpiOqBN5Ij4EbfAyr+G2vOe2fhuaj
mIS+tb2kuY2lfkUqtLNjWKkO5uq6Dxn6q+C4TV+07P2sQSvZ2EXlXssBH7XMYZ9NNEgJxWae25Dx
6d5pxLVvZDvp1bsSTRow/HTwavM6xv817+cfSFJMuMfokWF1BNUIGQkFyhTVbnplt/epZpFqQYDH
OvoEUWaVGyq8Lq+ITogAgn9Jj2Elt3MxLV0V+vWcEKdSts9dDVSr984D+QXZvV+v9rY0CoDf2Fu3
yjGbn7ZC+UOo+nxnV1m+x7WnfbL1bpPVKsItAFdeOHLQWD4tVr0GHShsYdsX9VRu1tr4suC/d5Ce
e0mfZIU6mb4Boin/AM5OZLntZE9ppco4qGt9OJBuChgM178m7BJGSRvqIFcDPDFricTkPqu65p/3
Mm0DCsI7KHKYbGNPlrVeX4t+zmDHlfHeslcnNJef2D7BoBjbasdHp/aZub5M0yg4Hewkmhc5vth+
hbFoM9kwXfqZRexPd3kHYyAZSVtshnaTT0O2GVY77KZZXaQx+KJbVhDFWuKbVnGzgLIPZqLdGQD9
d7HMirA16tsKOysvTi8Lo+GH4ZTv9tmdFrdfZlNlwKXpsnGEzD7bCSw3K6u4SXaf0IU1JMh9DcTI
4jH7YbrFGhYWyyIjuvENsLR5w/jXxLrLXK/93FCfpkQO+7JcD96cFzs7zeEijPoYpaIdL5iBb4yS
WJTxavF6J8hrmXdB6rUGcYu+CFLZY+fHEZzgG34coAd51X7GR1gQ1NM+Vn3nXdQ0DrCqODdRa8SH
ucv6XTNWMXt4N0dlXt/jNbNhYjVcJGa9IwWj3E9tr18MSPyfBuNmEvkcjSuhAXa5Qkewcn3T4GR6
1edfVg8e5qLHrksQ7vCAt4iNFR9rqxs0nM+KNGIRGntX6v7dWCAixCSvPXBGWPuSLSRsEuFvdXI8
odfkjbNz5jmWodbpBLxqSc7fhrlgehWtwHiN01N9O3buM46+O9MZNtLqPbhyEuvr9NZPqp+dcCPZ
l5wbafyj5FnA6Bm+wMr639ydyZLcyLZdvwjP0DdTNNFH9kkmOYFlkiw4ejh6x1fITFNN9FX6Ha24
V3oqssqK9qYaVyURiADcj5+z99r8v8W64EuE3+VuefomtXl5ynw2vrTQnchFDbnfArFeRr1jNDm7
8qto+zlFvdqnCfypLU8Klht6M/mBhAMrEkuHtq7laVqzacey/nmR406Nxl7l2plEustavmU1G2bx
FozVnetUjDOHxCa7EQIkL5uwnmhugSv4vLbquSmcx6z8gPAdWkG1y4LgK5jW2CivQZrHnnUs2+nN
nNhc5yGex/Yei9RB1jMuGwBxQq5+oquCddEan3CL6CfZ0C43mN7lXn90i+yzjQkxznX3Sc5iPIiF
QYbfWw8tLclmbhONSJtknOchybu9tQS71q1Odv6mSBGc9KDfL3XzXq7VLW87rjrzmSPSW6cLoP7T
3TDa930rH0YemA0adzj2QRsPuIQS7HY9AHIixBlFHzXK1qgxFLm3M6J8OCLZXSWyw9ah12EWGOn+
zGGrbr76JZpnkftftXIxk2HgcfFHtoe5hboiedfWsNQR8bKTteFcDmmCwNNBt+Sah6Vs9mWjf9kk
TGFYb1uUrumDBHV9sF3ySCeN+HO52s/YNBDl6mpKPCuXT13Pv+XKLvuWa/1XIeYiMc2KHbsvnbMz
tc0+mEYf/xvRUKJPd3kvrrXSfojAu/bOwsOFttqS/XclgqtC9x2sIoZhTAoxJZi07MTK+yGybh/L
k/0bBRv/hh5lnYzzG7tEW4V6g8fM71jM9RsPWs24u/tMsPDd5Lvfmkl/hgFv3DFJ+0F1Br8bF9Sb
BSK71kc+FVKpRYjQ1Z7t2nj0CT/ZZeac3hvD8iSF8UTbc9+zGAwt+cpeTVa5szZ7xYUO5Me075Cz
imfsuusxL35MaEHN2t8xJmuuGyT9HaaMaLIRRem2qK/+XJoY9Lrgvq5K8ARbLZ94px78uvqOwjdp
bWyorVbrx1mVa4LyAfXPbFp23DMtvVjpsOBStZ1E6tm5HYZyCxEJP4+aL2ACl0q9IsjzPvC/+JFo
l/KS4qSMb030UCpoSq70RyKaGxbzVk6xwaGfDoFVIevtmzAoc6x+rnsP7V4laYlLQmTiiAOwu8B4
Ne84KU3J2JZfpjR9os2Yf0l7cfHY6cduDhLRUYW7opLn2hi6HTtyj/aFz0hSGjOqZbLfkSObh3ph
nuOlpnZsfSSJoYG6m6xpTHpeschzxrlBM232fTAb9dkMqvmct2WBUYfoIbN3plO7dP3zKjYSuFPk
jXRW6xdNoTh2PVmPYVbzdTA1DY7slvKMMzvb5bSO4ElqQWJVWT4lQRl8JVMm242Z2UYDa/p+W+w2
mutiAATpz2G2tG1M23k6dRXjTGmb76BqAlJUHYPY56x4aiqak4UsCvBxox4uuvgi/NKCrpQZRwbr
zalup80ATTX1x77PjNfVcLcYnzG0cEK7vpnpLHfloM4NFKgqbEojeO1pcCRzQBaLrY/eCbaLiFu/
Vonvbyr06llFE5/qE5IwhNyLdLz7VbAkmYvhHUpvsA+Tu9Th3KFoP/imkaJHV58XRcpC5nWoBmHg
TfcEuyDWLNcvYqurJpb4KLCUSSWvwAFSkp7QqPWVp/aKlTIZO227ltMQxMbWyb0aNusr/R5zR+zm
ciLhcmCtsVmJK2mC2egzFJQlysbZXeKRNtJuagZywUg7OgUzp2IQHa+eUeqfl9k0ImeYlk8b5fYn
rMWMNDZcqazu9d7w6UUje5uiVuAk0JEObuFN8nNOJdh9o2lQyHnpcK0gbMYrtqt7GZh48byi/2O2
xiWSQWlee2vc50bztAafq0ZooIrrT2Tate+GIGkAOrrGTp6aB1NDc7018lvQDPZ+UVnQhalKl7DD
mLb39NW6FIowJHcw7AdE919koDmv7Wz06ErRRI68Z5+VeRNSO25zSVFZ7lPRkZfoas61FPKl6J2b
ocJ2iDtCLed69RdCMSk/+zVWfTGc3GoiJ2KglFe97p/N2xsJWOdTaXTl42TpKxoDAnoQBT2Qf/dH
g5AxXqy6ubSes145na8PcjaCZJyaNyJh0v2MDOrSzeWIe2LZWI6y5ewxs7kUS1qQ8FQ6UI7brUBY
qLa7Ct03+yy1/gArYc8OsgnsE/5s2neL0advoLPlYXaQyeVz6uyCli1HXzzv4HEwjDxPGOHiBiEy
qvGkGdxLOrvjaWZefkzn0n20skAdpDfX+1ZR7caN3Jw3UwbqETqq+USh5nxYfj/erfqUTxSB1kK8
m1WzEgn7u0ZUETDT+ZhZnSQLLa0fa/ebkBAVugdoZt8y/GS1PJrySbSE1LsHa2w+FHv6qd5AygVt
Vx8CbyCVlj44ZedSaJdAOtpjZbZOmNFE/YSwLo81mTXfeCJBGRHFcagRt160KY9trdieitrK3vji
i/NqeeUPO7VXMD+9swd5Xb0A12BhLRBaS317Ie+E4wKxKp9EbQRvzTJybllM+WWd8+aoUqv42ttI
Q7cgNVh2ZoBRUMDq9qAmIy5bD/81KT/f26DgQRiZYA4sS8ZWRv2kJj3RBIqQMPWtTXy5gT5D283G
8yiszExcX9ON/dgPiHPt1daeVopaznUYiN5smzRw6v9q+pIBqWhCoa/tU+M27UPJPe6rlrIxAnhW
XpRlL7hJGmncY9jSj7lVIwhVvqwFh3NhXM21sz67eVHfrZW5Uj0Y9ILDqrJFHzVLujxPK6kMscUl
RdJK907PjeqT1hn2sTa07akeBk6mhld1x97y24AAX/hfYmHUHy6y9R7s7ZaLOQlGfpTEbGI+Mu9l
KF064E7hnQkSyuGDA0ONpBR+zEHU/IBjaYb6mmq7UmYcoaXZJY7UrFgZm8dhoeXIVACsWrx2POnd
5OFQCfB2nF38d1rEET74yILtoU6l+dqWnC3qRg5ns09p2XC0CtnmAi9O6YW5kfDdPs6l4lRtVNuw
N1P/3SFteJ6CNtKnVme1b+rIphFwEpNOxEbVdlfigNcjFKPTWnBgKrRzI6yXvjciW+IlgFm3GzmO
TNmQPsLR7Q72zSIryWePpgEyOqofPnLfx8rf9r197Woc5XnFDpmaj9zF0XTGN9v18InYSTH5Ip5c
efT7BpLk7TF4k8scQSHf1zdQewoRNffDcbnLKF2fiC0fYgdGgnPLpc8dkC1s6620isjJK7aYJW/M
GPdFnfSMQ/T1U1m5j8ApY7NedninXoijSHKZzsx+Dkv1oxzY0GZ7Cd3cfXK2oX3hZDjv9dX/A1MH
JiSI8tHsOxjLJiunNTLL7ewK1z0FU+lGeVHsfD37tmTiB7Hr6mLn5cFRzhIhr2gjZeKmye3qE92L
MuxoLIYgQsnV9tXeWfNm7/gByaBYvmrhnH3L+eYPt5puzkVMDE5ABa8z+ufoabMnPJZis0iI1n8o
k+LbA4n2xA6ceJ1aIwNP4MFDcYhIhH6HScdS2CjNreq+vi14DiJxZGmFItjIsEPXpc7THf/d6so4
L8wd3b2kDhCt+VsZrn1Vha0po7VL46nkoJ05Tw5jl4IWSr2IKM2H7+bq3W++cQ04xk9d8Nqg7Iw0
NG9PPUfAHQ/oO5QWK7w9jy2+MC6n7tpMcTbxsVfoiqeiYWRl/RiACZtqRwI1VjEm97xKK+lybYKw
9tl22oTcenYf57wG2VfPP0goEJtESeQFLxsR2tPsn40FrwkTfih0Ye91582f0dYL/zXtnCepGVnY
94w8R+3eMq391K7vhONes4I7Hs2Vo4Cb2Gr9Shx9SN2wWyuPzb2+K9JLLwQ5oXl6Wqr+iUr1rrRp
EreVWyRN6n+RubPEm7qt6dnT3EwYfPIAY39qHpVqCZb2U4LvceqY9oYEX9s3BTOyEgljGHCEIe1J
2kd2/U8FSKiUzmM8r6AUwOquW5xV5tHg3M8ZMW51pyWrB+9WzoQjdNaNFrdt8TTWSTZ7J1o1+Kd7
krnmHjg7oeqHMRtPbtCyn0E9olpqI4vwvNGZI+W3h8VrcIrWB2U90Hmk7F9IEGnZTVKMaGppMHrx
1dADG0+EC0ZI69F/I2ONqqVZD73qQkgwdLCQcEQ0/x4Wv9oN5ci7hlxgnAN0DfTZaJQd5wy+mbY8
bZa+dyUDe/d9WXwOen3KZh5891BsWgVa4qr80fUpDXt7G686xsrHflBz7ImOpVXOJUgsQj+wCtlx
a5v5oUtRkYHi6kLOQe+VOfHaCJ7uVru6NQtetZLQOM8x5tQUMQWjz5OQMkaN/KXvPxk+rvsguGcs
H8k82HkSg+s8lTsUgzcPm2U/p/klyP24naFALnYaw4MKFgNX4ufO+IF44Z3ifAkHQ/aJNvgPZWOl
x8xZz20leeHltJ1XBqBeqj/Uo7wWDi1XFvmPRl/vOYEc62X5PKz9RVefA3N4aiRSOTpMBP0OlASQ
FT4TerQXHFPcjh+lQ+1BDuspn0Y23FV71cxrrnXMNBDv69MZhmXo12i2IDiZOmjY+qLK5qjl/qHp
t+zc8/8t0xGPDKirhzpTu3bea/3Fpk9FEWSf/ACzaPVK3yEs01e53M0uK4q3PRvmRKd/3OXBfqYv
2o2YdJXLmZEmtU4QXu1fGamEYjoX8jNLEYk/nBBnxhpYOLz+KaciXe0lVi7O5c16cJ1Xfxoiw/zi
qI9yeGXcwmGP4yD7wcC6227ruR+jxut2g/826BoDdANlxHjQb8XC2NyNGj03RDFlw5rGefLzqg1G
5LfVedMnL+zyYH0ZbIXfLGvLxGRaE1Wm/zIzF981q/lke5O6yqHnHELsVLSNP+zVO9Vwfm1zuq84
4u0CHMknu2PWQP0Sa8I3zm26vHTdcCcL7djL/PZUN/xkIqg5NI5DJLx2u9i43zYrs+Ji8g5C5xh6
i1jTlf9YbLabuJpaOu6B851ys7NpTF8bx0KorvWTd7VqLJuLnR380VEX2ll29YiT+wdbEN0Pj0rG
FtMFrSAWyfK2ko/Kv0+Lcd1jXUHhXtL4YPllovGWZtnccZofHhf91dOaO9IEwgqzZzQIy73Pt8A9
kqVBC3d6Jo3pPLoca6Rk61g3I97S7G0cbXXxFmdHbc28DshUp0Jmoh7Ap/Zimg9bz05r7suc3Llh
WYMdso8lMVbvBb9I7AfWWS/0+677tPQzHe76pdS8cJjH2BxJAGh040QA7W6pmbA127+apqbKTvmC
/9mp/HRHK5yUtaADwDFt3dXWV/eIY/ea6w7N3C4WunjqaOTSZkE6QnjVY41Xm7OMs/K3lGIaHXfd
whZDNNWxCLCHtDdfsl4y5xgwPdNDLqprlp4L05kO1awyziGpxOnV9o9G4L0VeZYfh4GEBqPPsbQi
MDzlXhkJvoWI+b53xfZ/rPMWM9pOWjXTUsP/aPmz0DErfa/NZRopRFBryHdsHBp6q3sjWFzMfEF/
aN2cAoiH0MvbcMtQkFuu9sWhNiwDTRwoHsZE89QQMj+oojWY1530KY4wlOkUFv403mUUzS/KbTy2
6oI61Kuf1iJ4x024N8wZD7ef7wHbfVaVdkcr4bV0ygOWpIPR+Y9bkdnxqE90rALiFWfntAn/0aKs
mwZmtQiUQzFaeVLL8bWWBH2g7YisbbRp/uZjVIN+uRrDaCaOvcwJZtg/BCV0uBV+f9ja8kOolArR
Yb+aiXPbo715h2vlbfLRQ1hEy4HXSVdXcNqvPidFjfb7PreomjKQUjvO8rjLpXOskQ1GRWeLqO/k
cwoTGDEWwcingRz1fTCIb5XPKE/c8DPshJn+DBvt2GyM4duaSlhXPG1F25AzwdOdtrGelRfNQxXN
WYAZQq014uTOxYkWW7pb2lntZ4k/GM5bFWW2tW+3LRJuz/9DVJLrTssxb6UWbdWmv2a1b4Tr4t6B
xKW6cbsgup1Q8E9jq2/ARczMWqPcv43c5CM7bR6KDnoVaFx3L5vlRwfaMZzcoo3S0jJ225AVUV8a
8I6U09+VlXWfF8t45KOJsB/9+jj2XX3KpMV6061TnE79FFqD5R1cY/yaiq3b0bAw46VPRawNNTnK
xjMv30Of06qhjyWorkwjkdvIbHejE5bq5frmVpSP/aIWTmq9PC+VXnx3extErRT9aWszCvt5sung
KXOXQ+bCsac7Sb5NOe4ysRzl6gxHzfULXsS6jNqyv5V3hQGZoSAFEYNQbK3rgHkOtYOe03yd8kYm
faZ/B7f4Waup6RDC740ZzYFpLVXkEjgZj373ljEyejA5bhDgZARP/mo3CW2jIjJlRW4uDO2rtdnM
K9pZj+viBlkKimc19S/KS79Uk05Gfb8FF0pDyCsjo+8c51wUDDdpoe5eWw7Aud/3Zw0MyxEbXPEK
ntW/DFPnHPuJfjYiLzrMSn8wb7PkravuW9ds9nkwtt+JLpoOq9nrF1NmwYdaBu1zWzbrW643G8il
SdH3zOj+1/KroTUuR53trnPFvRLmkwbPgqYsH8Bvt/Z5ldZC85OJBRLSsFklTmoj+F52ViyCuUk8
s5eEddUUP3kZIFGgZKipxXG+F3Z1tIn7wzy4uE9Zbptx7XWvbkA9U5g+6gI7nZNh9bdD1gTqZVzB
afnwbF+xpl5rQ8+/MkTpDyuOztDANly7fIeESuznPO+OHnzIqOgLbKYoWVIArqGFY5MmFBiV2krQ
D9ZHMSoj7q0lP7ai2CHbKm9dr2ubVv09ZJT31BmqBOkDK9qwmUO0CMoGPA9DHHT9KdAvKtPfR7oH
QjN2GkrQ0WpuvSneHqT2KwiQybJCRrDPgz5M+7aq2gN2fOvf8Lr/v+VVt9iGf5BX/TdkVf/zf/0P
JFb//ae0qNuf/VtcpRmEQtEm1gme5xk3kTL937goOtv/gciQWEUg6UjR4Tz/p7zK9f6DIAabDE2d
v/LQdv6nvMq1/gO2PyRN/gaxFiCt/4q86mezmQNRF24S/hqkX9Cy0Fj8rHNUvSKzbSKq1mNQ2LfI
LFQhV8b1K4+P2qqo0rvfsUB/1nPdrnnL2jB5u3nNfN24faY/OT0m1xGsu91AR3fI3xk/NztjMR4b
358f5kX/HazpZ3fBvy9H3jrTDaRt4HJ/kXKO+pi2pSWHpEEMvx9sliuMJRV0is79jWz0by9F6ozB
nm2ZaOp+vrN0quCgGCUYIENDe+MFNxv7pJjmQSMuf6Nu/ll1/H/uixxA5M22ZwC+/fliQ923UO7a
gYyavrwTyHD3OTvbV8nwhkHR4sZ9BT05NN2pvxJ+bf/m+n/3M950eTqRDSQu/5psx9acumul9TAE
/fpMqN0WMgdCc7xNBcc5zfqNDelvr3ezANsmPiRemp/vN+Akb5qwiJItTRmmbVJe3dWaz/ri++eg
+l3U4t9fjh4mo2+IrP8Kh/3TUyqRzi8OWQVJ52leDPxExhz3TYbSvnNYAr86/GnpePi3tvjPyW1/
dz3QXZiDYIvz5t/++5+uN6gub24Gq0T5q8usyjUe9KUKrrWZyfvFtLrffJ2/PqugK3UnwHV8W4Gg
7f/y5lcOfUW7RKTVcIR6gAlS7NAy4hOA0fPln2/tF1shmPBfrvWLPD1g8ywahr/JBFTlWGJKgog5
QEMu8ybUsmyi4jbBcrTrow865q5bVvuSdilCjn/+JH930zyw4A5vnF2w9j9/yUuh0ASS+JSooG5i
5WmQ5gORn+m9Lx//fKmbDv3/Kcj/dc8mRk6Ix+Ytu+hXw4fvGF3mbEImjrihfXIORs5mrM+jaqsg
GsblW8Yf1onIIID886V/XRlwPThsOTdtLqQjN/hlGeqMMmC+l9VJ/SlPtDvbjKY3bT+peHv+L17o
ljPj4NThBcEdaN+0+n96ZjN7RC7ASDopl9IPW96jaEw9KZgPIVGtg8w7Qn2zEq2ah7durKb9P1//
L98xWSo2y8HNSIId818xpn+6/py7Vq61tKLsas7PuLL0A3KY9eILNEcyM74vcNaOGfyq36x9f/mG
DZw8mLMcniWfzfj2nP3pwgjfGkOCCUnmqukPXISWDIPVk4K9jlyBqA30h/NezihNrIzD7z/f918v
b1IYYPFjS2MT/TVKiVlngKx/EMkA5WZnZkwprFTakdWR/ZOYlUvbxlI0N91x9A8t5cXvnLl//eZt
2OeowzFp3eChvyzGQ9WAEhtll6xDdxNmF99zG2iddEWzN0hSY87cBLvF0H8HkP77C/s6IIhb0mXw
yzff5VPGHKBDz1oY9JOCNkhKprn7DdT/XVZM9uuq5idUEvlv9vbbHf30PhugMPDeYq7Ers7+/vNP
risyJhl3AE0q/CHWVhL5dJ8gPWgQOICBooQdguTfrFd/c7c+uT0BEQh0RqAC/HxR5BPFOMOFSxq5
ZpdFoJMcXHM+dnWAEHIwDYhcg//cBE7+myf8r1em/vSpDgOPDFle7p+vbC2Ltw76UidWDXslLbX2
S6aXnzpl3xTgtnXcDKbxGcmc//xo/7oNEhANOoTf1bF0Ynp/faWZmGpVy5bADI/BZLFAjNY3xzpD
kEZoHWjHf77cL2kzrB63zdY0+GkR17gM43++T8yCZiCLQYs5VW/vnMrADphiBBcDbejgryC+Us1D
5tDNhbhkW5BfPUT4HyPz4oSQ3TLEN2gfu6UbXjS7nw/QfJbf/BZ/efR4xwlGYRsxyN3jyPDzZ0Qd
2IsiZSjidtC2tJnWqU0j5+DaVXFAFzVHrEXj/jffDO43/t2fHnlAEqh5/1VzUWX+Bb/hp3LMKsON
b03SOtKdud++GpBRqj9szsvyDh5Zs15qkBX6ORvzwkIJWGzuHgeGVe27bTGL/QrdsXoecrTpDu04
zJGxPqVm/nVKJ53YHouf6DkVUx0wNh06mn2ydUBQrI0YDqDoG+frbKq2OdBg2soYAUqvjXSe9ExP
aq9Kt5MvrLo6TJahk8JjdsO404qqqu+sxfLfB/Bu7ud0HER2hYjXd3HaWgpBbUZ+EEiscfygA6rM
kyay+dOmBmQteKggEDY86jnCSIkty1on+pOrxXNQm2VpJ6tV3dBLcKcfpCUY19YtxeGuCQylv0z+
Yv8ouxZWktOg/s9W5Aw+bWEnmuYge+WApNNtq8fbGKRbICyAxGweNkFG1VETMtDjrqpdGgtbp10k
iwAmiLEe3gN7tgjnc3oSIwPKiqPMsLjQ5505uG8eAjn6Xkx4JCbwsN+c9CvJRHI+Zb22IhRae+9u
9UFIxAtnIWaQkIu6fRmkHWTLVUDQFbaltYiQqoaZ+sz/S+qAeUNsKdLUhtwc3m8MHiOxPW2kU4r7
hcwV0iIjbewRxhVDsb6jdJ7vptZzl92ijel8P8/rDaU4dWLagco0UIgbHV5kzg0a7KbcuRgbYDjB
vwfIyC+8OxrX7R+QF8Zmb/Zk0R7hAoxTxH3n9OPBKJHC4Oew7tN+ay6eoQuIWELv5ElkupbooHa1
fe84Y7YzNg1yQGPmtR05owJkiObdvfNIYrVpho0yjzsYm0US+HM/A5kyyZWVQvjmbnFXrzzldoFU
SWhq2LHpW2lSUNQB4ajrdYkNJRiF6AMdPsziE9EnsshGzAjEauIxkYCZK8ra6RgYtKV3purSH2ij
FtBrOlmkpH72SwK+MAui0tvmFwtPcBrmsIRFXC/Q5BHza2kdwzJtUToyoEvsfjQadA2W3exs5lkv
VpPl/Az9iGtaDem4s7Z8bJ/MqdCq2BhNQvZ0yK6J6ZRrfUbxl9f72ixG/35smekyu2qHO9TFVnaW
lFvPqOM1KAwtDBJ0s3rqP3dj01+6jT5aEjCO4Qr0NHHNF/PEBKlWmB4bkVuwIZSBML2ZinY/OXb6
YFf9UB+oIApkcB1A8UiXg6QQrjtgdQ3bHuCitRjZYGiNvhpDkH5iP8M2swkdbLQVpKijV7LoqWQI
UwvrCrAykztzYlaTqfbDzQb2KCpUzQ69JVD5rtELOT+ggCn0R1MQC5DQ5Kgeb/INbW+1ereDGY6a
ocr7duTr0KfgQXWuDB44+NDd7obc6q4ondZnJIxGeQpqfbrkvSH6xGT2921lNAMBY53mNHb8Nj02
+YqMdqVkKyIYjljwAeKZCHoq3cDi6IBRAHIJ5ThugnpSSY1tDXUnqgxCdFjMvxejqW9JtvnmVats
hDHMkcRhJmwqQIvv6/cjbd+0QGkvaCMTa5g6Auqtw+FJYFIZI73CtR1hjTf6z5mWu0zguwExHtgz
Bjm+9EZxP3UGRihw5Z04AcLtxmPbLrzmCIsCb0cKN3KTzKyWZeeoDn9KVQfO3RSwoL2Wc2nPlCAI
0ffFCL3oyXakM8d2pRPgopTj/6j1OaXf63JETnL3xpl0CQkK12KY62i0uu15BFvFKKUx1t2GRqSh
v+/hWUBqj1UGpJxBhnMTbGnYMZvWjzS4i/tGdQQ4YrvKrPtJt6dPnt57+iHTpwUgdCZeUl+5b3VT
c8Kam2EgR5zHhjhH5tYIX7DXhmItuwA6+mTnMSlBtkxcb12gb68Ms8hUw2UHVD3vNvadZcE5pfLm
tcxSRyV52hQPbl80ELClUHSTa9qoSSf9+nltfcUCqlzj2Wua7NsQzKgBKRDpm7kM8n+UinryCDOr
VceS9zzbEbmoyv0GaG442kHpMxQRHns6KFi2Iz/PftRZKaHo+nqe7RG5ea8BNAIGe4tRYij0VQpI
vYa+g55rm6awq9R+Hcbm5CJdxkDfpuMzCMsCGLzQlvM22CBUIUdWCChh1Wx7IrtQDTWtp731w7b9
0dTWiti2AB53mLbUj4ZhMpmrNALZCIlq9PxpINX5jkeKZSmDGH/dgn4Z0NOl2g9DOOMj/hrVHQH7
obqyPESnhdHpuLmKAr240HTzhLTPRl2PDL2KLdiDcpcWKS/GMlhQ/KjO2Ilu7LCbgAhCf+wvN+2k
cK2G/Ot61qYwyyk6eD+U+bEIcoJ0MQQfjgANvBNrAw4Ip5/cqa4H/ri2NdqFMsi3Dzh6WheRp1xC
zHAXnJKMSt17aUqFk611Zyfx9JLxeOaqbuTkuuA9qsVwEm37PbMpKxLLa707y/IGOvt1+T5llTgN
jmj0eFta+ybScpoPZ66IYtQQYF7ZBYcZD5XyPlpbDuR5SGaC0TqZDKPJOAIyrcp6ZOxDOJZ+yUfp
DEmh+uFqG/n2knmr/FIppochkme/f1YeiOJ9hy9WRl5mZN+1KfPdvTb5hnit+628Z8BRLaA0zY3J
LIxH6lGtKr8p/IrH3s0mN0ndFF8fgPDgRfFY2zhbdMdBd3Jrvmxl2ce9O5ff0rTALtJBbYVf6iMr
O7XzeqtzLUofz4baGy6UcGflTVN1rO0V/fyyBeVJH431y9Ip89BBnwAzaiObiyp+8DruVNNoyYws
5DVbvXln2iwuycIc70c66gs2F9w4S0xzLXhYmSKLw+bNBk0omB9IhDRG/TCjPVXFVEz+qW20UY+2
Xs8e0Tfzaw0+QxV88FtvXF3DHYZdNXU4rbbeCjIMCj5TMrsymmxvuJrw4tW2rO6sGUOTs8jO6Kkc
5G5Rva6sXpXbN/ZBmgaTsIAXWg/NbVZiZ05Zp04yq4JPS9sRSuh/UE3a1pUkp9uIWdCmskYUh/mG
uc9Zu8/ALfJPjZ1vWZj1LaCAsfOGggAee33VkAkm9pz7L80GSTYOZAoGRFB/f18oRGkIucJ8abQ5
e0ExNLQU+FX9eSNgsPuO/B1voj1u1g7m61pfG9j9qEIYwoPJR5RZUt1mcrwMTP4vSFqc7n52enkq
Urwju85rOlYxrITLccNV5YEIVvVh02oXcRq+VwCCs3UzMjqz25Da0rbIZADHwL1eJFnlzBSrfifS
Uavv+lmfxc5noAT1wR3m6dAtEqcwLiMwy6QgLhb+YNuuj1XnbzUk2oU0RhpwC7YjB0j+KpreP1Py
jvmh6AnADYEawAXfTH98DxTxxCHDNRwMOdq5M5QGfdiXWV9T2fhpdmin0YLxPXQKw9EqrIO2WC3b
OnrRicwuY/jQrMn41hG5Sl2UIXvccqe34mViiE2ipl0T2sHo5QVKda5Cl6AELapGRmLhhnAVHZOd
VSt6/6neeQ7CHQ3FOVPp3ueB9QK5YNGxNz6e+N/cndmO3EiWpl8lUfcUSONi5GBqLuj0JTbFolgk
3RChCAX3nTQuT9EDTAPVwGAafdXzRnqd+eipREuRgjQ16ItBoS6ylMoId6eTZsfO+f/vF7HHL9SX
bk2Kp8rdiD5z1XaaQ3egnVqn12nTsyaKxgB22rExHjB91wpzt8drlrNwn/vEkjO35zw9abGFjodv
jZVPWmOfBHE9p9NKja6oOOOkSZChVcBBG6WtArVcjn0wFkIP/XYF3phlkj6qjGbQviMHBQ3Y4JUX
SR56INZrmZh+pcz8IaXDUhJK1PKEJi58djpVozghoaWn7LQodSknDQunDqhtC9tSIRFcuE3jMUV0
x3Ij0oyMgNKbmpJCuGzTE3cx5F5nTuyh9Mrs/hLFqgsWFWQDmgWr06hCRjKAYxgpUcBYo56386yh
PGkwmzwo9q4piFtMIoM1ofbUjDrHo4wmGnBrRp15OuVweraCUg+xPtWrr8jKuYqLQd5Gk96dSiaw
KIHHkIOeo0/jrrJsTd8CQ6KGFKvTneJM660AuUa5Nb02P5RaJ5Q/aMNwn9ETkb6UNfnYaY1VdV8Z
SJ83gsvKjSlX9SFKntrZ1liHntOR7uOppZWdfpYmTWc+u24/HyxiOYdtmiflJxethbUbwql4SrlL
eVKsYWCvKKVZB9nI6A/MMTtdACylzPzOItB39akte+n1aEDQ0EboG+MInzpZzumuFAPT+XrsqxNt
JrX+oGShPXFN8UvYssQD2dacff0yV97pXE3zDafYgQ18Qe9PlCdPmaGJKb3UFni+rSi80jeaaDlr
bBcT4tCY2gh1X8JCyNOpuskUTDDs27ZHWsDA9+GDhBpb5u7Wclm1cONZffXxTqXUCfw42h/eEsoC
QvPCe83J7ZZwELqoPmRw5M0WjshNCaW+RuUA0Sooo4XSN57C4nygeYAXmNnaXVboCbdJZLH80d8d
fM4xifBFnnM6m3hs24OXm0j2lrGnpIvrEroOtnQqFgMPw0R57ri7rmfLaTnSDYHMBemYeOPjd3aB
BwZJaaLf5W6B2rKJKnc7zJ1CWBB2gCHmRutOu8T2vBOXRAJCEgsd0C764mnX13G7G+CCIYKaemFv
DRPOs2+ToIY+g4MRIG9zlA2asmwBueJ0JIJFaAjQGpTGJ2eY4nEHcly+cztVnidWT1aGXsRuuInj
dKLCq2Zvggjh9iIwZcKuZ9IWiS6ZRzm31rDMI6o2KBUWdCuLhU30nk9RUEhUcDQuzrQinyv0c5C6
/CTX4nFbzT1SsVr19VvceMN8AsZljHYM2rh0SYfMCduecNHNNbFEAFDFi9rguKmsfZE6MRL/CAwl
VzQM37nQp9cDKlzQzZAWVrez66VuLwdH65LPeUKCI1StgbU6GPhUzHkEgRrboZihuzMZzbyTJpXR
7LeYqQAbkx6A3SG19GabQ8FYjijHgr4bvACyqofltlEhnKjKHeZ7V8fvuLONcDwJqxIvnzZR0G2m
MZk+LqLWDhMM6MJ3opQ9SU/q4bOVdct5pA0LywjmgfE8WYjVRKwn0OLmWdUZQULZMZ0TtlgggS7l
gArM6Bh8Vy7LMDyaKtROaldAdDZJL7kO9QlgVsXu0V2WGju4b5vo2BFPyhitHhsZAWGpkNEBdiwj
0SbTvGaXUxurwKk8mQSL1gJHD6E+U5pZkblTw2w3gWZOxYuVa/Ki9sQidjg7+Er01oKBYKnGCRyO
WMjlIzrURN3QpPS5DboPknaYu3XxDSH/7kYF28PrR5gYyHM/uoukQpusWHPupqUYbI7ewjidhiVy
Nykz6ms5w/vHYWe188Ye4EAEJF73ONRc3K/nnjOJp6powW2wFKctSrwKTMhkrOZQfqbFFmwnqbGZ
KjZzDC9AtnbsVji9VU8qLXOuOrrTqcBIYilViwi/7yAJknrXM4RbRjfeQ2GOwXsULsyMqNHGdrMU
uobecw5juc0QHHccLVoR4V3NXDJxKD1PMkK94yBNx+GCXoJESjaFY4JW2YYzBBGhReDvikJgykiQ
3zPpSx4n0Q1vY4paHtTKdFYAvSKgh+4G9P2YbDf8i9g9740i4aweGtN0josKTwJWXnm+WFqfbVKn
Dl8SVt5PRe+4d60G0mtDrgI5oYmlmLgsbt2+4yXt+RStXHVP/GA7oUCMw+d4BtBxqL1ZE4eYkyQ7
SmfDIinrRl5SIS7zwVFJMV0RPYMyjNkkqd+pBRyEEIayZe1ZXPJe8rTv3qZdFOPrR1L5SRrJyqmg
Mvuszbn8pPcNFuilG+haTC7GgK50oJPkOV2Xs4rGTQxS1rbP04gZ84EshSU5ATmi37dsOQ+Wwo3g
zwSh3GFP1p8baUzibd2UtMhUnPRmoFv84MmSj9G+qpvI2WGQSVEkRoKxNb0y9JaL9cTIcF+z3YiN
ikyQGzhyk/3QmZxhq5bC3kdBt1w5aFVP5nTOnk0suB47g2Z8YvkYmhtq6Ng5dOEsySGRFBABfYaM
+53jWLzFME01QmuIFB7OyM1z1GnhtOHUjK6eDpm+tTuTjk0nF75oa3G0jx1HQw7MHg7LvZxR4Z0l
C7ZOn9wEvADeSBGFkrAmYBpztsnxFBb/YdYBDdRDUqeBbuYT7USznXcgVug10HvEEl4XQnJ0zRYF
64AgvfeFmWnkIpnsxjtlKP3T4FnsELQwGYvZKFHepSA3XAJAJtSBwurxDRppPnLHehwkzxzAlbuo
GTBjS9ILVjKe7BHcm+szi/1MnbIxFdmOe4HZXlXnEwAjM7vMzWWijql6ko/TqBPhXpBnZe7i1Bs0
TmUOpyhFu/gjSx2GPO6H6G2WedFnqUUxAlO9S5GdaWXKV9bIYdyjj/d0ssR5HDaDRSbDRmtmrWJ+
DzCD7pbyhi0TdegNfI2bakBteDAak/MUIrYw3zaq98BatANZpJHTIEUsctli9lbVBwIvrGXnhGq8
KVenK+KchXiPLnLx/ZOEMZ0YfdHSc2icojhkHX08XqFjHQIMU99HOO2NE0+x6L+jYdN622KxCLfA
hmZaO7UMNmyTqI/pVHsVgWuZEc8JOvyOkzsrhUEIglVVeJEFho6NEw4NBxesuSYTAaXyPTddf6lX
HIgNwh04GibGaiVcyHexwhrMwLzEHZ1bd1nNI1qEFZkGb/E2roeYVlRsL/f0chieuTocjHgJ6Wvo
eJ7fd1ZDp0E48cPgDcre2KlDNHbPOYTgQKwkpT8TLsC3TdcYTqeaFR1JwDzPKQsWTSVpzXtcQegY
pe02+zFrmzuujlHjQ8njs5pRledLtfRnsqIE8qGV23sWBE4yalwmspeK3K0CdJH4zTnx1QhXa+Sr
MJydNmTeImR1oLLQKS2WZjB2k1HTeS8pnznRuKk7IbtcUBQYS2HIDRNQNZz3WTJfakkYejuCZ+1u
x0KvqnOoKIW7dxfH8w6T0guqmqh3se/aSdvvhFE3H+jnZpyAFkL+gkiVzWGW3C5wFImk3muNyG97
cDrFwbYjdP/IfwyUmIP7IaObCxNc07trx2zt6ozgjuiCa99DmUNCchnC3yNkg00h3NRZTCgWNs6S
/nMXWufJHEbCd2zoXHiIQJts6XLFi9/DZV3ThATG1kYU4RogvxraibvLbqBoxJxCoIk+xoBsCOIq
Q0mm7Wiq+ykBqxksC2bnaWEaFNS9277Xoorj9kzfIQRsRFBV4Eq77IJ0HuPUr8FeDIee++NjO7cG
xyHVleVFnwIc8MHbiyeh6nh1vJXuk5M14tbCXYDFjF7v4IdiwrOcRiLbRXNsfpZdC3dqxiz14GCu
3OOqopXohRpq31oSSMEG6YSwm2LclhCfqFpRMo3v0TaoT9M40icJE1TcWjc2+b4Apc10BBuohZuX
3w+oJef8P3h57myrsoqhwmpMuPYgDJLTzJHIsb1oadxD0c32jcfJKGUdHZzuKuakbNAOImCKBvdy
Y3tdGm8RnlfJfrZQz1xQ/XFiAYekwjMLaE14kzCf6AIs3Pr40mgYX1q+StnJO8Ytnh3kM6PIfQWM
wjzT5imNr0UBsOHtME1qvnRTkuBuKtFm8twC5NN/tDPPxNZCOCMQtyTtrgw7K5C8Wkbt/EpW9af5
NRNaNBEO/H7XAmD7SlZlFfXscGicAjNMxpOpxxWiI7XfssiZO3w6Xxn1/9iyWoFq4yey2n/58k9f
/vW3L/+Lf/wL//vX77S1689+1dbKN8hWbRQKpmcir3EFIobxc9f/9S+a92ZV1MItNNBAcRfp6BfK
qu3jv/5FGm8MVG/w7Ym0RZhmIqro6Batf6W/cQW6llVxi6bnD67i1e9D8e7Vn79V870CiOLPJq4V
vQayTFsnG1Z/rSuworprNFaFAkgaedTVHJ2kyrDQb8jsEOchZU0EeFttW0xKb5vIHpIzfUFq78MZ
ifIDTy5tqSgEtejTJqZQjfuRTEsNuzWnROklD8rmgI37Ro4fc/pCchf34bQwdNGhWEyGzqEnFRGj
MtNWPZXBovu1qLGK6cn0Ypw1NKOp5DHCMO32Bsq9/QJetvFLqy4f06VfWOAJsnzXowDp5QzjNUs6
/Q6qQURDOfGKs1HTlzYwmY7uuoXGOg4cuhrbou3i09Gx0ydQBPAxmIduUvj1p/VkTSxTTj3co4Ik
NQv1W7PvwB3CCdKNfF96/a1XJkW+Y60ImqmJD1YIe7XUjArOEMO13YKO/VHg9pzhQTFSAisnHqc6
7T+WrqoP1UjLyu6pGo734D/0g4Z+46cP2vH5+u3L37787y///uXffvvyz/xjfeL+nf/3b98+dcdf
9MdTx/ODktriwSFsHaIOr/H1qZPiDaeqVWRtesKW7poo9PWpE8Yb1nLkRLqFXJg4Nn7q61PHXwkX
BToSeddBbSLMv+fJeyVcQqkk0UYTLsKvcrDDvZJMzdqshYQwRjsxZv39XOCTNVa+i5NDsOj65EW1
aX3POfbxm0v3dQX49olnGaIKOUIZn//6F1rT6+uuYktLOJZnvSZvL7PE96Tp0Y4rJwLVme1N2k0N
Xpg1W/Xnr7XqKl+/FgJPh3Dl9WLb6zX4Rn7IpRyUwli3y126Tm4B3AZZ2PILxRvfyJ9eBTCsZxFR
zxfqvpIddXQjC8fgVUCNFzhM8PvL0MgOXWqXp2M8FedaFW6FtW+ZwZ/8/BO+kjytVxOdrk2zjztJ
spR//wntERCgy9XfTQjFoIxZ5y1gmorT/I6kAmPb1hB8fv6SP/gCHeJ+hLSJXkAx8OrjmjaWz4o1
cwdoLdmEpW5yedNlw6g7vvz5S/3gyjro+VweB7Yb9prvP53nwYoZmTfgcK4TTFiTHnhLmZyEtszO
NBhS2MDO3EXlh7x3vF98TuMHdw9PIA8ckywhxWtlMp26jNe2IdMCDMPvJpe9DoHLL1RM/TYaLOhi
kb5bzuh1Uo7CgqyXwIClZi7Ze88W/JCe2L+4Jj+6/CZ6Yt4ZqkNbvCqcyEmNccCaIBCt3Ns5DS04
26PfDMKp+YU++kdXAHPGKsymxkPg9ur5MRrq09xK4p2KvOqMitP+FCN6+liqxr5rGGwFnjPS9knL
kwFXI/DcjTmEKZiLqdlx0F+uMyM0ll881eJV7bje9B6CCoMDPpwcLA7f3xZ2oddR31ksXZNJuClU
JhB6mJyrIKkREGHlzt1bwl6MtyZR0HSuRs7kRRjObz1y8E5HMWoPA6IlhAkGAqKOdv8mKmkvnZPU
gMTDRJrS0/HuWhiFSaR9KjKCl+M4lqjwGe0dUme034XTemz/+Q1/NGd8v2KRs4IyhKfZoyA7Rl58
s2Jl2ItQU/PttrHMdtCdhjPprcGiXaVPdEOrWH+Zwsrx3ZkIMxgyVDKbNX2OHk9JljWR0zP4Ug3q
Q61q76EoOmcOmiiK6QWZ9CB+/n6PiSyv3q8h0BjzfLLGAsf+/quYGiblJMqG26XiVIT+ZmX+loxo
CrstztK4Mm66PDYqFt9yuFhSy71KxTAqP51DLWOkAgwZaUNv8v7pMRAe1fUba8z5Fz1TPzgggkwf
sq2id8iGx6uk0eNrlGkwmjSyG8+SOLOvEkItb5LcxixRghPRQbqFQ2/tm7gTp+C57ZvECTmRG900
M1+ZPX9cyuUuQ4dxl2I0eeoR6O+MAfXQzy/Pn1cQDjk6GzVVt7Wu0t9fHVPZyo5Ma+UKJuour2d9
X7qN/Yv958evAvLb9KglvNe7XM0MO9Q8Pdx6EYrrUcyfq5o4qp9/lD+XC3wUyWfBfreqjtdl6Zsb
U6sa5lDwCbfG6IB3SBf5vhWgBaMI5VGiACgwsqRp1ZbiF1vcD14ZPS/FAF4C9gB3XQ2+eeW065Gr
iQ4Wvw2pgxM2ClPaiFiaOxrh8m6M2vhec0kk+vknXg9Mr/b1dY3h9qaCYO5wdOt888Jt7CQaIWbw
8SqdRhLzq/DeVG33KLo0A1Hc2lqAdZUxKmzuDKe3vhxIFq1Rr6bIa/3JlfV5nOnzc9qF581YdIEI
WTVozeXtbSgAHKlYmoBkIozgTlnGN1pWFk8OqNxLs/bSK9S04S/kyn/eUn9fOIn3MTBZrjbLb6/m
VJs0s2p9ZRN6CvCN672r7eYGegoLvJyGnetZb2ntxHuPePP/p0vKA+fors7B/4iw/+aSZotlaZZO
G3IFSIHiwlYfrgyzUqvlPs0adZlrsKXreQwDLa3YYWlBAEXRzauCqLVtU7r3ZPdUiCLCJUDMg3lQ
l+WhrqBbePRkNkU7iqDW68+RaUNuKNrHPKnDt70wf2V8e+3WYhtCyLDaO8zV8SApx7+7lNE0GSpW
UoIXF/JmYTnxQ+KQz+Kip7k/j61gIG54J0kfIiayG6jHeBGvwraL7n9+q/7wrZgcI3BRoUS3Xpsu
phK5Z5Lh8VAtiEnMle2jYnblO+ZAKNhiaJcy5lTbWBFqiI4pJx3Sc8Ns+5tfvJF1Rft+P/DWEhib
pL2aV1/fXjTSSpQl8Rqc0Z6XgzhZFltfXe3JORUaEgvLgStlRufzOjUw687bG2mVB3WCoO7n7+UH
dzo9OlYqx0GYjDnj+68nNkVYaBR2WxDH5l0UZ+6Fw5N61hklicRWJPcoxR69pJ/PNAh4v9u4n6b/
En2GYXQ80Hx7zPnBoowX0mC15AxnYQH6/tWrJuxl2vDqkxeGF2HnuTuTZKHf64X/vMM27/epgqSS
RHH/3y7V57Yf2s+/XTzW3W8gJp8f+6Qq/+v6cv/xX33/R5o5X9/Nmprx3R+2Jazl+Xr43M43nztA
+n/0fdb/8v/2L3/7fPwtt0g9//qXp2oo+/W3Rbytb8/VuEu/+fLX3//1594+Fvwc1vK/ffnvHMj/
x59+6PfDuHDfcFs6zlo4UjSSZvfHWVzobzz8dtjUJDsM2Gi+yK9Hcdt9o1PUGB4ndbY8cz2lfz2K
2/YbBy0fh3gXW7owaJv98eG/3hs/a4Jh8/zusWFKQB1rWTw3WEwBsrzearJJzqVE0U9aml2+FF7v
fSgLdHFBFQ37HN3754yau0TAMLkfQji6w9adh+lilYlbOzJJrXsHlWPta4bWsgylzPa3M3LifbrU
FL+tK2Eywj2R4MCZ4Xd+ZeVQTkkLrT6EhmOjw2G1hi03DdLYtIMSDa6RjIEpPEwkvYD6q50BHEKc
mT1zrM0axHzLVesz6u9lepqsqtX2hW31JPLWLmO/CHo/GoxxnHNcdjDnfORMDUjfJjF2WWzpwCam
EINHWOTpezOnxvMtZ4V3dXPT1lvTjE3bN5VmsoRPzQSRwrEYHFdWqx9oWmindOdn3+7G5Up5YfmC
mE87zZg5AIZuphuZL+11aGdEWumL6KZdQQTKI5gld3iYjYEa1QRKDSGpmN/aYoajyJB1vp9nYjm2
E/q0Ew/+bwFd2YVjX2LqodOPZmnXwJt73xLVEwPDLevHKetax0e3jZY9o6XTAx13YNrHSsMC4qIE
f+YUi7B1QTUHyLVO7As5OCzPTcM6FDCXG15iO0ruI4uXgZCCrHRTdvipMXZFMXHn+qhdGIhSllNE
sNHdXFutiShxBGifQE70yyG2GfO63VIERBkNPQo9dpkehiARcUXlNftWuXoDEcNpW2Yq1difkqoB
XN9aaNJuyzxeYXuZoYOCQ95xMs4l86xIpcbzMHjmqVlrhetz6KWRolQGrzsn83XfCD4OX6/JSJ/w
ksne1YsaTmcixGvsOgPIrIwGv7UxRIEPAIgbzD5UB3V7UNVgwDV3G8+fZGtS0AsVDJU2yy22l0L3
Z4s8vkBHjXA+IF8rAxYN3oOSDYymwZHzJ1Ozy/cW0D/uGXQYnyzi/RBuWT1u+8GyoE/2COTCTT+E
3ErtnCzow/FWn7c6za8gTrrm2tIkrDNj0csNfoPseQwRz27oEjt3xSrr2WYuSDy+KoJDt2okcBqv
nfe+B6aT+UgfHfq0cv3qK/SnEF483DnbiSnvgzU3mXNQ+RC9kDc3zvtyHAonwGOSZJeTnulwZskA
IUZkquc98x+sXUYoTOAzgpI2XCKvW/M2whbwfo0WK+3N5b6GU5OAsCQ9YNMjPKyRObWAEWPm6/FO
y4BibgpUiTSy0xGFKxPzFBfX2Go+5o3+44R27SEEOBNSXC0UYDXcu+7CdDOV+oaZyYJg7Cwl1LaQ
pXUSRZBPTwjTK/C955zfNiBfQHKhrkjSSyJwB8IxERYjFuoWvnODNA64rW3YYNfKPYIT5kRGYwBr
cBVkuzT0N7XnARNrYB5Pp0iRwlsEgzzJ+lKNMUf4RF27rVsZp4lmgXuZWvBt7ybk6cbHpDQtsJNY
H1Gc5sZUB027dO9bbgQLh8aokH+2JlYKMaeYpBg8zIhraicFCOTXTMfryySL7fAaBSeA0zjUkKEL
SPPj+YB1C7qVAuP3NjO95KUnmx19feYpj6WHCACfEsvs9spZ9Husr54LMrtOn8j9kT0mKNABQPYr
M/pkoXH/iIYlelaIb5/buNDzbVwOFrqqQa2qWnp692W/sgRr1pFt6xiguWgiZw+QwZ3et+HGe37r
OtGDLETXnA8gcuS2rO3+oUQzgI3Lai3s8tMENg7fHK4QmxA/wLYVqtot8GYnuhaopF3HrMttgb3v
k6cMbfLbETbuZnLGYQhq117QZJcJhxAkVnBUdWOoCJKUWgPUh2ISkKEenvaoLk2fl+0eGivvPpm0
jMMttP5O+lBDNKjQhlUBd+s1oPCtPbhuAC5/MOhIOlWyGxB8B+2QG+mJpmvyhZHPtCJMQxMZvGIV
PwnRz5lbezRYr5IQrw23U3Y8+Ddy63oKh6Fb1wVmuHjyEq6PM/YHZOju+4QNwNhreFc/tTrcaBaP
1NGDlr4BDoUl7JdDnGStB7W97p+6lmG9P/XNcqsZYXjbSdftwBm7HzSJkABid7rsSRNwTpewHZHY
VNHZ4FDz+oRrhUivBX61aqpuW8vtL9C+FC+rmNPdQ36dD72GI3YDihs9dWrXL5OG1tbPoR+wmYw5
Ih9o5+xkI8kSk9/AyP/I8i0dX3KLvrd7yxhvtdRwbxbX6R/cxujAryfTcCUtCwNctoTjQ4aWFpeT
NQC35Quy9xIhY0fMwZyfIAUDDYYWZ652beM4i1/KdGIKns1CBEz7sIYZvdpbbW6/q4Z8ioJCZTSn
Y5sJPsoO5mQ+8wfvg6oLRGWWF8aPWTcg56jqVM+xQXhVt3NDzNgbVU+m5bMcLS98HtWeQTjwvP2c
KrpmtIVTaJcEr5KfhCbrMm7jGbNyZtDqjyKvJnO1JThvUxmhTvMfGhbYcy2OyZMZ4Tv+fhb4z6uT
vyuB/3+peTkz/GT6+z+pd//25Z++r3j5ka8Vr/OG85eFJ810TMHRkIP+79OnteK1Jf3F9VTEyGJt
5fxR8TpvqECZCnFu+WMu9UfFa5J+R6ocrR99HVj9XVPfI0voP46JEiYD5a7pMCVlpXP010nGVmjn
LKh2HUgZ1l5QAwaufL0kUEBzoz4LKqRODxQY6radpo85apSNvsA+3C1o0YwtOWHQmBHOF2eqI6Rl
u3QFrlyz0lxtK1TUl9shaZR3VUaQ+M84qGtz0HbO9ItzNw3BPxXufASm6/AOHJrxrw+ZmDBNiVAV
zeqIv+WwRE08IOXBHXHajC29Z1KUk+dEtN6ZRBz9mQa162yiZkQlwk5HNlyL0YDHyF6aOFACFSh6
ruTKCa3C3Cw8o4RHGmYaYEzrb/QIFzD1jeckJCjNbrZiHwV6M9fNowMa36k5dKLHnzLqusZUe6Tx
y+C3yt+Hw6ifjoWCJut2IykvZpuO4sqLxuIewPuEx6XT83YTL2teXlT1+VPtktq5HTFb5UFMoACo
SL3CM9kmvSIeeGImhVHdSe0tYesFuVazyuiza6s4SHEiJiI807CrJW1UX8WED+Qbr87wF3RSudBV
o3DEQMGXfM4G6l47bg65MkIVrhhgJzC4sVqC8e0ZrnUHx4u0cYdjfG0rNLN7ykEprPdGJ9jBHFjp
z24im9Nm8eyztHWLTZYSZnaSU7Z/SOHAWQTjRSYXSWua1ndjg36hZ3rLoWmH6IO9jP0VmTZYAPJJ
IKlnR1BvUQWzWYDupSwR2qI5RClJnXlCscoHtJmQKJ+cvvSySJRJYUp81nPY4zAGqj2aLw27TseH
yMdbAiYUrhkzFp8jQQIJyXdtsu1nLX0LWTYVl9VUClqEzkjIXV7xBIy8Y7D6LS57mWKKsfVxIe09
MscbCdJ+8ZMOP/luwhh3qRewAJne4mz3iVMVJgEyuMXdDlDCJg6rVchWDAUm79ay70tImk/JcZHF
68WCmx4XX2prFmLjuCjHxwXaOS7WMBVYuL11DV+Oy7l2XNqX4zKvHZf86bj8N8ed4LgpYP1ig9CP
mwV3IhtHftxELDXGj+Nxa1kHbx9m3Mr8nbUsK1963YgioyaabEzxVzNN24vjlqUdty/sqCOwyTBn
W6OeYIuDNcJ2h/wjP+H+YxMc1/1QO26N+XGbxPs2PnDqZvNsC3e4wmbIlqopBLzhus8i71rGW5OG
7vv0uBEn7jR+tPBdTJgyNQKCkEhjcrFLwvZOGLmwnZOZUL9o6x4/HLf7Zd35i5pMof06i30p7bm/
4Oxc3ToUC+yelA3qWELkPMRn+lpXFGuFYR+LjQhrNCpy90N/LEUWuKW381qfrAGKhEesVQu4tNo7
8fBeLDzfa2EjjkVOdyx4pMQwMQ8UUnuta9z33jAo0pmOhRL8Woom71hAkRkrt9gZKavSY4ll2CFU
WtBE0txmxzJsxtVk0CFcyzPYbPKFtg9Fm1rrN/f3Uk6TvbHtjiWe3raUe9qx9It1Ea4s7LUkXDwQ
/dt2rRQx03cPdhlRPpprJbmKF7N9cSwwB6ZXxGkTab+aYwxxi1SOh3k+lqblElGmxmNMySpGznpZ
KKpyG05kj5NlHV1XpkFep8HrZTQZ1gI4mca02qpjYZxq3DREbbX9Q8bS6m0ygYWEgp8x2YYEKaDr
faJGIMGyKLYdE6RTQBeQ3GMnzB4SzjXzDmqbwptHHITt10QN3MQeVv6NMZAzzyzJLcszT59r0kVt
NPy+1RCz5U/IO20MLuYADd6ZOpDyjpEYVxEVcrSLi4Qujm4YRbVzODzg6xmUJXd9hph+Rzclegsd
lDw3DStB4w9ylO55QRuCQKI2Hx8FB8Nb1+ws7MnkpD8LNNPTVkdjrM5xYI/Fs5Pg6QA5LRgRUvyC
p2C2Evl5K7zlFK1UDnw4dcgurkU5n3EMIhptdPXpMcMacZFMfc2pPxwRpgNE5ICKU8sHzMeSVSXA
GHzCIcU7DwP7GQLI+S6eTcLSsq4rr6uucmkzZ+KaQX33wgkOG7Iqp3aXZaaNUHwcyI8Mu07mfudl
wuMJo0/CAaJ32m3Owj2wYcXRZVpItopqtEsY09xd6G/DyDh367575AifcQ4aPGLrQDdhoG2BMOPo
6GV/l1iSU9ME7CnZdEra8wFd56Lzq9bZuDur/mMT6ylaU1oGcP3jLJnIFbOzp5g28hSUyh1Sv6m6
MA1wpFm3STjzX+dFr9zTfsABgkXPNK4cs8Czb0caMtMGo8C8IX4WXjEVjYr9iFsskOPIIDMfEqwt
yrbs7Fy0lXc1tn1/OxUgoTB4jOEVWN4VfQAZhaNBgzVkeywJ/8HrXgYpP6l7V5DoP9PtXSVYr/q9
/ODX6le8scHxGBSXkuE0spw/ql9jrYtBA+kWxTETxVXz8LX6tbw3yFFp3hgC6B2hYfzQ1+rXkmQ1
o1Gk32uiN0Dp8/f0e/nB13Wj4NcwJeE1aEbbvMfvxwNdN2e4dUldDVsKuA/rckxn0NMVETZqjbOp
Ue5B2qfSw45n2vmzm9JLWwjBwTVIggLYc6atx5AcDbr8flmTc+Y1QyccRfOB/h6YiTVhJ6JYuSfC
iyeF+B27plEHqWoIuqkuGD229n5UJBrNa3JP3tfpmbKy+P2INv4G4m6AVjA6L9xFO5CzNG1lq8on
sSYCkcSg7pH4w/1vyAsK6147r1NJiBBJKc3OlmNxEDq957mBXm0RO9Tq92rtB0Yf81iimLGexrS8
8rKr2Lqv1+giuMdgANc4o4UtwRlG6xnpcvHOYn2+HNE0DVCWRf9WrqFIEaKHmwHo/bVMY+d9eUxP
ogdD2OcaqYQL2LlOcxw43hq4lOqkiWGb7k9r090gbRrp6dBf1YfUPYRraFNT584OIDRzxDXSaRzt
8D3GCestbCWDw27QAbIhPQrTCTJx3UektwDgSe8GWWs0L/G9q62zBkmZTT2eFSg6yTggZmpYA6cw
WoT7EBWq09lPRmYPQU+v46qUoMfVGldFMqTBqR63QUWUlWvWRtCba7oV4vLrMfPuBW2RzbRmYA1F
x0dYc7GgunSnFQaZoDaIyiqKOsAI98wZyjlJWugQpKTeomCyL1Yl1ep5mfZyTeKaBBQOxunRA0oI
kjIc7KeN0zl36RripUf2FUSiEB+LNM8rMMv7MEloW7jEnqJ3IgtsJhQsTOvSH+fCPLDFaqdizQ4z
W7N6JAzWwW+Obzxtrx1tEBcj1f9Gef0Lnj3SyPJ6MC6LNaKsdKr+YuJ9QQTCRuiUi362TGuqWWX1
+Y27Rp1NSpEOkEXlHjkM2Pw1Ek31U39vjHIkrJsLp8BjP5jYCmwawOueHp3BOWlOa7bXnbC1MYjy
ik4nndOiETpG3WY9c7XsHGIS4ynhkmLnmLH1Ec8/Qtt49vBX1/oFDKNpa/bJAhiiEVtrjYJLK7fB
fEhjH8FxCh9TS6cPpZiwaa5BclW54j0IyjYCRc6czo9slglvxElhQj3vTP3/sHcmyXVj3XaeypsA
MlAdFF1UtyIvKRaiyA6CFEXUdY1BOMLu+jWeW7bH4UG86fiDMtO/RKWllxFu/A1HSMqIVIFb4Bzs
s/da39JJOO3NPWYZ3PONMK9ae3Nx99TL0BBWbGzttFATEnHH6Qbuxqyax2ELwJMwkfptkoT3xdd8
vJSkPJVZTYB7skXGQoxeXysIgrdoPTyT7SEME1nZTDBwCvJaOShyqwW0sh8nsycSsCcHB9AngdGk
980wLMlKqIn04+55tlMUOvRoh2O8CUO1LQKQ5HVQflssYFev5S4mi9Tt5Ar94Wo8Qb7H/ilvkYIU
UJyc1DQOirEh/nCLHuRBy1Pzax7huhqZt6KbvFszSTiQqnCJTjgCiyQZj/IWawgwiujMZBxPQiH0
MFS3/MNJse+MlEhETkZbugIO+NLaEhONLTxxmFRILFugIp12/ZnQd6oWDeSLPUetmytEMApMeCdL
rdVbKVFVP8r1C3WtLsUW3aga1k1HlqOUdINfb/GOpi6h4NgiH6Usul0XQiBr0iAJeaIduQVE5ixp
ytOZMnEagRhgVnVEwwSo3cIlJWkiUg2fsBd9jZ7cQijlSDdf9C2Ycu7mBNuYbt5C5EHP0pJgGVI8
Ek01TWjYiLcksFlnTfRM7act/rKqRxnGl3wdKelLou5RU3T+YqqBNOhPkbQ3jIK83K32o48fzHXz
ouuqXgUcRy+WeEBP3xREv5dSIt3QJl6vNIssnakmGlaafJpGGNtGiP4ybi+P1ITaBzIQBiPKngOQ
ZM4+3fQgEd/uy3LhJrDst3gf4eQrzf4ICBCdDFDIQALVbDwRBIAuEIq1M/SlurfX7la3kqtFITS6
EqPqQ+UqzgMuwOtpSKIHOSTncVBxIBIPQCausK5BNWlBa5RbuN6nUpiHRt36votqHyfdBuxnHZEs
9bfmmgZKnA07aTIPZk9QWARqDzYAEJ0lAqUiR6RdRHRCgmiSjrNmv2lpei1g1PkAJEIE/tGzbNOK
l5RJOQMpqI+6kTT496lK29ZaP9PzoCrsWKd4W3uKR7okBnWdlMmwo9TQEJzXO779pX5r1ewRcAW8
ValQ7xC4RIGcw/Dv5+lLouNZZSQNuEoP8/2qSuIxMRLroqvpuEqMtThJ6Kexjiy/YpCZQwvQOVYQ
kFHxKD+kltkE0Zo1FMTD5Qy062gyOGo15QOLLFCIQ8hclSmHY65nxcrSqwH4om1g+fQrddQOuImZ
fVJR08gdybmfRw7MAchEBR98Fb/ZYzjeC4Xkklyfpp25avK5mvKnqlO1XYTJEmzbpB1Ir30b4xwD
Qmy3NfCJyrrN6lB3SyTDbkdCzUmyOmkHXKDTHdmE7hJKobgh31A/R/ZQX1tbFhu9OiI16TTdMEqW
d8zAjOOw9uElHRgjaJqhpqudVydAZQtxQpxX56mjwdKm0j1gFY7mFSiuZUl52vVrMhC9nOjrvR0l
sNQsq+6+6BYoN8deGtVrqdZdk+cEp0mBmx/AxdEusSbmzPw+psCiroGvMV3rl+m1rLUqc1ZJj060
vqPLIs0s2AG9G03jhUmmb6AXxl4AZwzA8DQHuQd1iuvO01PgCSiSXrNJ54PlkX1AwFRckL85+ngz
OXPIxG8xkM1JVs8Nw5c1Kbya00XsG4osj0ROi7mhFT110kqpZx2g0tMHXE4wuRzyCJH9ygECKwyk
gkgGztVZMgAMKPetnZ4GSyVVamXzniQtxteaX4p6wp23aLCKap1cLehbWg6IJxvyC6gNetCQ9poN
M17ssP6wjIZJwp5BfEcxcVCNls+MbQ4h7ZAVzZ08L9dLf0qQa2I22Wl4fs00emQMzgRnri7J1zhb
ERCPTlpOvSD3q+JG3g2ifVCy9XJERatvxkBDbrtNJgWoiHNhAcyGPo8rZaO0UzscpRUsJznfI+I5
5Mu6uQJlr7HtzzGScS9OuYlZI0GymXSxBtm7GNP7kE0vjfTUE2mesEaV+dLiUeZpa1s4rQ3lA9ed
Fbac7fkk505Bu57qF+mQ3Y8RRnMjr+6s2NK4FlVXVIFTzetdUl7ZC+GN1Sp2XQQmccHqT9uM6KB+
kQvYHONrq6iTp02Mf2SppBWdN86iWV5kUoMzYSsOkhp+rkb7ozCOi4obn9LbKTXc4pJc3LQkvtBF
PmnNRj/icw43BaxsstHEJs/HnBS5mu6hU9vh6i56stMj5S6TzL3CnAm6T7dc4eZ4hZ1ymmNc0NlS
GP5kxh97nd6OPAC7qW5p6r6ObfQWZo0/yek+LrMG3gU8QsJ+GP4TWaWJ5EMYTiAe6gLfgmzUgTZS
/A7YV5elJ+5WLo56pAbxYOgOze7E7xCEEtPWgbLLhHVr831zIhiZumqYLseHGOkAvCylgRoaBXjj
zxGiWIc2q2tWNMPBpN6Xm4WYVspHeA3HdPbGmT11EUX/YSbDPVSiA4P86oggfYbIEk0P6rZ1Yh+3
6xep1+7GtZQgDCkJVgvbtSh2ajhSyzzs27a5q0Wi+koP76pIBEFueXqGR9aSx1qK/QI9hQE5j5RP
uPdpTheS+pavqXjKoYzMRF/GS3Gk4t/mCz1aPzoPTDbcfK7PGbci54s5JtgehCX8GdrjojHbLyOt
5SAiqdStGu50VdcDrTFXf5HJmG2TkjykFqt+bygvvLtjLkmXxdgbngkh6koeM+u+twxUDTQazmYr
Qgqj1fIbyWiZ5Q+N11qtcAif7h6UtJtc0x63sEUliNe82o19I50kQe/YXO3ikmBX4x6MGtQyw6h3
amVWfl/fLNrMy7bZ7CxPkNjbpaqTqKAz0v55hGyR2xZaBUYusrFcWBPNPTKLsCScqzA51klTYcwr
k2NHxtMypo9LS6J82gsVQtZ4JI6O3YmBAIyhyO8n65wotnzqdOKdYTMql9QlhiOmSWERzAHr7nIx
h6dMHo1An9dLCJc89JD/H8Y07/fdOqWHobGueQyojrSGpx60j59Xzfyghwpni2b6Ak9z5sQTgSro
wyNSDYr9VpqciQgfyv523lWxdono46ZvchJi1N5gOdc66yT5lI+MsteiA+iHwftqlHvjE1SoiAO6
zf4m6Z0fS/1LniTkgsKwCYiQMAPbwFHENFjPi4+lnLGd28bbqNi3apXd8ET0yiShfyWZB8ugx92q
BjCdrWU4wAVyl3xZCF7ErJ0waYXRw+us7ZZWGc6JYoK+aJb5M8FUNVvZInlZalBEWH3iywm+Z8ZR
O7wnHkKM3J3wr8tleCwz1JSSMpLMaNWRH4m6eMD/6Zuarhw7ISArDLB9JYvNNTU/qgpEtNwWR2RR
bpPbF7EK1gLBz3yoFeyO5srGiq7qZlyQwqxCXOaW6bOBhR5wCgMXPkRtWPaIyLZmNfPjy7YyFn9M
1M+9CilK7q/Q8oTXMAE+qCI50dR7VNMGQWxJBVTgZ7esMKQySZVdrMgPJJVZTARKanNLDX2wlyXH
oeojTm94KnEsX6IljQCVqPmOsrMmCrFYjh1QSj7EYeFQB7rRFGJ4HWjwcxfP9Qzaw86tw1JK6aet
oXkpTDjAJvN38Csrs7C0XsznsljVXWvoY8mJKMuPalqEn6R11B6gHaMzQw1+InV1cqMYxHQaDRXD
lo0WGRf2oW3X+l4dWGNh0WnA44w5i9jAKTKXDdQXp7CUZ7sQD4WUT6Cu7ORTnPY0BlZ2aUTMKlQG
U16Ws9FohCPKuXFXF8PnYe6KAzzR4thUKGQzCDveuFAeA76DNxWpxJyDmr2QEl0/lENvemZfmR9g
nDFPzSr5wK6X3JXCSANOedLZXheevGZv4v0M9e7ca2pJUKUsPU9h1n8Yert0cUOIN6ng3JetCymr
KXmGUO02snQuHFWItURJzASMsOHmIRlnGXv+mh1YjOMVC0rVkd8g1DJqhdkDverwlkkDOSc1LWLf
qMvmZmqr9GnoDJnTVyv2IgaADSlCukGptp4sjgOuCrmC5m4pIKvrM8+W0AoiOZR3VgqFvK+SPDAV
M4WDigHig41OZTe16OZsiBAnkms3335nvDDQME/K0NHfT6sEez/TElfvRi66guR3Rk3L/aFZeYzP
pV4kfg0/VHMkq4aQEKlzMNlaGzTDZJ2ybLZktxinjsrGTEg8ns3B7dE0XFlx3fijaQEELsNuPOWJ
MB6BFMqX0DV6dxlF7plN1hwz0OxeWyjdQS2ZuRZJFgbY39J75DfPDf27D0hBn4VEB7ACHr1r7Lg9
iJBEx9ym/TzFbFdZQ2Ocr1D3hS1T/eHZjAaPSfBlQYXiJTJtunAFW0u6Qr+6KLdczNVBVoy82PiO
dN+eBJrYI8BNeRWDaR0p9G1PMsW6TyTYBKKu6x16JRkFpNAey2Yg+xcADzhg4JngNzKHfpp0XUJT
h0Y+F/ERwkSybyXd/lzJVU2GYSu91Eiqgr5Sh52x0XT9HvrmvbX04haIyZdUstmtTBRbcGG1m1Wm
mQQblrTVuY2upZAWA097/HQFgX6NOY/knkzI9dTaRPSo5g/2KJK7KA7NsyzPMXnXnXYTDhF7QL6l
aKeqrR/WLVm7JGKbiRHZc/28BW8XWwZ39jWOmzEl0dwTRMgSdSyJ3UjKtAdtS/GeraaIHeIBOYFV
W863viV+I3kh/FvfUvYyhHEINHXSwU0EbNeRDAdOp2tDW2DLEQd8SqQ41Kzo0/Q1aFxnS7iNmZdn
rvgaRU4WJrHkUH/6U66lxv9rbfg/peYFMcpPev+b5uW/onr5t3//n/z6I/RA56//PgGgl4/ky8Js
zAiArr6B5Pp3/Yv9m26iYLFpffw+GvhmAmD+ppqoZmQUFPizFfMfim8mAChlLBpBylfRjG7+nQnA
V7vUdwIYA7UVyTMbjcH4fdTwrQ1nkCdYDEi0nFotWm8wUKmsvX5Fz4vRf4gbLRK5doZgPzi9vrUg
Z0LatXLJPFkejDsT9qHHNoClrqIbC1QJmGb0IunJJ1B9rasyW2bRiytIKJOXMZlNe3IhV/g1aOEe
MgMqZ5tb6iGr0c1YPP+wZjA/9Gti3lWnScKG4UNRIUvOa0+vIPnMRR6C8BnWexw6lFaZah7qFCCJ
QUfZKSOrDFCh6FdgBrbkY8xOqRxfSxLaXEuG9pcpE6l9WprsepxOga2U8Y7wXPNGbwbd+/tjr7uq
4Mf3ZoavGv1/OB0uk88tj5y3/qd/avel2lwG3fs/9E+5fLjLf7p8NnLBf4MY8p8Zof2Pf/8v34vH
+Mu/Lx7jN2pHnDjyJgJjQWgsq98Xj2AOxtgK+y2aR6zBm8HnT/GY/JvCDY3kjG8cw/YWEfLn+Iw1
R2gI6jFc8pimkEn9DbsEFt93qiuFFcPojBXOmd9iyvf99GypRRxpQ6Q7aofdQBvmxcevWyLNyNvP
TU0M6gypaB+nhfKBGRmjDmLW/FROAWkoPA7HbGXoH6KFQtyv7gy8zx+pIF5Et/a7VZk4yW+MKzvq
n5PCeK7N8GPV6o/rTFu6oey3RPIG/ehOXsrJMeIcVWW89QRbrXb78qKPhX00l+jGlKxXXd+grHrd
HOa1MQnSBq9MyrzhqmounQjDbDlGhy/NbE+PvQJdEDJScgurcQFoxfR5jbYYZ4WaxDAW8tQjaswR
eT0GnIpU8ppodHrya2BFwOhjqN5XFEn2PjSm+WJjkFOuAtztiIggdPbeKsOniJPmMVOzD3GogT5B
i2G5thibXSqW7DhIjPAy5O9Q85QndISkA6TzDt3GZ3hj+dHuSTkuKORmJTxZ8dzSStSsoKyKF8CR
2i7pET3R8WwCnsAheDhKDxmej8uX0zBlGztkbRFoyELIvCXreeoN1RmnpPdQ2/fHeWZ40/XWU921
NPvMVn2psDFg6mhNsdfZLk9xuqKqlSvViSbzvtw0/xz/l0uI4BKDU+IFUhrQSNGxOiw5WeeWdDEl
nUIJ3DbnqSIntCc8wU2WZfJQ4N8wxhBMOuwOJSJ1uJqol7noUl5oS58u4ZzTUIe7om4/aouKvwYB
Gr9sI1a7udfSJXcoCRamieKjMVR3ECgtl1Th1cvj8SMChT7IlOVSTOSET5RdZzVMGofpkwUphg04
jxfOgNKyTwjOhpwGFjJWxod+4gSpq81th0/aAbx62es0OPFXV77cwpFN6iUA6RqI7RWkVv5MFhx6
CuVCNL0OYZ4xRdPE53UEKd+F6ou8RAbFbsqnV1dBrcuPg0EmVsbYRCnigu6PdsqZC+Dq5YFASMtL
O3LYysv1SorKe1TJQbYpANWZaJlOPOS0zoOeeMMA5mDj9yPS/6qeW7dVOcAV2tDeTTXpQFqMMz3U
X6NJ0BAppwej03WiaGkqxvC5HfgRnW+3wyOKybsa8NytkBoigiKScrQ43gG/MLxFV49qZ+152GPD
D2uDA4epzrxy/ERJheYTGxT9mxrsJf1VG3Rt+4jYRGduaSloPsxwnw5MJdueEdM4zPux1w5yall7
e9F2tShJm+X+epD79qU35MxTymrwqu1LiIicCQywfkEyWk/yEH22xuaewa3qzLRHPSvHPtLxmpzC
XrE0DpXBSYPXmY/5ubbn2F11PuiqM0/ZQM8Ioed6MSP9P3YlPBISPmwvFRWdws1zUCkJQhXGvTHt
R04Zqox2O3ug55MHiZ4hAeimW02kj0ky+f1ar55FYx8NfJt7BIaCtleQxLE3qju9Q0pfbbhwu2hi
ZKoKvF9L6s+ipRmF48AFlsnInmb3XhCwEDAGx9QNDYpPLdNvFrMTdyQ3WB4WktwDEMuEcGX39xRl
OTHQPNA2allqBtShHDacmnWIbznHoMk4qSXD1FRKFLd81sHq3TAkP4RaTZcXwqEXFnig7FU2nYmp
vh0tL204ZTupX7GvixASaASEu6n5mZj3tg18DeUst18U9k5CJTKU5ssIETkfM5ZoFRmYFhotIPfy
IZ9spstTvC9BN/pFI78Qca7tcpOEAHwsIeEKrM6WiIFKGpZTakrCm1BCsHx4PVsOxD5MzC9ZOzDq
z+mTWtp4Oavza4UK0EkRZGlTVx1IOjI5bQGo/P8VzH/E6Ml0ECCZjXQdwAeAE6QxP6to/td/yr/8
y+uXf4GLV9eYW793jf7lP/Z7hSMpsv2bQmAcST340BVhUOr/QWfafktFl6MRqYEYfhP7/FnjKPJv
0JxMGdyPiQmeAfP/qXH4LaoRFaAZGiELUd3fqnGQ3H9X4/zw0n9g30Rb3smg0/YsTrEOLVv5UowE
hpQoLmMKjuWcmUSeeEsDgfK+YcLIBtiyi/gW4QrhMSdWBE+eSTsHt/3e/MwS0TnRGzdNg7z8zDbF
w0LP9+b6YA0XqfmajBWQfR5E/edG/6Bg4ojuxvAQR0wxXIXnqXgGC25lZ5JHzfrYqKfOuK6sCz29
HrtTxq8nKTytyVU372jBu3l4Uugrq8m5legkLnB80e7oO07i9KZesO2H4c3ERCS5qiRWGvZW/dyS
E9+RAUoqT50zc7vWx4OhBCAPBb2j8o4HdYaJDw50ulfbQ4wmEjF6C3BeCXHLDTfFchtjZ5IZ2T8o
69OYHcwY//W+6A/GJnjctfw7bOb1Ps13wr4wFDqv+UdwiZQM23aAN2/ZEUKli6vYvlAm9rVTV+/n
+KhNl8t4vchOF3pxfFzHR6kKYKUSARZo6TWUy1Dbm+O+XT95Aqn5fNx+VMGqP8TzhyG7qyfZkdJT
QSCFOLf6bdPdhvllGu8l4s0zP7Z8XLIloviV0KjdYhxbaU95oGaXtRKoNUCT32FCf0sf+NcHpX/C
0434uR/mv3Ok+Vd+boebd8rA7W/+se4N9H+cHRRcLF8JBTan/z/WvaX8ZqoWbSHNpIlpwT38x7oX
vzFuZjtQUf/JrHF+64+zjaT/psLqYSvhIGLD1LD+ljbwXWcAnSl0I85cMlRG4s6Bin1/tkEX0S42
dXzQ+Xp/UXysbvoL8Sm6UYI1CHezt7i08s4KSuOL9mDtGI97dQAY8am9YZw6vmV3jeoU7hHnhjf6
i3c/ebcXtat69g6soYP895C4icdoy8HyVawBJJUge/1mF/4L+sFXA88/+ht/vgsaLV/fhfk+fpQE
KcOkciqC/BNaGq89dIxnGeg46rWKouujEaR+5MWH4qTf/OLS3x8O/7g0vv3NX7SdRPmqvm2tdImN
QExvikDdrcH8SFRC/sm6LD5ayi47ZW5BpIubk4hSnsvjzy/9F1e2dGhFNJxkmd4r+tFvr7x5B3Jr
6IpAtuWgtLKLaTZ3Sjyf81H5xbv84VKGTKXG6ZdgW85gBsfwby8VdgjM5UwkgQnZsY4lx879iJFu
9aeE+D8Osnh3pe2VfINsMaZNT9FypVG7mfTbfL7/+Yem8ED/HhlCRw3d7fas1WgQfE0e/eYCSK4T
LE9tFuhVGjcPHHMMNehL7p4HK4OVfbYtpRIBPfGweStqjs63Rifs+gDPuZs/1vnUoCMx14oeWl1I
/QiEZzAxHy29Pn4kuEPTfH3Ei3798xe+fcTf3eLUDmh3tz4eCmPDfMcXodsr1WLBFg3aaSmujdRy
yvri59fY7tV31wDrpHC8IaqaG2tjnHzz2eSzlhRjxzWYv5PncRRV93uh+X/9epVtP3l/CbRk0JVo
+dATfXeJwcR+NK8gj0PRv9YKYS+bIp0B6oQMCIojqBgcITo8nvIX9/APgJbtsMHd+/XKOMjfLVS5
NcxolLmycRndLJfhNUiC63k3Pfz8M3wfXSvE1+vYhs62bsHNe7csBeaEtFLtJNCcJ/QOFwgrXCbG
XuXaPkEad/YOAJH7i4uqf/WxwstiK1A3duG7BVraZkhMH2NmfZcfqrPY93uQrMf0bOylg3L4+dXe
+SnZ83iLjGJg6WpA8mmNfX+fYHYRDNy1JJhcY6cfpavq3B50d3a+9P4UjP7oE7zoExTptg4k81+8
WW3759/fQzYVu0zNTMDUV0rcN7epGcJkommSBPHBODa82fkUHowD0Zf7cS/52aV5I24EiDDszM6K
XdFNv6RfpFft2jqTMXqwD5EH6eFkHsQvPpmvn/NPXtr7x+lURxjnOj6ZOfJh4EXc392+V3ZW7uJB
HlsH3FRIBUdgz62Z4o351WfzV+uLE4OqbLxTDgzbjfLtZ1NWc6qRuRFwrN6TR+ZJgXVU3Wlv+VTS
n6RPyam/okHPD/06vNID9SQdZG+6qO6qa4Tz+8X5VVr2j7vKht5i26LLCy7u/dc11FUNVHCIg74j
HuZSFhYMVmap899lIEF5xUiBy3BjfKtbr/jbt15JeRirRsYOWQ14SJdcHUi25Dad/Z/f/z9uxWxE
AE6Z8gDj+SGAeerUBrlEw4Ui/bMB7dgdWSvusEJm/vmVfnju0vmwLHTFyFOErYntYfbNtylsoiKs
epF8Elh2NhorlKhlkrla+asnvPrDjbNdyuYcyX9MyN3bovvmUjSqCantBsnnxHOznPsr6aW/Faf2
iqhV37rKrku/uVrvaZ+VT/LLr3h/P7I/oRKpmmbgBrdhm23zs28vX1ObSuqUS34f1Ad05EfaUZ5N
+URwzZnEQvf155/s+5tyA/TyQwfqyV5mv+/pIwpewRewTsqkRSHlrtD1fn6F998dV4BDA5QM5jIG
H/FuJcYDaUYD+RYBcYqudZ3vq/3PL/DDW9D5R6lGmC3KoKTef2QRs8UG/HcGkANlZyxW29H7qf7F
zY7X/v39TrQJvYutJGAYydf0rvQwszHpcjtBURtG+VmLSlKOroyupKGceE1RI3bUTEFocEf8o0mK
ULQywBNSITlSn053+RpxxMyLFu0qWW5AbHOmBKPbojFg7GBOxhtiVu2K4l45iDLv5V00dsqLhk0p
9ukiy9dIkerKi82osDzku3UAIQ9ZSqqLkQ52wyGGpAK9Is1zUC3m6LFG5zpGCHGHGEDB6QdVaR8V
65TDV5fs3rP7Qcy+MRCKRPkxdKFjpIm8YpvX4ESXcRqtHiKPZv5Iiy9kOgGkZb5leL7S6o2VGOZR
qsUas8e8j01XkDs98EKy8QMpr4rqEUGVXuOZHOYd2Bv7ah2S6c7CRYVmyLIZqsTz1lyfxzZ/bgaM
105n5S2gqzDsbowhEpdNKPedD2yWpspYmwrd1CHvlB0fJmlaCcinK0Lr6Azy7ZW1l2ujgsJPGsFn
CbkeXzXySbDZy5N5NuphLKEJEf+KxisxPox4QXV3TdGh4FFQxi0MZazOJS+qdpmqqQ9ho7UZn2Ok
9U5YyQSXkw5ST0Eyt6gy4tUwaNIQMsXKMZOpJMJmyi4q8HvXVr2lEJL5sTZYczVtZqSsYjTSC6Jc
jghcudq0RhGq6kGut9ho0ocdw57qJ7RIBT4DZSFQ2Ink3HxTwQ/X6ApTDo8DKWCyO6Zd1eNUS1eC
ltBTYF9JW4kc30QKrzOk3L0fmy0GokNukuqe7tqpbp5TJELk0CgFajZTQp1NgIdGArGyLvMl7s6N
ZAquqANqNaaRN9AdN/1OT5HP2O04P5IaV5LWM8Ms8FIbkxj4NOTajAWrGbZlZmEbluEHMdGZcPmk
SUkyr1oU7X1Ujwk9FX3Q1otx0RmGTENYJ3voCaHlCxhCG6yHO9BBjI1jBF7abilAHABO4NS5idPg
HE12GYHxJ2L0gUjm8iMelfwVM614NivZrL2qHwA49KKimjZNCceelii3rOlV7FtDSxU/5U8/F0ZB
WphEt/HzkNhm5UTAEd64t9aGE2qokzdUgT91iqxnfN6p3WZAB1BmHnrgN3kQaaCPvHQmpt3BL5cu
Hh17QlKgPTSPtqhmbm+b4BoGl7Aq7htVsLyaXhDq2dSZTM5mUye9Ow2yRZ97gRVAZPpon+oc34Qz
GqM8kJZSt+ulNpb1VUq/1nLkqc9n2nhzGx+waRCfU1KbfobEkUS+3OTSrayhNHK6OJElD72pQL+1
ErBMsx9xNU6zhhCW3k7zfJfAdAWZUy0Zuk6kcowRUksmuKZCxC6Zs3mvTsn4WIu0pg8JPNSXpCIb
3SLSSEGQ8uFsmYvM9I6P/kIUghlBJfr+ftDU8YaoNHLeyJWwBwc49dztGj3tT51Uk2FmQgT8ooLD
mtzJ7MxzWnPM8zTJJrcukpp5vo3nQYoMTwkjER/IIrRgJSxJ+pZR8Mi+mgE887jfIGk1qj0unjIq
ReuLQSyqRyocus42Cbf5bFvpqWfLQ4PysiiOc6/Ot6JUpA9qN06FNya9pPpjJYkvkVTq9qHO9Ljd
o9MyMBXTCO69kQdO6ee9ms8YghIcFZtxlIZOsypntUtIU7VLuxydueyYkGRaU5Lp3TMedhQAqcIb
kHcg3go38XtUtc3qW1VdRDt6JZFKt7HFtd5JI53lFpM8dPG4Tgdap2G4aWSZOREsmS+uFtvJU7sm
dubburQW58jMitucFQWZdyIwGmtdO0xuOjZM5ueqSFApjjXJhOvaYZtPo6p7joZBF/5c6Ll2Goiq
wcjUkGIGYj22vkyqrLPU0q4dyK1rDNTkCzxC3IqY2oIxMdYHuwPz7UqL3cSumdX1Rd7WqkKuu0XE
M2NQYnBQwIbT5TSGhBY1ZDPFZ7IfldHVC0Ac3mBp9L4X0q873rqqf8JmiLqSjN3krUnRtfqs9NDC
t6REGcKv0YqIS2rZ2qd1kHLSJC3k7ssod1/qpUEJ2UhrJTlimbXrPE7hYU2hzopUiCg3nJS65nUg
fcBwqWKRbcb6JCzPiFG4Mkq12FrLZMDjlYH/W1nM5sD+tMi0ySsoe7DzZDCNblfY1aNhAoFzYk2Z
R2z5EX5GaRBqTcqYap7YUEZujLroEaOTIq80aFCT1h4fo0GbKz8lIo8HgUh70F9hg1iyq9rkE7gR
Nh5QENVrCDS25LFW1Moxng3GhtBKZFwG0G9Sl3JQ/1DRirgjFJVW+Urp/5ra5XCyrT7D75ZyRzl0
rCSVJ0ExXYF5KQDMqZP2utbZWu8mjiWNm4aLPXpK0iI2n4shuWtGGeOD1ELa9SytQ/isTZH+XIjS
/LKYNohzVMkDTLA6mpFljC0FBGKEZUfePP97GkT1AhzRQk4lb2VJpyyYHrV+Wti9jA2AGRedoqAX
Z+nuSbTnO3Y1Y5Qee9B1SEg7kuOD2K7LJ6kyhwYFQKESFQbS5FMPPARTpNFQc+hzmz6NMwJ35uor
lRXvpP4yGvXmjJlkUGN9roOma8ZmRZ0pC/nNYCbeOOakQwPuaH+BEJDX/rEttGLwJKn7mq+EUDon
XnB2C4tMQE+kSnub8qBVfAO/AKT5wZb9UEdz6xor+5zJ6fxZTwi1xobYJTqLIU/ATIOIR+ssybXB
XNXKy/rcIs+1djx9wXYNnNCf27lQVpT57XCAdz5syWo1g/wMlQrMyD6+bPpisV2ToGmGv8C9XXNS
jNeyj6fPiZiY9YqsbxEJpyK8IS4t5P4OJ/MuMQi/kVGCkJ2Fv7kPMG1j+oOiNkYoZRO6fBeIWYen
Ee5f8wFxqfm2chaMcQEaheqR61cMu24cFQW55QRnb2Wv0Pxq0vQLu2moB9VWFoVbQxFdfZkD5b3d
WxBOoaOKT9nQcxCSqy6Og6o1QuEMRr6QxACSBUNdZ87X+agzlMoKvfkcAVIhxVCa69wTs6a+NTBu
uBdBNJQMh0LROnKajlD3BECJGsn0UUzAIR3UPzZiTS584mYfE+byKTihca1tLZiirLd9dHvpW2jV
LYGPQ4myPelRaeQ6xRCyEIqYRVnwR2vWoFwnCxZbBs2YoJq3vkEBck//UiOFjMJIPg52ZRd+gSS3
CxKsXtkNOppxwu6T29NOUo112DfV3BmPzTrWxjkOcZ5fjqVs1WetiMLsw9gPBu6JuFenHaK/UXO6
Jpw+xQnNWL+zJBrHfdXiwGtaC0VhmrEC3RSlOPXClML/BnJpJh8sCSgJUppSlmk0KwD00cZnhaeS
ifqZJp71Zf7f7J3Zbt1a1p2fiAdc7HnLZvdbfX9DWLLEvu/5GEmug+Sp/tf5P/pUpWy5YseXCQIU
UHVOQaI2N7nWXHOO8Y1pYWcKpzICQoPJVHvoTPhMbm4iMiGoYgz3IFoW1Pt1u4gDjduYSOTZDjMJ
NEur8AT0XVBPpzhIsSG7OZv2aaGlQGEOLG/AwDCAgzS8BCC4IAgSBp1NoGI8vw7KBDpw6frlpWtC
7QF9p1ptCa9OQIHGaS2dEe3riDwAbjQuC7iOmaoU7PaTR3yhwvEaWSOOqiEM41NVzWLcSy3LCP65
cElu2WERPJMhnYVbZBt5eDkMg0r6s7awZlPpE/rS9DoyJ4KPh/FgRhYRjtjV6+KgtXWD8KoKQpYg
LbAz1tbAvuusfomfoOLMT5LKkXIbjEiiD1MhyW/2jPuUEHN5HHfkPmohcgW9GXCWRtGow/MNZXJI
adpHmz5fROm33TSLa/odg3mh4Oiy/UGRWEuQsWiSY8JvQHteZEK7SQjOKJ2hDXIzhx6rte94S4pp
i0dqmg5FgKnqAAlVkA9bsEVfaumUK9s60RX9Fpt6czHp2WRdk26NYtNuJT0dnSpNU31vUScaz7HM
d+Mto2oYDqAeuzu3MkRJpyb5FyLjOPWxZ06SnG7teiS1W9Vkm7w5A4H2JlMKLbxqsjmaOEot/Zqr
LadE5UIpTH15LILaSxZFCoG/YLtwaYjOvFFqW2ZAFUUDO6CfiFy2sqoI3CaZ54EoQzkOX1S5V21m
qEXVwlUkiv4EBoK4aLkhmtE1cqnEY60W2LD5NzeEdVpw91u13OYodN/03Fz6gw5/NrsuE3V8rEOc
+FsWCRASnd0QWzm3eSfOvVwC70CoTowu8Rvh+KyMsxbu0kEpR7/I+xq4GV4lcUMMZPGSl0ostooV
2B8iXqrsoAFdbS5ame/OM/l+5YOZKrmxGRu8/JeD2aTLfoAfT7EtWy1WI4ZC05x7UhVxs7pOh0xr
FD2sr5FKjWRvEWYfYsVgHeoqiGAAYTWpxiOJljH+iVirKBCRQaGhn6emuzCgwSNqIZ66Zk2IQgKE
iQ7WL8sVU3AkixDWfhbTfXO1Po4F+jc6m1Q+ciDywYkJTQ4OAJYt7aHUZHbMrAqGVzLJqE1i1XoI
JGA9Xlwbw73c6uZwC96/WDmto/ReBRykN8QAt28KBD+O4sW8HDIrltKtGvbLLb73iqTwJArfO1kj
Vh1fdaZ+RYU4BA/NmORPcw3JjGTJuDrbeKNAT5Qp7VxAChxgNLoKXzEeTMk+l4v4A/As3LAigoXy
pJDt0Hu6FZrFEVen9IwDO4HUX5e4OPWlygeOKHFvHIt+CnnFBVZRrehslHujMjZXIMKje/T+Ie7E
1MzSfZF3ieTk8mA91sVSPw5V0A0bTq5I+DpdrgMMTxroYELpkN2FsjYhIR1G6lHMeXW4W5es/LIb
DLZepalGQaTBwOFiRnx0It4VmQSOXp2pJpsOnw2eFyS7ohT3Uc4S4aIBT29T/O5oCFO97c6amIzi
dkIBGl/JdlNgsFyWrj0NEmcUAl6hAoenStLKVx1LMU2WrhoMPy84SXhhXmFb6xRzKfDLGdF1zjEC
ZaBZwp6DT57oYFmZgbmD3hDTVNejBWhJHmY2mrLWlHNaIG08xhBZ4jfKttTezTVZy24zkLN+moVe
XPVZZOEWDVODA95i9LBYemJE3pB/GleGQb7oNulwY1CTKOKDdsyMjNRqu2ZLXDDh5gmTYNlbegKX
fEA5bGNGrwI1qToVp0VeI6k7l3W/wgxUeHG7jko0cjKDMsYJ53HA1W+CIXcMDqRXs1I2yynrIxl/
5SDlRvRsItO7I9sTwckQSpy5Zl5VHQyJLrcHM+yC0ZmlKhydTIFn51LEY+PDe8c7OMFEgyGQhGPp
rDPLF3StA8B0iXLDmdJefSDhdHk2MkV5GoesDvf4jgUMBXnmBZPCRBp3SYgKzq1QZWZXMxYl3gC1
7b1BX0BmYmKBhqelSQhUeFZJLg4kAs4woIyQIvDCRBhtu9p6K22V9zes8/CsxD0pn21QiBktqNIl
O2yaOrEUkvkSLFFwYyRgKI5koWNFB9G4OrOkkekE3urGS9XUshyOOBjGG470B0w9U3cgPyS6ioc6
ItV+KJbDShCUvMhY0+c5e3CKrrjXK9ywpctHrnpzFwP8W1kHhYwcyGjbl7Bo9VttMJfbIE+J05rE
ZLWuYrcCW2cyDl8qrZpeYUbojRfRugSrl8ftXkDqytxF8BL5Iijr+8qU5Gc14LvzW0VvmY8PEzvy
YEr8IiCVHZwflRt0Qk/Zjg6YjKRxFGsWV2RR1xbKopptEgh9dTvicr1uwii/nAqauk7TySR7zYB5
eL4n0N0EOLatI+NCuqrUpMBTrprhTVObZuKVxD1+LTIDhmUxhsY57WUOAbis6PSZhWFcxFnQ6fCk
80jatEkvkfKUM2p3bRjtV6M+sLlPtcxQapmkjzjMOWJZWIYkv7RWnq8BZwbZUyqDaEssWtv7ANaA
7utRV3Dsj+gbcEoKadi0lagmEBGqDepmrpFY8ctZWdpCg/BPD0o76eRahl4qk6wNmXeGFgQSxYRh
V9gRxwvo59ZWoYxIWKbsiMl8NL6IXBWRWxdluNMWdMFu2yjabRkY5ksPQqD0pkTjy7WMsf4wQ5wn
TlIsRecR5UIvQum68D0ZtPbNblbef95H8YehljPNazHm9x262Wd4bfmlXePi3Eij3l1OCtDgdX9q
3wuo389DP9apl5arABrYk36Nv1Pc62TVc54UuQm8Q+mXip0aDJGvktuFOzgbI1AKwVw+dTRiZQ+T
mHzAiQdRfcgCjuPE9Fhv9agNNFnjeDkadY3MwgbeesjUVpecmrIgd7qC+F+fDZvqY1F7+4kGHg1d
y26zFxTOhH9LTSHInTIaC59c2sM4zsKmfIP+VaAWr0rEtNaEmtyJdTpgjmkYNURsSHWVg+OteM3G
EoO5pg2JawC4D12y1TPCtuaiuJ5jOW94u0tq54YDeOwN4UhRTbnTR+4oWFcPdjnkt4pJW6OHWhKx
W0fmXRJq413fKzmo7hC9IJAVWXgTnI+QM3NuI2MjVvprFFkM/WtzpBosQ8KcFVqEVH3JrcgDhZSC
WjsYTRhuarUg8TkmqAE8d2njVACLMz6alHQEsI4JfFTLsp87GhMfVTC2O0WR1N6n4Yw1UsF+4K5H
Tl+JNqFh9Iar2tWIEyrX7pZoyC5pvwWnTieBAaNENrwo4ELbjckueVggWn7VSXE1cUQTiXzUkopF
ZimT5a6xOvkYFpY4S6Ncda4kZctXKbJ4iejctk8hYKPnsh+BGk1SMgOfmGakxY3JkCTW9OTEKT9D
X0PjOXR0NRsZWoOw+YIHRuOlNdXpw6abwW9L+ul+GlLYN6lMMQGpWLZftW7gxeO9ayp3Yokk9rpq
yxcNAuPiCuLXkXlTswgWwNG8RSlPD7NeiS65FOGv1TKKCUceTAO2KUBt4F1dWe+zqS2orYcm/0qa
g/kAWZl4136Y87tYbot7paPN4Qksma1nzhMsmSFOoJBOQQsZqNA6mSlJGpOHNDeQ27QqJtgK/4r9
YkdRYdI0CmhzqIuob1Qzql5D6ieyD5pk7V6Quv6+qM10b85286SPE1iMWoveaV+yxAXM3aB52lpz
SuSleMsZ6AGlX5k1iFaFuk/EkNS+XRfxfRK1vexi4MD9FWI+28SgKsEqdIiavFC2MgE/ThowzBuj
uSKeRrXyq1roFL8xNYLbV5r2dQ4V7K1mZedfF7ogvKujuSh4pJOQ3dyKQFs1TaTyKgVp+0acy4R3
2h7Ks5kRGuoodPclb0mXEJONIuJyUwcxgg0p5eb4iWYXVDgpe7lkJDjRF2iuV2MtqIrSTgjefuhM
1yYn9Hu8qzV2C1kEr1PfdAVacSXrmXaZNsc2JMOXs1rozxph7PRlWtEb6AzECNcDQWGLhWHEBfFQ
TpLVuRantnodnUXEg/TrO6tqtPh8Ifpg8UelxMM09SPkqJL2Ap85iPXcy745+GIICLNrp4B6HDUP
BsObMBbOPC9VFPsxNnyC1JcAk4alcRw5s/pjvfn1DBQQ+I9akFXZh4CbDriOutpSPs2NQ4Zeusjr
zK9My5/SbZLo+6W+1ERyaLV7QyRbZe42DHr9UsNYYduupLd+L4706S4gRnm1drFiUGQDLEXYk4G4
x6fhNNqEj+cM1eY3E/3PQ1sTqTXCM6SCZMQamvVpzC6lRpP1cy68GbDIRsUvc0ytuPvD0TBEQQbp
yDpRPHGq/Rzwk7A2MutPM1+ppeqcmCK4CQE9b39983/6LAbCQ0RAeCsIEgJz+ePM3iZ6C+Rcmfs2
TRanF0Hv1hbjiT+/CqRznZ2UT2V+ntQzchg4MBa5PwUMtiiBkEtgP5Xl34ktfnqU+DgWSkrOUOjz
/4ZofqeA6EbbDgOlyf1iKPFkKHWBjSaHZJTL2p8+BVwKut0K+aSnZKPh/UHtMGQZfTCJOxcpen0v
MQe9yIpw+eOrqDLfkCZU3JHotD5p7QDDwQbpu4y0zDp4QkxiXmDylza//n4+6xxM2qYGN42mvI7F
+bPsJmlNTRELkDa9y5Y7eWyGMz0qECQcM3wr1cc/lPl8u96qsUOlCJHlc/6k2dG9o9pOMA83tI7m
hAMMgrjfLCz/9lOht+QnkcQgt/7xG+qZ+qMA0hJ8jzKSMkWqdprO4QUEnrqr0MP+5ilf16nvhWM8
eKTSE46N1ALCoLG+a989fHO1ZKQMg3DK191t0rQLeTQ4xnF8pPUiXRYR3slff3Gfn3cuaa/PBQmw
XO+b7+T7SyZQDaKe6a5XlnGwK6WcKUfXQq+Si+I3n+7nS/EcoruVKVYsQzNW8dF3n05ql9kwpl73
JAXih4Yt021COp7TAOLj159qvVE/3kjsYOvaClVXwVj/6VJsYcbc8XE9IpdoyUaNZXhNLTgq//l1
NNT3PI68AKbyafHLZrUMIXBrXjqqmNlMiksSYpXfLOQ/PxaAcjAxIwJDroR69ccbV80t6gh0Rh7j
J/WGzd2khJeUnESzKH3ps4KZGYZk+Y9vomppLFH4E9ZA7G9qre++rySzRDDOdCoBplYbOnViX+tV
9JuV4+evCgkdanITsQ5K0tUT9f1TEScUHOaSal5kNcNBjzWEkWPzp+vFN0HbugSqNms6S+6PV9Gn
NFIyO9G8gU2Gro48uFkCnenXj8Pn9YKroD40FBO3B84M5dO+HnccoPuuUj2C8SbGZgEmUXsuHGYW
upfLcX316+v9m3tnc9fwbYAtVIgU/PSpRtJx6X+rnshEv2kke7gxy2l6//VVfn78MJ+sakByWNY6
a/0rvnsOoD3kHDe4Cg0E5TLWTXXb63V7FxSmdLWkzCEjrFf/QIn8b0XiP68Wq3KVpcJEQs0C/+le
2j1E/yGLVNZC0rztkB59oEG/K4Zq/vtB/yNH0mX1Xtx2zft7R1DlZ+wCf/S/CA7/9yZarqHlvyA1
/BfoDP/jP/7rj4Dz9Wf+aWMSf6nkQVggjgxYnDxx/8vGZIi/LHSUFE08hhQzqzHhH4gGARadikBB
9EshileFx+sfNiYh/qLcQNMKWQHCA9rTP0E0fH5gWEMwK2BNwU6loLr/9DLMtsBRbAJMVRNwgK1W
Gz6KjHanTxCqvrsxV39vJN8HrX4TO36/v6zX4s9VdD40C/LnckeUOZjHDMZBrdvSeQ1acYKASaHd
zi9KGtFBTLPIx0W9mUeCaLJYzaAozJVnzYgoND2E/tfV27FfoiNTIs03cvoLcyj10Ehh5w5l4lVp
YzszNYeHrad16OBptGKqFf5Q5W5ml8sZlaR6/euPtso4P30yzSB6Gn8Zpnb2zh9fdrMIDTsNuPwi
iWzTsd65YoK8oOhE9KiShhattw2g8Ln+hxsB95QrWyY1Pg+FuYaifr/MGNMydERqJri8C1K7BiDX
i0ze3K8/37ez4KcPqMukhvKMIKeG5PHjZcrRFnFv28DkdQLEvEaXKz/to96T7cIMoPepjackFugp
IcLgjZSN8JnC7LEek3m1pErGrSktoDZSZQuvkoa+npXqRzRacLTshZO4YFrUezhbQ2bWfZ8cJ0sk
L+w2eGdNq1zl/4Z6VOu0gx6tT4/fPuD/X8w+x/OuFulfrGb/DVvmupqtzJn/+QNzZv3BfyxplvoX
rmnslewva5n4vTPT/gvZNmEOQlaxbhpr0+GfS5r5FwdrimWM2gihiXT415KmsKTxUvC7DE7DLG1/
sqT9bCPiBEoDFvE4fx9P66c6ls4BHdXUMDbTPM6+Cjhb0wv9SMbqNVNT3kVj8oDmgji32BnrR0Yn
pAiGubIfJvJIaWOiRMzVTS7im+/u5v/JEsieTAY5byuUHWrflbzz/esam+2odOgXtssogucsKALZ
RSUZFm6lqum2Im0MJpwOSpC8BDk7VZMNPdfQ42gvM5i9XWIQ2Uzp2zspGugLtkClmLGKcleJcbmi
Uy9OOGmi+Coplw4SKDCPATpKrrzGRiKTcVAGwTuVq03jLGrygMRBKCSsUM3v/DyfCyA+KjM/uht8
A0LRPu8sbdSohCdNwSaSJeNuAnk4wntAPBjUwtwZeOZvYyEte0tKpW2DruM51ysJ6ewcWb2TF2Z8
ljoluYwDHRNQYFtfLV1BOwj6+9dfys/OI9whWF/Wts/6X5/LXFQgyiDbcbRNIF9cEWqT31u67TcR
j4VuqKjjmtm6nyDobJZm0C4Xu7L2ycLYJC07ADlBr0x70jXjo7HM428W+J9tf/xBnJYoWenTYSL4
tEMb5WRk1pSQ11u1HWTgGl0pB1PmBlm+A0s4PMhzeqlldXBohQVRph3Fb8yN9Nh4Lr9f/yk1VMKa
qNT5O0zV+vRKFW1pa4wQ1I3ZGlJ2LqYwVA84Cirar+lTmGiVR77QvAI7GPnpreZaModUM7wnCCL2
QAaIY1ovkOTNUT5Jer+V63F01YGhdRsO5c3YEpkK4WPeGWWWboxCV65UZGzbSUOSWpGY0jZQJgEM
PZQ6I6S2KtKHljh1hEvDNhvho0CQvYvY5s/1mBP4OyvL4BhkQN2BhEE+ZYTKQDBFaX5J9BDQZ5Yq
2SaQFL10jWFASxn00T3JatlWbuRTrKQLKcqDtmzsQiOzSp3DYV82dooUYEZMn7S69dgHseTMSdCp
/Bk6Ws5sqOyNjbzEFsmdaTKXbdfAU8CyZKgYefZiibTexfSvnVZAEcYVIQNFWCbY0W2djT7iNbDF
VTTm78xBhFsj0XPjjPs7dg1DmgpIizPYdfwgJx0N49AYd9Cu6hdGkdoFYgvICYAxtyBdA5+Q1Xgf
QfpGAlW3XwKGtCi/i5NlLd0GhmV+6JFvO4kKCK7Us2aPTuNiKtCLtVOtn4puSLalkRk3qOswEg1S
5c/GEG1RChQnqtfoHcZU6ivIqPZCqm5V+lgeIoinQgHFybB+3Mr9vDyZJF/77N/2ZVZDvojHIY4A
lNv2C0qvZ8sar5ZZHmp36HX1jgCGEDD0cBePq+oPso59l4yS9RFmVRIdJ8k2LlQ1n1z688IxFcqe
AX1zgUqYez+TQHMRKlGbuVKj5LfGXA2kmwpjqzcg0Kepu52JgNukJioP0eIM0A0tW10R/V0UJTbx
I2LVolrgLrO8lHzMO5M3KWW0QfksyOxp43fRzsx+5SJD9Gg9z0yxmAOMz1lkS+9SBOU5n9roSlfL
l4n4QtcouclLKo++kRjBVoO9Kc0AqoMJ+Uo2NpeEjLyKGhn9ZFfoNExVcksiaMskHHyiVnU/M7ra
XxImGkjr3vJ2Uo7DIl1HdXKdBXp7lbbgpxqj32eM4yFdVsFG64Pua5rpV7oIlu0IXIogknETZbH1
Li3mmzR0DFFHWGwisPRNAp3dhXXLN6agBFdKDo1BFAgGba1ynIYg+lCbub1grZFtpMyR8jwucOVL
kRobhvkwoJYMf0K5NMJDwzTvm7HRfamy39mqmZfrISPEPhgvqzmFi4CV/G7OqNVD1CdXdAx9lETC
x2kweFWj4/WMxayCx2rWoI4iRrAlzOkFsYv9qua1tk8GsoQkbK4vcLU0Z7a1+ATRdzUTZik0W5Qs
0Q5M3A2G4uViEla+RYtjXFp18TZX8yOBPARZc3onzkGEO7oTwUaqSu2hUYm/iKKAXOFsIckhD67T
yVxOXT6qbmkbO7EM2AuIvkVlIJRkl9pr/AqZzjEKVGY9Hynv6IsiGxLSq0zJL0kPDnc40cxN1hGL
gGp0P5PT4AlEi9uuUYGvtclUPfZFwvAtH3ndMu3QZ3P/IevLeFFqDWaFpSkWciYyqPYhVs0ru20l
l7HQExOlEzgmE0IXy5iFdMbB7VwfIoNQUMxX6XFupZSMzNB4jHULqm7NRPBYBpYG0TZ+bm3OVShd
bqTKqi+0MATYThZ65ORjcRAmBGjTGu27sVjQ1XKzblqFNEBZaduNYUSUUPIU2PiBpqhiDhRfhlGv
bkozfiw1A4WiIAWxIr24X64TjbSALhwkZR00Nkgka2Nbml1zQCkTe3K8smgaGyy0rTDLlchsB4eZ
XddEaHq1mUOhACz/NBI6ei+nhfxRhct4tpX8NV3s+Mhop9prgaTfTRhWODrayl6MyYdt1Lc9ylaH
lv7T8q2iQilUkPGX12dSAop9WgAmKNXKPNcmivWiGQgPMvLrfCFsQkPJpwrjlm0Ksow6CZ+TyrTP
bHsjk2HDaH08JUZ7ac666o+zelHFtnCktoQCHTfN3qwQkE9aLXZpvJhHLVwOwSAjrGbyGK+49tIY
0eg3TSddDzpKyhTBpKtO8URGVBzBvwpe8USRpNAGbHe1ke3COSQOcqgemzosv4i6ru5jJcl8wNql
Y6uc0FKMG1tkIbi4My05FoY2uaoWqTsDyhYvqKb4kz1Eey2qzWutswBfL3W2yTOoRQoRpJDeGg0g
eAIYvwaPSyZDikOc7M8juef6/WwXt0mUm18nRTo3XXwPxBv9BErPmhQCv0mz5GPGw8Ho0sjPSWDG
O2vSC9dEhYVdaYr196KNM9Qm/XiBCj/0mqoj8CafJ6BohXw1JXbV+ikeotJTahlpuimRWrZvh2BC
noIkIXbXszgE73AarNMQQvklXqdorSNa+kLyCyskRbseZhkSczBIYtvhCECm3LdTpt6Sdt8wuo2D
rAi2C9NEb5QQwjt6jzgZXZaws21fqfkb2hE5O9fY9Myjkas1AYBWsbRfc9VMKi/Wa5kJOQ9QuSvs
qtG21ZR36W1VmPlJBFnP+mSjUBwMzE4XHbnzxg5VgzQ7OZbRcA8SGVEtxotmvO4LpEyAXyc+W2W2
6nFhPnnmZBx+9LBmYpfZ/wixnvrqgscct6LVVNt2ilDK2u10YeYT90OZZ+7Q3AeoPMwQcbxpoc3z
FmVuHzV6nvd9U6VbbViBdzTBCWnGwGvGuf1FTjt115iI+QvCa/AqDgshoV1YRalf6D0hugPBxiQl
kwuEdEXz+wWrODplmjSIlsxpi8R0qlxJHibVa5RyKf0INH+D0MMccxcZSXJvplomXeVaj/yjN8Ir
xETpZpjH3GeVIVOsl1XI8ao4IakJnk1cMY2PrjGtvMEcyhk2QMzaZGOSOocTrlkn6KrgIDEzB5Vp
1rJnaG2xBw8JeW/Q6oPS9ygEFRQamBuEsmu0HnxdlVKnofrHOzIkxk1Zl/imkcWxjeUj1dMkNsFS
DK9Vq8TE3EjgsVZn5JWiBOpjWcnqC7U2YvZiWF4lxJh+gAXDpoAtzXcVD4bpmni/bs18vG0CcJV9
WTwgCS29wI4fIeIRJ2DhtVOSi1TSH1vcdit4kIJ1IGpd1pUJ11p7M9SDeiqLuTstKCbcPgae3xFf
QCSmURc3mBTiZJco0PU5xIqy2CHlDcinREieSBkGpkJHdeB2pZ4c8oiujK+Z/ZCfcNV1YOUJItmJ
tBfSOcLArlzHix0lzhI36dfR1kiXorz82mCxO8oWoVmFUPI9Bq7sKWIUVRqt5AA7hlGkG9WdVBrI
cbKQKLcBMDHTaPtSGpJ4T90KfHuuxmX1V/VgIJtp2BpqjcALJ1/U0aSb4aQrSvFlHMf2FVXW/BRp
mbHXzLo9tWkzf82ShNiagQw9sSjkuJZVSRR9E70YMaMWsDdp6OHWUb4gdMz3s4JmojP4smPQKGHd
6Pdq2yybsQ/PbTFVT2KgOCgmqgUPXVn5RepIk+Ucncn3BVJV7NiEM3XkYRvJ4hAoPCUOQpHka17l
V3JGFjTvb36uJiVJVnYBGlFsJSppDjm25iXUqW0M6yNPgWHmY3dAQrtFEygfsP1ECfC3ST2nlMh+
pNfdZS0ItuVOQJ7XaFaE6LUzdK9Ta1VfY8OGREsIbInO3cnJTbed1CrGFzvLZQ894bUahPxIkVqD
J8N+f0w16Dwu7INuq2u8NObU55czpHfwlZQjJltqZOKEKZMMDf5A2HUY2/nJqhuqT0uCTk9on2jQ
lmmV9J4N/XSZtgnazYRVLii6jxi1Z+dU5mDZu97QaBM3Umfk7gTmdtdpbZj4GUxH4dLsq7eh6JZ2
jx60PXPPPwo5xthmk5+klq3sFqrkw6In/yknGKNViW/T7e4ak/f12MWZl6bWY4iBC/F0TTGpNl/C
Fv2ulKy+cfTad5gXriFxA4HPzeLeUhbSachwnZ/CmLeSkA8tcPrazsktyaZVpEc8YJt6/QzfjfMi
18tE5aJF0wne4oza9la0D1mAwXNSf3lqaNE4QrbLw6/qFF7w8Ww7oodEtePG5JU/oFFMwBZTclJ8
D6eSLveOki49amRU4uCdxjs0AAjCulODAvZ2NtANKxmRgVBIOcwlTVncI94mTWoyETEhudIN9MKS
ettNafw45ggAnUL7piFsFKC6Gj51pWY1t5FlXyDdVFw0zCoaWjV8ZseB/pAMJGRUU7cp40EGC26Y
X+S+AcFkYGlPg+Q1T/P2mI82YXJ1GlGytvswS241zIhknA61vpWzJNyTcZK8ddTKcPEsLOzGGD5Q
2ErH0u7FCc39+KVf2uZyASbuyWrMhstflkb7qotVjEuFSvmwlMqbTLYLEti5sjZ5Y5gDppeu28M8
ECdjxQaYNmEQKOCS9z9v7P57bt4P46n/9wDjq7jjF43e//6t0QuJ74cm7/pDfzd5adbSnUTksOo4
gGSotPf+pu/x/0BFI0+CqZbOIV8w7PhnLq/6Fx00qC6mADpOBO+/Wrwa/xcjdpq8q1ubKZD4kxYv
kqwfGlKmIqM0WhFGKBUgyjDg/7GRakayPgfDPDi1ct3WLj7647X+DbkXuYk37Agp8nq5cMJbkhwP
2Hq8fBtvTR7UzZK0Lqmdx4eQM3Zeult12/nwheYnENmHnmOBl2zGp3mng+brDmO4IwlMpoRHnn3x
0PqtQ99tZ/oW3cATudBOpfrkyyk5jbhdTtIbyFundNFU5udBv6no1/CHgQvfDJ4l/AlJnRO+YPR2
r3v+imsaiL7tZVuQTH60pVnmEKJ3rQKImk/9kU5J7zygUTzJF8p1tmcVPmB42CiH6mRsmaZ4+vNR
8jJ+ieTJj9quOaBde4US5ve7h9GVbpEYOusVYIial9iR1FOwUVEZmo58Mzwr597tnevAbX1xSUy2
7jwcrh8ebOd8XP9hdptTtm/9F82FDOo0p+ZUOvMhJezQOeZO7jxt7u5C55Vg2xPdZT+/YZty0oe6
WnkZLuXjUd4qWK9MLwZtbDv9QwRwwoN1wq97iZ077pWT7Duv49/h83uju+AYLpLc1+ZZ9dKbziud
4gST6WLmoBrfozy8waAd4zXpnD4cGbAjvbyu35atvK92HdJiL9U4zW0EF+HnTvp1fBW6FMq73hGX
HW3BkIyo3Gcsz2dvD/zHsC5H86p5WjaZZ3nxKdzzHDxMPvp7z3jJDmTBq9VGAOf2ANYV41XtZdkV
SlapddPr6lUbSYFx+vfqEvyq9q5v6ut+228zr3szgCqmzpEALt1R9f3LhNZWokbzZr5rukzL+3DW
ndVA5STtFvH6Y1GRduPI9wQ7EulunsmeVvzmJaRZ5LG0Qj6N9ldFtH9upn30QUWV9A64i2RDftdR
3pMNd2qe55exJbrNQRLVsGfVuxVNO4ReF3pi3FImm6dW9ofhccGClV3Y12jgvWprPVbn6KSc1dvm
NG77e8O8kl7tV4YRVBs0jGyQbFiHeQjTi8gDX8Y/J9J5HH3ZbcCYpPQeNrRfaVDzvxsAl1S52MlP
5r6YvEV3ReRrNh05XxFntd2jsMV4338gkFUwixLxQqP7rv9CHaqfuks8IU25H+dDD9+bfdWjSr9K
9gkuCH4ouOZXeq/kGzlXV6cDf3/tyrcQZ1kCSuAp+Oae2LCrO3ALqurGAKU/jBfjDKd3a++JKcpq
V/LVQ7qReMDWkAEYTm80SXkGxNaLfDNyc5AXm5DEa6ejOh89iXCrJ566WnfiR0HnzdWfPU5zwa38
lmwcLFcOCYo7jbBoyHUrHvuND2Y7tBs2/eZq3im244bpUeZ7oUzGkuyFF+plcC9tUm99g2X1fn6M
Uq+Fa/PK3xW4FdOhJ511A5rNU3CdXIXH6atByNy79AqnKyjx/jutuqmnnb4tQoyPuPXuFAQuu/mM
NtrdzP7sY5HoQJBeAko5vkpOe/5P9s5jx3J7386vYnhsCswBuPZgk9zkzrtymBAVuphz5nNcDwxc
+LXu6/hjS8fubsESzsADwwbOASS1SrUDyf8vrPUtbpv4kHymZ31PGaK/FQ5z6m9BwUcijrb5kr0j
sG98+eUanqw3hXRzFPRX+Va5xhYofdDoL8u862wsrSf5xTxWDWPUEkbL5kPcScvJvMCyMzzzOdiQ
mXcE6bCp3uXrTrn1WAmfGSiezetgK+58p+zP9Q4m5lZidhXeGukOzJr6qDa8oeZc0Yn6qcNj2X17
i3wwLNZO3NxFfnndJ65iP7krLfU8O65GBIL7ITuygxn3Uz7yVxvKn+fi7UXhYU4OAWPibef2DpPQ
NzqaDTr1jQRxb3IzX7PRbR/P8layz9A1HtvIYdmz5y3gmYCnVR6JcAPoVe5E/hXSWDa09TZRgGjF
+Xcsj9o6O2v70eEF8b+nIy4SJsPM+xnKQKew05P+AqYi2HdfmrbhL7OvF8P7/irO3eOMz+eQeaQM
PBpuz3ORMDz2Ycf6OG572mz0/2BjE3nfOrjmJLpqe96CU2dczXvKd/zl0fJgBCEM2rTdnrzm4JKh
Od+A0evnbe/wM2T5MQjdCpkDXXXi8hRP6keIlabStoobXjXvRThJvAcCjUl2xJvocVU64FHd0nlT
3h6STbK/s/0vgRQzRz7oB3P7QLz6RotpaTfaG1OvHR373jhJ53S052vMR9Rva6d2FG/9f+cKNwZD
glfOWF6+4cHmD++Lt5S2y/LaIy/KfAbIfx6P5F6jmhg30cmqXxmKCZ8D00h8g8xt1Evg3liONnJ8
Zd4cXwbMTcQicx5mvGTQHvRirbmtBF8ZfMuRWNqQTKnT2fwfKTH/b0qn0dGN/WXx+G+EOv3rT6Xj
+iO/l46S+ptmoJ7H7fSdpmiiSfm9dORPJFbyrDGR6spM5ygq/ygdFf03SjoFXjsaGpTxq4LqD8GT
AtJZRElgSRqaKMCZ/xSv/XsR+sMuk/8+qvEVlwfqkMwpIM4/l450IrkQQh3AK8QTn5BEeVSdXgvs
Qu9vCvS18fzWKcpVyt6W6Gr2D33JQAg73RzdiH3iKQlGoeTIkM9t2zvS+IC/+I34SLnqK6m4iXMJ
6GCJtR2T5+Kb0s0ik8epPS/VSSfYbv3VY3UvT15HsTAchOqD4HFLcKXZDx/06UbMPKOhqWFobtjR
VOw61lS4Ywho42EfIDr2mdV6HKt6ENpZ1OxL/pGRMfqKd2aeM3kjLAZnRtx8y/IEtQ7ncXvFuAtP
7JtaXvExbuK6uRvQDaXV10L3G1jPM4ZC/CDv5DdfOpEMZwXyWEq8ROg3GgMLgGexgI8tfzbTd3DO
dgw0zuD0xrC30eMVv2QjFHKbWbHF9EMG91Nqd2Ige9HwNinlI95tnAjjVpuXFm5M6efBozUUW6kK
t3kZHcKaE1cJt+uejTQqPsRuO0rDtgwVt8NsnxqVTyaMI01f05h79JOVgbnuVa13A0JHtXzpw0ME
bw1LEtz6xp6bc86hr5ArEQSws4IPHjXrhFmT/Uz8Ji0f5nIvWG+STjpgo7hS3kNfe9cWmaFnfLWC
6J55gJsavtaEzLRTT2yp441nUj13s1DjbhpdAXZDr3WngLycTPKCEgkbSrpJciyM4eR/e0PY40rl
I1drW26nbaogY4gUwlhru9J7t6kG1yCkFvX4piWvQyY0hlVwFAE8A9AjEdgS1W9FFtoClu4xVm3x
MA7RPo5aVihkHPZ0PHN8qEQZqcedUm+m5BPoGLF8oV1gC1S73WSqbBhexSkG85UxF4T6t/LMeL6O
oeJNbIB1LXMLsDe6EkEukG0lbHd66wml6LAz8YjTO7JROhjkLcE7oyqJvcW8VB04JsMN43FTyNk+
1B+H4aVaoLRmp6wNeKO8Bu6E9TeG2qvUg/3C75UXL+CK+Zi4Ull6xR/GNLpVMzsDYbc1d5sJ3y6s
F3hanHOYleeABHECtVtiQ/Cz+wWDw5ydzsgmZJEmJ+4mp1A+8jT2i5wVw1TMJJdCNYxmCiMoeePk
wB0GKH7FtMuI+jhId1U6XfK/c92sis4/P2AQOSKjN0DQG78oNr5rLaMuZkiTfcX0J23+kFKMjwFj
KJgw8jVUYCMJADgaMhlqtoGASaQhcqtl2goszcss2E4EOg8KeQpkpYTqNQ+iLcR7fsywK+m9mG6X
bLPA7f1GIqfN2raUaluy8CNiLRfL7ZhQX6bQNIZDGd0uNQs5wc7liM02TsY1sFZ5hVYnwxg0xUdL
QKvI3cxy3x5M7nFSVJajrn5GcKuSQjjo7aFmEZO1uyR6A9KBSGczEACzEirJzkVYwBwBw/GljW5z
KH7a34nEpVW5/L8UKH88tX/4UFeFyg966t6Y87RcE7qW7EHs0itTTmdN0FnYdeTF61wRXSM+s8Zb
TE/CFjjX+d/oVxlR/PklqKSFfR97gJj7ZeZQDIJgjm3ak5Bn4FAmtjqyEQeELSgxIrHeccLnZGZF
hqs1Lg2QJt+q+q4QnmtjNwVuWl54VIjyoxgfueuFeTdph9D0MsthoYKNzq/Enofp78kR/1tJ+M/S
ne8fnCXKyOqN9ZUzlPn5g5O4Ykh0ZtfYWO84mpiK6IAnj2zh/+bz+VkE+49fhMIZ84iM9eLXbyhk
oSkyrUSTYcu00dkGdqE5ebHJwuvvfpfxp7eFwhCMNXXEGj6DwOzntzWa4iSQgQ0uUDiio781AmkX
tyOk0tIf9AEL7ZrWxMgxUZ7HKuP8VTxJ26Wlq+XiJh1PGX5VfOEF2PTkwaTbklIojQkNQkayVCg4
+F3tSGAkIuZ+Rih7EubOqDxG3LxkoH3iGHd5/ttWVu8YstqrgKXqK6Luz2P7IZH8jhX6ukhOa46n
SW/200UVb2qzdxUawnC+ga66wZ3gEETN5pj9mWWH3JiCATwAzsGAblFcLJtUvNchV3alOB0nlCqq
xKNkRCXYZL4cPma0mH1U76omdKBE+WHmJstXLlzDtN03kWe2jMpNGfbX5HTDGR+7DJoesSNmehJk
OBDX0X8X3IvZLjYhqXS+UdyUCgRBo9oSxraR2ASS17sxXoaw2Y7Vk6A9rscwoBtPo1VV9Y1Ss8/K
F58MXHtQ7ypjJk512sziCZTQZpo/JfGYmrWjr7W8cD8nxJ1ln7OZ78UcUYy2n3tATNaXKX0afAQK
7Egs/mPx1qcx8VwXQwKJdBk6n6TbtLsdODn0YYX5PYUpe4/6+wmQl09dbzk1VhUR3UEvVHYrH0cJ
aXsKg5CxHeQ/Yh8w8c7eoswOWjFb525VKdo6k8Rf1FqM4UVgF4I+snM41iprAp2oKZAc9aLsyB2/
h1rrAQTk/Iw1Rx1GJzNUf1Jjp+2Isyv9mTevpBXwz5AFJ/mgyQdWUqKppAO71lJSbCv2o8YLMxkV
ieQZ8wdpCk5CwaNwnwBv2YCftXv4beExCy0Hh7GrUpvx6wqAh1azil8CNqCPKSiqUSdrzSsUr420
TcHMJdAfUbC6Q1/7hn7tWLOai+GvR6pCuGc+rRp5ntxF44sCcotMh2Jx1mKIgoxTUjfAViYlncel
txXTbS4/mzhJoJE6VQ8WfSIVSIParR0Gk+JxjvaA13ZAFkgh0zeplgC4jYmQIx0HiBM4qkx5GLTh
pLBOxMS8lyovCB+wfOOhBz0TKnYbuZAgnVSGnRrcEkfvmcIV5ZEt9Td1/zFOCtUXKQDgNVRxT6S2
AytyMxrb0Wz3rUVTSBUr51/9qFOP6NAy5dtCbVxE/zv4B7ZcfZWir3e3VcNyRXFG7q1AIQIdZCv7
JUwyz8DAuFYTJ6M3LEt5F1lXyr/R/Law1zIxJmRw9thly9JjbV7AkjkEMCtUXGA1nCW3OKiFey1+
6qd7USHPyOTbGSOSi+XNMoS2VHTk7F0C3JBG1fh9+yGUfF/q89irdmRFzjyO+ygI79aSciRgrwdu
l7dYHqJhG1UfRftUpZUvU2uuSk9d3Hb9ixhHD+qUgpgTbb0OXeo7ePlCcGotAtkfB4AaSxPZcfgl
V5SaGhSL2LAFCWkdZLFiO1OQomNE90dvkev2OBlcqnCXuV/WdedM0DODif7JkE8oejbt8BRIBFMh
DsOEaXfq4qq6bBcmQTfycynuW8GtNO55FsVRuSsYuQVCt1XkK7oXjAIq/I3osRaifUgO01ymj9ZI
8g2OATPW3LWV6KXsYhihqxPepxSLV4MdhpWFgJuRGhyzPMoc6ImbKUO4FbTsTU071Cc/gd/Jslhp
qFt0Um5Rd7dMS5t5S5Lejm9rM42PffIgFV8FtZKQQInQMyiv6i4A4Bcnjy2Q2KWUnITQlE8IEiTU
9f6UV/zqW0HQvQ7IVZQzOUEuIEbNjdDe1kC+Apmal0x4lJe2HqMcGKEMMssATi0jo1mUyTWLO46G
Fhld1mU4fA9Rw1Wa7QbzUAtv0sgsmJfSlR0yqWuKJsygXyHT0dUbXmkJklVrWWh+jCO6QInbVmwc
hauVWcY8VS5WTggnAottdRtR1YaoDXvOoZTOFmaOGzJlko0nbb7LVaRhiCKXtNwn5idb2fWR1wfS
gYPdC9kyRMzKQTe9m8t+sPxRZY6jndi8HILuIRX9flxDGDxEQIP4MvYcm92xjhkbGcVOUy+C5k0Q
HcabRsDE4YcimWV7YpGU6Q5cSh34GVUB6mSjqeBW5agnLb9lCt0K39rpOaD3ovaxWIG3qcyz4FCl
GrwodIuvS/FYrb8nz855k7wKyNsGrX7F5IzwurCTx7psHZMoTKr7bTvdN0Z4JC/UGbhoLRHUZMLU
LxTtdZEN+XIce0gUoT1Xxlmg/+7GersQh9gM5asZrxA4R5jqQzeyxl62Kj0slHhxupfKXamfh/Rl
MF4lOXuQGiij0te68J+XbZWUzopwyiau02WLfHCziDQmETjz1wkhBppHJqsBDVEU75R+AfDrmibQ
bMIV1dxZwcizwQM85UlEvrp1s/CFJQuzM8lAPMapzaUK7Q4Ahp9VyOIGZ5I4ZGTu0QYxL0Ngg+l+
JO0bHqZa5eVIeQbpYbHUGwRD7kTWHLJBL22G7WQiVLSEp5pH/VgO25n2KqoAjx17iKqGBRIuqI5S
dtdyKnfCuDHHyLWMZ5r7s2IyJ6kfggl58nxulXwnsPvANQRcL/0SY9go2A6WaFdYLlMJvpgXEDJQ
fSwXIAiuH3h3YnGyVucB67YgBekW0M7fjwTP5rm2YmbdVqFf4bKu9GHTTBpYFqy7M/0Rei3oyhsd
OEpZhx6Cyfu4hHfJ7sVc0v1CrCbwSKamgUsivasT4lbIjmmhrC3snM9HXAIiC0CRkck68ekqvEMt
YIu4FCdZrlyd5JGMIyYbWMnA8kmIHgEc4hSiH+XJvltTdqqZLUzszhmVXHlAU14opQ2XleKEcSdy
G/jVZ4F7GQokIZVfNZG4rZz5URE4mnGdrH2lA20C7RWnvBek4yrhNioaLEY+qax5eSNtzFLbLPly
VOj4hSD5NoiaPQxoA/PKa1gMqS1iPdE8R2uVorSXJJ7YF0FIUn2opcigkdFmXD1idVLD0ikDlaYd
w0L/OAU5S6/ERfCSL6yEBDQwCclXK7MqRdTSXdCMgmhuYIKsK6TiTU7qc9+EO7kB24iMyEkHCon+
s+WROejZvh+kHcAUxKQk2JBpPtXouWN3TUNK9GUH5mQfEfJaha6h55/gaggJRBZQSAxdXkmV3cpT
u0n5HstMcwKD0wHcYypTffIZmZBkB2HLwxhKkCIuziSARxNI/dNfcvOu71QbHCgP2meuZhXx0yx6
Kpz9pIscbGekoSL1D15bicpEyH11plUuF2csHxt52RZgbbPyYSlQ/m/kqiUAWduq2cIzbNtUb2HG
dH445YvwHDYkLqvSAf1paD6j5rGFcfDG+QSvOYYVk12EsTmDw90teBRjMK4M4TQ12w+UTnnxh5Po
nzKs/T+pa1gbwb8YTa8Gtn9bLWw/DafXH/qHrkGWDUzZ5KEb5GjRQf5jOK38hgddwy1Gr0wMDrbt
/zmc1pTftPVP+MHvhluJic8fw2lNRPKANWb1fTLb/ieta/IvoyOwEqqKm9PCgQMRinH4z12tZC7t
NK8W1raq6ZNajZFvxzAWwm2AwsZIOxQ2qdp2GGmIW4baluSuYDSMNEdZQeU49UwfR3lv6oH1siRT
8QQxFti61gmEECwFvjjaCyu4VyFZ7axKHOyCjmX7w4d+/X0s86PVd32ZPwxr1reB905bAxJ14Da/
qjMwoJq1YjYrHX5RtpUyEMAthipTXyiMTgsc87ac1MgfBSvdQeES7b/+/co6ivnTC8BcrbMyIP11
TYH8cVo0qzWI0JHs7zbIkmMDoPbUjTFNbFejMg4C1Kur7yjYkz9Bcmefzk4UCneZzsyzqFiWLogW
FWuhsYvayzKk9UW2SCUYm5o0VrNtdoqKz9EtSSwDgloJBLDh2ohV3XpJ+nZRT2ojJbo9Gxz82khI
2+8fdb4Mf/NWpZ99dsb6WWN1ZHeCwYgVg/rLtLEIDaStKW6WPk6rW7R61rmdRK3dLmBHQVuXy3Qe
TSuhO5uw1TCznqi/UjUATGoCCLSGMXsj9oMzSZwUC4X+GiBNGUs8gkC3lHDF/fW3g1H0T18PuBZr
TUJDxsOMg5vwx69nVNQhk7pC2XR9nZ0lafrWpdXCKB3NmCWnwyEvR5akxMbIk7r4qGjp0MNOe59J
1r0wIi4ypyTInlVAVHvkzWfVOU6t/kDm9viwRLH5EbYVHhvsKDHamyavH+AJ0/4ngBXh2/ZbBTjI
1ZzLbRIUqsfXWG+FHEcW8GHG4aBd39Opa06SpTRPaDXnr1KxhFu0mtneiK0eK2MlnysBD4ZaqjR2
AwxuqUlJNpxa4wK+33Rh1hV3hjZYn2WwPDSpuTyWfV08lRExJIKRsRaVOOH0MKsBr9K3BX09X9uo
wEgXY+zlUMynPYe0fq5mBJTlUhSXRiZLoQkG5Ulp5OCoSTAzLCu9NdBqn4MuHlOnNPJqmzYZAmhF
SFInEoJdPWlYpKgokOUgtj6RdHLEyN7twnaJ0RC2lyGztlOjIdKBQGz14otckaQB49AEN86hi8hU
kDsXRLh4I8UzrctUDDqOKi108slM6BLDytGHWLQDC60GDJ5q3iB5XuuK6smcBfpkfeiutdGmbir2
+zqtpS2Y+9L9m+vr18fPChExsP7gsmXR+CdmTqWj4MQliAbAHEZW3lNlgRluh9pjKdWgmJFFf+4k
lsRJPF9GVkWnWTeeOji/LM9S7J5MwAV95fMBndWJbSIQpYz9Yb37ZQNk34wE7m9Mlt/JYj8+s3jV
sBiYZeIM1rFa/rKXLMxBMYySCXxeCaKTVAqzCQypPNRny5+4gow8Hr5JwTB6WYj2XASO71hZHLz8
9cf36wNlfR0EExKYCbtJAjz08805KUIZLeRU2cM01PdWzPebGHXsRP1MtnFT6/dqJXV/9539+bdy
WBirP3w14sryOnz/Yb4vSvgzhX4EyDzL0eBGw1g/q0YTfvSg7tE35WExelpCpZamJRx2EgYYsk19
H7wM9awi9rHUl7pv26MANAxNnmQedLyyrC3p7v76E9L1X1YBAKc43Tje4HYhhRTX+uLHV9uMhklq
UoN4iQWmrfXGhRf/HhHFpWxwIQSeFSEhamrwyhXEUJwn+mGI5LC0p4xOrG1jUK2FDCiXdawWZ805
lWeDrl+OPUHLJGdUg+YdebQPFjzeD0PX2JlWPClzjYpBqiU7LtrgboUu7/Q6Fz0jUx8aIWTauZjB
7KliITkow03cBxEjxDGUMJyOBaEinUESj8jf2DJcITyQgupB9z9OkUyroTLJm2amm0s99E8oigfi
LJiHaRLM0aYPxGATBjrSR3GJXmPLmPcl/BIvKZPGbYHAbdMwbRY7pH/ZCvjq79qZ6ZtQR4GH4piK
ONYbF+skJ3MdqS8aPVJkLxn/8SWR9OepFNhr1SucVZ3T8VgIrFdxuTHKJtHiqkHQuelwIX2qYUzO
cr6kZ7GSw4AmeliwOPSAzpNKNpywFBATTrVyijT5pmyT0atkpXrWAzbzITlBZ63t46uQKPI+xIbv
JhR/O3xjgTuVSGimUoYelubRvgVLtG8yHQk/i+RLXiEgpwMNmcgGY4mMqzK00mcror63tS7Bstdx
Dgs9S2stUYZy2ytV7BUVbhyiGxR7hoPmI+6fXTMG8AmzlUZDCksSyGiBTXGBfR7G/XmOR90x42A6
Jp25g/HbbfNAe5bFYMVgRI860OmN3OC1aIf4BGeYVUiOxh8Cf3vOBK08qkvbeam2WAi5DDKY9Hod
/WUlS6ApJHxFGXq+Z600T53ZPGDlYXhYdubFHFg7DGmRnYyhSO0ATqTHiOwqtsIrrOLpdm6wbQtJ
i5C1GhiYRHWmu22A9VtqZI9ggsppk+A5TJXyZhzRVmY6KPCRWugBhK5E8APOvDJMlINIao+ifF/Z
RR3JV+l8D5EST0JWVbcdPqbDVJgE3SX6U0FLbetMG66NXs3XwRLiPTYH1WcAG9xnpekF2TCygulM
wxlMzErV0OfSJhpwFS4ZHhyixUa2dVP3ync43mVa9xrQJO+tbpKvwxCvsVRtueeYM57rVENRKesl
Hkc2xHkogMjps2+zMAteTkomKPeJIAe2o5m8X2qr3ebRFNgguRl/19G3Uu2YzQATINA0ZS5aDRLs
pxm3TLjUJwDT47zFISXcdNwwN6O0pO/Ae09Aaye3UUEPU4uJq+ByvYJg3+0VNWefGGmNvZhN/1jU
8h1JW+o+l1ss5JlCzyxrXMhLXCZM/Sr69JyAKz/jCzgXQqS+STz0nwS9y/2SZ8+DCZf+UrVy+Uyp
GrmLkszHViEib9OmgpF4TAVQjo3ZWLhY9SJ0GzWA9E2XSOyvUisKnvF96Fh5k/hbY0B7cLooL05x
SxxSXKrjLgsZLXKN1e9M1D6MukDY1cgmYWHzjGzF0j0pDWcEBWF3iLN4ubRyo+HihMlmGssTboKv
kjueIULrcTRa21CUc1tKECFmfW7n1oSoOcPa3cPqeyNwyi8tlipiNTU+1UxqPBrWKgcZCNyiQFvi
8dGQ+1pBzsCgkd5cqlG0pN0FeHj4MaclAx2VlWFFrhGGbaxdXh/CI2+0Fv101QW+lcwRzX4Zn6NI
F7nz0lE4j/VQ3EVsyXksVG3sZdQO1NcicTFLDyJbJ8htkLqYSd08vc/EWx3AlhcnIdYIVDMzM3Ex
JmZ4fSpynsi6eDJBmG/GRlff+2Du76Je4MEPwDpoBfPNGtTxlOh143NDI7GzKssdSYnFnIfuRWfd
iPdtPwCgR2Zq9IkdFtCPEZ9MTeAZY0bSFOd/+TLXc684sz42e4nnWGIjsxe4A9Z7v4I1gXohnnwx
AOsdw0oAGomT3HKHQJFnN54KeXogSojuTiRIwZm0XmS0p4jSJ3ymkhyMpI0Jx1p/UzImBEcrSrhG
XnEbzOQK7PN6nXn2vRQxxTTmUb5pYl0vP3uL2VDJKz4PZaDkyKqVDMG2Li5HCvXZ6bnX3BY8P7M8
jQOY9J/Yq8h8uI7F3KJ50bH5J9MinQ3iFJFYrPISjYdvn+t5zppDmq6kIsg8iIMGa31VhU21bZtJ
VbZwCerRETNqlEMZ9xnXK5RtlwIx9sYYvcsEH/vIOW498suz+lZMoyR5D0DOK1dVr2VSHihGUqpg
qcq2xGaJLTN5s+qRbOfd51CJgKgIuDpXSdz4318qdlyV5W0Xe7M8SvcVNh+fIE/pnPdcxhKRImd4
O+PGkjiMad4aUjw7jqqAU+Yo5UWrb8r13ccT0qtcTefbxppJZjDlsnwgVRJprxzOlEBKOUzXTuPT
EjpDH24nIUeESxraymOX1LekLrk0pIksqY0qaFD4EhpKds3pGHttsP6HIB40fjs11lHTWiA5ipK9
VJBZjtKAtXljiE31YsFVrgF1mNWtXFkGopQs7EzbGhIu2DJSd33c80baYuHbaHH0do4sGKxb26pi
KJwkpWCj6SMFqqEj6jNhDN05Ghu/aWUyTqgTWVpK1grJLqzykE0kMDiGJliPVljy0U0plr2qkdtP
tTSsx3mZI0Thi7nuruZJe8sCSXySrAH3fylN0Orx/A/XhJHI12IKyUm1SnOrySF+8MriAo0mx5Tz
fdUErMn7SLOuhbVgLgYp44yGOpZkG3XZ1ooFQgyGeQZ3U9yQT6O+YSGWT9rc7EahkNx2aYsbq57Y
fwl4+sm4JfCwHRYkwpMR3CtZ2kyummhoATsJhQHd1F7Jstm3miy9GIgOb/pMVk+LBcWnzBiegjFr
9mNGECP43bVTA6jhqFQSK3nDeJfgifD0qdDZ1W1WHaSOsEMDcPZna1B11LKXRqKVHJXZpFKp+tyX
JIMV2VxOpzzoxPsqivrUJq9UWYCpNhKBv3XVvyxdtpYqFTutkXCmSxWkTP3jvJbYdiokVDW14jNV
gYYiG1WLB7VcMvavUTBzgirxQa45po2ulHZJBrubh6bU8GnDQKac0KXAF6fCOKStMH0jN6R11EyW
dg1JDnspGRACqI2ss1Kb0H8T7HRSU+5sOxvmx0BWn6gx74woRFwhx7ZQV82hJWHOy/ruVlUMhv0K
y8U+at7Dkql9ZzBmh/4dXqqJQmrWcuFGgN6JMDpuvHlFbIwiEoyIXlLQtZnNBKTmbOCg72RtuoTd
0B/KMikv5EFMPlME81WJCvmad1Zpi2OqXJLQLFy1QRMqrZGv49zgQc3S4AzUtb0pQHg8MIJ/qkpR
9ZXWLM9K0b8J5I89NlqFz0WIyFqNkzh2srmLfStoH0Fm6C89IBR4fWHz2cSID5bFbLkOOuxIiz6a
FIam6oHB2y4mekEW+t1NFxUiSo4SBUokKYZX9rLKt698xoX2YMnzaemikhl84/4n1rHlmBBfv9Fa
80zzEkI6UVGWdOZDQdkZz+JFTDGvFBMdmyI17y0LdrPH65BKTwQ/gKIXq9sm6O9SIQGsgvYvjd/k
SHz43on9/zH4PXGE//k/fpR90TXz7bfwF44bI80fWlbnrXv7D9+KLu7m81vOz0Fv+6///t8Zg/+3
f//XHwfh33/s90G4bGHIW6lrK+oX7NWqYvxdpS2Lv7E3BqgMd1IG9qQyAPiHwc/kj6B24Ma0EHCb
BoO9PwbhGPx0yfydiKwgcUTA/V/+5SeRWvvL3/84QNbUXybhSMggwjK/1ZnXiypjiJ87bLOkMFvQ
l9tEsi31wVjivnSqCmK3r7OTX64D07YZE1kLuQ2T3VBmZ7aviUwSSjIGY+csPSGSn1Ga1vmuywIr
8TsJqrddl6vh2grjoHPGMIkCJ2sIICarpdWst2kmoNHWORLri7EokXScxWkhjCjJJzJVyJsOo/s0
I3n1VOa9apHEAR6+PGop96JdxIbkD9TlIG+GspSMnUxkwK1Yl/OBG6+4Ufq4XXZxn6pPJcCPykFm
oIVALMf8YgQtoTZ9SNvK4KyAl/mudYvErr1TijE4BkZKyoMTKdIkPojwtoJzbYpz5UW5VejuHM8t
cgBc/bh3jFYj+U2Mihc1ygMAE9kwTH6xsiup4C3a3Fnvqs5eeqVDRDLVDY2zsKCOIv2PvFGTeC9U
2fh9hW0YGnSnRduO4Sljk3vKlSlHOxsvLMnqFpsGxmqZcL515c5biF+7buluKS0ZI88xUmhbGApl
OzcJrqV8FBp1qxJuETkKtGTEHEpIuhk9NWnaKA7K8Zl+jx23EjdG7JLDEktQOQQF2Vrfq9/iuZsf
U+YrYWARq9bAWeDXhvpNRizkEcmOgdS508PArglE+ywoihJPCITbPMM06mRqCworo8q0yhAhAnfB
MULO8jSb4saokUBoRljtVeY/+MWGujmMRJYgl5OX4KErgmRXVWZ2koHJ3Bi5PG31Qbw3a10kmzPJ
30NlmR0rnjIb0V72IZIeTD5EXgCsStPEuhipRrgRQZIpmg+p1w5iMiWvGRlajW0kEwmqVb5UvK1x
Mr+UourBYkmLcd9HMzbCIqaVrAPk2SSmGRN5MmVW3kE+jUSX+NjKY0GFyqtOFabHIVcuOQzTIG3C
JWLEEq1ppxh9xF7Y1qGsEYAuU93ZmOpnd6krighR7RAhFVLaIfonn8YGYNTdkl2D702KzfKp72pE
fKRNLg/qmDWDPcbSiphQhxShjaEX5zJes7fEiejErRkNzX1Rx/GnKccamVtKMjyNUYzgDeLzfN+3
OukpEdsHBFl13Qn+HHcIUdqgCT+paqKHhjcfOXIAgsuDHojUfRrn6qtuwwzie9AkN4VgKTjPqla4
qQstMVj9q4FBBrieiXzQQ/YyDgMsWCsp+SpkoZQOJL+1iNxZI38GpdzNxy5KR5ncIEW/kZI0fCA2
Q0XKSDfPOC4y3zT6SYsAhdZ8jMlsAtk2x9GtaIbC4IpCncB4MgI0m01TvBMSFZJr3PNnuC+NiU/c
GMZjCMj7ntiS8rbpDSRCqtHKgIesgOUc2UpPAnPR7mjU/ewPpYpSWCoC6xTnGYC6rK0ThIl534iu
Wv8P7s4kSW4s685b0QZQhr6ZOhrv2+hjAosIBtH3PVYhDTSQmSaaSSuq7ehD/lV/kZFlpHIqS7Ok
0Riku8OB996995zvJD0eUzIPz6bA6duLSfRd9CFD2e3kCk3YyuiE5ls5CMNnodSojfKWKuOilcR9
rmaJ8HDXalnf3mdfk2ubIWP+GvAeFtTFkrUOTU3w7XESaskOlSz5MINMHb1aKksCXSLBeGjHPiNJ
Qs5RmcV9QfBD1UvJg6QLk++04IOeSPrs4fXNsflR51N+MTmoQknTKmb15Ego4Hq7cPEaSpXAi/vM
BicrLe+NtieITETemyKFl8PvskF6l4vsoXjWaRQ0O4LZmF9Vyugf8qAYTY+6dJ4xUvgoCZvJF02v
1aEJrxpkJFRw8UCePKIw80GRBQzIQTplDfGAfXYKlaS3vFDr5Y0/xmhYAmmML1VpKBOLT+pf/VTI
altV8upStVXwrEO+As+iEncBBmzuRxu4kO9vm5CimBGDqhIArhCh51aygqlHrfz0LRMHxbDrgXXP
qXi4sU6EZpx6xsBMd1FoaCOcCRqb+iwtVbxf6LUzhrTnCVIUVfI0ylTYlWpBMhiP9fxh+IH5gBmo
/Zwzc0bILMPWofmavDZxz7FbKvTCt7ngvHd9ICzFqbMguWtgPXdOLatl7QAWoneFTHW6GzpUm+tB
E/B0A+vNaycWs5h4wpqO2IrQAWwLSmHiI0pCK3/kW0POpAWF/83sY1ajVFs0jrXCYouwSqXorPJ6
30XmorgdZ0LC2gGmyrpsEvEWzAgGXTNTCCYuY7XbToMhF44uT/1tthqGNSOJYzNB7H3wlIpdAFWr
pu9XTjJ2n5rBK3b+sZjPagMsCNhZMLDpgj79lgbBsIuMGN9fN1Ed2FSyLc7IOWuvnBcIiWbPpa+X
j8qLpLcIT7UW0AxZ6CbjdhOd1BPENekmiMAtVwS1c7safWlsBonAtlVJD6ECelYEjFQFHePwYFHi
AH5SxDfRYNq7atQhh0aVZ/qFkTqb0NxVqHMmeplY8OldXISEt2PXZPHgZg7k5rFTQ/kKMc8UPHY1
og0nJZIe2LqKhCTTTmbfq/vZjcIIUIqF/KaEkEUi06phRy4xRtVT6EiW1PGDBJk8z2B6MrfUVeFk
ZdacrQYQnYRVV+WAXjuDSUPGbIEGuyJcdKXMJPliRm+6D/4NP3URr8ovgQo9tuzESHHToZR5vkJy
gDOyACoiJENqR3iB0R3Q5tBfpmq16aocIuA/z3mzJ/RRV/DXWyXWtYlFc9VJYvI+a2N8qkYZTYwK
8K9lv+BbdMo4b69SrhbTLkukfh2njVmhbNRJaSrMibaV4csxeJhYrkc7JCj5WVJ8PEyCpFWEP06d
tfKNGVxWhk5tKeAs1I5Fh8U/iRrloUgsidxpQ56R1rXC3HnNMNY4Y6YGepVKR5BJX8kr2TRyCnAC
6pTPGwJFjczWeWgaMDCDdk9AVqGQacb1x/nHNCS2lAjPVtlF6mGUdZi9OCLlDt+HwOhk0Dkzr/y5
l987YaRSt8hAfmuSIHhtx06qdolmoMpH0dgybDcb4ZZKRc2c1gwxtsbtFHWelMQqVRxDmGsYCnVA
i5km/hZslt4f6tlcHqVJKhFl12J8kCZVHREA9JpoF2Y9Ye+eeuk2TJNyg7icvA7EyqBKZQ6yhuOF
MKvMzLSxo7Lgbk0NDeRnLeZN7mWRGXLMHZZp+5ETK4xARR8TIp5hqk1nRU0G5vQxIfbvxhhGbDaE
LpvdHfw9maEAcCDROARB04ePHJjjlEGdnw8HeZoVi+RcoShuTU2D1YtQyxGNMZh+44WxJPkfGtyp
0NPGzjTv0fxa1UFT/Em9KRMtR7uVxFn+jTVmmWT+MHEFvS8hP0D1Qw0koUL4Mun0Y1nQyxjjRMYf
o9hIIsdieP7xQ+n1b8QwXwi+YE9UiWEq+F7KryWo64sDx6rLvBFa0g9LdUTLbEXpeCcZLWsnR84Y
0agkw/IoGXrZk8IRkdlAhQ4uqu//erH8y8SGpez+z8gGyrV/lOFLefnTb9w/Ss1r97mUpk2Xtv+s
7Jaf/H/9w38UrL8rdBet1S/0Xv8Ltdd///t/+zel7vIX/2FI1v9GsAH7pYHcS4Ulw/f8H6WuhOgL
2QwCUBr7MqBl5rj/LHX1v5mQSTEJ8z9rIez/q9TV/qbKmJFx9ol/mJ3kv1LqLvFVP9+Hosy6ahLw
o2CaUpeh8s+17tik/RLxE9mFICSPXWr4H4RUI7iOZw3ySKqoEf3RSrMij0kNbeewnhmGj1LV0hce
e072woAQXe3CcBOaWosBGf72uQ4NWvOkz+nvTUDAK5OXWTjRueunjZj6AVHuZUMjkAQdFJOTFNWB
rbZwMDLi4neM8NAny8paLa1GXiMdix4CsyXrlF2+Db0hq0iQpKFs3hjQxndyGTM86WslLWBu4TRl
+8cWjDsvJg4uH0ECRigfYgDgDMc4GisAjZMxG8jpU/zk3AUNvehGUxppA44tp8qwIulUlLSHHbnT
a/gCYpvt5FAL9oNq5NWKr09+oyvIohtgMuU4SU9Y3Fa4rxBbYx81V30A052ha2gd1NavD4puZodk
lORplfApUdrIeQ5zTR4wmIwzQHVv7HpFPoMypWBJhVQwecco71DH5O1zHASSwG6rgxuo2OV6p0Jm
9yzPanVTQMoxve5EZOfTlADr6JjauY1JCmMWaOqLIQXaoxGMw2tSWdXZ16OeKnDUOb9ptUK4bFkg
DrIrNksFzUrUI/iWwUD4KNEW1GFbWiZdy8Kk2d1g7MSnISjAwejNWgKwsVKgifCcjZdaTfcIlGx/
QhNuqRveBdntkDyjbRPXkQvcYYpkj5XoDS/OVZQORY+u3pyf8NrCMgIef5pjlkOc57JG7qeckdyp
ZO+zwODQj/Di4pUu6ZFoE4fxqTtKWrsmj+OMIuNe9K1dKEiPafMJWu1SLS616FOtiLQMxOeoA+cD
jSTHPdyR/ZQK7CKRv5V6QbQHVVn7YcP8lalPzplhoKGsVlcW8hV9TRSEVo4zZLIXl/Rg7IoxqWgL
EOery5DFZEJs/XCNmuwwm1m9lpXEkVqrcmO4i7CAWvmeLFDlTk/n4iMWm60ycs+Zwwh9zQDsBzaI
MW1v4FdWJbcfROMu0SKYAGXLM0fqpqa6vTQJz7pqRCu16r7LiId0M75oplnuc60hYXtohvtmMu3a
SLzO74hY7uuTAdpNZaoQ9NW2tQ4IPRyOuzdVFt1IIXNUtZ4s6U2cThPG7cRyJLW0B/GJoAUXQz69
BdXNar5IgzO5f5lAKqGaWCmmxfFQbu+YKtkC00aLFNBYJAl8ftXV/urP7Z1iDJ6AFpFBF3cIlMJs
RNZ3SnXNMy1mI3S/GwuRBQ0j1cKd3jIVNcF6hKI3cg5g0L9Hj8A8lKZBrB1MAlysJrRTMd9oStK5
Ku+FmmJTtMVdJzyE6Qec5z1wVDuYnuWFoGgx/aWiEKM9tFWPTh2z8w29mY9Q5xgU4PqfEHWsoqZ/
CVUcPLRujPBusKT7asyLdaha7wI2fW61fU8WLjBuGvkVTFMhuS6gSjuqq3ujSqHKDSNT2UyxGf5d
MyxNPsHWq0ofWKjyZ71tD/0yG5t0C+du7GVtKW9bCE0kYa9VAQv5GCEFabQzZS50heFT6yaa4mon
y9eo1gYHJWBlF0FyiVTT9Yf0kPbhcRYVf+1rCaLEMck8+iHoFtJuvGHidhgPv5C+iKQ/7o8TWj5l
Tp5ofK6LnvaKIQtrLMVbbTbvMqigCBM8mVHEPJ/FCGkCHpQCPQTOZ4bITXoS0+gdbRFinrlb0YLT
opVSpTlR8/1keRUOO+Rrujf7PK7NMzX4a5WNODqz+C4fqrU6MSLKlGtpRGcxO2iReAgSc1326f1Y
GCeqP3r+yUThY5cAIoy4v8nCsFXN1pWaCybKGf3CbVjOoFWyy9s3yPnsQU1X36XGDJAVIlYQPE5K
fZOHnTXUXl/TLig5+wCCwo2Xy+16ZC6yisph3AfzgSBmSIwZk8c4Os9xdZhj8ZCiW1DhVRUD+T7V
NSxhXul/DKddizavvKGAPAyhadhJkUUME6E+9oFBgDsdrLg13MIQZ5gBDMbo+/S17MUVw2ClBBiX
pxltz1jxOtn/3ozaNjaTTTQY/p6BYv2WaXriiL25MUoawD2S4VmYEzvpe/pdmUXphPAZ1UyQuEWC
PbAZ1mNcrwnbOLSputbIkmZfndszfaxD43/UqXiQKFLNvPDaPnMTMDdajMYDBUMUyus56d4rpCfi
pF+oAnDk4zoaRk/DeSJr77O8teb8bIw0e9BINRcR5+4g7lXSkHWlcaQy3FhE96I9EFSs+XOLohQn
QkG525wTIn27lMbiJA5vUdkcVEN9hte4UufuOYukfTehB1ewSk8AxJgveVWLe18i6cLIOJzjcA70
eyY/8pM5SGCljIMA1IK58JleFIttoWQP4HVfzLmm9ax/VIZA+6B9n+vOGxqheK8Z2TfGYy8OHFjI
QSI1j+aeadKpobJIaZ/7dfFMhTM4TSReJiDlzjRfLGmbUds1YsxDVjgoErENNa5pZBsFnzGL7xtC
sjfZV/nCEWib8lFux03FYi5JFJatDmsDI1hgCTTUB2uDStoVemSgYvRcCwbfV3IIhkq6Cin//PQo
ii1S3tGwtNNcx0ihK2I58S9qtYVFU11a5xpPKiSVnmnmpDw3NGH2BDds9UE7jkb9XWNbS5DxOGMF
PoTWgDYNG2DPcpFQRJhnqX5ScTSyPz6ihNwFRQaqYLKurX8xA+NpjJNtBVI88xGfje+mFGH8K8Y9
czQ31jpbCMJ1pUS72Aru4w66njzCpJpjr1Mpfzn4YYPKBxep+5NlKR81HfsoLjd13Zy6FqO3wJNU
tNtkMrmjFVhPVvct0Bc+mRYdG7PbDWVyAf2hVzSZGYxM0r2mw5CBLD9tlVbFytVoh0Dxt4rBfkB9
PNfwwK3wFPPZdNGhx7jupF68BDX7PJLNSCKyAOkzDmPyLZ1AL+hnZay541umQ8rq+YDTHZRRD7GV
XSWvSmzyKvlLGQC7sqabqcNumV4VoggidLD63F8jjEsA2e08edFwmI4zY+8xYgyS2314SGn4gCC1
RXOja9K3TofrzwKf9NIhhd3eZAHXJGanw0wpm7YBM02Lck9bhrOLp04YLxYJzi3dTwUZVEv+5awW
j3qBkCt6mcunMG4QstURkhictAb98kFXvQA5E6LUFdN6/HlCcQKCYOCRRgHGV6bvzDDgbM5kehPJ
YM5k0Zl6Pui0Bz70XFfa3YCo70kDwGWG4JxFaEKYVn2ZEb8uuOE8uURqdWoz4SPqvTL41suqA0oZ
z2KLWqWxl811ZLBNvW+P+JRzHG2irnN7tux14vzA+A99VwDvH6kZ5+5rFE+600eL8a3EBMgICmeE
ciwT+bEHK6cG66k49+I+K1uXeDFkxghBYtVLy3dzHLHJHQyYPoU7WabjN4z/oatnuqvknz4x0El2
bkqc4W2xb8Q0eO7zcN30IxNsOrkqwQITSo9akN1WVe9Si8NWG2z1tllL6dB9Yi1h3WlLp0oR8KOh
5GvG2xUUAQZ5KoyEeoZAQ/iVTfqsVBJn4PwSxXhxK7l9jBgjbDXoG5a8kI8IKw/p0YLvhYxvtMod
7TlOTk5ODMtgYDkcBTuseH+I5t6MZo2QhGm7nY/Ecw/GN8SfziSI9xoNe2suKTmqsGUXT0vWwpae
Iu241Ww07yA27FFWvrVdP1xz+uwklcGsUZns4YM1UDJMr1W9UybO5OAG4OjEZniE37uJpk675uOS
Rr9ncvKZGZxgCsEZa0Q7Pkeh3KKEEJEzdDxBPkQpWYWrJ1Yuae/uct6RdSR7+uwRyuENFZbIkS9K
y7bh+D6k4yaNlSNZT2ujhK6Wauu+/gzE3NUijH/+Bw2uc6sMXgBwFD2GHXdAi4p8Hxipp9MZjUMA
Tf2tMTZZduO9WiuOyXYWao86mw616lXGHyl3kl3I+TGGJ9GZxkYNEm/uvyuQ73pYhHWjH/tAPJgs
lic169Z0ZJxuqC9SXNgxIQPYIfHbgtZwGkm4Tnr4JnUCGoJBcbRaSuSVQnY9TWaJKQEMqtkHa0pP
D+ntwRi113Hqs00QG5uxKv1togeto8zC2TI6jj40EaX4OTVuKYzsNCSaL9EcwpwrUJVp/caMbVUZ
5iUP6CImaEzqi++LBhYgQsLJgAnyHbInxwzyo1LCzQ47HP36RCVef5+RVUMCZ9N2Mo1gjjARTz7H
H4JaiE0nv5AErgpnxCzYjEzdin4w2CoKzUg2pFXcDa+hyXouA2OYOSpmlMWB+MackGVASRnpyfpC
hOH4o+T3Mk96Rv0x1ZLlDARyw7Pvd6lMFUh1c5DrJeEgwoeudc3G0uAH1Fp6lxFPVLmENjXsvcwe
VMBUc1annrTsG6I1fTMSBM0FWUHoAOd2LxsdziD0058I6Ws3koQDI/SPqvHXDFA0vv5xbQ34JnUz
nJyqCvaxgruUiRVt1DJhoTGr8SAArYJQQuASvUx96FfdqOy1WdyqIDqIqzl2av2UTwBz8cBOJhbK
uYIUJQSov6zmLQv6tVHJgjNJyP2YYdnYn7UiBywYxAl5MdiZZJnTOhEHBoZoHLoY6yfz0CIEXxnw
vGTOqWou6tuovJbNugtLHe0iJNRiqxOsMkfb5bvr0MeU/CMxXAMepDqeZkb8+vgYWiht7DY1m5eo
QrC0isjT+Y7CyJc34BoWfbol1r4HtM7MVnEydyZDylKEhjZ2AqevGV8VB9ACiUJCe/bcFRm1VIr3
nc+fS8DdwrSwTmLXWjWLhTQeO9nsoi1MbuvZ9yUiYwJt9MW1XpCiYrdkfJx7whUEBzmVhBZyMee0
PK2wMCSpFNxRmoyLZZnUBXIZcEHlKrOeh5nKYl23mkBudGHS74/VmfiGsBQRT0LlKMjk0mWQ8VVo
ymjbRHxgCgwaHDJD0n37/78DidLllx3I/4rI5n/8F9Q2//vv/+fv//NHtc0ff/MfLUhjSW2l2ayq
9H+5iP+ptuFo9DcsSjo2PusfYOx/tiDBJeI8USX8KnQhF6L2v1qQIBbJUKSjSeNj6Rjqf6UFubhV
/tUHp/MoSYh5iMrWQCNyMvrivRkwteGwi7JbPYo1aGIJeIF51w9McsKxMtc/XJ9/0w//mRP1H6+m
QALH7KRZRJZ+8c7ocTCMqVBmNyNqAMxc5Tk4D2AUCqU9Fgr6aoPj/eYvv6YqyjqtXJq2kiV+acFn
sR/KHTMs0EHGeYysYjO2IyPJyBX7wliT9rYntOc31sx/c1mxcZH4CH9LZgLw5bL2em91hZSmN8ZP
86bHxdGOFi4zc59GGEV+/Qkl7WfPK9dVNnEw47fVlusqK4ui6gcHFQ4UsitSUb9ZZ633TNLoI/AL
3+hFspiQMIXAnClY/twFd1J8jnEBtWeFHg6IZd8WA7AcYJTeLHRAvtOF38zgm1k8jNVT2F3Eftuy
m6tbtOodqO7QS+N7tTnr4R6RNNEM8HFhJdfZmvVyZp3LA7xZxIjdYzJeMLqH+AoXEa3hVNyr/V2Y
n9LwPBsvurCegU7j3dBuiuGU8lVUbyYUoWZRzaDlGsprKwpIVZ3O2CDAljcUQo5A5a/cTGqRtbFT
Svrf2aowztbj/KaHbMUtNqtd9KI+Je8MfhMCt7UPRvlHJPY2PPaquBDjhobi0xRfJvNOM9+q2F/Q
Nau8vMrVe4VrsqExUcqfvf/aav6KbJeA6aGy7f8oBmDsVs/+fOVo3ISeiORGgySBfRLQ1LMBe09S
noRoX487XZ9XGC3o0+/FErvxqrnkkS0jSaCrA7swsDzuBZyTNYkRvmMML51g61CW4KgUWxDqv7lN
/t1dYmkypnXJYPz11ZoNErIO2GP024Bk19b1ZetGNQGBhIN5TR6zZzaRcqBZxDRaqO6LlgDRX7+H
Pz0XPAxMwiRdQmQoYXb/+UadjBbFCg2HW2u+tVNLaT/QV9LLwUJugNLqr7+axALJY794Gv8AC/7w
WGiYVjtswPqNCOYHPyzD5XhQ2nkfHzhit795tT8tbhSOzIyQk2s890APf/5s/mD0QqeMtNMY+qyU
sQK+aTwYnErbIdvrVvQw1VjGf/0Rv3jAefR5VVPiX1RRazKu+jJAmvwgF9XESO7rSXtpDVglvflg
tT62DzOpXGmRVNShProYVjaGYXIvl+F9lPVXfViseJ2pbOHZFu4YwSwf49uv35+hfN1gSLdTddSk
qmRIyE2/fOMRI4QskQPrLi+PRrfm2zYUuzU3muxYii3RSee4kWwkb9ySklj6DuKUsHSFz4Sb0FqB
BuqBe9y1mxi0u5cd6720o8oDzT1PC0IHaYJ15KgM8IofBATF35NgtPcrQHHFCqKTsNM98oZUaoqV
8E04kCS00cqVfmreg7twJ+9rKP+BF659t3JlEP9461DexI5/037jr/1jIf5pu/3jahiGhNVVU5Sv
G2BQiqY2VYl1Zz4MsOI+gsqmb1nwCNSrULX978a+eID0J1/SPRdixGgoOmXtVYgpilX9iNcfjV51
Vx6HffxZvPM5DEjkv7urrD8tFV/e5xdDMvE1wzD3oXWH5PGgomsw7XBbe8WePNENwP7qu8S1fU5O
sI2u/bN0zg+A+l0DvgJ2VsY4tn8Mt/TegLDdlC16+ynyomJjdW4ByosIhdApQ2dODjF5seMDxBaQ
AAP4WtjMC1EUG98qcUPO+Btj72+Hi3TFfCis2iUTiR/EdbRCRVoRtMBZFlHQuAff0vhHq7hM/ptY
vLTtLaeJRMPzOT35q8JTN+U6vpbH4iwndnFXH5GGer++21E6fzlOcd2QsOF10ohnYqr78xqQSFTE
ZOiYd9GjuJPO0nY+x4fmlJ2slbYRntRHhFHXjj4SvYxkhdVLIwOrwern0VSK4RS/ZuDoc5tRXzNu
awyP9ZoZAEKSurH5e2m97kwXY+GsrcPKzUvHHOyoc6Z4DfsQjRBYrEp1JXzGh3ivJU7+yr5jmC7w
tarkofPS1+pO2HVb8yl+1Z+kY3/KPOHCxqNUq/gaoxgi+5bF4w6pkabeWf021Byeh6rYKCrdWOZJ
62F2rN4l/lUExAtR6fjrq6gwlP/5UPrHVeTUwuBJ0Rjd/3wVp5gzTsaZ584/+sfosdsp2/CBMAQn
PUBAEEeXgWdReND56PhZRJEcdUI70n2+j9aVY12LLRlqnupBsZOfpnaVHovNr98ipogv75E2BbIB
tKCWQSSlJn9Zd5mDj9WMpfWamusog8FLexYel6fzPAaIn5Vxn5Ske+LMCrZBsCujLQ0Tvb+SOSla
O33YN+WLaj2Y7a5pXCPALmSTSTb5m4WQ+UFYUgCBqyAuYDqjU6fzoVyZt9SwiqD4fmP0ab0Fl/K7
rLtd8cC4zazPErMFdh784hPNG3tCDI4wybCHAY+NRwJdJN/NhdMQQDLsCgbNmQs2y8e3GHpRsGnh
L2EvJqcDz5lyTotdL0IekCjAT3NyLKs1dOtlNW7OUWwwFTwtve7OsBw5f9CVEzJZHsy+++TNV+2a
tnt8Y2zbvTc06vS7pNvHslck15752vQ+cVbU8w1xik63hDUaipugtqs12kwqH5E3ozIUwTZK+xHE
KGBOroFmc4uiR2DWM29aE1e5o+MtHwCq1sYhG29GeOk7utqR1yPYNWiwMHyiy2QNf/Eoo6mUMazh
BCRp8H/UL4+6j/lWn9FWQ5xs69UwxvjyJoVoXxkQcGX8Zuf4enACZoMnn/kS1SCb/tfDBbJMFXdj
Ut8C0/zWEO2OgpMsQLFC+xGW8u+AFF+fQF4ODBI5Tkt5iNZl+fMfTk5tJOqNpojBXaxn1QrhGlis
PP+AYbGc83ch9CE7Itel75VDUFVOMgRE8QX1BlnEri4U/zcXe9Hp/LQkcKSilqJQ5WiFqEqhMP/x
DQl0oCMxHMWbZPpP9RBqzJhm4ux05hIdMvLAX7cKm6qQXcnpPkWVcdV05izg/67GpKZ/sZDl7XCs
0YBCKSrsCms59fxwfVibxiAT5fnm18OaiZodqkO70qvKsxDF0WUrUFdyFv7NaW9ZVH48PmA8MCFl
GFh2dF2FPfXzy46R0hpm0Ym3jomeKyYAQHspaOyx5M779Qr39TSraegLJE4phrgUzcaX25sAXjVk
UNXdWqT5q8J32xEYsDaHIZXlq0IXzkkk9Tf7J0flP31CZFA6//E5edk/toYfLuxYgyyty1K+Jcmu
MO0s3obqNytVmPaeaAWq8aazTkbwlhOPohBJFM8sCiJUi6NmJWQwv2jVvdre/PIRxs847nMglOXj
1LxXLXfJeBemh6F9j/Q9gEpOy0m+T8hpmDZ5dZwQ2iC9V90YCr6E5SRSM/s5M1C193a8NarNkpgO
fW8lmeeZ9ui8qdENlVecKpV/ybujpm8y8UWEX0xu7qliWDkdE+F7Qc0xyxpIYoK1Bc9g61VRtN86
62YUj5VBJUSvep+YZ3w3svKRkpcwucV4wmg76Bv2uN64puLW0vY13KP8u4XAom4OhKqbEKPpgAok
1zPR6dMdKz8WVQiPZvwgzyc5vFFhI6Ly+UwRV1HYyeqnTxe+f5OKU65co+o+pbzV210srcMBPcS0
JXh5JbDR1vTKD1HbMcE33dr0HUU7gk3qPkKcumb+JklcU+21CYmnhbmgr0mtDxsyMa75RLGzqZG1
advSdGV1S/2sG/c9Uev8aJTodPQBhOC2fOwsD6SNjLmLI51P4bys1Q0E1ng/aLtf39V/2rU5lslM
umGTiZolLqC3H5/bCgxEQNy3egujgJj4iSl+WZokN5EAjYQYuVgklcZvnto/naY1HME8s2TWkQkA
4OLLq4ZzMHRjLiq3Wf/G6DKDklLMrlgFsB73SfW9EU5islJHNtPgqrS7QNn5+Vryj2r12CIqEZxm
fBHIrDKO2XiUs1OEyybRrgimK+06Sa9kgTBgL+kncGhcnMFuQGtH303xpSETTYm5stOuKrzecvod
o3wC6pQHTnUzAw9bt65W37kirl5mLoHXK57sO6JgN+Zu7vNVKe5ycTc2nwGJUsxIU7f45utrkWsn
7qxrnxxPs7Kqh3MYPy9Nb0YrqwrRitQdZhW9CdO3+tFQdgH5KvU5VTwD92i0//U3Ky+92S+Lo8FG
rOgKxfDCf/tSs5hNVQZTrsi3iFgv+Jd4csiv0y6+S8DodzRYxRFxeP2sGo5E8B66QRTXk47r4irO
uxEIpZdRko7GsWSerL4vvwkIQYiyR18HIUqmxAq8iaysioW75Ql306mYd7FxDPPjmdAxkLIijj20
Dlt8Zytl+hz71k2U5w74ilHwy6EYyTEvPaVfWemrFb1N8RH9FZIkvyDH6A62qDxuhPfyIjVH9BRS
sA/g2euP/vTQd71tLpq86S1Qr0qJDqo5gg8V9PNiMuAcIEqQMWCol/V5mt7M7oAgkoLpJiDhErtD
7xSV7bc3WNRYJpGM7fAEruAkBYQKzg5DFCi2WXDfaAU4sneJ/Io/0u3re0ZFyyWbqAe7ZIOTWKuP
8FGApGB3Q7PFBJ8ZveFMj9Khk4+VspaBHYgnNbrVb3BXpMvi42A6YQrHFLVJgHbQP/nxAGtzrdXf
AGdb4VHuUIa1JN4N2iGvL432KAX+Jgkox8tz1bpvWhLaWvdejNqha6NtiNDAJK6iHN9jycmMT5Fh
aJUxd5tDTyrWec18tvKM9oMhipEh7lI8xSiWUshfHN6yq9esmQnId/U+K3c+qQyIlTr6el1HUAcx
3fp7mX7TlHuMpT1s4LWWrLuIM/MmnpzAZC/gmO8V5uqBL3Odvz7K79iuw3md+Z4Ix+smPHSiI30L
Ys+keKk8ZXAxh1uJW4/HJFyzH/TX9jTOlMBez1PusNGkpEFOMYlv6wJXSMHoMNkR7FE+tMmetqqX
Iv9zcZaNpFyRIe6Q6LzGR0bUCk99c4yweBuevrEcNDOVHb5Adiheg73lFafkTbhUzOClFQwIt9sO
G1A5zbmjl6pvyUQIb+FrANwNZP2mukPO1F8nlb3MjrblPn5SYW/b07VGLPiU/6bmW+TWX59eLL1Q
Q3AJIMdeBh4/rszAhwJCk3P5FtexSWJdKQJi68l9YePSUUE7nWS5sZjD8wV56AZph2Df2qc6jZ2o
0qHhSg+NYBwaMfnNnvGnoyf9Q9NYZOISFkqc0z+/M6uqs0jwkfTFYdrZgYZpKUGD8FdPlHx0hSrC
MNCPYqf+skegdPErM57EG3gQus9a9yiG4kUVe4r8+a0V58sQW79ZM3EXfb3q9CppWuqMobjyzBB+
/mwkeggEWeN9ylKENghCnQzcMV/4zErgVTmE5hXxwrpEhvQpFtYh9+n8mLLG0oUvt+YnaQvvLD/Y
iWlZdOnekG4Bg/1ReDHw0479KdJYM/ZT+Nnpl3n4lLJnoyEB8b3vLlV8KeLHvIe+4ZEIAHNZQq+2
ZDusmDQQvNxpNmdOiS487lyPeyAmQJRYUgQao1twkop3Ub3NoWSjzsSvylCbkSiyyGnF5CFMd9Cu
ZU+z1Y28p6Gx4SBybVyKSZt+oUPrai15k125vde4wcm8+q/Fd/8h+V4+ExXiFHvmKPwcUyOPMbrb
vyRP2bv0Uu2lrfw6XQV+1S6Db0dAiwgBoQotgAs7ebCZJS+Zbz2W1hzN1GFEF4LSflNm733yf6k7
rx3XtWvbfhENkpPxVZSoWEmquF6IvUIx58yvOMZ5vf/l37mNtQ3cJdVCCfvx2oZt7ESKnJxhjN5b
/zGmN4O6lztX6m7k6K7ptxJYfIXuV1hsOv2EEFLOX2lrlwc+8AmpdrlT4r1NEcffJuEGO7Udrwfw
5rOPdTFjXLEOHuXH8g0sXvo2UuYGCU69ky43VjSqRsPCfAu/f73gctD9PHhMS8gCUgCbqk+nkbGx
OEEm7XQMCA4oN4OxiaKDphHi5UILYlPJH9fQ74dbWnALuXAY2No3u1xWKKlJ5jS/t/kttXiMjGh1
qDJqyhpxeEGKFuTUkKQSZOC4e536mLxJrwVEoFuMSw7FUCZB49R4K6B3UHAJWDiNr0bixKOb5wv9
QXvtnpX34Jg9A/sWD/6h2HBDu/ImcGP+Afa3pEdks8gP3l3rwt5bqltQ83/pz906d1ElSBDwT0z3
73q1INODqrJiEJqCZ2JB8GuxCe5m5cFC/gu1h7kxgPgsKuXRuDPcYhd8y3DtEhO+qrfNO5VAFk6E
j2/6DTox/Ubc6CubnM10Ha8hNrn+wViwmDiyW604wUh/gZOv+aAiR3yj1iKfMP8/yj31Dqo+8k91
668jajwR7tZFeZPv+lux6TbGT1K8SLl01e/qS7Qn3glhEaXPxxIk+ivfVIaUcCJUfdWPO50aKgK9
bANYXOp+FubD2G1HcQqKCWfJwQ5cYpL5c6GGwgLE7cI8ym/ZS0yCJZyWlldykz6V6KEgxhdY4VaV
tzSkDcA07P4K9g7DCWJYC07P5fqNXe87aW91N3kvU617rcddTw2T+f17tyFhM3VIJIhB2ZCALJbd
Q0yu6FP/U//VIeykiwG3xOmtxSzdjVdUkKRuU0F98R0PRVyMMHOtNrdxcoP719RwxZM+62TaIvgV
AD7HKAI8n1TXcSlDbtV3Hl7uaE+6lq64ntgqimvlu6B/iCmx+hujfddC9lMnQYu4I71zXWs3OGpF
fddzNAHX1Sz5gy0e8wKY+LLpmeqQBDsxAXgELC2wrqCzDnM6kVdOEZ9LIIYBaFql2gQhAz70xf5W
06sUuk86HZEYkrTU84V7wAYWaBz7ZRCbuyY+KtUBM+J9lq+ApxNnwL9g0uuUeEV8ZcX+tGBzOywb
wqCTSH/tspVXiWrI+zZQjsorkLURa3dBhzWnrTFYV9YpWn2fphpwm+wMbJuaC6WBi2oEjiUBZKCY
jsMy3ZS79nY49M/qKnLtVX8/i6pg3yhI03bksIBSq9SVQon4Sb3XSBxaWHjQnQjUUwzVf2lJnEc4
CbshKuMMtdDawjryY3oa5YWj/wWbCpW3gTnFJMB1SS2zZmzfq+Yqbe7QYRFdYqbzAtVG8CKXFcey
ZiHfR+/zh343vrXdRkSPvnY7zqk+/Jnxvtirb9XG36aHZjXt/HW4to8EehDZPN5rS5IZbooX/ro7
pvfn7K/+UBBE2zMviVsN72l0i2Kfxhj6Vx1ZYAXEGJcLyJ77Ib5Jya+Mltr9QGBB4GiECaUrT9D+
Ag3+ADCFbDQNP4Du9PfS0zw33sj33L7/LWcb/gTYkaPBq3iXmCOTPXViCGDe2wRqv1lwIGKOMe7F
0Vgay9zBaOxOB/a3rrZgvV2q7vSOoVa2F9JT9t2OnKLGL7+In3q+O2tR/uJBz1PNZtoZr8GxxiL6
mD9yFMLR/pCUfKAdel2Awz/t+x6WMqiQfsEfr78jn4JFisaQ3lj7jqj1prwLXymb7KzbdmdvjGP0
y2d97nfVIXnUf4w79Sb+bmOnZMZCUj3/rzTsoieQrCquB3RodI6UvS7mT3UycG481N7eqm97e0n4
cr5Lus04HIbuoW2wd9wglw0rtzWWJCQUCp4YJh2mh2Uire16bWOkaTdTuA5xwpkOVQwMO8Y3CtZG
zcS9xI+DgjxtFvELjKtZWUCs+Wps7ouWpInN2LrqeITnFddOMOOssK4dpBa+yp3UeHP0ih0+F/4O
C555pa77h2+WTgUiJKGqpgE87ny7Z7XCtL2hmY7TlBZ3kggzXDUzk6QbtFVJaNk/niNsgG24L6l9
YLW8bE5HuTFGwA/io0dB2WmAiCzBVO1yOf45WpJxrUj8qQJAcYc9B1xeBaslk+X5z7MBJ3ctJNEj
fNICmTQQHTVr7wXwHGdsfsgoq8ORU1LQ5Csb4YNJwqqDg4Yl1WC5akC6YGihVQ/os+nCwCnstnHx
2/34eut0+Rp48lSD5uq6bOiaql5U18uhxalCDsmxmGwsCFXLMDWMBi6lcKZebbdfX065rOXO14Mv
S09ylkFgjDx/LnFhw5Wpk/BoEVS0T8rxMEREoMd1UC/DcPpRGpyoxkiQbGJNNFpw17iUhjO8R0m1
7yrOjPwewCaR5m0MWyLHUy/MQxHGV9Y4+9OTUWb9xOy8VQj30/WLJ1OnUunFlZhO6reW6ylYBRbJ
o3SHu+bkra1dusof6JcGJ3+X/wKdFs9N0fBbQiQHKWnAf0LXiO613E3ZgGGfRQDR3oJEF6FLbkgc
L9mS6N5SpfSDcdITp1a71YiIPqY43ZR9Btag3LPLKxMnIvMcFoju2uj5p5WO6yZItkrjthWbCJfW
JxGkkrYs05tMpXj7IHnHnu1+tApLgFLzrgWZf7kSMNO+I5d/KAlZMhcdygPo7qgVBCUSJ2S7xF6O
9eilYfZDY2USS+UECNjZBOpO0V95xB+il997CMgKLXMee/QRTIzvF3NAbCgm5ddEPk1FdcjaNF4K
dNRAWVkoC2nAVZEbf3UZ6+ccFlen8p2meO+RHedbmiL3Xw/Nyy/WADyrs65jnsR9a8kXexqOwoHB
J5udVDWE1+snd5pGtooX/lBUkpKyJ+wSm6gf7CtTxfzPPX8IXFcjE5NhbMv2x9HmtzZDJorUNuqQ
iC5bchslBOU84FYMDVJu1JBMY9OoV1//1M9Dm9YVIWAcmOhwfAhEfy9wSJrS1Ioo0xPA7G5VmftR
kMOTlezmozR2//HF5g8JUhWmd4unfP7FD/6AdVXXea5R+RoGZLTHwvqVK+0TjLNrO9PLzRn/eIoI
SBvYDs7LykXpRpSkFwPy6k/eFFNyy3CryCotm69/0sdicfHOdJs6Oq0hGVnsB2vht3cWaWKoldLo
TtYNRTdKr4vhEQF8b5CVyefPps+xOPSGGyu51+ulL6909jsIWrMnxNX4GqLgKNngHveFjil4ndu6
oyfYJVbYSTG7tHhjy1tRPRb1MvGXSr0epCUG6jpe4o7TvT3eepODor33UeJrSNNBMq5snRb1Unnn
OEnXemCrROA3ZqPH9FF5NgdHxhoTOsUtey/+fPIc48/JsZKsCO312X2SykGiFS3D5DYn6zokfO42
IuHw4xA/kaIqYW/aVqVbipVvrqN9k0LmXcf9urvJ1u2Vh/xppWCN4N8C8TFaMJR65+NGk6U0CIHv
nOSYNAiju6PHt5hsdXC6pnpt9fwuoJz/9Yu9gGQQ8K6QBkKfmWE0D9aPzf9vL5YcvT5LwP6e6Eli
awG7OqZmsALDj7arq7WlLGRKQjPETmr8VYlh4R//bJNjlUCiTdS8BvPh/GfL/uQDexmyUyJpz0mI
r7TSQNxEJfypJsJtEOXvrZknV3755ymBKRg9JrH3AvG1LM4vW2PBrMKuqE6jUc10q7WEFk8PiBFT
fOlKffEPT9liD2AyK6joBNGZnV9MauTWwxzKxXrrVMoKyNIkoiXwHvT3QMELVlv8P5NNCykp8isb
wT9cHeUptB22H2zNYESeXx0jgxpk4VidpEy26VkQ5Zn5N6LVyyVs1JvxgHspognoP9OZe/16gH1+
zDaZHJpQIUrKnFcvrq1qYeFDgq9OdVrvy1rlXCPbzBetsRjs+uo8xS85n6a4GmUxDUU9kvPLQrbd
yxUSP70+Ia1oNh8RQNsBEteiVY1noYLiUDPSUYh/sa4Mp09aUCTg/EpeMYVcVClCPX/IAb/GlAo6
YGk6InKr5McAPXTWntpG2meV4CtWaUkPjSktbBYEB4UoCKdwa0AQ28AaI150kqGTaYQ30Gf/+jV8
POezJ0N539IEqz2NfcHndn57ESwzxLi+fBxLsND+ML4HXVm7hMWAuojp7rMZMJGu08q044GZueEQ
XQYvTajS7NJSzW2sNl+lBtu9QhyBGLarKkXxVkRXbvXTiEGuarM5V1isLXbqF3cKEqA3hswoTnaB
fnuq6ZjYBckbnhr/CEoUZV8/mU8L6KzJNuh7oLlQ2JpdzAN46GuFMKf8NJqDQFKObgXKaHLlG9Tn
nd3587c0JDTUbWgEoMS9mNx7OCM5aYThqUSsBqLFVt+EMhzrYNrCys8JfUet5oNr4iBSFntD5z5s
KRE3Q2sQYevb97lnx643Ie8ZTH2HQ76/LTAT7mOFmoIxvWoWVv8M1uedHWCya6eWpA71B15nDhXe
d9sPpC23QbWUorCaDLd2CcxLzmzNSSowZZLMRqXRpJ0Ue/nRTsnBFA0vYJq0dWHK9UNLddQDA/gw
mavEU+0jsoIRp+e9WQLIbcIr29PPJyfV0pAh4o9heWJxungzdahZVlsn0WlqUqAWFi3hDqLr0gTb
hWuTkl8YkfDVtvE9k/kj5p85oNX+JTfyTax6K0F+5Yum2s5UUQeoVLtyNaTBV5Yv9bISj7EIGRLg
3nkfBrLn4sMv1cxvbWJpTnovhWvRd+JOgdu58rsGMhqosaT1ctQExIvSIEd62rQbQlgY0FqTOxWF
gHs/e0uLJN1B8zqkZoddXGvXYUKojib5+8ZT1M3Xg/7TVoMhiBMADjFyDJ1v7Xw2EG1WSYHed7Oi
y14LBsWB3homSKTrlt3jqbaGdvnPr8kEOe83TERGH8/xt51Gr+oodK2uOqpR82OCUYMT7yXx4m1q
eSyC9L0kOXC/vqbyYfY5/+7Y73OxWUtnzzPK+S8lxAgzZ9IMxyxciuzG0E6mDVJ1eIbd4Vct6MlX
Pb3Bh9SUu9RAs4M2MwRmY3NG9Z2+LFdh6EPR/ikD3JHxZIRWvRSc1AjYgZI3gXhFiqF+B/PWZt+N
AZK32FcU/GaaYXfXEWeTaJs53j49qsNth7qniDfeeE8ajDmuspizJgeh5xq0YVc8pcr3vlzVtO9a
favZrh28I/tNAiqDxhrz4SLVnox8Y71kxrLPXoXY9xhtFIzNTg0LZ9WOdMIQ/NAmNVbYMW0ck+3w
LhUkfFPYK5fZsI3NG824M6snj/qd8aIl2sqK73xuuDrCSSP4hJxeuH9Cvx2LJWF+0huzLg2vUN96
pmvOMlP+Uas4w1zBco4Qck0m7tdv7vMqAJOLz0qVKbuzR7uYLxN57MfWUJkhhUA5QUwE9aNbH1lt
3nfxlaHJHPxpeuZyfAk2qwHxW9rFMAn1NJXDUuuPJDqTiZEbcATvagy6iVw6er3SEwoF+qtJDkhx
4/ESc+8UNK9Bu6vFm9B+KdqvoafEVdz7xa9EuiGIuCSpO36Z2jWatzbfezI9mCfFehohCGjRi98B
18PWbUOJDmmT4e5uYNIOiCo6NCN9vPXaYx/c5MREW6+tjUSq+KnC9QeOzUjxHXKUMERHi6YsGM8v
trcbg2qh4+bpDd2Zc8YtKilD3Wy7QFqJPnNGp0dAp/V4mwkPHkndy6Ehjx3yCHppdo6fAegj8T8Y
HzT0wQwdADGS+KXoP0MJBqZybxMVhRcC35eEkD+jWuC/kvm47rj1kXp2xZ9VsTD1nkx99RlVzEIO
QU3XrCYxDe7uTf+GdaCnFl8toucOsVLiqNZDVRyj+KdG8zhWSUketuAQiYh/tH34P2+5cSS3Lgte
YXLZxp7UH8RANGDHpzQ6etyMZm/tfN0Wb8inkDGDPBCoJxixLRzhpYUunUp0ubUA/DznrHmOFyxs
26HOQh+tfVLfldMA0RMTpoa4Kz6oOBU0x+SGg1VbPEgPdAW772I/pA71+XCdZw5R9+DDqERpyDio
16BeU5c5Sj4WSXkZW9979VkijNlf0QsiNqPrly2R1gLD79Jo12a0waVtczb2dlilzf6bXVOS3Krm
lhz2qHL72Y03AmaVDtHHHx7Gu6ZChI4/rh5e5GCkH/fW5m8DfVxUuH2wNJ/7n5O5pJ3X4j0GRass
K/XRjndAtzPythoidLfJ9A2GBCwkHNiQx9huzL3qNoD162BnFnRFbTIKVsJaWsMePTxTIf/JQA9J
pxhlVLydHeDqLk4QDhyIjY6KWwAmi6z+Hs/95GERE+apPGjcvFT87JSHLjl5wymi2VjrK8wiVrU1
WNHz+CkLbjLvViiE9kJT38G/8KJD3O6iZFe28/FeTERY7LLpTsn2BANmmpvqx7F/wcgnuqeWMOZt
m9+N1hr2QhE+VjHWwKPS3rc0/j1wT9ECVIxurwhLQcie6hs129i0SJFB7QwaktcyELV5tb9Yb4hA
hJ2PCk5hu/dp9wqOK2xmrC4NwBBtaRI1CzNrRndU5FMUJf12Ko3+TmtgrUJGOWQDSDLPhp4WyFRR
ylalLhwPNh8CirkyZvtrdiSUmUaKjgGU02QsWrt7tKLssSFTupkgsiWmjPphFoJliLUaIrHW5eBT
gSH6xu1IkVkQHxk7OrGjjVDgN6QlatkO34m1MuDDhYmB3nPKyZlHmvX1TP75+MmeCMfhfA60ZVn/
UB/9tvBLBXQ2JZCSk+rJ/b0RgO4T2RJLf7eYOoXFuMPMYvnfCeaoF7Lst9dO35/eCTcw+wNn7+N8
+r6ouurgccxJB8rA4U07+MU91YDRLRrtPayRDjZN22LuoThcjUMP42b6iWmcnlPBQP/6Wcxv/2x0
zHeikf1A+8c2Ef2c70b6ifitJOrSExC5N1+fWLtHTlw5W921od7qNvP611f8vD2dL2kImYaxrHP8
uziAZ9Dw60nVKH3WhDNYedY7TWz+ECAN71PNxzjRqlujAuVl5eRteRr8ykF9FCyGu9IaUfQZ6ZOv
Vvxt1lixBco6pwGJb6u/zIFFC/fzcOUpfai6zh8TLgOL3SmbfjRpl1vqcPLCeAzLGBkc46NT4MR0
A5kUvdd2S6UPm1WRdNNC9TkuQaxcR3bq3zdILHzajW2WdK7m28p6lOV2rbYa0Lo6d+LWV1zfqw1X
z0iytMzZA5NGiDFqEDg1JKLNCEN7GQThjzEz68OopOt+BBv09RvRPo0BSKiUahFBa9g4zIutRj0W
g0eCTnxSMVUseqt+HOVo8/U1Pti2l0/w94tcvHWCFmNVjT2ENDUpz+Fkpm6oVLCp5v/SLBx/pq+6
hpFQigUSuTJq+7Vs77IhKdzIlCs34cSt9OrdYOEP6jskX3SdHBkpw3KKyMWGgceuDO9SamiY+yQL
UKaPLaGQTBeKIhWIa1v5z1/xXExXqWJZwkI9fvEVF8ARAz2YpKPRIGzKzWBalTIZC7bl99ug4NBi
sC9o/cMMaHV836+w1VoGAq3euvIKP0r4F4+XzoWBWHJuYXBKPf+OG1vzRo5J0pEc5bXeiG5dNjxF
adK2uQ6XUVGLEcQJ5C0QW6oyijs7bNgk4JNY+TqbMD2l0xKZ14SMf7wxaLZoB/ncBZCK8xvLih4e
a1WRmGyPk9P4/VFM5Zb9QbJkbsP8mzVvXestB493SGLCXqaOAKcOlVQnDbUjpOCUp8PrleH46YxM
24WjMV8y743D/MV5s2o7yFd+4Z8Sz8puJ86zhmgJjrT6/ZR5W0LTqyWR4L4zaANBq/xVjlEXxh66
8CqS9kN+EHRJSVeVNn7dpOwVjHcYaKNbjplMZEL+92D7R/lG/98hm1W+iC+Rzf/+z//85//8598Q
U/73d17KB4zgb16KEP/Cqo+DinlXZmpS+Aj/i2yW/0V9XkYmLOs0CzWTpe2/yGZL/hcWC1rqM/9i
hjYz2fw3ncjU/kXZW6gG2Qw45/gb/wkvZZ60/t9Xh76AnhoFIZpdFFvnOzwf3BKIH5pcsrIazbq/
U+DHE34nUY3FFJDOcXhQkSy3rX2JkLlQTpqDhMLCfPntsd3/fb3fM5IuKr1/3wY5S1ROtLnBZ84T
1W/7mczQlZoEHG6jCtHaecPA8SOHCOtxcuu9b+E0UeaOzCJ5bUuOsDjl7ZDduhGD12yL0rvTePba
1vN5dA5Or3pnxBXnK3kscZNHppb591fu+XzRgTWvstbMRRDAD7zHy6JqFJE8kRk0uUiGIat2zosL
PbO5zcnB2He+irMk9tAJNQ34xTYytqkMsDAqNQUTBD3zCpqVuTADz6oWV27tfG74+9a4N/pI0Cno
j8+3/tvjhLjNw5ZwIekAcfbmaKADGX30XYFAG9xMD9EUim1Wsy+eJEXZhORPLhOFmffKncwL7+/D
a35Gc/8NbMws1dDnksRvNxJT7AF79RFQYBMqqqVe9musJBqapdS7KMTpVHuUQxeEG15rgp1vDP/7
EFAEEHCDYASizPm1Ky+cKMVhw2UrN6HO7AYfaX0byW7cWQMqugLMLaqw9lpV7qJA9nFltB6KTutt
NrleypJAyLIrtwqxynyik1NpsEt4y6q1qa3IpLrQp9WW3GhSlPtWO/YtK8XYDumDGRM3f2WzenFU
mG8GvtJ8eMKnQ7328vRkELGrTywjK7WgZ+aGpkS4caQI3Fq5nJvq0m+yPNpVkTq2HISG5K9CmRQB
xKT0/7oyLj+/EsgZHOJQfarc2KU8nz5MNnkxVXmr1JB1a12Nn0WzvRu/jVFH9+yd3kIcw47fF8lt
yI7gqZNw9BEG4SZGJuMW6sbirdI4wQ9RqBNeLwWbcmq8KxPS53H7MS+i9OLcQgf3YlpswghmukwM
qTQGqJkGUEzEsQ6Acck8VEncutVagI/jWPhXtpmfBw8EfRnwEc8JzohiXAzbHBc+CqU6dK1Jlt15
1xM4eWsD9O6lQn4L01p9obM5vZNbPGyG3Ar2rPCIgdh9XwmV+GjUnH2+3AE7w3kMWdDfPu71t8+3
jfxIHkYfv0AYolyKywEE0JgzrR0akUzHjLQ2xIrM0HfTCNlla9MAaxdNOFj2srGU6YEaLDmZWSkp
3YviIXLMfF1yiQaO8JDmbdW5gtTTg6QLcrtyNR2adZ3lBGlpZpJAth4HUgOujML55Z3/KhrjNBY0
kxa9UC4T76MEmleoxJxo9KbZdG3fbpQMFnAf9OGyK3NsVbGgFJ2p0Y+hw/VAhitVta/v4rwYy2eJ
axN+FzZKhZWJ/3M+OzEl+6GRD2gnjYKk97opacd3cqTc2FB2shQA89cX/MPLZHElXFolBxEarnVx
RdFWQ6GMdusO2ti/yQLiRNwk2qMqJ5m1LENc30VdDIdyyouDXejybsQevdPVxnzI8vRnrQ7JczcZ
0HlHNXoucqI0zU7fB8oIBj1I63Sjg0hFVqanVPpCxJ84nSTzx9e/46LtOj85fofBzoi1l7PLZRmb
mAAN8i9i+abG076sNLlZGXlbv9LYKfe50ukbz4a8EEp+sSkmH2pzmpunvi6oXxKQbAc+tQlPNY4a
yx7wUL2fU+asOy8WHdwuerZf37E6P9nzAWcZbLHEPPcZs/D7/F23dhNLY1P1rlVW4btQkwjcdN8S
OJCMDwFmko3KB7NtdRWSnNT/sDlMH1QSbpa1X3IG4nQoHSxvSh9zy2ju1Fy0y4a0BImIqWl8mfIB
8hWxFHfR0DyZvhRvu8q7kUQE1aI3WWJlqetuB4jOV/ZAnwfx/BnNh0fWWU6RFz9MbSw8XpnSuV4r
k7geS+2qEx3Fw1QZt57Qoitj+PP1qHaxj9NQw6L7uxQEkOIn9MjTB1cdBjo1jfSTTUdYL8uq/y77
YRNfWTz/cD0aorNIHyvu/P7OX1xVdGmjxy0RP2RQPlmBHv+SpsHkDEU93upL/cqEe+GJmMf2nNnA
lgnVmWyplzo+M44yy5d9KmlVrjvIm33K6Xl66sO4lJ2xM2+lgHWnbAnr03oTqXPbZmDvcMYqFGgb
/xG+tew0Dealrwfx5UHh487o51vKTG/kwzp/FH1T2FIdeoMLvCBec1RXnn0PL42dGLgXGgsuDCKs
Xw1g+IVQs2tqwz9d3tIodAIIo2ahX0xeeZmSL1bnVADkeHiSpUL5hvRpLWkpPP+mbsRykJqfcL0x
LEWSeeXHX9QA/n4vvJyZ98WR6xOQ0LKaDMGV3rt1zp5lYbW2/lhpRekgPp7aZTTVj3aXmfeNb25D
IOvbSja7OzHqFhYNi3Lhoi08VPNR0qwJDfGf/uHL0TlBzlZxjcoeYbfzdua3ddpI2rBP5VK4BluB
TaVF6h2xx7i+1bJ87XXxwyLh5khGtnCzpJZPX1/985aFIij/Zk2lBGvwiZ5fPqzJYBMoj4hZr1Tp
KOUQfHpZ2P1tRNK7RigteikEMgaqxDomKZ3kBQLOFSUAbjZENS6Br+/o04TLDQHjs6k9UxOkR31+
Q743tTI0Xo15oid7oWtQU3ty3twMUtwTXdMcWinTtl9f9NMQ5aJ8vWz44ZgyGC7qROmkeURFwhCJ
/ZrkgsjulPdG16f1mBrmWuv69IdpZwqUn4g/lkvqtf7uXEk4X2dotiJEorcLnQ6g6sUwGILeUIPO
MNzGEzStSR2eIicO+zDbUnMtAdnIUbolk41+WcxfcgikLu/vBWHC9TJDHTgPXi+91sCZiyaf7gs6
qs2ZaH4tl2XG0BjVBv0zESZx6YFHTspOdyBaz3VzuZuClWXpMAhGHky2zHIjFeuwq2vdgZRtbCFN
kL/ZdCpYE5tEBNvN4pHTgyBkB87mFOinMOxRGMAFmLx13aswy7NAGq5Kzec3eLaOA15ElcJJlnxJ
Ss0Xz7fK00QplIZ6SEyi1GaulpC4E4F6coIuGGmnZ75GJ0zUDaZcmyJ+nmem7JixpsercYQQue5D
v6bzxt/pFKjtiqUYR7IJ/ulQpFEmbE6fjESirC8mazM3GlSfPHCJ4s8yTkZ927TyS6km9o2KZWRj
lcoIbA9Ig6GG7tcX/7RossFhg0bGMV4Qztbzd/LbZKRVQeDFYUjNuhcSGgm/o0FlyyRKcHgANF1e
EbddtGOYnLkg8zJLA1CpGT18fkEKDLWhBMJ0AzNrvxcSXseEM+8Se4d88ISkwX/Q9H7DmopE0Lfl
VTyg/lcTJiJTalKk12YMKCSo9yLVi3VKn0RaZQnVkNSfrNfALHCIjTX7KyJ9r0xVF/6Fj7tnqafk
jd6chf9yYQ1gqEtyG8puxghHrm3bj0omiMTyFf85HTjzJoMUpA5Wn+Zgj7rnKP7YLIuhwMxqiqhz
sbv42ZU964V6Y74tcI42/8LAr8LBmt/yb28Rz4qcFxMJLsQXJzDgWfdI8oYL/hQampe/DFog51uy
NQpsempnoGNsK+PQTALjpk50wgKvph8C5IyqG3tUfY+UNWns931pdzPULez0Q6HSYv969P3xxkFJ
M9EalD1M4+LGGQlqZnQSVHtrACJS2inZL3Fr2PeZaXhvGfyn0fGUJKN8KFqLYrii9N/aOkObxFIt
WmJEO4CDYQ3afCGZvrlpvSFnr01oGGmUSqs/BKYmXeth/WH2ZrVSjbmnO+/95pS+3594XzRmMCrK
hD+ejuDCF0oDIoREkkT4D5kyNG7qW9I3rSId2leDGushCppeHrJbAEf2FXXln25nPpp+tAwFDc+L
HRcNGE4d7Pldw+xHmnwC8L06hLvcgNNCyw9MUx2YOyvv7V0uNcNtokzpDf9na6qjf8Ux+3kDhvWe
PY5s2zJPiB7f+cMZkzxS0xo1qRHm64QwTdg0adEfSQry5jKEuhd+XLlNUxIDZVTt04Didtlqdbea
CNF1iIqb7nNNkNdVd8mVbfsfZiBOQDg4YMyxyn0U/39/dXPsnlnJ5eRWXidhsKZ8jajGCws0a1WA
fV6EgfkijVKz1gmhkl1LGsXwLUSmHJLLkKJHCwYzV6DQaNSSPd0ojCVJq/LoSPGEimNSM4F3F1Uo
WSK6F6Bfm0K2mSGnlmuP+vMuQsy2FHaTFEeYAC4etVWQaRVhwnYJkcKJHKgVx1DDcofIl8g60evp
RqjsI/rOf5R4JvcCgexGEDKwJulOvzI/frTXzhddFjJ5FhrqqP3R3J+/eYO3F7ScDNyATL4txJTs
Nmt4G0uw4tNCQ3uxakZRky2iaiuPpGQqSrV8j3I3c4OykzdN02NVU5grOJn4trbKA1EhSSJSwpnC
tMdeK1rp0dS7OW8tiL6VakkecQRWLR+ityQ1jecrc5Tgns9/E0dYhO2sW/TwlMtzbBXFoxRXhu3O
rdm7QInFjVH5lWtnSfxXZ8I+8OOyWKnovGhsePav0O+/8yIwgdZjcGzkWL2yY/jDMkRNjGI9M9xc
GbusUUR526gx/RbSU9rqUNEqPISM1wVl5Wmpdsq4NpKkfbVZlW6ZF0ayocA5kKturCZ+yt0kwyj4
+jF93sVzSxbOKE43VMguZ6CuFuWA8dRzgXAZLyMGU9BRen7Dnr5bBVIuPWk1KVpfX/QP442SL2ON
vhidA7YU5+ONBPGuTS3ODkHpa2sKn+qmyRKcSnU6rJUgTfc2N/EK1SbaF7VsvPci/ovg9QlveaYj
97Ga6kZKbLAbqsj2ulobt5INxiqeFORzGTlu6zztFKKHpWQ7ZYX3mHdq9MhCc6gxFFyjtUE5vBht
uIDYuLKu0Fnj076susdJRby90cmrOizJABPDhF2loW3wGNnqOCwlLDsTMm9KD0smYRLuRKva2yFt
kOhpaKzURRI35bSYUtEDIiQ5HMR+RsDIaqg7Wb0dZYHVXZa7ofo2KMmw6mhHrKdsBPLbRarmAxgy
HsFdja8ewbW0XrL4OR/wjflt0DlloWcZEGWlKVatnbB7j0SJgcfjM4nRTo5ly95N6+/jVompPwdm
Dw4t0IZvembVyOnjUKGqGXvJTtS136+6vEOuYKTI7wjekqalpgySTa6Kns8JilqSbD1N7m9NNZkD
VclmfuDRhcKJoir+VbWhiFwpHlpOrp3vd/uOXY63UTtSLpep2sC37UypjbfsEOIHCjnVe6iqiERH
ftwy7UdCmWgPwJgulYRMy7wub7WgwxiZFHUunHyQ6sFpe3sOrTJ1VCER0Z2cFcQo7clmAcfvaYXh
oKw1OC1JPfLE3JPtzGnbnMU+HQkz8jKjrTa1XnbbOpmayhVWRBya55saQRAV6oiatKedktNjW2FG
CYxl4FulDGA8xW/XN02hrEVcJ0ceHtNhFc8Pyot9yD86EbFLJTfMn2lJ3OK108mnlhQDkul8zqqm
PUiG8EXZsCjRRgVM6atUCbFuyHHmSmbF96KU4Y2YUlJ3x1k1o7CI77RcII9sFOXKcf1TrY0LYFCZ
Oy0I6djs/l/KzqRJbhuNtr+IEZyHbc6ZNahKJcmSNgjJkgmSAAeAJEj++nfSb9OWX1jxFr1xd7uy
skjgG+4995d6y4/NRljcJnCK9+NVNaK8tXXiH1WOKHq6W5/L9I1I84ppamkeNJEIlzUrvDNLEXwl
I6g9Um7sz/8+f37tnv7vp6LGye++lsz/pXvqB07/YSvF0aza/VTNQk77lBkgwKX6nBB5f/rvn/ev
2oUTjk6NCxb+8z0z5ZdesW9m2aZmzo55sRSPtRPNzfhSfcln1NRVMvBulDECE3TLV7vpqkW2Pt/b
rKBCG9kECWuLWm6f0tXo98Ai67dE99bt+yx98vXEGTE0W0Z0JSHQsW8D/ze3BEfy/SP+73UKPti/
GxKomrkquDP/eWQX8ZL04aTEsQ+mLT12cWby66AGCEq5GRGrpasEkkdapj37Cjf+wPNX7rJp8wtE
wYF7Wsqc9MvGETl3CGaa2n2qqu4LGX0OdD4BkqNsG/D+rfW/lU1D3T23FXSqITctGGq/Hz+ZNn7w
RFLqs8hcAp7cWtOSL9nJ5VXqeyxUFxJ7ttv6rP0s081x8I22b88M7/IALJRf1RfrytEeu3oR6ggg
sduuZa7a8aUQAqFgrfPkdu+vIVT7JkiOrSk7Muq2WX/v+7pCZ6Ywnh0FncT3bBpadVlsjbwsLQyF
o4oNIcxpFWzxrd5ECAUqN+vj1jAaQ+fH34uhnfnBAaHGDwxhzHdp2pS/5FQiC+LqCzSy4RaKwDKz
1jvkGjuDyqOeF8GvEGXU8+a+xbg6gJUvda050tLAnaf0vmBC6dKWV9Zi5bKHuYAmQI3VaPfERyvy
X5F3InFftgQFtapyh32vUu0tUwUOvxpbXHRoHQErzncC6ghH++rDd+K7Dt+LrqAgWm2EhnIWKv6T
Ayh/SZICUO1YVxpzSevhWaKHOGlfRxfmYsNbHI1on0S30UtAFG0AfTKofec83d+NGtAkEAX74EaJ
Qgu/5JVXvNi6BFUrg64hyrjZCsMxbLcPreeMO5Lsp168bpwNRfs8Py2tG1GwR/yOnUtbe1FLjQBd
dJlnAFJ69wwLDwDgif+2gKcvGQxDo4o39ZaB6Humzs/kbclL8sMCU7ZvROoN+rgtyg4fMAVN9iXL
OvwCQ8zFdFw76f1oanrXa5lwZx7XzcYYVnC4fPTKsZhPxdC2JLXo0BAM7o1Q1OQcMyUjac08dH2/
Inpe8drSzzcSgURnC1BwVVq44YXQOmC4UbW2H4ua6dLjkvMlHDISAA1JpPV01jT64K0MAbvnvq7d
/DiDOOK/bBpiLVrm0eJUe1Ven7qtV+9brtkZ+1C1HhI9N+2LDUYSaut88hRI/CBsDzyNzSF0EzD5
No5D8lO3pXoP4gEwRj3lYnkMbbT1b97Wp7AmeDfdtTJIhHfh5kCeLO0dchHnE2SpmDTj+nFbM0H8
75xrfuuoX9R5Cxslz0E6zwfHQF//bEirrXa+82V80/0M0oLpaD5cilkVC/keRKKAWBrQ0IZMOuOj
l/fNtHcMZLd3PHp9vdMuhlcWS2VOpTeswCtzg5DKBnl/0Z4YONTpWmjyXPHVhTF0MR0IQrurzDzy
h7Ts2ZtpuU6NR0SdyKvizbSskV84UOb10I7BUh7m7b6KcWxBPygXGm6v3IIIKKesgaDNvfnUB0mD
iaOklD0FsRHkcq8yavZrGcMzEoPt1V6FKrhj0dbiTdspDm6tXpO30VbQysyEd2XoZl3sIdNgYQid
0vKicdgBJ2H6aHeD2cyXOOwVWI9ZYS2fbR8AmwsURkuuUxj/eAcDd/XDeppAp5nqU+Om/KfL/OhT
3BjyLBIvwc7nJ8gCHgh/BnMyaZcn2DbblpJ5miFaxRUJrxBhdf1ddP7d54Lv81PKutecEW+4jXme
h4dkLj0036rLcJgEqhybF8kTM+6nuO3H10zyi54Qu1AxLmFTAU7MAGoPRaP+rIPc08exIKITqUMC
5dcf+/HmYhzmHJtb4Ni2GZs+ybiWXwmAQcUTwixfAMeQfQe7NDDjcUhSdTG2zCyJCROvOpNsgEzl
PPrjPlH5+OoP0/hxA3c/7u3cjMByhxoy9Mi8IPxYRDb+i283aR80DRZhdhRJn7w1JiEFndX26Jy1
PzHfYfGW25yrY0T8kH/1vA1231ZJk74vk8ITB7DrLoSoyKt/XqiI52OtlvLjZHooboTKt9E1LcVy
9fBOTNdmGro3yxzgnmowavzUJOxOPJTER5+UF7h5VxYbXJUhGynSch/P7W5YuWcSZmlEWc4yBRYR
RWSZaJNj+omSLoHN5w3ExI4+2cqinHL/ELc5D7C0ZXzDQajbm0d1uk8Kbfju260fzysxGZB2ez/8
0GSdrd6EV3GVT8oV5kZc5TZeWmpTKrZx+tAXqn9g/Vy+rg3v6HFN6+ClQcb6eR6zbjk3vr9O8L3t
8pZFVsqj1SHJKmODGXofbFlY46oB2HKTxAh6e34XoGNqqByE9IaIobe87gySqMFHmVEH2GKxc2vH
HV2FJIlNAlI77tLogecAlX+XqPG9m/Ev7tMsA/CHCk8ZDv2FxNpgifr8ld3BcocK9sVPWed8L3l4
zzsIcx/HuOfirQJ6FvBvwQHcX5c5IQRmnt2Ea4jTa2e2kltwpCKAPrka/EFOVwzfionZ9+qQ1JFb
MKzlqW5yQUQ3/yi6qDkGK1+YOriZsB2AjzmpPq19pMCRM/derybPFKm/oXb64NhM36pRUevkKm4x
J6Yb6g/vnrxdTCRD7IhT9J8bxIWEDusIdmxFifWwZh2t2lxnEyE4akt8AtTS4IGk8+2uH7fL8giX
nN3spojTRne+MiBbGDDfRLNwEbZsQqgKKgZekd3gofkL5OQ0UX7xQSvp/GfN2kw+TOWUfke7hnWv
6MKRrAhDBhWziNJo/FjD+E2OMXnHyRTx0+jyNwLrNUjHeS4MvOluswnBDs6O+yjagMvPy7C+h5q9
jUe1ecuPacn8b1mgXkveFj7XMAUAAL2NAdMUqfmc9l0DYq7zo1cBcpkwa6bcSPrYQAVPXu2D+UzL
xnsKW495eVYss8fPKHx9aeZGz6cl7jCSV7nCBzfMq9iJNc9vYzZ5Ho5WxXfjB7r8WDF93THfbKaL
i60sn2zZIjkImWrpfdB3YKrrEVXLlZnMcu26Mhzfb0sL7z/bhvhn1sqFgJSx9/zXzTPgU3nfU3HS
kRxf44JF1HFusDAh0oEVE7WkIOC4s6K+B3puZbeXw1jcuFfjEbqkwLe+oISdL63fZvOJUwOakFFz
uu4hHFbhPpsZyV2EW5GbiymKX4chcmbH5/cuY+KGaT9wkEOTcRglE9XH/UEkfR4TCifIYq88A6G0
yEfvMpl8G78x+MTamVrP260sLdWuzDfbvZQ6ncTZ71NyWxqAE/7OJsE9OKGvWtpq6RVkMnnLds5V
BX1ks1YmZ9HHqT56rEVJNCGJR7zvpjq8IkAT29PgViffkUB/J4CrwPPPzRoGfzF0itxtASABx8/H
wjerWIfHbFxYUGpbtJ9I7yBuoa2CVPOOVtG3hq5j2lsPDcFhXNRmnp23Ull2eDiGS2wbQ7z0EGTd
gZe9y45dUe51OZEKrqNqJ1OpvpWBzj4qfO/QCNMpJRknVkP4UrSWM509GrkwqbdkX5o6LvOXvm+x
NPai4RzK+1re6Z7EhH/2WZWVl8S18t046XB44ARnDkPC9/Lsco11MXJxj7qNFSHhZcvgauC+ZZDg
Dd0mR4AVL+pjtDHmeOf6uFLXSpeVOIZsGl7kMFBhyN5g+5wWQ95kXOXSPcpiiuXDUElXI4dG33Tu
7ATUNLSVdxi6lTO1iiL9nkceRUuFJBbNVaygM2ZYhDvw5qt6CEIazcOcrGl2jLPePYaBoIngDg6C
p9L5s2D6EhG0J7suOYrV737UgnhfikbdX0UbDBANa0boF99vkvdDNIQd8GcEY0caFhFcZCt1C1sT
Ps6uU0tEysDo+CRLdndsrLrevvtV49GHVLK8oTctSF/sa75CMG6EWekpH/c+CifonFHrwZ1nBXx0
wUo4QDOWw88ynll8EQnqIujSaXQR4aa/R4ujK11cnyOUGju4lq2nh5+LoX67dpWaunMi24xGf1jm
O3W5qwiM80SpT4VH4PiujdepO+Xgz3axHWy8nxthvfe6Hbfp1mx3XWyiY/Ph/ja4/aATEEy1K/tP
7CuHt4AnujpgjCPLsa/vjhXAq1hCVEkrtvPzqobfFsQVUUQ2Gs9jt1TVcZQoA10QlH85mD7NwzAN
sLCyKIpuo8rIR/fjvq9uXl04dxoylQBRz1GApJxc4UFltFaPvM9w50nly0+j9onXqG1Tnfsq9usH
zt7x1dFKpACJdPJjaF3glQd/i/y3Yo71QzWWAH2bsMVkNgR3EDW+r28FucvP1ULlvdPKLKeyq13+
oRjR+h3yrWdfYX1ahSMTfdv9lS6rbY/WBvDxMVuXChNvvH2Yy6mfr2yUxKPuU9i7dRgAgZfIYC2c
wIF+1pSVwsZZT9m8q4otq8mT4nk4YLWR36asH5J9HhhTYNrl/xM1Ib+0znJs0wLa7Y9q8oj5ivWc
skHulzfmdvK9GTr/T54KoMWSCgkLWCJwJ1PKj/K57AdoCiaZ1Q8bSHuJ10xFuzX1qA+yVXbrIc6c
XV4FtYV/CMNuRCStpe72STAE4RnLA4F6DQVc9ii3NswfM2KViRJd7Vxgoy6YGZiMncg+DR1hGnVB
mfou0mnR41pfa0D9LB+TA5bA5H2Mpms5bDN2ZiCngwBgXthQ6BeqoOaxjXNvepSZB5SfOi58ilYA
vlTPuqhePBeOeLZnb152gOfc+8Gv7tjBuLTrueNqyT6y5SH8ukCNiDGj9IoRrOwyRO/6Zk3OSz31
EXpFUUAOc33xJUIHCgE2LLgEKFq2axE2CRP00MNzPAhpyo+yxK5fhIrk0bjV2U0WK/AVsCZlvDer
9QXxAmHQ3WJpqgyg8lZwPLHIu+TZsuWMhZkCEVE+x8+22zpS3CuUSfuujjZ3AiEjH/xV+t8cUUXe
fqLSuaE88t1tXTpC5hk6VI/3sRQERlcF63HIQ0Vw7cqEXwWpQ63Sh5z6Sdbb8SHxxdydtz5K31Fj
Ge8Yy8A9iCwlfyfupkCdZKvuU19UlClwxWoGyLqVMUQI5H6V4Tps8olQBUbPRO/VZC9e+7Up1EPS
Fz5j8qKdGDhXQrwaK4hYEXDAyN3LzHiohZi/yo35wmlg4b8eJjYBwzvZFar7UAyTVzxHKisI1KaO
Y9aO/ppbMndfDDxkbGQDCu25Zed7aOVU0teUaobQ0Weifck9CuarqVsRXu/xVJYsmpYrZQishKS+
3Y9MTw1dS/VBv3zNmykxBCFo639aaGXX4+iofI5z0Pfbqa+bwO1s34hvdU2OwmnRtFOsHBDeE5gr
6jfumDS9sHoOpwtPlT/hXmFq9uAlVeS/40vOvkuvTcmCEaIGeD6AQyRODsPHQW9b8KcOGMrvIWJs
86voRSWPbdIu7aWGJnjOmi6qr9vi7j2iHdWtjlt4IAF7E7s3W7B8rlzhzH7pFss1qEqUA4XkYd33
gSz2rmV4cJhgvkSHKovNH1sq4TVwJEFfX+zA0YDxk951QlgrTwaNHFdTskzj8zhtiN7R1YwHF3Ze
9bRkMwgMrth8uGZY/uy7VvnNp6Vr6m/R3CQaMkQty0tYp/kM4dlPcSbaKiRG2Dr5mdXUuB+jdObH
F/n6YWtVyV6Bpnu50ehMLPC6SRzbpYuiA4MqeauKnuCOapJRsG+HgcS/rAwk3n6/rp9w6oiHOjNZ
/+hrQ98uhrmPbwn3xhfC7Mc7697F3wsGfiAaakFEahwxFDmFfVWue+nT4QM3bDaGdUwnl4eiWOLt
tW8KVOlZi00FAscmPjud1eaBB9NxHnvpnH2JrNGfg1WykGx5ReN3lVeDPhbjOrlrUHYd8SOezj+Z
MawReqTS3FTbAIvuqGT1nbrHKDBNSygrCxpRdbZzj/VlsZ36OWdphjUqzuu/6Ou79tz3zSaek2Vl
Bdt2Lvo+t4tPnmkS5M+y4F+746OF+TmoDJ+nKmUjdqFKvFcUgLE5MzmqjiyoBUXbopz/FBBBvh74
o1CHR5lH7iGzHogBrix+ooWbwmPpdO1f6r5mNzjPmXqRfbJaxhR8kzSGbqLe3aaC9qmdH4zeQsZd
mZTcZ2shIPoGK1x8j99o3U9dU9FwDyzVceE7KNWqyvRPhDbblXCD4DuzQWQs2EGxoPlbcPDot4hX
7Gz7ed2aJqRrWivxspHC96U2CyHUKXrG/gBKwANPK/S40ODj7aDW8izZeb4lyaJP7V+Mul32WkTV
Yk5J7jzzPuJySo8GeUh7MluWkynkRKQOzCSK+OZPW6jupW5O/pCXa/kUtW4xB6cMkdEeJCrury52
1wQyFiiOLu/Rl48b1dtCs/6G7Vsnt3wcFn3r5eA/jVFXvTlCtCkDcjJndNQVKzQHLzyb0OTNIaty
Ksw1UR6zw35exCEuG7pIuhoJZSbT4a63ORgVxhgQffKCqArW06k9SZigwMEKk5lnP1uTBATVSpYU
vuhm/DZ5jWQxmTtz7iRKcdX73ldc3PdYRwQGZyrElgSQpu+f0KauxVUgSwWsnXkrPN65hstulTID
r/44x/eZRZaD4J9JRR2QW2fv/LbBhTNu3UomeLas6R/MMHuydKJOM2oh/3og9a2uIdqgYLRHgc9q
vg3KS7y3WkTkQY1hMFWXSjVpcc3quZ4J/PFBtuSVzQlFs7NpTolzbt1Baiu3h7mlRI36ZKbSxqk6
UEnoKTx7axcC8vYKrcJ3/SD9K3UlyCKQGeado2oKLk6HGQL2oKAGLxh92q+DRTnz7FTk1G1Juv4z
cVLZd9TAodzLdpT+OcUb/0FEpnydBX6MvW98S8tgmnp9wOQ5tmdbRsneGO50co97xFvr0El/H+h2
Wh8Tqr0/Nj/lbnJlRIwTmU+A2ct04zfkWIubQ8zc7EuxDfkfWbvcJfKCCdRB0xCSlxTY9dhQDX/v
Gi2/+91UfhVzbddL7jmBBifV1Q9GfNMV0E+QnYwvVh7NYtianSzq6Q27UAnwJdZptXf8ZRj5yjBH
O1FqApxF6UOSHxJzDesg+2No/O1HU5nRXG2fdA6th/brE+8ziXNlxYT8EMxjtFyGpnHkJxf36SeD
YcBFwRLOHWkiQubndjb+T4assficDTCOv7K7XcUj3WMM5q4OQNU1bdPm73s0SRGNXrbMP9NwLWYS
TEqY74GLEa7WPInRyzZsGmZzVDEHp5iz8alOM/Vkm5n9H+vh5ltXSORGySrbg1ri7Kwql7fMISMD
9xkVy5kvgx8zBIIWP0wMowTTFxgUarFa0NP8cdSzzFLXnTZ20l/nBWfFC04hsOReNjfZA6XkdCBy
kvyNuK2808CczYGrGYRIL4mc9Y8+tIk8eHHfjj/WbpwQ+DgN5nkz5ezvkUvR16+tBjHFGKApyDHz
JuA1TdqzI0PvsS9Yg/wRD0O1PgqHqe6yUGsduKLumVNM2ghJ44H9ZEUw9Uc/qtWlqOMivFXTyHo/
qsowYrQbTyFpPsZXfy3JRgaDQ57Zn6ATpxtwn0LKbc98PBaIlYy7VB3LMjjdtv9BN12vhzUIvb+4
jemneg8YH6Fh3uq/tRtPz/OGya/mJS76S1URrERyGKkV7FAZ2O8z1XTFXivt94cxHe0H27a8sLqt
mKNWss/zYwfetTjUlQjr/SSXvtwtpuERFnmkATdVfAG7QMwOVyxqaZIU9BDdPF0W/Av8FLA/B7Y5
JMDTo3OtfXSnPqrJDGAs6++9wM9af3ZmkyEdZxmJj+zfuneoRcZkJydDpNc095EPFYgu8qzGpniH
bQwK9Vamobd3Y2mmI//A7mpcw3/mWJmKndyW+NIEg/eHGzi4CIDcGkc2wSIEbVfIocZs2cefh6Lj
fSnZORMSRNaJp1wCg6TUUbqfbFQ+V6M29Wle7UiIKSuRZbeKoCUVI8drxwuWM52L0rK3VzEvMwFL
8cqg06YNOhc3VRPS33hN0wOzQ69mTYQk/tCxB54OW2qYzc3BMsBZBfBKp2F094rbMdCnyNvm7NsS
pPbDwNH32QQNqWo4CIeQhdEYPckw6ewe/t/2aZVDHtzQA8uGlcIcEatnoAEfoz6T9ppPvdSHEWxD
cEmqrfuTMQPfVS/H++s0NrM+qLDq3VlrYpqtZDO395VRxXlEx0w71VVltiutWD5ZnXV/Cps49qks
LYm3Epm4OPTFZt/S5JXsrjNDlqLL44d56KHQNx7zMihOHpFTfWZleuZtn+IHqlV8dnZO0p90QsNy
p9Z0CR2HcvkNAxYSEtERpkWxajpm0nWJFGYJyBNhq5Tfx6Jh8E4Bx1n3qDc5KKtUIjK4N0BPPtpt
/9i7oJSUqBA+pBKz3C38T161DmYgqp1q5NV1Sj76WTXLx6QqzM+liQnynWflqRuVm2JsgR0fIj7N
6KnVMq8vemZ+w2SNNepBbs61sJ59dEodv2d6zpCwxqdcsQNkh1CBjkfLpY/tKsK/6rKJ+DyZWpI3
ZSIBWT8dkS9Esd4uQTWxTQfhxvwa1OQKmSylZ41IpMwZxASpiuipoBYch2nhG9dLIm526f3yaIfU
/1q1c58gJ3fL/Dvp2r+EXuDv0dzj/sgRO0KP+KcOomx8erZggpAmmClZZiqHcU6mm+9VM/7BrvwB
jXJhUx1kYGpNGpyWLqXbnrbotqa52Em3hbdp29JL0xkAZ/MoP/a8sxTwZfkl8GGLx7a7J5QLZT/+
txDl/uH+IeIAQ0EaMGmiIYJ+whL++eGVXlU6sy0hfxB8kwKgf5VZVrDWmaOrsoolSpvBzClY3v1G
QvI3W+afPzu+Ky2TOGA7nMW/CkhYUm153HTbaU5C8gPBdu/EGAfhroXxpU4pN9aCOpztd322Infi
YNJ0Tc86cxF0vMIH4VCFOrUX07c+Wc46Z7RPl41Eztkm5tihyK4euOjKV+u0+1Bnodueg6omkoZ6
1TUU8T0C5iUQd5TMkOqSQo8R3TFW/WxOchZ5vgtZ/rBgYUmTEFK16P65VKv8o0riu0d72CrIzDPy
cIDE7mOFOTvat9v4I0LOtGeg2/6BCHZ6YdFhoIPVS4msZYYoD/8lA0mEtHTs6dL4qvkjpdUrJco2
fJO1SPODP7KF2+FiqL9tC3y0dUex7bWfGTrjDLdx4mV7mXTND7216NPh8/gv0yyQvbC+ref3sjTz
dg5iZFec0KL7miw5jmPbOe8ryhXU5X4pYxIw+9iBouXFZqAdNSI46XkYvtQpTIvfWQX+pRviT434
C7FrinGN0fE/H7mYWS/T9wx7p/LGE2dsvgPWJq8hX/8xGlVwcNk2fzdF82VOh+pnLHR2asvtCcwm
62Ydz+9cxWf+7xfhX1JcnOFhErMDx2H0tz38nx9LMjMJGR0uJ0Qo/TOXmf+pkPV4joGzvHWs7s8D
T8OOCYMhKG8S0ackJbYvQrS7D0M5N7vQ6eg3crlfxbh8KF4NvqMwQ4oDWuSfH2oM+2EiFGE9eYos
H1N0071TGO551noDrVnJa4Li5ncuhPtb/883M8HKB+Mc2hy34q8O4zQbKZxillm2Z6hdGUvl2cTm
GS09chL8zmzQ6J7fvEFVtwE4Mf+a9p3K2+1Swq07GS8oXpLGt8AxG2ql//5T/b8+HXgPztoUY/2/
SLgBYuiGLWhw4oR955rWErLd6OGpDxXptv/9s/7lsqTaI0YmxdMV82Sg+PjnX0CyZCYiFuAa2p34
+2QHKJmFWu1xnP3qR7hSq0G9Do9V3K9PbeczEVd9xnZabMf//ij//rXJMueSYdwf+wC7frHYjPXY
u5j0+pOo3Pi+oXVn3FQB/8yHrf7x3z/r39dCHiKEBF4e3s3Hvx7NDCcn1BUEKEZZT2OeIQ8FnBmx
E4QKlnPwNJIgYjr+iWLgNz/7X1pMFPr3iJO7MBLn/r+wcksu2DrxzE9VLN87zQIgD2cd7XKr7DFI
Mk/+5oEKw1+fd7z0TLRDLFe4HvxfX7Ngklse9oE4TlNNaEcO4EhyKPndcYw0NX1UTfN1KtN7jiqS
XUKeWqKBGWDR4tMS+dc2j6lIWn8iTwRJ95i8+F5DMlfgbYwpG8oBnho2AdFRUCsehFK0fFU8EtiA
jEx5v3OT/PodEoERsJPIk7/5nZhA//nUjs3CUzRIGnikzt/pdzaY3bgWP3D8tw9DmbgvQz6gstQr
Zxo5GS2KsYJphrkbZLl+k90UEaBmh9J/miYv+rpkZf3/lSMGPZsPeS888CvyH7Tev3xI9OFas+Y+
T12XkaGqqmn96HdeRgLruAT2hvltGr/995P9rxean8ojGgbUPCkIy19dmsiXfBND/Dn33TRcmfz0
VGZx8p4aTRw3FuZPJOoQDrmyPNm59t4wuiwqLyyjf2f3+9uc/L/nbHon291jqu62Uew/91f+f+x+
pRdWnc/66SwCH3ldhzrwobM2fEqaciMaKw119bDR8zXPvBEiOOPAq7OroXfCS5yxxQAaODFVwMlY
zI8IXllioCEzwcPcB4xuVmX5J76xHONeY5Nn9itqO6VRbocrGWG46rtS+vIS2l48FhUCDgj8lrFx
D83VPGlEDtmtiTnnbnUAi/4x2RiwHaxjvrPbYgcfoWIyF7JniLxyRwO6dRS09FiPiO/t5wSUzPql
3GoyajvTMtBd7Lo99HMF/jiKTRw9hyNCpiqp/fSx5FFT+5g8yO3UeRONMXLc9GOGx1scXKET94K0
TS57xpc4IwxG2PNvHo9fj4KU65ZgCajyPCSc+L+csqsaW+aNi3/GeOALGANFX+2Ye2IzK/0MolU0
4P3bD4mfzxifZOQhCAT/ty9ENakHf8kdmp/BN/NvSoFfj3/O4RDIfVrcURDI538xiGHz9IGvlet5
U6M8jGPZY0xteFvLu1P1NwcIF+kvRyLwDbwoAEZobag/sl/uvW6tPW3TsTyjXMuGuwAs6N6Jbmj+
0pHXr8cIUwRSrhp12OtUWPepmPIqv00MCMt364wh5QynNPG/luQF1rslQWz0yvxNPhcaWd2+LMo5
fmjQJAVfCI5Ry4dBVoM6DpTJy7HvrSF5KWfHcUicT7lvV1hIT6Jj3o6R5e8vvAMC9rz5oiT9iG+/
PmaLK9VZNM4LS/5vYPo/TRUJIRdrY7V9zALk3zs3EC4Ct1wkwaUgK/wce1jaDvf16OciEPnPsRNM
UcogA2RXMpWjsIN67B3htOmvoS6Dsx+kIr2pYEWFi0kLQvjQ4FvCaA/RhNqfnFck3CZhfU5tdWYj
BjbbSjDw7KPKyR6nyJvFR8vS/pwyd1f7ZNXdn0vkz+0JDZLJ0SX3w4fChBhShsGb/uo7siwJ+nPq
T24NJj66iCb9mTVNOOxHWQUf1qWqIWU3bWRItEvKa0n7pK/xlMzvo64nTYrdSCdIkhbLj4iTlSO+
wyK/j5pp+pBHbeGuju1hdGBLbT/fL6tiN6AwleRQuoCc41jmBCbnKvorUKHPKLYa158tKsq3SDUm
+9E0OXJ0Tw6wm3eTEA0Juczhy11lg5olBA/L48pAEty6dUu6y3K8pUfkNmTa976YTnGmW/arZmGu
yPKHLgbpz+SBVa986GmNbsjFjboBQCq4g4hrlG8c/0pel+eUhpXo8WBqv+QLc+BdpueQeVbai69U
VVt3L9ukV587QkeOYY305lIu9QrbfFzuEPhtnG9xYKprNntbfkTXl+OjZl3HeTbVfX5R0I70IZG5
/bnUM3tH8pXoIwdoDt4OARx7B4Rro3sYuIDkCWo1idoe/W93YS6RtQ9y6ssHBztxIHD8LmbNK7Ij
d10kq+9j3dY9VmMHAy4IKuJjGxN0bC/mLdv2nNn8GWSbxEiJ57UlSsqG5UtYIX5nrpOo5uBFrrZH
Tydrv49Sq998pM7JLmiXitTkhlxs2tvk51aHDPr/D3dnsmQ3km3Xf9EcZYCjH2gC4DZxo+8jOIEF
g0H0gKN34CveQBpoppk+KX9HC1lmT2TwGWk5VVkNyjIribxo3I+fs/faOFM8Gc5NvFxX/OMEOLGs
etf0yBHCJKt2oxq3e+P07/hbZ2rhDaj6r1ax2gShG4KzjovjPJSWpcpwsSrpMiBOJ5BHk+GTTET8
VDCnsUh2eWdmJ8cojGJXDxNyO62qH3wnX85qZATf0JS0Z07hZYyFRVGAPjfhpZzVJk8QgEmJ5hKf
jCeJt5zWNcythhQHJoXmRSZsn116qhECD3YvUergj6X4hq1wmrQ2faIdO3aXySDVnW6ULkzLShoX
SDq1LloGt60vaFzCi3RX1yV0Uaypf55PfW5HKFt4Sb1uFa8kGNJRI+MPrwANNW53jWwRT5mR6Crq
KGPVzimUYngFqa5j5h0XN1pJDiJRsLS2ELLlgpDHhE4HFh58CkFpxwN3w14zhEZ+wirkb3IeN7b6
i1pmy7yDepmZdKK1+hbVfvti0SRzgwby9102KacLTS9pztfNPR/olAhm5BZoR4JWFfPzjBygOXne
ZEU1VoCXipqUxIRFq9eolnmizqbcK1/oaekqpPtiJeHKUKYKsW3lMJ38dMdXQUtglgK2jFFnr2WB
4eXoV232iokRC03sJ3N7EOUqn5IcXSDQNlex8jFNJEcJhRkx47xij3P2d+aIE+fPTQdmCN6Zrcrd
ivJnv+aK6A23KlocduRmxPs6zTNY2J7Il9vBqjp/F5eOdVPLhBFHbaXNXR87tog6on6Qh6xopcNt
ljMEFVCajP69sN6Jm8RzOVWrK88Ma1hfZielDDF73tQMmpfzXCLIR26CZCknYrvFlSgGjY98mhng
N4tcEoD+ptgvMa3Q0FC+vdP4C03oShdBbqrb7TsAZ2ok1WSAPhDNu7dzoVh+6nSIv1QVs/pwBFHE
8uP5CB2H2cZjsuTr4wrZqwqU1Yl76rY6D50JGsAZpLBNz+7jVwpXu2silTJFpH0lNAEBwdLqIBW6
W54za1JPuWJayjquVHpnJ33xrZtX47bUmzY9OjUEThYsbSSeWcWG/WwwV5GkC0IJOsFf0PBVOgnb
EdO1Z6OocelP6PmaHaNOJ9IXRj1JaSj53MlUTFHn1ajSWaaYNlswCeF7LL613rS1nuw1f2OZr6ue
ZcdloFQiKjUz9D3pYRWHU6YA4lBO2PxmE/r2PrWG1NnnjeG1YdqL5gPHGymPYym5z2mLJgK5Tel4
SBLdHRam09LBX8BdOeIMW0Wmth520757DGF1Wr7CnENnUbZ7nBwzth5k75kKvfU4GTdKrJ7zGDu8
eiHeXzY1UE70tvwpJm/eRoAR5XmcEOGDmQcH+KQOHdVDz0KOVYucLj/njgy0Pl05rslNydzvyu8R
AJHaXI1fzKXQYlLTE21y9xmrBP/MbPgw8BKt3HWuwhuqK6H37KZtF59NmVZm52llGY/GvPjVGW17
/F+064f3Ap1WjfeijfVbT6+snTtC7I4QI6UdEjCDzB1Dts+DnRXWLq0Rs+0NN8XtsXiAsNC3FpvD
w68YnpVJclewKr+j/c6BoRum5RzmHg8H8t062y+ZGp/cVI/fbWP1FfE9idqlRSXfCg6K677NqubD
TTxEfh1fJkEaCforLAtNNUYt3uKaxamgFzbPmauj9mDvwodhD2s4Yewk7WVu1bnLkYdpsLFO81HT
OrA8A4dfTsMAva5ECa7nEVxvzOxWU627H8bGuR+KvEr2jpWzjpWO2fPP63756K7LvAVh++vF1BTw
OYEB1WclyWsxH97IUxvAomOZsZ0LGcOSDHUPwwPxYhaeSbDpWP08JZA+a4Qlg+aVw7LeYuaTQAf7
ziqjKVNWFXVFtTBnd/w8Z7rdWN9Ul7ResGRSWIdcFS5xNfy+k77qLtrOweM98BN5b1S5IMEG4ePj
JJeSFCXXtsJKbB2ilO8sC5NFMg6v8kGhO6N1VpOE2ap2z5vCF5SYHPmqYl2mC8Y57RuAK5wHhtIn
+1pjqDyHXrYYVyuCOpae1ZAqqmsjSy/qoSbb2CnX+Is9JfZHy3JiB9Oc2815vUziBjMcAx7Mz0Ph
nGu1Wasol60i/TwD9RkVFYv1BVwMKTfEaS537AeZtROzYcVXfPSrh24OXL4/sGhdkrMzXhpyqe3z
UVLM31pNomH4SYF5nryahxRtR2lkJKk3VaGpoyzbi7yzL6iS1yXyC91Ch5M33ouWqFRncUICEdSA
YbxjmhQpDuAlWzXKDWBAu0VD3VsHLuMa/yolBECPiMVavVDNRbteF7ZDPpVnxqO3o6oe1iMFetyP
UdqM+P5BPxhRLlA37NBLSi2aVEmhmOiYVV4kEhJ7X05Na7BtaWSz98IaLkFKa9WpoqH5tuqjoA08
ttl77PCsQ9w143DRGMhkz1tiKJxrkEfO9L2342naFcj4p7M6X61bLc8s+0BF1bPqo3BTY7Cg/ah2
lDb+q5Fa9VGlmU6sfcXZNyp7oDc3WZ96jCAmUes7l6ZFBShew91m2fmQXGQEQOR3pTOn+t5h9ZrO
Zq9M0gcXM+Zmh5RmssuKXK+usxU9yWUFLZY8mw5i/osxJZLjeL94aY0GGvSPW6bxdGCI1yR3JXhs
7AHtZBojQx+nX/aOU8U5EkNVeoxmUwPbJVJMg6q/RaWCkF+bb+CzdrS0yry5TYYeGbsL724OzZnZ
1UUy0y99tlKruUX9iNd9TZEGUF5m1Yu+JBm5Br8/r//a6KLSR8dieORQ+FA0fu6g1ElmIw9IxgNS
teYKCMQXiYFvDpgZ65HM1J/gvFvj7MeODeQQ5gRwRAic442zPpnofQ7f5Uzw1YHoiOmpN7MsZCfI
7+Z0GPdMK2KSyur5Bc7MeEm9+yff+H91eRoAwMVoHdGp/PRzR8+hw9wxldCzGfnS2GggLnrL6h5n
K+2ffKNPvpdDg3KqyfoLzdS+//52f77+NrGhP4KYmxtBf3brnvzQsKJ9unQdZqkD7RrSyXFw0YWh
HjtD/jTsoHi0O8Iipk2Nh6ae2rL9w/Toc1ti64Iwn6HYMehKC+vTDZBUEzqQ9wVcGGpyJNfJScuk
/uzz0y88Z5xebfbiP3Tef0EnbFelFQQuzGFcSZn/889OsOaJLk5BzWvFExOb7DTN9RAKtKpZpOeY
HJLc885zA7hGiez7DrRE9Yf+zy+3Hgqe/Tc8AYSxMP3t7/9w6z1vxizMkzmklKHNyXaAup3r8zgR
teab7XreQo6q79LW6r5VfqJfg1QZ+v3vn//fjeMf33+KKqAmoAuYw9LB1T/dCbgsdUMsRnbMF3ux
OEfFlN96J+f1W2e35DAiWxFu2NFOsTeP3PBdUIln+xJY03A55L1RXpbWLLSbovab/vs8EIATzZnj
JgRiuwUpWVa+TMHkDxBgJrmWuziWrmLxTtEjWanDgqt1y7grWmQxoTYYpX6+Kg9BrWrTZt5LS3fi
Yw7MqnrEfmE1L+jEPXHl5SPGCzuNx+RID5gQS0K1SN8u3XG2wsKhC7IfG98qsZDjOCSuzKr1GcOw
3TwzeF+M3TiK6hvWUaLS5g75YCgBhz0QR29w3IGaUp4XlYrtP3TJfxlMEjSJS3/j+cPGsV3z0y3X
EdEubjHjLAPrHCmUMfu48dbIbkX2lCMEubDLRp3GpiKyker6Gpq8fSjkNjsflyxsdNkcf/8aGL+8
BwzCGMCRcGy6dNkgv/38Ng6rrBMNDt3e7z04TzNOM+001LmhPQ1LBRfAiyeckegoSbAx/bXejS6V
0VVHv4xvpIYV+qRIqOjOkLUt+gH1jtEG1kTT4xve6v7JwzafHJeYhtFurrX21SXmAbWnUvaLHG3P
oXZ122et78r8pHIUwCWg3HafVPoaHy2BtSAYWwEJVokacQacDBQvVbxQGya0/XZlFkt0g2MxuefY
Neb6RPfDtm5nM1dyX1rQZe+9wUnaM8pOIm/8rkmtPUb3WQsGLfcuCviHVgTK3n4W7dqVCH1b1dEs
H+P6VRou8RjLYI2cdAF4dPsmp31CVh9oAIzbtJ5CYxjIrCsNMeQ3C4Wqe+L4w8Ab8PSa7xaVd+O1
I7qaDmLddndWLnU2VOQ5y5kDCMh5Gg24WeQtmoin0Gc4j2RFiad5asy3XrNHed4r2i+7NIXXhgRW
xOm+XhmvoJDu0eWmolnXfYm8LLuah27mgNyv3oM1WYsdFjJZ73o+rDpsgIg4UU5tQEhSrNFVc0n9
yTjPjT4e4hyfAmIGhmHMCf3pyp5yv4nANNAxhw/Z7XgKaxzhMVyKfW9745ssE4ucDpArJ2UkiGLH
NO/3o1pyJ6SK4yekY+qgYJrhdSIQsHrCJStD2/Vg5bPrKQdxc2r0itfcRlA0hW4im/kd3inq/YAX
ADYztNUBNA+DMM28SDp/O78avca1Eqc8oF/1lhtZ9LoMMs3tXziSUQgjfUEJ1xciVddJ77fOnTE2
5Qkxk4Fy3HPKFNsOUYyInhpjHxtFkh5qTRn2OU5AfnQGJC67AmgQv2B1h4HuF57VgWSARlV1Rvxh
pQN+qHKZEYzNUBtPfanc/rRoHVImzannp6roRzegE6yPf9jFPpdKf2f6snATfrOFp5iftAQQz6We
ZmsCXQs4XqL87nbtSHmhnFnPal60fzjH3a5HnbBBvXgehvtpw6IYHcdJcD2z0sx7+MXvCz6XNERx
8jW1u/nr79ekX4a4XM8h0ccnOALdAtPFn5ckV/NlCSQGN5xrY5xxO3WdJv6+wwf5mhP3TTd5mcpz
IgebwM9mywgGX6gDs3bvVTjJW+HqNQdkx4rm1QUxCzs698I6nrM48lHKhdRDzUUhp/oixRaN3zSz
nn//Gz6P3befwC8QwmP0Ynj6p1WV81mcjgXUvUSBfcFtYOxdfFGR4670XBMBEE2nDXhBJLZ/+P2l
hcXt+XFnR49DMAOpR0z+fVhsn6axTTOiixzJcK0zLDfIFwsAuf1c4yCLdZsc91pM+ImQGyN17Z0E
rYc25+uLGlp7jMQABTykaITs1HPGxqhnjuLIIRNvA/it9d0pHd41Z6UxgdOTQ0yIv8dP9549ImZO
WkO7lJnrg82h/zQFv/91v7z7DAG4t6hGWILIY/+0h2r1FCd1M0ncyUseOfR7vic5PFfDwGiKEl3L
/1Cnmts47ufbCWkQiD0qNCpGauaf38YE1iD4oaQ9zItO1ztOiJvxxgpKHc5LNgKrm7Nzl3ZERWRo
54ggp7AyIxxA5rjTB2IDQ6vRMZhA5/CZ6zhd9VT3pTWgQMgwDXAew4fspgTNYnteQFZUoyLesM2S
M6RENOuzJg1LTsX6ETdfxZnVysnjRsPxLjkd7uZteszq2z/9fav//04c285xv0kc+4+//udf/4e0
sf/463/99b//+h8/ZY5t/+i/M8cs/V8AW6mGOCYQD+ptK9D80Q///b8J8S9jK5RYlMAlW7D7/jNz
zBb/4u+gtEHRzd9ERvqfmWMWmWO8syxXW9FNyIL/TzLHfv6+3Y3QxZHJ97focLbJz8txlSIbE2M3
M0cT/glxsnUCmf6ngJX/8irIpPiJMOaYI/382ruZ9KpM0vnWICdrGHGK4ajAm/xhsf95odx+zPYZ
u96WYQbS/nMW6GBXaH8dAlgdtxkDDDFNGFeJdqTNmJ1AnPePGoio86Yw8j8KBbe14v992f++NosJ
Y3gggzqWsp9/YoUUsNTLZoqaBG/aV/yV3sre0np0azGOV+tuoG2oDkzaSsVc2U+eBqMzXmtRtXFE
YguOPXhGpQoTzWVEVnU6fEEGrwRd/GHZ+/VpoOzklMZFOLD/suxBWJgYDOlEjabmcCdWI0/OHH0p
zT8IBrdT98+3xObkyRGFJ+5ymU9bL8NIb96W9giGyUAP3RTKvhZD1c6XHpytDtLYCKrzJfWJC3H+
6Y/0bPSRRL1s/0U1tq39PxyMR5LejNbMvcjtNSei4eSemy3t9x+++Jt//5gfw/J+eeoeAwJSHrbm
Cx+y/+kqrbkwLsD0HZEl1iNM9dDB26Z8wjDw8vsrbX/STzdz2/wdrCqCGk38or2zF19W7CdGBO9K
4ZJzYhy9E3J6TyntvCxsVMC/v+IvrwlLFe8ysZb0tDiGbY/3hzuYjSPmGidHarFYdGOdraXgNNof
DrK/vCR/XwW5OSUOOpa/EeI/XMVmek1GBlcxdRnf5QBb9qWb6VGuSMUTevtkgqO4+f0v+9M1P72Y
cBOtxVq5pvBa7KIVQC6jaN9l5TjPg1egKUxc9/RPr8mSxG9FrInzl1Lq57uJoa3jaAOaQHhafJry
dbgxzFWdCq2xyEtFdT5ssL05/kf1PesSPUHLgSlJ8h5ozc9rYlLPGqkIcACYLpR3E07vN6YDTsDy
65I9jI3nDwDuXz4JVkD+Y5hEWFKzfmb2NvCO+rK17YhwBnlt+LKVEQkgOWNeL9fOfn9XN0bzzx8G
XVcaf1yIYDhU2pDyf76xYKtohLTFRPUZAwVC1JjXJ5lrw/qcDx1AuYQfCUoZp259EEOJi1eACyrR
Mzr+0Ta61nhTpSK9EfNfMXUnaGxewpTRXbQ9MN7WDYHBSlo/SsL/oLFAhoHR2bGzq6cN+ceyRs1E
Zqcyj+MIOZyhF8oORtZj1oUV7FB53fVEkpyTGWTUp3lNTfPZI7uoBSBVhv1qniFC8Y2dCXyOfQtV
uzjmqa+Gr1bWqpKJ3jI3F3PjtM6RE6APp9WJtXejq2Y9QhAgXxpG7faZA/QRVYHNgTWw0cjVmLJJ
vQgTvbGNaJlI/Aimzp8OWdmRLRpXTIECs5RjcZnrPjxK4HKJOCSand8QDYAsanWFN90Q1JKae/xU
8gXAgabt8zW35Z4a3/IuLBe9YlB2m3bEYHZ77ZFTbh6dRO+fAOV6LkV/AsOLlHiG6O+sjpaydlIk
qAfDOO5bbq2cRTGTwrm61uOgK4j7slkAlQp6R+Bh8IeKne55zNTWsR6eFlXVycEvC2EEgB8AYySC
Ifz5yhH3KBRywZ1VuEhYV5x/t75EtX8g2c7/EnvuMErG+VPr0CWdOxdYWqk8435muzBurRb/PE1k
qJkH2E1IqwMNi3uy0/ximGEn+KuADj9N2sWcKpwpmoae6MFtgHmgxEgA8bFNQD1uhsHBSGbAdAsQ
EjjFjTD6GsBIi4QhxLzD/447mprRyKFf7bbkruc81+i/xGiBzvue506syqrJ/iLGyPhAzkSDOyQH
6cT0bmqfvLgTOjqYIfNDxaC7uLKZ1y179IIxSGU2wMDHlg7LeJDOfUejWgUxU9rmnHWdYqOSPq2I
uutFFTpdbb91uK6asGWOToNEwkh7aYfB+ohxyC9hBZ1hk9aXVRYK4o2IYMhV+4Q3VnsQAonJ3jSZ
TILy2XQFTEEMVJpJzpwJmeqcb+MQ7TtvPlIGpwFrEJh9HD/BFGwhADq4Fem7Kqx8K4CONsrihHCD
1Z7TUE2DvK1Hg1k45LO4hZDtooZCBzKaBxeU5XNT1h1/SKGhOEnIOIJ3gd7wq5mgOrrK8majdwln
cUPlFUTV5CNmkWBdU3cO5zk2vvnaCLAM0tKieL2g6oRcZ3i3K7HqITw2NqPeQrvKXLpbGpjSZgb/
Db3rcsxSw7f2PfwhuV9wKvohp751vJYUVvTDUuhaO33hu3moNCRvd2yCebZnSJiOIftbe7XEPg47
jInV6whV6UWb2vya7EfbOoyZQlfESazISLAqZ2JjfU14j8I09ROfrv46zBCcdp3UxH3dJ6v/pRBA
v/ZEvNpaGuJb7PwveOeq9MZEtAoDkaT5lT+n0oseUpeM7TbFvmJVgBz0uXs2UNf0N6Y7dv055vHx
fjITOz3Tm05gNxoHRh0kPRRsynsic0RyRnrephaqadRdSEZgxb4TSy9u2iRz+7vZbYTVhkzfsA9V
K9mTgQ2ot/uWF4WhHrQ2y+sj32Zd7uCqWd4HFvEs3jMZBbEgxphx8LhoCkvyPK+wUmvZ13cwn52t
a2uVe+XUg2KmAOV3RXbwJfPozYeL4WBR1O2+uMUwTl6CEcvijiJaf0pXa8Cm70m0XC7u1EinsXoi
lF1/bSpDfThjuXyvqQLMg9216bVUXiZvgNS2X3Otll/sxpxvRSF9HOTIAB71cbCf9G7AteUSDseY
lnURcb/r3eWlr32TfrO+9DPSxGjhiJjvJJI094SQtD0gYWmnCBsLlulOt5FxJmaCT3IBkXs0ZSmv
NKSxUY0ybw090MfTHnxOoyJwsNAkJDNTbqESaC+lF8sLeibdg1skrFgTEF9S6NRq7RiPzA5qQ7t6
mvWZZRUYFLFMA1SAPvIaGwiKXU7jx+wjxgyF32lPSVuIG7zamhngAcf20HemwOKZ2/VekMc5nNCB
TUcvgTsDTbDha48HrzyCuogx0Y+D8zYXHmYMuqXjC4MdHIKVhcwikvmirkZLrrf05GG9jykqkiCx
nVTDdgcXYQcMHZWNAXWn4XHnzQe9XNgqgAcyyE99TrggY64+Km2rnMMJzIF+KPXRTJCF596taZRt
9zDrA4QcA6PC2/Zo35EOmRRYwwzEDTQ+tD7DIYbrsBAmeDm7SLNDBPbWoZpqcwD33Cc3OjYql9bL
kr4sNr8/8pAc1zt2YZ1+n+paAYe4Q2eUYGi/WbW17aKhHxbvOEEL1YPYt1p2cFfSVRrWTPva0S9E
Wak1vhFN6Zw6u2Ix6y+DcGP/Crx6gYzGYg950JfJ0oIKwO1lPY+GgbDHA3yi52Z8dBH2fcDaISmp
pjmdhGZty3dnCzHYF2Ou+ZiQE/c7LsZOi2J4d8DUnNriiZrdtLNRbccHVQLuYPNdrnFO2urQuj5d
PZ8ILzto6IY+CwRC/b6OfXuKbHz5ReAVNWy6fKBkDvLVsNO9gZG5gjs7xzlUxSa7UR0CTewwjfHW
J3igA3wLOlO1ooAFLFbNeyuZ7bw0+uCJoJgbIcPYUubjOhtEmWe+gW9vRe/zpsEJKiNE+MgiFUOh
BZijQn/ndL36AsspTvZkjXd3Se6uacTZRY6hV/jNfKhnr9dDKRkKglwV5B7QY0dz1ouBKFUvbk9O
b1bLrjM2RqxFyfM1Y1G889icQU9YMakLkzdDF+nqIu1pAquBMMPVY9k0YNzhRfCY8ux7a9WHs0kb
3CocvcJ6Lb0JHVkBKkcFPQb5cdcTyEgmAKYRNnA5EoziFqI/qmLoHtBc5Dp4vHJEtELDQEV+tkr9
ak7aGtSPLHiqxTCkd1CmGZQBgJfbqKpb0CXBuN2ZHc3aPXTr6WuOfpeSFZc5Jg4nR5PrDL5N1lnm
aHB609UHy12NE2VVVyRXucms+DggLQP5gqvNZA4vjbMMIhY1pCzQJKVxrV7L1AKMnlYVEMMZy99d
DAhwOKF9sNmB0BM8STrCa+ApCyCRJlLzupXQSA/67CTO0TXRNO3MfHMRZUafPc/AT946MefeDoWS
50bWlLnf4yqXTtCbcZqGE8v098mu/XuyE/2TPksUp6qX3RPWsuJpEIkpWU0Q8EMnqIzD4PcwTRvf
jREzNo4jsYYs3dPc1iN7vDvKr6pJm/safsZj30nkQVMn5dFtBn50JzPbCQvbA0/uAv3Jo8XyvWit
LLQ1qnDq21pBGwlbE6M/ghyjfQa8IUEsKL0+NZqzkt0wGjhWSOpwn7SUzn8AccTrIIwhxN9tblHJ
HKWjNrVpb+ih0ws4GlZHZ4ovjRlR5EJyHwNIYu65qDggYYw3zEuYHTbaP2ZjbrAyPVrCyeUoHKC9
TWP4QTogf89GYn5i/onCyEDHeI8N2yoOAKbrSxsd60tHhZfvTCBdeMl7n4JOZESvhebazmcu5Pzn
eInJr66aqrricbYCUqw32KEASnnrDP0ClqzuiP6byup+ICjjXoilfmQHquC0zkP8gTSuHYIkW0ZQ
+AoLYOsVnca7tnhXXjwQp4FTJnny1xb9dtKWYDIosdX7lFb1lWWq7czBg50CtM5bfAc+FQrgRNkj
tWLqsWrhlTuTXgbDGFgDaGDpaCZJx64SzxrOBWwEqGETquOcmz+BiTqzc3LXwpiC9XZlhex4JaYm
3wNEje8Xa2QTAS6QEJZsiRZS5Ci/G/xlpuDQ7r4iS5ymwEnN7nrOY44EyvUr1Fj9OkOTHXz0fAKo
iNsQVBKU40oFkqne7AjxGPQszJQzvyaJLdfAr1v7kgG4CTqzn5t7xAUaizOYRc4ZTMa7oI3BgJ9g
6BF1pFiK0Afm6VfPr6U6lgC9r+uJfJBzlsjqtV/MqjlAxfTuga05XqCpZvwydI7N/0xmEwmnsqvI
apr4yeNFKM4s0VTPvg5SJBji3ECDMVjahWyJfENrOPt3ZcXpNbKcDLcEha3NeZB6mqoJrRgfrAIp
EsxOlhHhRFwhpUmZGC9ODw7DRiufB9BGGyjTZZclu4XD4kfecdJCbs7BdacS3VdEuG3e+9VosOTA
XIcGUcihibbseBVMblaRVKGsklOQqyo9XF0dcClYCcj8vae22bvtpgeoU1OMEs8wHwyrYXG2IZG/
UrdYIjLsXF43Mfa8oJuGgTGRCzUiEFQC50DQdHYr8LnARWdUzrcj5NiKSck4v06mXz8gyYZcx95V
X40o9dsr2oIgjKklqD06KSoqKlAMxN9wREXCkfR4ygbonoq2UNN+yQQaRX6ZD5kjrYYREF/OnDy0
R696MBJpPeijDi3eGzzzPi2SwguMfOII1XoUjZzOe98JgIhmbyn6fNQNfrm+VXAQ+fMrjyV9tHnT
gyz28VOPsGO+O8pOeXKA4PYxA7gvrZ1NH4RsEKqFbpCtieehgWvsIdrQfrR4qg0BPwWzZCKRnFxf
mut6MTF7tBPAKyw7I8jjmEMrLBng5tV++6Uf2GAm7CR5Wh5wpzSEdNQUtcCOoZSWnC+KjU6ff2Rk
4GycG0rgoDLECnc4sQondHtq+0AwnL8g97h5GceSEXuvu1oII4cDZ+o54k0YlXYxdWp4nRI9A5Hc
sZxgdsmHu3ZgZgZzQE/hxggj16PCtktu5IJnZu8MMv5KeTCS4+HqC2dZzeHfI28SYNd6x/cQYOLz
rly3cO81u9YeR7ds3+K4XNnZwQU9EJrCaSaPGwAMWhc798zYmd/6FVTNywq6hHnwJywMdKULuhYL
h5JvorfSF+LXJXAdkdHPRx8yHJMCTDgsK4S32/kJ1CqWw3U445BKeQnerOB3FFQdBzkP1UPBg64I
DLHtI5YJqz1Nls+sXR+S4XzjiEcp3sFzhhJIXMWChu/IiroCj0Xqp4WJkObd7BTIVoGBT1aA2ra9
A0eFEra0THzYrV3lFNIrMLbIHS0SipY2oQDFa9zdoqnBDM6hbWko1FmHdxp+AhlU2mQnhxGPzLWl
aeLVHwYxh0JqFI+sy07CXHKkvSTpoVyM1dJo5HuQ0hKNYDIJNwJITg+hg6mIuj3OvLeaOZeIxrVa
9EBhcXsGQENsAZkAQDJnQ0+NYDbt/FqNnt2SLWUg4mr9AUR9W1X+GYmavhN1iJTHCNjL9DS44EcD
a5iMt5H6VOMUtKzEgGDtaE6EPRmYb/2s6QMxaQUykU0VomULJFI0sIM8J/up4/+x+Vk8phMvMwAm
ZtEgX8wzu3P5d6hNLX0DlcVlanA+/nnX+4127Bq1wVp9hxfLmkauMC/S24xWqWMfzXjl1sL6q0mw
6/AE7TkR9peZTibL2YynAKUIA12ysnDm+8Eg00UL+7adCSTMhsbfWQnx5hFGvSRKeHwgvK2WxCmn
513Z6YBk5AuwfANiXk2GKrxzNXiBQv7shAgq4Fq7gDwP8HsdBwEudgUWrVh4kahm9cgXvNp7Mm/l
LaJnOz92HKEY3lcxMVWdLfU57FBJf2DbNJHeTsvCUjGs79bg2CdhOJgpWgIGX2yYt89dLrr3hEEz
ORZWCvRVV7P9Qfe4pByxkqyL6MSAl3NnMX6bXQXHiEK9ffVrx7j2Bkm4DHQz75Fdq3EDq+A9PUzT
1Nwy49DdS6+z5CNO+ngIer31b0q3Ll7oa8SwATWEs7u+7RFv9xu2NGjdbd/XlAfVyGyNTgtsQOMk
IHC6eF/RbAFcShljEmidIRdSxNShPtATuZ+8xPpq5np8T8JUl4aVi3DhcvXATe7RaC5fXHMBaGWg
4KXV0E3mfCy6osxu0HeNMoKvhfPGdHtXEKDQ4v50NnDYMJuytqM1rnPmW3y/N2IVfBEjgLPvNcDt
ifm6SRXBllpmIaYNNC6AAabqUSvy5nFpmeUE2TqoB+buVgrR3qVqGGwOocfJxYjGR2TbKPtULi+A
m7KcW/PksypMTBjo+0l4Yo7dCiogup8XowV+ibZJKrFAaGQocdbPwMY4dM4Da0zWKRiMmHS8MhbQ
s/gIwYdkdjOFSjres175KAOx+YNpGptk4sJNvlAS9GgElpVY4yOBKgi1OztNnn2N5g783UaQoZQ2
tNx66KrfmDV0RlSyGhDS0Em07DWxqK8ZHl4KzD6Hl2MogwyzRqwFjPpynV68qnaSPQ6jmvpbp/UU
JBXCKoJ2a5w/dtzKZ6ydDbwX3bjPa2+Id86YzjxM2ldYxPr2kRVzuhKTa8NX5aCJaIIF+rtZ9sVX
gTGUQgAvdEL0N8eenQUM+IVoKJR2I+IzfE5zNl7aLaB2AqIQd+0wbdE60RqbfOGBoSWOLt2K4zOb
FjDdrqrRiNJYCrJ2F81MXkyzbm/8UoPZR0sgJgCjRn2RGv+Xu/PYkSQ7s/SrNHpvBRPXFNDdCzc3
1x4eWuTGEBEZYVpduybfYgbdwMxmxGqAfiG+znxeRTZZHIAYLmfAIsGsFBHpbn7vL875zpTd+hOB
e4ztKnMXW/ngb4QxlDdaPpcd8TtGBJpLRN6Tm40QimRntV4AAI3uU1eF6W1qJ+oSsiyMq8fR7WcP
DJ8bnRKd2J3AjtHZH7KyqV8jxqwtglgz+dZ95EAbDAxgYicyOR4FO1fetMzWfkTKRmS48CLUm4bR
Xxy6Y4FI1ar96hZYiPc5+hbp3gmU3xfdgaa1bgYjf0qHmlAQQoDYF3XTULoBiG/3aZjylluf82Ha
FJaRf7JsZohEMmSsAYcs7OVU57mNEtw2qx/VPFvUSKlutR9DI9ADqRaX34qT0o9v68HWiz34ofHL
snv102jJCILhmMieBAy2MqtOG0kUqJPCuAgLRCGZA2OHFxyz8rRuWx/4nMnU4iw5JzTOxX7euaK3
1AndYveig/kbA0G5srfQRisODyk+cV3jOWvbiLmt5njVS6bjBVxH+uxdMqex72cmPZ86ozDmSSgG
P5KuplMCXph6W2TQihGH4Tbf0NlqGKmQ+24mLgxrZXeWuWOpXTQH8EUe/ry+xcHcNFSpitHtl+8v
GudTr5UnDet6FJRdYeNfVkv+EY8ym/g81RXTfVyaalXjj0T856dU2mNmccyisnaHYFQKRwZ9G8Qr
6eEL3tWW4x40AJ4/MxtVH+couwNOTchIYYlF29hA2bOroGJk3lLyRkZ6nJmfmYQYuekbFjweFjo2
qE8U8XyKIbOpC8bl+ceEDp5Wz8IKtaIUxZLJFL9rtwhHdUiF+iwfE1xRX2a1kCWVNR0hxK2FZEsn
vgFDfHqlC7a5ZtxbCdEIq0gsHf7kORkYecQ8FtiZo3QIB9aZ82qm0c72bNnsy2ipoaNVtUiqjkcm
i6EjPSYEFiMbM6R2aDA4mdybfCvJGAcQ1PzHsSzjKICOeo2woWZ0jo0jU3vd+6Qr7FXn2TcI5/Vb
4/psU2Jx4a5b1RiMZAu8xuyTymhkNdTYp3EqFCsjnLnaBTOQmYRoTCKI8fnMJ7qQtYnhBp8z2zOp
Rd6WEHELkCxOd46nCu9t2MCThSmGU55dllfLbBtlzDRO8LAZFiqT6/GcMxfV1mTcpsu6dIbqDWiH
pgWNn5MXENFs3lGPaHVIuUn15SJZfEJXbF9duXZ0bagdN8X3k0M075YFavGI5msMvRLlUUD0Cebk
OWoYgJC8VyYbRB9EF/ReA4I6wzoS4WZyYBhdPygA0jTER0FVLT1Lj5GRV8Dv8r99HzDdVhHiwhq0
lu4+AgVZ7Ul5c85GnZomSH5odiu9mQm5KM3BKrYVKxC5HvxoOPZ54/RQzkztwuwEGGsKGTAOpG5F
deAjP/0Siyy7dcpK8OpVoq/e0Hk6XgDeSOK5rbMMV7eU8yOf21ILMfJyKfcLpwKaNz26pIUlbvTa
qj8GlgFLMDGzIUEtAz69AtGWs/NdKIUCo8gcKPB85iK8qeykNn7UaDNn3Bzd20Xky63fJvn1FM9q
C+q2ReuqD76+oxqe3A2lDF20XmiLdqAMdpFiD6mePOoMtNVnqlOOYVmfE57vMvI05jt81fxSN+Af
thT7DOlrpp7lEfsW208MLR6UALOoxaqZacs2zdjJowcQ7oU7U5ksBFru2yp19G7DNr/IdlZd9BfD
sfv+hjYhau/1nGAClP4Oc7U4dodXJAFMkRfWYD29ceEZUOIy0GDrgltabFJ2Dl641L21odyfjMDR
iytyudLUPaql9EdXpylj2YJx7Qri6chpnlKt9mREPZTK989IXub4LGLRNNdyNtE2sD0TxOBG5RBL
1lagcuG80Ltb9tLn64kWjqytzCccssTP468MeEfTzkpK9KUYpcs3zXU7fV33psYSfRmcN9kMfcHm
ICW1azBrAhKAOAPr5SsXb/6g6eAyO/azTa5n3/5c569Tiq4OJkbRf/p238ifdDGIsTaJDpnvrea0
KtvViMF3aYNawe4MC6TD3ctSkGG2dorJaAKfsKn5wGys7kOJewgCoVsVxDX6KApW7tRwQlgF28QV
Qnpv+G7LJOFw6ySDV4twmOiRVUSi6KlG+T4Kl/NDA5cSr0zwfWI7JuxlVvSaZBi0fgQ7vUBUsIs1
gGJMkv3UC3WJeCmEJyEeKrKWmHgtWr+ffBcSBgl/xfOS4PNfo4eru6PHwt8K/cVo04AEGTI159Sw
0DAnHh/7KDIyUncX7RpgbjhNcqglu8i1oghKmN2C3lhLrdXzTV5AINk3o+3fehR7JTbJjkwdJmNg
UXbMZYY2DsyYEuvd98HjPzcx2PV97SQN8GWael6o1jUb2vfIw3nYZtjNdZfPxnVMDZoft0TExHVY
SiZhsquw0zduj1UosRyuFbuqtWVjANdIriMmZzyMY0/u01Dm/ga7D4nnTSwUtNTcoWmYVNJdtax+
XZvsCJd+z/9U7JMBiV4TbG2GIrxwM9LZFdjp+npMg4s48HKB9QXVoOho4KkyMq9YFqwauOk/FdcU
IYZjRE+oWfMQwBVqREAWo70ngU65oabanvliBfIRNjSzRga5ugkbuTPUTFwgg/yghNDbHe1KeuNR
syEvBqOvSMgE+535B4Ml93mZFTSSzC3Idm+hJQQOsDp/S5g75nnR9rHJ+UgwC31kxvi9l2a6Re1D
OBqj6np5aoirz3YJzFDyDYzWlwydeS6nfZsXzmft1v6n0aoRHCCaBYDJg6vVzpneAXKJQrvQ4mbX
XcxQzPjhredT0XyTtC23Oe7NEkA4K4D9wLwUlMjETiBUxLNdGDHh6GOOAtXJ0JjXEdjO1L56nmlf
a4bkS+fugUF3031k4srdI9pWYsttrjubVCIfCCfDY+ivepvNrkhxJZyM2KKUX5hv6VuLjWJymWQq
/DARbtu8mlyK1a2l+a0WkANA5hajC6aAVuq0v+nC/v8WKdsInv6GSPkqUP6v/Off/+EP/4pe+d/+
8O/84H/94b//Tq18/TN+Uysb5i/ksYpfFeoCR6GDDvE3tfL1ZyhtkVrZPBPONQG+qqVK/vkfhfHL
rwhCH4EimmXLRKLVkVH/p59CdcOv5+pHkOn9XWLlq074L0SQWCx9ZgO2ZxmgqRy00b/XeimkDniJ
CRX1OUBlf5eKu0gx4wPeoNZdtcMy5k4PukOkzu6yKZt7P73gAw4juDG2la+Ik92QJA0yv4V98Vih
LkSrOT8l45O+3CTtba/adcblX62yaUtkyezdOfWn597E0wkcjG08/Ppm/F1P3GNd8s8/XX/PZ01p
REiF+pd/+t2PzumnrAlJUn/9q373m7p/+fWn4696/a7ef/cDMDqpmu/6Lznff3V98dsX+OOv/L/9
yX/4+vVPeZybr3/+x8+6r9T1T4vpRH73MLm8a3/jgfxvPIP/4w//hf/+Zx7Nf/s/futvz6Gp/wJ5
GHGyjmoR/OL1cfvjc+j9wnYSpTrZaQ5zhyuD7E8PovWLzcPhXxWIsPPE9bH+84OIJdxnAmxcuZ0G
Wd6/vsa8BH+U+fLq8Zr/+cd/Kfvl1//1k+jxmMNSNEyBBttxrj//F7JVshxMG7V2HhT0JRChakmF
QmeJKS1JponpjWqmH4J3xQz7YWaRgKOtQHZZFSre4e7LnLCZJ9ZfJQvYsIo959R1jJRDyMYqJbhx
1mneF/jqpXOlaFne6Acdk9ICPAPiorGwy3LdgjMIhBLyyxXT1bak+e6mnJW99tyIDAtUNNAn2ngc
LqLCKria4NdUK2Fk8xNEbaqDtF1YM8ArTrZeLxg6DBgTAzE21lPJQduuqrQH4qMT08xceZI/ZjbQ
Z0HrnBBK7HZPlmjJKQJFzQ4QWhGjG9EgxwiKEo2lbhtlj5PGbhrubo1cFRLg7mpLiC+HPlMDzi8J
gyKHJws0CvFyvcCLe1OTYmzjW4raIMpct1kzWiJKgYlYc0Jimx88vWn6G+5H09u6pE/sLFmwWfJh
UekEdpnxY0Hpe0jpBtnLFwVJeW5ulTc5C1yQGbzcb1qh7JeOVl2RgDPXR3eZEBw0YCehqvu4rkIE
PKExmg27m2ymdm300ql5bczhFrVji2RCtMNTS8MNkCqeZwyPdjS52BIJp171rsdfoqHj/iZhSZwn
e8ov4O2sD2ZdFiHNJIirlUf0gUPJW/ryPMelcTDTAWLVSDwMbCWjuFoFprtaDF4fVgvoNjM3EFMO
iEg0TIoItqoa3rTPQJ33OclPqKDSl5Zc02eHAagd9pFuYX7oHUylqQ+1qy0UqovS9u/dXCueecBR
GvaDE7GFJSy7CLXo6t3sIrshPlHmUt7kUyVvFyWXo8k+/SpaqBnTUxu03l5zG+MZtInB428bcVig
+Y8pEVr20HHUxdQlWvyO+7rPyLcZjSfhaMM7ZEqxrLtJgYoo2hhuRz4whA5mO3ZtuiCfHTVaH/mm
61TmV3XIdI6vUPwgBmW3rPI6h3Ybq+g8ZrPO18DKyVyD1DeWGBSbe8aKYJlS9yqMIKyWNbXm9fkt
eZGE+xE2RiHNM1SLwEMJyJrXlGIKxrjWCBfCPszCUeMouSoHnRsPvQ0ZBAhCLyIbai1spnGQKKp1
BDkQwur9ojfD2de6+GBzAu1cUyPgz6nVlXKRI1c71MJq9mRNlu3GLmH3wIOIrQol6JDZK1SH5xm8
7VoRe3fHJlYXDHoiDBJzKko7KJNOvytT/boWt4jLKa2MkUoC3RwxZot85hEx97UzMd3hjz6Kv+uG
ujRf1YOSX1/q/N78P3EF/W3j1v/k4vlPlEH/+vvL5z8sW6b1C/cOpi34EMS9m8Z/WLYM7xcP2zuZ
clezB4uaP989zi8GxarrYvRyrgZ4dPF/unvMX7BqCYHN2jW4yqip/uqu+Vt3D7L9v3JmmMBIMYF4
kM19pm76rzDbv7h8WM+nvhtzvDsyGw5pkl9DUWv7oLlx/W7VRv9i4tteYZwmcWeeftAlakFiKnnx
UN2eUL+JDwbrC41u6u2h0iUvSYbp2+4XcaLfIEKT2tt9ZfrRbZsCBfDRdhkS+8jnkaF36fdIz3MH
u8re+4vSbhhByXs+3O0N0/1xldPC3eqMZ85Ie5vnbtHigKjjLBztnrEno9QwVwS6Sd/UnjLVivWV
37FXBlJ5XKDsABZ9au9YUYgHIembLHYmH7Xr9Uw703FPXDDInKZUd0Q3LMeJ5dWObtA8LSBiwxpj
/QZVYX6qu/Fs2vptbBphPLn3hRFBUjONB45EL6DuINVRTbBZkNe9+x7QKr02wgnqP6B81On0aT+j
kTBjwpTCtEBIVrgHWbrtll0AEDwuOEQ9B6gCFyd+Guf6XrOJmU4AKd/2XLSb0kdiBEx/HF8qOcyn
qvJQzVq9+vLGRiDDL8qdsZgouqkCVvo8zh9GlugPoi/bPWnjj0D6xrc88hE8x0LbEs0BSok8UxOg
0GLI6i4qa3pJRH1PY6XPoUtWLUonbXiM2dygUm5iEoBQDx+SlqRtAO79M3FGnBskT09hzN198fvk
s2+Z8GegIkrKeALJShgaHlqQylXRZ58MyZZsGnVnWaw0ya3Ttk3UI0lrxMXWIrE2a3Xrdgr5Mpke
SWsF42xSM0xiX5GdMAkyd+yESVU/PccNBzIQxCDO+w/XSu9tko7CKc/PjM2aA8FZ5EGVS7KxRFaz
/FiOaiAZHkEzFMugaORHAvxgFfcxtMRyeBrMq8Oui/vkpLUd6znVNnwTnSGxH1eM+dzc23usD597
N8uPBgKjY0QGDXsmmmN4d4TtzKW10RlJruMMoGhahWP702whqTMuHleWCR3RbQ8RGrgg7qwubCe2
4cwn1h6ykKs0LTrUfRJOkBXP0h/7IPVxgjNAJ87EYrAQs6M0KGA2dSsik2GE660Hw+hv0RishAOm
1Kv8YHYhyejYI+25IALUtlasOdkID5uCwbHFuAD5tqBWq6cdkI/2YA7+l5TGnq0oW+FMHRHGTKvJ
wlMcw6g7J8NEfpMdo6bgRgYCdhxM5nALxcgaweaA7Do/Wk1qHEhFYl+k6RtbGl2gLELpU4bFZHCS
eTB44m6iWFrlbvvZafLJHcgZMjz7rjKRPzEdz1fzQJp9Z4gldF3tfWpkfgIxnd1LHadlNlv62gX0
ZQr0PRMDAyivzsxcF2XPig+CfF+UcI4y8QSZzwiRBlsLchXFF1x8E0G5yZtJ0NJ2KIzxGeyfAMnS
9g+9aZ+Vp13jUjUgltXBRSEHfO6bHdReiiQ9O/EknknRNtdNcVGgG9befBXvE/lD2M74ScIMs6lW
t55tsJNr9oHpkTnDxkoRmCCdemUsrW+Auy9rXSaP0SLXjkrrbTWXO5f81auIOnVP8CybZ4HqK2Bw
+Fkk2R22th6El1glvjhrFjrLWT3Xrlmu0jjjmVTNA0yIn9Xsvrt9CxwDwbebsrRziqJAnBftkiLN
DnajBI+6I8lXAizVamV5Nj0LsKwL/NFcwORFqIc/LRLVTymQkxXbiuVbZnW+rqwCH0rhxOCU3W7L
YprjrkNagLCZeX9jCNAsDSmnXTaRDAaAl4T1hi0ZG5ytJD8HYHdmozDyOQ39KFnDXHGv3piR/MOY
0OHS+lhGAbx4jEzwntW0jYXpHdnzLUdGs8n97Lrmj7QWNgv9RBk3+LDkpYvSA0F/dxGiSHArhZ9u
YrGcC5ztEXHb1qoynOSno+XOzhj87DW20/nGlZ388vPS/pp424hZ9u+MIaN288bpw8Y28z43ecum
kUhMGh53XbDSituYbFOWIENrG3vpxcVD6aY/lTIQodattYYSVD3Xahnur6qv524mPMN0ln0idbAK
sVndafVggPLKfJOQrMV51SZ7WFVXvAnN3exWT1HJIgDeAShSjoGboc0/melDSEhJumw1t1jrCVw2
Ptut+d4kKcFhvWZ2z6kHBpC/6tXkkFqxtWE5gdTTJObzvlocpnxX/j+xUrMm9p42aW/W0FQnyo/c
W+dAYR6Frnn2Cvlu/+ai39nR+VS3hDwPe9/P65NZs5LsRMaczkxLs1qxB5AnC3U7nF+cQ0+oF8bb
ITU5BlJUwh+97o3eKgKJsMML2Txjc7YfBUvFBuhLstAPFBV+OTDY2ntLPtf9YJryQbO86t5sku6B
UoRMnLEiaNzpu1XH/m0VGcg2ET3AsPft6eLY7nJmXt8fkrxogLQs+VMtjGf2mzxifVkf/WayDuki
p3deD6aEi9PWX/OCwaudk/475hfN6yLtrCd3nuKBRb/JCYnPCFG/tIBHbWt4WSirq+He7G28HjZY
XF9P13HkP2QZe+RMv4G8ea8RMbi36ijorx1ID1PSmYvoO5Wjg5NHgw0+bwv7p+dVaw2BohIDyY5E
kpvMtl0gOUkq4Jz70czSqSbpLweljw5wz4b/3Rs02NElBwVrT635uJaLR4s+77aMO8VoYIm6wEtY
pxMN9Y6JV1vPMSIkHl+ECP3Wd/mMokpYE+U2bLUltp+E0Y9rygjrrBccx3o+xZuKOGrMXkto6G53
N2SG8yT5OCGKhkv/kLmWia1M+LdJXHXvqeztIO25ZiLAfGG/5PQ2BPruExu5d2pR/cWqkRvlj86X
43Yfc+EurBj7kRenlNtG78VPGw5sSO3VcYOyNu0lRVrXGke7XooH1P4wTyOsEHKCLlov/ZYogg8A
QM808v1adnZ1U/uSRUfWcqpjg3lj47vTZ5jBfC5trTrFXr01IzBbqV9Nq8UU+nPKe0xkIR39kUuo
+hoyhGzlwgJhMZt4i2NktFZZkcU/2y5/dzVPXszSCDNwlCeLZcy93bhIZ4SZ3BqWbr61chiOFXTu
J4g/1mXsVbdzirnCPsoSrBlxgtAgZ59D5UfhgH1gteSW9QRCnnRIpB7et1UWWJlMu3W2JlYiPmlg
5XH1JRARc2e4zPFBz/t6XZVbe8RkRmbLjg1XCsAxKW7jWiaHpTblbuoQduFqiS+6N/RlmC6wWl1E
AWsjRk1rc8PuKzO96xe0WHAASO0kGhK1H8GjqxRg1hMkhA6nDMluOggzHOIc46mF+REJYAa022bs
qWU/xjnfWZoKXSN6YHyUenixIG2Sthirpd32OAmyFeEPhCQWg/Gdi67bNWVyBDetDqSvW0dihpBg
yXTe5clc7qVs+v3Su+ZL6xllMFAIozJgPQeyPnWQsJYtFE/4B2nYu7KAWSJQDg2sW8ly6IgaX3Ry
6UIzjQhFEJPqQrEQTrxyBzfnUyo0ijNzjtkkX5/zFPryDzmltN22IpSzql9HVQiejzkdyzUPPln1
OgJTqiiywnmVjbXZVdGx5IMGYTmXQqfzSKxQ0vWj0B+h4rKo8jVQ+hqUI7aOMaOqufKYG9vWrula
UlSLbkJ+2Cz9yyiBUbeeleISdORsr9y01x8rREa4ubuUQJQlQ1vBYlWPeOF079lQHcHyyVWV01ju
I2hlVIjYkvL7KbPKLbHZ7gZUDjvkWbQo29G3886XZjA0nhU0c8oWq2Nw8FiMAHIdKysvnP/xJosp
5DpFCMKCHvgS4aFjnm3LdxMYLWPtLK+/TUKE3/MalYiKnZFUufZxYDgHwt2XJI9VFBpCUc2Rf2qi
kGitGy3Z2cvsnEqbO8nKZXkjZC8PWdUUjyZtAAcTTR0XCAhbi29gBNT1g1en37Mkxw7BXBPttgZk
r3HtE6iut8bS7XXhKUKK/T61cVkPy74vI448wkerC+pnE+ZprzDIxH6gZEapQvrBweByPrTKWbYI
qkj4Ia74OGoeyjRAEpu+8/QjInwtRM9oAVclzzyzhRYm2XXrxi6xfCWI2N5nDSS83ut8bhBjXjdu
Oe/4V1youqRp2XZjbrw447DkaxrWe9SHHxi36hVOB/ayRFMpVWL6VW0ROEy8aL5a2qKE8AGOdTFf
kEhZQYJeaeXgaz0ODtTgB2zd96MUB9x6YMwc45aG4Ufv/7TIdjOxFQ/9iMy1TKlxwZKn+nhf0/Gh
TR79g59Y7mqKRLrn+cgDpUb1yjf6Fg2VjfeqfiEH0l9h7VDvTi6+xiwhFBihI+v5lVEuG9+zzlM7
aSS8Iijo3OTbsq9AER3VKBQHGgaf8GA3K18mr3FPk+if/U4zQ7SvJCCU0VkCPAxo74sbaZFoY8SF
t1tmQpfW9MX2GcwipkN+VOX29KTmul1FiDdWta7xEE9uRHVoMdyu2HRT9eLBJ+mlr7YwsAkWMovA
ItJ4Wir7QS6lttGietm2hv02kJ77ykGY78Y0/yGcCqkVYR4ef+kUaKBeEdrXmLW95a2v15HZ2TsV
5Y8jJHfCZ7OU8sJX9Ao09OiAm+q+jiKNUIkFFzW6CrfYxj5p6WGrD+7VBh9hB3WyLb8RJKk/PaTZ
8olnVq1JMxdQNTIA4EMT3YK9pt9p3WcLxn+9cu0o2ws/6z+ywdAD21BYc/nohFYzbTARketpThra
88G/N30WAoGMvHNLY+T16pzmZXEhqLSDQEL2aQubGDm7CG2bSI+RHed6sq4Y5G4+Qy8ssAhQYLbq
xm/9z6z3HIqfaliVxFxNmnm0UuyHGAf89ey1T6jdHqRWI7Bq2aEmRveG83zc0VTyvNq8Ha2PcLcd
nGFHRhlo5YwLaYxvQNeJw2DPy8WYih+L0MHlWYMLXJMGlOZFD/qS5USb3piajPdXy4Pb8GcQurEF
2Y9neWbjzHDFDDMMuKljrBt7puDRDaToiq8+dMZ7qphhYoD+kSGwDKsxDTJCipEV9lGADKQKefew
W2tMeL2hVKHntTkW8uWOwI6H1mj3yBOuaRmzv7YwoAatMJqNEYsT9y0GgOghNz80cxy2QkfOCtcw
/UD5SkpBFx2Kwf3hdsNRUa63BsEzo+Qyhv3zwF3RXfqibw6lWzOmQDEa96M4Isda9m5U7UwninFy
R5tBqlt0LOHMcLUc/XkHF5KdyeispGFw4MRVtU+Y9wWtsocttn4bwa0gbDeK5o0/NvPaybqXESHK
pcvR81Wp94o3lDTPOtvmUY+uM4/OOfX4rokYV88La3+r7J4Ibt1YMjvVpfxJlLAbIlSgU+XvtSXR
ZTlUXftqGZW8Kzv3ESUHIqICvxMnjNpWAH5uCuYFaD21XS/abk+LfvW71WDhBZjmQsQO5EkHf1Cm
5rAvzTtfpi5nqWZ80L59EL/2a3ChuW8KmAZmt6xhR0RXaS5yqmwIy7zh8xST68D6C7NKa9tBMhFc
rHE9I0jW94bD/6lR3WBxiy9XBZYFbyBeSYRbOfkP60w4+rnB88RmNnuaIutGxzxK1lgv+OQx4vEH
SUsPyn+NajpBVoXRHCWrst9jC+ZBnlQPjTm9KwstA3sxwr2rktcIo8oK0BLprxlTDIlY6BrBgbAJ
uW1naPem0x7ilix6pDg5aA+4rwUTPXztKbJFqlc0SzunRkwV2/qbwcVzEaV3hlXNdzSvM2W0Qa7n
x7GqXjAQZTvN0dONY8v0ZHjockUfjpwoN2YEleX6nFQ7PG9cF2Xkb0HE31F46GiYfbw6Vk9cDI5V
PumHacbmONQ0mP3VHEYJ+J1QlH15c/KJtRb2Hrrh1YjTcMURhZJQ9+ZL21qYRfhwUk+l25ZsrHXi
q3t7kIGz9F0wR7a6LxGq+mnxShJKuyfVAwVFwvZOGidda+6cytlKS3O+PXSEIo22ebO8yZFygoBf
irhSELNwlTDR80iUHOJV2Wb8w/cRbroLUZdmcWqG5NPlUlz10Hoo4zLj1Sh54Qdcyk5hB4sxDHfo
OI4m7GHR4BCWud0HarKYGaRBk0zFOnar6lGQ+b6dxHTs4s7j4pjHzTJb7wh+DvgETkb0wx14rqwp
/SqIK2dnyBMoBoaVqgHKAu9zRfa3Oto9UQnSs/Ljkjh308Db5Y8yRE9N6VSW20gtS5i4mGtJGGBN
CInWJODaKR9Tx98bOQu9uqDvQ5jF5nJSMz296c/WEy7Bb5BQximZDQFizLY2WuLIUw90++R1P/R2
eNWEWvvxFZwk258kygybplNF0NMLhuaSletkbPwEOX/1wT2LZsomt9yy5C7HfzstbDsTNVVr2X5J
YYaYMm4YQmMiLj77bno1M9tZKYcNnVMm1i6TcXZOx2Q5Ga1pPy4xh7smBE+LeAHl/l4jw9z5w7kv
l37XNvFnXsMim1t9Oo1zN637bMIHYUWULfBU3eFkpPoRrVdLFz3jC0QnvDRwSkvnnOB185N84dVD
/O6TjbMxbUd/AzqOHZjMnL6Jup01l5hWvro6xKa7aqdbFB0hSVFbM/+el+defxtq8+o4prEqsF5b
+Rfi/43XFBSQ8F5unYUc9p6YUPTQ5cAIK3npskLbx6iIeB5P+F+MR10TywoDT/EzAVK1LiugGK4p
lzvGmcR6aAoPs06E1tJo0IAsPTqNfLLIznlws+hGac64HVDIngsgsQFi5acxokK3k2MSx5z9vaYB
1mIXyMrg1RQlKlNylOqFSDWRZ8WZl3/aaL29i3rBN1on1aP0J04qJK6vvfZKCtHGnKeQsspZ6VY5
BDCIrl5jQz4IiLnr0TMPsbHscz6JW0qST0dLwyiPj7o0MSYMP4nruYG2HUHZ6X6i8tuadUtKEFhr
rY63hR/zisEDLvHSW74TalfOQoa3mCzQ5eAstocRHOop9sot0dfGMcFfG0JrEC/gGygLPIAmgvTj
AIktKV6LvsACrr3dFHXNhnaqoNBuujtzgNmUsjHAqFhUTG8dxdXtia/OJuOJ6YoxTZ+Wy7fjNmJ6
y/mw04BkwTI+zLG9c1IeQgRnBTiTfG8QPqK4cREerlL3rQF5xXW0cXunP8RjMp8XNkUbTAeoIjBQ
pW6gz0xUGIsj36e/K/vbHg/+7GcPskfUKKu4/AE475hFGrOv8R4gR4swfORWlt1TRdWUztTNUrZD
UMJXO0xQkdYVwQo6LvTPqRBO4FBKzHqnbTO3tY/S4aZiCCaPglSTeCRZ16kZILQuHwS/FceWwazF
rZfWNdrGxcGl2FaskaVdjTYpiebcs0x3oUAx/mvO0yLlMdeHhbnJyKEyMJ0jJbc7MyD9RhAsAy0i
HGplUPmFC16nixp0JySTTMMcwjWJFAbgNRAVMGzLo4sZYae0siVBxUjjVWNQ9wjDG8kGGhX2q9o/
d+3Qs9BHZ7vJKht1J9CgImiNzH3Co2UHY48hsKac2g9sx8tgaZ0kIeC6r86RUXMwcQfFoY4dkzgD
WmejzWfcDYZ/mzF7/9D0FjfX4HVaoNdXWzSSU3TCtf4u6v6klQ4q8Crd44RLXkxbYS3wOeaHqcV1
JMgoNifApdHEl5iN4UFxL3/x5rbhUHnYrV1vwKqMG/lFKzr9J8lJdoOEtUi+yDFK6SaZiGFMbAJc
jfmn3Qn9lBSu/i7TxdkChBlfaxKQnnNmz0GBEnyD+7g4JA7DfdSxNuPQ1HozhTDOjITsLTDt6qHn
ILxEfvpULio6TWDA75LOdD4GvWuJ2qFPWNu+1qxxSiTPKsNbS8LhsNxUbZmfC6XyjTF1bZAZdnqe
x7557d3FP4xov6+hvB1VbaHW8I7MczVJuSaU+z1u5S2R1x3WT2ZJnd1q+6TL3BseiH4DSD9teMP0
+uGqTz32aWm/mfUMsyex/zd3Z7YjOZJe6VfRAwwbxsW43PoeO2PJjMy8ISKX4L7vfAoB0s0Ag7ka
SJh5oXqd+RhVLYV7ONyRfSep1Wh0VWeZkzQazf7/nO/4/ecBD8ZlS2gQdSYc4yOSFZ9aZC8uAc4Y
VwQcTo9gwsNrk8gm9h3kFPKp1fw7K2E/nOS+ucU4gofcquzn3hiqn53EaIdUPd/knjmu+0pMG8iM
xgLtLJ/FHk8C0pQHI7bzC00r6i+ZJsdrvJX5VR5O3s9Ko3RCDSjzVZM6YmUwq9MMTyCFbGNOwyqm
+lOjqNgPa8WffrYhOUVKqHpbSqX6VU56VR0rL+QjeZyMzGYHYqq9r32DeMJpoCeXhckWBg3JWLVT
XdUeCYEjRsUlYtX55SkBEyH/WdYd+yL2eKXmuaFHzpAgrONK9QFDkAiVsUOw4NxyAy6njNYrJQYI
QlZHoh6xkPFDxQl//T8MXuQqtaneTlFHFm7nZFfeVEvqmpO/1n3fXiWKH7DEGJX7+3LA/2piC1WS
+XBS8fevf/zzH//zn/743/zHnuz0rz/5p+BPAWurEmzukCEwq+qEhnjvT8Uff8umYEQYrmC1Q84i
GO8vyZ80/mao0KlJh9YN23yvPeVvzXZZ8nMtA4QDaTC/I7uYmZD/KT2VRMAL4cCo5LBlsjKIWZPx
TnNR4YkiDNIHzsMGgiLEC9Cb+ahObE+Th/KeIGQipYjJywsMSe/u11/yw/dyQ7mvNnwbHEqvzXdU
6lyKmJmL7wYXmuKkWk+FNC9YxVpK5N0um8h+gvfvX9SlSCjS9WZzmRI6dK+0HGywaKnAkfr6kvyz
OKBKHNdvpxNUhGacXDU9f1FI8aUbadEHQVCKK+4unVIibmgnx7xBajr86KEWDXji8KakAHPWfiWb
50po4biwsWJArAq1n6HaYY3Ma70LNmBX/IWhhFq+JnaxoFZRjdeeFzj36ZiG35qJyD7wCTSV6Nr3
w+e5nWsqiXxRBG/5IqJXQFOZIjsWiRLrUaVZ+evYqPLGlr1j/Hlr/1vLm1THnDGpJzW2//7Hv7zp
bBE5zcLvf/vj//z1X//fe83TX/+kvyS3qJ7IkEf7Ta6vo6G6/fsLiBgXLa2JvgkaLLrbmcH5d8nt
DKqGKmpJXEron3Tei7/LnsTfbP4i6GvUSpgy5e+8fpbD6//uBbQ0Q3MIA0dKjsyCksosCN57B0az
1DgXYfK38s6mbRSo16DIfoXFLdrLL5GPYDDiyMLW95taF1/It7gwzd58mRRl3GZB9VP6yIvQUboG
5k2qpCYZrDrkNbaxSGCdr7qvaJs0Vgk3Vu/VsV5hS3B5OQFAIHTJ+yZ4lRkFKraT7NvndGp2ykN9
myevug5Wr0hqb52Qx/zYNFZ+NwV8ny/qMU4fY/hzIBeQ+kUT5Kw5dRZZ6ENeVmt2GqvYTre5Gd35
AwfHOdxQHXKSJrGw3QTsX28IPaOIRwwKMZPoFpvsU5JXn8t0usEbe6PiJ9pSv6cZDJnTzJZpSAOR
IGZ9PVp4LIc8N+8kvaAbi5xokcUX8MWWaeNdtFXyqSGHZVsb2jIMjR96ww30qgoBSepHd3VeYlWl
lpciCWZPjH+oKa7xv1xTOPtJvPDP0lZ2hURiHIn02SJik++m+oSaWN+0vo2YKzMedRWtAkzOxZhW
yiYZ+ucKhdDoT09lXPzCN9Zd09h7inPr65RalzKl56NH2s8Mq0ekYm8ZRuU+C72rPHO6BQl844LO
BK6dNHFu6U4ZWJkyal9FuOqLX14FrrF4JUB9A0Co/kVAiFgRoEC7qC5vJv6wmqTBk26iXNCJUF1b
rdQWTVWuJJEwP+ECxguzj6yHQEueguohgeaBadLjEAPA5jEcQIMkTv1EGNMLOA4QHBE9FhRHUcVP
TdWGYjwCuqVORutC2iMF8bC6rSutAbU/GatuZAcbppxxPNUs+Kk4MDXCh4IqMeljxGs9b0CmlrgG
aVs4y1Ak6nboUewOqqFhQbPKtUbvf6FkqItF2VJ274NvY8iMpoMCvKa3XPa50Hg6+0qxFZtaMnop
Lhh/46QtNF1AGrZTY5Xm2C/zIv1O8sdFr071Li6geYRAVKgLtwiJF6rWbccSm6Tfers+wsJlDha1
ebNeVinreMsxXmg52rzMXsHqoIk9ZQC3UvgqS63zzK+aXX+1AoXUZg6JSMiJNWi33gCewrqPaoqj
LPUIBQz8U+3V6OlbpvmqEiUmKCt6Mg195P1IIDCSBkUFE/yWLxXjqwKthv9qEO+kPFLpw9MNx3PQ
FoBaEaaheVhiyHZlfke23dcc857noC7LQNc+t7G2gqm1Jj2GI2lLpiTO4VsZTPckKYw7TKzeXVTt
2IYg022nizEL18KpkNMRg4l3EiYNz2NtIebQdeebbwmkbqRGSIXGdfhVdiGLlE8hjIdCHU6Qz8l3
fRU3hHJHxjDuTGssdlJavatzKiV7uvBXaQ0qCfv9IzKLdevAUAmCXTaYAi+g9WpM+o2j5f5tHE0v
cvSs26CQ9PIJt4t9vsz09JemX62M3t8MWMw8giN9Td+JSFBkJ7H2oZ3emK0I5Ditos6Ke5ADqJ6W
zuCsYl+/QGJO1ahvf5QokFoDpkpRSWzuJcZTdtELEJnknmgFgToBRMS2bhaJ+AXq+LINAhfQkbGL
x5wOwPDiwBlDVZJgrO7EHU6KlaEqVx4xnM1cRcUXKnEL9As/owGoqFsSY78BUaeKpE0D0Dy7oVJF
zoimmajHEj1eGnX/bEfTddQTK9VOIluAB74cPKrgQ7AVs8CUfKQHSqQ81lgh8DZSF/zV8CrLta1t
DgCayVVcJjFVOpqfnLgII3Cs6ZuIkUHp1rcxTa8GQeZRlWZkxsu0B7czflVDiwjL4dpP0JmNRKiS
obaIjZyuD8kdCJcgLRD/nVAOr3Kyw5vaDVtqFToi1GXRdk/Cm8Plp2VhfvMLlcRefAM3lrm1JuXL
gG+Tsvm0K+lZBaJ+sUv81WX3NODxBkf7DDCy4yQ+fB3b7oamFfK1BOsw+XlToDg3vtXjgTAy5ZL6
J9SeWf3XZVBEyj5cyyzLfqBfUuhXUKqt0v6FmJ8A2et0byFvAd4CQ65UX9VOb668kvhwBGo/iIjV
F6b/uffH6AZM2/AtLON0A2DwOTMhneaD55rdkyJ947LFAEAbbAwvvYL+4JSUjWv3ARUuEn1F6Pir
0fGziwFgaZRgkIec4awzg0+haZZ3NJn5p31PJOIQekhfcanj47K+0kSkoRPSJLMJTWjwXcMOIUpc
hLehWrjYDq8oh7/6RTkuBUnJCLKMyzBiPlNGJ8Uqok9Nr+oHodkIpACaLBURfPKtRt2WpvljpH++
cWZpsZhFxtAN60X7pjxWG9S58SxH1rGDf0pmiXKbETA1b+mJCsZhX80zzTGC4jP9s+am9uLWleQ0
L6YwLW/NWQY9BJFy66dIo/MO2b7f28ErCOjkujFHOBtvamrsk/UWD631BU4IsCFzFl6rdT1t0lmM
XWjSunBmgXY5Tfp3ZxZtJ3xG2FLEKMNQdKNYpQU3i7zJpmqffchkL1WpGJcAGjzaXRTU6vkwO8zH
Wns+4PrZfNYV87G31qLkIZ487c5WlJBGmQ0GLCPOPankrg2bYuOE9MkXekAUH+nTDkwFHAsGDYIX
kNXwNujDXhppSrGKrPSrSR9fFMdrfsZODNUuSssnYOIt0FueuTegJDDHflXSerwX/kRwm0gRFQ+9
h/7WNtSLcmwAkTXlrFhBuHEj+qC4QoeALESW4g4DSHDp81azrlc05CTArhtRmwMYiwTN+ou0h6Xn
w9sgFacBKpUHd2Aa2rshsmW8JoG9DCnFV9V9PzgKePdmWgxoR7fqFFAEjUyjv53tPgslRpflTKF/
qVB5INk9pKmUR8CEsEnJfN0mofmlGXwSpOLyBQt8t8KA1H/vpUZCLfqBbeOPc5U50/toldBYeTCj
YrqE8lo+hC1bOg5d8mtcagitWRVrrLXKtPXxPV1ZgTDpCt4iLkNcVW90b2XyDXPql04dKOE26Q8c
YUtlNFe0Zq6sscJBoiUXWdM1n+DbYIXqV9Luv0VpcqWMFJXMpL/ABhDdtW0qUZz6qGZ9uK2FfLux
GKtQ1HpaouHxEdd5QBtqCrTLAiDzoq/wEdXRioJMfm8RAnVVJNPaSOqHVm8ofkp1bdfM24SvBE70
fttHyU/0U5SuByv5NHqEoHpTixleR4YyBSk9RixaZPdt8ty5yn0125T09e8wb9/kqb3D6/CpjPG+
s7cqH4e+X8edeU+ee6/xEk4exnoJHK7OMnFrwFsBkVtsUntwy7JZigr8RMw+tPeIkmePHypJvqx1
Jf8kFSTb1GINbbxAtLgohLUBrhxuPSV8INgbnw0a4Y1P7SwNvc/TBKnQKhp0FKOZXlpDS9utzZ37
wUegZWre1ojFGgP5Z92symsLL+qiQPcVLdps/MKh4gsf6SsYDPRVGrnT7NeSdJQ7UnlpoefAfHr+
ty9KRk9/oBsOobCmqjSuKrP5gcRkumydpyH2r1GWbJDa1GtnqIG2KuAGQrkO2jcBCuKlCWl+XD8P
ThYsQ/aCSe2sONe5GhKLleBIk+blTPi9tBqLjljphb+cHuAC7vubspk/Ls1nNSiVa92ObyBYTOt2
drxH/o2sP+lILegXdjeiia/JybjUge4vp5z6npbEj84MF3eay7HklEFM+ipTnctEHfk+ioaS7q+k
RZPSD8M3ekchnfnpSiW1nt0YBGSbadQ25CySFwtwIKXDSF3u0ujYe/PtUnzEDrzEa6z4oKcqwql9
/hEKGQhDZaogSczbmrg9vGN3hBLSFMv4mU6zIaIxfMYQr19XY4kc4+30/N+6SKBTQzpRIaAiN9fk
/u8f/4u63J4Pav6DfxYEVEvgaUKxgb0VU6dG1ekvC66Uf6Pqh0tTJ9RE8vf+ox6gyL8RfiSoFMCo
xwtucUz/qx6g4CDXhYmlF/e2Nsda6b9TEThIQLVJUAWQiwqS0gBEfI3y3l5BoMqSgaZJGrppa2gs
64JdSoXaK6ImBtzFQ01We2wtmvlUbk1y9hwNG+BrOpbatt1iZneu3t3EI4U6dS5C/GeV8M/fZKsk
vKlkslKOnAt57wp1VsoR3nC6yI2bwvriGTkb51QOyRO8Fu8XiMK6R7CY3kgD6i2tasu/N3U1YLcv
+wlpeaPqW1jo6lM0gmjCPBpCDSHzE1wkzKb+x+mfO5dUP/xcqioUcE1Np8A6Fz3f/VxYwa1JaEDo
JqJxAK90ffFUdXlZL8PEUlykBwUc3LFwLjKOrA/DKPOZ1mR+l3Gn3QoW/E8oFocnCb0F12aeVL+S
IPe2ymACQtOc+FXzuvCHhHz0aazjAr3O8CCCTvl8+kL2DXF/3naHGhRz1LHmKun+dagBnzBgYaFr
Apq+APgXLSlYqZvTo8z/lIOHO2excUBm/8X/H5SAhS7ssCTf0aWOEa8AMfVLdCblVRWFwZmKLy/Q
x6EIyqTmZlByOwQddHHoECzKBSlh+5p0aH/IQLmpqb8sKkd++v3rUlUTQT/YRZsy2/7d60tpwA00
QhfDrX4t6Gitsyyyb9S0Hs6kPR15UNgpyXkijBN3v3HwflBCDNNpqiI3IlVk0xt6v55GjmKnL+jo
KKwMKKsBZ791Et5Pa0B/AniUiNzER0fF/6JaDzaBBr87iqRXwTAURfEKHhYkoWWiGSA8zaUJAJOm
pcGJJlI7cy3qfEv2Zx2gA3yj1CQpv5qWtv90msEIwyyImQpzs5m4uGBHmgKfx4FkXZ9jKjxSSDIj
ZNcJ7CVgonw4E+S2H7E0v144Xek/GPRELdMyDn4CreLIMruYUKBAe22LqCLzqGsgnfk9YKGwXXaU
AVZNTjDpb99im3xrlVgnQtbeisvvH6SdJF4HCTFyq6z1yQMmTSfO0UafHuXjyyZtqdJ2AuVAC8qa
V8l3qyCgZo3/CyMXHbC+lJ18QQdM/zlbYUy/PT3WsVvJBxOghKpJXdXnv/9uLFjrwVgbReQSTaWu
q66R6ykDoFfaBZY0FHTXk2FQVQQ0cG4iffw2EcQnWFGAsVCXP5yvZM7YWU82l2uzNau7Gwxr6x4N
gU0iQZsqT1GSQXfylkOG6NeilDs9BmP0UhE5O1DGbGMLONXP07fj45tqWrOfms0EXT/n7QP17naY
XRmAeJ+CGaAZfsb07zxE0qu2p0d5M0Tvv0OgOvgiW9KYH/Vh8w5OnQZnIYjmL1q8CnWItlAKml3v
YO+qg8DaWYMSfTWrNl/Tf3NQVXn1pjAgQZz+JR8fP9JJMjstphsv9WEkYq8aFRHoUeQGQJR3RUHi
SNyIYY27kTAskRkbNuPhg2YBqj098sdJzshkPnL1czKmfTDJU6rwaTEw8TD0jescsMAqNPNu7aSO
vMvCSJy55/v90nnNIKOUvYWOq4vl43A8Ta37VFLwdcOuCZ8mndSkRT0oRYOQVgfRaWh6Fi3jsUzx
NpIannn+dOaSjz129qK0jEAWURw35nvybnbho9BHo0kj1ypU54rmhrOeD6mLoq2xWnRxdtF6VfMY
DVaIhAsZrz1z2rHaFGf2hfq8F92fgATAqnzKddhJtI8P9qptoVL2H9PGDQmN9xdBXlhwPaMZMNd2
qlbhDUrxl/dO7l8pSrU2x86eHTd9XixzIx0JpADG4hoeOSrr3KOXu8jaCEwEWgat2Nn1YHaLsUYX
u8A3a19XTaZ9zTN0PWhuHXtBtkzzxeqM4SFFUd4uayJFfolhCl9L20FP39b0j2y/qF6LFnn6by+w
7ImZEPO/eNnn9v375xA6FB/SIK5djOnask7Yataq5y0DOeEFL0P98fRc/7hR49MPocHSVAoHmnZw
t+HDAggth9rVq5JCe6ATlTkL66NcyM3poT4uYAzFwmULXHbQOQ5eK5IkqF4Jlaovn+JLJaZug+PN
/EdGMYHlIHVABjE3Wd/fQBwDoT2AJXGJ8WWuDMWzYsTdPzKIZSGwwAk8n/f2BwnKLjA7uk9uO2r5
Jpml6CPVsNVv3zBaTY4uaeQSBHy4nRkV6j4yahrX8LVkrXbe9zhA+Pz7g7BjUdmj67rOmr9/KfbY
BE1dhK2baG29bobuVze250KNP35PbRrfvM42G2fOHgd72YavOxXcsXUjp0oufAluXnHAGHP89NfU
bVHW9RQpf//K5sO1bQBBk7DY9q/MRKMIcl1nUNHk5Nh0LS1X6k+nRznyArHnn5UzINcAuh3M6jRT
K+mgVXPjsBths0bgjbkBnFJldmY+HDnG2xI5jWVz2NGhuh2cPnA72B1BqJUb5ZDyaXdaazTJ6qZo
Le+GwrlzrRnBsFSwkCyBzJZrspL0R5Ce0drsrOGT1jf6mazWIy+1yUaJc7FuGQ4r1sFNll08pEHW
uNk0OVvLt3552ODWp++xeuQmc36w+R7zgQIQc7AqNoXhJwI1jRvTh/2sjJCWUMSgPlvGVb8N8oyq
toD/sTY6oZYL2fdjSp07ol3td70PYKKrkdOPgKtDTOWscU6eZmd+5bEfCVJNUmrhAaF+2r8VdDWo
CWAyd0lnGFb5BCPf1xxUfTYdpDM3ZJ5VBx/Jme33H2MdzAQwX9jwg7x1AVzZGznq/p0RKBXU70C/
ACYSACdT5TWNT+UO5i06UcoTtPS8aIcHFCEfJKczl6/Ni97Bb3JwpyJ8op4zn473rx/pZOBBPOtd
mGbFdUSXdqFXGA0JkOn6H6YaIowmMAnFs1IqtrlxDEhZVIAKgRixIYMToBVMY3K/Cn8ZWIGpAR8b
K23RI2WFpG4Sj7QuccxvApBy1GqzRI2XVEgK18wxN59ZPvQj95g6iWqipLE4CsyoxvdfEhuEmO/n
DnCKEpAJKhZgraNOZbUnX8hKgZCnZvQrsig+eXXdXXrNZR9vmxbtcpSY1XqE/rLB+kvdurDp3o6k
h+VJokE41LqffZbaqwpW9jKoudJQyleCHAzXNjoq/2GkXYNNzS56ooi2cN5sYDZ1faFoDp0qaMJI
hav+zFft4wRmuTQ4ZGhUbTikHyxlFPxbjs+id4WCYjlonOrZRCa9iIUe3Z+ewB+XDQcWE8opy+CI
xYZg/96WQ9sZ5kRXn5xQfRvUyS9iidXdPzCIJdACzv+2Dl9IgrCaiqVpcKmx9ascrjAWVV078wGY
1579aU+liwIoSxPCLiq5+5cyNiBm2ScMbhfVv8LGvoysfiNo0S26BvHO6Us69ojQfTIM6c4G9eH9
wbweQgjIk8HVxgqv4tSNqLAE1U/So868z2+L6uGF8bWh4jmPBvphfywnJLCd5MfRrXwJ6Nm3w4sy
jLWNVtII6zKlvHTGuH5RQ+B5Sx6feQUWg3BfWee1w9ElpZ0cIvWh3zL5qbZtrLh/JVsPLebpm3Jk
MqlCWrrKcZE/fnh26WuLCcZH2NXHHup160AIrvz0zChHjkjUBDgb66ho2coc1jTLVFOsVOV+wHcs
EMjjzifwMDbw3/VmhYW4skS1i3x4fwujxtLpt7GPxgQLw6PX+mDzT1/2kYlHPQ7GGqUmPr6HBUJS
LXSY2sXk9lOoIt2bMJARnepmIGBWZIKUZyb6kfKaszfgwUwPRaSUKa12t7ELj6QTJ9lWhoYCFXLO
5RhSpUfR730BriUesUfrm27ArHb6oo+8AGyyqHGhcaSPMfdM3i/KgW+ZdQStANuxVm5Bf6YLeJcN
CB+0Pf/AUEwo6pUG0+fwXSOmMozDtJ9czyTQq3eIHNHbrt8YfV2fGUrV+NkH7xo7OkeYc0dkrgPs
X1YS0uM2ezlRcLJxgKBvXkGLh0cUV/ZOCTpkUWkGZJ8kQczYHjEBeoVDWCrFk4ex8sxU/1iQ4EHb
7LioCwOBEfr+r1GKys5GcjpdTFgwuNROfspTkoZDO6sv49jG5uphhuWKflRVp5zZUh57xIZq0O01
oQB+2OypbSwbyG4TMUHJF8AM1mpI88+1DnDs9AM+0tOh0PBupIO7PkY5Up5eUd0Uos2NJyJH3aga
uUhIS5vmbjLAuUN4S1ow+DDL3c6vNKoQxB5vpwYFO7R+r3oCjm7Y+KIk+UIYcdGlhqmTb5SMSCg7
7ES7I11NFde8oZq5UIUdXWcl7PRlWQTIk05f08dV26ZMqOscRgTnEv1NH/+ukCOtYMiQ1+luZccl
pppC2TpBnbqB4asY9TBaOyuHCBJ0V4OW3zs0A5/HOBeEXJeoVjaERk5bC2jiKwodMGei6ZVHBCXq
59M/1DiY8SCBsQfoGk4BydflUKcfhrY5TkATXU9VQBio+rQlEiw882J9HMWiFACAUmM8EmYOlqze
TGO9wVmPjrkJd5U+ko5nj93X09dyuBJTNuOEiYHC4HXRgVfuvy+ZU3RzDEXvDn0zXvucZxcF3qhP
OLyti5G8hcfT4711Ed4vFzpYy3n/xH4DoweLxv6ARaI2Opsm4QJWsH40MRv7BdgNLBdtiqdgmWDQ
I4iFbXa35J8BmcdPCJRbhGz+f9Z6LDDh1T5S7q4LwmerbGt1ZUSZQ9iGSg71YpIt/oL5XJcuYd6b
d2oa4kQuSpOwC/50PvtJG0g4WVt/RwPt39RtYV0FvYLUNA+kaLH3dcREmRmxtatQrWqsy3mFLiWC
90X/U4trQH2V7GhJF4gXgt4Y7YWkTBrO3lLSXfELFzcoNtAUR5Rxfpy+hfbhGsduwcBxgkKfFWA+
We7fwrZVMclndes6oQrNkuPytCN/D81M+UMJdOWTjKfx62RE5gUevXIhiDwnclZqEYE/BrpRgWr5
J8wO/nA8tUq6SqOQ9OwqzpXnsbPUejH2lrgMyCIvrgG+TxcwfGhfw+9rvgeBXZRby2ocss/m4GSQ
CYErKpNooMSmuwBUxFy2UwUhKGqbQr9pI12S5NikOFdasIPgNEfo7fYYh9WicRQfUpXeGZ9bgsbJ
WagjZZvGEoxF4SRZuTYjrb8JoBnlwFjG+jOGWHVakkxTknnDride1lnbokK3W3lPA7Bw1ni3g8tR
NgbxR543rae+ySZwU+PULImTAV2noGXSYCsazSeNLI9k2aFls5d+VQJdsbHx3uBgw82e22SEJ774
xgxrybkgFRhOVeIJMdPeggRGX9Dby1iP83YrtZ7zalH6OUinLn8KyYnATNsPdrxEyhQP69TPUFcO
RrFNs3QM0OHRA1gQHF591gyOMAj6A/SM6aR/8Ux1mOa1ubK3pyfQ4coyzx9Tdyj+cVwCSzZ/xd6t
sxDwQq0ttNYVrdmsVUjL64Km5Oa3R6FgRl+W44tJS2b+Fe9GgfkgtTzL2IPPuTdAupR1EstzB78P
OzsuhmHQ8c9RAbS+5u3Ju2E80l1aT2lHN6nrYicI11rHVB+XBKT0WyJWX2SuwgYfdbHOW07atRPX
Zw5r82l6f0njXeTjR+eSngslz/2fEGiFNyq919I4VdVVhoCj6kgFp0CcLRNfprsysjaWM/46fYM/
yFDmS2cl4OzAJpqd5cG4edNZumKXNAzqlnjwYFDqZ/gxSLZ7xXFes6boXh02ITG5cpN5W5hquomp
dblkThnLHhiimmHdAOfQdth0xwpOOQxcIgQbLTnTG5l/y4d7REOKdYszIPqK/XsEqk9MUWt07tDB
VrFgil5ECFTXRjMIIL/kEcraKpan79CRic4iSVOZ7zXtwBnw/H5uCJnBTE3Mzm1R5C17MCjo6Bxx
ZpQjyzFVREHXA0uVxkZ4f5QMeqJVCqV3iS0DdNdhfVvahCihCWI79RU6eACRZyyD1wa7Xkl+tTee
q/gcub28YzQcESMZrHkHn4SI/CQIbAon+d6eduoAJsQfocrJDFJkUnlPaWNpT6fv7oeaLvPPZKNL
iZ9ehWYftjkFhFeSitXRBfO+M9Dbs3+75eD4pNHBhz2x5Nv30iUGzqfGLVjVCUTA8xetzvyOI4+Z
30GfXVAtmau5+w+gKauGNdfntDM0w4UdaMaVA3j+MoXLsMj1UV8OYDsXWqEWa44F+CkJ1qNXpDS4
5L16neJ8WCLTOVv7nfcyB5OeMy4Tb16bOO8ezD+E1iGSVX4Y5L8BFWXwaitUW8oozJFnsyqWEire
SNrzC1ll9mbKPblsMraup+/QkdnBW4C6Y35QrOQHN8jJvTJX5uM2pAMA1GRu3g1dIFZCDmS36zg/
C2UsLk4P+iZyOLj6eUfJVpnKv80rsv9YTAlVRS9GDkOogaBfdLi+i7je9pPiXSAPyxaq4T9iCGnX
hkLmehXBvhrpE6yMAIAO5ytr22aZSus+Lq+NSI6YrPzmCmGRsqnaybroYhS1ozOzwgOIy0NnJyut
m5FXwvg8TnqwZkHmzMCThxsGZE5rvJ7IMYTHpMqmlDkrfcHrRHOlide0EpOVSoT2jRF22RlJ1OE+
m3eFbtjcRuKOyA9nm9ogVx2w8eTWI8Jsu0Nm6xQVkBgSWZeRNhpnvkmHJ9F5PAP4OjkofCPetJvv
l76yoS0ftx5TT2t7NzatakX6erMmPjffnn7QR14/NqJUmwXubcrNB2sPKnq+v1Ms3Bj52a6fAmPb
Ocq50+GxUahn01bWEJaZxsGmJUQ0CZOhEy5IkhzmNxQzCGz5mdv2oZox3zeTptsshqXN+lZJe7ed
yNBcR8TwgvVL+L6ikpn3ezr76fvOzOKv/jB0zxJbWXPpcaUPuT+AxiwTaZUbJTZECY6iAijz+3f4
rQxMO1DOaTj7bxLBzyHyUUe4mHoRkGC1XoastWdGObKfmHuObGHmFANWiYNlIpdwzEM+zS55rtEa
iIk/rnyBx2WROEn8Wc8jWB9jNbYrz/dLNwJsxekM7jR776kOv9E8NMKdbNPsu2kH9a0+JBZAObNX
Hdigim+fWdY+Tgl+r0MjaT7EGvSu9m9LBDg6RaxKcQO67NLzpL1Sx64583n/+OZS70eRpxoc9g32
d/ujcMS3JxNbh2uZLB7AQQLOWUTOwi8KdlE/AW06/bSPDkhNeP6SoyE5fJ/41PnTWE+aa3p2sLJD
D2KTGqrATfViOYSJszo93ts2aH+h5grfDXgwvagOqBkOU83NiDT2rTBa2fp0GRrWNcXicKP2AIM6
hUjmyOm9TVrDtqRUE6+gYZUPVEIybEf9eJnXJUBnGwwjnYqLzJyUDZFCp3/rx2WNn2pT4UPuQfrG
4W4/M2SEsoWfWistdp8QpWyBWHIZek18Zqijj+HdUAfLGhFlQEloELiOkWL7DKGVWomhYhseg42S
EmBw+tKOzWbebnKrUBoICuP788w3RoD20GFdPTT8C58ESyIL8v7MKPM7cfisebN5AhZqFtM8mM0e
yaME9mlMLkmuc+GVlkuOZwTvL8w3A4d/4hNT5/n0pX08IDlC8vbMYA/UBvbBoJmA8Z7ase42k24S
aJy8ikLaT/S4icMSRC7RSp1ePPKmz6wQx57hfLH4pd86dgd9IN3USKjAN+wO5MjvWLXhigf5dGuk
hNs7IxHppy/02Hg2CxLv7lyGPqwMtoWULTkSuqs0eCZ7qYQ3lgNBMw2McZVTCz5zqjryOjBdOHOQ
YoOy+1ACRbWbCAOYby6HHDZxgBLAJum/ImIjz4x0ZHaiZUSdDK+R8Q7rhGQ2Ey8tq8mN9FLAWbBu
0L6eE9AduRwEwDbdEQahUXXwuDJ9MHCys0lq26TcsScLVhMh5wsPsPGZ6znypOjCoLPm2EBXUj94
2xxCtyqlUCaelK3dNUOu38SxmW6SdlS3VAGTM+/d0fGQhHL4ZQNjfbi0wMtHqrnCjaLJ2Fgc2J7L
pP2m6FZ8O8VDcKYRcaQs4rCJYQpa5OHh1Dl45ca8Vgso3cI1CzFBQnaqez1IxRK+p9jwtgYb0pVJ
0E3sbiMbEJzAkpUzJ4Ajj5PfgHFHn/ctWIn2V7RMbdox5RPu2tTyIcbkLd3GSN/qFFjP3N4j05Od
m+CwoZPnJMyDT1hY+I0J34ytQKh5V6QGRJTyKnFmHfvQodD56NC+4yzooANEnbV/RXmZ22k37zhG
yy5+6AqEskEHsCwzD2+SSIIr0fg9VtDJAFjZhEuzb8gZKUwN8keeXoCU/6UUurrrxyLbZHEfrE4v
QMe+5dQ7Zv/VrE34sE22yWcYa5EKd3TaaId1PLiWfdTtwjr8OmDh2iIEwwycpM8aWNtrEAVyWwyU
gLMiks/KiFq8qUgsDjq04SW8rLWSQTNrMih+/ZmNzrH5wVMzNJOmD53Dg+OxDWVlpMQvXKuxYY4W
bfrQWcZ8PPfOWYeOfIHmHiVlutn68sECpU2GB6HUV11sL/S/aTvcDFWS3TaQe5ECO+rs1xJ8IbTm
5+kncuwi+SKYc2d01knr+1OmD7U6ACOnYuxoPLqg07da9nKXRPjyT4/0ocs/z04+s3NrgAgyVRy8
bza405inr7mTXdzCryOJ2E+b73wassdEJ46HGhHB0rRgvs3omU9Eo4873QrPrD1Hthiscxx1habO
i+vBFQ9BGOZT1WkEclUAUybjNuttc9VSKVlNEWBbz1cfT1/62/J5sK2hq84nA3CX5FM4/6Z3x7bC
6pR48KTuFmRVzz6LILk2BqxV5EeYSbxgdcP6a+Jzs/O40xZ2WElrk/fALuncjLGblfKVzmIVkPQQ
amtnFM6z6Sjmd4WNprIJyFzDTxsWCKFaK85eCUAb+mVq18Blva4GZFkplh6tbUux4ZeWjvZFbdPx
dpRDvyUFWiFNU9bBpVVSpFgwzcEL28AovLgnKUuforKhPyGLehXmHjysQum7KyxJc2bDVJPGUxAx
k65G1Z8AzqgKVIQhUM073aNrdqNao4qEgYNSjvx5JumbEoosgdbeoOwapspWWmZ2JRRoETANTJPg
x1C5g3+ISO3/c3YmyXEzWZ6/Stq3RxbgmMsqcwEgJs5BSpSoDYyS+GGeZ9yiF3WAXtWR8jr1AzO7
SxFBi2j1IgcZRTngcH/+/L3/IFdlsZmpGRYoXFvFF1UaZOHl/mzNbheW/ZcS3QM0adT4p6/XRYn1
c6Av1b7aRu4IvYsZ1wOkrk3fh9l7/st+tKgBCyk8FJUT6KRHIXemB2WLuFEfQObcm3Op3DQRniVz
PnZ/apM8XLUQFz2Tdt9LLi+q8NlYNncKRObt+Sf54IjhIgTCjONbgdlztLtw0ZIk4Q8qJdY82NFC
hH1oWsHmt0dZtjDObguDVoijgyw3G+HHkq8+pFVkrX1hJMgjGK+/OYigUqMABlpcDFFeO3qV0RDF
KLet8RC1Q7WqEMpCViS6dCafRD5GMfHnXehzAjbKUae3U0JtlH3FfBhjAwULHF7ulkvOtjK1S6Hv
JLzTx2LnL5xk0m4yyMPtPwyJprZRIj0UZqw6XVo+JjKm6mmCaEqbitaT7XD0LK24hKz6YGBSLJsL
BqEXWupRxqrjp6gUgyo9GHSj92aNs1ZaZd3i8vLTkkOUwJK59TBKvLQa/1kGOAh5IN+5BHNXlMUC
RTgKeRXA01lSo2RvNSaXVKo64brBoue2a6Ro9uh/SfSGlbq/pQ0Yb/VGL1dlNIM7ziCZaoFM4cLI
JPteQ+PiBypR5nM0d9V9LyeJ5mJuWxSfKKxEs1MmU+4jyD8YzZr0p1hV+ZzhLeaHFe6OqsB0t2nG
4qoyhEDbpQRw4xFezftEMdvOsTujQDI+bczMrZOw39ZzGZR4v8zjg60j6OH1SRrtDcnu92nGBnSn
os8flCqz7+ogT1/jQkkJ3I3d4EOfgfdPJCP5EofIEKBgNgxvRj13MzrSjXhTTH909GkREGoH+zos
NK25JYrGyqZBQPRLqw+YetjgHIJ10+j4p5ABjD/HTld/ZnUg/4kWv8StNG5E6SxgUnvVJsilSyHS
artJjxLdg2XavOH2sJOITIT/wIfFo7Yshq2UJMMNTmLaU6vPqDAFUWpsq2E20EI2JhNZBMRTVmYG
PgGDQH0KvbpVu589us3Y2KLgswp6ofZrGXnaZkXNPNoqiD4H3lx0FFMs1HEXNQQkZwuRr+VA+rbY
U3/JNPTe+TaFLb2/VXxFDUB7oFAYf9GsCj9dyQ/12O36sPnaag2+GEjddg8WgtdrzS6DXWUnyUta
dyrYz7JT70IdxosTco31nTHJEWE9H4JOkoRl9VKFoGvEN6YucLRjG0qmpAbRXm5C1GRs3F6UqCm8
TivbVVNOulca1njpMFkC2+GegfgJ/5AIqxH7jsmRslRpudFZyX4xFXH1oSqfYQxilixJ5RYZesQ9
qzzdJAU9eLxSBWImw495TpRrE6PD372CwoPmykIhhg4uDPAlfv6Ss8QGn9dO/GzPc4Qrofkomo8D
8ic9LNhgwkfg/JSf3gnJpXX6lDQhGBPuw+GAHTZ8Wpw0xV6Jk85RTVRp4gSeOVrxzf3cW9O1nKBE
1pSZgnZdOj0qUyJezj/EySkqqFdoXO35Dhzp9tHRI1tSiNtaLFBS9YtrhK76a0Nk04UPvcT7w+9s
LIoWZAsLcZvuxOGbis6qI6MNtYdZTTaStkj7hALrpgIiaCjCO7yxRseqkd0apugSpvf03GNwjjtK
qnBexDH5l4AmTLBq2oOO7PmtuXilp3kgeT6aAucn8/T0MShDkiwAo3r/qIevqYdjjzxswmui4mOE
dEOmfIo3OZocq6EvTCqxHUZTvmH/JlV8EfYg7aAitFDGuXEcDpxPIehSjC8famGjfSeZzWswVhpm
KPZ0lRjD4OG5WaxMlN4vLeLTLUwBfMG6UwiGr43e6MGuacSkW1mV6Q9+Nj1PSWuglm7EgEr18EpJ
wk1bVBPmiHroGVph341KvLONdNNK4fffn3yKG1zsCF/mSUfPKA0jtTtdf0CDpLvXZ+7TTtnXYiun
EuYHJgRUSCUZGUAyfz4/9EfLm7LmQkekvAPE5nAOODPjMotUHWjgPLsWyuE3kYn/VDalw31RW9dx
ie1vGhNZA24p5wf/IIxQToUpQy+OrjvgwcPR1TA37Xgke0QdH3mQPCq3fYC2ej6Y1jezSLBD1fCk
dHisag9gJ12NhV7fn3+Kk3oaK/DXhzhaBjYmY/2chwZNkl52R1sLkHfigq23iE1As49W58d7PxoO
Qwra0AhRLrojJGPHWBIESfWhQxTloZYzDM/wqki+qkacveocFNgPAll1W9lKA7ctW/Ur+YTSeHQl
ajAnYgpb7E/8IXADLF1THHyaLEcPTp+/klAAl4vSCZ+eCgQr+kxRkyB82+qAKLgRwZVoI+lrE9fo
jzU0dbepogwNzrmD9GOsyXnOv+lpC1SQRdM1hu3I0AA1D78vxsOkYrVlPEwj7XEs3yRk/mv7Ls78
bg1eGFbThH4jgAUd6z7jGiYSklttWK8bRaDZeP5xTj80T0Nmv9RpZcj0R6utEcWAEXFlPACUq/d5
bmMRMA1bM8ys60HgwHl+uNPzieFY2VTwOZq5vxy+fARGsIr00XhQlEi90YsMp2sccnbnR1mEnI8O
KBjrwKqR24BxB2n9cBh9wWcTvMwHrZL074DhudlP4V6JhH0vipR9K7XSV3WSmk99Oo23Kq46bWxL
P6GLkVJjtqSvAuFbiSeLzH+wfVQYkQdPIjdXcCA//7TLXjpe+hjBLt13naBznDWZqRyVnTUZD4MZ
zIAhA7FqACsiwtqI9fmhPpgXAstyJX0HFR3vssQoByMqVfMhwVoUVzdb2QzmZF8HOEfhnoF9sF4M
tlf3lnxhg58mpKZOOrrkZHCjTwrmOVZac2yGAZLQ87idECnbdWnQ7LoGQdNAjrMVje/8Qiw9DeTU
kEn/aC0Ty8HIHC6DYM4lAymLcI8oRHqd9VV1xY2v9DB/05xxHmanr1EnBOlv70D4z9752T7dW8vw
urA4wqnWodR1cJYWGh5PeE+E+77yjS3NJLxqC6PzOgnMM0ipSzTTD8cj+QaaQmyhG3I4XoJmXTCl
VriPu6rZmENab5GLUtwklcLPQ5dfat2fbuYFbQOzyuB41sGcH41n+KoCSiPa97RZKHGAasjxk7sQ
Mk5xE9xiqHVC7lnAKTAQD4fpQDPTjlaivfDH8WnSoQbgGZWl2m0wSWHn+nlafoIzCZw3Ea3JIdAX
WE+F4AChAAUBlsqa6AfMN7Vo3Lezob5l4RDInjE12X2sooF24ZE/OM14ZJIXAIMEIpomh49soYSq
1GoZ78PJxFU9Cjk+k0x8RYRTQjxcCryytZRtqeAjF1h+uUvUCu1b1BafuEZbeBjF6tawEmsbKZ25
mjp0ThS/7NCczSOUdqdpBWv7QQ6axAa6rza4tltY8CpBeSUyU8HrQ8eIkbvvb1+qSPnpHWp09gDx
HAdWw/b1qLCSeJ9RHGhrCk99FGlcuzW0Mkvx7fwGOo2MjAbuEMQB4iOcU4fTWKMmrSMnixN8itEb
UKvYE3ojuzY15QuJ7wdrmaFA+yI6t9yXjxZZSkk9U2Yr2geiSL4Ucpi5QdI0F6bvw1GYOHvhc7H5
l/j8y520TyopqMcm3qtzFWwgcEheq2GZeX7aPogD5I3/M8oSFn8ZRcI1btZjRgnV2nQ7OQUeaNuP
llwpa5g0/x9hjmsg6PAFPUZ38Gjq5HHoMRyS47056dpT1aG420+T6SJYbl91Q3ipNnd6lABJNwwM
E/AloRF3FFYxlre0tId4LAD7reGRtl5RGuFmwNnA1ccJG9WoMn4/llNSM2WA8LwkFYXDOTXx98Ax
xI/3C1Fmm1bId6Kbgdh8GP0o1PjSLeCDk4urH/hzIPe4PhxzUELk2UMNodt9vOj+m2p+3Y7SU1Zp
f4pe3dtjfKNl+t1Y4U16fu18sEJp73ClFxC+ASMcXT1DqiO6khLT/Q44exSY6qrMpv7CbH6QoHEa
L8KWXKzJCsTREm1zv/FDmfoUMiZwOCBRtV9yuDOyMySELVSwJX0nk4zhrm1Q9exgcgaO3yMqFAlV
RY9u0OS3boS9Ns9D4ZqLt9AK76t53fb2jJVWPiSX6lsf7Ct4HexaKPCLZudROBoTX0dEl5KwOWRL
b7+tsGxNok0yx4Y7QdK88C0+CH8khQvpns4mziFH0QKGYDpZfkw5re5fIurgu7jp36DCXNJ4+uCj
gzKHir7ghxhyefFfAkY1+nZW9ma2DwI8s+Qi1txWIGV8fml9sG+tpUG8aK5QttGP0gUjmxTMzbRs
j8oP7TVZQoUZuppbGHaywiA48GpESlfnBz3FFCyQF3AS3LoWVbrjSczGmmSzC/L9oNSWC5gyW9uZ
Xl1bgAo2NfbT+2zUwNcXKLPFqa2/lgL5X27+Ogwqarp9hCd3V/n5Xd1Z1Z02XywcfvCZLZLipfNF
tRaq4OHsD52VBQGy5vs47ZJrS56pq8vDCFEQPfrzs/HBh+YrUxikQUWB8hjH0bYIOJkw8feYmI5u
nUsYT6RNtj4/ygl7lkQfWiWoAw6E93Th8I1kc1BQWkpQvQaECUhc1a/8Gl3nuerfNzTtE/qsN3Mc
9Bsyn2JdJqK6RX2UUoeuV+tybmH0SOUbXqTRGsAUUsd+OuKmlkQ7o09fsO+E2I2p+I8AVp2bSlDO
zr/DRzMFLoGOKFJz5CBHVwdpWBQge6sgl5YVAnBjIHuBd975Ud4RZId3P5J12+KuutB2QIAdzlQA
4w9gn13u81ZLWI5xH23KrETaTeoyFQdPtYy+hwnMYK8Srfo8T0FpOoOm+a+0I5R9P4rxsy+C8imf
DeO7n09Ns7bNOt4XuvB/wKATOQXEBWWN6a9SOonlZxe22EdTtVS+l5Lzuyzi4TvMdoUjd5GUe/y3
U1dBOi3EJiazX87P1SkfhlVFN3DRS4YUydXjcJzANspxbO1or/o+YgrDM2ZCTpgMdMAaqvoI3XfK
Kq5wrp71xkUaf9cM8m0xm9vzD/LB2Uz5mWYonRVqpPIyH79ESxVlAT5oHu+NooTnVZTjLtbV3lVj
Gz+Cefhzys1157f1Z3XM0wvojw9mgfSUS7wFHtFAcvgoEVGSSo5h4OX7GqdxKKPK+KyGM3ITEEU2
saqIxClVOXaxFQxvB1RHkQHvrQ0cVXz/wlrHOkItLuhxfnCcE74WmiAcKWBA9tHJCD0uQF6IeqSp
jsFr3SQTFF6QWy+T0ePnIlWisBwZj3iU6jScRqta3WpYWRtOFyj4oUX8re+pqXAvGqMYSklbjX8O
48JXjXNfprmHsdylLsZ7zna4+RYvLIA0aIwJ7sxHmy/2szGFTMqdsNHqR7UKjc+UJKgcBnQf0IpC
WLLwuHVgtWlCm97xRcoN6tOR5A5RaQ0unj5dsq7yTvte+LJy2/Jya4E/JftslHpAOUaHz/fkSwWO
E8TCpazXCeD6k0geegkvgJVZSs2LEmX8DFqgNaDN2vurRBvje2uKJssr1WrAlhkadOK1djzd6h3p
oUdxdoTPg1G75zd2nmMtVUrGWq2A5K4Gq4kCt6vVtPRmuUK+PgShtJOCLpSvpDlsNkloCqwH0L3a
G0qtgRGu5/qnBUW45OmQKuPu57aYaSJiND+UA8CMWZ+NHwWiMNiVaFL9qWtFl7hCDodXuTZxywPx
iaR+iUn7D9/vi5c2nY1hRTKdb1sL8RWMJn1dQNgN1NTVpN4HPjSOknwV4cbQUXwtSqxwie+I8/om
WJMqy/V9m+j4GAWUNn4mcI4qd7IbuqYxqkmGk6QoTjpd01h/TlpJI/bCVj+JbctWWzBtFGoNylZH
C1uVND2CFzPvjSoBNkQ8QByyKko5dZTISiEczya5XzfbOQY86SB/jgG3rnuRo/kHOkRJrukDjqXT
FLX6JsbR/6T3LYLq3F+wk5kLg92B9mHnkuyJb2U/+60Lc27ArzSV4bfyCXC94D636gJNvERWi2PE
NNcQwzW1Nrx4UsZrMbYzJNywrhg6FaozAdZ7jXIxPxdyysap+qpUPT+V0wcFQS06Se2UpCsIu6nv
FkWUl6tkxMMKd5IeBxth4Tg7sON1R7OnAVpGik+ya/al+oKfAXbC1Rg0TtJVVr+xlUIdnFrTKFSM
aStqFwgWfsTNBHarUHtbX1tdicOMBEsCw4x2glpjhrm8yospwzQFj11XrXD1qQI9/OmXQREBkgzC
1M1SxQiv4PPhOOvHavinjHnkF5Q84ycFHwe8zWsDvcByYSdoqjTJDk0ZezVkM5i0IU0mKG1qNl8n
cKTzFQek9oJ+rU+w7ILg1a8COPeDgDBbD2YIGVwCUo7jVeXfhkmWFHdBm4jhKvZ1Gb/cCazZeq6L
4un8GjupydLtW0AmRI8F0SMfZRph5GP62rXNfoit1NXL0rzSRL1v5KB2eh1FUj0dvjejal8oOy/R
7SD6wVGAUEavmm7LIgx9eIxNMTlYPE/1vkxS1S06pJOLQCC66GvVpu0vMsw+eM+FqU7hiEOcy8zR
ezZxroyW5jNe6l93KfWpzlctAL7ZdVfnG9YWZudC/e0LLVko70imSS2O1ubRsMIIFGsWfbMPFxb0
Igi/Sg0E+M9/xJMcnoaGucBPwShRATnO4/CpYnvKWb9XKnM/duFrikXkzaDV4sJq+WAgUp9FHQWY
NOtm+fkvyYffIoITiK7bFwhge1xa4GXSzFgnVX0pjf9gKMDtyCwTAA0KAkexb1BAKpA/jvscgWGX
mDCvoFNa1/DWkgtvddr0pFr961hHV91YLcAodeO4HxJ0jNqKFmAwIx6mJgKZCw7CDd4V5rOucyKX
YVw71PyL1flveBrrceFAR5JFSgUEgaPDqTWTDMyIZY57gb6eZzSGfZVP8yVtrlPEJa/KPXZJlVkq
FBQOhzHqOKn0Whr3o1CKDVbf/XUtTfQ/tGG6BvhguVUwxI9WCmwoXcSHwaF1nlTp1u+WF3iQdw1t
SkzcPo4fZJxidHCrduA+rtX4H1b6ClBH4SV2ePGlP1pLC3pQZi8ur380twi+ANRJ63Hf6OomSYNv
g2VFL1VVOZbvb9Qu9DA52kxjtQPZcA2G+lPL6nNKU5VuzXqSIQ4bF9L4Dx6JDwCukc4nZY/j60TU
qZE1d/a4R5Mz3SATOdzHA4DGWlBK+v3wsChWcR22Fwvi456vXaX9pFH12Nd6CxAtia2neDCRiVRR
iTq/ik97D5SKDJqe+F7AQQO7crS+gDxJYaAp+wHALtc+2czltUbKlTs9roERcMm4lHAszMh0s0W/
8LMsKdJN1OBT5cZMmXBmUy8eKs5LHP86X7sOSKPxCg0Q2MYnNFNXAP6M7zOc0Ps04sx163H4c5yL
5AeHTTddZ4M076D6ciKbIzC029kf8t8uj/GiPN1yKXwXF10+8C+hENhRrwaTMe11tVBhhpSzE1LI
eqSTUF24dX20Vmgk/xNVRd3yaM9KfddLUyJNe3vqJy9P+hRH+Axy/xReFHBdKqyH5zKvBXdq6ZRS
LTOPvh+Cb3hkG4ylt5HpFm1Vwt83kDXPUS1XpfAWMozkJZDot3yPm0HYxYXAsIxw9ATmIh2FvAD3
S0BIhxOb2pI+knNPOHmC8EfgSyY1C1A1lWb+L4LwL6mMbSrpZXbpHD1NSgCAQA7XUfBbNLqPzhya
dbMedum817nOOFqWIUdlDBWXIo2BR+X39yX9YcjNcNGB+b4XD39ZQpWR1r1pTvLehshjRqL6rGZq
uxsHWOfnt+UHYR+W1kJrIuni1qke5SFdhjFhmab6fgb78dm3ASHEtsXWqSpYXE6PXO+ukABOOLmR
okdqz/YovKBMQCBVjfl8/nFOz7oFAE/Rl+9LOfCY2YiRc1wXyoIIHu0X4HMayrlWdSHCnn5MCEHg
yKhwLQWb45WcCzuqKlHp+1rDp2zoa15ZaPFOaa0Ka7pWuVCG+OClLEoi+pKFIRJ4jG6gAI/YRlBr
exnlHlyTKX3VBb5m56fug7fitASYZnOKL732w93RlU1Nhbwx9nmN6VoC7WXbBWq44fYwAmyQ5d+F
YhEOlsI18PflQx3raPtNlc6TNhl7WimKi38sKGd5oDAdpPa2raZLxOzT3Q/NBywW3RkULvnfw/fL
8gD1ByU094oNDMmHfw7zpZV2QUWZTZnrxsWc2NzMUvjz/MS+f5/DuMNp/I49RFdWIwYejmyELYIh
NTOLD9bwp6aRSgdSWq/0TvrMFDePJf1+L2os8PVyCv2mjA2Plq62Qg5hulNCPXXtWP3ekBw6aE7n
ewvR4rXfmpoTmXp+YXm/Y6OOnxeUM4oWRCya4kdxskkw8ho71dxXqZSvDIhBrtk18YtfoM2G/2bs
2P4QeVyyppuiyUvuxEG0UtpS8hrTKJ0Qvr2bDKCKzk/k6T4A/gEcY6lX0NI5xoH4PdOhB2Pw6Atg
71PQCjdGlPLSKXF6UEE2JyAht8IYOLocfi7wZIMe071+lKhH7u2qwmExHTsb4ZmyHV7xuNX2ZkXR
wJ3ppljrOEBACId0RSnQ96uHxOH6grU0px2cqzCyvmM41YkrC0ukbR4H9iaMY7Bvlg8N2xnLKBio
dzXV7E263e5x1MY7zMi5XjuyHtcaTnB69oyW+HxtGDlO08kc2vAegJyDT5a1eWViDb6NsRzFJxdX
BkQtugor+tQ00hWlmuKL3cHa73FVfOR0zn6aQaS1W7Sn8s9VrdnAW8pIPPqzaa65zGSvMi6pNeIc
/ph5Bi/zBrZAnrEJL+YXoSaYczXthKqEOtT11Vh2tb8alErZAV6Jf0alEuOCXKRJ4GIkXlfo1Bnl
ddPVMYaXY4qMuQjmL1UhjPu46rIE4fhEvcsE6oIb08ThBuHvsQ+cDm09mjl+GaabdMh7Nw1Tg3VV
UV4F5zW2K5GW+o0UANIGfa4NOJfERqJcWA8nZXFqCeT3rAZAXpTN1MPl0E6IoZrY/T7GLZrztjEI
T83M9mujSYi3qH17VZuSuioqmlwzonEXUrTTsMXw79U6+lp0Mo8yh2jGf0bzsf3JE/VrNmJVr4eJ
4Zo4nlN6NbsH2iWzM/RomJ7fbcs/fBAFEFMlRwIozhUGteWj9zYiHGk6UAOPNHPq27Ewe68ODeUq
phi21v3FDrStpQtb/DSd0MnMOb3ZemASuK0ezraUsi/ZT+Kx7bLixteppQ6ZNHoZPfddRd52rReJ
vy4xHKNJMOcrK0nyG+i51YXj6T1xOXp/cBEIy4LrRCThuPTR1kIZeBbtcQ4NEHVjZ+nSKhb6cD9a
k3KnxCHVXr+QSxyxtaADtNTrL2qD9wFk0apHNb8umuue29Gwxndbu6vtAfmmPJvlwStJlFCWLLHR
cHvbz9dDHDQAgdHncVDX64IVYFIt9rRCs3cJNxvS0hmJfU9R8hJNMmriuRvXIOrBS+PgSh255QQ7
vwJOMgI+AqGQ/8ITDKGco9uB0cb1UJPnPNrUaUGf2ZkLSXJel/WQr/D9iLzz450s9aWC9l5Ho72K
+t7yPL9krQFa2zhCxupjY9TJLWZGKrRj30o/V3LxKall8VIVg/6C62FzgZhwcrIsI6MwuPSpOaGP
m0+1KjWNwBj5cahHzUlVKXUB3Vw6vz5Y3HS3KJEsqelSeT+a0MzOxkGUlfoYTUFxFdkp5ph6Fm+z
JDU5yuYAvT8R3yl83G/6lHy1Wi3aoUx9Sdjt5NrH64JTgM8BBkelQXs40WmpdXEUdOojfInpkzzk
xdYuafKFrRQ8n/+mH83sr0MdZV3kdpmmETkfM4vi5FhKmUuGNKzOj3ISowEVAbmBmoqNA5XK5Sl+
WTmRqcgoLHXGYzipyjqRo2wH4l3Fi3PKt11ZKleBUPHUkrv5dkoU5UKoPC3zAWii1g3+AKw/83mU
MkTawLFv+NpjqY3WKrayTRTGqaO11TVo3JceY+pm7neFVt/3ZnRp9GUODyMVyB1Sdy7VukFb/WiO
+8GU5DYP9cd5HufbLlHUPSq64W2ftLNXR+BEodnWb4kqZ9/qNP2cF9EiXFvHlxLH5Ug4ehDy3IUk
xmeg6H90ZDR2Z85mnUmPcs1FwlHMgU42oiztfc3PHowMO1gsnMdSdS2k7f4cgm7bEmShkQ7N5M5t
GSleNdvx9/PL42TjaUtlEmYXx4oAd3b8fZokADwONGwvuinYjLJ+YwWTujW1Qi3wy8mmK6R7mwc9
ATtTxZlEPSLJX5tAjS5th+OtB/0JLh1FAKpzZJnHADHFrKPQoNq8z0tRhV4zSWWyEiFJvJ1USe5C
kqFXoaN/Mt/YpQSIvMwqhNsCzW6/Wvyu743IsU+g1zpF9WbVSpcG2KBFq3pGkcmRtQZ7bFDUKnKi
+Zzf+GY6mE5dJNK2TjX9RwWJ4IbOwlBDBI2aF4uztHPgv5SDg0Z5/13rZu2LLZfRTVVgn+2oXJxs
t8ih+7lZvdTO4iAZny11asEox9k1ToE6olpxLhyyt1J4NVcZCemSch7ddk7zmDoL7V5HGbPokhvV
CRBquVCRMiwilaw9atyHe18O2lwZyip5CrSkFrtxBnPjtGGAsmPUW41wiPfJW5+I9JMviYbK3Zy0
T6Lt1C35d/o9UmINhDXFYsqGsR2ELgK8VDEU3Hb+vLAOlzjw6wbhWTEWAUkAwR280vHVIp31osli
nhVWLkKWiZW2bt9XyiZT5W6jibDYhUqRbURcJ0/TIlgJ+KL3lCFJXOqfl5RUlOMNi3cLXRegJwuj
hPPvKNtCWTea6koSTxLmIYikbylOrxTjW2hR0miM9aLhUhivmRLf6TMzV/RbbUx+M8HmIaBQ4K2K
Og5ckeMPiLyK3um+kJ/SojNcA8dNV54nY9OTeV9ljVw5ZRkO3wY0oVHuvJBznCCVSHCpf9oLL45T
mQh6uHzartV908jMp1k8ROlto9wXdGUttfPQp/QWHzUNSd44fjRaG+O2rxNENVUr3UC/zchIa2ul
5Ypjiy9xHm/krL5wsp0cLe/PB1jyX8937IA2WsMoJUpqPgGN3WQra9evLGdchc7+/No8PkKXcVCn
oJHB6qSedzQP2lCO+AUxD4kjXKRQ3N4ZPLbQhfk+CcXH4xwleZHql/1g8D6yqziNG3qoQHqr2AEb
8s919W8/xn8P3oqHf+6r5u//wZ9/FCUqKwG+fYd//Pt9+ZY/tfXbW3v7Wv7H8qv/96/+/fCP/Oa/
/mXvtX09+MMqb6N22ndv9fT41nBcvQ/CMyx/8//1h395e/9XPk3l29/++FHASln+tSAq8j/+9aPd
z7/9ATOJzgbf5t9+HeNff+HuNeN3//Ff//jPf/xv/vO//vGfH/7q22vT/u0PofyVjBbNooWVRv6z
5ETD2/tP5L+i8AqGcemPs/8XCYi8qNvwb39o6l+569HzpWBFWOS0/OMvqDu9/0j56wJPV23OSQIG
ErF//J9HPPgU//Np/pJ32QMYi7b52x8KjNODWEiSsMTChVjO4WycJsMpeIWMEwtbYbmqH/W4nK+k
rkFSoI59ynMNdYHUC7FbcIKpkIGeNOmzqZc/gyL9hivZleja11jOUe2fsnlVTmW7xCeYh7ohQYIy
1f3YjyCsKYt4qYBpHI3DejJrxC2mycPLJAC/NdwH5N1rNfefBy64gQERMW+yvYTc1Ta08BwcAOlM
ZWC7cqDci258yBC3IGgX8G4k5RbGuHiqh6vCUq7GuA6uajhJY9S+ibisEB4eurtcgBqTUF/w/K4x
HZR3E35QYxgR+t8Ve9iGRnWXj/rNaCZfSXOvtD4LrgPUQj1E6ndKmQUrGP83VL06tzPKR/LPbJOD
qvXMbkyRzk3v5qYSO19Kr02zuKGtfA06TLuNIn3fTRoYSn+BqRkFGKOiWFdJfB9LU7pCidVfcUt9
yCRVutKsEWjVtI17Sd9wcOQbhFK5X0O5wrzbFUiHOGWgOqMwnlvO0bm23VptOidGgT22x8EZVfUp
wBW7KnvX1opHGTNheBPbqBrJTupdNI5uXqo7Sw5uelldWVF3M5TcKivL8TPEIrI4c1kJn3D34G9W
5mcb2BoqnerzZNqFq0jgk4ShbOys/ixGsdaBoG3bWeS3k6alqxg5CKmpo5UPcgc41o+kHvHVmzfl
1OJPnSPFEVal5cXNvMtD/ymrFe7j+uxoILDcAPfnvFE7R9ewUQ1j9DaQHpm61EutZAfWeivyalvp
xm2UWmuanZvcrAqPtCPy4NRcIyZ+PZS+ihulajtSnYUOX+OropSmC/i/peNUubVirEVjvkUW+qxa
6a/mJfsqKgxUMHXY+HH3o9eUmxi9D0dpphjql0kKmGy0BQCKoslGFm1CDoOIbNXHrqxOYDKmb/ZA
m5mGyhq24c2cZs9Sk2Dy091XiuElTf/JzzTgbamXjPlKEe3siBbFDPRNojKmEhGXI8go63uVZht8
J7S1kQvJlRUAePEQRVhyFFeDKW99pX0ce7GTVeMGBfCdIQFU7SdFAjUlq06pwWFg/Tz7uXknz2nl
WdzKQMrxIkNxI0VVsMrrapuMlA9hL66mmTJhJHIYmp3tZa3uzrHIVthfPpV5sg5K5AAm/8swcTmG
Bfe9omRazuEPTUjPU55XV7hgeVOv/aB4+Vo37XUgwh8m6iCuNOqfRG2mPzojetJrfzeayo2qTzdq
hn/JVG1F0JnuNFXeoEeb2FDu65wCZELjXALPZU32TZGOn8Mq3geVWEWF+lSJYF8q0mOUs1ogWIql
S2Eb+ScBQNXxE2VtpdPGwLLA1VL7i1pU2NKrd1rjv84Vy3tWq31tgfTw29u2LLe4AWkOHkyuLslb
Je57J7f1rV8WP80Wq1jrp0ipdcpN8TQo0lXjU35v8cjy6rrr11ZOkEg6qEEtZuXpUAOIzrQflln3
O1iy2boEQSsH135QeE0GM0GvWVMiF5/4A+nkwr9raL/O4oUl6mOVKe4yrutAjSvdUQg4yJtcKUa3
9lWR3lexku+MWl8bRfepmpvPYsjue4h59MiBXRbKwmNvM8/HmG4z2GrgzGX42ZIGz4gizPLsL/D5
PEsUt7CqFA8z7W12PSSebTzb+efQ+rwQHd1JBTSv0HwGqL7vo5bgP/e3st+jzyWek7retLbvNdZ/
c3cmOXIjW7peES/YGZspSXcPjz4khZqcEEopxb419qt4wJu+wdtVbac+Rl5UKRiOILKGNVACFzdT
5rTm2LFz/mb+Uc2t35mg9WBem8dEuumV7Cb9oFEj7rAFElNyr6YTsnFm2ftGYt3Qj7or6O9WfSJ8
g6PrIcMcwOJ5Fnb5aAsOG7o2nBK9jr057CxPl8ZZ9P03miwfzHzxkQy+QvP5UTf7L72QIFQNGhFh
1GL+1xLWCvOeAkTq18vwU1ZGfTKiwvAQwH7qp+GPAjvu0yihXLet80wN7cmtx5aRKoHuWvF9jBNk
5Yv2qWrUY7HKAOmCkGvPw5ex539JM6o8lcf7Vae4f448T7x+Mq5HtXwkFCBMooxfKH8vH4cp/ixN
1LQj69Ytmx+ziahekX8lnJ/bUD3nMIk8OBleqvWf1ba/wgdZpWfQnu2q5DQnTHc668e8nnvKjiEV
e6ukV24Mla/O07XVJH8qFgKrVgz8EU/LAM7Q3aw7P3I0A4Nh7OOD2xqfS9LqILby7hCm9QMaNdxM
OUjYyP01Qrw7znrRE+W13pvKJDqktjXcVk30xzSqX500v17M4tRWAFO53DIvcu0fyzTcgOh7SCge
Q4VSagrBgFBdIoNnR+WXUkuboxUlj3i7fy5U5S8afrrnjt3ZnLUP3WxhWWjZV6FrP412dmfiZ13k
zXc6Dx/0RbM9xxnuea34nZH0QSenG8cZE8/J7Ktq1Kz1Osf2YaI9acOQ61EgHhO4B6mh/7RT/ZHl
fCZwtbdZVl9lQBrALju1X9f9B3usBxaIJgood9+FVAUycfprirSPXYi/UqcMN51b33N10LepO9zV
QvXQIhZXdFRSwJkfE6ATeZtO3iid5giv5xGC+DUllSdICoKt2/MMGXKsrEyYZ8kYAa5cNQPxwzXM
7IfUnevYxWdoLpf0jowmI9ig/odexpcRfWwe6rLwmnE+0PtJvDqpPiR18VUzmo7LPb8ahhIbWzer
wZu2gJ+H+2JNu7r+VqeklFfyl+IaV9XS4G1UGr+KajooSIrQs1vORV1wtkb1ZJrDEBgRjbJe77W7
pP5m8djql9hPrCaYs+HcCfU+62iRdWMDXB74r60thAd5HIv5mM+27cdud6YjnkHJWP5ILOfPWSs6
3456x+uF+jDb6cmtl29VyDpZOAUmVgXpaExZkuy7xC/6xpinmzjljtDd4YMB3cbr0uJk1GhUpLNk
O5cGsCEwGibIb2gYq15rVQynEh0tH5bVd8NY8qBLRorUi3oYLDF4mSFPhWNJnotjhE9p+ozgzHlu
yh/NYGl+6yZ3TQTQQyvGzsc788pCJOqooTYUpCL7pCTqrU5X5UQg6w/hgL9eNCXNIQLF7MdqOwR1
lKdHunW55+SSYCvM26YoEPuQRI1Uu56HNvTjMPoyTk1/XOYGxVwB3rlBxswrOjUCCpETF6NRx7AM
HUnQI3y3gw1WdV/a+ncNK2ev5S44yrm7J87dDMZwSySfCYkoUjvldztnuZLVdQMkPn7cM/lWlwa9
GoWe0qFZW2SYUWXpJA6NzB+s2TAPuXCeO33+YPXJt3GZ7/QiuZUy/W73due1dsevEdlADYyOpeik
EeDM0fhWU5MKhPnsq6WdHjRstmujtw7ERTrP2fwwcuOaTXrVm81dU4cqTJnxQdGxiRkb46mbCMwa
ZVcK+l6Hyt+NM3V4hyuQTccJQF53U+jGdVTNaDz1xs8aDMKNPY0fl9p5podzaBXn17iYrm9NQtCR
P3ZVeIytGj0AUVRHMEYcLcU+5AVXuOFUBjimbPIR8MkDqVYEnXn8NneQFbDw8GJ3vJ1bNfQIpniX
1UOQWHN4TvPwwzgPOUlyKgmZ6fds6m81TVJ005wRFevx3qJsQl8T6iL+d8sRJ7CrTIWUkDX9E7sv
9qZQ/9k11XMYlucUk4UUGFs9GDAf5uUTHEIoBXnzCSk2sPCzcYMS0lcFAUoQ5FQL22n+pIft7ZQa
n4rQenCy5QO2aDfs4YJlHT8BJ23wKhR/Sne461QIwZEyXRtpfjWL8cbEezuiNucN+Ff6ii0Oc0pC
BR3ycchtHMoK5S+9au5wLYM7VeezN6TuAyqgyOwh4UXjAaLFwoac8VChOC8CJRedn2XhlVDcR712
z52MfoXU9lEiNQ45t0qqAKlHZlBcN8X4JYNGf8qj4o9eyQ6idc+KWTq3qtMVp6LL+usstu7pcOcH
Zs8jFqFXkN7Vjbgi7ToYdfy1sieijlr3ZzUvuis00IajpWBh2dQ4KuDcJs6xIFy7VdJfzT223DVh
9RppHvXQUXi9RmfhehGw1RrzZqb/5zWJ+33oSVxl3pHgujJAMue6xjAPBzipHPFjz0lToC+IJEdt
wGWrys69ngw1OwLWSwJ1nL/KvNZ5GgtsLHuvn2V6QHiGV2gmvxhdcYvc7GdE526SEO/5sDJs6FDZ
d6PmNJqVDWBjxIeXjiP/VUsaOAivNcr2mCpWHSgpVIumzR+HJZFYgoSlr41N8gRN709Nj5cbsxfX
hTAif2gIiUhVn0zwRyc17UM/tHiO2pF6jy74YxyL751A7iex0/sO3o/XtPiAYntOSRj2gXiybUBu
i3NvksV6acdfAiGoVZqD6lRf0QhLePih6ljEMGxSAdvE4jFjDYZfFMkzx/UHSjgPcbK+L9oCAd65
/enWkHkh+3y0yh+zkX+xDCDirVEcTXJrXrANjIcpGw+dkmNcli3aH9RUSx+T9Rg0hD6zERXDn7M6
vwWt912LYeeEGv8VkCf1ppLxRzpxQD87qBNL7gRWlq+aGgoPCNzYtRSwkpkEtXU7O8rXNH4qSAS7
XLsRuJB6Mik/LXhI8gxBOaK1qZ7bnqZHvkyGn051WGbwppjQhMY5NLtHau/E5hqNmsi8iofsg2U8
uGXa+A31G0/HfqeY5bmu52uzaq4tFUk6xRFHzD2WQMaIKAHi4K9vv5YRVlVUCAiKvTUfLAWX4m4x
nzr1Kwjo8KzX5hGXGn8pjDMelp2HvuOXaRAJvmLL58a2VuLRXUj0Dsf5vpJGewxt40EvhF+59skt
i/MEp7iEK+7rXXK/VNVNItU7mkB3HSlYbJXPcIE+wfH86GbVZ23Urqjk4s+mySsaCggKzJ8oIwB3
dOWjTaOHzEQnC9LH/JDrYIs6Db7T0vLY7b+m6X0hm+e2EGoQxeha6db8s13M60byNDXJwMJxfcbD
GcrqvgcnE2t+uOAqL2rwU+2Y8DAur3F6GaFsgtyJVlFVI0RjRB89Jfxh6F9GAuKwNE/JMMcnQGdf
bwoE76q6uBsG7Vqd4BWqQ/gQt0N+Fk54jVkk8QxXMGHFf0m7ua1Vx7fUAgVyXtOqaG7tfm1uKh5p
5tel+N70j6L+DkTdn7qsDGxlOHY1OYmKB0gPj81LtPBcdPey7W363NWHqUeOtEyKIhBT/HFGafFG
Hfsu6OgFH5thINe31fvZNj9VmfNsSJ2GBf+CN7etdpUh0Vr1h9yofq6icsh9LvctQNtF78dT364e
h9p9LV1fC4crq5Wfkrhqj+X8XaTiO3Am+5xNv9IczieVhKJUH5q6X6j623hLKj81ftEXU6W9pDpf
y2aprvou+1mFfIUzzMM9JKLIQ3fB1614DOwV1N8lqX7IXUiOtRtqR2gIqFPGVOvoRypAsGGY9spJ
o85nTCW/veKguGWi/2oRsWHKSHRMjLdOulmld4NwlGsh7fTG6gztMGmUAUY9y9Yi/eLLXnx8Kan+
r64dA9FBvwMvJ2q6CAsZL4CNd+rI/4ca8v/7j///H//39yryxb/kvyrKqMNDa6TH62K2vKLF/64o
a+6/4JKrXEB0fSEwr9jKf1eULfVfAlIvXXmoNqvWES2mf1eUhfsv2ow4qWHwgjoD0tX/pKK89g3+
u7VmYyK2Kkow/orIha+47V+0WaMlAwrGiFS7Xtf3I/UAC5JdO1ACsKbjbzX3fxe0fy9gXxqO6jWz
DIlIAyK1aRtZDSBaN4bxzyPqUFfck0OHlyEyfyFlNd3+R02yvz9vxYwYQDegt2yJJpkEG9wILiJb
4R/jqHV3gv7YI3jROZilzAs0uObu7MZwFF0eszu9/RVBsZ1eF/EtuqyrxN8WrZsVfaI5dcFFGNfW
uVEbxS9Tke9AGTY9gXUR4Z1rL0qvoL/ejNKiCq8PCJbp9VhCoZTVsQc86BdqMh/eX8DX/a6XCSV7
Wl0kSBxJg9f//zfISFvL1DGwGYRx4HRX2Akvh0I0LhkGEvBawn1CI1ccUEtcAiMc99zvNqDgv8en
+6Ky7Vc/8K06hulUC+YBFKCapcHXBK1z7YPFTzIopHLYvFgU7alp+5SY29TpHUTqhRu+mrFmL5Um
/jhZo9GTKpvZM0oxMc4lWKQmQdEr0eOim/PPJOztH2pdJHt7Ubu0TPpKLKBzQ09oq+OaukvcF63K
5i9wTbbiovWbvosObuooj8Wk0qBUlbuwDLUgXklt1pAK5FTd8kpWSv7AuUmudCxWAyUM99xj1pb1
ZqNC+QJiZVGCVoW1gQNMMIlByIVLoGhk/GNj16eol7TZw8FPJAlVk9hh0Db6HlDzQkRgYASqUBii
jbdVUqrMpAxnTK+DsLb7o93Ny7kZRlg1w/RTHeTfF9Sr3ubv8efNEvBtcPrAzQOfBy+5+UwJYsbF
u8JEnm4Ux1Jv3UfebwWNaIp075+UN0d/HQpHSGDGiDDjVvv6pGihJRtNLiZqVNWpDJ3loR+aYud7
6Dm+XjYG0UEbqqg0rZoxGwzTEtam1cahGUwdcqyz1jWH1CTXFy0qSnW7+Mti9zsh4M2KrWMi6I0Q
0arysRUTVzRA7UObimCowvFxLPPmbjDDOHCzNgqcUpOf3p/ITe+bM78OiHCM6a5MC8inr2eyyPrJ
bCwGTIpspsxXoi1QIGQPMCEJYK5/k0M03fRW030sOFRXBe2ogyLKbCeYX/4hbB7Afyshaovw5z1b
zMjRmwFq88sVxYfmLsp5X485eNuCjiOtWMi3kcwrj7dtc24zIJ8AssedX/J22el3o1VJGQFJPM7s
6xmxaqAdTYE4ft0UtWclaniqzO6AEJrpuYmK3kSn73llbFQ91mVgUFQMITTDFUc/ZDNoiZhERnc6
0BXaJyjH+FNezZTW9dm3YP0djNEsT1A0+A1OdFCLiaAM0fKIIIn0rTAtr4axUYPYNu6NpmlvKBQY
AbIq3c6GuTA76CZBesTpiI78VlW2X2XnFRP/GzB0H9CNXp4ijFs+5LX1reoSqrQNqpg7Y765Fy14
TVzEL5MDHWhzEE0rwZcAwisc7Ka5GaSq8LaxkqAiqn5S4+lHpbBRXKcJj9G+McaltQEWQKRhT0Dx
sDfXMhYj8VxKh8lVJVato9M8i6JG1RQYaSBzoz8muaIdEidzg1CvoG2mZnWaVVd6vCkEsGnEZfu6
sIJ25CLPqro/oLu+MuTHInj/PF+cKnul/IOUALK+Lt9vKcQ8VzUFnEXFNEOnAzQqLc9iKq7aMNRB
ViXnJnL8QuZ/kSruGeu9uebWZVoFHblvUL7dio7ZiZug5swydZ3s77OwjX0ywfa6llRoIy2idcpF
+GlC7GXnq9/ePK9H3pweSVNI7xqLTTm22cExSM/6ckgx/Jq/vz+/l7Y/lxzgEDDZBo+a1/PbVKKg
LNOrwaRW3aFpa9KJyXYOkabFJySHk+tQX8yd2+7Sov4+6Obz3NFyu9Jm0MQxipNm1vZVGZY/FtXE
Ew/ClUPrOJiiwb5Z4nqH6/H2QuI6x3yP5xVYG/BYrz+4722ZZiHnvaoNI4BF3t6COi7PWWkOx1JN
xI4Y2KWlBH23cgoFA2/x6LQ6rLyBBBKYRYmuZRZmpzCz/oTp6e48Xy7cOHza+jrUkATheG/eS4pi
LlXL9R+UBbaoSRYNQVkO9HwkTT53Xnq/sSob6MFQBpMiYkxjaVCXaqzvzPGG3fYS/V0QbjqcDiDj
vN5eT7JAzqICCaIGrSPxaB7oMwwJFdOyRDnGrmrnQenhdgG9MQ8LVPO1wQwGZZbxAxKFUM71brqu
eCmf39/tGwH1v3+YBTUaFQGTzG7LpI1n0Jgp8KtgELS1Y8AqrVM/AR7SvTZcwGjMxXiO9UQEtghD
H+BmS8+AEFhqiNe//2MuHT0L8QCSA5JpZ+vBqOe9FWvLoAWjrQ1Hku2I+jJeqOms2E+oZUQPYVnI
nU1y6egRixFqpIoE8858vTIWNjO2PWhagGAFLwpzcK4QV7xTcAnzUB9KDqUY6Xm3PaYvTZed3v9k
7dLpW4X74ESQEMLvfT28kyw8SYCnBlFVWmdkSupbDTHHozk6iBmFObUr+tt+ub7RIntsrzsjnO75
1xY/L1y6hkZdH4c6t86WBCBa8mrbiU2XzqsN/ZHDCv+RX/r6FxaZ1U5x1K8yyPjb93aaHM0unY5S
dO4O/enSZMBshubMYCtC9/VQAK0tmcMYYHNl4q/BzVU/hwXnNwDfjjNU750N9/Y+A7UmSMxW6VTY
x8br8Uai/4zdvBZMcQwWhYaMr7bldA7bogJno90Bs/Fzqf0zfsp66Bh3zQyYUYgj28eNGSL7tVQ8
VMWsJx8iV62QeTKcnb31dmczClhMCDfIubB6r79Ob5RamKHQAkhk9qNTW/DgDUTG4tzszsjT0+Gv
4uKqFuFPZ3KcnTD/di3X0cn1SezIqbZr2eNROVZ4JASuErtkrUIPYvpmzzlYvCBqUmXnHL8NHjrY
UpvyCIUcmFybbTpquXDrWOoB7mDxoWli1xNLSQ89L9IgEfSPFszAd14S61/66t3PQlJ5XB8TFOQg
Lr+eYiPU2yJdB1VLc7yLyNoCmeX9Pz6BhAZN5dHI2eDW3GzTnqaYQ39UD1yeCAdNYJYzN3NPJ9fZ
k59+e9jXoZA64Q8heHtjor2chGAuWSsMmgOtqIfTtCAc3Ff/vJjJ3FGCEihGkE4iePh67mQ09LGZ
z3owqMtyRGDsz3gII3rUHQWwedgTw7j4ZS41C8q01Jv1zWlYrHDpBlECTUDM25cNT1DdRTZOz/jH
TlBfg/Z2W1jrckH+J4fc7kV9abLWEIi/TSWShmNYDYcYHE4wac7szWMxBQu8iMesrOogcqMBtfdZ
97tYUfcsQi6kQOhn/fZTtiFVqRu36Co9QL4ToTyndjAbroqj0amz7yjlFHTo5UImdZKvkCO1oC4m
MK9tu6fac+l82hpFRLRsV7HPzSYeuMoAc2RaYE84/Dmp5U36wxLTcBTagHdEBGDu/WW4FIG42CG8
8F4hvG8+XYm0rsYukE8CEn7IUgvCtoH2q1rHH8NM2XPdufSBNMMFLofUzN+oGzpzRoMoJKj3c5Kc
DXUKDzi3937Rl08iUwYeFMmeOP2lC4wcmmKoCXv1TfkvgWcPpNhcL5I5OiCMiWOBHg+nyjBb6HjN
4NEoUE9W4+zpXV2cXGTjuV1UUrWtcVgTG70p6lQP0hqAQAWE+1CMWgn0tIoPLObembp0fFdWgQaL
YHXo3kTasZtSc1SYXSMElWAUPf1oUcZHzWZvv79vXtjtm+PLg4GMALg61RpnnfXfnthGqOoAHRPO
jFSmu7prgGrgT2m0CWDhBpECBbhSPpdnN9dcUG2qe9vqzrPq1DgaIhULsGR0nqxoxF2KK9CLNUvx
F1EfjWVKr0Y9D09qXlnBYCTPahgZV2sn+VkHXXCT1F12FF2ke6XqjKewSiNP5i69AkmxCMvr8Zyk
sX0u9KW9ESOmtzOG1IgkaP3x/Vm4MOHot+nIpaAIBT96zS5+mwSQd3q2TGyteEQtwap1+USVozrE
TbQc3h9Ku3B0fh9re41mSaHWUYzp3YBpx23hzr2/gLOjYmk15wk8beAusjvWKIgeQ+Cvx0FG+TFN
M/DKEtmztDH6U94BqRjaobxp5rjndw7WzpRc2PP8zL+l9kmZ1M2UhLneZjWO6MHIPr128uVTm7XZ
Z+RYDeL7siQ7Kc3F8VaOOOxRNMi2Ejy2HYFzXxM4tx/CJ7ru3ZUMUQBtUbM+ms2Y7azDxSWnMglP
k2yGjP/1kitR6bidpWiBbLXoLp1zEC8UlQ+DnPfk61+C7/aMEbewgl15ODD9N2OZ6aika5mlaIvu
8xKHeerFi6F8gKNIJ75C7+Mxm2z70e3UD7gPDIHIsuTKCBX3Psmb+mutTbjS6H+lvdTu2smVuVdI
kw5/XOcF26SLpXFd15OLnWiFIl6FV6ebqW2gTG43+jwxJ7Sti4kuTRjWo/An3Nl0r1OgryIjVduf
VZDdi9/EIYLrSjPZMEEKBwrDIsdHDKjbazdHV4E+k9F/bGyqJR4VU/s+IidfYS95/JDneo6MS6Rb
30WOLZY34xw2AP2v8uak2WUpMOvW+8jjlgJIKuaoAI5oZ903N8yzX9qAwj/M26g+NWbiflFiw/ni
jN0IcUnvERO25q+FXoDgJ4y1x1r0lc6d3ulfCl49OQ6Hou0JmLU0/ERJuz9GUPYf1VngXAJAc/Ck
lpv3dWnX39w5Aarck+utCiwH6kFATNEYnUu/s4xu8gsQMT8jgZAuWrBhqPqmaXJMJY+PE/wcwJnv
x4RLIYG3EXpXvMrtt60Zcgi7bySlRjoyV1lpfW3yPjkYfQOMHwKXN9Cd3hnz0v43qc3zHuQCZ4DX
ezLCSNspBGMiczueQadaniHj+SCnTO7cMReHMqh0gKSk1vjCkf0tuoqmCR196Ci6oYh/XdYqOghl
X31dFhbn/Zm8UGIA0oYAFew5mk583+vP0mMVFFE9qIF0sWUw3E7cqEWsX8Evu5WV3T90iBfi2Q7A
250j7dAaM6LaFP6uwZqVPrbAuBTmxnIeF9GdQr3fM3u9tNaCpHxFGVAFcdc4+NtkLI6cdCD+ahBG
RQUgu819qt8Wcn0dkuW4zt8Oqb2THF6oyKEQDLCRQE5eQUvm9aBjb+qTPUgtKIGkIutC7Dnk5tzC
/hvqH2gKWRXa72n2LByEvqFITNHzkDrT53kuwo9jA2TUS7K+etSmTtvzWtuYPrxUCLBao8SFURPC
YS835m9TUsCTamotVINsSXpwfANoLohY7TR4sYFWcz9q2teM17zpAykGF6EAHbuPDQMkPGW+5GsJ
wPAXDIriNkosqCWRNNX7ZWoh2tq2/BbDGH+C0pTUXkii8mejSPsZVSjzZ2/MrbUz2RcuMtzhKW4R
54l+xibYA2SrZVlM1NgU1J7sZP5D1r3pT46aHF0p9NP7O/7CftKxXNVhmKMnRu3q9dJyDWm4lSE2
W0ocM3J7agDqqxFNtNh6zDI7gZDEsX5/0AsnmuopDV0UH6gIbP3b2sUZmtLueG00SUS9tkLaDbDJ
uQMrvjPUhaItjyjKHKChSMFp1L3+QOCtFShaPhBITA7ADVBh6HB12CN4RpwCwsCuZHhwx4WXJt6T
cFvKo9LM6R+2rKadxb1QZnp50fGoA6cMvff1j0nl6LahyEkUS7chxkDRGYp4ua6TcvZSdF6gY4At
BaIHflWke755b3EhFntrdfvgpb2ChfTX4492KvQupoCLgrv9s9D65ONiLuJGhmMGZ1MYT1mHPBIi
5O2z42T9x3qpaVl1NVOFyJJXdyXyVonFK0aq807wvbTzOb4vcBvgDNutuExuDtOG2pdSILhQq+md
2U4nXXHi6zxK90wYLr32QcShQEzLYyVab4IaDFVDRVudwoMM64B+mQ5UdcFZSUVGI4tXBDF1JM/G
FEqhFAINygTMiGX7+2dhPc+b5A6gzgoYo94C+mCzJLqAPQwRAMXN9YQnIwaC+MXrO8W3CxvP4IXC
rbaaiQGDeb3wlp0PmsxRRhO5pT1Vsz5DV4E8lg/ddATzVQaZOrTn0kywx2zGfOcjLw2Ptgv9UPo6
KAFthqdTFCNEDHVkGajKhajgBKVa4XsUFtnRHHIRuPaAwhI8iDq2lcf3p/jStl8rSzzN0AyEOL+Z
4zjPbBVNKj1IgCB7eZNbN706uMHsYDXWYZB+tXYFKEeiDeTkU37Ewz73+5CnZTpa8aGqc0Cwifjg
1GO9MzUXAjBPCMQ91uo2idQmACfusIDdN/RgtmGdxIuuPbakJ2dD0lbKDPgH87LsVQguDUoXBQDk
KulBa/z1dkDsECiUFbPp5kPfttm90ZfLMbHh1Of9Yt/M3V5Tb/0bt9ucNJeYx/tMo8z9esTUdGOI
gIzojgZ0WiD0Rx2wfDAWbXMb27GxthcxwIW0cFpmZVh5KNOnzG2/5ytGXBF1uzPxF8KNgVchxWjA
hTZVr9e/KC9Kq68axHCMKWk/KrbVn5ShfpZ1a530Im//ecLMcxjnDYt3MSXjTVEmiyh4IYVtBIkm
oPDWgjdSTy5pub2zc8tsJEleMiIDvC5lGRe4LXit158mOG955KI7RPu4u0lETc8k7lJ/nLQULja0
CeScBPJ0CtXqYunONeyAnWh+aYuRkYHbZIKBXqw5wG9ZWRIJKUusiwMcShrOfZV76mI/l9Bd4LCl
il+n1Z/vn/OLQ4JUWnEpHKht3SvVkmqaTMSLxRJ394gO5aQxLciSCEo3oBa0+DpsKHf20cXoQmRZ
gaKaQ+d6s7Wr1kzaTAvZSJkRIoEIAxOWmHWDDexychqIFNlQOQdWLEfWFkLfcQFI5yGL1MJaQR9D
TfFzHCE8Q9Bigd6flEvbnNuewMfNDwDdfL0OWOE4poS9E0CwBQ3i5sWVXYeTN1PhP5jp5O6d9PUv
3J50QGtom6DXQ8FiE9DYCtJE4ullFZyzllEXsFItO4ZOVZ9Co/4L68LpOouK6KHOKnlG1d3168Ep
75DYwFMLBizZ4Xh+fxoupJyoJNK7pM8G/HybcooaG2IexcAxAS0uoQ58TOZz0OFwuTPhl3Yh+R0g
UxtcDHjw1xMeuTJJErB6AZar9q1t5hk13sU+dSZirQ302RtUy/YwP5cGBclDr2bFZuFg9XrQFIgy
+lidGcCuQ6x2ik5L12bH1RQAGEX1CYjSp38+oeDekClB2JO9v9lXkzbkadmmJnmEnftjg0R0Lxs0
IGSy7ITOC5gzMhZ6bWgL0xJ5o+edGPhOae1oUNdSjT+sCGkCobo3fRr1vlv3BLbCTQ4xT84TehIY
PVE8vi3LWT06ou9uzBQpTwDx9bkmsT2Ui5YD+qU2PVe7vk0XNj8JJQj8VcCa63yzDpGMskx26Cgo
s01bPPpe9lp7Hbctmr9Dll33Yhk8rYq1A+A4fSfwX2hx0GR4cRRb79ptHbqsUFKIKvQ2ImcejnlH
zEU4YIC3JOsT1UXYYEX6yXKm+X9wulA+xxiXtu2qP/T6s+ORYpcIcwaOBUUR1Yng6qIswcOh+58M
5ZhcbaggMc+bfYcgIES6hp0uw7L1HXXATCzW54PTFN3O2/Gl97gNZZQT2XlUglbiyuazsELR9Im6
Ika7EtXPvgecLpeDq2h/xk7Z3E2xm143U/ODjppOBiMQ8UA+/5QvOrjC/qAirH9ypYREW2LUlxJ3
tbxVPYvnPPigfLyJuC5OkVWoUL7DcfWAMne+4lJocAHoQeUhKJkv5ZPfLuK5VfIlSgdz7btPxxjV
m4NRms11Yzet30dyIC1AZuf96HApBQGkuoKkqBCuiLnXU4cnVp+VcmTqmj65yYhcXhGCGZnsKgla
GqqBkZuf+8KKTlXV5TdDVf0zj4WXLIjghNEMYBU6A+amlhfT7Qozm51SK6hCaOCXH2rH/pagcbjj
aHX5a3EfJNfikUOb7/XXUtnFGTnUzUCLBrC3HU36Wky/snJ0jlZWdSd0oHpfxYg2MCxF8SfU3XfO
xaVCB097iikgZhCK225WYYL+RofFDCBzZGeAOAbmxLgfDmIcr9h9DkJLTXK0zEy5rTrK90UiXNB+
bnhdJJGxk/5d/jnrnnMEkppgC19PSVXMMY7FvJnjakSIvLNhd2iVAimww0OQPMATw4CwFxnbYaTm
ekZYGm4pimn+zN26s0IXsiAa++h6osrPny2ePtHwT+5U1QxwwOlvFo0AtcyVcieUASmpStsBZ60f
twkcLAFANQIVYLlV2u335LeKcyGiqOA6pnOKf7ySnfGH40lJDWBnoi8OBW9v7bbpHPLNPMvInstR
b80A9QKCiIgJvWKovQnVyJ0ttv7qN1/121DrJP8WScoxn+kPcaDSyo09fMLUgy5RAdkJHWtUfTPM
WpF5Ab3gr/l6GNsJbYmqC6pR5dx9tygE+SB+Mk8CCTzLISNKIrJ9ViME0NA4nTxXodSc9KAtZZfH
J6dHN2HnN11Aqay1E8RL6XajEL29CaZWYlbNBbcK6wL8BTkYGzUlA71tjrpVtD+ScDY99M6XuxEa
zjluZXxKx04/vP9LLm1k6vmQMQgzHK/NDxEzfC8MVDhWaQ11umjSO17UuWeVoESqOBN76fwaqN+s
Bs92QUKvkVluBqwNEYoGK6WgVh9NYzUHKKc/IgwLTz1EYfoOeB56jcicQxKlzd3Yxu4xmWT2OW7H
eOdYXfx4mDkARl7aEZuIjuSNyBf853C26NF5Ca3lJPOmCbCpqY4itvt8Z90v3J20gWh8rASC9SX9
eivWaScwW0fnjxeb6pUj8kSyXjJfqapvVAfToIuHZmfMSwf6BYCtURFkO20OtDIPVS3RSQxUI4qu
i7wcA4ilrW8nzd4t/XIvbRcXmhMRmtNKKXQzlm0u0ahoLSBDqsAHFdYRLWGJeGku8IAsI4m7BDVq
N+vcACUW3c/7QvOBwCvHVlEbCP5jdNAzzb4WXV2fkXsrbh0TAqRDewhrwFIJaMojxGLq5dUYi9nT
oxFpBzOvTo0oYr+cDOcYK3bzkEOlPMZYh4JVsfeKbBcSY/Q0V+b12iV98yZbcOFESncxADwWSaBT
ag70OLZOqJ61qzYWZeYsns9tv+wZn1/asuTiUFEdmhDE59c7CNoSyt4mGkK9Y8sToiPyMbKUVV4p
DXmd/EPTnr+THpNitmrQIqQZvBkvGyzcpMyG+CDt2deTCZG0CvdjUYeaVyXGnpndpZn9fbzNkTRq
Fd8s4NTQj3qEfIbWQJknvgWM052lOWb3fWvEq6Jnu+O55F6IS2stjT+IngKuej2xsUhpk+EfF4AP
zn45onSuUbbhRbDMiHxFbnZXsJv8pLEjvBvcPUzXpU4xBGjK9si5g4ne4pKVtlWKjJfDf3J3Zrt1
I39+f5XB3LPBfQFm5uKs2m3Jttz2DWF3y2SRLK5FssjHGGCAzE2CAAEyb9Svk09JSsY6Nqx0LvPH
H90tW+eQLNbyW77Lbi3GZGOnjfiUEoZfNFWiz/Mak2Y1uOpMaj89zL5yzzrYFF8QZGovcDa+SvCf
ptA/RNt57qubSZSvugT9bOoZli25EkV/hunlCBVOwZxfOpeSByjCcKr/9HRHohQFw7EzAPg2wvU5
XZD0ROrMPcSK3gPkavtqcEPcZdDpup671ruxs3DYTwTa7359lv2sBeNHxGOPNlPAAE/OFmewOgch
RdNcsRA20Wvl7xvp/ilWbznMfbuiMNvFH6usxF/aogyMLV/1xk7z10ScfzaZIHyi+m4MVQDUvxyq
oFSO0kaLy3dI2xElK7fSKv3zeE2zi3AMw+M4+Z9WIsiDWDTdw18PxM+2/O8vb97kd4GVzIN+yRJA
dFoP/oeUKgXEFoqYaMDYH359qUew4emWDz/ocW+wMZ87Kc+JCaPFIG8AZmHnuptdDEDH2YZwja/p
+Qh75Q7PxeEKzbWaOKdYjpld5+dtzKmn6zS4I5v5U7rFu4R08gKsJsLyjo5+Jy4ErltbwQ0toOWL
VYVA5rE1RYrHGzbuXKqrfFydT3ZdOXunRk2qaHAHD4KyOepkArXjZkjh0x09IJYQH7paelcBreiL
YHS7w1i54x5bg3n76+F4bK+dDgdeG9SMWasoJ5y8ecYCdfARrCSH1XiLARTu2cKJgABn6RZRAO9q
asfowpVLd11Ma3tApWi+XIUKt8Lz1zdNhM867SWcpboo2o1ostx3c+i+yca2Pnphgfa4KJaHtQRS
G0zRa42Vn00dSCBYIxAXATo+CZapRc2OK9HrVCm3vsi8PwJyLo+0PPpXoi+zX/wwVPSO4UgDc4Qk
/XKWBhg/xuNEF22RZXmgx4NFYzHKm5ZK/ibSY71b4Ou+Yvzy0+djh3CoAGKmfErMQKpAOv5IlyaI
qvHgTRhtzXP0xQEu9kqK+LMrAbsw7xRXzx9yeEdGJFCWMUfokaMEKH6RJpP7toy812KCn17JSOoT
EsD7OE1wILt08HTZmGdVteeurFGdmpx070bza3ZNP71U6BnhGSq17G0v39naUa4DSMc78xvgdyE+
7dFACCTy+DWr0p9MDzg69FhhQ0ANM6LlLzaxJaDKmdIG6YdMnasMW93AafotEFW41yUN1cV6tdX1
k+cL6C1R5mHxQ9s5nf7+kMV1m7i7cI6TfZv5FWisQG9Q932ttPuzaiDNHTp4YFZQyolPds4BkZEk
XeikTAm24UsIqFKAHdnbuR1eW8Lr9xo++MGy+vlzkdfdJo+NVkGMajVUleFoVQ1F4CQDzohUyI5T
OzisnRVfRVNm3zVu4QKN9pqH1lVUJ6q0PtI3yo5iaD//etP7WewCHobWHO1PLDJPjzundfF+N0gL
WEfNmYBzsWmtIbvqK/TR8T8lOh4xtIoGBC07zOyPobbLKx8pxW3aFhL5u0Ltejl718NUo7qahM39
r2/xJ6WGkDoWyxBQF5nnSXRHJcsxRFtg5QsQaj/S/UWR2+nfX/LfXeWHhYjEcTHbDatjbHLrIs9R
FPPRFzgrc6QAf/1AP4kwmDc0nI2SBTP2JNSpZqptinweyANCXFlUTscB5XUwQGjWidBNb4lni7uk
9tpz8LjylTT+J+uEagp9Z8APBmdwMnftcWFeL4gg6L4XPK4oEO9Vf1hzPxx//aA/vRJhOZpR9NvQ
lHq5DTjKA0Ni5lbeZM07dA/nYz/mFM4979kd5f9rDTAT4/5C8utf//qPv/4dya8fZL/M555Uvihu
/WZOXxzZiU5I9Ezp9Unmy4rc3yDIQjIxLB60Icxx+azzFXu/sXuZAnWMHAQ0J/7qP3W+API67Ack
qMBCgr8j8/VyorMNU4KmkGpOUTCMzqmEShOqhVZeMV93euzg4Y2xLo3RFuL57c7FsYkNb5ECkYpN
BfUjPZ+lF3b3aTzJ9pUU8QS3au4FoGxEjxMmDCCE04iFDbYYTGxxTXAZugXae3aOGyS6wNYHJaM2
vIYwjjUqB3FB8eiYLSj2fxSVjpFjjQXIASXL5tyKE2s5JpPw4tvBqsV6/t07fvsUQn0vFfTDkMWw
TkPTtzNsHeiRL5fMpO0o1YFXXVuubXyNkhEqjWYrmD/S0RPLTjrU1o5z72ZUZZww72Hb0NX9+Pdv
A24vb460gAE7iRW8pWvQnKmqa5khEvy196YpP7ieLMqNJ+H+H0aYRWG/6+usTS4Le6rURaZ0E3/9
9X2cdFOM4o8RMcLIkzCTo90+GY+0ULg1x3NyIZF+yZ2LsFGl2oRqxHTrEjfW1X2vRDkjKNItFuyf
Oi/b88Il2dBpbS+vHBI/ux2CJ/oGFKTpOZ4qyekEv8u58KKLVrpRfWs8lxfkU2UOngQpu6H2D9lK
NmUK0bTC9C6YfGugy1ui+33bDOh2nv16hMwA/Gckjp4IXVag8DDcURug0nMS9VTeImadetH5CAe8
WXZN1vXZsVAZ1N3NkGH3oTd2VS2Du01G/Au/BRiBImT667t4rDW/uA2qsOhSgO+hPmxcqV/OW+VZ
aw/Cdz1PlySv088RZiPCKGIMSdChdG2JFj8Du8N/4yYaC1jc29yHeOwjwBm1qEiV49wV32xfB/a2
XpqiWLazRW3V3U5WloNNczU0rstMRVb4Jdc6HvY9JFnKiJOKuvKLLDzykW2SWE35hdYX/1Rjm6l4
9+snPZ0ClJcogNPEM+VYWAGnT2oFBXBRMacHSjwOJKpIAmdszr0A4zrIfINTY0i5Zt1k/q6aKq/e
jJ3qqugANiipra3b90Y269e3dTINqO4ZZpUL7IP0CMYC58D3EXcbeGKBxjIdpCqgwlmovrQXlrNm
FfzYLLzROat342e5FR8xJ6mz11bGy7M+4AagND2CVknP2MFOJkAwpzOGBKiUOhRy1LWOVypIEqnR
P313tqtrNIMH9RYDHv4Y3w51n2dlixB4XSE3p4Afz1cZ2Uh7xPaqWopdZev10zpU+Ez8eqRMAeW7
mQpFi8wENBLdb5MLnbLRIgTZAXkvCGa1Vhgf0DR1c9AZ+TBc11JV76D1TPqVRfrDpIGvYqrqhi/B
zEFB8+XrUbCYrGjOx8PYrHZ8A3VbhB/SgpLJGz8fZqTCnbHJ3pFU+91Z1Ndpdd31gT9slCsJfV+Z
LCd6hmymIdupQSQBegwoDJ/cTuoWc0mnaDisVOLexM04OfvREVhOwOzCtibT+XSLI2CPrFneOQAT
i/FWFv0QbvM4Wj9BbUzDh8Qqwmt3sCtrT6hMncwNSw/u5tx6iKuT09RbLxPK+ntnk7l5ShwxJTqI
plDhTpJLBwuROWmG/lCmYzzdlrMuonSrhPaOwaqVe48f3arfTO0qmm/z1DfoJ5dx8PDraXTS1H4c
Q1Y/Mx5AAwDD05IqACvb6ljndLgQN9Kl59yOM3n+tsimLpMbnMIjZ19RZWivKqGK7BKrogxKpk61
PsrOSv1vFX5Oc/PaDnW6FBkgwJY4wyEUYLSYTvaCPMEx1k3C9pC7wTSiMkWVZJtVXTGSaOat3GGZ
s3jHqoM6hVNhPnaoFgewL6rCr6L3vt+kGnunbGlx+avK4A2Vl6B8w8yWwyu5yOO9vFyN4G3huJAd
wKB0Tw9U+M/YRKh4PLRDJD8ofAbyPb4jUw/7d2jLC+k4OLcQrWI8gh4/XjDh4mDu1EJo+xgtHvpE
MvXkFnXpGa2TIcgP0eyMep+lDgLPfrfWqO4X1nCusEz/gnqH0BcafYa7ObI7JMIFLeJNFkzhhcAd
zW82U6stGqlulKE41Ousexd584g+OKbl8yGqGz7lFN6qvvx6QplpezISMfUL/sc/WJRmh/+u8JsR
v/RtHAwH7ayLuLWB6BebSvVd8Nbj5XXnYg3EVWRb8sP/w4XBJMFffZSMPElHFV6/cCERa1O1LGkw
BkN3hICa5Qdb1t144SP0VxGgO0q9UkU8CXbNSkaelqkKRtIgQ8xE/u6RoxrJaBd50gO8l0C/k0UQ
fUx0Lx9WWavkU7RElKURLEf9QHIUQ9pOe9D3f/vxCVcowdE54jSITwKoxqsy34IdeqiEjSVXN2pn
3FqBg9FLGzjZfIu1QLzDjiT7e8j7xx0EhA67mAklGfuTI9PpdDvHcasOIDrG8NBNqUy/DaxptE/n
EP8gFTtDswcH0792HpnM+2SykeDBwgCnDKriVE2zKcux1rgdHKJgRCeYpo42+Y+TXPTtiMaXbRV0
s1wXK5vMidLqOEwWmj4clulw2dg2g/P33wIVXTCdlAsJaU/eQjGg5V7n88A+0NTBVRkn7UMVy+Sq
cy2rfZh6HV6ssaZ48OvrnsZNsclQ4by5hjD7o7zk2tZ22wechIFfoVK/6Dp+30Pafz+3nYXvCk2v
attnLhXTbAytYv/ry5+mpSwBCjB0YAgmaR9ykrxcApDRRO+u7XAoF1Ul4yaru2k/wbWLdn5BnwWw
i424euG24Ak7XO3fNAAqLptZrbhZsA+9mdCpp3VXdv2wcZbhVfb+j/uSGR4ogT7cCMMMfHmHYx+P
rZXm3KGg37UryzBefl+1Y50nSMUPv1tz6YkdZkyvkTJ+Njak6sDXaKlChjot6PoSFAdqczC0vbl7
P2YKq7GCxZRuQ0eG4Hb9Wn8sE+UNGzg68HiQnboKncy9tWW4Qg9fHDBQVwGk+C8uUgDxK4fXT6I6
Ix1s7swwLLDGfDk0bT6tqz+n3UGJtfxj8nLkk4Olxs5icaVNVyhwi0+CF3/nLU5xXlGfnraeI9fX
cFI/bqRsJBBQHQSjuJ3TUxSTwaltW9kfsiTMLeayjEW/qRrXOq/dxqEZNAfGjgINn7nFXj1Fss8H
NHX3ymw2R8XLbYWIEul48lAzW063lQTxI2S5LXp0YbOCcC9Hb90XE1y+zZzIKd5FQzp9bbpZRhsL
w4ZPdUkcdFiqqr5GtWAtjsz5+sMsnWh8bcszL+Pk3iJD/SRP4tQhU3r5svJGjh32kUC0UKZCeGKK
qyvLBovQ2cZ4bw7kh1EV9QeriZd2F1iqdzdZEdRHp5nlQy86nERfGa4fNh8SJvrMsBxpMv3IzdE2
8B49MVzxPHh02fHk+JAmA8aP9CdRF1p17B/HKhRf47nS1xDWJDSW0CZ9r5HrignhFMM3sTl320ZH
ggyvLpa9KrEFwz1E2odxdJP0tfv+4fTgoERw0LxpaD2kUy+HEpVDtJgtlBL8OYTrvYskJe0PIxym
HFLhsER3SutW/6m8rC6/9HMR528pZuv+U1A6ytq4Ekzwq/7YP94VcTjQBkCvLMof5Gd8HLEsL5Ti
gKVTg7OHHqqRPNtyu1i8cdMqDi/GcbAsTveFuPC+atZoulvnMQ0D7EObtVAH7ft18+7Xr9k1Z9eL
mUdB9RFWxWEP4ui0RFOH+TrRkUv3gVX3eJR5ZHRUPr0M/GK5gU0f+GeNu+Qrdn4RiIIvNUI6VA+Q
tQgH9HED/qiwWyoaRWnDz8smHZyBpg/UVSvm2b9YoGT0wSa10Hw585OhsP8Mwxi4xqYbYm3JVw6t
H04EOuTUGDgwKetD7jk5EZYVeMKQ2Thsx3z9Aa8lu7m0VJ32+zKee4FLV4ra4naM1qZ+RR4PQM3L
0QS6i8Ya+y1tN6beD40apOO0x2ZSHJe20xhUITKxMljJbGn+hepF1gCqtpJ50p+FN/nRdF5yHOAg
uaxF/SakI68+zY81o8IbqDnl/jQzT5wxN0UylDoaHW8tW2d2cWa3KtPjkUYOpo5noNvkeq9r3RTf
vKi1qveZ3azBp6LjPE43VEnDdxg/4gzADdjdEm8dSSqGd+06panaotZTr/fewhUgoZWVz6sZ1iJJ
k70smt5mcZeKr8XuDTt5tRXAJ/iVWTZ21x7sauyq5GiPRcnHl6WHnw36sTSXTgNgCDE66F06xDsZ
YXaB1RB51UhHKanM1MllTX2qxS2eX0QVCjs1NE6yYRDHrLDQ59lQwa9DfSenKJz1roUtsnweJf5y
H50mW5z6wg8pLrGJTzU/77Uddql3TCfLKvQ2gwMmIdRWtY9bTI6KYrWVXY3wCMBIqxyKTVCmjNxu
nBLzd20ZDuFNH4jc/BnpnROcxVImuP2WvlpBakUMtq7eWDIM8RfFsDBz7WPRKaScz9vQT9MCz2bE
tALzfgSZ3eVsuaywt7YzET3fPN8tUElaAod11RE1uEKPQYCRInk3lrkrdrPrfbpQaolAi+WOFWyK
OhhYnSnIWh6ZaVTNzaWtB2qMAQxdnPTSwCU1PWRj4WTjhdOMHhMvpyrK0GuvsBlz2/ILBjZ39TqS
8ffYWz3SLgGErNnACi/DtviWZEXBe2qf134z57z0cpBIye3SGmQxUuZPPzULqIDgDAkIydOHbpc0
927mVtCQB69a76e27tVNEqbZt5DWwPABicO5/SKm2tZXraMxmtiQSo4oY3TOmuNSJuYk512OpWUu
CnmFYwqKZB198bugs26dRZgKJigx87Z6GBwlSIvaDj6ELoXXQyuWad6NCEKM96FbFdxy9XSvuU/9
9kvUpDUmrX1REnLctu5slclRWbYz4HE3rnjE78AKxawK1dhmn/ZVRuFoE8dZF94kySoS79ydF1Mx
LWdI0cmF7deJqq7dJkm9TSqCflg2UlZVA0fZCRuxmdJoHt5OQTGF9V4IW6GSl0Gq1lfdZCnM9aj8
rV2x6xKw/sesDzx2hRyWchJssRCIgvfzInv8sHoHi1ahGnYgTMJUqXG2dNfG+7w2lrnlgrVE0Kub
cC3XbdFOsxxRkGt4xgPEioalBf8ymO7sqs3Y4+ugK9f7FpFvxhoL8GK9B2psfs3vmDxUakBcOe3b
2BErU7ACtsMfOnRPW4+OsCpD66bCVFvcrW1qjhBRw8Y7K9JMMdmiAHqNOAbpZP5VTrpmOAfsP4tv
T6vMA4vJh3ySZ9atuybFhNiDh09xsqHY2JZfRuQ4uc8gFwtrhS3GvHThw5hlW2t65mrRF17xu2Ol
GEInq+9Pnye2Pg/dF6Tbk7PC1yK9qyfXOCGUnHgzlglx7D7YGj8R5lGWmXWBxDl7Z0YjAV0WUapw
cretnMxpN2exFW/HghribYITkLhv3dEuj05H0Tje4JXj4MPge81SvGMHnJI7Z/FW/iYqvRUlmpxw
t7lKO3Kgbvv8nhCPox2z4bdttnapJw78pwcWOaYCE/oVzpxcj4vq6P9Vfjv+ESmdjR9xXxZosAbe
TGMQcmit7U3cNQDh9s7cju3ez5hDfza901nXTt/XZX2gbRj3t2pIQA2ErQ5BiefWiG7IMK7WZanG
bMp3cVV48mzKaJvd9JRd6WWlaamKfV9Z1ozjZyvS7B5fWpcbTgtJofZ5SXhpwIt67mkwflh+b5za
zfQHsUYNbiIrmJum3LlLb9bRrMZ1ueySTvFD2mSm5zNmkTkq4yl2lksVQVX+AtfSTENdj11wjjF6
AFkQnxeZ3KnOH/gorRfNO6VKb/oa85ziXbaRgQJ+v01rSsYjG8uqQkrJyKtceeMkxBUTtsaHAi6Z
s3GcisrNwDSJ44sIfgYL2p8Lur7bPBRmj2sH5XLMeZxFlrWrE3+oqKI+HWwEF4GejnnrDSDQsS90
8rcV9Iv567oO5rx+jpV8JzXb9fNZXlZFSoBZW7NZR/myeHw/a990iJ6P38JgEriTpyPNBYnB0uwd
34RLT4EXVt3mvJpwoOBjkQrNJi7HxqwJe3XMWVx0whyq9TyY87MGdsfrqjAJNkPlR2bpP596IEuw
+NnS302F+797ddgym30zCjF/xIkO7k60tRl1jHSDpyYRiP/Hb1Y4PcKHbrSZD1mwmMZTHSMzZSGU
YRPEKDlnfBU+07ynbR8WLNkgzPMhu1vsdK36D4WVdla4ne2y6Q6YLJYtu7M/zKzKLrYydlv/KS6l
P45iIUWPOamX3cAajL2LIuXn5lKprmeD0Jbf8IGIlgFniK0Cml5bOx1MTOE8HX1lJM28Ia4xS0/U
fmjp/QS03uxAT1eISnCjCKQvFB3svRSVOUADtNxKiJKebjMywxA0jiKQCMJOfSjd3mqr+x4QCcOQ
pMKyi8+5m5pR79aoZ7vcjrpKG0keDva7d25G6cY9e+OkzDT3Gsccy0ONzWJ7aLxa8ivLVDq8dLtM
zFMQUVcMZMuU9s9ae/JW563bVRK/VzygvN55k9VByVA0YgrAnG+m2eLb6w2IYGI/gVHg9DhSdR6Z
6+eAt9LPwsKXp7p/DgscUQr1tR2WePywWJ7HYsTKRplCdUVKuvWlMtuwyCNhbrr1TUzoGYSEQg/I
9+ihombJsS9GODf9GV7ZJa/jOfYQbo9x0xaNGvOQMk+IiN/NfRdOd32My4WH1aKsU8g7lflCRLtH
HicYx4ZFBJrA0oRWG5iqLsaUGzaMxvcha0Br5EUGdm2al6LzzK09f0UkCXab875VDbcWeANw9+2S
D5IlgvtVw9c4jcCczZBnu366xnjDzOd6aMyrQ8jbrKJnQEiby5Db8qRHHOCJ6fFyoCH4ypLSB+2S
oGvq4hukKoyhdkT4MOrNDDGPWVS9wm1zLsbSvayqbBBQu21R2nJveVaU3RD3Y8YaTVZf/57kadw9
RAnX2474D/vqmERDW//ut5VNX78rEN42Loqyb6czR2OJuwtkFWC93ftEnruCVk/5ETBaB2kWKukK
xiXvKHM2GzEMyfi2Kdd1+djVjSeReO3zFX+7ui9dwjBcmYi5rnMF2WTYlEnQiHKzNsid4Cgt5jiv
PuhscfmXXHvZhVtsUqtRg55MdZRsunGSet9pmkzJBlRnhdFFWTGh3vK9AaWLHCx9/aeAlKSQ58/d
Ne02jE0ZOVeo3DRFexcDyrFRO7SrKVBv/ATFm/HYYq/ksNmh2XHrOBSs1FmZDOb6IP9jXew7qzE/
+ZXT+meooZfS2kvXHeWbdpiEHZ/pDtmo9SKOFlV79OPXHA/IdehLkW47H79z50BvMF04I+uiKc70
0NjcW97VIBPEJtGrQ/dHenlt9QhU1maizExvs+OBE5/u0qeo+XnLboWbAIshtrEqduIwNHs87ZzE
wVQ2LpbiyzC0QY77ZookgbNXpEPyXSGRn83ZnKsswL0NOuHHwi1j3uyMFmWoNmOyOtgZKKeaw01g
RfgNo2PZBq29jSMxKwQlV4d5E4q0H1wa644Irt1gNOGqbHqTtnlPh1yhOWeqrVssC4/gPf1KbWd+
DI1RrpaqdrRiTVJGAjKwZTzlpkFfm+/y0dZaLvs6YPUWMKRW/TZNtT8cmLQJRzoThWByfUxPiqR4
PBcqPnM5tp45672FsoiHX6zJdF0/M6c3NMppBNu+uGmjDxR+00LcPG8XgDBqToSxbc2uT+CX9o7e
NnQx8/5qkNBYxB15Yjo5m7D0UX3Ylo4w+UofTWZrXwbLxJhFLM0BjHU1K5X9KmJnRxnATdVnxIZQ
ooFMVj7GpClo+m7zjJeww4Y0C9l2s+HF8xhxZgyTzRMi7TAxpm7dGrBIIa22ng7l6Bd9eRYi1LfE
xwRUmd4jDFl3t57yOpd3PTJs7BrMmsBOS5dz1Wm1YXQ8HeN1WGj2yCUIH8flKY2xhiFzOgDS4VDv
+iGe8i0dIsXOZq8Js2y75snKp7wGENcZrFeziwriVhKkp8BZZQklm97yDCCnhorML8inLU/lcIKm
4/PhmraW4IWUsWVVYlNnkorKpsG1jTncPkU+QqVmz/MW24QKbpyZTVU9hetZKk062NCtMQnFgp4l
/XrPlBocrc1JF49i5ICIB8cEWnaH/HGzr4SV5Jdzu6SL+3mxEj2vR0wARj3vmCFx8s72O9Vkuxph
i+wBWQCVvkumpSvPVpFb6bqdCmvy0Mhm/kh/4+edv2wzShROj1NgXMYPlAns912TdvpzPiN5pXd5
xms8+nISoNynLF3u27SUM1p/q7ces1Z563veydpZx6FJAi0uFsqPHfoAZbOW9xrjA/uTm0qn3rsT
zBSL4nIyY72SOePQtxtUfcfmTshuDYuNqDwRn1H3tgQH2bos5V412v/ipJV2z61adcXXQqGbXGB0
Ex1rTyddfYE8zhSer2qypneSjlz6ZsqEWZdDnRUMuu4I8L6l61RkyS4cEGXf+UBWQnIWhBuCs6Vh
x1K7QbY20k4ck34qrk1qhmw1Ypd1TY2MkSN4REp4OHj0G53qKsi7Yf36nHE9R9mEASbqeSoSPOUr
Fn7ITCZ/zMkqs6QlgI+QsbSwKm5GAHRwNeuISTk8JeoZz9vsnua/foqh3KdVpZeVcuNM9YjpIQBf
ll+eUu4yXU2o+RznPi8J6OMmrO5saaJwy1Od/YmyQfu1mxYR0WHxzXs/rB5qaOhdRKNsXRg+6Tyx
absxM2yXq+k5HDGhtSg6s1sM5doXV4oSWfGmceN8xFXcsht5EU1rWIa7JdNmy6Cma/IgiwSByyd+
q1n8ZSORT9lQyyCVbLvS6QhBRycpAUemvOEGJbMWE9BdKUYn+8a+VLF1re3iJPuy00KLLVnZXL1n
SYW5cfNYenveDAFIEXy+Me654QW2801WNjEaccL2VozVFN4j9h70pR4eYAaMwwOxxFgg/gE16h4z
IJtpOPSLKr4qbO8xv1ER2J6S8yLs/XE7rrbJp8QyG9wT5PB6+YzNmSl/aQwNwocCCIkojukgJ37P
X2yzCdqZNvt30062wyx/LB5F9PKbHugUCMdiU1qtGY660zYbaU/EQGzUiYAfpiHuwxucb8xJoB0X
l5vD8x7GiospT+TDhJe7LZzOKVGQDdKk2DgBMiHybUcrkhcWPp1Do+1Jbqd6Cud72zPZBhaaZvtK
nJVYNLBcFgUSQIP08dV8PqRN0Ylhb0ozB0onoAwSzu4Y9sclsIEuUjSNW/eqDhoz+URnN7xvVOon
XrQ7eKag0YXtMHAxOnuQJnTkTZCtw0CnTEz9DB6kCFwl1DwkvjS7BlGfJNkguFtCX1ieagDSrqmY
YHBMEo0qNesnrdFrCLeJo7DijdU02R/XVlBxB2jZhjeRaF2GDQ3AbH6f+c44vX8+U+26fSyezgA9
l30ape3yNfWzzhn3HmAuM2joKTLWM30RHpuQ2wxTmmuLndmyWeXNho8O7ZYj0JyaveMuilPT8ykG
byPLlQyGLXpnUBuUCKux3usEDe+BD6DON18+lwFoxppIgwJEyebQP9fyqMMSOSgVmU3kOVnMpnQg
pZBjKFdgJYiRaJwtu0kzgdW0hMsx6rwpJkxeFiSWt/0QzKY6lA1UxM6E2868FwD9IfK9lEZj5BBL
NJaM4D5aXvC9HN1Bn2MO5ZJX1wPg4BEyKzQBvhQ17100nvnByuuAFEBEYpKq26K88Xh+llPkXTHu
TXtTKep9D6uoMpvYy9HrjZ+781RsvSSetfvxsT3zt5gD7xvJ///JfOYPKo8kirn6l3968dO1+AMw
VvNN/fK3jg/NzRf5MJz+0otvHv7l8a+zh2b3RX158cO+VkItt+NDv9w9DGP1dBfPv/l/+5f/8PD4
Le+X9uGf//GPZqyV+bZMNPX35uHUEL/rY5k7ef6ceYB//se//jvUg//yD3/9DzgI//7Xf/zDX//2
13/lP/4ndIR/++u//fBFz3yEIPwNNQbfABrg6NFupVP9zEfgr4DrxXRgQeUCnv0/bAQ/+s2UWBEO
QzEPSr7hwzyzEfzwN9p5EQDFGK4hH3f/Dh0BHuTL3hGteoBGGLsC9nBAt5/2yX1r9CCCT/kxX73h
LJrFR6556AZ5FQnVUVxEx71YsQSpHJVvo/yO0u/lio3uIZ6KY17xNyDW8rOgkOgHOt7nYBbhZrS7
vV/HKFYKeenL9YJaycFu7HdjU32G0f3Nb/3tEkSXAEgu2M9J/sAhbYQu/qQ7dD4n/n2cw7tyUq32
7tiQmBLwOm2yNf9RZEG5G4q83fo6+yrhIpyJCBNqAHV6M3nR19UZHmSZWPvUlFi6Kbb2pZ1VO+Kn
Wx74xvPrz8J2zxoU06Ac4RU0BAJhXyR2cn9ItlW9Njsb14rrFXnRM4IZ0i4fpQfabNtEFN9iSrhA
KHvWc9D9XrXyc9JIVO7TCzWCvZiL9GKZooOTc3mpyq920CdHUHnZfnJqJJbNbYnBrTZg2Y7VhLkU
9hwfEuuNbr236xojihc3n+clvMkz6qyDEn+SmbPncierEQatcaOmHG/fy3xq3/powNP4YWPVM+Gy
G4073NX+BLNY4H/wFZNeSTnAJwBpxxu/cT7KwSJtnj9P4XI/oH9I4TlE9FDmX+c1Ol/jot3SVWzB
HYp2O6ThzbCiypn3ai/r6q2VrB/XmXFyA94RSNANpZLbUbVvS/Bi22LhecpkTbZzHHhHPC7pJDlX
vR7VBWXMpZu7g4zi34GLbptqRIptCumAi5F27Wpvtf8psicUqJHWoL2Sb7xGfE0HvVzGVtXus9G1
9snilxd5w2EELTbbrIt/G0K4LcJpREfJIk0bdHUuqCDd+YWnDqSJ1CsDT19UKSnsUFJiHFAFKvNQ
75eV4lituQVLGj1ZtvWyTpatlYxqH9jj8J4ETRNOeADsVV9sWcxiSz2k2dR+elH0Nj0V7R81fjIb
4XtQGSdvE0p1s0RK0UFgalaUxHClYLKHwbiJWgdFS2frFck5uA549fXnlZbJjqT2ALr4wvHLu6ro
30Y2bz/v1FtJUS5DFLYrX2E7GozH9514dD9CG90zZJ9IUoNHMuR3gMMQoWE/G6PsiJob6PwmOC5F
eEbzEF1nv3oNEn/a93+8GggvAD5cFaYod/Pd1abRcSwrT7NjFINBDrMERUKEZZv6d/hHa1rezAHK
EITHTMjh9+8267dPz/Q9j+hETwEar3lUNtUQb97gf7F3ZrmRa+l2norhdx6wbx78QgaD0aiXUpnK
FyKVDfu+5ywucG3YI7BnVNPxR53rOhIVViBPvV6gCihUInMHyc3Nvf9/rW9Bglxpk/JMUgqsdyDV
kuQZZ2Wx0QUgICCSaDmy1rw8COjWJGZcmODuhdnYfvwT1jKB5RdI6KNfTJvotVeSvkV9SFVOCuhI
9ZeqDFE/1PdVlS3IF7fwkzO3+wVqtnq4+Nz4XqAOx861NmbkitjUdAADz+dcTlMCrfr0WCfXbckr
X2ProqZpPahJZTmhNjwCWr1sy2e5ormhBU7SjrbpR1utzRFqq49WIWyy7ljF/aNZmNtOTnZKWV1l
VuXNPyjaEHZCFcOYSheemGnnnXKbT8RFzYOxL4voWzw0eyFojn4VuqxGrmiGP/Vq5DTZpV/HVDBt
EnEu8FnVDj8c1XzfujEhHb5JxTIMh2+VYj1ktHhtOJf1Ua5nwekH9YdR1V9iDp82CJvGKzvpNlTx
CaQWVe40oKZPq/gRycsD6IbHZDIfwll8nOhJ2lFtXoFom5wCinoedduiFHYlDv8/5UH/uaE6t6FC
qfKBnfPf2Dn9r3/8jzc7J/7Gf2ycTOMPBDWLHBQrFxWhZX/0Hxsn0/pDlrXFSsnChb/qr52TZPKX
KJuDfKA7v2yr/rlzkrQ/ULktZH8kRzBuzd/ZODHC62UTjCH/AGY3RFX8W+I6CaWTowDlIVkrrRDu
zdDcRHl9CKr59xaMP4cBUmPBXcD6uA53meYKFOI8gUYShGPRimSFPfsKpBpafuq5TO61B+bP0QiA
g5GLdw4479vVGQi3Dqh5bjyzJnwIGy18oOFLJBjgtdChOLVauiOfeE7i0qZGwYbk7avkZxiEoksi
QPZjfafqITDjoHkmrPShbYTHVzPk1CK+Egj++RtNlRV8if+T1oBTaSApc6TvwpI2RshZsT+UCisH
js0NraL7UKoeKkne0by8KxOZOiq5hZA4xhsOkheiPO45EjZ2qcHVCSuY6sKYnXloa3Xby29kjr3o
7tjfr9npi3IBoEnVeFjE2NRUE0qqetvHYWyzuz3QKfyijq1tllXgzPF4GYRquwBSvJFGeB12miMK
3RO9nK9Dnt/PQb4rChqgEDjO8fJWu/8/fykHjcX0jvt5TaMWFk80qSaNF8jkWJfZ1CASATGtIBVO
CsvYqbpEK6bOe1ZxcfPxs1zJ1v4cHAATwkl4GDSq3k43sSNINiHPxUtZqHPd5z0Snj4eYv2aQgiT
lvgIIuZh7yrqagjMFpG62Oy8TCTpZmp2kYZ8otDPfGjXsmdOUIyDUH9h7uLLNZdLfbWv0Vs6I3Ee
Nl5t1T8JPysvG7ThLk6KnP6YkXqJGRNIOqXBBhI1rdm4PiM01lnY3qxIy08AY0KILDcUltry569+
gkYEepomQu0l9K0uEtgNbo2pB53sNG1bGjDsPdth+hyVkWD35B8+BYmmEgnYmReilpShg5Q2+knU
A4R2yyhMR8uUcT9P+rCj/pWVW10Tmq9j7V/6lXVVVkZ2qVEP96Sk38/xXG5CVVoqNNTf+lLy8G9c
I5PvPDh94mYIjOs+KbZjPPufQNpKNvavC2T2yo6fgeq47t0J79/Wl8bgQW3FJdMnDpEMQC1U/eKa
kpjhEjBOyCchS85QG/SKxPBiSITUxWe5b+kPU2CFHqwbgUMTUfiMeiTZilaQu4E6PqsZfltJR5gP
yMbV+50iD7Kr9K11oVmh+/HEe0k7f7X1epkRmPEsZHKLJHg985BWm2mfNTWCZKTlchwmFMWH0GFp
uCNuwcmH6K4NLWp5oznmm7IMOw/ymboPK0X8CS/6seuU4XroyLIvmNmOOmeG12RkN4rIghxibS+b
XrODmnIz5K9A+DzW/GFZB5Q8Kyn4GsSk5kRxt+Mjom0CpcKvIZq/Pr7OUy/YwusgSpMJKK/RvlMg
jhqW1JoFpBE+pXgbL4O5eai69OfHA63X/WV6Qx6zlCWIGqXYsrV+Nb0HMMZ10bW1V4ppssurGdGy
yaZxotbAqpXivnf7Jn2KmQf2x0Ofuka87SoWHOS9vN5vhxYVNE0lkZBeQ2vgJ/rhS06N0pM/5+di
Glfng2XSANQki8lkXaUJtBrJnxutTUW/9ObcuNG6KrTLVL0P2GbQJb6J/PLHx1d24qYu3BMgELhH
cfAvV/7qpkpC7+cDSYae2Eaq22Dip7RoR5rebvxSulQTyWnTc6yXE7eTQdH5g55egr1XuwwBy386
RkPtZYGSbCw9vlAHpAWyOuZnHtypZXmJdFqWRU2SeUveXh/1WtOqsAF5slH+DCb6qAaNPUtDdYQE
ZKMN437o2l+V2OROkyXfP767Jy/0hZa1sLlItno7ul6ZvVFbzBuM/+jDtEs9bLeAcs9c5YlJA9pY
XTy30O0Z7+0wFm6I1of27hUzZnd5zh+jOoVHWoK9TaWHUsqtP48zFHcpq57ahC3/5Gpx0zlW8s3m
LE1rbj1vECASACdUntxa2mcdR71cNvswslh9p/RumsZwg/Gg3OtDILumXMdPZlO6Q6sDotWHeR9O
tBM+vtunHzaxyZzviVB6t3vVkaObebAQ3nxxi20WRYg5fSut7ygmUtuYRzzZYnejWTIFOgQZZ3Z9
Jx8DNpnFs0Yhlbrsm3fJ8JVYqwfOwtoQ37UWibvZdCHr+dUkB88xddLNx9d76hmQUYSpmUMNh6TV
azTpQsCKqVXQ9K2DXBWfOZefec6nLglwBR8vjlpUh1a7J1T7XerPQ4UuOFS3atvnjizUsCel6UuA
Q6g7x2N7dwJhAdRfjbiOAQoAZYx1PjFiUfpu7Av9dYniYpPl/bdGK+XRrY2cpnlhIpIbmp3GVq7T
kycULlepXu6sWBs9ANnf+ky+DJZmXW0o4y42op8f3/1T77aKCVUHNrIcAhfnzauVc4JpIeZ9V3mJ
ED8aOJEGpbrS4vD2XxtmNamSrgt1vesrD62cuEFxgWl9TDa+OJzL/z6xfYQB8dcFraZTkdZWNCN/
8qJ5/o5JxM164Trt9Mc2Oxfzd/JNffnOUZOCCPLy569uHjZzOVRTPNWxQgZHrl4k+BTtOpGuGlO7
FM10LyTpTozUwjO04O7jW3rqvcFYDK96sfryn7dPbhijaBBLplgm5wTT6mb/3GRjeabYeG6U5c9f
XWIBe0EO2Zl5kwnZH5HVFJwrpp74eJvgrXBQsfBzeFvNjdHycbZUSglAbLzsi+EJndid1MQ3Rujf
i1WGZc5CfPnx3Tv57KDicecYFV7bak0gFQwDR2mQVYTh1RPyMXDn6Y5m9bwfDRY/P4odUW+kXZyn
yt6X1IczP2DlaVv2SFR8WNowCQNBWhes43HyR3nMeH6l9LWoUrKMEwI54d5LQfZprJIntYx+tXKa
Y/qTMhum9ebjn/ACAFx9/jgrQ9/Dlk3vbO3CLSKmV4KIzCu02vfmOv2Jafmuz0fDrhHG2T3yapQf
6W011MohAyHgkSjhhug93ZFz6oZiSnLbTH6IlD8/BI1Om6bp0+1omWhb9XFTjUmyBxLu1KSvOnUx
X1laH2wR4tw3ddgcMeE/AkdAOjlqx3G0Eq8l1n1TgQX0DHQxjqSQ0tsOwj6t8vlLF0Wc6QLkhrnQ
oPvjienCPFH/lugioRamI5HQ/1GS+yFMU5Ro6k1ZG6QyFOEhtLQBvigJRuS3X0K3ai9UEWiZPEdu
1wYPY5/2eJeUw1iPF4EZKV4SVhWcEzN2slnvkbHQZVOpLah2Pje0kaJ0iz3zXo8meTsJgb73Z+U6
HBWcJUWUu2Ey5E/SbMm2WPjHKqsHr5lBDjamedEjst9OIqptvezQQyDItNWmlQ5JbQpLoeJXphnP
UYMnMJ/2RFUTatpYGL+KWjsu3Yc9AUC//+WHHQPx0lhinfmfb991P87BgIhT6bVDHjvzMAd2GITg
KqKbwIrv+FtnXsIT32Vw9PSGoaLhC1kf9fHsw+MIq9JDlzg5ZWoGTheKri8lB3PuI2doz8XVvStp
8daRwgiVAazRkhCyfD5erWdqTac3afSCTSYK40pDP0bhK74vCKoFhR996wgo9PQ+sdzS0m6zLPtZ
Fu0FPy2/DORStf0yTPeSFYOqjcbpmp5C/qwKsrLtJL2xYzNF+PLxa7ru9ywrBU13lglWKUIh1gCo
iRxbuI5B6TUl3H2jPHSj0B7mLLw2lRLdiIkj1o/nmAAB+VcvmPdqPZyDKZzYJ0CeYYcA1IMV6x0S
Z6gUo+2Mgq9N5ixpCWw9NSecjXPE9WWSrdYkhATLekioIRWH1dFRwW6BZn0sQPVnX/VY23LgOLPD
Xpb2d0MsQgXwhZIO7u3tHKBagbir7gsvGeTHZqgbJ8xzPMPhjrpMZC+7Hz1Qbo1Ga848ylOfOlgs
7Bk0DSHFu48OeFzcD2LhIeA8LOCitPQfEJ3fTGF+oxVwIPK4P4NWPrEhWrhYprYcJ6gZLS/hqxmf
mLU5i63E1SbES0z+fE8kg2tE+NlUfzgz2KlbSyOBevDS7XhX3egmHBojgA8v1fQbsNGJo3aZkyj6
sTQwEqvGvVLp98jqz3R/T91YuhcL5AYaJPWqtxepEd9aCKpUej3iZalxSxmfQ4rDiOxpydWmRaGQ
JJ8/fjFfTqSriUSRUiP7ckE8w7t8O2rSo5rW+LB5/Wwle2iAFyCNLNZx7VlJxgBO1KTb5pg94/Pb
UV7a5ElylCa9R/Y4c1sMq3IpqmbbYJhmJ6gBl6MsVDRXKFju6/i7qpbUAoXGJYmlcXJd0eC01PdG
oj0T1vFklGRdlLP0SUk6zUYneTUbCSpbNMC2WYTfSkXObKrGAbVG80idprc7NQk3sZWEbt1UGOyM
Wt4uCpNNH1X3H98eeXmP3t0eSmkcIoG/GOrqPdNSVS9BYkF+bzI2U4ag2vJyACsb0a7nQjuoU2ds
S188TMvuIMTO/xU/3hbB33wvEqbRdmHjGkW21+YidiWjULkZlerEkfqkmxCK4yCytsVix/v4p5/4
MME7RNAMRw7Fk7p6sBAWMRHWJV8JHVwWtIHZRpsHTL8Zgwuz5Kl2lWmeeXdOHBphL1Bz53tIWjpb
w7fTKU1HjV6wVnj1oLbbbhwNR06pQJR8lymBlKQSzFnm4E70t2UaSQ4sPJaSOBcxTCmfoN4/j0P7
CA4FgYw438ZYqQ9jlVYE1FnCmc3Cia/SsklQiABdcNlw4N/+Wpx9QWV0au6J1mI/iR+U3G9tDLJ4
UpC2Lv83PxPnk5SWPY2YKtsN8iCd28O+m2MSUk46mNw0WlXrFXWMkab75pB7wpQc00m8EsUQnzWg
jJCw+8m6GCK2sGZz7pj5/vwAPBW6lUqRk2AU5srby9fqkSjEPiq8tCsh5EuWV4ZzQt6qibD3ufbD
e2apPWrdJVqCj2fnu2/xaujV0aVqIinMRLJ15Hba4RnaE3B5MZT9mSd8Zph1Sdzs5TQEv8lLYPWX
pKpSXG08uThXb3r3wV+uBmgjxGIeIZTLtzcyAOjTKXhGvWFU672vV8UxldRzYIvTzwuz4dIyx3Qo
rzZ+8mx2AIliAonGZCu36n2oq1d6FD73lnXTBehIaGodKyzQcme6Hz+w04Mvykk4Puw712GxJfnr
HAYCBi+Fw6In6fz4x4Rv2J7Kb1Vb7QM8f45ZP2Cv358Z+905c7m/r8ZeXXgsCBF5F4wdoAvRrNSt
9aVTy6Fv0slH7R8qNf4ymsLD2JQXZIP97lK6DE82DX1LKqx0PVaPNzdGqLlW7vXmczjJyIeD41Bd
48fZwR09M9hyLW++OKvBVjWRWUCVnAxG7mW4l3pTttHRbfAmUbU+lxl2bqjVtPUxtoGtMHOvEXNy
tjMnYPWT+juZovzHT/D0SICJ+SxIENRWK42idmWlE3rtdbgO3FLXoc6K4Lo0Y56uQP/1f+cm0mqm
sGQuMcqrz1BGRxKxIFc2WWR1RXIS2HWfllu/zuB8j0p6ZoaevL5X461miDEkfSdnPDQ8vjeGNFw2
dbWvTJgqcrv7G7eSdQaBGjvid32UeKI6jH8c8BNSYbs01SurKZw6zTArJOea6e/2pMtkfNHoIUXB
brB6bo0g53CEl+uaUHHpOg4ZLBud1bpNNe/jFD2CoHz6+ALff5Xp3FMP1F9a6KikV2+AWouC2PrL
wyM6ryCphQDd8LmtcBIE5V5Qs4sqrCI7WAyVrXGf9ucCu058Nd78gNV70SGIHkSo5l4VIbtJ9Z1K
hyI1h7uPL/TEV4MpwwmOkjXNg7UCMa30GdwnN7eRpPDA3ryyg6Q7NzURXL1fUSgSIlFfuGewnpbJ
++r01MDiC4qEPawuC1/hjvjocDN9y47ASZvcbQYxvJ3KESycMn2fSBJ0e0p+m0Qm+xvbzn0iVL9w
UVR2ZMo9atG43rcd9bW0Ku8TUda3xlzvJrk5VoVyGY/yLZrjwo4jfdz3Uthvh0gTEBBWg90BGMDL
bAGpkctP1Keai4nINw9A3bgN6lw9+jgzFslLhwQCTljuEHhE3lYgWjWKxARzfJ+Zv4peDHZ1GmoX
BQHbfS7c9J2SHRNG2gA9QRc+iAepU8zN3CvA05J22y+G5zkX3KG3kl2PpcXLDa4+yeYfZZuoV5Wv
fgmob21Ger6LXds2srb3TFX4pMRpesFD+qql+njfcjp2CiuYbVkp590YwLaaJ9/AMVzktqyl1X7o
hW4jCG3hyFV87OZxV5RpalsZukoDTtJtGKum1+WGf62qmYS9UUJIqaOxUDVOTbrULvHUmPV98als
uodB8AVbyeVrw5f2iVROJb09WdvWTamjN5CNJ1i6EFE04rAyUoAo+AnT5ZSIwyZMZv829LXegYZR
H2iWmw6QBDJEahH7ylI8HMIk+SnMSnXQ5am8Emu2ngvyZuqC2rXiVsMwJMcXphYUBAOr+1oMNRcy
hbgfAHWj8Kb3k6XDPlKl3s0V6V6Zgm9+Bh82Hu4jSRkOkWRkkGvrwmnN5HuupuVVP9fPHLNnLtva
KNTPbUudW09R0tgl6WQ3oC1wVQRhfAMBqyxCnx2wusSWY2nXl6ZjYfGA/DwpLl4ubUPbWNkBAb2m
8s6zG3xsFNHYGvbcFdqXqYSqB+Ul7o6Ic8baNhUfnjAhqE4sF4Ob1eEBNFjzSULkguy8wj5qZLIn
ZYG+MWa1OKhdM+JehfXuxMS3xkHxpTCbdBsocYK2fhhu8Wj5nA6Vbi80/mWpT+LnQQg0eIZBclP7
pSLg/o0Nu7FGG8Sbf6GbgrrxVXX4qhFP7+XceCJ6UAEoW7JqxGrXj5JwqatVUlM+rrUcC8aErRUe
uAH+FvZDc9vlnezht0gWQ3Di4JWHbS1UOYCJsjxmtCr2sMJcrWmAFxaFzl8vHg2x3UnZUHzTACHu
/Vi74xydPNLbFGW7RwG5r3q9/RYqJUYDkOG+nU/N8FMLQ1m1U3Xoq4MlV/BIhUmInSTuHqJJ2hkU
LGDnhU7rjy5B1k6mWGBrw1Y/jLL2ZISjdKxECd1dmRr2YBjzNaLA2hkCYdsBY7FnpeOEXDVdvZE6
Tmxohf3UyWer91JANiwpwjBcyEHwrRUH3fVbvq+ZosXKRq6DGSE18jKPPHnkhRx7rowMllOpwIay
8aM2AcyGWcZgWFD2NIN6dkrMm7gFgkr2BKMbYqesR0N0jbgorwUh7y+NzOoPjcQ7s5ViTG6ZLjT3
5CJKe1JBVdztmRp9Hwv/2gjNxgHfortFr0ZOTzzXrdDTXrWHgpVswvF24cfDvh+aKxx1g+NX+Q+N
7AzNKcMocMvKmmtHIHensv3U1/dSowUN2vh6uNJy7S5ZENItJ2iLKswxSUIYN6WvbiphdMREvU66
+Aap4u0gqdvQLz+XdfyjnkrBBmhz1NL0ygxE6FzDQcVnahuRjuXCCEOnq6XPAqQaMDVIMDozppKc
pocJmY03N8XR1NPbWSQ8Al5n7s6NkG44f3xBj0Dcaq6320SUPhsaX4xqgZuQ2nMDpABQCOYCbwzb
G2p2PzKTeTE207Dph2Avherg8Ml5hLTvk1pi/GKgzkmRsrVVf/TL6FNOjP2gfO7bGSVm3X1u9Oxz
KHImxzvEIVks7warvQcAcClkeWInbXFhRoY7CCqip+qub9Vn1UAPNOiD688TTeloF3BnpMm6FVqf
V+zR6urGFnTRTYt8a5rdZa4HB8PMNVuyBqBA1KI2U0UhVa9JCM01x2+zn3HPDbQew8JyqtL6lOfR
llr3vlDDX35MqEXWXAZpeAy1zoVV8VNM809I4gELSMNhTuSlWMouXkc0Fiv3hiQc+fo7EofSKdI8
iuegE59wYqe85uHnHrKTkhgQ/4a4coYkv5GVeWfprAVjkOZ3gsSbnszZo9JP9gBfQNKKa3rFjt63
2uKg+R72fs/qGlypUrZRI+lJUJtbFTjfnnXG7kzzK+/U16SfHMPAgT5K+bNFwS8Is6NY16YXWHe6
r28FaTS/ZUVy2Wb6ZQ1xwol7puNQC7spVQ+tr0k7hf9jVPziJg7CdFOpGiAQEfaC1rsRGxIgA228
USe9dVRz9tSquUvy8ecADvhQ0bvHikSIoT56od5HzZcpHPvoVsvUvC5u/cIYQxeNpL4NomQ+UMH8
9fE27NTJdhG244oGsczGb3VY8Eff6ISJSlks1yScEfU7oPMzn+Thmnz3a9S4j4E67DozOnemflej
o3zOFJHoRyCVoWv1dmdW5eBVmUaF1zQ1bjpzl7bg5IT7Ih2uyIy+UUph74t0VMH78Sh/QvE4TLVx
20rGcW6+EW0Af/zMUe395heVrs50oyi0HC9WW/5BLYQgMLvcC/zewQtNcnfuCKhBP77r7zel0Olo
mllo+QjOWSulEigzlt+nBE/KQH4i2RZAD4zzXY8zXYREVlTnCqLvL0xEPaOKuHBomNBKeHuzVTGs
0AZTPRk0fW9KvcNm+xKe3ebjCztxFFy6XZh46EAqyroCGsaRuICDCq9vugMYNi8LBdSQ9VaszgZl
LPXJVa2AsajuiqTsSLqxqqKphU68HRQmDz4sGwB/q0/f5PxxYXQ5mNNpCilk01NaLs1zfc/ln/5g
6LU8EoYVeLWWu0lCwjGI6B9Y6fLpL/cD5Bhskw19UOPQq+bvH7VfX/P6nYH/JJDnFxae4lsPUg0a
PS+3XZVfyePvJZZyNlsOopT+eUM5PiHKfztjxllLxjKn7CTkHDUV6ZYjCvak7kzOwIlVQNMkScb0
R/glzZi3w0Bvl/SZ9r7XDZ2tW5/ldKDlpOygM7iJYPy2Pp6YqoUyzYrzQsFeveCi3hkyQeK8B1Nz
gNZ8yIpe2NVm8jzXJSVEbi9Ry8qnoAoPunFOB3riLQS9TefaxFTNr1hVSpIwJSoyK3h8c0ZHoJ0S
yIRYOOtOUs+8ie+XGHHJjWTTCq2SvvPq7ZhKiE9jXRUeIHTtWGoZOTaZ3NN8GKJdoiHimpt5dM25
1e8/XgNOnOxfjYzL8O0TLYWctcHgIo3G3C/dQ99UvY+HOLHMLDUgHiPIZrRHq6cYzASkzhHvnza1
x1zfmTipOU5ounJmoBOzczG+U7dD0Ur+9XKtr6oHmW7VoT+wxphJ/UWu7uop+QEUwa2a4Gg0+pm3
+9T0WJyhpKrxQSbs+O1os2COdcLu2qNl5tRwG+sCzvl47u6deEDL+ZBYMkNd7PurV66O0hl4Ga8c
koSvxKO7IHZvP35AJ4egJUCxHncWC8nbKxnxrYtAvOgcRtOlnmWVLbfmw782xjJJXj2bQB6hd1ss
UHGmObQd7ZY87o+HOPFAyB9hAQRmjbL5pUH6aghUL0NJOSP3WkvEahr96AGrheL0N77O/PuLH5CD
Kprh1e3qRzMbRZ1xcgNecBY/9wp2c1Tjf+t6/hpndcsMNegrraS2h1RHsOek3wym+VBR0f/4vp1+
/H+Ns7xWr+6bMEwKGjyuB4vfrWhAiAaod6bKfXIM+PYvfioyKFb3rJv0Wrf85ftk+G7ny7sKst7f
uAx0TRYFRIPFZlWLLc2JVJOCyyAo6xC3+UXfq7uPhzixklFqRNSBjVDjWlaLpdhbqBMtyr3FDIvC
7y4X9EEF9GK2zrXzT94wg/4c21pFetenk2o/1Xn8uTcuJLMFARBj/v79y0EdQ+YhD58kh+U3vHrw
klUkkO/03EOHdEXcH5wjs9+qVeSIsXlGBXTqepbNH5Y6AxuHsfqY6qRya1YhMlYr3s7NXQCX4uOr
OfX6k8bNso9/90T8kFQXOvFTPJwpu1hOlYszPjOiM9qXU8MgQbHQv4Dufx8TiYDEDECIeYoBywMo
MSmRjg4C5OOrkU/sWvlcGuzO6Z6QEbB6K2dq4aYPg9ajCH1dTFQTyQ2VDLssq41RalshRoFmGZu2
1vYa5RzSWryheUp08He6BAAqd5Lv4PLZQ8y2WkE1li0vKcoN++FDPqj3eTG7gpHsaqWzJeWq17Qz
H8gTn+M3V7D67jdhgxLAUnIvbRWqy8+tKnuxWFzKau2qcu19fMNOjqYhZcNQyfNZn5kCqxMjo2Qy
R2Qxi/M1+CUISdC6il+Rda5JeGoSsNP452CrpTkbse+ZEYOJYM/4HthhZ9iG/vnvXBIxh8vGEBXl
aodBAmvbmCM3cCSckxfGGcXQC9C9l+ztdePM+nn6mv4abfWG9j015xKSrwfJb2sok6cJj6F8Zrt5
ehB0HPAl+Hou5KTXS47fGxCAS2QspjC5Qn4rWtDl6urMpZxap9mx/3OUZa68WtjSHkKcocu05WIg
gdZxfkFSjK6k/ouXs5riJeLoflIYqFeKjZl9T+UnrZLPLAUnZzZKJYX0XpHi/+pwwLeOGGewuuwD
yLsffil65ZH0vKHc5QiVdebQdfLe/TXa2kuDdiHqmoHRArVxRwCN4PXsyYSD2/22+HSpKS1fU2Qi
9BXXk0GvxFIR9YnJIBJOWwzbzDTO3LuT8+3VEKuZ0HSBKfbCyEwgJZ6qMgmdm1D5W/MNwy6bTz5u
aPzfzjf6OZFPdyPnnHqphSLODcLmRE7F50yQJx8OHziTTw9sh/UxP1Ang7wCvqItLbfR0N1JIvZB
hmGSnfmavh+J2prE6XfR5ZGNvNzYV69QLpeWGEdsdRa2kKJU+6ahQ1J11zEH74+XufdfOobCLoZU
XHlx6r4dqpfLUOqwvHm+YGzNanpE/uCFUnglJKGXKRe0a/O4PTPo+4nBoNTY4Akh1EUr83bQBACt
noGOpHMxuyJpiUV6lTXDmen3/tVlFI3vkU6hcrFbvh3FIgpnhunNxIhnF0sJDcAMptjnqJepKuhn
ntnJa+LYTEUUR/A75XqFqUwLKt6nVkg2AMO8VKBfOIzux8/rxDASlTxeWGqHFGhWF0UXMk3CeMrY
aEFLLYQLrtyuuvzMQrT8M2/LdtTb6Z2p+LdRca2PDOKMwjdKzMwLGhEWpVmK7YMZ6/E5lfipy8FP
ZlgGYntSuFZf2SDvCZW14FhkhXpPCs5GGrQbzC2/vQFe5PUKXgjO8ehTVmuENCepkhpKhoI0qR1T
QyMZCdqZ79GJ+aYRpMd/VTTSbITezjcw3YSutnPmydbkaqR4ZKJ1AXDYlWGwkPL3/PFMODfc6po4
Wg8EpouZVw3TlpbENVnD9tIFsBbecNE8/Y3hII7A76FYjUjk7dXlYSHKvd4zXAnrybQ8wpq8MFfs
NDKBcTVnXt4T6xKSF1ZAHWcE5/3VxCDUMxxqMcu8Yc6AvgbfyLxzkfdBhLuKpmnXTcZOCM5t/E8s
vG9Gld9eZKeXyQwAOfNQI4CunlG5wZqD3kr21p8v8n/ypc7wpTSWmg/4Uv/7H/8dZuf//Me//5d/
/J8XUOe/v0ZNLX/5/6Gm5D8oaeBwhrqA1RkXzV+oKeMPDJaA8RBswxFgzSGxvQ3/23+VpD/4C8gT
MPWw5NBH/SdpSoNBxSYP1/9iPDJoZ72QU/8y14M7/f+b7Zd58nr55JhNkULDegU0gRPxaucjZHNH
/LuVbIeCL4XNNqh1CRiqDwLW3MKx4J1vqjCVr2r0u64g6OEGpQDaHYJGnhPkOmde3ndaOYomcJc0
uk0gmECULuvwqx3FTKKmmvSm4U6jKT2Ejansa72xNqFUDjc5aTder0fWRbHIgyqiVj7nsiHe5lE9
P7x6nDd/3oPXRD9knOt7Q/90+U5SKJK55WsZO2z8tAGPCNceqIM9mxlxQWNf7PMpkI6yZP0I63R0
xprQasckJtsbx6I5mmFvuMj9xYtZy6UbDWWEM82K8kX2Bc2raohQcyShRcrTbRe2xBFEODYvWyMY
tw0aG1wY4l2ltd99AjrcIu27CzWJzUuUnuFV0UzigTNN6zS0qE27qKP6psF6dmeEBR2jzNCOVlfC
DEZThdkGP9AvZVR1L0s6/5hCR79Ep2g4RZcumbaNhyWhcCIh67xBUb+DEiY3rUi+8kMQH2nh9APR
Qo7ZQkBd0qiKExjBnZqmx9EK1Me01YljV7LxWyKp4XYMr9IUCUslKt8NIXnSY/FqCMtPQ98a24rW
rCPn0SVZmekXGKC1k5ZSeItCN7QNJPnQAiXtoiYl1RalanKHpm4u50qbN8rgj9sk1JpP+ZDD97by
Zg9kE0NnKil7EmvJDhvViUAguUyQOijXEPzV78iXIlcjGAr9U/w9q8yx5IQiiNd+JwwoS2K0a4Xi
h8jexOlnPgeIrDIxTO2iT2SnjbSmA0kLS/xbOlRRegB0ciFIYeTvaksiI21mR1PsyAIVHaF/LDXx
i27w+MqgsuwsbHTkGNmzMNUHpQl/0cDFTxy2Lt93UK/w+ncBNBY0ZEV9jMVG302oezejnn63TJ+a
jUSIl1UM+3IaJxKktPYyV5XW67SotPtJJd5PG45ibIWf5MhMSDBsBcIJsTX0M17aQnmGbL1tRknc
o6TLNlQ7cQcqcvpgILmxMdFehGlY7oRy+hGjCXOpieOMGEA8ycIgkmgU/pTicldM+RcCHyVUan67
I6UCcHsStySRaPcgyTtbTaudIYgoBg0zg0RqXCsIklJbMM1qL7ai6NJyvPO7Wh5s2uYOvBvxhmSX
adx2pm8hN9PVm8APpt00d9Yn2Jo80opAwLkUhciuGj86+JEoXRd6Mt5ECqHpjjkZ5ZFOqX6Tp3l/
kaMlW2YyDh23RCetOZ0My33TCcTFOVYzhMeC1WRDrBkQVGDi2Iu76VskismtUOmeoC1zcE5Uwbgk
Uon4lMFIdP+oW30ZXhc9PWknQipFzYy0Gnm2fWLyRnvEhmL+X/bOJDlya83SW6kNQIa+mQLwjq2T
9GATE1h0BHDR9/diFZlVNUwry0ENckdvO/WBL5UWktKkzBo/DWQyRZB0ugO4f3PO+cKsJdz8QW8c
uR4ht6lm7zmSl2MvbYkyzC/ul2QvnbR4Jfb3RJDxRc9bJx5hHbBcnpIIDjUZ+ytWstVZdf5q1l5Z
9uI8KrESJw7Sc292hMeGWteTSdyYXyDTGV944CHCc6CwhUmFKG7GFgM4o1DO58pOtB86MOeHwJ/0
izZjk7WSCmNDknjdd60BKdGYRbfXCG8Ly17NYa+3GfCVpQ87KU2SmgcCMnwdLV2SZ7FXjuvBWspq
ihyZ5Uc/EOsLGrApXKQ+fFK5Gxz8YD6axrAczSX33ouR4yPWDUaNTT13T1lNynDUz5V7vfQtlIi1
NVCECDSNMzV3AUe0nePcYYhAZiyjrA7hj6O40HqzX2DBubJ4rLnCeKZxuZ4r6YzPWYF+K1xnIqb3
k6OJk+54SfG8BovrXwTcZ/+AOLQf19AH0dP+WH1AZij/hJHc5bYt9kEwMDEVo3B3zAvBgYI7cW5B
lAdRhWzXffYAsVwSr74xVYIojfb97DtL34d9Knwimm3jVZnrLgfZtOCm76dvSwnNHueFdRJWvQBG
0kkYM5DdNm3QWpxYYomFdJadmAYj8omhOFmtR9lWT6LiapfNvgsSeTUl1lpvYjvjsvG1krCbwa+F
IJUY8um9lOfUST9bMgnqqFf+ynOiTm66wis/MQfCow+IxLSiuhHim/Kcp7xnxELMni/PxMHLM5eM
PHu4bm9gIWSQDupM63fD0BqXbYl50XL+UuCXzmlJkPJ0Mw8MPaW/BmkzPWV+vxyZrldPqarKJ9PV
ztzvyynj/b+d7InF3Zro/W3qeClR1JpBsDL6yQXZ8TGvpooPsaZQbqb8IPuZC3xeq0fXnefY6ojP
DkXp+TeBsE7tYpG8bJH5dunXznpTKA6mqJJABJ7yzXU4Girdp80sAFR0I4LRrPF7HZWd3d56me2+
tDyHZOhOjbiFY1BFWlrCmKo9hxyxsUrnuJsAKfJf3WHpswpyWoE/rWmLB6sGnezBu5tQX/fuA5tJ
Y4I2p/XAp7ra36Vdu97XbuehBSeY2XAB0OzAKZaPWp3uTL8tPjlN5aRHRzU8BmY5Xirl3Uh7tvZc
hPpJ5T5ggnWudkFJGHmsz0uDDXWZposC5HlORb8+1HNjAVWx9EPllutNZbTaM57zMoLRddASwh2R
GjpXxrIuJNEV3Vu5AuhQSWO9mWOzRKBOgmOTQKxOi6y+DL3o3tJOd2+xq7VnRZDcndD6YO+mNsI9
JQPeU+67FPbzXnFs5IhzLbCRZCx4RGKiLEyExVMrF68s64pHQmQQN+lLv0vXPrleC3980k2IgJE7
6TCf2lKzThnQVjTYYlpQhXlDF9Katm/BIAG/Lt1FrwXwVBsqSbfBtrgZ/C+FMjnqNNFk57mgSEVY
PHR7qeflUS1Z+sk16hmxdW26D1bfTUu4lqp6EQSHoLQvK+fKyaAbzpCREbJ6DWe/O/p97GLyTThQ
s/7KGfJ6jK3BGr4DoUzjYnR3ndcXe1sTyblfbX+/tM4QGYZVP4Dtam9hwpvfM5y5evxxD5prycWS
1S5xgTZyZjVmBLpzXF2LBGiGnyr9aJYdMLnOkOiW5vJK5kH79vGASPN8uhFBkLytJdLjcgySu9bo
KosKTudOS4o6PylDy+yIK6vZJcR1u6GYAclfrYs12bd6U5qXfqwIOZ5z81JOg53nIe+sDOJA+Nb4
lBCa/D2fZx4FrrvwmPFHeSaJZ8g/ZThmByqRDEwHcHHuNQvDXVz5PRc83BdJHmBCVefWpjx/HMud
OZDXNg9d8F5naXAToBf/Xg96MDWhBbHjUgid99ZYGh21ed8bYJQ8Y0YU241JHZHkJ+S+SlN17gcw
P0i4llcGOngzARSdwdChn0HaSmKiNbZvVrMOt0lgzGgsO1ueP/4nlQYXpHAs/u2iQLe4W5b2jRSR
fo6byfHziOkWv0Bjo5rGyk21kMnW/ZY5VfHuWoV9QsfAl9kuun+/SkmYWaQhz4R+tG/o8ttXgCJc
n4EnsBYbo8sfuXP7Bg9YP89U/odWdvzwvPS7aJy6wAgHkLvaUzVXy3XfzGSQ2DoPJogk/F/fntJz
IEgz+Hj7geMG97bT/b1V+UeH/hcd+rYe/pMO/Z/+9i//gxb9X/72z3/7XzTr//Zzf7596a/9ufcL
LmWGocyvLbQzm53o36OgA/0XVGx0gHhgt6Hzzx26/Qst6hZWhMF/0/ZY/9GhG9Yv2/2AN1DfPLT0
jb/ryP+sQyd26HdtKHH2VPvQIxxTd5CabW3qTx2xZ68S8K7r7MWcXCaWZU+F1JovZu+uxxHcabnX
E2fcTUHLzTf029N5hjh70xtVfx7TBsp57pdmCBGBC3cwtbklFstRb40xqGvXJa4d4kMq71PfS7JI
J2GDLJVRxnVu1BTkZf45ca36cXCtFZNa1hgPmInoUwOjuG6bKjt6aYpZxjGlG1aS0AAPjVpcNZ73
tR8DEZsOpEZ837Mrdklf9rtp01my/tCtlyzXLI9eplCvtRiAVANN0G+zZCBEoVsr7UFAeHqojMr5
3uZ1Z8fwDc02nIaOHL6pz22ihGezAyBoDylmi7VsjlZJxxMl/B5eXDq5By2ZW3wMu8p029DAnv7W
N956I02j2HcIHj7nIzOXCN4sQU+lbTd4QBSIwnZJ7S9F5airpKz0uPTr5TOdQxKE7WA1fD87FmQG
hGrw2+9aXa7oewAA8pLazfbEB1BheU/H+9K0en51ad0aLGfFjsgJ/Qpz+KFexisKDjdeXf9dT53x
kpoVhKiRjTidHGgUTkSTSFpEndWtUWrirm6rs41T9zsRCxJHEuzZle1lw3MSgwgsDkcr9U8px3KC
AmBqvjRy0HGUzEF2HGuyyHQ1vsqia6m5a+1YVkUbji1B9uOw9HEizLfKHq00Jm9B40mr3SXOlgU1
zzMwNst3CKVjstAJ41Nh9HcDLd5tn0wWCoPA/jz32WfMHGs0OlruUVqTyO+BJE3DuSTnu1swq3aU
u1beXtFk1PuFOvuWKuNWudNdumU6eEVlu1Hly4E3BeEBSenksMJ1Ug/JVrYUNSFYm9Puws6k+OaM
xJA5aqnyg9NisOAC8v2XdTUsRkaCSq1VlzVr0j3G+fY4WmOyhlXtE01lmZj6QKfKXdqPNOUiczCg
leJpJoflIH0nSqFihqCfy11l1e/ugvNFk+a8S+Em/3AMEjPkMH3pa2jYINVfF1M9lA1xIDqMxrA2
mNxskNlGaAJZxvTZlVVL7wjlsDasr53bV5GduRBGTIIgvIGpUUf/HCaOr0GFmdSJCFNChbN22NfB
0McLljw5Bg9DUvD3hVFfii74wdSEjrgxqx08v3PrjEXcUEaEzcB1qhlauhJTSC7wOrIcjirNs+cQ
nb22a21DHkFq5Z+bQNdfe9tc96m5LJR6QCwPhWsWdPfmQwPBOGp9wep6NPKdKfXlfrQZY5WV+wzQ
pIQoL62vyHlcJ5yNwXqlo3S4gJJ+IkTdL9qoq8G10Xm5NFamce4nh7up0GyuVWVBDGvIRtFIXRyJ
tI6MDm9f76o5Wn3NvErJgt8ViV2Gop1sVOBm8OgxTwghyxq7XtkB86seKCtwwD0w1SbFXOJqSUjP
GTybcpva+K3iAaSv804mpW/FFrnJFxv3ohOvXe6ndzpkm72tWBRoVm4NMUP7Rxv6OPskLxnPNOU4
xLpueMERlDxJpRb7TAIDNiEDe1Sm5V8LGxHNoqviKlgWeS5L4T6hKnVEbC1UL0WeuSJODWxlK3S1
p7QNkss4e+vRLka6534c4sL2yNjS2yEWPDX2qOPzqFLM9higFdglJHpfMj+Ei58PtX+t6oCQGyHv
Z0qYm0aWrQKSQQHPH9ckhWJRCluXvKQVeNsVY1d5VkLgVBfUKT+cabvDyBf4AiyaMyOQdfI+BXQt
5yT1u5ee3ELuYLd1n+rOG4yb0gNh9xfLk49AvZ/nzw4bQgMRLksvIqxQZP72cHN7AMBpYjv7iabx
EKDQRsR9C9D5ywcFaYticoMGBPkgw9bMD9C3baYoMrRktyOc8wBorTriRPkL0dsfdlbb60Ijv2lq
XceD5/CbQ9fW3CAYkfbsvbIdI0Tzz2VWWeHo0AKmbNStcT7+VJz8J/Nm44/nvEWxoaMUNQnZ8raC
4udz3sQ3oxwg1/s5IwE9BefWudNOH4urKjev3LSe6HYKXG8+PbVHzmxbTOTykE/RdC9FzS7N9dfh
/Oev6kPd9/sPyEOyALyHvp8Qz9++Kksgpsvwc+0nLbMiiHovTrk8r83ihi1UagzR68VYmUlM9TeL
+zLsymbA7Ktdity9Y/FBI9MICvLN2x80QWw7VRXqKIctHP40BdM74vk1xM95td1HHy//H5XxX1TG
mzXgTyrj/0k5/E/srv4PxfH//rks3r7u17LYZwVF2UMcJlUuCnbqzl/LYnMjpKD+2SQf7JG3P/p1
ceX9grsEI9Rm/8CNse2W/x0uR1lMljCSWwdNCntZApz+G3UxedBceT9dmWTRIc6CJcxrQ8aNBeO3
V2axVAWO4brAfifzXf1x5m2nHxXFWc9BK47byViI9N3fzkrd67Ut4/IBd9xRCNXH5nayEgyeQhMy
1SlxivRkFh5HsM9hnCArWcByAV1NSRIhJv+ruRKmr+yW+lMtnxsBQTzdJse1M2HYtKlDNM+J2Eo/
FP78WldMK4Nk+cLmClduQf3kSX/edUplkbl07w7VKlIPF7Sd5UYrKZkHAAnwTvCm2fjMsnCYFKHE
/tCEU4ZwKBw+yhdjq2RqREv7cdEv6VblWLlnxeVW+YxBp49xmdo1fKIewyctePFNjQRrKkNZe/7Y
vTVnqR5a0WL5twhMPybbmed/FF5Lws1IpOed1xp3cqvO/K1OsynY5o/KzSeiEUo1M4mtrLOWdrhm
+EqxV0M8OUC5cz53Wz3Yb5WhoERsKRX1BJt0BT6T8HktfScti5KyDYK7JsV/PuFmT5lYmHTg5RAb
hLiHxVaX5luFumy1apEuhBnkt/bQr3u7sp1PqlKfHGLnj92ip7d1NlWnofbNL01fA8Lo1GjHOef2
53IhtaA2VpP9RzEPV44s33Bbq++O1w03uV26JxzR6rXptOGr2XRf9FXV9lbCZ2PoWZ2jE5AGDZd9
+8Sx4wXLyp5o8SIh+/y0OFpwj1GMh7XTdFcegzbgbHV3GU0tj1p30MKcEe3QmuXraifVyS+MKZ4F
Wx9/WNzvVDcTiHq3+J5TLVGEd+SuPGRubWm3I3Dw8ThKcwwXwIgVo7JREzvHyYqrdXaEE80ymXs2
kKSqokNNokmmXX2E/4tlOvHLQqA+MOvHLKUcCbGTsYJZPIb/LBBv1tSxbnDbP9J34qefN5to7bEK
WDMmMr3/4i7lXQDzUGmWiqq2fDFHIL+A3J+pLIfY6tUTE1j7iY1Wce01WU1v1RX0SRPhs1PEAkKp
l5YIj+511srm1uks/zj2FE1OPQ0vUlvyfW7k3jdfCtHGTNXWJ3coEo47PsA0ddWLTrW8l0s1Pgli
R2+qykkuUIuDg9C8mpBN6fiQuqC7TgJJuoeo8rFo+vJeDnn1ailu2XJq9BtPX4W1yyclmntTLRrX
Q2Xle6Cs2ktTMeKZalNjQEgfyb2PKzrjM9TEgdVec2QC+MCK911PZj1SS2NE3hh4oetPZbwahgFz
xZquckb5YMSq+zJJXgtdxtrs6Udtue8ayG/SsYsT3oYcQ0P1A/C3JOjBqvfdrO8rQeIS4MMptmoN
rjBzhciubXkxSpYhiYgGrzd3dZXuJwF2KMnTO1MM3xPdGn+MWY9VMA8Mtpa2XZBofm0bWaZ9KgbX
z/KbPtXKcrhr7SJ31C5dhlWo3cD6nYQ+10lMZLXD0k7PqEqvV5r8bxaBjN9ZAruvTlO752TI7Kuu
g6fSj5AjNTZr6ehjcodYqPlreew6uzq2a8/CbwulexC5820cWVQIGbiRSfBInc3BrrQNtmZpNj8P
WWLd1dojACPlRgk44ZiEyOV26mQDJleIm8AvsjcRjMk9UJH5Nsmr9HZiWY46iTC7fdZr7l01DWO3
GzRrTzT0jVzymzHxrv2pb0Ip66+mYoeo01PMQ00uUztFJhRqdln9E1ZzIx4C/cFZJd782osXusbI
croiGoSUe63oiqume+tkFuWWM4cp1sJrUuP9c18m+W7K2vk+EBVgXRr1Z/YoEyNuHLIh4VNMuw2x
sauR2+/pAouw0aUnw8TzUOoYTZPviBGJ1379VuLPku3A5Fi3lvnUAvJm4JJZ77NH1GQ5sT6eZvWw
PTNRErm3cC5n4iqNaz4vFukuu7m8zmXodB17PSwtF5eNHkkIxr1favWxlrr8bjpFuV8GFqVBqowr
OeZPg02qr8ee8mK5LPsb0CZRS2keY8NeiOjs0yPh7OmO67eNjBzbX1iP+lPZa83jPDDhyWX3qmt+
eQ3V3dsx+vnOc2ovu0Zj8c8d10ggPd4UVIAus259Go3gmaAVb1/X2Z7qoCDCpnxJWyJ5G5s2kQpR
IVlX/Rn3F9ejlGNUsmTt++TGIazzM0I1sDpYuEMrKfW9uy4H8jnruJHjIYH7vcuqgI7UwF5nFp/s
ck4PXT3ncGo6ufftwt8PnJUXb0w/JXbX8zGDzW4K72le1td1XoqneRAd64VlviFupDra85BFjZyy
/UR4SUwNQlqhTdwGmSZk9zR3qZzuhoCO2+hM/zoQLfGi5A6fkNiq6wxV7hFiTB+xsGAwQBAiUWSb
OoGZ8i5XjOCQTNISzzr2C+3B1ycmI6OqAXYm90Vi3BXbLKCZhnlf2CjTfW+GR+gmkr0XD6Z+5Uk1
FowC5boXk/26klpq5WSkdI/ZNtnnABpMR9hX1pzZM4TTjKliaCqjzXYs6HTvWSvTgkbXn83YZFwy
fmHvV9+roLmvDXNvMiEpyvqZR7cT2q7JnnoejZ3MNULP+0yQUGsySZrtF2M0ncMyZEcZBLem1z00
tSApfVa3VmOjvUszTkD3Fv/QnjjuuCaSgw1BSJl/wnjch2Sd18Bb671YSETKXzhWvzBmIqJFskAI
ChpdLgtfsltVXU+thZJZH8HFJkwwk4wFvTrVWb6TxMAMc/9tatPsNp0D+aQt2ZlS9DEnr2mf0X0e
taLRY3MogFJZnHZuXJLpEXLN8+Tyk+Jb12TGE7lJNHxbnZYJ8MJL4nxyljaLEfGoOG2m4GkxUd2Y
S/DDCab6djIGHjLS/ibZKu0b6fUPWj/NHCLJ2BIGI26wheos3id7XswsDpTKxW4qKbx37UR0wxg2
TZavt32fmlM8+rIp7mykPc5tMbF+EaHlSOGdtGBclhDpidJOtsrE/FIESx58U2pQhI78o2f6rwC6
AQb9adP0rx8qv3/729+bp9+0TR9f+mvfZNLmsCkgKhYFKgRJWqpfyZJsGjYDHZpUJvnsE2iOfu2b
nF+YNYBJwsVLR+1vyQe/9k36Lx6xf5jL/7/6pt92TWQAuJtRnmwQfj7d0+8Ef14JNAnNzrDv67UL
h85xntgwjHsrqf+SEPvHH0V4CXm3GDrpFH8vmW5cq3VEHvT7jaDWVSPZt8WBx+PFZk88etpfDFD+
MLLZ3nLDBP5L7DPB9b/vB1vdV+Sl9Xt3si524u8s+qswNwQUEFXerqJM9z9dAP/JyOYPE5vtJ/IJ
gw9FcvMH0/XcD06vJn5ixrg/WoZuJ+dul5T1X/li/5iQz08ysR8A+OWwR0j6217XQSUmal/1+y5N
huNWpZFDw5Qe/ViqrhojK64dbxgvSGZaDtoZBtLyxHf6PNvta6XcQ91wKITeEqzswft73U7anWsm
p5rC59GZqu4v3MJ/zKDZXM8Akfk4PI93iOv552mWMPGNlEFa7oU23iKlvFHVcPbSQGG2hKOe6XM8
E8oeVjDLd6iflt2ffzZ/nCxuL4BUWW62zQ31+4xTmdIxN6VPGoOBliKqebReNxxd+0COce5pdYjR
/BQYWuSDGoJ/d0OAy5VMnS+6vlw3qdSiUV+/kWXxV+yA7Vf/aXDBHcjQwkeWysiVlObfa25zP2PV
APN0n5gF0UoU3g0pRRZrt3Gq9chtWlwgVtsnEAcd8pZwwll/MdZz/d8LyHkQIbDlmQJTErbk723w
YiW4O8+DfF8tU/quCXRjq1JOhuR3i1hD2dCE2aYxq/OyetOS/pIs6xonSFtqhJbLvJtbEMmr6aNU
2zRr+qZeI0bb3lvefJk2adu0idx87pA4aJtLg/5NbUI4mezN2fIvNimY2i51F5sjnByLBSeK8Myd
UAKiCOnY63RDQ85Zmdiz/tVtR29+TK3S+OrXJYuwBIFuaCgteOu7fHwZ+OcFcZv+VTGebCkT+tWL
a8tb6QpUJ8+iziuTqUOi9kMrmJ1PfUVX5A7byEEHQ43o685bFMD2DGIK3BVrygjdmpIuAuhefBkI
24JwDfuDx1Bh7dDKrYd6LNWe8at2wFnayBdmNoY4qERX7pXjzsFB2qI4eW5vLeHmPL0jUKzZzYXW
/qj4YReLDEY3rH2/vAHOvk119fEdbrjowsLwk7tyGBvWDkN/Q7icboc2eCEnLFXH/ZzPK8QEetzy
xuq98T0zF3V0tSZ4qQOUe+hqteq19tzkjtC55dbwwEPMRmmeyjEvANe29hzXLWyxaEQZUkQ9Jpur
LBtxpM12o451mVAQDghIkD5XEwFdJQHiOoNpEGQZVdp0GBbfhsKWtnOE79i9CdaBBEZRmsPXNs+0
+3RyWnXKANooMgaZNO8Yrun2rpfuukZwzcDW8V5ukwUb1ctV1en9CcNkyy/p+AWFGh1Kp05d7xjF
qeU4iZN8zJyIusnbs7Irorlr6bxIlKr8ezPPVXo0iblK4tkqaGtJBFwjJixGHyKg/WSnjtDjxBrk
F9PuqPJQuRL/V/Tw5HfzOqr0dh1STcS6EAhii0I8JIXdBgypKu2SNr4s6Cy27XjHFm83FTNDa2f1
kTci3nVJZCE2sCGX13MepAaF5+Sn04JwOy/fe0/ZP/wxWVJeLcu4IvHy46ojyu4cf4TqWor3fp5b
2Aj+OVFMCawy/YTL/LbIKu/7GtRPreU6n7y6Kq61MpiOuUU2EUq7tmRj2tv3SSurEFEsbM61o/Wb
LbRZU+I+qGDOTszpzZ1TBGlskyx4RGErIyLPxHXmmXNYTrZz8K25h7WKokeYgtZqDZpPQ5c2XwDR
vGiopCLTUuWxbEm4qcgIjal2v8IMZb8qcxmXrkJuZTQ+QoRRQ9zts7cR/tKG6EZ5r5X90MzyCkSK
d73YnXHUsmyKy7zvT6JxbSZTBD6gwL0js8vaaeZ0j+LsxjCb9qoKEAuLSp6E3hu7NRvX42r4T3jT
KchZqYWzRglel9q93lhj6BhptpPDaABh9KrT2IDNhQxZ7y3Gmdjkg+nVdAFT1J15Nhfxjh7PPBl5
CtgKnf5F0432JNYgv5ai+Nql63Kr19b6LoWRf6p4br72XpWdSNis4nmsH4iJcxkOVjzJqz6o6Jxp
bQbek7j1RiTglXBx901gPtNZ48a1ucVAvK1Mo1Xfxi0+vTxeqvLFdnQLLV5+b6KkiIe2CYLQcTM/
D/WiompD0xf3rfG45NCGQ0SXwYXOy46RxqMkMBhHO2laclVV/R1Ne/ZYgHnw7PzNLkyb0qipr12n
8GrCG1bnpWNGcZeABLnO3Wre4Q/pruZsnOImh1KhLY13stRygxBC7uumzO/qKn9YcjQUobtSQbJE
7nvu6Ha5m0s1vWeaD6ppzIeDbi5wM4RsX6aeNNTQTFdxcFsDWURanqpxSSOHsMR92g7fEf96ESDH
7t4A8FDHdqNrBxqy6X1k5huEZSCYjK2qL1EmU1aELaNXJF7PEh3aTvflemNLN3ioq0BdGe7Ykc9n
iytPeNZzxsPiQNI6kZh9a94YIwAHr6u/FTi67hcD4yDbp5Wma30MyIk7+hpd4dSgbTYtuVrRGtj5
TVdTqaSeZX+u1la9lqjQr8paBl/dfpSfMT2sQI0dBLy51lg3Ixp1Ds+cc8VH6Q752nLOXUNVKEQ+
XkhpWPfGlCwMakrcEp4ldjNDNtSbqTotaNmi3NSJjDCTZj6m7Av3oxyanSFWK0ys7K3PUjBYw7Qy
dujVcMeRTAeaBw1EkR6ZblUOOz83UcjJhO+fZeshzyuoL1b3da7Xq7lZvxStR6hiIkoyQkdGb37y
deDxtPOr+jEYrPWgl9bZmsyozLL+S0Vm44FYUT3C+z+cwADvjDnvz2vm3rfZ8lQP0rzuWvNbaiGx
nE0ccFm9ZdgmBTHIhhENBKsiImah7IiyQIXQfVXl0t/3iQwIBGSSSjCpzSw4N1RyqItp2bk553bp
LnXE2/m5Ull2ZjCP2a0dtR+mJx5Twi3TAI1862flrjU42wCy5D/crjVOY59n+zzIgocJkw7jGV+S
ycl6mzZ+tBHUEkUa6i0PqtJ2p71QBJUhNvzKDHj6kpkZqgblDPJuLdpgn5HAy4DC7O1Xqg33buXu
yqLZ5JY5ykmUn3Jt7BjB+/OlRVAB/GmwLnPpTx1mlemcjO7UAh6ze7xTbnDfp/j1Jl70EzCc+XPQ
azmDl74AHMuEML/GP2HcLCoL3tZidW3SM22cIiN632fuhPzEtgEJOkO+7kfh+FxCQeaMr6vCTWNo
izzkbZJ6BHiQ2he2U2EAZrNsBJj5bCHpMdYR8SV+iI5aIreo6fIWSwIKFd8zSEMN8J0SL99VUat6
897JnOasIRllDlj1zXPialKPW0ea3XElUrwLVZfnlyYX6xyi/0fYNbSueLaqmoB1hOLD+zBNWG8W
TWLZsQo/b8LeGdpL2a3UenioMMbUU+ysJU+hVjNuKquz7/Jubeyrwkq95KqpBBR5t+qdW5jr4rtb
+mW6g+dpnQZ3tG4IO/aPbWqPj4GqiNnIOZ9fBM+AaLDH+klOzc6qbHndZrbdh64+1jyy9ORNFeRw
VVWyXLMEW44LS/fbnMXRV4ZiVJihM9TBZ9Uu/ntZdfLAVb4+LF6aHGtCko24HTrrgOgNCSj3vbEn
nlQFYV+UHjLxes2ZlpdruvNVoc7CTN35MQ98lcVTrlccgS7cbG+0+LYDcFU5eUHLVqACeUiV00aT
yUOmGQW4dRLKQbe0tXw1Fqxiejc5WRAn46hbYS8yitqMbKnqUwkr9JtHa/WD4ZJ6gp2OcW4s2550
yA3T7ci0aMkW1vWvOXNWwcZDb566tC7RWCMcZBwcTMqJeG5wCqsm4LNMVPPYlVwQB8WI927sJJPK
rpIlU7ql3plGNrxqmRm8DnzvbGfobhW7Yzk/GPQIV3mTjY91vmqHUpXjjbcgoRkQu+QU1GvHdFSf
5XOrMDBQVE3EuyJXkg6D5KBpTrYFTo+6c7XWqErk7D6XuUMhBo7n1vzwa6AjdHf+h4uDj1bsqw9v
x9xkKgm9D88HT/jNAJJ/uEGslo31RR/KrHxGoCZO6sM7EsgAHwmgn/G5+DCXfPhMvM1y0pmb+8Te
jCjLZkmpNnMKs0hCY1LcCqsYkyKUuYmNBdvU3dxv3harDJzr9MPxQivePa2bDUZ8OGKMzRxjBsVy
LNR07HRFF7JZaORmpvE2W82Ytzkems1r4262G9Ovs3hOgwbcMaacdrPnZNrahxQP2W2xmXeSzcaT
1n23TzZrT7CZfMy/+30264/vYwJaM+xA/5gT/pfmhJtI6U/EFf/3b/+KsOK388HtS/59Puh5vyDu
MX3XZle8CSR+sgNbvzCrYC6wZQaRd/KTriL4xbU9h8kgmXIM00gQ+Y/5IN8PMzBRU7aFuxh+qf3f
0VWYm1/95+kEWuhtKsG/UGPxEOKV/zy4qRFDsSOS9q4bs2wfMN97Mj21HFcCGmPTl+adVs3jaaaX
sKJkU+MF25Df0UtxY2l6EZvTAA1s1GcCM+goRpBUEMol/sSAJ9/Bzfg+KYgOUpplffrprf5PJnIf
KZG/e/X+/2PvTJbjxtIs/SppvUcYpovBrGvjDvhIujiL0gZGSRRm4GIeniLbutOsa1m7fqN8nf6g
iKgWnWqyorddFhaRGcag4A5c3OH/z/mORqwZnEJ0KXz+l58ehSwQh8A1/EyxnKs8CuKjSyuKsNBw
ir22EJ/KBN3mNCVooe20iA5TQh3UkPAC6UfBrU6cqNj0arxBWWf6owltvWrz9NAUkgQvq/vcROWN
0K3qkWMsy3LMGhFktuppiYG5Sx8TaNrjNG4rI+qPkatOXsCS6+Uu+K0WOsFJ7fN4V5ZKAyhUocnT
OfqG9mdyrPN8fKcoSkX57GkiRIc+qZo2pWUWlZf3Q0AmwOtLrcJBz3eXybjBydxV4TFwo3o1xUb6
WKmzPq66uv/y9rPQXo8kCymQpS8FLype6vLZfhKucwzN4S43mt8N/GPG6nLfgqn0SiceN1KSV2CT
JW93S72l7x8UDtsHulRf3/4Y52VhZEI2siN0SiZ3QDuX1ZURTR1gjNjae0NbKYtaQB2y74rtPJh6
Pu+5D+/lGJ/XhbmkI8yl+o+ZYKnyvfziuEaDrq3s1ncGlS645TzmVX3TOCDc3/5ur58uF6L47FhC
aCAFz4qshWR+F7PV+iYZ8FghieTbBqVoN5xqTY92FL6k2tGBAibirxZ4ly9J7ZJ3DIMC6LGzawc8
2VDKDkdzAHo3l5X0HatIPacJbT9T6ztZBACw0fM02vywHDX+H778cqMN+iiQh87vckO2b4r8pfVL
ETyqQfk0VtZjYrBVruhpD61GIfw9dg7CtrPXideISjwQXkSr4nxIx7iN1AL7AnbpRuzjOMTYkzry
/u3H+nr8sM1mMtconhIBck5V6kazaQrbrX0b2bA3uTgip6ltVkWK2PjtS72q09OApLJlsrKALoch
eUZLsa0BfRV9jEVifUSbf19p4lnh9LbGHy1Xc1L7bFMoKHBy19vm4zuXf/12AnvBRMNyCDrZEWdz
RGPONMwMLt8a+rc6LS/Usf5sq+1nI+x2WkBFB3kwmgPLw6h2qyru5yFBwCBmTCDIu7ZViEgal3VM
cOentz/bL57Ci492NsApghI4EPLRbOEe9MK9cs32C49m9/ZlfjFNcgto79D/Y3pivnw5W1gKXodE
n4lgMcdbGyaDUxoP2XLEc7oOkUuyidQIFR56QLbhZCOMtPPf/gyvhzUfYXErMbDhbtjLTP7TTB2z
OU3KbmQQOFXp25Q7kcUY1Tvf9FXLgaaHjmjTXdp0UKHO1iK1TFD8qj1XSez7cLLv2qx9KFht67Hx
3/5CvxpWvEA0AZkeicI865clZuaqlehq35hlvZtD+zEuUSXpXWRuYSmIJflpeucm/urrGcvODuyr
hcD17Dm6NWSnMWmgVsruLkS+sLKi+ktrwoyPjG9vf79fvbY6NBlbswVXAgD68olVoA10Koe1n02k
kFNPGQnUhDAdThSOIpkMW9nGPbpB57EknkWlOPPO0/zluP3BaoU9C5XNOHs/uiFQVGISa7ILzUuX
Jf4YV32ywWDjjVP3PPFYiN5NYm8Eg8q+FTFGrbxzz3/5IbDhMf8DfGIROnvQ1LLLSo+K2hdj+Uh4
wc2k6Zfg7u6kJh/Y2mGVsma0md9NYMXGWD698xyW+enlfhOCFqdGe2kDk3h29hz6PMm7sCFWqm96
Ghy9cuGmREmnQRL5rSg2DXjEPo3TjVW5ympE1kZymCEiT9EVv20pKxYTMBETSmxQKaj7YanBxCpU
7+0P+npwIjRBsMOOhA+pGWeDU3UKO5pp0bNwmfcxQWKHxHW2Nh1zAApY89++2uupk6WEvi8HT5Mx
eh5D2wy61bVJpvmuaPpvaRrfCqNE2qa8t739gSp7ef95yRc4j2ULXWjnCaJJQi79mJrqIsXaK5l8
nPH4rqeiuRpD9pVxgL4nrMkvrvKC5q7uegSXDDv8815HQR0QAEa+JIIOUqT259Zy+l07YCqURY7I
SbCZQE95XfcLxRek7wqtbO3JdqK5hBnJVsevIWWat+/e+bNC/oXthO/Cq82oOp+Nh66ILIl0zu84
QCH3zZ3rMaR25iAghk5ZvDcvn8/+v18P/g4nTw6S6vLzn2b/KG+TXpU1PjF258cyUcV1EwbWOyPw
fEpermKSgOioGFyWPevLq2QE9uQUvmYffRn1Xhl9mcf4c2vKiyZXfReV3zsXPH81uaDBORCKlqZC
ZztXuoxyiBx6hpOvAy16lFWq+1FXPem19lXLqP7mPWb5pDSLd677SnmwXJg9sbFsEpc4mLNvKhKn
TVrHGf2sQuQmWYX00rgLWhsP19AYB50OXyKSe2f+HlnObaHGHyyHPC12QHOZP+qanqxwa5bvzJXn
LyUfi4MCcxTEW7Dk1tkij8+hbQreBd+tEEAGY2juKRQTLUj63v7tEfwKncW1HAFdkjGMI8344d34
aUilk9K1mRKPzIFhtq7nIlyHBlJfG2FnyCnBn8GbedasPQnwOKjYmjUnPwW8jblheFCVH/6wAv1f
UWe/GA5g1NDpsFywz9LOnkpXmRHXSkc/oWa8oeCLarJq6LXa8xM9zcekQ6wQxlm0eedeLEvAz1MU
GiGVjEr+YgpeDg0vBz41G+bzMSGNskm/0yHG00kUX5p7OO6wUzrJfDEUXXm0MhThgExqG2dx1X57
+2NY5i8+hg5WQwP1xoR5/ki6jPpl2Cm9b2aD8U3I4FPaxx8GVe+2gd0+p0Nn3WEbF/SmNTe8qRM5
7bJs9nLdja4Vp95T13Yuuj4td2NthysT6S9KEAUnA3iGGmjGXF7bSh19QBci9vghtb1bACUpyQ37
JPJK7EpjVj+3cta3gVm6WzwtKCProsKEnTfrZlRXuAtyLyMS81QOpJXSd1vrE60I2kD6HiHFF8y/
9oFgD+OJ1u4It6XkQxKvhnmk3BS6/lANxngzZcBzHOweO91qxKkqRYJWIis/5PDStxESFx+tBT3+
Hk23F2LYvMxSmg6QMamKWLgfjuOgpfepXSZiSwfXmN95GV/P8SyM6JJQ4fCSkFb+clBQ+0aZnNW9
PyCr+ObgR73XtaDY5bP6IGr3PRjrq/0itShKH/gZl8IE1zwb/coEeUh0LoiYwrgToXnPM/xS2vJz
12AtjZdu7Nzs6EX64aR8fXvovSIYcHHLdlTyb5GvLWFVL79sHs+FE1lZD50rDB46TZIaF9vCQ2kU
fAVya8WocStlrWfKeGMNwfARZkxyF2W1fQzt0vreJz0DMRmVY5sjVV4pGZ6LNZQBGmnBMpulZC/f
UE3X13SkECzb/EGqaNStNEqN5i6gobe/0+vZxOTFRcoJnQo55TlkNBMTQcwDKiizDou1Lev4qnZj
54MjR8aOFQV7p4ct0uo25IW3L81GYBkdL6cU1hUcb1hz+D8s2i9vaKQFbYi+p/WDCFHTJk1QNOBm
zfd66aAAkBKYSRljAln14Wjv6UqIfIWlJf8QkBb6bXTi+GNI3CFnyTjeF40AChOIgApS2plHerzT
o2PRXdNl/z3rRu2UkAd51FON4MVB4+RUESFoouJz3F3b5WO/UeKpvBor8anQtJNqZ9pO10vzKJ0S
OcmQ389u/mQUYJEAKpZ7o2n0jwgo7M80meRalmV2WYzGuM/QzeC40aurNtPtNTsW9wbanTwNpt44
pEx2IBVkbhpIorN6FzmJflcuwURerxj+zHq7w4wHEKZVtW0SWMU6o7FG0qwkADVmmXmM8nK4p27j
+imKCKgMU4lPq0rCZE3whOL60lC5ETm9zou4yZoPi4gnw8Pal0cSL2ly2k0/Pylppzyxz9bumsEQ
T2KsaPYqbsqqrTU4A5JWk59G2rUYzIfxmkjRbENE6wwSj25vFjjTNWScct1LnOpKo9vUyRN6ipFu
2/SfO0SHitGrbrhyxCx8WbSl4TVVUZ1IBm3JqayKYB1NyXgppFJ64MTDagN0O4vXgaLoFgK0lntB
z+gux42SrIZQlZ9wXshNU+VlvNIMxT1psSYvwUcCoKvj4rNjVNGRUFQQ3iUdZDeE2LzAxFa9ZbeJ
X5eooTC7FPkn9jJEP1I5RZWO8GEH+sL2C5RORC5jg5vSJNnpcZV+U8O+u6K/Z62n1CVdQhuAROZj
cphM3Nx2EhMdWszJ2iFCct2oOUNtQg8RSQ0IiIoWQynTyGt714Ix1DjKAfOjeB5bsrDYSKgh7ktO
vDRZW8pcW1xODrQklCRbsmtxJ081h+JNaS0AJET3ZE1KJFUJfWmn2qk0/vwkjZR1mMAVBfln7J28
iremE3cn9HvxIUpCMgxrxCGqokc1LXQXZ0k4ZNNhtqfw2rbYtMxCuhepQXduTuJbLUm1i0pAUGhl
rT7U+LwQ10jhYwKByFirWu6rcdEdyIWqvKqwXLqObr8Za8f+HHcWbXXcX9XanNNoPaYwreKuwPNI
ZNslBi9kIbqCB0vNXf0wYExYx7Pta5PTYea3FF4yLb7BQCEPZmm7D1OP/Qo+2HhTK+wvVnPpVJf1
lAWbskf70U82d6TVTm0RVog5dfMysCZ/rJrhUKaafSrLmkCJ0NE8y20Jq4be1q5qdBMWajqhHNpp
qE7CSupbXpNPnV0bnoXoxVM4U2zbWrf3bpu6B9WJld0s2tib8cjexWlrkxoQuI+jlow3Y6TPX2XG
w+zDwdlIJs2blPryZafK1iuy1DmBmbMubTvoL+tutr/orAJf3ULh0QV58ihFqqMs55kOTWr52diY
pyAeEWNxVCuPmnSjcWcDUfCavOboN8V9e4nhh25VTJzjHZ1yNg2FQ4owmuI1keLV0UFZ/UEhfspF
K3jV5fp4A+YiPgZjUm56Cvsb3Q5Ip9Adxc8G3G4jmv9jxWn4gOTqabBGt1u1QaKsVaU1dpklrq28
YTGStevrsZVcxRxRr4owDZoVtUaYWfqskPpbzsbl0NoJtmStZLOYpETirCwtjfOV6IxLKxY90fXZ
cF8olY+6cb6Nh0Q72Qnjl0vU1E1B/FhJCvalrmtoVz9WQWRJtLt60LQcSOIlJDpgrf2UQRI5FRBs
PuldnRwbI7K+DWOB7KYayqNhy3ibozLz8yKHahLXKeDugRvxWKomn1Eb++IEyW9XtwHhpxnqoMgJ
P/SuU2+gKVYHk3LiKU4z51pJkHkUU1fddI4zf57rJv5oTeZ0XbjRbTGUyrM12yZzD8oJamjayZhU
kKJJT6Y1cNArGzuitldCrZuANNJo72SzEF6Ax9kfZJLUsDX6wrmhmCIPc57qpEc6/DLbE/u+t3tc
4qPqgqApurAfdwV+pOs4M0d3g6Oz87jDg+CIqBWaR5U2GT1kispqqCar33ZWiNo0RUCxqmjvklRb
9UAXZ01ucBEW1zIlh2ntVFa5rpP6PgOSso7q2vpQYqh+TjRl/JhFrsKlm37Y9NoYfCTdLqowQ5UR
Fr2+fEyojttrCxZb6UdkuWwat07RH0eti1tC/Ubu9wIWbjdtSlaPgWQM7GsgLrEtJh9dtci2cWAD
B8nwysMyiocriuP9ZztV0qdUzdHoyDHc5IWBZNYdB71Fsqk3uFZrZSZKty8qDxaJI0m5nfOdCGfm
GzXbD66RXdMfLb/PhZGukQgW+EHdbri3RmO6kkpPVSREqwpTqszhxErjoEVJBZWx6I69RU8mlVv0
9YMPjdN8Gly9JUbIGO+DwJXzhkjw6BSUpvGsqvEXaff2h7AV9TdFZuwTOxx59yNAT0l3FqSb1EZ2
Nal07Pt51ukelkI9QS9K927S6RQeW4yzYPogtaZYFJMk+9TN8Dx7yESrtmiI9QWRVJfhrZr2R847
zdoYFQ1KbHjELn9tEQ21cnvyUpSRl7WHUbWn6ugYvhVwwNlqOLAvDIlfTRFjcTOpmb4Fc9p6ER3I
z2OCV/EBacunKTYjdcMiDV2ggxa6ds2eB9SUvJ1R5B6mEbIN+/BdTqAjRw7OPFt0LVfZoBRoVwTU
5VWkV6xyRmMwBZtGzdJuF/QRuCdQPIchANv5YxfkdiH6k0iKfdk36YweJa922hgfHD7jJduV5oqJ
NFvZrf2Qi2UfU2fukQw2gmmT/nrQwnjD0p0cyQQ4ql0OuseqIKiymxa52mztji21kvUonKJshxw7
ZwIlvZxjHrHLuv2xCHJ/iOhNdYqtsSDr3wPG1E6IYl5JNRc+FB0/VzprI6McQGFQ4CEuh0cr6QBQ
oaoCPCy5oEijB+5Q+iWvogLYiWpvUscOT5Vbsbt23D35y8Rb5noDgMix9t1SNKqraPxoWXl8aLKQ
GagOpgdVxbNb2rwqJHP6Q4a8TRvUEmf6iI5vLJGAjk66Vw1jW3WIr4xmIIql3MVynDwzTO54mbN1
Gs4nQpSctavK1G8m46q1QCOnOBKunUADsihGbLjjFHebNo6KD+kgpyt9lk2+qWsZnSZQiEdBw/Aa
lRYB5Lh7TvOUfGBtAyXAnWEHi3pum9dsRwfLbeC6WPnaZaK7FmNHLxWO5UXSxNXNYABcdLT8awCE
8JhlFLA8q7Oci3H5gVq3Sbg2YWOu4B9pfqSY5iJAdfxmTOsdZyDURX01HqJhFNTDwu6eP+fY83Yd
8Km3S9Vea5/C/GmyQb3AnBm8klF76NKJHRmQ7G1lZib75CC50DuyXoZG8gzDoPLjID+NotBOisnY
hHqLcVkvdkEDtDtq3GKFzdzk14evBmmIPkiG6YQJfEbwpw17dUiNewUnx0VWhNNNDxBgb7SpehXi
utj2usohp+xSxfI0dRhzj4bpyPSpTRf2rBPxUJvTvYWFe5W4ZXIDGwlZB1y2Zm33eom+rCzEpREW
qbFCQQ9DqlQY9TMHN9RWdnWkRxLXK2yZQOiAyfHydLOWTGutUNONG/WRHxoI29YDdjovUYz52YKI
NHiEiOJymEmUZp9etdYVQn+DoePU5ecEB+ltr6Ryj/wZnm8YDA50C9PorxvJOXedqPNwAomJXqzU
xw1wZ7DlIY4Rd13Wc37XZYlykRkmBohuttgAlFC8uNmPEn2N1xF5DyOMR6+iabzBySKexj7HwlMJ
c0Mly+Chq9BNYtVG1uYA6ECVMslsOxAWdEEpSjmEs5FstLRIbuIM4ZlWae4n+JvFR6zfQC8WUmi5
rPlaVLB9yWJu6ozS2Fq1dumg72UnaLIK7hXgTR9Uq2jZYs/xrin1gkqukP6YKRX0EHdd9AI0V6uC
4G2EA7cBQmdPL2hq58nPp0puNFdxgnWDo9kfYsPe9QDzfGvK5NeJ4eWpoS02gUPmj2DXSG+/nTBt
VDhhr0QeojNXOnnxQ0zTmvgCCJBHEacFpQr3rrQ8q3a0Q5C0ks4YXAtJnRtMQ4snfC4g4MUolarM
9ppBsKkzxgjbB8QWNQ3rTabzcOAcHSp3OtHa0x5mqXyziyR86Acj/tK3qrqZuzD/2ik58g4waWis
2+JmyLrw0IgyupiUnrkdSb8HbdVYCXOA9jYUrnbrmmE8ruUswGssHwm4oh/22YXT1ppcCYNc5s7t
g3Wt9NVF7xDaZ7Cna1up7CqZVn6h291BpXq9HYUbHLTZyLah0hJLUwSqFzqSl7Wm46SHxXDsmKwA
4dWcX5QG/ShZf0TyzDU6EYquO9G6+K3ZMdj0Q0rUyqu0Cts7fZpB01j434ZVmkeVnw7ZtqYkcgkL
11nVBtBhAhu3s1GzvQ2NjruI73s/jMDZQmOy8Hcb/UdTT6HYS4XAs6DJGL9FLXwqbMVRyV3Wu1r3
+uhuFmZ0wHRRwtSL2DCCaaN9I1lPSZus2d0VBgeB5C4c4mAfaGroFZQkqEBMt2ETW4epD2svdsAc
LDXkbh8YWr8pjByXilKgsVKZktyszME0qLNcc9PIse1sEi7Yu/tJMqTYmuBfSpBpHWtU0mj2RZ22
p468uxXLzrp3jf5rSKceW1vwydURh0+ZRTEKwd5VuOirqYyYq9LKrHUfBBeujeDMapthMweJ6xtK
uZ/nmiXbVB5BJKBcjp4LDY7zYC6HuKHUvTaZLX+cFyyviXGsbiVZy0AHh6Ca7/qCXzaiBLbiQvUP
QfElKs0rzirrpif2tRzCijLINPPGuokvI1vZlCrIOAlFktx0VgR8ddtqTIcLJ6Hip5ulIMiZtIEs
mCBOG4Wn2jhLYeHal5qRijVhAxdGkcY+LC+MJZGGQWBSaZ3E4yVhWyEzYHYTYB1biRh47yhb9rvj
FjrFPQ/hqQ2TB27UwyTS3WDW22kE/47X9LJiRTb9vg5JqYzxCAUo5gyXLco8uWLV2UiMHVMZr4ws
aQ6aziZonoFKMFMOq8oUBDfERjZdOXM9Xptxhbpc9kBFTIGprQoT/eRwon+OXQsWo1Z8nOlRlisz
JbirCSmeuGSu+5PZhusgDrotrBLzK+8T/oxl2p8YLHhkDLA7kmIR2Gx9WxRui24PIkpmVata642P
vWbcObNuroc8lyeBqG+FyusjFsPYs90pRe+lzUdUuXgTeJq7GFX/OnYNTmZu37ATIrgn00LO87Hh
ftab+T7Dd+ZnnNpZRUFKEuDxjeJEuq7c+F4flQ4xZtSvgfF/6wIoDDUOssHkcE15U78Seq/7MZjF
S4DOzrXhdM4pjkAwa7JLdmjj8lOoaPuFjolMOQuiVTF0GetDFj8E01SyfKfi1EatfpmRkHBSKwIy
2yrcqIPx6IQa+IuCvQN+QHFpjXXOyzVYOwvOxKOtjeNO65p1T6P81LM1QN3Xjl/cQZE3ZQLjGw8e
QK1Zmw/UuOkfWAbVMjHaEkNS1exwp+YnpUqCyzbK3C92WWvgamOwlARVKFTTMgQF9TqsCoWVIlKt
+L6lyGNRxkGp/lXMNgtUplmQVzkgE1KqmmyIQ5DeUu2iJ5uayLHinbi2eQbHcKiKY6Eak+M5s908
u9YUcbkooS0xte2uSKbwg21jaRKsyd+AEym3sjbS74HMp4sxC+WnJjfSG+T3+MdslYqWXdGwnwah
beHQdDT8G91baDw+CAwGTxkKcEmVw6uo14+h3kx3Gok129FN+/tmNkucgl2rwpOOo10QsPEJEzW5
sHFK+bTq5RGMf5D5nHfGFVsf64hvMOR83pprPJmQRoyonD2dS19CeI3poNXdPqnGjLojdK+5gWQ+
wYlFFti3J7gaxirsp+iqC5T8Nq/7elfHgl2Nk5If4Vd4FegJcD4abyAA49aFck2hPdVq8RTOMYUK
FJWu3+cjj6ljy5Ac9ZbpRXfs7Itbs07N9gBQdhTCvassvJqVkcv1nOXmQzEZ4UeFrY1dTq7vpFWp
ryjOKZ5TVQujfWSZyGfFXcsW81bcEDTa2mN4yxx/Q0VvrZociWn5szW5Tak+slETm8qqtiN0FgTH
zj6MWcAcBz6oRsaipjFMOjf73OYUHxoQHTQhlO+AVYn8jCQVbqiO89yZPmXtXUSzYY1JsPAUh5QQ
NI7w0tL2ISbLhFe3+1p3FGvqbGi8MrIWxlV5I8uKimCAQa2KYnGAHydX9iSIstEUeGi2W/rzSC5L
1qftPqKK7QkW2Wc1YIluRa5vzFmI52kE+yS60fA6NnoW5JZ1Mrj9EdyMvFgEoHvq9QrpBbrwaky/
zcrsc9jmRE2vI37vAKjMKLl1VPoowTa3Hb74FeWr/lKGTBT4YbW7tOtcX+0MMCq9KCJ2uSEHo8Yh
gMRqwBYhWrUYTKNzXVHWuvhx4J6iYrgPo0K7MAzSEkDatCt1KqOdk2SCZXdwjnFjHXTTyUDN6JsJ
HzHQYrTtW73Uu1vN1PJtb079hmJ1pkCJK5Ot0Wfuzhy6EaZTKz/BI7WfCnB6j7XWNg/U1cAiDRh5
Ey/Ro/KY9yPAK7oEx4Iu1x5Ts3YiUim7qGZLgjZKky1kdrIMCmirxRQ9vN1weUVfWHQRi0nesWzI
HeiMXrZbBppRaaTqlQ981VyDh1/spe59kVKTzuSHgrClW8Gnuqfn8szyxKZFz1UbqZ6RiSdr2U4P
oWNt7YqjfqZm9xo2qUNTzpCi44L0Sk4173zmX3TgBfM8QhIDPjmshbPPbFJhCgYjRb1ZJiYRLWBh
o9EAaWjKFMY1Qq1mmXH0rvwWGbxIDU2DY5I35qV0gFnNOqJPNkf1O8qA130zYaPE1gxAAHwq7azv
aagFXlo7BOZFybtBaUI/6pqMBpajKjI9M0iJOiHW5T1B0tIRe9kxEwhc8EgsXUhoCGf9T1vMjOg2
rvy51LKDWwb41qyxT7wgsu9kYjwhT7+f0BOvnTrpOSKwURc0DFZt5RRX2SwzVIviidJDekkj0jkN
sVnu7Qp88azQbctnvUQ+qy5NqlqjmQBx3KPZ8b1GfLuiom2zU4MkxnlG/xrU1Ykk2HylSc0vosHd
5jOyPUF7Hv98kX9VJlwDdpaCfXUxbrbdXHLstqw7yjHRXu3n/lOdarNXBwR3KUkD0djVMnYz+ScH
6wFYkESzvs68O/j4KYCbczg9v/1SvFLe2RBscIiYLtoG0l/PlbvuVKIYHZCLSkVM3lBPW5Br7olK
fLrF5kg1qLLs6K5zlJjpBr6hZpH+lIghfacf+krYgLBCh/SByIcWDjHHL9/Onp/IuFNLv50M69oC
Xkyvwhiufnzf/yTJ3k3y+V/+y9eyK9p6unkO47L4mQjLi/SG1+nveJ3+J1ykP5hIf/vnP/753/75
v/j7H//87y8tUPw5fxigLO03NFk2svZFCyDQ5/47IIkfQQyioW0gpsTPsCTh/glIsn9bTE7OIhQ3
raXk+u8GKM36Dd6PQUoCfxb6YgIc/gJY9tVs71iLNYt/aMh1SABcppKftEudTslPJvXEip3bt/HY
NXS5nKlcQ1FXvxjS1TsOhGmwGVSNNBxyAadVO0zYadM+svf66FZU7+qAeJ/Z/Og4RgORux3bYhUD
lPmS6kG2DWalK8BzFM47+bE/DD0/T3Q4yjT0PYuMT3BHfry2P316RSV4aSrF4EWdmJ5o1Oi3qSUm
jtUufurIdesHrWe/WwIzTFdTrnsW5ctJHRCdIY009wQUujFBU45WcrzQ2Kp1CjW6MKK4wqJ2sjVn
uupaY3g0am0Sq2o2lCt6K/MG+OnsW3ZWd6uEU/fjzCFd/RBmBaV3FXrRtZUk0UWgFxTr8fLHnJzM
MV61U1rRWFT794QS54K35VYwqWAH436YSN5ePkitY4uUWeXoEa0RsKGM7FU3qgqCN1w5Pw37q9/v
789hkefixuVS2BRslEe0hlT3TFsXl7mpYRIbPcue0GQXUj00SoCixaU7YjeBvQ274vqvz0gf5HNx
29bPz+3lk/yvy2T2tcSWHYdR++MV+D//9qF/rtuufv4b/2Hzt01XfHviBFWc/86LP4Kckj/mR++p
fXrxL/4Pp+R197zMGU2X/X45QkiX//I/+sO/Pf+H/JY813emoGX6+QfT0BnNekGs/znp6L8RJcSB
gwhnkEc/kNV/UNks4zckSUgDgZyjjjQ0Xvg/Jx0Y2C7iHhdW4GK+XDTuf1LZHEJeyKUHosbcs8xV
f2XSebWaEiDD5IZJD00PKtnz13bOezqDRHB5JTl0nlDR59B38ydZfi3d9osTO9ddRXhApKfy0PQd
VGqTQ+9Pd+4Xo/iVSgwfGXfBMK1F047D6UyqCDuT3RtAH68zVPXYOf3BKfLnJknuRqU5xolCXYby
9qosyguIh8M7oqoflq0XkxfXt7nLi1aMTIBzhwizgtQalJqwgNg2eNQF6F2TafZB5iICo6rObb4y
FFKy2b3ZqqTiVylETzbpsBmyAvBqDgFuFdL4lJxmk8izqo60R4IZkQlKWXr/+Qr+ahOwiGXfeAV/
X/KXjKV/+3nrsPzWH6+fcH8jCAnXD8J2/DjO8o798frxI8wbju4ahBw5QpjMrX++fsZvoC4X0DvG
TfT9y8Hrz9fP+A1jJT0/3mlDOBgw/srr94N29vPA40Ox0iOnYw5HcL9g8H9e84knaQiPNZV1IrQL
6uNh6yVU6P05FUHnswk3a18JdGWmVxTP8brhuKSsI1PU7SqnFHWI2qn5Lmbg3cAzsuG5V4gDmevS
RPEGVIeOuaEN37TAEasaPsZ9KYrksibQz/j9HfpL+9T/H1aF5RG+MST/zmrwr39jI/o//vn3czf+
8qt/mvH1ZVfJyV64loY0fJlx/oR1qr8xVhmyBrhFTF3LNvWPcanbv+EsR7zLeXL5neVHf4xLXf2N
P4aVwbY5iiA0MP7KuDw/2nBCdjAxsLdd8sN5DV4OS1EPdJ01Ibe0Isu1MAaYPbUlNz/dml9M++eb
l9+vAlSALbfgLVt+/tOWMRRdZxqjIbdoStd9S2wQrUiSExRzWI0EAGObJ1r27Wv+8pvRI1QXaAFS
1rOVZi6jeZ5MS25zUy/9qSZjVFFJvnn7KsuDeHHsX74anQ0VPwI1fpqiL79aB+ynoWQnt6WWV2DP
iLqxPDWCe16qLjqGkIaTXJltHF7AJyFnaoaYfkCoShe81iqxr1Tyt1Bc5F9iqL9ECBRlZ9wmUGe6
rS7haq2iqVEuqJIp+lWHel6Hxw5d4GgumTQdzrkPkibPrmnIuHr7yy1z5tmX0/Ey2C5lHrYuHFpe
frmhnF0KegAAm1kxrxRdxxxqFhEFVCfS7zu4hatpkDBcSJbcJLXa70xTJptJKzh7KJU9vHO3X20f
VJ19AzUdTmPI5MSSlvfzQCKoJ4odYpm2s+JYB1PTx0/xSId8VsvpAXJSBkjIILJH6a3V6NDRU9TR
fMeX/npgsb5ouG8MF4U20uyXn0GA+Oz7wi62dpANH2OryS/J83rP6/lqXGHuwfOuqfwP58Vzh7YS
q4UaDiGKHiSUa2cos4Nq0ZaiVV6/c1dfvZ0LKwQPE5MNFzIXksjPN9UUrf6/STuTJreNoE3/oUEE
9uVKggTZbHWrpdZ6QciShX1HYfv134OeiQkRxBAhjw/2QbaTVaglK/NdcBqjSqhjK3FBR2P4Alca
/zK7yD/JwyD9UoK6i/92fxLV0hFgJRvlma4t9ucI+3dk3QReMEOLwQkNKWCQJjvdX8M388jTjIKc
xnTOaYGzWDGBCipFaZXKi2D6P6DVlhxSm93TppX9tyN6C4W/I3Rt8gZtccr5pZPoQ9NXntQ2cAtg
uzeSVT/fH8+8uv7MI+aCAd+JVyfsAONW9TZXIdfEZQkUz0l3KKslJ7Udumc0Aet3qTCsvz26YR9w
CBDKVsiQuG2uFkfE5UX7aqhmuMZ7VYseJz3GvYzOUzZIP0Golbv7A7zZXgSEQqrzweZnz5ys/bka
fU7BKQeNR83aDFCAjH0UVunw/Jco8HkhUpugsBb3noUfR2YCPfUU9GWoRYvmoCAG8F+iMB4e7Uhi
G29KOH/ce1bUMqOpXmL8XPmHMe7/GRSr2Qhy87JjSZApoH8C8Yw3ybJ54OPoUrEqGYuOjlWvIGin
osGGz4ryOaOZ90gDPjlV6oQpUCoi4ECwJArwxRvnyNqXsyiIGPNCgYYz//kfo1XzLjVUny8HIKjc
N6mjHTEu8jcW5I2L2Txc9FbY0TLkSzTGr8OA+TftRmG4qPDwBmvposdhd1Cz/uOYda9hVQIi1rSd
Bks6iKqzXyrfB2AVsHTR0C4U+NEO4Ju/X08WBxnzj8SB/JYm/DF2HdVhH/Jw6Y2aeJ3z+KNejVtp
1NoEo+rMIc2q5Sqcz4Y/gmgGPUq5JgjN79yTpBl5rGMbcX8oKyfmXBe1eaPTkuIFdB2laeykoLVb
en6dyyeRlNEruIbqYWiseONwnv9Xi8Nsvshl1KZ4t7292f4c0MjHQCJZlF5X4IQOaDM72LKRuyUY
370YklkTuBoPtTyWG4O83TSQ1RXOTwoiM3dsSVf3zcBHFLQoPRNo9LdYGIibgo7wStGUtPgi4yKs
vvgXEJfxDh+w9CHV8fk2fSPaWDnzR7uaAxsSjwW7XybBItlf3L4SSvpFixCepwbVb1nGfqkcu/Tg
t762SyBDbmzSm8t+fjLw4mX4nEs0NRZf17eDJkPZ0Yv1DNFyuJEB/XGW71Pst4jGZQWUg4yezqf7
q+pm7RKX8jnXlq2zdZdq4K1h9nXci9zreS29My12LeLtxsbtqM9l0MVs8ryAicZ7BhmzGwoyYknW
gJCylwqp/VTZ9kglOBUnv86kywhHa29DKDmHWRh6rWSlT1YD8jrLSAZMkU3fmLjxrNuZUe5Tozch
FPcx9q2QyF4toX/NdExiExw8H3m7dJ6pNnykpKrAhoPQHoAbPWgALXa5PAhXkgzxoll6dwDsh+9S
2smXHE29C3LKrQv8KDpo2MLukYKMPETM6mMCJtXL0iF5KrPJdMeJc+2vPwNKBpSPeT3y1zJ5lZwm
7VXQT16IFLtLtb13q7j7dj/IDT9d5k3Jc4h0i/6dwgvpepH1qoSZbjLkXu2nPzHieR5MiHJRFFEa
R9bVTbr8fahJENOnA31EY9f7phdiN6dqSQ7iArzlUNegvZyt7OLmxJl/Gc9mmjjIHvFsu/5lwo86
+EkTy18dxHlS6hqhAM3ZqWqsIFwesANUTgGkBOyNjXdzrC4iL+bEqJzYFmg7eRkmNCD8jB61JchR
WYR46P35X9lr2pulItbhbPGbnLeb1F4W0Jtt/MsOuVmFdEpD428TtXlAzsz3JjckKV1MZaKVGtyj
eUc3QvE0xA5cbfI///1QaF1r6L+8Jb2L40qWjCqSAT54tWJX7gQXAKujXtn4NmurgroERXoq8DwW
Ft/G1OoAYGbMtyG5AAusJ19DvzfcEdT+O6Cb5kMftB0URgmhrL8fIKVoAx0h9iVdwesFiXJLJBB6
zrww16PPyPCCDKp743Q/ysolw2sVtZS5oARaY5EzTYiswh2LMk/NKvOCbl4PtFSg3B6AT64DPfxx
P97KhPLBKL4Q0JirB9ejUvGfq1QzzjypayTP0LBprjs0peMCM0I8KISrdmhBZ/lYb8znnLgvLgCd
dJujByo477BFZAfh3q6HeehNuCy4Bk5H+0lMtQtQJf5o8lEPgZXXLpDealeUpfJ4f+ArW+8q/HwK
/JGiCRZRKYkm9TAuxE6rgEE1mPWwkb2sfM652I3CBl+NDvciSgImscR9niiObpwGMs9TTKEJJRlV
HIF2txsHyu2kcliiggO6knxJcxZv9UkayKqLMPUK/szN4+IrfVvjm23H5t4RgP2SItSfJcBtOIh1
9vn+nN4uJqr27E3kNjlskJi8nlOIKXJXmHLpxVXyzBmNw6+wpOdKADdPkdHZs8jkJzgRG6fCTad7
liuj7DVnLtxkKDBdB1a0qg+iwC+QiYja5l2S1fCpATtZ0mVA7OJfrENQO7ZrqWpeMHNr3vEMMJo9
LFywIlkwOF+GdLL3who4Nkzwkd/qRukslxqX9KOP4UXulHEcalTs7drA4LilCmpNY/tBTiQL0rgQ
PFvUwAcbO2DRrRzR8mg+50YrzuALi+8isKA3l3aJYWzQN/Yz7xxXRbrL/qYFto3ledGH3xOA7v/e
/yS3yxyZHRJnikU89sD2Xs8MBK0h9ru49CxHkr813Nigaevi2/0ot7kqIoUajymNRG5Wjb2OkneT
hu4Y2o8SBQ4/GB6V3rERI85fMSpCT7yxnY3T47bASJt9fpIQD4ctzsvrkJUcNaENU91D4EbAde39
hxGlfJf9ETw4Kn5pfoIo9ZCVUPbrWo2fGwuNhr8d9/wjyJ1IUuY3ymLBZ2jxJ2rjg2p05uw8hS34
IKrJPitDgBF2ZgXKBde/6df9sGuD5wJkoc+4PlKHObn+4/AyTT8MoElkXhtZuBqVhQzq3JYQ1alj
d+jbFrx3bH9HZ6gBXYtnb1zFk3f/R9weNSr6QY5M05ubmC7H9W9wpLDO5HDi5sg1FNw1Cye/qG0P
CHvHeIOG6ANQy48vuLr02Lok1kb89Un44wcsVkDRkMlUPswvgZjbS9VO8csA7P8Qdb3kxoZRXlAF
sI4gVlLg6MXsvquaG8vwdntdT8Jie/ntKMP81mCfReIH8l/2B0Ofmo07ei0IUAA68VT3+OfiUG8b
ytudKs+rTAvfN52OEpmaaaf733M9Cu32ty/Kwrr+nmGQ9KIE8UO1XJfdVsnU9/An7Y0dc1sUQvgR
YhDtVQowIAYXy0brnKbW7Yo0Ks7KXab34cehGVuXLgI2x0aEorwYuvewZY13eY7o0Ahv8V9bT9H0
GPB7hUienIIRRiQM5fivk4LrH7eYA2GCSHaUhs9pF+itY57zIgGld+/PtMFMXmc+RHlDN9BhnvVW
FzMd9lolFKYg18v0k6ZV+eNUwayJ9XDjlX2bfhAJUhk4F5pfnNDXkfyyDlBxSTNvnCIFOGsO99Fy
wkMZ1d9bK996A2yFWxxLksqtxuVCODn198j8zaS7wD8DeInPDmIkGxO5Go8OzwwDnAE485L+4xhs
WvgbEdh3T0ad9VMGt9WTmtB0w8pqqUoX/l9nc0wnmGXSVq4ReiLX8Xo/M+1gJB6IXWiZPerGCYo0
e8duRk/1++7v42lAGwhGVjULLF/Hy/NGDvuR1lIY5dPeNEV4sI3iB+SZ5mJNWXG8vy7fqtyLhclz
FJAsSs5geQFPXs2nFBRq4hdS4nHXdbNqxO+2tPcBNKkiyJ8lOQJNDHJQiZLHWKoeoGu52By5tZIc
pSJ4LOj1uYmIj5GZY29SHrUUNejad8NUDjc+/XxMLH8qoCCQUgrwUHpT1z+1w4Eu70o6iDp66zub
8oOmPdOpLzGZax03q+FQ3J+dee/fRDS5b5F4muF9i4MLiTMF+QUz8TS57j3NkuYKVZTs5SZ+h46d
+RBYk0zpxNwSsJ1X8U1gMGeUV2RgacsnWhcUE9JqQ+KNPfZ5UolBcYOXxsZN9sYCWIQB70UmNW8m
FPMXuYyEM3pf+GHitQk895SG1tHKQ0SPsDg/9fUUPcAqmn5gF6e5jiJkOHCDczbSOsGyqoNhlkLm
vD/lKwclwDMOrzc8L++n64+M6AVyAlOceLO0w1nL8Q2A2K64WmpvNTlXQ3GSgP8wNdpai1BV2tkU
dxl90uqRl8sxD9+gxSwscb7cH9TK5+S8op1K8spLzVyso0ytZN1u7Ji3ip+B8atqVDzseGPq5t+7
+JpgmOhA8KiHX7GsVjTyqI9ZCb8Gwkzi2Z3ifETdAMqt7+NTWEGzvT+qlflzdC6aGazNAlpKwNNX
73gParHnBKje0AAZMCCvxwdb5P8Haff/VG9cDcXI6HvI9HGWmb+QigyblTb2wqzDrr1Apm8aNfVs
iljfuD/fVthiGh1TQ4obaT5MN24+VqMUQnRORBFe6V8deCl7B9lDzyjxxqtxYTvVci0j0zSGyPoi
fgwDJMcnLe4vmh36L2Gk64eRitgvzQoMbBYHAxgt5Kl8gFMJUTRBNJ7+gYbd5cVM4AuPud89Jyg6
Yz4HUacBHf23sAgAdoDu5ycz3fYbq1oh4w7fYGfnDTQ7XLMr8dY2RLJxXN4e0NQcZw1xhU4JsOvF
MlcyH5vDDsWgopq6Y2GUWCoatpgtMAvPNCWohBTajn+7Cuk1cjvPo6IxtpTL1cawBecdRh7VluQY
AbGF8wRex7K6jfW+8vrg1UMa97/7+/YyKR+kGCl2CxaVqAvJ64WtHxWtVR9EUWkooGCVXhVV+2z0
dBB6hG72Jj7n7v3h3h4l9GcAhNGE0bjbltCTjqcdmNYs8mogR0ejSNuDMRjFxpe84Y+xpaGrU9zl
RIHxtoQCC4GYHYYaoYeckEIKAHn4UMe4akqTP9Cs9eH8gxB5hCKdn0O/DvCPz78Hfmk8Tjht7NB0
rS/aOFXe/eHfop74YXxmSg/Gm+z4It9U6L1ABMJxSdSSf0bmaNhXQ9Cc8IlSd2OeD0+52rWHLO5Q
ElUnC5tLtJOnOpoOfgNC6v7PuT2X+DWAPrg8Odt521zfVoY59HpVmFgMNqbxDSK1fEStQXXDATb1
/VC3uchMQQR4QeF2LnjNP+WPxNdAPMHUWiPxZJY3FdMG/QpB52pEAn1n5rq2awPkbSiAbJXa1tY9
bxe4XsgLUWiTF3OuCnRSRq1KPDV2pAMWVNg/Mi/UXbr+1E7loz5K7xCQzHZjOaqeHWr1x/uDX5ln
3jS2TInT4Ghe1lStXiCEAC+ZLBzKmUaPDlWbEQ1QFGs3NtjKIaZy0QBNBPtP+WzxHtSiODTHt1tN
VZsHCYnmB9D5sF5tGxUgo6vgyaK0f398K7sapWr4a/R/ZbLNxTqyTPxx44SrdIQMjeqHUrs0KTfz
vbVptOb2MnViFGGXItxaDptxqvTY4+J7mobYfh4zW8YDxw72pZK0aKGXbY9vI7pmmixFZ7NB1kZg
V4pZZFDR+LSlR1oHSOop5ef7U7D62wC4UVei9cfJdr2+Qy1ITaw8Y29Kx6fE1qvH2IZLDlhT3xBY
X5ts7oq5BQ06VLbmP/9jJ+nYpJZmmsFDrsx42pkZwu6WLppw43C4zcdA0dFhgTzyBnJd7FiSMQmB
uJxUTEPk39fR8tGj5t9YlZ85t7b8cNbW7dzpg5KFhwcNpetRIbYohwZYIgwFZf84NTo5c1RhHaNn
1TG0cLZF70nfWLdrH+1Nqh7cABzQ5QMpTh2n6geHlDMvImQfzOBoOmS3Wqdt9U3f+tLXeRllR65e
ck6uJsSMrwcoO5ES9rLPApGUjyEs/6hun0hAH31DPUC9O8VGdUbO+IgpAPp41ge5qgAwN0921Lh5
QNW9r590f/hkld3p/tpdu5WQsaK4xdXjgH1dHBoWKnsjyV7spZQ+90mko+Q3lMhDKFHvmlliHPu4
Lp8mQy3ODDE4CH/qPAtNNOA0wVYNYeVdx1TxjALtRLJMI+B6qqqGnCip2UtxN5aHCLrNZcjqH6ko
k/dB03/oYzSJQIPTGAC2uk/MdniA/INfStU26BzSGLs/QXPAm29nwEmc+9FAlhebG1e5QVZ7Dh60
GuEYZpKzgyRXIf6K7TIaDHSPQ8f8UqhhdxonPIDvh1/b8Q6NCqxn2PVc2Nfz0UG/DuWOz+P0JY95
pcJqGiDXRm6yOsiZtgQCGnM/VbuO4hc52a80EoW2CewQu/os26PiUo3GsZ1tv0ePUt7FvZ49NSge
bszx2yhuJplnJp1VlArI9q/jD5hXSk7R8cpMUT/WwxfRIWhWmWe0zJG+sg8VEhEGH9gUzrOWcwI5
VfxMTfC17pFoVPxjKVtu2yi7TAFqESUPqp0+tHpyacCk6Hn8s03KRyvoHgEuYtKZvMhl/9sYy8dc
pdGlRgfDCPBIH96PcvCkIN4ORmYPasZB4DD2kDvBTll9PwzJl6wqfs5Zq4VrJY/jByC7R55y7zSb
/TG250TyPQTfYJeGlz6fX0j2OUEtDLHlU2x2+zLyL0PgPOB3gFiqOKLPes4k5X1pZmd5DH5KSX8J
e/0gifBZTUYVMZKCQxDXjxZaq1l8bSXt1NmG5+NB6CuY/Nl9hZ5Z9fH+wls9Hy0W/Fw+hLC0WPeW
JoKq79mIeNQgv6UN8jFrw4if4Tiv90OtrvHZxQOoKZyo5RbDAHoSTjLfn5JiI3I/Iksi0i2Q/3oU
nTiUGMgkFqlglTgxKDQZxY3AqR56VtLOlNTiP9zQszkm1i70AIDCXa9k1KBSFe/n2NMFMgeBL8eu
hOfs+f6MrXwcNiJqVLiskFO+dZj/yAPKwUjSnCauN+scgDRC/MtOcv+YlFsd2ZVMgEh06Gnp4B+3
xNcZXa2HMTay3mja0yPigPoeuTj7rBUJGidJWWy8FVa+EvmdxlMVGNmsAHI9fxmlvlZgRemlVOEv
ohfx02j6W9jm9Sick1Sr587s4ryjiCAymSzSy0Sd7dCqNNGw4869/5VWo2BgiTDAnPgv14JFltqn
89zl5lhdzMjpXN572UbVZ3UtzNw/UidKrkthEm7sSdVCEXsiVoKj3mZoWgT5bA9SBof7A3orVi3O
aWBus4AG0wbSbzlvuIv2ElagHrbjAZyiCsHWvW1FTX9C/S98Rk+wmA6RaiU12kYhxuYTReL+odYz
O97VoT9dLEnW0TobtAJ/LVlNvtSoxb4mk/PL8KfpIA2t8XmITMTHEjw56l0+Ouk7ZQTgsKtKq9Mf
hFGq2KCZVfsxkHuBK5XSd703jGZMrm8pI3qivOx+WqBRj0nkQD2TA93JH9jxlfLiq7WDgluXdV/N
OorxVq8ztAAro0NuH6efqt/nSmeiBAK+GEmUQv0m825Hs7nQs3OmQPafCfU/AaQYw07L6CjkVpE9
19V4VHPYoNiBCESnCqx23vc2cAyAh2r6vWwRlOP3jcPJDCZ+auugxbBv7Mz8mpay/KE1cXHd2Wje
f8Hio/lnmujQ7kMR4mnHnZ18Zcuc+S9zRBxSQz9AtzbEzimNGB91tTO/aUmsze4nrQEKqk8SJCzN
PtxViZUMu9Eyi5ca9OdJZEoZu80klEfmTEwPdRkHnyoM9M6IKlTvM8zfDmJEgQXZCPVd1SviKBtj
dnIiK5IxmlEHvMJLhWqmZVbTF0TGbZoLvhRu+SCtvAvm5hUWbTTtKeksch+pVvyqkA1kZg1Kw6Vj
/yvQNN2hc/NerkvxUDS2vpEIrW1ZEm+LoweEI2266+Onxo6cdyU1davNJHdopOkQoiC4UdNcO1TZ
RTLkfEQnOBuuowhkoseM7rHX89Yjl1GNzptKYziqij++m3qlOt7fuGtnBCVUB6QTJDdj2VmV5V7u
G4NhaS3VMPjlqHAVFGT6zP50P9LaN8PfAyr87GEFFvx6aHmXTRSrhshDJ749SoFmf0D/n/J6NvaI
3qryPxgJ+Rvn0tp8QoYBVkMNmPR1/lF/XIepUPF6QFjdy3vUqVmf3VnLhsJDwu8n/TV5Y5GszCZF
4tmOjjsKFPIiW619YSm52fAKRxV67yRG4ZZl9GuCfrQxsLXXGaFo8ryJusCiux6ZrU51kxQ8+E27
zl59PBM92a4VtwJKs4/0ytopwAAOWoNiQO8H5qVWy+YQTCSfQSdvsVFWPu7Vr5kn5o95trO4wviG
XsYw9PuuKFpktvUMk3cMH6pEys4Odr4bl+jqZGtgd+YmL4nbImbbck5aNfsfLQ/noBth6YpyNI6T
ha/I/bW7soxmSyM0tqAA0ahVr4fHsR/Y3G6kvFOSnoChy8cgjmc/AbwQ5YYa/f14K2SRNw+l/xtw
cZ32diwGFYCwZ03g9IJ4AHoU6FQJa/SDjbzp9vQ4pXMR5/lRLXtt36aWg8TwsJF0zZtyca3PtuMk
XlzukJoXm7ZHPsfEIoe1xYZ2cSYuKUrn31FtlA8xll+HttErT64T6aSWYms73egWUbHXqdQbVF4p
QsDiuJ53YE84IVi4qkBOTWg6FYfCsfe4+z62pvh3ssyDPkZHM6k/+318Bo/ySAK3Zzlg1oFXjVJ8
tVT/nJrZsyV3+yEVr6pwxo1Nv3IzoEsEuAF8LMjNJQuzgxoVVHOHqDcbjOHiHB8eUfQbq30lCkIq
zAMlTmemRl5PRQLkXc6lgB7JaPc7IVQcOe1E2RjLysKbecYcz/bMNGZfXYeRU/S4y4hncy0Boe4r
JzuYSZtg4jX4Z/rB1qMjxUig5qmP4nGI8rpZy17WRL/v74DbHTc3Knn0WZyNdEYWm7v3RTNafkXR
L1SLx8RoilMlaarHk7D4UVWadfr/izf/nj8OMFmoQY14vX+0xhjR8xgk1zAlwaEKR4MyQF1tMN3f
iOPXO0un74Bt8KwLQ2ljcaSoDouGhop+hBUVfii1EN1sX04gQft2i3T7BNBWPDVlV76C00AbtUR+
+zXyG63daYUvtGOlINyN5vtYo/xe5NqlDRt7dCcwlY1bBmZvH8IOaff9NDZWtm80nA92iHwpH/yS
7bJLm2jAxCEtYvXRrseqosAqsD8JRS3jcI5w5w/hGEWLk8ub3BVY5F9OnvQ/IDhnXyOraEl4wVMU
u1qP685tp2Y616Gu4trUTJTcc7m30z2WVKm5UyRpOo5DKn+Aaykj3ZVWrY0Uj59kJ98oKhxqmKrH
LmpT4QYYSPNKkYxpp6S6UboYz6A9YlRBkSKXr5VQ1rLBTFzcBtOXIbEEenxj9CUxUG8/yL4/pHsL
K9+vo9/pL1iDVagp58OQXmiZzb6ohdtbXaMcU0TbMqT1JqyYFMRf3/Hr48euzmp9n4x54u8TIWtb
aNsV7CAp64w5NSlp2uy368WmSmkMLs9yUDBQz4kmNAkJ7dqJdzhixXt9RG8rKcYRpwjd3ylNYu34
XSWbPoqe7QpPmsiRZiUydIUQfdhCo70VuBdLE7AFfTFrlpCh+nL98+KhRg2/sp1jYzX4ogXyHnQj
uqC5gUSspezJgz/Ab9RpmPUSaLxkZ5S4WiGXO40fzBHEst9cSiv/yMo8/PU2hdRMNwl5jfm5uch6
rBLBKJ+7CHub8LGfNARJa0l+yaNC/6JIbN/74W6uP3JVilyoz6HHSHFocf0FbRWHYTVhDYDmPC5k
sr2fwrh7Z+sUAocYffbax+EiUb4N5dRuJB03OdUcnCHSZ6FvfYOam4ZME13YRB6c/nCXacF7s88/
KwkWv6Uofxt69/7+aFcD0vYlVUY6jI7s9XePpMmu+hLbsL4rfS9N8vajOUJdcUbqrHploDpst39d
cAHUT3OQW55JJkNfnIP4PU152DFKWZhkMH2KwQJOCBtzeXOdzFHIYbhLUGqFgX89NCcZ4A0EDK0K
lPIcGDJlWykND2EzigMWqlsCnvNUXW2hOR6FKorWdE6UJek1HzCkT0N8UHrDwqsT1i9FJRsjsnzc
0fi19p1aGnPbYqtrc5MmLAIvjpYKzwA8AHjwxDgT77Ip6I5+12whf1emk5uZtBvsPuCvJcZuMPWm
U6MRwAKGSJ40JdaxnfCiMvGsfJcYm8y/27QEsjKZ4FxxnnEJSxiYFASSGvtV6Pmlqp5MkWofymDQ
HsqAldrYEcYko0g9NKD9i4K/putHWoiBSiy93t8jK/Nr0P4k74WxQV97kYaVQ1xJYR6EJMTjz9zQ
gqfIwLrgfpAbC3Ac0a+iLDYFokVGLdkwhn38CHewYeK9KjX/UqWBncP1saMPc3aq4RgHNCQo8blj
McZ7i47mzvHjPW4g9YFemu72iYwn2kyhGsPDGNFxiLjRB1l+6Zv4fZvRNAHwuIsqq94Bf7hQVDEP
Tds2G+nr2ooBejD3EkF6sAevN2Alys631CT0kBnTdz1PmENiyp+ApXUuQpdbpLzb5/E8g2iIw1qj
vKEs++GDlUnx1FqBF3bVLytKVTcede19AuXczXzjg6GNyQHMWPjIAdxSOfLTI/p70qWbnezvf86V
c3WWYgMALc/H+NItOdfstoDpH3hOiQ+kpPUBKkHNtPfVnvJHaupHO522CgQrJ9DcAUBzYAavwa65
nnBejEGmtCzUqGlfcgwkXp1AZB8VMAKvSqhX+1xQHN6lpeVvrd6V8RKakgv7lA7RUm2W4s+kjFGE
MLdVXAJlCncJBgCgeFL62BYlxDaJIKcPXwcLp4rMf0kt66yZ1U/qGb8qdE2TvuqovXe/zTChnZuS
7kndD7oepwCdRbepxTsoFDGCT9UPyyiag8jy9hDgW3n/w61sdpMHHTcTQ5n7n9dzKESBzKzDHA45
1nKO1VpHbAOMjZrfahQej3wnQBUo9V1HocgZRbALAgTVq85lRavwC0d7YwOufhQwb7SEIFCwLa6j
iCTBNK9H/QgwzLRHjgADnyRVzkj94Sk2zS8JKmgbS2F1aPA2ZpUJ8C/LzloiY6HSWVrgNbrzs2oV
5WAEUbaRE95WCUik2eUIdlMUnnuF10Mral+PbSAHKD3E5bNemcquUSYZX+hQHPNAS12qKckB+J/0
SSqrdl/VqXwAuxl9BJzW7/tu0Kl468ZzN7Wz73aikMPW1oRtcJ7uhkTwdwljnON/WF6gGRAsoIp9
o9AYx1Hkt5LMJ8HFemeqSBzhkvD7vwRBDJCEfD55F1dJmRR+bVcEkc2m9bQY6zqzzsuNI27tQ5Ml
w7igZEMpbhFFw4i0p6fFh54QqMhHq96LOSu4P5bbhxNfeobKzGI/UCaXGWomEkf3rZaTNJDjz1U/
6edUpruEUxcSPNRoXPBhUCd6UM1TObyg42KBEABKmYCEP/UDRlpFUoNmyfNqo4KwlqNQtJeJMnNr
6K9eL0M1oFEfwD4/cpeIH6DJsCSB+LWXs6l6wLk75iHN3QLJQEfqNYVqiHtgHJfN1izNgRbJJ/0D
SICzuQOafIs8fpoKvHiTVjqOWeE8Y8r1WAWSfZrkTD8asZY952U/+2z4v2lKZb99PSABmLrhpTQK
5eX+J1tZGMj5kdnTMZkFJ83rSQmcpq8bu5COZTpWLgJbyi70odb8bZS5jUq2DYRqFn1cXHZNocCw
mFB+MlN12GH+V59DLHY3FvntEUoU5nM+QdlPS2ahLo9mkiuTfwTwp7p1OY6nCGU+3Iuj4aSCL9nL
uTpsBKXEd/M5CUvrgjuVvgJ6NtdT2ESjVhtD6x9TgZhUpDyWWM/8pBdkywe8Y3qvBJfs7EqnqLW9
yJr0g+FbuJ/VmTEou16euIRLS/4A0G58AScmcQnLz2bsOB+DTk++DwWo5IMDyJYu0KRmr2GoqT8r
zcR2q7TEaO6nLpK/i1TJBrfS7VGiitRm+nmoB/SaHRq2+DT4iSrcVJviV3TmUx9WY+SMuygL/WBn
aWAG3UaJncGNjCLwXb8zMMSxJbWOwb6kwbtubKPHOhP+t6GX0DgenPJHFIgx3SUxRMadClb2pROl
jtHIkP3OWzX/Jy4DfGqmQDZ62pJGx3J2It4FUvRPorfOU4TAkek2ORboIBVVa2CVmwMZmNWXQFZM
CO9Tl4Q/Y7tiBxRJE/2QekfB0lsaEKtWC/HZnEaY75A/PivFVE67Gg+4xItDNcfIsRUghMC1/hx0
RTybUe4AvDTM+jSCr37JFPq8oI5U6VGp9cg/aIB3TqHQ6FGrkpx+DyW7/5KXevOS6sqE/5/cvNh0
jzC/yR4TkWFbWNtCzgEMlRRc8t6fPTyNC6eL9ZpSG32p4tjHcRB6slvnzngpaHs7J+xcI4T7kUOT
3NpuSvmf0kqw19Z7J4r2vImMGjnNhKcCem1Ss8sk3+mP8LyD70o+dZUrFEU8xV2YjF5tlJK+/19p
GyOuU6ngSCIrhItd6s6LlJg5vlS58SlFpSTbob7pvx8qp/0QgL/C6tlOQE8rmWRTIMJ+8JOdmtJL
H2XZ5/u7f97d1+cdNSrI47TDEIe5oQ8EtWMNfhL7x6BBGtQPEWgQhaJ6VmN++vtIIHdmBioaGLzs
r7cimUWl1kFGdRyxkUvZhL9bkVRPstNEG6nn2pgAiKmyQRIPOn2Z08RBEHZDSCSeBscqyOrLVPrG
vhHS1/tjukXCA69FmQzFG85OurOLUIld2rbEAj2WQYNMk4Zdp2TR6eds0E5cJKMb6g2dfgDGbhh0
8CSTbOtofRvP4hvyI/gBMjkwrZ7FIdeXGlC63neOWWBOx3QwMQYf8EUt9PyTOooLRGlsJ3273xt+
g7GSTXFDOMWlltp/A+d7LPWXtvW/RbZ5MUPN/C3KKTg1sVZu3PIr34VCEtxCXrIyR/JisobKmnQZ
67JjK832xqH9K20ycYAf7e/uf5eV20aHoglMC2YIrbfFi9kOfIBbGq72GKMWbpcZtPuEhbd9Psgo
QaTasNNBgvz9uqP5M6tVzXpa4NWuV3jg47tOGErTViB/7Vpl3AVq3J/4d83/MJWwnKgfsXGRfF5s
JktpdSfMCeXgRLUTES5oAIYq9CTbaWNUq2ucrJT1bcOxgXx6PSzHSESPlodz7OoemEzhZ9bBwev5
0Eyqc0iBWZx7Lt+DZCidW9llfq7IJDau8nnulmscCR3eeGjfqpTOrn+EGUTBSKXCOU6xkmISq9Ig
Dwf7GE00rNHErV+rgddJauRbX3U1Mm0V5J44UFi715ENOQtjKaVsjkNvd8Alvtph1G4/SB3SqnjO
BZ/GIq4PamKoGx/5Nv8DSIdPOJxDasrKMv+zA+RU6gAOrgDljvdDqdDfcLbUptZ2pULyzce1WE1L
lHBf0aaJclzvcVOM3CY2/R+wvR5B11kbDfHV8fAKATFDUeVGoFonCaowsXKOemRWT3QNC1ZutAU2
mr/HzUoBe29wySiUGudf8Uc30gAx4ZBwECVHyqmrteaoKUP6TsbE511O5XXjrJlPrWU8ddYtB5lD
be6GhY6X9wDKyDlKeVg9OyOiN0HZloeiwAJUnzr8bFsNm4pGC5/zut/q868ddZymvBNYK6qxRBlE
xpSGckZ4X7P6sxUOzns1tjDvU5Flod8FGUyOhi/3z9e1PfFH0KXEVF8qPkg3gjZ0JX82ph9fNCuL
jvDwspfR0Ws4zbXuSpb5ej/w6miphILLhBrEq/z647bmMNXgkvi49M8QDakL19bS9CS3VY2rUlh8
RILr5/2YKxVlSjAqUN25l8RLYnECCFxNfaSc2CFK+KNIeb/wPA9/dToOjELDyhChlKnedbmuHq04
yB9qNHt3gYTvu98anNEjPsOII400T6wvhlRX7xujNZ/UCYGCjCVyhKxrnirdAf9Df/hI+149pxTX
gGWirYocXM5/OvtN5lnw4f7oVpcvcuLo3bJ6gT5fz6geD0VY9MyokUsJdsjgrS6icUjkcUr4GaXo
qCZK8D+cncmW3EiWnl8lT64b3ZgHna5aAO4Ij4lBBpNkkhscFpOFeTLMeApteyMt9Uj1OvosVC3R
ES5HMzddnYeZNIfBcO0O/5Dcq05s+JoXiT25lQvxh+4ul4tJw5U21CayJ2J1qLa4Xvpa9I8qpvWP
6ewOj8Ixy2A1qvpRtcYSJ2yMcDuk6/HVbKe3CnXcodJy9WDnTnFbDrN7mpAW8xfsmI8FRk8MoVsr
GHHHC/rVne51ZVX9CcmtCPHOEypb6Eiupf2Y4rp7RN9C/WC54+x3TeccPET+jmrc4f+tg0aZ+S2B
vWIWi8QgqmmawWgZiysm3MfBYIhiovDFANVM+vbGLdfq0UT1/3dNi/Pb62/rQghF+RC5X2APNL62
SbQ6FK2iCs6U1UsrTxffVTVNjJ2QduHzllLvTKhQvGaeuTkTSWmlke62JJSW4hzjckbstNGyQyw6
WkVLXhz0si/DmsskvP58l3JZiVtBrJLoTWGyid51qo3TaHHbgsktb3FFbsd7iOr6ELj2rEaocDbL
l8LKtNsm5oPQkxxdtgIbV5hg84Jv9mB+xkt3eN83uCBg/q2oDy6+rLitGV2HBHOqpbcJhrQ/zWiS
LAvJZCIuSRO7TWTKl9xVcLlnzyrNOClx0QeOjhO1SNr6gC/0cMBDGrk5CopQ8YY9EOGlr8gA0ct9
J7t8WyxqDNZjXkRNklYCsV30yPT7pitOlhbthOBLRxDAFq0iAhBgXuM8YKSd6yCDx4Nq6RiHqYuG
XqzG6s4RfE1ZYz9J3mUCZAEdfhlS/XCNz2mZlt0qyPDENKWh1qV4+IK3RYBvJlUrgnTMxvedEPG7
DgP7uykq0uKUKkXK+ANsJzVQvfQYds5e+v76IX1Bvm6ufNkwA1tFR4nGkrylfvhttecoWeQUXjj1
9qFVvC9zBtJQHcpjFVunps7vx7p440X0SGLzuZzUv+Xj+tgs5V0sGoy7puPUpIGlVu9HGuNNbwS5
M58UrT7qSBkrHrT6mAMzGOMBDo/wdaRldvb3wkVK00/CBlCkpB+3KSDSwh5yKA5uSIEE0nUAn1I2
gxl0pvWgeX1/cCQwdGff5NHY7huDffAK1Mok8pu4UixqPqyrjfu0M3S/RWlmPXnAJiqa3nPO47a9
59cgQ/4GcV3/HcT1JPxu8L4qgpaU347p8rRANv8WgW0UB3OeHzO686WfWGn2WVc0BC4XlFI/FbnV
J76o0VANlijSf8+jTNtj8164ONlBRieoKgJ12tYF84CGfVItbth7X4uiXO+Rvi1vqwZEmTui1CzU
HEfyVuS4fsN8uL6VF2a0UpvJAq4DohZC8ebWLCItchr4JGHGPNh3svZeizq8X8Vvauwy+taqUBmK
95WnPSe28ncTqoyedntSvBdPkcPoiPro5fo+/xA05JDjHDBauMbeG+xtZf9+5b6s0vjoRW3vO9H3
6w9+KfqAtqccklkgcKbzFaVHPcACzm2jTWgQla4T1Akh6PoqL8iZ7UklwuHBAL0YJvP2C09VlFwG
rrc+Xr5A2nXDqhQQUwCIH/S8TP0mZxjeMFC5nfNKnEAcD4GnJdYHN5ohr6aOeWNrcXuzrnJwm1bT
iVF28rCg2HiPGKERFg3t29lOijeouv/8wFKKqktMkASZ4C10vksdHpxV1xhu2I56fs+ITw9Vfer8
JNbFjbdmymOsKPNOSLn4asiRYTzDMAPhcr4o/fAVZZbVDenMZHQwWxuwZWvtZAiXPjsalbClGFdS
5ennq9iraIQRTW5YaG4dwlqyaYtOXtiudfbBstLuAUM2776sRve9KNpiZ/lL3RCaIFJgBmUCSR4+
Xz8SY+sVCuvnS4bUCukYuWSe3tYgI4I+Srz3TpFOZAHT6qtOTvfcHvSdH3FxpyXsCyQft+MWWqc0
KdCrke6Hm5iav0SOeeqR3Dhc/wiur+Kpm0/NAq840zl3Q8UQ3cPQVSgGeEr/Z54FvJwGwAyeAL6Z
Z3cpXZuFBkvHUdUGrAYGzTnELiIuf+JZwLKgd0RKC5TtfJXCyo3SHEbOZprEBGT7fYUa4k5QvnQ0
AeHBF4TnJDXQzxfRXSyVO41oOCeV/lS4a/pm9UjElMXNTkbhoBkydwg/tLV+9ECb7TzjpTqVWRe/
AH8muKVbln/kGHltorbMp5E46ExlYoXnnQ+YG7Su+6W3vex308jn2sdUSV39VLWUnHFu3Jp3VJy5
52Pd08S47FTR34eRnpvvKfXoHgAaOcw6KgvlUW3hOeK21lDbEx5MXzvDJzTIW6d5WvGJiwNj4P/6
St7KSYrjlc+Ez/jZ8Iruy/WXeqlMIddmbkwOBrJ/cweCykiasS3IYWro4UDcLbIHbgUomtMpo6Y+
9sZgBbPqLO+vr3zp3pMkYSaKxCAYFudvOtf11magzi20xslbgR3EobXz3zUh3ruD+5w4OJJeX9Hm
b9xeSD+uuDnAZuECcFG5h9BSPjBG+VY4+nqC+RWs06rsfJOXkm+8N8CASRdOSrHNSW7FkA75wC1b
TBg3l6KeW79B1/vYdmhVJGQeD2uH+my1KB8Tu/fuJtQpD7Ph5sHgDn+Arv9pg0DI5Vzrkt0HUgI8
8fmOC09xB4UhSBij+naqKnO8+y9UHRfe69kqm+dex0TEsQysC6IEN6iJmyGqgDZTxa57m8dL+qSo
f6KeQoPNBcFEU4uy2zh/Ms7upHgyzBr1OlEIrEtgy+bG9fPzWsCLDURHR2rcvOB8NgfIxpdQq4Eq
0lzSx3fW4CXkK2V7mBMtOXax5n4UWb+ESxeJQ2cuxl1tVOZX5o/jE3bZxV2SK0qwDsAurv+wC0GT
QkCiQqmeVZqK54+PWqzZjzUKNclqC58g2UnPSSqlQbWCMi8ZnuHwG46W8clVxfjh+uqvRWQ8JJ3k
niCRACNf3WxLSSGyMsyIQkrGUQReFk+PSWSNTZDC30CiD3/DQ+528bPWSu0USepP/FRRnPu1by2c
HsEM+25FgXJQmBofMWMqkjCr00J+C3xdfu4W5s7PvhD5INNSG0tSKMDITfxxZt1Sskl2nDx9elyG
obxrlXb46BUJ8iIjeikOja9Q7SJ7h3tzISlgHMGsGKo6kJHtbDVXNRpnA6II9I6GP7RsHoJsXN0d
9v2FVV4gkHzp+HQBTzk/FF5WZKO9uk6oLXi1+p7bGJ1vmU25E1Vff+/QTQFaSp4eUW7bTlYLRxh1
Nzph1HnFQVXy5DnJRBZY5uzczJQ9fulF+fP1M3dhUTlsAV0EFEaCYs4fjuPYNLmGdYkZ6V3rr663
vK097VNk6+Khbtbqm3DmPUf6CyGdtiGcSNmwQFdsO+bB0yil/5Q4IeLZ8R0N1+55segtuLFmoK1K
v7TVmuiN8MCczLPtvUE+pAlrmyFm5zK9Np3m5wsG2mR8+vQyJdR1iwlKBjeK3c6ww8KLipORt8MN
Drft8fp2v745WQWeK3p84Lqg2Z1vd1OYSYp3mR3ieFecBPnEASWRA4p6M0VKvSciu7fc5uh2htf1
nCo7hAVkB53aiKM3guBVnSE66On481k6nz/FHhM16Y398t5/6EWlhSKUVVnscDYacTP3zGCLRpl2
csvXAYdVZIJOjMbscTtlEp1tYOnQ2aEd6fnBiLr53WjEBhA8hfWwRH5wQBwEazrvkQvlfp0nPjQa
wWJz69MUZuB9/vqKuPHKYmlsDN1zJViKDjk8s2hv09wZ90YRr5fi8YBzsKEQh7adzaZAHocE0grT
etJvYeRFt+qct9lO0LnwRFIACJsMpvfkdJtUhp5BGUO6ssIiUeL7PM300wiMKKxbp96J1heWglXL
oEYiGWFhbS5Xc0gQm6gSeN2pUiOdt7YBziPeoanXvVbQxaWksJ30KgOetXlPSZeknZg8M6ystA6V
CQnceNKnGw0e4c5hvBBA8QSzVVwvJCBgC8dmkCb6ZDXNEBdseLZ5hPhjEltv1DXNP2lCU29o2a07
b+3CZIJt5CswYVRDgtpS5lWNogl3agMdW4rgdkLabm7cQ1Q45t1Y5AIdzNF8nmL9W+YZ6fvcAEaI
F0wazqvn3SS5pd2taIkc7MLsw9jNi7DphOr3iBk9ONH08XrUu7BHL00y8mXc4xA6O/9sqEgiisCV
WUNpugQ7YkMYmCDRTqKMktP1xS7EPOpOxs/sjcRJy7PxQwxiRue5yD+ZIa7oxj2ph3WjLMqIziEG
KItSTj+N+ifNAt5DtYs0JwjL8/Wmopn4hEHkRiuwTaHBci7dMt15qgsn+oWthKGzlKXYfjxONmZt
U6SsYi/ms+0VyzEu1h65f8L59Q2UP3gT5ChkIagzPAICvoWp4kheVEbm0BVchPYUeV2MKEG6l2pf
APsjnkUUR4SbYTYj7fN9a0tntpBs1UPMipU7xXOj5y6PG6ZS6Jjkfmoq9dFtm/kW97H5e1mLJaxm
c74V6EM8MaKx7j2bcaiVtvWK6E5RoE+h5XivpIk/OMnaBYAi7bdWkSzhz24Qw2HambLny8fnbAJZ
b7R1bzeuHuYWTfaiib65roj/zCJSygUxUENmhOfbo7VrOSCirIf4eY9A5Oruix231W/XH+X1x4JN
MmUe2lI0iZi7n69ilnGeIUZAaxmFPZ85TBKsfU+ZAIwCleh0z/nvQolzvqB+vqAyQfLOZttB7ELp
75ZC1PQuk/L7VOfpXfKQwPXThjGgPHOQehmoxNI5CZGFmj6XOF3BBne8566r26OT0uOkhqxuugaB
vev78vpz42cyVpPtYwYq24Gfka4toD3HCZc0b4N2IBFsJnXwwQIYOy/6At2AtdAOoIlLvOIqOd8S
fIs8MFzYb6cxUohQz8RBq2stUNpsDqOqoVOOfPet2tTdAaWm5TDmphLYVVvtxJjXHz4/BHMD2cml
oNtS+0yPCg3GhxPiSDaepghteWPx9ppHF5rWLAOTgHEAhJlXGKW4WosuYnzN1CGG7g9Z6RRHyeC3
bkt1ZTWovyxINha4kN03oKFRiNS0nfd76VGlCaWcN4Kj2+Ky6iyh7GHmHyaxY+K5mtSBoQ7mT0dS
En0JMga+QGmxHTGqjavV0pApTPvJOUTLtJyyyqmO18+qTNHO4zWrQOJFQkgKfmzPjzqIGRaNLilt
DiBAV5tP2up8nxKHolvXYDxNeXmnkwPspD6XPhIpcy5bvFK7R/6wH25aJGX7qGhNNnFtnPu+s6Jj
FxVYhWvV3lKX4hTRidQbiCniJJu+FJ4KhtIsvK9pmKvDmDHR0rQ0w1W551K3zJ8vZF5KNEZEIGgl
Aef80TSUrjtlnpzQ1pf6Vh/Swi/GxN1JHS4+FfFdfvUyAG+eatQWCdyf6SxUjhswNWkow9PqlJbT
B2Nui7fXD8oLRezVSZGDOFo1pI/bDzyl75eAD+TLA9R0rKt2DiJv0MEgL1Gox0Z8uxojIyQ6EYBX
0/lOxxsS0kdTnMoZPV4Sxf6gqb15q2YGqhHlWBx6Jf0DJqL+yCRPA/Jr1Set15q7Ph8/rwX0Ck8D
mzBG5fBUVY5xhPQQ+2iBxAcNKfZDr4FDibOoAum/JjfXH/jS/tJFIzmTVB91O5c22sFolpWOiiIK
PSyKPAppO7AenADGj4a2hymVL2y7wYQ16a3JHACp//NjkzMAVKPEtcOlryt09gcvcNjHQ4KnRhDH
RuN30GNOaO7ap4n8K4R5gjHAJJKn1JzcUzuMhq/E6xJaK4Y6xWBOwaLCJBm7UvPR0h8fB0x/HmLu
R+YmbnfnRe58cu1xOgyrBHtO8XLrrJ4IgICpte+hJnxqRIQ/Ms4eRodqrV27Pqu4dj1ju5VZN/pi
ZPf1jLbAvzSa6ONUCCfMSwiUjbJ2d0XGvbcyZPx0/eVcCls/7tXm8Ddam3DGGBB1nt76oi+Nj1Zv
aU9tlBlBa+j2DfJyVuABmgqur3wh+IPnQkjOo+SliSCPzQ9xa45rz+yclLA8Wu3DMKOtrhVdd7q+
yoXoCDqOKx09UxkjN6kVKNk5t2E3h2PRY/tYWM0pNeqH2Zq7nTDyurzCjuuHlTanriwNpM6LmDAS
x1Zg6NWEJQYgbWUFcuQoWOYKVRF/ZhPhTpADyyR162yiwOfo2y7j1rGq+abyGoWZQbaHZ760iXTj
GY/JAZC1bRQmbRI3ZkOjMBcDCjWqUqGXNul3vWLtYeYuLkW0kAAasLxbo+NEEWlsaYVDspm3h9bT
38P2zU5dDUrh+sm4MP6g5PlhKXlAfziAdVkMYHZtO1Rsy3n0nKQJu6jOH0w4WOHsRc0XpS7+nrlz
79tjm9ylLrneUAnHbwtV3A+V/a0A8L+TE/1/fhbzD3TiLlB3+rHy0r4s+S6MSlVvHA3TzMPi1rp+
TGvV9l24X8hSpNPy1JSrKfzIart7dzKb7tDigHGylxroGTpH7e95r857zdMLJSPddznkBB6Ml9RW
NAiBK17+yCsyExvpiSRs6vl+9Zwvmrc+JQqoKlWjgDFhviXZW2OYT6OePE4S8Tzk6dulUW5trfpY
W32wGOqbzlGCaUWA9vrrfR1eyPZo3HHxSDuYl8n4D2+3Y/zY67W1hgjqR7eovA2Big7gziF6fbfJ
VajQpc8wRaIcZf2wihup1oAY2RpaXdJSDRSPUR690cbODhwVqufPPhO3ES1rQEjwWl51cJohSi2I
Sno46EYbQiYsILF2yofrq7yk3Zv7U5YfMNzJiOg8bB6KJpGzdgXtcVdRIpABw7Tce1Y8Hvu0R/kL
P6qw1LvmFON84jdrPZ2wt2sP5MXFcZmN6ahgGXDMyyU7KUVhvvGGbH2wJxvsO9frMbNX7dO/QMfQ
QMFb2LU3mF6rlTMdwbWYPoypPWTjBWgcR5Zuv3SHkNTGTSK5rO0SO7lph1Jj79vSdLWPvs54yFQT
bfdo7gPFGPUbRS/Xt4lXAbr0UpofZWmdGOzv8u5fn01+Dk0qyWyH6bX14cB/d16yzLPDRGJbOlGi
YqTH5o0VmaWfFSuCv66SBqXUJ1QL+7sYqxHieZH7ZPajPwl1CAU01p3jJd/rq/dOMwUoOXUnF+b5
YfYUUD0FyULYJdEDKVH13s7j9n0/ImbcqOp3O3WaUwnlNzRWFCqvn7pLe0KVxngPnS6YOpuLWp/G
PLOzyA4pFZeDls4rZkXpnj/06+8VvhrSo/SLyEZRZTx/xEGLpo7mN4O2GndeKxqmh2opPpjwNI5Z
7/08konlcIkDj+lQn20hCpKqMaTCscMhiZxjNBvpodVR0r6+dRcGeSyDZ4VJL5rKcyv6VXaJoSkT
A6YqzwcfGaUioOX+adVb77Dw/3+ZFiQ3hLDujLhGd9p9dBXrkAzzx+s/5PXuYjGPzCRSSDDUEHY9
312hd5odF5MezkvxmWJVDywFAnTsFS6QtKrfOa+vcwWWgzMmTVBtGoCblk1rjTgj25UemquiDD4N
pMEfizK51+3a/OlB0Pla2+PJnYrqY04jMFLnB9se/3B05DT/xP5hOIRaNV8f5m3n+1fUUW4JG2Tm
ssBRdQdPPRpLUx8d0VOTOsteZ+TSBlqQr+UmAtw3ZUr7w+2FJe8iAcNaODtN79fo1T2RRlbHztLm
4/VHu7QUDTyVBgk9baYP50tVaomiBNpewBMq9TikQMjU3sV6zYnynaUunUJbPhZBBKrkdvyJri8E
clwhKDVN88mom+YOmd/mGAMDvI+aqt05hvJUn4dN7mKaIjBUJDlzi/EjXC95ktY82qrSEpxo6x1T
rF+p+PryGKlteVBgJR7mwtv7Al4HTZbWmRHAxCX/2PpQAjhP9S4utBCje3FT42DiVxjc7Gzo5VX4
npE5Qn1v2/ZZe2VpNTfVcPPVzKAf6DChfbDnb3bphDADpRREdghy2+aENINokC/ltUlXAFhey4p1
Z4OJjNmKnQe6dEIA5XDzUjiBWNl8zEhpazDLWi1Us67ws3i2DyIZ9ENM5e/3kIh3SsML+QfwYA1b
NWS8LCSn5LP/8KFJlN46KchcF1qfvlVcBINMNbb8HE+GY8kBSnwDPfGD7UX6SW3V9dbU2zYQldMF
0dRUOyf29fPzc6h9kJGRom7b0UnUUaYy1FZDOkn2candARRfjqkbtNEjdKuvP/vtny+3uRYqtdZG
QhC+h50LBUpt03DivgxhGf92faXXJ5V8nw9fKsaQl20DWoeSQllWrCT1Pm68NpqOhVa1O9Yzr08q
o0RuHvqtVJAw087fpttVSOzW3orYXFfdkpLHYQX885bW296I+QUhfx5cQKIhP4R+LLAgRlDna3lV
W8ZUm2o4DF1kBJM6R1/WSreMQzuh/OOPShflh6mIVrIyXNXvM4CmTRiLOhnu+Fem+Fh3eqLcKFHe
jAgTKuLdMrvG59HMjDZYa2c9JHj2vWmTaagwUFnBAvd2L1CprVK3e9aV4ZuVjc0HvMIyzY+aYf2U
rZGY/F4MUCKTUdGZUGRTUTwl7kQdUGpZq6H/q7AtuQD6Ojv1B7WYNPhuxmR+sbqBGDzLecvhZ1+/
TT0PFIW+gWSub0IIrk7MTO1RDeeu7G/EnKrUqEny+foqF2SziLmyn8nEgqbIVv0gITmFioaGfDQr
zH3TKXlTVatAQA9VhOzBahYlg+dQWdkBK7MWiqk79m+9bDDouUbG8pAq1nSfD1H/1K95BDMQnNVe
YSpj2PnB4dzQ8pKDFeyetuCLFdJTIRqtp6M8oy1vN0nA/MNFc3hy1/kw16ay+paiu+pNOxbYdUaR
B6S3K2xrog8ymf3BAxd6T0sk+mp1Ii2lOVZf3DZ2ZJQnx+vJEbK+NcA2pN3R6hxkQo22Sb8yKB69
mzi1WCBBRHb1OwPnSChZLsTMGuxV5VPMVJoPBKFpA7Oro5PR0wWE+azrb6D5rA+p0znPqjnjQKa2
fdUdIgfHMB+1sqQKUJscjpqOWEmgRZY3+1mtjrC7Rr17WLKmCDL4qjCFy7z62lkV5q6dqmifUxKU
x7TGceW0lAvdGxTm9aOL9nsNZASkehBl6BH7XSLM+VC41jA+GF7ZUXEZCXopCeNIOsG05a8fqNcJ
BEgcEjBQCyCazC20cVLzVJ+rfAmN2a7uJaf1YExJ+Ub0CoCW0ksgg3fVk53Pe8Kzr+MlK4PPoINI
4fCKaYFbKmNgj9G8sNTxpANLPRhuNe6cxQurUDUauKtw8zmoVpzHMJJMU5kymiT9kE1Iya5YH5iz
/dMAUUwr5Lcv2ZckfpuorFmtgzBfv4Zx3af3NhixILVL9088y4+rbFKHvIUqbgixQi5qh0PZLnXo
GfC5rp+I1zcMzwLog1yBDUNB4nzHJjefFJSv2LG8av1apIZv5tUaxES4neLxxXJwEygA0oEVJGYa
1G2boqMthDG2iw6uwxxoLiRzWXwSVFXirlD0lYigFO1DN6txda/kAtZ0Ykz4zMTqUit+ZiiufexX
s//aNMn44LlmEt2Y0dJ+8Oh7J4FoFLhvDaRAtLxaT/E9sQ6Y9tWV/qaP4MwexlbL9rrIF74oTpvs
JEjjBfBu5/uX5xhELXRHw8XN3btl6mPGOJ0k1qp6FVRupxyVcqEjnyTOT99BElXHwmCsSGK2RKyi
mjIccTJeXWyqhyKDHk8LWf0zq0jEoAS7uZSK5w8Yg+t10sVdQgoh+qxWOR0UI9orL17niZIYQL32
n8iU81WEKkpIjCYUgMVIPq7W2N+AUyxuagSAgtJDeO76sb/AsaTDx6BGdjHAC24T02m1CzEwiw1L
kM/3Ra+PdaCl66fYiBDe5uP254Zs2Fs06yNsKe8tLvLNjQNW0jfcsXoW1drdqnU8YgWGd4Myqsi/
pTWYpklvT6ZoycCb7A+zV5MP0IeqnRD0er9k9CGa0gEBtrCdJNtd4wxqa86hMLUpnESVPyRLar+P
rFnH2HewdxLrC6AVOdmCc4gwJcoP5iZOkNyMEcouM5pPHgjuLI3v0qSL7mZd/WDPRhYiUgKBBM3D
EzVHGWi1OTymjfHh+nu79DsY2MikW07q6WqeH5R2iTJbnfsJwGrV/A5sq4AcxPTvbd3E4u+KQlMG
kMBUVkejnZZ3leYIBz8452tlTuWeVMXr4EltJ7XeSAMlF3KTMs9FanE0XtS8mSkawhkeLITmDuVS
6D99GwAXoqXBrS0R5dbmznGyBNOogqXGcYq/jIsyHDrgOzv1xqXtpXtNP4jcQHLLN9uLD5Znj3Yx
hTS4f0NUJwqKkWntsiIYMxcPa2/dzc5kBoo+3lp99jfaDXtAuAslLKUiRRVlFbk1oOjzV6wvljMW
S8KxztFQsjhJeCzq8VNhGq1Pb69mCOAZ4VwNZdBPS3cXZXg51GncB2U6mjuRQh7s80uLX0PHiukO
0xfK6vNfkze0PkbFGsMytY3npmvWwzTU8Q6b8MJJQuMdNTU586Rbv7lGtNaFHtGxitLqLUL8cfe+
X+0h81XF6Hae6NXURVIWZbNNSpJSum57OdMEJZx8uoXOVrZ4jXpl+qlojOXvtp4mZMyxWGvfRkJ5
IGVtBtTy8Z/Ry3Iwj3CfM2q5ts5NgHvxWvpDbEwfRTVqyh1ugplAKaGoyGBhsryrXbV+dlD4+aMY
a+ydKgxxs1HlyOD8Ze8VS9urWD4WPTjCkxx3AM49f1NqUykmumGY2AA2O1J1up9npJm/DZWBDV+f
uO+KyCq+uEoe35r15DyajdL4yDgzPEqRuW7MUdyL0tEXP8tVj4fSnBPwWxDSCZzy64Fse6zkj6UN
SocGuJEEDJz/WNE0ih3NQxtOZuUEybo6ZC3TupPdba8JVuEsIWJC0xr5qO3QPnKEFAjI2hDQGCzR
gRqnSJraj9LlSwWQ5PozvQJ7yuXo70IsA4MvUXDnD0Uy5vaJRDUhX/zNiu0+XFtSE01TmjtDzMXJ
Xa0OTGVrvDPnxDypKqamXpkpp85q/5aJidtUj7ujV8Pz6ObSuS9n9dYblGUvzl3Yfp2pssT0ouPN
/P/8lxYA7JKRbDSsEzt54yxt+mAUifdO721xqyk1w6HeiARGFKJ+ho65PGdOLZv+CxCVzMwaPVi7
2ni3euaeKvqln0YApl9GdUEbZhNwqgU7dKsp23DGpR0Wn5GEeR3v2Tpc+FhIf1gFXgH9pW0Dw2lV
HGGiBh/qRRRvUGfvHrGZGoMhrazHJqrsR2Ro82OCru5ODfoKD8opwUkAFyXw5oDBt8yrqNQR38Pq
JCys8mNp154fGyo6LCJXh/czDmFvog7+q9lFn5vcRpw5n6ed978Nt+hI0rNXXRrpUIrosJy/fjyc
LX1yjDEcV1zIU2F3d62gdYWSxp66+MWl5KBKKhZJ4PX5UkigKmnvIrO25u73Ll+M26VOP9lls8eD
eLWv8qFsigGKKyoCpGHPV0IqvC4bpxzDNsKHVE1w5XHy3HhvLyI+tjlKLTOqeYdoKsRvuVqtR9P4
aS4Bv4GiWGZmHqm8sb1a7Jjd1kZvCFcX0IWRlj2XRb8XPC/sqSy9XZPuq4pP8mZPM2v14E1GA0zX
KgdH2UUBFdJwX1L8H67HtEtLwcnC6Rk4EviOzaYmHWg8p7YHoCcFkcyMi7u6Xtq7edrTwtt+kXLr
gITyXdAsxwxhcyZXy5inJGbenjhqFcQKY5bBtfKTwDXbN1aje8a8tw8BCe2ZZL7yDZNLoydFp5mr
grHZ5iHxazPE1IghjNNlwDPM0HyrGeDUe7HwtWStaNQmVfu+S2Txra439gDwbNBEc78kXnOKdIpb
PjcrNIwyx97QXH9royrbKXouvQtpwC6BNhJqI//8x9kGI4woAU8aqhOIBBuF+hsRN+MRrLC189q3
QRjEhMRYk0sQIhjjb6peUvllwFu+Db2+UYPFJCEapmjvwnxR/vgxuWQZi74YfVMJd4OXe/5ENDzB
R8S17KLPeXKshdd8iQCWr/C2M+2O+XpbBXluefHnatGF5tPLzlI0NY0pQgbXNg5Jmy8lKnlGflSL
RL+ZpljrfasdYJI0IxR2v6yLEaIaPfYZeCiuK75SOpUC97ZLP/VWRFWUIfT/ts5oNNNe7y2wVplI
u6CwK/cP/g71u2UO/YfGNOL4kI3dWDFWhQPnc5oINJ2ifhysvietyKwEsKk5K9lRL4VVhl5kId7h
Vtrwzho1rHV1dR41X9HS+r5VVhF2VWkFLW/hoRw6DAOZFcRZkEKra/ySz+GpN0dMPa5/1Nu0iG1H
MFXe/ZLZ+Tr8e5k5mZnVhEU9zgfVyJubyfPxYWq01NlZS8aizSsm/aJ9T7EOkMrevGI0Qhag2WUT
AnEVh9LTowMyvjnQGkbUjaNEBzQ/9273F/2v81WhqNl4r8oOEXnfJokYGiieQLtTnrBTgIemZpEf
SltI4/Fx9Z6stvAGhoJTBtY34o9ROBTqN8tJ8JJeF3gpqb1EXxDhWafjYqfLm3bIa+vGrPsuCU0d
hdtIRHbOYKpYm+OMZv5ya3sifV4g6o6+ksDiPqZtH+l+hbfDMfIStNIM6vM5UDJjxkeI4k8/MKaF
Y++UfQwrmoxxCJ0pTnOEIjQV9XnOf+5jDjavx8lNjeVW5PPyTTXLkdmSXd+a0tZyUbHCYhlz+E3h
o8ZJfh29mnvBgmVy/eS8zE/PNtYjMeMrQYCPK5YM8vyLrdpeLZWmy+l38DozJWNuWg7D+jZdm7yE
VFLnvq4Ko+IbypP+1PeN0dMx65Uva4Es1a26jvV3Y1hT8G20Sv2hLNFpWpLMcfyoHYfnAejwk6qN
7dHr1q4/mlpkazcoXrFP5WjkE2xuad8wVUtdvr3+eK9qb8IQh0VawRgAAHkB54+XJIPR54NIwx4/
bMhJozmsB9NQ2rfR4ikOXpGp1wS5knBPFLDmxGGcG68Imhny2LF2TY1OdVT/n5Tx377N/y3+TmQp
lriuur/+O//8rW4WgLdJv/nHvz4136v3vfj+vX/82vy7/E//7796/h/+9Wn8LvpBfP+Ff7H7JRyq
P772aV1t/5uzv4LV/vlrDl/7r2f/cKwAGy7vhu9ief5OXdq/LMfvlv/mf/UPf/n+8rf8tjTf//Lr
t3pAjIm/LeZn/frPP7r94y+/yinyv/341//zz958LfnP/vHf//Ef//iPX/7xv+T//ON//ON/bv/T
71+7/i+/Ko73r1S/KFiSX9PQp8b/9Zfp+8sfudq/MvihB09k4FUTmH79pULZNvnLrxr/FS1eEkgC
BpeRvKtgzP7zj+A9ciYg2VJeY9bw63/+yLN39//e5S/0Xt5iVtN3f/n1VftBYmWAUKG3JX8Fpen5
GavmcaqqJkFWJc37m4xi4EkvE39eofto3RyHvaGln1GT+cOd9Pito87YWazdQW01fE3yMSJQ1B6q
y0vt/2/2zixHbqPb8yviBefhlcxM1qDSYFnSZ70QsmQzOM/jLhroXkMv6dtO/6L6XtxKJlFEuV/7
wYBtwY6MYMSJE+f8h7hdUsOvE1c/S5v6j505zoE2pveDPf6R48r7k56Tdm/PwB1frP1/TutqGtu2
5zPkh0YT1VtUJW982gRq4klr0C9fDXZqnH1x6qX29WZCDt+exfB+WZZQNEuvB7qoSaHSejaCKq7G
O1p8yYdKp6Cca7P9rlFm40FVqV/VbjkDqM7H4XPrZvVv81p/U/MjlYhnHtpVEIO8JZEL7ANDNi02
xQfdzZImBsN66RC7F2fNbH9HZGb+ozIbtGc8SOyBPdfVj2oxy9/qZvqCIab6VMa4iyRFWRiBaZTp
x1Et6q9ps+aLr3deBHbdHlQ/9orpL4FK9n0p+j8Asxn3hSrGHyA+dTKBpSg/9e5QBYq60GtFHuu+
5bnv+J4gtfOrHhiwmZf1ZRHJN9XOo/gErCbiRlksgUZYQtHx+UP+/+CyCS7yrL8SXP73v//Xv//H
v//ny5gi/4v/iinmf0gLc5kwwW0BfvYippj/AVRLpwnmomYD9Ihc4z9jim78B8UnigzU6/n3lOtf
xhTSaoATvBGlDIvxlpCyzdZ5EMBlRpIITBfDWJtLuWr6PsP6cgw7fLQvraHFp0To68GbYPv8kKNI
MzapIIvY1xY3XCuVU092PoZKDZ9qpgYK81Gkp0QxjsRqj4ZitV++dEBsT3SeizHkF/20elSgIjcy
A3R01INKiEwEX4YCJoUMkBRyoqlAOWYzkutOuZnr+hBWlQJFD3mJd8U4dZg+9qIOR8+r8YhXO1rP
WvfH5LXGQWNp59NRjUVVHE1eKUm0+XRAKyKpaDnwpNRtqt14aTuRUb390xGoJRyU6gh7eJMOd7Xo
tEhK/Gi1ojyuaZM8xIWuwEJ7O3OCBaWoyz6kgyJNO64/nTYVLlrvmOt28+iStkk0tvCOOk87y0Yf
js2IHIhn3TA7S2OoY9eJ+lBXI4/OSO98piJzhN7bG0VqvbPtJX1pa4w3OFOS5LXZh7Xbm49LNUf4
K3RHXN9t4YMtyHeBh058AFC39YDDjd6VHK8+jPWyvW80s/drypP3QICcB3xDnQB5B++ELfKRaOXe
/Fys7XADek5HNm8zNVV4eJR9Hw4D+SwUt/o88e45vwikO5nC7WGmh0XJglojP5Y20vWOcFYV6btC
r8My0qoANUN8xebEDpB8aN9YIeGpR6hFUoxvxoneitNEEBrUrp7rsNEK52HVB+e+qOz2feNY5f3b
Z+VQ4eM+MGHsbaFEfTkKcy0SeuKUtHC0b4ugwur5oqz6m91cmdXLoTYJo9Fg8dkXOUP1nXFXmZn1
OMfF0YRuN8P1KJtINI7KUGMKV4UFB5xKiamB4Iqzu3+wbBJuw5wkbnQTiZIiXYomjpnLGi93ltAn
ZE6tBH5QkZxeH2p3Qv891DYSjZHoI9yLqzBaHPce9j51u0T/6/VB9jY3Gqj/NZ/tpWgPAPEgWFVh
nYKAAifqoF6haDSnx95/fSj5ma+vKklklzoSvFB52myyVrSzoiVS3SpMO6sN4x7KVKLiBJG4xU+i
YX7wpXaXD3N7+UxBHWMryCViZU3hDVRh7iTKRZFowExxsjd/JNnSp+1LAoUS4FaPrxkVp4SCWYYU
C74O85ida8+cLq+v3M1HolZK8kY9k7ImvZwNlKzqUx3DWjUPexfXSxtG+S8DtxD4cC12ba+PdbNs
z2M9t2ClrMgWws9tFVVkinlYj/b8I4pJ3XmMJNXBMDc1a25zdJFgQUiLkFtGSUWDuxBln4eqm4n3
iu0l8Ks6zA0yTBjXthw+aLaYnzDtbt5J46cPGQWUb8NQrmmgKW4FVFSsT86gCBKOOX3kBug+l5Bg
DhD5N7tW/k4WXRInUELb0owjtCSspE/ycIgH73vbR9Z7za6aUIlN56SiNHnQXttZf0pUYAmkAIKE
3l/fNiYqf2UXO3moa8rXRUWROKde9NZdC3EC5hA6aLCwEI7ZZI3ZCi49U5s8zKK8vThFM56RLR0O
lu6W/yv5GeDREVWRHK4tcT9Hz0FVBiULMU8UP+pcGMvJVoySmqLpUj/r0noMakiKQbkW878MQ3hh
g0rY70Ry3Rd6V392tVh/Ny2N864wWAi/UcYpo47WrWeqE9VlqiutQhp7rD+99RwAYAHNIVEW0kFb
nskXzQodVgm6mibdkBxL8GIAttKixX1wsm9yJ4S0ZK8YWC0YJF5m16MosacOLqXZkHp59MdSI8lR
TUt8WUY7eWzHtn0XTctfDuISn1+f3i00XY6MFw4nna4jkNvrkY2aHoJr92noCJHOqHamxmdrXawf
Vd0uSTANjoMXhW3Mn5ZUzapTUy8NguBIfq3vahcRJD/qO+97BhrgeyzsZQ4yC33nI6OM2+PH24L8
Dvg8hdsb6Wbwito0U1AOAfwZsBfS75YoMbruiyVYVuOoPrz3PejoqFJriNfGFiaXy8pUq65pCObe
CBAtR6VfPj0Cu0+i0M5q8zuG7nZYL3b55fUvcnvwgbx4MhUjVwentGlZCRx5l04MaThHdnXuRW8H
OFRm4euj3FSIVexTQAFCHAR8J1WAr7872pH2lLR5GjZp25Z+rqLRao/FjEjXbD44lMQelkUTX1bq
OUGFBc391IyReRrLfr5HHcp76zUtf49801kyVtD6vv49CWKSWlXbSdgVasbmR320TYajbbSzuABa
EDumVsF1vcVntesyrwPyJeEglPkMbqo+aynwrNcX92iUzSfUkmihc8Mo0+IU54z73NfL7FBg/TYd
eEYcUSuh6UsA34SmiDKfOyymCJex+OCWqvFZJHGLZ5GgLeSj3j90Qd0sJpR7xU5+zyuVpnClV+Li
Ar68T9DhK/lbT/+lc6j+rmcnObKV3VsJSArUlQigQEQ20aWvEkXDR1WEKZIAd8Xqrh/N3EjPr6/3
3kLYiJNK7Uj5ZN+MkjWrFqc4doRJVkwPltfgW+AN4kzmPh58WnksrpJXtim9OA3cAgVXdtL1NhVT
3kF66EVIdeXvOXU+dImJd1jvfKnr6JK6+p+vT+0WyUl1gJIKyubU7GEgyhV+cf8IVxvXdi5FqPRN
FhZYwsV+EsX9qeEJ/0HT1ilUWrt/nFNkg1YrLkE4GOIjn9L69vpPuV1lyZClDQEzA4CBK0P0i1+C
QKaKqlwiyAjz9XebxvZJSKkTA9LEQTC4jfbXQ22CU7UavUhHhtJJqy/YP2R3Fgp64Zx48Tt7QBvp
9akdjSevg5dTM7tRbSLGo5idXeyqNn4lWTYHNGUQXgL4d3l9PJm8Xe8ivqrM7WyXxglwouvxUnKd
3lMrERoi0u6aTDVzP3Fop2HTOGpPCo3lYHJQYI+i3v0jTyPt79d/wN62YokB/XPXoE269TIRRqY0
ncY+jhu9+dQChf3q0PoKhigyHie+8rlxijzMFzN78OImOg+u8DK/Ht9afiAcwyFBDfq5PrXl8Iq5
crw4b0U4Txp1PI5dMIxD68c2MJ3X57y3f6l/gReThVIKbteLHs1jq8VVLEJkDbJgRSHSz5bFDXK9
PpI/2ttPEC3gnmHiTG9sEyX6KkVwMnfisFGFeDDEPJ2BUUTndEkUfxF5erCfbsMsJVfZDaTrJ7lG
m/GysVW8JjHiMFtF9Vi2o/a36pRHZIXb2Mco5AxUmXWmtgWVN3Na9x1eaaFaReO3GrKPRA1rF90Z
RTDzLjthR3VU8t2dGjuU5MACRblFosXUGkk1yzikTV1/Xqth+iQ0YzoIADvpENpJMEhA8krVl+fz
8iICKIo7z7mSxuGam8WnbM2Wn7Fmdg+0JaP3+tQ4D/ipirNZ6jX1sbQMxtKZPwL0L3ynKlf/9a16
q8/BqQBsApJclqGpzF3vVdGsBJC0YKkNr/qQkcF9LcWqcIN2Df4SmfGb6pZW61uL0fxVpZpxVovF
vMOiLn2q9Ti+N8pMHN19e5/CBhXMDQsDkHrr9Y8qVG1SEqWJQ+Anxl+AfsegsEewyAeTl4+dbXQk
JCHxSTJIcWAzzjIZS2f3Ig4H9sOflV5jEN6CUfOK1XqsB+Aii9eKey+GlFUXdf1pnZf5KFO8gWFK
5DOPfan5gggF9Zbr2bIXvCFyFOTRlnT9Vzm1ZgBMcTj1Iu9Qlu1dSsBeduohOb/Hqq30i8Sr/vX6
UuysOCWHZyw89XRoC9e/YXQIWaBLlEuBC9gn5ACss+tl7cHml/+XzXrTwJNITEKHNAK8HkUeO2GX
k4Jdav9V6efuKRHFpWysmfjlHTw49wbjeIGi5QXiwoW5HsyAS7RmY69c5jQDAchj70w+YaH3XLqP
RP0jo4y9JZQYMXQDTQg3xuaqBWcHKzcfmJzhQfnQsilQEic70MjfHYXOKeR+SSjd+g8PJdoI9tAq
F2eocgSvUnLBaD4q1+wEYMDePH/BhHE+tvI1NDnE2jaMMrZW+jFe3AJskTz7uAyjw9lMj23VJQdT
k19/uzteDro5BzFq4gOkc+WSQtp86uupf2z6xQvHrjL/dAAw3nWuO4ZRHR2pXu0sqvRfJ9OGkgVt
flMCy0qFek4SKxcvFmaojkT9dazX8PUztpMWsBkloRWJLY67/PMXkT+R0HQLKd6LVth5MLdrHFiV
p/u4CB8BNnYmxD1GBReaJ2ID29fQGLVaPonWu8DCc7+4U7M+tmiwHqRUz6DAzRcjrYRdQLGNp+G2
paP3ldqu6HJd7BbGDPA6UZy1KEXpJZnVn4Y2lZc1VZNfdurmazDDffsJy0/DSlzNQsfOxhMeq/HH
bjCU2EeSGLwqAEcl6Ma1fhKl5Z4wC5oO5JKeDdC3v9rmoYjM7fNLbpPDqDxqIidKcKXO8vq9mU9d
FK6a0bqJ7xag6+5SZRDInjnq8luSr+boe6pIfmZKlf2mZ1b0USyOnvg97pFYQPHJa99Gs6sMlike
4o9v3jQydZbVKMr99DKuN02TeYOtaAO2hmOpnb3aS1CDVfKz0wIJ/X8aatt2VCfglG0vfRq7ZP7A
NdHd6/o8PTXzGh18g52j8HJW2ybGMk5R5FR4DwrMqn5HikO9c+idvGvEMP2TWXG/wt8Ar4Dm7vUC
DlUWpx7d4cugtu1wMupUDEGGGeBvkVvY59eXcOfcSWULvhThWUpkXg+Gh601YmyNWr7Vr4Ei3PXs
TahM/JNR4N4DZEJXYCurnTP8krbsCSr3g++VneLXojwSPdrLS5jMfw+z2XqZa63qnDdYvY1N8xXr
S9rekWK+02r177SPtR9GZA3UBBIrUAcMBn3bBub6D6ZKDgiNXMblbV4yObkWmSp+m0pbKL6KuoaP
SroV/INR0NcGuo/aPGat159tXb1MS7Kana9hs8k/CVa1iA+yn93NQW4grbifZS2uR3GXFHOZosQA
UvX+FnMTo+qNX/zrU9k9WTy0ZQeEh9qW0zNQxOG9yXZPmsF8L4SSf0XdyQq7OjoquR0Ntbmvqxa/
BQDYeKFmffGIvr0X9ua0BulcF6e3zwqcgrw8n8n3m6F0exT/18Z2VGMUUvq0e5iXMjl5U+/8gyNM
d4I8AGQEz7RNg6Sj6UZtkyNcQZ4ig6vaM1mHfnCEdxIs5ARwd4V9Rb9qSxeJyg75jDHlM02j9dAs
SfKQg1a7g79v+Inuto9jKepvr6/i7qC0PoE1wYUCunu9AUfkC8oxw1ojHaf6LDtg2F6b02PV9+sH
ysY9rQYjOQj1O2k4JAZs4jhWKNBtc/669ZzRXdj1dZrZ74tpMi66q9RnKx+cJ0cYR5bHO6dMemCT
ylHdl5j0zSQza63VnrOMjFp5GpK+OlnVdGSBs7OU1MHxQwQ9CLhgq92N6Zi6qCOjQDoYz1OsuqeS
N8VJq+HftFnffGm84eiC3qsd0K+h8oykpiTubfZmCl2vHVnpCwlDWtCa1LtPepyU1cUeSvePISdG
mrVRfow7LMjqRHbUJhQhHsss1u/B4B9xVXZCAGAymJGgMsmdt4FTOmIsOCGg8V1FCSoGQxuoatRc
UO/9J98V1URQ5aD+YIJurlYTkGabYf1wqcFCfxoRd/bNeHQPUtq93WOhi0pSKyk/W7aGrVST2lGU
hs7AHh3UtDglQ/dme1hmwDUDABUJLCCUm+8YD2uXRimj1ODnL6kz/FjR0Q1fP+17U4Gvb/KkoatP
x+v6IGQYW9V5AUQ+6dIVsU6ETlt8MN5+dXKfARwDiSLf0PKgvHjUuN6qJ3mOD4bhtRiS6ngHTK4Y
Dj7L3j4DjQKxThrD0Le+HgUJ2by1RYcVQLe4d5MSaw+RIopPkHXb0+vLtjcUb0DAQbJ7xxG/HmpF
RAYRIQTlW6e0T3ZsJ2eFV8ilFKp58IX2hoI7Id0CAXywEa6HyoQ2OuuMLD+Ihfq05n1xV2tOcYLK
eZjMyRty8+ihjUQ2R9cT4uC2UKxpKdwNYB4XrbXuk0yBdFQpZ4rU/3KUHv/r2PlSegiRN6VKzOj0
71Pf/Pn2leUpg9Yt+AbZcb6ebjQlUZbRCyR6DSW+dC5Vvcwsz23jTQcfUaamN7MlO6Z0IbnNz2y3
F7vSmt0+K1RsJrtaVx7jytJPdayLoIo07clKdJjNU9mc4bmMn9ymO1Ik2Tt63K/YEvD8lmJZ1zON
vT6Dt4ZKeY6Zru9ghBCMxMqDHOK2tSJFRoi98lo1IaBvEvQKI+YlGRtcAvCrgN6VRKUPH8n5paAp
82itGgYdSL6c2yqtvgyTOV6Scug+mumqv90cFcgKpQCZQUsLbrkiLxZ8bTR9RgPOvvSuWjyadpI/
IHb47fUNdMOlA5WBoBD6Y3iHUm7YNganekYLHVz7xbSrYTmvzaA18CIL4JfqOMwXaKPLr8jIyKYa
VPVmqgkIIC7eWju+Y4i8hdWaaPOpn6piDsde9cZwtLryb8Q9MqylZodbtY3q8VEd8gbKJbzG8fPc
IlnkdLTtzqM2VbhBWdpYYlivZgdhTgbLl9sWhg0tAXnFS+YnUKDrVYwXb6rdZhxD5OKqp47XQlCW
bmKyW1f1rh5JK9RUV/56fVm3Yeh5VIpEWG6Dd6FVdz1qbcVZoWuQIey26c5plsOg6UfVL9uuO78+
lPxfbSZIFJKCRNKPmUvjeigYF5HlcteBBSnw/DF18XFdTSdArkf5KGqpjop+2I9+dbMD2sJ2aamK
kjM5pKCEW25F+ecvNqgnFGHp5TqCDzCXv6nL/lpVjMSKNm7uMtuN7+a1m3+8Ptvtwj6PSeVZ8j8Z
eCvMIZylbPWRz2nmrX5a4xl1HlG5AfC65eAa3mbZVOCQq5R0fMQykH3ahALLTZXYKO0mjLhGkfKV
HmmVyvkH8egrdukdLOc2wMrxKOWzVaU8NwX96+XUkaosxnFowrk0OtSd9fV+jNNm9ockm8+amFKf
Frp9P3NvP9Jixynu9bXdhtjnH0CRBTlZeoQUk65/QIPpthvZeRMufefA++WC8wt1LpKDIHu7b7g9
aExAA5awua1MvjugykPkrUPPTeIyqEt9/Dnbo6QcVGVy72qDcSrAkYavT+926zAsdXfJhuLa3rJs
8Nrm9UhLJszG/Ds+TmnQ1s3vEB6POEo760i5CMIVJTKpELf5kEbtTkqjLVUIydK6Lxq78pdYWe7e
PB0LQLR0IuFJBgXg+mut8aTa9dhWIQIr07fJiJR7cu/ypJZKdvQmuZ0RtDI0S5kPNArQbZuxtAxX
8CUtQ6Fg62I6neYDhsxPr8/o9sCB2ZPWCWTXVNi3TTu1WtSEIkIRNvEAEV3rERq2jXAytTjolOhI
h3VvUrx8qPjx7iOX32z3OW3rrOSlFyrV6AWAhuJLnh3aru9MioerlFAzOFlE6ZulS9dCWFU42BmK
M6sRpJl51/VF6k8IuB0s4c6c+MgQjnGrlRnwJv2FRI22hKVXYTur6yejr5bL5KlvhdXKB5Yh0a5k
gmyIrfuuGSHFpjVaFeKOa76b4M9+NSr1SGj/9rwyChUBKaVOcqJubu58KVFF6k2oBqsaXWBAUaZH
WTycC+NQqoGP8PIOlROiyQgAjZcQ4gRyWV/cZKlqNVmmqFU4IsDiq+D/6NMPR0Jgex+H3Q2ARQfI
Ym9TEYVCtpXPOTSNadICvV57CAfKUeNtb8Nh6QLYljTZA6R0PRdvhshb1l4ZTlnj/kssnXYeFs8+
Z96YBa3TRAcJ1t6snnlp3BrU57dY1HzQiqzR1zIcMES7uI4iggJfrzffTZheUj0gV5U2tM9p7Isv
NA81BjVTXoYV2KJz2eXg9u3KORhlZ8vREIIwAXaAy9jbbDkDlf5WwzAuFNOI6LVZFueVZQNw2r9Z
gYs9x8NRCnCBfqSasImpdd4nhZJyS1Ch7X03dQEpG9/o1f7ZivzvIh8fxVB+rhbvsU7ag7bwzjeT
VweIXQaXhMzrPTK1UT5RXKhCb4iXINXGGsRpeTTFvdWkEgYbmccxekqbAKsTFrvIrBil6gAE9wRY
DBg+JW57FPZuUyeK/1g+8V56dl3YjISrva1AhqhCYOjiEjWD5budMYRR3qXvjTXWgwp8xx2wz/i3
JjePXAf3lpOePt0OSJpQtOWfv9icUHqduhmSKnQqbwlaRbcuNEPfKs8rNwwFNCmZS4/qBo5LolGo
1ghLSfRW9zFdFUDeCb5rvGQyo/DLTB0PjsNtoibtqRFyxGSIML+tqGdaUSqogJZh3i3NI+9DXn9x
ZT61GsLpPtKYug/AoDnycrvpksmZIohNzs224fG02Z7WHHelEglC2Ix9fDQkypcYdd0Ht9XNn0jZ
J/4wCONjn5Ttg06m+HUA5fPmJJWCzjMchGSR/qMMsy++aWIWkzaoXhFqvac8pHOaP5kqNe/O6uGP
pvr4BCLgrRgDJg5GT94OqLcRvjcxAcJ7307Ix4UtyLE7fGY8rCTj/iBz3NmuFjm+JCfB1ec+2kyN
aO1ahV6EKj5pn1ZRo41DZeH8eja3fZfKufARUZuRGs8AA65HwVWuHMp8KsKo6RHaWGv9A3xV9My6
XpwwgZv8tBGKXzVDfHp95J24I1XUJPTa4F28xYr2xaCnRtsUYVEjm6vyUPIzA+X2VVePNAxvsH7P
s+ThxOmHb0IydD1L/i3goakuQsW2f2p1+c5S+qc+8U5p3n7U+/HOngqPjMK9b5bmlKHJ1RjxXVtX
316f8843pSxNzkwhkoLgtvytl01c9lxa4TC0REAEQvw+y9aDnbOzsnCAee3LlxTw502czSxkpRGc
zUNlsts7XCO6u3Iavymoqx98w50shgXl1SFxzhTBN+vaL7lSZiUg5rnUEr9zBvcEisVfEsTCyze3
xPmKkkjHZiXBII/ZJOlGNGtDXzsIXrY1Ku5N2f5hjtN64FS8E07lIwriCpeutEe43iuFE0+JoWVZ
aHnZ/F3MenfGKLn1qzn1HvJm1B7SMdaOuKA3DqNycswMgTP0EEgMN5FMrF5aCngbIZDUasK1JMvD
AsbOnZPbSP+k8XSOikX/tGqFhkzsSssZ6+bL1Jn0ai03D+J6NTDPa5yDLOSm98Yv4zaj5ytf3rLV
cb0gi4IWMEjXLKyMavRTJXL8TJRYB5jeO9dM30dRklx0Nf7giOJdWk7vi8bV/dSaf7358ID5oE5I
gknivMVcpW1pYkcCP02xe+1h6LwGCfxhPAiIO0dUvjNtWnvsAa7T69lSapwHq1TS0GymDkS03T5E
vfXz9ansnFAIjfJTS+FE0GrXg3Rl7tbmYqdhBNruNAuxBl4HR2rwhoORdk4oLR02Ml1KDs8WdG3M
wG/XdElDe16zIE4IcZ0T8/VI/tdva5wdvQdvavNsF+hSeLxKLy9YajdzmzJUFGG9uSvK95Yxo+dU
xEryGcMHK6y9OT8pc9Keutz1/HlZxGO7VGmw2klxsHP3PiWqOZJPbMme1uYky2Rp1qIiDTV1bM9r
VSiBArjyjUIScr5S2h70K413sDrX39J1RJyLSk1h3lbxZSjwVvRA1JwQhFIPQtPthJ4LuFQOpD03
Z/J6KHUR5uRERRHCwVLuzWj+s5tM9f5gb8rn0/Uzm1EcWPZczDS3txMqm8jwhlIUYV2i8BFMS500
n0xyueUMzyzqgnJCe+qcidmN/Wmsu8bnStU/SEQ9GNloWv+k/JuPQQdyXKcmREPsJMy5/aR2WTcT
PKr6T6ty4l8ZAtuwcJUi6h9XuxuWk0e6agcFcPtfiLcmv09FO6MCXCznUdXbD1k6tbjAa0aHB0/e
lkU4Ocsaw49CNf1OIQJ+VftuqsLOWlp0s2ysNiPN+N4YAE5QJDCKc2036o8EZd+/lMVUl5PTT2iN
ua2n/ikaZdHOfT5Ed6Zirc1Zr6ti9cfMAb2pIz7qmxhNJwcBZyePZr15ehEKJBR3W2hd1CZNe92A
IZ7W67ex9ew/mtTC0lvDFqwuhPakFaZ7AaKoPzglPkSam721IUsmy2+gbgh0j9rK9g3BEzTXUdPm
yrHX+DLrozT1QIC8N52j58reJpYbi4YWA2JccL2JhwmHuc5D9UBvEFSrFpzSeGi8/bHnUainb464
ASSwrReLVxtW2XhtHoosMu6sYhrf51DrDs7+3lzIJ6HVSkUmmvTXczHjjCVdJ0hcdfU7bldxGEWF
ctBxuL0sEI55MchmwYS+JCJbGCRLUtqcqZuFdWKLgN75EclpdygeklI0mCf69vIr43WonHbMwzFW
OwhimKlGAFb9YV76g1ndXkzMCrTOc02XJsUmbK6gdRZE6/hAWEw+dHWvw6etCjXI8ZwUfl7OR6SX
28SOEbnTKejIJ9U2fUyjNvHalBGtpjOeHKr+gbVMzqnFxj2Q4iyXMTXeXqtiUOqvkvcE3GWb1mVZ
Si3TE3loj8n0MFZGQj82qbmEl6OGzc5mhGDChuc9J52HN2Uxd57GtSy9LFySYnrKC93+kTWO8vYq
LF1o2QSTbliQxjaXkNMV4ANbg2EsfXqvd1X3R1/GxcEttPOxOFFkEbwtoE5u4UhdUZD/QyUJ0yqP
A1E32j3CitocQKvWnqYxsU9j67gHkL3dUTE0lzARgP3b3B9W5GAvzZKFMey0S2Nixqj1c/rejjL1
UsVm+tVePSt8/cLd+27MkQaQNJCHYngdRNAm1mVhKgv7WhvvEq+P/MZJ3ipQRoTXaENRNAUWwqW+
iSIspal1VZ+F09rE7+Y6ygu/ssbqICLKY7tJHq6GkZN9UZBZemGbM+J7odW76b1Nnuv4c1/8RFcm
u+BJaId5iqd5sBTCfTD66Mg9eecLIupPGxhgHu/fLfarw2IsEk2Uhmtp9u9HRL6C2Yxxthyxkh07
s71XiiL++voX3Hki0UWkdkpFCDUxEvrrWSfdUqR106BlYY1Jc+ai8d4ndetcRNQZf0+u2/4cW9V5
JK0a0TxO5zuhKHpow3J8UossOthRO2GcJiDgGMwDyU63yP+C2KnPSp2GUNunAM5lfi4XTT01whAH
53Rn86JJKJVN2LxAdDfRoHCjRc9nHmVkFb2forF+LtPhKEfam5Aj61MmCakEEF6vr5morRrBvAyj
TMDoXtf6Uqqpiw/H9FZRIM4JrSVOitQFlvWT66GcSo20xmIo0XjfY9stH9REHBG+9nYpwAgIxdyB
YLU2h3GYBaQXV09Dw40SYOPNfK7LJX5nikUJRGzb90A+j15me59K+iWRFDEvmkHXM0ujohrw+U4R
F4gmX3P16bd5rJovr5+FnXuddiCX7HOR1Ns+upA2i0y94MHpWMn0IcMh6WOZRuibDCVO231kWAcR
Z29aWM0jgUG+Rx1zswPTpan7MW4pnGiVG1qK2V2URT1SJtzL0nlJIm7G0oHG3VYfckUtRjMb09DL
x+lBFdN8PxUaXjj1kH2MYyjbJDL5PYjy5EfXrdYlFsX6n+reV+LeL5WUd84BS4vGGgpZlEG2Qmtd
ikuvu8bEGXc1v3oKBgeNinBFG41HdIqdZeWwWTRsmLT0NLzeLcM0TLNbLElYVmr5w0tMdmfnlafX
d8veKGRjNM8MOO/YeV2PkuoTGO4lQyxG0b43BcBMA3eZt4dD0DpSwJm9j0yd/BEv7iQqy9Q5SpGE
cxYrAWW9MSg1e/ELHb351+ez94FAg4NElyj8Gz5NsU4lzgGOCDWh/NHEc3RKJv2jgqVm8A8GYtsz
hPTfuKloe0Y9Lg7CNJVjx0G1dOoZpwDha9GbeSFERKg7z6U3+uE3eiyYg+kIK+ho4JgN9T8Mpi+m
Ervn1ye0kzggPkW5FUM7KcguQ+bLj9RaY6ED+QvpAyIbAXsiSi4OrkbdmW86n6fFdpYgAgCz+lMO
yYPHuGIdcIhughdvHyofsrMjObHbt6mEkPZxx/lCRLP6kIxpF4yAd30yReeEiXl0UKm/2f5yPMD2
srQqOVibkIxdc4vkVZmGo+PgAKJOg++afXyw/3dGoR/AUOCcZJV5s/9NG1VdHtxJqHnTz0YZxpOq
tZH/+vd7ZvhdZX6kqdT8eBdQZwR9JDtNLz6gOreUkJMmCRVqCTU9gA5MiILcXS464zc38bL39oS1
rG62Suik2pD4RasXT46OzGDcYRMfeNqIHVIXd37eoPraGtN8ngETYn+lKKc2EVYgmmFVAsdolo8K
Lp5fX5/EzfGVc8B4hBYN7zX6UtdzKFCWbPWelTJxXehOTVMihl+5dp74Mwnt6fXR9JvmG97xpExs
et5TMl+7Hs5MzCyNlQllFl1H4yFemvTsRpRIH1RqJ9FD50jQbd7OUAuiufnVrkv83qumCuUaafTr
Rpr7AGm7/CVsQwmrRZ8Lv4ut6ikpnfG9yMz4PAxR8lStkwOqdSj9EfHAoDRW877vUzcsR7W9KybT
uG8i5Qeo6iM+/e3eY4pIO0CnhHpFlL+eYqKppQYyAjGnKrfeL1mX+plZJwfn6Jl1dL35UFoj75C+
C6znttxjY4Wj5ekgwkhPPH9Y9Yta67+Jpgf47n3tBv3RdKKPKPHlvlmYF17F956JsXJUtoEol49z
Of4ejXQ2JnVS/XZqL00+GP6CXE9lzAelj9s1kRUpyU0hwQR4uDkpsL89xaTZeDHLcRn9sjILfEOH
QTnYX7fRjHHkAwAACezObcoSZ0hmIGDgYty7Gp9xnCz/rCj7F/Tq8+K3lSruwYB7E5O0DpqboMH4
6/pjZ50ztwNXwyXyRuXeS3l3GbPI35rwgZuTaAfJrZPd482WsrwEViLNDigO7XSP3VJykkp7/2Qu
YEVI0GU1YMsJt42qX+uCuaT9Ip5itZn8usiSg+fTbcAhyQJPLJ+NZNxbYqJw9WrMJpghfVM3J7sR
/uhWf5UAVA6ms7MXZDYHQA+RM8qVmxdHb8R9JTrXvpRxvDxOTc4T3HB4e4zW9KVZ7KNzvz8ed43E
H4IA39xsiWn1RUOWdSlg93yfBoQ2MfJb/B7hzfNUadZB5N7ZepKIByCVexsO+uZMrVnZa+h62RdX
7/XHSFjpmZrRfHk9Yu9+LlIhcKKQ15AOv97gkPc95MvkrAzQQwJMyl1nLDMaQfYRoX5vAbmLCJwS
6QZc6XooY3GRHjRWKC5Ufx/WtTE+jDP9jvWd1ab1wTa8XT0pH4gMEJ11guhW3KpPrKoyosS4tPpi
+6Jt+VCTYhykeLerJ9twtFQphnLZPV+HLzKECjPCmWH0i9t4f652pgWYjnuXFsrJQR1vbz4AIEyy
Yx6FoOSvF6/HWJeIgK9b6yk5QHlrOBVxHr05EDEfwK/0pPlMXG/XoyxGrE5xbOi0odP0/7B3Jrtx
Y2uef5WLXF9mcR6AundBMiI0W7JkO+0NYcsyZ/KQPDwcnqIbfRvoAhqFWjTQjX4hv07/qMystkKG
Vd7Xwgk45RCD5Bm+8//+Q5iXo/FGG4zx7mfHHDQg2jOw1gBD0YE+vUqABWXWJhMZdQv2h3jR5PtC
OPrtYDrJC5f6zmNj79xEtvAPiMM9GnOrjRly688mdXd3OijbOR9r7yUjwO9ehJcDyZ90I/oaT+9n
7hIdi2Iu4lbNAtrv+Wf5pL3UZXoOyW1VByOa0mOjVRyjqo2q8Hita4N4zaa/6zNZYbRCkmt2QzCX
Kq6NZBqGsNQF8cxe0gg9FGir09N2HVaMplZsP3er6xB69+PX+fz2qYIe6YEQOjf9wdPb19NaTjna
ir2duuVDBemS/r/evdApfr56AJvrINmb/JW2/1FlGdRLPVROo/OQ6a/5/oLNfFpdqKwTkVNX/Qsz
+7uXQ85JZxpvK2iBRzdVkBkNb0XfM2HW00bY5j538WZK1ZZWRQzcC+vws4e4aXAoALbW+2Y2sq00
36wkKsnt3m5sZ28rl6QjAth2+kp88o9f1bO74irQRNmVOZqhNjxaRUjvxIBuJKpzWPLPtpJe1A+L
jX2AvNc0p37h7Pm9ewKk4CjgWhvscjT5ZpEXQ9frzn4WdhXhQi92aWBVL6z037sneGcUnVCnASi2
b/HNk+tQKuZCs+19kLnpYQ7oAthqnU4H4UEbtbOXbDifmc8/Cm8JTWUuPppKHI3EfKRtM+KXui+6
hE6iWJVMyA8Zqp64Wxs6gG0LkQFNm/i7D2tlOmHXp9NbwjicIsZ6rhWRpUxzjPxsksauag3NYuPo
WknOqISUXU1ieanJtS3dT84TtA44uMBlBw2mOX80oMeCSqowOnvfp9X8roF0sVsazY0tgZQN3yT/
YoY28MIR+vma9XhVXIZBQDYx6dGGMs7+qnsp55N0zaqrdlHBeYDZx7lf+SShdcRHhKXbTrGTCq3h
Gbj+HiCwvbLbIvmkLHc8+fEE+M6QBNiAj4ZwejNzPppmKT4PZMMj1A+azL5acBEK9WoZfnYb5a4x
DMXkBFx1i0l5OiSByyTxMhJ3DGkvF/YkXFAsz/z56QXFgv3A2Jy4n0Xp9ZaZY/5R2vuFEI7IUThg
jzYj7MdP7HvjBhcFSIoc7RFHHT0xs9FLz5p8a0+wQ5tEtV/NsREglAp7sqVPOBLZpyB6P9363aBv
BGZ0LrZYwmOB+Vx6i1FZ1G8ajcQQMgKCXRn0LzzC79ycb9LDZoVnNWThffqipsYe9W7Uzb29OXsH
BtfZYbZmkJPNfh7mLIrkC7ry7Y+f6bbMHs1F3A8YIbCSqKiPjf/cpbLx21woGIw5Dcdlru6KafZ2
hlh8IK1kJEwz0W8Sf/ny4wtvL+v5hbdmCeqPzZXz6f12hodvOWsPVfE47KSqx6sSb/rTZXSNF2ba
I0BxfC28AbYTDGsO7hVPr1X2Yy7GcTH2Ta6js+4zUUU4sA3c9Sy0Mk6A3O4zknhjGNv+jib1uHML
r7AjApflDku5/owtw4sKCegzFLZx3ltdf1alGdkvnsTuV6NrFoxtft4xS8JsMWsi7A0xvIBMf2fR
oPEKS5eFgw7+sewswKFL5/0Y+8Dp3RNtLosooXHywkT77lWwETG5wiYmOXpeQ23roCjS2Gtu/6of
Eu9aJoXxwsjbfsnRS2GL3JZ/rsBecFQAtAOA5qyPxj7XVlbdXH0KRG1iOaZOl4Gz+o+H23dviZrQ
oysIGnBMDm9yKxuTQRh7SRBKqEvLOy1XAqp+fJXHmLjjmwJiZ0dmLQTPP7qphmygvpqFvtcbp3Ei
FNL9e4LFgAVBQ/xPWllnb9vMLPJotvByA0+cp2FfKYDKMC1GHWmkbwxfOmtORNhj+/lgecP6cUp6
VYYzeZn2DklEn0dabztV1MOzzg+Y+bF5VUTkCgy3A/ejU4sgiG1rwdeM/yC+bS2D8G1hJQQC54Xd
fKinxP8c0Nl7MDgD3ynbn97MUiOA2Vks+z3RDeUcovJ23tnpgIQAGYw0Qh3VHuxW04fCVtmpPkc1
Vrev/VLpfkSkCe0R9J3tbZVP5fu07+Y0suzaVJHS27WPDOHPzSaaqWTIF1+c3V/91vMyf2hIYU2q
wg3dFJJwqLd+8+mFV/NsuMElZYEFdGKzRV39dA0I/EqskJ/0PUczb2fOlQhJLxYERM0vuTg9V0Rw
kgQrhbW/uQ0Tv/H0Wroz9uWwdus+4zDURZz71lOO7Q17b13n/encF0rDLTArxrgaU/ct4SPik9lO
9fmYN8kYLdUESmqXTXv/009hM3miAYPVEQP1aHzOcyeKFukSfM3OjAJEkTENRCM0RfcSAP98gWev
3oJAtvzvbZV/+hBY+9Kgd7J13yfGtMMt195ruj/BGVQvPfDneyeX2g7w7GQbIfmoDB51qUm/dRas
NxPOnUaXiBtjtcnlte1Uu1alQwxPulj4WP34cT5fVUAmdPrWNCTB4o75DI50qiyx52W/TMF6VrbJ
l8CZ9BcqA0bN87HLprXVrJs0AwLF00cpVmKcZyMY9kk7lcFJF8hF29W2sZY7K1nmD7bTwR/W29Rq
Q1cG7luV+4XOc5hc2LfdkCRx1s6VESunLswQ41vNDnNpdXloGJOR7eZAOOaOzX+2d5kzd3dzsLZZ
NCX5XMBRxpfhhOhAMKuuDuZun1YDenQHH+JdUyWLdbJOmSijeQBuDVnwcUQhM6BIozwB+LoSdU0Q
yrJWXhHVjpn+1i3K1yLhq8yPg0b4F9DQUvvETTvYpF7fBqEoJ/NOH8cuDdVUa1QhSZGqnXL7utwl
aZ3fuLCIazouqS+jR2P3OBn1dLvpfiIwnGPE1uc0kiq2jMUlEDkx69/yRSa3cPWrG+Wn7ucuGbVb
WGkkvHeaMG69zjDejdboa+Hc+9VInFPLGbsbWseFGGxOl3ZlmDCGnTl41Yx9m4RB6RVOtCytN+8H
spgxM/a0tb2ocQqir7q2iFlUro0pXTefA1kn/CC/4vxVE9isDHkNdj2g+Vgz/U2n/CqPSmGpEtuL
ta7DNXfqJMwtrDYOnSuyGhWXmRQx/UDjtT31ubWbKnMQJ3XWj28tJ7M+0gyVGHRsrO+8d9WVq2lZ
Ffops+ZNkovhPM9Wc911djBlmzCstQ6yFU0T+XrpxoU/135oO6n9JegT18EAx1ngltlZapESthiv
1MQSG5b5pL8li8Xu99QgabBjqPQ3VaupFk99g/gkYzUluIibBTL0lkI7GTo6kCGmjlrCKr8u78uh
7HhovsY8zUZtIU1LDJzHVCCYw3lOOylIrPHeTxz7kza6EnOM2svPVj79SaXdwpvpfYq2aS2HCxCS
1dqLQVl3SgXVSA2mZ5JZn05B5Jqz6RK0NWZfGqu1L0xnyq/pHeLkoFV+fl1Rjr72066iLgy8RsWy
80Ht9cIQ9/06kWM0etXErWkDofIsdhPW4qOlztqsdD6V0AJobgH+cWd1sNq7tEiXL6IvnVtzUq6H
tbpp0IWS7jLFk0elHxGaCupIBE7GItX643oCz2aoo0Sm+rVyNXTqLi179o4pJdAeSftp7fszzJci
F1/M1kk+4PbTvW98FIbhwKnoZgDwtiIz4CgJod/oLwf3lafSiy4Xyd0kOu0LB6ahjDo1Dk2E8ar3
MCEceF8Uo2kc+qCyl72prLo+r1ybhz3lRX+POslpCKrL/GxvjlmZh72viqsGhm0RefbifxRdpx5y
EJYbHk6CXIAxNEc63qcPbZCNXoTIXGvCifTMj3jPj3fLMuni0GKYzP/1AiVjqzasNhpxck7CVZTF
HfBhXkU6/S0jbBDWfxoCsI4d0dumE49LwgApKyf5jY/l8LrGyQ3LdCqyKHc6bwfxz6UkdzTvtdQW
XOOcovRDyxjkdWUJDLpI1vQYlUO2mbfnAa9gaLxMhBZ01PNgMpPuNMGOXO2ZUcErN7V9UsLmhd64
bbR9Gg6uSVMxx/zOC4HGpjtKobUPeYNTQf1kWOd+6y6vrbrQo6mwEOZO+mKfdWtgMGaNzJ/OBnMS
KFs5AskIY9W0DrnBibA4zx3ONcfNbxJXzk1cNpVDoIrS7dskS+obN+sGl1fYGmR5udI4cQD9r9vA
Rfnj0SihvMK6ptsNNlkDWiAbCHBjfrFignrX2aax7l1PON1ZQ9xcB1NHQxfSTyylUa7K7GKLb2Fs
2JM771tmm9qvs2ybgxoL0QBmNX5zUopeQRvJazifczv8VoHiD1FGV/HgJ6nNgisa/NzrYXIu/LFH
kl2ZnXGlw3Jyo6kuxkujG/D0qgk+PBBlySrakKiXn5GJnEqCRrLJODiuYs3sUIrc9WVR3WemNqUH
J/fndC9V0eSHCvMqzkHUtdYhd6aAGlVkLE1FmosPXGAGtswoT5CfBsYtCRglHeleoxLoqcQamKva
Ukb4sZvv1pq80EM/Kk8/IeDVzEKHt1jyYnI0NnNQz05ojYnfhmgb5W+1n+tYFRQ64pjGs9ffiKgm
5WytpXnjm2V1ao00/MN86to5tCwU+LvCS/PhJGEx1mMzHT0NR7XWu01xAHfDgD3rsmfSeWeeJzQd
j3C7qkKzaKqHKh97jLpwCXpPx7s/b/FvTeBaGT0wpvCow5dVLNdJsGqKOJimZg3vE2cOvaJAOl1o
dtNFA57Up9WcOGHLaeAwdp4eram8QHY0XCvePnsRtVwRmgR+DXtHCMUjwPGB3K90y6ikKTxe2/mc
FiFsr/T94Gj1GDm9ggBPS6o400dHfG6B2DjAOaNThIWtU2FTB2siroqGKjhZls4IU+G2ebwsnnYx
1th7Aqo42XvLlu7lunRTfmChtOZYaCb7WWYUWugFBSGJY213rJddMV87YzG8r9ukaiOr9fKFtdQp
EUtNhkjiFZ5GGbbT5KiYCVMFu7RW8uNK++GApfTin01ZXp50PVtHXHgUqR9Lp3TXXV5OqXGaNVr2
wdOVLWIxKWOMaEzlJ61bjDs55+1+yAXaK9sqOyNqFlFf8CwLzmF5O7RRvmqpiEy86q7WCrnpJ3uZ
AVjHUrp3oneshyxwUbi6QzXpu0r6eMI33OwYFgbbdaj7PcuDbN3hVdn33YPs2OgOmAnC2LKGZOFw
x7I7PKTT6LMr6eCyTaIv7wxrrh/UaphUB12/2Hel0qZ72X/Oqr1R1Otngpj993O1NlR0AvR3TiTs
DBMagR9qynO7mPfm0P4kGPKmG315L8dKvWvxtK7CDs3u23z21GfOJ5R3wjXEFC7mQHln4xJY3W7l
yU02Llp2UFWGBWRA+pUKYfSjx+gdOU4RJhhzFq3zisZGD3J11/em9074jvyt9PNhvELi39yj/C3d
yB8Mrw/rROuvvHnIvziyMX8zLVv0UWonyRcWNrbmwbSBXUhRrdOQ39O8Hu3GeFPqtXerukWHCFNr
OLLT+a+6eM4pwWJmYxWcUkW5865sjfnUXRlOsGi30VMiE8BtJEMx6qfSuyE9q6zCORMZ6klMsm70
trLSeNJk814kpfNQosejiC5U8EZzzMxCxe/UD0MSaK+afmkui8mYd7kyymXXGH29hRfk48e6brv7
pZNIsuokEevdhCKNIZHP2W07BRTtXloaHoGFCAVDlWAoyD2UC4Lgpi3f8MBKdaZwRnmbtVpeIWho
NXG1dr2hxUoHoIw91nsRgluxIRVl7ngHYRjglvgqpE5cpdLMOagMdfFKn9ylfTPkLBrR0Fv2Gpez
DtWRlUDeYCTei6gJvEWGNUP1qul7/QZJukuyhD6xvFF5NUsoQELr0MjISA39sQiWsAww/gtpwjnp
iRkQ60bc29znIQ1dMe5K6advCYwNPrf0mGDNeXO2hhLu223ZuaTgSFfXPtQkkKxU0lX2ejLZRcM8
B4maeztZQzODJRPObdq2oZbwOpmOTdqcOdKYM3IilHVVY5BrHgZ3zL/Mshk5WZtlEgfFXHtIvObt
7FFYhoxIiRBj1OOpqZ1N5E/lmDL42V3hVcpm/Vu0+S0Jvos6CfxVLruaUyBxiLrb0ZAmY5RtJjA1
BwTTHcXeTda8Oeng81+YvZRLXFoFcPFaBeU+yc12wEjOcr5sKcuUolPjO6ft2M6fIVp64qy2rbQP
B81LgGbMtI5KZAa/WVbLTCqlx0bS9uM8vDLJ7K1P0n6sgqifnLyMjXmd3zaWHD8mUBDTqBxVNkTm
JMXHPMj7NIKh6N03xUrs6dg0qxv6Fe8vyomxdkJbk/07qdMcgypV+x+rdsRuDy0peFNdO+kFtuud
ttOlaxQ7axAZwW7szFY4QwtP48ot9DTW1lTxeNZ88+dLy7U+KLNGsWB6qsjJJcHK4+B6FXYUkzuC
uqZFa01X+EY007UaPPeN5mEdExmTZNXW9dw7UdIah1BPfFArvGMxrEMfssAXBQeLnFR1+kk3VJb5
viIsZLzShkH4ETZFzWW2pF17GpRLdlVTJ7jhWDZ2E3IOle+x3ZHXvUEEeTivrVNEgUYxGjGzkaut
jjkmUcMxo6VgoZEc+t1SULUXVXmL41JlhaNqAkIxh3GYQhej5YYeRDBMB8nr9g95QNJF5KeZys7N
xgqWcyojkhQ8YfinVSd02GgNnqpRVXj9bWWU45emZEWMp3LpXk90iG7qsaTmL1KOh+dFMlSsHagK
iOgSrcwuNKH1c+gvvVDkQ9Ylrtj5zIybs6ntQ9x37I9IwYcsLl1HXM8zGSMnGmXAoSzpIO5apScf
lpInHfeUdmXky06/EWNH0WhNelvs1Ki0fns03ngD/twGsSxHOYT+GnRWWDQWD05aZiqoJ/V2pIaZ
GUhgPLTBIb85xnmZs/CcZaqXLRVIKt55mi7z0xLhzntfx2UgXte0X+M6aAjkrqYFn0MqKHmQI+gn
xsEJ4Zpy8eaHGq+Cs0E5HF7VSmZWiDYM8x1ddHXCcuXXKkTanl4OaDav/Uy4N6bms2QbXVrru8Xv
EjNULtUzMGpRegAleRZwrbEUUZD5AYjAOun3vuqxVzPFLD93BX2nExRiyb6d1yCJ3WZo7sfB6vX4
r1amWkF82LQvtwNxW5oUj5026070V+FyZO9qGvHA8x4lu5ysO0+APKUOpmoRTrLEa2GnEGQhIHRq
896s6pbvHLzkX/kcdMOwE04o1v+4aiGCeYoUueRJK9+sAKRSmrisHOwFbusPkMScl7ytnoNf9BbR
GgPtIVF61vQbYZpMRiGWfd4q9ubRDl5lU1Z9/lmIDbyLVroPuxow9bgvZuRqaa2lmfe9si/x03Sp
LwYQ459G8jwPQh1+xy6qfCDSpw+uWEZNCUOf9jqaUhjASJ8afXnJav95z4PAYoIV0dDRL2UKPb0K
u8iQpZjBkwg1Fpd1kdXXfR1UZ0biWPuu9a0XTBq+0/TeGP8QYjcDBUzWjpDRNe+s1XHSaT/ZJP05
rEx1r9ivrfmthgFK6DedHXUYOYfOynGkLm4Kl3NB/7MpiA7iIWvT71lb9wqK39Mb76WiRklNiQFR
MZ1MgtymBqeDn36JXAXHHLjK3LFxbK5QmghrUmuSe4Sa6Kp7b6DgIUHmxyPy2RzDMZOmFVx8fWMx
HJNXQfqqvE0VXuPJpC6LihgZ8GXnwAGhin58qWdTDE9GGKX0hh5tU44vJWcp0lVV9b6T3hD1WZNf
D3M+vTDFNtD/adMKRQ1kKZzwwJgxSXj6cvjydj3wXng5FX0dRfHqFvdzokAQtfcozuB3v0Qqf/YQ
8fbS/U0th2oISPhovlUjeY9Sd3hVTVFGRl1osQcfLsKn/6eleWgNGBcUV0wBSrSjOWCug7Mmjlz2
Nmk1Yc7h67Bi0f3CqHj2qh6vgtQDgQYN7eOMpqqom2m0O3oQQlt3nAjWcDXan/b12q7Cny1cnbX3
mMeU1t7kGbJZaKXMbuiAy+1zScbjOmh/eD//0xM93PD3f+bv961YetJ55dFf//5KPDS3sn94kJcf
xT9vH/33f/r0g39/pR56OfYPf+EfDn/Zj83njzJvm+PPPPkVXO2PbxN/lB+f/GVHVq9cbsaHfnn9
gDJIPl4ufWi3f/kf/eFfHh5/y90iHv72yz0aSLn9tpSv9csfPzr9/LdfNn3oP3376//42dXHmo99
/W9f//vXf/36L1//jT//++s/jj/58HGQf/tFc41fAeo3xhzCQdafjWIwPfz5IxynMNDbnLw2Ly/W
vqbl2P63XwznV1rEGHXAz4EOh0/kL38Z2vGPH21kEHTltA83j8rglz+/4/Xvc/f3d8Uj+ePv30ob
H/vO305xRF84SgNW0B5DdHjsUMrGVmQyN7rYlFvjofBRble2qYWJhsA4qkeLZrQnsEoNbdwOgxDf
nSF2jMSNu7L2RDhJ3X8om+LMVovWgZKLa6OZzcM4uC5JdkDVgNIaYQTY88widGYPfMUMAGaZ1TQd
XG3pogyGzkXvT+NF4avlnSDL3dxltqrfuqNhvmm6ejyQrLaeBV0+nyezaLuwFz3t7o6UYtRK65Uw
ZDfuH9/of47045HOIvyDkf6Pr//n6/9itP/Xr//z97H+l6//OBr+2yT4v0+mAL/yzyng/wovnzHM
4GeRQkXy71PAM39lbiDrpQG/+SVvs+PPKRD8uolGoabhrQHdZKvv/pwC3q/w48yN7WJv3FcULz8x
BZhQR9scVg9MNZwLKIbg4x/zuIRWmcViVdOOtq3vnRdA08u+lXh37cuyKu5MWnnTDrccgOY1GQq1
H6D2dOE4dNX5YOitGVtambZng1Mt/MNAV4fRAB6P8jHLP66jSY9srVrrM903sspKCBl1KIQ9vmkK
dozIm2DRhKZMtQK0KO+bU1rHrRtXzJU3eWO0tDwwd+KYKy25hHnj2yW+f0VHXoO3ALWi1/TLy6aq
hzTs1RQw20YvKSIYHUt6GNrC0yBklNZVaUrnreEWUkSEPOJeb9QzpsT9Onhil7SeeghGxwOq1Zr5
rufAXZ+Uvr/hrrZrq6suq3GkTNQgukgLMsybgiD5vFnojSHiPdOOFfjCLaTnyr1sjEEEUcl58HIK
VDCekbNqLuEiBh/oqJ/rmt1iNVEUTSxCuJXh5xAZ4FD9Xhp+Xl+xYMspHvDhva0LwOgTQ6/GDRhS
sI/psl4rB6f3eCKp+KMxY4kYei6fjiApz8MOS0hsriw30cxo0vNmittZjtmHTDb6K/AhXYT56rf0
I6iA1RUnTns6DPnUvxtqR9GRDRC3qJ2Wo5s46YQo7wCtSjtSeVBfWHmm5pAueH2ZeEr/OHl+8YpM
D+8Ttun2ECacBVlJCfWeQyOFF4bSbCleVXYg34ouKP3IEr6eh82MTDXOEs36tHpzuoTDXKxvUsgC
Ey2wZKZt7UJS23eoEehgaKuWR0s7QJzpBSbZZP92jndTeKB9ISmmyjmsWttZZ7adZSb4wZSoqEUM
S3iXYwyv8aTwuj32i8mlcJQ0Y8BT72FjwFRXgLrma6nItL8obGW6J2K0zDJe7dUnmXtOyjr267nC
CD5BNnveYjM0nTYagHSkzMWcAHuSQcaDnEUaVTLFaacwsDeNDNUF9h4/1UyLx9qpyliUVpUctM63
L223LmSUygEWUE9woHWYDdqv+zJfIIxm7TC+HozMA1JIvOneqKdZha6GA0dIiyRTF42k1wkRHgPR
DNBhjgJ6LiL0zN53Iq1U6+loDwNOQ+6kYzrkWsqIpdHg/0AfqAtivy/bW8zTEvpvjZYGET6QBjra
ClLk+9HREp/uMO7+bFyl9k4O+E+HgzNrb/tcTVOc157z1p8m/V0AHSEJOf43Hm98i4gBu+93Rk4H
2PLn7j5oOwwA7UJnL2yKfKEt1atPXlOqa22eZwzc1WLRHkc+8QVYGNv9pYQPhh/U1qWS9cOSQAU+
zO66zNGal4kRqsDHZi8nd4dFtK+jqpqdMiqzdLiXEK9kNFWrfyFS6DxhW3RMGy/L57tsLJ0rG4II
cH0TdEYMOa7ee5j/AGmni0eTsBXpaV1xt7EhJbriEX/GOm5FqXUxJbloY9PpA5ivhgQ2qVmoyXSy
e2KBEHjSCA2IHFt24OreJX0+Q0Sa59CeDGYaHVGj8nmG7VVP1rmZOjik1Lp+X5vJ+LHpbVouzkT8
IprsyrbDxV1H4zCjo3xjF0UDgEkczq3DIBQom7OcZl7qjO90F9g9TCUePJDflhlHK9wVRJwrhm44
2Rn0Ft+egFJzXoEBmTtNP6VJZl/qsnSmUB9NS2PtLIM6SmdX70K/1XAWtBUZY3t/tMriBUrg813H
ghSNVQdJ8BhkHburuGgD19WRGIyuwtglZhKEtANeytt41Jx8W+DhDrOpUDnheDDP3GNnELPXs3GY
e4hWWGZJGp295ka6ZDKM41pcZoXew4Iokg9TmTnnxgpvILYRYf5eSj05M3xbaB4f61zuEgUOkk7M
uYFRjs5a2WB1U+da3c5ta+OMhoB674hieNPljX3/TXXynZp2Y64/vWNMceFlo0BCwQXJ/emptWmS
wBiqXCBaGPM6UvbsDLvSmHjLgRS+cdF3FSzIrDYhkwJW6WM0FG3+h8fzfxaPR8UjFdo372c7hj09
J/3j63+hOPwfX//l2/Lw8UN/1Iee8SunYibCdpoBjfr/1aFNnUfJSKYBBxQ4CLzpP6pDU/+VcxOi
SROSHRDIJnr+szr0f0UMjSvo5q6NSTlqgJ+oDo8H02ZoZZN3ZuCTwpd4Fs/n95ZGwCB8NsV6H+Yt
TvY5/oOn7ZLbSZiaQYupndIeINDIV+7cpy+JG45nzu/fgFWCWYxG9Njw3Sy6sqUp7e1SGn37vrOs
yM7I5qZz9bOSkM21FZf+LR1lE14dTRyn67Wkpvm3q2kMxrpYnTijpoy/ef3/gem5USKJ+dgy1WCS
4/vxdHpmfkXBPNr2TlOl/qon2GYAaGyxnyhYluy9WVfyBA8I7crFE/gdTBIzf2ExekYL5SswnrhZ
1iQTcPfpV4DIRXO+MKFMbwlkwh3cy2pJgniuhpoNFl6TpSfayY/v+3ezt28XJsAsHQwerR6+XSCF
R1hnYNZJV+m9s9MbUaRhm+WZfqrZFUyfNTNFsAtmo09PZW+QapwFHZVEojvUUYEo21ep1Ow3YtWn
JVRwnC4a4dLD0JXbfSxzGcAjbNOUmott+bwzVhqrosBPj65Ng7orsNa5DPMsWV1IiU2K7zqTSh56
P7PvdH/Lp8ud2fTC3ity+3ORDRzmfQRP0x6WbvIms/LiN15W8dqrLPuTX3al2i8IieVJXRhI59wu
cF+nS5B/oJB13BtJg6Z+Y9OttMLAwWPjxB81933qLIl9ZVUQwN6U9lIdUFGtiiS90jAj43ET12Wt
3hGkx9ZuzHYgrjBOMG9T12PzX7Y6YH0sCSg0KA8oASgV2seyodkqCHqwxj39KJ0MlK3AaB+LjeSx
8ECsCB2neyxIbMIwL6HXUaYQXkHJ4hUwdsOxkE4aFn5VUdYwKKx981juUP9T+mw21TVQyVYS1aT8
ZjEUyfS06amRIbhvBRQ7cb3Pfa+nrBqXdQqrZHSu/K3uSuFYsMnX5H+HsC78C2+C9B2RquLf14+l
G4Jnyjhzq+ighBUH/bHMowSi5HOZKONhqsSDBgh9uz4Wh2ouYDGaW83Y4RaVQWvcSkkep7puKC/b
x0KzKlp7hJ/nZBSgWy2ayKSOVmTTJ702KW+XECB0U0kvuwgGN/itT1X2AIkUFqSl6RtP018t6Fyq
O4ihkgfP1vzzulw8dV5ogf2+4wh9bXZWy5EK/sUZvUlC6D3ONpfzHPhw91YjuFFok/sYRgM9OzRF
dHvLNqeoNL1hl1DAwwFrdHuNFHXa1WxkYxfZNRb3ccA+noeOqWVvRamyG1GVlbbLbRGMJ3gju3lU
DVW6IyZmLt7WiofWhCmRe+4ZPCbO6QLJY3M220WyXuAuT8auMOvgde4F3RhlNEyLqB3K9UCZhCLa
XHyni8eksap4HbV1jYesddsTe6rST4BcLkKhoCo24rDw3UgqaYdd0Bb3wmtx0wEv0/E75nTVRmbt
atargsZDEi0kPshdOQ/tFTILOUc5/iCvORW2733Oxfc4ReR0nzstucGY23+VlYWHLMAR6Ztu9Bjj
8EaGBw/9w3WAWEmPwOGKmyU3ZLorEr3qYzOvi2HvO5rz1sY37UNvzs0XDrGQeYKuUh+G1U8+GWgz
wNvgGxqhg20WoR020aUnnO+d5JWq+uX/sXcey3VkaX5/ld5plYz0ZqNFmuvgSZgLbDIAkkjvfT6F
NDMdMYqQIrpXUuiF6nX0S1SxC7jk8IptZqajq1iMKhog82aecz73NyIAIMaQDpzIrnPitBglm7M8
xUdQHAf6C0XCPpGM2LrUmcK2rtzn0p2f4YPpSHkHwpfqpwA5EuXyudjGSmLrZit1btJNLf9f0aF2
Q7njxTBOkeAsi0WpuvJA42Ypruf7StAFJDnSNn/UggJiiBy2RbzKs47WtqUIUCOLXhaoSmJcT9zI
VEJcM7p6kuw5byzSeGFOgwulRLnNUZKsN13dLHHb6HoFkVthEIG+Ud+l9PvLsU7tlr0DXk6qQlBr
EqxL0sJI5nDpzfFx7GqB2W1hlKIn0nnMnNZQhNkmbwgCr4prZXAxsxPDnepHieaUADuX0b2ZP5qB
ml3OrF5QolBtFVupi/lCn4RcciCX+h/h58QL27Xv7tNAEK8rgcKGHQG5HOkjA9meWpSBjjYx1hIu
jebapP5BQsTF/Tix3KHJtWt0u1tjkxdKXLu5bvbFbuhaVuaY1PpNh2ptbJdibgIh1pvkGIWOLtzb
ZBtQN6Lo8Fp0lcHXoeaDWXACATTWPKHqtKu0uSoYWe7iOS3fqwbP6vsx9FtXW2gnJr6TL9pGbwP3
XICb15tY8yIQ5ZcggGZ3GARz1SupSinTfv7+5V74Ia8jtr407mk6wPGERIJM+Nvr1XU+1xwhqtfP
QXcVmlEe2qHWGcCYa2vubA3oQ+0MYUx/MEb/ML8B5Cf4LtV3C1zBAoriVqpeTuDGG0rNLm+AWgZK
ABm7z6fhTLGAdLjowjSTQ6suaj/nRL5jFoVfF4GIgEEUIaIz8MJx6oBTCccOY/pFPS7tMLN21Maw
pCc17BsC0ZxY+gm50ihvqzgTEUaQxKYGPbogmGi3693PCeBvhdFhYbTU2t9pq//Tf3mZH301PcLG
7U+9c0N/B5dTRnUBSXMV3Q7+6JfxkUFbHWruYm2tsR1wRPpTdSSZ79BSW+jj0OgZBy7T/y/VkfHu
ZQrODtIWkQrzh8ZHUEsP9j+0aSia1FsUW2R7h+JTcguSxCqleDVLIjqFyL9EjzgI04sZOC/IQYu8
XDpmlvS+kMQEuGGTV72LlVs/2akI4tGBU4oXQJY1JSgeQVIxdQU4RDc7NE6ZBCsZoKAF9TcqdLQ6
PRU2RpQiqjZ0/YSJuDX7tl9WnexM0IzuyhajDQ9zuV3oh9n7KY2V0mFKjvKkHpgprCV8BlWkRlSS
1hTwPuEF4efAmw2oF3YUaMpthi+B4uZQlU5TXy72VQoknxmxzg3Kin9hpkUOZitBqwVblM6K15XW
SJfNIGbWJlSy8VY3BVDIUFzmCmaL2GVOVg0q0O+GpAlsnXlegGkdaZdL4+dAspiMwaMabyQGcJtR
StLMEWcp2fLLrFtx5Et3mIbIT6DFUWDAcyl67GS9HuxKTgIUfQJNjry2k8fYk+ZOvAW1ot4lTZRF
G0gw1pMRVdWJOgya4SFPJpSOCPxVBbMVp7HbzaZwLWlwnhwkvZI95bhKaxdSD5lbF/JyGsWM96XR
EPamkIrbBubVyDAWfH+yjZZxtkOXUngA1dlLtMUh5qwCAEderdTGYyHIJuIuQtTuQf+FH32fPoBd
6KV/ISNKFdmoGdeKixlP+wDIW1HoDcqw9UtDVedT5APivQCh0GmIx70bSUlM2la02kh3T4gealUo
E1vItEaF5mEpn/uqY3SJcMpYQLGq41XTaNG+l30l9fSAcYCggna3R18eENWEjwXyX7AG3+n9cDGI
6nr1Sm8AT+MmFw47dVIxUeEC0IKPxLOvavsXlRz6VOxUxFIPWZdx0QBqBR65AhaQexEvkTQXGZeW
oH3kUl83MlACAVvBwJhwZhwW92kXpUFN1raC5HEpGHPMdGnA7kKrBQ++yxKhov605H8vpVgcfsYb
/XbmH575Iq/4O2f+SzNsGZ/+n5/++XeMVJfW2P/4HXHgf/+04An+wIT1n9/2yfh+P/fJDOUdQ3ps
NlEXepmicqj/HAqYoqJ+K0NjRm93GWKC0/mlTwbC/B1KcAoZIwLtdFwWo8lfQoGgKe8W3TEGsMjE
LCtR/ZFO2Vuw0HJplTC1IFBA/xFZltztlcaNrgYMm8A6bgWtQ1U1i3V6vf59lU+aa3UU0p023QxF
d/PqAX6jnfQiKfVrjsZ1aavQSAdBBn2frH3ZY6+uyxFrloXlx7s+aerLUmwsIPWDX9yB+cke0zwU
iDxoZvSG37bblslq70DYhcXT64kX5kVfeGopMfbVtcChcSPBhMxTaVXTqNojqRaELmPt8rPSdSqk
DbRozqYu6p9DRkrX0xxWz0LcrdV0HjvHlxCwikHwnulk7B/zOrupVQksOdJW1GFzJAt70n+IheCF
c0pCO9UVgGjL2HQ51+Ed4BHlixdGGsU/P6m/3h5cvtOfYDz/OTA4ssh6/c5+WmAJ/43N9K8//f53
/GfJpX7/ev+8fP0XHIL2TgZZSaUi/7IXvmwgQTfe0QVcRLcNWXxR7f3TDlpyKQAK6OsC6NMITKz7
X3MpVLegJCB7KcoIwRg/sn9eJjG/LmREnsn0yPEW9Q6wPyRUbxdyHvUB8mlNBqVZF7xy7gZXbeC1
2jKLAUZLSC0BlGg3ycYHU+yg1yS5VypxuEvTWUTgVY/IjCirw9Y07T4WzFM9DZ8m+AG7MKyIn3l1
InXIN0RCb10EQBh3VTq13qs38I0NedhcNZHukJFVJmNltqUcVoRDqUqRL0UZ4xdsyYWpa9zMjy41
SgsHYWIYILE02N+/5rLHXz86AqjCxQBy0DBAYePg7IHRCf2Grqbnl2LiKlb6jM/zgyVmP6pPenih
gxZuZ41zZPo0m8geH+oYOoaZWdff/zCk9F99GD4N9eayujhW366DtlMoM1syUmD9pl0PDaP1ti6P
vKaXzPzgmZEMYUJKT5rO24tiyatzUw9LpDfKDIVns7NcEBsnRWbd+ZGG8XG97+vupsYe20hQe4ln
6Sozx8vvf87DYp5nucwCVJIR4NuoV7/9nHrRS1YZw7+ykuI0hUN2NrdyZSc99HBmLcdQ6V8VwS/X
A2SNfw7hQj6EGkPMURAZXCQPumpywNk8hQz7UVoxZ9tPjYvcwnqr1tQreITPtNU/fP/jgvb7+sVi
Or6MPhSJXIzS602kUvJRUGeaRF5klTvSsPNUmGVP1ePnoCvnK8gZV5AN83XWlwp9+PQJqYRnTNZO
S7mN7TArGzeZEFouxDlcwZFVLzvVPK8i6CFGdmoK+vkcJ89io57nkQnxYqL1Pg0CDKEOYpKUaP4u
AyJ/mUggHJipfepT4CS1uGBKfOVqVhLFzufogyZVD4mvXzemelXU2pUpcmXVCG7oZNLo1+Ing1rA
rua6cZer0d7M7eU2TEtnBp8b1wPCpnY5SldqFzz5dCUABIj35hRbdr/8kZbI2gfRH1tPl9GESEOz
3ujNKAME5FJpk5d0QwCf0FKZr9S6MF08bBq77LPTKJav4oZ64uWTybF6NsHrO1Gr5cyLBIxQhAEl
b6NKzqKk2aOUwqeC+zafQQl0hnEwXQHhHc/S9PNKGWiDa/q9YDT5XUsJ4MKRtpwCWS/yfRh+WtIr
fKLGWst+EdsAEZ/01Dgfe/Nci9tikzTFfJYmnbWaNPNaXypEzvD5zCzV3jHCEN1HJYiQl0I6gMhz
Lmm5YsuTlaMxg/TfbChXZZI9JZNyK0ey7FpGs/ezMPUyxixoHeTTzfJefSM/pcln2umYhhed5XtQ
hSRyEbNx6LWKbl+qgqeGtWKrzWwBPOIhvzzGUaWJGJuIuIRAcm4MhFPRA+EhTLB4VrmUW+spFC3H
jIxzDLOstVZP07qaKNDKMHpSc9j8StKWKxEMnR3AgfcaAe2WoVHmTVFoV0Wqa4CBWArQzbSTgccQ
IvWzqhGk8OLZms78wEfeQlASV6OEdegUg5zKCXFVlT6bQ7mXQ2P7cu9pgIO3mBvbPJvBLY3oG/Xy
MwiuaxQUyxUo0QJaPR+yr8JnfQrA5wWDjIz9hJKDBHiNtKxlDjBVm6RPrzKdYa1ZjLIXKdx3QpN3
ZfnNHmqV6GqxnlBLWqOdIgniStCFbCuMgpUS59M6b9iCRt7uZ40FIGjRsxCoOVrv9b4djcQbTbhR
g8CQyICxhHLYSHi1ohL8q3RlSZDDgQdRaMYVX+3np8umEen4rQcUxxzaFQqYPe0K3QQ6bT2wnx4H
FSB0Pt+6s0x7ypJnrWeTpXP2hFzHeThIZ7I/XFSidZ11KNsxSUjOKnCHi8WmtY58ubG7Qb2afZBD
VTOa6I/q53mOxE6eRobd5ta5NClXaCk1tqwHT4rFg5kKiWv49V6Ti1Pq6L0g8KQmI7qj2O9cceCF
STRzUY8Ihes40qez0AgnW01AUGn9skWN+WOPN5Mzmua1OM+IpmXCNZ7pI+R081oJiue2SZ/ygC2L
Ctd1E0qCtxy+bWskbtXU+ziTr+qoZNNCjoM3z8IXfaQXcEsA8C3Ac5UHDZIuWhGKypExG/W4K6N2
3I0Zjp/LjAXyudgyk1DDc/iOs++gTRXbBs4pttZwkyJeIGcig0lMLEy2aJk+aS1zIy2D1wsMMFgJ
FbOgui+yj9kcbhPVjByrZMc3cb2vjRCdx25fZ/UeTMmipY93naHXHMoG68QMue/CDJ/TCGmnl30q
lMZ1lorzmhEFEC4YXk5d1MUGaRt2BcRiF1aR7Ji9cD1OCYtLsHZWkpYrE1+W98g/prfUKzDJRD+e
1qnlfxbp47jyqAieoPJVvihfpUmm2IRM/5GWOHLYS9rnW8vRWI3SqWJABIbtrElrpRmw1dSM4UJq
eZf0ssdLU+EQZKaUeAyMla26jISHmqWNJXkz2bwUYRNEYLXTWnicxiC8VMxMRrm8KDadzIGfaMVe
B73DtsE8+FRFRG2F/7X8Xpoj0HS9MNUnvTFx0iqJgON2KIjwzkKNr5Q6YZOp3DLCK9M6gE7l1VPP
SZ8pV3Uocy6OXe+ALEt0mklxc1enYXiRCHnqabX2CI8ocVUpa9zBagCTh4q4H9H3PEGxq0QKQCzv
JcEc12buT2dCSoMfwZbwqQmE5H0kCo9SBdcRbOzy/mIRLVb41oInD5Ls9UOlfmLWi6yRpPROErBZ
+hSSHgLuqTfCbncZh5sro+rF/RCnT+NIeF4OJxRTx51CwDYR8SJS1fuXsEjeejUNtezlzHCcRlzi
YuLXJ1CG4f2a2jli4xEoXrZByYGh0DRz5UyrT1SpFZymGS6YJEYPRc4J/nJGJJF+LjZl/kHI46cg
Lf1dGTDLaxeUBEf8ElPSa3xZGRjqBrx0zuMRBLLDrPW5K+XLUunO6sL4qIbpfW4kJwn0fOazZAnN
iC5EkWfWKu5FGekCNpzMEbfqIoCphZjCK0H4wmaiNp2MlZicTqNBoeKbtVuI9E7ZdFs56T/ETZ+t
5FTs3HbUxkvchphgDc24y9Ghdcgo92a+fEx6iFyU/Zgm1fzQRRaEjfApQnvOTuroeWE4OVK1bNol
wXhJF2DM7yc9ecK8tSRmNQqk9P6Y39PbTga9Cw1iHC4HTEyoCiHVHORpGaVePs6hl2IG6+mGcD1w
JQ7N+HmIahnwJRL+AJMi5/sZ4gvQ/E1KrkMCUZGhW5xHKQMPEkR60U2HgBaMJ6O/CCPDbdtwp6j9
lZ8gKFNKCPoEKFXaYp265CNneivcSka1j3EkMpKcHqtKPJ9VhZQNAUixrqAJV6u4nj8EdFFttJ4k
J2yard+KHzWzFWA/C3dUux+0sgY0YparatR2oRDcSE33KZbTjRQYYAZY1n3qP5c1WN0wi3YIcpGm
pf14rgltsssm9nLuc3Azj9gOS+4+0Ga2lzWnxcA9ck6dWFm0yVJOyKZNLiYT+IpdQ1N2sJ8ja6Qh
4kRDMzuDOWV2ViajszgLe50gHzEC+apA1RcQDiBEamxQkYd2AkVpgPiJTMHVZZIQSHQkaZK+nY3g
OS45PQmsz99/sS8+CAcvFucREJg0IFhSh34scqfkbeWngkszDKK2mKgYoZDaKqGFbGgz33emwfSN
qJKl6rr3zfMlnZRnDvTM6mWnxTYG4Sxi7pIziQMp0PKWa5KBSUmecOtJ3IwzBBme7RT1bgORfFvI
6XNV1nulJNPpZuqaWLnCPdqCJwtoN4pKsiDCvhxGqde36pWskjou6aYwkzlkJOGNyO5EoirxAFhM
dshYk6yNouUlp+tr8P2zbF6bDVtEID4lSS1spIG3zWD6vJz5mxRS+zGWmuvCkpH9aAZ47VawAMt9
wvjPkZGaKxgIDMMkCt44htBrraYG1zKUHKyo6sC7JypY1iQsiV3jUqo8gehO3CXdUqJqj1BL65E8
+7sAv4OHl9f3Q42z6yLj30PW2uuG2X89iz7WqLk8t9/9W+vPxUIgaw7/0n/K5htb5zvNtz/Sr/7X
39FyW+Cdf1za2X/g5+/55R/f9uD4Nl96cLSqEdqGugPKECjw0tz4QoeT3+GxJy2SkIt2Pq3cX3tw
EH6gKNPMWywFYCDQSvi1BwfGlz9EWHPpnok/NM+Uv+pJcHWJZh5yoIwImfq/PfrjMppAYwWiizR2
fKYXavJeyRUMyxG7kS9jpF9w9yzCnVZEUuApWtEDW2x8lGPxhsoZegotZlD+IH0soP6sREZ5txF4
uwI4uTady1iPsczlueKI0zLhBEnYBzPoxyeUcPXSzXHydKCR1p/hBP4yd/83Idhfcb4hrzMxWyTO
1QULftiht/QisPJhnN0AGbFHlFCk51HShdMYrhUgQwG8OqQXaStgWPLBorElLbDBaD9X/VZFnbr9
Od790L76RyCSsmr/f/bRsnH+8NMvm+r3zIj+iY72H5gL/cwx/V9v9tTyLb/sKekdksIaDTSd7hbK
+XRHv+wp6R1bgl4XAw22Dc22X/eU8m6ZIqkW80DkXhfTtS9bahknYcXKHsXGijzmx+h1S7vydeyj
C0w2BftVBXuCLsRByxTdo9oU5gY9mj4nmx6yXI9s3erRxSotGHTsn0QGKKootzGNkRCtsca87Nu0
uRHbyhZB+ZCBFLK/UrUas1/Z12JqRhBS+TgWp+zYNkSHUA6uTR2RMzCf3YepLbLJ65gWbeJGPmJz
Iy+HwMEngtAI9BzUAjzcQ2fLyBLQYYvzxCUtbNwAs69LtUSzII6V0NGmBvpX01DpWuhtilORnil1
o151ZpmsKaUR81HaHmlS6TJO1WEHOBN6UohGlR5okEGaadPmdbN5taQuf7671/yLw6SHt8CAAw9q
Or3gFsSDgw0FMVFD1i6h7wPvrh3m0QuG7HaY8x4kIoogrd8MR/JZ6RsPigwLVQSSnsU5dTltX7WY
eUmWAk8sdq0+lm+SeLotITLZUgdJpzBUNItqfRWjQO/QJI5WJWa1RyRyXzr/B+9KRTlfZsSJlgGK
9m9vwajKAcQFt1DmQOh1JYRnpUr5fpSUzkm10DgTG+qXEFrVWhJiwUsmGRLZ1JL461N4ElIH2kqZ
fCyzQbBj4LBHHtJXdoS8GR0SOPIiECl5PQf7YwaOkXW5wUNSbqP+rKOcqanG6ILbPSJBVY3qUHxB
xurM4rgDUnqaKp+YRcEGRAzK19xJXgtBtk755dyZrmLkTEDuJzOGkXVXjgYytcIqstCzPWb7fRgt
X25dhmQhE01o6RzcehXGeY7hfew2AuzEeaxB86KX6VgJuOce5fvt9xfxi+vS27epM7oj1oDFW2hT
BwWSqfWq1QGMdmGoT6vBTE9EnM3WBdw7L8XR+4xM+6lrY9Q3GSh4ZjJDBRxg1Ta0HGwTSvq69fsf
dXehWkRCAqYReQh+UYeOf/TrGBV33JVVj70zq6HsFGVbbzhjC3cSGIC9PIbf4uYBmAJEw6v18TWz
6BfwxL9ATP+/pJ3/86d/WZAV//1lDgzf6Ke3EXP5Zl8ipvqO9UpwIyiiofIaVaer74iK2Cgw/4CV
vgS/L1gKJsFo1GAzokDXAw66oCi/hEyweJCDAPCQui4x9YdC5uG2YlClg6Zl3Azsb0ls355Z01zX
5djoltuoSO2pw9g4eaOjdrXu0h9121iuRR0MBx/YFqn1wRYWG3To+gaD2DbXOtqoQezpNNA8K2xu
X72cb0Sgr6xqXy71YmKCTfmihPL2Y8FDgSwe8bEQBccM1Trpzds8GwdXmtRklaHmYI99v9UTX8Db
pNwj9kWRKF7SlC8eMuW5D96DDow9JEZFF9wZypfwwJVEhuKnZF54jHh1GDKX+6VGWTDoVCpfQZvB
lmca2qGW200UrnNTiY4yQHEwhnlpxviTKxBvjoxl1eUpvD7iTNAJrLBFcMoA1vkCuHwVM9M00tJu
yiy3jGEwm1VxFVT9cypb6RXssrPBDxco3VCchRGt8VGRPHXSrbNeBfWCUpyLjr8bReZVCLAN6W7F
URqkt4PqrOxvRyEZVpEkTQzxkPCeZsAFWgYYnqbAw6TpNOLK4sNQ61dj34xeq9JZn5gzgro0Q2gy
OEpoIlD7jGYfmqqTU9cW0/2gXAjD6V1TC44y9tGRfOsbdQspJP5BLFEYrPzzduHUwxgMUdJC2TS7
0a2NTHOUKfkENS2yocrAZG2CfdZC7ZEa/1T0rV2KygoCC4G+/v4a/srAgbejgjFAuHjRXwJc+/ZW
piIxVMazlotYKeDCgR70VI5Luxx8Paqh+GKlouVFspuEEiyJpm2dSQUirlV3AyL1R9Kbr06Kt7dj
HGR1lopWcNIjx2ctEEjEAAK3V2icKN1tPWDw/P1Pf5jJLx+edQnkyRIBhH+V946YZClwznFo9pFg
H9reQ7W3P7IDvtEFxa0BVDOaOAu2eEHUvc4aM7WcUtTdLFdI/djux/ZBocvuGFF3lgnQ/4N4dqfR
VHZlCGXbl7TdZICwn23dwHWnQZERdKjRrPUxe18qi2xi2m/y3PiEZgTdfOusSyX/bB7EwBGUbuXn
cu/h3bQWVAEXzqkRbKunLR/1ThVaN7UmXaDNp57Qr6xc6pjSroKQoUcEpgyuBwT1rGWy5ppS1G3R
GMyQFy5qNxOMdW6GmaeOTY1au/8oiPGnJB/uAxT4Tk3GDoIVzK45irWtWRwpSXTTR4v0ml5JaPPR
CuU6oZfkDHmtPi+OPOdvrmWKMgV8IIQKHvfb5xyOaTXoSYr2YYqeJAyzIg6gteRasWk14Rq1yuJE
EkN9RR6M2nLggvsZ3VQzHYBz6REEz1c9d9YWBx40dTJhRV7C7uuXblglnBXfN10DRqLNwEpHFbWg
1f3RGuyS6QHj6PZY7v3Ni2KYDKsWeTNw8m8vKs4DTncwyNw8oOBsrVWg962t1tXZHNWGbQI0ZrXd
f38XffM4Q5UIOvHiLUqB9PaqOUIUao+mpNto3bZhDuCZ05isIXXaRS9YjtB0D0YxC0AljIdJTKKT
rNc29FjDI/v5hbx8EGuQbaEdhAQa7R7j4DTzW20uyi4A/VMPqjNlKLL7IsPoEGKiI1agF2baDU4V
jPXOr+ORcW1rerIhnJdkJTtTB0rRFfbIxOtIufqCPjq8NdblQuOmKILk/fYhJaCVwbRz1ljZvWJU
6UU64WMORHLQV2BZJTYP4q8FFurwoWedQR8CnpwWWtR5caa1bhIQoySkVcGW13ZRWvdNpmgwBcOM
UcT7SK6Rpm9iCzfGme+GFbVj5LqjmJ3t9/FZZQ6mBzrqfowmF78a1DKTR11EQkOYWB1M/ZIh3oAY
8aFIBrmDw1dst0KFIJYePjJPEO1wnlZNIc2nRnBRGTnzjAykOQr4J4JYdS7uJbGT8qCDYIxdfaoM
l0E0HLoqBQakHuF2fytSGLC6l1OVNO/Q5UgLqzLvfMN0h9jqXaUTHPxRPLmNboCd/GJM+luBclCg
HOnr/VKfAEldYKlvm+K/9u8s/R2iJLTDIeqQ772Sx+JPTGzpqCspB2BvEQi/wLoliTKFOgV9VehB
gJL/VIoIkvwONDdfAAIT5jJn6o+gUl8yml834tIyXoI+wHHYfct4cjlDX+WjM6Ir6UgLca0D3dQg
/AabqD4x5Yssg6nu6rBz8g9pjpEvEjAq5JV2oysn+szGAxVRhbt8ht+G4Y89hG4ZOf28EQdH0Xe1
uVJx01MR1nKakqPlQx+vFWEt+JsaFJfhaNVpJjP2Arqkr4x4hyyWMpz6DBhDDyssLXX1dp2NJ+W8
RYDf7zfRdJ3VKAWdhSfGbXOdfRoftefxMSeyn0/ZVRTfT+o284/kYOrbrfX1Ezo4RbGcDGqEZDC5
gEnxMH027oqH6kHWHe1O/IxfgvEkla7xVDwUD91n+ptJYs9PY2uHH9j7/qqbPk+RWyBPA4ikc4m+
Q3zSxR91cGtztQZM1ijOFK+mYtsmaynYaJBFhecpkewMp54xvhyO2dYrb4uQrz7SIVnESMtG8YGK
rQdjX9ZXZroRzRNNuAE/oOr2+fwsXJn77jS7nm+Te8UTUju5R+mpQttnhmzsiJkDY7l8P/j25ONs
7tQwyfnC70fSo7d5EL//g27z2AIxDwrfv4MFcuxUMJV/9FPhG4eCheG4QSFDd1c6TK4zCVF7xhE4
0IDcAUIkpWQdGv1aHQwvSdT3d8Kxqx0c0n/h1V4c6Q9iAjqzizwvbAV6JAcnXo2JRKD2kbrGBmU9
OYOnOrGLbbRjOdS+Dj1QfmhO5AarwA1c7ef+5789yDwoEV/Op9c3cFj3ZimNXWCy6lpdD57oMUSa
O0dlspLaXWpr+8lpT0V4/QgKXJuP4ye/suUbsOXdCNnTFlobL51kV36wRIo5ZzFTwQbqKdphqqH4
rsTv3mSfg6tWcjLdCQonuRHOFTCUJ9GNOAByYSplJ5/7TSr+8gsV00h03jL7xegAioNtYCVig2BM
8Phpma44+nVw2j6HmSvcCGfx+wEsRGEru+AyuJ8fy9HtVCc/H9z+PTLwfuqcolN9Wt/qqQN/9tSo
bX0v3Taf+jXYmbvhJHCz95UNhCZ6n6CTgRCMZl8rKxiPQeXMqVNg6A3XNVzN9/FWCl1AXtEzoMrg
ufyYf8S8LLbRcuBfhcz2/JN4rhB2e2+SuGG0CW9SHbcBJ03WheDUmgtjtjPt/EE+idzGtAcwhmhn
fWjXPhJrqROeiKF9TOMa+ganyHfWmXFwvv/2mv8eX/Ox0+QQj/XXPk3etnl/OUsW7iR8G5QsDn0E
qn6UzBC36zV2158HWb2cRuwvkVWfN1atgOFWEFv9/nF97JIHnZe/xiUP6D6/fEy8h3VqQKBv2kGI
SDQ5qSwlV9eNNznYJDnXd7MXnjvHRPCPXuggOPzZFzrA6vz8iRiQUJTQQ2GicPAUcc4JZbOpFryc
71O4FwPg8RjVHTXeyChMrhAUCDYGikaOkvs4284R1sl6gvFHPWHTJiHoBLM+2yK7WQJ6RFNHjVKc
GqF00vPi5K3Pq7IvHR0dFyf2k9z1k+tRVtOVmLTHGmDytxbF649z8ILyJtGjGsHetYUYghMiSYnM
J1XTzAiYW3CwFwtyN8WKqLJ7hBJsQM+4RVeQgBwsU7CyMcaz/JG+ouEWeOEcCbrf3Kav7+/gvQbA
2a044/4mMvst0PJySxc4pb36ob4w9/rG3Mh7LKeezYvhqT8b1/VZdKSJceyVLyO918Xo3/krPxTt
//d+5cuKOwy/r974oVJfEWa5KOP8va4esdsNsM19bLBPPcuP9CGPLa1DG+O/xdI69lkP+o1/9mc9
gDD8fGqh1QLCkBky/xycWk0fwg8bEnW934vOxUVgt/b9/c2HD0e6Ei8v5/Dlvb7OwXEC3UbvreU6
0y54325Dp7LFnb8ONu32qdzWW5W0HdyN028be7TXwlpxfLu0ye1Oy/PcfnzcuZ6w9nY6v4ml4Xlp
3yGIZef2ObLCtnU0qT8YD3/9YA7PlxovSwxn1DUjkOQ9558fON2VtQov8aHGUqlwxG2NOwxsiaty
V13UImR9x6hs/8bYfj8+H7uXF2DTq6ZX8De8l2ML5hAN8OcumG/G7VcL5mVs8eozow1IKzJjwfSr
liC4ax62BJlirVp2CfXlGDjs6DM+aCEMcdWIYs37bt3xYza61kV6XUHJQkw/dMPIJd7BrWrBOW1g
WlgK7pU0D53KrXxokMx8j5xCx3bMy4t49QD+w3fM0Td2MCj9S9/YweDqqx16yLLHNhEjPUYTa3wh
i7VIWez4G1V1pWfFCXEFnF3hL14lB8fl33yVHH0IB+fqX+MhfKuBaBkyEzp6/vSTlIOjUYkTaR6a
Ul277kNhP5SrYX32AKXO3a9i1/4ceHbjNq55ce9cNZ5ibz58OFccSKTu5mRy9ht3cxPbm+8fkZgL
fSM7eHVT6kEuljKvhfzMTYlrVGNdAo2jX6FguQqvcRJGpNYNe37V7IqTZsdG3utn9Uq8gj/xkb+J
IvxmYuu3K8W+FVafqo1yj4O3Y218B/auXXnmjU9xcuV7V7epI13q3rSjX7LZCg6qRa6+pZHmjBuY
4Wv0SR1+eq29vkS7dTWehKvP6Ih6s9O4pfcZMh286OtLWlOCR+78uTjzXfWytT8LznqbrA2v5wHq
tuPdt3bCtwc488l0P6dEO8+p7R2kv1X4RKh+wkxjFfFdUeZcR87HS+3Mzk4vmVp7mre1iFCGU3If
WHfYXrPCuncL4Y3fVvkbzcpyorV/mt9FXFJ3tfdQrrknaS1u7+Lndtet7sAF7/g8HxPno+6e3g/u
3blp39Hecu4u32fOGuGy09wutoObE4zXd/zRaQOIZ7fzTJu/ruwwUJsdcVVsc3t3/uHqCu9fu11p
tu6dNN7yYz84iX3yCX9bu17BeXUbr3VPOufTrczRjzwHwT12Pml8XcZXoSl5mtn9an/S2WfpFp9H
lwDhDs7+7CTe1m7l0R26CE9P8tPlm5VuvQq3w67fV89TjfybPTjTLj6Nt13N/zL5sbtd7AgreIG0
D+PTaadcLJdd7tB3fH7e4mrMj8T+dH6vrVFbsx83z519eyteRW6MBJttV6f4D/OMAR654t67T7Yo
Cdi9V2zvG5fRqjvvhpVxxmMWnNHeBvYa3xF7kzubgc93ZCcsqeFXmdavu/NQt6Xs5lDH6kRda3bj
pXxSPsDZaotOuH1xBoRtlZ8OnntprPGg3N03W0/acYuraeU57pGs79hJ8YIuexXD/l1OimPP5yDQ
121VtWP98nyWReWfGReDd4ZfiV05D5I7u5adObvH6dTxlDV7AKrnKrg83e0+XB15PMcPrYM0/7dD
67dD6x/z0DrIHf+Wm/LY+bAMt16dWX/L8xOfg28c5gsXA3oP6RZ6YG9vRlBbfw7RoyY21W7tiusl
PjZev+pXndf9P/a+bDeSa7vyVwS9x+2YB8PXQJ8TU0bOmZyqXgJkkYx5nuMrugG/GPCzYd8f0u/0
Olm6LSpEM/u2ZUuCCyySxYyMjDPss+e9tjXbM35nd6M92og9UXZt8ipISXQ+wv9ZRIpdm+hsF4/5
SrAFW/dmEygapmKjpx1Fn3ArsmITlceudupddGKmqgmFxgSGiRlBo1YAcE7Ejmq1nd91JpDfyaYz
rd5SvN56DEw0LbKYJFWdeDVY3HmCFO1NwR7wKkDrTcRpYLNDYwDuqgluugPMAbl9lOhjideZiQ+l
wXkBdNWhgHQ8Jc7hJJstFKOenAq6ETuSbIxd9UVyZrqBpM3J5rC5/6TCKRASN4X6cFcQg8wXqQ0x
/by+U6ArwJ+hEWiAE1XIsSPPbD1e2YDOrxDfuD7gOlMqnp+fEQ31aGwlNtpJORmUVzT6sTu7tNiy
hGZzW5mTrdpAaneYUqBTzUydj+U29vPKXi9U+UgfwzyoC3j+sXsdVq+jOr7ZzksQ5Wwn173JIpxs
G2VvsMpVvtKdcjWakyXZwAO3RDhRSmjhkaW4qR1YoR3jrxz+dWSkm8AXpOhjbaNA7fJa5YQ2Soxo
bEdWQ1Ncx7tt9ImzZjdzElwd3WQLm5dlGO8zZBhbaMoIFTSxq830gB7c+CfvBae2BrtZzdZkQtP3
LZGI9mgpFOg1pIQOhsngS8CoIsvHNFR8Txa0NxOYAnZlAY9wXVnSXnUEm4cjKF31dmn6FHfCcVyD
wNDJ2m6p6JaUonX62gpdUt3wq3knHYtNtRI3rUNDKzBzCgcwmTEcwcvdiBCo51bl5HZm2cOq3bU7
3ubN3MMnbY9mR3QaehnuKtY6SJipnq2JXk1QJKEY0uiux9+pVZgjPhE4jdClIyqDjlurxVKs4XeC
Aio6haVbKr41TAhKOzs8cAy42sbYRLZrUCAR30z7zibRKljRkMROeI18rrKKhVX2jVX8YVkFGhB/
zCqWxq7fyVwS6WAV6P0IRoHugg5QFqzR9o/jj4LBx1kSwSPYFeXBdxh/EEx0nMcJ9B2eTsiSyM3Y
zhyOfgG6DSNaa4VGC8UDgGzszpytzIxAz6hnoICmdjwz37bbYaU+jKBnmSCflc7etEfagYlTEVi5
jbaSzL7A6Z0ogv/4SHnPk534EJ5amnrGqnVaB4fPlhxkX63CXbFCUJ/ql5MDbnctDYWVGv/CFnoj
Ppe2UN3Heh4OtewAwO5yojsKS347UCYeO0v5Mtu9WUIszrbykK5mcCUZHBLgz5efkokaDqLSzknN
DKvXUNlKzcaJ7RDrFuD/wOl2AfNo+uaI34FVOIEXWandOJUjPDHeC6wKmoO/xmbhhGd2HxJ+cV9g
RccIwhcpdWa1xX3gvcIT+wTBje0K94cm9sZCnwSTw4L368xh7/r6zuaFvaPAV2izn4GX2pEnuJWD
33hiZFW0cVCFCZ6b26mNTrj4mWBkiYV2IDbGhDnmkAKp3WEEjOsDiRDzyBx8b9F3CPNhnovAi01A
q7Hx2Ow3xomZFHgXe/Lle8/kBLsPzHbXuxlYLmO7GhQI4HvTiB6SVQadYTNTpj+gVuOoeM0qPcUn
+aFYgX1Dtra75kbw0LvC1h04bC5KzgjLnikzCr4Es3Ny7IJMQ5pAynUWJAb4t2qlTnHh0YXZ7mYL
3J0y6SJivwKX0eOIPeBxSnyrpC2tKaq1SHxSqICAQmKGFneI7MQOrdAy4yOyzQlnchDvTHRVEAi1
7VuTmzoBRNpkA3oB11rgK0EkM6GM82UzUR06zE+hg740M7by02QKdKPb5asCxcKn4daH0jAR5YDY
rheYZ+Cmcw4wjGju6KfYiUyIeR9yzadQSiacLavGyqGRBUVIBln4tKDcVnMUajjVqtk0G805byuI
yhpibDtAhooYeE0T80GwFUy6wQKhmxTInp0v34qQ/JTYEg2QCLV218ZqIHdshjoWBkPG8E23cxHP
hcjtcEAwWrO2OrOAa6u0tCNqpPFswyIQfT0hGrwGM711fch56GUuXOGrZiV5zUZwxAf5i/oFtUhf
AlAmYCI3+qZ3V7CrCzozQ5uIFOpXRtZw5Zjb2X6w0dl0i62F5hk4yFI7cN7opBZ9zcEfXl9TenxG
OJ2eb3ePMbm9HcgztD4fG0Y7N75Vd+aaaXso+iUn5mJpyA17CrrJkALPAsQM0eDuYbreneHWJtwg
JiOzyhpc4xBgh5Fdj7VgDECFJtvbiqnj7bUNf5MzuMW6wMYwXshWy8fWoO8kdjMyEReC1rNB4hXc
e4MteaHrYSeZOl5g+QfKiAnRcpCQT2MKZRnkMIFeMzDYCnom1ZxipTkCFk7y1AcOrqHcwbToTjQV
OmFhNjR0mXuPWIZjSVa2D/avhZVAiQDuopPjC3ltmAJj1BJeNbCFmqlaIT6Gu+KyQJPVKyyVXX9j
HsmlHpX92CBOcvHWAcjtYpOwA8s0VHYoEEG52CfjA7M92IEudhA+duCKlmLPZn2j2GhHRYWNAAbb
7YK1hr/bFW+hsDFwZcrOrkq3TE1VNqX9JBC0JrZTM99fNFVwNcbHoLHauZ14nVOB30F7PU63nVOf
U7PbNo5AwO3wPnBCR1gXDvg0OHMMDlxAVjFeB80Xvs2EZQniC2aGgerW/XgUz+I52nSfhJ2yTTbB
Stn194UzEg53oSkaOBo8qwcDtgHjhYwPCwRjY1wWkiFxEpxblKJApLLPRhMDGmxkUsNikqHDgmzc
wNZxyNguMQcjdOu1YI00vBtsvAvuXGAg0OHQU3U1rsGZnfQcWGyMrQuHrQnHXWtBg81vAzOFjg2/
9P1wXzudWUHvjMDfEnw+qMCKHR3sJcYhniC0Z1DTY00p1Ooa5Il9wg6GTvOUwqgpTfEIOw7nn5lA
aOO6gjcUVAh3KdNu8bu32U7XcLUy0clYM/Ous//BzQiRXyGRp4YzFtYpCBE6gxPtJ/g4OXxi7qQ4
NzrYI76sGEy7AgEzoYyWWWC9kiXAPw6ANijVk2k4A8yt8nWHXEhb2zAnrXZhYwF0d1wyRYJCdpwf
FLTglg4u1hGrxm4frRm2AqpV8X52hNlxNcCwUZKIzE+cF6x5SqVDdg82t/JpBnMGewVKyMDamMEL
wxMZoyyA0eLzmbnTrXhCwcFxnLSLKLqsjAugYFP7NKy5VYjDfPmyU693Wmqs8h2PZMn8rveULbaL
Od1J+MgdIcgt/6wiOABS2vmmvsL3hRQBHEm/CtSRlPcAg8ewgEW2000J30y4Jrf+ijtBMK+z294d
10wwM4Jjn8DBNPEvSgWUEjs3I5cZgzMO0RMs72bVoPwBvfjAuXyL7Qaqlqlob0Rbs74wQo6gFAxO
CBMQSgeWINvM225fOi6wYilNXzo4qnXsLvAfsHOMjUUg5dYJAUFL6DPoGAvEVls+AfoN68ws5Oqe
rTakIowd0PoNE0PcDXsve1Wnjcv+r6yAoXJikpNZg6EDMwrWIN5NQXZXFMKrNra8cP5+s7G/2dhd
diiivG3+/L1wzZxYuOvRHLadUyDKQ2EObcbcAdRLHxmbFLfXkjIBhHNF0rLrbyTtN+Plm/HyzXj5
Zrx8M17GvwteisPXGPhb0DHmAV1Gxt96gxaRHQEFz0CMB/tGqgF80itHg058pQjw2jMWAZv/r2dc
N8IWoYJvRtg3I+ybEQa965sR9tsbYVe16EWg6j+kRV8wQz7g+csSDZ6vkswYESkZqHyJe5QrFjjP
N9KeBVZZ5hjijwTOCkR3lUsMsYRtqsFvPJuyBQh8OFPR1AJ+GObf/uo1Qp6ebn55YX7ZhL4UaF7/
fD97cG+jXtJSnAFugw5OnBFJj4WJJm5wLzNH9cU1DFfEmtnH1/K+rs50UZ34x53p1fDXJZL+xjL6
bxr+Eox3lREGUSmIPJrFLVPIhxr9XMW+ZcQPbx38dczndnf3fDfRJzhVCyQ/3OGF0oQ3fY00wQE/
JeZaZ/4++KFWs/l0msm+wlsbCqf6DUf2SCXw8n2+bxz90N6LB2knbcejfFNaJRzaFTJHNISrGriW
yOFw+JIiVHiAVzMlB7iiZm/2+BVyUr3ZqUwFrv7ORqcXEtoCLVYTklkrk6WEAPMU7jCCu3sye59S
oh1fX88hOSMMgLFy5nNkHl8RA5AwhwSh+gx5HncsbZOz13drOL43AM6hz88xRe4HYvnw/t/V5h1C
G/ALKmzCSOFEVkjHfrMrbPbHO6zFZY3wya2NH3gHSyo4Pn+c7PG+F/3Nzixs+zRKjERPOhm5yuxr
jZAP/TxYo1mQB43YNyjEuQe0GDmN5OZSy+4geZlYG4L8lw0yaG5RI2MFxDeBBEhY2K5HcMXOEbyK
rQiBCcwlhs/17hmpNtNl1V6R+xJbr9OVdNNLCPUXDPbNTBZK9Yg2CsooIh6gfi4f/BekWTuDp52j
R/XIH8XjeGgstF4YQ1NEiqVKebT4Figa92pb/YziQFkEZAirphmfii8qgnwmugEDiajxUeFFUTgo
HlW0QSH9p4934AJc+NG4F4q60TVaX/o4G9NOiBCnfWEh0Ix+ERAzMgMSbaOA3mZ2ZqcWZybn5Bxu
RcIidxEiQsynzfKDPx7TpcDuozEt1Pq2DmQpKVlsBREqmSIShVCIZLcbHXlcLJ6HhBjSuJdcEzRh
IK1gFcgEEu4H20PuEiqmENlEFLC5BGUk0HyMoSInBjGiASHMdIuYEbSm3FE+oUT1CikAC+g9A+sN
LSwke5yH6ATNYfwsWqBjvCxIi7jBlqX8TAjZsugAiw/lSFwarODE0pd6ROL8O8R+kI/W7lk2WnOb
4jcLb7Mgs4/wMwuns3QmFv5mSfaM3iOaIfruoBNhIJvSMbipjXUlmxV6NsHxPLkx0q8bRDAbM9qM
8NI9qvvZclnKj05LiHsEfrGLOgKnDeJ+vX0Jp8EJzUacrsZLWpJhJshfk/csX6G3JA8dKmiOQPFr
6Qzr52ffen293bxkzumQJwQNT3D+wKMiEz9CnMHzK1DVkKHGvOPM583kPvs5wPONuDUCBZ3L/mZR
IOYrR3gRzvX6Ek9GyPY/SF7iokSiQ/c0f5JA8hnhLzkIqNd12fIOt5JbERY9i0hII7ASMF7PA8c4
l3QiJb3lyW1m3t6eCzOzLzMETzw+P+eovWM88uNz8L6G+BMdXQo038h3fkTzUanDQKtTupdVaF3I
NHN6p2BZYE6NTZo34v2Vh16TlpcKsTdP/SYt/6uk5VV6WERtfhV6uMaMxYWz/7c7LdfY7iUz8A3h
fmO7vy+2u9CQfmdS/ZqidAGKeENd/xWK0jWl89LE4M2Yfi9K5zW1X1woSL9ftf+CdfQLVRXNyhii
GLBjpQV3VIoqAOgIVD39+LlH5s6+GN3VPj83W8FFkrf5gkwKKyUvyTaAJofcA7O7RRo9jTyoF27m
IbeHINkH5t2XkSoOemhRYFY5qj1vC3hiYoJEvX6LNmL4yimrMghvDWjeUULDI5BWcxIf64ocU1h6
KNa8ospend7CPvuDTU99N7SM5uxAnFVRyruEANSzJotapmDxE81vOqTIyPea+cBUc5YLO5pQxml9
A/MDBkjiJmv1kita0W7L8kBjm5WJ9ECvIe1EOg2JVsjbY8UDZrxHkpWdbQ2Y/CzlqEOEnCVcIpWH
StjTgI5OgAoCNOgYVEcRbKOzPlbkrk5uoS38oSYnvZv5/WbnFucO+MtBLso98Do0ODvWxzv4Ne4e
YEcj946HF8RxDjI8Lj29eCcPzuFYolxGoLBHrpgTTGz9ggO8GcniiFQ+kIxSdEBx9vbKO3+8h1en
uZCZ/4nTVNiKfjTPhaNAkYpI7dCsBsmiLJc02c1w0tiA+idPzPnytNqJ5PHTxglQPxp5qx1cNkCn
wZX9E5Id8baCwofG3AqT9VlympVsZwdxo7rqWnezc9CSwv149diIPhrxwo0w+4ZW6CNGDGxbew2H
3scfL79r5r/Z+YUUa5MC/a80cI/aABgUSSaa3D2xYjK03aU8fufIwFRclqHJMtFTU3BtYc3SxpkF
H9qheWoyKr3WqMqHx2LYSFQAcwB0NU1PswX8eeQy94Plnz4e+JV1MZb276jy6BWOdcmOn1A6drxm
YL8vNX5aGGPhgi+rMWylCg9Yt6ginpEVCrQsWsC3BxcqR24YZcywvZ/gV7VXxEElW44XFPtphnfv
Bf9eDsC6ua3JpxI6bU0wShS0MQ8h+kdQryYnyEIUOJ3hx3sFGj3S8l6v7K7EVuED6jFEXH+jW6HL
KRfzISYBrjJh8A8GeajgAGbe4s9b9kpvViydFQK+tTaf2OZxTk3Mjzfr2rkzFmz893/uWHe7tyv3
t567a+S7YLjdr06+C6b7xyTfBbv+zyLfK9LRWPDgv0k6XmPAF0/WmyP6u2HA7wLmoXURmuDwsgTk
xwUHzhNOaBR1kJ2nEOVJjVMAuAfOxnvwOnqGinILfmeiloIFqa5ULgg8Yxi/ZGw/PXzBndO5FQtO
GlFfm9FqF6OiaEYt7GRtL8he+8yS3BzJ9iyd30Ax1QiwKeR5nhUUQj2t63NQE71Ch3YIciReo6aL
cXhgakhub/qfkJJu73Y85iGar2gYbvaOvuYR/o1JhqqcwpTomcd/p9XosFKjGA57NGR1Y+CHoC06
Kn7OzNEaW6KL5lPwssYW+iJSXET1hwgFWjR5UzQfmR5d4cLHzBa4m1cWZ8H1pyoCCqWPnTE1VFJP
KKZhHH9dQPRMUCvZnzxY//Yzf6mmYbU1qDbGKxp5+GsUi1Vhj6gtl2wmIwrCagM+G7izwstMa2KV
OKwekX3a54rg2tev8MDeA/xgGIU3KAFDEj9L8y8RzEDI0BIRHNQJqg3piPIuFmUH5Bb7G+n+qEhC
WbiGioH+UmAx4C7UTuXEcL5m7wueAAE1Ao/m4yX7d+TTT+S0kE9ZIGRdkYCceFhJFXkKyKqip5sA
qh5Uw4bkps1eYDSSWfnq8+f7ybyXKJDrSig9j4/PQLCBDI/J8/HVi0D1JQ1BDJl5bW+vEv5CLv13
Ivx3YaPecqSFUK1qP+/LDLt4UeeZp4J9sU1j6lts36xuUEOEWiIUkF+U/gj7e/P0VEExO77e3QF6
4OVFB/ZTAnvYXzEND/W0G+/19RW1hGeXvnIIx7LN9UTCzjM9o0QvQokOWp7Dn4ECNxavjb1zaE3k
Cs+7OruFRP9jze4601rI+m9M6yrTWqglvxnTuqopLGzMX1VTeFfRRiNlAQ1tBFG6OCfeqFe+r0bp
NEIWQko1OO4BTHhIqwIswXtEvyeSeld49LuQs2gT9X8fuZhuJHKtGot4ZKgJzyOvA5VCr9GApX2S
Q5Sf9kLvZLFQm0mCdsn5DIxUWQDUqJwQg5cfhgFA+1WWN5Tjy0PWi09lWNE+n2pH0ZIGvfH6a73K
3t+gn0YsL1S5LE4SxW/AOIFE0qMOFyk5IS1X6NC4hX8QbZV7twQMyO0jS0rwdgHw+a9I4EWr4q8A
kG8W7RIleLNPWa2h16SMIcCwZiz6FFisUI7B2aWEwcKwusEAeUJHaFfn1xS5EB/rACLTin6hUr5Z
hIXWlI1dk4QVRrBl1vHzccsAEfc2MP3QeZFsbr2YHK888l1F7c0jl2rHr7/uFyTzj2a90Cca9MYb
OA6zFuwKmhzywioK3xdcHRXSCipnxnlhwAhA8unJYO5Qx8dUw4wcc2QTRCYSJCYXW8K0XwVuf3g5
kKT0evfxSr3P696s1EK0j3rPcWKOYd5BWj8xDRNaGdROuDSYSvtgOj0FHlFJDgxk8YsMYCEG2+js
amaHsMJu171hmgAb+sD8MRSF6Hd3r+fXj0d6lZAXYvrXJ+SrW7qQpL/Rll5jk6xr2VsPy2/PJq+d
1gVfz4JEGpISNJiR7WHjfkw3Vz58mdv8t334pdHEB6f8kh/xhrvGo6Tw/gCRhNPS4AALgCkBMAlN
tvF9SzasCj6i6a5ASlUHyDHgawDuqyQ7gDOwjKdnFnH4ZH0842tnepn5+9udaeGKErEEkf81lIgr
0uiyeG927FeQRleJZMFjszlStRLdOh2grQFKLEAiL7QlSICGMuhbJhM48nk0YfM7CpLoJjhAEtvf
IRfRQS7jGbX59IoudXVMS276exjTgr/+mofpb2qL+T+7pq0f0+gx/4509ctj913x+t25fWyjpo2+
NH/PPuxLUU51FITtP/z9z/66j5KofHmOHpfv+tlNzT9cLqNCz3xsH3/2h5W3UTsdu5d6Or00Xfr1
AT++8//14ncvl0+5mcqXP3//pejyln1asGiNeUEC+B+XCfz4+T/et3vMcN8P/+uHf/rhn7774R9/
+N8//AW9Mf/5h3/87od/++Gfv8OFf/3hX/DKX75e/Fe87y/f/3jv6vnP318++OWxaf/8PafKf0Ln
F0WCc1NHH2M0Tf/+u+Hl6yXlT2jpI2uGJqGdsC6wHK0fm2cK+p9kQTIEAx0tdQVtfyEjmqJrQxSg
a39SNfTTNL62GlfQo/6vUzh8ZdVY3X+3TxlTy35i6IrCGsjzBtyusor+wmgw9HPhie7w4oDgMZAn
EuTkRpMz6f41/nzlEQv5jJ6hgiENeMQYyluxHJ2o5Cw0fjh/LAZ+Lvj+OhPVMHg0hkfvioUnt+X6
JGh5HrBb6WAXcrYpislMFOMO/X9XHz9q4Rj9+ixkOguyKqARsnHxxb9hqoZS1BU/T0DZ6Pt1KLTr
Qs9JIvDA/Z+cKgfYi9Sviylw5DDxomzatZPsToHkstU1hsnhOfXK9NkqLjdS0FQYi7yC1r3LyJgQ
y0JazKNvFiGHluKpGw6BlQjdOmAbW+u3QTpeKWu99siFyi+LwaTy/ABoMD64zyc8Fv01x7yjeQfT
Lw6IMhqbj1f+PXJ9O8uFaGn1RFXqCrMs05giIumFcnJFgRIYoSxXEi1lgKzKa7qkLgkp1qa+0IMW
m+sXh5nPP+e67HJ4liJKWzWTt73arZsWgCdtcUDjp2vP/7nE/kpcGq8Iis6jo7O0PJK1rHRiktS+
qfafS7nezy0iBE3qJrmx0f3Im4LIixXjNBipW2X6bdi013oYMXtxuQSarKLhr4YqIWR04fpb+vYn
PZD6zDenDDUNc/xJrLNNqcGNzeu3eQm3fRQQvhssKZA8WRAboouRp4dAWRJ8K686GijYHxw8kMIm
Nbp1YuSk5xO3LweidMXhY7JgGvMvx4s9Y63ZcSwXZ7+qy1yVwwJbNqnbtkHPai6wZODTSoNx5ppm
bcjKNuebp48fy6ht+VjWOFNFl29JVtWlu8PXcOCGHNSYD09GnR3KordqNTx9/JhL3twvn6OLkibK
AsTCgklLgS74dRsD7oe/KZLykMt6g1YWklW2hc3Hihf3slcFQEJKuA1jMXERWsbEbcTJ2Ax5eizz
2Zln1EFFszlqwVFNBitrAVPKdWhkP4EfTaOjx4HNFalrlNW+DIATNE/mANrjR9Q4CL2Fh0/KVYhS
7T1a0zWe12VN40V+edzmUNcTrtWQxycYN6GGNJixXweKsVUb30zRi1Tj1YSIUm/PUbsa1RI9DpLH
rgH6VRZ7sSQTrog+jSMsDBlofgpa/4z7CuQ3cjItp96WfYX2HHpB+vFgaXXm5hqKOWoJHFJ15zk+
TTXosoYnLwE+YYLSD2FyRC11R7G3Rmk2gyZAOxGFKHpvsZXko5j6IjhrgwPRDE9agyKtSnFrrGiA
10Nj2ClVtfezz5U27kKpWcVjtplEzu7G8DQNckMUYzb9IgOMcR/TJMg2hgYUqAZIflX8adQBnIkH
yllxwCnfdFNAtUbeBWNqtmr6qZradabpz4PE2U0zOlWk0imMvXkUPc7PiT/PJi8BDGzqbIWvH0UZ
GZZxfuijADiMYb1XBHGrB5PTq6GjDNm6aFJHC/zzbFSPXIlu9WU97sQBx1bW7zIhOmlJu4+qVDHL
ObnpJwAd1nl6iA3ZNeTA4oLQ6oJ2r+vcqkuiZz1H07VidooAiT5lb0WaeB/F2FFVv4uZXFBkYkwA
zgUaZAfYKUeRtgnam/ZgHoyRFOpriLVlfJetdTmVtpRbcvUZ7j9ESHK8JCnPYyC7eeVnBGLP1dTy
JMTZpvaByjlrZ24Y1mnE2XXObdhnFf3sBHOzN5LQ00Lfatp0M/aBlw0twpXK5HScfAN91+qD0Gsq
FBT6qCXi5ltfUraqAsLj5pUU9ds26Cgnp5vSGJ1cNDZxrroVZxwZ1+Ei3gkEaaunoSOqyHGNESdO
0HK8C09D3qM1SGnktB7Gpynj7FhHfZHek5JDv6ix6VZxapzRZ/22SUNrbOsRDBMEMgjZJq54p+wA
YK3h3AqA7qpQNOfLNI1Dj2sHO09iT1UCa9D6tVT0VGgQKPXbVdqjkeAwm02LhdXUVRR0J18GrlaF
dnjYuEKeTGkCYmmFhNoB9wQgQm1oqWYIX5o8S0jBDyQS61XXyB7b6jDF3yoUK5274/p2NcjAcK4S
lw9QzVkFTlNwthwA6i/UdNIYoOO+W7VDcIJy7CUTGinM/oUGWhWSTA7QIxxFnyJA2EIE3sXgrIah
JaeQLhCsqnijCx0thNhTBJSGYVlrtjUoAhTq6FODGkI5G0gGOumzzFUE/zYTR+dj7vsekzdUERgh
PKDWjaU4nutKTfVWNExJr/ea3qLD4eh0inhF7F8KrZZM3tAlGf2teFVHD8yfy9zYl9OyQvDBHIzk
NcQprlWkDKbFIVUmsxFkL5oyt8vViEwFSui4/JDkwQOTqbzi34c9KKkZs5Oqt/famG58Hhij47Wu
68J73Br9LA2oRjoUbYldf6MZtFIc5pmvGyYnTAopBXQwnoz5y6DIbixK3ojfnIHwuto9zZK4lZXR
0WLUwQVFTD/el0WXo696koFE5YuiJKjLPiKikg6plKqGOQ3hKWr1Gzmfn7pkctosM4HKZYlSu86H
6jHSWlppYBYyZ308hndp480QFqsx9hmXNRqGoEjjTqsCoNgX5WPcaDcfP+c94tB4Ae2sFVUTQCML
DaBPq4gTW8kw5yH9VPLyVtU4C2ad287G5YzkPbA+tQktx1A4K4UPU72XDc6WwIUMv15xfG/XhrEp
ajSQ7nBsw+5KWPk9tRnyWxBVTQUFixfKeUMZajDVqVYLhtkVCHdPvRXWYDwcZ8XJgCbQvS2g03TH
GbdcIIUkg3j7eI3esf80XhLQIleReVS3L5aIizUJURfeMDPh89iElu6LXyLoQWl+zfx7x+7ReF0S
BEWQdfxn+aRS1ookrQxTjFdZJ1kI0pmxr5ulODlSKYMjf/54auKle9aCOeCRhgFFCRxIuShRbxY3
VesxayM8spShiEFwdIpC9RqwnFB0a0EMiVZxFrvIrM5oDuxO0pFSMiQuo4gJRplcKd4kDdYko5XR
LLrKlLqqmm5mA7jLc71q2uBhjkaAGPNOl/VWNfRWrGbmiHuysbc0aEF1EGx1NdtkEXdXZtx5TJC0
VDV7YYpprwPXPoHwCxWvrYFWGihe0kRek3GWXMfHLB6I1itupcafJ1hV06jd8Wm1qTFodn87AiE8
Dq22lNwW0kZHe3BJR5cAGTJuDB+YNtbheXnTrZUqtMq0XfV5sB3jmApdu5cn3+qhBU6z7An87Ogw
s9kp6Qxcb+o9D45ppLLLlKVhABhpEjwEMpB4C1gsbewFYfLa64krwVaWu/FUGfOhy0c0YY97Wy2h
IkbNSoAezDQtDcK27XtIt9T1Q84Kee6kJwFqFwIH0s6Tp/GLLLbrORh3jH9Ptez54ueo8k8zOhVC
4103RgIZXQKXGKqI3+sbKQ5W6bhVw/yz0AWOzwH3oEARdAMVXNU3cEPQqUf/BOyDP7e0KUEFRnQM
oH1W0Hq1IoBWY2wmTSZpHXqD1FK2hn1b7fksOBnTSAXRcNh90QzFEBKVHxW3H6UtZ+B74M5DFb2O
WL8i7taZflP3Eyw9hcpGZ7c8QLsh8MUEIKt+ckyK1DRU4zRrhlW30J/S1Bz4yWGKjBwbd7qciUT1
pW3DoW9ioN36sEd8o91r+bTro34tJxD4MfYUtBYY6BacZBtFHXdKtp+1+BTXULqbz6qg0GrIDsxn
pPtQq5TBEUrJG7J+VU6hJ0EKtfKMZozJcZ6AqlsM6xzGaaEkxxwGa2zUQEKtsWy4OexjKMlleGa+
EEYj6jg5AdhUP4A9gQaZiM2MZjVpyWZqZkfmM9DrYBlyu1LBXVsf9KnLRKxRYx4qlO1NzXWWmqlU
C7mzVmCBOJidUeoqY+IKNTS54QZH+vZjjvBL4afyigp/oqTphmio2sL0RIQz7jB3QNgG3JnZA6Lc
rWdolYwM8lh2oyQ4a9rsRPLkND7UQMm4Ypb+guFiCHBaqvAaSiIY4cL9U/AVX/PSiGr2NLD6HGD+
IhoAKKk7ZddSEWHpLk1t5oxRNUnkdV3VwQZ/rncIucHlORfopqzEHjcbEwmntiZRE540fjalGWp8
IydHTgmtCnw4roS7Khw/V1V4KqeqI/DAen7JbfpwsGHIEG4cnlQ5ovoYoMVsAZMTvEGIIZqmHpo6
p3KbOIm8fk470upMzWGLCyOtLAOnixRXmGAURAU8H4MzqOhJAmfXrEILG2eUrJWTgzCZT4oscX2/
WxtQfwtN2haJ5CkS/EdadIL9cWpwdLJ62BkqKGoafBK2A5n1Csr/JG+LFO20o1AlTaahbCoM7mN9
DomqzrtcmHZDyyzQFDxKEtuRjDm44Jxt5FrdDm34kEvRkUuKQ1tnOdFHIJQrMCpK8Msu08BjQas5
DEfRP9WCf+YTdM4dOAt8+DL7doJFnXNnDsKWill46sRAJBOfop1m+8TV4cs0qmiBp0uumpcHXe1W
PY4vB1dEE3CnJE6Aodz750IFqj4KIEhQcZssCe5bCRYhLMe8z0vLr4CAncxeEGXOEMWer+eHVoFR
p0BchTDWxBw2cNHbATrS0yYITlXL2+DIUgJZ1+obTjTOCZ4Jl9lR8Fubn9NNxUueaPBbHfZ0yhkW
OxeNxFloLe+OwmSCzLwJxr6k4ojCzugUtAssQ6+MB/v/kPclO3Yj27W/UsP3BhTYR3AabE6Xp8s+
c0Jkyz5IBpsg+RcGbMAGDNsXMOCCf6h+x4upq6vUka4SeiPjFVSSspR52O7YsZu11s5EdD67WVKR
K01iYHnbub0QGGlTKd7bwZ10mQx5xvIucUmLbLbOl62OTXESS7vBN4D/cGvaXuiVNW/BqYvy/jOx
28jrqLXS4kZhbVwbS1O3MAcJciYRfe1yUrGmwss1w3idK+DXNcPOoKNntZbbqPwhy+hFIrqdkedH
G76FtOXZnHincMoTEqlKbR9jkVOmFBjAkynTuK7G/Ni25NrS4/NGp+c1nLPvdAUcFi0OURNezSl2
nOaYUkkweFJ0gQaPpg+Rq9iZX4WRb+fYKUvL7aT0aYXculR8XpGVijyZOd29nSCNR7yda07CbPhM
pk7hptSMNUr+65zYl02D6KSehl1GBouVhGAYT23k2NvTO4f3cWCkhdehRbKZd3rBow9i5x94DrBv
EDM7iAnV72r1LcpbxdiokNFwJKIjPExsvPa8BE1+lqE68XPP/P3pdHQFEPMbBgqfyJS+dVRqYseD
0XIkSHm3meOTGFkz5fxhtvRqkB+c7gcbgYnqI6UasjITv09KnyPFv9mmJB7GUi9zJNgiIT3LJkw8
zVo30bJ7dYwvJM3OkrhYJk3nDk56fLvnX2oaXpYF/jvt+n3TG9wmT6JsMDz1pz+1eCnn/tt3bcb/
jQ3EuTD+kwbiP6BH+B9zE/GP379pD84f+9IepJ80cKVR+iRog82iXF/bg+gBzm0+jZqGDpPSYEpf
2oP6J/wkzFmFhVGUn5F4fmkP6p9UHQkirN0htoEP/0p78IRziWoTggw0Qxwdued8shPzKkc9VUda
aF5VtNpNbOcQZWrNoWFTKiZULgda+441uY7I62tHJ+qFMM1w1SQ23VhOXTFTnW5BIYCuXp3RzlW1
JnwqG1UD9C+eJBTmcw1AKsuIg6bHaOYeoak/cbVF+JzZV10XYdCcFINzl+WcbqPCtF+UJEpzFta0
Xg2DnpZsyCh2vNG2g5H2mKLaFZAOo6ZeM1nK8I402nTx7kUePmde71VjT1PA+bGgIuSgDoZlR08b
gCKPJs0KdUz/6WtMUSEGps0AM+5bjVF7Q8ShMjSFwi8Uq1j8+lr720L6zRWlfMabF08vz7/5XCRP
cYHe93eL55t1uO9fRIvG/m/bh6r5Lej4M1r7JT9dlf8rFxwM/ScL7r+w4H5He/4v+P1P3y45fPDr
ksN4aoJet42WjTY30P/WkXc+abaOf57jTBURJ8z93ZKb7RfNeh0dVvjUr0tO+4TDGaqK3cVGXRLs
yJMO/E878riyb7pKNlqOjqmhhOLoqknoSag7JqoJRqqte5quK89T3ce7TMi22vSVUJdZr9teaRMe
VBVUkPik3k1UTzd9MxDHNaY6nFhkYzQhLTWMJWl645goNlj3GiA5zJQNj12zakBd0npM/OChE7M+
LclSix00GTlIt699ryarCSUlyy9picymSPw+1Rz01uJkkwmC2ddoJd1RsxY1WhmyIb7aIJ2jMaKa
UisQdpkSe7zsuxy6DSgNxchdUa4Y2rBbv3vFP1iKp2nIvBSRB+FhEI3Ch+Jtvq9IYrJxGqot1z2l
y9fow2PsZG9fq0k1IF+V1fbXl9++euEXrXh5abGATlfN/zcrzXr3GjygdL7FxvwFG9s/z0iYf8Ji
+2f8+pf5q2+XHI7wZcnpn9BhRdEYI0sJYrF5m/kCgjE+qaqhaoC0WJZBNPXdLkc+AfoyRze2Zloq
tsevS458Mm1QBbF8ESQjB9Z+Zcmd4NZRSsZyBs4GRXfHoKY9b6fvbQjlrDFLuYZdrg6JO5LQNYeH
aIjaJXc6DH6xMDwTxTOR3ORyNm6gN3Qr8nSzUL0UvT2UKMxbTVLowU7kMcqjYiHy5qBJlbVdiVlP
pLzQQ0NdGKk8lnJy2zQd3V+3zD/txmBp8JI/2Rj+8se//wYY1+8Acv3rH//2x7+8N9S3z341VLR4
UGlFW8EmDioNXw1V/0SJocE+PpvwPJrjy95APs2AI9OxLaqjBj0Dub6EYwSfmvkIqm3Oqiq2/SuG
+j0SYN6xcHxAHQhWzBtP/10duBFdQpRO6t6oxqbXp2PLhlZJ8NWVUfOFGumLuiUvThpe2kmRMxSN
FV+IYU26FqOi9OQyPKOCOoE5Orcy1YnHHWPFx1Rjaddet2oVuVlRbh1USIiSwYW2Cnf7Puy8dJoI
E5rSL8hAasbTQfijMRQbdcrWWag8/7o5/xkcraGieveB7b652n+Ds/0djvbf39vuXz/9xXrhSzXL
tIiGxtybIX61XuOTZiArBXcJicSbHf7NeukndDappZoI8N8+9tV68S0VPltFODIHStavGO+JYt/s
ZS3iOI5JTKQU2Kznnfyd8bZlGadjaBqeLKIcpmT3zLHqaythZlldt5GSsbCE8hAfQdhNI9PN8iR3
K9QrUI4AvjzpoNdtxx/1NH9QW0Qd00YEh+gOMEws0W+uS+ZoG3GrN7wqk5K1Tc+XllA3XT4+xjXq
zmoe3ittq7E4nw5VJdB4JR0z8/J6nNRxRYCdyC2MWazolaYJlUlgnFAT3ToRalEkylGe61CB5QU9
TFPYeESS3LeyvnaFMNLAizITsp90qhjJzNJtBpS5m5HZNCsYpAswftRUNygN5d6vL7E/7Y4xF4Pw
on+6Z3y77n77PwD9/v7Hf/7x3//3myX4+UBfliAiHfJWlNewjbwFJu8inXldIlYFRg3qaDPj58sG
giqAbiKbRJCDIER9D/fFEkSoQyn2JKACkZP8yhrERvRNbjEvQUp1GwAfy7aQxnxr6tmQNe2AeMwb
J01flnWB8ZrGBJ1dngzs3dP6QVz+fc96Xu44E1CyOiXmKVfEsCZHG1LH8NJmgrht4xeiyTw9i03X
KAc3kgRTLfsI2ra2w72qRUV/yAMqcCVo9ELv+DVRI3S4swmD4UyQB9Uk9kzBz0imWsHPL3ZGYZ8+
mLmXgZaGqWLvp/ODe+ebdNoSpEqG4TUluY6yKWNDT/MzSuNt6Ug2VL3KaixwqFspHqmXqjpiYt4Q
opPdUJVZitHDU2Uaqw36mCX1JUEdzq1axS1IrbLB6gxPp2mNbRTK0egCBAO6aYsoJmvUEwdmKmgL
WpJTL93pbQN55ggaxlTUrpxwIKsok0DT0zVV042wU89IkueYhudGDRxSaCmXtA7XVlha/q/7iD/D
NjyvCFRRHXtGdVNqIKl4Z0Hf5z//8VZp+E/8+V/vncEPD/PZNWCH+eQ4gKkA028Yc6LxZXN++86c
e2DrRrn2LTv6q2NQdIoPzY2AGW6DZGeOCP8aWqKzgT3dtkzgAizsp/YveYZ55X9FGFBgjt6OBCdk
GfMawNW9XwA5jagpwzq+6dajAE+1uZ0+SNTnkPynp0Cm9/4UrWa0QptwCg9o9If+Nt/3BGeSHp8+
8D3furnvbua0hJITADQcijOVvlge8s+Z1t/lTPz4RtB2xWtUHaBATtLFiHc8AwU7vpGuSFi3m27C
QL2sdskHXulN+vO7l/LuRLPXeueVTG2gaaUP8Q2Hz8REUSjkBwJKNI9xsOoZOonrdl1twgOic9at
MJp5ZwCegBHrNMgwoRmimU6gkc8u4e/f/g+f7rurmr//7qryFC3TKR/jG0GXACJky6B8cXxABCDQ
Ih6G6/5+MJmtffTUZwv82cM42btiEepmTXBada154nJYTWcphO1vmqt+o61D1hya3k0RZ63XH+Gv
TkLXzwZFUOZF+DwPC/sO8lMrqW2mbXyjPfGeUUhV3pdud0fRrrsUAHjuIdyDOcbAJj6+cyuH7wvN
8Drf3fT7E58sS0cXulC12dRGf8bfCzZdP32kDXjSRPr+9k5WZmMArmnijxtbMJKw6k6tGcryGXRN
0PiEaE/MEmh7fqSoasy1udNXingEGTVSWpQ95++/s6Q+KVMK2Hd8Yxa+4E0bRNEImR/qQA8HdSGU
Kw3VRVpzLKwU8v3DylB7IN+F3W6IpuQusuGaRX2H+e3xUG5zzdw5bZZ52UAuUkXcK5xeZwWFbFJY
hCzRZsiu8lqOJF6SkjhM65UkGAzdy3hzM41T42tTFX0Os//+evk2tvjydL/e5Ym74FpMxkHV4xt9
oezbAyBL54mr7aBzez0+andQdPgIizcf8WfP9cRvcFRc+16f4hvjwqSuBjgDMyFWEzG6V2KX3lL9
A4d7Upj4/h5PfEI45qIXtRbf1H7xUC8x/xzTjCD1lJ9hBnuDCR9+f5jFcwp/YNroGrk3A/ip22fL
BLz6iMllvMhXGIywwP9ne8XTMRHp52vpRw7krWFjQL/DQr3mW2ubaK/GvMU1irNp4+xQmP4Ap/eW
KZ4+d6qBgWIhUkcr4MSex7asDVMkyc2skmgvRM+22Xl5Lp7bCjohoL36TzJl9RW9mzaxN+7bGw1Y
ST+5bzdjt21pYK/Gg36BoiK0gcabCGMghpSFESMrJdAuhgMCT8LCF3CP7sCjeRaml2n+EbyzQ/ec
HeZBH3IDyTAG7FV0eJDsI9Ct8SPf//4OT2w5j2tNbWMlvrGg5BWveoxfV6ANBkHLnIF04Mtz1WTZ
Or6gK5PVIyZlzyplRWA+2pBKiO9VCH8It4awEUare91He8TsqH72Ak5e8TiOEze1ML4BAuhsXKtQ
lLsGBHLRL9vSQ9uCtothra3VMyDHDs5ZZX1wAadc9Lcw6v3zOVkH6AFKtQ9hARmrzsx1fAe5z2Xp
io2EoMQlWabesJmVoW7EusEs79ko6nXttutmGwdiMxz54+HhaTjmfhLkbureAn3iGXe0wNOKB5Zu
yxv9vNmgsFxtJcTCfr5CTrVLPl8+8GSIQ5GwGadqlbGeJcqgx8lNiylofCV0z144T1agYZR9iulN
8MmVb19MfrdPnjHsG9PmX39+CScI88+eBLQ7C2xURMq4lG9XqR5HykjtNLlJrvVr/UU5N5/tmLVr
XvhADJpABmGGTfHBjZ+gl78/60lwMTVRZhm8SG7SoNpbS4UdmjOMMl9LjI364Abnlvl3NvruBuct
/92mJypSOaGCU2U7jqnqW3iEMEhW3A93cJzlB05P/9Hu8/55nkQQteGUGSl5coNRd+sBs2vCXYjJ
X8PZAMFCZTc8Kv54p2IqDsJHJlfNRYaRM8nNBzf9w4X57qZPIgwyFvlECtw0FuVCLqrltMgf4338
6OyiteWDyrbtU5h3uFPhOxc/P/tb/+a7R46yqAkEIUz7tL/Dcz5oRYhnAGyBBwW3PaZIb+a59grk
KqpXeVdjxlTIqrW+iTzRelvqqtEHJkbmDvH3L34GTc5tZIz2Pm3sdk5UgZic3NyuHgtIyNxebB+v
g2SHYroHi2tccIYhHb19xOwv6DNBXKNwfZ3568Us/HtYmRhFtdddKHqvoVRjL6BDBVX1xSV8SByc
+5m7PIs9DCgrcLzVwTdxfz17vI6Ci4LtgcnAJ4ONCwKS1zCDbSOcAto3xy0JNuXi/pix/YTPWiwg
GIcGCUN2HDywpILtvvckdJtDz4WE0mL0Di/B4e78yR/3NGU6BiUlbLtXXQtajpCH7D17vd+a/v1l
jHFSrxnudHt9D3ngy+saXz8JD9LH24mZq4ItS3aZM5yfaYHBboNwpfjF2wPQgnnED47a4KgTe9nf
E1zcEbOG2MVuZM/b+wm34GHqm3++hyryGWYlMWvlBcc15Pck2+J+ngEQDa6Wz5johItDKZktr7pZ
huQ29K/vw9Usw32wsH3l7gWoTm7p7vEsZ+sYNo9vahUcY49yfEdhK4sdtxfQrNiuWna5GNj9uLjf
uM+Qxcc/Qc1ixOOd4DWxl2NMndcs9vfI1BBzOW5QuFC/0IJs27JzG291PNg4SuGaHtZdgOO3zDch
NJTNXzz5lu8vKHOHteG6F/56Z7NssToEA7tbXuFSDRciRauGHVA4h92e3ewuNrm7YwcMm0zcs+Xa
gXRR7fnrs7V/fkbZ2vFua7aBJsuF8FeWf4aTuIi0mBvCvF4fqNe4iEjnYQuLu1ko3l8fAG9fUwb3
vu3YjjN/aSGWmMU6O3d3obOlH7PnKbDwQI31U+xhvKWyNtbQ9npguyvQwyB5eR+7BdQ9cMJz/FUx
jEnDu0vZtQMFLs64C/lqdvZCXH9dLcKND03O+cpeSjfwVBhb79r73RlOhOuEisx2n3j+q++tFy9z
oOPvnreduwaekV3BoaHqfvC5v3iZ3HRZ+9tufRzdbe/1QY/pBa23zNhya+D69fU1VjfUa2Cyl70H
VdPRF97V9XZvsdslwYqYZ4+pC3/ZeoRdbzdHXHnmISLzK5dDknXT+fvrzIOK66vBLm6fYcnzMiLs
tfD85dW16x/W86y93eIOj6+AhNXyVjI83RGlvYczCMay3V3k3o3B4K/99jhimNgEmVJlUWJEWLoJ
GfZ2/IIQOIK4YImHXa1j6MHiqPPxOhd0I0+ZL+jKv8LVtf46dC+Ot4+Y1DhgzBseL8PKCxomVpfX
Kt6YvaB4hEfi5VfQqVtWO7Hm7rpZ/tzLmnPs952XfeffTrBiukLtxKzh3wjcy62yuYWi+baB1Vzj
TWHBrmJ3a0IXtYHBP14uWr9YPaFsUK9uKDubY1eQTgJI4v6/RYXg1iGRRmmXvAldvdtxqzTULEVB
915dc4wliRI3XFSrCBDeC6jSoQAl9/aSloz7xjzJ7QPHf6r68zmoenf6kx3YiZ3YNnkzx4T68b7c
DSsCP7hIfGMXLu29HVTrbF9/8Dbmg56+DEcFOkJFs80yT+9ZjbOkp4ZMbhqRVH5shQdHB/VW0eoH
DqoR41MFQbZBkI+qfD+yAgcFyxnGNPPx9W/Dm6KgpdQUnFj600p9pa/mnbzVb5GRVFtyQKH6czz1
S+DTP41iDcLSn3SsZrzpvwKJ8w/4/Y/vy9Iz4OWvDSoLyBmUTlDJAl4BkM45k/8CxXE+2SaK0YDG
2SYka+ZyzJc6NL5lUwf8Q0hHYmisOkui/K0ODWQEAAk2YvUvbedfwL8hF/82QkaJHOIXKvDTMFyD
WDqZA6l365XKXugS3VoflZ0h8kN7KkGwSXXR9VseJbq8VEBDUtckl4rB1Li0AXsuNXN8tMbWfIyi
KiT3rdamYEQ5itK6hm2PKcttMzI60MmnDKShUuHnbenESaBWVYYKV5s6VjSzN4YYlPKRa/saxF/k
aEMlMY9BGFZ9pqqlSSu3MEgsL7lWWYjeZc2XYS+s0vD7zJoG053ausbYnL4es+u8rOtsZdalQBIs
iHyVRdXep5HQSUBbEOWTkdg+l1nqhU6yG8CouRRdwd0wLomfpOVe6czGz4oOxOsxuba7rnxSpG4B
eiqQ00bjo5pQYzMNyjpSo9CNCVpVcZtBJptnNauSCnKGhYbBH6mygXxMtYFIZ+MSjGoKNLsKV2Pv
bKzGyvcGCMW2FxPDBYTr2IwTFIlFVXvJCCmZPm/73ZQB1AehI5SWSXwMC2kzmoqdBVmDVRuP4qLr
K9unfURX0DbRXXCE28Cw2hdeaIOn1WQfQb9lVffKuqLlq6aMR8PKJtcqI1D1h+Qq7/puIftoCsiY
lkct1x+dNDVdAeaeZ4ZVfVUVifAzveB+qmaPYATd86E0QIBRy4WtTk+GHSt71egqX0/SmpliQs5D
kVvoZdJfZE53C3lQ7RwsHtsTVMGUbx6FV5k+ZvcJLGCZVHblKw0Qk62g0tWiIq8ZJbIbLlE/jNVn
OdXZtQ6EJAo5knT2Rc2TcWU7RWism75vjeewzymBQZaK4jZGYUl9lyaG6QRVYrXtIlVs9azSJ5P6
Th7V0LDpKAQLhpZrectGpc8hQ2/WiSY9o9coCkO0NWP7QMbWoaVPG41bFHSPqB3Hs4h0jaMfQDJQ
ZIQqWqtqoFwKq+KeOZG+XtRWgc6BGU3deaRW5bihpQrN2EgR2oVEkfWBTIS6SgsNhS6N6yNw086x
l41YJrpFXG2ADAg4hGHs2klr38JsDXdSOgwxR7YHtIRatMs4E/VWhGn1Cj2YlnHgn2sXHHJ7LXk0
7rooIw3UAqswV5rrBvNGpUvSLHSznutuFMlkpw3GISKl4dW2UbgtVXoobBY2ME5ZmMKKqeyqflPA
X9C1ruVjRRZNrQwYAjuSyoXggLKRWq4uqQMeFAQ/DNdUlNF3Yh2pUxLWzVlT1ZFYNpVIVa/hQwi9
jzIbnUcnrsMlRhZVnSvjEPNzzSgKl12oRGysm6tYlNa9IsuY0aKPS1ZJRQZjV8UHs7THBVEUzXcU
zQmAPFUD4GERTiDNc2lIbaYXZg5GeHI7VZbCwpbXK03OSJG0nliGhgZzOHiLCaBV68aEjAF48qaR
0n2T6MlGhBVfVZHAgp15W1QVMqCRKW7LYlQ2ZSsBpAEDaksnmT5EUQIFqgFmjwo6HoYRoXpuzT8y
xZyBipYvaCbpomm0OGKA8CYbKnoEuqWgC6orzSoH089NOwsyfUnlnKHrTnclB1qndFJ1qZpJupGx
VDboX5pXiaWCgRrFDWsakfvjlK6aeKgvVKwT9nbKrB3rC3ByKVOdt6tyriOUiJGa9U5ie3gdOG/S
itu3N1g2lbosh8nwqD4fQbHlixgEgDhF/JCVSrKB9LKyFmUsV1HMh0s64pHA94b7tjUaVyNN7sai
Qhmlb9ugMW3cXy1lINXSWVhdhs5ZBaRbIhKwDYZR39cEw4QoWFduUlkQKR7sOxqO6cPb+UvHRseF
2Pkia/ATah05u7dnWEblcKmCi72iwoyHbZRb6Edh6T1HjUW33IiN5yFt1WOTk/ShITn3GvAkHrLO
ELech9PjUPSY5ECiTmfgKsD1DY19l2nKsAIAyrkkzdBfiIkr1wnkmlmegVaVaqjX16A/nEnNztxC
p/I1kUq0zRpKNo42OZDD4E5Fb6Dz5ihkVYXpoGbzM7Z1HUt9KvN+bUA6J43dDEDbqMSIbZDGEQBD
tndtgpQhWEWsbKWAjnbZJBaUHNCzAJXZ3oeletHW2flo8+XAIYdTUol4Ui70vFkBCBXo3bjsDOOx
osCKq8BteTRq+FolNYy/ontp1DB0qh1oNN30iVO6RlYLt7LNLJigZrKYlFbxzL6DMY0Txr2LVjAn
arLA7CwwBEtqoPUzUUZB/EDw7mAeAo3NTWOUzQIVfeQ3fWK4NicaI5EVLaHAFLFG2oXmjk37QGpN
d4cOxfhQjteQ+Ejw/MvLTA/vOxE+WbVTehqIjpqQ9Q57iQOy28iXgGEWftpJWDeBKwbOHD2MiUIf
qQUxZSgtTLWIp+Z2jNvKJz1RNiLpFQigQMCEC7Sa7CZeaU49wnGb9HVQm2AayRJKSqwYc4ktK5lA
/wQ3VBEDKLoGWMg2MGijlu31TCHbysKAdCrbyAVZlG7GnKtuliFrKmxUYav4KuQQnFBkiGyzbtZ1
m97U7bSobH2Y9RbsRUsN1Je17Ckxk5FBtoG7eamL1xZaTEwxG9VzmhAD+xINbXhtXE6dguncFil8
1Rm4BzQhlG4kDSKzXJljD9BpCr2AKK8sEGsKjKXnkvo8j+EGLaKse3UamCq6FdYrRowPo+13WrVq
ndlXl7HbRiN/SMcENE6jNY4S+mOLSPaha4W1cyistj7XGlui35erHqc5vSgF0RcRH41lVoQDulh5
MnhR0SQeCEQElTxi8mUPOYpjGBnA4QGA7SWO1FcZ6AcQZ67iZDc1Rb53QDIK4Kv7GM0nRT0KGoob
MZo2Zlb1SbeiCYG+i2GinBWV2EbsUW/XxAmfkUONO/B85FblbY7R86bm0aoqjomK8fRTXUcrDZu0
HxYQHsKWZ7deaHbGAhQJ2KsJ6kao8joQaiouiyozUWFVytLr7Hq65w5XFqSzhDdYonGnKZKrvi9s
AM3Bb02GWtkkBc1WFm+0jWGnZCnhr56HrqxgkqmyT0vRw0yj7ExzxBTAL2qg4JozAGCQg1vFilN4
kwknE4OuOHp6O4ISFSdEn1jaVqMXJYocmG7HUG6YSOSB89ohViyrbZmUwoOqeB6AAaYwyCCICy4x
Z3M0EDHaFIJUVUbG+15XWpbmeoIRNIJE5wClSo9Y/eTzQcYvqQVAkoQG3AI87NxmsWHBKEY0ldui
spiKSN0LJzkeKqk7xyps5hB6CBo7U3YzdesJB84Ojmxzv63h/3u1na56kPbt0GyZnSjpapIOqKaj
6dnZOL5EemE/04qoC8Umbl1FGKuRGWDDpyE0t8JQLgYtBatX2gQD2cuwRXyMPYmm4auD6jToroQw
7Mm3bSYxtVQk5dGE7p4reXmNaTjgxMbqsOYiiy8dhIxQLLKSlV1a6Gi2CEDbsbP9dMSBKOGv2NHP
J11AjwtbGTT56a53oL+kmmh46umIRST1bikEdhOwcIqjOVJo4yoDvFo9kJvcaS9ThPbryGqeidM9
qbmN2AtQM49nFcSfpIbNLNInu4W75CLo9fTRlinaalH6QPIJu99UoLLa1XuBNQaqtmmy0eqw01Zm
7CLUgCAvtSHTkKk59KRUlKFasi0416HUAEI2H0DxG9Q8vgbrSQMuwMnpJjLgj8sK3IikwuweRN+A
B5QyGDj8qEBuxyKFV0Gi6g80zXF/KcjL7WwRCOLXYxXHTIlLZxmaSXUcOJFup+X1pogzjtcEmVCR
O/26UwcUM9XxYuTUXpp1rbIE8nisb2QOhU9zxy37gebNVcpNPVBJNvlj24FpntngetchtJPUPMOi
n6pzhSCmBL5pfqkvRkJRfant7gCpiMFvs/pFNgoC3VoUDDqCGQMagl/oMemOvcIhK6Antr6eFL1y
rZqmMLYuvG6AC66gRSDtQCJaYmM11assEebCIbFwh9x56qHi6GZ2x13TxHtqhB6uemx1y9xQLrPS
WBkKrdehKdVlayT2vs/qrWJq00KJi2gNhljk5SV34EVi1OkjB2UiRehu3kGXQuIxglmpQRUNSXq0
iiwT5owI3GuTST0PY0O5kS1HRS0cjhB/eQCsIb/iEmCO1qzOG8VILyNT1xe9KYw75FVNMFD1uUbb
Yg2tVvhCAtGQQdlParkrCF9IikiLRwrEvKuUrzK7GFdaaQgGw33MhuRMxXO9CQFyYwjX8R61GQKd
OOvMBmBDhI3mtlYEMnve5H6v59nCanVdZU5emWfSbPm5NGkbAGZTu2M4Q0/0TA16Z2qXWT6Fvskj
Z9OHEcIz5Z7wuNsSp0fpvVD6lzCl4tpItMKjRQJmgyKtJfwXiAxZFV4D7MZ3eaLKxWRb4RalKWxh
IVU9OdAcMErEPCEepq3K6CCJwb1pbKw9hIOyyrXLErMqeSu3VpvFjGuGtYUWRuHG0FDapXDObozh
YWwai3qX6CNYPxWg5ExDFu/G6vTMTcj8pUPcH4cxVxZQKk8ZghVIXputhcS77jDKw4Qui9BHUOjB
n0fWE3NIF4LLD3TMjH1J3BG4wIWdWN1ZiYUN6XjtzgJ11rVoqq0TqzZh/yNinda8HWWOUWDpkLER
PvuGK0QsJDhNl3lD1GPUt+ZZ6lQoLgxSQWDuTG4fjdEm4dmxryeFRa1tBFzPbyhUJ5bUrKD411Pi
5m3dr2QP2Uka1xJuw07qwB6H8IC7S/y6KXdQnsgq1hnSuphS807YJuZX2lkMJfjKdA6c8wmyD3rz
WEJD1eUpsFOI0MKMWSoika7jGF0i7Y5NMoJ4SquoG25D8pJ2yKEQbThH08j7i4bqEXL2FJJLVWmM
53EZaT5y4WxZcgsqSFHanSFFbf2SRGTVx1rjdUJml6VTlOcGH7ENmPCzWygQTMsibwX08v6HuzPL
sRtp0uyK2KCTzun1Xt4x5lAoNLwQmpIz6ZydXEUBjV5D945qO3Wo/KtLcaWKQKLfGonUizLBS9Lp
bvbZZ8ec/HaI/PH7rJlaapeNdfTyIn5XUqLeFItf7XQtjY+97epjHQw2dJ1K3ZVG3mCTkuqcDkai
NnGe6b1o2Fx66STPXZI9JGZ9I0n+48T8XDiqe+8jZ21z0JJ7NRG7VkHEXAztvF/JirvcmcuPjQUR
KY+Vv7EFEmqjPOiPGUGAEMuX1qLDOCtADA+ts1xLp/phBqO4iqdkuY4ma9oIwEVHO9c90cRAFQDG
YxhkcXeUlYh3jiHLDVCHb7W2u12URV/HphsORVvetKRf3dLVd62nqwfPnd2/ItcH0hDHw3VPxPdg
tBEzVNJhSTewH9TnqnKKax5dGnqFz7C3GUKeaSbdg0cwfj+QbKGoR/QtIDpsAXQXAlDGABLE5WNZ
n1G0oVnEEvygpWKenAxEaCauEy5JM8O4y5rscUo6DXapYpIbat42cMrpEFSeQbd5Y3wMFARE01mS
sIYC+Q4yGqbyJMZ24STNWREO7TtaZINNZkE0zGk0ZBHaMChETk/trpyt8VDDs9sNfdTc5tkQ3eog
77YEtNAQdSU/1zM/qsOi3qFzNO7RUk35uBBW76pEGO/dnvQkaXUfDpaXH6pVJTDjwdwbGaftnJun
oDH7I78rOQUaMQmtobiRY9EeYtmnfxVLWiDGK7GfGJuOI63sDmNTzp86xeZjxvTUb9j45DfXakBy
1ov/xXfqfJepajguTu8f3a6qV2hW87Ewh3mXpRIqRzr04nswmNVz76uOmXjpEDwK5Zt3zZKZ36oA
GKQz+u0WNIj8MSAn0YEyxwAkfL0Z5owhhgMKjRWxKINEq2ckqOjrUGX1bZT1/bbqvfo6Vn2Dhb+a
vqXB8MGOZX47xWlzHPqOwMYJdA3gS8tHS5t0HetMf/JTBXdulP5XevyTKwWS7phzcJdbTev+Y+cY
2buxi9iE60Ztp3JNtIFKn2st4Mg1SUrbModQnZA1b+KyMm2cicK/gYuSXqlsSL/a+VS067ETu5vR
KjPANws1r9HO1MbtUviiXevd2q6Rz1fTEqTqkLh2t0lLdwdcLw+l8jp7I5KUQycT4xWwuuYkI1+Q
q8VNcFfpzHtEbctvhMrjL4XVqHRT4ORYGZtMpk/88UMpYiabz5z/LZrbk4zd6CpwByMsZsPaW0E8
nes0VdvBrqCiGIbxY1B1ubHM9L5r4vHeKj19rqMS/Syv00MkGvbGfLkBFR8fRvTG68zLoweD10ZQ
Ogf3lgbOAP+AmuZQqBsVmdGZvbW8TXJh70qn0Xd8HsywmeP+e0AgpOr4q20FXw3HfCcRV68BK33o
AQCl9kI8NJpjaDpah97KDE2s72U5DFuIdZ9XVGtRRNytXcZXiIvFUy+kRRTEGMrce+9OCpwSbfdb
c473QvT4dCStJoKvYWfPVugQyNLQlDC9srCobepsvzoVD04zssWriQBzVuexjvt3reGzbLr8Zkxi
i+2uWPZjRmt3Qhv4ubGtMSz6+Rkj9se6CbA/OMOuq8Z9TTa6EZE53gBqSzdRVB75wBnXI4zoRvW9
FS6I3FeeWXmAgArFg58I12w/DuMg8bZW1mcn8AD9cdYdLPwWNqoZ5Oe6jXrAbGylnO3y6+hlDAGN
OfnTwXqw62Y6NsAW5WinWyu144NqF/nDNVX7zs07Y7fkEmnWJpFaZrjlNq1vxynRoHr6LN+6iWPt
yK1wDXhDfjNVAdpr2QNabZyKLDLLPg7A0UIvkeZ9lvXGTdoYArMMU6t3HCnBHa4XeM/p+FSmhQhF
50UAGPFINX0vto1jF/vGjZKHsUc9MCfPCDu7u1liIvquQL4dhjY+Mbi9vqnQkvZeO5FH2STZbc2z
9wGJtq6gvP/zzlgOT7qaH4OKUDkdc7kh7iTqa5p2s2ZWVpBQxqWPaZs6+hwNFiVpr1K3U1afrDr7
oLr4ZlTGdzVmsPdSoH7m7KW3Ztw9mDOmm9Hr521sRt4RMKEbmrFP9Of4X323a8lWqo9IPIwxo6OR
JMpPTrMd+1sVrXF7ae1rjf67DOXOoHn2YVQ2C2AqkaRtjCSkE1vabxr6t0djkwd27W/05N8lfNxb
aakUyEFenvzSu+77bt9Z9cdpNp3NXHikwY2/zSXl1Cytd6QP0calPLRv5NLtnRzggmgWM6Q4cSOz
+kk7GedbiyZb2e51FeTthu7xbFMlCbQ+22OaaanTXearvVtI1L1EURWPtAVaLrefPKP7hFuI3IOa
9jY2PM2JaV5FNXTqbPansEz87kr60/tuDoAHD7W5L5X5MfPtmK0lH4/uEDzVLiFX09v6BkcfTCpy
0UNgA89TzvDouYrqiC7GW7CzMc4I11C7oNbp3qnmfWCNn8cEHHGEJJLV2YGdfgjz3lrpEso/DRoa
OOFjdkiDbwuAOPS7CgHaDJ6IIz/Eqb4j0ag3sV0n71IIJDP1nNucVrr9YHrVjTTEdy+CGhGo0Ezx
xrS9OgTNUh0ne8Cb6esDJyaW74El4Yl0OsxrGhAU1b6Q6vvYl6ektt5HTSTDOjcfl0jW5ywus+u2
JLMNRBZaQfXF9RP0rZK8R6Qjpa1IdqfcpuF0jjg+cIdX1wtIQLKk+Dx5pjpYhvhWCPUU5+mXMU3F
OVaGOOZTVsAFLKgkEbBexX3sHGxCtWvI5C1uZX86dnUAGdJdgrvZtr7b5Vi8y01Ln2qjmbdOotSD
7Td0DlRJHcbJkGxJ3tuHeLHmQ1UNn1LNMXI9xRO0tye29OlUlJPa2MUAiryksDO6dfxZaSXAq1Ys
cROqJ3EXaGV6IObIyMLOGQ84GE/FtHwqB3HdxcN+sbXeNHo4F/lwVw8swNSJ8r0osk9zLR943idt
y51Trcsz55ibG3OH6nro8vSdhr+uM0p/zVBF92nCfzQO5VXbdHNodOqRStujrdv9YCUn5fhhaVmY
qMDhiHLkFzaqv5IRLtIhuR8C8WzEfOpKn/Icxt7S4FcuNGZEQ3ztSvPk8DWMLI3DNGQ3yvRPdEa9
E65dbEdZnnWHSdDOdzQpbJYgt+51VosN9TVMxCiUIWMozkXdMTi4aNznpK0+Ohn9hH6lPjXauHdy
mCeieyebBOPPIk4TlciEbHFHnVd9NJfsNok04LQ+5IgKdaHeM+yezh4V7CvXvrWFojNgnq3TEETz
bRzVx7pPo23rp3KXlmtrwUyty6IRf4r110Xa3tlo/fwM0WggzIo+Omtk4RhEUADVQneop40a4m7H
SMlPZWLCj1+iG4u0xRlNc9c2EXsD31ER0N+g6uAupoCw9xvvHPtJcNV0IiXDsyvvA4IYULU4SzdV
1E93gBOvmoU4DhAhXQ9un+6RGtRH2c79vfYk7MQsTW8CY1EoCV6GmkrLR2G7B3SW9ASazt33VgEA
kcKiepZNNn3F0tOAlkZ3YZFXxZfUdcjWiatlxJ6v7JkO6a5VO00oZ6j8u+uOOBVhqVOQMYdQB0s8
En9R0y3Njnoe0lMySm9n82ZgMGQ7EASc3oQmMhKh17U7Z0BJjlEz0tF7l/rr2AgPAq3shm8yz1Ee
KFKhWWyGIT3xBrdEg4xanIcqbKa6ZdNwnLM1lY+idEdKGsY+GeZnGVXnBibaZjDNe3dY8p3lqWJb
Rs1zkQz302i9pxSab1xF/Z+xPgwtFHF7qpZ2DhvH/9bGDSOjDRMzeebWT0M9emdfZo/94p78KLD3
Q2NHWxu+4GaQy4OlFkXH61if25FZCsWMP74Sn8be77ZTo1YoIJU2aeYPDm/U86AvlqlD4Bp7h5nC
6MZHoLVh8mzLIspD7Ue3ORRXr0K06CC8JX3Sbzh9jmNCg3kUR/t6cD53vvg8jLrYttQUd6NKxabN
+ue4Hr4FZs94moBSiuvsRhmnrGP7Phkmta+LjlJQYX5z87Q8GsABN9KjPufliUfoYO1Gf8EhWxRX
bT+G8TC5p9rLPhk1xYi8sAgV+9vWmOyDpD1gv3TNox8JUm7nsXe99i7Wng7bSLvXbS3x2fbI2/Da
+w3bp332K2/rTXEdUoNOzv2Yyv0imvoY5ITtlM8R0yOSUM+ty20b+88iyLrbSuXOTdKnVx044J1X
xUcR6btMsgzN9aCJSDDajAHNdbejcpluxtxuUYCo4OZWdjeZdDlBIbM2mTdX2ylN8/1AwX6XSAKF
3IdYSKk8PRU+orXpgskwSAs2UTFeO4V8Ny6ju9PO9NDYOEZMz3zuuowm4FhJ/qiTUzpaX2yNjFGX
DAzAuT5bVXFjxpJuADsotkKSqHizTXZTGl6Fiktit/bBZOie9vNoK12U93WshP1jsVTUhFFD9X5D
2109nux68PIrrRd33qimK2AuS1u0W+GMORxn3xDiulFtYiikioZKVBsbRrZ3umBqQ3T09kum4Pjz
2rrlQ4JUpx86pCS1SREjpwN/OTk3PflnvSt8d07uOd+j9q416vmvBeJbu6PUrtDrSzrWj5C8W7rf
GJkNHlRTKqm3ZdzU9LA4rSGucX8QELqzl3xq1BTbtz0TsdSjRVGMaJp1n6fX2knr4XFso4DANbaa
LBzwKFXnKk4gDweUuxHvnWBwmfvQjOahds2WWnO+1HCUY7TX+XZiEEsbRlGNpOXYsuvDzM/IFjbB
OAo6ytt+0vJj1UyLeQ5msdiENYzLBRLvst7vUswTrOOpNNyNMPw5nESWjvTA+cE9bgr/Fmz/V904
937rMHRgHN1t4Vbpoc+7idEGEi9IpppjF0VRxnIa4s/grtW9kTOVilEZ/YLx1OQs3ZqV8E8YPR6X
0XOemNb4MW69vZslCOAi2lrlAOo0t+/9qfxuQ10xcOCUm2xu5QOF8/ocG77yt+yGw/Is08H3/wJO
aq3XH92roOreT6qHb90keyOOviVyEIey8A5B1h5oYd9SrL+enVSEUSYwIGd1SimEyQvRkqI6etae
4gVdWCN/WWX9chIlmOe2CbD9eL1+bhbnqFpdX0W9RfJG2Hs1lTMm6UBbV6WTJKG3PqTKqWyk7/bQ
GjYkPB0Aw7XV18rwbxMrKMmRmvOkiPHIjjQb3ALuNrcg9xox+6hrqbWfjy9k6j3xPuo89mNtuTeF
NGWIejljZchwio+t/DDrAVPjtHxQff69JugIe90eIA5ER0812TbumbiRLk72oVLBd2v2s9NQD7e1
1+aHepyeEp3qqxHl66Fp/LUD32v3WWp+rno4aWnSccrYBnp0S1/gPiNBqzZQpOsvnk9CGyzLXmrq
5DrpTlGf6F2Fd42kqqEQ0cxninb2EejDEAazpXZSgCQv4sIlSvA+DklGplx1+iEWkbtxnTLeulaQ
IR9HOFSFF9z4XvsoK189QXvMAfQs7gOevuA4NbEXUlxpvkUTvNkpZc5G0Dia2kwnjt2Ix6ttO3KJ
jEpt0lrxxubuN5yzBgP/murE147u6vtXKWaa7w2FA8T9BQrENC13vjWb2yoPHGDOhrWZovxT7pJ/
dilHW21l7wCi623pa39HGfbdosvyJsgjyrpBQzS4koZCp8z0cy3tkmAGj9SZgvcw47Tg2W+QRYF2
g85YvmAPs74WwIbqhz4gObRQ9cW+KoTGLTDXWbfvzcQ8O1mpvi5jgB64GbnRa1mUC6b8Qn7IU5FS
YazVe5xtzhWmR2AxNgXOYWnPy7plAXSJ8hvpq4pyWHVdYBfcNiaaiwpUF05rcCM6YzkSc2TPWa4S
PE/JdLa6SJ/ZwAis/QhAbqtYB7sqaqdk2w6CqKurJkUrMvCcbGP3g/a/k/QxbnscnGAHbrm6biHN
1rKZzjqu5aPhuN3ZH0qLQXiGex+UmvY418kYDpdUj4mqvlltbN3wEVcwmArjoc7LB8vz1altDfmO
ssg6leiH02Yr0Ty7dkeHrXCR8kENYhjDVERGuLhxFuEBSpb+ynfjz3ZRv6fyOIRzStNWYxqnLCJF
tlLw06Cbt3JGm+IcPvqNbfyoGjwGdeBtu7k+ZKCXt7pZphM7xN5x8BH5fCS70sjmgUWeyxAGpuBk
dvObGPLnGFDbMwtxoPLFmG85XSnZWyfLNugdAb0D3HPaL37Os5+mLr33TDkSzlfUI/vEo1uwjEMH
g8B7S/XebeyWHoPW267f1llLF6lv9cCT83nTJVb7fsnyZ9u3OLyH5jsJUP+IBQ+XQz29S9h2F3xX
Wv9gkuITAlG6H6i3UKl/jEt6AqM28Ii/pydC0GxTmuwTzZDDfh7UhyUoA+TZYjpHncmrET018cmt
1uxiaicTK86sgz67jh3HoSt68t7buStviskp9hgZ0oMOrF2GD2gOymW3SvlcG33LzyB4V4Nb70r8
tf21lzSV3FvC+DqYvrtDJ/JPlk7NW3+YJV8dKywS+FSmFmwqfi5z02WOe7RxBzBPo5/7rVhycbvU
/efcaaYb4CP5oci6eVcMsbyiGNnd2rqRTBGqvlesx1ANaX7VtNhWN2UV/3CTFKcQQ3p7xvUgm88W
X1rQvJvGGjsbRYtj2YzXnuGFIhiTY2lj6LD7RRCMM7CothkIQI2zI/4JsGa49b6h0NDh/KH0fg4G
cRwoyVlzT9NvtzK0cUR0mXgXxP2tV6rr0sL3uuSgvVUZY7CVrZOHhfSGXbwEitb+1sC+kyUbB6dS
2FYN1dR4EqGbRIztTv3o2LVSHQeEN+4X41cazM+l6Ott4UHMzHhKjJ9gWFiW0TShs0ejY2RRn8/U
t+gvDxwdbfoJYPIknPu6HPOronKoaVExT6OyuzLyCcamq46U6nSYCELyukaotHMT1EvufyoSM0NB
Mb7ZYn63qMHa9sjvu7wdr6cpM/bG6Cw14yhIDx1f/ljF59O0eD9E1q9N2e7Y73JCBQY8Lcup4mHd
RIAlyEB+esD/kT/+/1Ke/j+lVa6N2K/44v/t3//3v/8v/vmf/Pt/fvXFr//fv3zxngOImXZT+GnE
luJXKmwAUhnOB/Ql27JgJ63A2H/54sX/YFSTvULN4MSDSKaXk4L7OqbVYLgr9WCQ3OCbfO+fkdNe
NnM49KzAh/adABA0TnvPueiJNXQ9JLm1rEpyzQmbP9k96JHyr4pxS4UOTnXF/I0vVfVceNc+MwoE
SX2v61NjDAfdWAc2zJ2p59MvT/H+72aSXyHIPKxfWkzWXxWYIJEgj9Negltg/dW/2PSLWkc+ujfo
DxNP/KhzNuOuD3ZdYg+71A2Mv1fyfwtSWOGLLy/og6aiKrg+CZyLl6MCo0VmI/hFd5cuRWdsGrdy
ytveXdxoM1Kvt5EbJaT+ibJ3t3VN/MyUZXH2dSJDmxURZLeNjpvidmBUSLspY4ZkbczB6WibNzvj
QTRJ/6HJMQfvmKjm5xsbGqNCQJPWR4UXhnlcY7KmTD2e4MHTDGIJ5lmFo+9P2buqCxaxKy1nQQmv
GfWyX+/E3XVYNgSmGMqSB3cyKeqpoE39s92sb7NgOta4cRarf8Ql4YltjdK5V1qMDnN8/Bgj05w5
YQHdVu4LKxn22ENMd1Mr2z03dVFNh7RxGmejqdB9iHF7o+XKRLhhlVUZyIVxGj410sXPnFFF2+MN
HRmPIqyiCxNFVo1BSmJ9qRy48Bs3wAK9DeK4QT4T5YIjeKyrfo9LwXXQZ+blmx81CCRB1DW4O2Ll
YKAlD6TKand1HlbxNN91zO2hTZw4khmGVN/Q+4yiRtvwvbLfxW3AnIsqYVTHdjCIijamWTjvh6Vp
562uffdZGxyN2wmDU38k7c1uhWGNbzGCXnYks3oZ3QS92/YZfwz8aGWy/7p6jSFLC13ONvqA3Z1c
swhu3aIhya4NIY1tVGi8i0YWlCgjA+Yfc2Ru9Vsr+rcFLYRPH4657hDg4i46gjuL8ADbh9jhdEQn
LtIeG/MywnM+L16Vs1IMeLObSGMI22hC5m7/+id80W3vOEwUlb7g/TgmYCrabl4+haWbmfqw5IAb
0sl+GvKmu8+SbgphqLfXwzhUJ3oUqn0kUhphopR5G5NmjlNEg8pSJHGY4Bh7o0H+ZZs0P8lZYcD8
IqDzmGydddv5ZVvxDFels5kJztyouAlkO9xRCWrfv37nf7wKsK+AwBN21k8g3C9XiXVsZRSNRWjZ
urqa06rYFREjVV+/injJvFpvxsZ/yku2mPENAHntlvvlMk1m9lFNso1bJffvg9F3Hoe2lz8E9q5h
8eHVAGJla5ahknG3xWidvLFLX2yav/2Cy2YqUaNv61xgeBJ/YZhVYd31gJKoutRu422nGANx1szV
G0OEL76v3657cWbhpa9lmlKcHtEYz4tyjXPWyM9N0pCx96pRexif8/eZiYY0CpMT3r/+6C9Op5/X
t/jIwZJD7eVDf/nkkX0zFUtjLZ838T6SJa1R1InvPd0VZ7Q39+vr17tASPz9qm3wbgFoGZbUCpD7
9VWntVFGmDFNKk8YRQ0/8bApK+s9xldza3k6OznY+SlKGjRSCUf/mMlw3jlFrPs3tpXf17YNs1Vg
PiUo4fYvvqDaZHOe4Xug8szRhm/MepT0oj28fsPr/fxXh+nP++ULtRhexeMVuMFf3u8EYN6u1SjC
TJrZUx/MRLGAl56cZMEQSTsex2VSRH8D2P/bIOD3e0PlQXEl8UWLJfR6eVU8GXNeKJazo2gTyJIh
3y2ME3tjD1oX58t7Y4YgTwjel+BPeRHa1HXszLxOM5Rel+x1qRvUInbEUmTFp9cf4+/rVJrMq4cH
aNKOyQn/8oYWmPk2g7hNjE/jdFMFU/1sMER9kytD0jMVZ2+MUP/TrXmIEhb6DtnqT+bcLzuSobVT
VSMGSDySzcEZjYKockJy1WXyxqXWptBfHyPbMpsek5YkxlECa3lxuiSei7Esj13c2x0O4FhUGPwc
5dRf7Zl5ONvataiMCyqjECYyOR0ts6urcI4bNV+XHiONdn3c6PuJcezDLlc9ky91itdsE0+rIff1
N3HxZPi1RNZwWSWd4tY65+Hlm2CCsfTaOrN2aRHhLe3nmoo3rj7Trt6CgVgX58Lf14InDsGeiJ4/
Xl5LLMMCRHC2doM7mJ8ntCdFzu9079tqCFr0lwqhYcmTwj6kWlPVz2OfuYZeNs1buDkmPidAZzp0
0yX4go6b+3uZR0ynLSnoMnOpwIbq1p0lw8Vz1pHQYi7E6R8/L8Im6YL153GRC7y8hzwPtHCq1KY0
avvXVkFvHhaD+cob8+Hx9Utd7DXr42I3I7bH6kpLuXmxt1ZN0uWty/Es+0QcFkGBzQGlTGCZtZRm
KzN6cppseGOHu8AhAeTksrYDstf0JHuBe/Ft1phfWIolPqoq7R7xuERIc6hxe9FG9bLrWzEmW0Dt
NG/lWkzbvrQEAJEoQWLL7Y7R0P3S0l1jR4t7Tt1sqQ/ULNOD02Kj2Y5dkFZnMVmFc6XjApu17/gU
P/we9OwmFxlGj9cf48Xm+fN+mCQU8MowwXprIvvrEVX5/dRNJlkKSmN/Q19egGCPgfL1q6xb8C+b
599XsWgI911cm4x0eHmVSJX0OGtf7Ar6m5EpB/d77WZMok17H28H5rZ97kzLdTXI4GngYHrjiPjD
9aGYgq9yJf2g8pLlW3LodnXmsHvGaLCtfaUsSFxec9u46Y9ykAOTxb1naatvr9/377sduakr+agx
ucGSvfgemsqw0moynV2pGHGXL213MlUx0Z7WpLve8Lx//JzBtUuLh8wWIujof/mcS9m4QWzU1o6+
z/Y6qO3incQ9fspJo6ngpolNa6plHGSwNtymoNPfiDMuQx7eNKk/34Yke2Aoo3Vxx3DOZGp5DXec
TBHjJktcpfM09+Begh4Xby28ERXCFRMQndy1s61Z40ZlGONYvWcQqzNtX38Fvy9wtBuPJYcKwMP5
OUf3l8OtTYjCjRZLC3/LgNym+sumZe+Ni/y8rf9a4C6D3bgATGsYCowCcpyL2/YcA0KzCsydSR1q
2Vg0tX9TXUKLux9VntyXbO73aSUccsce3Trsculbh8mskr9crYpPIPrh5XmDXhSuE9CYzFn3uqsk
WNKOeXhpZSHhMEdnK5Ol+NDl+VIySN6njh3jdsLi6wnD2L/+6H7iDy/uihkVvEbXXgMfebGcAmwt
qkol1f6i3HexRSCbuXjKh9L9toBFMDeLKIzPKYN7241B78KhrzMNpoqpwbtuoRlIppXzIH0jf//6
T3t5MPO8bSSmALFl/XESSPfLhU5/NR1n9CwzRyVtQiwUOC8tJJwHPxbO8z+8lhQraZlxgavoRhvs
y2sNw9R0nkXFn7LVACEgZjhhvzQUR823COm/3daaLLgmbfRsxnw9F7txkMieftcB5Hfv2Ne5nuDr
yWQ8OF7h3b9+Vxd5Po9wvRYKJoDqAKjGKnz+uvMXuCRNNGo/NPFiLvwqNiQm2wyl8L4FVPd3vo2G
VI8MBjaHwDonbpZvgiZfZxdkat/ksXwjP/z97gnfOdQ5Wdes6afY98unavVtZWNV5e4NOe870TsI
ejhL/HYe39in3rrUemD8cilPtib+Cy6VJnW7m1E1tvSLs1H2S/zG3vAyUFmfMwKlYF8g1fdxN1/E
dZaflUE0AMhYKnO8H812fqYTxXhc9Ow/jF2MV7uo7DcOvN8/3fWqnLisXFNIjp+XN9jO1ZwEY+YR
OU8exsPM2ARaZqdg6axjXEQ4ZL2aSnYy1zuXmbnX7On1feKm7fdRtLTsjYEzPi5FY/3zl0xaw3Sl
VSZesTEvfxgzxLK8ynsvnHwN/4L+5FC3w7Rv08jcvb7E//CSkeJ58LbpeDBsLjblidZ8OZWuF1Ia
No923Lk3Fl79W7P2ivevX+rlKfPzJXOpVe9fzxnEo4u7Eqqp+bK5VEeXqUNJmb6P+a3t4aVw86+r
IB6tAa/FdS6u4hpOq6QdeWGivSLbW5lwPtldXF3pMsMAN1rBcOfW1XLlj1H3xjK+ONn/vrj182FK
xzWpT728RXCYi0ziwaOgbA9nlPQBW0oj79wyUmFRJtRIfcd5RtYo9kw4KE5E/umX2Jua5o2P92U0
969fQt8wbaXeyqa/WNsmeBZFOzpMynwubjB25N86t9G3pfa7o12ZMyOvLfXem8zhSXVD9QZL+Q8f
tA8kac2UvZ9H/ssHkdNPmfW54YaBY+ir0jDtZy2HaJ8N/RORP3PUYQd9fH19/fGWKWtC0OIA+u0k
dit3NnxdeqGui2WbBxaaHcnvSSW+8ZXjdb5apCifpw7rSVa6+un1y//pS0I6cgkqYRmz/F7e8lpI
zgLdeCGtL80+8e3hXpd5dEPH5vD99UtdkMf/9XZ/udbF1myqmvo2aNBwdMp2QwruMHy+AwxgDM3V
7CYtvXgQZ6JiGR8cbwIPGuv8U2XXLgXvOdm9/nP+fOfrt01tAFPNRaAxyzke0om1Zs7NhFWOfdSM
678IhvT/45UuN0Yjpn/C4EpVEczbCKFtVwncmsVoNuHrN/Xnb5kRR/95VxdxRmEKiEQ0gIZCudPd
4pbxTs+ldZdIOm7cJtv5bR1si8YDYdCl9njTAk4pCvetvPCPT3fNGNAm0fXXKWm/HsMDQqXkOPDA
Gs1tuDjRsqUzj0koIvXfuOc/Xcq20fXXYR4ooRfLKom6WRQd25edaEmHY+/srUbbdFRn1vH1x/sy
6/t7BfNkmcDB3GfQrheXooPZZ74mwenEQPMNoKbqcwAF40oGstwzu6V/A7AneUovwnTmg3D2sCFK
aAne5ZEazwMJwlDzNhvhbQeqUtvasvQbB8CftiCbqq6LlkRt6FL58EpZWo3gKssiujO2SePWBvO0
MczWxtCYx9ugT+2bUtrVrY2b541N/0+77q+Xv1iyGouz147rpu+g2xdd4u8Lms4POFPx5xIvY3a1
ssPrb/KPT9ZBhUU1QHO9FLSdMTZrg8+AN4n7u5BVcZqJXt64yh+XpgMkCXcAOuxlgmGkRamkx61l
hQkCqdIOY/sGnLB0Ub1+P3/cXPmmEAhQyxE3LzaZvCU+YQ6KF+ZBwQoxGnQQKF76SDtIWEXpvNPW
WO8XyZClQX1sHG/5QjHdnHcKPfeNFfXH78T7D/bOZMdyJEvPr1JLacEEJ+Ow5R19DHcP9wj32BAe
ER6cjaNxeoqG1L1oQBAkQBCEfqF8HX3MzqoIvz5cZC8FoVCJrKxE8F5eo9HOOf///TbjApPYap7/
509/ZTdu17Tc3bSnxtSHpr6wC8u/aFMik9XQqZP3v/2rv+Yv1zuoePQYBzzDfr587FeruotseFyW
f+Qev3YVWoMOTWNMJrzwn3+rsOg1lFDsrS1G0BujSaO1NsT6f+C7/HqVg3vXyaEwkrnimXfmeKei
0sXaPCeb9+/Ya888B3VrGUYLyuCD79KOdC+lxjOf5HVzOrngYYIMB8hDT2pfAfAN2a4FvsTE2VYb
xi43e3XkIyxf5GBzY9hiuy7CPP7msCjM/dQK+4IUrHGI1JmK1YymLs5Wkin6p/e/7StbDNnq6Hls
4o6Y1h286x09bCBclFzKjOQDpmw8S/SM2rasvoAx0bc59vXt+9d8ZbVwTUFuu6BMo+Z/vlracdK0
fOKaWKXndZzCbwDhemx49epVTJYjEzJc7YdvJLd35nlqcm+tWikBqpU/LHAHRxb+q7dvybLiVbTM
rg72lry11ARRipraKha/qe5lG1I33IfZVeYH+svZ9ZDinP4P3EBabx43D6SjOLiBnMRxnfVcFVFn
dkG/FaFjfHSSa76yCoUgspXeDA5L/2DraM05UYVmsHUMY7bLlNt87sak3GKrns8roiBv09mad4hl
m5WmD+Yuq8zppAVrIgKtro+1pF691QJEE0SUZY85uNU9botSuBTRNHd9YF+JHLfWYNa7vJo6tu5i
uJhsC4HP+/f6le3AZx72j8sud+mXrkmcxK7Gocldi2loN2bVh0+zVrmbrPPrNRaPFLWt1aCK9cAf
dSPsovev/0rPCt4s7SEk1AxIeVKff4CkJYA5LyMP8eeYfeIFpwpIKaKDwOG17qPXi+H73C58yqjT
8RuZ0n7Ucsao0KUAH22qWUTgrwuXacyRj/bqvaGzQYvH4Ih0+DLrnC7G6UUHgPMrwhHl6LCdu1y7
pFr2LpNcM+5HZeNDABoG0wgbrlBT0Chnup0H235qm/DBdfNwhR3PPqn9KN1CcU0/JE6CDZ5gv/5I
i+i1PYERHXMJtq5FovD8Xk4i17wCH/UatQusvMiNT/QwdI68419bqZCA4XawcrwXCa91LGsmnujT
G6gLoLUGbQx8Nxy2hhXh6JWTCSes1OajsSsvHlibJ2NpENO25ex28OaSgPBSuH7e2jMIMI4R92wa
N863aXc0zellV4ZLWQyWECZRYRz+8kNaacpH8LbWB1lctYPCSZEOPcCEGA0KGSWWnp6rTneLL24G
quzIyrOWh/35G5IlZ1qsdr4oOpNlZf7yVA6VmkBsR+E6U6EiIjeps6dMU5yhUBval7DY/Agsge6c
ixR+18bpho+aXjAqxfQPr8KW8exs8KQU3ho4LippU4M5EbRONTWrUABNBj/W248J3ON+hS817La8
Ic1LoG9AhU03aYYNcv/mhqM59AMak49t1GszevS8JHJOossOygLwhOzS9lieycuFTEwxzSCEWyxX
GtXPv7/PlNmUKeVWJhJCKfAh3jR0Of9y35KrLLoMnhVeWofnkEqJRER+Ru+tUUx1JFgEMfdPcIfH
IxqJ19YTocPsb0ve+IvWrYfM0G8VV0KzWp24qWXe6Wq2tlYF4wffk6p/oKHfDJqwjs0EXr2VePeW
YGZW9B9d5V+WEsgTG/MeXWOKOjLChhGX82KW2Fn65N6HQ1TvoASANvLcdtsnvAobZtVnbGrGJsVr
kWqQSEQVDtdHdtdlMzpc4xYbhbkot/ibgwZU1wrecXlPAwoWF45vozU/OshBb5kD2ZejqKICbYSR
f5siS8Pg33mIJ4n3GsfVOGpRvSocNf3lPiAHNpvaZSnyl9ny83WXhOA/HH9y16zK8jJPuxD7cT9/
N2x4jrhk5jyoi+iYgubleZhFiDiVoSYDMA4+z6/amPB3eltwJJ+LYRWZQm6po77jj/oTo/+mrupA
q0MfQ3C0IAF34b6bqEIPvmATGq0P2lRb17qXn3rolYPKGqMbtht1nnhJquD2DeaXvGuLrUqF2pXS
s+kFA2oy56L65tV2/L0aTdzV2liXQd4CpXt/Zbx47S6fkYWBHIpnxTjsz4VRBGoLAd26Fvl4pTCY
fgubMHxsM2fuMGQlsb6rnHj8ofho95M5t7v3P8CLR+bgAxwcxRoCemOActpaqRy5eezfzT281/cv
8mJLWC5CAcbB2jA99BrPf/S0c6EX8J7Bwqot7qrTLLcWJpx13oj+rLPFjWibI+eD5dd99sgt10QF
u2TfMkw6HDYMtV3FjpZoa8/hlEkgH14sTzoN1Wy9SyD/3b//HQ+EsX8uN2hAnLKpwuzDiFahoWDE
WxSuXV2FeMojQU60P+aQv+zmx9gX9VeJgxxxX9FD4kZH6BTHivcXT9fypTkwLHoN3EaHNczIOosj
UWrrxGP/i9nwmIDq4lJVqvr4/vd9deH8cqmD8xczzgjBDAtHytE+Td34BvRxvn//Iq/9iOB4HP77
h8Dv4CKTa/djpMHVMc08DjdEfCzU5NrTdxia9M8jSvcf71/xxYGPapa7RFjcIpfEzvB8qWrtBFEv
rn26SWF7Znj5dOG2bn6dj1GSBLNK862cRXFkGzh21YOtKgu7qM+nxl/3vl9uBQKjH2YdRdu69Xuw
xaI61yZIYu9/1Ze/IG8XRIGLQUigkTi4uXU2z84Ywye108Q9s3XpnMPezU/ev8rLZ5+roE3hiONz
uHQPvtrA9uLNZh+ucx+3LSwldPexzcQ2GWYnQGRbRLsC0u0QlGmeHFk/LysusVyd2A2f3rnOEfP5
z5lpHBnzUoTribCYy3Yps1a97OpbOGnnZg1QW+Z1dTK1sfvRrTP/kRJNx7Dd0S7yWuvEXjzUf/2G
cNTDZIUbYBFLPv9IRCYkjQSIsk4b30PpV2b70bWcT2FjdCHUplJc1NIZIPaZcxq8f22EEa9si7hE
CLInz8Z6IQkdjGLCotFHm9jqQN8uqjZCc8pZbVK30nWqf04/pVuJD2lkjJBORTdiFUkGmBxebTrw
pD2taQIcmo7YSVUlFkYZPf/M2548WEO/KkPLB7rM8MfexG3ciCDOLClXfljWjJVLbUo2YVLa97FS
frwbrRKHoF+2zVWth5YdSM0Yrm2wMR8UCJ8kSPWiUfiHNXY0v9XybF23Xu9AW8vQS6vCQpRU6fz6
AXAS6ztui/GHRH1/7s9Z628yt0k/j91CBJJMeemzj7P90aqm8lODBIbvU031J5G5+kUIlEXCpfeB
1ALC4K/w7RlmTdLN85VE8P5t7giTDITTQYnGB+QA3AEBMp66et93QRc2E27rcqhGmuFQ93yyNsTK
nSHzBLEDIOdcE+aEjB3cw1ff8aJo7UDZOkGqoj6PiKTTTVeBJVs7pInE16SiABPw0sy7zaypyeCQ
DdhdV/SSvL5fCU/bLyR/NBhSEUS+ruaicc07g1kRhZHL9yvqtYdcoB5WoqjCuySyGHEAoClvSU3w
PJzNbpcXDAYHoNHA/mu4QqSg5Bt8yb4FQhmMy1o4ymiCKI+ZlGi17j52Y5x9aSBzp6tU9+uc9Ft7
JJAgBPoRDBiPITGIkbp/BuuzZBkk41MvLP26YiD9FA+Zu6BSChjNuRZF7drDwTB/aj1ss1tH1mG2
bx0buNQ86+TMjiODoXVlaJBjG+VxbKuntv9oEHpB/xjoT7OuWkHVamY1QOXcarp54y5Y4VPOzh6k
QNeGolcBOIBwEFsR+bSRgRqoI2LmB4CoNBhFb9BesaPmik5LQ9M0cwGrDhwdtC2A0o6lbvXOpSfm
GU610uEWxyUm6KZihlPmTouzKdam74wDYBBNFuTw2mLvAb4Yulc9ckaIm+Uo4Z5MFrorTRTZ/SQj
jgd9Y+YfOF561wRMVB8RJYAZm+uyot1pSuNqgvqAONocG/h5lhj68zosWzDNrmbw5yMmANCglwBv
+OUcsHli1B9MHrY7Oj1EQgiTjs5qjpyGsAhd7wMY5naz5nw0fmXg3D9afssfxDQQj6FWZDPxzVU/
Q0qL9I8MPs0vgr4gQW59BntgUnNzK/NWjBuaqD3RuFboOGtTJXDNFElEPOKplzx1Vjidpj2t7oVf
GV+Ftjl2p5ZRFKeZVrVy1/LWJ3NFxGMDJlWDDcbBLGVMHiECr5kSRudea483WqO5X2ZyiK5E63bx
HrIIBkYIQmJdhB6ArpgqBfxaCmEpl677bYAzZ7H+hl4/0TQHcgLawBSW8oRZaVUwz5zpi8dLCLhu
tXAEpGU/1V0251e9ZgGqiOJUG/aOPhlekFPTWYFrjiUsqSaTD7VZyQd4FtanVosnWDl1AxDFbYX/
xUujAXu0GZIw5FcR8NaiGIgj6JJMwq/Vqoh3HNBoEP1WvBtSa7h1xszctyLWsHH64JOq+VRlefJ1
nBCTgXXN0/tY6GQdxFXWsAEL0XwtsLaDc0Oeveo8p7s3utwx9o5wJ+gb+BSdVaay+E6PHOfOTFXW
bkkBGElDHZJifKBrZo3rfrRFtpmS2Lwek7AfdzwUMHn8xNLVt6Spc3NVTCiqAaokrXuWRJMG0t0G
X7bNGzpTACZGht2kLSw48SmEYFtpCJQ2U5RnyRaDVAl/vRv1U4dTah44tM81+s6Z/qWys1ntJ7ss
jKDPtS6hxUWVE6ROr09rt7UhVJL6Ag3NgaVIHLMOjBB2VOd+6aGmfbLhEbXB3MYhGYo9yDH4T7oG
hosoB/2kJDcIkr+JpIqIBXfYeamTwjkc0kztDXDzn0ytV4TllU5TnLRuryoADzpAclRYIX8Fm+Nu
lR4WyZnpjNoujlv9h9kshkKbCBJ1nsPsJfIw5US9Uq09ELXUaa28skzmILsun7ue9RI5/L94TIm9
JqMbFLaXDffKFR6Bi2IhYxpWDdlEVtjj7ixMsMV3Aq6GYQ1EBsZi4bTVmaH8YQeX2rnTa3++tzmB
kipremCoEytMPjsWRDZadVgjLrMO69Ims6VMvxLFS8KTYWKnRpHgMxjVVU6v1jImPcjQTPor1421
x15r/YI+DK2JdZ6lzbiewSp+Qe83Xs7QfrIblvZAhiPUpn1qJNq3xraVOrFUWD7qzEqyFU7jWQad
E0bsHX7nzxbwaOAnQSm1jvAS1x/s7YDAR2wQYaImwGvQZRsxOdNniKAw9KwwrFZRkrFPaJxDHj3Q
L+d2kjVmILOCV7tud/Yt0Fntvm7tnpLdGhfOZttbPQEc0ENXKeEFn0HHGRFxFq28K5ARmeu67I0f
Wt13T4M1Tw/4pQcevNpOz9ywcTkyyMntA3+2XZ4uTa/O5oZO8laG5RTtcjfJT4Ro4VGNUtpXNFLy
L6Ybm5fQkgCATlNZdndWkyYXnZytZu1D6rls+bfCgOEskWE6YTRfY8uIge6kshCraeo5zjle2j+B
lOJlDRLUOU+hSX9RZaO0YNQNaKb91GFA9spRnHXSb7uTJJnrbmdXmQZiIZcmOhOFXnlFFAf7J8Ae
AaJGZva1TYrQx1CSI7Rzq8SrLvvZHiAJDrRBOcYpCCGYjjiIYAEhzapRyNoDqiBJbjuWsXDlaP30
mHVSgmlMCxAnPfflQnNLJNFuiWccqzm0roXGfhqazQDDo3iyeoBDq4osi4vcitNsPTO2EYODuzlh
CfG2oYfU7+KuBEfhVbW31f0hfSh5HjtoGwSgrGVTqRkgO0hyosB4CAFstY/NNI1i1VPBiw0kT+9U
llbZBY2m4640kM89ypG0J4uEsQggchEU4Bp3JIjo7ddidCMdjiExHivbK0LmFiCbcKRSIIhVUbcw
f7vZnU8hjyxcr1kbzhpNxZdox2S21jvXvskBEtJmhMrjCJtvXWQpx2O7NnmVDGaV4wjsS17fZQiw
BA2sNkzYmisJGbiMiERPPT0kGQ3hwAYYnKECdn7wkIbw3E1dlHUHJjepv9vFqH54es2JiKw6uENY
bQicaHpk+PmUOkBSOk8rIM34jbVqzJmMrXHEgA0LmEZdYNQiUiusmgC2OfmynfkM7/G3C1JWNlPK
rVmKLPNY1/qPscDz/gpGGAYw/HVpIh6qU4sGNWc+xdoaT0qMRYg6piIXpKzOJrpIQehM1qnVhymT
EisD49gNV2L2aliUCWRmp9ROtNad976K3JsCMi6N6SQ8k00vAtH31q5UOclyqW1ChdYXrq9CvD4P
HnEMLRSSqr57vzR6pX+DvxRTM/4aHTjFoX2+nvt5CDs9XC+6/Z3hKPvENmaDfAhbXDi+Ak9qhOkl
B+zYXhEiZ122yomPaKFeNnAwz1PQU58tN/ewUeyOEO2gHfpr28y71aCn6oa9huO4nOq/Xpg/u9RB
HUqKZF2XKZ2OVmoxiXdG+1GLcmBVFBG7fMIoMVf1rc3x+PP7d/qVvgMGH7xUwrN8zEVLifpLl56w
hGZg7g1Ty2nMTZ5l9UYDtXGkzH71TiJnpsJGJ+gddlZnXWYeqQr+GodY8Zl8S4+oBxxsO7puR106
r1+MchqZtgv74KDJ4fNGt5uE/o2djmTGlAxJOXnewOVrjlTwL+t3FgjNjL9f6eDmlUUToz7nV2Mg
Nu5jF3KrR5YY4kOCy+A1Ej4Tk+Xz/i+2fPyDZ522JuoBPKQ87H/Isn75xYQawrjKlb+eMP+tJ7IB
1mCd4urcCMNjFqxl2b24FhYkxjgGdLjD1dHIqOxat/ABRJr20+C3gtRI0dkfIWHrsO8TeRtLK783
1WzsCC0zP73/XV9ZnbROxTIwMGwGogfjuMEJOXab9I0tc3A/1Tm2RtdK+n8fx/0lhtGH6kl+7Jqn
p+7isfp/lGO0tPve4Rj9F3J9/+n3//H7P//t93/+/X///n9+/1+//xv/6N9+RRotf8Tfo36hE/G2
gb9l42NlLfLj/Rn1K+zfELfQz6TViMLDEqyrP5FG4jeGD66FaQMF9EIv4pn5k2lk/oYUw1tcAfTh
gJLhOPwrQb9/kDx+Ll7BZMNFpsmUg4tQjL1oqXYGPQg5YPyJwj47URoUnNUEqi+lVsqolieT88kK
fyxE2yGphweriW0CYrusxGrHS39VjhRqawxapU6ygV7ADSazZCe8ybC3zO8hk6ZdV2w6EnPAzJm1
vWmbyfODhKCoYUWPyXmMJ9o3QdfE0Yem1cpki7OHspOIC02tQpPIr8CC0QV6m2jNEwTr7Q/fa4tP
PVm0ZZCGVSf2sxuS49M3HFUI6FOhvrOnVqt2DdTGbNWG8KU/KhQjp0Pbt+OKm988dAkM3xU2X+e6
JpLl2omyvtgXcA+/Z9pU30BTzx58I+qHhTtU30dm5wLeGyHnX7pyGPeDbtULA6Gengqz1E1S80r3
myrN+L4DLnID+b+Y1kXpzuY5bGXNgoQp53BVtsK+o3HXZyubni/n4kErvhtm6BSfiJV1vE80mAya
Lxqe0Y1n9NZtLwvOl5Hr0snTZwEGE+ljTk3tjCDM1KRBnPLwbidXOrjyDLo+sqRgKizFrxj3o0UN
SLwgkZVxUXCvccfulGwSkN3g909t06u/o/eCKacDuCMxz508GFYpk68gCxtzkaTOZFGppfNmpG2r
TrGXQc5QVT4Xp7APhwg8rqqJpC2wzkBmEtkHWfUtP6fpFNW6LiTxl6Shdt9jcKXQbTKq+BM0oc39
pGveozQH+7sTy7YIKMMBRqda9DnXqYUhvMui3piV7ahghNECULPwlUvpPLQtmVi0PS5st7afIgiK
xQcoOraxjRMNEUPQF2N61yG+sEGTEppD04igjcBUix8X+AlpIpjtZJDQUrK2LYmczo3rVg2VNkHB
Jzidl4YlCOV07dAULUg9rKP4FlABxRHJFhMRfnXFc7bqBSLeRuqFzYkYDrlZIiTi3D0m7Rqxb3OP
JsNgVt2gh2oKx7suY07CW6uf8+LaQCpDf9gvB+3EJj7xR9ORAXeaQ+CLHzvw4UskUWi5Z0ySmgja
Nu33NendsLPmXDrhVhaFRsnY9hURpfMoHQqTnO6jkcedH8AMDLtV3dZ5hX47itLdHJXJPVOU+Kmm
D4XE03ErI0DWSD3cWKQ28FtZ5X4UkbzGRW+jeWP2wGrKWO/rxLXnDqgOA81NNUrPWlM/9fFa6337
hwaXqmKVdIttJ/XMFhN6LB9dAwBWMNhW8zEbLFsLYqsBImFruTevwC7Y9QVJdt24MWn+Gmst0uMi
6EtTnQ4wb4EmFg65JmalJ/tRk8VuTEXVrMFv99cz3Pt7kk1gFjZ5511COg9p1PlGd0u8UlysfdPK
biMkJVnQm4T7waH0b6ouN690CEwXqTVbqzwCDL/m48RqjRygrNcNLTFnVdMfUjy0tfOFHTL57Hft
+BiKyfNOPAqCfMVOXReBNSYAtMIslB/oIZBw5Awmz2Yk0+Fqyiu0mIWhiEwqpiyTAT1ZioVZEzCX
+2LwyLU0MzUu5be7j2bSFIMY7vJ4modq7MkhVSGrvveIYiTnlC7AH2+y//+GT0r57PXMi/adN/w/
8Tr/17/xXv8XkIX/jVf9f/3bf/r9v/N3/8J//pX//T//8+Gf9veXvfsbBSZaGZ0h/vJC//myd4zf
OIcuSibmaEum1s+XvSYMMIVIvXHlYA92ebP/423PbOU3+FgG8t5FF8ByMP/K6/5AYKLhZaMnziUO
hooNLS403Vm+z0bxYYxnEg26LCEeJsH60zXWF73NtDvXysf7JGPzKBOSK4vKcEgCHCcov5O/w7tM
PoQeGp/Aax41SPH9fzlE//xkB9VBrKV633p2RiRjXJyZ9lThwm6ozuEtXJiShHK9QYJQo3YLjH7K
P3YW8aNabGxNuCBIFULRr+w5j9YQ7MxtCNd6bZWtsXNLb9zkDHlvflkNV/9+NPqVuHhQdf/8pEvJ
8UtJoZfUzh2bB8HkKH+sRhHaoAEGZxgYkwtqx2eOPZbkE8dA4wTRmsyo2vKIVO3Nqy/13C9Xt7w2
hADbZIzPTBCpbjWQ3BOJjVfz1mniriD+hCiFeBgqBk9Df+YQYHFEWvp8MP7zmy8FyC/XLiUxyfhb
sv2MyFMGFfGJ1xE97RNNtGIlBl+/Saxk8oPOdY8poJ/XqT+vaT2/Jpx1nSAYM91XmSq2Q6HgM3gA
/DEEfD/yg771tcznl/AAMhb6PJBsYUTxGa2DmPwMWd4WCID36RzGm9TOekiMsLjdqpD7Yu474t/n
yywf/vCirn1bjoC326+yduxtmZhqZWhGeORH/8OP9POQ/vMmHEidMCqUsiVOdm+SbLiSbZJuHK9s
tzltir1Fw+AU4nF2GvkA3V3Ucbd4ZFIQT7W/KZUe8fBGbYANwd0RSBif6oNhXlY0Y88s4E4neusz
pa7dNgCD3V2+f1ff+t0OitGiHZIu94Tcz+FYrFJf0D8b034nK/eInOcPkMjLu+K8wI/FWZTbtEH3
GDVzoDIWgHXJYFnkFRx5DlgBPuhyx6ygBAEwNSfw1ovTviD1Wx+Vce01uK7iJhYfyox3thb32eeO
jL99VMVq76ZgnXtcOKtwRn1podrejGMJEiI2aOO2ythk+bSqmQ5uijA0t303yzP6/PXJWHFArARf
uWE+eWZHNqEtWVkRBkxNCKbrguBMbztEjfWXtLJ/XyC4hZ8v4XQSc4r5rNwz9ocaXiXgBxzYp3o1
udv3f9A3dh4q0ufXqBsYRv40crtdYPD4kvR1z1696qS6RAX6eQibB5BQcj1Ybh14MKqP/NAHHrqf
3+5gx620UMGNsMt9ljiKPB2R2uQq0AShQor7p6In4ZmaJncdqCRTZq9UZfi71odXFtTOKPT9TGZl
eaSf9ebHOdiCEZ6Q/1gKbjY4qvNhziBR+y1pLdMkXOZH9qn0ohybgQX+lXihjWZkGcbJetwToHQM
MHhgKf55Vw52414KHnfdKPfIKJK9NEHiZph5CWYJ72pr4BS+FEqT3nG4HmDFz4h2dp43qyNvg+Xu
v/b4HezMtN1sjfI335OzQGYzZduawPb6TKJZ5QALY+r9hff6ToL75Pm6CyePJwsK175Px2LXTg6R
vSG2F92ob9+/wrKCX/smB9srIdf+DNgg22edStdEzKN/zGAp18JQJ4ghkFgjffn8/sWQ8r5xucOt
cUyVpKkr99gYp++oT0HaIb6YTpnZaP4WgYJs4aWTfx6ohqCfPNI90qRVOCJOsn266x6l/iZzqsZh
FJFdgAbi7iQdHpK897KLMW+cjJpr0r8hoQgf6yI0FFIFK33IplY9xKTGYmDq0OvhlmnIhqLxGuBD
xIEwdC7pv5OM/Yxk98S9IrCgSQkiIP6SREm312Humxet6qdLK8xNtZlpr57kE2nAq4Zwx3mTF6Hr
BXSx0RI5HNF2DnowA3Ma8AJIgbRJBjy3HyLhIVy3hjg9I7eU/sXoFFIEsjW1z5PdZDR2tIIUTJ8w
1vOpHqMHwbniLFHpuKS3S2MjnNG2VilpHT766Mb0A5UOqUO2q1s7G1Icoq01EmG5M+PSuQWeQ8TK
JMv5hxam2rchTfyNGWqe2ENcta5rjzIYWJZmnzep499OLf7BjWGHScVFJ4kyti9MO8hL1dxTqg2A
XWK+XgB9eW42hWc14nyCYmNpHf+Qin+vrPw01wEuB3JMDHotQF77lWGq9DGlY3JrJUX2IaNMP6kl
MyMRmbR0ukbwy2PaIa6gz6t4ohC3h2TfTi29XYD5zC8p+8RuzqRx7yDfIn4RCH62Ggwn++DgvtFO
GcW1T6Uj8h+4ZHyC4tyKOGfUKxsOCeXG8ESPZCZpSI6tZRf2uE1UkWHpGr3bwpv5lQ0SXG8kAfQF
lEjTKxE1FM69NiclKTqtnS2SHp/Bmdsbxf1QJJL2xpzYxoaBL3PY2Iy0Yu+PsXWfTk6/t7ysISA+
TR+JhXe+FcheCA2Lygn4WKc734DezNoWEzwRvilleXTtJJasV0allTFtCo8Dp5mZ5Q0+ieJTZJYy
gnpMMvk+qxUhtZbR6VvCQSQWrr41TzINbMU2GZqZHmDrIExACHPeisknWo8koCZIqgRtp+Nh4wnG
WFfXRJ9zZpBKR3PmJfgclK2Z0TrpTBuy1kTa11ARg1n4MQqPxvfPRFOqNe0CYvboeXWB14DY9VKq
J0LA0vnBn0RNIKo/O5II37H7WFfwPgNhT0RA6apiTEai/M4eyc0AL+Z3xM+wrlckYLPY8y76QdBH
1QW2GJaGn5GKTVNmEYEtaq73mm8U27Elv+zD0BnORzJv1H2ja1W3IQGCdcjSIcRjtHhbO7qVXrdx
nORBWzj+15JnrQ7cvHE/hqqSPzSrdb55UW9063jqxVMNk5fcm1qhFutr1d+lWmuiAUAW8bXr2y5e
idaST2Vkp3dJ2eZoEekVKoz6THgDplqTEdSGko81fvpLZVjmkg6ktiaE61unSao2aFEinXTkUlcb
sm1CYxWiUfBabxON2AaCCjjjjzEi1Zlsd0HUuahOIyL6yLktaI6NaVE/uiwnVFQFksS9WRbpNhti
Kwcs4VkPfavGeMNI5nQgZuSkRuBIhzQ16mrvoatdIEHpuO/s3DVXIRkyXzO/qciabdNp3phRqp2H
7QxLgU2huAnrfGTX7KoHhspTcaoT7XuRKGs+qVXcwZQE6fTJblN+eOVP3rkBTp5EiaZGwKShuVFR
mFwaNY8vP2S9F/UwOsFAzJha+RnaCiN35/VEYiwbBay+fT/ZHTlHo+8/iVJPwk2RD/q3IqLpFlBQ
iuxE+qP6WnNklVuvYvMMKkQkxcqhY3Ux+WXHCN5pGIRmXZXCiHDjXVgtgsJBq+wH3e+Kxz4f2G3z
1rQKgu7rhESzLGM9t30fhuzh7JmrpPbJ1NTjWJzDsOI5fP8V+MYb/VDaXA+Woj3acIDqJhJbpRWd
5Ezdg3K2wvX7l1gOQa+80t2Dw+qoirZAq1DuaZ41DCkmax+l07R//08/kBL84+y1DHp+rYST2STc
zDXlfiSUixF3xozBpyGqRDTRxy/bj7nICdgx0epRFzN1D4kIUA1nF59wuW1GWs/aE8oIUrtEZsxb
cGvPafKp6l1jRwJ2gdqgTfapcBFBkKi9oT6dT2vbay/1JrWPHWWXE85rt+ngKEukaB8m3ZzvUzWk
5wwTCHdLic5MTbvfJvNkbNqoXJ42vz2pOSftchIHzo2qN48c7l5v+0AaeH4j3Rj8aubVyV5Mqf4B
HEV4MQ5Veq/VxAaRm9yuEf5Ge03JeJfO0XSkmDHfOPIdsuCJwM2R+tnJPkzT+juCRqg0CUJrI3aH
6lxZhYOYI1Jkx/d1MdwRlNc+dpynaZipidg7p8qsJTCpJW3BJXZrA3I2YWBio3ZBTdwTZGmnzA0M
R/SgPdo8utXyIqLyjPPS32Ccdx60buzP8iVjnSrSCtlAbHkMt/fWfT04NEu7Sks2V9QRajQ59cRL
J6PKu40ah5aAijoUFFImVPYAYK/8HrdpGR159t56vA+O03NDSoVjzdHel07x4ETjtKGvjq68Squ/
ZJX6x/N36ERoAE83tdemnNzMFaq6YldIUhdjLfk+WpN75PF444scOk8jd05wMFbZPukt+zxi2scU
YBG3QNA9shW+VcUdYiiknB0tX/IpLTHHWxLNEGmT/s4RHGDr2uX1sxoJ4rqSRJGz9kr/ZPCIetYj
M3x6fzM7cJz8vJkHm5kLRYFkRj3nKetKYqgmco59GV8h6kuu66hjsEfH8U4akNCxLIqLtC7E9Vxn
NaFQ7KlVmBe79z/LG4/loYdJNlHCwuyyvcaxOfBynfmVLhAf56W2IgAx3bj+9Kei4U275Vs/78He
Q7vGBV8UlXvlWZCBHcLLEeppGwug9M373+etSxzUyN0EtmlsrKULlpqEcqEVCkXWA7PA9PH+Jd54
03kHT3o1+UjM6cLS9hrNwEraEsRtZxxRd71R5HsHz7IXDvFcuI7c17VoVogUbsum8M/aHM3gAOHy
yGPwxnZ16ECU/eBJMDZyj8d23uidPlzm0f9l70x27Fay7vxC5gUZ7KfkabNPKZVKaRJQqmHfk8Hm
KYwf8MADDwx44Dfy6/jjubeuVcc6SlSN/0EBBVVJPOyCO/Ze61vaLQaX5aYgliYc0SOFzmBT4igp
3rh0Z9aiv5/8cwN/SZiAEXdldSBeoHnOvIQTcrSUnQl5hstLgpwuDgw9jdj0jhEhpG0uK0T1GU6L
UDZadtPnbYd6UibZDwb+FTmLbIQx8KtWQ9GpsoaCbt1QazNr8VLmrPim3VT7GTD3Q11M6sVFxk5u
JLPioxA00zfStWIJppxyc69nHXszV2tIzhToYx+NrK6Z+Fot2K2p79RjIofsuZwLxiJW2VTLGzfk
UrfvHMkzlLAJioZFnGaEuZtJnXzMM1ejPU5vNDOcbiM8Mz5qVv1jGDBlOFNavv/9E31yVP+iKjmH
f9EK8ea56bV9QtL5VVcjltArb/k0w6S8rXlMtraJBCHUqB6oa0U00QwCVRSgLrBfEe+3TdDTHoo2
Jnmcd+Uspblp7Xk4JPZY7DQaLgezSIw6RI5av2a6V7yA6Cb1ftBRgWiiYKDUsBlsN4k1T8xaUSLf
N73j9//eOneOdfT7kWkWyvWDrPjnc6Ttu7rrlxsTmx9xMFn60sR59MY7/Ov5Bg72f66xIH6bdeXV
yYHYsu+m2T+uHDl2h+ldrilj33lj/tmK/hF2d3FZvfRJO+cb605K3ozHiIq4+RvDG4ZHIj6RBK0K
CFck9W7oYn+X+9kXubjaC+IQPRgoht4wiV5Yc531z3+aUmUkFdVkOGQHixCwUM+dYmMMS4K6JE/e
GMhcOsTZl6Nl5OJNqowPjOKGo0yETtxAUl1zrOWNIurCl9A5+3IsHh6CetCiQ28WuNvHBgddY2c3
dWvUx6nBTtAQjfX192/cpfM5+4aUazja7HvRga15F3qj7hx94l7CcdLd7e8PceFDcg4xjF0AKCgZ
skNBP+/BWGot8EqSdHvsS3vZ40T6/XFOsTC/WjzOuqt+39iT1rJwkeRbXqf1bIadU8mNgT5lV2qm
djt4XXbV6cO9wbr64DpFsXWNqn4eSmF8qcYip0g3vpfs4IKywrrp9fpTNKblQQWOJutDHjddEEfZ
xyVJnN3S59HagyBwTwOxMw9RttPafh9Xq7iqLgh4R7VNW0ll97gVvqYsbjQQsFimGO8PqsLypRNA
GgwV9eXkxMVjye3dyqyl2sGIcJ0NHSkknQBk7cjPbp80O2I++zcetEuv6yo//Pl96XO0ep4u2GR5
Nd0U5PBpgInLCR1y4jZI07w9ucX6odVGuVNNrn2KumYIzSLX39hOX3jW7bPpVaUQNi+mER26wo0w
qyzl+0XgzRSDbuCjwFYYYFVV33//hJxFB/z91bfP1kO3gRPYz1l0IBBAv3UduDimLJdD3bXtccQl
u++dTrAp7wSZQ6oIEgyMYSEQQcrEweg8keMba37YFVmLkajVdxaJ5tuusJbPDqOWdUSYbmyRiw1d
DnRLeG7eeI0uXaqzWt1X+IjdZIgO7jR1W1OUesBCNON6sj/i1ksel5z+0e8v1MUnY10uflpJ5xUy
VNRNdBAFrQ7LnLu9nvfzq6tmdZ2Q9HSlSA2/jvM4fj9mRYVKLO02TZK8dbYXalv7bJ1NMz9JNL3n
bFf5GDmRWlgkcMTeOL91SfjFUnGeHdF0ra/AKUWHyID6uQgjOVTL2G5xPeMJmyb3utYmgQRtSY+t
3eAdhBDzxg52vYa/OvbZkquT1AA9hSpRt3MkDcNUbkiwSOCdivaN87uw5NpntTs9vdRaZhwS7jyL
F1OK6RYp3NfOAwUf0pp6q513gqH86lzOllxvJmsMPG58yFzEH40/zY/muBTXY9v3G1FJsfcAs+/G
HPUk+XfJYykGnMxOQkXt1ClTIkYniGm1easi17yabVFuOtd5K6/swrW2zlY4RMhmP3t8rvO2TB+l
oNtuLCJnImUbz79/li4d4mwJS2avGvB0Joce9/n+lOcQgzq5twbrLZTs+k/94iqvWvCf38YOjgG0
hYRDdGl35Y4GOhwt83fCJiXbqhNBLpUxbBnJ1W98Sy+d1Nligzi2WWqvTw7cPkxfk8iueGS70EL6
+kYldQrZ+tVZrcf+aY1BNhwpK/dpALpa/ESHu9grvxUPedvW4Rxp5mbGD/me4zZHhuzxQUx4tuzI
W9All8Nmsgxcme5khQvEmo1FqllIj6bftO301u70wou0avd//o2D3+DESbSE3Sm2Tn+0s3BO3XlX
OQzRXFyO+98/RJeOc1bzSafRhBuxfrfGbDNML4DLVz7qZbqVYVxgL/79cS7d17O1xwcLV9WNndAc
H5ZjrqY00KSvbdsxL95Yey6s3OcBNhXD1h4LWnVQapTbpfet274p5+2/dwJnCw5wANTbhV8eWjzG
ARwleysFXwhvZmr/bx3iPL0oa6rexA9cHtIyYmQH/eEOzO898t7xjc/rhbtwHk8S+cTNtHPOScS+
d1+Tvh76Vbs8KFW8dRcuPFDnjiQtJpGOoG0CixrZP0up1wi0M+Po6F0dIAXtj7+/WBeqknMgGz+9
nYbMTA/oLN9jAL+L0s4JDAjeG1VLgBmErP/+SJcu2vrnPy0XJGCMy4ho+kB4KhDpkuTU1G0MmjSx
/8YhLukzzgmWfSTK3qtVekhTdHxwM+WVPiUa8cslwVFjh3Z+nYgJujfbJDNw9hIdcdUW2GMJtnmz
Lr90885WAy+2aQuUbKPjqqmnYPS9HiCJbRifJYiNGnhB2h6VkJjiISN+KbrK+GwPXV1hTrbMr/2s
jVd+ZsPBz9hzII3L2UaQ0kR/6vf34vSk/mLtPvcMVVpis71Hs2sOTZDhU38/WwPSCHIaRZu1W2Ar
Voj0EFGvU3lhZ87QA3p92PnRMAZWbtsbpFszjFZu4wjknWG623wcIsPb9za0GlXIaYv2cgGYMUbb
NEpBX2TxdTt2N40quqDqsG8MpJvqDGNv1Bw5H53YU/siMrPdELXX3MFmr3oNf2MSibtJ7zZG+9Ya
ceGLvOq1f34Yc/AmojZ4UJBXiGNqTOxT/BTdrd6yWVzED21Zg9Bb3JW/v+IXDnja0fz09KcydTrc
k/4ei3YXkFHx1Rrz7t4vaR6SoG7Ry+E3EPnov/F5vvC6ncdiATCZyng9oLC1+jFDVvSDZd05unny
9fendKnReM7gH3WIWli+/b2rKAJLbI2bqoiznZMY3WvvuLSze5Vv6qJrDwnihQ0c4un1jYNf+EyJ
sw+JjubE0Sha98oYnyLb0MNZxWg38aSEItLVRig72UL6SQJhavkRHJF+PTYjRhcrKzcmpPldpqsv
v/85F27v6g34+XmaFlEXtRqdvT5Wkig75ezapezufLKyCJchPE/qCeE/peG8ccQLa8x59CmzyD4j
9xVdoJZmzwJZ7MYspugqSR1xpP37FmH1wnN0jlE0KuxxAlfqHjtsuY1zkd/qxqA2tUiyx99fPCKI
uUy/Wo7ObiYq5jjzpjg9jIuvYwYYKu86aYizhq6TYTSe9GF1I+aOH9aQRm6NpFIDM0NGC1vTTpIN
rRXUcJiy2YIlVKFgQKaaanNMQYW0tumTqcpXmndhp1roT6ADWHdCvOfj5yIHnYRDSZP7PvO6o0jY
Mwf4/aZvsZIAkGIq2ge70dQ9zXTzfW4aUDMhkX2LmzI2iKdWOZnjXeLcjihgkgBn0RCHMGjlfeFr
drVRmj++g4XkqE1UO9Ww06KvCDTKCheRFHdlD4wGdU/G+BMG6BUAtTrd+EvfQLUA+bxxZ50HPUG5
MG2BW0VxMHtufhiWCUGC5mpLvsH1nblb2WHnCzwg1d8dmpybiZBFqKeT2X1qlZ588XoPkbHWtP7q
87dh30Acll+4odMzts93vROPV/aMtKMz/Ps6UtgRF3DTgdXGoGfU7GgMNUn2u6kAJOiQimJLBRIk
T73l/JJvQ54bNzKNpB3C8JbDBn1eu3OaKv4i3LZDUiFTZKw2mIx4a5aW8WL3jbjKQV5v49jrmr1e
lLTxQDbDkMjGsTVCr5bNwdQ4nWQksSX0KOviBxJITUB6ckghVJjl9L3S6169Q1XcvEvdVKHS8XzI
KOjr/K+N7HIzXGw/P0S6ZVYb3kOJqaueC8ghZtSOd72v5d9KcMEv+UyHJtAcaFxQ1Kz0mcRIYBAj
cJWPYxLbbjiRwyY3A2CIDz1OtzRUS1S/psPMEr5kOfiONprV0ZhScwh0hDwhcqhG7FAHDjzSi4AG
hZ2zzAMeyPFlNoyKF9dQ3odayOSHhuoy2eOgLLKNW3TyMPVlCh6sLVEEWTMKsMAazXSli9kSzlHU
D6TzZDNoJ7MtkU8OSZPu2K3bWPTLwpr22UhIkWkqU2yJi7es0I7d5HYk9tigizHqj2MULy5B0vgT
E+HHHyITftqtZ5RYh/R60s2jWhbdCDJYS+W2wrbpH5tOK1+T3nKIdRx6//Po+jvpMXILsRLOD54/
z3g+c9/dK4gJJsAdawz5DK6UFmKFbkbA+9mOjm/zaVZJ9KXTl2SnqTxdO7xxGgqn0/0rxSS/ChuC
H7f1yKp3NSYGWQ8mXcBHvKO1d2Drw9Dd44uXb4cWJFRAZWO9+qStfdBkh5mZt8K9SoUB2Tjjg0uE
Hww+Ut/s4UUOjbpG7QDhRHitnYYMsv33UdJpgIZqpBioavw2fccUptqXqWZ/Vc5cb3gWtCIYZLHQ
B8+a5MNQSvdbNdgZBW1K0Hk4+V23ZvWWFQ6ChiHlrvfrJaKikfVtNE5JtuOz1D1GdqkTRk1P0A6X
zCdkuvXaAXILNqAoqOLFRsY1jNmThu0Ue2Inig/YBeAKT1nsvYJcpQuTQa5bsPGs0kBcyfb94q0G
lypTTr5J3V7u0em28Vbzpb3sGhrtd3kxAcqZWEESbMaLwVJTKw3nVd6hZIXdpG1nU6uNTW7iqNlW
iwffRZf1E3YyrBBKd28ycyQwO/aL/ptSZKBB3nOX3Zz4OhNmY2T+alkw6hawIl4gUp4Gv1fMkMx+
vFVWR9QB/54XiklGh1Z2qbgahqW2tpw6iuU6bvNvvq/GYVOMxkBUS2F/gnihs3Rl/cwVapTyjqaF
NDMoYPHhXO49dT0thHwH6ALte50o1Cjw2348FhCcoBD5if3IW9+gXo79JgWW5g8zeY/eGFYLPMN9
xITr1bbVrVc0z5FOtuPGIKT4ehJa9L3g7/MkoCMMCO1I7q3CNb/KONKAm6V1jYncEfYxwnri7syY
dWpLFC3iD3Bi7mM9dVDKKn2dCEy5awVOQ7EJZG1Qkm1Az0ytI8scAH1KzTIXhtEEdC71FznDCz/0
hbxvEtO9L0xlPCUVQgf4YHEVNKJ2eBRTjOiA4YhEQPZZWjc5g34e9HqUD5Oe21Zg9bXxya38odra
HSpHZJzNfSdFTxb8/AGt9KrY8tPyScsWLUXSHXff8smp5rBDUwpxbciKz7mf8+MqQgQNArqt9oru
ewGznkd2M9eVNgZT4umgc/tseIcYdnwXE4L3mVDJbt57vamJrZPZbU9OWkIGe6rIbQv4pOtMxqtI
P5RcgkD5efmKDVc9LVVZ3NXglvBi69FSB2U5Nslm0qSmQocH5wCDcIYdmFVjFOruFIMlSobE3NeY
Nb/GvLufKAxaAdyMbHgUvp1cvdxRu6xT4gyqpS/9Hq2XK4/WUNIIR0wy3CCpsQM0pCbueqEFaGVv
EtXWAPNs0b37L77iwaBq8PaqTIuPSAX5afD06o+/L4gu1VxrzffTZmHJJeS92vX2JNDQffGd+3ya
URCTf/7GTvnSEdY//+kIXVoYpsbwaO942oc+Nc2HNDfIurfnt0KXLtWna6n30xHgBOTMzCwGAEkj
tiOkh+tqqowdrtBqbwzeW2EiFxoYJ2nUT8eRxFR3dQw0L8riFzaxR0iuSLmL+FuTVPMxc3r3DafW
qV37iyr11HX46VBOm7c6nof4IAccm02VRw+u36p7Jk1OsPSdczCdAfFvl5a3eNDMsGojQuLjeNqY
vCDPfu7/gOPHupz02Y2Sk/GcFqOJx8ccN4Lqb+tFiEMsaLWgvMFtIDl3tiJPnAcTIO4ucZm1OvSl
EQSW7nHU0jbsZ6vYakwhd41BLC0JCfl9BAF1b7p1dishMIfdMI83SqunbezqxbHIIQGOOcwNloll
W44pcRs4ATbugBKFahsC1tLNbzxolyZRpz//6aI1UZ6iUMy1feOU3dHgW7qFYBaDjR26jSWJiIMe
h9E2y7SrLun1d7Fh8NHx4rcYPxcedXG2NRsyQ/MnyYNo40cIqxxOmG3O/Y6a962J/2lT/Ysn4zxg
YMDrGpvxkh1ALvgbzm/e1RG9ZkhDEWx9lMBVuozYTJtlW5Uy+kSETQsfDgqsEMt8lQvqOOm10X4Z
IScUnS9vJSGaO/Ym2BMj/6Gy8vwx66uvre0nu98vM5emPyeJ7U/3Jq5kVA45o49FLoRjIBAMC+iL
uz8dyUvvPrSm83XyGvMmny374CdMKUSiA7XjU/hgGkAbEePyFErLf2/Fth2IzjfeyIy4sIKIs1XQ
i2AmL/CUD9Kr3UffAVdIaEkSCn/B6tW61hvd3AsryEkp/tNVyCK9yCJHuPvYnx9IKar2GVkiAcA0
GXATQWzgn/j9Fb90SmeLYuEpoMaVkHu9ndTNjAItpDQcd8LTseBhK3nj0p1FWv89KD+1bH4+JxE1
opWF3Kux801op0t+z2TcBMqIQWvvGk4jNlAofAMBc9d9UUIVCMGcYe/B4WVnMGfGZkxt+85Pmcm8
cfoXtvn62atoxlHXWwT7Hdq8MfZlQmMKebjYnC7uf0IwziAYpxzw31Aw/uMfnKufWRenv/QP2IXz
h0U4MQRCC/AZGQQ8pn+RrVbYBSmshkvHBCbyz2Qr7w82EIRTgc7Wif4mruVv1oXxB39BkMtH4AY0
NeLo/xXUhX1Saf+/5RSyFa0lA7iWQ7IP2J7zUZQNz8jJShWHMUkWBmwf0y2hZFdWHbaTA7QTmMHy
WS2G9QFxo4Hox/PTJLSXJsYvM/Xq/ZhME4JsIzM/k34KVom3ogtI2NKeZqDT38al9sWGOPArOPD1
O+bc2JJ6bRpVULHhujZrA51GZKroXQVN2g21cskeh6G3b7AXutCLp9Z+nrKE/WO9lNWI8rkeoa9b
s5WjDoQXHnYLTOsx0n0a/7RGXtjd9ndsuyCud6M0+h0yCc7IlVn3YujkfDEKNVdQEhKuL601RI9N
LZUK4sHMvkddDO26RXpE333KWhD6Y09eXstL3OoxhK+5Xc0KtgOSY6+VpXvdCGljGsWgGG3qvHCY
elgcbGuICl6NMxrRp76LhlvVw1HmKwS0NFBRMT/G7HGsPS2h7qrQPY19GDmd9y1WwXwH7hPXsqCJ
pYLMZbcVFANGwA2UvEmu96Wwj/Wii0MUQbq4o78AQTiyJ/eTYfcyCi227tpGdpmPEhU7EzsYV6U2
137EU4tgN6Hh0bQdih5yFg5AVDP7aI72eyZW8p2WWhEAs46YuABrhPFOK+Ioh+DtubcWvy/aYIa1
hzAy3eVD1KLLDdADe0ed4HVtHTt5KfU6cvlAs2IBUH7sKe7zQvNfnXYy47B27P7VmBC0B2Zm1Oog
9MJ+b/fJzCZSy9XTmOWuYoPbrV/6oYGPGoN8FoN9lZTZsh3HROKKGvz6FiwQ05K8h6tE+oxr/PBQ
shWBpMtUBkNjdB1XG7R4oI++tmKghNVgd2sdwNQKK2lYzRr+msGav5ldVX1Xi6P/IDxBv3famQG2
LIVZI5qFDhPWIwq3bUbTBYKCpfXcsmZOXmNn7McAjuuMuczrFFBrWX92yyoGMIHxCanzbC2MesBk
Bos93i5keiZbvSuR7YxeivsMBmz7OR2JvQicEZhcJVSyM6yst7b0Zpwru+djQqNSuoDOo5ggbkxc
bG8dUdXt66zJ/A4sdI4bKna745BELhdS5YW1RTJi23tXqHxh3DiIZSM6+9pIzUJuAVDVT5ZemF5I
KhHe3FQ4TRlOiSrp90eIufdVm6rHlkSP9OgSBTSHTkmDNvS0xXutywX+TWvRMQp8YPvO3aQJeisJ
xdg9+2vQvpgc82+94XXtdeu78U3tYOkILH2aVhxrTWwEtBrdCuuFe7HSd+sfdChjMsxy+YJif/mi
Vdz6kBm286kE0s+90636Ux5r6CSrKFXaRh8ho0Got4s0aBY/KaB6xNOTx4QipZch1J2qMXgG1O3D
Z5um4Zcxw2hKsmmcQkMfSxBsy6J9cQfofxtCq/xvbhdpbrBUsnsi08rtjybLX0z0Rd+8L0kYeeQZ
M7vVJlTTVoKDnNIbhowfAqTXaEfiEX32GEmUqF95cGFUIyPcDW5MqnlZiXogIKn2jatBr8fpTlnJ
5NKRcr0klJMa+iun8rkcVgO1PSzsFTg9CFxSYIaW1nkicyMzYySUDRwy8KQpi1wBFZ5GVQL1eNT1
Kruz6y5xty2o82SjevRHt+kYR9Y9JlH9VUvB/waS/B1vn+eLA2Mr0VdlntNP031DeBgGIrPWs5sK
K28JMqO2H4Zcm/vHaqGRGFrEWElyDxzLfWcZWsyUN54r/UprEobC7VDYjgyWxDEGEViqmZ0pcAsq
ErpFRtJtu3nQP7jLSHTTjBBLC0vLHXUyETWe7zg2AWcIL5rbZ9fW+/x7lgNnCQBIemRJcF+BaTee
N+8zajpWiTm3PpJ66j10PItdAMUM+UsxCeN1zU16ZUiQYvWU3CuSDZJRp+VU9E8j12bBl9uU/i5t
OndC/p4406ab4/jO1rPxqoMZ8pKkhRxCZ/HT2wUKlbGXnlIAFWdPY/4xVvXXqI+Wr3aXtfdVk6Wf
a9JIr+PYMT5KXuivBm3VJRx7H7ogiw7BFvgV3W/uOA4fTLj3yBQTVfShufba8RPJGL48cQstiBQJ
31ZklvfRVJNfXTv0YJmELAV7mKZviTv1mqXgK8GSM4yA6CA0V6w2hNSYywa7boVI1Nenhe+lQ4sF
eeR7YNjWfBi72n6uxjGnYzwN8wfY1zx7KsujiG5qxNDBHMcyDpKe4dQuK1rU27QzuIANAuLmykjg
XkMylFm8MxQTnSCLJxdOrWyGZyC2wAc017JkYBtDktKS9wxkFTTVPyTu2Hnh7PoYBnvT13s+F5D2
gtSX2c3iE4kasB47W82OFh6zpBKfgRAy9alYUBSf/yxXO3D29mcnsosfbkRLl12nU7c78iXTT2VV
Tc+2SG2IEFJ3XtEr9E+mMImMoFOfF0HOFoqvOBaRr26l+UfV+903L5mzB78ZKhYMS6Gxa+2Vo1/H
dv44l0laTXu+tn6pX5dQ956HVJLl10V9gziSEfqPDEXSD6VH/g/DqnVWp8K6w6vmVAFC2O7eLnH8
Yx+rbmmX9y+l17BDx5dfPSWd3WTBgsUTmbNlCNDwRu0eIOOxWSzZst7kPfkVQZuUZr91dfSBGzYb
/UFK1xy2iPUKM4xR90Dsj039mzNOy7xhNgcTBuYKeD8zJf5Jn5SfQYAX4skzB+sJJXOEPg43QhoA
pJYMraKammtKvae+k6UTJn7W4uepidoOwRzqKwRRvfh62ZvrKIoMH9wvZoKj3V7uaE6D0eiGoTui
XfQsCAJ5ejdYUa7uClIHjI0NMv4DXxQ9O6Z+Zjy7biPG0Jw6uYs7hy72hJrV2syxJ6Kt6Q6zuRNT
CVioLFvnQ28yVdgT22O9tCSm0u8x4+xpSfX6AcJHEoVK1xg7TFGW37Cog4L0LfWtgJ35jWp2fs0B
XHz2lgxJBM16bh24LsGvdLnVIe+8i721rjtec0f2D4kr4w/0kD0ZRgPlWDAyINRDqWXZ05gOMqOH
bDif5iFdrssosZudbY6+f1W7wAaCFuC4cewSSeILwxrjuSlU9YCmqSoO8McmCKY4qzYm345rQw5j
vGmt0lCMtMA6BrFs3COsFSWC3iB4e1yWNGeanjpXoMVoBdN8xV7bxR1cT57hjI+mYP6Dkb6We89U
rI2LoDxYdNuOdmRB9WUQVZPxQo1QxEjpKRI3XuN3H+OecACgr8jvA6iamQuV3meag5BSSw++hKUV
apYULjD/xX83lwvRKJbnjk9W2sQfK5NMBDChpWwh+4j4Y6nN43fPTQHNlRmlU1AaNgqcDDHMNRme
8ePARAtg7Ti6T0WdYh/gGx/dJcxjVitZPcPTLSecehrdWCyOdezfLa5BPkbKa1aag/ZilpprHlLN
BOFeDWN5pY0Z6UbKnu1jBl/sQ8qcgAWWnIGFGJpO3jOS4zeMpWRMoGYjEgHNQJPO0RDTE//PjXE7
v/senW+MV6/jbzbG/xMK5P8+cSD/6//5H/+0OV7/4j82x+YfvqfrhDh6ZCh6pP7+vTm2vT9012DN
4B0gl/e0A/4L++zAgdTBQ3roXkA822vv+C/ss/HHn0nDK0CSoEQ03f8C9ZmB5D9JJdgbE/gItYsU
PRO4JBubf+6vR0K0TkoOHWiYhMygWiwEMHiCLIogzx0v3nlGXjPj1CUqA6zjHwunnK7tSI4Colma
yoOVGtEzugs+o13SlUuQWXkmiLkATgKpZf2va7W9Tdn27FIVF9AORlQz5MgZCVXfmH5OtQWHR8FY
29x7boco3HILfdrI0S6uZ9cTX6xpYIdoU58Pgbm48RBkoq3cDXMYIdYp7qqdTAGIBGUy1PcgOPQq
nGsGRls+ai1hbyuFo0q6KKX4RxKxQVhEDNlC3LIb5l5rvVLuQJ4ZqwWi5OA4WX2MOpdmodLnnGoc
n3b2yHhrAW4Y2XOx9byOIA2zSn1266bDJIymMBFOnhc/l9o4Lju97YspNOLJf7SiSf6whiH6IO2x
+9CaFaeD38r82A5R/E5MYoKX0g/FdjAFVZI6MWOJ9C3v0xKRKFN7cNYYkYoYVwyGUe9YR+70BbVZ
+hFfk/M5Scp6CFUaT06o+Q45TpWRJsOGxoSqNpkJ0tZY4bb+MooHZg7y3biibys2LqvnJ8ufqH5g
4+pdMjzxGVo/qSRf3zUnjq7Ze/5LssJ1c7DdZMZEqtjXtY5holxBvBFjMSqfFc/bqpw6Cf+4RlYc
aJ6JNZo+4S0gFMi+yYny2/kRxF/Kp/a9d+IAo4opv8gTHVikq9UjyldqcAQ540d6Ygk308oVbjhX
j7i/lTe8LrNr6hJAk4BkL5jE84onBoy8io4V0EHcu/CLUzWiDwWBAtfYM+vkOxkyyUt+4h7Pc1Lw
JXEirYdsvrKRnRMnWeZl5QRdt/KTF9NiPddPXGXeIxjLsoXduylP7OWlJ77gOgYE5PFhNvgol8ag
JVesNtOPwrMm7VhrbsRQF9dF8RjldY14yMn9x/nEfqZkg2Vuae3LlGMkuzKsXE+PDkm673s1sDPb
kN00iQ9Q0O3mFZKhk16TpUuGXD0q72Np2WRiuQnzRqShTGcOTavJ96Ccoj4cNPoopBDlbhUkObTn
d5rDNo9aSKM2C5k+wmGPbRHdKYnCPXAtIwI21OXQYkq2zunNKMbx1qiEO2zYbgFmpxhkwCuGCtE9
QWFL/yABDjnADgWYgFTvUAJhD5hgEjsEWmVh0qVpueublB5DOafGcKUiG5S0riETCbKitCZ0HDbJ
V5jY1U1XgVKlBmmwaJRxlaZb+8/NpwO0mx/o6I9GFTfvU1/P4m2TWXYPfHTqnpzTVrYvev9bOTqW
uaH+0r6AuMnu/URnA1xRF2tcTPbFFsKez+Ofm+UpGu/oGrCFntbddH3aWOsNMCFkBe6iUTOsm+94
qtiI16KpPxFGtTSYsTvnE+ZdNu2Nbc9fULTJF12Y0XdsmdUPRt6DGdSpTeaeODUAqh4NHOOrtTHQ
rT0CKJVte+2ZMvtm62bJ1Tv1E8g9A0cVOYVz15xaDtWp/YA8y3u1T00JM3K9GQhonqfHiDr3sfEd
PJR+amCyRcdGa6M4tTmqvhVeqKEVfqonxsHbwjKvs35NcFLKzZZ1Dk3TpFuSHLnEqZkyr30V/9Ri
QWNc3NmnxgumDJowhONQcfmR5/ZB7Lqy2DZW5l6N2dC6yK4qpW1Z3MLk1N4x1k4PRQj/X89qGy2c
T82gmbYQ+C8aRGnHoH76s23koX4Ih7WbhHKOTV5VTjrbLqYbQb52nqTyidCh9UFDqjo1pyavoFHl
n5pWc9rMzd5rW6QhkNibj+LU4HLK5Vu5Nr3wz0IW7069sPnUF9Onjh4ZtG76ZYNK6J0RJk4fjR4d
Wv886Ywf9mijvhtOXTfJ7Xokicj+nORyZjtqXuVu6YV+k9GwjdNi3o3z5FCv4ot7sk7tvYEYyPfi
1PTTTw3AHm7wazI4ApjZ2iFMTs1CeWoc+gkj+gAQHe/mcmouzknjHYmeNWii4pp9VqdGpHlqSjLS
d2+pcmlVjm3BXlczhRvIUzMTjEzx4kjO7wi9zseoP/fxHkzU2gg9NUX7U4MUB0X8pAGy+ajgHdAe
KikDSCRAPP1opYMeaMVcv4tK4BsAK4wY5YRybL5xVVET78487a/85/+ct/x/ZSUj5d+Ulf+LovI/
KC3/G+ki//2fy0r+4j/KSusP8oh9vBuCj6fDf/4uKx3xh3PKqfcp7mDirtPlv8pKIg7+EL5hUVta
f/2Pf9eVGIv+cHTHJD+a0tLzcWT8K5XlP4/JHb46lkUCjmlbzIM8+5zgQEHmiZEMja0Z5e9LgIeB
w2uI7DZy/5zTXaQM/PpI/5ezM1t2G0m386t0nOtGB+ZMRPj4ggQ4k3sebxBb0hbmMTG/h9/XH1Vt
H5VcrnI5+qpa0sYmCSIz17/Wt1zh6YaFEf2HzeKnGaU9ZK6h2WlGW+48X+ped24hstrYA/CJ/vRJ
sOmZo6r8mfj9R5e6jqtMRkq8QvcXfzG1O31ndrwo4uG3MXiutWY4900b/oU15Pdz3d/ePMsick3/
kyt4D3+/KWdoBi8889Igm0yV4/NiosHR0ziSxYNKlZI8//MX9vuZ9b8v6EiXY4pDh8WvnKMBM2dC
kzY5urLNb7xKotGn7Zm+TXuTxZ62cmKl/srKIX+wvf5rMMdlJWVvfGaSSlT52wHoZ3MPPeiN5ikr
DiD5ilsNqPtnWc8hmRqimhZG3odhqsfLfPW0WJ2qdxxR8sMEIu0SomL7Tgvsz6mz4sVDbd2kGHAP
g9Dd24WC4LVdgOOM577de2xRdgYTpIcU/ykS20Qpm1J5uF4KzAiromJkXg+5PLhTlb3lBCoDYcbo
ZzTiVGrdZnXn6wOT8NWcozGE4L9xC2fiDQp+sY3hfdorNSrthlZZ+TXUQ/vd5qOjx3gBAVa0GYyP
ru/mE4tm9yGq/FucDemaY+NlUAL8qenRTYjFmHis1aW8H0KglzqM1XEcHlnagOxSAQrNL9FeDDuW
F0c0Y2AUcMhdt2+SNXbq6blke7qlXCS5yUZJnXDtJnsbl/bO0YsPvWrMXdhcB2MAMiP0y8r4aDG2
PNScaFBxKKXu6RKZv1I7VLFvHGW+YYzTb5FHMEDmBZWmmtvjJPUSWILrnK3KjYOk163cZsrJanjI
RyBOTzE9mimOIT3zWevaV5zt2T072/FRxLWxl3Pq+Ka2uHR0l+YXd7HIViV6uVLoTJa/hIl2msxI
ArbXHZQm2X+N3FlbUdxjPGpWfbVwVKGTrOeuSE9uRURqKPJw32IaDMwF7EvYeuoQkwG6SfM2uu3y
JtwbAoowpcMW4P5C13AeFnlO4dnsbDKC0i4zyylcJ7k5HGoIlw9z4TQuPSPlaCBEFeLQpU78FhmW
a6wWyXl4GXKXxHtGGcqiWwcKyMoPM1IUslRdan5l8WYnlxWq340hIdpVDFMBXbaVOyNJkOpxWc4B
Z0LDt4tq2OpVckNj7YKZY+m/XSsDDsXkEazSXXRsfNetcd/plHL1uq6OaRi5xPh4cxeHqppEMa1e
o+bHw6ps2IXVJoJamnfNa+MO0d4dUgtPNkUkvafFwrd6MlX5AIx0KJLFt+ZhhNVqOM8MGKtbvKAY
6aMyW4dVHb7Ibkk5xafQX+1CP+CKy54dfVjkqmny91m71kLSu47hS352Rsl2v0zEK4MyBFG3mx8T
r4juy8FxqX6xvacQUYAWJVdu2QJGBw9k+Jnwg5wYaBn6k7XE1/70OrwYRsKEFUzX9BCHju5jzwy/
JUkU30xOma6XWWRHL5myO+oH1CtnO9HBcK2bPKDBtVRftdiu48CcvSLddeWsV5uxHGhiE+xfugHv
/JXz1WbKara4bZsGMKg7FXeDbqax39CQpH8rvXzMN+iNFO+WSyPLbehAiVpZnlVV55hz8i6zlJc+
ZZllGatozvVvit2q2Mz08c5BlCD54TuH2npmSeH9XhgpyHU4d/b70mhu509oLmID7aXvfC3M7PHg
JjUsfnBktzp1DiLVDWfLvpWzWQtjcvRRiJEuS+jHxQc24v4xGSo78x12ZSLA7mCfoXzTnITbqhgP
sTOG1aEEm/bCds4eGEha00cx4NhY4dpxgA+aavra68gwGFWV9Uy9jCcOmYi770Wt5gdjLmLrMc1C
bIUc9yniEoW5xPtW0zLbL0QBbj9OEfrpn7Tye5IxcqUlVLaDMNnqBKWwG9raOlTdyQF7hFGa9s9W
CcIPXQtSZGCSz9iUWqhqPESITg0zojW9keGzNSQtee40/W7H87JmwknTR+NRcMHtNPEXaylWNjiP
LafKQ1siZhN+049a7/K84P3Ya4P2CUVzONHzWt92yFwggXrOe/Tv7bAa4+Geh4eM26vq9DV1pzRr
cL2tMbEZ72LvUfXqpnXdXVgWsuZaUt9Qw7qtI/dgiqnxZUkBVxnaxg2lJc94OtblEm9ZgajkaI+i
G49urO2LWhzzKX8ex+bVqZpkO4XzV6cxPqyhWaWdvTXa4cSo+Enq8fDEOrRlmrjTXaYabksuDqcz
1V4jVNjQpF0rivp9VVbbhejHanCX54z6ckadEeYMsXzkSXuqsuzMKonzof1ONHRbWfaNbdd+kdcP
VZPflZZX0rhqb0fX2iZoau89z4ZVEV81B0HEj8zEKiuVfRnK8Htsj4/Qom+EwU3ilXe1CfRfmG1Q
xd5LC9V77TH4gRsTFptIqTtZcx8Ny07oDXwQ/AVzg9yWxl8nnfRVP68i77Ov8d83jufHS/7MKbVb
5c7AIzPnQJJBKobaBYK4PDnO9Ja4YmfZtOpS2GZVPHczI8ipzrW77qMd+I0X4xRn8w1kNGa06gpc
M9hv1gt/o9modgSlI246NUKz1t1LVJms+1Z/dmxpPtiiDRwwN80wPRbRmNGb21bnRoY7RDHuI7PY
gWrdzDXsaJHPb/CKazIo+WEcu8BOJAkcetV5WGpUvuLiREbU7G0/NZUfTRq4eiSJtTHi1axksxLC
AenttetK5trKFOaWSTemhLm91WKOr4ak7L227PamB79uDTY8h3CyqlO+9DFjUHwzgCYONgk1nxFF
B44uf0wctoZ6Vp6ZnkbbLC83V+SVvsijo+KPvMq+lZbe3Md2FMwCpLhtmocU0Wi4BlSZZj14hTzO
TWTdpFpagoACTcQFePFpGYhwBmRj6RvRaQwgJ/kyh/OnTdM54ofbrxm3ECaL+3y9KDxPbmeIO1Ok
9QXlhY408porXW8vdU35weRp/R1oO2/vVc4r53DeMjUfPZGGm2sNOqNefUvdX3c/tH24qaqGAiIt
3HmLOX6Y2hSfG7GIA27k2zApd7PO2NrGlHLONGffSK3aJeOybyM1kVvT3i3W+h0m3WFVSOPMWfqu
nGh6aWHGMWlPAeLrkghgfcHRq15jTkjrsc3hkSlzO4cjAHSV+V2fvOKfV5t2wh1O5ou/E6n1JKc7
NSTPlTHeI/UdvVGREzGrmJubnvbRNC+G0M4kmoCAuwhsVRc/TLN+MaxhbxX1nWfNhz5RpwHsOuBx
TEO+F5fjtqnkmfHnEkidsEQTHV273VXTyOTdKTdzT4Ogg1Y1G9+zZNwJq7lv4vAZwf7ecqxLlLUn
kce3mdcPm2FhfDov15BdT+XgPH11cUrM5HLsTO69rt2pkf63xj5pfF0ZfEG1UNkZT88lT7N0I2Vy
oY78izUVtHcn26HD55EAQ1wZmnw37OY+mo1izQjjBhE5wIa3QfWguzHPSFJAXosX7eTq5WO36F/I
y+mrMh/8WJsS/8r05JYd44OyyMK0vPBIMr+dpwn1MAfGG489pA3eF9al5URy6bSkfNfBNPEsrJBw
ksSx7kXTwdZGQJd2b+y6DC13ammVrGtGiF3di5VXm0+aMvYl+atAbxexKvRh3tPwbq611vymSz7E
7Jq51CiONDLta53bOp20vXsADazzUFRPeWU/lHGvAfwYMFyPcPGV6XjY6Kw2uXPaa3SKQc+KmcrC
OJCcUC+Hr0NUhetyqM+9O2qHZNQCIuHXW8V7VXn5PrWlL1S6PCwMYld0GOCdFyxOsACbTT3C/iD7
/OJ0w8yPHN/I85yLnPVGuFjtDbJMwAqVsbMXqJ/dpNJv5iC+mF2+nZV2nNvq49qqHkxkSHlMBbbL
25tHebepXQScxjWWTRqj37c/PA/R8MBQhcWldve8fl6KW17SpP7MJ3WkE5w8vntN8jUWjWHUUJFQ
Jos/0X101lNPrJxCaavOzNUxHBQtSB3iN+UQV8XcqMqdm2bltlrcVPdLvU7Zs0aNbzSEG61q/iyW
vqaLfKCH0eqvNQ11SWihabYdOYkSyTkFpqz06RnA1XRA7XW+0nuSPYJtvyig7WQY2uJh6YHlLbVG
CU0cmqcCrzvnrM7FrlEKA+WN/bFON9GXEmk0WptFbASFVckHEH7sACLOfNfvInddhCTtem71aVCT
dtLqxHlGufawYtAJ340WqDe3IAw0J9SXS5qNvUBeeYPRkMf3zPfdj0zPp11rW2eo5vFm1GV2wYef
fNJCKjrf8hQVgq6nrVH/AZxi1onXXRRmHdYUb1/KeAJBpvR5n/R4zFbpZJLkIcqhVpFRmCdKTNMD
kEtq4sem8Uso3rehdIeNOzrTpc2q7qHrlHND7WpxbjPvDbg6LgBsZZ9hTl0BKLOO440bueso4x6t
vK46tTwFtzZGLzCDmfvQzmUa6MDaL12pIf6Z+bQJcWv5NaMXsujOcIO3032eB0WTqR33HKLmWp3d
cRBHlRj431P6yu5qLyr8DBzI2goxJq1oFHhJ5tg8MiQy7hAHSKR6sZWdyS0nj1qUsf0NdX1s1pkT
ZhvuWPEV+1VF7LSSLxN34Xch+jYY0tH8MnlWftKzpV73ZCqPcdEm6MAgk/sV4U0VU2g7FqQ1+O4f
iAJHW3L1YtfYYXd2QhoU80T/7FUjNnhrO7IksXxMp8m6aTyjeRgXU/NnNbI9K4x97CwhHTvy29Aa
2Ap5kBzU4vFBTybdk3pdzYxGl/6+dYqrqiHSqdkSSGxKnwJoIzlgKdVGXEBRzK4JxJHOfTuf9MKk
Bfx7SQRNVoF0uB1uRWzOc3/W7SYxRr9hvJgS4u2otutWM/4wK2jmjOBOPtITGxAEzAlXTppxVi2N
c7duJo2Xzi7w4F6dgIjIdhXdF/Z8Mhybh2sxqr0eRwNeYuo8tsz0GCXNjsVhC5uJHY5FwSOmClx+
ezaisbXB/2BuDCNvTrU0qbNMpPJBYOpBNTd9QKh+DgxqZrY94PSN4bnjbuh1tifLELTWDCg6tvxq
rEtcVqVAgkltymSszkcnlCfLsOXK7sPbZmS3ZBB6BW7iTduKhX9ZQ2G5NsbwcWX1sOWlTgfMYvWW
I//DPEz0kESj3IczJKCha4K0G6NzqqY3Wy6fbgLbaNYgOQ5WpwW0tViHGAuJ3S73kuFFZlr6IYLF
C3qH8dMUzZ1P3a6zmSaCrgMlFAf6Edtz3clx2+dLfoyxZINHYKSozZb1GnpEW/g+byPdgRaIF3KD
TasPwPLOhHTsx9BkEzw7aoNDzONEYTKYqycvXmPRcY+dyRzBcbTh3Bai3oTwXvZd5dB/UYQma+Uy
aRemwi6doPQzVpovSDuvHGf5QjEDdx7DwTXFM+5mNiBTYJLpi3URu3eObR9bZ3YDCRaF34d2vhmL
est91Kwqr6r8Wup7ulzEia/yxIIp8LJhNMeIF9s3bV1fpgTWeOzq3SayJ+/QeKMxrxCx0hdVFdg2
VR2Ne/qJvtSVcn0377IAB/4QKJlV22mm3NlWEa0lulUQuVcfybyUG+KspKcSqW3iMEr28SKbm6bq
75nGur5oo+dBx7Ai5jEL2mZ+p9/XxiY4MLoCW7Dj+04f6uQyg2k8VutB31QFMsRQGtbrXJTNJrzm
iCZ0gtUorQtS58wEO1c+p8rC54jRHx2yaWuLlku2RAzuNriIVhU7jnVhcGNGehZiYw2R7igkPnJQ
+9DN7HsLSTSWPJqh2uWXdJrlOfHCG7BoHCdac3izMF/uvRnn/KoaLOxxJs0B1wKUJ2fgKQj5/67u
9OQkNSptiAx4m0EnAogBRH8zeDDv60xvffpnxJlHfLp2Gql2HGPygIWgZzQk8jXRYzOYW+FQ2Odc
OW/G9LogrwbKlfMJHby4Sadx5qCTll+0MBzvcJI6GB48J31zujILammE+5AXHygGgkFjdvZIGw3/
Z8/s/2DqlMXpbaffe7WTXjMAeD+jQtOfZNOzWGqWGyRF2T+UYFSPnMXroGrh9UQa2GxYqg3e29Lb
gxIzIAwsKcJmSjcJoW2vBjNQyPCiuZOBI795nvts2c9hZq0HiovXjtUShzfNgpl//mGS7F+zXHC/
kZ9ebOtiRLV+Axxb57nksSsTTZle68VJIPrZ7IlnkyIyH7tbtJ28VjtQqU5kHC8xIkT1lGH8xypq
EHeOxTpMK5vNInbckTCGP0+WXBnO8srtkO5Uu1yj4ym0ihT02soc2ILGfD1WzsCdYrNRVsZ7YdMs
YnUGorOFOYDv0607DUBhZSE3fYZen1JjvvZk7d5CTC0udmtdSP7marXgsvMZSbt72s2futx4MiRu
XlXGHOQrh/3f3DirsGx5SnBLyJbaaotycKtzn5urG5tqB7Ywy4ZKNGzf5d7ry8Ce6jeRyl0aWrfW
LN8hU31hK+WwxaVysRlldxPb0ze7XuxNaqsiCG3BsUOpL3E0kpqkBJJyGg55jd7tjXZ0bvnOteel
yrpTyxK/K1JD+TVp5V3cRFPg1uCVokRo+i2VTNmB3vezk8wvVjN/aPjYOLGN80O56OreHhE4mi6K
5jXtywRRO/Om7gu2mdQeSXzpxriyk/HYm/24KZ3SewnVPL04Vs05ypLaGa7iuc8TG5cmOYpI0ktE
y9CDO8hn4blHnAj5JodxkWcOK1wb4U2cmrfSnRvfDMdtPUwHAZqSTYOPoHuahS3fm5l1NIt1n/PU
bhD9w9hi0Z+kX2TLvVvTi40Cv3FSpJBEr870YZnsfeH9OGkH2yFJ7sZW+QjgPn1ZfuVwL6b0Po5l
sheTcxGJ9+q1+jElw1PbJtm/9BA19k4uxeNk63KDRWYNyWfXVzwvveROaf3jENdPbdmv20ru0FQ3
MaUiPXKIVwyHSCV+Hrsbgj6fHQMCRTXE7KrbUlucd9MEbo75NDdYbKn48s1GC6qoDVQ1Ly+pKHbL
AMEudiiHu1a30y2Wa8e24dtbekdLGJsiHGi8GiQYjYlMjbqVnrXxnOK5xhAdJ+0boH+C/hyNr0eb
JTqATsG6VVNjA/oWu/zbUIAqymC/QUauW5O8C6mvw+y5TyG2JMczg9zuuYsW38saaPK4RlMg9wLl
3zVZ33BhXWkoq6j4Vlh1c5kKT+1Gs/JZNQ64UOrX0bIOBbj3eBj3dsyqnoTTPoosP67gwNn0eSHu
nrqq3HIw5V4NrVMJsQHBYD3Faj3wm2ZR9VanrR+lmDa8xC/K+pZp6KvQeAzKiEVbd0+FU96XCgEJ
0zbSCpUXYPI2ojKYChh8GP06Fe5pEmobu8MazePWsmqwJPTZ44cORCc3mpeVJ97Ks+eEj13Xssv4
ao3mSSXJBmLHrT3ax4Ygg69yjCthfjtLDDfLxA9Bfeaw45kD8LLoFEF5puqteAD8cc5n1C9WdKsz
/aUprqhoHZTBaN1FMW6ZxXsHQwMRAT4Uiwf6qLabzDSwrMXE8DudcGiflax5Xsiz1tdH+ij93OG7
rFX7MuTY3/Md8yYGf6t6pNOYVf6uzqOTNaTvo+pv56hMGCF0BzNd1rHhyHuE9ZltQO5XYd8FruOe
aQKAeaNdBUwQ/GU1THdWZiJrYx3As5XesuDf5W53btlSLnqGgGAirfHqswGqiuN1R4BD95RR9atW
DMc6V3BoEGKpv9omQONr2zhORU8cbqQRAdnpltDXyYZFvXaj8R6L7EOch75ITSr7YECVlhqD3mrz
VefxNA01AloxcMpNl+i7JIbeY3FfcbYN3NR+t2RIb2HWv1V2/9zaPDox6S5+psTRNmeBK639po89
q0v/fYqnfTume7vy/KlM3oZY3DExejKdUqK89++5NRyXTHp7ZhGPNk+tmtkgM05IDPGXeZgP8QDp
JnVvZy/dRTLkccmwx0g8rNKhtxFGez86iArm6NHElkzHxjb2TlZsQ895kot2I0z2yZW2kGWI7Ic+
KdU6hImBHf08DsVnSlHF1JjbetJuPDf+8PBmrdFd9qHNwe96lKt46aNW3XA28S09Ozp5fAy96T5z
m/teZ5gXO+pQ1urC+vdeJbRYuYZ8yqN42hZmx/5JUNbGVHBdLOWNaLNTC91jG2rLCxPs1VhMR7go
N1CZFs4VoX6CGpU8GBHncI0Ox8uyMJUbZRWx0xjM/mFJiscsHad1TLVikOlaNBOVajl22aGxFx6R
e0PP5tNo6PiCvOVSt0DUpeJ7wfcj36u5EdtosiVUGqvedY0wnubrXJCSWBR6Q3bzSpgdXZUT2Tiz
LxF8ZEuv1Mh29lWjtGDhpvOWY6JbxhlnVLfOOpU3m4qetcBo2+sWSLobBskMkZv8Wheaxw8F1S5f
MstMb/O5QfXJvLkhVxLqfp8k5v0wJ86tJWJoNnPiRTSNZPrnMHgoMTAmeh5EIQ70KKQBotHjL3k8
he0uTOiVJ+0f9W/a2MyskGM13lLHV48ggWTPYkUXIjVxyRconhTYFWV71zA93FWZKR6sxFteXM2B
KloM8qJ5jYF9N+fE7CXR4qvB1uk9zqdbpEPrLdRi/X1ESd7hrcJh5QAOAbalh+uUMVweJBFlq6TD
ik0okvG+4ZMJZrY3QViTLCL/OQSlipIPrxFQKNTS++7UTWum6hb7cfqZ3LTDM9xP1oZxAn7gKvTu
QU5Rdqcrzo05m4uEyKZpbQxUEh7sw3gmngI5anZcPqPSHJ/zMpxASQ7iMDij/IhpEdjgXpseo6y3
V1LCkhvtfHoiFYu/ERtehJXMrzB4EsAZWQAMT693yiz7g7yiIsdEfUvj+F10TneToB4EBib7x76w
9X5lV2qg8C6r9vPSZw+tg7BajwmiDLqqv7SGsRaVU64zRik6lkPeiTxiKImA6ojlS8lsEN6b5437
SVP5tlYdzx99ERshm/rYVG3JF4hHWxPpvl0ZlwrNfTMhu917+pIdk87ZYky4YzRk3cfFwj6Y7jUV
6Lh6/EmWZTCw236Z1AS8F65SYKquhGvpsP47UY6gnsxD0CGh+qaF1DRYiA0NpuFzWAntQhMN5lYx
YGlcOQkdJ1j38htzHhmZlXZ0tNtpZO0Yw+tqguNiBUKqvyTkYGDdG+kxjO30Tq/Ee9OazQb9R22i
zM237J088lBOAZGpYmHvaY666IOoEu4AxbApo+njANzKe/C6DM6Q6iv1bTFCmHtR3xabRoz9jaz1
guOaC6itX8x+O4weYSnYKBNHfGFvF1u1HdsC7HyrNsYUS+mLZZ/DdrIPCvLJwc7qnBxVs1Ao6MZ1
NmwKisd3PQPQq3E5Ddn7m639iNfPrH1nskibeDoKAPk276YoemK19azN7Bi7+TJlsNZIVHSvhjKK
XTYkse85xFmmrnPOhGoqfqbmXupQCd8hgcd7OhfkOtLKXP1zKXHs1L2BlOCZM+FMGelmyPM65ChR
5aHx6rmpG79aQgAcoyuVwgXhXkFp/+xiozEaRpFBNGCwYrwBupXZWNfoF7cRqtv+MyuylDZxhIo6
9ZhnxQnXWs/c49Oa3ov4OQppUN388Ar9LZ/eOfnaVqr63v236z/7WtVYSqK4+5FE+K//uhk+265v
P/9x/qjVPzZ9+e2jwwz367/53Y9Q//3HH0eflf/RffzuP4KyS7r5rv+8hjVUn/92uX//zf/XP/zH
54+f8jjXn//5H1+rvuz+OPqBQ+ovPHr/4/fePP7Bv715rvwXoQoKU4hN2I5grfjf3jwJDwF3qOe5
jjT5AxOH2f/y5un/wpUnDPabQniWjbuMP1RV38X/+R+aIf9lOTjPcOcZV08fZNC/Efu4+sd+8l0x
JtUFE3cSvuRKdeniEPzZdxU7ISf2No2CRocCUFfOsnWN7K9g+7+HmLq/XQX7ITN/aeOH+MXF1jL/
IigaMW9s63stldvaSz6IT57pEfX8JBtuNav6/tPn8AcOvV+MbD+uKRz+5xIhByLxCxqklDVBulhR
sxpCutIBfN1Hsg9Pjlo+JqLX56kkL/Ln1/zFFfjjmhJzB3wLKBjGr6DwscuimfVCQxRPXgwv7g65
ipYV5Iv8t6/e/9Xq+EfvKFqeq0OssLmJrr7Bn6yORuUkIpIdgvSkxueqhJBmRXoOFoGTCf3Uxs7S
x26DEJbv/+Zr5HomvA5huhYbvx/E1Z+uDCrHcjLbbFDc5cCcxO6Mh6Jyrp6c0ISW9udX+z/uT747
Dm5OA4+lxdzll9fpQGyIlGHTw8GofF0nike4wRH+/+MqXElgZ8P4qP/i5uxmoPp56rZBD2viLEtW
dgLedfD3ruI4whS24JvmEEcWxi9XscraUnYStkGOA+nWG0xtYxrUQf/5VX69B69XIWAGyMRmX8oU
9fd3Ro1BW5V5pIK+W9g3Fsb4UFmhe6gbI9z++aV+/XC4lOAyhq07iGaYN39/qczCaEAcUgUzp/u1
F8H0Y//8V42bf3AVyfDU5AN2pOM5v7ygdp7yXia1gtaJ1KGxq6NtcIn+/oeD71THQ80ewXCuT9yf
v1CAk9gu140KRvb1oHPxyBU9M5i/947xYOBZzyPQ48HONvOXh9LspDb5iZQwe8NJLw3riXR9pzX2
Xzwerl+Lnx/rLgZeKa8PB1MnoPprwxYfQjtQVaGTn1bQvwg57ExNz94iW6Jny8wub//8hf2grv3u
ih53AXoZKxP3nCd/XUiKilYr2q0CUj4QaRvQ3b2hge429fRgu/VHZFNNsrCVCWbOkkfTpoFN4Iv7
i1cO0ed6Q/z8qwiH1fS6OpKWZB/8ayGsssUyiKEYgjEybRi0ikqClTYsAmmdDqMae1xtwLCysXqa
mzFrveL5umuXd8yXo5mD/hh9zjrhpwNT50mdm4kM3yv5F7sDm8Z09uApLUa3soqWx3tPvjeB+GK2
99p07e0hSAk8sqjspd3l6VjfKiMbh0051u1Jr66seogwk8QfUmePQIrsYhe7MJC3CeBd/LtzImMf
Gc3smGD1rvB1AkocEegTBg49jvM3MnnpEkB+XezXyGgUmODYLZKjjrSYoRVo2GhUFk3HPnVGj06x
rhjWKHUjO/y5XuaLkSHoakfTyjp5gi2U0TESaf2pSiqCTrl3DYUpR6+eQJVSA5foqg680gmhA+EO
P6bl3KZ+Fl3z4YnAmTmG0XwKO0uvv5WyKATE3OtX1s0SkaI1hq2+XnqjouE7j9U1H9kV5L0nF3yn
NfbiRYkWP5ppdq2ksX7SGcQYMWI8XcvOLTFSt1qLVrOPNiudJPeJsO7rToezQFMEhsrIMmO/8Boy
O1ZigkJQOAEdqMzmMnEmmsS9XgiCVWq6/hQ9m2QbwGuYwfK3qCy6nTDxGVSovqZdMxJOLOI+Chx9
it5jQ3n3OEqtdy0eRQmNdx7g3NpZzkjbHvWRZk4T2EOSGiMmoLoe31RUT98Xu2RlBgnw2jd2+5HA
KAn9IhnRTkOyloog+uS+2mA1cGGHHhVMta3EyW2vegDqgnajY4T8mmHLinepLvRl0wHoydcVIwxg
TlSTHiKOPRxqhcvNGFbc1hjAYrWx5oqQD7bOaqVFQr+0jds+qxJk19Ya3AhfcJvUOlOkENp9Hbu0
zpkwsX0KTUNnVU9DkvlDFxdbLUvFexcl9SshIPdltGqAErdycFNZ3Xl6qJZz7xlV3wcdDejbhJE+
0aHY9O75yEwbkXwE+5OxLRpX1NR7z26GbhEU2g9mM/1q6VFq2Fq2rXAZCWZthm8g6SS5NTNzGmKj
vWIqOkaOuLGzECEkB3iiwawm+HiK4ijFyNVSThy+ZXJpb6JoGonM2ZH7bTHz+rHuJjzqaukIkUlv
nK6n2mZ418beAbRQ402b4SheY5wCxROxoXyIR/QcqARhfVNVJoSgujOYQ5p4oDGiGvHwKPoUKaKV
qfeYkV929pPVZ5e4LewB9cW2mk2eg4I9W6O037RlgOVkdJOhH7Fbg/bWWte0glDrKI7uQWwgW5ex
czaLwvgUSb1IMqAiPIyuaeZrLybKsnGMtmNE5TFOZjLbuio6N6lhaGuZLP2yMkJDgPyrZIhN3qR0
3C3LAZkh1hA7dHxRR5HxvGIci/0soK6OgHaqoajgfSoZyPel1n0f7QkgCtbMBJ9H6XgDbmGsssPA
8PUAva3iphy1ltSd2UbfaIhsaEcz2v/J3pkkR45lWXYrtQGEAPhop4A2VFKVjSr7CYTGBn3fYxU1
qUGuIGsRtY6M7eQB3T2DpmZFFc9ZiZSEh09czAAFPn7z3r3nytpOL4rgR85SNhJwi1bFGfVBf2+1
Lr0XFY3fddWq2tNoacEz2trwflIa8ZRMAyU6zy9wNox+ahC0EPjDAeYwTaCSDh6CxVmqikGAvYUc
5lDC9dGXdGc0Te0p6cX4oycOao/eJoqoWXpNiSFwMDskFROGABAxWBkFbMRbWdghgHmJYz8QaJDY
Dk9Yfs01uo/L1k/5eBK+ih7NrA43zAhr44MDWoJ8t6Jld+ZpsNWdVPfNcoMqVZx1oLqYLtKgfEgw
bQToOClx4jLX8vcqbEnGjRNLQU1sK0/6ZE6Ps+/DdiN2GIUTSyqCuNYPexof2sjXaIpYCzbEzGhr
xrKpgbAph5dJ7msFZwX1HOoIbVdftEIe94SBWh92VoK1xqkAxyoh2UdaoDUqfujMAW+kN0hwmjXJ
uFHLRvfhu8zsJN+mL+10rEFLjMY1HY68C65tRcXO6Q24U2bmcWQ7fSeCH21TS6iJrJDWule1bb+U
IptohNxT4oPHmPcRg6pStw4r3NlOK/I2vSigd13FFOsQGos55GUMkjZZekFVfihBKLqFrvk5wlEz
RDozQPG9BkOg3wgdZ0+SyelrM3TwTaTKiunwkY3pTGNVvRAMUIEkaSPpdma9PMJkbsjdIbsNwo1a
iDefNWjcJPKIbyTyiM2gaJPi5Ri1gqRoxK50bhSKgfV57E9a5ZhNEF13BEEgmIha5UaG9Vc4OOik
cgXEsOlnzV6xx9FLC0uVA53kmmxIPmxYW6OT1LmWQaCRxm3dis5cqRz6btQGlhA4PlsJ0Coao35m
aEHxYIUoEJyhUsCMlFIT3ieQQ+gGmzltrmAU4wc1LKEv2qzNq62WIfU4k7CE+8D/dMivRiXPwXi5
GZcXNSeXvZUEfNpjZZjnCnriwkHBm10pTQz1JKXEjZC0RUKWNokwdmUizFn7Du8GdIrSXYDUQxIJ
7sm7GVjiGubaVt5Vpom5tIy9+o45B8AKC7t9GZHTISPc7Iz3Ulb7dULc27shJrgiyZhE4xo5Y3vo
UMKYBFqQdbejLj/QhsBKYTsIpaTnSkunx1Y2EWQBUq73nggRnpdDrC8n+ujPzBYJddWOdSozFLjY
kL+q59EY5blwrDUg9L1GewD5pr5OcCfOWlqHmVvEqnqfIwYN3akKpSvEVkjhzFAECJHL+optgPxD
o9tUOil/N71jleFAH1CTfyi1plyTuFq+s7fTaCL7egPUv0xA53lyvVP9oiatyLK8aVF2DfXGEtHB
jdJ40q2UKii/bFqQ27Yyp8SFZdP9mFKrLxet2vORoV6NNxjorQjFccPGL7Y0hD4NRU72xEq7yXCX
EIKlevGeAyYONCMqtAOtJYMQcW/KAf1VMmAay5AAumiwNLNFUWBpcmyhlj2oPDva1FVAcgKEDTAy
1oDICdSjZV0nJjOcyy7LKJaTZse3EWVgjGu4rX6kqjILrr0at2JfTtIsPKHBFVT9RMk8ikBWqWLM
5MXU1/VdU6bWrtJoYqxLqfSSpZbWChXxyVMJOknRWZ9J7BvCJa+KyHONprEB4aFW4XF1UhKwkS2y
Yal1NgXgJrCwI/hxHaYLPUcXucQB0gIfbw2kIPrMDATjX2klGw/JQrAb1MM9nMWiUdFVeiVayFiN
U/iZNjZSB4WM/tSQw3vVTDldL6uP2Ijh7eMD4OlLP2S5QCkEcTO9o5Jsg6lQiDkYSmxAC9lQu2sz
9ZHs6ZSdOuRCcb6qRqARwNDDJFplwRDkKzSEpICKMgYpyblJkYnc6mj+gzNQQW8r1WtJ25I5Qy1T
FLo6yZoOgiTaq1JFTikoHzt9K82unX0qmvaW02sx3LKkVerkSPZYi40eY59hSpDVMAjGykprBDK5
caobDhY+RdtVXJbmnv1ci5euzMK7jtNBucytWtBqJA4L0e0w0s6a4uy1qrtqK+kyjgMsLjQ5daAL
78Cxsqsur+pHWVTDHU8tfaejWqr0l2kzAVcJih9THVR7ZOqe4XpBwD44TDL7mb6Fmjv1WNU4Tkdh
X3L6ISkBGSzl+D6MiMywxgG4g6oNcCA80dA6hPqQ3XXdmN7KJnU3Guelee+RVvQ24JwwUGr7RDd2
YADg0jV6svERpjFtJj2/I2Ru2qlthdFPC2LzUGCFUBz0pWi3dSlM0GqFXvasVFqPYQ1LRYHaXwdY
UyuJ/SORUae6djJLc/KoHe74vuSYfU42fARJx9Y3tqf6xRBJb7mC0xtTbAygZFWWfbQVlTm7O+Jh
xL1A/++laHurQ+MVtU94vapHM6hisGWTOr75g1w0bpBhIsiUGIORUMdbPSp6zZF1NDAXTQNtcJl1
vvVmxWV6LrRpqlmN1Pa51ccMprXne1upjiGrj7q41eyivwowbyL9NaPyOqBbAh4PkRX7as6hZ4EG
+I3ewlC7UleTB6VX+fAQ5LaHky+bkCxUAj26U3S1eG0ZCZxGQhDQjgmE8SX0Y+lKypPuDZ0gNo6m
zdjQdilmMkC1kb5Mm5DufdZX/e2YteZtF81fZhpJwYfFcfUwKG0SnNcjvC624r3G0YUAOqwDTZ4i
mlLoODqwsLKbSJNhbJoWQfYE1PQ9cRg9ysGs9LIfsTWiMbUMA7lkpOdIF2N5rEZHwToC8TXzstEN
JDN71WOMqJAyKosdk9HItA9bn32IjkfyxTMBgaCB8+1HIYUIb3ADjNoSla1JqyZWYcl4YYHcpDfZ
RERhOF0YVtaRVeN51muf0GByykSpOK8riXyuF0jcFnha8kc96YORjHBLw/GBMUWFYW8jlqk6TDiO
UZCY4xSWpdwVU2LcgJEbE35HXcWLvBLSUwHl791Gwc5mMI/bK1YUAPtM1OlVUFbj0wRd785E3Q4Q
Jx3CD68qq2JJdmXzKprGf2+7Ia55DFPWLCxfCok2IT76Y+SRorXvDLLPCs9gyaxU7dADkg3cKsvn
OGahBK5ljt2zadjBQwvjJSJnzqfKXmd2gMXNagyVWYfm8spooagtvMgW2wYAJd04ttv04McS6ARd
Pbs/bwqlGFCx+ybLQ6izR7Azg5JF1UBJXhJrk49L9IWgF5McwRXfbgvhUa2zwVxUY90dqHNGcyK9
xPLcD3SuFqIsMOB3Xq3zITMY8NxYeKtW5lAn2NWIVKuJM0/lxMVwBSUkJ2Hz3eSEcyOb4fAuSUVU
u+hT+nAGIE81Y95H76Ki/ZqcLkxBhpadoSGVrKaIREQox1pUl+BEjVZBvaJakbEAWWOjzaELnixz
EWCRbTnBcFtmk6QwA0t/LLahXYudAfDwTou8PhO3jVJ6hnpn+vRsF31LEBiGhHawUIZPjR5WN9Qg
kDOTcoIUi+yG9sEsJ3kTxAH2O0muyh8ACAYFGY9c+1v4IiyIVpqUOu5iFAsyOmjMSQHGAgQ9FqVN
QsK14VyL8GsvDaORGtDHAfGHqTlErwZO3oQFGJEngI4os50wyPi33c3IEvyv8k5ChH0vyeUcBFCM
+T0sTO0Q1amlu40xf6jy4IUPJP2QfEgcGmLRqBo+VFtS35ooY6FTx4QzkGYNNeKfmqM+VJMoiefk
L8wmiYKK0FXR9dluasT9dSOC60ZS4GcWaVChexBG7PjYB4M1LivtcWglHUrCYCbYxnOqxS7A6dnE
WI0BZIYRZxIVmzbJNr6ZGOWjErWWvLWnjKy9HNU6M2BN9wqnmsKbctQK+BIZYoU9MXdoqhyiOqvN
nqklgV4iOBN6VrRNo8yjxTuBhrE2HTZKXEK6lZKKaLXBrPCt9T5RcSj4iO0TVj03zwXw3jIKrPO+
6O3qlhyjNr+MaOBbCx27JlVNZCh1c+5Nlt7eVkE/ICAaxICtbYqpADqF3WgtnjJ78i6KAcssyIG0
q8KFDM4M7n0yMSgdaPgGkTG4dwvpvmowed8IWNH9MxQhI7n0i77pvFWvesJcawE++sUo+6oMa5GO
bukMGWFEEl8A2QLVbI2awhtEBRZwYSLs7VVrCoWDZTMSdCQtGkBGLJCSVshlulVgDgMQQycMc3eB
bhpVoGOAA6WyodYUtBKnaIGs+a4uU1d4HdrK9vE+hewnVEcG2y1WljYVhKC1YphdPrFUBSs7MeWc
pSZJ3vED1rsu8+uM1Kq2x5gTqJE2rcc2Z7c4ILqNWRIExUg91ExO3PyAjApNWIYjltsu52hwxxwY
wXqUJm1sMCTEbdCRyFYwgSo871hP36y+C02KnSP6KnoQefqeEpjGLELtLAP1nJl2ciGrZYRHtvZz
+kVRzTN4Dc0aJ2gmd/CbGdDhUG4Hyy/7Wx25rdFSQqPuf91mmmxSKFMTHS+MAiYAmQC6jDZ2eknL
wgOLVR3f06KGIhwHxhTAV9fL6I7EYTVfe6K0you40vVwP6AP50kYg4APh6vBuhgQYuJpS9qWeD5c
7tT+FySI5eroMLPnhlggtyLRwylLrJNnqAAksYlpraiuntqp+pjCA9vT4smJXhtqYSchfucqiofN
qNSDMi0b9BG+tcYq1EgdgrDQF9SKY4GFkhoypyT040KuG/ir6DyYYZ2hKJJq25vgrNgRS0hjY9zq
QVtPS8NM6UL/0aL6W7qBq+I9O0AoeG+QBBzrAH5SEvy/qx1QNfoy32gH/idkn//N/3/L+Pn8w38x
fgR8SLpthmkhfEc9SXflz1wF0JGaLWgqoqLlj8g27bO/dAQCIYFFlcCGKom8X//CjpSE9g/+DD2i
v/5S4+/ICI6ajmgbbI1OzBywMHeAjKNOIPy2TtN6ivlTmslPdTJ7XKAm37J7w4Tx5SH9prF/1Pr+
41oKoYr8YrY09lGnbpTlUIRlLJZmZtY0nY3wulNNa0URrV23NDEOcZQjNK6C6QT056gT+ceVuaZC
gxVVwXE8rTUItLYqeNbYx4WX69BlCzyG3/+83z5Kwe+zYOHQZJ9be1/666nWNiLOuUioWwcyfOEJ
dLv4VLDQcb/uj9/y5TJHb0zpiDlDhSGoN3ThZZvBaejLSrotNAnSMRKmdp0PNEgo7aB60pP4IZwI
cBha/wTh6DPK6Eu77s870TSL/2k0ko86hz1bisDqeZ+9C7NuUbv5TnLDNUvEWuHfVPD6FecBB4eb
y974Bnm6m/7g1H2OA39zKkz8t+8YYtVfdzP/9y+Pn6k4NDQpEcuu93M8AfpWGgbtb75jjl34a03d
5gUD7rJm7cqXi2ja2Pdem4mloRb6inpwcom0AcWkGPKz74fT8e8xDaQo9ELpziJwIEfl6FKi9hHo
sgDQB4ArGrPOBE1zirwlrONhy3VME1EDYxa9Bp/lz9eRW/Ktkbyx0FS0lRycAMF0pubtWHOYD7xs
rXVtEKyLUGg/BDrmyVENTxQ0l2j9U+7llNJBZ5Kpauh9z5mHPbZXrIEqDfFN3JUg2inFytqVnkix
Dzy0wO5K6w54KidkRUfrppr1RZWEWJ8RrCe0aDKicW9ApMPhoGEk48eKKNK6ppSo1i4deTKbKCbO
ICbX7dKaRdu2voUJ6yMyL2XKOFJcmpx1/UEBF2N22gL+0Hhn9g3UCToDmrUYNKlJzsL53+siDmv7
LKiGIjoINSvoHvQlOCirLBGGIze374HFex5EGw60oDMUHVvvqHeQH6RQil5TjvIcPvtCeYJ470l8
e5QwlmTfEiwvpewXLcUy8gV4gmFR+VkdrRtNCylxp5ZfryaSPVVXTiuyvyUzZ3MaBUgJC4qWKzHU
FvbXwBOUz5U+pIgVNpshTdL2zJ8kaUcVl70ZVmHrTcuHQrkil7EtXbvxG9UZOg8KVJAoIf7OVpZ2
IV3wct1DaByXvZFYb7Yc4Z1am/ZgXfjSyO+1zRHUuSQsVAjx0CQvAuFQu6zYqY2rLBzAhMT4DiZO
PCCBcaFm0syEU67VSqU/YBijdV2S3niNwdq8oS9i/ND5RnI3AY66t7uAvUof2KAuwhiUKxgdY+oW
Qhrrj2Bgs7Ng/8XZohogDzuFFvS3sQ4qActsP9H4CkyL861SVorTFWryyvpJIapXuvIp1LImdWtO
XRBAJCtDUixrrxImxUtEDJLn8MHSdQ2KABhZYfo+rbbGT540O0uUeWdMpDEqkuIjpl27w0DovfpU
la+R705o4cPBr1zVbLurfiyyBzBBTLB+4ftXoRDUEU0aPDc1SL/JEVkN3dwMpe4w4Gd96+siLLDK
9QOVuVKqtPnQEzxM5eBFi1RG6OBYISkPjqZUySWAG8rOQ2k1W/oUIZwconJv1FYk9HrE2F8KXwx0
eTpCEioVntiCc0Z9R+CAvaE4C2RYTUwqruBeddYFWSJmd0wBuUphJ9+MQdoSaRlVBaQsP6PuQaII
OSkxA/1KlaqQQEwq0tBdE/wfGhR3mvKxIt7oNXTyRW6nHFbx5T7TwSG7i2FmXfUl8Zc8zKaHWGsm
8rNhZyY5NsBPCpDrhba3vY7v0qPR9oHH2XhpphFBi13l0UyTUKKrzCvGO4YUXDWfBJMFCpN+4CuL
Ctg6TJSXAOp5TBE+gn3NHKJgRuE1oL0f+agn/Ks7T081tsiGaB7Hzkox/I6NvggZMfs0AzkHcKZK
3zMRWIVTRSJm3NLcJARmlAvWraxUjTOtjNILXUEB4tIBSPSzWOXjxnlelDE6eeKYgG6Y+AvHqq9T
F8cb5sgQOFlA2MEYt65KhfKZeCL6NxhsuusBXddAiqFVvsuyBE0MuRzwqVFShi0H80TfhnHZ1E4S
oPhemaE5xStyLWxt2ZPvJy9Lw9M1B/IWRV0wyfpwU0QF0ahhm48UGNOi9BZqXuvWuVcXVUVoT1kR
xD1LMdbaRAbGViGL4x4Bdkt0CnFKh6CmNEWotJAD1ws7ATxKEXqyBNVbTbuZlXs9oaJTSStREuGo
WX0FRSMqlrpSmwPmB2zks0dNx4DhtWV0Jo9jSUICZgRxpgER44XJDbkmvqEVtUugBhU93NL2oaM0
BEQglPBuZHImG2sD+w3TYGVIROSkytCtVdunL0VN3etd+nNwqFEDBc1ysNoYDh+dvMmpzYLIcXpp
JHI1bZEWK3zgZr+MQ7ktcXRYgP9j3aSXFST93qiKEB+Mp6viAnFB0GN0Rn3JQhAk1lmm4WJdiGnQ
rwe1rwq3MAehLwM5Rk4+ZSFcBiXn5lepnqvShdKqekWJNYe9RiSvtIuUqrhjg+lrSyvoukuo8JKx
9OMosZbIIhHH5KiJZbSDswAunr1BLmViYo0NmZDgrQ5mk/6sryd4oeRAJMsij9Tm1qB50S9YOMWD
PpSDeYbVcrChP3s8MNK8ymEVqIQHungOvd7h+9Jzly+HzgWiI68jWSkU0hLEipAdvaWJ4ih2E+2Y
VmkWW1VhbLRRBeIMAfqgmEUIErDz9APEGLprladmbBrhWy/0trANJD+BrvNXqEkVbS2r6z+KOjZh
76UR5fyU9Zyz9pQhaTdDtAPnCSpaDYl/Ojtd+W2cWTNTfUDsn1yNsWo8Ng2cyK0USHXOTEa89Ey/
FdtS1HCUtNBs4lUFSe35c1f1/0+wR4RanWPBtwfYf/vnv/2Pf/77P//Xf/yff/77VxX8/Af/PLwq
uonUHUklx0LOoByc/uvwSuTAP5ATW4aFZmPWkXLY+evwav2DmigaeAHYVqUMobFz/UsDryr/sNkW
ctjVVEUg71b/zuF13pr+6wCim5Y8Rx8g+kTPjGBSHB0oTdQqrHae2NcSHccwZnnWgtxcs7XwsKMQ
oEehZHCUaTp8eVq/Ocn+vDf/vDCddVSTSOJ1U1F4MF+PASiqNL32K21PElK+oExF4LkJTO/7q8x/
y08/Dy2jQtlARnvKoVkXP19Fz7qoBSgo37A87ySzfPdIr3JDCXRG/+ZrUXaOVHn5/TXnQ+p31zw6
ReV1UhVDJMs3Nc5e8NTmWqlBYxeyf20hQPn+Yj8r/XmM/EANEzbiXfiW8i/FB4n2M5ZO+QZeFn56
TGBLHHnjAuHEdEjlPlh9f72js/PnBfUZyMtMjwyIKvbPT7Rra1F5CN5uKj/eq55Wbyuv3GRxvIHp
cltpo7QJiT/A5e21l3qDseLEDfx82Pq8AcpB5GyCAae6Yx3VCHKBCwdGj3rDpcS21dTL0M4LevUw
MXpM8k5h1LYrd7m6MIKsOcQrTJWZUxRZ9EA6xEbaNHXX7L6/q1/euaqygeapWLKFQcA+0mn7Ks0x
7Fbm9UTCJOoEshCbpLZR8pgTOE2OAd9fT/nlKXBBAMWmqssUY2j0/vwaKrazBnFgBr5fm9hBKzxU
CisrW5lVEY29KzXqdJsQsOMEQOdJF3FNUhRdqRiLjZrp1UJO84PfIsT5/sZ+mU+4L6pqwp71/qjW
j+5LVocYytBkXucyLgn0gQhZnhEalUt00wpecRn5yBSdjfQhT8Xz/u6Z2JQBDUMwK2K2OXomiW/W
8FzNa9Ovt+Q7fKB5E3eKP+DhN4cHgBlXdPSy9aRXQFmE5m9spVvnNCYd0QEgItj6z/Tc/6tV5Xfj
glIjUz9TnW3JR7ck4cwkEFLlNQGSupYtCHiN377HkvaU1ZZ6YhQeP3ycD4wGMc91KvVB86i0Qkqm
p8EH0PeW3WJDVTfVHLIhlbfDoD4HU3NH9hxwlck7NRqPJ3Ob5U0oLGOE7c1VnaO33odBUXjNpOwJ
rg5J2YgtH5gvRMVzX7/spG3ZLDt2bjoQRBx/dKYXonv6fuB9Lhhfp93Pe1BRBbGWaJjH5tHxpa4E
6AGpQa8q+651rB0Yn0D8QOLeGpd65TIWPkwD6sCZIaEFd4vcDTbexFHo705Px7dxND0lVTgmvsRt
+B+GtqpelfZMwcne4Qg9x++C0z4q3eTFqBamcq5JixNP4Xg9OL780RBocj/15JHL92BglDMfc3S4
AGCamVe9dObfQXyhKF1Nd5hiw8csuQYMFryfuImfTQgM9Hk4fHkVR8OhjdKMcqes7FsDJGL51FHk
ai0iuYbXTL4pGCBEjLr1qJ2YfNTf/vq55idwshBGebw4oZX0R9DVey1dxoGrIbynXQfAblh30x6Z
PmH1ZywNTtzPaCyY2s9TfplpSCZWfXJr+uAZULiKQ0CiZAGnbEOfyjd2qnr2/SP63Ff9Mlr5XgQr
N8vY3Cz5OloTXWqrPBbKPq5WA96QzrkCzAL7OW8XM28jJ9UPVdkyO3SAsF+7j3qjZ0tpPbAvS1ZF
ti7bS8Qkqo0+yeGMs9LvQR/OUR0c/BQCz86IQPz+nj9L/Mf3TKeDSYbdomUfb6aKwPJSidbgHn4h
7NDxpVK3KHil7MnUcK9TCXFMyoHc/LKMlni0J/9m6u8GeGOQ33bBidlO+90w+3o/R297IAEnyxGr
7OMRXQBKate8tLodwQQTag9zCW0+ine1vxH1IhigFd9F4kxBfGO1Vz7sIidKblL5QpfPZMqd4M/l
hxA1UQ5VC1TOsqvAk2hUbdcQb5JHClOJd0b/Xd5Dg/n+0c4fxHdP9mjumhErLVYAdR9Oz419hqc/
gW9hvbTjvRDX31/rlx0c3Sq0eiyTnC8Ug7SGn4eeJgUYiDJN2duNa9yIFUGFa7iyO/vZPC9PNDj0
+S/76ZcdXezolxGYisyOtvy+7ReF4B+nqZahYaPpWJr5OWoLOzuPg7UWXwDQEB5IDAzg0x6eaz6e
i+iqay8bZYniJd6WwTKlHXMjb6d4OUDiwRyRONSOlAN9aZIDKAw+4orBHm7sIlzmRS5BoLitBeSf
XRChGV+k41b4C/5w+DoXk6W9mp2feL7zT/r1J+PVYxvIke94zWe3qdEpH5X9uLbRTZRuCgnwVTzC
Pq7VlReuqXl1JjW1bRm7lAe/v/ynJfCXy7MI8+A/4/SOJl+pTzQ7Knjitr/GyAeoySbniBlYR+vO
orMco8tMX+f9EtaCfkaQGkAsA07colFA1ez6EibdCpEjvLJ7+M7SDKB2vPQm6xYa31qynep7C+Hm
QT0L4XFBqHsvsS+lj3a+9yWwFqugJETgdlIuQE1ICytfZP2pmR7z+K8PmR0VJ2CVbpJyNH/WKCLM
CeTuHsFtDYxpWKgvqOXye2q2AQhMZVf6K3U4zzy3uGzh3xoYp9wBUBlqqJrWwYnHfpwgOPeALfyt
/3VDRwuv13RKWg+Dsp/lSSU42vtI2/bxIriSIrdLdmVz1YVXnXHeRheKcZ5NC+Ib1AOFMFq1CpEW
oOKYP32y/NBEcHSBawTKyfGvrMANcrf9Ud+br3BW98GN/kLcsnlgdHnTBtDpAjleTuz03lp5j+jd
xD3aNABg2gdLi6U7/X16yR7AvrKvYbuU6apHxgSElD+lLopz6e37ITi31n99OagZOaGZmkGdgv/+
ZSumysZcweuVvXSwr/TX6A3xmY4MmxjsjaysDGkFnnHcVuf6e0WOPREQV/z29IWNuP0YRE7+Qmhe
etnsxbK4T28xnnxUlww5qHfZY2u5hBZIr+E+23oXMHWkm3pbb/JTp4njrfvnCyVNR2VfS0P02K6q
ghJtBmCPex4u1WBkOESfppdSsaiqdaE7APJ5beY7bYYSHfKa8tz3j/HTpX/8Jc+HPI0KBmfuzyH3
5TH2tS2lRhCo++CNzkB9F8yt4bhd2NqaaiVVmaRfJfaKSRNSsvyoOtZFfZvteaEtnP1FRodE42Sz
a+56tPLTwpTW39/hZwP1lzs0KN+w+UcXoB8Nejs1qYFaPKNqBdeHJuNwy/qv3yyj0K2vmzv7xDp5
8oJHk1tFy04y5pGVVRwlHIOgnEUxl7GRXzrTToOazK7ulK385GXng9eXN5EherLSeSx4d9MrPcH+
sn23bpWb6KV7se+TE/vnX45xTCX6v57qsYtdMtI/r+bf40iUhGu9qG9oXjusme1/a5B9udg80X75
af7UGEGtc3QjVkIeNsjI/RHzH3xF8E1D/higLR60BLX+Mk9Ws+KQlo+1IiRp8G5bQEvqtT2Rdn0p
44vSq3st22kMt46Tl44Q+ICq7cQt/3YD8/X5HE0vQSSR/R0y1ZYEuASL8S7Lz3JygBE6j6zroD6z
6NTA+92i/vWaRwf5rG9wyQVc0+M9QJkYl5K9yuoDe0zJW4o7idxk6K10ZR39mt79iQ/td8sddRX8
5XPdVz4GegAWpccypere+5Bf/PHce7KVZfaDTGncHoCb0hN7688y3i9f9r8u+Okz/zIsYENnhGyW
6h6uqkqrPwZeuErHW1oUo146HZ972Kwz9cJknxXLBg7ME4/8d4vIl58842O+DsyO6CJAEvzk7haX
Hsci4GXs08f49vtn+8vee94+cGbFbjdXNI8RC4Ff9cPoefKhHzgz4u9qz8dy1aWeUwQqvoy/Xac4
ut7x74rbzKxCrheD/LLIYEK0uE5KOJbuJLvIsZsUeepNYpIZ5ep33U2dOfBm4xNv+NTPPvqIsOfq
Xt9xG5ZybhHE07tpfa74TyGpmdbfn2WOfvTR56NHOVFRAVfDwI7TthwW2OFnBr3uoCCgUdsZV+nO
6l0PlN6wkZ+yBB/QzhB0I5C5OfyDGHcMF+TTV5iJFEqalPHdQl19Pxo+i4Q/DfyjO9V+HnZ67HVW
kXOnSesmDZr5bSCWU7cGgphfBvXGzy8Kf41xuEaiQKIyH8TQqZhUX0vtUkMV7c3Q5BxVfUExodr1
1vlUXsZA2tvFSC7KgAI/2QYTEWP+uqV9TAgK9qhBgtxYEiEyLhLpLIdTJ3NQLc1D2r19/wuV+Vn/
8gsNBbYSxWraPkdbZ51wlTZU+YVddvVc2L2rgV0wNhXcLvEk4o3N0X66TgY08yd27Z+Ul+8ufbxf
wFMrBzKXRv5u2uuo5yG45D3Rz635FFSa4acu+cvMOb/PL7/2aMeQZeSw/vE+k20ubzD+d+cAJ2Xj
zQz44HbCXsIw/f4RG7+7KMR0GR2Cpcv4qX8eRIGEkE6ORuVAFa4pNxqBt0jP4MYB66NHTGoHNtZ7
aYYkLtTwPIpXRA1/mmdXOLi6hlVzkyZrr52rQFisI1KjTKgHC9xO+r5/sncypHd0Oc/jk89Y9Pmr
mwWZUJyPNRC9+0qsNG8tEw27s0IEaYsaJfbnRjUE/GltbcCimEvRMTX+uYXKMOUAceJTMn430FTk
cIJekWrS0Pz5KSR21EJ5l+QDcpgZZFq7uEA+DHKhVqZ3BUZTJvSDnAXa7z9aMpzCBZ9P9TCcDy4F
AutW2seY0y0ewI4NnhYsZetMIK61zsIn/zbepXyXZPcuQ4sItzUGprZeQRYxCMxuYVXf2bTutY9W
Ok/QVuZu366gHYSWo64pFU08zIfAoBz/7mUbizMaVeHoxFbll50cg+/rEziaZBu7tus2YrzX6k2D
YAbPuHRmbF6wmJIbs/l+1M3UtF8+7K9Xm9/HlzU7gGogZQbPmyLLpno1edVWuiQ9wnrJfWYyjE2O
9I7RoQQ/kq3JaqjOOWNyrnqtniNCrZm8fsSnKkC/u6l5qjEV2h9Y6n++Kbg5MljJSDlUYgG1u4NX
curs/etmZX7Mukz4KepkYCBHPxzeRKKk1aAcTFJoVEfCFIQL5C354at44t2GqDhUX0CC/TP/4cRD
n+//eEr7eu2j9ULgbgi0lGuHiD3vzQf5HWUUQ1B/6B76CJULdhTAJI7/RLUHpoH/4FFTOYt51r4j
X35/N79b1L/ezDxCvowA38ZTFQ69ckDDN6VuDonXlXGGQGw9sX349Uh09MyPVpHMnkYprSblUI/Z
mRVTzONrXMitaylbk1Vd4uCykuTd2J6YVk5e+WgRidMxkJEBMqLKBQWuEv59v+x7t+aEojqIhcrZ
GLMwT54C51f53as+WkqgTGpi1Lmw8QwW+YkxZryQuhBljnQvvQcyHudFMkt4T61hv51Iv4zveZr5
8lp1iFwWOeXKgZQnQUxmt/DLtXzJBlJcjS/aezusC8Gbnk4MpyN5Opviz5c8t9tRNtPUPZrBMTc1
outlhX6ICzAc8qk0IilaA6hejM8G3tA2uK3yxwwSsBa9hv5hvJuK80o8lQq5cso1GXKTRy+WViB2
3RQGLhpsgWoXCgcdluV/Z/j/63aP5ho00wpKUUU5IKSuNLdgnak3nnJP+7EtT5V5f7vGz8UtrBhI
MMTRaGgSUFn42JRD1iAwVKDDEpml0StAarANitmLuyqC85OlTzGP71+G4ZcLH42GUiLBp9VzfiXb
dtId0L0OLsrKRF1a0GI0BwYwWPTpgUZIrK6A5xjtIo4XcLHR/cli2WJ9bpdBtgjizThAI1tqzVqL
VoJgUvM/uTuPHEmWrDtvheDcCddiwEnIjBQRKSpF5cRR0rXWvo4fBDghuKt/O/w86/WrDIvscFQ3
BwQbrwsNPHTdMHOza1ece85dqz94wSZsd213aTQ3Y791q8X57/Ths/h7BW+NnXfn2U4DRaqSgmOl
LyFwXpScD6qhQ/i57i/GSQMwWp23eFqSnE4yI0QG1KGWqosADTQB9Kyrich8a6eBgQaBVykN+Ue6
0uOd2jAMvrGabSEvS/1iqJJNTw7IvJyZbOJyE6dPRnITQygO70C9MoJDP97Y6pIpQ43hjHxXdDcW
WZOVPZfy56C5qVAgiF9ifVemO9W+iJE7jMbrHCqLPC7WKXpZqkpNRbn33eugephZ7MkzQCVaA4pi
Uo2GgNQSfDNM24Fv9gQCTn6TEdrpdoPEKGVme5s8lc4OfdgwP3Bbk+SKOQAr3Iwxbdk7A9ECpKui
Jfh9YPLOj9pZIuIyrBGNgb6+IVYjCCN42EvSGn1fHwZmtHu2yJDC+zSs+3JTWbvuRb2C84JyJDFm
jC7o3fnlCXrZeCVhecIDIBnjULcVy9P7tYPqIclDscy+2Evp0tm1CHKAjPUh9r6jimypbPzag7je
oCC10cvNRPLF2tBdMgAjr9GrdLqfobQCkNuwTdoWKHSIOIu0zfMta0+SZX+hpw+lvAAZ3VUXNUJ6
9lL2V8Y+sZZKCEPHqmROFta7cWNGXxLGdlWo55eIVTSMWnLYEpDx6LUugn4RsX2vPXwfr6SvaEnF
SHOaiIbZm9J4zp3r83t1GhpNe2Xqji7LDO9TRj5+OkpA3iBtPEIj4NbqhkHwxVjfpvAW1UCC9G2m
L6vm1isuxyn27i/N+sf5X3DirYQfIMRmZat2SGET/9nhhV085vXeMpeWetW5M1f8NK8VLImRWG5o
YKIItlExqEkth+FFgQbK2hWQNGWXDhLF6NCit5itqrlJI4iHBacsGBciLznRmEOYziSCcLSjzXjl
cBj6S1nadul11e4Mf4PIhOteBuVWCfdeCW576UxD1CRtc1tx0hkXfo3gAMZSTxU39CGnTa9q6wK5
5rRZ6w/Zd3B7BfCBai4mO4lQBIPClQTRg5IYLJsPABzT4XvR7pjKAab/LCf36bAqqrsmeWHXCV3c
vtqdP2KniQ+AE3ikNcNhJlIHeCIc8goVByYMoge0WCa6CsZW9DpBHMAZP0OaEa/QENVJLptXr3D8
K2hJ4E0xtG5VWWRDqWEY26F0913JhD7DUj9tldlwKObg9TZfifmGrZYM33wPFdHOuuHF+jRWZTkT
bE3H8+hZZxEa6ZtiM7YKcadwU6dWvaUFUIyV8CQtJLPo0bNDZfj8Xp0Wz0nHmYhjahbGQxC4QkhX
g8yXQs/yHwrb/NwjG7bWghqAL1rtjKi4yhqo8jXCVRRkVDqnDU11rZ1b66lbevsVwEfhRnZM5maP
vxi6pJnnuYP/YPa0MqPKW9kFcl9pUwGpL4H7A5tydK1bk6En2YUkXaPA92AVymPTBePM6Z1uw7ud
txnaBbBEV9IBNeTIYiRX9H1Rw3noPTA9p66KIH6AystayLX3sytLaSb4UYW7MpkzdEaY6JnJBmBR
IXCM7BSGASdj7a12baLxtVG02l8WtfroTkQRuR5c1KpWrvM0+QJzOBgGOZOuKnl8ySDlguiGuRhY
ZYu1FyffaIDCOGFcFK1GttnriNviWBSjixCtM+KZqFfEAE0/fupC2Jwdwl7ZEI7PMGQWkBzDuVd7
Wh8janjLUkn1jePC/VXHN4ZkoS/r9dBJSIkPm0sibTz4hRbM/hQLtBSfBtjQF4Gs7tTc9raafWX6
g7QKofhYGnBptoY2933V0w/8BrOaiHEh07YMIWKGFqNxVcuTH3pT2fsJhFaFHjLPGFRXY+h+gnBG
ulOT0aPrzpBI7CO5mlaqvA3tbm+EeX3Vw2ixBF56PUAWtGuY9Mpd4yYA171gJNtHcNRjjqmBvpIe
Urv35abbB5KMuDpST8vzN1j0dnwCyH0RbgNTbJoW/xzfHURcQycw5OqhDZ1iG/rsvidVaBL1KbL3
yCQtg/CFQe5mA68F40keQBorYW7UzIjZkNbqLyWpoxpFZzmNKhdpW0pwcHRtGGRaZmVd3NWqlREE
DcmmbnNYu6SSAame7Pr8UkTMJlBpwKIOxGMThmNCMx8vRWYaB5q03LkPoX65koLuUSXUTExrb3CQ
lpC5wX2DPpgxUivVeqPbJz6AFo1pKKZjojUsG+GlBucPiSoCFJoSrlQId379zP97Ay/T3/S33sP/
G9INk0c9M7zyv/7zfzK5MvEv/O///B/87/94P78y/X9/za8oJuQLoJfpjOGlASsS1vziXoAq/r/p
gH01Wsd8vTdWhr+mVxSYF6bXGHD+X/IOfw+vKPwbHjm+OQBlBQzaH82uHIeW0+QK3P+6TFjLRDny
DULMFWhhljjM8d3IFcpQds3EGNqBMkQ98Ct7zqd3O3T76z34L2mT3GZBWlf//b8ev89/WYPC3pw0
LXB9k5N5l7SOwaBIAzPUN5nUXpSNttblmWD9xIIFdhlKAC41r6L+FmO+s9Az6J03aaLfaK6sLv2k
o3wfxHMdkZNdo1TK6ztJCwBaQpTieB2JDe0eOrX1TW7EoOoag4mRMmm2XZP762LMKBMXij4T3Ahh
B7tH9s0f3PLJMu2AY6t1kAY5NFxIr1mNdK246c8c3YFVlDk2OXI3rEoFPL7h45eHkQkPmq9UNdLW
nG1FHifHf/0Sjh9k9CYpkTisD4K9k5xaK2/qNLA32Qhc0NVK5UWKLO/C7Wpv7cSqvtEDzV2NjoQW
akJzBkI8GBHkVtmhih2tB/SGrizDhQg3gNAYrESOIGv7gtItKNysq1Zp0dhbJTGgX4NUob0yFahr
kJiim8OA1UThapvX0HqaM9mxkIn8Y30AD8n8uRhvlZB3pyi2w0Hy0hHmdt8pN5rRPWcQ5kOJqFqr
zKu9Tdjn2h2Tr4hOupa/NzgRjMsU7sFlSJ2UOEA6FVI/FwWAl7LQh1sX+XAoSU1iFAKQmeD9+G2e
fi4TYEz7c+wdOgTi25yk6DsneJgbxTLMbWfRIuvBdy9LrXN4zbQ5VNXpJUMPBfkBXNPEnyLOSBjQ
u0fQkgU3cBxMs6kLYpXVeU8hPGvTmo5tCFdMq02m2w0tuKnWAO/gfdvwjK28tbTkXCyUpbZWAb9l
K/gOZl7U091EOmeK0Bgs5B8RAJ8zN+v1MEDfBGg1jv71xOyO+O/VoJczlrTpbf4dNf9apEN5aQqZ
8VfiBBLs4DCWo+N+U2/MbXAffnIO6bV5yXlXXiAhW8hbxB8P6tba5Jvq0fsBwPhun++znXqgI6JD
UvOzY8j6EMzs/nEmfvq7hGAvKmCpKqIxgIL8aiBGyFNzLZU1kLlxEwbQ9Sb2ko7i+U9+cqqQ5zYJ
ygDGExST1By7N32UCua4g/6mLtKfejRsYaOem3w7+bZvNuAtYpxvmpoUQm+lqXI51eL+hnIKpbyS
cBn3o9/20UzJ5tRZC5amT//OhYShH7omo+g32mJcAdK+CFffjGW5rA75TDB78rGw9Da7aPKS0yMW
MndvgPgQ5c/+Bm0Q0N9MYVA/UYYv7fiM3M06nvo71kxH8uQBeLNJCkYoYoOnEsIGPYb9t01zZEnh
PQ4pP7voN1r+je08VDHAkmLmWZ+zJwYOUq1B7I49ckwwktlNC9u/p/w0a3fnUaFVoxmDHx3Gqeg3
Ed8wBSNio2UVRsTCzPobyIX6XadQqLZie24c5OTTOSaOW0YGCSqHidHn+JB4cdbEnVEVe6uFD8Sv
SJztlQNaMfNRr2boxs78Xc/0yvmbdrKbb2aJ/Ij5QMOJKcMYp5reh0WBmmNwJyOyUrv4cQt2NzV7
dWIareAzz5v8YKWUT2leM1KIPtJEQPb+OhQWFI/utNIiVdZwD+8MTd9UhoVyK8TVanLXGOll5ezO
Wz257g5qvzzKqJORGGH82GoSMOXa5eawD3R3NejD2i23FoVpmCu+nbf0diDeu3KGBenwAdJgqpb0
WHwT7QxhCV8btRv9Rjrol90+ujSNpfrJ5bHyl8o2XyOtbS2gYqbLeN62GI3+Mj0ZVXTG2vVp79+5
mh4uFuRbDY0+k7nk2VwZMCsMgIgr5nNKLP4L5nj8wZ8zfIXHOTbntF2g9R6z4J4to1pzy2jtFv7l
q4nXTC2+nDcm3sO3tb0zJnxBMyDjDfI3Yyh9vCru/Z/+/Trh3fQfLjlEWsJiVFjCNaSapZsCQi1Y
KkaTmjcAu/NWJnd4fDhgJiNg57+I2FGYPN4y2HSUQE0yb58WDjo+RfWaxVF8EQ6Btjlv6XS/gF+i
wckbCnbKEVFTGcDXZPTHYF9XYXDj66m9an1trpsu3iu8vjmJ8elkJFMpS9g1TxnGwICw+eBLmrmN
fVv7NLa58jXwGZYo5PgXW8Y/nQAW/RXmwJ85BkNzpHSqGJHpZRv6Y+yUh7B3VorvHzrmYuVBWQ2V
+gDbFd3amev8wQJJU98+F3k5EdrxB4M5fCzCoq0OmhYDg1G6neGNMkg766porZkzeHI6WB5x5kQd
wcw1dG7Hxqoso9jnltWhxh1TsB0YqbUu4RKbGcc4ORs8Ngx1Mug+lWp5uo/tuFGexoFWVYcmzpC0
vkpkZ/uHp0+wIJwL6FbhEXWxUFg2wMADWiMzzueDvUKoAMfDqaNVIYK486y11Narq4NF8CbJl2q1
k4J8dX4ZQhvMngos762IyO1EqUbXQbD5oD/mB0tejM9RtkQUxbkLvgHyin/QecvCmaVNm3PkJASj
Qmxq9fGQJRlGg3JRM0yprF2kfcqFMfdefHCduLswotDa5g/xVWQkpqjs6bzB00ZOmt3qrtSBF/CZ
lULVCk6gRTeHmBXf/2lH4fdzcNdEHepbM+PdG+V7Suwi3VAeGO1SKWLvtfACwsLcA/1C93TGC54k
8JM5SNXAshmkqIY4PWWOLsTQhlHyAY2L/NZDQ3MD69JVdONtx2200y6dy/FV+t7Zi/xH9nz++Hx0
z94bF5yHXiZdiSZJeZAB62jZbQS/+XkLH31B2gcIeKoOb/5J/cnNurZNsMB7svIZao4StLI8I8Bz
jHt3SF+zNJhxwh9cCmNyUbbCZ4SeQ8ydKOjZaqtJ3aFXlFU8tremowIAQSyaBjgtakqHDOtHrz2U
gyYKLl3HnHU6E9Gd3n+DPgRVGdR0gGaI6qFSmbYD0P/xoCjp0qKkXvc7w/l+fns/WiovDiMiqFNC
5XkSrZZ2H7D1w0GB4xtsvbJEOUz9Zr/0e8SlvrZP5WM619M6fXJY2TubwqlB4q9I3c5jZam3LNPN
RDuYwE5pGLczq5ti7WNHYzDxSXmFSJXDIw4vFyM8gXaujIcER0OvF5Ube6V+t15bGrnJqrrWHkdr
fd7o6Z04tjl913f334WNyUOvYTz4gO/k/jln5O+8BaEnODntYxPC86YpAURqujweNEpF2lVx0y+Y
ml+SL15JO2kV7OBm2qIjF2SLYFduk5/+1vlkpzNXc26hwhNYVUiBa2o/Hhw/uFT7C6T1ZlJTgaHh
r4VOJRKLmAHaIuGhGFUrgiSyGg/DJeOC5jZ78r+35c7PoFNboLP0YD/slbV0J3+DKUO6k+7CffkU
fSpWzhpk0lUzE1aclDreNh5NXzqxUAshKXT8bUeqsFZhJPIheqLqQGkuXyvMlD9o0sL6PJfSfXg3
6ez/bU34zFEOHa0lT9Z+tt8NbWcUW1R80Idg/JW32QADd5EFG3cmERHYgv7a9Xd2hQ8LW6PeaB12
k5/BvbHxN/oq2pm31pX/EFz7VzBzys/9zFU99fMcaTS6+dB87pPCrkzVHMk6bMo/des6ai+SXaw9
8FjPEhqcBh9kDbh2tnViHHIE79MUkOB3pTkc+pd6E3yxPo3fnKvsPoKI6Up+ZHSAgXtEgUywyS/N
xfmb+9GVmTTOadlQBtFEHg9Dch0nGNzhMKrmopeW6jgXNX4QD0zL+21C+HiWHufoX+LQkWxZtat+
M/zMr9NrdVtdprtwp2+jiwKxv30a7gKQTjOR3dwCp8/8zvkNnZ+oCXTih3iMpUmlalM0KDH+C7vo
cDMIjql6iHPENtSeSlo240HSuQ6Ahqvi+byFj95eeIn+tiAsQ0raQspj/E5VPo1BdBUP1kWRyDOn
4YN3kEoRNExEN1QZdcG7BUEz1sPkxhtn7wybpnsu0zXyqOfX8sF5NznsPIOkQ7C+Ced9tItJgccd
956n7wdv04SPqV/fDeO1I+kzb99p7DtFS9AE0is0FUKX489vj0wxhehK7NXQWSqt/9g7Ozm4QjCL
BiUo6zpdje1cyeEDP2miI0/swhfTaGUJX6sYoroMiwaKm0a5QCluN0CJ4toSwzy7waoRbTLXiGds
2vJry3SqbqtkOu3m/DaffkxaaJbBb5igQRB4HS/dROPMLiO53wcuHRR1sDbU/gvIHapPlS3NtS2E
sQZ8NAMydNNl/oSOkXrYsbncjyoJUVjv4JKKLvoagRjJ29WIw9ixu/WpVw1u+CqriGV6923ZrHOE
Es+v+OSS0DxCT8acihX09u0p+Hp3192WMc3M0519UNjcQT2nc2LAo6FH0D//C6YcaISmx4l0WPjC
GtyrCFeirOYao7FGgL5byBWifGFWRX96hMm0qShN9OzUJ2j+Ha8q7ms5aDx5OHRIDsp0gnr/R9A/
jkZ4LSPGUiqwws20GE5uzWRyyvP5nFOHTHDZeqGpJUCC4VAV9YLq8EWPeHWga7dUUCBrr3dDNW7H
rpmJ36ZNOwqOp6q/DjfiVNlieEP4flmQWzGUFeWhVVG5G6S2vXJid1z3kEgswlDeBwCgdq05ZDNX
5YPDO4GMKSBzZXXjjcv0/cmh41V4doz8JEQz2yywLgyU3iSFtNwz/K80dtZeKG9ab8XB27aurSxM
xJXOH6kPVs+e8nxAuEdmKU6BxVWJgJ1VlIdolOQWEIgereFgzJf0k6vvYKoAP9W5ctsq5VxVQoDF
TZdXozbA9cVtkdpZwhkzWiBfaGKXhxKxPiY8TSmGWDCC/QQu+hsIj4crBELHq6EckmXelIiGQ5e3
Yh0ULSCOX3aD/4z2nrZC2okpG7fVQTmZ4ybIQmYVy6bfRaXZL6w8Kbbnt+3kgZ9++uTiYGyjoSJm
VO6Yjn4Zu+Uh6Jxm3SVouEMu7szcCGH099cOUbgj7aXJgBVhh/QiH/vUoUIUhg5hUq2gp2Y0L1EU
KletzbQBOoF3Xhozixpq9jq0y+IPe7TTN5qmcYG/0MU5ecrGIHV9yPGqg9nmzW5ETGvTd3Y8s52n
V5+C6HQJgCNPhUpxnQ6QBdvVqkNVmToTq2PypXNTZ2kOQ/cQxbCbW34TXNht3O2zQo/vz3/Njy4B
9xBletzO1BQ4dnaljupCk5jVoQv1aRip0FbwbGvbnGacknfhxmyB0klIVCzPG57+YsH34M41W4cH
ZhKnmY7Zu7fDltzed6PO3Ec1HZzG0YqtWnUNc8sMd0uhrF2UkfPtD20yUQr7KQPePJgm9+/YZkJX
S/EtT+PWfUXGAXn5pSLLKyV+QqlxxrucvI2CLWF9fZcmUpO76sEBYImy7RWCmlfQFs+YOdnGNzNT
pxFJIU0TFXCy0QP6HOnqQTdgt0FpAZFR5aZ5Pr9xHy/mtxXhlJhOW9dySNTUFv1FllnLoL30vXEm
uT45i9PALx4RfAjAdkqox5+H3Chy5TFSD125MceLQbvsEX+o10p2W/czx+8kWKNoKdMfoMRHmMrr
d2xLqpGSiK2eFb0k5hIm/klGd6Z+d3K1JxtwHtOQBcEIJPLYhhJ1TlWzcQdfRwobGbTHCDi2DaZk
1Kulq2QykrHqLi29mXf99Hk9tizCSygONcroFDL5EfR4TRZcECchEvetTIL7DMG2aqxWqimt6/HV
mYR0Q20G+D3t39H1nn4BrEQgfhSwc2JEw+tuR96bNIoVbyzJW/vO89CF6ya5q705GajT+H+yNnlp
oILE/2I+WBKcwitTKIcY+cjOMrd5GK8RJVl1dfik9y9urL742YPR5atOYqKpKXcD7ETnL8lHR2oa
pma5aHuBZj3+3GmiZFHoq8oB9PGqql61BGKP6rtcSTNn96NzBU6DCAqHZZCsHBsaI8cOy7JUDtpD
2G6a8rUIrrLvsXtf6AcgPn++KqCyCvkMrzCtyWNjgawMVYQUySFt7XtrlK+6Prqpy+SljKyZ+/KB
lwGj8duUcCf7MOgDp1c1ejXqvWfCCFX3QOm7mdvx0dGckhZAykQy7OHxioqkbPRQGfHMIfosXui8
uC1CpehRPmlRd1GY0E+c38PTkgy5KVEenAYmp/OEfTtP0iaIFCj95CCxX+IBiaK2TMZLTfWHpZck
5Q53+CNGzHxtRXq27hi/av322shRe3dlnioXQfAxC4qbIR79mzyqvmUKaoaBUbXPMz/29DNMSRZE
L8xoTdBH4YsbEaTIjGbUvJLg+3U7/Vw4db7O6tZYeiUuWScUvWqRQV34co3KhpW3a0RxmwUkUBDK
+h0jag0K0VnszNHtnH476O3IzhyZ2RsyQQE3V/I8dEzFEi216Jyi1XUdlmhetEbPXJIpXdkuminn
90MYBWYr6BpO1OmgTQGSkiYdnxfHV+sumPCuiHRbrx6iqN+7qI4fhq5BMYpKfPfaJ5qTLccxST5n
iPcg3RFKEWVh+jcPaAoFexuGz2qRgSYtF4Pvho9RHEqveSGjti4pFrhgaXCCV+a5EBrvOCQOA/Cq
ehf6qJCjJqqOlx3SXHd6rkqoqHhxZS8cdFXg8XMi95OtIy66GHp1TJdMlFT7VMopZypKEH2mej6E
MGxL1qseqt1dBKNttKjzpvs6VCadXcStkSCnrA1eNzbbJ8AjydeuayAxTIvEO/Qd7YyZGzHt2fvn
gZYsgAoeYGZ/JmJ6ITpCAKUCOWIWB1z3yusZNfUWml8vlW57/uuJh1k0JFz2TpK7SiswhFLuCo3P
pR0fUHSdWc70c88tRzgiKXWerE2xYshgaOGdzSBXPr8QcccoEFC7440zgcYTLgvlHt2WlDpVwvYQ
J0yD+smuDZwQMaeQgbeI6tp5a+KCaLWCdOSW2Uw/AU8Wti1MgbDlcdseAp/KziAzV1PZ4P3PWzl5
yCivUmAhv2K6kNk+Ydta0+xbRQoAafjtuqwmGsDauq+LbgPJ/mJoR9qRdrocgugPTwV5Foah2lVB
kYN6FBIBuzP7OisSkkuYbDPo4qwiWLT2zPKmTXp/Kt6s0J2nvMF28nweOw7yOUBsyJIdWgkF4eZg
KwGsMsofnj3RivipAheaAjMjTQ1jtOEc95neQ7c5/6WEAUyc4LRjU4rIekihxBpyY4zoDNoheWLt
ruLQOhTZiPjYD/q4y2jM16GpX8ANhu9CwQNG+YWm9T3/prvIpbmrcHpsiH3oHtN+43fRLjre1yFB
ZbPXXf92IkFLHfMyynJkpYFIqfUS5a5NUd9V6l9CvP8UmHXy9DD8AkEtWhVMA8Bprh5b1QdHH2gd
BbdodsNtGPSXxrj0YHx/Pr/Vp1ePp43Sw4QKnwq8wvfUk7JS1FQKbmM0iTcyWu+LxIBw4ryVk/oK
GRbpj/o2n/SGOTxejmfGVhB7Ki+p5vQLPVIVUD7dAImFvpA7C96zwkYPLam+VAMZS5Dlc8A6caH8
grfGBxGfTAVMFxaadkHRQIcHzzHQ62U2JB1UA0k2E1TOWRF8jCJF4JszuT70jncwEgD+FhM5f+gu
p6Ug2fG2p9SMVeFs9F0SI8SmlgfNM3k2IznNH6VRkWdu4fRb3zuUNzNIk9I3kAkoxSNoEfTYWfB2
Ca10U3RBuUp8qWTU0g42RVUU6/OH5GTvCLFUkBpAqHFUdHWOz4iW66GRakpx8EwIjeufhfF43sD0
iY8W9GYAtDIHAX8s3mRiczOTW6M4xJa3cALiGFpE/tO/Z0R4Ofsy5QQoGAng1gmL5258KKw5oeWP
t+r3SoQTkEZG6UHiVxyU7LUDRokA8IyfF70ekcyklfP3XglvVlL4Zt77WnHIiiVsf7CHcVFDutQL
t153c82suS8zrfddeS5zezsGZFUcEu2Tgghg1l1RwJi5NqJLFZc0/Yh3RpRcG9Jw+vz5N9Yz7gp9
0Vtk6DNm5r6N4ALsBC0ZRpKKw9B+hUtqEcylCHObNa3z3Tq0gPlVqdeLg00tX0puLeOTYv/8906x
cBfjWEqCMMaGN4AHtr9oyRNsS/+ejekIvltHkJlIqiFOeQiZeW8UoFnxczzbjp75HCLgtBursMod
VtLC7KpDwV1AKHp+ISeO8viuiPC9uGIReaEWB0sJLwqrYyzh0Kn5Wsu/njf04QlmPAAaQQY+qCQe
75hcuz7gR649qcXapldjdK/WgNy6c+8aMy2RD0/ZO1vCbbEDxi/TbEplSgdm0GulfTShTDi/oDkj
wl0pYSKNO3XyY22+iBG/sVFo+FfSP2YDfm+bcGHqLnLK6s2K6i9zRE1RE1xgetmkf36kAVDS3qAQ
SbNcE9ZjSiq80JKM8zfzpQ6rKPkynO8zVj7wzRSTQBOR0L6p6x0fg6KpQjcvq+KgOXSMSa7Rul+o
cLxpdFWX6NL/8UfCHBE5mDiKEictuEKbhFU7jnfxeaR0FWnoJVmb80ZOiqpvqfM7K+J56404phhU
HIpkPWUu+/w2uguh7c8XVbsovo03/t0s/+4H549IEAgF0SkdDXEaGWFlVVL9hu/lxCvX7X6YsNPp
8Zzoyodm3tUfhOfasqmQ04kg8Ai/9GC9YmkfNd/Pb+AHTuioxiE82KquRLUBL88hRIFJ1u9K5bGq
g+0Iqdt5Qx9/qXerEa6TVoVdW1e4uw5iA5V23mK0+5uyU1+y2FtpMPWabbOlIX1vWPkSnt3L1tK2
rer9uds9WrHwRiGKTlm1mzxUWMOqqa7gqVmAetjaiEbPrPmDV+TIlvBWweiRKYyoFIcKSuxylbqL
+lN1b11EkOIstWRFHyyD0XTjJjO7PWNYZAaMFCmOusmwEkLWjKhEO9zNrG1KYIWw+P3aRBrNvkGk
kbpFcYDswHlpIOL7ChlOVDNztnI8VJFnljRzUkUqKU9RssEBCnGAMmUVDTdqEAEvTaGC/Jc81++T
KkIvAyOi2BRgKVCLtR5cFlG7UaKn8/s3c7md6Qu+C2OSpPHK6u0Lpf2F0Vxp0LDL4Yx7/ODlP/pG
gnd0pUrVM41vJCfdVmkRATe9tdp0Cynal4q3Pb+kDx+Yd/s2fcF3S1LyMpCMad9aRKx72O2rbJuP
UNjoj1bNnWdSuEG28LzRuWMhuJV2/IdRcOy4lYPfPdr981jNDFuIbd9fJVp6Zgx2TxPWwtqgQ07T
piY8r9NsExnyglL0wgTkbDn5hjrdvhmfzy/sY4sWEdsUtYG/PN7NjD5dkcQj72furNwwvM7TYZki
sSQb9n3kOHBrzYGNToDjv1b526bwGtRe4HSmTy6dIojSaS89/Pm21i7HLthkGcQL6k5x1lp1qc0O
sZ58R6Y9QSZCAEXnidKSsFzkmc24UiVjX+efNZQjaqZyMyNbga1f/+HGCpaERTpOaOtd4pn7Ur51
C3mnVSwwJFWtg8c6t1a0FzbnLb6VVo58pWBSuOzaYHam4mJS367Uy+pJHZf0zHpYVKoFQBIUBr11
sqQj82RcDuY97PbhVbCa62ecdPhg9NUn+iJGaBSFmSGhJllI6Ri3Iz8jeKq+dD+hSt9V9+WDd2fd
5+v4S7NrHrJbjNNCW822vz/8wO+MCxWOoe9G11Qxbt4gcOfAH6IstHCpVcv2Ctrk234bP2ZQR/6Y
ow85PdXTsifsLcAaQk4RlhlpiWZXjm/u+3LVtgsHdZ16VUrroF676Leu1Btz5oid+F3BovDuy/Ew
aFGGxWJw7tT0kzIGCDe2q9J9GiErPX+6Tl6SY2Niu1F2Ur/wq+k8MwVml2vbKla9I8849zkrwueL
pTF1y4gloXHihSUviLfIlG/nl3Li84SlCE6gA5msJeZ0QP1kq9YIxKXOhVb26zKBrKcoEfwqZxLW
D4/lpGNPu4CGkvjYIzdd0hdzjX1sI2yOQIgRraT40p8b8vp4/37bEVxAEMdqO462sQ88xp60fS5v
UeQ8v31za5l+w7sHuMviUakyBx+afUJUbKXBqWgzYJUaMw7tpNPy5kne7dr0S95ZGl1Zyyr6ZWjA
LOQ751v9kMqL4FrdxV+bb90L5Bk29MBzUe3cHgpvfWf0vVzSB9+nFUzIHSTIk+Tf4/lNnDMi5Ada
oXhhbvAQ6ZKztgNYw5MfUGiuz1v5J07p93kQXIQkA8NxVM5dBd+0fkCT0vlifyfzMZ8ledWg9Tqn
t3X+dKiy4P2zCgQ3qYCxL7Kt5lzF1qeKgYNoDkcyZ0ZwFOOQ637s8ZEML19CUAkK+CVFydIpZ7bw
JNx8cxb/2MGTXpfMGFaoDXwomK9R6cUfTYPhWzhLZGkSlzz/weaWJUQNtSzJWWSze7X+zTX1y7z4
Sva/7FAAOW/oNFEGxYQyI6Unk7mhk8nsRE+ttKp6Y98zvxe2y+QeJnyK9d+ddmUuHlDQ+XLe4uR6
hOgEcAPz+8yD0OgWx730ARh5SW9472jrAY5/mbt73sIHdwoLU5+QFxjKReGwO2DFNUnCguwXLhW7
uNoMGaR8VmTMPb0zpsQYB3HJVvcZMtonE/VusQ5VdBmCn//WekScg23HclCAYdnLKrLbVbkyq3yJ
buTMCZ9bi/AcqiG4Jq1lLZaFoBWNBzn4krVzAzIfHziALrR0p0FDsZxlOmOS1oVs7KHW3rtPRQ9T
BNm8vkLFi+G7skAeYAFVzr+yh7+tCn42Gwc503qsZhM06VNtvJhzNHwfxd2cu982hHM3DUCNVjYa
e5Bq1wY6KkiPW3uU6x/ijb2qVu3P8Iux1ZbJRv0q1wvnc/Z1jkT942/4908QUa66C7xCKQZjPygN
+amzIjWNs8fze/nxDf5tRPC5mVK4qHmyzk56GvwvY/35z/5+uLtBIgJeBVsBDsacFvnuuY8K2a0D
r2huq3CMVwwL/pB6eW7O8GTeZHIOE+4QLriJRVqEotgABpW4UtrbSErlSTfelV5tu2xfomFsPutq
WiBvZTblcxgnlEMbXw9IHFxkQaLG65+CTgFaPsRq96qYudEvgWCgw5czzfqs5UERLnuK1cMigWAr
XSRSVUtM2xf1TAwrxv7TKkD6qug2EVDCI3O8V06j5bWnx/Wtr8bjpzYt2kVYFgmVTOiWUyXZTTSe
M3dJjJvfbEIcwnvhwNknPu1a3CRZ4Wj1Lb68/aF0YbcEARss0m4SKc618XMkt4+9ZuzOn4sP1grD
8cR0CT4CvIkQ1IaOUtPtl7tbCIHuOj9IN34SAm5u6ClAYeZv1cT68ecm2VlOIeyMZHTCUR9iMJXd
aHTQU8M66rvtD4lLpWvyp1obb9wmbv/w4Wdvp0/5t0HBCYcGRLyFZnW39E/8dRdLn5zE7BbqwDhW
Vbl/mI5gjUXBcWqCEkefSAgzFDs3Q0/uu1vH9VVEF8rw3nS7pyy23O9V2c7xlohRzWQOjiMQ2tgD
RSEcVh4Y1Yy9tLs1LJiBtAHBPQ8iOOjpIxdZysKeySJPwl7G6IDSgVQF1UZ7SLzjnmFUOZpu2m1s
/Qw0796AwzPK9YtIJnZzJ2ER+0rtkpuwyK/1cK4gf3JPQNHBzwCLCFAYuJ8FP+aUtiGFTNrdakP4
2uuVtxtkr152af3k5FqxgC3YWoT5HAvTyagDqz6yO32Gd/6zc80uHnqNVYfKcz/oG9/QrjpJZSY1
X4xZvaiA45aVuws7BRhsrzGMk874CPGNMCbeFKbQQaRNHKoiTqaMbVkKRsu8NSLZXmWakS66avhT
TOabFQ4NJUtE0hmrOF6pwtctpzG121hyi22aaDFBHjMc553ACbnfRKxL149pUHi3DVmcwrHsTGuy
Rgru+t5sHtXERuvQ7Vz54IxumqEGn5pf0rBiuCEOMh9R8bi24be30vyTB0vmnVwG/TYc6p1XZdFm
9GS0YkIp/PUU/P/Nsc6d+D/cndduHVmbnm9l4PNqVA6A7YPaeZMiqU2KInVSECX9tSrHVekqHDDA
GLB9ZDjMDfXt+Cl1D4a7KHCj/8NBo5PUzUprfesLb3hHY/2ffv+/KKv/Exrr89//8fd//off/yv/
+I+//89/+df/9/t//4ff/ze/9r9+/+czAXZ+8B8C7I7zGyHAnPVSXJtD0iWG/yHAbni/zTpRsyYV
MRB5KhbxnwLsiqb9NisDwHUjSUBHfG6IN4VsxX/4d4rp/Yb3BApEHi4O4ID/478/Q0yiXn/2768V
0RdHGhRbKBf8pDlEufAKFlVyHI1086dQoAopmofEcJJbmAT21041g22Kawj4v0S9sJ5/EkVflWCk
gLNsN9rzM4AVQYdFgFCGBr1Y04tXcCnXlbzRrOvUeam96yk+zWGwqwGLnqo23mRFjQx8utbihyq/
N6Nk3fXP0ur9wlEPWf1S67PHl+KjTaIHB9hjh0x0B1t+zJtu2wXxqjdDvBSude+h0lwsIRIf6xTf
w1DKbIbVKPNdJzS/VCmdyp0eeKvWuSSzvNSSfvO480d4FQ+Nuirg6/O4zr37Iboh8PoZqrzKFiPk
WxAwH9NHEjzmOf4ltZrFCfDmyosDrx+gUQcDVw5sKXFf6G+D+inU4k2VR3+Tg3Uwmwu14jJWvbnk
oggpLHvIoF7Eq/LQbLbVZsvY2Uezbmvtgn1xsP1se/9qT979sW7eXcPnq2kJXqK07m202OKVOESb
9HZamdv+Ag3yzTaZL4GuP8ogs2/H0jhAk92ktbpCTu18m9wI2jN+WxiWFY9ZfKH4WFZxf7zAV9da
rJbUqp2qIzqvkOvEiPC7u6s+1fvhqtj1T/lN+CM8wizFEPgq/yh2YesbDwNU9M/vv9Nl5jLfxWy0
gsobxxczlMVdmGkDwz1OkZBQNkhmuY+d8Ce0qscN9nICWR7Nhx/y/kUX6dmbay5Wa6bVtoozE9c0
kk0XyV3eTg3i7jNoILnkKPOLhYoeCkUeqvlEPjRKzncl+h9KpqSzjFuhmKsQ/6mPoecG22QU9jov
DGMvx6bd5lOZfTC9ssEm0HK/jlUt901lVFdl1shbFBX0WyVykx9jYpt/bdURHhkQkn+y9hDYMH/G
lVdxQ7MUjfgX4RRkiQijOdVeo1QUXBmYWKzcAP2SIKwvFTmLxAkBBETn6IsZDlreDjIm568F9pOX
ajoEXCmsBmW2sN5qqhvt3//UcxR4dQIg+sYzIbqGROJ8MrqLEyAd+y6O3Gbc2y4C7yu9sGXrx3Zu
PdSqWt4Oxehc1Zk2qj6aCU6EL6p9SXp32QgC0wRhgYYjQjwQHCnjz59UK73OQBJH2+tu6W4sLfXg
nfTl3owiBt5mhhtuWH4Rdp0jGOPVV7GIym0SaePKU9rg2Ek7uaCosggzMxYO3P/cd4BVRI25ePdT
4bV52ITltjXsySd/ra7issJ8vHZ/GJHT71v4HhcO42W2Pl+UcxhqF+QiaHVLM43CKOJWyQUXHYfs
vsykuo2kl3xy9DjZC8PA+RBK5LQ2Q4TW0HYejXmi09TjykV0F6tSLckvvIclE4J7QrUZwJnpkFaD
4FtEn05XRdFXU7UVaAiuMGxKrgIH5mOV1MFWDdzvSZ8evSIqAEKO3br1qoseHHPq/mqFonZGWEDb
xvaIDkCRF6vDmoJKU+pq2NosEbEy+1xjVaSdWvjCKcQpt2HubV1hpuOOFE99CkRdfUUZrrC3Xt4j
5CyGKnh5f9v8XAHndwULhUWCI+T8x9I4ygz7RukqvdsqkdEP24lu5ilGVnef4zB8cqw2qnzVRAsZ
Oc5x+IaDnoWzumOMmj/VdXznIusIBlJ3lGLjVNP0CeuT8KIO0iKQz8ckXgDURRSCkAiWXUDmjq3T
O7m9JwYE10MKNVnrQcgM4BBWSjdq28TQGt/Fz8u3YlzUq7EvNo2LV2k06tiBBib6va11x45LdkPY
ygujwzeLfr5DlESAt5BEA8JYNB6S0cDEBuGffQ6BNPXN3NY2WtVMK60udb/Xhv5YaIGBkh+G73Tl
sk2MqsNKmOgb0VW7xOWaN/brzzrfzjwqIPSitkCldx6KSkZVbRmq9h7lZZC3hsg2SVD27C3NvXDI
/uJSc7eR4I6aA4JKi46S2loyytrQ2XtT+EOtp3bdG7WzyVz10pWWAZZlgKAfMtZIxqizAP7iPNdg
vwyVlQR7+jrf4NLGuzbTBPZeOe5xaW4+oANUfZUGuCK7Tep1Etc4YlSxO7fzxMrpq+Lj+/vnJ3vl
/EUDZqNzRw2NsgrU7/MX3RsEMUdYwT5o2/j7kBrmR09aBzVMlVUMiAEvtqi4SkXrbXOl1j9pMIr9
Pp5adGage5eBIq8adI+E73S4VdV9mx+Tqcl2bRHHp4rjeKMB0jq8f9tvvxl3jQ4HxR51E0Tw87tO
Ob5cvYmCveyc6TqKZs9RWan7FFbf+v1LLRO/+aOhSocKFEw0fD2WQGYrCT17iCxvX5SmfHDrOIy3
AtjXPsHt2UIVpg2/WG7W/BCBYWz1WEv2BXZP+bbOY8tdvX83y2T4593MLUIiMZIdxL3zJ2cGzq93
erBvZV3dF32QfDQHq/lYisHALjswRedHFo28VWt1yvecrRX5pVmam4kGULNtp7j9VMDZd/HCVhq8
9ioxlCthpF6y7VrcG2VXx18zK7aKvZNZarnLao0SsC7jS1bsb061+dV67AQNohil/bLsbQXd8TDh
YYJWONtMjs7cxWn3sazkxsoQM8pKJ940zmRv2prRQ6jjZ/3+G/3FUqLgZjqJuhE91+UGsJvYmdyG
DeANTreNynTaBV1qX2V6Ylz4ePP2Xuw1sjsYqoQ2upBLRm+sdraLar2yF4zh19LoxJpWQ7OJx8Fd
D6YqmCUi6NUWwADef8g5XL65sstEeZZWpKxYxLjUxY0sTipln495s4fE8LVAtnVlVBNRHhn6tZLl
6iar2vK2wLXwL0dYpkYkt2TQOhoo9mLNRnWZJoguhoeyCK3rQI7qXc7aQ1QAz+n3H3SZMLKizi61
CGdDKzIVUZfwwJZ195UqrINU7ZRxs1GgwBDINZIUl4zYf7GESFFn+Wum5Eg4L3L3zOg4PmSCsGHo
dpu2UT47bP0b1UHK5e94PCSGGWri9EEZer77O6HrrVtoPB5Vydoy0VJWnegZQlRwNLLAvMeF9QLy
9e3DEfogvzIrRUvNsBcnsRnTug55pYckBerqIA6xbVQZbns18y7UQG/3x3wp9iBSR4g2LkVPFKOv
e6NlnTQxLoi+aoMHLKMpRf7eMvKNWyNBkbkTVYkiLjzl23XDZJPpN31H2otc+/zFDlMae4Tz8ICs
cH5Q3Ai6hd4NN7UzZ45RGaCRPWWXkq55251vSzYEIrhzWo9I5ZtmY+ymmja64aEQ5UCXWtfrlrR0
GjO/mnpM7LOQxoZbhnV3cPVAO6ajp1T0/vLwuRjEpQ7A0v6Mw4WmK/6T5Pm4cWnLcRAhGstpsMV7
fJSLdW822V7UpJ+2qBpMpGMaEXkNYDJVrIPXxOMxEdRmdqjIXeCold91afAxSxJ11Qqt2PdlI48V
hO2nzInrTZOreMcNhn0VoYByl5quPDB2Sg5pPg7rlKrr0I5hdqcNgfGhHY30qKI1soE3Uh2H0U1X
kdtekvN5+90JhwgizSUV9hXWIjT1ZlTg8a16+0ECC9Bvphore+spr26i7pLl0i+uNScrJLXUAUxq
jcUaiwunzjDCPkQRzlyV9J4cLVSvtJJxolemD82UXhKv+MUJi3rdrMOOmDO50rJjEqV6O4WtFx7C
OPheaka4t1vmIXOgup1U2eylE3h+6nnJ2m0N5zooxuBCrva29uEWiPyzmj4zxmXSix5Q3GKjTgBx
i86ny/ZVkRW2xOOkb+w+ueTa8TZeYRXCy0WYAPkMxIHO3zII+dwowxBF2XyUR5Q7KmyY9O4aTO5f
VERlu8zTgllLi9wZa5/FqTq2o0RKOscRzLWPYRHUfuxkzto0m3TX8DbJ34Pg3lZ7e12ZyBS+fxb8
IjGd21KELfSaqNmWuOYZ76x0mAhzrBbuKh8j91CFBrounoFZtuFM+2bMlJemS7WNWwTTbV4onyO7
c7wL5/vbhT1D8ZArZKJq0Bydf/9VW85NYysbhBcdcr2mI1ANay1Tpmes1IwPtTDUbhWP3YVrzhvz
PHTO18QOElMLXBqWx1JQx30z0Qg72EYabQIN90NS1v7C2n27mADjIeKEHxyG7gTr8yeTniuVHG2k
Q5+rKPqiQAsceTJ8Manthd7m2xSNS7FoEYh2YAYvkyQkNnuzd9L4kBZNd+wC6yFV7eSqCAJ1r1FG
rcyuSK/jUkUMJjfHC+TQt5t0vro522GRVjBWPX/QUitkErhlfMibAZ3BoCq2VWBVPl5mh6lzmgsw
h5/SesvPRzZKV4TwS89xUQmbbdvLcSjiAyKaYt3bzgAKdgw3YyDCfZy7yg3Ok81RDet4y2mVzFbI
Yi/aFlKnxIyjVWXgxzKKXlRZj36bFM5+bK1gTUobbILeiq+0Cb1ZWcaS/zgOd0oAozaYFHcV0H/9
anXtR8Nu2k8XNuW8It48GHGWOeXcmFqOCcJEE43Mm/jA2DP2pWtnG1evRpAqebiLnfoKrL567IdW
AnDiN4doVC8kib98ubNdKiEB81n0g88/ZqP0UnMRJDoMgVZtBrrb61IfDDzPG+0RBFZ8q4BIw+Bw
KMy95SjttZ5b7pOmdeNO7Vyx14vqWfbZhDyhHfmNbfcrG+jG3lUM71oxw3LtkF8fc41is6ssBpCK
YuYkKv1Xg5+bOUa+a+zpkpf0r+IM1tzk+EQb0u3FIq2yMoqFGGLsH814i+xxvpmqUWyUNDTWehNA
EIAk9fX9L/qrEAAniajmIUPNtOv8ZZpajLU0vZFDZUvLV4uhoM3bG2uvtv4ixng+T+i+g/vx6PIC
OlrUEVHYSC1GJP6gKxg4R4EaXqHxnW51ZIp2CYn4hWLpFzEUlXI2H4cuHgWzRfrruO0VtcmchbWq
NZq9Nsw68oVVXcIYvc3qeSqMZInXzPqJMOdXUSYs/ZRwig9Bb3d7WiJi1UZNv2pS6u1Wzb0bRe8L
bOSa4EJ+/cvno3/vsGTwYl2K4rVh3JWx7saHRnPlB01Tise+8Oq79xfIL0InQZNjggRgjmWLtG4M
paC5oRDKEETfFKEafBjHTtkrjpJ8tIPmklPCr68HTIBqhfbJUkcURnhW95L32UXxxnKbYqvbOJMy
GDN9t700gvzV1yPJYOBJSsX0axGoE/R8Q8/hak6jZVeil8m6tfJpPyQTKvMjvr3DU6iExebveKlM
wdjl4DHUpfYeXuZ2HeRWfBClLnZx7FS4y6aoNwaj8sGJVOvj33E98Onz5TBgXY7fcDg2vawTycEq
scrRcWS9DlAA8VHHBbpZ9JeEun5x2v+0hLQZobMrlseEkaeFi6NzcqDPCdVSk/F+aEgbWzxpD4qK
vKY3agU9Vk/se1URF5KNXwQ18nGkDWdFIxpvi68aB7nN8Wsnh5Jn8wNpDTdDXH8ZpN3u33+xv74S
S8d0aHgxxzrf/YLJtZdUIj1oXRxsIJjW+zpiVu44WXJhu/+i2CFc0WAnF5+9a5bnwxh3g9bQdz4g
+SleEmOqDuNYOdtqiqtDZMvyEA65+6EvpmBFMtQ8WV1zseKaw9kiAZg9TICMzh1a8+dNvkqGS+Sc
80AbY1goVrBS7YYz1VCCjZF5E33jTkOLNNP2rP1wFefwVELbQMbcCcq9lynd7v3XDyjuzf3Mcoy0
yCl0aU4tG8amYkD6qCZlH8WVpvmtI4q/Za2p3ToIfU87YE2juW/LxPyeophf7Wwz6K+Hqreemxak
nIm7wr2dD/WHdqhHWP5y0D/HitMdrb4zHkezT1R/LNv0DjkHaDhqIkbhYwlJxyJ57tr8RFND3spy
ku6WAWf2I0Diatjo5WA9D6HRuISReE3hiP5NOZ10qaU3eZs2m4Ck4pSZZnmnGCKOATNneKzDvR5T
1HhITNdVYGPGEIW9lvjGlLfrzs6BNpkidAcUmoyGHjzj2RRZ67TZyRi5HQ64JANiGTcuF7Xa9Fth
TO5jlkWcuNmA3qhbjukHV03FZ1OZbJRfMsHQ2e4N2OvSYTQvZJHp6zCv7Gu11soPQ4XE69qIh+xJ
b4iGdR0O9o5hI/c2DqFM/NEUzUZzA+9rNRbNYzYplrPWrKyzIAC3yn3LbQu/ScJMW09Rpj1nah7e
y6GIXF9p7cTxK7WN7hWrKJUdwza0WiYZFn6qxdZ175Y/+ih+DB3FsTZDmmtPVRshKqCPzFxvaLD3
L5XqpptEDWzDpzkMQjuMHWM/v2/nNhuiZvR7Ecorl75OvsokOdgqGkz8p406Gj+7SZe8OELv2o3N
SfNsFk4frrGrGZ8BgNvOkYG3ma5lFzk35QT/wEqiwDvUiqMdlLo2MCRH3epmaovG870M0Xk4JVEd
7HKrcL9FRTbw+dICgI9iy+CDN9j1Par7zFZqYA/aZlCCyfUjmTscdQrePWsl8qb7zIwYmcqgcJNN
0jrdtEpFl3/KjHKA4GZ57d4URXGCVGofJmHRYYpt9QMUhPKEVylN7kBWDBycrus+ljn2squ6wWPU
TyepPagB0WRfpzK+xhBbvbP56KafBAPUAVtRksGH062KXRmp4V7alTGugmyU7lpr7A/FaA/fcILE
F6U1naDzQwwMqnWhq2nGAs7U72IKgOfjDgEUV5dh+aT3ZfcSNgk2A6XqVLHf1CpEeCsqfniQCe4N
a5JfJzXSBhbzYKzNdiy5k7CPb+M2HK1VM1rWi9X2tboKhkqFegeep2cZCqB/g1XfyyqB2u0G5KCr
XFr216YRaEGNhKCvuMQie47Gr/ekJ068i2g+Gr7hRmW2CqP556RxKlcT4CDzoPaF9mLRLE12QT+4
dwyXQt3Pk8KMVwklzdprhfkYgUA+5tUIFSGNNBmslDDvILzrZv7F6+mt+qgEWpL+7hhGG0NPjaPg
+CiY8FaIh9VVYlgbk1P5yRkzAdLfK9lJZsSIaiVVUeMQlctx3KQikobfjzDb/Si207sMMdM7DEbG
3DcGJ1wTBupvRTNknxUjRgmz8PQYsWIwnX4edM3B6wfjcUry7ntPCxgcVxR24QpR4gA52URD/msK
FAVAmUjlc90jzQSfzGi+hLGR177e41y11Tw1+NbHsn3sx9TGUJVmqOmHRor0EPctsrUAbIojaGSO
1cFDeeaxyUV2k/YV0i9uhWC1H2atdYrVyaDoLr25zs3r4U6YffkQNWXPB5UsXZTUM/2HqCfruxpQ
/PhTGY53NQLTCjiCGOcqWAIWSz0qozsCeIi2gWVMHWttDL/2tNumFUuvYw7Stcl1hz3wSxfk4sUZ
tV731Q6MiR/UKlxDI5m809hAIVk3BQOkK6oj4yGVDroFYx/SIe/tRtU27LwBp9pRJiuG9enHTIVT
Y5XxVTtFn9XJMuW2TEDxUNBIpEgxXy3Vdan01ToDddqvA1BuvZ92Q1mvWQuFuCuFqW4zrXLyfaFP
XXhsFOE4ayZWykc5GXa8ieKpPjWRFCfP7byXnpf5EGbNdWZ5nykd43htSw6bFZwQFyhsLq+R2JjG
TcwCfi5lV0Y+Mct7UtNQmaht9RHOQ55hK+QmUo82MomihxhxwWcU0cUjP752QEB5fKcpGYPjFHYe
eqMKmwW6pFv8rTADXfqIoWafMvCQn2SDcRAPlQ62r42DUq49RclD/FfJRXzRWCNa0pNhndxRFrt0
KPXrtEpM1vagWJmP1ogCk7/36tCvrCBgMYkkjVgT7SyozHCkb0WSbMY6L5EwcMivpqzpHH+oRIu8
OaAliIleHwpuD3eztim0564Lmx0mIlib2VqZaasiVPorFrPB8N4onW6dy77EgbhoBweWZtHetNID
IDzmdvGcVTghlSSI0NhQY8WmVNBwhn+doMPXlyEgUL3qtCdFWO4Ht5y8PxV1/02j6T1aGO+g6f8L
wPn/9Pv/eA2Tn/+PP2DySKb9Rm8XpDx/VZkqUkP8AZOff4fSj7KI1vPPMdmfIHnN+I06m+63SzlP
NTN3hv7EyPNbZPw4WYGdBGtIc+ivoOSXgHXQObREIWFwc9o8QFmk9SGtd1Xvw+y2t8r2wc2k3Ae1
Eb9oXV27RL4up9PsCG+vOmp66Ke+2jjFYIQb9qbVsnrHeh/pH6JRFMOmapPwlHmecjLUMULY0dM/
s2eiB81qgi9h0RsblH39kiPsBkOSsdsOIRryY2J+CpVBXqFrqJwUHVugaAiGTxgDxFiYgIe4FkCH
vwXqsCWHaT9GQ5JAZq3NztnotFPFqrcm95iRizbbgiaFH/V9dQ0+Vv8T+vNvevFqs4D2O6v3/0D5
mFkg/xk+yH97vYZ//o9/LGJI3epvGh2YWUMdZscrsgdNp99oPgH0p/9Lu2te33+uY5b3TCpEQBg+
0czpoD79F64HPBAW9/zLeKIxkUSQfUHveI/u8XMc9K/lGpewqYJnxaOfIBSSn/P61IoSIHth291R
yeibsEA4O+nG710a9d+rCvsQHDGsdWGjb5GoZrOONYxXewm0WcfH8ULXY0GBne8GcSl0kCC/wozh
H8/vRhuiNBPBlNz1aTn5tWIcNTVLHwcLrzvOj3qfaXmOOoSWbUtvajel0BA/0Lw98ixfjLhHQqhx
s3WVuc3DYKT1rqvN6kDxolK+BcN13nlPQ4Qa86sPf/fH63pNONCIK6+K3j/um/7QjGth42Pkfn7f
Qxy00umU+A4Rfsa56i7PW8gsWqOu8S9MPhZ1Fx7cyW2Prd55d7mrhdtAT9JdX1r9lWzC+pvMuuax
TIMbazhmmvbj/Tv8iR04/84oa4Krhm804wmXMypmJ6Y5JNxhpqXqyczK7m9RkJsrUdvWhtmedYWt
GWQ8tWLWIBtlXU1OsrU14YMaSNeiQTjTzMz+Yx4WzY2TT8Uu8SIyT6XHgk/N8F2LunRfuKF6W7Uy
vPYGdWS+OSOEBy+41L85r+pJtJhsAoCjy0/8J6OZ+0uvugyRZJSQKCW+gIbdZ36n1obpjxJdedfN
gnUYiaFfWWI6NThWYYTSqi8VpeRt1GhlizPWSAbUhunOSct4HcKFvrHaBIvOoJD1qppK5VsWK26w
ymyP5Z4qO2Ww8rsJm7cf+diQQQvKsYfSujc6z6eoda+rKmp302SSDVRtrSFyPxnJCn/a4moYDcAB
bmmkn5FNc0lglO7GiCf98xQP5gOZkp2vCgNqpg9/MP8SMKxca3r7g+9VaX7a0liC7u16N8D09JwC
IyqfzHboN0HYBfJIgVFfWC/nrWNONsCw4FBI1Nn+DJQXYUFNrKoJm6i4nzSQwjnVwrZ1S/MSrHvx
Gd9cZnGMmgZJv1vg+kSuXO6UeBK7dKo9mgFFGPgQID6UmgBdiN0cJU32mAdq/uAZ8iEblaf3d8hP
CPmrHeLQOWP6MGNAIVmob807nH5AT8UuT1MGKkwa9nCDdIKztt3CvQZ3i0CZ49W7fqDUsLpe+9vo
Fco17YP0KqlxIc1BLR3NysOpjGLCz8FtrCOMbZEvbXOMvSrj+0B6stPNfp+FPXultpsrLUu0vW22
EE4Mt7D8vJ72KRS7z0Lthg/hMJa3tUvDwxFxsbfKRr3z0l478Sco/CquHqkY3As9y8Vkna/P2Iyp
IjggkJ909heDmGG0DRCJQ3AqDd0HzPkh5j00cYowBoDs3j7aZbcK23gb9cV9BTXk/U+xkFear893
QEifFuJM2l0av5V61NqtmZinYDKroxUoDm+3P9opPgtVMKa0hIPoPlLybtNHtoszwmD6FtCpNb+O
2aSWpNdJMvYXprZvNsV8W0w58JdnGs6UehF0WksHmzwYp0IbP9utrt1YkTAP7z/8fFScLcP5Iggo
zIwYHdYDR//ryDYKjGIiSqMTjQdjZ+u9P9hFfZB1e2Hznc9R5pdsYWML4wlsyozcW1xIxyuwMUE4
n6Y4C1dKUYjGr5A4WzfAkR6zQh8unJLzDzx/MgI1BBseDw4FSNDzJ6tF1clUM9pTaDYbtcPavdFW
bWZ/72Bx1oCpATtkF675i6VMI5zZJakSUDN68OcXBS+QMEPqytPgUbBP9b0YYRLUcpcNzYtDK3Dy
nI0kdVZj8Tddz3bvf823z4yYI/1wyhcSwDcOqZGdmQ09jOHUKyJcYz80fkzo5NF1a/vbptVfuCX9
CBKs279/4eUewniCATxsBg28PYvVWkRwM5cNHSOjvoWoMt2oZbTKFK049o5uxT6T7sxPm2jalEFR
bKckCz7TNu62FBXVvpKu/MpxVNzFQaVfeCMLFUa0QYBAQbBgLZDY0pdfTOeTLmJnkxHf2u00fpRu
Zx2zqtdXWdYE91Pf+PaAYG8bJMY2Lb0rpxmgiw79d0oYmgFOHu0lSctWoI5JPHL6daayjpAj4ngo
y0uYwMVQhduFF0Emyt2i1gCQbLFNFB3NAgX3YdBDHUSM3Fc6ea1ZHzxjXOuIoYatvu0VxQ/S6cIn
XKwd4FueCc+SYQo5OtC8Oel8leMEYZ7H8AnG2zFvmWyO9l5nBumnPYq/ZapZ24LBzt5Dr+j9pbOI
QD+vC++McbVDV46ten5dLWVmbAox3Rp9FK2bpmiwM8ZXgrK73b5/qUXeTP2OpTaAQHh/zGdYDOeX
Aj6mtU5kJ3c4fSo3Tq9c55MCvxT0+KoIpC9Gc3h+/5JLxhQlhoeh2cyQ4HiZtXbOr5lRckVjUE8n
3LYn38gKl1ZfM+HxZtTa3kmnbEMHNDsYlXTw9Lapn+m2Fk6uHdWp1vyhVzoUq2N3p6jYPfjv397P
+P6vUXJGBHlk6MjTaWAT5mHe+e1Zg4hzzq/xhCjVp0KDlx7KOoJyNHpQE1CF1cMx8lV6wE+Q9fvr
IIyam0hK2DK4Alw5CD5spsGM11GP1btrj+nKZv5f+yJvxLPZNclhdqBz4wiyQWSXN5keTx/qxKz8
djCfpDvNZCw5HNGFjS9F4/nmlw8HUA5oItonLLRFUIoahz5k2E0n+un2yjMieWXQlN2U04A1YSVM
ZZtmWnOM3ReJBLsJLHjlefiRsog+6WPQGCuRTfLb++/8fKPxyuf6Fw43y1A3WBaLjQZkp0tkMGqn
uE2M75Yr8z3MDGeF+Vi+EZEyPLugC7ZaoF7KdN68D64M3Iw0C9UVKHyLtag6g1lYeaGdogALVprY
4WoYPe3CSX++oefnQ0jHpVsFf5tUfvl8QRvavVa59YkQ1+1qw/qMD5GzRv1BubB6z/fzH1eaXyZK
xjNGX18sXkALMwqmqE8WMPYnq9CgseTela4xGe0HWuDCk5eEXRYn3XxRmHIzspiUkdx9Sdt1q3Lo
OA3kCWxNsbUVod/ZFU6OeqG09zHBZyPw6X6UuPdt1KZrV67A/wzntwzMzxDumcfGQFWd5lKkmYvQ
s9X+88bmPQyeHGvKxduY+iE3mjKQJ1ghJCCRrn1h/iOvgsCYDsVYBldBgg0RZxqQC7XMjxwtMa0D
FORzmhWCKmybmla4s6ZYP6ZN+1KE7g8zV5JVm9MFfH8X/JQGXN7uDFDCHAuNQlbkeeTRc5iIilHW
p1rvre1U9UPmF7Ya7pyq27p1CQp9ktnOdGpzCzB0OHWdmzAY0ifxxUbUaMXPbA6aNolrvNLDG6qs
9sWq2mxnzST1LCyLH3oeZUfg/Cj8VGF05ZU0CTqzReqptLxrobv5xpRReVMX6heVbuUjgQFcD+oo
zo2BlSYkxb6+EX3gnbq2dLciRhBA0idFkNKsGDPl9iqSmbiQlC+Slp9rjPDAeTXHZpbYYqOGg2Jk
iSOqk6PGD95YQNkaK/PYF269V4qyvQ1Toey7Xt5ZxTR9DjAHfQ5GpNtgim4JvNgC2FCbdAuW9Ogl
482omOKYt5Z3csvhL0Kk5h3BKQKLgwIeBPgSsxfLPJOTUMpTOprt3hvTkpmdjkHUkFrrdrKmzftL
5+2253qMlHlBZPfwu85XTtymFvjIgMGyrqtP8Jt8MNjJqo48WjFjax88C17B+9d8G9QoxYjVTN1A
uKHbeH7NzHFp2NRhdSoGRpm1Hulr0Zrjii19CVB6Xin9/PhArJEkhYQ/+8zOt/IqERuUrrMRy6pO
buYWyMXE4U3BxHgViSQ/pjK4xKd6ez38Lg2cPTX6iUzVFqekk9lCkIcUJ2S7lYe+BH0VBmL0RxUT
X02Jywvg5zfn34ySZRrvmZRKkDMWz9dggF5HXUTno6/t/QTjGQN00W3tqLH90sa3IC7x/KvVTl5I
NZeMGw4/Og3IsTNSmKve5dGEepVdxjaPGnlK/zxU0fBSauX02ObWjV5Zxo7WrYrGgqrfKFVkYT1Q
WocU8eNNqSnSV3K9WLvMN58SHW2UwW4M31T6AZ+6nc2PXQ/DF0Xj4Ancpt7npqGsKhMFRWTyws8S
McQ0RyaG/RxtjarNmc93Y79P+1ZeFVNx/RdX7Pyss7v0nG3ggb6Ir2UdYJ/YsYxCkcJ1r4JomxFC
SXLTcf/+pd5syMWlFik8FMN8CjQCgFuqw0pJmycQHoiB9d7nVlRP+thq6/ev+LP5cXZ6UCkxraMh
S+XgsGnON4nZaXFhw1I6sVTV44AXrlylqVc82f+fuzPJkRvL1vRWagMMsG+mJK3xvjN3yTUhJJeC
fU9eNqsooCoLeMAb5K5yO/XRlZEpo/tzg6YZo4yIVNBIXt57zn/+pqwXS8RY8zQrKlBIq7d1Mwuf
LaK8xh0h8pomjwidtzkLJXuWz3BQ2Eh5le0kqWu2TjLH22rQzPuyjeGPa2PhTgZSuFnqfiytxcYU
Uim7YzNXJW5yc3JR27Nfj3Z53uXFqRtdNYTc2BKCywmwmGMQO/0GxpCmRW/Sp/fSjNiR3fCSAffk
CXgy2yKXRt8Z9YdIaB1cDmJ8XH18+vhRv9kelh/AOPR1LAqosNr5skGAz6dNeg8xKAKJlkz9Rz7o
w5aCvXuchvxUEu8KRPl5yzYJXQxlGBbRDh+/W7lgCATzPLvX4to8t0Ww1eh2jYVxWwxKsw+lUr8u
RBP6lY7PRVzrs2tE4ylo7G2lx50TscwkDbcz+vLVRkWmmgVcEmb3TTLFu95xol2qW2UCrSeY3b79
QcYK7P1wtDdQWwI/BlBtK8FrClLjTgSN/TVKTr2ONwcRiDF79TKwAmWBP3v8cPpWLaAaGcW9grXG
J/SFmT8PZrwxUkm5+/jNr+Zjry8CRJ7mcBHR2ezWx9fCVgE8i57hvmrV1C3tCNfviUmLGxptqG1E
nIfnvaYXWwUrFr8uJXUL2b4/R6YFG0mpEs+AEAmaUCTpTlEgpUA8g9jXqiBxKMzPrKXg8/oUsUMQ
OGV04tB+0+8wZYQLu5zXJlratWRLV6QAe3QwR90mAKsYi3gL1mmf2IvWPhPLJ/rKD19MLdiS1rpS
dgPDVgdR3gsp/BELaz/E9qdyIakZsQFfzZA6t4zi4E5DHudKQa/sYAlPjylAj5fJqLg+fm/vfUDY
TpI9h64BxvN6z4C/R/CoU5T3UkHbnSMl3qSTmpzHlXkg13W+KqYbEhelCyxYDmo+9HtxqhlZgM5f
9meAHJapCZyzHLRLSO3x0gklTMilrhzuFLCDTd/Nva+n8p+5gcFAbrXNLoQWvtUK0W9y4Kw8FyfQ
81U3xA+A4qVhvAauzwBv8Tb8tYrSkjBloic391UnTK+ah2xTtslTkchfw7aSPOxldT8xa+BZTTnl
YrtaeD8vjsiDPpgjCjzt+OJy1hmJaVbtfTjG31Vp0i8BxPPDx6/ZePOMl9p3ecbcJFTjtaDENBox
V4PZ3wOv2jtNH8LtzGTa5XVgWzjhLk0lZZYXihqW2y6G1qfDuNhIURQczGpO79PSnr+aSZleF3Yy
7jQlDT5PThU+h60c7wg3jrZqNPbbAqvard11xjbq1Xkb5y3ESkCbfTfQkORFeEMsH9hpL9qLMbLS
naVEn4WZ5Ts4gc5GnqLm2kynlj5zkDZTMjkX8zyWV9FYZ64VWslBjKS7y62abSMV2mpQC92NovJL
XW/L6UJMcbsTll5fhtuPn+FC0Tlep3TyLHmbVwUywmlz/KZyoaStNmrzfe3EL9pkD57qSPJ5ljux
QVrcrC59Pe6wSawOuyCcqi9h1D6nPZhxk6Xxt6rMuytRNdWdHXUw7qOo3UpVVLoisc2LqoCjauTl
cGNEk+M5wijgXgekj/blpF5pAg/etgmz/VzPp5Kh36xBHAPBcgEDUAEz2lmNIrRcsvLBjuR7egcs
b5NRuoP3HNz+/gNkzII/FYag4Ktr6yAzlgdnDBrlvs9GvxzjTThZG7jTqNibra10D5Ft7knC3cVs
e+lQuKIobpV8V4RPYXtTFJjGatOVPShu7xSbsNtnTXdI48G1h9ibrN7lY3MrbXgyOPFPbJTvvH2Q
WYVQSWhVfEZrY9sBYiUWVp1931sl+YBlSr6tXVLa6+oIx0/rYt7y1IZMMEoDnj2jQrcJk/JKr1sd
hiLojphQWFXJMHu1GM7nyH6Bq1jtjN5wzmtG2ndCZshgS3L2nYTTaMspBHUWxr5vhAajTlUd9mXi
ZCfO7td52tEGzMyD2QdsNgAWFUD/eGEriT5kUaRI92OqTdsAeiHj4fA2m8V4O8+iumqkyHlqTcKZ
tKG33MHCNX+o4XWXsDPDWCc+XJanGmsENdRctpSECdJo+vCaM//jRbSqaTg8saDgoF4mNYCHr3DI
Lx2vhZwU4muv3pfEVgA2l9DZqzn2UkmVTrQq714KzJDuD9Nvvo3jxxLC0s9CeB73ap4E9F91tnMg
RGxSltf9x3e1rh9/3hb3BUGTv96IcUajU4a5q7R7yBf9PtVDxc8ncqkiTb6g/3WjpozPMsw+dpPi
PHXOpO5hNhPGFoezryp8HXJS/l41//qbEBzbILPwxNgXju9fLx0GeHOj3cfR8Ce1dFWoO2EGd5k2
WCfe6qpx+HkpDmFeKMAQY63jSyEdgbIKD+F+VPJHyZFRkxSx6ZuSTHZMGYpTeqSlGj1e8exAqFXh
EljMd9bz8lAvWfFz4dwTClB+MyVC+xSsVPwi1kVGQlKqfB5xnmv9OCr2c2BL321D2LOLemNOcQBL
oEKjidahc32SZCs4m+O4OlMAQBm9lcl04gt9e/KAfTBZYlK8DKrX+OcgxhxMcU4eZi3CEWhWhxeN
+PM9PCGNgZvanzVFfCowel0a8lI45WCMgblS1TMrPn4pohKzo4i8fmh71TxLSsZPuHdXW6wLppum
gwlS9KP2lW258lPUmzczcoCNDvvt5+v6z6ZoLm51H1A0//7qyv2///F/j+iZyx/6i54JCZMNDprJ
8h7A6FnDP0nGEufPH2BiS08noyHHkedf/ExJsaEmY5sCAsDLwyWbXetfBE3nj8VKgPH7UuQyBLF+
h6C5avkWxgK/jF2YyoH2AZD1eH3MRmaFmSNVj7JU5akrIrmJNqOmnWcoLyo3mK36uoPKp7q5OqHO
6YWJVqxRlR30uXlwp3hMahwz5/ByaJxQoE3Lh+9why0MKZPqMZLroeGQrdor2EXRt3nO05/44n/4
yqJ8+2Bl/e0ff38lr2MFf7y2+GP/5K9b8h/M2oCIQE7Ajxfl4T/566b5B00gIzJwHOrchZT7L5t3
7Q8YB1A2QJgWAvvSJv21slT+g4wfUCLDjX1lBv/OylrPNFjzmAjoDAbpl8EL1xYiCVtvWuV28yCM
0fxkB4DnNdLbnTSxHXc2AekR2ojLtk3Vs7jpk4uGydRX0GnVG+Oy3EjY52E6Ys03IXbI+Itq842M
THzX2uh3ZzwSv/3yiG9/nhy/0mzX59fygwFOcRfmMNHwEj3+FLCOiysjStuHYIIgmY3zvBElYpqS
DmWrMB3yP77e69n76wH2ekEeDXAT59gb7WjSGozDM7l9ELEjP8HtuzHzecK1VBo2/Wh/SjMdjLHI
GEtZcU8MD8hzwdm2STrLJnlHXKVd2HpJNgQLebC/FAN2d02X1Z482S1TksTa6pNu7RLy1vHeUk8B
wesjmEpzOVXIC2CyDdt8VXTOCkztdMqZgxp5hPiQ7OMpCWNG7222mTLrQU6a9kxq+4ePH92bY40L
q4ufMiWdAodwzbuSxkTkczF2D2WADdEkqfFODav4Iu/xbnU6Yk8GS+rPoHkO+2qSJB/ZUOtjrHpK
af7eL+H6MFkhgLHTr7EXvKu1Ksjq/sHAEnefZKV2yQBYXMZ93e0nZNC3vV0r266VmzPLSLqt3uJM
q5fRqWHHmw6AZwKEusxaCIJbOHfH67eCgK3IRTU/pFPZe1OQYRxNVtBjzQraWVM2HpqxRVY1yran
TEV1zdeUbnDs1d1A1AFOfsK+G3A6/gTTTL3CkV082VKWXcuho+1OvMC3HxtBToB0SMrZbN68QC23
FFJDUvXBrof4itFn9RJVEAWNIm6vIo32ShsbcwdvongA1GjOTVGwxKa5ULZEBY5brTTnLf863hX4
Q+CJLsnex79x3TpwaKP0ee2pmK9Tax4/T6kPaz0sEo0YiFbbJdWEHFBlzpA46alp4yvl9XgroGcA
u1OthZwJE+z4WgD5kSOPuvogah23VTuPi9k1y2iI/S7PYtVLcI8n7qozyI4LZfleNYbRwjh7SrKN
UzWkyKFVUFsqNyTkWyuEsHaBjlf5JDSYwR8/mDXUhpc6v9DgdFn6TDz9jn9sazTGjAOd9pDlc7xr
RIDyHg/ondxNNV1xol7U2TydxeAofq4Hyon38pqlc/SwAMBwFKaFNzQ8ncxlV/qlfez1rOozDBEe
APKM5ww5MO7oedhCJi50+aEDttHctkCOBHIPedetM4iqvoXiEGBHbo0veM5PhY/FjXOmBJWRuaM0
Bo+anlkvjhyBUY2tcZHmitV64FhEEUSmPcJqosN5iRtT7+HLh3a4aXOcT7i81oOTD0l71oRmULlO
X5e4Ks6pEqJ6F8Psd+Bos9eWRZ6T1A4rXzi1UblhCIEByKFPv9el4ny31LANXAZ5YerZdtoeLCPi
U0DNM/9AijCWaJ1NtWYOMqE2DnWyUnZogOfSNaoqE1unqxhYdUNe7UIBGOPZIIaFl6ko8NEXa/hA
KQIKvEusAKzYqccWZhvOTXIB01GqXBmVWUaEm6KkVwlD6MbrLSwm/DiIc8Mv2uqQmA2kNKcPU19X
Gk3ZTo2qBjuBr87o1ykxP2doTvAQkrsGkys1j26qtrBJgYL1IXtFO2S/OzKzWdOIn9j0aHKXTWW1
8YWF3g5J0lsPZj46G4m8IReVfbwVUqV/KQ01v8V3GmlpaRgPdMjR9zHK9BOL8s1+tjhS4FNH9//K
Ll99Ewr85jwqO+tByut0p84wywoJjFOERbnPLXU4UTy82Zy4HkUflCpncZS0VpuThV3w1KmR/SBJ
MSPlCNdVowytrY3Ntvvx5/7OrTG5h/wE64oOdk31ZY9NJGOYnYemjCxXi4xwy+yJOqVVw22uOtn2
4+u9c2scY0suHFw+iB/L7/nl8yZAqg+D0XYe0tkIvbnWTT7a9EchZ+rvvzSqXXioPEqEKGsyfK1H
ih7kcvAw4NB2BrAZ+iGBhntBL+0PTTCe0BWth7vLSkV7tnBmKPgwBlt143mV4ifrFNKDnqnlPm2b
ZaiWpQ8E0xVeAaVgG6P0cmt8Qjd1Vut7J01OmdyuNHn264+Ag8XBxsQCDHRV5wbgAW1TSsbDFEts
fbUEa/IsrWu58bM4sAMUVdDKz5pAh/wU4Fw9eB2LEKi0sLRHbPKBsiykZMaJJf22lEIQAjSLOz4H
ISjaak1rWg7hqw6cByPuTQ9Z11kVOAUSQTxS8HC3Lko8MFxHC4QvS1ZJdT4N13ijmycW4NvCnHqO
CeJCWKEZom0/XoHsfrWJO0h6yLpceglQKkE2dPSbOtK67z0PY/KVqYuRYiXZ+BU7NzX35D4G72My
KSmfHZwunqIuI2JEM8KnhDEg9BoLqdhV2lbyo6Zyg8BSlsXEVJYhG8hTzmOuMl0jPqqqcFf4+Jt6
+w2zxjVge5TONI1rr66+qboRu9jgQYqQozMk0tx+NpVtGxX9dtSaU9/we9fjubHOkTKjClzVM72W
mXJOhsqDozZ7LBcZlqfpPe4rYE52f2LhvPO+UJoswwjWDWzXNRKoKkOrRkzJHwpbzx5KYPwbNSBk
jGTACjeOKTzDYZewdkavftR0g6+N9AVar7607MxXYSfhczMFYpepRrZ3EhMRXYQ038sDJt8waFr7
zGraeZNV9XwxmXH9mbFycOI23ntmLDfWPbAOkPV6c6B0kAndCynzwsKNzeCLSObvrVC/ZfqpSLS3
e+wiu0PFDu8CIGDtG4W5hloPiBcftIGERoIEv0RDRQSCoT1/vPDe+ai5EsQklgKCWxD/429p6Nsu
nwwnPJRR3X3BoWfGxJA5jFvqUN29qTYSySuSoI1ptIWY3RDTmy/oz2DP54rUVSfYyu/swfwgioSl
UKCJ1Fcft150SpxXRXjIzMbaE0wy3HbTbHhDYyV7OWm7DWnN2WWvF9XGdgL7hrakOsHV0rnp4wqW
WTWe35T81C50a6uHguGS3TKuOThhNpxVmTVsjJiQpY+f/TtXMRjU0VSAEKHyWBbcrwdp27RmWo/x
YU67yI8owPwYH9LfX7YICZbYLjo5Nk3t+Cp5U5Kaq8bJoWsxNymk9sGYtLOurIWv9NOPj29pHajB
4UXvyREK6rXMM9aO0nhlqBJk4eTAie0XIU5OlwO+aoVnxlOj7JqoM671TKiWH2SoKO5mdYlRaypl
uh1AIuXN7HTTY6ZWzq2wpfKbWlT6mRl4tVXvtByCH8VyIcWe0VnN/uPfvny/xy8dxGKB48iAIZFh
zcY3FSE5M+nBh1ZGgmDi8FJb7SPK6QvZyF6Y//xmLvzyrLggoyj+xxJrtFrpRhKlMw5xyWHAO4yi
QkIVnsHOqALhnFgEb/cTGkIIAkv3Ci143RJmhRHmGkZV0EknB+dTdNkwtwx3UiAHf/wY37vUQjZh
CeA6yc5yvN4aNcGao+Vwpv5N/Lkuw52JWPssUpVTLsgLcv/mlXENEEGF/Vhbz2zGSElSTe/KA/qV
/s42G/VzONvWN/wKlOdembTvmuilq8VoTvEMKNyfo0bSUxeTdiV2Sb6RHkXJYydpxsLEpwnLlzSd
9dQLpSQfSUxNGtXvMYulDpyH7jKo0Pr6LElt3gxt3N4WqVHqfEd6UrlF1jXPplSZ35omMDEV00ax
ZFdiQX6ewPVNXElWhhupq62zBPOp7DI0xXgpt2GWujMiDTq7qTE1H/KvFrpjEg1ePs8qlHZnVKcL
OUTp6HF42nfNMMqzRw5K0W2bRMbvQzer+lnK9cpy1SCKvsjVqOHAk5RNtqktFevxbkyYMA6hxrFV
99tEAjF1RemYJFH0VYaF5jSV141UtamvmMwKPGx+GPHnZorpfpw47SUkWWl2p24crzEGeuykIEjw
85umi6yr5C8fr6NXWuHqe0T2hj0fOCx1w1rYoWqZXqewkQ95mEc4FrFWB3TgIhndkXDVwFfkOZHp
xm1TuM1op98Cs5nQAmZNc1eKZmDH0Grr00zN3vl90clb1a6JzRbB2J5hDamdFVNYPWWhMDxZL+Lr
tInKyjN7rbsW9dBnC79T3MUkfr20wwiUCzdrEC7ecOmP2pDjGEZKphJPFHXKuLGGLvkcj510qg16
Q4tgf6Cd5FkwBALCfEPod5yk0/HbOuip6rwYRccx3LR9ksODqCrBr4CL7s7REvgOS7ySd6Y0dERB
AvI7nk5q4DZHktB5mUOajSuPZfAiWalGEHJTqzA2Nfm5I/yIFMFaL664JQTeekUN78K+RbgAMw4M
u8tCBYJ1bhTXHS/AhU5hmmcfv/W3mzBuqwpqR1PF4RjC2PHuUfVlYgW9Ux3kUZW2ilME55EiXjqU
KZvIJgXQSnEp+/iab3csoHFIaQhSgToZiBxfk+iWpnNEWx4UUGu/hqm9VXPd2sjNMD18fKm3Rz5d
3YIiwoSDBWKvxnmNgPtSKkl9CJU02phK22+ccZxPbMHLwXH85XCVBa5EAgLovAZcAJCNzojq+jDq
i6Bbtm+iXqo3YSAIRe2m+6KmyTBEOm4+vrt3WlfmUsQB8OJeNQWrvX9S9CrOLas9tJQdX2Vrlq+s
Uo6uJktnlc6SclulXbYx2fz81Ezta7BS5wfcYmsfN3lw4kB/9+fwyTCHXWZpb070TnRUj5nZHcZK
GXd6nB9UyOZuYGB0OVURa1y2pzsSZRanTEvbjfMk7vIglc/VKi5OFLbvvHpUz7j9wEChk1nH5JiJ
3hSIU9oDpB7kzvUQ+TKGNCfW8jt7BTwjaJ4QGC0IDeteqw5tpR9iMRziOFGuUFtOL9jDUzQ7md5t
FpJ+43Lk1Ru51NvznN86bRTNIVC0lvs+cjM54yAy5bQET5X6ZklVCLscB/d4fumztu19wySrBtu4
OjL9eVLhGMrSlPt2wN/4aiSqdE/Sh/ESxB0hxpjCOd5M5Ns/HdH+x6zqNwMVQAiWGg8T1SasVnNV
2faKLfSQxOoDnhjBThUtpybswfqsJhumA8fZIcBrL3kjj3Mhkse8UKsdNpSGGzEV2+ZhMgFZ1OX5
GBRiiwGCcj6EQemngzyeaCjecI+W3wqQRa4s7NN38g0mxYy7yhgP8GynJ0IihDdlfZa58cIGbtpE
gsgl7+clYldhrSAvGKWz1q7K89oKnRs1crrnxOhPSbDXe9/yu5Zvg08WRjaa3OO9rxJ91BpmMR3q
ghTfqo7FRa8u9Jx+irYf7w7vXYr1iGYCl6dFAnx8Kdz2NLPo1OnQE5/qVbJRe9jK5rtei5oTG+D6
FFnuirnHEpjLFsgaPr6U3MlSYOTmdFhORk9YZJlPQ2B7YVKLq4I4rivEr/WJGnuNDywXhepEmCIj
D2IkVxdVnLrH9E1w0VrP3FAd8fHUR2kjQvAouY5OQcxvtjcuuLBW6NrR1cE2WXWpxKNkXdt38iFv
nWmrUZyMnoH30WWF75WvptgZy8swYR4N8BChPIqm7B8rrJivhiJsTizxd545rxaEf3GNgTCz7H+/
dLN95Uh8W7p8AK5MPeKax/sSzMEdhlzZ1o06boxxOBlPuDzUX4+65Rk4uKUshAD+WueG2A0eJmpl
zwdsYqSL2TEKN9Vj3GZJCd21mEdttEYqD1VTZFt5TuUDQj7DB0uqLvqhu5IYd1wYjS7f9ZXUYT1e
zZdU+qVfm5JxYmt+Z/0zGGMKAd8CbuW6nsVkldGyVc6HJorzp6Ts1aW6craNaKsTn9o7T4Uqg9pZ
Y2mAaa9WRqmMbMB6phx0q5/PmFJMZ8SYqVsjazSXhFyZHgPnwTFIuxP12/qUo1BnxALpD/sERn/r
m4RKIoM9O/PBFJN83jXqdBsk0tePd5K3twfLnn1rcRhnoPQKIf2y1KYxy2lxM/lQVGnuC/72UyHr
uevoZbpFcz2eN3UurvOwEycqHG0p0I7XG9orevWlWsTLfC33mRDwBXmsqYdq1ie/syX9PjcCswCP
7JHY4spMcOmMs/HXog1f0wz7cfA7LNt7kldya8MMU5a9yhaaw4cZVY9qGxn7kdF/gyPpzH9JT5xr
zSob2Z+Laf5zVLHK9iqkcQ+2GfcPQyk9G8ac3doNzIUtyyBUPB2/oj/12SgvHLgk83kXW+G4Ddo0
/tKHZCQ1MdwGT2fE+NRNaLPcmAbxJnPIOnc1KCv1ibX+CpYcPafFW0NeKA+LNIrW5Xg3sDOxTOLM
9DFp5foiLVS598nUHC+tKc7CTeRkNUHpTC1we7X0/C4nM1DG9CPPFMTK7dR7BM6h39JrLcRdhURq
qN16/VXK+2QZ2mJROc8ZWehjgSVgUoiRXLxoyMsLqeugTWA9nsCJy2txPyNICreO2hnnkxOEnUuQ
ehd74D3tnkmKLa71ok6eP16iayMP1FmMxxYCILIwUER8Go+2w1LKB5w7u/rR0qLoosKSdq8YSRl7
SWgWITtQWcZuHvX1NW1NsscRrBvcujfLydNrSardEq9yxJFTpC327pnYh2PqbDJR448GnVgxfJ1B
x5Vd24yaLSctKx+r6uibzlyqIy0wTbZiBjvxgsLCKG9QwBhzc9a7LXGH+olm/c1nwacIiXnht3Pw
8f0f3y3zi0qkoV0+ClE325DTRXN5c9F5EDv6jlVSbnLCOvZyGOlk/OVpfWLfeYNjowzEoADZDUgK
8pF1eJ/ep33b27F4dIx02KdlXm9Kq0v3nYyB5Rwa/Zk0pO2utFUOY9x9vaE0k7vIyqfdx29+LT/j
2eO18TqggoKx0K+On4WQx1grinJ8RO/bPVvKYMOY63De99LUxkUtrAzmR6NaqZ9neaYxCq00vCkg
h4ttNmXdXa4Jy5PTKfv5kv6ziZiLTuYDIubfcRD+Gz6sfzuiYS5/6J80TMiWjDcWQjf+7QziOZX/
TcPkn8JOY9bLcbGsmL9omPIfjFzoohibQja0MePhJf7Fw+RfGoyzAIl1xt/G67f9Gx6sK4ov7F4+
maWPgSNBAUMJdbxeEAfg4l6XwS2HHWVblAi3bb/BAJn2lU3iWqpKbmcsgTN2GPjpj0aqD5KMwLOz
Jr/AQc1tpdF6Uoj2iuLxLCbLzGNmiY5TvEBj//b6fP/DFxG9xoeL6L/+8bf/9Y//B138vyH2/p/j
tcSf/YsubpmQuxFxoqKA2Y0P4L8Xk/GHzftRqPxfKb0ss78Wk+pABF5ynkGZlk1yIZf9tZYM9Q8Y
gdRKC4jN8JkZ0G8spVVHAI8dggtjcZosiiMYIaulpILsTaJIuufMGu2tEYbTp4EikVwwFJYSnoWf
zbZDE29mmbjCaNC6hw4RfR06gzPEcNL++ZfnePvzvP+Vsstd/1ItLb/n1e4JLgWmJJwKSyH3S6EW
z1HA7DfWn5Vc2Bf4idXniLgyb0zVU+yE5db+XXBwKRXB0lJwLIYgXG91AtHtT5RXY/KlCnZ2jh+8
7ZLKRR9bE0OyGZuSIIZTCWLvXnNRqnFhYKa1ezL2LVMx2lyzdWHz7qBwecmGzIUT1fzqbPvnvf1y
HVbkr4/RsIQY+nBKvhA77xfb8Dzc1GdfZVfyTw1vVkTHt5dadXE1TPZMY9T5xXIlbsr0sAlzZT/2
Xmp/P7iaa25OvbnVFIeoH26NZwghHg8mPqBVt5IBTBBomajfemYZ8KULWyWwtdHx4mecaO4sualC
3yIwhqTLSqo82B8ldopEkjn4oVFXeCbDs9mrtLInXYWZYeAJozEjakvaXc9pZdLMQ3XIVWriAf51
ElldiHdCmt5oVkF0KT2f/c3uBib79A+jgQhSyQvyaEJKsaYyzOcgF7ijWLIoGKU4+FOPMnaumCji
ZtTzAdVuhqfzDH++7dVNNlrKS1W2GYxGre2+t2VsIuNjstNsRjsJUqwTAqako1wGXk/I9Oi27C8H
zFeVyu2HglgiPDtSm1hkM69cbTBiZxdjHeV4ecUcCilxD7AWsts7ru1A0/eVrkjaC63G4xhjOyW5
bB0scrxO0lG9CoIpRm8uqD4Y6cRQEucWySupHwuZYUyonOc8UFuPAW9D1Hzf5fcTFKnfG3q/vuxl
h9QZRLMlYl18vJadyEHJmzfzt0iZu12jFDTc/SSdKMLWGw+wD+UxKBMoEKyTNdY0aZR+lRzI3yqL
EBdUM3i7IGv0nKZuT7Q6b77O12tBucUbiBujNDi+oxxv3iZuM+WbjLumzMUq6KZCKHim162cMUUy
6/whHqP4YHZO8APP6UZ1CVdNvxA/rOib39tzF8QL6oLNNgj5F9nC8c9pCWDirJm49SI0t3h6DdtA
6ap9M1nzT83Y/4jAHu9/i/qJQ5DXSDg6BQwQ1PGlIjtIQhW3qWd2xwybnlby+sROvWmKQ09nOOhZ
Jta8oVw6ly3d7+Pv3Oly+eXCFHYIqxeazGrLB1PuW0XJtecwIQ1ocHA5LEcMDIzUOIVdrmCN5VIm
+nyKQeRiS1F4fKf2gKo4oZB8rsnbuR2YEW9tUZ+SCCw94b/PsNcbAoLliTIcenVqOL4KHh7qZHWV
+VzWUeLFltlcqUEX4CUeT5il6dKnjx/gm7vCjmix218q4OVNLr/nl+MZzX89dfPkPMeZOWyWoPtN
mSnfP77Im5t6vQivCo0djNjXdumXi6SZOTc5D/V5hKvsC1sL9qXRYGmtkjmW9MmpIdQKHFpqaZMT
hakdjShBwquaY7TirkOrHjzPTjvDYhoqtxti+Qq6SrENhPoU2fG0lcb5lHcn0/b1++MreJXxUs8B
AuurTw9HuixHmK59JZsy/ZYr+H7sJAOTOjfuGlFcArTAKgnI+bLdooCjvZntpFA90mMqB5v1SKt3
uVmTdFMqVt5sxWDBgAENgKdso4fdlIZCSGNPqjmVADGG37BzUFJ/qMC13TyB7wDCNxGDYBdNeKUH
UnQ2tDqlUKhw/uyoSpPvMwhWT1ZRWJNYbeF6uosm3E82k+i6L0GcEJJuG5yzGyBerGZnbRifUNAk
9S52ImtwzUYKrhuzDNJdUkepvZ2JPXIOOX4QV2qNJMo10rCN3LkwhyR1R00aqo3u9Mr3hJS6iuIs
t8RZoYmywzp/7G6GMqlSr20Go9oN8mTIW6dHgO0vbO6nUa/sxzIK+T8nvZqVXpoz0yI1sMqgAc8S
zs2Zpox7wwrjxJtImdOvSjLCHILxQlPZR6VqzVc9s6lkrxXUzLdRNYfpPlNy2dwGsSFu+LBF5gWm
kqX7Wm+i8zGP8YBB45JEO6QlucGO0sKTsZUokz2tkpvAH+VqMHYVcgBC3dQQ14RSJXzu1ininnAv
aLLNziK4CvstbYToP4c6ZgY572VCczEMQGCWHf7ZLh4HoDcyNYxeK83GiVDzsG2aCkWKzJSQQDpb
HlxVUjscA4x0ZLRAjOtlGujh02yG9n2a5jkKj0K1QygtoZYwezCdA+TsAR9vGQdYACCD5AanyRkA
OjirloORjZgsW/onMbel4Wutk/hTwpfqyqS+1b414g/kZ01fb7VaNNmdQtKWBgc6sIi4iJxE+LOV
FdhCaMjKdomZR0997dSf8MIPX9LJCbXzWkvqi4EZdLBJM0K0NqIfpO9iXFLkag08fCPHpfM4N2r0
55gnUbIJao2n5IytxnJ+te2YEy16qohUU1wD3rnlWrma3kqWThBTj4vuFrdHqdswUiJ0UGvnJ1Pv
sN5Sur7kCFJGvG4rWY23fafFgYfWLl5wQtNst6loR3GW8VPvhqBVz0eGtuCsVonPhcTmUhEqNzCw
LhAnbDSDkrI1kZYgbCIs75BFdPJfKEzt+HtKHWlfw46IbsK+kB6NtlWoAOQpHS4LVU2SS9lpx+4i
NgYUgnaLJsgtJke+CKWGNEBrVMd0mzvWIDZzF+DSRID2cAjNTE42Dq68V/kg249O0DrPFbykysU+
O/1cNnB3sX2BskliayDd14ldUgp2cnYTT4rS4hJa2HeJMhg/SJR2/tSSTvnU5gH8GcNoQpWIwpk/
YIyVueCPoBB+KjnJ/Zxm0M4bjE3vFP6TObB0MW56EK3B00iroHTFdKreMFYkhdEZ9OrGCJv2CjPV
IuUB1j21dpbV3608HoxNYhv/n7MzW25bB9LwCw2ruC+3pCTvseM4TqIblOwk3HeQBPn08zHnYiLZ
ZVXm+uQYAgg0Gt3/UlCvGII5tPrRhTcKpsbqBvGj9UXpgeHtzM90odPnsS2Hp3mxahhBXjw+arhU
7hM5OUwlCQRVThhXX0Y+FnDgwsflz8fUceM4uQEqafDGOxCDpsAqZtIwaRtzlmpApQR3udHuX8dJ
4RyGY5ru4tPpeC9NDssurFvEOMOxX2jGIjHc//a8cdpgyjQLWIlacUcrSH5Bs8BGV6SYpweBi1oP
8qZYVIRMRfWQDImJ31jm8SUqXF8+W/WcANa18lSFrCVmeJU2xj9nBzwWAbHyAoxXBp4hsYz1ln1c
WA+tQ1zDCl7Tv8eI1qf4lyHSopW5Sykc750Cf0dVzp+gjhmUkjPPECEgXPQLAUGblw6ycPNtgKw9
Cb9pZNMmz71guiZkmdYGYkCNoZrFqY9EmzXNFmu2AbsJVbvfXIQxnJDOt3bfklKl29IqhybS8mLB
ATitih95btpf6cckUKQ0ZHZ2bWHMaOylVfBDihS30gCZe4WGUzDiRj+5qPzasR+0Ef1PhAfruKzv
WyRJh6jvVTzRh4XWgVBcLKF2FVUybnDPkWoTGwL9E/SM+ir0lsajsTFkuH/kKtGnjQk68xqTjqba
To2ZfYXKWtbbyvK0n4VRkydh/V5K8FulWQKomwb2EYpKcmOb0uhYPzcFj1e7Qx8lS1DWIb41pRON
7jBY27Qp9Furke0PVWmwfH1nLq+mYe5mOBZdZ+6KxGv8K6suR4ImfEAJjspgU1cUVGQI8C5xdorO
aLMR8SpvpoYO+b9McwPYv+PsPtpaHr+WFaDAUDSJvDGzJn2scvC/qzRHg8aL6G4pETVONA/DmtEu
JdLjGYmmCu2ubzEzTHLEb0DMis/D6PT3FgLC6PX0hveb0s+iR5otvL2Zaz3sCwTdDiMctGU3lbOC
AhyPX301NgDttW4eNo3Zxvdears/K9IItOBAd/kbOmfG5zxB+LxfxPK7tOJ552sIpm8Lt22bjS19
bBpMMPktrny+etLLKTYuIGPyhHX6AJX+fpqbfmuaHdjpuNXmy8Uc/f1cZ7xsbT2fnoq0TfUts6A7
QRThzd+hn/9Aqma/xighCGw+Kl7OczH1L9kw9/eyqjH/0CDjJNupHsWLavFGiWIHs8/I9irM+6q5
xdoH9aafmlfIn7Lk34Ykivlv3gPzTVxk9lbWnyv6hkVUt8KvdjDVnW/9pHXcr4uXORfS9BQ2J6OW
k5rWrnfngB9Ito4fJy3NWqu+HXykEkJtoatGjPCZs5U77ktdYdUapv7gwRpyRQu328ZXtkpVvM+B
Fn6d6E3lm9Kb+8cekbQWEKKOBBA3ZrKXSZX/yNreZUfmbnkgWcpeSzDSBK56UBiWyiF7wDOxbcBy
6n6+qxckHlj+MfhmZLp8sEqlEmT67czGutZSV2XST7ewYZ8Dp63v6ypOsdz0DTucarl0O7qLHmbG
wrL3bVHlY9TGdYAWkj4Nj3Ple8lGkXUK+mzaVPHvVm+omHOShIahVLBTLdIkkZVl6R2+nEFJ39OY
ym2rkHUmqBGmUiMVbgjGsviEPmffXtt9a85bdCgUdSvVZHLLrlXyMtF087KcsyFiJ4o7SC86wk5Z
I7+YLcrJXE8OUTC1J8zPkypcaKLtx3ocuKSNUtnYYo4Kv4jCVd9szin2pCa1dM4mEdjM5uwWgpQO
VU0a/iZ2AURG8ElTCdw6nvWNq2TcXmdIfu0EBBLAo7Ioxb1Z5+Wh0VFDxEhvtBBpDQoff9BFsATI
T7fqpcDUkypOOZmqriBcptVwIQyrHLfm4GUWGYPWEP3HIfiGmnz9ABpc3oE6hs5By7EvwiDXRnMf
xz0oTJR23dvKrrxoKECK7IQyp+kJrHFjrtYs+K8i4V/cazb5RUg9J7tc40pBStyAZ3XQ9asuBNCh
p2xs1/pUDrnzYjBbwoc+LW4fFU3nTPQHEEDaAdbyXqp5Lh7kYEEWRS+6vtJSH39aC+zSZ3dRvbrW
u9H/KoQj46sZJfxmMywI99yYK2Rn3sZN1ohs03hD23+WepX3YdzYdrzTNBDFF3lZE6eMqRGvaQ5n
JqLMYd2XIKtlhB921l+a0uvviy435RXaXqYHWVanEFW1TYVMkD2by3bWugRaxOKi+GrKuX+g0Dfq
O0/o+U3Xz8b3si6DV70hHCAsVOvlFr5r3oWDTg4SxT3+Dnh3lXBgPexQmrBP8/EuThyuBdgsiIqZ
7pLet4GXowG5VNNO0QYmU++6Zsb2ieJCiFScdi+lvqhdu+rAcJP4408/ww2XBIAHGPU3qQ2XiBXh
Ix8ULg8b8NNtiBgk36GZsfs1uiE5iFhvrhzecO6uHdvs0Y+HpQjzJSVcSt4vDy3UGlyex9lKIy+Y
vV+BFHaDQHGVfePlJ+5JY1ZHbbPpLu2sok80dLGNOZjpEYdjS38J6ni+nBuEYZH3NwHboM4Apcp3
H9kU/gs+2rdLumIOH23FLgvRw/O/8opFhkBM3TjdcBkPB7MyhyJ0AMjc+x3CEKErEi3dFBiZPZuE
NHE3o6aappE9gjYPRTLF8cbU5aoeZ6Td7diUaby1xnViyi365BpzTPPeF4lX38yOM6ZRk2bjD43i
JbqCqzImy+Ak17HmsskIQPVPTH4J/k2TOqhzjlNahw1NDVTaVBwg85c4I/ZYgfFiZgrQh8cbFpzA
MDjXaZrM39gIGLTlGLvaF6NZV0+VQS1ukyQroj/JLFY1znvxuQzaGtnFthEbm+72TQ/XB4da2ZWf
l1SHpobq9V63J90LhVtoIEwqzqGM8+6Zx3nyjO57tXdae3iZgEw+j0JaXYgSgnbbFHlTP4y4+oDH
BizZtdSqzeHeMtzlyR7HEvCphxQHSYHzY5w9QH2BSNyOzy9Vilh1EPcvseqr11l4gbgG5CP0G10z
QV1KYFCg4IMs/86P6L6V2uh+yVSjHp14JhB5bj7e5pZWk6V7cyDDJnFpgXhirj+XKCvyVcrE7zZm
Z6TuVeKlyUWJES5vGzlDxweygHq2vcyvcDlf9JjjD1HHym4GKvfkBhXSykNGNAkrP+UxM0sL4b25
X5yvXTNQm07rONhJAxot1rs4oAJ6Mb1q0yRlwz6tZx2ntHyKeeMnVv+9p+BFz2SKa/vOTRPXuEBy
IpG3th97zRZfbuqIkwrUNwzbBw2ojF9WdzOrV2z6eenLm8R0sTlp+aHe1h+68dFTQBHCoXSn/mqk
kW5+ixdYIiFW7rEbev5UuVsDu+vfaTVa9i7Ta0RoEw0XmmhO+iUDmWO705UjbEEFk1J1SE+i/mr7
9NUeYhbt0omrprsK1uMVzY2P/fLSDR5iDhOGmEnXVddO3QzGpV7VEx8hTsd8l7RuNUBwV6IhU/Ib
L+LRzOVnmRleC7WZOenOWGwlr2O0L7Pt1FpWRUqj9OoalYsg3y9a1XZRVtqzs9HcuEuvUr9Vw1Vc
GmUL6EeI/AsFiMp+TmeHHgML4i2XfBdv2hXa+sXFItf7LTOTBymxvIHA22pGpPRyfGoAO33nfaS6
sAVa9JzAgSTJ0yW5vmh44gQZiU80ltRbNzk4vLtC6bbgb/ZteeElCtGAIJ5pwRRkfWtmUddf8kRm
30a2VRYNrpfRTMqdnKPQpHV/iQsU72zRTSRWRjvY7QV34/y1QvIkCBVlmc8ZbdgqRPaq/WYU9hBH
omBT3KBkv74vrbx0bsxCNChJ5JXz3QddPUXT6NRPZTHrzpbuCMSy/6GDYTqAb6wfg+vWv5ogncHc
6qn1z1VOE1FhSu7kXxRSTwVCMGqyU1fmuLt7srpYHYZuNG7FqCsXCNv5ID9/XFV9U7olOiMuAE+C
thmE4ZNSo9MaxoAEWIabfLJcqBxmkJ737T/1EihIH42C1v5xgdirnWmOLYtXeKnVN2ZNhHYT2UU2
7hJnuPdvJ4RMESpZAMaATYGjPR5KGyVpohdXe1kDii9p0t3PTjU8fbxsx32hdUKeDb6OhoHDKECF
jkehYiGFWopqr68isgnPGh40yctA4TD6eKT35vP3SCe1daValED1qtprfiyvLMpMGytofn88yJva
+oo5AKdCDwYIC9jj4+m01IV0sP7VvpjifNfhU38fx2b7Y25769PkL9rVx+OdwtjX9aNTC2mRfgtt
dufkK/V5hxzs0vb7eYUhxlpTlRHkPudL2aFCKt2suaxU/CQKqR4gtqmd1lloCgOVcD8vrnRDR0zt
d2VL/Uwr6p0PizUjLsrALAhOf5p0f3UZjDnuxoYDt3c45xe9QdtpgD99tTTn7KLe+bAYo3Hy/shb
Qdk/XvOOMjsBXrV7OXVl5NVmvqEMLc50Fd+bj4d+Dlt1hXKs6nF/t2YKaTTNZJdynxWBSbmi/LkU
WhkldIbPjHQCGvlzJugS0ChhD9loBp02THhkeFPc9/tCG8W2HGrzkmpwdU96bFxqLUx85IKSO0wH
xmeodaBH5NTcLUZv/nLGOD4TB/4IFB81wcDBUI/kS9LJIbKdoAEUHgKDX83TPrGrzIiEN5JmB0nm
XhRcZ3aIc1FuboXZwhlqqZtv3L5vAviMfvyA6Lv93RWyNaPaFhjqTmOgoFjxSBVU2YP5qjLh4US5
W+EaAwEjvmxaq7zTvCr+WVildu87U7NsFqsqvmpWVfshGsFmHc3WYn8eCf/3Wi6Mf+RrracK1Dy8
PrYw59g8mXITyCEQk0f7pYGH41LnigaykJ3M2mWT+E7y3WqVPNB0Oedv+GYzr805nYYZXx+e2GnU
FWVeM4br/0jL1LitM2V8Y6h893HYeGczoyMM+H+VhANMdxKmvLoFxZ0Ywx5l1XZPPtbejS4m3nbr
9Jt/HgrzKnRKkItBmvNU/hoGDiIli5D7wiktCLfkdUCLv2VtV52Z1JtmH+iCdYsakOoZ8Q1zRkMv
2nCqZT913nbRXH9Lpqa2uTH9crM0u8yH9MxJfbOMYPoNFBDppQIje8N3SofJXmrfkvtY8sxxCuML
eaCOPFXSf/nHVVzZA4hPrJMDRfEHsfNXNB19U6uKNh73/kAJRKT5tBtm24h8E9rtx0O9DT+Mtfag
PXrQxO9TmzQPe8tBNP6wtwWmk3gUiAejd1QExh/t62VMtk0LExTg8g/FQ+y7VgzDpZYmzkZPlft8
5tesjfyj6MOvWf1akWNB2hUM93HcnYuy0bW0GfcZT6FwBOp7qcYA5S6TXgdvav9RZLMIA6NzH72x
0bc8TJ3nrix1KgTBRWb2+o+Pf9J7X33FyVhIRJJd6ic3Ad6bE3Vta9wPg57e2mWub5PBaa8pwZ7b
YH8Czcns0abn06NcysVw6nOG8PA0TuaAa5LnznFIK3ocAA/i5gVayJvvwcTyRPAHUz37aIwV+Ic4
wUXn1LSs0eKZPmlep5awN2dK395YgMDSvb76bSd/Sm68eq+pPvEc61ioF5dn/bMxadpzkSX608fL
ti7Lm6kg6UvSipw5OcvxhzQVsndFaqn9tFQVImxjsel8UZ25rf4oaJ4Ow7fRgTPxMHwTBQp6icZc
VvO+MpJuq7We+2lplmbXWk35mMC4i9pSemFStsYnL0u7h2WwWbFZyS2qNfHOk+VwA8jNvuSVoi4/
XoN1s775cd76GjFpPCB8drwGhtnlMl2yea8MZwjJkMpt0sY/WhzmH5Jxqv815UXYEr4DJjg2FCeA
GMfDBRTf18b3vKfCTodOqGzbxOoct+mdSQGPoSTDjQnQ/zTudpYUemo2y15z9bVIiBVFPadWWOuL
dodF7v9jVitjkYBI4OX+OIkI5qABiQjqeT+5unatmTXdZd/Mtx9/qne2KwB1+EQrXwt935MUoGzi
tNTibkaBZ+HjFKP2Utb1OSWBU9FfjrQLzhysKggCxjp1EFKOOfltkBl7kXnd9dBCSIWkIyhC2jQ+
SupMF7IbylXTiz55b4t9TZ0vRHeluE2dqqU+Q14yU965s3y0NjU/JdkPjJshp0GHk2Z1Zgu/XReS
YARqSIwQtQQxeLyn3NJpKoH/477JY3zA2tIMq8FOzhzjtzGWUVgcG7k5eLp/nF3+uu86zbcGjO6M
fVYF4iIb9XIzdyj/B3Kyzkzo7fYFNLcSZdZrhiO5/pS/hsp0SwaZ2Th736EmDTHehJ/auXeB3apr
OsjW5uON9SZNYc8ylO5yYAgFp/q3swH1f2r0YM+8jQsvdyD3ItHixmG34MxmDul8gVhc8/3jYU9Z
MCwmcuW8JsCVcZkg6XQ8T4S6KL52UtsDIDIviQpS+9S0aHHe1OzuTxp0obt6zhtkW4DJ4sjhJM53
YZZtFi14Bex7m/5tZIiAiuHHP+3tllp/2VqoganD0+okG00mN6gxYRZ7jHGLLxzt5GvppfmZUd5Z
d5QQKGZgHUX5+E/a89d3FtB7hCYzbZ9P0NHQRmw3bmy0tLGSrv2Uuml6YcHCPROC3xmVrcWX5PoG
pniKezVaC9/wloYDLxjtKsar71eeZ+aPrJDJhTFUzjYPivwM8/ftlgYUidaPztsFDtZKvvl7S/dz
uwRQPstDR/J7FWQKLHPRUVPu6+Qi0+fh+Z8/YLDyqiDvAPbnQx6P15qajoSNqg7sMVJE7rW7FBDa
mZjwdpsgjAeulU0CgQ8u3/EoNMhas5Nuc3Cd5Sesyn6j9+W5y+w08PC+d3nkcjhBR67s4ONB6LOY
Dcgf59AI747A5N54yWKFiVM7F/+2aBa2jHCMIKjAV0A2cZ3uX/uxsnjbNeSph1L67Q0i1Xak4lic
cfk6lfpDH+/P7uOhR5ijQnkS3jxDA0Y1sBeWdCrBEE6BiYCaOWbpbetpzu3sxtkd1fRgDKfCamgh
+oA9NoEzOl2oUbMGiS/NHTLSlhbyxKksACJJcKECI2suqlTvZYhpFr1HrTbGz8HiB8+drhkkmmVX
mDzXkdg+c6hO9/efObGvOS2YE70FeI95PfB8ZukmYwtjvN7C7Guv5WLf000/p0Zzuu9ORjuVuQdE
GIgqYLRBGsXGktAXa0/kZ+b0ZuOt32m9hsg54Gy6JxuPXEMaaNyUhzbLNZw6LejJAdRN7CV/fbzx
3o5E5rniw1eOE7i5k8wm6Yd4WeY2OcRYWIeT5vKga3iWL5ANNv88FE7wSLgZJIcooJzs8bJqwXAW
Kj1UujJvinqi59JC+yW6u2fC+5tnK4kgHAaYK9zkhL7T8DBlvLrHys4PFSIzMERsuanB9AOHRQpr
49hQk8lmGj2050r8Gq1KbazOmm6TOUGMK6P/cSaxeLtvjn/QyeS1GDHB3tPzA1gUGlhGqV3GBTKb
Zyb+3jBwJWFOAgZwuEaP40iHb97YNVZ+SLtY33RBqT/41lS/fPwl1+zg75cLq+s6cPspApI88PY9
GaVOgVVNEg2hEQdbp9CHW6oi6gZIPB62pcUbE82a7TI3y3bABvVMd+XtiSc9pghAoMSZCrrE8fCe
DaoUKFt9oFvk3dZmjWJb6TrRkGY1bfuE7Onj+b6zqkcDnmRLwkwwrZV+fZA5HutujHbZ4I/jmS3y
JiljWampQjhkTsQz92RZHVeBAxd1c0jyJvleo98GkqvN6Pcbw7YpAA4lhk0Lmj06XMSu5kaI+QV4
1CNwHi3EfCpqTrD9eO7vLLYHIcgz/2NHnopVZKiux4MpuoMNTPm20Dzn2QfABtSuMO4GGTtnQt87
46GGQDFSXzNTFEuOP25eDF6K5G9/ALe33OOPOD20rafC2K/0u8ZGkePj+Z0SfLkT4R3bdJu4FWmT
eycDWk1bexbAyYPwOsPZZWXpmGHao8gUytFPXhFX85+DRdd+yhxdoBSA8WXS9wUUvEmUnzrFTt20
3JlXDukxcm3uFOibFp6Wjm9h7pT8scLbdU011aGtfO+3K4EwnFm2d7YozR8Kgpx+WJanbQJbOVph
yL4/BMVggNnw+5vaEOLMYr0dhbcpsDCTTAW+iHNSthnSiRZHssiDU/Zqi3SFflm3bfXPc2EUhKyR
P8aXDObW8RZIi8mVNuizg7v0RWT4eb4BlWv966GGIWzCfPVXz7/Vyel4FNTDYbxa+XIoeert9HQR
WyCe6Znj8yZUWpxk7jsC5vrKWznJfyd2K/eg01EfOdC+0fptktiwLqwiM7ZoXXR3maX0K0Blq98q
NBhYhkFxJlN+c6D4BWAWYUet+REb/PgX4InDO8fSx4NMNPtmHqcZwC6GimapgCCsWOyPD9TxI4c7
l/6QhbaZyeOYLXm6E41qGPrcbReakM03YIl1E7rDosKscKxLpFGybZKuFisfj/pHVeb/7qT/hiVm
UIaFUfi2mgZ4Qw6NYyx7OVv1Y+nVEi2daQRHmmNlakSL56XXnhdjdGJbyahfuZCwyeCyqjjXtjnO
qf78FAfdJ8jZq0ImYm/HK26mQKEqmxqYXPwSdHG1REZKIaxRwfBPjdU/QzFXnvGwWXUaGidDSaCl
RdW5cB3gfFzUcDPAriTiEkDkuYf5SaD8MxavA3Yzr0kkoE/Fgy2hlUWnCn0fNGnsRc4y5w91JsB+
kpaP6XYy4+5pxPii2ZDrBQ7A2DG2ojkv2lvdWoS9QXpruATvBsPCihvdQg2mau8rJxDaQxDnCLE6
qfakGTT9w4rd9eTjHPr1441yfCD/mwVxBRa+RdXwjZ7DnLodisc62xN9R/TwfWnc20Yvoxb9q8dF
TfotLI/2pcRt+W7OvOrMG+ydzbFCQ9b6KNGHftvx5kjnXitca1n2o+H2m14DkJWSLMFVwPHj46m+
OxSXm0Hhks92mtuPqpISPVt9b6ewtQdfQ2xKFKCjergMHw+1plwnp49LdO2UrrVs91QlwyrM2apw
+NiXACE3KbigX73IzQh1yw7NL4oastWC60RPsn8qb/z3PVc1uYDyIwHWPAmwdZN5Yw0FYq+KtnvN
uDm2/Gt7rYImV0vRZ+c68u+tKlUNvKRJ0hj05AOCWUycArHMvQ4jcAOpxr/ucXDfJI7RnTndx6F7
ndtK2+VS95FqoO1zMlQ6GjYHq7X2dklIjZBOy3ZW0LbfIZ1D9MGZM/n28Xc8oUv/NyTKGRRWyPBZ
15MhYUVKMaaLvvezbvR2o2837RZ2UPI4Bf20r1QDDjjN0/zzaFvNLTG3uvWcOIta/uKZm+TtpsL/
APEGRNhJiDmwx0cF9OFIvrfWfYFwpNQi0IxKEQEtItPPU2iDWfGUdgooYtWYrx8vxHGm82cd1nIZ
d+eqkvEG8LRoNZrP0rL2GBWN2DmKYqMHIGg/HuXtXgKpQ0OPQiTHFFGb4xkivrHgdB0He1PDWl1X
gYnDwniIZ5mf2UpvRwJ4w54lepPO00U8HslU/SSJddmBLq+xwe+43DmdNiBKlcpz75i3a0fKq2Oh
CFDEXnmgx2MldOXbIZD5oYmD6keuaKkBLjS3cQw4thvj+s6ApbWFdGo/a5NrE/YlQlhlBQwSIkbk
DUBlU609lwm9swY2iCxMC2Bxr4ZHx79r0doGzVSvOEx+lm2CPh1wb+7jCzOlK/rxh31vCeggWJxf
A9axvf73v+p5QHFV4qDqjs6cKi/0paq3dWIbVx+P8jbVQkgTGSREjqgZAnk6HkWKHnEDfKUOiOxZ
tx01Hvq6+gSDxEmByivvBzAHufl40Hem5vFA45GG5jWSJOup/WtqjTQLBU+lIW9GKVfadnU1V9m/
51AUOVFiXXEphKPT0OcluqbUnLW8AQoRpQmykLqmmbsqF9mZBPlPo/X48kKCCs8k2vckycS+4xm5
ALmGbhmoWOteDC0okO6rH2vJjSVydc9Ob2m2u46EZGQ4CCgUgHDSELlrz43wjHcveQa7OdSEQkMQ
ZBot2u3NAkOS7Bc+SeUVRjhZS/9kqqTLd3rmGtdOqiPojRA4dkAGbAscZZTHrqQQrP+uoAT4oVKF
81VRcmjCltgDr2l9D4XSsyAdAJX9jh7f8KNsHH4jcIgh6tDYeoJfP/4chpxarZVnVbMJTNoOV4BD
tZdFLxs7LJvG3uk6WokR5YQRVi1eta9drTPNFAxQGYKKnhYMt6V503swrOkaiOynN7ZYVmmVpR6m
qaJ2VouuVhu/NyARSsQQkU3LOke7wSIk1qOyzvUEaouOLFYG+1aLzFyarzG1uUcZJ+p37UAGpvci
oIMrr2gPzuJDt++k7r9UFuq7EfDs+s6tfGWEpcxLauKezKrNWGRwNKvFKiGhqcVxIxMwPywxUCFy
W/qrwgcUNf95RGjzXBXzpLQIaIlbkQRu9WMh6+BMHe+WJkehoIpl9dNHg3SIf6PdvoNDuvhPVY2E
SUWtu7qqs5c8fTTgvnx8+E4gnm9HP3nNGVWDlpU3VD8nJ7yb4by+1l/sO/nd/eyIqDGidLhovI28
+HjY06T5dM4nZ76y/Ca2NUYtLHogi/MKt+5a07oQl8kQOLc729HQj2fC2+n9fzrq+qv+ijS5C/Je
yIm5whDxPNb3GYhzwbJLOKbCPhOzT7Ot4+HewKkhaOp6Lpikq8xNUZTRrP9Ghx8yV7L9eDnfeUoR
OD0uR5r91IVPHwGFMkdCS9UdMC2qcZQCrXOTW/OvFLOchyZYqdyppi5TYwDPY2K+1EI3eupsZ9ih
o5JsWkPmu3lw6iubHOJq6RN/21fUrWJdqmuKCFBSMUW/Qm/CPpNIvBP+aUnoOP0h741Y7skGTOBa
KhO3mEM1dQ2P+g7VELc2zqzQO1c1hTkg+8ikAZA51epA8nRyZ9UXh3aA3Is7ZLCZlxE+RDw7/4+h
yMLw9VqdLIBeHO+y2LYmWPkWWUGweJelG7sbo5DBFSpW85nT+859jfzbKsQJiGG9Q4+HEhYkydEp
yoOWmDB6aY+RgcRddTNqS5uEnRTBo2zU/PjxdntvMf+82MFaUVU7vbFRB0HSyhPVYXAwTMG9GXvo
SVjRkvrJmYT29AyB2afzu7r0IPnMnXoyQ8OqskC5QXWoLawwvQVCWZIk+eVkD0jZTl22+3hq75R9
8Hc3KJkDAAJcfqpkq+FlOtlFsdoZ2FCNWjoqeYbva2+OFF51T3zTCrwcOhLLa8wR0q0NkuFM4DiN
jjytkbECPrvK3COqbB5/VmuYlaAWymfN4GpJuqJ3liPFp1Iz0nsEp8Wu5CeGkFvybTtb6kxC9mZX
UfphBXjis4EBNKyf/68waXtZjGpKadCNMfrvbOJfhm3XKI5n2VUDJPAymPr6zHd+O2XyJfTgaFnz
RqMifDxmtVRBRi5lHuJ+QQMfOnUbNjq+ERh29g95MaEf0A/lndd2/dZf+nOY5TdRiDmTf7LwjL4i
/I7Hn9wigZJimQdbdHIzO7a6zRbn3EvmD1vg78yQdxJQUxqjbGY4KacnZ6LRQiZQOgeq+b0RxhWu
vPA5++CmbuJiWNVCtGJjA7P8bvfQ+pBFiRGP0Snx1FFS5/JTovnuDxng4RPVuLsYm9KaaxMO1ehg
izNN+iNaK/7NUFvD3VgJsZVQlbCyKSDd1nTcV/6U+O3Nef0qKgw7Grcvs43BbrOivp2zZIM8kXEJ
Eb1xceod0VOKrXH5oZmTmcCoF7DdFY4LrxYqPUCuC3NpIxdBua++6CDaCBxIL1E/86+Meez1C8Md
EfCpSOriUEe4fsTVtjac0IH01YI5g2u/lXbi3FppPE4hSNvmvq5L0w67qtI/aYPDr1eZsq5jxy5f
VZ7aqNixcaOySuD2Lkj/yhCy1rjvYd1dgFNCElKoUpvPhYY36YOJfgBhdlVu5ao9NXlVMaTqVin7
sHRCzMg4jSUav7Xtkswb7hXZLABYY6rTB5S4g/EKsizk2lbjoRDJLinTDaLs6WdL07znxqSOH07K
sx9n/Ds+GazJcF0VgXbmYIFSZ+se7TkbDhTFYwdPVZ1+3ckFi1CCMeUNZF8LJjkk5yEbf3RV3gWh
h0AxYtqU2OD9roIOptUGmAwLQ39Klqw+2Jkq/JCmbC02rhcL+wLnp/4Wm3v5gp+U9iUYNKe7VpWJ
MoZhDViMpUGnbqSm5BJVtZ56F+MwIt1SCD97hQPvLuHQQikKq5VLOcrJfHELSMRhh8SICBfhKbFT
xZQDoppG2O7o+CDpV5sVamIB8kvODrn1LI2Mom9e0TLSuk1eY8btTqOaL4DR28Z2CjDkijytcRAP
10UefEHprZopG/qIuAmsQL+gT6ecKO2m+p5ne3yXQSQYQqOvlx+BUPON6aeliJKmj++GXKLPEswa
JCO9y5fPHrZ92ibOG+1ymFyE9ZGeye5ifVBik2BJUKMMgZzKxsiH4LtbD8aXVPZFvk3l7L8Ucb3c
ldAwzR0iYVqPJ9cEgqGz9XvlyPkHNW5EFUbdIeLhde39svMB5TQCsPhc5aU/gh+s8+BGFnW8r3vk
qcIMM2sc9wLBOy1PJmRdrC4LXVt2j05dNkGkYzAL5rMYnNd8WlrB4tdOs4VSqyHNhHPME+62tX5X
SlQjNllgquyiCbB83ExtVRsbrPsm7XnWgKZvEt2I203WSjXfFS1WhhEuDONBNXUzf0KMW8s+Q8kW
2d5thKOBQGyHCZ6wkWr9o6WLwkfJIYvr7HJYRjWibV7NbnE3JTrIGtC9mnvpATXQorqL668ZqnF9
2OBHZW+yONd7kBdUtkJ8uIYLQB8ojPCmFKgvzW7zy3Ol/IbFNv+L4STzBOTI7J+EhfqTi5ObtVuE
6G9LTUt0WMmZuapyJ+01BQEjD/t4EEhlziMZRtmaQfZpxhgcZ5SmN6aLWuaYmHhDNlxOVt/gn513
zbgVmp+sXrPanN+Uvl78olTl3s52hvtbIkwHWZ/JcO+oxHavttXbbURTyb1BVC5Dpk4JnneqQWUF
KSSExUA4pep/uTuT3TqydDu/yoXnkYi+MeBJRJyO5DlsJFEkJwGKFKNvd/RPcWGXYXtkDy5g+4n0
Ov4is8pFHhI80PTWJKtKKW5Gt5v/X+tb4IzkHJjz1NnjZlEO8/8gCopWxB5p847ObyGfdXoySStK
feqFJcZI93OphgCsd2iId7Cg6ptw7KViBy66Si/I5HXiy2bQLBwkFMV2SifKM/y6RQ2fXpqzpygK
rIMd2ITDVRrJ41iotLBxlSq39lynNq+lqWC+CnqzPkBdlV66tkLXT2SxBp9qzANoE1kS7Acd+MrZ
WCphuEWK7myViD2Sx0ufCU9utVL1U23o1PU4jEQu6ZWZxZ5QApGvlbKHBUEnG7ZCUtq5Ra5P1Glb
pI0A2AI5xG48D3xDuEQEoImSX9wt7bF6suBWoG9V6R6vVR70nYORmrD1MOuB3alxeNPLbV67NUX2
e6QJgbFSpDGdVmkUBLsWpIrlAtLJnnqlxuKhRtEs+2TzMW0NqVqsVIffw6+cMD43Yn4/GG9KGruR
VUdPmogNbbPUIGpU/5V5HaZQ3M4grJbnNKSgJTR2iqNtyW02WC2lCXCsPlvLRKlm36yAuo0rAHR9
nVlmX+oubVqXekGIgB8SkAO1bYofAmHDdcM37VQ4/Ocx3tidEn4f5wZpitrbwmR+ahXV04KMGhLR
hPq+kyGguk0zx7pfU+6qFhxaZFDUIbNobXYTfdQWkC5RlCLl9BDAHgspdqjzV0RiDk6GoG5vJ72s
XmxRaA/M5ZC6Si3Uv6fJVP+o6pbtmSnFCXdWs6JyMzWV9cjDnSuvaq2RRa+M0q9SFSu5z/6iIwYL
Yv+znqWW4kdcJLv4VlFWWtyA09XjaKxcI4qJZqTYlPUuS4sS+0U/UKZXgEt4xCWV8qrFizq5Vudk
sHVzVAr+PNjapgw5k3l1Iwff1NIUBf03KfmG5934NpltXVLnErG6agE13VO5DW1fHZ30chhzboTh
1MpFo0ntBbw69UtSFOajFYBpd8GqdBc2SUahp5RS/IOJQ8894UBYcDUiD5jiglk/kP8A9yGYJhBX
7CQp0LV2BcgRnbxDFQyWEsWxoLS25kRry9cDOWHN0+RIgiFmtrY7dLG+TrOKU3pRMsm6U5XL93qc
ObfICvIIn2DdGWzAEmvbkvrO6lAp6kuUCDPzGjmNn0rCCHPoCkl2rrfZ3EGHKmV4L2M5qD7YrvG+
EX00sI8u62RdFlMKqzWFugXWo4NoVqSxds3WDoxaRVLH3SzFWXeWoqiAt1HWoepOjZPpbjVLfbVi
pqFaxBaHD0sUMxw2WYu6h7qQ8qc6luZwCxBN3iRTDMgSi/50pvV5bLpQFjF8q3nW3hp62D5UMFuu
nEGJ6m2nd3rI8mOpX/XCrm6Q11VXBWGQKZiCih1hxrF7XQRqKbvADNJL05aezFprCzpZOTPqMEod
Ed5Z3PO0k9FWVqPiSHDGSsUZd3QzSEcqADafszORKcHGffwMpDCHO0bpPdwEnVok0BwrXfvG7K0n
MMtmFf4GrSgOn61WXFn0PTQQC9Osb8SU0jQbsm5gujBj7WdB2p16mYVasI9beaC5pI+gAQW2xG/M
6qwyo0h0UIptqtxMdu7EaGAT4xuVD9k6j227SDcKtJbMpTMa2F8KptrBA8gyTPcD+/7O1Ub4IZtO
QEha0xAQHT07+spE2eks+cMEW2QA2Nlu2HDwNZVwXKYzJ5nl4EGnijnv0kipyh+FbMIdlOd67tad
HZqPjS0lk2uOc3Sj6bUKs2kQZG93nAC/070HWj3ikpDOTFC1txFBMlRsiYR15WjqTV+3x/LBiZUM
sBuQtmEF1kPFhVXa/I2Ig5BHzzHJr0dlioZDFjSV8cLz6+T7NEAJB1g0luWzmmkmXLVOo2YXEZMG
4O9W1W7yuhnyrWQkeXOmZWMUrgdSBc3bCvbvBQB882us6J22RkCivIDBmBrfJAoo9VteReHnAx61
tei0LvXHrNQrGpFdPeNy1LpzhG6Oukpatho9s/ID+Jmq82UqUrGPC7QtMUyUOkU1R6rve2VWRxSz
cj/uVSWbratJJ1RxU85qM/pWbA+hZ/MByz4dzzFh4lLJtdHadPjZJZMleegPy4dcCaRqN+UNm4jG
RP7r0i/UsLnoef6ktebEWjHVabrWpywNL+CQxATaUhH3lYCTHIQJGFRrq6c27wVdifeMgrh8hdh7
YKduW+K2b6Oh3nGMAWDEFefPVSVbh2rqJWktgXeYXNG01uD1hRKrnsFEdGUYFfM38L7eWomwNTV3
Shvxk5Oy/BVeUfvIFC2V61LGlOPoQx6iTzPVXapI+uT1hP98lwJpFtxyDhPrJu7ki4TDKjPGFJFw
bfeNJVx+orge5aTmzJHXUrUB79MczKaWx/WocGLztVydhEtMlRycV6lSXeRofCBdDGHWwoggPHql
JFm+z3JcHK5cm+qPMapZvXsLLJMX9LWyCoWEE6IE877Ww1nW3bbr4+KeHViyskdRelgRAVdXBiYg
GFGgzjwnrFnT1GlizU2aOfREj/rTjdRU+GGdlw1qG0ervR6WHMcKMw1TQujzOQZISe1+g0lyaDay
UOWNlUE4uqhKJp00bhT5Ip0V9Sp3utrw9CYkwrVbuuScdmTJ9DNCXR9GQx7vZGVKC0i2IxrwshFO
45dCsshQoycQeEZvyRYkrbm76Ez+h1vGdCX5qPThKRWq/uLYs3MzGYOS7DLJBAkoEWnOaS4P7uS6
my/zRNJjd2hl47EHxalDuJXscs10OyLqTXKlPRCDajQHtRrnJyOoy+asmQZ48UG/UL7BBHMeZ8F5
GbTG7Ff95FSy1+YLx1C1J/1LVowJ+Xe8psNqENMELt+YZtNVISA7FzZcsdnvu3oY/IGAuEPW4bCG
ozCw8ClI2EYvLghL2ppWEd1JbNh/WEE4tx5wUxkKAjgvvnpNotGcqHn0EyZwrn1tR1pQeNXEsEd5
PfXbwKEztqEUOr7UEO7YmBaj8WMJxa38EnS54Vdm6IDSX8hiiZshl/6agX6LvLKiwcmsRU4G95YT
JxcbN49lktoRxxU1LmhhpeOzA8UeallCEMSqkzr9kgOjNXFApjbBuqNbX6Eo2PhhVDUErER1tPVo
XgM9KvHqAAqWguQAB9WSdiAzcliTIDmVs0bJJ+i7Wk/BXZOi7ls8LKRK3cwtrOxBmq+1BN3C0tej
U4eHFO9eaMSNZ+hggraS0hfaSh1o9+N+z0FVwhGMr0TVLPegMZTbcYzpv7Egdo9jNEwHNAjDZZzk
U7DTYVvUbLgq6QAyOySOSiv7e9xjhA5H41juSSbKgc6h6UfcNGraUx/FIjhz5hn17mQJc1vnVv1z
DiDKrlSsv5LbzXqU+w7xXF8BTjbnkUZhyi1N2GhuRl7zFzDFHa7qtp0oZUqOLLaZkQjjEmCMBeF0
KHPO4mhStr06svFFEaCfY16E/hpoxDV4eTPBrtQ7OdlPs6I/jo1l9a6aKiyd4Lgi3VMjTpGuNRpi
cDuzb+/nuYRlUVpWzlEyiu3zEfBMcK5qOnWPjh2V7I6RKb4ucSPfZij/F45WDdFKlERT+EZiWZdB
pJuHJK7m51xIre7xs+qXKEvN56Fm2+w63K8HAI4C6m9sqY9YkVOVIaMxcYMy0+4o44Vf0h7aFafz
WO3dno2/ALjnVFc1PF0cgWS1phx4yZNg6gELv2plfSTykc9Jh+YMd5OCRhcwj1QsyOwHRHFhIosH
3kishNhoZtPeNWMSv3xeF39X+3rTpKRFfVQflbohUPu+eB6l/pLyL70szTPtng0pFKh2rTpfPx/w
uCB73Dw7qoFXBahyQXrNc5XSA6dfV8RXn49w3MU4HuGo5GwUVSgB6CyeqYm4i39NehrGE2O8q70t
tw01DlJZhCuoA49uW1wZNGiU4rnYiY3uWxtp93sJG39v4L4a4uhGjbMwWntUi2d05Ksmf46UUwK1
Ix/B+yGO7hQWQgWOElfBmYUZslBdsuZva79ZzWfOdXg1e9Hm82dz3A7489m8uqjl7XjVgjBwywqo
9MVzZHckOW/qjnrRRi+LTRZuC+k7rq0TPZcP37dXIx41PdRmEo2VMqKJjSgg1E6catYdt7KOr2n5
81fXRN2PuZyq07MsyWtd0ncm3OIgOEvFCf3Jux7W8UhHFd8A129sdVPxjJtihyLUm6yG1Sjzu2YP
YtqTFbFOip+NchIY9eE0gUILss2iIDaO3neKrHNFI694tr4g5DjLb+OzkhwCN93oXzhMp36yB9f+
ZbqY3FOxSR++Mq+GPvoOKKhPZqzaxXPvPHbjN/bu4dD4tvYshwcpiza69vD5O/rh/PFqwKOvAmFz
oU2NVTznfHFOe4up35MBYn8+yscP89UwR5/CTCPOysGXMYUo65urK0DRPkijE8N8+Pq/GuXo9cej
EWkdZY7n3CLzgN1IHJ9on5x6NY5ef3XSJST03K4Kymu74lCvLHwKbyRN65S/6sNp99XVHH0Akp4S
q6QwVml71tp4sB6A/OYnbpnybhTSmGnk8Z4rDuFi5tGTqecy1NV5VJ5VcxyuEH2BVu3NEEN7MvtT
tGhr6zbc00jSiFkqMo89VfojgWXvd6OOZj0R+ejmjqn7TSn1Hgm0OsrQyj7xix65dJm/HWBThv5n
aDozo3r0cDW1qxZaYPADxSgda44FY+pZhFtFZMRacey3tWa/5Mtxz626BOQFHgSSPXpNWNfK6Ghg
V425OHemYP6R4gygJz5oQ+uiqGmrMzr0FoEitkPJs5PIFc+X9rHbq7ON91eDYxuo2NxOfBfL5/Wm
rbUsrYsqYIFZLRaNt9OpVdOJzJfl20628MeN0jUfxX34zbmmqLeLygP5KadWwndP/M0u6B2sLE/y
NlY0dkG5nbDFfJiDy4kbV9EjDU/lpJ1UZh3NL+jQgSXlyIfyx/gQn6XX9s68QrtncSK+IPgshPP8
Mz+xdnw4qb0Sox2904HSC4P2Pvu86cvsfK8qD6Da50/uw4n61RBHb+NUiiSnB8hKi7LOlZRrifdQ
aq/Spr/XqfIW3aMTPf055r/zGEte6U9iLP+V/Mr/8S+//o1//Pdf//vX//n1P98GWfK3/xFkqep/
LLMMyl5khuhauOV/paJKqOD/ABeCLxwFls5cxgP//0mW2h9850xu8DNV8DGLXl6UXRv9p/8gqcYf
8LsU9IqLjYD2+u8EWS6f6j8/ZQPwgoXKBLeFbiDMVY4xk6bT1lXfFfPBGEsJJGFHnzUMiauIUz+U
4Lq+uk9Xf/3g1zGVR4rLZTxkNdggKLiBY8CC9HbqaPR8jBUnUg9SQUCTHOnZSo3LiLoPOKdBfZCV
jGJX0CYbKbjK8zsprCluALQ/MYf9iUh6c+FAPDE+UezAw25RMnv7i5RzDlxRlOWh0iLaU5whgyKG
kJuP0XktHkVeBBstpmZf6pG1bRrjJRTDlwLMiQ/V2zjQFL/uSqfY5Nrw1SpFDO5ZV25UPdi2cIzX
IeIIv24ABPco0vw27NH23QNRBsscD+WJuQMhy/GDxI+PRxz1M/IINBhHKprKoHtARoO6p6YSRh5i
w44YmCcDGXks1rp61slbPTvT013Yrpt2m4nrmM7dlVPtks61oGJJnvmzPMtTGlcbdOjCXs3qqolc
Fiyul7qoK/blfiovknhtF5w8ScMFfQ1P3jdW4c6sfcQWISntjsv5H6+zWazVZyN1U2mNOmM+DAmE
s230XXmAhD5ZJD6dKdMeLA810zLzgJ4VtyYMJK18KpQzEy22tVsKcYVPkFnnWRV1Ht/pfQdpS45r
e6M16zzyuw5DoG8N/misM1iThH3rHjxsFtfqpruCzG9yjL2uvln32j2R3uDWLNoeSGJIR1nn4jun
XDKZ0FnQVpUu+rW5+RGuaB1Jlqt8L6+l7w7lXVr55nrM14EETuwJqFhPfSHaz5rXPtGercnBpBd8
TibJQy1vDQfFgzsZbprTm3MNxVX3yd7aGb71BXcIoubgp7DWNiBwGnvn4Q+emvFFcFXJdrK8mlX/
Kwmgm2CjbyC70ODcx99nCOFEfNQ7sm2cy+F2Heydi+48OEyWa3wtz9t1djHeOZS190XhwRPHGRr+
mEmO8qazZm3sght6SFRE0sgbqz1bv3HcaFe9hHLGdSjdu+mlc08Z72K+z38Ue9vY5JWfjF64Djx1
M7wkgRtcZxeD51w4u2gl+4JIba96mHb2erwNvcYjgIXUUoteh4sIMgMsTmsWzYBXvSQvDsbRF7Qg
ibzrbc84I3RjXZ4PtFFhkVwBKyl9buh9saFpsatbnz5Jt1a89DndlXdTsnFu7It54+z7Feybn/0h
OzjXyFekycsO8yOfLTBuwtB71wDwfqWsiuviWk89p/ORj8QpSWzIFj1TpgL917T273uNW9abT9a4
f2N5+6+//vXX3/7l139mnftff/3Xv/36b7/+y6//++tvbxa85Uf9PQXccP7Qad0oALewKECn+8d6
p+jyH+hJlwXPRMAJX/Ofy51MpLNBxDf/Uflb8HFZp/6x3inKH4vkCzLvQiaTYY3+zoLHb/ZqwbMt
vDUoZzGg8QM5Wh0zqaDu40YBL3shsOKSMqC10kuh6Or21c36YKF7u9P6cxgDFSfhqCz8Jmvr2+Ul
D+ZSQiZlX0htlX3TZI4letOWB9ABxfcQW+x34izUHRBV+XtNStpvKbuX4akAODgoAR2pQLHYPrwu
eBAN0gijMMJ9IZP9qqR27ufjcPP5Nb6/lQ5rOY4lNg54lo69/ZFsoYRSwmivOnRKkFeQ/ESv58SW
4e3C9telWGiRcbvBtkEWfHQp8xQGzhRHexnhiivR5iLLcUbWYOey//sXhLRYXvTcFtDZozU07Wpe
a0JE9qTZdE8OPdQ1rCPEz78/DLwTzq5IAznJHD2cFs7wRIxNtB/7vF3hkpPJLkvbE+rDI/vnnzdu
4UxDzAUsi5b5aLMf96KkPSFHe8BrzPak6SEhkTN2V+rPQYxQOgUoXa3r7PUAhsTvx7mkimk6v/8u
Ylte+HSwZxdl99sH2LOVDSS8VftIQCWN7Nwg4cbKTpSE3m5k/7pa9tdcKDMJR9vlz1+V+GgLcbTW
1Ghfp/LzAGjMdczq2iA1kCiX0fz9NwVYDu8JUxV7sWMwGj00pYkdk1UZ5QSLtiZcKBr1iU3qB68+
xjkZPzSvPl/y0Z2DYNFTqGySvTaPAWCujB1lPv0cZDRfv/lK6tB3gAGgsV0CjY9tnnnaKBm6hHzf
YspDzMzLQ09PKCdmjHcPSedFoIKM19rgKzuOcQ9aOyc/oWLGmJHkmmGePpthheqqy+1rirSnrOzv
ZijGs/G28IDgKejH402KJoZGRPGeXN/UjxKyTSXNzle/e/MwtoBTgCYKWhlD6ttXr0aFUttIk/aj
aig7cjR7upqpdmKU99/zgr/ifUMwyyJpmEezU7mI2hsryNGN64XbjLpMS7Yen+OidNZRG6qX2Gqu
NbsWL1XflJc0jQoEe+UpMfb7m2og1rfUxdC9zF5H01dsZFOpYFff65E+QUiWngMpHn/3A6OqBOUQ
sALcQS74aP3MhFp2dcwH5iDbXAVFg4Lb4ojxu0/u7ShHl0J0ViAybYr2rZqSFKnqsIkGElw+H+Xd
Z8ySsnxc7Ds4pOFwePt+OBNwElkp830uqTrRaAPc3kjqVvSu7BNNr4+HwjbICXCRyS9//moWlEt7
sEtLzvdTrphfNOAogavWQ3ubLua1E+vYMv388wjNlKuzijED6spSqcAK9XawuREEIVlVuYcHeDWi
/97Vo64S7DR5itx7WQ1Q1C6GU2yt9+8fwxrcRzy+zCLHJQsCPsa+DWmP20qIESmPAxc5WPrbD41R
CCqArciEyOv+9uLsqEgqBIzlHqGSXXm9So7WeY38lZZO28bh7vN35IN7CfuYTxi7PUWJYz87OXaz
oERd7bEPKzbxvGQDEaPZ0aS3Z/sQWrP9PEmduR8rgFonHuT7aZnNCHtuWcN7TmH36EGGjaWX2mjV
+7LF8eSTfGyFBKI1yX0UZdoDWczEQ3x+ve9eVHY+OrAElrWFBEwR682LqqZE39VhLvYhOgEXjDWt
TCdBQRgoxglKy7v3haHYgHD+QKvAenp0dSQTJJZZle3eUGX1RR9i5VDJgrP+b18R+xumrCWUiKCJ
o1UAASB6iCLr93On9OfQ4/N13olwF8J+u/t8qHfPi50HpxO2dHzjSyjR25tXOmmjo9Dt9o2NzC7j
IZ0NxEh6sy21W11p7RM7uA8eFnUtTl9sWBVQbssdfjWrhBACjMgR3V5SuSAyQFq/WEKgCEOztp9f
2rvvYLk0GAvUsFB5cnx5OxSvXjPKadft2Q0pj+S9IfkO+/xiJF7rUMwNIaylQ7axhQpn//nQYOn4
4W8mtGVwGJ18f+qyjh+9KUYl6RmoQvWy7nGcXI/WKOkrYQ+GfQ39Ai3jcjrF8FXPynxByLeqn+UN
TnF8IBh983VSV3nvkRMmhhWRrrLZogHK7BIDfUBz54AUkp2opg+ytIO802i+0SQRTjMtRLRodH1w
K5mFxP540vRsm1ZBpfo4VUqxyRW8pW5QV7WggxUro6/LA4YOxykT46FJ5nzyqiCfv2eFGqdXsCI4
jalxJczzIhAxHa9wJCvvixJ3yLBkjAXGGkp9lzyS1Ti0a62nckm+MvHPl2liiBdDNEq/pHFK0QXp
LJW+UwuHcK0uC6vaJ/I8J4q3Jjl7qyFGo7usd+IuzGfL8rFj2OGFbYMrp8Kk5VQChUYZKMpQrVyg
Va0uZHnMbtvWarRVwtEg/mpORrxTSqaox1FDp30gf7eKLyO0tNMqLmb7QbCf/y6RHpttZidto7Uw
hzLczOkQdN+ztE6lC7xqibUbbRyckGMnMOPXyaAYNQUoaEeXM0mKw5psI+sR6REppVFe2NSWClTZ
fjB29rytrQpFSp0RrucTnohxrydftt31ehLnbtEMib0OVGn8IvWLXrCS6+SuwekRkUtqEZEssFUs
5T2NUDc0lvFjFcn0i2rZKCKv5Qi9k8g1xPQnBI6aCg194uZpIH4Eg2retMPIiYzvt48v5FYvF36r
TqWrhQDm2ejyYy9umaI3QRRMuT+bUqXvpaI3hnU6Wwi5XUfwYa4idojWZY5qDxQWKR7WDzBHSKql
1OrCBNW7Udurypqxh5SSU/5AOEdGBJI1MlBR4nVrXZBydZ02MXnpFPBk9WHkHBT9nAm6VrdSbNjl
Jgtk4qjxEVWELoRm1K1nAuiNtWUkmbwLVEoGa2FgwvFsJyXR2uWUlM5sepD4nlGYF+Yubclu1YAP
2x0FOgdLml/QD0XFm6LX8sU81JMnUkJWz83MImKxJxWpe5gmpRZrZxi0eB2n5A2ugDxUw5lAKiyE
O2nGWJwTL0RBs5aMRXXYo9o+b0SRpXuDjHHlmRz6uahITE+iat8B50BpLuweEwa9WnXXwv+LN0YS
VNKj2ec0Mytgfr1fqnKZbXoRO4gLw8y8pnwToVPEEaPIi5EP0YdJd4O0iawqm83cBW21i1P+sjsl
dpyt5qYlYK9qcV2dOWwGTN/EIE9RmmUqWA0kql6ZYTEQoDhQVboUTdOmsCsr1b4j6T3Ne5d6T1Pc
zkpvBs+z0hbh3WQo6gC/ISMCwi9kOY+6XTWnJgGTkj1q4rHKaqO9SfnapwupYlnZpFZOwaGttLYN
3CQiLbHx52gon/sprVviKCPQv8XaGuOukXkXB6LfXbx3cn4ACa7NGxFpRvZ96WanngF/OuqFWzc2
WaPn4yi0TTZxv3aNmU/M2BTZhvJLRQCwRKZl25VXQ54485bQQz271s3GcDypjhXpjE8Lrp6Z0S3Z
NihNDc9sIptc5SkYiqdxLubxamoKayHINDiQvESOi+En2eFl/5LGk9rfOGkZtock0WdOyuxktE3V
IEz9matyPhElXhnz/HUq5gCVpQzLtz+rCRtpnrJylJsrucyL2Jd5CZKVwJDunOVTR4eI3ITsRhIa
rspsmLVpoyRdnpMOr6iYfdnWGWt0/2H5kuMn6xQvYnpObKxM7GQ7Tx9G7SIILf1JoenvPAZ81+HK
FCiEV2aBvc4tyYymP4L2tdW2Ca2ryU/R5WIdqiJDzbyRdC40vfZo3vUZisALJjwrcO0oiVJfUsP0
UIrRaVZsJG3EbqJ3bvMot5mjAbw+Ow5ULddupXk8d3KBOngk5Zve1jjYxoqtQ65vI6V3ZLc1ZlyL
TgSn321VOcJGV8j6S9ES4OcOuVErbqelZbYasiR+YBXQkDc5BtzQSuqiswg3BfaYWqP5ok52lq/B
YcpXIypPx8MBqnOlXSnpX8ECRk91PqQzwh0mootacQpmTtTUqW8PbScfWqOAG2MXcSF87ksp+5M9
6pVnibB6pncXoCnNu7lyAUlQwxolNKJXxZjPzRZ7fqwU3ijVabsOoJpPmyaYneiiWeLtQxc9qobL
vEV0u4pKKzf9XF0kWfbI6cyTG02jF96bDWE8bY2jy82z0cEEmyQK4uKuTpjzCMwwrmv0nuRww/u/
qRy2ZUzmiHYvI2IwRxCJhtBvusIOm6umzhI+sRhKkp9oA00qZgJRHhxMf3zgDZYOXzdqs97GyqAE
m8HCOnRmNVEvXecIbzM3r+WK1pJhkllCTRQp4CAcNwnHLl5lbN0ekITJ+VmdgYNABa0l7XMXyfUF
4tbeqjGrYBffML8Yidd2adoveepx13rBHBjFhs5ha3plH2E0Tnt2LV7fl7LqMmdjpGYyL6pF8RpE
WwmaXLRGcjmgoid5CEiOqFtTPqeMNUyuI1HGWDeWnbxMvZrEO/71+Euoi/ZWNNXYoLwdl+UnAvaW
ejYGU+JfxxJMSxobvDWG3uTSTaHVtbOyCKA1vtRh0GOFFgryCE+YGIPPxyKrno1lb7JDGGsVUL6j
hKLIGFbG4Kt8psOmLhVt2ivyGJbrai6YswIqrd1GzfuEz6JIcGyhKklzvxnwqO6cVopuYytv6BKV
pfUFh35suzVM3BLLX+A8x7FC3LFo1IGH1waUhZtqDh/RO9XFdmIbWKyzZLHzaWGbNL9/umCjT6l0
IUprQCDf7ou1QqswejHXDHbKmxJLd3WyxCAFU7j+fBv84WYf7PCSkkeQibF0Nl5t9snEC3uttbq9
U+WI5zUCfwQJbyT5KacqSR8OxREb7QMiB8gXb4cCojz2E96q/UycILs/Wb6TA3k+i4VeHD6/qiPh
AbeOG0fTh3aMjQaB0+DbsYRq9kOI8HtvE7QYEx9tJ4dZMtMzPJnhHgO5WmzHxYvgpuj9sdqFufoT
5EVxWRO2cU0WdnYqI+iDg6nNEQ4+Mrg3CpRHv1Ilj7VMLQM06YDRZQ4G/Uzv4+BEZeGjUYC4QJKi
pYFA4Oh5zvEstXPLKHOfBa5Ud+M6pZK4+vz+fnAkpTVDn4sOHbWE42QSDKRtN6nGsFcHqiUxVYyN
3CR4oZSsvuuESH77SMo2HSsElGAagpSU3z7OYXIijADyDJDCUL2EB8W6INUenp/K/91L46XRKQSR
UQIj9BhfNwmrKOdMl/eJ3HDyzIVQFbzatKR8qR6swMuSEWXv54O+PwcvTHxqQdDsUNipR+9GaOVB
rSqhs9e70ZlgJBgi3oDYBfk6a3ZQrUTfFv1VRmBcuc8WUuSJX+Ct3m75XijUq0sDkbIU1ZOjckYX
qXKtdLG0N+3GPhusSrmccomDqFCg8SSCA7KfiCDWT4z7/nXlAE4XAiwrBT7rGHEN0SegulIG+5m3
bAUrA/BAybLz+e19PwqQnaUptQTZ2igq374+shpMo1nawT5I23k96fBVrGWH8fko7+Y3oFdotCh0
LZFX5jHQKOspkMhOb+27MgOKSevKY6tTgzzL1BPf37sLOhrqqCQki6zHiDVZe2volH0tF/YlZaJT
Isz3o+A45nWgwU9Pirr829tmh1Ve68Xg7KtEAhIAqQ8zp9OemLHe3zYK/lQieQXpYKvHBd4ep7Ou
ZE14qPBMexNEGs6Cei2NOJic5PbzZ/TBJRH2Q12QLhECg+P33OotlSAIZxGqh3JzWdC1J6W2M/UT
y+q7cZbaEjMWtGhkdrx8b2/dPKtQH4TCAs6Gel3rmvJQaNF8Ypl7/9W+HeXoNTDruA47Qnj3Gg72
Ti9GbGGxsyVTPPiaJNnAKpMMJ7qU78akIfX6Di5//mrDMJtz7kRSHh1acAhuX0grRfyUrBJVWWDM
azBDpxCGH70gtKCozJMjh8hkudevRkxHqDDLAeKA/zHrYFEO+Rn8HTXeDsb0d/3q0/gfw5/lB0qO
dw+OciRtf75fKruIBpdf5tVgkzokUhrK0SHOLZIlofVZ7PLHUwHjH9xFBDPLLAFRbqGgvR1GRGNs
K3EfHQoyTw5JWZUcHpXikoQnoqLVdppcvRtOBSd8cCcXmQ6bL3wjbA+ORqXQlzbl1EUHqwiKXWMU
8SqJMcDVJUDIzz+0dzuE5T4iZWWLwEN7h5yng6EoVTtHkGoEjlZJTvcT4H3UeuQTeY1axic0kR89
OLY9ZJQDj2IdPdr4WCGxRUapRocx16y70DaU+9TRy9Xnl/XhKLTNQdfhEVDso7dfrseuGmFwHLCo
1wKzfGUGl840y9HvTiDcv6UGj6FtiZQ8Zkn1pt5jA27jQ21o9U4lonulTUmz+fxyPnohWBgJ6+Ok
QZjp0U2rWhFJyMTjAwKicOugCQFNkBR7K4OK+/lQH70QS2Ai0wdbDRpBb9/4DJcz57QhPhhyc9Nm
DufAYhGZ6t09vfa7zwf78Lp47zAu/MmAO1q5kjKyGtuY4kMhMv1SDof6aRZjg99GPdUt+eiNYN/G
fA+yjO3w8qu8mjCKrMhKrc04XihaSBWl6QNxKzlW1H/9/Jo+HIjjEy1Ypg36JW8HyvQ4LjTABIf/
x9l57ciNLN36iQjQm9tybaSmRtLI7RtiZqSh90n79OfLHuA/XSRRRGnfCHsEKCuTkZFhVqwVBIWg
/IiU8FcD0hNxvn8dCdzgMSYhdCXY7+2GMtJ+s1CSxIcGuPvmTPaIAtdcZXcqkOKGwKwRj3GN+AM8
4PU6cw2/yNxhEHDldKcw0mALddzo8727odUt+cwhZZNfabFKK6KJckmd+m4zju+zulff53aa7aCv
1vZGeAoaCbJBpHxA2V/vhfaN6jUUT/w2zJIfc9zXF6srASNlMD3sXKS9tWQu8cbgEjdzYSiZU7+P
9fkjcETUOVp1OFMvDnfcw9rkEGWh8AzyQwVhoC2W6uhXBCEj7b7IjeBrpgTahZacc29yx3SXrAqQ
FvMgrpKf3K4Ms4nzxO/TuHXOmj143acGIFR/9NLZNXbizc1N8alAhVpAGZZRrRpooWN1Bj5vGChQ
U7+G+LPbU0CQnvOqueiCEcIhcI8kWOiVK/DNV9JlfmF1uIUAqjFqk6AOaqJnq39sVLd837lD8h56
YsWHb25soeXI3WDnCd4wFDgKwUOhgUAc6i2+ntUmdWlOdeI7LU0/KohzEB+7Mim/aSFUs6fbF03+
a6sNo3cosyyeE3URi5qhyRC/0iQ+FDHthaIcRRUb6hXTTJNnO+nEu7Bo9cfGo8J0e+WND+pCFkAK
yXss/3d9IeAWir0sjxI/mTImBmotPneDPu1Y6dYqTO0BgwL+Yq8gG5Y70g6pReLHwOW+2WoC8QL/
Md5Tml2/k5CyUueQx0hSvjScgMp7YI2co2IM82dbmNXnBELIox0QI1Z0sLz7/QkssAS9dMLBqJoL
D5k70zCHiEn5VQtWc3KV/pK1KL4I6pM7zlh+iaWNgJojpyTdYzhoEW4UBYPZiRnEfhq23YU7EQI7
fKl6Xf0K21Z/SuZ+r8CwdQlePxhvgC2BiNfGMdBPzGKo03yr18wLYz7Fs6OMyqExnHbHW27dAKon
knIWr8u40fVSTSxIxkb8GMoN2Wc7QgWjFkr+PIhCPfWalViHJqi85zZ1+vPtK7C5Szkiy1apzjuL
dHOksWeixZT4o2a3/zM8kQA2b1HMpD3KdNXOVdg0UWSvGXXFv+DhrjcaRXk9uazhux3ssEFlVKdo
hke06LXiHQJN5o/bu9s0mzfrLcwmR143VWnD+PkAW33iZL/CTkkP+Zgkz7Te8/damuU7qfXWiTKS
B/AMElqpHX+9R6PIosGDIsSHh3d6FySROxz6qCt+BBEDfju+83Vca3kx3q62MB26IPTnEz3xtaat
zNOI1PQB+ELwR9Il40ORFBGoCPqSk3A7iIUdo/jGxMFeZLGgnyCu5K3SGZZ4VW9EbWaRH3pBNHtD
7PASDwPlsQIKzJ91GtHeQLqCBmJfhkj4FDawB5rw5fCxsfTgjy6uwse8MpKnsVHnc2QXVrXj4rcs
QIfnnWcMR2UulRtctx3sIFGhCtW66JyWydBeCi2lX0ndtEsfhsL5m8e+2skpN40AnmpwUKQR7rKY
Tik0CLoOKE9ntf5cFsbXOQnUc53Zyo7v2HpdyJSJsiQyG1DetbnVrtIErsB3GKMc6A6K5GRPvXq5
fZG2PBSpOMCT19BkCbMVJZTUbTclfkmh3ldh4fkMG3f7Xodp7NPsCA/dFFM8anCx76DyNk8SaT2+
nUuC7i2usNmkatUWWuKnXmqdvRYGlVDvjWcpI7djK/KfWt4lCtiQDDKBj77O4ih5wLqYMDz157H5
lXuYqmjr+VdbG/oPKhXTQxS504/SLfNfoDbaHVjZ5h0yCH+YOgIDbL1Oor4J/DI1rPmbIPUbcoIH
RUGh5hmKZ3Ti9LFqPqdVLL45OTpkh3rQfo659WMqevNSuZ3xGcFt8CuRNcw7HnTrwzPAYHm2Tl8I
FbVr80qnqaGTSYiklgalnkbT5ktQoQaqD1NPYSEr/keTu/2kwAW1cyCbS9Mh4u1FRBNawOulByPt
vVKl/eaUweAcowTS+wN8X0CumlwdipMChHo8aGrqlCf45rxu52pt+Q70wHQ6RwY4w2XQoRhBRDLQ
Jr4+p9qHGnDYF0ZTkhdtVMJTq0bWgxf1xn0cNP+5UuDfjD1Q8JB3+nrbXo0akGpViZ+hJxkerNKE
WxpoifKhp673ZBTaHi3L1hVjfpylOW2ij8WrHE7RmAKwSPzGQPboOOTMK5+yEVq7gxNnMFbd9iVb
x2oiGcisCpVZIo/rDfZzoOZu5vFkRY3LOkP9d5uGIA+9KI4ukM95/0ZkWl9vr7oVegB2l0SNVDFt
ffFCMWjRwf/JQ9BBQi4Oc5hBYKYDAXqQs3Xdxei09svtJbfOlcwURkeSIlgqF+c6iqScEoYH/W40
ig9OFI7TqWrCnhHewEw//sZiqGYB9aWBTdp2fapx6M5iKgTJvdVkX62ObuSlHOPsbyiT4O+/vdi6
S857z2LoNdsM7SFZeL3a6BVt7bmcZluSxyhJOhwh5gzPAITmo63Bjp6Z2sdYbRHxSfQIIReHYnXY
OuVBQRDrNxw3HRNeCHCfFBsWFiW7DihI5ylQoC79EeRC+GkZ0UUj3nF9Ix3rD6hjBfYBetXqveVS
stz5BeuhG3kg+CrAwLxU+PDrA0F6qqktiJv8Jm3No6e16vh+7q0JGvZ4/gCRvhIfAc79ITRhvldi
R4PTQJNMuAOUpLc/zpbfBJFB1ZqUjI6ivAlv3pE+TKIaavDUT8zIvdCHgDbBnMP6XVe506XrIu8f
c8yzl6os7T27kN99+YTKgVJ4G3QDUMjCLtqmm8IMYn2/yOmGH/Ba5ncBm+t3RVhJc7SnFv67vovc
wzxUAs2Boh7h3K4Zwt2JWLa8DNkUVQyGBzDUhU0kQ56l6dylvtZNAJTjhmr4EZkNEFHzRH3yItIw
+FdRMnXeif22VmYMGb1sns11GVSwr0LBn/mQoWrQHlSFGp072Ag/wampIvkDfhKmBDHt9Xa3/A3D
qLJBIxV/lgKE5uiVkzkovBxWmb3Xxno4mmpRf+r12NnJO7b2yPgfJiZFeJBMubYxNCKgfIbqwWc6
1rgEI/zOFLXsJ3AGyrs2j74mRa/unOv29v7/movwrLVcgM1VkfoqlbF3wxR+AtpWvAvKKn+6fYO2
3gqqlnTYHDoOzG1e764EpFyrgN/8oKyRoR/0dJofakSu0RfQC3jfh05pdqKdzTWl0jIFHAAkSwcS
eAYTLVOV+kMBOuxgihn1JG44wzap4Z3L3tl79rf8BAGlDK5cLGZZo4VWvqtTQ0/9MbbUc4BMYHzU
i6B+1PXUfjc4MSylLa/kSfGavVbBpv0QUVFWkdG2If/+jY+KYMsNex37UcLmuVQD305GQGR291GJ
g/Y05Xt1js1EGaqB/1tx4aALD0VGd0xSv9CZADAJvU5tVQdnACzNs9MKKL+d4kcO4fyDLvr5IYZw
fcclbaVqEMjQsADKBWR7EUtTs9VasMKpr+eF9RB7anVw7aDfqbFsflbbg35c9lCpOl4fbYZC8Vwj
FexHhZNeLGr76AnZLiw9ffS+ByJz6cUkWZ0mpgdu35vNG/pm6cVXtWGChHdWo5lBL0s5eCg2fand
GOiv6sgxiNurbR6nHFiXl4Z25+KLhnHbN2abZf6koElzcPueyKqqh3GvurG1LXDbwNU8eqoo4F2f
KBzj9ANimZi5lVYeEtsaxYXwNqeg0KhM9dze1+ZyRONyPsymOL3wPpVeIWARuliqTcfhEBdZ/Q0Y
f/uvYgdd9hs2SW4nG2myU2MswsZsTCKlmBVcXZdVp5aJo+NcjtGOTW5uycW7YfW0T5bz1cw2tWXo
xZkv6GmoRxNdE/3BKCLxeWgdt90JgLZcKaEgQ9RgJpF2XQQhSktPz+uazEdhK/0sTCR7GuTWv8Po
YbrHlhLCb1SZSNhk3x2gIbnqItgICq2AFGHOfMtRHGL8vHroPQE0PmO45lhGk/lHHbTT492G4jEW
STJDAd7l4bi2S2Eh1WMUBFvmbASw9zhGRvMQuDQk1q2+k19sRbjMRL4m4y6P/kqe0VEDu4FUn/JE
weRZb7fPMRJ3T/VUTA92iGQjMj85pPI1x2s1an1SzNb5nmltsWNNG9/Xo22DJVlM/5GHXO/bbgMl
w4NmftKbY/XUNQEA9yBXGV1o4tn4UxRN+7/bR73xXkFVI8vzoEgxq8WdbApGrvp5IKajzvq3VoZM
3TWxes4ZcvkAxDS4MMIDv/XtVTc8HGVLOeLI3VQBzF5vtI0qD5E3lQ9czJNyaiJHALIeUEI/315o
q/aEh2P8lSKPZGhZxFaAnh2lLJrcH5vJTM9a49GAs/Uy+zKLknSZoaTkMenrY9JbyZmwIT9FdchA
LoQdL0HW1o92MSp/3P5VW99Zds2kQCcx5hLiOTceLPdTkvtANbSzqHuY4BStrB8YBVSfAL9XP24v
uBUkwJYni38mifQK/K0Hg+gRDch8IqDgKArhHedKn56wi0HOhanHlAZwxxAfQxoqJ/anqqTFzra3
bA1XSehJP4ZHYPGu0V8CzOBxrSmrzn8ib/KXq2TTo2L2zufKiu0L5rY3oi8taZG3efB0UidHXJyJ
68UTN6aZqQx0nX0XrcJPXaja87uK8n2DuDE6HXDbfGPeC00fUXTIZUOMZMxfbx/+1tcmHKSUDY6Z
pv7Ch1YDo3HWyK1GggSF4WooTOtkkR7+cpqiF++8Ge3bnZdi66iRh9fI00DfruiPmsaI7NS0M79V
sv6LnszKU64m5osz9dVJZKryGAE/vtze6OailOspNdN4hnrn+laPozUZjQhz39H78swIqvKgTjFz
DZlaP2r6KH4MKVybtxddUJW+lhUpZXKLJAgTiPoy+MxEkAnFyn10CspvFHtj5pec4Wszl8ODaiAM
7sYT9PXWfFDMIDzZkAEdaelUT9osorPblOZDWTF+vPO7pGdZWp6lS04vQm5KOAvPEyDYhM9mXrBw
mWjrFeGdABENCHeACTgqGpOrgcGcYx/DeGzqLU1QqOFAnAfHsoYyT1OjZOdd3bJE0hIyaUIIOEwW
P2lKpgohzTr3aTM7w2Hsgb5zOp0co47Vhlemnwpt5yC2bqBsO8hsmj+X9QoNIa7A9nTmJqdKu1hQ
WT55QGaewOXWl9GSYg2uYh/7HN3ZA9PH056BbJmlxXNKc55wYpWSZfEQFQVdZ9824Sc4DR19OuiF
DabaGK+CT2+KrBeMC9GxChWWgcK3zfj4AafSHBslrZ+Ttpn+jUYwsGiEu+XPQIRVfFD1Ift522ik
rV7bDLdOZjiM6dBlXb7GcMo0ZhIAaIM0eeiODO9pXwxkr+edm7oOW5ks4J938IwUOZcdiDQZoeCQ
vTVRU7Wb+L8Wj2DVlc9a5jBwffeumHUGzS7NjsUWZlfPncf0nA30MDNt5HuisoZPP4zr4e6wgnMD
TQGjqQwel7gNoypyEw5TuvApQwZGUOYnhrn22MvkM7X4SIicg+qha0hQsSoR6UbLbikv0AAvY+Bf
buWegJHEHcSmRvQ1VwopTtcCVjnUqpf2f90+zvWF4jWDD1umNoTHS/wGtLIW0LA49UFawePJIO18
LvReDb9XSlNRi4Q84R8UfGKeFiHa9jwoJZSat3/E+lLJJ/V1EEKTgEX5I9/UOeqIjkSsDKnvxFN2
RodEDDTh4zLlxmgTiKfa5bLUmf7j9rprF8aDBvhAQj65I8vQyQnjsCRUIa1rRj2AEjWaw/PYujn6
qznLn6LerPZGF7Y2i+PAoCSPG+yO15stYBKs9JEv3pjZ/JNy4Hx0eqt/MDOjfk9iHn+vPZj/794p
UF0adDRaJH/SYlFFCe2q6yh62ubgUeclfGcGMSsmjzlUL2YyN1Pdna+64RdkPEqkCOsykH/592++
ahJlUZ4icO3PKoQSpy7vnfQxq43aOLi50v15/w5pakg0JQ7PXOpe11QDysDNSS7twYDsoFD1AwpG
yhe3FUi1KalQdhzExv7oQEo6egv3Crjren8lUAq78oLM13Sh2k+zUGsE42i/VF+ZL2vufm4dEiqG
mhgMpNy67PDPZtJZk24UvpHN5Ullpsvv84ZpaUpZDyZdii93nyfYZJV8Aqgc9Wlpxm++HixbaeG6
WeEHiZ09zsIwIPjXp18FOlXjUaBbtOcKNy4GuAlAxBLdhYL6IuJD2kJL4rkrfGDgunKqxuBDwKDg
IUdp8tHqO++dl8E+vWOlG68k5QEcMBUJADrLXgy1igjw7Fz4OCD9i8L89t/IFU1Pt09zcxWYk+CO
ZORrRcSjNaHZJcyR+eVYlufIaPujqwx7YeKGP+PsGDTg/CQcb2GREH4WtVmPJdAM8uELQqSzdxhi
K9Evs+5G+qXVJ7Qbb29tvSj4VwbUGQkmMQE5f20oqKcjk9d6hR+J2PrkRLP5GaHb4tccBdbnrOzs
PT2B9VkyT0HGB0hUTi0thyqSQlKYqkbpd7atnLvK7C5BL5SdPsrWtiTBLkNK0M2TDFxvqwhNM4ls
l1Vyh0F5PRsOVg6rtdNCx93OunG5fYybu5IwDiAgMuBYfLtkChzhwnPi28pgvESCIU2jnHaegfUV
49835etDXgX0XL3elFAUumxNWvtDViTPRTBn5yDse97ZXAdu28bj9yB0A23HRNaeUi5L6QSSYEY4
l73WCm3MbDS8yocCqv9ghYn2TGsc6mzb9hAgv/sggRkxl26AhgEYsjjIuCOH08Oo9hu7/6er8u5h
Cu+fq4V8EMuTN81jYHppHTVMJZPXD42fdHVhHCh919+nlsrf+fZmNqyQ0NqDpRLc6ZrAawoKM8wo
aPno8MWHvnLCZ83V/9WzqvBHpdqDeq+XwwNTw9eB2QImWzqQqTShDUrnwY/K8MdYu85RUduPtgXB
uMimvZGldez76u9fYzDqwsshzlzUhQo7z+ijR2yDVwvQqUZOWKRnnm/vfdHnkQdzQJ3X56Hwhr02
/Poy4CwZKaa3x8NKRef6MrgF0P4irSduOJzBhdt8E9r8NQRPdayt4UNRqfXlzq/JowbUUeJcKDCQ
mF2v2FkG4xa1p7xEyIiemtE8K3oMJU3h8r7N2r0Rw+tqDtcOlAPnu/BgmtoyLF1pykuc6eojCZpg
VjoW8yMPvl0dAvzDzoqre07BmYDvNRHUaTYtTjQeO7XMajJOqCNm+4QGhoKEY6A7Pxs1Gq2du7Hy
mKzGuy2TJjZHLH19mjRhDVAUcnqmR8IaGQnlo9lNe4DDrT0RG8CRycXi0ksjfhMHjUMTGniB2B/G
eTil7qSd3Bw5YCUrhnuDBDYkx8K475JLfelUsshKCuh1EdYsx+oZJE92njS0S28bofwIVxknq8DN
KPM5Ap/VQB3ePugt2OT8jvLKnyWAUWg/44RiosjDoPh7KOJUzVCjCLXwXWcEY3lw0kb39pg0tg6W
OJZmF8cHLcjiYCNFDcJ0BFNPyTEoz51el+0J1iGrf0k8e0+rZ8tYgGcSz+JHKSvKX/PmM3ptb3WO
1ZPNFwCtdVUtEYsqCyF2Xp+tXfEiSAAdkRgtiet1hmbKJ3A2AGoyJ4GwtYvdnzGammimx4r5W4uB
HaEAR2q3xE8HItCY6GAxQKA9VQP0rM7MNjef5hxBqZ1HfH2COBEkt4BrS5GdFeJSDcc8Cim491Nl
nmO4pSDBn717u1avZ8fTDRxQvgmLCGWIQ0/Yg0IPNK89JrqsRsQwIhnJPwzSxh90O0/uvnV8LZ47
+mRUQLRl4JVXMHhRH8t9uhVyDmhwCuUi8hIWw9sXb/W4sjUardCCEzQwcywP+I0J9kkRRFZD7bLJ
RF8f1ErL0Qrp7XI6OX0VI/JSyzrH7UVXjxyLcsf4XiSqbHNxy2xEZbW4zkM/LE3Fj6ViowJLILw8
Tf44V+0PHe65nShzY6P0mlBpgjh5o02W0CJJYpC/vpmMiBE3lfmj9OrhEy9HclICmGZ2Nrm+dFik
lKGg4QoCeslWX7mlN44DDYp0pPZx8kqn/UdRw+nPRpkgK7t9ouvd0QuhA8MkBzEtOeP1Z6xL1Yxs
cHN+PipKedT1Rq1OQzUpNZRwToRAkJXXe7IN68/IsDWIGAnzJs9akhslnpnZdi7QaJkthDbnEZLD
bDLFJ53w8SCSMYTOsYu1nbdifedNaDa47zT6iJCW4Cd4GDtIEmk7eMMMJtVLgGeOTnN3WMR0JpO9
5Fqys7pk47IL4HizQwczdeZfCBjH/2ZF0X110YQGjEoL/fPtL7gwF3rEpHQo/0oUMNQoyxs/g4Zs
Fb0cX/CpwVGT/TsXoj/EHJ09YubFAcqlsEid9hWwV4cJm2tjUQFPqZVrTy8FhN6fm7i0qajO8U7c
tbUKjRjkV/jFlNsWl1zM0BYWYhpfVLOlXsL7c05MI9sx/CWhr9yMvNBUicGmMAy6eEOtYBibMrIQ
mSLITY+GltT6ufAayGjjmrty8vrWGY9O7Uz/hkKvygNQF/t9SHJo+APMsj+0sHQ+laqox3Nb5IZ+
iI0sgKEwbpGSZA+qgv4V1AyHFl3C7mlQYbx8NstEES9tzw05lkNeZxe6z+bwoE9GGV3ULMjtD8po
TPbJm9XqKUSyOzrXwUDqd5hMJwzfJ7bTRi9p5bbF2aumZjiGaqNyUibJ26MK7GZ6Krw6/5KmkYN0
WVMZ4302/np2QPmJ+qlwcaUWn2jWtQrOQFd9qbuifQqyyjtreZZcoOmWYse1ft9AkFyPojnwHloy
5PrLqoyWp4qp5IP2Ygy1edSMyjpLcCOK5kayZxfY8JuA8r+ldMIdXm0psLewcToTvY2epvaipkIc
uhDUw9yGe6+nPKDlKoDG6TZigpBZLQ7QdKIM+qrReEH1QoEjthmDy+C02jnUUuWoT92/ItHs8jL1
jNDd9hcb14uDlAGWA3hp1fY3lKHP4zEbX2qryE+FUoQfVT1zdixk4eI5RsqaYK4o3NEMoRR57Sq4
CKo9QtPw4pnDn3YMp+Poqoe6iH6FkGAcpmAvs1lvy9S5ebQIJYCCFu71gkrRDXZTKNpLYhfVY5sU
Xyaz2huJ21zklXmKIokM664X8cq2E4mNkF4ogPB3oRZd8Bfz6fYXWnt0auPIk8MEBZWWseTLE1kl
DIXe+QsgiKC89NXcWgfA1dTH4dPenSbc+FQU0RiKh+0MYO5yU44j6mAKevNljDztRweR7pPBWPwz
iIXwpWY0/zKmU7LzFm/sETwsy75qUtOXvD5JxdLaCd5Y84WkWPlpuk3wZR5iBryQ3Kjvi8KxRUDd
3DZTCr3QqVq0i6xh0uImcc0XKI3gUlSs9GRWEdNlMNKeAppyOzdsEVP9t55swEkuBeoi0orehMZp
bg9hQEHmJQlSlAcDKz86Ywulcdl3B5iOx4+37WX9AWVE/CoRAd8/jcfr9eIyZnAQrowXYmGnPwaT
UYknB23q5knzWqd+1zKnA1g/y1NrJ1Zd+zELsmeeAYJIIOxL2KVQCfGGWbNe4noqj8GoBn8DhAYs
BU7qYWzC6ZPJNONx1Po9yqONQ5aoUqC5VACYEjWuN53Q0Q4nF1I7+qkDcoCBgN94Cg6gTd1DUYz2
3R+Vqgme2qIRIV+HhRHBE1hXDMJS7XLCAgHHPH1I5zg6GnGW9ggLTv2/t7/q2tewHhyLJMIAaEkF
rjc4eTMCqLFQXjh98yAEso2jW++1H5YQT4yVZRihkhuj77Ei1BtnM3VSW3mxFIRLzXQ+tX3112Cp
/1rCCA9uLD7HkdueHHX6MGjWo5uM444RLWo4//0ERle4pOwWv3e9U3DjAD6JbPzOtLvoZI+BPXxO
S5IBmIw9VyANCq8A+pdeGgW/Ok2DxNhR4fbd8bvrewQIkkYMORdpLV30698xm3odpXEa+l4deIep
6SqNPj1yp3bFAG6VMLloRiPik7c/9Hr7UiSP5ItKJUnRks6zd7yRRmke+6U92Y8MB7TT2azySj20
kW5PkC2r9l+GPlnWoZoN8aXQavPX7Z+wtjVaGRRWDdmI4rFeeGPHaVQnHoCnRXDBvbSplqCsWg87
Fr2+stSSZOkfZR4MbomxSkYnSDPwwn6h6OphSIZnekfoq/bKMziCvVrBxp5wiVRSiQdMconFhcVZ
iToJRe6jvlL8SI3CPLteMjzePrnXbOQ6kmNT4CehedOgo1zW3SPUEMxZV0o/TtzZ1g81pydlcimM
PnSdFv8qC1OdT14xVLBhK8g6DM8hjBjDyS3g1rMrtXeOdo7IzmdIqbyfIV0S7aB5wI+PSavW5WnS
vNB4wuM4yc7sxtYRUW3m9aVtIFsH1wafJ51TFp2X+4nW2Uea/8rRKSGcv31E66cegJMU32PgCLzx
qlg5Qjs5eUHhO0hcIQXp2qchyOxjBQz6cnup1YYo6oHekrzJmNdqIrMLZrsqnKD0hebFx6GPlKML
b/lOM3XlJ1iFu4JNkQPR/1v4qzJIukLLhooLm8cXdJwJJZrJVg5BAIPmATB8f+ls/U5eWkkQJfks
gHAxrs02FwZtGENmw2RS+8IW87FVOqZuTW08332E5Ffkw0iqUrVcliwzNLjTCRkXf0B0/ihaEZJ2
VvHp9iorm2Av0svSCeQ9haf52vLQp7DiOh7YC4z0j/NkJy8Zoc2Jys9e03G9FARJr7Emc7qMvS2O
bZyhnu69uUJCvLUf2s500D62GVtUorsfEAIgRk8Yz6B6JxFw17uiEpMiC57UfqeN+je+TQoLCmp1
56SexvhQD10A7c2s3xvfymWRfEIC8BVJuNihKpJCj6qm9hPdYKBOTMm5H4L5R5BG+cXLM+XOaSUs
kQUBLRBKk2utiuexqGUloqh91c2qRxeU9kOUpuLcpc6dbb/XpThMif2kY0zV8PpIR0vrzKzRWCrW
qkc1gViwjc3unFIbepdAPPnxtmGuPQicKgRDVO7I8KCbvl7PdKrEUwKj9oEn2+cyt4pLril3gkz/
2xUVQq4AkH9KKNerWHVnxlnv1T6EieopdLX8kA32fLH0qdqJWzc3RBmSNhnKpwyzXS/laKk9iNmt
/dnSgr9AWg1/tGKad3z82iVybG9WWXwmWl5hoEC9hBQ8aOHYdsR4NBIdhXhiuvCnYg3/dHaffPmN
j4VIivRVfLJlYlc7haUx2N34c+iGz4MUADGQ5Ln/BDF3QCzkkXAsLJV/LVMEStTYjd9BRMpVThCE
iuLpbo9IRCKhzZJ6jLHDxVscoA1TNy6G3gZJejQhu/TdOhyfHa0z/rh9bBseEfFpGmhy7pgnYmHj
ABdDBtfm2g97L/ycNbP6NGnRu3CK+53oaHMlagrAYSX2dlnKjSnbWYVwasiY1e7ktm580KIEyfmY
/sLtTW3YueTgx++ClpHw7Ws7J4wRRp8njS/GUDnmlV5c9ND49BuLUImU1QS6r8sINlftzm6jovE1
mdmLfB4OYtL2LtMqTn61BEJfOS1CEXLhz5se2Zeq6zE4bupTXSE7U0+IMBGs1U9hXuwJFm99JV0C
ZWQUi+ipvNxv6hVOTFXL6yZ2FQdjQhw4dcqlUGLxoeutstuxia0PBXIQNJokEaFgd72awahpkE9z
w/i3UT3EoYperYV62e0vtb2n/1tliQ0LPEbT4Fht/DaOmxNl/uJYJ6hrlVH46/ZKW/uhg0AQQ2Bm
gAG43g8ziGKmMNn4jRL3T8kwm8ewHYPzb6xChshHwvxWkOdQL0qICL3Gr6C2OzXa9I+WI3L0G4tI
shy6IUTsy0g9bupBCYe09QM9Qox2EMNDNFn3B+kEz7x8fBwQgivsL8yDrte5ZesDmHD/pxm95T2Z
aDvqD7+xGwZg5Ywbb/kyqUVMT9hzkLcwxTbzfPDSUbUPTVHUe9SpmxYArPZ1poxmiLTFN/dHeJZg
oCvm2PJpOpEaOAckFu/OZ/HZErIAyB5yLN6861Wyzhrj3oRaDrU+4xxULfJ3DlCMuw+NHE2S6kBF
xRyDvlilBxttNTYEdlmvHZMkVk5G1d3v4QhGwJNINQ/552KVsE9sJIsspgZQRvpDj2P1HybhjI/h
LNKnESf01+1dyXjqKkmnrMR+6PNR7qKqvnhc3aIvndEFjD07ldo9lpGolc9DNHXzSzBMZf1SjEFg
X2IHgedHGtEivDtEp3JIJRiFe1IQoNPXxzrkHPlo9pWfNi0l2igMtV9VhorNkekw5TsEQ92eB1y/
ImQ9rCj5krGZZUBheglqf5PJNSOC6Y5FoZj5BRzD/IA6H2PLjp7ne+Xg9ZqS90qCtqncECktboLa
MSiaAJPzw0kdopOnZrX9LZuNPvyimI1i/FWlSbhTxJD/5vW3vV5T/qY3ty9sh36k5it80an6+5Ti
2MmOcvF9SolBb5vR+qJLd4Krp+Mu1XwXX9F159ZU4Hj0mdhSTmMDijqrw2rngdw6REwV0RFqZdR8
FhuKe030alt3/mSkX3Oz7Q5zkrzvZv2pS8q94Hbr9KS6Fj1uxo+h87w+vbLU5pSSbucjldk+Qyj2
N8jm6cGd0bK+fXirlaT3wqKZQaCtxRNzvZJiUPmrxCh8t6yUUwJbKANJRnuI56nZWWr1nfBbvMig
paVS/Gr2Ip/qMraRBvaDAtavNPG6UyKqvQu2sSGiQADgwKwkenrhkNt67LVYL3qYT+JaP4Qi/jmm
QY5GtoVi9d2HR3XcBrDAXabRubAJE5HlenD1HhCSXTKlXjGriiKfp1XHGu3dva2t/OUroh50HNmI
9B8LqyBuspo2NwdfdweegQ6oYXGE299uHhHHtGgbTy2yjrTq+q81KV+3E4isj5ZAVLJx8g5R7Fph
Rye0BvjEqm9nWXzuKbUcWy3oHobZ2uNbWGWuVIgxTAb1uNv0XRfBNuCmOaqH3ADli0yyRpxFduIm
F6TgTF/PGufvzAjie7ufNMzwzbxJkvqZ1Pn6LrjhWNPJbRy/c5mNeKADFFoPcLJryIb1yrTHvLS+
D1RdoV/GduiW0QO9Xm4cuj4NReky3NyrRxFp9kHVd73j+qNJiQaa8MzIcfeWaYtiwG/mGcnsZxGj
5afGFVinI1q3QLsW4rCdSy6v15XfhxiWvhXNOEYK5LDu9aYqLZF6O5PhI31onqISyJM9uc1Ft0YV
FbtaP7ZdTD+ZIvBjW+t7b8HKbiAdfOXPphmIl1nS29gRGI68c2YfkrcmvLhDwxKt0YrsHW2uxkIa
GU1dhHNRx7jcdgar28nSgEbAplB7Jo0yrnduahEKwUGpwVLuVtUl6Y1Iu3hVFOlnbmo/nnh2Lfdo
RWM2nyulNe8k25GIKZB0nD64aylhtkgYa5soqtR6009mxFCt1HP/0CJiqWhotc+oSe81WVafGtiZ
xnCUS9RLn3DpaUWXe/E82xYzUkrzqCtBaj9ZpZXRpuSNPKdFjI7sUDtAI0yhI8Rpkikb59unvrpE
8kdIEUM5reUQGl+fugJKIp+y1KLAAPEOLil7ngtL3+ktrC4RIwDQR5OvUGPVgWVer5K31ez2LuRo
Q6SVz8PkpKeKuv+ps3ZlLzeXku1WoPM4WW9xgeiUkLRobuBbnjCni0DsLD+GKOHOR7ODD/Zw7/lJ
0SAgw7xir3Po1ztzjNrJx144/uhV4cEOoVqu47jaSfpWwZMktyPZA1lKFWVFjV3pHs2m1HX8njrd
B8dt9H8cgCxP1YAWopcX6v9u72p9iBgF2TK4Sw6SD3e9q6xXjFl0rudHk5syhgIdwpGGbvbRhnbt
Xo/H60TRXXbr5Sz/Uouk0a0M1ek28JmlL2BZV6bmpFRNdVZb00K9GpFyoJKKm+tnTYnsDPJ7c945
34390nyi4ylp32Xz5nq/SWW59FMwmhLO98dS67pTnJfuuXe6aacU/zo7fuXhDaJfata8zrSdwURf
r2UbmZy2GNIPTaDV4hCh4F49JHx440Oq1l1ztmMc7gl1XzRTGiIFcVGbpjEfqn6alEc8YkYuYIUt
kxiDlKtOjCiZvsDxUjQXJYn/H2fnsSQ5knXnVxmbPYbQ4rd/ZoFQKSoTkVmquzawqupsh9b6Kbjh
jku+07wOP+Q/5FQgwgIMbtq6rISnO1zce+655/S+q2aNGT9Wk1Z18DYd48+qLo3czY1OGXvayNOu
c82yQIQ6iB2t/VKNoc4oCKJX26hN2mY7JlGOQNPIadLdWFS0VdLllfmfYl33+zs5zm3hVlwoktsr
Zn0YAaj9DbJCunaI9WbwlLQx+xffMX3/Pmqhy31QeqmsnhRRVtW2dgr0NIYs1LX7TDXyCNNrvUkh
0CV6+pX+tnHaV3rlD5sxmob0U2vRnHuohCzELlKbetrKBnmRayfm8B19lyzayBoHYhemKQKBRUTj
7s5OxWC7vT1p5Utcqx1G9ZVpSHeoCvvdhnPWiz3rKuu7KUau56XNKN3VrjKOvbOXMXStvgb4v9uR
m5CNaUiIlGWje5XUlxgNykr3OeoqO/02qG2bHqWwAgcWhYj9T0OJn1O3wSs+8B9sLczaoz+o8vjq
aHk9wkkJFXE/9ZVSuAXyVMUBgpNB/Evkab5AnLXzu+vn+fyW/5cRI4EZ6OTSz6qzQi6YXCu8AFH4
XY3plVuoot7dOgqd9nTrgQWgKUBodrqzU6NOi6RNeo9EvH0pUr3bRYG6VmU6D1GoLpFzabTIzpoQ
i1F8Ta/HTpoveDNRt1gZ5Z8qGfXdXdZK+OrodeYYgMpR99utswMbZ+2Q1GJvaMvGOTQgwgqjo8iT
yqgfNtHY625gl2a2kiWc3/VUFpBrRaKeSh0l3tNVLPNYl1teLa+PGw5Zl6vJnwkNwV/Y/fCIqkQx
ipUPN/+Tp1cSQzIjpgd0CTv9dEgtULEaLbXYk+IpV/dqXfrJLqMluPuALsRk37wbSXOQhGSTvPN1
F69LmAPS2DLiCCny1bukG5W9n97a8044R50flswcUvI/ziLmyIZeTHQ7+s+xpjeHAm7ka95O3Z2M
5t0OP2j4fLduEAbkg82KIXMlYBE/qnqkR7jC+M+0zakHJ8K/AjeoGy3j5mnRTglLg9fqXXrr9Ful
QFCZaYaR5/S67mlTYG4sSVgrn+h8E1IMAvyn0QMmA8nP6SiQ1WuMENPYIz/VvvVlOX0JNFxZtMJO
95JcZCupo322A4G7qIizLyjmIhp8Ol42KBPKbV3h5X1iPCqE+N3Wxw/hK9Wq4IGZyk9cCt1bPSjD
CtJ2aei5BMFemTnrSwQnTkQ6VJ1eehnduN1dkSUI6iJIMmFYNGpWfhgRLWkeeoVGusNEpWylC+D8
bqYuiiQTjlBQD2j3PJ16ItQJ1MDsPV3Nxge0rn03BZhZ+aCXRkHcfk6v5kGWlFY/BsQ3jWTw3umd
ZSqFb0NRTGv6IOc3CZgDVwkhI0cAufLTyWRQxugI6gYvqrLHwJesTdyICOscmmqun7Z3m+LTS2um
dpORk7rADl6iOVOol1qlRaOH5+SUwcQXwWtpjm2zsZJJzbad2k/2sahFJe+IP4zyOMRmo7g9rSr9
d5FK4GdlP2XCjYxWsneGb/UfjF5Ixh9OgBnMzXcsynx09ZizgQI/7+LSk6xEKEQ9o0cANCORiXw3
KE3r2RbRzPWlOT+86P8RX3KW2NUUIk4/gtDkrp1oq/OIaLvKrekbvsuCvvsjp/z6STL7qt5fH/HC
Z+f4IStK//XM2l7ATZofV31sRJPXxW33QLtiuhnBF7f2ZCkr63hhIztkkXNvPjI7MGhOJ+dXsST0
Jk49eZSVu0ZMwYaG13hlCc+DDAIMrliU70FCSb1OR7FCWZskmmm9tuzaOzXSiy90TBo7CVzQdVCz
3CZtO66UUy5NDQr2LJmOXNFZ6jorwovBaRi0oBG/CLN0o4KRrh2cCx+LGwdEC+EU3vplICOqro2k
KMu8sABOcChkHOAiZZte1uKjPk7FtxYhgNSlaaw/+FX/MMh6/02PRPKQ4NP4SPW82okcmpupp2vq
FmdrAFg5iyvPnBGa8d7lXX+tezjhqI5Wq3hdmgESGHbtypKl3l/fr+ejzBA61FDYPWCWyxNCVY4G
M4FjfDDC2Z3CWNnZ8O5XtupSqZKjN3uJQegHTJqZqItdFJHz5rHatM+Jmo6m6+gErm9IPLT1BzEZ
pfyUtaS0d5SkR1ryJssuDolkT/ZDKTKhbvw2ipodvtHT4A5m3wGfTGO6Jux2th1mVSWeUXY5oCPs
z9OtbioUCduqap9VSS3dKNTg2SHq40pqrK5svfNln9sMgNjg/oMVL7FUWAQkYPRxP1NJqTadFeQH
LYqd7a0fdz6yjDAPMovZnE4oQWwYl+Wyex70Go6JowYH0NP01mhv7jCeeTkwjYEL35+nXzaqrMe1
Apdefp4kU3nIuzjdyu0orWyhs6v8fRS6QcAJcadccplLetrgyVeMQo7jtpHxo9Wmu7zEeMb0xZph
6/lWAMRiI1CfmIt0S5jO6COSz0RTwLodP3S1mHYQoy4FSHeifb3+lS6ONdfKZ18qbE0WZyP3a1o4
kbt8lrIIdfEq0De5xLvhmAC+14c633ZMa7bUQbUMGuuy9Ry/vKRFhEF57hthbhRZ+NtwKteqxGdP
Bp8K7i8NxCiQcIkvXt0pTvpGnVg8POXybd9mI/hMK31sNFp3Ki0v9ooZrjWBXZwayK08J4rnyfBg
2kENdKg8T+NY77UMTDCI2zWI7uIohBT0kMBv5p0/PVFK24g6yHXlOdDMdNPWWfmotWLN2OLyKFBo
ECefmzYWlUezGcahhM+Jr1VjbPwoKu8lqV7rsLo4Cn3e3EI0UJyxK2MjQKJztNl3lYV+f8S9XDbS
GhXk4magf2tufSGjXpIR0zHOzI5k4xkXqWmjpqFnyv4nXNI/RXnx1GX+bVadvDRsvn+Pt4TxAzky
8MfhC0VF8y0TWJ20jii2RtauscHPqhbzSPAEqHmTGJ5Z89TIJ7f6KCnPWo8ZZ6fad6HI7qwAIRCt
nD6XU/7Nb/0X/B5uVJB4nyOrSScs8AFVzfnL/nLj1kllNFHI/kAIwT+obTfCMXayu4SU8dZ4lknO
9CrINaQXAOCnQ8UN22Ka2CRB66gbjLJtN3c00Mi+WctjLu1HLlyI4DwjRCSLe1AGcK4p16rYejq4
Ejqp9GDSRX24fgVeum1NMuuZBkc2v6QmhYPeGiNKzM+Vb9k7bHjefOgRW1vEa0X2paEanwlGEMA2
dV0oJRQtTteOZo668Nt8es60OEC/dIB7NBbqJsmt7NBjZ+G1UzA8tZ3S7Qul8ffgncVd1ogeGNRa
U1I6X15I4sSRyHEQjdGkdfrTpJk2GvqkT8+DIcZNljiIbU+ZdnNgQyIKB2vm7FC/XZoAUfupBDKj
6nPGsm5F030zhnJNnuB8KlyL7EdEdyggnKlgUvKNAWW08VlIhbRXRIcPmt3oKzvlLOJAugQuBuXu
ueGcx/l0wXw/aJXACaznsDQ/jLbx1NHK6QbId1F+XtssZ1MyqLYgS02HJJwgKBmngzkDcqJdVBvP
SGrp2z7Vsb1JtTXJzUuj0FY5Uwyp7vCNTkeB+NtFztAZz0ZllK6pds5ej9u1/uiLowDa0rcKHQGG
x+kotl1BxqFP4Jk295CmYUnD4V74H68f5AujzNoU8yOJLAAFs9NRCmgX+kST6LPQ8mmLEbyy6xpp
2F4f5ey6oCRHLwwyvTNf+yyEHkanqQcpslHIqpuPZULVKNTi5ie6KO3K0bk0FNpONGjyeWaK5umE
7BBB54of5Dltu8zNJ7U7WDpFxtCJqlur0MwKQtPsgEpMRPZ7OhSwaYKSVEqlUYqDLf6raI/I6JPX
6bRGC7vwmTA8mrtCqa+z7RZDhXnepFJNUVPIGL62vtI+KXYz3vrqzxOie4i+ABIdKrWnE6oC8L5Q
C5mQo/8eYgt9r7UOsgP2cCt6OAs3wEzCQo5YE4GD04GyBh2XUKTC01Ab2tmF+jNHlO7WjIqAgveP
52MWpTpL/dtShOAWCphzn71ipBh8lhC1e72+s88+DAcEfEohd7OoUC2rzVR22rCLp8zrZIo4VY2I
saVK/cqmpqeQFTlBJ0lqqDmQhgJNnjeTyRlhoWq29nNfVWO+LVRbHEss94ZNS9lPh7Gt5pbHgpTJ
NhjjXnwJx3ywXyzsLtUHgX5W/zUJ5TjbjVmJTpxJJFxsqJeqz0UVd/5Xpe+LyQ20hlpurkid4apR
Z2r3hSHZlYvnAV03bmPWA97PyCdnBzxc43qbOuOYuLktC2mrYvczbGKT4H7vN0ltuooa9foul4de
26dO35R7R6n79CAwehwe2s42y4Nj+ek+RBnNGl0qRYP6Oqb51P8Gb49asVkO9oOIA728Q0/WCe57
J87/TLhO3ojFNWU/9ZEtPjhZoIf7WSu/bdxBn+Rw2xdQc16HgRTkxY/1IDiMvVIBN0nhWH1Qe9vA
uQGAGcdbJUsGV6t951uetpxdYm1HRr0AMws3zLP0oxnAZd0Mha7Gbo7ucfaBqGSo9qUeTa9yUlu/
x0qf5Py0SRFsh0nSv9k6OMjOHrNJ/Wh2mtHchXj7qhu62CTVReiiRKfZ8gtT3ZmQMYo/6rSNXyC9
KAqKJkSR+6wxcP1NK8zAvEhBsu1hrIq+Pww1zlH7OKLD/c4n0UXLAo237qUPle53CcAa2g/PupFs
nEDy9TeQVCFvzGlIxj/xnLPUTYSrSrPJhrSoN4kZ+dbrRLTo7MtOL7pNlnZTdzCUzIjuGtMaUBZI
87GXnnjdac3UK10cc5Yo/OFYvR/vZADAYF/asfZbYGS6tqFPMSl2Th+n1oscjwmN650fvIpecpJN
YdaFhIKUXJbbzop6mY3Rduq2H4IAW1Ta0PXHOO5i5SHt/TEk5x2d6NjQcD3e6VUWTy4fQ4JRUFul
vUnRKhg38Bai4M9pFI29cUSV/vRFnb2aAgM11yBsrDeF6KPXdtQG+VMytdrTKA8JJs7sNMVBWs2U
o82YGVK+xRk2n+6bRk4bHBjAel6MSU+ibRPoUugpeiJFh4g0WRwgvJjBbpJyW92NQdNCMJk/w9ey
UGp1D9ahGhs5ivpiP+RRIR+gu7TqRomtoHSp3TvDgfJQNLpBmEzf0CM0u9m9hPPk6qWvJ9sQyZxv
nYLx0raG3lG46A8M6tbWSsXYFrjbG7uqqWXzTVHKVN4EWqXGUE0c9VhqcmgeFTmv89iluaz+Lebc
KhvTiIUKES5Rmn1e6/LP61fh2ctrgijNqvi0KsMVXQIWSi/3fSLllSeAsPaNU4R3RiipX6oGSd/r
Q124dWcGE7xQNONxyl7EeTiPGIFa15VnFI15F3R9utE6RdteH+UsdJ1DornGRZ831+6ykpY1lL0w
wK68kjzoAUZ7RcchWQ7U8z3C539cH+18TpCWwDBZOeJxIr7TN7GUHF9O+qj1nLwf0SMzc1cWcrm7
Pso5hjyjO2hs0m04Cz4sWYk0kVmt4FN5o5RmvatIGaZBZSForvUjRW3d2NbsYFfHaZv+oTjjrF0Z
Sz40orjP6w9ZEufDPilpln2KrcRoXVys/ZsrF9A+qErTTUrSPLNXT9cCwQWfQkzXeLHT2cY27Xv5
0Ric4UbDdXq36EGnPsAbTn0asPp0HLXWhrGgww55TppIizjoUhdqaPSZCo6+G+BB7YXZZmJlY52V
iFEdhdqvQdScTZSWfS5JGAx+05MTlVbn31vWj0jp8W4TNa3HcQZVImhMV61a6ebuKJiZNMHDKkAi
GhWkxXyFjFjVVJjmc1Yow0GfzepQfPp4fYudz454GEjgPTky4GeeLmqlTVo6a6U9a7Yv7U1J1x4j
qqBbo7D1fRKrj0mIZI5T99rNUSWROEk5ep/EM0SYpwNrbclDqDXOc1+yfgKu22ONFd1K1H92K6BD
B/RBrjSb7515LJL9lWVvSs5z1frRixNb0V7RC+lrE0CAQp1h+nx9Oc+vVQ4sMDrPycycWPZoKgWH
LPCd3uP2lXnqq2gbET+6QTus+cZeGIoEj+oS0T/30LLsKgTrFgxy66XG2G3RpYs/o5qpPRa51K7U
Ji8OBcIMa5GKIa3+p99KCsrR6QO99apQDNaG4wakYwjREmDJVWnury/i0saRlwIcneLcbBRD8qHP
P88vYN9YJI2sjlbvNdxoqUfrpoQ91pQYKELaWLtt6pa/dp8ZlaW6udbJ5Wdbx7MXdmMRWch/K6G4
wxGdikmvBOEaFnMW3vPjQdrmNuJKnu1mT388u5eaBl5+51mSEm60PiLYo4z2IVQdSk5GSXvmIK1V
GC68OACSdAHRcg6wps4/1C9rEmiofIwUXj2uqTZwcbwxjj5rsrL25596ftfYUXMb43lGPibobsbp
NHhqS0l4o0n55GHD6oTbdpx0sRIaXBjtv7perJlufAYXjmk4KWBnk0eD5HgXhi0kVj8MP9AL9OP6
njr/ZnOnJDDrnC0jSrW455wcY9t09AePl1t6QatRGPdg5uo2S20t3SMHU46bJO6rYHPzwBTbQZF5
xt/1bE+/W2IJKCcwVT3gh2ILpC65gSL121Z2ck8py+Sun4Pg64OeXXtIgBMOoVLJA8J/59//ZbNY
E6LceSdGL0tG5zXsJvGYSYaDXF/YfajTGEX56wNe+JCAk2S1XBH4vC7VUxW9rUmnMgZk8Z+EFaFp
gib4Z99vwsP1oc4PAs8GOCUfEqzfWdYpzcxXtMlKR6+W7eBRjWJUCNNwzSnh0gryLtEvjJrpOdSW
65pQSGlGT/eD8YtlhPVWKEZykNvI37YoZK8QwS4sIPaRaIipnAR26uI5bCazRkYikz0lcUw8WYuW
qBUzu6ga1oxzLiwgQyFzM+upz4zC082BFU+Xh3Upe5ro/R2S5vqdrkU3I6KgH5w2oEpqhtyViwlp
aZIEGYLXntE3+n3cO+MTAMiazsOFuaDxB97KRQwzaFnd7bO6pjxdKV5twZaIk2ags3RIt9e33LsT
2gmgw2RmdBcBWC5+ioenS9ZboZBsy5e9jpqhtvULDfJcDlqBiGA+yD+kwYbS3kBKfhmroHT2UP9r
IYBaCsm5GytZjTeq7wxfRmsYp+9qnyXWLpOt1thgD9rbXqVmcrKRTSjTD7FfVT8tPzSbh7wMO/sz
gFkhoy0WUqnUjCCI9mPQSTfaw/PoUr2YbZph07GcS+ZEgzpb0mWl4ulpaD2T26DrHxfhzEpUlK/X
F/TC6ZqbHTnC5IVAYYvNMVQpl0gkK16Sy/RtKwakWZfeOu0IUFzVuyqJVHMlFDzfKryJFJaBkGYP
umWV1G6QLxuGDN8YKVYPqh3CY5r0emWrzD/56U4BzaaNmmWc23XVxcxiVemyGJEGzzHz7kdi1N2e
jau9ZhNg0DhU5lcdX+97ZZT1FSrr+Q1CfgSRlEQbHQrukdM92voalKGAPYqIRvEhqUblSxtD2O1H
kL/rn+/CUjIUdWCAVNqflnRGHpxGqnOG8rWkf9LYKg+h2lr310c5f7KJCGbeJAEnyeVSt8pq0KzG
Bl7zQEurbWb0xj4dMvtpUCvxMQ7N5A8H7/j99UHPp4YiN6pqcFjp/KSV4XQVUVpOqjxTNY8qjLMx
qzj8YjuBcXNAPTOh+EpIwlNGXzqkjUWkjznWUR6mjuEHnHk56nZvPpmltcb9Pd8WwC6QTrkkCar5
/9MJpYPlFBJFUM+Rgx/V5DT3cluM+z6o1+p5F25J1OhoAKE+hVwhF+bpUIEJKquXmuHBXo8lPI1p
8It2cYTw072i4/e4DfW+oPsIUyXlwQymqd6WZpl7slPa1U4Nh2L8GoaDg1Jpp88VrkGXozthdeGx
HGMxbsdKKv/A81mELxY8EXGnIrGR7sxMDgNalGwMn5U2DR0Xzkrp0/6U1ONaqDMv2OkJ54DTh4dG
HHsAsOl0luizZ35v55pX1eGfeVNqG0tv7wufBiA1rL+PXXA/xhWeZtJKCHtha86kfFJZQpKZEHY6
sJnUUw9UrHqak5sfJl2SvidGpawcgHce3mJ+VNp5BNBkYZwlXNehyFJNdmV4tETZG0Bz4zmxzXYr
oqZ5Uay69mRUfA+j0eabYeyLI7YD4TY3mzWfuPOdO9sW86YTVFKOVOb74ZcgliSuDZEhsD0L2wkX
tFLaVEOZA3lP8e7WUz93/s2HkQdwVts6Haoxc5H61NI8XbLDnYa5BaUE6gnXR7kwISjF5IwAWBh2
LLm34xQXhWQnBiERwHFqhOLQqROO2AF75/pQ58+QNVfxCVxnXO6sHo24W+y0RW14irCk7Sja5rOp
xN1GVDYooGIHdAQOyhhtBy0pVto5zvcpY1PJ4+JmtwLLni5mn8hFKKuMHYWhs51wkCDZUcPt9Rle
XEz8DGi8pW6HVvXpKFaX4FhTd4YXTkV7EJj2fghIxPaY0a/lAucnnglZMxF8tmqAOXY6VFlJA5aq
suGNUDLRDuWNeHXCtP4asG23saalfyRV1P7mg7QJVwjTWVMwvTTZ2aCXXUNt9Oy90EM96Ng7hlfQ
6fBxkILuCa1F8dVMjTXE7ML558lFrI8NChP7zKskr3SkKnzV9BD06aw7f+oky41L06E70ooia5M7
Qf8lr8MqJXgdku4gO3VYPpmVguNUCSErW8n4Lq0/ATOvGBn8DA6drr8ejxYKoJXp6aIewdmTlFrl
+Kmoy52em4Zb+8qP2hF7JU9uFvqFK08bFLQRBRgKZv7p0BOWJ/3sUOMROtubLpR9GOmiOoRV067M
8tI3nnVXeENZfroAToeqKZwAUgaW12WD6sJpwjSlMdEoiX399frZOadpMS2Ea9hQRCCgPYuxmh5P
9lL0Fvup6aQtnXH9W5SUqDSmUjq99Eo9jq41tYk39nE4bOmy9eN9kzftax2l5nDQYjVYQ0rmQU8f
njmlJ/ACRQBCXPKoukw0dZkHttfLlf6cd2n3NMAm+3R97hdGIcdBwBE91NkiavFFzVAU9JC0jmf1
7QDnJKvzb51hjisX8IWvOfcx0AhFls3HWtCOzDyw2klKbV6UNIZ2NI6vvaH0eyUw9ZUZzQHHYt24
BuclI0ZGSHnxTlqRPlltJ9teYjfd584I/EfoddQ8rUR2Zd1vv9y8ggjZQAemfQRKhr64eTMpL1Uw
LdszLT9xiyahUc9u1gzRLy3gezEPKH1+lxcL2Ha1Jhw7drw4zdqdb7ftRsmtFEFeec3e6sKWeO9Y
gxQ0S4stNVcNQ1jCKhPHq4dy3PZNUWxQvFuTGbg0yuy2AI+PVUML6/R8B1U1DC3oj2c0eJ80iOtt
I2Ceu5s/DvUO5K5njix1iMVdOShBRuUyFkdeReOQ5X3rypq/1txyYS6QqdgF7Dfuj2VoZqInjMwG
klBFryWbNrTi+5gbcg0TO4tiOKfvIr+UjQnOlgapdtQrVoql7lFP7Xbajlxa02clrjNwsWaQbKyk
8D7b0q9dKJuyVmV6e80GZncy2Hr9goq5OrximgljAWCgSjYE57hvzzITUuQaXHO/hzKiK26Jh62z
xe7J4f/jNpPuEh+w6sm2+xwWhGxl1FVCw0g/VwiZHBvulhDDXbORXaftkeFCXWFMfuQ4dlZPuYWk
gqsIkbxOQ2jgFSR1TRG51KF8nJdKBGYei8qHSKMJKURhAT9Px41VI/rZx/iLvoaR0eR3lZqrxk5H
2ah/HNC0slxZASn+va/kcEKzShnNR0kPFcsLnSQv70OMFHzaUHqUpTJ1dCjdTfU0urhhdIUrIVEa
V1sBX1D/oTR48bzduPEIjWg4pERKEZFOiEVa1GkVTGzyM09V02bf1DRbpALW9I2jWBCY32F8rtZz
Fa+OQANNktH2WsKMramlYtukiNVfH+XsRp1HoX2IPrw5DFoGfLUkKSqNV7Zn5210NDFFctNO6I+J
Ngw7v0/q366Pd3acZmV/gzov8A2LuHwsHL10cn5X8aI2zPelijBuUOnGzbOauxoJZUE3ANDNxQVk
0BoiI2+hepWwqm1uRcWevjfp0SgG6d5QyzWthvNVJFOdNSHgYCs87fPp/jV/i2SpNata83B50o+4
7DmBG8AI/yJ8TRKu3GIbfX0d5xmcvISAblCjZ+2Eme67hMDG2mmKWOsIFKs0tbaGVZRvej8GxcHM
uOQPpSENxh5rh8FcAXTeRQUXQ9P8A28W9vQM4C8eRYh+s/Od43hpPbTjczE4yc/YyuLfKquPxd6K
1fYbpkbUC5N4EAM6kg4aLq3jt29Fk9bSvZNgUOVqZiI5W/akDaVPg+/xOTDtWj2QllbTNgx1i1bN
cmiK3zUrFcjVtdFobIq4asNdDqZUbdvQyJuPjm+af/pqZ32lhVXr3HBEB9GVIQl+72oKxPvrC//+
Gi+mD12RuhpdISR9S71lRVLG1kR6xEM3oHBLqnpe5PSG7kajY/zQuvFLZnfbEfX+n1Xe1b/rlVms
vRbLjz/DhESOoErQyYkfT7dbFcC1Qt7B8aQoDg99UykV1WlVxJuxieMVsPXsZbKJt0AHZxH6ud96
8bn9XmuyuqodzxGwDHtSM5ce2W/mkOpuJpWHLFNfhM1Tc32dzy4KGzgELhB4KMm9eTbHykplIw6j
Yx/m7W+9lCcuasbql+ujnIVe8yj0TChQj7jIl/CuUU7YesVZdKw7KT5YqSJ/yIYp3gNxreVXZ3cE
iTsDARUAGQCnLe8Ip69TZNYAXhIHNwlz+H2IhbXxaclv2i5YuR/OJ0aX6wxu8YKoiC4sRhNBNuSi
KMSx6rtiA4JApTkptGclbW+2JAT+gJ8NQM6kQJXU092YDgMqeXhYHKMhp8hTVum+SxCNuf6lzvcD
s0BEEXACNJKs8XQUCbAuV7OSN6rykw1xR3CfR8I5XB/lwrLNGROPB3Vs4OoF8FgGVm7FfRCzbLEm
tkXuFN/siXZeN6qzQN5eH+3sEqdowhvIjCw0gqlonM7J8MPeTHveXdkQk2ukKKs5pfSzKrpHKery
AzTMNd3FCxPkjYKqjSzN/DYuhmy5K8wpbuIjNPfi3jcaSl9jIyWcrsbvfr8+vwvfzJmrJzzEcyfi
O3n8l2cxsAahy6JANCqvxZODOPWnSE/z3e2jUHxVeX9nFZflKoKRBFIjWelxUiZocqkk7VDnyFe+
1aW5zOVXdCs5VmDSp98qEJGSIVyQHtXW9vf0p5jfRWBE326dC9owOjSpWYgcKHgxiuQUsYgMnxUr
dLjECOK5oivXjDDPr3RGMfgoNIshZ7k8sZMlT2peZ9kxT7TpkNLVtXPGeNojONXc65I6uCX64Y9N
mZprNJjzLa/NegRcSGQkc0PH6TL6vVJAOg7SY65YXf+qVqkZPdMbow7HilQy+zSqRfvDLHwjulno
/d2RQUNFhaohCNf8o/2yG+siqZWor/NjEpi9vckLByM6THZvP2JUzykKEbTwBREwOh0nCUffmmyR
H/0OvRYo9unGSBE/cxLTuvlSnCUXeL94udBtXUaBWpTm0Lab/JgVU7sHHTGPedTkKxHfOU46KzvQ
IoXUDXEFPJvTGYV1pLWSlOTHLor7OzPW431gSf6BXCzcqX1hbtMUXir4uL0ZMJ7adXavP2fceSvX
8/kbStc+R5269lzBWO6eEX1WcEorPxZY7Rz6MjPdtA+ynSZV/laJqaPdfBzR7uITgkbTqr3E91Oh
G0NRRcWxrLp8C/nwJcP74v9jUuS0vNezIshZHTZTEz2x07Y40hEjNpPmRJvM8WkpVf1il05yfXd9
UheOIF2C8IrJH+A4LpMVcoqpGiurOHJStA2vk7YLqW7vnQSSoz2BLMBTFd+vD3p+fSIfQfhDjgT5
AhDvdAtxbfuILM7iRL7qbHzEMI2NSmhpr3yxCzsEZAsEmyYuHJqWdAsF2vBgjHJ5zJtM/jM0s/w1
jc3sS43B304twpupqXSK0eLEUwqhCd28RVhiq1VvaL1dHKGraw+zpPY+6Qd7K5trWORZaYCRuFaA
I7m9CFgXcXhVlfA+BTMDhdF2tUjKbkMaQndSqcbomIRJKn82Rxq3nS5o7tm1+W/Xv+GFjQOYTJMX
VDQu0CWsV7dq2U1TVB+54nJtx3VdqTtN6dv0wcmVorxH2kB6zXLZyFfy+ff25ZOka6bOUCDl7Zgj
wKWCehCEEZyg1jgmJT4aFu+TUSCiivhBIR7Q/yzDe6eAGPUhQOC8+rOwhsk6yH0a1R8za6LtzI1z
czL/VMw6Lx9xaHfGQzOoZT339MjZ/fWFWm5CWgPYCnyjmV8x506nm73taT3oJiU5dlZWb7spfhCS
f8x08ZXa8a040TwYBBxAnDlNO9NZVZW8Vawpyo5BXis4viYdHqzyrdkLoyDdzCU1U5lIlRZTqpNC
bdKsqY64F5obw5CcA1vts+EU+QamRLPy5Cw3+zwcjD0SbBILanTzCv/yVhc6zE3bHutjWEjWodF5
YhKnU3Z0VHWb3h6SQz329q6qTLFRxzJYuUWWtxXD089GjER0xDO+FL3pulKJp7pojkHn+8CtNDxU
vtztr2+T81E4x+9KD9yKXMmLu8Oskf/VJtEeUamxn0qaxdK7IS37tQD5vSzy6+lRaXXHIALPi7mk
ai7DBLNOpMxp2/4IboOLjqpFg32onUl+QG92yvaJPUW/64ZUKi9BheDEtKV9CflYmAENWkm23NYl
0IJKi29SiPBT1GnydKCvLRo2dtcjMTN2qM3QYulEkdvGpj0dhJ+aP2JLTj+FPqCBm1ZBhNOyLZzf
RrRgafORpc+aWZvRjTERkwU1IO2FsDX7Di6qKVpMq99QZsMxd6RvaqcHhyCPzJUTftauNI9icwsi
IcBQHPPTDaqVQrXTsBiBTDtF2VWD0ehuCelt3E5ShuqTMwzAVdLQOKj1ikFkx0Tj9B8iQ9j1Hp/r
CEGWCpTPHdC2kbYUmrT+xsxo9l5gJ3NsKewCoiySvaK0e9C4qTh2jk2snSrWs5S2FO7f9/F/+zn8
h3jLSQIg22f1P/6TX//Mi5HOh6BZ/PIfXvGWfWyqt7fm6Xvxn/Nf/b9/9B+nv+Rv/utf3n5vvp/8
Ypc1YTO+tG/V+PpWt0nzPiY/w/wn/19/8y9v7//Kp7F4+/tff+YtlxL/mqAf9q//+q37P/7+V5DL
Xw7r/O//6zefv6f8vX/+r3/+z3/+93/+j7O/8va9bvjbmv432OaUat6xI6Kav/6lf/uv31H+Bmz/
niUaoAhzi1iW00r497/af5t5RkAYEMc0oCBSnzpv599R/wYQC6yBRptOVMYf+Ov/mfnJ6v/7a/wl
Q2o5D7Om5t9l6/37tJMzQuwBZiK6/t/knVlu3Nia57fSG6Cb8/BKMiaFJEuyFJL9QsgTD+d5XEXV
RRXQ9dLoAhro2pG30z/KznsdIcMB9+Pth0w44Yw4wcMzfMN/WErEr4rRvYrUfVFY0yXAjdbHaKFx
hW7THVEitJ3LqXVLDY/qCDTZT1P044f8PPCynI4HNhiaGA9g3GJ3cXKeyWU4OfCN60tbzInbm7EJ
qULNt8oo/ZnuwPKMDEVwQxcBnWIumOPt16cV9k9DXl8WAdzdpO3N9WiY0ZkH0pez4uSJkAoGaLpo
6xJSLif4T9dQFDZhhx1Dd2nDS3fl2hbrRjbSB4w/+4s2koe1kaSKumrrkSqeGiOaOJq6gOGsO8Nz
hOzHatAb0/Rntao30qwGrWcqRVm46mypb8uxLiw31M3oc+kk+LHqXefm7TQ9KP3UPCZ9NXzuIyG9
tyQtdY25cgw3GuP+uq+lglrRKKa7OFPVB71Dq7sNFWsfivGj0cTyLVZpg6/2YweKJ5Cr3A20bPzg
zIr0Z5Xal3exRARE3SS9aNouYeNPk6QqTaZCsm0vk8Hq1s5QZH7QjeesjpYD9eRV0M1lgyA5tkAA
Tl6FGctAYga7uTRmcegrX+uucX4pN5oZnMP8vmBCXo1FpgkRdRFUPrWEa7qQZmYZNJcQvdfVJHtq
mPlVoK1jiDPdpzBel6qBJR38bXSFJqNed31LRCK7dovYUE2N6DmR411UFV9CSV+JwabK8lZrRndQ
r43GQS5o8sSg+UZ2sDHk6arMHWYiG+1SqW/66EJuvbK5C+TYFfIHPXqM+4um8NLck5ABEJa8ChN1
hdGPZ8fdWupjN543iihZfY9N8DYuplscffGCvIzxzhvj28n8ErSHaY73Q3THobROlYsAr9US5S5r
8gZzrdnhSu0H/vhsaelbtC+2eXdXx7X/+0PipfzxanLJ4ZeKIDn8qWUPri74uTVKc1mISNnwn2vT
zuV1nORfoqSYAAEp0aUq4hQCflhsQO2IeyVJrqO8lNdGICQ/E4G5L+pscLNAdhGXfaLFue71L9zE
tZdSBvGzPq9v40aObgKEyDCznfejFKWrVmiapzRj5NmD8jktjXaXWEa/d4reujL1plpaGopfQ/B5
pyVmuUvGaOAt5dNGzUtxJop4SQRezQVFokVfjHK9fVINAy8sl3FntpdGY2s+RIhozVk0XczlbHh6
rvVfnWHk+LbS3kWzUHtCP0Dd5cgFuOHgmF4fmJUbKbHiGwCqPIn4z1Xk3vHQSOi8gINmOwYN39wl
2UrX6Yr//mWeNMO+7304tRjzIaPIDXYSBkmdMESLk89lhky8F7dh5TWhY27actJXjT3km9Sekj0R
++iWSvcIKXs6Uz75xa0D9mNRdKfITOX0JC8ecoARiZp0l5INyClwpHiPvLuxsY3gnIbZL4fiWl3I
MQSXp9dBrouqauauu3SqGq0MfVJWmZrI7wX9m3Mz+6uxYGSRcUEMXUC0x6eqrLR2Y4BrvUxLub3O
7Mz2Kfdpt0PfDnsmQ3MTMdueNdTJpVDkclWpyB0jFTEhUlcB4OwKc622cQOHPFPP9ARfEqDjhQup
hVsReC//fsUwCS2UUBqUVy7DOlBXDQVV1zBlAVilKW10L/AUs0Ib1YtWewqqSPOhjgZbIx+Gda7M
5sZMh3lLSRELvrmXMTmczmmwvo6CqNu95AJkkotY2/H86UEogKJp5WUxttSA8rpYiWRML8y5zjfW
JJJdjLbFpUJ380yxYnkzR3NDaQSJNIBJhAxQVE9S5SqUlc4Seb6HjWKvrCkp/ZCewR+lOew8qmig
xQmCACYRo5xEQGXvlH01xvo+k+txLWcRc2/l0vr3G/zVrUu2j+ISqTCRHcf1yeYyQ9mc06mf99mk
bLSyrrfdLFNlUKwKBZQfcoT/1IkE5YGfpvR1IvE/vv37t//17W/f/u3nVOLlQ99TCQm8yBvwFEtL
ZIk0MQj6K5fgr5w3lPBgz5BjgqRbmIU/kglJMd4s/zfhCdDLJT4l7PqRTkiq/oY1Qfphw8xH4RH4
/R/kEye5LrICLALCbXKJBfQAt+Z4K1l04Q2o5cbDaBfOpd4Wzc6JM8nPYzO8Q2u/33II5vdkFPg1
opdVbPVcHXcgpGqvknuAGi0oCbjA9XwmQD9enovgAVQGlKdfOBwckyebIBtLnHIiqX0IZFH7Qdt3
NNYr5aYy+2RdS/o5yvjx1v4xHq+DDj7VbNhaxzMhen3oKXv0D9zD3SpdGD6UGJUzW/vkVv0+DLBJ
aqyLBMErdwERlIkS5KJ/KK0kWeWSg0dRLWxpEwhnuAMfaHv4sHPpUrv3W6vpPSyHupuf1unN9wPr
52xumbt/HGP8CDYx+GREK5ACWQjdx88aJbGO8pRdHCRDmraNqkpPUzWlSA7Y3SM8z3ZV0LW4UauC
ZEMPNP/3w7+ehMXAh6yC4h91FuCkx+PjPd/MSqGMh7xFayAoMhR51dG+0WTElAvD6v3OiNW9VjXj
dTzqT11S/1kpaZkCeMpIW9ElpepMSfL4J+RtIs1NGraHWlUDz8nUxm9r68/UqH+MsmhDL6VV6Pon
DzqO8VApYmwPlYmssRolgysLEK11fFZn5URuYhkLHCuq5uxinRDmVM9hLvtBATw1HSalMfxw7OI1
F7zyTk5s56JXYdy6RSmUJ6fF1niozU2aSyiESXn0GISBmnlQXM4Bypbj43ihwdwhe0Tv00Sq6RTH
q1vIwmZdPRxMTfrQcZ+u6iDfxqNxO6YoCETlORXTZUJPB+Re5r0Ss1IZPTnPVBuYqFmm06EYYVID
ZHX8kNomno/RORXhV0MtPA6F5UsFjtbeK6ZxZUyNkRb9Ie0Ai2WA2vyZ9sxq1Js/C3h4tQyFjC+l
Jfr6izjByWItq7gUwdAdOinP1nAhJaShzNoLasO4KyZTXilWbYGOzc55K/7qIWHPUesi+mYdn4Ra
cduJktxiPFAH0LfkY5JPmyVd68Z0Dtb06sDnIRc8J9hyuMSITBw/JN4neeTM6ngI9ODSapIn0P+p
O+L75YpG+/j7I+jVwmQw7k/I8BAbkBA4CeSsUiXv6iEVJGMJZAskdO4llNO25ZSVl3MkZfsut88B
TX4xKsUt+nycvdwx6sl7xOw+mXJLyIc5yYKPyZB/0uAGbrRIlbZStyRzk6R9/f2TvrrXCDBo7IGq
Ai1GqfhkR/Ar9L53KvnQh2HvOajneTNbavvHo7z0j4iKqdwBjTh+eXk/UDhsg/lgNsJZCaNpXVsb
z9GaT3KTl43AvOF5QbQCyPi0wBDQm+xLozcPcWlf4eIKW1b25Lakbdld9vVK0d63FuWbeCvSw0i7
G9nB7dhOuFoSPoyH3z/0LzbHEinAniUeozB7sjkqDVXAtMjMg11jNAiqcC5GX6Xp8vthfvnUQDS5
KtWFJnjaHp4SiwISLbmDEL4a7YbU1fbRlf0OnUvtlklQd9UnIPLhZ2dJks+kPL96yJ8HP9kpYHlS
B5Mz85A7V3p3aSHbK85oGrweAhs1ACRovQBWp995vHh6mKoyIoftI8WPdJPOoAyzBEGFODWSP16n
3MRsfOJKao386XgoCX1mHXcB54Ce1rBKVGt0oW6f86dZ8oTja8hRX4Bxy8oggj9FuMIwrCPYeM7B
tnsEEUVatF9CsP4BngBWXPhBoTbYXxRzdTGkabYp21Z8rfJUbt1QGRd2YqXr78GWw+RQAlMkfiHp
+efMyBHoyNsFDBdQsQi90U6idiOM1ArcucK/wbO1dtrrZdXf1J2Jzp5ttj7qo4DmcHLAGTSMKtZK
o7fU17ReOF/tAp9Q//dL9vWhw/NrBJkLcmlJMI+n2VCSKpy1wTrkTVqsSljJXl0253pgr8JYZpmz
mzyBPJbM/CSDzenU16rdOAeEkDQ/CZS8d4MWa74L1YmGnaj0qb1EAGq+iYMkqVZKk2Zn5IuXE/so
3liIyaBRcEmg/Uq3/vhBZ/RUqDhK4cEYVGcHNarxVTlJttJQ5KtEJH+cpSBMROcJbiHX8eKpdjxe
oc9VptRtcpDrMPGtWUdlFSGkM6/v9cQyCl8PGAPheedUTk8dlWCM1SY5CG5quMBaaVAfr4JtMvTG
TR729T7M82CnIZ3rTmFYnjkQfjn+kpaCJFzYhydPWaN3n87QDg7UmKPrskVjtsrVfVQQ5Ji4nqHc
OlrC1QrpqRLKuQbUCSZuuWV4fFCMi4UMvbtTKcgxHWxJCDM+pEJ3B1nacL3WewuAzgrlgvI+FmHk
mlMQX3YacYOJftm2mhT9zNp6vYkobqH1QgANNAOsxPG7BiKmG5iEJwfctubNGLWNq3bFOT3KX45C
kQkHbejB5BDHowxz6FSVxYoqqjZbNemIKKUcn6sq/nIUzlv00XBHRKHxeJR0yKzcsJPkgMAC/nWD
KP04s87Zn790io634xLLoWZB0XqJ8E5u5A5VqKDv5fgwSQkS0knRXElGrbgNzHoIfuCIRTmorjPp
ziPuX+IqzZzsAaC2/Gmhf3tFEIwIJwRfLWvsv1pyJ1XuOKA94kpzPn1VEknd6KNGC9SgNb1Ko8T4
0ASJ4gW9UpXu7w/RX+wCHoaa9PI0S7p+PGfqCHN0UcM5ZHOVbjq8nBYEZug2kqK43aTqnhQUHzM4
GmU/dWeOgBNy9csmAEMM92mpDRJtnfQviqxJIxg58QEpGWPF3GGBKJXKrpaRok1KJd4gbWxth6qT
1xWqNlCdg+luDORojX+w+H/YC/SDF4d3MC5oEh3PhUnlxxmyPD44qWztaP4UaL/o5yj6y7e8Wj7E
Bi/jUGI7iZV7xxrrtp+jw2wPiRcko1hHTpjtsGSed3NhjJvfv+FfTDLo9qX8CtALvbnTsJnOa81y
rZuDM/TvS8uA6yNoP+JHPe3mUTOflLZ/6vUm9PtiiHdKJ8vuKPfNXquLc+ohr6oy1GFAlCz4P7RM
QSucPL2IMiuNp7w9hLDDKlcO2uaCRClbhU4jNqz65pGJo6cX6lnoliI8iKiSzyz6VxXJ5VdwlwNh
pTpDvnvyptEkHrJEs9qlZGB7HbK/j4Sn4W6Qi241yF3lZnkobeDG5euJFv3HttOm+0BSv+QOuIqp
vaNp65wpmL2gj39aGdwFS30FOAK+bID/nJPdoBSDjcRi0D9Z3PaXYVfGT2bTtIMboCKkurVlZ70L
lUrJ3WmYjKvQTqsns5r01lXi2RTulGrpdZV3wQehtDIa4QgZX5mW0Bq3H/pGdzMzNUt3DnvlPtNH
kBzSJIq3aHCh8U4ILj+podOhC9cO+T1ES0V2Jc1Ib5qhUW4pt2Ux9ZtIv1ebUkNYHmc+dGaKsPoQ
Rqn4VHCj3qdZEWuw2po8RgxeIN4il3PcuqoRVHf9IOUf8qxWDpPtjIaLLo6IXF0LROwpCLo9q3I7
43GO2/q+GM38qi7q8BN9y5xbyVCLj9o8FfeFIrTPLZAGzY1RI/+o9TD+PNUcYes6YXWLSn5bu4CF
Q9ktSxRW3Jm1dBkh7/+pdKwsc/OB4Fwz0HJw4SFi9dkU00glFnlNzxCzJLxClPF7Oc+C76nBP3mH
gu3x3/9qAPy6Q/GvwJ3+/bhDwYf+3qFw3jjqklJTn2RbL22IH2gny3yDgh6JNqEQvcClnvhXg8J4
szhfs9mXYhTX01L7+qtBochvEAdYbnlgANzC2p/0J14KpD/tO0IS+p2cizh3EGFT0Ds+9xs0A1uD
Vv5Dl0INy6Bn7kctGN8ZWadvo66xd3kzZhszrIsbtdfKC70MynWK9dVNo439vkuS1EPCcROGKH3Y
RZVcOk5b3SvKmF9aORGdqYzhVq+beR8pOIXj19kEl5XYYnppBPUfJdNLAk80C9aWsjfFd07948eR
9dowA4Dg76Axh36Y5fYqtu1P8hBLu59e9M33Kfq5xL9EOv+YuB8j0TSnvuVQTzuV3e6yxsEHoDPe
qVlqrIQYbS6UPtrkRpntK0eYV2W34MWcVDlnHHeczr8MzYhkRQvCF7TcSRAm7BIXkEwO3hmR06/y
uQn3aaDrl6FhTqvfP+WroVhki34xzwhCAFjo8XzGrJve6bPqXhpMBPIn8zkzhQw0UzlHO39RaTia
UDpR0GRYhiahMvDl46GsApudzJyqe4Cv6yxsdlSF1/bcXuaVvKrGbA2oHj3jXQ5Vt9cfOX9vlQLf
i3gfBs+Z9YXKmVdLzVYM7cWU3ci18Pte32U6xY70HWLIDxjWelpmbdOy2cdZtK/78KYVauR2qnLm
Plt+7PHDoN61WJUvCkmkWSfhuD1OMR6VaQL6ZpDWlgwAaQxy1c2mtsChRTpXwnq1GhHtQypwKe/Q
C2FlHE9eOYxWElOEuMeAzNzMwThvHUSX9kMW5LtyHJzbRLJgjdRnV8hx4sFiZOSlw8nOA69PCf14
ZKSeRtMJuRg7i4JPWOaB36hBdma3vSIxvORogNhop6GXA3/+eBilVNCSkUb1Hp+kYkt3J9nqdJg2
+JF4ExojvmokjRuEoPzCGjBjEwjTrQEleXFWk+J2ubaSACJ11fPvd8irmQdLAEkTqT/qkwg0nByg
5VilXREH4UMUhIUXpG331lIk3QtKbLUVbVRXvSLuJEuybn8/8Ekuxswv6R4SrIBDYNNTGzmZEsgE
2Iga9UOrrwBmND4dKOFaQ35bNdNjrfX3cTpNnhU68hIdfWzl0B+02rcyPXDDsrsBRNe406Q8FzDs
kk79EoLocKnEfoTv4etLTlySkZ/F7p8Ewvxy4mCCfzKuxRECE/LjXy6VtG9DKq4PlaFeBUBahrT0
C9u5bpxhH+e6Z7SY9Ej6o9J9X0f/3DHIspt/E4P8y7f/+PYf/w2oxL8TiPzHt/9c/vi/+ec7euLf
jiKT5av+HpmYIB2WwjD8R97CUoX5HpmAnbDfwHlY8BRLwPBXVKJob5YAhrYuZHUAQsud9/eoRH8D
axPQBajiRQONzsFfUdOPy/Q76v3XMOyT7U5yTFC/ENWRJCQ1eJW3haBho0iR24e4i4mma3Sir8c8
QrPHoAa4cQa5duMxDJPVPKn9x6qrEbu3ZbycW81MHoKqra7TUcvulAm2RUMaeOZiPD7gX34g4BCM
7xZFN51q1vEShqZmAmk224cqbm9KPFYuUEVD2C7JKv3M2Xd8wv4Yii7IgouiUnWqO9X2ODKFxtw+
TNJUeN1Qh6tQFvEZ1tCrSHC55kECLi0s9iWN7pMnmitTqtsMgDBqUBvFrEiZxHCDlCZCSU1TreWh
Kwe3bQNutXSyr+dKukrqdF+LwHBNJcxJn5N5Nc/CeIdafr2SFCfx42lK1lZwl1hVuU/6uNzGIV3p
shHBRnSV4Tv4cp1L+5dM+h/X7zJlcIcJoTkWIYZS4zx+lokQsJ6yRhwsSxKfLQ7/GypijUc0RXod
lY4bdcrFqKP+0umwYft09sIpkf2sNdy8LudN2mS1l3f3ht7jdZ6E0f8XBxFr4jcH0X9++58cO//y
7eTI4UN/P3KUN0AGIGwQF/GWlnLN348c9Q1IQ8Cai3QE3emjYwc4ICEoCAebjGiBkvx07HBCcA/C
JaF2AG/1T46dl7bR0bohfKLbQYecH0FqdRJZo5DARYp/6j0+D5X0XhLosEVjSEqdUffc4R4HgmUO
8ue8TyAiVFllrOu8jhHVCObycxkFYiVaw3ALVQB9t+UKNTFb4RPeFKmJtct7uRrWUVHmkpdZTrMK
hyGb3SY1zRud9BtNLllrEg9nNNXyAfwW7+JZ+lD3DXD2XB2KjzLF0cnNC41uTzBr0h2tm1ks3Sp8
jlTs7cpVJxvic2aWNoWuPEe3LBZI9a6zNi1vIo14uGqHvvKGheFw5lh8dVZROgQ/u7BoMDoH+3i8
8WpeLLbpqXKfylHgNSr2Wlmm9/5P6+rHdfFz7vXq8GUUBXtGGnyciWBxjkdJa6Ksqowo5OR6g7NS
Ua9HrQHMj9rkSkPFYv378X6xLngUEkrkghYxyFMGZ6dmOURZY7o35XKiNVP070fNliA1UEj8mnBf
ItyvxM4GAKvgLSvWkLmNVlZePxY0kcs2gGag5/qnLJfbL4FcOAjL4Xpoea01tJkbToX+To9sVpJa
6tNDZ01G4I2aNhWrqMwp20wDgvf0K83O4/ZNCn9epN3cpBvm1hOlBZ1fz/T4baM0TuXrWjmpVBiD
a8mZO8U39bLcq4FV3SXzMD5LZlzEntR02rMRmfVXPUtiImW9tDJXB7WRub+fwFcvbAETgHJHwge1
QSbx+IWBwwfZMprjfRvmX4O52IcSczOrzlZKguj72/qnjvGWstBvTta/LXy6b//17W/Ed//2c0C3
fO774aqbsOoWvi9uGrQVOb/+Olt1+Q3CEz8BWvmbHyGdrr0xFi0+LkuK/kD2+LofR6uuvOHIpf5E
n52tbIBr+YOAjp/CK/7H0UpOyqFOYkr6uYT90B2OlwA4Ncfqta5ezXZbJZt0iskrBqs0D5FBs3wt
kJ1rvCrsNXNt6vX4oPap/cwvHneBXcSq21PlFQD3O6xxVHMm4qKoFmMHlmjOkxF0gLjbNnOIwiIn
QdMyTIYa3lffvx1Vq6kQXFbL3KWwYH9AklHr3MaRJ2M9O1VwldsOgJp6aAV2qVYhFR74iBKagDyM
l22raAGwbZweQ0vpk7dDH8TbqJedy9ZMsdoGxvmsG3H1lWN9QK1TyM/zPNHXBaOQvC+cPEUsZUqH
nDqzkK+jKBnft1VvPTh5NkQbQQkYcmEsnMw1pzCK3GDQIR4OaTbDcA2z5tlMKuWzyDNFp08WZY9q
CwTDladQo0Dezlnujkq/KNkLdLJg9dTJkyHMeY9kpGnuJLoNm0hJ36p6bVdEkE59oQr2/CZrcgmO
gzEUrlPE8WcRJxJYHl2fLlBeI2+U+9Yy4WBNDby8hHaCZ6jtkHp6LfW9D2qnwc8kyDUq2RIQvlWc
alqwCvKuJM7KtfKqKKOwd0upUz/oTa7EbmGm9S2I7lBaaY1cPMUt9StfTvTUcCu1td/WiWZKXhpC
hPQqZPJqyCJ4z60kSa8ftcJwPoKaTmS30hKK3E02KM89DbvaCwUNBD9Z6j+9IDbfomM4gMEo40x4
yOO0nZtWemW7FoawN2YDT5JqONL0WzvW48YNLejPa2nI1S2n9qD6pjykaN0os/2ArWKU0Q6MrdBz
9CRG7KNVcDLNrTySNt3oIJ+OZ5NVXVRNOTGQIScIleVFBU+scJoOulEHLayt0mo96vhMudSP7H6F
jXqbsFBqG05iXKvv7KG17vKxFdwis02/bxS2G6l41HumxhoDsz01Hvr6/cOY1PDeLCueeOdOl5kX
s8jhLsWUT57TcJKxGCfJ2ld2h9fjZNpF5ql20ECHxPokWyGapUUeNX/7ypoLM/H0wYLrqpaBorhB
Kpm2m1jNPG/jagpCV49qw9gW9qIbMOVabgP6TES0mnRl/JC3o/O+lFSp8vTWRmDbbiBvgpaaev6c
DtNanmoHZ4mWb6q6Drv4qayvcEmgkggLS8adqU+T1RAXbFvNHJcusikssaKOxRULAfc9UslV5Fp9
29L9iLmOd8J0IsNzZE4IdybY+qrQF9K8GDBP4itGoix9PUIJN8WhbFGgDYxHKyvyxNP0Ebp9i6Ym
k6nr9aHJo/RrSpcG31bcGtyhLoMvbVli2ckOHK4NNPhjPy0X3ZeuKTLFo3cL9TBBMLZz0bkVj8gQ
q5AAtcpUPGsUcuiBOkKQOIkUJMqcNE7xEZ9xSvBSNNBl6lZ5MbvJsngW0lljXeR6W6mujjGt8LSk
H9FN1unWbQxHmm8oKg4RxnEiy3zZbjPZZY92tWvZEkW3XDSWvDPhjcWbFkPBwCtTEtd1MRfqsJ6k
kKPJpFOmbSEaI09PI4/jUAv1Ol3VRL06ZckyK8EuDlK9FnNs9eugGlNnLfeJ/lQYaKh4uIZjdNIW
zmdsXbonyOS65A9y1PQbYnOMaKFHtvfOOOGsHKd9Ym67slXRGJq6RlkHUmzBYZrwcuPkkbX4Ez9n
7HaRmWG+J5uN/mF09G5wefDuDnGpUKyyUuqHbV3gp7EJ01lp7/RasEIkaTLMm27sIkxD8kJ6zgFJ
JethaIbSd5K0+ixHQ+sxfLBGihwKahnd6thNcwhXHTZWApVoVmbWblWo164RyIZXzxGvlRyZ12cg
QxouQlqmkW0iorjLuciv4kFFqiALdgav3o7yvV1MNzQHVk6IlkykYL6adddJqPkIDN9lZf9Wr+RP
DWMjyNi7+GddJHW30ToR+UEwuMLkB/TJ4Gt2vjdp10EOiSnBzW+bsrIRPyj3TW08wZb6PDX5uzHR
2KTlulfUZyW86dvqKsOMGd3OrdaIXdPGuzJ0VhOpwCznnhKmb8doWmWVeKp7W/Jbo6q2Vj3cd9ij
RW4cjVukRDsvz++ImjnaKsNNA/sqF5rqpZWxkhHKsbpPyDXkXo+ME44UqZvK4SauYZAOgX3haPGj
MWli3aYyiMKYSiySxdJsuqgA6v6cpH6jTRfYLyQXeqNJFxAf7sNEz1wDV6WyGIrtkGxViM99MdU7
7Ftgu+T2tg4ztDX6u4YaYG86F45ScvbEoaePH+cejm8+WNOOzz8GdfjYxDrV31x/lybRRW+JPc7V
l0k/9a5s48kty9Omr2B+SjJfW4b6LQqznwwpzldZL+AUD4aCMo4BUCCXQzdHL7ip25Wkq2t4K2zR
eR+X8kWaK/sBEVMvyxW3NPS3nRhYNZw4WLzuwqChwWzb1RMMcz+Lky+F6awqOd12sbqVJ/tQNgsc
cha1N2V2cphl3ZMROG3UaKVEtHRnO7viLNJcBEKjlRhjeHczQAmRKwcLUSa8r5ZAJm0/RYV6V1cZ
/Xs2owevzLekdF0V1X2vxk8cpx5tR7FDWvK2X2plbVtwBkQG93QFeHNN6POusoo9xoLPaioe8a61
kVxVlHuc7r1GxzMY8RWHCpDSuZBDr5pB7vzYEV5nFONtL/hOkoVkVXTVELEbVch0Xf3J1qXYK6xe
uRoUZXLb8Ukv05xVbX5hOIxpk2sR1bnlt72BkjYNQKQblatYIUkSQbWxCTd8tZQ+z5jL5uWwmtM5
uFDLunzX6Mg1mepMSiVdSMmNHg/CzbW7WC7Jn50uIuk2JwyWe/19V/fz5ZyEflIB2ESEAPXs6VbV
h3UWC1/J1drNbd4hteabLC83dX1dh324o8p+nc+Jhxn5rk5zh5mPPs6RuJozLOVBdmtjeC2Zxq6d
zBurxWCcww8PeRl/SO2dauQLMx3pADNcCd3qVqKcUfTGScCdElu4ctWqvl4EmJgl2bbtZFeVkqup
DlFSMm9UJbvLgZk2VrLCEGwTys4NuiOe4QC0UpTG64Jk62AkhA/SBpcjYSeuln4QibqW6uaBIOMp
yokixKe8tC/19DaarqWuZjkX77BJvzADXr/RPxMESl6ET4eWRlstnIebLjykaeRZSr0O6nbdOZ+l
or2czHjVtUFwBT5pL7fxWkrhEdlTQL/sy6BoUOp1ZVWJpHIbMZYud0y5aWZ1poLWbRWcc2PKHX6/
DNVE+YfAKW508OTKJkC5xwXz54eo3qz7IXlr9NzRjrlOm4CTWZ0/JdUUoRBgzD4pZedi62G78tx+
Rvh8XcAd8+O5I0TO9a1jZteD0ezzsc79JOU4aaInlO1QMZ+Ja4thUU03qmdC637rFM+juuSepjxB
SzCpd36wWl7QLpxl67OWtm/xc6wEaUHb2iuB4VwDlsOW83WRdPW0rUGDfnDkxLG92EzteF0X2LhE
TSsLXxTmQAE66CTg1dg/u03ZRdd6j3gtniCRnkOwy/RPtRFnz4qeTf2KLi86dRgkmLUblFk2eoFh
pIRaeR7Vft+lytYwexlZstHkRmyxZHFpwCMMj3lt4WI4o12QwHRfmNuk36lmYEW+iWhQzKK0zds4
zLKvKYIjsxvIdXkHq3Am8rQrRL1GdHUOcmqJ/lIaCa/emkHU3lgwbHAKT3v9XamGig2lycG4XqBY
rKLSPJaf2Voyugh1WtOm7a0ZalneTYh3YAYV+6XVgiNQuBpuh0FtGk9p2+ltKpV9uwJY6xj+2Gbj
sOXqkW1/GkPwRoMe8wOznADpQi5NnWvRVpfA0klV86JIIulxmAvpmsBkqvbJZCarrJmszwrgHROY
S0cBZZTi+eNLjv1PXUd4MSr5TSFh6Qn917f/c1pGePnYjzqC/mYhLy4eQtTXNGXpE3yv0aqgUhay
rQPqQCN0XITF/qojqG9w+QN3QTEBKO1Cmv2rjqAZfB/4F+RmkM+iLKH/SR3huJBkUT0yTRSGGV2m
8UK9+LiKYDkddyz1JS8Bo8Tte4k68z4DGcqaOtPYNV9cuH8uWSyDUYsGFMOVuHBKjwdLukZt88ro
vbbA7uYdGCmlvCCJjYTLtYssjFqOqnJFkTj+uoTQCJUIbeiBwXf2Vm7wyCFDgryw1A6C8layq84g
wAnjBuanYefbHI0wsTbmJJd2VYNhzh79obbamtZgXWlRiuddIloVhYuoDa9zEUf4jji4m+2FMYXV
etb/L2FnsVw7sqXhJ8oIMUwFG73BbJ+JwofEkIIUPH1/vj3pru6IGl6osq29lbnWj9zdkarJ54+M
cbOHnS60Gtq5wC1cSpwyEe/p9z9kGwtXP1q6cj8yot/zEcv0ThH4ZZ6mrpYlh7ms64M1W7y+naFu
lIHxbxqXRhWhw2Lw6ZcegRltCeZMqpsLPdSrjEdR4Ku6F23qFZzXs50FDvWBhLvzLwBirlS681t8
7xGqYQbE0dMycUFerh0JsWunqB/n79WaWagkD91p9fpB0aHRWFE1IZoinMVJxqPhN2w0yJNsP6BI
YwLlGXS/32dbm6MAnIW2EJ7BhwgJCNAU2OTQvM3rtDXISpX1XojCAtmkbC8t6ljXBZJe24nQBndB
s4klzAwl4jlP9MAYNhlUFplF5vz9byqTJgK/QHTiuft8nmLUGzob3DBGEzVb3CH21e/cp9RBc62T
FOMLswxWLQWi7VEZZsZHNrkvzlo8CVyxcS+MG99x4zJ0hkeEQ/M4uelOJaiPa41RlK/+Ua6effQZ
jwKipmmu2vw0LPkdmNjlKXemk/+93KvFIHqGuEJo+31bAzUIm73LFTfFCavUNkf5bB2qoemjspwf
DTM75xysUVaInTfiZUGRPkeYQLxI8mHXefI7mcfA6v061HWsM5oi+ioZDvVWGxdjsZ8wp/O3GelX
Nhin1U0vnQd1Xw6OiuSW1Hu9GXaWtO+eqqJimRCh6+Kq9GlHVeATi9+13Hpx6AYgGrAg6nooeHAH
xrOiv4hkjhbDvgx4O4KF1Bh3Xg/b2tz0jd+go8ywddTdNrI/ug8UR1POSz+pZ3PSYgav62pWWVBP
yas5qjN9RgdhFRsOVTSkw5YcF2dLolWMH16lZYHBPbkZ3FpkNHz/bijTR5Zr4z9OtoVZ3l08fEBb
H+qeAFmnXQiDTS2jqsnerT4VgfCnm/IgZCk57QO08vTzMY8K/7eO5zxI/eXq5rLAOjT8GRajAuKf
VOQlRQyxHvXVtks2nWCXcrh0ev3ilC1t7dI/z8b20Gz5vWUtDXAAhVy3V7RDKdohe+YHldYOnXaD
wKRddonZsoca+pvR+VWUexQb+9uw94AkbGf84Bd9AEH1An/UfvmiZBvJ2jsD7d++IiKppuxB99W+
l865qaYPtvHDaOaS+QP7NLjsz6z3FXOnOe0m2uVC2kipCezNi6A3xl35ow0E/kEih5+mwDAyJNux
sPLhYewkRTxOcTe71tr7XXf362S89gVxS0puB5xSXmBm7h+yG3Z167UEfqRPnU7CZ7agIwJJ3lhV
2j6Y+h4MrtkerJTIptpot9A0y79pXo7BoHycnmuIX6s5u1P3mfjqG3383sm6P23u60FqUEvnC3tn
W1NsL4Ug5Dxfgt7zoypHgDsQJaY2FL1UoZ+HTOv2uSDQqc6zcHUZ2SsqwKxBP2WryYJXnsmZbMB8
xlhTyeNQTlaAYYgSDrd+LJKiB8mz51DZ1QiOYL+lnl7yv6mMjYJ8BSb/bOdK54dObBKCJe+eMNHF
ADEEUrXuyyId91jI+SDt8jjIeQkJBTrA3sXeLI/rxk8zUXCFRmnlocj07ankmg5aq74sjUzQ8BRo
kkuX1Lji6NTub3rq2wiMcy+Q9gXKRS/hZpMZojoWEYfFr63So67xwJz8hTqrchrjVBo7elOWB22Q
BCnBf8NaitPirfym2chIl8pSe8vqJDtMhJYlaRdbJt4Oq0ge6bG/OnX/S9p8v1tF+3We2bHvSSY2
tg/XS7CTrvlLrfmRMeAbd8Dcw57Fm3M3vQ5gHiv5yrFTZ0vMJdFc+a63sa7NvX5Zqs0P9XkQN9pc
h8ifMraIqpBAvJLPldiKykFRD2CICx5NQuGrcyurk+zMIex99685l5wGBGJxL6ZGFeceSUERwOHR
a8RJ0qt+tkG3gtxi05raJTsYTf6YVv0nxtELmN/LaNaI+Fp337O+zOG2ue8NK9kf6u7EtSFuJNjm
6uJWLRDK1AWtSRYVfUc7b5A//S57gcG1/qx1pUW2I2+uMxE2RjAE4v98x+X3c3Pbz7FrZeDXcj0W
QjskRrVEdtIdsgn9YMFqF/dze2wcoQWJm/xkhMYjYv9VbWaGhuq8Q2Fl3V3VxXzWHdKOSzR7XJFN
/ZIm3JjYXCxU/5XJg+JDarTltXEL/C446/1hXgJU8k8GiE5EadRla6u/cJ/Dzp86EtJW85ojJAxq
C0TbzhtJphqbcd7YXLP9dJv8ITU46djE0N6+N8xqYdcNHi9+ybzgT2+JDxfulG4VNJktQFqSlSDV
7jylfn/U6FEmKiI/442bgybFjJG5xWczNjTnavaHt3Z+rLXbD3oRHgXHU2Lp30it31+M2qa9Ky+t
B80st9AAGAyUJQk8s4oDuecnXJiPdttfPLd5tr3cjPU1db7vvjm2M8N62nwWW7OmXp1NsHr2nO3T
Xibcd8raJy1dkq2p5QeRChnpqp7Q2HXF2TLEpRs6P0IN9Ek3LIemrk0PRLkCydN+FeO1EL9ns/o1
LUt71Zf8yc7B+1nT6tD3hP5me+6ume18b3WtCNvN+dyautuh+nN3aFNb8EQ+dilW82b2I+v1MjKw
lHOstORYjmbs1dkRuOZGxevXbC0XvuHWg0MrYuQk1W6q0joQtn+d6pX3ZPVaAh+5HOqSrirqwgAi
kElb21kv8Ta3jfrdalWMyvFc5TY4vF/CPZm3rfdvxZi/dMqKdK269BlyhLSju8iXgUiIEUhbR4vy
TTtsuX0n3v8RVmqPhepj2Sr+XKaLb5dGOHrwL0ulfY0egZrtZL/x17aBJ5efajZeNRepRe7OZ3wS
L+RTP9WG1p+syVGgODMNlH2a3+qaOIjF71XYDvKzK8QSUA1jXEnPkcux6AmMZUleq2nv9UuXPcKq
s1gTAeMuoXJmovJmgya6LJPKCEFP66dUM8rlUnPx6CGOszqL+s22qXKrEdMK4mREgLPDdQ8Wct/m
C9qlfJ+LqVWSlleTG9JKffMyTJbGSEiVZlj08HARLUzNcNN6M/H/hU//3/qm7zWINFRD46chpiFe
5R98etrQS9/CJYZt7TLzFspoIyQF60OjsgR2Jl+XPqQLY/iX8qR/iMS+fzDuWMQx5Ld9G4jMf6h9
O9xbEx0waBD0VtBkTWd4HszFKLuw8sBcAyF9twiLlbASAJKaz71hZtR4zv4QkZRTPuNCUHshK/Oj
/L4OZ0tvNCi5MQUrhjmKvBUXNQPhZp8zjau6Nku3wKzTmAgaelt7mbDddGEq1HL/H6T6/yMr+b9P
lc32W8NMwyPCkn9mVkiSI1wUPlM41n31Nth+9aZAb0VtcAvTBeh+OLL0tH+RzPzDDfufD/O7WAMb
COrKb0XhP9ZMsY1mqs0YjQtV5ZHVdOYrJVXWsOuXpU6C3lArvCnCmioAImLLWFaPJinOF+Jbfen/
W3U5G/7/purRBHw3zbFi+6Qo/TOUdDaW3nUTK42majuhl2+SKZ7+LRDf/ufTRhFCtjJeYGwMpK//
0/9oz/jdahfcX3/2d1W0HW+1E+2H4OcPdQJt+7AC/ZFTVJcRfEzoHTgF/1soQn7y/68y5ad94wX/
c8Unm0TDK0IslcuhhM/8H88eG0Dipm0Sjpk8o8d5yRLmka5kVDfdNnle4JqiStinJStvXW0fCfdW
Ye3lw2Gtui1g7vm+qDKgvZH3vkXSdcI5/dcR0zFJp4qm3JFSES6P8tHoN7DnoYLf6bP3kXwqzj2r
21tOFbkg69vg7Aa2aBvRV1vZJzd37l0Ba6f3kSPa69jDH+NdCNBpHltptkFXjGHS1ODsyuMCM6Hh
C2YmEndJOGWrzYK5Bt01k49eS2Lfrp/bof21mfXZU14WMc1fK2d+7+3lZFc8ZUo63pNp/jSG5VNT
3XtiGqfCbM6C4yYqxiJ2O3asRZdH2CKMu8J/SeHJ65TPKNF2Ze7sW2s5arq8+cpyzwPWm8IQu21E
BjenwDTbQGeSqopnPauvneXs1nxGnuudatOLIH0jCud/AMA+Z6PzlcvkgVa8wzqbT/k3zaFy6AJn
+KTzfdeY/TtP5aVV5P6iScMeou+LNT/Vwv5gZGGNTK9ZvUarwf9ZpMg7uumdUgGOFkyELCi71BJ7
OxO/iP84G3qO9KlTf2g/euHgAjMet/2cz6cEd0yIwisSbfLaeKkZeN0Yb9kAr+s+QZR92GUWUuTw
tvntaaqtKnA09AndMuxc5BZZRwFWUh7b3ohU5382iw3YbJ7rQl6NtXif0/x7WDyUCmFgor7q2VfB
ZLZPZj4/VxCQktAhbdB/CMc9EMbAQMcHi2L1NgzVS5bqpxpeE0JlCMlmgpUzvbbdEU3PcF80n04O
upEWrOIOc0voatkzE9brPA4yAqKSYaXxLaL3R3+cBCv2PN5Gs3lJp3XeSUmAap701S/0hu4OZ/ID
kbD7zYCrrKe41ZC01CbVqonIH6gXPi0+tsKk5jOmEG+LsUIye3l7cNs2aMpx31Xbw2rnMOjm8Cgm
c7w2i2AUHIur6Q1nNsObkANfefixncisU+F0Z3a1k7/xnk2rS3owQpVAV1RUTBBvsUiN/IAOYb2V
bfdAx84+SSZQYatQY4Dt61ApVq5pYArCQHlEt/JqARcdLTnhH2qGv9DUUEqjeB+r8UdrjW64iXUL
tboejxNvW5y3+efojy9OndQhzPYCn+nuNHfbcx6M4bq2Nv1fWdjU7YNoHPD/8sZzjZq2JX0W9X3o
YAwLkHLiuMTZGeY9g5BmrEhY1j62qvziDsmhajfjbV2wgK7r9OJ3HPmoLqDIVPvuddwOEtzpoZ/9
JGyZmwKbRuWoGmfCTNHWnekkpsjRPjVT+p3D22ax1HHRu7118TP/aR6mdzHMT9AiYTqgrHETswhd
81uewtvOZmp9WL0mTwJn3uY1M8s5dqHav3TFGiNLf0GuElcYACLiS0WY8Ns7yr5pjrraS/o5lEYw
oTLqjeWg1/a+SxgtB7sLEsC3rV2v6K1viW/vDL4pfZt/td14qnoRG2KKFAu7kMuu8/SwWcvbtOY/
YVjjjDSVvLLui6OFvbedhzW1A72qdprf7qWnf07bl57p7xMk28kvRqvfW3Ulsveh19R+nNFQuSbz
8ty3EZmDIkZaQmkzvAa/XC7jyfX3eu38ccRMDIzlk5Fc6asb5EW+Ue/WmEPsTJ34chsDrKpP59Dp
i+a5cnP7aZqLHoyUh+5zNiItO+tC4bwZ8+6qiXzZrz48oiRcAlXmwJd/Ld98N5uDblgWineN4gV1
vLyDqv4mseG4KZGAKxBGPIu/FKLagGNqsemuzcf5uJVJEs899EzXeqG+mNrfZQM1OGXjBOKXVABS
i6dd2pLRGRkKa7edBnaqvABR8Xbpcu3VNpT+pGnFkAD0ua8TlTBxgUgnrKrZuDeFXvmhwR959lBb
hAyC409oenkqim4Fm9PcPKgIHggbdzWi1Btv81o1e1kNR0Q4Z5g+4hLGZAxaOv/CLWHdWGfnkisl
47kSD97s3ceZTIWEfSEiOGwIs4T7PZ2KU5MibGMW0IEDmPWysn8bB/NDLghg0LIRBuES+dY7UpxM
T16HZX6kbe3BWhsxBa47tr+Mdfxt1uO8J8xHD5UUoKK1TIB79DwZP31NYcBzm0r8JHLEq6ntAwRU
27gFays/tbnrTiq3Nh3miX31qda3nN2/rvIb4I31RweG36GslVlcSEvHie40NhBbmcntjAe9MBH2
kBocYaas3ow8ufVM0eLI0Zqh+uh8vY6GykOKrZqEAO00sZYfeWb9mlLNrg++O+vX0a+nHX0WDVR+
nexSwQYfFWrIhl2uLcMQlGWXXQAUHNRMmx1sufm4dnO/I1ODRaSfu3aIeZdpeFUbYGLlGe1t3WCF
U0Rn13rS0ySSnqBP3PC0b2Gy93OYajcuVdU9LWQIHdO8eCAlHFmQtly9TOXiqGwTqTiDqP+kmC9e
RpH2p96otol84rx+LKeVLzIh2gtATuR1SfnAl5GaBIJ1rSG7r2px955o3xQI7+KZgpYsIyHDp8nj
4rvlA8H63stEGVJ7O79ndv+ElK2FRucAzNXsPEpZV+GgXP9DkEAO4pMn1t/GNK2Xre6tNV7NDU1I
cau/YyYLN7Y6/KJ9gZytld4b2VM6mskEH1zfdKHsl+LgG40rAPza6plRpEIQtHlHlBzVk1832au2
Tuv64rcWwkUPUQBm1eUy59J6b6ZMIv/Tkp1RW2nsA/3smwKTi02tdegZyXKH9rX35ebPB8ufyvFg
W6u5920lC/AxxYGuWwg8Td7nAynEMk5GQMMlVQ+Nt8wfEEVOtGzTMyLd7dyPgp0cETeAAYTzC+f+
rXdnecKi1RE2yYAX9igcrB0jdrH3WgAwUzuXdvfFo/lcMv9aTMYOMujYb92+2JY9rLwbSXcudnL6
lk+aeu8ecui+P8rOmock3XYkIXfAzLa2HPupT/Yp38vv21Nt1s5ElHteDA7RRpRpsEEREYqfSAIE
Ebjn9G5GFimv39bdx6R0Bp585YTStbs7pRp7L8mHx8bu43mr9YOr/LjNq+4IR6BBAlftGTH7hTdk
DX0dpbCQMxhvX35x+9eHSZvjNZMe7onyayRrD/VeZUfSmO9D3aGGILml5vRO5+lP6thPjiEGVhek
rk3xMBsw80DAd7I6fyFF3iJRoCoArIiUPdJwRa0bXIuO1LGIehMsVJR8AUU6X7SGMp9i9k+FoGNU
ZONFet49LdFQbAMuVLL/wkUt+8XKVbykcFyA+9yGeX9Im5xgm2nbXj09ebVSxwjhsaagb+YXmuNl
bNot926DrggcnhmCzH8vGCgL+zEzhJF3x0RJ+vd2aJ0UxqxAYBZ30tp41r6d3yda/CA3vvstOkLr
Stu791ViXtxJWHuhbO0D/G48ofgkEL92g87wifGXzK8BhB07JVH9E+j4IkN36233yFNArGPJNRwa
omcWb6OzYdN+9X2WqTSATPmdF0O1F+zvt7ExH6vKWq5l45nP2ixKEgC9e0cI2M6ureaHMw8XtZDb
sfrZfjbF9igbJtXULl+lX7yNdr6iu0OwKjbr5iJQCBtdzkGJXCztAUTTuf+BxW6Ia21ErLEQBXZr
p1X9bUrZRZwsn0Wh3FPhEUs2aOqjKROWha3MH+qU9yjR5HqwWZB3sl+7MBkYWecU4ge9VRFZSYsl
xpwQHmADXxPiL0CIrq3WVr+Hrl4eDfw6ke52GEq+1++kPW623JeceUzZ8LLU1zeFeNsa97FVFJSo
bkeASOikqw4gOqAPmfXuKR+2sBmreNDQPQRJko37RUzez5HOHWA90gTb9nsoSVfnmFWqyCObW4/6
b8dKn01TVc+rZRPvqkZkStisk+munJbIu25sBFqKKom3hnF+WgHPHIvLXIs46CEOuSyNObnqMyoe
5e+Zr7vDZuaP8HkBdWc3Z5O3pS/iUnRPkwV5C86x11qoHmJ617Af/L996XVTMDbjuzULGjYWNwTX
0s79kojdqucdSttOhNOaVruhIHzPQAEfZJsRd+lc79NR5Ac0p+SKNF9KHwr09MalRSqmT+0JqOUX
2L5Fm06O0NG1Ys/hvp5B6wLH7VQgZokaf+nvFBicp4FvQKuK56ppH0yov9pDaOSj7gl6u8E0A7Hk
pv0VhVV/R2B99t2+fLIqxM5Gw+yQuNVRyfleOelA2om8SrB5Sd/WMoV1p73n68gpmZrHRWkGdqqG
IgvD+JKV8WqLxH6Cimagssb509Vx1rh5v/BgypRPuX5P6u9MoXX8bAVibRB765jn24tY/fbRTzMG
fcv04tlGpTyuTbLj9Tnag08SgJF2O7MAEnCSTEJGLloE8KZf8SAsYZFlH1rLuOirBu7ELh7MNanj
yWbGnqcLF58R8J2EcW8o9TAcZe4MyOHAz2kVH/ynRPDYpfu3p2YmdAv/0V0QpuWSisGlnVBSClZ0
u7n6zWrQNQE3XWkz0u7xnm3+2XZagpmYbQKSbLawQCl2qjrUpIVKixPvbgPTP/p/zFzcEdR/TZvd
h7befJmDc5Z10d/LFmxAuW8jVzArhUm0lZUcKzRLegPfopupx8vbv8nV6HARYBK1vOJeQrxcVIq2
0UrnNjRngkdpL9ynZd8HM7iiEU7+hqp97gGAs+60OlyQuDg3bmWk8UPfVId0MtZDotJn4H6BoBpg
miFkl3TOmO60QjyiZT9OQtUfvs2krIpWhasw+XuRUmNofRw6ZI2jpp5H2SM2SIdrVQ3ei7ILWOJy
SyOECnncVQT6F4iT+ISHt2WYlsPkTc7JLzN2qmFtDr2t6PVuEhSu+U9ra5bf7Wy1CNds/7SU20+N
gEUaIOnGyYpPKS1gILf7rM3+vmldE4+pI45uPVcxzdpDVJfdCzKUP0leZsHGGRujO8TCVTZhhyEh
XOCKh2x2Y69Y4LhIP9i6/JQNiMpJOyPEtSFhqORjGoXAZeNc3XVR4TfyYFjq2VumG08oj5RDmZ6a
DsMEAZLZztk0sjUkxajcS45jkNhboZKWCbvzbyCXPzSaXUka8l7XSf8LAYdmtG2PFBHdM11ZRNzn
HxU44J79V8T51EvoIacJF9vA+z9Xd9rwoCGqzTv4dcY9lcMMmpr82Q3AyCNR4gGj/nWwrDvQrQyb
rrwNsqux1PH8bWH/tN2CH+Fa2XFzaPmRXfdUKhp10dBUEale56ZW+7LKpiBjAjxls978rqrG2I/8
I7RtfUwGLye284eWV/VSdcsz1ga6nD229mnorsZi8Zts+RJlRvcqpfa6+u49rZdgyUmYLyxjiRKb
0H7TMl50O79NHS+00KpHeOAf9sgs5NvFuTMXGoNMuQb9lJ/1ZVwQ+5ZVzwtjZHjb9Zvdlb9Tizcn
t0WUlWbHt4cRkfJB1Di5SVy98pdvPSRrjmcLFKjKYj5P4hV9Ov+9P0YW/x0y7vVhWLvXTFbPm4te
QBbiZVDVe2tlB56iHeASRZVc3Zeu+WD4PfqSDZfdAzixX8poRdfAd8RfImlOdQiMBug/itiW3bOa
+9dqBeYRg3wschS+bdefC5leTG1G7qz6Q1Jhasq06Z4k+pmI7wsWq6emqLqgH+w3a6hH0lqyGrNK
/d5oNkhrdSu27NW14HO6XO2sdj0uSfVlectrUWh7x0elRPHah9NXxZtGbGgwK22X8WAegM8HIL26
RSBcMgKOxcMykc2qAzPyiVvFUbOtX3LpijBDyEpvyT2fXH6u+rAZUIeCEKOhLmgGKtvQkE4bImgG
QwNRWuw9PPLNSREETDgw/TRFHbR8qb49rJiggqHoyMqjYZP/CDjbdtqz6rI3mW1/eLmts9VWRQQt
U8VpIuNyaBMQMu8RL/GzyzfXp4EomPGV7Tw1HvSpuDkLEyWpiklgL4I9UJB/0GcQ3Cz2u6zP7yyG
ORvRZjKxePfVqpGzkmK2g0KM69EpP/zCmPFHVej1OYKsFc6tGgsnNp1axqvw+Do1BQ6h4QE1m9qz
5u46AwErLqcsahZFBwT2hmqwr0AIT7Nnf0gfcVtllajX02hs/GhzkOcv4Httzj9Y+EB0JAswOjv+
oa2QIMxW3/+wl/5Xlfn2ng1r41RcRGhtKZBMZRqJEWWNPZ5mjuLIMJeSUV+7o2sFVU9slrYkua12
9bBq6gEO6JJK4Cmzn4jG0xbvybXX13mZ+9isps+61EqII3OvOckJkVuBVpiLED37oUgmnHK1l12z
Tfmo1Zwvb9JXrg5+bJ10SexN86Nu24iyXeRINoF4IQT+qfTnN61NX1pMC4Ev6wfSTPMo18oXa7US
vhDNoaodCjqKxA6hI4FF5wsRptdu9q5dYp61VphRVuUVKjX1axw4ArKpes4abV9ZEGOb8hiYpDrO
1naS5cAMlUGKqoSwuoqK+WhrtbfR4lZHDsvEbuRjOK8SqNyoIjXn5NF7pYhSWrACdHc4QyA+FxAa
kjYPi0B8gSzi0SAzO67MbrxoZvO8ytnmsky9Q6qzEJh5s/GoDDtOvIV3CrM61jHPtccPtOrsZDjG
sPPeU5+gVgwo2tOAfwAowsjFaV2S35TpuYEht/rnUuvigpQal5Xmx4ioz0jTSJYnIvlJTzZgbH+i
eMx30P+QB70Mmn/O2srcN53owrnPb0OhAY8hgA75S0W8utPLkAAlVBWh+HrS6TvRf7vm9e6W8G3F
j0Y54Dq4ipHTQ+I2ZKJ7Qzo6vDhJO9zXSkvus9CJR+6baXlIHDQFul5OJnPWNAfLSIH9OdW4LDk5
9yOAKHu5IpAy5+xhjGvlT9uZrJAIWu/BzHwfrbdpBXCQWx25qu8f1j57Qsf87VPEcFd460FtXnJg
5GPN1z6aJfk1iNY5Stt+3ShfDpAnyYC0ot9lneK86wGcSmf+3EqkEFvm3MtFWxG8T2/w/O+572Co
YYAgtPD7lem6PIYy+12nnR7rk7x1DsOIZmEugaFO97pY8FUMC1DgavyoUl3wtvLnO+N4mLMF8Xdu
HukqMWLHNP7QNlmEytDZsLPqLNTG+e2hQ9KQTgSuLt8R9jP0uW2spd55NY3thEz+1WKH36HBi2W5
NTFMIXJBnYmdepFiL/+j+QAXGxIUuYlLKPUgLs1WzbvNUSyhCrFI5evHOuOTKl0OR7PIyT5NLGRr
zHM9Hvxo0iyEdK79c8qSq2XNaQgg60aIiOzrqI/dBd/yzINZ+2CwM56Zfuo8mV0FMFhkpj0It/nt
OlzLpsTJZffcDajTMDmlA/KFTt7k3Lw6rT1z8Fbkokf8bhWdN5scwFtT2YaOk8Pv6KNu1Htb5XUT
9wPC3UDvv4kkh7UcgxXBTKfBdvUw1SUyqG8EO9MHNtayO0ijw0iClYsitTbeZI+arYL3GB3zLjsY
Kw6co2rcXZcxgJsq2XZ+40k/ULld78yOGUgHUVHfidsuC2E0iTU26vkE/fiuhPOz7sil59OR3/bS
V8q4+Vr5zwL0vEpfwR9u+EGr64rqNJpWXx4440s0i9ZhaUi23GbBGJtZ7fcfU2Y9lZqMgYWeAD4J
A1GqPI5+B5pRf9qJvwcKB26yq0uDTTyoctcOXBwy9YZsy08WFNDzHh/ES2+yp5Sb8SlmReJqc1EO
S4XDmgRgsVKyt/K8SGBf0/ckI3d13ljjgN6X2tN2+ua/uubwjMEqcLtpjYDeQW/9eGl4OzPGyXT4
UWdKg+ZqrDiZ3SYayXwrLG8NZdK+od6IR9Uc1yK5TEr7tZjGU7/oD52ZGEAMQxL565iGlamuDYIb
392i2TLjqevbwG7Lp6oe+rgckRvyG/9FPXrVimzYV4l6LPEyhI1DQMxWLxU/soqlbx7SzTsnPWot
u2A6ow39y6w3TiOlRyYi0kSaEG4LwFOn7mb2ozZlFoLNnGiUjj1BFKKZvMM3vyTDnxmrmmBnykSN
uZqazJFbyzfWUOTZoXX/i7tzWW7c2tL0qyjOpKoiGlm4XyLqVETyoruUSkkppz1hQBITAAECIG4E
UNERPemH6HGPzqBnPeyZ36SfpD+Qok1Qciot7razrHPssFLKzY2Nvddel///l/55mfjXibWg6NaR
CxfzM4/kaa7mpwSUx2Wd/aS07TjJ23HaQm3PC4qu9nW5mKEIVhQXoQlV2vI/1GQG2DUnhCxHRhr8
ZLV5CgmpiU8itIYLo6M/1ie+gm6e5ftHjm/dtDVAoFxNzopJEx8uwCMRPbbgFILZNJp4X1Jj/kVa
tFcT+HD44z+EQXSmpF6XxtbuPDkCaGlNSmBVOl57K4HisGh0e46oC2hWA2dPV5efZvPmI/4XWqm+
ckiwcebMo5G+IMspWwnN+GZL02ZhyPoOQ7mFyB6UF0rRkF6bV9WPC9UkICjLxbXhpZMbbBTV6XAZ
hEO4yadhmlGZL8AbB1o6H+kziTQ/bJVRLFllNI6kwvySR6r3yfEy7zBsYYtlagHBsJTny5MJPMrW
SLSx2sSf1ICWoNVcATdGuTcrwUUsZSsdoQ5bjWJ0nkdqiBYmHXLkURe9B7ZPR4KJ9TDxloubJCZB
Oih9czLU4NyTcFLgiFWtMQZIz+PO0EUy/fakyCoQ0IZhQboELlIj4UZCpuuYdaTptDSNgMUmOO82
d+uH1tIwESmsKny6hzyynA+2ln5udao58iS4LPycphVSkYPVgq4kF+XY83X5OvBUY6Q1Jr1YzCtQ
EOOGqk+hw7HTUth2wcKcdYx6Th58HDkED6xBy1PTwB7FJkhtJwe3VRtpcumniokr4hyBFT6S67Ya
W2oLf3liPGQES5eVp99aE//jxMKJy9oHkpjGWEkW0rjVfYsn9kj8deGPZnmPJbjukZRb3knjg5Of
eXdWo59EDvy/1DhdprCpjaQzk/LcjeH1t2F+pq66WmCfBoDLAyjTWTtyIucB3wRGRB6QLJLtRy+S
JvcztBLI26uLw3ShwZ9D5ScAW2bOEcLTYnJ9dv5Rjxqm4BXx2TL0jyNZCkcUqs5hA8C9BCAsJUBO
ZxMzPPYLKBcJweCwnNmfJUn61JrpB7mxlsNapco3R094mZnGEM6kwmJZY6sjf0J3ygfpko6ihkqE
0Tof8RJGVFbKQeBrN/OInl1VXY08Kf7Bi/OHBWRBT0koDVrnnSQEamBoBsM4jfTiqkxKdWxFlnSY
R7RVa7nVSbyXA28Gp8w2KHXih8JehfageY2FAMCcK13PTltpCbs0PlQKJNkhaeN7tU57mC/Kk8am
vzXv/ZSeBIuTLCFBPpsgFFHNTiVd+wF9aHOUS458GOTeVauV1YXUzH7MguJT0pFyi9yGfd5xdWnF
1QxSo7hGWuHQiXza8EIVhDAWclJk/TBLQ2uMDo5PzQ9GMLqVOUDUxZmslJ/bWctWY5gELQLkFWwl
yoZLHbWkGBmGs1khHaLqaA7AcU5ukGaEsZq1nwHTlEN87qtZpBwuQ3MCqkevH+VS+qHJS2YMfxUv
sDTp7KzRtioL/CNWg/Zntj37XOvy1M+04kavYpD9cY5Rpgk8JXnQIU2Nb4+ExVBG4dWYgfXVaJVA
z932KvA97VoFFF8MwtzgtqF8PcwAsQ/rLHAGhZfeAcWm/XLnheT43Yl9h8BYSZmMcDV0Qqro9AgY
LMhgUHNCbJ5050mEVjlEiMWpCZ36pAnwVMoyvLWW6sewo7QH8OOOykIGzbIMSZSALeoA4GWMlIac
+2g+lFUqgyuTUF09Ap6oVlCr88o74923zmGQWkB8bSXLrQ+av4DZsaTXxGSwXChNc1bplkd21aaZ
31nkd9kuuQzLkQYEvBmG4TxTP6gRrPaLxkz4qLitoZFInl4NUyTrg9uaDqLtuA6hY5xS7XessWLE
xTBAN0Xj0GjUyEP4Qf4Id6hxLdVC6qhIlNQcKyZR09hYVohylI1ZjlvbS8IPVSjNp1WJbyMtUsz3
omDQ88CwmnxsGTh3ME9CDmTu4GYQRs1mU5OO3/FdXHPKoTKDLRoVSlCW03mUc+mjLGUc01aizX7I
SLdGFATvSI6y+l5ZdP/2CpCIKG+EDflnA78pXiiSdlzPHRRiyP096qWmUsWZ4ZknOeXfSUWrvXMU
O6rslMJQR9hGXOBHL4uZV21WLYMC/r5fKMWseUCAq7IfasAnd/4SXf+xzklgWsgyHrceTup11XWc
G6ntPLzQIKg3Q2UWJUc13IPmQi6dSB/ZuOvxkbn0tMUYiKzWKdwsgGzYxEvhUMmiUL6B214cqROr
zA6r0rdnx9yeNeveysvJYZiZjXWFIKfjnIWtbJc/4vUFyTAH8NjpmWI6B/SeWkqfZ3mQoo5vUlvk
uBY0RZsXPkk4KW8TDe+ZmvAoAHI+pqGhGoLYSCd4Z5nWQlaOwLhP8qVyq1sTJxjDeFBaVPdokLcY
VHkZXKQmSn0nTgl5l1xxkMwfycn49ZFPbgaU0cwscXF9FAg1srFhXE1OKa2H0Fyj5SL7YEAkmt/k
kmniXFEvrj8mcyrTp7kODH2E6ouqn3r6JFAvUDih5+RCo+AxSWckRsJMkxA0buTaGNfKsnogixUv
cbnsVL7wKwuvXpbDGXlrOiXL14rZGJ8LL1s2Y21RgljQcgrAH9VMimLAdLPloe2ZGQVRP1eAUywU
dVRWkpqdymXuZ+BhomZCiFemSTmw9QplooFKrKF+UIB4V9dm1Jr6ce4FvBnKxaA/y9ROrHOLcO6k
BZ5Kj+4mggUs1WlTjSQQcDY1rmgmfQhifPfzULVMxsqs5iyR41Y9MSQzsS5bM+ISwayDFnaUBEmN
ENmddChXOclVyQcNMAgSemEMgRH6N3rYkoaRQzP9FGeeb1Ayi9rkYiGn9tkMfM+j1KQl96bhJccU
FpbnQNgvZioFSKQAJFAnlVQVH+cpEozDpI5T6olGU3xqpUTHXQgBtJHqk0C4e3kLN4Hc9WmVziuY
YhMaxKNKFFEG7cqW6I1wKUZknge1X1CbBR8R4xAZ3iyo2IvK/B7EiHIfzLhYBlq1gmPiW6HGoxWG
fpcalZwdEqk56YUaQjqGfVJFGdh1Vudqjinr0pDpF1T22/goDgA+D5dyDVRtZk0q7cTOTfUHyQDa
PwhaC9KDv6wB6ni5Xc5OQJUSwM8QAAfZN0PR4Di1A6D+pSnV14bp34ZBbdqjWl1KzXKgTpZqehrT
C+WLx+eGlzFpE9JtfkTcQvuoakJYTLkKuqJ+m5PvWIDUCo1irKaN1MIWCBCGII3pP1j1wjYH8Yyb
pYwV252HCPvVlZNfGbpEVsdXZ1TlyGGRY6q95pM1qznKTh4W6od6xnSGFLqiE2O2tM3RbKYXD4mq
AsLO6jJSLyqgfsc62lPGsDVNC0aYMS9OcRtCKjK5jPGUay88Lf0sXOKyaQC4cJ4lxDVlh/qrHqis
LwASTKcCrgrg/woGbgag05s5bU3sPJ5Q+8g6lHczqcsRSanFJWRfTCSllU9FkUMD0dTcHOfoyS+O
g4Yey0MnpZ08sg2FdIteFejkmaZpxxNt7p8XJH2vEhlOEO2sEYRWACEsDgtrrtyqjVNWTFYO4G1I
0Uk+WTY3pZ8oV6Q0SJinC7KVw4x2ByObfizeSaJoHM2KLKBOpoo025FZxli2xdyrPgDMSj4DtsWE
kFnKQ7IWeo72itz6xahdethH4qhJiuhho02hY2j+SMsgzhVBqKBZMGnoraR5KcI0AeU88j5xdpjK
ZnKeBeiiDRynSU7mill9NisbXDcNPLiHsprkcpIkXLiJzXuq0Rn4KTOT2Xxo6nOaKNKAwFgOoKnl
F0i0y/fgnPD+Uykhh6H73gfwNfw1HSsB/aOWE8CY+Mf+YDGp5C9zcMdDJ4BrPZyg6sCNPwtsfeC1
5DTHmJc6Owxi+FSDBp7hrCPEVeY4RfZqdirbcwkICacBXbZccqN2Vv2Yz2qgvPayvoL7a9sjPP2I
3ohoUY+XSg7aU5aAi1Ln9fTLsDSx4Ypc65NRmif2FzlPi8vKgUOFA5yCicq5ODWlQftkOZvbP1ZJ
nd4CgSovAhTE7rMFG2EIZJ+9NFcj2JuBl5s3eWwC+AQACK9Nb2x30gb6ZxB2/G6s4kFc2cRb/kjG
sFN5mUj+tZOlCWCE3IpuJ35On+YoL8bE4njreVHfxkXjf3byBdkuGflskCahH8VuLqvxx1qS5XsD
3ZnzqCrn94GpLEjbGfCYpVAhnCralOwPPUyvqZ6AtpOlVBuBbJKTQZjq1UleZuaXIE1xpBoZrwRK
rnpIFi66A5rqQ8wxfI830wLNmcuVrI2WSm3c0Lcll451Si2XZGFQklimC55I85fXxLu3RWSoGCvE
o/A+jWZ229AXdlpWkVui0jc2ycSh1Ftd4/Z7Vyq30UebumF4NrMywOE1TXkGpu/ATM3ogrqgMgrC
pKOuWgv/auEn5bmWJA5qG9bMAkglFZdtEKHAvPQV/yHwnAm4ET1PPgVRQIDZgu1BN84MYcRWUE5l
pc0+ApOwH3ls7yM9UAAYFV4inRtpLn/KSit4SECcSPDMSsc+rCgLU+YjK62PILyWJ4FN2hxvQAoO
fY/cLnBCma09i3SuNFXrSKpR1phzUCxtdjkjrEB2EBx0fRSR3uBAWS12ubXLCikmDfUnXZkrV6rZ
si/x9tj3St3EJgBRur5odkTJockdTz2Vitj4QoFe+oC00oykvlyR/l79PWROKN5C0V8gKTxrz0B3
OT+VQaE8yC0crRHpufTa90vEXMxCy0iigDk6CSUZmxHUcyxMFGts4wko0SNtogG3yS0A/fkMuSm6
FlU1mCODX5O78xShQQoeU22ME1Wmur/MK5KH4B3BXS0IZrwJqmJjP/fQmAnIFYB6TxQDKMpsFt53
utUjQ5kZZ/LCxOpWekSvGp/E2Gm8kGy8VhBbD3VTaflhURpRPJzDGZgSXkwuEqi4Iyuo0XNDLw9B
n0U5xG2gFGi1pBxpnhTa0FSkugvE8ZkX5Enj2dHcUStUYGCrxmOIitE9wrQsCnUFiDZ0F7QOlQRy
9tgh6f0FoLJqIk2mmHdLDjKmTIkWyyNUVfV0SKDg1ze5aqmU8LSYHr3SAo6Is5Qr9bFYLVZRtH5L
B1OgmBxgAzAioYiH+GJRk3ydwFKKW6Xk7sR/NjM7hrUXsSKFQnKL/7QnF2DFpZG8tINh7Dj1VSYH
DWpx4KJhITA3ePfhPIFoNZ95sfPJtD3vCNq1fqMmFE7rsjbufFPDuZzjdcmDGRHdZ52GKDD9dBvk
kln4H/28bi9BWKkfly3dVUZyEXeIdeiUwUcTnOxkgIr+Qkf+zsNFyhrf/2iV9Kc+1Yp5e1gusvRz
RM3ozncsaAVB9ilLQCmj7xg+Ki2NK1F4Cu7J8JoX1ADw2AMZzCo0qkzlb5twVxcQzKPDGJEBcmUy
rbnGcRNxfpA54teThIrgAPG48lqZN9lpmunBJVXOBwUpjHIoe4pjj70KGYq7REWSZQxpgxcazUPu
kTArVP1YdnwpG69v/2VQgrWGo8jRCgC4j1K9qa/a0vfToT3J2OEVeZbqTPfYpQP6IxFRWisimNNd
NRdxLuXa4Zydkg2g4JNmXg1AJpwTkUBXBXIwS/L6ylx4HG3N6SI3s0Th63SpJvyJXqMbjwqCw76E
Sa7Q6s1MfKkYgsuS78Nur4Cyh/NnyHJziLDMTKV7FFKPF0Vj02e3pevMmVEWjglVpmKBwsmCQeBB
ckEti6YOj7UsWjhjJDUMYBltSWSsFssqPE79mt9fWwGKMhPz1IZa7xEghYt6CIY1hAC5MmDQDND9
JRNVBfZwUixBzJW+PiFFEgVw6HwgsgBikoSPRF8bJV8OHSWccmjHZaLLx2A4wdODV5AKQGhLMmvh
aWuExBIV8Dpk3El0NfoQOizZ/aG9cghzjI/8aV60IVJzpa7Nr8CnObNhUYJIHEIYVcNDz7B055ie
NkWGMHyHh1xyUGkzEmO8mpZzAdI5Cu+keYCcIrlfk2Iu6B52NTjNqZNxn6KipKhIZlSFaaFahiM1
oOFlKw9jBKzkYWAGvMlGRi3sPG1qZXZcRnz2IJPC2B9JUpL9wB4ySWwmteGN66guyUxNMlAomkkq
aajqjndT5NkEZ6YovNM0iGlsrZi5DPE4CGFzLFQV8bqcVuOIRbaxIR35SgA5ewAwUC0+GUQg9hi3
CFZduTBBSllS577PrCq6W7/DjER8jkaVF5bHVRzKKJby28mQeNV5oEpZaUdkgqgJy1qOxktgRCVW
xS7soezLMiCWsoYYFKGXbx/ONLSQljKE7o/ECxPryKwDGXLCcj5/oIUBWarEbxoEO9uGlKuxLORb
L870xU0NOmdySmTP9tOzmjoMoKjwLtcctnxA5iUeza1wAmpotlQ/gLOYRMSJPkoVJBejnAohbfeO
nbKOneO8VrSf8PLtz+FiMp7ZEhiqAHpNh+aVPO9aStl7S3SivECtuUKiy2qpQ/TQCHtIRdDnce5d
ezOq2DDNCtBKxRc1c36EPohFNAwu68NCrn/4Ok2zk93Z5uzpkF9VAz0hGmTppqLs8CUrerx0ETVJ
V8i2Z/S9tM/qkDrjjMv3SkpT6WKRELwNpSXIia9/9DP5IavTRNJ1Q9HgSCJr1KcLKr5klw619GFk
Lb173NsUNjM+hke4QluD4dqxWH3m75Khuk3m/P/fur/zkKRNFnh+sVJj/vW7iwB9vjz5Unz1t46m
yaU7n+a7v9QbmU4dT7MbuYXb+2aMpGfRfCynWXM9zcuIWWz96rOf/tLzoxvoKgni4jZ52y9ttKdf
HuhguprXbZNO//63h6SMi25+HhjabbFspWtg3BPHWk1p9TRfGyFyeejykaENlQ4ocGN1+rmtvtS/
HURJ7D39WHHeKewOVdXWP+0aifN5Wyv0W2vw9cfbLPWa2brXEsAU32sFdAvF8O4UoAfee3T9HXlJ
eltqTyvz3T26qu/77JrzzpA17jrNWr9f2MJbb19yHITWKchhn2hxwdf6A7+j188luOf7t9/JPKOl
KPQlXH31twEZ1nfdzzSFHq+rL6z393UEVHVvK+AghKc7BMrcQN0Xz7i1DxT9HbL59Oux6Jq3+vre
lkDDbO1lBSSaUJJd40vuW0DJ0N6pq8NByL36Wn/Ud3QGOv2F/R5e0985DshXe3MIds8APzctFQfh
aQ2wE9/XGXiyTDv3ye+5COkO4RDi8ZbXW7y/BN32sGk1SE/f9S747m4DxVm/lLcvAbcBwhUKDc/6
zy5ZvH36UljOxgTy8+/r9Xe9QfY6AjQbMWndBwCp/+zqO71rt0VHpifLt75uvqfT36mZ7PXsBg19
Eb7Bxft1b29bf/mdhTL2qivr9/XW6fW956N37WIoJRh0DP7lWG8/ukpDwe4HTwvz/bm/e798k+tN
Ny3LpJHN6qt//SGR66gYRuPJ8H9/K9B1D9xv+3ePSEZAwcd5YQVsrka6tDlP5vU7Ovmqvq/Xg2/j
wP6Bbvhk3fp+n6S+42gYXcvB9cp0vtH3ZQK6po57vX2TZ7RoJUU3j5fevuRwMcj4RfbW7vi+lsDc
1wiSA6ALYdc09SnK75uA7vonL0xP4O/WBqDSsuc20PHvHJqKmWTsV187J4F7wujUswkF11/fnf+3
fxAov+Okd+JlT75O3xPS3/H0hAAbB1j+7mIAslT77gKTlp2A5LqdsPpiwC13wH7HCSFOMjdh8HrX
fUdXgtJJ2O9lD1WuBACQjtY1LN16dgJkLCVP3/1v9Rnf9Njf8Eu/pFSHYBQeV8nUYJpvZWRf/YVN
rvH5AE9J0JPHv/+Nl4pYXu9Xu+zqevBfs63//pCQeY35g1WWc+sH/0ZktfVt8jB141d+p5e4Xaeo
t0bYpFFX036ay9N6PX+S3sTHXXKYRdr84XEwzdzswW9WP2ienrrLi//9b++/ZMGDu501tjq/4dd5
dPnlp0fe2jtfHTIu+LRiZ1gFH2nPcfOgN1GVFgX7jThGOjOdbsbotoECoAzbvc/jXyZZ4R+8n093
FxZ0rb3n2O/LvMjcaGcdLLnrLrnPnG/oU/binLu8Jud5n7E/dCehP2NTsxH+VG2dS5MWGnBkMZX7
fMYV5RYv2f0Uk8awCFXzD5eWYtHmePdTyl8LJ/k37m72jLuzEWnZTvdk21F1RSXoNDUZ49h/nDd8
0MCNOEMHN4VbTJncerxuj1KR4zDZBOU8HxluFBs2P36hIPStz3UxzZM0Kdx5/1WR9KUrqq0S4SmW
pXH9P9vCb3i2Cxday/R+M+3VU2kazVbYDha7wUHFt4sl917EoZsF9/dswIPLaeFPs8iNH3uLaVNd
JcLR0X9lh5De6iRRX/nYl6zwL1Wv57a5X836/T/fevVrE7Kx69s3Q//26d0s/wluoaEbu4/uZuHX
9/Hmuxf29Dce1aNsOo27N74Zqhu4C9R/8/1+48AX0xpE3macbtSVZ7XvsDcuBeODK27rbHrAtA8u
gkU5xcva/iRUsDffvn1lPsVBMX18wbasiob7PseQAbilXrwDuaueuRfl77fCv5zrzVqsXgKanFRk
0Tz+zSdYW8M/7wAD+KMes+8B3p7//zfPcOD6GRtys5irBf7aBfqNZ2dIm9uyZ4KNZ87L1ob4xlGP
3NZlO2dB2ptvl5H6zb3wjUOfZG5/EToAzt6D5pk7jTbjrNa2S1LsPWzmLjajrAbtwv59Bz1Nssed
JVAFLAHihm5QbKa3mq0mYNjz6b0b900mPuzmY95uMj/Ar92MspqsSVFp36X9iN+abYZZjfrcEy5/
tY7fuGNv3PIxOHifufd9X079ql/6rYODxurd1Koq4JA9XUjdnA/G8yDb9XlpsrdZpre/wh+meXEw
cONwM1S34vi3m2/fPvKP0/m0tzvUru6w7+64TA7YdP+UH+z6MIYIu3aUMOzBTXn/SLdOYtXeUdTZ
KwIODX2V7w9O8mded5dJVawOnrbvGr2/Lw8uyry3I59GF7At/+N6fDO+vhuP/utBt3mmGQu2u/+J
kGSdGJbsp0pYptMr6rXH2r6/x78ka1760608V89p2Pytb/r50yKvdnuXM+mN9OQ//OeOH95/8XyS
DHnRt9ECXP337TS7d4NZf2ABJuN9hsnoW1IBDgDWzYvcx2nub/bg6q0LWIiLBn2J/mXVgSH2Pb9I
gO2+NAGWHjVB2hptZtctgSZgrkN3fp889t+Z/rVo41uv1Cw4OOda6hmx51nY8nc7AiQI4v6gAjbu
Mfjfg7PuXzfvr7eXGMbq5tu336Qn8WMST3cSbEqHYdt3pzFy/9UpioBjceqmfdOgiHCHzuiBjlT9
zslQNAGbbZ2eRnlu2tsZUBj2X+J1GvmFsQVsjDMiPEi1z5ZEwLk+d5N88/CdraC9x+bbt2/kC/fB
TZ4dEUPAKl9w9pKdGoBiCFjiCzd6DKp+slkxBZgMBnab3TNtCnhzl9PU7UfRloBXd+Vm7sM0etFx
tYWMHz5zVRRHwNm+okQKhZj6ZG8/fz2V/q2XVBB7borZ2ByNtTspYHfc+m6wG+GoInyLW3cWPF9p
VRXwCm/dYNm3+6oID4NefmHnFu6aOfrFbZb97RbpU3s/fWE5OmLLvnfrXTAtYne+GWi1NUSYug9E
pkl1cFKUWZke/OsBgkiob5VPJ3P74zp4noAHefrAsxIxAz/I+MjNfwYvfailmwJ8iJuUfEfUvGRv
qPSJ8H0ugsfHaHowdvNie9HW2ejffvtYkV/QIl+r+D+t2o0fhFQQY1btl/9cB//bHwoOgELiqzHy
Gqj+tU9d3SouLygLov/73/5HHrqNe3CUNVSSmMGxe5/M3c1b69lDahCmpgvINd4G8ySTzrvMwPYT
WtBktA4Ate+xupkSFISb7Z7/64g+YQ3xUnDwsYwf3V4FqsPlq5aADx0l4WPCAt66IWFkMO+5iaD8
KDoLeHlnLg1hgl4mTukAdkAJ91+3K1eKAunBD1yJ5jGb8Vau3fozBLz7GyLtF0YWYIPO3bTwd9ya
9bRfvQReSiH9MZXpNXDmL5hZiign9ONGAZvnPVFulvVO1qvv9nWDuEIH9eeqCDhNg2nkBWX/chcQ
xtAPhIVd1bmPp1k79ZJqJ1vRdWPe14QyeXen3vgcNVb+7szKgEbiQEt6b1ATMN3RtEuy9cyiiErC
ScYy9HEQHS5838Ud58Uu6KrrOLzvsMN22tnuzUCd3e7gpvsOi2zX7iJ0/Ji9h3WzZPqS7/ZVpNQ3
elaHmRs/TDeT7Fai47LtO+Wj4B58xk7pUUQAeoRQQpxPm80Uuwk7AuowR9OMSlh/WBHrAECov7od
tXnf1R1mCQIKve0LQWT/cY9LIvCstwgQcvcf94Rcx45xgMcgYNzCjfqz7Qh5+67u6TTb2WAg8gUM
S9hy4Tb9Kq4i4gY6d4tqZzeIKBqcB4Vf7romynPwcvm777abKKnccHfKAtb4PMCuF9OYcGkHV6QL
MO/nZT2lPlNmfbdcRHrjgh6IrMlml60CCUOAWSOT6+7gCA0BR4TAuOhPVkSW4jcAtIolwB+mKLF0
+7ZCxNV81UEcHnuvTQTm4AqEf+ntRGgicKXXZCx2gg1Ip5v5vz3z153o3WIz7AkBA6+sZhbEvVSE
KiLquEl3wIcrFt++t8dN5RLQZb09oaoilng5fexfHivdlb3nuwwKEAi723jFZdt37E9hh+/sOZcw
GPbfFE9YrjMKBo9JP2wUUdS+w7l6YN8NEebaTLazyOpXkfvf6G9jkbmgpl7W39AiopobgCT9S1W1
BKw2CdbpQfIF56UHQEMpWQRIc10tppY5pSzfnz2MYBH+3BkiblVvtSHUI1stwLH9+b935+al0AxJ
K4SrEDKi1AuYTtNf/7g/L7XWEfL+iok1D4Zcz00RENG970rjvUEF7KNBUuRU+3rDKiLG5U7uHVoR
lckBpTKQLtuWUUTxcOi7vUtTxEVxPU3L+wiOG+YLctbBsAM2bE9cFxB0jKbz5IH6Gh/z+ucJ2IGA
xKYZqtC95xCwWYYJtaY+TsUQ4Lf8wtVZ8YDjX9Zoe/oiENJDN50e3E2zx56/8VVG5jde2aNZQNRX
9Ha8KcC3HXtNWmwvgwjAynhRutSwA9hRRyXOV8+mmAK2yZiuUzvQLhFexrigFWvaN9ciio23HPsj
YJX9kW0BIeUR9d/eIbQF5HqPQBn3XtnrfsPrZZvnGwF5ic3Ge3vQN/z5fxfTg8d/OqmSoI/aQXd8
/+HPpnHTW4oX2Pi/P/d0HtzvegX06tp/ttToE3pmbgZaZXBEIACY784q6EISOI+u5+YPfbi18jqx
4PXNRo4zKfpwBUVI4ATEb9mzwYiCbZb77ZuYVNbOoAJO8QUX6cNu3k3AkbhwgaIUQZlvnnu1zUwB
Z3k98m5uSBFxzV0kbWd/IRr3Zy1gG18GuPi9UUVcGatR+/eFIqI8uDbD0iDIc7fszfq5AsbvN2zX
P/+jRBa/dyOhJ7r5nLefkGsikz51HvX//Ye9mTYP/jSKpr3NjMyvgKHXYiPPhGcQEhQweJe96adm
VRHFrJuOle8enE9hJ2xmuco6iSAR3JD33QF0qyJYxjflYz8rhL7FZvJv33G3ST9KUzt55X2TkTc/
/8/kAM3/n/+xQoRcZT//r/gh6IvzqJqAeBBKYrADRSf/s/8D3Lpxu2ugkQrbf+BP3rMDLqJ+SJ4g
BG9zcOjmPbdIFVGLQ1sq2PHpVREMhTF5GOS3gs2qrk6giAv2p2cxiCqiZvZTML9375d9iyGCOL5m
2jw/3yKKcQNwz7c4cz1iBQTXzaK/3XK8v2/6rDwLMD6sJkdHVBACLTCJVw/Mn5iHfUGhaN+87PbT
dOuKZtv2H42fyMErmu9XfiRSYmil0PLHPtc6bBluC/xtJvA1ADjYvqDtny0BhnyYwL44uN6RrxNi
vaKDGzeqXLCfm7PUGTBLwPV5RFppihPRi8ifC+79fr8Vtudjp3i2PWFg2ptv324LLlngzPXK3oyV
r4oDfWNC8IocTR+1rryOQXvp1P0xB+4lBbLN7l8diSe7wCH51clCh3LrXT5T+Np+mu/HrPwllQdK
KEq7zrsIaAWV1y+04n2BdYQYs4rMlWOaFEq7BkSvZza398PmTvljdvdK9nPf7fyVrf9nyaa+qHFq
vG4Y/8Q3sVFH2/dtbD/C68bljXf7+6y8718N+1857/GmuHBWAebAze6JjjeDrgKJzTdvv9QoP5dB
1L+FFWP/cbvZ4jb0b2EBqZiu/ILOG9dlb2gREgZDtwHM9hL4QgQic7izO0TkmkfJnNCyL4YsIgjc
jPtycVUEvx6hy139TBE4R5zKR+Qny34WRkQ29Bjlt14Qr4igS56yj3fenyJCN+zCzbqkw26KXET5
vcOb5V1msVdpVkRU3K/gYhRJF8j08zsitMPWSqVnQVHkK2t6Oa2CvgURQcZef8p5+dDP9qsiYGe3
gFaDR/dxNf3b5B756I2ZXt0FIpD/HZt/vT5D9mWSv2QMVRFstPVC3QVQhRCQ7TBvHZxmbRWeiUGI
KFDSQbgIcv/gLsi84EUjjyjaZj3ffp1+uvnqJwiImwcg8Heq43RS33/mQ2Jm9F82A622lIji143b
94pUS0DG46aTHR4TyJBb7RcvVRGFtfXuxIUp/J//EU3nzfaqGGKKMzzAhcsn9CHYXTsOAfXi9QOs
b4GDf15T8v5l+yE0pMNfTYlsu81/bAy2FvHf1+3/DoOwzMPe7ZCGRchlDJBX2uFsiQBTDzK37WfV
RVTOuhxRLwkqAtcyTKJkF5UlQtBl/IBP2U9/dj1putdYNG+/KA5xgB/8DlK3g88SUQ85dKPwN4Hk
r9Yr1vHv19LYRyXSir1IFCWM/dfkBjAKidDe1lBEcJI7eSzC6J4ZV2wBUe7VNCs3z93dmPRd3nz7
9q3xKSt3J0tHw/3HvQNo0KLO33txq37TX9/Mf9418FLXlb/gpbBuvINQrztPei9HhKcxgIi+mzYS
4OjedOY2edGRFqH5OEy66OOfz6YUzGLvX16KQ0REBSuyUKeRjKvUGeKXPkcEbXaYJJu8eC/oFMGd
PQxmwcY4dDZIhJ7gIdTATtF803BjRdcKHrLnQqdf7V3xjeWvp7sQ7mvzTEhVRHntafwVAqF72V24
SWZ13fKr07F97L0UERcDiagej1CESP7xFBro0w5dPcPFw4hgMNr8We8hUDfabIq330RnCF7dE2Jt
RlpdcSIgTUM/QzGQHO7T4/Q/QMDML6fLg6EbvcABFEGMvAx2sKciCAt3bkxJvO9OiIiVL8H49kcV
cWa7Bf5pSvl+h61ua5t3+fZtdxUUD+Q4XrxcaFYm4APclKJK9wgvMBnEyLlFu4hcAZuaSypHZu1l
mVcR0Il12uB4GpGc/y8H73OSczkI4HXGsTuxlEeQKhyWsd/zU+ght/9LuU1CfNPeTqU7qYhxEaHZ
DLNKa4kQjr4t4eXvTFbAzvyB1xusM7CHZYGmZ2/iImpGz5xMVYQ44rBT8e2y95tDuz1vg2STZdG0
jjazIHF0Q4RSxhNn/2bVbJC+Y3GSHXwoESXFX3zRjaMlvE5LbJ2Gv7bT9T5+NRD+8wKfl3oY7hv4
bD9NZ5v/fOCe+UK7y7/gU77Qa/OPfco3AhqOpgm1kp4FEqElfl3mu2h2EaXU25//D/DwZrpteGg+
ufn2t7yR7VPxx+a4X2qK+sfui5eevdee55VfeLIgDxGByb//PwAAAP//</cx:binary>
              </cx:geoCache>
            </cx:geography>
          </cx:layoutPr>
        </cx:series>
      </cx:plotAreaRegion>
    </cx:plotArea>
  </cx:chart>
  <cx:spPr>
    <a:solidFill>
      <a:schemeClr val="bg1"/>
    </a:solidFill>
    <a:ln w="19050">
      <a:solidFill>
        <a:srgbClr val="89B5D0"/>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rich>
          <a:bodyPr spcFirstLastPara="1" vertOverflow="ellipsis" horzOverflow="overflow" wrap="square" lIns="0" tIns="0" rIns="0" bIns="0" anchor="ctr" anchorCtr="1"/>
          <a:lstStyle/>
          <a:p>
            <a:pPr algn="ctr" rtl="0">
              <a:defRPr/>
            </a:pPr>
            <a:r>
              <a:rPr lang="en-US" sz="1800" b="0" i="0" u="none" strike="noStrike" baseline="0">
                <a:solidFill>
                  <a:srgbClr val="015A84"/>
                </a:solidFill>
                <a:latin typeface="Calibri"/>
                <a:cs typeface="Arial" panose="020B0604020202020204" pitchFamily="34" charset="0"/>
              </a:rPr>
              <a:t>AOV Distribution</a:t>
            </a:r>
            <a:endParaRPr lang="he-IL" sz="1800" b="0" i="0" u="none" strike="noStrike" baseline="0">
              <a:solidFill>
                <a:srgbClr val="015A84"/>
              </a:solidFill>
              <a:latin typeface="Calibri"/>
              <a:cs typeface="Arial" panose="020B0604020202020204" pitchFamily="34" charset="0"/>
            </a:endParaRPr>
          </a:p>
        </cx:rich>
      </cx:tx>
    </cx:title>
    <cx:plotArea>
      <cx:plotAreaRegion>
        <cx:series layoutId="clusteredColumn" uniqueId="{1F4DD971-CAA4-4433-9E73-7B6D54835489}">
          <cx:tx>
            <cx:txData>
              <cx:f>_xlchart.v1.6</cx:f>
              <cx:v>AOV</cx:v>
            </cx:txData>
          </cx:tx>
          <cx:dataId val="0"/>
          <cx:layoutPr>
            <cx:binning intervalClosed="r" overflow="auto">
              <cx:binSize val="100"/>
            </cx:binning>
          </cx:layoutPr>
        </cx:series>
      </cx:plotAreaRegion>
      <cx:axis id="0">
        <cx:catScaling gapWidth="0"/>
        <cx:tickLabels/>
        <cx:numFmt formatCode="0" sourceLinked="0"/>
        <cx:txPr>
          <a:bodyPr spcFirstLastPara="1" vertOverflow="ellipsis" horzOverflow="overflow" wrap="square" lIns="0" tIns="0" rIns="0" bIns="0" anchor="ctr" anchorCtr="1"/>
          <a:lstStyle/>
          <a:p>
            <a:pPr algn="ctr" rtl="0">
              <a:defRPr>
                <a:solidFill>
                  <a:srgbClr val="015A84"/>
                </a:solidFill>
              </a:defRPr>
            </a:pPr>
            <a:endParaRPr lang="he-IL" sz="900" b="0" i="0" u="none" strike="noStrike" baseline="0">
              <a:solidFill>
                <a:srgbClr val="015A84"/>
              </a:solidFill>
              <a:latin typeface="Calibri"/>
              <a:cs typeface="Arial" panose="020B0604020202020204" pitchFamily="34" charset="0"/>
            </a:endParaRPr>
          </a:p>
        </cx:txPr>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rich>
          <a:bodyPr spcFirstLastPara="1" vertOverflow="ellipsis" horzOverflow="overflow" wrap="square" lIns="0" tIns="0" rIns="0" bIns="0" anchor="ctr" anchorCtr="1"/>
          <a:lstStyle/>
          <a:p>
            <a:pPr algn="ctr" rtl="0">
              <a:defRPr/>
            </a:pPr>
            <a:r>
              <a:rPr lang="en-US" sz="1800" b="1" i="0" u="none" strike="noStrike" baseline="0">
                <a:solidFill>
                  <a:srgbClr val="015A84"/>
                </a:solidFill>
                <a:latin typeface="Calibri"/>
                <a:cs typeface="Arial" panose="020B0604020202020204" pitchFamily="34" charset="0"/>
              </a:rPr>
              <a:t>AOV Distribution</a:t>
            </a:r>
            <a:endParaRPr lang="he-IL" sz="1800" b="1" i="0" u="none" strike="noStrike" baseline="0">
              <a:solidFill>
                <a:srgbClr val="015A84"/>
              </a:solidFill>
              <a:latin typeface="Calibri"/>
              <a:cs typeface="Arial" panose="020B0604020202020204" pitchFamily="34" charset="0"/>
            </a:endParaRPr>
          </a:p>
        </cx:rich>
      </cx:tx>
    </cx:title>
    <cx:plotArea>
      <cx:plotAreaRegion>
        <cx:series layoutId="clusteredColumn" uniqueId="{1F4DD971-CAA4-4433-9E73-7B6D54835489}" formatIdx="0">
          <cx:tx>
            <cx:txData>
              <cx:f>_xlchart.v1.8</cx:f>
              <cx:v>AOV</cx:v>
            </cx:txData>
          </cx:tx>
          <cx:dataId val="0"/>
          <cx:layoutPr>
            <cx:binning intervalClosed="r" overflow="auto">
              <cx:binSize val="100"/>
            </cx:binning>
          </cx:layoutPr>
        </cx:series>
      </cx:plotAreaRegion>
      <cx:axis id="0">
        <cx:catScaling gapWidth="0"/>
        <cx:tickLabels/>
        <cx:numFmt formatCode="0" sourceLinked="0"/>
        <cx:txPr>
          <a:bodyPr spcFirstLastPara="1" vertOverflow="ellipsis" horzOverflow="overflow" wrap="square" lIns="0" tIns="0" rIns="0" bIns="0" anchor="ctr" anchorCtr="1"/>
          <a:lstStyle/>
          <a:p>
            <a:pPr algn="ctr" rtl="0">
              <a:defRPr>
                <a:solidFill>
                  <a:srgbClr val="015A84"/>
                </a:solidFill>
              </a:defRPr>
            </a:pPr>
            <a:endParaRPr lang="he-IL" sz="900" b="0" i="0" u="none" strike="noStrike" baseline="0">
              <a:solidFill>
                <a:srgbClr val="015A84"/>
              </a:solidFill>
              <a:latin typeface="Calibri"/>
              <a:cs typeface="Arial" panose="020B0604020202020204" pitchFamily="34" charset="0"/>
            </a:endParaRPr>
          </a:p>
        </cx:txPr>
      </cx:axis>
      <cx:axis id="1">
        <cx:valScaling/>
        <cx:majorGridlines/>
        <cx:tickLabels/>
      </cx:axis>
    </cx:plotArea>
  </cx:chart>
  <cx:spPr>
    <a:ln w="19050">
      <a:solidFill>
        <a:srgbClr val="89B5D0"/>
      </a:solid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8473F9C2-9BCD-4F63-9D64-E916E37808CD}">
          <cx:tx>
            <cx:txData>
              <cx:f>_xlchart.v5.12</cx:f>
              <cx:v>סכום של Gross Profit</cx:v>
            </cx:txData>
          </cx:tx>
          <cx:spPr>
            <a:solidFill>
              <a:schemeClr val="bg1">
                <a:lumMod val="95000"/>
              </a:schemeClr>
            </a:solidFill>
          </cx:spPr>
          <cx:dataId val="0"/>
          <cx:layoutPr>
            <cx:regionLabelLayout val="none"/>
            <cx:geography projectionType="miller" viewedRegionType="world" cultureLanguage="he-IL" cultureRegion="IL" attribution="‫מופעל באמצעות Bing‬">
              <cx:geoCache provider="{E9337A44-BEBE-4D9F-B70C-5C5E7DAFC167}">
                <cx:binary>7H3pbh3JmeWrFOr3JCv2zDBcDVTmvZebRC0UNVX6k6AoVu5b5J5P4W7bPWOM4XEDnra7X0ivMyd5
SRVvSqLEag6qgBEF6II3l4j4zreeWPjbi+E3F+nluflqyNK8/s3F8O3XYdOUv/nmm/oivMzO670s
ujBFXfzY7F0U2TfFjz9GF5ffvDHnfZQH3zBCxTcX4blpLoev/+m3eFtwWTwqLs6bqMiftZdmfH5Z
t2lT33Htg5e+uijavJkfD/Cmb79++9e3f3z7j7f//PZf3v7p7R++/uoyb6JmfDGWl99+vXPr1199
s3zhe41/laJ/TfsGz0q9pynnnBCHXP3Qr79Kizy4vkzJns0drbRz0+TJeYbHPr87V505f/PGXNb1
V9ef7z+/M4T3L0d14W3l4RVzr0+eXA3zm115/9NvF19g4ItvbkGylNKnLi0RWV3m2blJbuTyAFDI
Pc2UcqhkWyjYDhTOntbUUVrzmyavofg9wPgLdOPvN99/qCsfgeHWs0sIbl1ain91/MuL/7S/fHOZ
3zXkexuCsoW2mWT66gcaf9sQxB5gcaRjy+1lfdP0NQr/Adv8/ads8yMo3Hp2icKtS0sUTte/PApn
p9/dyOFDWnc/CLjek4RLW3B7awDQ9FsQWFrvEepwxbXYYiBu2r7G4Hewgn+Hn/zPr97+AXD8A3D8
580tH+reR+D48GuWyHz4riVIZ6e/PEj7lyY7z8e7JHE/oCTdI5pqx1ZkC4S9AxSCBncQT2znp5iy
jVfXOP0LoPkLvNYnItlH4Nl5eonKzsUlGKtfgcV819aNic4fDgxh78ErEZuIBQpijwqiHYfLd5F9
B4XfwVL+7e3/vDKTOzOKj+CweH6JxOLyEovvXvzyhnHYnKcPaBaCI0ZIKYkj3kn8lv+ibI+q+cK1
VRCkWgtA/gQ4/vwzzeJ3eO7d0++DceviEorDXwEUZ0gpHiyn5XtacIczfh2qd0O5xfaAkVSCXBsG
QaK1A8Qf4J3+AiD+19s/zJHkL29nXf4fCO8/J5rc9bIlTHfdu0Rt3/3lDQiC+RP8x5/hy39/I8MP
Bdp7hhe25yhJtWIoS+af3UTYsve0rYXUCD/bnw8Z0mf06qN+7daYlgjtDHgJyeGvIL645nyK0ocD
w5qj+dXPEgbJ97aFyg0OSzOaM7B/hYL8+a7efASEW88uIbh1aQmA+/yXt4mNOc8vLu8a8v2sQag9
xYRDNNuN72xPSIfbyrGvvdyyIvl3iP9vP8tlvXtyKfp3F5aC3/wKBP/yMr+c2sv0AXMrZ4+g4rAp
vc5z9S4EllJ78zVOb0WanUjyR3jGuSL5HXzkz8mxFs8v8VhcXqLy8lfgj7zz/PzNA0KiEL1trh11
E70XwUHDXIhDUar/xKLsQPL3OVj9LDDePbmE4d2FJQDed7+8Pzo0MIn8zcM5JPklPH+Q472KZEv6
d8kaupdpELXZA6JB9pDJavkuDuy6KLGnFGXgrW6KjiV7+M/wTJ/klD8apN89uzSJW69dGoX7K/BK
p33UTJfmYQ0DkdohFFUHodu8dJe/cvaQz2ol1A2DCKR2PNN/IFD8EfnSn97+n5srH0qmPwLGztNL
OHYuLgHxDn55L/W0ME0bnD9g4go2UTmMalvuWsRcPuAC0qaboL3E4W9A4R+opf8Iw/g5uevi+SUW
i8tLNJ7+Cqrxx5dDdFHcpYT3y2EZKnLOpea23GEKUVwgnMMo5n83zV2ThH95+3fQU3/C/3+8uXIP
a9h5eonAzsWl/B9//2uwhof1TAjZjEL8wr6mPHaTJqr3KBeC3dTb7zFTs8rOvNT//hlI3Hp2icOt
S0sUnj765VHYRPnDwqBQMQtl20peR+NdGNg8AQhiXX6M1/gbIPjrp9mWjwSInaffh+LWq5dgbA5/
eTBOy/PoAaf7BFiNOU4r+mGOEFSuFBy503Uof88k/g219T/uZr0+gsO7J5cYvLuwlP/6VzCJhBL2
H4iHf0VcnDXlzmL2fsHB4gJT20poVG0fmk6yFK4rG0nslj4nZJnD3qNrH8HkvTcssXnvhiVG3/0K
GJDvTDAnlPkDlttfwLlZwnOlOcvybru654OXlpXfSWH68wecbfqycucD66w+CwmklJ+kgO7nwr6Q
Uj8tdfs8CGZ/ep+lGvfD48tKkns4qnv4MOQ8n1EI3A+rL7XJYq3o5xnQzkKXLY30ofL4nlh8Wdjz
odW7n4fIXZP3DwbQl6UNP3Hv/0+X916t+fis5VH3M7Evy7V+voXdmvl/KIP6srzhvpnbuzUADwXB
lwUOafN5EebWkvyHEr78sungPvnvreX4D4YA5qm+bDy47+6bq0rksybp7heev8wa/pRf3RuTxXKk
h7KQL6uwPhwf7uO4bq3HeChY5JeVJ7ubPD8viO8sxXgoLL4sPfkvuK2d5QAPhciXJQ/vNj9/nl3s
TE8/FApfZtz/C3bxbj76odD4Mul+32J7Z1PXg8Hw//U+tY+fCPDunITVeXO+vjpg4VYKfPfVGx+3
ePSuPW1bOA/ffPs1E+Jqgc32OIP5FbsLQ++aLHv3/OV53Xz79bwlQducK2ljp7TGDlCsq+sv50vU
xlo7yjRxNMfiFuVgW1yOZZfht1/bdI9LYWNrNXMowxq9umjn7ykOHeAMW7E0ZTaWUmILys1Anxbp
GBT5O6lc//5V3mZPiyhv6m+/5linUW5vm3s5t0ixvklRzmylOdZg4vrF+XMcpIG76X9LaWxy2ify
0qF+0+o1K0VppR4pu2h6KWVbJufCMrLe5NVYj2LVsEGGg2cVPnkd5EbkllewIbGPdCjHdpVoK68O
ep2l9eNUZqU1ukUyyPK1TJp4KFaQVRpzL7BtQS/toRjb52k42Om548jSv+AZr9RJoKKq5G5Goxpd
EaU02ZOQkqbPV0EqTVK6RS+z7BG1xwpdDrKMjscs43n8o1V3BZ65Be0HhITFpzsy0tjoI7CcW2gF
+BiBZtyWkU2zqA1V6Fz6fZHH1UGTiVQcpKKrjX0w1UET9d4UlWn0Y0r8iPmbu5unWIK2275tc5uz
ef8kkEJndtufYu7UiqjoTUwTnkReU3DJQ1drZlXxxgx9YJqVCZtAhK4lrKnMn/aCjzXzqJhUz48a
FeZ14hZFxQ090dKpcO3uTkKFb/fRJtiPJnAUBldUYB+6vejjEEYWCw233ijLdIStgskO7GqTOqLh
xM1No9SrRBK/2a5r25rdp7GZ2xVa2IxJwjT2Xi3aLduxsAuLO2+CETqn3I6Uaf19KHyWB24fR230
JPdxvEzjhmHBmHLvHjY2dC2GbQuHCodh86PDYEO70ASyiywyhPyNZad2xT3ZEyXPYUhWc1hMkZ2e
RBYt6GOeVGN7mtSETKFbh1EKody3J47tzCvZsS2N4DgGstuT0A79NB6JeSNUD5PbjFRNNNlI07e1
WEeOL9Qr00IElVvP6yFfFWTsjF53UUHK/hOowD3tikUyJRwpsWdUARq+QKVREYnHJPcvfD3l0uwX
VZn549rys1qP+6NjBqjI3eOnC09mE6mJgJXAUHE8Dk472BVAoKdY6rKxXoeRsTPrYGjC2SCyoQhx
lE3bx2ISXpTVIyvdQTMOQciIhO1pVqp49HKLmvxUZ2Fm8lUlC8OeZ12U16/v7ubsT2/5W+xb40QI
IiS14cO5WviStvcdQ6ppeD2YxkAJSJsQ4EOGnkvLHQzvrNOSJdVsNE1fzB9RGbSfwOc9YVEKglNx
glOEBBdwbbvCcipWN2Otitd5Ki348Bjea+rdbiTNKI+5L+H366A1yXkWyxwe1ZSZofLAsWKrS9wq
hLedPf8Y4qk8mtLuWAxJWWSfcCt0aWB0FpLNlO0wIIyjeHY7OvA+L3U+8de1z5SVreOmLtP2aTU1
UZl7fTVW6JxlZx2uFWOVFePKSabROu3L0j+stUnjwMumiYzHWVjlje/mmii/8VpJrPS5ynQwZR42
kAxwicyKR5ofkUmneGsS+X1VfcJMKV0oAFN0PrxJEcoltp3IhceAZuZVl3flK1sWMpZeOW+bq1zf
b7U2Hp1sC67dH7feM20FrrVX7qSkvoNLQ99wVW3ann/ahsTSizNkGxqGRLFlZrbdhVokQ1JnfliU
r0oDK6rWvE4c8ZjRkI/HvG5HiEP7XTq9zMJhHG23DU1fhR4cfq+eB9XkWwcmE/H00lhtrU6cSM0J
wiC6LNX7SStneIqaa6jQ2Nmye16aOJleTqlK+sQlaToHrQjSB0BFrkN8yUeDTMTJhgHYcRmP+Kgn
EjTOqpQ1rzfKbmfskiGIkGBUV81rJ7DG3nWKIcYrCiQP6Hlk5XNu0JQyS86HWuVVudGdod2p4MXU
PDIm8Y2bpplhmWcFfjYcBALB9YfcyX3xsiMdhZLZToA8o6vyAinK3b5h6TUhfRwaYuM8HYH16Jwu
VIP7Yx5QXaavJprVJnAHRuyydvsiLtJD3lY9HMXdLS69EbPhi9h8hBUViN3LFmtD6rDPeP8Dn9pZ
GftWzO6P1XaC4K26SqpXfswnKGHP2qYOHttwLNDTu7sxp7M7XhF7phWzESuwQxQbq/li5BPv2srS
KnuZiTxruNsUrbQuiyqs4I3CpM7p2vh2ET3taieAxylDWQTrwGlYV7iObfdp5zYsqI5T31GnAzep
M7p1T1X3vHEsEnmVnIbiGEpEQjcmwo9KV/hYaQ5jDwn0sOhCZBeHfpw0s+V3QvInDPG+HF2eGD50
+3ePeOnXHI4AhXQDo55PT0JNsOvXEuWHeV/V9lnX5gRJrDSGIYntpllvBZIscRDSfoDaDonm+Aia
q8zWUuWs0ryNe+af+oOaVZpV0ZSZg6hkfHaR1VQTuqnSrqyj/UmOCazO77M5p6ajk8E6bVrBjO4e
Elt4NgcZkIOwCa8GBLFIf+GqK55nUxHn7MxpQg7baspg7kBj8XY23Ss7xgbhEX3zw2E2cfjK2aWY
skKgsUKKNJ4Ocv6qqJI6OU91bIuDqE9nOVRjX6gTvxpwVxTyeYhjkKl6k1i24ZvSMR2vvRHxAsP9
xNAWFQCGhhP5BKMwFSIF8r1dtJohoXbaFuMZD7rZUzWmgmpN6RQVFw1xEpa7Y1NU00ub5XN8zKyC
ApBBZWkwrqdM0SbYaG61/RmyVANx9HbMoX28m+BN8sjSUDHRp+Xs3Vq4zYOIlT3cWoOMBA1GjU/w
G2osClFkgYAomsYOrcaTaRvDJELNYvy2lc/sChMsSX93LuHTbY5yu1Rc2KiDdAHZlc1wshHV5L1U
l/aTUKOqrBddZhfwDtv0loXO0CUeKsswyD/lFhbhaG5S4KgkRhCWCLbULsIRiQtkreVgv6hbCg1p
xqaBQiH2Qz4iLkUh135vFUPtqpSPEHja+TlSFjg9SKk3Q9o8tVXt+PHGb4QDZwCD7J4bnBCECJBZ
MPxmyBGormELqj6HKIfUyWErsKIZjiAZZiCsOKL40GOsu+ekyAr0RCYJYlOimrlOvVvaYj5D8LZP
xODnIAAnQalAFrSsbJAO1lZAhvFFGI4q9d2mTXjp+T3x4xPFJmHGdRUaVTquZkzHoWtMFVVHJG35
IN0S2Y51bILMEo/9LLS5V/XFEFyQKCUHvd8KtUrsvEjfiDidzPOsUBnO15xo2j8RHSXDtHLiXMvS
q5A/1u2m76XTnZgq9IfCVRnJ6CNODNWrPDeaevHQtMZ3i8GpptgN886IwQuGpIMxdJPpx9QdLBmL
eKMZbcWpSptRBB4ZaNu3+6XuQ+ojf/OD5rAJbWRmnj2l/TShrIUqlodDMvqtW9VlrDadtgO+kpk1
TC96VbDoZSvSwF9x0TDqjahPi9FVQVPrlY5Yn3iBTIMDm/FmVRWkn459nROyT3sask1g1U5I1mVS
ZOJslF2QWGe6IMPwYmgG3jy26ia3niNi2O0baZQyZ5PdBXnhlkVBw/qZHqY02fcjsBubqRBOVrg6
KTgLPdtMdeW8plns5G9CVhbdsIKqjNWlbpu+J16S9jWNDxo/r6SzQh0gU7XvZ1aiTjS1rSTZ71TJ
6jS8DJ2cN5DyQLljxOOJFx1UeqKmLsNnXJFGkXWei7K0D1vtR2H6KJdDUgXruAuavnvUSz+Ioo0v
sr6Vz/2c8epQxSIMnA10RfHELbuJIKyntRP12g0soapmFfpmisfDPqitMNrvowzRxkt0L+BguzJq
5feF1SpZH0I5esv3eo60hZ60JbIu7TYjdwb1JGW2jY9m+6UVRSmu4fwOgeamohbV66mtNOuOYmXK
gB3QwbJs2xtjmbT2/pDHNEtdKbo5LhJpRRhOwCWCyvngjzgMz4tlqGXwZOzLvrSfxr4V9+nGTrjF
ysOkHbXTPVExl5F2K61nTsI2jQyTl3bg+9Z0LERaQ1LWWMFlP4bXrkJ5bHHf2OkjGlURTZ/GcR87
/rqP4QiCdRHh6BHjwWXNXRo7KyVsTYJwjKoVKZPYOKu8IZbMv2cBy9FeFqdan7WBU1WeQekNyTKn
jRBBPKrC+SXoP1IWt6r0nNOLsMbovTKkOVebOOxnifG0SfBR1GFjneaZPbt80TWBY3u6bwoowJQj
39hvtMlwX7kdatjICeKrYhs/iCW1j9bSkKLIzGk0w0NLETL532k6zHLOhY7BJVmtZQCFlSdOKC6r
CgVNtTFRhEzL6x062pUXOaFsLSAo2qp92cR5G+WQlxVOxX7YToIOj53YnrscAelyOlXQLLTAcal6
7VvDrGDKWDPycrTwXaqzWTRdR3ErQqxT9ehDl9do1rsejzGcV69BuIX4Tg5loU4TKXzNPdFrEEBu
aYfYsba+1h5/qjVeacfWPDi/Ga+E0UJrjHed42o5yfk3XsvkMSeRsU6vRW1tb78R8vY+MAUseWyz
MkMHaG6F3eskUmVk9qOcjxh0xSYca+wGjAcROUUBHhTalVugiqlroGqovFsTHOZUj750aRJ2o3qi
s7aAlDqWpbiFleDYjAeaw++0m5BxTnqDDOekwkbtgFSv9VaCRQkLgl/bjilkEWo0ryxy1dODsXXm
6pxsod2qh/KTFPJRIsITa2mn8+AHNYbQ04CauZlQhApfjkVF7PBssiLRNkcYKZ/Fu1WkqR1b9BKD
nN9CI1PjOZwiyqFddRPOXd8K1Jr6Cb8UKS+EvbaIzJP4cGLSHsr9gIBEIus+agvYtI6Dmfmoe+Ab
dTarXlMV5FCfWiJjxeBNh2T3ST1vXMcLWTd/iC5w8JHmZDaHbJJz//NWBWF/1qYBjv3Y5IGD94YV
pwE/SOrRps0x3+pKFNe6sfevRa7jzqA7Q8QTvAQRoEDjcRkliPMdrSZFzpC5xU63KiurySOP1IGP
xmUcFiiZmrQEt5mCMABlA5jC9tAugtmcW8RXfJeMrYqdTYJkcRiPuK7ToThoREGyzEu1SLPO9esA
tCHVtMX9YVPV+EDSKNOTrGrx/5j14O0k6SmoogpcfnrSJY0PUqA3MVqnYVB0L1XuD6gC/HGadb/X
cOXxZuAVg4dxTJi2zjrNEGKz9WDlvq4PcaqbmYYfiBpi+JsgLYokObimk+MmDU28acMU9e7FKGrB
+UEZhxDHPr+ymapwUgis9vvEn17y0Cn65qzifdirg2Y79EEHNUTEy2FKMKIk6Gu5VhOh8HKNEbP4
6FDOWgO+albxLX/q1EkPCdAW++gtt4kihg8DBcf9VQT20XKjdAKvrAVLcu2CshhV9piX1OAONdK5
hu1kW0OvtiTLRGVq/E2bV8Znh4FfTXjHtKXefJTlYA0rKRJQlD5NUPpmGWqn3GtSEBPyOEvUbE+N
6COQ8EHiNHCVXPkjYl49wtPEG9R6s/DaiM9UAWudBFx8nOYBHjdjilH+0CM9862j3q+NiU40j2eS
smgR7h7bic9V80yAxhr99eDH1hhuVF/KtF6BuqBKuDZIIPVKBJyiJEcw1AB/ssSEUak8m8NGJv1Z
3QwzOOhhtZVk3BRgonlEIt4d9ZPMfPtZMrW9dWqQTINVmMpKq1fwt9Avqy8nSCAWZB6DX+YWnD/K
y5mlSiPkq8isdVb05Sulx7Cir8WQqvREqaoc/Y1gRd1YP/YRjQd/jYjGU+nWKfhvy3NSapuXYCT7
pHlBgioOAs+XIw+H572N3KZ6o7uoq9gPte+Amtg3Sdtl2rPYVCcvJ9EyUbgtosOAYp/SAjmljaOh
W9pCy7NYM6/Dl5bduXaPmalhdT2SLZZVGYMg9qTk4zysK3eTpt3s//QYzN4E2f9svFGdzXfkV+y9
H7P5O0mJhTvGYJxv9DnYiWyNyn2e24hSv4QpB8gW/ZOpGWm5jmGos1XqbL5yrbLIKeGJtMRkD6YA
rij42Z1agWeG0XDbpcwQ52kb2kFfuD3JQdiLcfI1O+yrfLbywJpmOrCez9msXIG0rDmsJgL9FgTz
DyfgLeeeJxFmGl9dNySNRkiroCrW6bZiy6N4shM3zstWPEu2DivZEo0VtoNDG6y0mknI2igjxCoL
sqrw3bBSrXXaRrLEmJses3jdUcSCOY0LxYA27C6du9VeGZxVJIgjri/b2chLNk8zrvJ+mHXS9ieW
RK4M6zzL1mGcwho3W4GAB56dXuLgwGm495pa8XHIeGo7nyC+FgU9uBz4B2gwm4+spO/RymGDOQTw
1ew0LAqFXttBMMAa+gJutrLEbEFpB+IldLuomvv+ieput7abm1fzXA0OicIOehjuLp9g2qGw+toG
VbV1jTE4YPQCdQAs6e6mFgQ6rAnnEBO0BcoK/6u5rL81wds7SeX4SCVvdIQkQ1F4VekL8cTWmLOC
R1bhDGobxUC4EEYAsmvneHdfdikEnHMC/cFZ+hg8psOh52y3L37HGejbODjVmFVTryJJ53y8rh2b
r6cCqfOn5Px+gzg5HsSBcnCMP7Be8IpJaAhNM+I/r4YcgSJIEPEP7TGBm7u27LsHSGfa7qfpnXmE
4G6JtHG+F6OYjlo0OKSxCPImVc+vPUYfTjNpPyo+SrkZRO10m7j0J/Os7fkYr7I2n/05N3ANVj0J
xKNP9GhX09EjlFIO/koBt7UUoOgWROOoidXbI6+ep1uj6pHXwcaHNvHh1yOniwBBKNoRlqk5ggNS
CyucOxKXvGonr6tQ2W9kxgtJ3AGuZfTg6ivcDvvw6Uk0ctSTXr+dzyq3bvbuQSxhBHCCcCIxY0Ip
Dn9cSBVxt2rYYHUnYZ3Mnmm6SoTKWubts9FyWrE9ueajk8ofak/i8O6rI8OUUguZ2QOyEeaQ9uQ6
7A1BWMUuKeBZC9fUUXAvak0SUP4Up8HBMHC6rnjPHfDeBxPdRfHJNiwhSZ7RsJMUdpHX1Rww7hbo
7F9uqSkUAtNPAhaI9Sg4c3nJZ/bjNERmksmBnVsmkZ6dZTZ/pQwM5lMm+H5TgM7BDJ4jUOnbS1eX
+Swb20AFB9tUpJNgR6BHrMrwcfeorpdi3BoYuEI0hb/HwQiHC3GW04WEYF7GjsJ630yMhPWayWFe
jdASwdrix3rKMYfuFXUAblW7mT+hWnQbGTQ0O0a0xhKcwCuSEszPIybAPZCnmS+DoDgYkRvI4sQf
ooQOo+czTDn9UFdVhjLIxEzk1TpL24k1HimIqrOVYySotkd8oAVXT/V2Pi9RKEb4Ez/PaDU8ToKw
01gy03YqouBEYizVOEChYUfZKrXiElBcJyi2hcdCN9mmFcjQHQQLdeXGtqVG0hO47j7MGFw3SsM5
Deg7ZiGhLZiDOiFnLW5AiqVa+4TX6ZzMWdvcpsTkKKydlA6dIjepm4xObl4bnUcrVdpp3Lo3lEeF
sBm614nMVQaFmbUe8p0qZw7idtWBWUJtkSi2Lp0CTWYJqoruiGC2Igq8dMhq1FPg89M4PeNIezU/
UWOjRXkYK2LNZEDdGfCs47YO0/1Y82oVJm0G2hUMjI1ZBjcOG6fwPastgp5kbsWxeog91ZUu7X4d
VErI6oUcdTcVLzDfMM9oIQckTJ0UTY1JhBdRCbY5WGEREpYTbEJTURp7GUXS+eOI0rN2jqQaevaK
ymFsnBPQZn75LNc6Ttg6zmuLoBImqJcaD0u5MJe+zosR2K76gU1mdIkFZqLzkJpR6XijGP3+UaLr
pp5cTEf3Eapp7RjMi0YhqfcFSZv+tSJZMoYrXyDhzt3MzjPzfQ7mxWpdZzvldu2LKsyHB+qRk8Fv
x5s8TBVrkUVf5Vkgvuc8ccybOehsVSO9ygZzO01QshmNFTGl2xmiMgpPFhQ2usGShLl9YnX6BZx4
4ZyWubbSTRbJQLphEPSncoxkvBqj3t+PRMcPIsKnw8wM3QGYjOK5bRTzBi3DEztqUgLOuDMvfCj1
gQhkUbuwvvB1bMr0+4BExWrQ1EctmvJmH8UuKCWWy2OnJK+KBOaY96V6pPqoXNkiDIEuscwmtgex
jouofTLFaUPWyMqbtTMSnkJjVXYRlu0po6I8NsIKjrOubtayBgWNtS/BQVe0ehXq3nlml2GFef0y
ehPVlb9KwzJwR5HnK+nr6siZWLYZ/RyzwHkpBV7tjLkn4tze9HjloYN67LUZinYf6x78N5VO0v1k
oOnkjjqWmzAmxWkpwM27KSia2rV4EZz1w+Scp1YuUcq32YveYdGasIYc4QTRMHILy+KPBGi6jWnq
/LKObf8ZyMMI65Uart9QTPWgnqElfd6xOIw25Zhba1pnzfO6EyAc4ApW9Ti0R7w2Y+LKrHc839Z+
6HwfdUyPh1iB0F7UTMR0XbRlgzInysLR7bh0Lp1G2tnK8i1zlGksR1gJ2sTPho4nqJOy4ljWDa08
3wmLcxLX5aPBFuS4VnTWUF/Oc6hB1x8NSGcfEzvpDsF+W0dRwkO2cuD93tC+57k7TQ4NUTaX1g99
WfWXlWUNHovodF7XccGwoqDE8sFpqqG5YVqmLlZMmXZVTn0yHKk2qAKX0DI6GakNR4ySyut6nvIj
HNCdlkdmqMyGlS07lmk2uGB6X8p+vCCt758ICvPp6rZZgVokkRsMWWev5FjwtbCb/KQMhflhLAfk
ZATT20HttgnWQCSeHQWydK2Wi3PMTBcuZ2m+X4AocBnJmmcDzZNndTg2iZc0TXBWhWP1vRnKjLnV
0A6eT00ZuzH6hxlXB5wbDG8IJ08MTv9UszpMvXzq4vM4KycXkzzZy7yIKrcsO/pMYxLhsGTG8VpD
/CMR5eK8dtTwKAbf32HaQbRo1G9cv7UqVKRt8Eg5VhG5KU30ubGQ1Kwc5GexK+O6eqp6lWzg6JXy
dDTZBw0twqdYp4O1HX1ozliRl/tdO9D9uOzUueH+WY86+WyqssnZr0oxunGVBZcjBLIfNnbbrpEG
jqeN0dJ3jagwY5sEjUvCrjtUOin3K+Sh1A3sWp/pvNGv+VDyF7Hxi9fd1E2XLRR81dkFeyywsGCf
IFKsqqFqTpFfWq7s8+6RZerk1USKfJ+n1MfKLNDJJ+FIBGLZAI9E4sgBHyQTdYC/wOJ7ZZ3H+4ls
zRnWdnH0v2NHlOR8Eyte/wBernqq89Ac0DHVp1lmpuOgjqv1YMPlogzOopNckObItKJ/mte+eWEc
R1zwpINzYNXYnYgxg/GA03pCedMeD8b+v9Sdy3LdutadHyct/kWC96pUGrysu+6WLKmDsiQbJAgS
IEiQIJ8ijSSVZpp5o/91Mtb23ufI2i47OX8rVXs3XLbERS4SmHOMb0zO+3q2voRuk3RbGrVBgfYY
hCVkj3S/OpqeKK30zUqS6j6BdPLUr8n4CRs+2+Fhiy9WzxnBMEX1RqQ0PMHh9vx8bFNRJOvS+bjf
dbdZmSOvG0jw18xK1ecgQ9yNnnn/pEYTMDTX63rSaWCOAJUaqAOt/MT8NW2xZre29OMm2Xnw/PJJ
rcFVMjEfyrx23hxKwKCdljBY6zRfWotat4gNJO3k1IT+FI+lK3Ujxkykip5mR7FrqCzi0gmW7kGM
+gt+hkHorb2HoUUFw03ML23KgV+GyqsPqVTk2TjUzLmoZvcCqI+5r8k09duKCD/I08qLjwGVOtmk
btulh7ZKVAEfN1izCX53kaRrG2d8HdMpa33aXUoHfv9xcfoY1zpy51Gf+nSC0eNZ7c37LujbK98G
zk3cpbXKI6srWVap0rec1VNbwvJdqmNbN7IuHN2FgBAp9ZxtPA3DersknTbV9lx6uEXaWylkg6sm
Z9YcGvTkWuRejMolD1tDpwuoJXzIfeOxT3O8yiWXrohOwPWoV8weSsTjiEZ8fAhrdH8a64hWYxih
cGIdsKLdNEbxISTW7fin1V8ombLF9m5qDgSLnbtPAjgC214snS6qaQjNXeqwhoPAYSLVmXYoE03u
BKm9q31QMxmpAnEjF89ZtzMaTZ67cU/c05xy2+VEQ8e/iAWW0wKA3FpIKFsHTsY6j7y4OYzOYgd+
JRYnSlcfl79zbVtAp2mbM6WlSNhejWPAk7FYIh4JAoF9kHgeEtibufEW0paBZ0R1aiq4s1nbQebN
19H2Xea3C4yf2PBm19VBKEsGo/CiqSGTFtzWduezwEuKKHGrGJIY196+YVrBjjRhvGRkhvsdjWS8
dMLUxnnLaTBkcdD4kOKg2T14ytFvU4rSxNdqIVspqeeXbKqIITlKuMqRObx5oGhzFlfR7eIEMkZh
ZpKlFjlW0hH/QLpOjdG7WIT6JCorJVQWst6zadm0sRdXpSJWhuGF50yRuYeZ29Id75PgC5um53Wt
2D2r1DNLVcgztAnt3Qy2o6QJ1VsXm4eLRSLSsL/i9SgWIi61X5vNVOk0V71aVRYD01RZ24btne5E
VGgdLZlJ6gDr6zS2ryOj6yaWAjYes/QCDmPi5p4d5r5YsdkE1+lQ+XcxACJd1BO0HtwPuGEy8HDz
mydVc6P6bkjKIY7ZaZCdvDP9MLLSWDbRPVRjFmdOa9N9K3lfkK4Xm6an4V3XuF6ZjpU8NjR0Lkhj
gyNRMC0lG2Bep2iLCkLo9KUzsdmulhCRuTE24cJNp34olRfJS/CD87hXeqZZOsyuzfuG8TyIhkll
qddSMKQAIs1+iHBy5QKR+26lun6j8L37LYe/Vmg8lHO2Lo2+xC6Pzb+OGlHUHPUFPgK9xa5Tb0yc
RrnpVPXAa+Y9Q3mzG0A76Va6abuJVcyvHe7qfGqj6tHt2nvBQYIxNG6bmFD+JGcyyiz0pXzyXaoP
hvjUZlRbnuQ1xNEDVQQnzVwo3LWdcjS7/hVHW3KYZq9+bSo/fm4o8x4bz59PE5zbIlS93PuQjB8g
vpPmvKZZlfnc7S8iSn3UrVgczzdh8Bo052Z46drzrm3J8CKnxKlLEdUwQiEmy2jfhV0t80HXdoTX
tEqIhfHMvdwXWEeyyKl5eCHUQF6qqhqbjAh8hoyLuEryBr83h/yFe6JaVLhvI0PiYqwAcmrUWg07
tEqOnxW6tipvFF5M+oyNd9ZZ6iTztHPGJipGxZ1d3Yfk/swNbLx1akxWL466CkPLX8yUKGwP6Dw3
0lDQUJKG/gnWnT6qBVBJphlKmpMdjHppyGjrfIDMOGX1JOzrOC54VvBQok8zCirm2wTXasrgyE1l
xyf/AJGaAZmq7YpiHtjo1wAIKd20cTUegwX9W+agHBkLQXsnLJ2+BfPrrlP4MA5CPMVqsnkz+EMh
XKd3L80ce3dw15IUVBBquCwa50psZxRVB6x+3Vzavqo4SrkUpScoDkde+tXsObmhZxJvad1QlVpN
SBiASMFNlAdVW/GgmTZsimCltE3OGxRpujy3sVNOl74mqKn9jq6P3WC65opIbx4KdBW0wZKWRnJV
ufYME8vWcQnvgqvI+DTJGq+v/S8C2KjT5ZOTWE43MMwa6140lYxkmqPbtoHKzFq1g8ljbLjhUlTw
rxKRGdDcwVJ000Lb5rgklPhuPhg0YOpaTFCH/MwC807NRhvV14+MNYFkxYxHBTYK0jh+p7PJ9jIa
Nwy1Wrc3lXHab0M/2CksK/BPbVeGPby2O+oSeC9bBVBq7Aq9BI7Lr7lRDb6HwAEuZThIZngAEzB3
nP7X1kljF9dx4N1SpKqy4WMIl6m6+y7WOupsOIwiPUujxKNWHTGq9mzdgxc4+yB4Dtf4jQXUtdEW
XPWK5633hrR+MmqunCrrEghdDjpbyucIWwSW4/HBVBAUktOIgtJeujx1lyA3bDB9s13hbuHbwpbH
JX/xE9NNbRGK0Szd0Tc4vTVD+pyQIQf04rf0zh9DVUdlBFC19g+uMf0iwSHVI2oc9A6s3yiVcKzH
ziiLBhTSBQHMhdJdpVgxl7RGEZUE23qM22VRUGEnKKl1DqTKiDkoWWeDWpRqBnGTQjvoZHJaUfol
JXVEROGCTTRVJvOCPg3KeFn9YAvfr31QiRH3DuiaMSMS4bMsMHh2StAm7ZvbNaiyQL9XuillNKRV
MWlwKjZbSQ/zcY3M8gdlf0hrNl3jrW3TDjpwfZIu9fOGROaCe8vSlspvAWtNKYxg5Yg7nto53vco
4eLM79QSZLabm26rRxcUo03U3CGcMzVvanVpg6U1aGkWYR81xeivy+1QO7NFgeCIEhUoOkTKVRhu
dRSMbUHbxL44K7WLyjw2995t0tRNWOCF0N2rdmFgZwOf0Bp0qzOhG9Hcq0qUE3rYmSpspjfm2LPi
goqadPnaVGyDnNZEnU1rvARwDunTLqduIGUZLO6w8wYZP4lJBN6Qx5QwmUNQrEN0qPEyXLZ4FY4p
iBua8RHoA7AJMKyg7HIwHf2EAskj4Iogbl0ydN5tFvSowy8sDDebzX4Tl3ETiYPDBgmU3YQIV4Ct
Uy3QDbKYoUi6MIUl5YzVFrkFfDGxZU7mg63b9Ur0PDcQzF5WAAu4N2h6YxxX4jxXtYk8Za8XfNlF
kNIkLTnYiq8O4CWIh1yxk4NleHhGczlXNzFv9bnq8km9QwUTHTRG1dcvWCL9ZetPAb+Vs08vgEmy
N6Y9XPlkXi1wNWqgjKxrbTNVu/N9YkNzPWtR4RQQY4M7HLcSq2ncIqzQhOmtB/kwLlIu570H0aIu
ZrAxn2c/QI4wbIZg1wWcA0/U4V1PmdyMpHMfIz14WRqDQ6y0WEHoD+uSIXK0XCJTSeqCmGFCqEt0
AOTTekqnPYs06LShW4GDMjpbfNxUnNEIdMO56uKFbOAQwWd1fQQLCzb5E5ZeB3mHOhtVDLzQZ0OP
oqBbhgvfKHNixJuSwg2ZijcAIdSn2cYjqOOxw1mCBoifA10lLGtRgF/1zrniHZIg6TLU1EudRQ1N
gaM0fV0V2NA5yCvIJddrCwUgWyOlorKZANgVvtvW5dpb/AwLgdMBG2lVMfnq2zxUXUnoYPN5DJen
GKvFdLRjp1Uh+im5HUK8wgOHC8MeDUENFagl8sIXlByTSjQxMCG6tJn2aHp0nIq8LKJuDtZRwzVY
PZ6DASNfkIoxHXyGOF3yOhy4zuM5qJfCzAsfMqGTkZamqhOB9Vf74sg9soSbMZrDB4dWyl5CuWp8
iAGyXTKhWu+pTkE8ZC1AjEsJwsQt4zlc0BSkBKmGnrphW7Yerz41odVzjn0TVR3q86LydZ+cr1t0
NfszZGifSHqZiNZ/7EFZsGwy4skfWvmoRymzqu6gPYKoBCjFJtzyQj8xZ3YZaivr5A4qjwttEO8Z
oLs8d8w4e83xUBe6buKr0YzyMIY9sh46bk7QBeKdQ93kAYpxHeM2YNGLIqtf2sAdbie9kH0zyJHk
fErmc7XmtkBnOkg88TAku8GvuqhYUweFU1undtuFZBK3SMvWhYa4VWjc6kHe+6EpUb54x26RFdjA
2Xus6GIfUzp6mRqMi+hk2JRtIug3YMVuEYTBeJ+g3N96AfVeJAj0Rxc/EmaOxYUD8v+IzE1yYWHy
b9U04qlLzBcAyuO1Mu5Cs2SUrofnYL1OmdOgovGCdov9QHdoMwa/wPu1j1DRnNPcE/2ZQ+woEotG
pUemeM1s5ckHJxHBHa/8oM0DqPp7pToPVhhIy8b3XxcD9V+XjYIepF+wQTXtVMADR4rpER2tbNWt
DgYZhFcjr3qs8kOSnNkk3SP/DEjALrzt4TXAcJRXwQKUZtnOBFkNUvjStWO1d03V8nUPkHsZ72lt
5/A17ALZ7LhM2jHIaaDd0SmSKQxmjcWrAc0CTwt8BE+9OnILgHfeirIxcZc6102kXbs3i4WKmUXE
hpsg6ObkOeq6EYtKrxphBdaxsHLDAnUeOIXCWSLGALQEYKyAI6OMB1W1IAuNhwYYexACBa2U/Or2
zhIPBQxNgHrloOalqeBY1qwBLaQYPUPkuAd72CCMs9XtbyY/GdHC1L6NtH6QyUwnXsCITdD3ITJU
W37JuRyMLIY5SiKvdJVvhv7FNOvkLRl+i6qXfJYBSrJsVRVWhh1FTJKnORTr85kEEXNTsa2YneL+
s3HYSsKspkmDvwMLH0f26IwDGuYjXwYqotziJcbxtPmNPfdjQATmHwLUKbKy51eIpnib6Acbt3PR
c3Cr0leXI0Xyp+tNoiaE/aT9loH2nJOpa3O3DTSJs1gLBJEyAR9lyEe/s/E9/8Po+vXn+tHtxcfC
280jxFVT+K+gwM8Z/PeERB0uiCaxOn5rpDpnm9rv4EfbpAI3oiNhl/3GqPzRkz8fETHu84A5ZIdh
+Z5HDbw/IkTDZHSRl/jafj/i9J2q8cNOw5of4iowgOAm1zqIfNQcZuX3r+LPOQp/hjm+zwF4lQrJ
GlaNH/74Xz7JFv/95/PP/OPf/DFJ4J9/uqhftRzkt/Hjv/rhh/CL/zzweUzCD3/428SGv0YVfJjJ
8OPYrA9/+X83sMGLEaD4R57l/Ct+HNjwv/COjP/xn/79f//1upzz+IM/fub7kAYPQxcR74+AA6Xw
kD0XHM33GQ0uXhF9Tmzitd1IeKNAOL935M8hDZgohCCvh1ffArEA4BqQf85p8P7tnIZHWh/hthgD
HpL/lzkNcfjhLvXxbne8RPGMDLkgeVB2/3jPII0JDb6XJcQ/Mh2xGko/1+7aiHzudfiG+xpF1GCo
i11MLVMPl7uHy+S3kjpb3/O9Na+aaWmuqZNO4kAjTJ94qyCE9ddz4jtohaoVQQauurUI5p5+FipJ
kIWJbPcaYg1+GaCFXKRj5yXoHoSq8mjo/YNxtWQvM/HO1SXx1kMCIWVLELHdiI5O8XFxO1dsqNci
4lykKDnXsEzdhqf7RQdKXyyjnoZdWA/jve50NKHgoLrN0AL3awlPqGnzkHXV+m1Z1RKfomnxMhiW
XO0SHkFoUwniIKWNuDOvBRdV4G4XmPwaMFU4uV8hZ6V9tzGpmIIElblMYpmtc5cGu3aJR78cObX0
GUnCRWYCMCL8aGl8L6eT4VGdQS9qomydAJ6jIg/pmzHSfO6bZV6QSEN0I4N47G7MNE1DjuV5uoXV
j8yJ2yPfUrhmrq4bA1Cl8I2jTlIGtS4AP/QaGmdNaTG6rkGqRw5eobkit0ov7WZkLDjSCMMk8nER
j1B2UbZKJ+WXI3AXN/fBub7KKWhmdFZddZcOiCu1CAq62ObJVLRByJ9bn8GEmkVq6gIlOLotV2m9
h0SCkqdJCapv9MBRl3lIWV02ohpUUae+7xUBN0+w7sYhn5L1aiDVXDbLaLe1JP5GVyS6rVWgXgOS
wvLQPUwPyBTd4zJ61W7F89UVrY3Pqd42fOvCBsGVDjSwxBACBHs26Is9k3ucNiV8QQLjx0wQ+Bwp
V7qDxo1rFc10bAq8vYzJT2IafVWEMYnNM+u1RaXG5JycumBMoKeZMFp8ul1ZNPhfZrg5qQf3JB3W
S7VWzQJXFTHEXGOL9i8BknqQfYe+kRswUPLTuoT8iJolLWAmnSb0aGs6fgOI32Xoq2W20F5klaj3
bBLnCQG0znQdmsLt07FElXUS0DTBHYvuhYf60wIJtkwYcyFjuSkU2Dh5nbXqC98SloEPlpk3TeGu
mddko0O7ZURpzKUQ044ziOaqch5gnz80cPG3MhiHDSxQ7H+LElu3NydsnYUH+Bi19+LvFqG2ZIgf
qOuXsqt3oOicDMMYkBdYPJ45rrZls7pvg+0e1yV66SNxrGVUrjZim2AOkq+rCN4cuNfoD69RLJO7
TrtxHszrAJ2jwbNPz/wvQRUGfxuJnEoUYobi4tYI3C3UyyoysyKyLrQN1W8T412hi+F5RZ0hh5vD
snWc65cJ3/fR0nQbteyUQjqCTxaSz51kn0fJDkiqPAd9fDdDWMznWoBcHWnRB21STI65hHTLnlTV
3hCS7NHz+jsOmDQXRh9WuBqIcztXrIIkT8Xnijkc4cgVPHnqzvlAXHrfeG10Oyh1H6r5yWnHq3mF
azuMR5czsQulubBUtvdAf9BGoCX4FnHP2chZMnjUIRYLG4PXB5Nwy+fVZGKaYCwxG0HS7NHRCTPl
WgSkJGtreVZ34QCZAyANlPI1p3Yi6O5FvUkiiVEOxKgd+IVnv9bwnMPoLeG6uQAoAkIn1desm+bC
m3wn82iUngY94YrE0NWXcEgu3S7SOZyRW7TGn8XsbviZpEqroLkZ03HH4elkgPT2yEiUgK+fqih4
6dJe5AoqVyEC+3m08I1bC1IHhScQfH+oLrq6gSiPFi+MXL6DpwG/KvQLo3t9CJEuwVXwL/w61UfW
E34wCKbBSyGqjJrpmDTDXWyGa4h+WEIUGl0Tr6+os25bL+wPERTm7RzPj0IwuBvSt7lAprmYXdEX
9UiQ9qLjDl22vUy08AsG3/1M1hS1359GEB8jaWUJ5o8/1bO/1QF7QYIt+DTNwZVoh0KOBm0gwW3K
e8AmLZrUohontQtnmMHWvLWRvIBGeYQeBT13MQ+t9J+GxElyLDbOpR0xwwC3HIYCOOoGpIzNamLv
RxBOG3B6oJbWC3le6GexjaFr596wQD2K4qzCE5WJ+IzDBBhs4MldVA2bUU5TjmECWxmmBRw13J29
cz2Z6Q0xj8PC+kvf6/eYXuDspy64wfrWXsZoDRB2GuuM1xhPE4bqbensfeh238iwHKKgKpdesQLU
7mmql3QLKUZs1s65Ee7EIB1rPOvW2bd9cFDgXl6qaS4hRtkcjD7LQUDDbxEizqu1f5VyuW5FInOm
xteYQRpO0EQfA107kEsAOowD2TQuu11N6hfxEEGhTt8QtIQFKIIbycNDNJ/t64SvOkto0nY7bO0N
4AVKQGm/dm449t/c0W0+YUqRDOFZCekGGZ9cfAMpRJ8NZi1wkUlQYvLVenYMsKXESG6n1bh6D1DS
lw1l0FlAwHgE99QGTXdvX2MfSjwoB2Q8dVdiQgLQCZ/FEGqKdMWgCexjcyKS+FMChmM+jfBS9gQW
kxPm0DfCOrohwFPSfoPkiw8WkHgmlu2+x5JB1tKItIrcnEJF9PK6YjMvOD7sgMqJDDM51t7M1ufA
7Ucbl1R3NvG21kWHQLYYhDKHfEt90AnddhhH66DTGrpdCoeD3OPLI3K6XJjjHtylSq/t0tsbUHDu
S+/iOSoU9gpEF7AxVPZOx+Ajw13sVBGBJzj5mx4RDRZ+bmZ4g7nPwBtB2A5wD90gWVkRp8T0o9kd
9wGHLwdZysahg3ANb7kqHDdQrH2kwCIAhUh573rtLJyr2tX14O0RT3GfbCfmCVlPPib5io0vJN0K
tXoxQdADOuFz0uY+rfsquCVeRIu6DoHZNI2D/MZWiSZkFb6HediSlENYzSFtCAMnxtfLRUtcg0kz
mYdRYH0hWhUnuLw+RgL5GZSj2CsTeeb5QvhfYT4kIsa60KzYaC6RPdXD9UBdjUVWo7q+WaCRx7k/
9O3WjoyLnKXJUD91nn4esRHU9x701PjOenxk+4QESr7UcJd5iRLqGvNIOPaTldBYb6ge2UU1AM8q
2lRPMwg0DL+pzjRIpZBd3kJa7KH1E8FG8Gg6pObrNEM5uJ6bxI6Po2xtu6fozyi4D5RlubW46EEA
u65wpEAuOWEApTfT4Mz8CgS4WJKy1jqJN+MMpKGrJ1ptm7nl8OjiidvPXUuGW9qG8GIZACtdArGG
1Q5hswf7MtlKImcC/m7bWQG3eEz5OBx84UQ7moo+3lbU5S4e78ArKpTMbem0KTbQ1UtbyO40bfK5
QkVT4EmHlqF8zKdqMiciiB9kcIdHWGZZiEDzcqUXBt6Ngo0Re091JHio5tFgbM6sZVOoFpFKoDOI
TeCiTQmwE3+F5Ctr2NPLOoKIdCL9iK63zoiFiTYkjTi0Ixk2JlzGLSCp9TOhvnoyAEtRq/lS6LQu
7RCS7dxw2mUUunihbGsKBIPGPbCSMEd34JxsGst9FDXBqZnMvFsxm2XvDHF/KwF+nU0hg6TRMMNO
EFg31zU+rTYhO2Qcq4ObYNnCWTplWg2gXXRUI3VFh2YX9RT72MqaYyJMC7FfDBu/juSnQWCcwuAm
Ik+kCi6cSYkvI4/NgVcOfwCJ6p4cw/S3DvMqkERCjf9VUDf6hrCrxSybmDgviTEITRI85ZcWc+9K
r4XugkjhWvRNh67Bk4lB3VOTTRW3fNP4g/uyhLVwshbLyA4UOBqQfrwEzoc0jC9fFIjnbDAC7Kvs
k+vei5oX9KxgFLQD3QoRip3FvKsARnHA9rqGCx5Wy4sjw3mvm3bZhRoEaF47KwM9a3lZMyyMoEui
PUOQZLNAVM4N6R6x7WDy3mLVY7BMrEwbZ85bRasH5ba2SMR4TM2A9JtweTbCM4ZYYyJvkxqsN1kH
af0zssYaLmAdFxid1+TJgpkN4Ly+DknPNkNYyZt57q9bWGwnVuO2X2c/zpsEe3mzCijTbdygIYNW
XpC5D+5tbe7pHFR77gZOmbTRJmBxV0ANjUqmXO/gsfTMqtX1K5RcNLIwIS7azmsyD2hs0fBB3PWw
MTIyn02YYFKfcSYoUZfUTFvZTgs6SR7tY+qtl3M7qL1BBBwnPtktUisW8Gs8Nv+CDHOlvnbA5b5+
HS++qP8fdBZIHL+QWf7rv/93vCL6f+JVcueXE/+3H9QW/ORfYgveboy36mLsJNrBEHvoX2KL5xG8
cNcDdu1DcwmSszT2p9bi4GcCRD0RWMU0DOggMWQ1lOXnoZhO4P8b2FMoaiGEGMxYwxzLv6SmH9Qw
vIPtzz+/H3XyY2YB6o/nQZ1EDPms9rhQXX7UWkza19Egk+oUNmrYYmjeZzgiffHuwvzkIGdZ8Z9R
hb8f5CwSvgtm8VZ6HKkgcFO6+RqBBHlVAWZVgER3wT5HyvDfjBQ5f+q/HxCDx4BQIGnyMX1lYNLU
FkTiKXWvm+UpjVUeR/lI7n59Xh8mnH0/MUKgsUBHI0ianBNp704sCVmU8HSGYzwVVbz1xijn/DC5
JlvusFcsmKVyTaY6+/Vhf3Y5Ce4kyHRBFAd/6GfvjsoAymLSoK1Pjbur7AawTPyiKeIY2Jx+N8Tt
Z/fH+2N9uD9mU1GADzgW8Kp8bvG/Ovz6bH53hA83B6MWa86CI6TnVp5jLJm5+FeOAIMFgryLMVRn
sf7d9UriGcDWsNanOqOFs//1L/9RrPzzFkDA6K9fjuf7/S8X08KT5XwLuP15vMAzupq8G55/fZAP
Ybu/H+U8Qef9KXghLLfpfAo6Wz/X5bR7TTaijLLdrw/0u7M5f1nvjuMSHTqugy8DrB/GXWx7t88w
Aav89VF+/pX/85p9EHgFCrkOWZH6tDYwZ8xNG/wHv/EPdy1GKcmEIwN8As8ARe5mAJf1HzuFD3et
D7EN54BTMDGe8xSlQf2bNOvP1jBI2R7m5KUBBnF9WFscz6sakuCr6JEb6ckCPiwp0+G5V7/5Nn66
nCAMHrpR5GPc2odTmcJpCPq2wyOeBPuQ1w+pfzX4t2Hs5sZ4F1Oz/OYmO+95f1ueybsjnj/Ru7ts
JUEfKoYjVtfOEf0cMkZ34rhA+sy8HO3tJH+zH/z0tn53wA/XEg1NzKNA4hTje9a0Za8voNL+5iAf
psJ9f0hhL8SYA4uMoxd9uK0bjShZP7j1idxEUeYdkZ0K7lkZbU3ZHNvn8CbYwGr9xL/EB86yPVzV
6Df3jPezE8XoMuSgPWQRken68coOPfBWMkT1SSyb+WZ9bYuoP6b0sKqbUASnxX8Yxn1z5bwCg8li
v/j1Q3G+Uz5uu++P/uECIOzB5sWPsRYOX3yU1/Xowh24SOavAH7+hQcQfCYGXrhJDBjuw7HSSlYh
ZlWeH/EIw4LQYRYov6LfnNHPViqMXfbjxMUw0+BjPDakmP6HMQD1CWNkdmnKD8uy/OZEfvacIyKO
0couQr+YUvnjV4ZZ5iDAwwRLu+tmgdywx2h5sPbm11/N+Q7/+NWEgC1iEmBucpJ82EDge9UEeDWO
gla5g5BvNyPiNWOYAb8DcjzlPtqgXx/zp7vW+4N+OLXGx2MeRDhouzynqE4oHIRt+DnyvkZs2USm
grLw8Otj/uw8MWXAIzFqbvAi56Xn3dIyUuTqKE9rCIiZs2E7Vq4ndI/t5l86OZTnmBmGws9Hqfnj
kZqQQmYaKn5Chnpbr1vR5fEZhQLm4VQ3lfWhcmIut9n8+gS9ny3XUCuw3CQIiONEfzyuHIY+kiMe
Mh+7Th3AYjAtyTFiFyx/3rPL5bPjXfW0PxB6A+CTvLT7CSOtvvLoU+yHv7l5yY9TAL6veTCUfFC5
CYboeh8+jZOkAgASrvdS2rvgobtJXtaNuWU38220DzYYGr8VRXOabjTmyLyo36655+/z4339/vgf
thIMzAKH5OP4Qmb0IizCV3ttizqbb8Yuq5+97XpMS6dsMfCZXrJ8OXZ7sYvuf/2d/PSme3cRPmwv
ZDhrnD3uczLf9xFCi34CmDrX7Y7EGwikoOGa31z4n94FPpYLH3NfAjQBP94FivGmJpzzk1j9AyKp
CCZcTBgWVKUbdt2+/Pr8frauozT4x8HOS9i7hyrF8J0KsRx+Wg71jt8Zgkfrd8vgT3spoEIgDJDV
Byny4U6qvf9D2pn1SK0EWfgPjSXvy6tde1dvQDc0LxZwG+/77l8/n5HmUmWssi6D+g2pwpkZGRkZ
GeccYNsZpbJzq3iAO3VQLfVPj9bfQVVOeVQ8TWmpYkX3nvsWUM24PcTlbaWxA+Cr5k4+j/RZ7pXw
FEWM0SE+RjwAbNKP4Zextrt991TSRfsoOtZb9lF4A9xprZwzy6PXSfU0DRQMPVTXU2zIjUTtOwnP
+nN/pLbqvvIcWnxxn1yKll/+WRns4q7h7k+KYBlQvs5uRLx/R0IPNPBcUnsTu+fu3vwRNHRQm7bQ
vYCc1TYvzd1to4ubBEeFsN+Q6DyZM01UsgLYug3PzTfj0LxETvYYA464M1amcnFnXNiZjQ1ymDRv
oTE8a9qrxTv7RFJonVX1Gy9RZf83R9x0B/+/UU0zfbE1QKQDSE2xVm9+9qrzyd005/GhfejqNQed
POCPSGewOzS8Y/KSa0sJCEEX4Hp4zpLY6f1dodqaU/iHwNzqx/a1V/Yx/N+vlXEvG6cYYPft5Zt+
/pb52fZMhRFmgIiB7vrvyr4mmN/+/WX3+D28WSCPAHKPWsDvA5cd4OlJbCu9N4xP3Hhynce1FXOL
uQnMU/9O5yxmh/TJSlHPdKaV8h6Gxj7Nk2NtPrmZDsfA0e0fPCDQ8dpla2UVzdkuaCVaPfUEs8ou
Op/07e1JlOXbq2TOnJ/miNCtCmax3Q1b91u9U0tbOlavwhdrY+69k08XJA29P9w3OrolG8DqDtIy
udjf/o61UU6febErwL/mY1vxGR7sV6LwtW0fy2KtJjJlj394JGmzxB/Vy/lUCqFPyJy23rjxTm/G
YXC0u/pz4Lh35XPwsdiGK4NaDCwX9mZzC2JCNL1gCM9Rtk/U51GMAPp9ULp7bXjM5NX8cvq5W8Ob
zaEmlC2VY8xtRplHZTt5VvdjvinOBvCq/KnsVmom0nQFuGVwdkXIG4sHB56Dz7x/bIdnEolTdf5n
dOju2VZHdyVyLu73i9mcVvfCRaCKaTkjflnLz7KjOr3d/tScn7cdcTFqXViZHPXCitIY3iTBEp6T
g/k0bNS77HDbwK9O3luzNgvLdC+mqa9gofnW35GL3/d3AIa24HT3dC/tm02/Hz5EqX3brLLmHbNw
PILeMw0f71D3UutEX1U73VSbyo62rh2dLLqx7eIT4LjNZ2EvHpQ33yn22UG8oxRx0DZ0ojvDrl7x
oLUNOQvhY1foaWyypLAvY0cDqtQkTbIy9CUr5CyqJf7Kk7RZ4IYHGrwE75LnIPbpv8qpMKxs9MXJ
NagqyPBhwXI2VwqjxMP7RGBxtdu1gOr26qk7Ffv2n3gfn/uP3l16tqjkVE55qM75vv6Zfan2ySca
LLfNETaPB+9Hvl8t7Uz7fe5olx81G7fiyoEXQz1wFh5hAdnmGxrF7WDrf4N00FF3t/1rMRhcWFNm
59QgB3kF8G46SJAScgK7sH9AheKkdrwfbGFz25yyFHsuzc1i6ygPrEXC4JptuukO/Zd/pJ2PQ/uP
3TflUdzW38fP5TY5aXvp4D7mHFvhPekOXD4Hbw9mxO4Pwj7Zre1uZdnZ/vWE+UNSEAdAU0W+ayPe
C4/CUXUU5EkcnrpLems/BYfoNLwqh/Qbl76TfmfQpfTsbyFxftdzmx6e7pP3Q3HEJ/Ec2u6Dv+Ko
0trnzUJ2NSYa9JOskmJb9msx/RnO22hLzuk9Wlmjxart5RpNH3MRS00PQJ4aYkw8QXVtK/vdF8mm
32n7be0uuJQ+XFqaRW1N8wASTPsvVt+b+Al0WLJWqlyM25c2ZnEbICEoZlA255ao6T8KdmvD5r8b
dvSfOXTk2uH+9edtL1+8Y17anAXtTClhd6iw6ZnDLqcZOkjLXebG+9obDlAlnuBvQAOkfu6j5tG0
/Ie2c3d5DL3rCE5RKraeZL6MzaOw9pqxOhuz0N0PIDirgS+zPkYb8D1b5dBskz3Na47gtFthM3xJ
T/maRy0Vjy7nYxbSGtoi/G5kncV98GE8NE7wDAnrrtjUK7niUrJxYWguQaNoNJlCk0Rqs9XOEOHb
1j7cwv/9fHuBF/0WdATv6XBiqvPn4CqqROjovOgc0fpeSnvUQ5CLWNn0v06fPw6C31Z+3Wwu9qHa
upWWCX50lspjEP6Uev9gmAeLW1M/tE89XFWwmjtymztQ1Tut0iGv46BJ59RJDsIIYi7BAB5Q7xU3
2415zSOfeoC0eOuF5bY2lEdLLO9pB/9oRS6UUsX29iRNG2v2+eixIcdJPZ0Xp3kdIJe6zC+S2j+r
OX3gdWmriu/I3kvarazG0hUPjBg1HaqT2p9PBAlttX0fGf5ZrIsD3N2PVbkLIiAZezl6aZRN1dL4
HK/VHxacgNQBrSMLLA2CczOnroa45IZXBWdPAu7c+jtFJ3vOxqfb07hiZl6vGjw1qpqkpvBZn3xQ
dIPkO7UYr2zRJSsmRLbqBOOCWHUW81lIWopUCm/IKTjbRnxffapdcAf4QH9bmL7gwpvpKcxqteIh
NR7TO0iJT+Dfd2U5vI6NuLs9ZQsXOHBNgNwlnjpRlZ0+5cIUEh/FOMi8CssxcORgYw5Q6NDCuGlC
UDVVvG99c6XoNUX0mbNjUkNyFoq2iWb12mTQtSGXV+YPKGgq93YZdSDV6ae2aJql/+X2ABdX68La
LIuSjKo3pIxeBJXWQP1b5H531zKitQHNbqUwGZhVI8jBuTbGfk/3srWh/7KFLqp/bzS4jUJVXSvy
L9pULLhjKXbDZj1zQskvK0GIeeqT4Bz172HAQRgJld6Vi8XCIcG72G8zM0+sAPrAfsDbaVHKH9IO
6heP5sMaec1R2ha5EEy9PUK/RuW6uAFoAiPJJGLwonLtIrGclK5WaTRDhN2PXhv34JU2XRSD8Bf1
v9kBVLjpViL6qvOjQ88qOgyRLD0H0rFwIEgpFIfm8mLn5iun1OJeu7A0GxWqOoNSQVB2hkhC8l4A
w8vKOdwO9V26YmnROy4szTzSLGAcgdnil6Uo3VbByYTfInrp3L+JhReGZsm2SM+VakaToVDchwDq
R7DrxUo31FKWDYXr7yWaOXtXtJYQQZd3Bhm7Rwdil33z271uniXla5zsYTdFWgnqBuAZVbkyldNv
/xGtgH9CW6gguj2/9OlqKOiwBHCdGN9H77kvXm7Hp7XfnzmFobhV3dIKThvsT038unqWLP0+/N8T
YtsgCdMnV7kI8K05ETvUCadVXnxLfGU89bK1hu1e2q+XRmapcq0lcabl4a89RL8X5P/EvCez+Xl7
rpZiOUrpU3MhBYg/nsPUATyZLkUBtIfget5LeY0ufWnfUEA0JJpMdV2bE2MPmlmltIEHZ2pXejns
RYhXiA62lJwEUCu3R7N0U52Uiv+1NsuK/AhQkQkl4RmRJxgcJTeDZM/3pK0b18D4GrndJiJaGVlY
PY9GCe1YIXQPkCjBfINE6KZLoV+hXXolIC56zO/P0mbnszmWGTRSU+9T4AlOR9/tLirFcsXK4lpS
sAKSSEMXRaVrvyyrYqhbvaBhE1gYoXB9MZfOLuvCwmxnoc/R13WDBeCqH7M42gm9C6qjs/Xm2Kqq
ncvqqQ5WwsWCB1k8IfLqD/gbroOZUQn5o+lpnpNLF5y6je6qKn9qGij76twHOecdbjvRwjRe2ZtF
egNl3KIosIcf2X5bImVxPxR/cR5fWZmFed+PuaBIWMmte7W/j5ufcXDf6Cs30sWxEGVVIPjM3JyJ
AaF3JRILcprUdA+xBoDLFs0Vt1twbov+cpq74Yg3Vet6fW7P/VJB8OrHZpMPTlwBj8K5VIUNZNxe
cEQqz3uq6gwJMmDRQZRmOwTqf8KlGZ1DvaDvTPE+I/cyHsEnlpuV71l0PkR6kPKFY0L/1Yx3Eet1
TwtU8H1cs6z4LtVRg/S+5ZH7GWDSDoCbrecU4JX0SHoTZpyXqOSa8S6L5L0RRXex2r2Jof799kct
fhMdYYDtNEkDcXW9zxXPqpNYYY4EYROMW+2uaD9RufLXSnFrdmbBNHSLvBbhVDvDwnJqY/kAAyBC
5dpRyqS7Msz2t4el/5kWkAz8O6z5jR3G10TrGjqOTOAkyaZ1N657KqqVy8ualWtv/R84O6EF81nQ
xBbdpy8RcG9lJYAsm0ADXgMLOvW7Xq8P+jy124PBOsshpdn+1G1i5YvSPv/NdP22Mq3ehWcWvgH7
RIwVqJX6yqGxPdquRqnFvQ2Hjwi4xOIuOzcCwVIID2J4LkyzscNeQ0cyQgz19lAmh50lhKz8bysz
h6ZPxkxVWZiSkJNhwl9VKXt3fKqAQmkuimbBSva77Ni/7c0cWzGqkHpAwKO8Vt+Fev4SxV/z+EnU
K7q416S4bw4ONebZqZxIMDW5UwtVqMg2/MDADqF1/dJkjxGapqvlqMWID4UKL1eWqnH/unYLikUG
pSHG1uUO52T11oUvt1dLnbbIH8ulaVMGrEMsPKGGLj0P2o8+KwtGZNVegDSXUWw8GO2doYgEOJsg
YUaBW4MiMYq3RVhEO4Q6v/RKhSwn2oe2lFeuQ/YS2irIZriSPdvzfcUZoZVGe7S2nLHvviHRBg+b
lL7C7xhtAPO5dzS3gtXzFQ86ssGle2MMhlcAcq7TSp7/OHaetMkyqPbzIoaZpIDNj6JI5qhQrpwl
v87OqpgaW+gOBQC/pb4vICfZ3Z6c5en/PTez6Ue7Ihrz0AvPOaTbOWS7grfivIvRBYpsmptUUMbm
tGUv9j1Rx2woy1LN1p4l76wMB2DrtraWdS2VNTlfftuZRnphR29iI8yglTnrSBlskUsG9w2tSdOc
gh/CUclWJm4x0lyYmwVNIOy8RBg4lf9kNyvqQ2tTNnNY5Hpq2ZX47YyOUfURnou326u+ZmC26npb
lzqCJdw4Q3dbKi8lCGhPfurD1/+fnVngghpPyesCO258qsu9SUdwdS/KKxt8ZTTWLGJBxwOqXWG6
3JfmwXwKPvUrL/iLIfH3Ws8yxv9BfCdDk5VhNEid2nBfm97B/97VW2ttwhYj/YWlWTpJ74ICjQiW
JBge0Do0t9yLVJqF8sPtlVne9//ull/a4xe7RfYUSHNkDEFvbvSB3fr3bJ6Vc3JxNDxlaGR+uqjM
k1G16hpWf1r+8oNFg5WgN+xK0zbe9WwlyiyOZ7qu8486xzyHQSg9zVL0mgiZe9JfW+nRjVnrI1sc
DwRxU/sD/YZzJavYlDkQtCI8m91GAfgHYyZCPTCM5qdCX0mXFn2O4ic1cqSLuK1chzOrcN0kyygK
VXCbAI9vd3TgZYkzAPVe63FajGUXtqYNduEMlOO7UGiwZZY2nWn+ytqs/fwsnMljm7gqepHnpqEq
VEWqsWk8dyUILDrAxRhmIQ3OWpjFRMaQ9g+19q5lJ8hoVnLxxfWHBg5pQq6ntJdfz5PHgwa3VgpD
VNx96E/GGAklGGYzpBbilfVfPM9kWcTLaAyWyZtnxvJGaEbSlrPMY8l2aMcHoyvEPbwi0saD4dcB
nHavmoMKUwc0WPCR5CvRe2lKpydbAMO0+1CEv/6CUKsgvjMypnT8J/Q+QTHz32PQ5e/PTgfd9PM0
Kmm3Lrx6k0KyZqTfC2XFL5awXxbQswlWKQFHmWO/lCJOqXnyIph3d7GIAjvV6nNdP/WQGCeQiKdG
4BgZHSwsaJQ8h42567QancMnIwhXAuLSjJIpAr2S5F9h5HpGmyzU3d7nWxBcUTfUhCDpi+PHtlq7
Ci8a4v2Q8oauTUKb14aqzELiBbqQM4Qn76ObWlslEJpNwL7b3l7EaZHmyTXKfujtWYo1kYtdWwqy
uofHBXZwN4teWjiT8+ExFY/+KDtV9QWpIQH63dsml0IjMyhRIzLpmFdmfqn1TdSXVc9NMvJ2yaG0
UtuHncyTodlHFKdeeaxcSi8uzc1G6Cd1JpeSRH0tMI7QqXyC4ZgmA6mwSzE43h7a4mz+Htq8I6OV
MxgBWoZmZq/A9W2/Q4kM5vf+gyI/K/64EdfwB0sQCwvMA85iTLqJ4mw207pADjgAnplCFSJFd1lB
n/wHU+q3JkJCcbjx7/TgsQi6lb2wdCoYwF01mb6QiSXg2nFSSdZb+B+o1hSB95MKee0IXSb9RQy7
tDLdDS+ONuj9R043Rqe14SFXuOKEu7HOd7eXbclFLq3M0rYEmlixibFiyMNX6I5I4k4V1d9AXWtz
WdrYoHFMnUuATplvdpZWOAcEl1yXXcoFhypJvgNUFiGs6v/iDQB6Wq5t4DtJbPSZ2/eFmbTudEfQ
R7PeJjA7beKqUP7GC35bmXcCyINnCPDA076pvKvcyeGuWrHwC2s3j1B0nhiiSb+LqYmzxalTwI9K
zcuUVmwtuv3rHTRYwgPKHplyZ9XvTX8c/gENrw1fQi914hHetKNcPd12kaXcwQQTCdYUyCxduteO
qIxCUxtFDgg4Ogadt/ORqggeWn3YKfCe37a15I7ADomQukJ/ynzpBKMs67yko6N1kz2spG9J7DlB
q6/M7FIcvjAzXztfMuHzEqe+ipcGDZXONv8R39zwMVoD+SxFxUtDs03cI1VYtA2nWfSzfMNU1Nsf
RjjO0G9cOVqWthfPzEQlHS4ZDunrVTIhRSMVItY/lh+bY7dykiz6wMWvz07lkh6D2NX4dbjvnVE8
G9qXqOS9Rnsr3cNtF1gaiCUBwCKyA4v91dl4EfcSpOB8WJmmqF5+0Avtg5/VB014/wsrvDQAmdM0
xCFmCzP4/GodTgOqQ5QLbLX7aAztipstvrHw5ku3lQj7MjTI14vSdJFY9THNNX25LXi0QIxko1mf
0Ft1kI6DHfVgJXvdnziH7VQ5CaLxF+Ed8mWo1YF7mtB2X39AhJqI3A5MplGihVsCJs3pzdpECdo4
nuD5/7n8Q9kVNPovDD+ottmsjgjnJbnFVQYJNaete1squsNUONHy4+31+zNQYImDC5c3J23myYsu
vGRsYE4uSmBXXABhVmygmRGDctsDCHTV/W1bf3rkta1ZABwrqanyEFvJqx7bI8sor1hYHg3p9QQ/
RzNttnkTU8jTCjGqc4R2rB1KSnhIswQ2Vj2wbNOIzP+nvdl2HtEr1ypIos8KjKiN9VNJf7LDVhlP
lieO4jhkVFwHjZn712WB4IA6cDsX8m/0riJRiRKjF6/xJy302MjwY9DfAhjU4p1uCl8X3uCmZmKi
kTEVn1Jb9nxEwUUbUctN4SGeBuRXt8JDXAEtqb41+RHJlO1tF1lawMsPmI1USOQO1j4uhKH1Imn3
kXCvbLu1Vr2FhJdhciuaGKN1xTJnu1lMK1WouFSf42BbI87IE6gP26dXJEQWIECQELdaaqvFVlvr
vV1aygvT85w38xTTrSYsWQoWL97TvCGtFVsW7rs8a09i63TH6IY8P8I0g1XL+5pJbIStVh7Mtxwc
PC8dEINs/OFHP2wKrXU8daOwog1E5YF7ChP58+21XOjqv/6O2e7Q47wryorviF7f0cs6lRvt/B1O
4l3+ap2KnXDSn5KPxidvJfdZXN7L8c+KNAVSZIOW4kTeq4eoDdJs9HnktnjM5ZNYb8GcpWt1zoVa
DWOlHgTpBe9VtMNc7xzRgmnXTdk5XlqDwod9sbfpsd5OvXC6e2rawlaaM/q/K3O8tGEu7U7+drFj
9bJuxwTF5nMGe7r92Op7f6M+FS90Y5Lt1R8KtHTQ/INu+/PwfcX2FE2v02rGrCFrwMkIQ8svjNCF
bUgsoeEQiLaqgOxW+cNq/K3v93vZ6neNn92HdfoE7TXczgw8/qqlyJ7d/oQpHv3xBUiDktxPncRz
qhH099wi9EXqR0P3IJbAv6zqOznW56IS7tGZerttbtmzKMbShgiBvCLPAgc6QsVoQU57LsVsQ6f7
CcEy6CNz84P2YiK9IH4uewSBCsOOxJXZXlzoqdoBwp1zYM6GUxoFj9qNzBPmI76cPirpNl555Fic
zQsTM18yyGNc15CI/v7GhAk3LeGf0m0haJxirVlw2g9/rNyFrWm4F76T6KPiDYZKcbsxfyBlZgeS
8OH2ak2L8YcJiCQVOk5Yr3mtHunclmIXzjGSFSo1jKH9PkMeJ5DeA+HeRBY8WztZlqK7wgrphiZD
jjSv2Cr6OIj+qJNNQSNODyQcT5LcrMS3xWW6MDL9/8XUhWWWjyqU+Gf6y7NtaOneFgU+e6zQB84N
tJ/KIvFXbC56H0iRX7wYFN1m53IZwqgtJFp47uXXFNVUM3o1+q8ZTYi312xpbCosRVBTIsfDJex6
bAHEcblcssF6RrKhb7I9D66GrtfYBo7cRf/A9iCt2FyM3dPDNDxoU+7xRw7sorWcWJzJnX5XfO6H
J90HkBB4jpJaTh+fzOI5MVb22tKEqvQA6oqMm+Cd1wON0DRtFZPt7EPHJCB0SAlaeFIzaeWAWJzQ
CzszZ4GovtdiHTttX34Xs49V5O+tz5BX7gbBtVbCsbqw4+BrpZ9zKgeTgFwPqhjzLBLqIDobnyXo
FfKVn5+cbL6hL39+5hwKMhToSSbRuRi/dojB5iXyg8LHRjjJte8M/fttX1zazJfmZkuUkz3R/JoC
J+s0O+ueTajaVkk+l4LUpZHZ+lSIKxdxOTUGthY8VU9uF2+k/lnrEU/bRhApi6uN9FNZ9dY0zvZy
KtR9j3psdPayfVoiO/Ialb7dUmMWys91tZe0L+GoPt+ezEV/v3CN2cmZQ23ZJ3WMcosEH5f0AUSO
LaEVQi3ntqEFxCZPZhbPUqqBrCmp2LUTNpUcufWYRdDGoRwK71gd215nFTbpyeOAPl6g6du+Q80z
OrZoOUvJuM0+alCFjWJ2J7rNyg5cciMoIU0upQCseMu9/p5eimtN0MroPIj3hvrCFXEVPrA0ub9K
ijzVyVSnZkNWBQtB6liLztQkbKn9GSeQU1SIwkN9fXt2l9yVpzQKYOgRc7eY7XBRTi2hGPXonEHh
6KOJI93VqXcXT7jv9KSM0ae2/Hrb5FJQ4X1gUkwzRCifZ7eI1lAGsVLU6FwqvR1yJ11tQFvowZ/o
b6dUgSY0wvEssJSl5XZBwaOg6T2CtndCpM5BiXabLvk63kk56CqFpwlupOK26naN/p+fx7FP3oB4
wsRBOH+AKXyhz5PpUhghC7fzc+Eltdz/Xti8NjLbgaofDB78eNwK3XSnlKg2Gb2zzv+65O4XY/l1
2F5kJ+hPWLWpcBGKKxkV02dqk6i7rPnhohWaLGVLM0G0zHO7PLc6c+r4OYcjQA30yHrYwKRvgtWs
0TstHTqUkgDLQpI8Ae2uty8qzTx8mmQ+CBw7KGntfYu3dhXaYZsotG8qT7S93H+87fSLOxrJOGg8
cUdNnFn1Ao0nKjTAz355HATjrgD80bBcxV8Nz4A1ADpK5Gx+VYQulkthucp0Gh5N94dQMQ5waCF9
vTECZZdkA6rma+nW4tJdWJztZxHYrJ9p5MgIqB2VYt8M41HUVtKrxVUzuIsDNocwfg7Y0spCcesW
/4j0L2Bnqp3mHqXutcg5fMqVd53FADW9LCFGRojXZ3lC7cdlwrMPJR2jq5+8RBYes6Rotrc9YnFE
Jq3zXDtxxnlJWNMzgy4tcquGKuP0/jF09kNTwaFz287i8lzYka/9XURtMxhMQPTy9k20V87CRbcG
RDLRkHJMzdvoWs1r0Ek3qWvLoCzl0al7FUm9pyxZSTeUpYMKrl+FZ/sJ/qPPvYxdO8pcWs6o5ppv
tYBQ+OD2lkPvjH9yJ7BqOHqUDbzxHBah7ECs4duq2uh3eStsqb3rGzFO1EPRSy++IBmQrsnxLrdC
FFEGBay8m4+bqgyrz0GNdiw8FaJtBlRIszH+0CYo1hhRQynGl/PHNuQ7vL6RbH3Ig0Mfd4GT6bTc
iZk+bOn+ifZtlvh3Hr9sKyHNURasuytTP0WMedYHLyrBilg2PWFcryskz4WZaWN07oXo41CrHyll
6M9o98YbpKX8N18otRWTi+cqHc60aXC5Uv54hSw9PdeRtCUvGexyI0GK4lifpU/G5+hd/JH8gyI4
Km500N324OWR/mt1/igZJFIkKiFW801mVafeePPKd0Hxjp32ctvS0s6H5B2Jz+lhA0KF6zmNNPDe
VcacqgUNhyWCV6VbrE3iUrrOs/EvKgCIIeb5IzWuUmqEIQIQJR/6+nOESBwKWzby0gV6Z2lno6Rm
N8Gn22NbeHPjXLuwO8sXAn5VaC3yLj8TcrsTo5dRCorHXHPFu6T30mfUsdGWTLph05macHRl6Uvq
ScqmH5L8SMuAv7Kui/f0iy+a89qZdMEVqICQSVOXOhvfPWkn/2i/iTaiRma1Ym0pVPH+JgMGp4IO
++n12gpVJdWNjzEvBLJXHuME8G+CSNgaun7ZEB0/FAF4ipi/WQW+OkQWUfesGzB2AQpHfdr45r/f
Xs7FTUHPInQfOtjZOSSxGtAmykvikGF/h1DOOcX72waWN/uFhdnBMTRl06Y0ZvG6h/BT8lwfYDE5
KNt/fHvYoMsNf9D/0+IsxseaEYVt10KibPwotxT5YrV5E9L6MGmQZlPpcjDvtTazFfQBjNhukTK/
/QlLh/LUCfp/szoLqrHXaEM/zSrkFRvoVI/RPvjkr3nIr7LyH7H7wsx0Zl8kaQNqrW5YYaYnitqa
7e4LW98HtveVEr+9q84AtoLNZ+qAW54BNsXRe2y3L+/jdq3Vb2m8FN14kCah4aoyG2+rtBCWyC6n
ajE6Iaw5JWziefE6qNuk0rmZZSsTvJSNkAJTJIMJnlvnLLeiTIh+WxLGwJBRxLDE4B8Alg9JtFYm
W7SjkSfQ2w08fn46DiVtBDSYYKd67vOTah6hV73tKwsmJlphZk2fygHzKqNRjXFcZF18Frfa5/gO
6d3bv7+wwyUyeE0RaVwxOI2unYQnryYPsj6e6h4qXQOHor3neJXd/74kV3ZmS1KprZHqyEefk/wn
PdbQIax2oy+ERNpJwMQzEJDA6mxje0EUmYI+xOc8NnZDez/BVivxfbXDenFJdGtqbua1G13t6ynz
PUsQ40aPz52016r7LtzSiHN7VdZMzDo5POQo+zLEBJ0rVXrCBBz4t00svdpPPV60xcgTfdQcZEGN
txbihh4cd6/dubtwx3Ft185w+Odl7d69lBVc2ZpFecroreJX2ArDF6M7KR2s4DSJWkpmi/4m1TdQ
V5fZtos/KPGPtRKGsugYFyOdOUbgNalQTCMVfNv6YSKKe+c9tGfxZdxRonXiu+/Sod70d/U22DWb
5mPoxIdik700e8S374adeii3PCQEE3HrR5jmViP1QrJ2NT2zAIk6b64k0/S8Shtx29vjUcaa4SAV
7Libz9mTCM3Lq2X729s+sOhmFxMz/f/FCYHozhjm5GfnuHP3pbbtRHlvjrvbRhYjzIWR2c7vG8uL
9RwjWv6J9DoRPoj9Z8kZrBWH/tVNNTvvrmZx+pCL0fSBmanaNBpp09jFQ3OSduYR5VPuD5njO+FR
OkQP+W7cGHf6pnCkh6/VqTz6MPLtlQ3U6Rtxo+6gcHOaj2h/ybv4WXJGxz8Mts7MK3a0CXbrnJjT
2s6/enpqnErPnI/zKmJuuUMhT42syEaXh2Hc3J79pcdnWvk4dCkzalAAz7Ye8p6NEaM/fs4B9Cv2
mOxcxN/V+rWKt15h5whQ6sljYqycW0t77tLsbM/JulDFWsCwjBDp0h6wS9TLZ0lvvumtn6wMciHB
YIwWnWhU7ydC9+uV13FjT9EYYyTrx7DaU2WTUm8XHyxtVxkrKeuSP3M3pahHhoFYxCw2q4HravmE
S63K0gnF9I7a9rbKnpHMhMf6v1ekJrzCv8Zmq5cgf6u7LW3bij88aEZ17zVvutFugrJArD7adeqa
mNjiwlnoVoG6xSPNWUwwPWp+eQroKqxo7RvyAtJlHbxSWqoSeu80Td520GV7FGQ1xCpo6J/tWiuE
isxqgSt50vHrMQzJ1/p8JclZPH8oYfCYwjsthaRZDBKD3pOrCZGUS69inu9ayjZy8FEuvvjqsWuO
nuwjyO5SfXkv1ENSfr49xqU4e2l+NsYhDYYxdnM0FFydtt2M6pU7fvSK8sNtOwvlK4lyPR1/lJ2p
9sw2XQ73kUdnLdAv5U0VtTslrA9l8lE2vxXSUxwm27Zeo5lYHtpvk7Ot59EtTAMIXVPgJaoNFGvv
ak2PX6IXK2Nb2naXY5v5packAtLdLOEQlvtatzb50D7XZo5utF7YAhoDt+dy+vB5XL60N3OZMRBc
QGGTX8JkFKgfGvOf2wbWZm7mFGKHiLE7Gcg/aY3v5NlHVVsJwmv+MMXNixOxCIFotAV+lzbIk8XQ
wTaccuITxHtKFKOr9FOhx+v2sBbXSQJiwlYWUQudrdNAdVOQFZqQ86eeLMZzou4QKXadf7ttZ3H6
KBBOYrAaUNeZ47mFGLnj1MIWVsb3wW0jx5Xc+75fo+xc9AOF+8RE4jZhkq/nUCtizUzrqV2tf9Gb
g6B9/ItxQC8hqiaaC9KcNyzwm4ySGP1GHVRTiUbnCn2lYrtGO7D0wA0y6redyVcufMEVh0jQO942
BAlT7i5BcDwBvP+TMty+M2TaZgrVQTD9DXRVbafVkxbR1S3354TF9EDH3h73UtyXCcZUleWp63rm
m4rQF0PUTS9k1Aq1I+X8MbLNNSGgZStknwiYQcM31wFCqN0StJFR0xlc5d9rroRq96RGK7nnojNC
Lfd/ZmbBIvH0roZWiYcjGBP7wIl68EDxWt/impVZxDB6dUj9jMEoyKRuAkF/boK0tVe58hbDBtqu
eCRkv7wbXbsK+8AdRyID0jiudRcOlukoSa8hPZ7wBNF05b60KvOYycVGkMq1US5uOPazSV8somzz
/Coaksj1ChrV2rP1XVkLT0upInkAb78g1BTanK/HFvr0eSgJrWJxPGxLoz4GWu10VbtL8k9ytc/+
OzHZ9I74297sSLZ6OGEMAXuGAiGDgEwTj4l6/vn2ZloKupdWZsEwyyspReGUg1/vWSHrfqysR72u
T62VH8Lovz9d0h4JnF1VzQmHOQuJoIasIeTvXKqjCLeA1ztKL63eXJZuxZTwJrZG0mxey6+XKofF
oI5FImOhZTtVPAjZppSd0uz2o55uhjjeAD3fQHG0uz2ZSzHj0u5sM+coYgj0ZAJgTB6sdl8n1c6C
iI+Xu9t2lhz90s5sm2lxJMlZMUV+nmU/dit59VKwuPz1WXwVrC6t22n25Cq2Q+Gb6IlbM5JWTvtF
K5zyAAaReZPmt8su18Ki1wQ2q5XvOxCseqKut7stuveFlfkmsmBCFkeI4DXpVUeipJbpTI/FbTa8
V8rL7VVZtIUUOKEHsg6QstdeJwAZUwce5c60Zmm2okHarkSBuJFLL9yTgMLmn0fV/rbRpWmEuHoK
uJzR0hzf4aWuhJvxTC+p77wfOTGSvX91SKlcsiZdVGtKBK5H5jLcJDfpTOxV6aHVxAev1h76wfqL
RF1VQRjDnGXQgzJbrDZJ2kGOCt6MBsg/vxnqOfU28Mdtor+5e1xamg2oa+mDEWTyB/zu6Ps2CsB/
sSzAfWiOg8ga/76eMa9T+iavMVCIydQHju7xxvrvPFdoG1wYmZ1IeiyIjdjQeZhXWzfaZt7JSPdj
u1JIWPQwjlQoQWRg+/OrodKqtNmJ3fQYtBWLhzBJHZ/T/PZ8LUVODYgDV+zpTVKbxZxozFxEgDSa
7vwtXJ+W61jqcyRvb1tZEEmVKWb9NjPbouJQqZWhBLyJlDkCOu3YOeUovUlDJlb26ALvFZKEBgW9
8re925hOUxu5k6n07ou1e6JBKXcUY0j3odoJQLl0y/aoEGxaZYR5vW9hTRmU8dPtr15agIuP/oO0
Vspzii7MTdeepWKvjFtJXzmXl3IbqBjBmYgkb8Bbrt21bsPQa0uuRJ5+1zQv0KE+ylVrW+2kT/He
KeXKQiwOSSKYTBR8qGTPlrsQvQyqcBoQE6sON22tiXcKLcK2VYbaSoBcOivhAP3X1GxoZamGfQhT
6rnaGtv/ro+DP0kTQTc8fyIY0Ot5G+OukUC+kxOKnl0lhuMjpWF1K3eExc1xYWU6eC4uYKVC11Cs
YqWS040Z5SdtiB2r+Tbqzce/cDXcQGe6MDiHXVTy/5L2ZU1y8kjXf+gjgn25Zam1d3px+4bozSCB
2EHAr38PnpnHVWqmiPEXvrAjHFGJpFRmKpdzFKUcZ2rLlrwZ1j1qbas1sMXFAJIAhSMFQ9zmN6PV
VWPWIgQ06NMIxmsLJK+mc78aPs/nKmZhQAb6jxzBmehOk0rqhFiMdVpglMTTpcqrJIC1D7aXjKCQ
BU/HkKxs4FLPCHLyJrqjgfwAnyx4lpHERjNyBE+jUXpJdsvBPhOX3tDznZkT0KR9qLHlgbphTRUX
9RzvEszG4cVqfetQLVQ6aByBQEapV0W/HIyt/4VynEiYL/WJGmKEV6+TBo+7IXoCZmukAIS2e74s
Y9EQAUsNndcWJvzE5uuEmCY3KZ5wdr6VwSApuZoSOM2Gjt6wRiO5FK+hMv6PLOGoGnRyjESCrLS0
AX3H3UG/jeKtpWOsz1jDXV88HrTjI5EKeARM851vXmICiTMeEULZsSy7MsvviiJbmeJXlnQeP403
D5odYfMEIdZg1rytKXqIjHsHHUrgngULw2aw3yQ1aItnPaS6J2cvUR3Q0TUadP9BNQe/BBB8quab
y2e5tL/ArcNlUJGg0sQHcye10zhkGJ/pZUzFsnu1L/zRQaqG3XN0Rl4WtuRRQDGkYYZJm/uXhaUX
EdDRQf0N9d8XMoD4nGsgXqxcgMXtxcW2AJMAQiHx9ToqThkNALG86lrpQCmGt1kWlLXspj3Gj2wE
DhpDQ6YhDSuCl5QHUxAq0MSwj6jqnCtPa6atUqHH8ErmeZjjzPiQ7i/vnyAC1gqDtfD9c3JDRWpt
Ntsnl1s3pLQAXgwJMV/rRtonSdaGtcQx8X+LQIcf8hpAtRDRq7XIYV3MexI2brlPj/G9E/SHjrp9
IPv1Nd9Jj61vrM1wCUr4L6Ez7RSCDPTtizPDAAuzzFTFuqjJqKeUnZ9YGfSjtR/wavrJ1HjlEgr+
7ZtAwUpmWYJccNyRELlZlyHmp+p7bf4wy35FkKDx/xYENw3kDgCEiK+lhtRZqhoDCYmiI4YyYSsz
0+w8bsvj/3a5vokSLKWVZCrQXSBqzMJRsl3ZQcELA7uXVVAsOP9LDJLlID5B2gsQL+c6aIKwbZjU
iIS9/BUXCgBW2vuGaddkOGRZudfeuFrtpUy6Sa217kuxzvdNtnDFskir1dZySKhb3pR5xPbLjdJ5
dfReSdeVivoeho8A0edWxL+87AWFwaMHsdYcQOLBKAQqcW2AXqTHtZCtYp9W44OjD4CYyZV7rQPG
zWVhC0ozw8cjm48BAv2bsKxAZzonOMlaA0ATz6UHycjybW+v0Tou3DvQQcNIYogKeThbOMuc2xk+
BGep3BpdWOkB0VzgvLC1VNjighBLwqDAaGH/znUGPZmJlhMJFVnV2UnOU5rdUFtZmY4RDP+sHL/b
ZWFGLGQvxYpRF3d10tUZDfXURURJ2hrp6weqbAs7dYey9bU1oEqxu/WbSMGMpFqiIlxIaFj8Akx5
Urg/EPq/fqloYkdzj+q4JqDYVpRDbOz6t9C5FQKPGgvY6OebqeQYYTATRsNJ89iv4ob91APkTNEK
U6Z7BiqYFXSq5X39I09Q/YYaFcIzyOu7g/NSZveJ7JLcAw6Kamylz8uqvyZMMGJ5PUot1Uoa0sQJ
ykh1y9j2rMG3pJA5e45XQZfEK4ZzyaRBc/6sUDjG3gB8E8rnNIwj7nb6YyW7Q+qXGvcybQjS6Cvm
m7p5cAy+4h1Wz1Jw6JmZafIwQmeVj6Kj+16xd9JTFY8hbTGbjZQF2r/tPvEciqme/n+PJs6WPVuH
02gi65H3qrHXoy4BN6Lsp4AUVR5cPlHxsfUvfbVgPNEFhahPbNCvWTkWPc1pmCP9iVthbbNiT1Qg
4Ac16KKn4xqC5KIOnQgUrBpDTblxAPkbmt60Q59+gbsIeJfxZUVXf7dQnrxev61MuIlVNPPVoBE5
JM/jrzK0jvYXe+tilwfZrcLcj8zVDq9XKqiPBy9/UDzlaWVrZwGXPkC8mrI+0LGF+hSjGz+Mg6td
84284X712G6t/YoPXIoNFeVkY8XLyY1p6geIG/xE936qX3f6bRmAj3TYXjl3Pv1aA35YO0nhYpYJ
6MNSCapTR9fo6fGMkI8gXhgGjycPxSOlZHN5R5fcPDgnZlA5E7VRsRtAUoDoLuk4UV7eDHyj5L+y
n/VarX7+6u+n9keIcOkrLaZjXDQ0jCqVbbrJfE/UWvHIOKx1ni4FTDgxC2S+88QKRJ5f8TyleVPB
vIWtQUHacRg30V676ponwzzE9KNCR+JjDYQQOsgrRvW/XI4/ooVVWo1q4BHU0tAebqPsqzGPWotR
VY8BYHOUj43q19WH+di90c7Tm+cYLVvRR1aOblPdG86Lbm8osr9/c7x/vkmweIyBztEh2I6YSpFv
VGm3YeiV8zEqH0oTDy5LW90CIewpUs4IOJ7gzJpkU+t4v09ZDzLT99jo79oW4B7Dwcy8sjwMvxKq
7Lm9G5QNTXdTtykLQJtMcLT3mrbvsjXoluWb9Wcn5v8/sf2NXtu1MZ+OzI7qwfQGtkcm+Sm+Q97j
8i7MRuG7tv8jSYQhMFprwJjqvAlGrbjjWBO/0fM17OdlT/pH08VaTqE7iV1yLMhxnlQrQD4DsN2a
y3z7hR7W5qZEELN/WX4MtcyYBwbmEYTtkxLkTWIk5EOTBbJzE40ZQIQewVjujuqmcp6yPa2feOMd
y0+7OY7dJpP2jeIqr5f3dlnD/nyH6FtNJx06WYcpyc1dMXnGpsu3+nSdmUB8sG6ZeWNSvy0bVzV8
MN65Q9F4Ux8HunWVNvdStOukN5O5+sPKZwkJQnF7xHcF7adSy0xsT98nr5K9yZvdmOyy6haPtSYr
0KdWeZNZHupylzofKn1lPQCYHqpxO2o0yDvdTaJdOYK01keX8T5Tr2NW+FNtHTXuZvYYMLIKBzz7
ym96erKVs689uRE807MUnMN4PjwVP7Mwva+u2XYI+KP+ktynobSGcLzoBU7kCb4700Z0XQLrJ6yi
eNqMDcAK9Cqqvdbi8f7yeYgpx9/nAesvw3fDD2AW6HxtGatbpJNwOXJ0qVCwRRAW7+X+QUObpbxr
AUAnd4/atDFbb7J7N2KPAExXRldnXoNg32pdFq+o7mJYePpNgi0uQdYqgQQG+21L22Z61dGuRijx
C2naaO1HCuqjsv8py91mZTOWDvpUsGCVOWbA9arFnUniY5GHWkFdjdxaQPyfbguyyXovOvDSL60r
Eq04xaX39qlowWwA+VCzKIAsw1KWXnAUEo0xMKW4yQ9bXYP6X7K7J7J+7/+JPptl7dAWf8K6wIi1
jOmWtSsza414Y04lCHE2KNWUJulwgkwFedOo7lnVYMRS9WRrFb1y/q1vspA4toAOh8KXmHWKCYbk
VRmrafIAXjGQ3iyv3CIvft1frxVpllXzRJhgCqbJausK0LdhIwca8D06v7fKYxlEKnwKekSnH6NJ
VoKFxVwC2iT+WaFgDyQTRBONBpup9gw9KJ6B3m60Qz06t/Z4KGIC4NqtDcy94t6Snhu2ciuWrNGp
dDG0H5rMUhtYvwiAANsYOSHfGXT4LY7wfuUCztt36SznbznRTLB71HmRzFFYcTSBqi5fK3LtJuwa
1HzSAMxh4sX1bbGx10KR+XpdEiyYQWWwhikdITixdoP2q0IKA1BubtpGW2J9Wo+X17nkBE+3VDBw
qeQYdYmXb0jymxrFFdpxL9Z+RsAQSuIJ0bB/Wd7y6lCwRcYQZl6s2faDpEoxarZhvjeq/cQxBeGV
fMta3w61ejUXu3wj/4gT9DXW0oZxTN+HDiYyyyC+BnyXZ2CYCnN/uo8s9NrbbNGgzUDbgDoG7YNI
cVDXeQfudxsCE8lxUUWd3MlAEuHyLi4+ctUTMYJ7UEmObgICv0yz20RzlWljVbdgi8MFdXUUU40v
PdpoQJnP3WKc0ao9y1xLCy1a1pNvEPzEUDrZZFB8A5cDttWOiuLKX0Xulc1L/andlb6Z3mTKo10e
Gil322Itx/i7AP7tpvzzAYY8926eXNE46ck8PArnLB/S/BA/9blr2IDzBwTotio3erpr04eUX9n3
xUtabh3pQDIKyGTq9SrdMgt0aOodqV65/UDZuP3/OiO03Zx/Hoi4OyRf8HkMrF5003c3CcaY2vcp
3eTUrVEoju4lsPnI/V6WJp9O6KKu1qbDF+/3yR6JXiIa9J6rJtJnWyfxgZDU34dr4KuLqUnwHaM6
C8UHkr5gRDJV7dCHg1km55hSVDzUMdDJJ7Ou8vYnrTu3KxW/tgOjf13Z4iUjfSpYuAYTTzF6z0cS
Rulzl/xijzeS6QIo2Y3HT4m63fv9ZYFLKo/qMxrLUI6Y5/rPj7Rsx4RVeQO7YdDt2N7K7KmJDa+k
a3H3khk5FSQsjGRTC/rnCrXGgbsl4Z5hP19eypJinEoQbm/UV4bVNlhKiu4SNe28iV+laDKh71W+
Mfo1HoRFcTom7EwFGSuMKJzvHFMIkJbnk0L52avK3I8w+8PAQxBZBkW3uK74Gl3jaBfnTX4/KWZ2
JwiWUXcRQY+pIlmlpKAU1/rthxQWg29E/h0DYyBmq9NPLfDU3ttNKy1wi6HZiVgRwisdykmeKojt
kJt369v4p/Ygb6af8ov0N+HtqSjByCgEKDomR3GMZuB57Y+a5bfxvemshAn/ZUkYb0V7IJDnxRkW
Zo06SCTmdHXayXiBSINPVFI81aRGvz8Q4esxHV1WVc6VBthITLeA//yyxs4qIpr7uf/6P58gBEaY
9tAk1lEaWoqvY+Ij6fZ9Prq5fZR097Kopeun44ajGo7yMXqVz7W1k9shlyukgzA4YR9YWRsg6VIk
/7KUxQSNhVgaqolRNcxHn4uxmr6AI8fbxBrDPj7w6hn3Tpt+VV95/2Dq9wogRsnnZGzoeyT73NlF
ZcBv7ffLn7G02NOvECxBMQKjqWnw3otj2dyaRck3uZzFK1u6mPsCexDaQkHUpQN45nyxU2f2UYMG
yjDDHLsloY9NDQzpKBV3EbIKhu1V9rV81befw2p2T0Sh+W0HTmULqtOC49iqHYSB5nCbE3KI0HXT
FWzPhidVPvRALCtT6g3Nq1p+kD7zRmWTYghOQp153zfvo+GDgMtQ9k2xgf77cfQmlXSfKnSnE8yv
MWkP0K6A9NvLJ/Nf9mxuRXIA7wINOd8z08zyuh0RLXMWxO17IV9Pk7GTXN2K3Ok5ARkT8qF1ubFW
nMP8u+JVm5HW0AwCYEVNBLtrJ8dpZMRIYZPoaLHJHO1oa0m1HTGTsrm8xkXtOxE1u/iTIM7MONLN
fEK5xmm7IGnLaVcqyuNlIbMKX1qP8Azo7ci2nFbGs7UE/sIhqUfPjEFQF0dhFL9F3A6s2A4uy1yM
ik43cV75ycr6KkLjEsPh2Uq8j0GtbuTUszQ8Vzvix1rhJ8AuNqeroXFlOvqXpS+dIGaj5j6lGYRT
fGdlppL3nOMdog9DF6iFkW+kNJH8lJr5X9hlRH0YRcGEKpy7sE4JUIaF0zpzqoq5LervpPfRyxfI
vRkAa+0v1oWuWBhmEOWiUHu+qciwVuZIkzTUogSDPkk7eoQ3xO/yae3xuLiFJ6IEu6jnIxpaGEvD
qs3MbYrncJCmMdnIDMOxl1e1aKDQDPKfZYmN+TIg6iMVWDuhXNaZFrR2PUM/A1ut29Skn6prjBlz
Nh4kA7ksT+aaDqAcwqPbhk+KEaQoFZKgNFWi7TQKyrg9m6y4O7aOOqi+Sij+HWu5VnkdtyR2b8UF
qX8pclIhj2iqwxZI9RT4onltjkcbI1QYRjCHptrVctnUXt/LTetOY1LYHq4RWERW1r+UVwJ5IwAX
QUGio5Nf2GtnZBmpVC1FxFQF75Nb+aBdIe4H4Ehc6q1lHZccL6JCPMkAfjjPOwlRUzWlGS58m4W1
/amY9cGCT4r0KEFHhRxKxRe4ntxEQuo5m666Mb/mJNDTx5xHG659DVIYGZ8OaT4vK8FCiKwhFaOg
2xYT698wPXKHZ+1QxizUk9pVJdnN5XxjYkLUKTeyprklf70scMlCQSLsA2gLkCN1BLeIwLFsACvO
wnbTAlzD7yXP/dLepqcuZGst34vCMKeJOUo0bOpo6Dq/ubRjVsEdCINLDdm2q9z+OTt47JYeqpVm
oIWbix6OP6IEi1QkkKX287oyuOfEtr6SMnkzFLZm+hYV6VTS/CUnNt7gUYRGbUgaDzzddcUWlYho
fNKKwo+kXSFd54GEx7ARRMwlz7b8YvAd7X1aPq0c5ZLywBoCwQekibIjemxwX5VWySoWDvX1oAbp
4GXyEDicbJ7UH/VDVQUz6qVPK5fJo5uRh1x1wXdjFA+XP2QhSJ/bZ/75DsGdz1wvtJIKFjL0Lzuj
r1RHFIjRWhKvEZbMhyj49DNJgj6ZZW5y7kBSviH3xVoRfqkadfbzgg5ZMQg98ggbSkYwLAPtdUvT
RzrDduVf1TsmIvqvCS0Jnvwy7vIn+4bj4Ndi5qXK6Qx5K2NYDuzg6KQ7V6820xOtN1uoV3RX7037
puy8wceAmQMmv9e69xT+0T7HwwFcfo0WFN1d1bvK1qrx2Mxz//LRLiUd8TUOwlF0xyO3KZwty6c+
Uyt8TXcYstKbotdeOjIbhaix3LXSET0BifGqm7dD125Y37iZRA5GsoLZsNQuokHDMJSPJkqMAwjG
G7RUg6RoPQufFf1tygvXBvO71QeZ4TLqq/0uUkJdek31N66tOarFE8FUDKIqIC2AFEI4kaGKqtq2
B+j3Q/egB3t9P71XW7Jle+sewJXOFoD7744v3xS75tit2LUllf8j/FvCU076Oi/1iYWlnaJToTky
ebW1fj5E8VrNb1Fw9KJ/GgD15ypnZGNjkVSGyk0Hs/QyHRidPb9KTM94rp+cxG2tYBVu+XdG5JJU
IT2E+ZG6ruV5ZX7v8yD3Sepmm/ZWByu2O7idn95JBy143be3xtXwuM0f+pvhJtkZvzAIgtYA8n5Z
13/nMy59kBBnJoBuaOwCH2S46qF5Kzfvidd49PMaaGX73u8CI3R23Iu+qt19cXTwjfVRevhofCuI
t86T7aNXYN/u4uvMfUU8twXhdjm51rZ7pO4atuDvcYdLHysoZVtUbayCTC0EraKKtNo9Mb0sBCW1
r74EyoMRdLvoRn7p9q23u7xP392OCVhnTPSiMxtFTzHHrTbAyNAxqh5mUutqMsYukw1Kxh3ME7Js
EZK+l+XNKzlfKcg7oJ3oKJ6bxcTySqmleV/VZRvaT1hov/9Ai2b9zPy1/OtCvmtmXcb0PV5Q5jwO
L1wDrtuMkhSCyD5Bg0H34KhXfB4yHEpfSvdV547GSm/4fLXExQEhBvEvItPv49GN08dVURRtqFPj
qNAuMJ3ks+61Ta+Wvy7v43dLguk+QMsjlzZjrP2Oa07ilmhgOrHRWhXGjXxlqDpeUmQlefE9EjgX
ISilTXlemmPVhhYfNllTosa3qyqf2Ap6ZFZ8wspyxHmgfEzNziCQNbT6Q5ylGy1a64JeEyEohFya
tFC6eTljDbYjA3wuL5fP5PtdmuGB5kMBM6EJruBzlUuaqKh6I8OZlGMEApzObxLbn0jhGxnI0ir+
y5HrlYn8NZmCS0e/jS5HEWtDoDTPGGb70Y7dnN3Bnrhdj14bfcVgLG0jAGtljI0AnxxkhOeLpBq1
cj3HNhrTaAajBai92pR/XN7JhbzZvJV/pAjuhMe1nlUgvwkrt3ma3MRPr16izp0OnkH8YSXdv7yH
f4TN/39yl0ibF5Ph5G04euPokjfnZ4uJSO/58pq+v2nOlyRcJ+bUhmNFkDJsksfkeY3wYOm2/tkx
U6ylKhynELewPUajB9IUGk6PAC/EpEane5dXsmTmTkUJes4xI6uo02zDm49SZW6TbZ6kdg1ucVkK
sD90FeDC356bil4lDSGQMg2Sz8otUbRNrdH3trPdv1nPH0mzyp+cv+MkdCjUtg2L3MndSI0fiJIf
0Xf0LFXFSgS4qAXzIDrwxIEvLXKDGG07pNQYoWtV7Ofg+tOV9wlB2eUVLd8fRNa/KZXRPyrcUo4e
+lKZICapr+MGTdlqHUhOvi/BFWElgWrFN0mkeaAE/mGUUzDEw+vlL1hc5xxeg8gBIB62cIFJzExd
zeU2zNLXwsEys6s4WWsvXhMiXFyzK8yaJQpW6UibhCfHTOJ3TCIrNnbhKWnLQDY37LljH/kdYTER
sLo7S4+gIOwLAJwuUKY8dGwB54HV1G1T5mbTl8oL1H4Y5gYC2oOsoUA9oqC3Rlp4Kp6gFXksp2R3
eZcXAsfzLxN2AN0qFekAQBaCbnjwpdqPHmo0uv+KpoDdWDuuoCvYt56sG6PfmJ92CAJo19DDtXfN
d+ODz0BNHW9cFRiH4kBD1+q5HQ09hvtSx0tUYDYq4GU7jMw1zNWi2+zSzqOsOVON1zSaoudqorBm
SZIMYLeU3dyNPAFclu3r9K1wAuNnXL3hjeui01NiXxKTVu7ud9eHricVM+x4V2HyWgR1ssuhlGIL
I4yJ9dMwj3X6fvk0F2JWCLBQVAD0vIUx5XnlJ4ao7vSpyHTahy0ACUzXKVNZue5TVPqBXGE7ZIt/
O++KZHearzN7slwzraydKqFPy7/8Ld+vFibAUeub3wSYDhUr4HIKoCw7SoYQSWqF+By8Njs6mnLp
g3+zCC4L+27qIQxQI+r8KFDQ7X6+7k5iSqxW+RBKWbbX2dh4pQKbMdABb8d8LXReXBrQQDDgjsK7
Iz5BomEqOrsphxBtLvJhNCPzZtBlbQ8kUroSWSyKMgAgB6uhopdM8PkRMeU013ssbHS4h9nUbKca
hXbUIgwb/sUeApHDwGNnfnzMn3KqOzbpqyRSh5AWpHFjdZekJVDGxiEAT8i0cmAL6X4HdLXIUqIV
ZB66ECwiKu8c0XQ5hvIgOXdObDY9wA7iLPFm9g4wQFrAN7vDPc68NI7rjcVaqz6Qysrey67Hm88q
omxwc0vpH1vOMvZ8eTe+X1V8H/I7M+GMPOfHhd3oumLKMRIYRmgePjJLz+fJrjUMqe96i/l9gKFB
eQFtgXntcynWFFtSpUljWGGg64gp/PFgSlKyb4uGPMo6r1Y69hZWhdPVkbvCvs/O/Uze5R36rpr4
9pPfEnYICSI1MmN9DM177T3dmy+Xf36hWnD++4ItM1XUZiWC31cTL/2ZHpMQtCbuTBP9BMJO/L0i
77sLOpcnnIXBqNalGuQ5yVXWHjNwyb5Q8+dQbwf0itr6wyAFSuvK+5ImHop0Lh/u6+QT8FYrF3Eh
vXn+JfMpntzEqTSNuBw0TNfGgdYdzTezvFaRjqve6KbKPTk33GzrdLdvKzswn/65XzyXK1gAR9Wl
CbWbMeycH2Xl1+mumTYs2qBW/RJ/rHEuLek+JhfnNllADsIdnq9S6wFNwpp8CkmqovpekBG91dGt
Q6rI7dWiXnlzLOoT4ELRk4/xEqBcCOdLmjYb4R6nsNNU3yRfKXGrx2j/Oim7rre9LCD25vKGLt02
YNagKI72HjgKIc4YHaUhGpcnPAtMoA7JtNyMVruWqJp/RTy1UynCPlaZk0QD76fQrkELrETbotx2
15j5d6MjiB1XQtmlWwJoHDDc4OkO/y7cyqzNcqqUzhQ6dsxuZLwT3Ky1qr0iNdq20YsQ6G/F/i/2
8USmcHLAw+EcRhoy5R5wVAijtqwq7N3fSEEJHgkxdLJ+m1FDrN1aLUH1V9Xb68yefnD0Kq0IWVJ6
vFsM8GDqiP9Egz+kjm11MkrMajvE17FibdRIe8gsG0iyxNBXNm7JRMNCo99qJoHD1OH5FUP6Uiqi
ksnhBBfncrtrP7DN+Y2Rd9WaQ18yHiYyiYht4dWh9eey4l6f9CaypxBtj9p+GPIMpfQG+KGOPXp5
KsfPfYu6o8XL4qaqs/FgcWcNeXBxd1E71xC94C8xWpoHUxSLI3cxIW96oKndukTrRj9F5sRLJvvz
LzQG9AZ4n5oGpAl6OaUqG6yokEOrH5rNxBSwaNaltGK4lqwI5ggsdCmgVUEVEcoNJqmVwRM5LCx+
D+Zz0CU63cP/vpJTGaINcTrJIhl0P2WS4pK+jb3eWatlLpTK0cOGKMeARUSG2xTsoZVauQ0Eb0hB
Bv+AadvmaNmjs4+GsX3oZCTmUrtxgjq2AFmj1+gvjUfTVaJ4DCo0egcGkZwNb3jtKhUYajrJJI9x
qWeAxhvJCqv10tUBBgxqGhhHBAyv4AtRSq9yh6ky+j+jyE/hnsK+BeBTR7M0vLz5y6IcwPupNkgE
DEGURNU8blJHDhupGz01S/qnorF11xjRCXJZ1KIu2SANw8sXOQYR020wDEKyRoMuyV18M1E6Bbra
yn+jTSdSBFPQglHYIrDYIThs9U3SlcXezDp9e3kti9vmgJQOPTxzOkzQWVvNhj41YyUEssW4pT16
B8tJpTdISa3Rzy7UvaG5f2QZ53Hz/yt1NOFQyZZDhowCKkB2nQM+dRgLvou1Se6u+pFooys1U1/7
mlOxcacRR25cxZoalOwzo0OKLNNNVyZGE7ttbWD0udApBhX+ZlcsFbE92AABf3xuhju56KRWiWQM
yAHbU2kt48co8+Y+6gpnpeQyb7AYeAAUHY18eL+gQ1rQW7TEWWXrpAq6G9WnYTLe60p9SIwwVjAA
guh57i1pV0KqpUOf2arhY0DlaImgQnWiT9XQQCavy8SVjKrzSilJNmieiFdELUU6NsC0DJQogL0p
uuoR4UCvFKUSJjR3ybE1/SEK+mZTr0GkL13KU0Hz/5+E+1EUpSq1i1mR8zuWEC+L2UriacExwj2h
cWMmMgb2n3BUXJ+f2rNWxE18yNtmS4Hu4RqcobHl6bICLsXZqNDCZAJJRwNXpLCcsa9BMt9jOXIH
mkg17n2zTfQNGerhxtZryWtJwa/aWkdl37Cvzc4eX5iklSuR1sLkB9IlmESaUaBRShMTyGWG2el4
oAraJEw3LrLrQcdsvvpcg3kPEwZeddBbAPzEqs9LvPBH86bJOlDk9resKPZSHg8rV3Phvpx9kOD+
yhokIFyd70viAV9yo2bFMcIudCBDT/noViOopv3Lp7GgW5AJQDgL5uA72KM9lLqckAYyY+br9E7O
12bFl1f1R4IQBA14cjltDQnAc402GSp6zhB2nDzVfY1kBrkvh+iqcvjKO2QpgXS2MkHNJqR1y6xu
lXDMP830RbqJHWSQpvGRyvq2AGdY0YKbiXjgkwkwUXuTFi5xVoiNFqok2FwQV4IiHGG2owvWNp9y
xNQSbAS6sjT0qZQS91LLAJesgmbNnCH5GB2o2W6Ab2u6OdWuwFARXD7iWW0EM3z2DYJaWQ08ijPC
D9Y87d5kScbLL+/77gUwwbU76dFwxdNe9SeWNysmctGsnCxfcMEmt3OFzMu3MI0g2R+IXj3dep+y
tWTyslH5I0l0wFVd0Rgty7CRIfjRKHWlGySv6XP1yG/19zXclAUvgy0FKhbKT0Dc/5ZGjwhJelor
odle6VooNRt9XMnELXiXMxHCtel7FcwvvIJ1Mj+wIqAMquwt5jbc2f6yfiwf0p/FCBelZdzgpomL
wiYPHUI7w2ZuYRa32bC9LGgpvj9bk+BlEHOOZSzDFHTIz1bpvmYbs9E9Tf9SUaeUEu4riidRDRRL
DDjC27LH4RG/1kfw5JovOtO+DCJ/Xv6qRft0cpbz9px4VwVvM4UZ2GhbeU2IL0elq08HTn420m2u
3Gr/K2g3ghLYBNRlZ9hz5LdE1ue8o4QiR4G4oXdr6KoGlIQ385Opro1OpfKhWWuDXbZCJxIFK8SK
SR6Hed+bJArKqgIMurMt03uARG916Q2cDrxTt2UBOtGmfzbaFVO86GNOxAsGqGPVmJhRN7dcOvU2
sQGV3MQVXTFzSzE49hU9SyD2mfthBT22igGAeTnEmLanPu113P4JEF1XqotsDcA1vLVnzOIVPREo
qHMrcYJKGS6O3k/umNVuZ6uBpLyyMvHb6cdlNV00OSfCBDWNu7Ykk4MzLIvyZ9NluWdTRXFZlqXe
ZUmLF+JEkqAt3BotPg6QNBltwIz71A5qbdeYV87olWAcQDJqReKiBTqRKCiIwzij3IJEq8+3drQb
+x8Nw9Bcv7m8svl3vnnCEzmCO9JrVQFL3nxgNXOTkNOt3OpurMduSipfYd1KQLdyZmLGEIP1NG0N
rGsw941Vu3qUu5O8ErqvCRHKLEwpSDQSLErlToBOnNSZ3Eh+urxz/8WE/HO5xOydKiUj5XM0Jd83
b7lfbR+iz3r3QW8qEBo+XBa2oA4o9mvqnDfDy118jDDuaF0EDsKwqGvjysH8xENUGPJ7Aq5xP+aO
cfc38oABjXqe6qB1/dwD6FSz26SCvN7ajsZxAM6QBHz6UbJ2lwUtlN+xg6B1/Y8k9VwSd+SiRvpR
AWJMYGb7ysFITX5Nfb16bbJbNLohj72igwu3GRlI+ByAFsP1iHgEIEBShkIbYTfyie/BRJM9oEU8
3zh41QZtJ08PBkW21WW6PuziQdf2K2ued0+4dEBkVjEkDSRoHQN552tW44S2SDchvHimn1XjDo/G
Df/B7uSr9iZfe0ItXIYzYYKVlPqsNQtICxtSovW9DrI2RctdG6wsak2OYCOZYxWlVkAOuih8I4lv
u8r2Y3s6VNqhbBUvBfSbwQzJxXjubcmdvZ2mBzlJtymek8q4NgW8eMgneywYUJZoSpxwA8uOp8dY
PyjFdE3SCkPK2pFkutfkciDRZmUXFu/piVTBnNKUoGxVQCrPuk1rxpsIaEvAntu0/bgiamW/f1+s
kyBtkArqWBxK1CrE5fr0w2pupv8j7cx640aSaP2HLgHuyytZi1Qq2ZZteXsh1G6b+77z19+P7nvb
VSmiiPYAg8FgBDgqmZGRkREnztHhOtvY1yWrvuGsv54ZF3b6Ph7sRQ0UOsmfmfWlr9NTp9jurBRQ
CpOzptJdyJVBr+lQQClAUd4zk3JjsRu7+SsWX/wIoyn6gnaJ8kHKSjcajJM91m/02Hww2h6yz+4+
Tet9q21947UYz+EBcWHTe6L7v2zChd2gSnSq/BKh4uvYurSye3f2Tv0xfyrRsXM3qVnWI8Nve8Jh
reLerOhOsamhDUsir+OIASXwpGNZehxib54LNzMsb9Rkr3G2eJjWEkZY8NENRWEDAI3YqnScxGir
3lY+5N3gWlP8OED7I2v9m7kxaW8MR2AtFF/Mh2Y+603yYYp1d47uTGl2O20D2L+65xe/RXju1aPS
jkqM42npAUEfr4EeeGdN+xhiaSjvkj+58pY5Alq1aB+IS5cDqUobk62exq+V5g3zQdER39pI/H+J
rrw6ThdmhFU1it3kg1WoH/K0YeAsi7JdX9ZtCI9f3EuQ/pjk6vHALDHkEr6XGWPpNm057DW7cHaN
PScnyNz8IzSl475Xp6+RNVYPltOgjtZl+n5W5xaxhGLeRY3evwkyKBduRwQhZaSjBpPJ0uNBXQAZ
AxE4xjC51TrhoJ6tt3nu5qEbwdn8pSh3efLfTv0rS8LpmwNfpzLUq+fEpsMm74MITl0OYKG8qSv4
S4yNWCdE71f2hNOHEGogpxr2WuutW9n3fbrzUWO5/fnWjBhg4HiYIecHIOA6pJRwKxpSNSlnFKV3
cfpNzb7XSnxEHXjD0PJ1Ljzt12rIcVS6Ywh9Qa14bSiz6mic+kA95yj+VlHp2RRRk3J3ezkrVhh3
0xlmok/JRJNw7ac9XY4iK/RzQO3sYzuh8ZnKkbVL6Jlt5IrCo3lZEKaozELOAAhG7NNY5Lp5kNb6
uRpUlAOsdN6NeuhvnNCV/VnwkIaNUC4VSlHHqy9gu1g6Vud8QGpE642PiOaE+7m0y8epJwjd/n6/
Undhm8hBmVVV4XeBPkf4gL1N4LGBup1NXe5UT8qs7LkYCioCI8qGdDZopqduZNR95NoIZ56gU6hf
ujpDx6ApnMbYB4OBuIGkzzVEZVZpvXTxUAYHxWil0J3DOP5YjO3sRZoc/wyreoh28Of0X4PIUrt3
/QRDTlwmCXwII3/cWJ5Yhfy1aWAj6Qj9YvYTSztdM8h6MHf6WYvkcA+P1Rs9iYJdKNn6nTxzkfnS
20zvvpV+O5/SRmpcRkW1jcqh+MpYfsWiucJQsKxAMSq+n8zSr8y25yOrmqTs1FF2dad9jO0JMrsp
PkhyhUQd0umOfB/WTCjf3uO1j+DYYDbJ94GL8V/XR1EvLNlvtdk460lZeBqjSk+58r6pG3rJbZue
o1iH/EOudo4JQY5Ua28NazQ32vMrv4KXFu9HiL140zHhcf0rWhiJszbqjLOqJNUXs8v9O/r4X8nw
krtIVYf9lMrJYzfN3VGq2nKv+JFy14zwW9/+HK/O8a85aPpcYE6QpxEbkqXmNNpgF9KDmUzmcXKs
kbrK4G8Eptd7jhmEyAhNQL3Abgo3LfTejdaonfRQBzvLn0+jVf7tJGQqmil7YRzCBaLYMe4WPQYf
/vsK6aFxSRJGHEZOrr80z+VkqINZerCVU62k7rClTf4qSC1r+21AZF6f5gCdY3WQHlT1CYKTvvY6
5142NkLhEnquQpOhLSxKMBNAiUM7WKgCFKmldOhtOA9tryFxERmUK+tDVKvxLoYv5S6wYQC5/eVW
FnZlUr3+co1d11mTWM6D9TatvtIkt5PnRnu+beTVnSWsS/CMAVaavi9M5yGQvw35CxRVQ/p028TK
OhCghvSQajYfzxJueVkzkb/Uo/AsSbMXI3TjqJAQBE+9tlXBWzlNV5aETRqaOGcwLAzPneIfCsM+
dtH4+fZiVvwAE6DDlrwP3PWy2ItXUGX36phVcXgeyi48QqzD2z1o9jlitYlfTo9NGG3x+a6tisse
TCHDlKoucs306dS1VdliMqiP1TR8rU1rI+HfMiG4Wl8HU8UMeHiuJyilNKsO3NLYSimXky4cIfjA
IKKg/E5fXSwSKrPf1aXfhWcOqh/0J8ZkJq7zFjfInQe7+tBuKn+tuR49fB2MiQIGQ5yY6eSpUlMN
k4H6CL/o4nXS8BQBobntFavf77cd0cVBtMZWD8rubCb1UR+U3g2nbKt69eqxQXluySsdBewKs9fL
Ub5wPTn168joMaK8NfN9obvdlL7tAS/RkZOqrWRsdbcurAmOniWJxeTwFJ6zIDuqXXZSavnvLAR2
5Gg7P1bcuoG9e7A2gp5IZEUF8HqVQg6oTGYvJT526/C9XLXHxoEurzotfEqq+qWvgGMyO60gchl1
nZcB7E9/BOFd1vheJH0b6scs+j70PMWD9hGFR3dg8tlMEEBJjo1mHEf6+jkjyop0F9TTH0S6yx0S
Cm2tbFUob8rhuRzAFJFT8Al3I5oKRvZy2+HWwtClJeFWHYyWefUJXwi7Jyi23lRz+HdQfw6iUHWl
bkuiXnyp/7MpELTRHQEO/GrcpgfgOVizFp57I3Jn+64pfjrNN2UGIDB1X7Xe/hjwIB2rL1K8ywzX
T58WVRtY8nbFbEGtdor7JxPdXI1Gv20dgk1J25VrDHzy7x8ofHk/7kK5th0if5E6B5kE8003yqGn
wzm24aFrZ91eiONg3GTmULwBInk0lbJTmPIo0nrXwcmGmJqe3d/e4LXIdWlFOAY0tEO/NUaOQfTS
dEiSSgyF66eMcefbhlaXo0JIQ/LJg0DMx+O0MRIex+E5kT+GZbHrYVu6bWFtb6gD/z8LvD+u41Yk
x/NQ9yyllRi8cVCnrZ/+JI+xFoAHgE4HQKE4cNwV7TTX0RyefeUpmLS7Qq68bVTY6lLQXVR/cWlC
VXi9lCIqF7EnnxCM60v9p3L+NpQbb5NVG8hNL6PLyN86y98vwrxKh8KMYjM8xzmkfZqXALczqt3t
PXn9ACLM0vP514oQ3jVt5tlfhdF5ZErazVpd3TVmEN7PflDuo1h9NLXyy8IbDT31V6NpoQ/VgFTf
/hVrUezyRwhOPhqB5sOfG57nsZEon+vObhoXcc4JcVNbCvZygUTJH9gEV2gtlQtGUIQc0Y8mlJk7
tvA+m3q3L0bXnnVPV99O728bWj3BF4bU6300RrOre2sJST2CD9qLQV2IS2qeho0VbRkSUnj6k4bR
j3Z4LpwPbV+6I/oZhnaykSu4vaJVz1xmcX+9VXkaXq+Iu83RBgop51x6DmJYnKZnKdpKAFZXYzNl
5YDThThW8IlOrbShluLoHKs/rWBmUu+NY6c7vd0U6ND5uWI+SmGfGvdSBQDyfL2cscslq4bi4dxr
JuhJBCQg/R8e87+SkPJHfjd6cuzOUHHlB9oL7tYc+crXBLarGxDukRVTC7k2nwxpTL16Wajz3GrP
Ie+vrVCy9u6/siG4hlrLbT4a2DB16UgWbJ3MCZrPQzuld1PVHKX0bwlUym03WfmudIeIxfAI2lQd
hNDSWepAohpEZ9sfnuLK2CmyuUUwsfrxSIMxw7z/K7YR3wI32eRZdPY748DTWNKSfe1X3h+s5MKK
ECs6U4rbEUnfc+inbkc/0aFK999NUIUCkoTYOX64fMyLaA9hTzjKThudZ/uxy+tD0G9NH6wcKB6q
VNehvQKVKDJ+OH2YBi2SA+da/hSpj8NYvA/VR01ONwqLa1tCaIAZwYaighN8vZJI85swrQz82fyh
Z++l4blNU/f211p5lCwDNf/aEM5M0dD9iFM9Ouvh3J2CZOGjLfTySEkfknXrc+w0yZNsV09DnGw9
v7bWJ5yldpYrqeux3djvnP5TbHxtnZ+3lyeO7i559tX6BG+Y7QjVz8aMztJDo5hH444xD1Q9/ADx
rh/ZBDRPOeq0I3l6WUwx37a+5iiXH3f5ABeu2Kra0IWDFp2TDpbKfF8Zn6NMdp3k+x/YIX22ADgu
wHIhV4c5w07k0CCJ+mKOL0O/16uP8hb6bnUxNHqgyvgFbRG+ZDHqZqwvl6Jm3enJMfIU64GB/z9Y
yYUR4YuZuSKF2mxxIUKvsDea6L1Zq0h71onmRaP+H4Fw/3gH01c21SBZVcShMosGfFapBFYrTMFI
oo/TntIKqkOY7G4vbCUxW8hUtEUEfik6CTf9qOsVrC7cG7XCHLDypMaDZ0bdTh9rN9sibxGx+P+s
68KaEDmUyfcrZBmIgfXOYpijduv0SZldGkwhHJhAYMvxeSgIv3AjJoA2py1GqdW4QhcNWBn/AeFw
7fr5WCa+AhT+PAbUC1SaJ3T2B9ut5V7f1Yrju2mlzTskKoYjI7HN+9ufezW0XJgXQotTqUqrLJ9b
cia3iyzXl543y7AigOPXZ15Ixn5FGIaIhU2ds9CW5K5eAnTrStLbqo/w0sc4+xJxvTn1Z+tZKe7J
inb00zYeNSu1q4VulWkO+ogqg0TXH7iTTYpiYRedP01F44ZR4abofRfJgzVqB83amt5Z+6CX5pbo
cBHKijgOsrTGnDymrmE9pTVcu5/++6Zd2hAS1UCXRksdsVH2p6J4ibqnydj4amvH8NKEECltRtOq
ql9M7HT1MVf3lXRnTz+aLY2n1TxRh7TFWWadFlTl9fcCQ9lr9oT/o3TokRK7RfA+KOVd3El/d2F5
lvPZ9/L+vk2SjSnAddMqfglx05IBCabLIdUUSIciFCID7d4EBeI6Q8fwrlLaR0tGSTiAMfdIfU85
o+82HM0sCza+8+q9y7uGTuACKmVg93r9sQR5vKzIrF99KsypOCRdtZt77e8sqh81NkCT5vulbKiV
8j6Vjv1wH+XyRotp1WkvfoRQ05Pbug4ifYzOlfLo1LUrN0+bzbLVcwiuB8qc5eUjFqpto0kAQRYk
ULWSeLnvmPeGGeTMrc3GfVKCS6yn6UE2Sn3j0l91ZZ2sEHUvm4xduI/NQc+KPsVwW6bySen1I/j0
2bNzs99ZgWHvomqcNmpo69tq0HCXLaI6DE/X29qVUx+nXUVYN6THrnpO+jsVDFnbHpDicahHdvYn
P9H3kZLuqSrttzBsy6KEFyZrhaKAphfpvcgUNrS235n98kqJ/Uer1Xe0p7w/iEIXJgSnsePINOuB
J4pcfJpL9IblR1g4N9KBVa/5bUQse9VhKKtWiBEgh1/ITuPkw2h1qG9FT330PU03fGU58q8+m6kg
ZwQvwiuaof8z+75eT07JmrLTDPAvTU9Um8Ns49ZddUmEYxAKBl9ET+/aO3pltlFYwSVH5DiAcXmW
8S018p0SbZ+71SUxVg13G1UNXPHalpLG9ZSO2IpH24si1WuLnyUqd8awFcpWowgsXDL8dFRPfiVb
F1cfGhBlWyLLdi5S0NT+3+F0ULuDbTzM6HvdO3bp0WyDctTVTc8nwzLz/jBMf/+BV178COG6z1uL
y0Th4MXxS1hHzOye5uiv2zZWnXKZqqcIAABPxKNmdhnKQDiis0N6ZqApHyteWL0LwoNVHvx5w9r6
Z/1tTXCWwE9mo6p5pxshMIl6lzWMaIZPt5e0Gi8uliSmFDni3BAsECTVyjP9b0H5Ryf5woJw0Vka
8Kai4aPlndea74PM34fhjBr06Dmf6jnYiE4iiPafnPPCnhCeutGK69HvqbEB4FTHtwv/SNwg/3a/
tIK66FSOReIa8vvYyI6G1u3CAu1FPDLZgvxsfFvxSZOYyhBHGSsP09iLrSfG5t3bu7fqIoCjgdkA
sKIudX3G51lyQgsqkbMUdT+bzprvZ9P4ko9asZEzrQaTC0PC6aqGyhjRnSdwJS9KlnhpTkqdZa7f
bykYbVkSvF7xax2MHJZyVMMqtTjRugHmsMuLl9vfbnV3LpYkeL6d512ptQMBYw4GNzKh16q3fH9r
fwTfn/RsKGpGy8+z9cxMxD5v/lKSbH97IVtGBIenvGNpoYyb2WxK4v8EcbCZxK3vigFNEgMzvOeE
/Zdjvcn0EUfLlPQ4QDgqZT8neTy30YajrS/mtyFh+7UgDx094ItZlfnAeK092XuptjfOzeo9bJN7
A51FG/JXFndxY5UtGPBJJfkeA8MCxYXmBgQLBUrgxr5OI+XBDpR4IzCtr+y3TeGsFmkFfNTAZte/
yMq0x+NgV90wsnpDgXIE4owGJCx11wGhlIOQl/3Mq6L4maDjafao/f3oZa82D2Mub2S7a0tCWROG
WED7cIMJXpG3cRc7o0OtP8zlY8UAyq704+HYJEW6YepXE0bM0GggwrRL+Q41W6Fi03QJXLFgIoEk
zXcNc2o2l1aS7puwWPjjnPawPCKHpNkn/bSz5ifD6j60nX5q5NZLJGQe5nZLLnntVBgLoyqoLKDk
orCbavezUyT8pigad6RySv4zbyUX8brbJ3wtVBlgvI1lnHih0L7e1SGeyna00/icBu+n4CdNsNv/
/prXXP77QiiMQ5/Kk5TF54Jp18x0NSVxk+BzOXVezQWZb2qZLXUfcTPBdgPPVBSoeESatzAx9Gpu
lwU5Q3WomfM5zImpuZCSW3dBqSYQrDuBV5mJ45bBmH2ZHDC6txe95rwLvg1oGIVAeFOvP6pmJW1h
mCxaCT6pgezRCpPMT7dtrG2cacP9A34P/mRxWCPJ566d1SI+5ymqy7z2XeBh5R8EM0IyGgzUEZg1
164XUkXVNBVTHp+rJoebBcUdyD6HkMGW8ntT9lzWjjn+QZyhJQuJFc1ZyoiCR1IXrie5mOLzJEO2
/owEhJcUXxU/87LscXKKjSUueyH6C2ww4BN4zeiQYV4vMUodehRhF5/t2PpUaq7afY3VuzG/i0b/
nVK+4/254R2rFuE9RGIOCClPtWuLhSZHqZSa8blv9uQ8hZ3zbplar9ADSqaWG1Tjl8rY4t8UCSlI
XqFdZvKBiQN6mTS1rs02Rsms/hjQqPhuHfR0V2UPcFN1f6HZozyOiueM52o66oPHJEKfnGaz8ULg
LcFmOf615/JDeE45oLf53mJ5agBMmJZBFTJjf+7knZJvONBKaRgDjMdAWwm/HhDn65VOoVxplgpO
Mhl4crTRbr6Tav8d6isgqZ+H8ceUl95QV54m+W+mztzwqNchD/N0JhVGzVAAFUcSqtIyp3BuwjN3
jRskcOPSkYe302v3rf6VvuKGvdcZh75QIRLAuS6ZIBeWm1plXuddFp4rC5HI/htk3F4/fE/NQ5jF
x9tRZ80WLB6AhuiGczULpyUtpSwsAmAgWl/uoeGdP0rWDBSaker/XD+EeBQBTPIWPiMI5etNdLrQ
CpOCBEDSfyYxSVR6UpJow1VeH0Votxf2eWjACDVifMuUVoqgAuKJGtEeyZ6rMfacl8l8kfIf6mdn
2HgRr3gG5uAUX7DWS1/5ek11po5GM9GzKIaUroi00/zPun9Qk3tGAEmo/r69WWsH4cqeem1PApES
5Q3PfMVMD6WveH1p3KehdbSV/pMGbjgYf87tN+k+jSAH/WvD+uJ315F1+bi/Vyv4ZR3a42BPlE2k
ULqzELUuZv/gW+WpiaAj9R+dztg3pX3nD+1BlYtd2Rseb4CN07FSkudnLA0iZpVQN301XCb7dmEs
lRXTGe/VVvV0+dsUf5rS6NikjadpX6cucHtt6+58nQRwKJkHpTK9tIXF8S8/k5XAKVLCnJm4Nnxc
tHDoc2+58EpRAhg9YMdlIIH6oujDlGsjY0pBu8/T3/IxlHdlOHmJHnqhriDn4D4b9+Zx7u9yyYVj
9PYer4QDwuyieAaGG4deHP7isbMEiGoKIqpW1ncF4eY0/ljXP5z4XRx/v21pbRuvTAk5lW11ug0J
Df2E4SWefhTGmygrXDN4b81H3Tz59qEoPm/YXM6H4MGXNsUqiz5bSkkzhfOaNG7zJjTuouIh9o/j
X20NuSO0B4zFO1TQNqLs6mIXCgmIqhSLR7bwXQOU4lBV5OiE6Vnvf8jVS/KjkTUvSDrPbj/qdnDI
pK3H/hJRxdWajP6ylUxI8hi43ky/UOpuGnkfj/V+Kez6tsNA7uypW6LVKy1ycJAXlpYM4cJt7KSZ
1WCpo2Vz5zHFKDWf8xqV1nSvOczMeoWE5rz8gErtO1XNjqHz3p/G/wzw4TcsOCUmUTinv7bg4jeM
jT/H8rLaXpIUr5aG0vUtACKmFhfehh+thQLeJGRgwCvwKOHLTn4zh5kyRYzSwgGttXdp+RZxcMO6
q3Q9cXUb6U6may1/Z+nZfukSqmlyDiGkrVX/+faPWbnyWPfv3yJ8e1PtofYv6MvllAzL3HF95yWB
rwciF3fuMjeGc3Ozur31AZa/X3xsh7Gs5TlPDFaSZ6e0d0NuHezhxx8sbRFC1TVgdLxarq00SAUw
ROJwXKGxr+2j1jm7FqpSiDZ/xEjH6ZoXd/LdbaMr2SxPI9o7TH6Raood3yLvO1MOFWovKWMSfalL
XqZpW+xKa2fz0soSiC8+oFpIgV3BjnBWpfTYhupdVz1pA4WHLRzAqiGFwM1kMt1zWUi7stHoO7+T
cA8KaXvgfOWxMKyfOgfwoDSBvZHlrX49kmUII5kBot5zva52NuyhKnSmqCYQMvPTVHS72/uzuqBl
8pD02GDiQ3C9pGtAUkrE8KxyPM14VORiLwWnzeriasxeumH/35Dw5bpJytFWw5ASGmcrC/dVqHrx
2N/TJdgpDQpE0TweZCf+Ttnh6/+2SME9Rs0I6na5h835Lp4PVfquLJApC6aNZGp1u3hXUZKiD4y+
0PV22SWzgr7B5Az5lMewjpZtaeGspMjMVjCJuDyeXrPWa2k9pIyKMPmg5juapD6Zsql8SdvoUNJu
trZ4GtciE7McCvvGf0EKfL0iLa0S/m8mB+J2D7+6M9+1/72Twuz/hQnBMSZJ62PGOKMzxO5xP+6a
IHXVaWsUfdXPL6wIW6MZuawicMBc5c+CJVjWE+Mcc/ly29GWf0XMES7XIiQmJckujAOsZVRrN0mr
fTU+JOObMYZ6eovkcGtFQsaXOTkNYWDl565sHu14OhXhj7H6rMb1+9uLWjWEsidVVjBD8q9n1EVw
7RKpV1qZ01PJ006vPimT9tjIuzHYkl1ZdbYLQ8IFBYyrNoLludkoJbm5srwAHeObn1fGxq20uk/M
pwKDgvv3VfeuzpD8yhP2CV4Ab9JOCV3Cj21MW00vwp+3P9/qkb2wJRwhBeDoOMfgQiy9md8OuS8f
s8l+21rKjxrx7GOeTX+Z8lwcb5td3TUHbPaiCMYyl79f7JrSqJkedoAQLLkt9lbArEiR+x9y3WD0
Hw3KPwl9MNqhP8/svy5i/hpoRfXKwFxqUWs1ioTLnhG+/e1FrXkIlWsI/+ABUPkf14uaax+xhTL9
B+rHGW61p+0ovmVEOFhRYme9vaBsEuXUGjUzsI9mscUPsnZVLIMTVPoo4ZAYXa/ELyuw+Q61jsbS
qg9KDxOrIcVbAqArvZtFKOK3GcH54qDT2ykfuXUdp7jL40oDa5d+S+s4O6SpE4MqVqZdUM9oDjid
uffVRN71vhTucpSu9z3su+6QmtqdEkYOye8cnKCO2RxdWfIYMW5e/kzBWcdANf8BAdWqV5gDqIEW
DQSIKjTjztZPnf+gOYnHa6/drHGt7zagLU230A4VkSVK5aeOE9HRavYMWtvTIX++7bNrsYZK3b8G
hLVpBkQ20UyViYTnAYghFKp6vofeKaO8E77V5y0p7dVUa8lP0XeEO5Ns5Nq3homWXTCRDRtl6ezL
Tip22QChr5QjjJKodeJWXZB7uc2jrmyL8mttFFtV5tXPSiQg49N/RYXr35DGg9mhEMjtpHxjdtKJ
azdM/rr9ZdciK9V6xjMBGVuoMV3byAOYQFQ/oQlo7WT1VGnNTuLln38DsRA0G+3xX9XHVz56YU34
qopTmHKuEXsiVT5YvidPE5ny9EQTaI/cy0Gqv2XaRFLW7W21ub+91NVwYcDlQjUWbgNRKMFRojJE
CZt3R3+sbW/8k/DNXv377wuL8/uJsyHx749+tlPUAnK7reR4CZuvvt+FCeEcSOMswSbMDaFXwyFR
0TRQHpqpu4vlj4X2yRjdzeR19eRdWFz+fnEFtsYQS9rMomL9ezpKtuuEyQ7Gp10zhT9i5XB7i1Y9
/sKacDdlsqTaw4w3xoCX56p+u1waXVD/QWGGO30ha12ks0QOVV+xezn+Nb2QvFTxX3F8+pOJEG4N
isJodDEhAZ/G9YfjYki6eiJkzeGOFtzH3N5Vzcdxi3Vi9UjxUgIQvpSBSRyu7XTAKNJQptCVxt1D
WxRenH2cUUBQWtNNLd21tQE6hZASRdQdp8zeKg6vbRmFPLq3KIvS/xO2TDErHX0RXvOG+jMF6UQT
pcP0bb9YiVL862wVWQt9NTEaa1oWyXmBkbqnpaY1btkd01jbUbTYFWHhDvlGrFg5aBjkrQYahRtA
TJKAjUyWr9CVBgLnxX78Vpe5UVVoBCfnE6pOp04+IcO3u73M5fgKxxukK1P5AOphXRcTmloy66oz
q/hcO9TuTFP62ETJYytV/i6XrXSjZriycwQrIO0AQuEtMYTCSKEnY6ojbr7gMlJalKXyONhPt1e0
Ej6ubKjX3mnEOUMAfhyfWxqUk+6fEgvZyfFx6D7Vkb3x+Va9ZOlTwJa20MoKbx9/IIfTgj4+6/Ov
Pn7WupWhh0j+yemhkIcXqQoK3vfmj9uLXP2QF3aFO7TV7XS2pTI+S62nB4+y/dJsEYqsmWBZJqGE
wsWrl0jBG0t20iE+O4P9GPjtAxXzftyAQq9ckIvqMQMHNFWYmBPW0Zh9JzsBRiwVlM6PwtqaIF/z
b4YLGHhF7Nchab/2hlFpDAYkrfi8ZIlQNEQHEwRmvkV4vuZ0l2aEW7LRcp+HG+iHKIW+Jj2o9r16
F9WLIM+X2zu/5nGXloTbkbJbpdUTC7KmgwQPuJvK8pfRqGj2QUVu71Ptv480okx98QmXX3RxH+c6
XQRkC+Oz5rwY1qMZ7VGRdhm0+d8WtsTHCzOONbUN2WJ8DpR7fYA5SSrOS7En+ZRUtZuW9Ua8XfXv
38sSWyVxrxmt5Wv490yX1vIbD0W+O7nLft5e19p1yfejkcjgEuU4EYg3J4aT5JIPMiYHoWVlX1VN
vZeH+k1ctN+r/tDLP+ofRkhJcC7kLWKXVXcB2QAGFTo0QAfXX7X2+9pvNAmkmg3IrynznankjOHH
qVtaDKvNcDh9v73gLZNCTIRoy5+HDJOwfb9NO3KRHHLGGCaPprnX03IfBsUfxPwFv/H/VymEEfg6
87JXk+ScmLFXhhCZI1BYuMWgSG4dpnfZ0CcbJlfdh2xueajDZSP2FcsZwth6ARGr6b6jzR5TnmzM
jUbCqhFmsJfhKGZ8RW60UWpKBlVow+jdC5jNsHvebFuu7hbPzmX+CcIkUbEzLcMYUlxefMg5esnE
cJn8l1/y6gTWqN6pW1pi66fhwp5wzBOpCPO8wl4ZxU9BNbhzebLnRyU69Gqzl33VzbT7JP1abr2v
V7/lb8PiWJ0jVTJEDhoFa+U+15lRNO09zf93t51/3QrQwuXK5LwJwdJuM7+JRhPsDfVwqzjVi6jM
li7m2q0JVSMyFPDZLdx514ca+j4rajOMQDd+Tur0odf9l/++jgVQR7EV2hMYtK9NIM0+UHXBRAJG
fspfdOcZVr4/sAGBEjMF/OJXzercyIoOtVIy3vYkMemXTbUbU32/bWUtAwBv/K8V5XoldoBGmmQG
xPn6Kdfm/djCLJedDMnYuFB+jQqKufSlJSHWmmPqwzbeclGGQX0vpQbicADJ7lpUEvd1VNa7QGut
J1mCUbHSM/NdrKZPzTB8tQYLpctgHo+FEkRuqdvFLpyiypXnbnbHUIZWubY/22bAmH3BZH2jBc59
FUfM90VpeLTGtju3QPeh7uQh1AfNFsvKmltDD2YsMHn6/SJmxC81qGioP58RlPWstN2TuUfW1mX1
Cz306gsyXsv7lRFnsH/Xe6X5M++xAJizkR6AO58cbfJsRMOYA0F1UI2f1fSDiizUWIDyqp9CM/6k
xJXXm++0/K8uDnfzUNw3wxt4kTP7CVD9QVafA0n1jHzfpm8keM5cnPpw28PWyrWIfQMXAhsFGEJ8
BWQxDBNySDZulg/xkD1FPejeubg3wngnT/N5isPHNgMjnleh4/YhNMpFd6yaxi2saKda2mmK1L1f
TfIfvLcuf5hwihPNjMvGALJtdqM3xmhRnBrdv7u9/FXfuFj98vfLxG2MHS3VwGw3aeRJn6rxR25v
VE9WAx6TyaC1F7oicWCyqqYKf6nJDcf3sYPEg7wR7laDxIUBYQ1hUzWTFGFgSHdQn+JeqvohCT7d
/lJrrwT1wsryKy6+VBH3Rd7EPLZH+z7vT8N4gtMhfRNvSeiu3emXdoQ3Qq3YDs5EIFKNN5a0G0Ff
QwhaSw59g7/xwNurWitcgweGGADYEQdA3J1utpE9qPAyUiFNnb0BebFozAA8vW+aXVwrDzzye2nr
wbAEg1fB4sKssGeFLyGSM1AwqcO9DY2lTkLrlvPoKaHlNprjmaPidkq1ha1f3cULu8IuRkNkp8lS
xND8tzLIJxamMBBnIGtORn37267aYsJ6GeKhQy0WTCbk/qbJYCd764QQku8mClP5aX/XINQDb/zG
Vi6f7NUnvTAn3GCxZUS9jhDn2Qle6CtBNPBcZBu3/moGyCAE1IZgO9F6EIK8U2e6UYzMJqj+aHpK
GZ5m21PmF5+J6wwWl6A9lpn0CdLcvI6f/+R7/mtbvMfyucr6ccD2kL7zp+au1RsPJJBb2j+c6E+q
XRcLVYXMI+yluihRpTlLvIJ4lqTFsQM2+5QnM7JAtxe2unOMH/yaeKLTKjy6dCUs6mKgEPVQGpWn
ljAOy+NGL2XVGS9sCLfJjEJWlg0KgV7u3La1vSl7MRF0G6Clp933vy1oWfBFrOQ4TAVE2vE5s8rP
ihTtfcP6W3Y2ZWeXovgrl2f6GU4VWAZkWzjNZlcFbVgzklZqtTsZ6dvSNx7K7NQvCtHJ/KbMT6Xj
ZX/dXt36IbAXwreFQhQ4w/Xyxk7OrWzGbOU3uyK2vKx8hmOr7T+OZepqfeFqtACPc7WFuVu9SukS
UGDmXck42bVhiQQmnlHZQFUhszwrGsf7wZeb4+31bVkRlucrzDnX6mIFvlpPsspp5yeEr9tWVp0e
JMhCk4p2gdhJBPXZpWPNxWPBWdvtnYVset4Agy/7/8o/LmwIfqhXTDdkI48ULQ7VpTZveHMqc8lN
oTcyk/Q/LklwR3T2YtNsWJLmn+zhRdklydbI6/qKINKi00x111yO+cXJSrrRCLUJE/Kiy/XTgKis
/Rjn2R+4wFKIB09HT9uyBUebUBKMhoG7JG1noAr3U6jv//v2X1oQnEwNYi1R1YbXgvW9aEA8+G+r
ajO7WXNlEKOgqMDIwL0sXFdSNEqpNHDd182JSeQx2NlxsqO1u9N5jU3emD4q2Z0k14c8eJ/lb3L/
/5J2XbuR68r2iwgoh1dJHR3UHtsT/CJ4kgIVSSp+/V3yuWfvbrbQwszBfhhgG+gSySJZrFq1Flvx
iaVzFy1uKA6BhhREOdK5O9Kpg8oLFsyAg4PBHvxjrbFpLTMoUyuYTPr6F/N6Zk92+dwVrihgjxTO
Ab3rvt7WD6QaV94NC9Q/Blr3dANdyuAcQs3r0hGbOE/zYsDDoe3qgNkPbg8BueaIpBqYADsQKSaO
V+D9ppcBGUBP/tLqwd+M9N8vkHw0zZS6K0d8gVN+bpkJfTMXorxrnLyLHnQ2TslPK5rSwRawYplb
EMc5ysq9PK+HfESdz6N09+v1xAAzmOeRPaL7H3dkT8oVH1weAzBpoM0wkeSQfLDTOmJSgSeuE+nf
kxiib0mtTn+1HP8akRwvAytDGc2NuUgIpY12dMwfIipX3G55tv41Ip2w1OSl3k9zjJvW+yh2gnpQ
96uI80UrHygx0DOCD2F+op0dsk7XZJWjIParrAasHy0o9HgHcsuJkGJ724kXjwc01c/CHYCvyxrF
tVrVY5zBVKJaG/srGak3VHuzjzfGX80dAFdwZgPAc5kmPk8qE2mtaa5RK34Zv82wc16sJL2X7qcZ
1fVfI9Km1A0B+XUFkZ+rpZanThB5TvrR3upGUYIbTF9D5C7On4kqJKATgD7JDGCp7TDIgSlwbcgp
IgEpMh8dNMmWqJQFpWugZJL2xUpmZqlxWUen9D9WpWvFSIp6Egzlp4kzSCROvqUqu1EFtVVVbqbO
PdhjF2jvRuduh9T9ie6QR9uM763sNNHsqJOnGa00M8rcdqZFv0UPLOoNwJ+qcv4aUIBGm1wHYTey
b9TeMSP2HVRM/zcr0uDNnPPRbFzcaAreeqiUuq/WuJYlX/Qj4AxAfQHc/VUysY9LpUCkS+8rzQnA
/hgpoF6DAvrUrTjs8pz91xBEyy73elShM2kkJPvIldPOOCq28CAy+Den4z/jASzl0gwekUrGO4yn
dodAi929ZdAgX6UYXkoezfCM/0wbms0vzRg8IzPwBewIkbZFQfaEtnk3S/1WPMwNg+j5+IvrC7SS
4HsAWwFaWaXrq4hophCK/Z4oj8MntcCY/sLdzi1Il1fd90kzKTi2kv45mX6N3UObruWul5wA3SOz
YB7acVDuvZw2raqpA7JrBKNltk8qY48+68xMVnxgaXGAzUT/MQL3mdzh0gohNo9bmtH7lI8eeKg3
FAgAVDNUUvqkmbwsW1mcpcPRnFUs515c2zTmYZ/dY1CldvUpEhT9P20Kfdkx+hlPqe07Tef4tQtp
AS1S/+ZEBq4LBYe5HQdc5ZdGoyF3na4v6L1hfK3LLS7THflsJn7K6t3tg2hxPs8sSZ5h9iUbypjR
+6jrt3MPahJtmdOBvgJnntv08V7R17xx2SaeX+hEQ4O+TILTNb1W6VNP79sGmGkUZqtdLfT8MLkU
mlR0UDZ4vG9SmlkrWfTFRC1oa/6xLB27YxUNdQl60fuRjWjxVWMgiseHtlUhLegDHZZ4GpScWPYd
yO6V+25peyA4mXOYIIZC4/rlkpY5WmO1yqRQOaBfhnIcD8ZIv6ajFa8cxouDRN+dC6IVC9KrhjzI
JnGqPEWkqvf1pooQcid+R6ut+Z3r1l1Xfy76WZj4521HWtonZ1ZlCgltjJyuMBC6VupDIu7KmgBp
/DzERwA1V6Zy6V47NyXdA0WvgQxzriIUgIxwQNoa9sDTGEXB19tj+hA7lR8W55akq4BgTAqd0Vms
8so03zQpAEZD8QsANxohQ2V3W6rknjGiDhn1X9tilw3Hqn+fqu6xX9uq81a8+hjgaEB7AH4VwB4u
Pai148JOKqRuLVYH0Lcainp7e7xLPgqlkX8sSBMLAeoIZDKwAM7RoKX2BhO7+jBY9k/0AaJMiFjz
qolJiWzElOmAGDoxdzk60isFzUSIOaMo6KfOq/RB80Tb3pF8rWV70UnPTEub0GFqWkUTXgos36o4
v+PBcwsG8njh99YqNc9SZnVuePzvQKW7yrELE6E84urEfQV+1bfidCs4hXahpuy4sesHEFq6Sigy
snLfL7oKmi1ROdUh13AFEI4yW4vNGdoVvzvR7zhe2RiLO/Ds96Ujpk6hSkMZEHHQv6kZC+1yZybV
BuzQKwNZNjRLWc7y5QiRLn0+G6k75CMy7oZWbYYcGu+lupvKLQEe/7bvL7oGIjAwRs1scTLewzQy
RJYz+k4Uij8XcqG+vUm5s2l0M2BrLSCLO+3MmuSIic4pCpSYQOI+RA6QH+DSt95uj2hx7hC6oMQE
3aArEeNJc0vegdv03siehRLo+lsGhpYVT5hX+upQ+scI6geXC+RAWSepCZ5L8DQCGnIwIWsWeCZ+
oSK4J3rm5cNapWeJZwJchah3wyfQWy63K2dRmbBej5DuGV5680R0FsxU5AB4b3VoQYMzZoCsn11v
zEq3/UT4RdlsanBdHuviz5Wg4JYggkE7AFQDVBleG5FMpYLjW1Jwwospfag+TjIQCDp/U7g4NyUd
J/XYt7SleDNmSrLjCvO4qq5Eg4ubAK9ecMLh6XsFlgSfddJbA15YOn/QEicAjb3XWJOfp5m3SnW3
aAz4QbQYoNkKMdGl67hO2xFRwxjjyWeoZwuDbUkMLWvwJtXQj7m9GxZ33AdtD3wSZB3SVa7jrhYU
jTTI6T5FNvVZecwhXHfbyOK5C7lFIOEBigTi+nJIrK85Ne2Uoj+XvJmZPZ4UUAaEt40s7WtAFdH4
gY4qENVLfoCW88akek3vlan0suIBaSoByBNaMsp2xdTSpIG0D/B3Cwg4ZNgux8PdKaqzDK8D46hC
W+FtjYpnyQXOf196M/ZmUZOsb+i9rQbKpO/KPAmcfDzWSKtBemx7e+KWR4MMrmMBcIf33OVo3Cbv
zLLFWTUolldUEBbPXL8r1543iwGOjezRf+1IrlYqY0wAU0DhJ78HkbWXgE/U5l8aINvAd7hVHeYN
9S9O1w7GRcdADgG1GogXgGDtcnxdnhdQYMZZBGgN78Hz13xJip/5lAW353HJy+1/7XyM/+xJzDpS
CTPGQVQWIUtDviZeurhO6JAHiyKYDwA0uRwHtKoBRk/xxgeDYU3ZBu1NibumbLfoemdGJNfuElQl
tAZblZaozAIUlD+r1OJA3R97saaa8fG6k69J0LD+MyTJ0aOi7Pt2nM86NOqiNpGYIF6OffVbzXdW
pd2PkxPmyrOVT37cPyUCCEfeHNAFOyVakMZvBXsq2gNgRa6K4OQTmmLbOcc2NOan22u7dJ+jiwe6
mjoojaDidDn3aalGFjcw92Xuu+RNs8jGFD8hrAsxngMeWPHfwMjPDUoz4/TcSK0WyHWFRYFw62DG
kZfjCphicbXPhiVtDRTS7CFVYEW0v0pIiRC6V9wXMwvyek3pcnF3zOTGqO0BBq1LIasO3CoZRhzP
nR39cOm+48OP22u0uD/OLMxfcLb/smhQhdMgi9HX1aZG+R+Eg7WfCTPd3Da0eKCgvdECtSFyRHKf
Y1JwJ+Uacl9u9hYhA0r7Yx+B2mstY7G4Omd2pA2vVGkfmwTXDHLuQ9dDxOduSO9AIbSrWbcZcz/K
vyfaa9uW/jjcuX39YGfxExQk9uU4oNbDVyZ47XukTcAaEIALCxMMjuYk2/em/VwR7jVNu4tFugbj
W1xOBHZI9wEpgLD2cjkpGlQs0lXYci56Upoj6yavX6MqWMq5zQhzZBWRFsLddGkEisBuPw0TBVSg
/9okxpOe8i0qplYVIAu3zYCnX4mFlmgqdQfs76g8YHBg7ro0OdFZ1xRMDPexo/s92XfFMYL4to0S
fnNnVVVgGKC9Qy9a61v2tz/3XIRhDop0yDBcvX2q3h0LkpewTU5k6g5uBWKGvPVLZU0YbmmP/Gvp
6gEEzVJOmILVU6fmmJRkC/WB3jVPeLl4/8uY0PVyOZ9IeQnbsmDJzQV4JcYQQMEHUrS+gvL6yuIt
+eT5qCSfdCkt0oSArS6dcg+y3sw5DeX7X4znIwGMHktAz2QbKrJZRYFdJvqdYSR3MX+gVePnE1+J
VxZR9c6ZJf1y5kxGSKxoHfbz6PhIPbmAnW/cKCDoT1S59TPuxwfgqHZuUZzGTPMLu3yy8+o0U/Wp
k7Ln77zNX2nWbeNYRdnB3tH+W9JP+1HhroeG3kNCxOQBHIwnoLIW1klrAW0h5CTAhqGC/hx3sgyB
RYnSEFplF2GkHA3wdeOYCAp7d3sxpCMPtWaga9A8j9qN5ih4vFxOUWy0czBAytAYjGNiaH7Ln1zQ
5rZmWA7d9rYxOUK+sia5smmQto3HuAonpzuAAc9TokM9BK/ZQ5qPHjEfNV2s7B45a/Afm6ilAEuM
lBz6EC9HyG2Td+7AqpD3ZewlaldtMjSTAXrzzoyRb0tNTe+yLm23TVuMgT7y7GjbtthEiov+yCgj
79jeawi+pXmHayrI6KLJFEmEy6+KO30UYzdWIbjgza2e2lA3F50NWYLsDR2RzWYyxjURXPlk/pgK
EJDoKsi6Z/4CyShzMgvvA6sKy94WvskN7RAbdu01fRFvOePx3olj7ucETFYWLaI7qyTfKtVuDn0j
nN8rziCdoP/5GhQNUQgAqBVNXZdToDh9j75MrQrNZ3uv32U12B29zht+6/5AvfQAsR1QK6wRvcgA
1P83C0TbDM3DhS5d8rUyUN1ujCocpmrfqJYXP7GxDvhc91JTD9o+rbvFe7QxV8KdxSUHWtOAcpiC
hg4pfHPTEW/6Ka5DpRWvvB0zNL7oma+ZE5Dt4BzwrH4qv9+e5KszBNsbHGjY4ZAWgBiLdBej18uG
OuBUhSlLjS3ycgTwpZb4zLDXapdS/PsxrygCgyIa+n1Iq0gniTWNPIICch3a0ZuuvVru6+2hSJHM
1e9L+xhqtqZVZkYdanYQfc4EoHIeSN/LfAdHuW1q3gdnr7bZFKQmQNMDUTRU7uSVyic2ZRGI2EP6
uz7UJwrC56Bp/fYlWaMUWbM0r99ZSN+rDChUV69D0w1t51B1gaD+wD+NzwTS5GvtMQseeDEuacel
2mT1+TwuI3/Go0E1n5L3GBQm5koUsbBUeP8gV4v088e/l6NqsimjpjNiqaxg7IBP/d0Uva/Ez1pe
+3RYo/JY8LwLc9KOdlyC+1iBucl517OXdq21dWmRdFDsArMJovwr2QyXOE6ZNlikXGMe4S/WeIR4
UtQcVAihmZPfIcFz2wFlhOiHB5pofAFv3NzqKnPf0iruREzh7EA7TPVD2vh16g33qWf9jF7K0auc
QwbOmTV40tJMogyIJCPaEIHRlwImzRqJwm04iFPeJQQ4Ol0Et0e2ZmH++5nD80SpaenAQicmsilo
XHl0hHjzbStLDoirHpUCZErRkCydFYiWlByQYmyreKO+5MZBB5k53aOzpm23t00t3GJodVHw7DcR
P1madjkgK8tHl6ZVE8YQaHAe1PxJK0pvsFfKVEvzdm5GWpku0ljF+WwGjiDKIziDb49jyQDQyOhk
m1HBCAYvxzEIa6zVwmhCx+G+WjyUo71yKnxMhXSsYgdBxBqUEBDvljE8eam65jhZKBu2R9tBd7hn
HfqAxkewDGyV9KRq+w6w8s2wd/lrCtS85mXU633WBqa67X23WCutLCzexRfJJwcIBgs+2CwciNgr
VJl90SuT3x0YiG5P78JFjCh+jrU1KPxA2+tyemNSIdBTbR4O28x5zfv7eo2NdOFwv7AgXSVZ0Yo+
q2FB70df6X5bzl2KeFbNYq/8wwb2+XgCPAnUOMApzYz2srMoVt5Af0aErS6Ir6WAKLU8y/d5BtTk
n08cnBJ5SXTLz/IhlxPXWx0ix4SLcAJUB0LTaqZupj+U5/oYD3YXInEdvo+s16UR2B2dyRYiBJoj
oIXYJZS+Q/jt2CDndHs8S0E4+CzQ+G8CAgukl3Q2ZT3HEau1IkxEcqfy3WjD+Y1n3X62qeUXRral
KtRPibHnxNolefTHB5YKKmbknQyQXwGzKU2oUZi0LM2Gh/gQ34l+5dpLhFZZfa0T6trjofqEsjrA
xUg7ma7kj22bpFluWjxUQf+flSAlYdqOVGtVl3lpLg8VFY9kRPPYUwB4yUgBwWJTK7tJhKWRAc31
UmXQ6QZHLt76Y+k3xuH28i2YA6WSA/43qKzZqIZcesogdChBUl0goLY+k3YbZ5uO+0r7wvypWU0B
XO9p9dyaDP1phmhAx5oqwuZ3/MSNRzvZvqLcs3I2LTzLL81ILqmKsWJIcIjQKn+MWReM9h1rvqn2
QxcFaYpQIzI8kf28PZPXZy+Moj8Kl/TMTG9IZ29f8cElhSFCY6cH9qf2/g8hCtjUlwakTW2iYxSI
URjQdqOPflvPCvRdBSKs2+NY8POLcUgeEdGcFSyGmRSEZ0Z3x8vGj9YwYAuOgEQ8Dqa5exENCNJY
VFT4aqAYRZjXBy3lR9FHHo9Kr29Q1K6fbo9oYWWQLcbreM7gIv0jGRNdDWWatG/DMSt/TmhKymLu
sUkNzH7tTbwQ6KL9CYB7zQZBFAYn3YtiVKzeiLU2TA7xY33ofihH9hLvxBHpwd/R1253e2hLrn5h
TzqVlCIiQ6aobSi24oDI48U41Bt9Yx7En9/4lyObZ/ks0lV7JQO6VYEl49WNm+9Aub5Br21t786B
n3T+GSqAPuBPRA/HlVB4a1p5hTCmDfvsAdyJph4/M3NDyNFiv62+rv3YRUVPhY5A4bt69amM9ytT
urABUFVHcg1aM/hXzuNMSpSSuq3a0AW9iw2CSEX3kvhOq7aReZqmYMpLn9nemARmfhLIwdXu/VrH
+eySV7Nw9g3SYaJpVTROQ9fiFtj0vbhv9fzeEXzPIdSr2NO3SVlLpi2OGrXSOWSA88o97lWr8d4q
sUm0cZ+Mv8o6AUPNytGy6K2A8v5jRHpcdKVtJg4d2jDv7zqQUjLVH8wJjXSf9GGXxwdmfUmfby/n
0ubHq3P2qVlITQ7SKy0rrEKFSWGkvt6ERgk52C+RuYaLXrQDZQgwTSEbqX4cDGfbY7LcpABRdxum
mfsOCujAScj3IvsyGvpfbZEzU9IZ0042tFy40Yb1FmGBCITj1Qz6UluAjZI8SJnHRDB842sbY16d
K6eE6AWY70CYjp4n/P18iF2GIkKNIbpZdT+Ti7blpqlSL0nLoM/tTT/pwLv2ntpF27ofXpWSr+B4
5pHd+gLJfwgfmJUm+IK8YyBdEq8mRExu+8viPjgb5Hw+nQ2yzRy3Lw0c4DGQmhxIere7N6yVccgM
U/Ndjj6Wf6dSWsKibcaUEljR9+kbb7z65/dE9dKNZvlG4xXU6+66fY70MbKoX7XY4/v6V/W9HHxL
eEXmcccDPUr2C7p4t0e/NsHSdaJHSVqBsx5XJfRNOnVjg0vutoXFGxL8P+ghQGMS2oUlE+o0uXal
w0SmeQb1XNBiBezwQxu2bedl7/SgfbptcXFnnhmc/362oqneqmivnsd0zA+QuPH7NbjcB9vIlV+e
mZCOa+icK0OG8AxXhvGSNw+orbegzgFXiDiibnEwc+tYpr4Bic8yix6Bz72PrdgzB35QahM8YZ1n
kNEzwaDu9CuZlutsH1zt7Nuk6CdvEM/1DoYP7KhokJ54sp4gc8XRwDxYp5FpKy+KhQchAE94SCNV
ha4N6KZfznfCIWqkk7gLW/FJgcKfcNOHKK0Do9AepuFTicT9hBxgAa4KZir7IanXusGXVnzmX4YA
vIYmA7mR1sprZbS0qQ9Jzzw93nGt93T2w6Arvrx0VqAdEdx6YC9ARVMaacmBbKSu2iNKQZoFqfXv
U7NG274UCQBXCkoywHLRByMdujqlWCI7G8JmajaZAn5dEN+dhiFCu/PGDG5vlSVfcUANh/43YBpA
D3e5dIXbkkiziiEktPP7JAMavglwojeivOugctpQuoMIzW2jS2+Bc6PSicuAMrLzgg54rf1K6Na2
PWF+taoDHm63DX3UOaRtiqASoFn0RII0Q/bMvmvcqrJgya5in6UcEgxs3yripdYEwHPfjfJbCd7n
lIcpr7aZ4ewsINvS94p0b1bq7KaReBYrNwOUiWs92jb9TxdS603hU2WNdUPu2ZmvCBNoYlS6Zobt
q5eEaiYQmLWxFoWyb6vA+mq6EETduIARFfl3sSl+pO42AUXbZoh+JI231gw7O688Wef2pXPaiZ2B
q0BkhCTTDo1Nnh00o99ekIXaJcYI/VMQwaEp8So4sxnEUMymGcIJl0AUtW+O/miZ4qGowmRywP2V
+1X7O3aLjT2Za0+n2ZnlAZroYkOaDG1IyMZdOnvemq2hRz3wJ63b+5oz7pWh4ZCB0aMXknbfFX18
7GNBdmAwaDaJwgLa2lkwTGq/Mg8LexydIXhtQLcMHaeypnhH8OoRRYYvMZRvTfVLcdsT+EMANvLd
9k1xV5hwZE3WD9eygOF0URtB2kd+fXMnMo1edCNKj7WvxsPeqDed3fsDGGSmZFOk6HargrF+L4wv
rHFD9t7G0THPmpXOjkUfByELOg/mqiQyGJdLgFYGJ4/5NIaiDLPhcWrRuKjf2d3OsTejgIKRu6v7
8Q7svQdIO3hKulWsR6H+Ks3VbsMlb0DSDQ0DyOTjbJCOvg5Q+LiFpkjIq7sWKMRfkCPoIGAYqo9a
t7EfJuerHa+gOZeuShSsPwC1gA5B4ety/BGZxp6KYgprdHkMBto92j2UiJR2QqkAqjEOEowaALaT
V+vKLrLdNUzOwgqAAgSCUagsgcIA76TLL7DSamCAtU5hk32p2v6ev2OK7prMbfymb7wEgEyi+PXo
OcJjZB+3aByPf3Zl+XNVTub6wNEUPD3RUzqvgyq/ux19bKdWU6awHVQoGDTTAe11axXB69Dg0ojk
cSotzcQ2pynMxRFEzEWNCtemj4LbB9uSFaAU0RJgfTSvSlda0vWmzgRTQjOL/QpshuiE/513L7et
LE3YTKIJfWXAnYCGvFw7J+vt3gQbcmiN412v2amngyz1to2FJ/vM1Dn3qaPQZbnyviAMhF2FEEqY
tMdo2FvqMSUPInvMI45Krg6FuBhSzmylqrA0NBdl4hlKBLCHJk2gVmdaakewGlvocO6nkW5mfcSV
+G1pmVwLcBLICoCxwJb2fAK2yxwnkxJW+H1Go11FxmdQ073XyRoEeXFAZ6akAU1umSsiN5VQNaZN
N34gBG+v1JqF+e9nzxwnSmK9aQxYUMZTN4ItE2yuK7H9dcCLHMrckgHpOIg+yYF1kqWazcxCmTEx
NEq2SvMwSzDfHshCVDBbQaEFTDguttC8bGcjSauuaGsbu6dEG73v4k3UevpRC8qjeCjf1ljUrufN
AEENUhozcRVSxFL9yE54p2JQWhgbYyDYLu/WtEWuZw0/jTgDGU2gLa64P11OCM94rodQGdxkOdv0
zhQUwGfdnrdrb0YkhQfXXPDGDSYXIAaGFG0lJiMEaN+jygFdfN5kHlO6BodZMISzwAVNERLdeJZI
Z6hNCq3r0RgUlqLZZlZ6qiPnt87T0BDFl9tjWlgcPOJAkwHUK3Tk5Wop3m9lMZXUDnFTov/orV6l
FFnwNgDYALBG+XBmhpMVeMVomOUkKie0gdMr7kUzPvEIIt9273o8a0sPqPZ3M+2BuBge3AKFittD
vJ5NoFNwAqH/cz6L5Apcylk2TEbqhgkHg4Pio1fdQhcoS1cIQFbsyLW3YQSbeNIlbkiSzI/QCNnp
k6e5hy7/fntA19HsPCB09GE2UU6Xo8thVDQ2dtQNa/dh1I5IFKAx3fzUlu8qFEHSTv90257M2o1w
Fu4xP8AhkjtT5ktRVGWZJWXEIKGJhiOPanuuHpWqPzFH8dqi86tE8ZkbGNGDOz1NeeJx8rPudQQy
3FMAoU3/PKy7/KB5Kc4OMNcRmp0rDgm1pyb3yFdTeIdI+PFLeewe2APZ3p6AhQkHmksF8amBLjPI
xF6a0+MIejyOlpxsSFpN5J22+p6RZpNGo5f2gOAVa335V74EQxD5QUiA0NFBmfrSogNOskiLG+tx
mp7RoSCg+4eUc2eT332/1laybGs+02ZVC3jLpS3BWlYkTm89to45HlPOXx2g2AGVZPY2M/V8ZTLn
w+viVYihAdKKOj/ObHS+Ss7Eah01XGbaj0oX1K3zWFu7jnXPhhV9tjq6Zu0q4YJDDUxvcw10hrMq
0lEa17UhOBgcHlv7q2V/6Zr4zmQe1MG8MkPqygDMv12b0OsRwiZiq7nn1gWnwzzhZ96Zs6hCOoY6
j2jQsYKqESfEljvWRUg856PpQ+VmtSK/aBObArAJaLBBIurSZk9LtW6pcB4bVpY+bO4r2+K7KlbU
PbAdd3qLds+EErGjVfkNpFWan7pmDfG5yXqu3OatcfgJaKQojKwpD5ou45vbm+jqkgaVDbp7kM6b
s5dXkBm7J24KBQ3nMSPCiwu0VMdt8aUuiufbdq7z37MhzURIALAAspTSVBRE7Yw4j91H6wHj/TwJ
8EB44M00xWtall76rP8eD8gpgnJjd9v01WUKy+hQt/DABQ0FeHUuF4Ez10i6tnYfSZb3W5VNijdF
ubMSI143KMDMLMI+OzSQBB8X7pl/mW5cRyw33EdbYdbbGLe4a9TEcL/a2sS/N6LAIT32sft1Uh04
ehulNPYIzpp6O4An2gnaNLHzfQLymV3BnH5NS2FpGsAOOHMuGEB3y3kfJ+ZK0U599MimeLqPbUA2
E23sVyZ7aRos3IDoSwBoGIUOKXFrVUZLuRZFjwBi1XcQwUD+TmUUuJo2qj1rAlsUBO2cjUF781HV
AZUurTr2RQ8BUxBR2GCNBg2/W9B+Jb6+OnMA7ITwB1roANEDmEk64Xgz1FTJaBEWGmRLjDRRd3GU
i6coVtFrnWpq7qVq5DUOhFVLIujKxFxttA/zM+cZ0tmAH8/Lc+YeDujHlLZOihCUAm5Qdkq6oeDP
RlJzlSL76uoA0QpIUBA3ovirgUfq0tTYpBB6tJzk5E68/5kXCPC7VGX7kecK2meS9v32Brt+LMPg
PLlz28D8bJVuYmqVZpuncXqy+A8DpB5qHgw136avtTYBMNBsI+ITY62PfWGY85EFJ5u5s9GcfTnM
OOlY2lAnPZW6wfZao0E1axLGBm3gEAoZS3XFga7iDfTln9uTbuS+gqPi2Y5R2ndN/6khnyiaQEzk
aP1CW6tIfjz1Ly7kmQUA2aCZIAVvAfmK5EIkYJlU01Pv69tu727yoAvUQA+cIA9Uj2yoT/xtj6Lo
N+1HcWpVaMT4/Rosej4bpa/A9QCuBWQrgds0pTETNeOiNRp6Kkwk5Upa+lnn+pNhfoeA9XeaxGus
SwuLipAOXZ9IDH947+Wiaq1hkKbN8xOErtQpgoLQ6XXka7rDSx57YUY6DNSGG11KivyUJPEOXWF2
Gd9BumhX0U0VR36O6nerO/taXSM/uzqFEM6dj0+KQgxdywebEnpSShqYw12Wh83wqKgn1KC8Mn+E
4M3m9u5cWsJzi/Pfzw6enlBhYHPmJzY+EpcFYo8sMqm3DDzcty0trB0y2g6ueECg8XiVJtWGnmen
pVpxMhgS6l26K9LPetE/TtpaS+jC+uGSUTT0VOIproFn4nJQDstcMWm0Oo0VpAeE6WMeU9BxJdus
yPaq6pfoJgKDy2rieHb4yw0BFDNwWqhZoNkNx8Gl4Z5VqdbbU3WyuXhrBn+cPI60vbvVko0oDmre
eEzZqWm+t4gR/On8XtqWBo2+4WGYFBW2h+cEilt5uS/a2B+/3DazOLl4wM6OChYSaEpcjrGEriMo
4pvqRNQTN3W/4vFuiO4z9w4ZY+REvVGcTPLjttWPh/j1zP5rdd45Z346julgl1VVnToccPSVPZvf
6VMWdndG4HipX+2Aqr6vtspdEUTheF8/Zpt8N52UT9qncSe25mFtq16f9/N0//NBH9N09kHFnDoQ
La9OqiABoS62q+EX7KAqJfqEmR/17bfbc3B9OFxalG40lgxZrEyY+I4/xQqO+emh5NsmDdL+MQZM
dFWI7yooQZQGLAo20Zywt2WqFlHUZYeIpToxxfI7lQSxo+2hZH97WEtWcHngP9xpyATqlyvr8sZx
m2qqT3rkIcoib6v4nets1hxuwl9BnoN0FiCMlyaieCjxXE+aE4l47KMI0QXQ/wNFkM71jWjw//hA
laAawEmY60PxBf0+hc9juz7cHuv1GThXNPUZwTnrv32Ex2dOU45RiijCrE+p0eO9Fm/L5oheEo9l
3YqlhVlFduCD1Nad6Yqkk6iqUahFWq4+Ve3olcpwYsChQaJ9BbM1z5y0LfF2AlIY9zFSHnKPiGsU
1Jy6ojk5Zd5tm0RRfLOdmu3taVvwfDScoigLDU/kBGUrPJkaytKxOaFsvTWj/likzlN2R9Lxm0qc
9zGfdk387bbN6zIkgoxzo/NHna1V0sdjWzm8OY2kOtDsc8OQFWPHgnQeaHU922wBBD8MtV8S8hqz
9HTb/tICosl25ntC+VWXeaM7zR6SolObUyTMbTsIv+vajSB/SLuNrY1RzjkWpMZRtJJvrGhCTsut
jeaUEBR0G+DsiHC2Y239vD2chePywo50OzlJavbAOzQn0z5oDUMz/ItaQjz0vspD9OWvwLvmX5Pd
Ehy5QJ3OAFdgTy/XLm7bgiYmY6eBl+LJqDLrc1tR10fVkN93lVZvMjX7U/HXj7kEagO7DZ2Cc7v7
pVU7R6oVypfsZGbJXhHY3I1nqj+QW6X6J9OElnXYTuWOgH/yjyfXwNE2q9yjWgOimUvDKiAKTq0I
fprMStuUzkvXQGNzKOmTiYbWVDg26J5QCb1t9Xrvz8UBkOFhuEjVywRCFCCEIiecn0abATGh5sln
blnZ020rC/EGsiZ4F6OVCmCvK8KwsikUkhYGBleMdM+T0TqCXD8NdGLGfoqm4E9V0w+fM9Kif9tq
yZbi/btf+Yj5br10KHzETFM6U5bhsJMcyqKOoLnq8pPOGs3TbRc5N+a+q4MRH6YRyEa7i1yUzE3o
AuZttclj5iIbm/1xA+ecQkJ2Eq9p1GYA2bpc6YoLZU6a8BPUypoNwCMC4h5Fs7s93KWVPbciRRqd
w1C0SpFcdFy73+DN0gblyMXmtpXrTTqPBRfvrLoCogbJSoRubp4WmFO1be50EWVeHVs/Mi3ZxXFs
+om1xuZzfaTCIAgxYBIwY+yXy8kDIVyhExcGTWV0d2qi/tDUqELLOrOD20O7vufxILbwBtAAXJrR
CJeWkOG00cLIxImzn93wWW/fm+KVRStn6sIEXliRnt8lMr+D3lTihNRdFqRgevSSxo48vS80rzQg
rfV/nJ3pjtxIsqWfiAD35S8Ze+QWKaVK0h+iSiVx33c+/XzMnkFnMIjgZAN1u4Fb6LRwp7m5udmx
c7zUWOtyzH2DdISmMK2lSY8FAazZ0oaSiT+r0coXcDOdk+eo1yexr65EtJuUbW5mtja5ztOxL0wA
7ZBIUTzfpigndL/dFi6N6mL4v4ehOjLpkq3AwOY+Mrc7y0bHLu9jSsXli6V/Q5qlHt768Nt955hi
xcdY8m5i2kMyUVoN87TaU+kMx5VXvRjRTxlhrxI4aZsqW8ZZ7DFjukbV7BEw+32r78KTc7NEDsAq
E8cBJe9rnyzGpMxzVCFfBnUXPgdv8g/9a/DYntyH9I/heCeE7BzVNpzqGHunsF8JKXNfRQpg4oqg
Q06xaGrrXFsfUr1xXZe2ShDb2q+084+hqW8KSdvAcb+SOt0gz+fGZtE6j33ZTzypfrFiSqA7EaaA
wq7SgbGzVmWAYBSi4dT3RKeDmvaGvhXktPKduikzwdYMzQ32rmS10/R6LscHt6ggZ4yjgOk4PYAu
d5O3lTgeZD0G56PkehU7xdiOf+5/sXkQYRUAQPlSoBrpisz5WXlXenodj+2LMrThHgUWeR8NPuT7
sNa5Q7mmfnTTMX63B6SAdB5VZToB158oyLNOSeK4e2EyUH4MYLl9q4bEOKIP5G9doa0IL/lIYVGs
WkeJcmGT54oAdXDYImNtyk42yocwz6k1CoJ8DDkBpF7J6sTNdMddOzItFJoITNmTZRHKr3+nJwxq
H9CreAkb17J1OTtrVln9iEepfIiVULF7yoTbQs+CI0M70qk0o3EFiXV7hCf019ReB/7FLTsLgmkH
5V6Wyd1L0KnQJpbZkwCVwne1zOstBJHZcxO4b4anPEl5264c5PdW5M36IVRiUmZ61c7B77E8xPTR
lf4l9OTiuYzdfqfJykD7yB8dchRxB4Fw7jSS0D5YY5I96UnrH4B559vEy7u/wzhMn6JakZ2wExS7
iLWOAoaYbpS+QmqyS5Nt7BfE2bw0TjJHB9amNnrq3KJzakt1bR5EidMiPuHo4vCqB6O1a8XWOwit
/qXMitZh4BMSzryzu6RWbC1Ns5Vn58L1QDcWiV2kg6ccfw7AS72ojBGO7198658mkzfegESM/83M
ooMZyS+9CxpL3pEIfuEX3j+WC5HsyvTshqBJ7Ktg3ruXFP1pLXK/lLr0vbeip6o9RQIl9/vmbvJf
juXUep/m3umIq/OUr8qHpOjFuH+REKc3M3UTJhLfOnJiWbEzoXaUGi3XHNiKp+5WbN9e9te2Z36u
pm1jlEbav7TGINmQ1or5KG/aeN8Ifyeu4cjw7KFoF9lqFe27YGeIpgNkWonXoI9Lm/7+uhEnRCNg
2Oszb4Xi2BZ9yfcOG5spVJE8oGWmb6j+gLhYST6WVs0VxY/lbUxTepZkG4NVKVU7csBCgd6jq0kH
rbTKz/sRomdTjQb9TRgSZ35kKn6CEpnZv+iJdmn9nT6qDAj+q1pQv7ytfMeF7aMJpwLqJF4RO6d/
/6GWkRleTRNJH16CujgEvmaX5rcCkRoGc4ZOsCVrPGmV9Zwa9DrpO7PWwfLhUTxUxq8U4Hdaxvv7
P+k2zwLECE4GrqVJRWO+x0NfulpeBOOL56q8Tpu+2iQe8OMAUfBPf84JL8k8BYvn8p6/jq0yRGNz
TMaXyNU6OyD537oZqpv3F7SQdHAVEY7gvgEoTxFgtsfQjwteUEovkdfW2zgO6mMuqhni22q37wZB
vgw07m1L9bydVyjGhpl4YwPNuLnR2rHdS7FrPERWlu48Pyke6yyW9ggFonFQNqkLp2GjXCw3WZ17
uL3LKJQQWlBLBrWEm1z/7jaPB7M1Q+Vl8JINFQt1628a64/a2Hq+Qzy8HJzQrhMbGoxgA8Fi+n2c
zl1p52vFxIVQd/1TZikqfXFD0BJ+in7SnXTnb17Kv0M72BVrz3mZNV1foRbNWpV6M+1Tuv6zE65Y
XdRJSqq8cP3ZybY4SZtw90s5uefUib7cd4wFT8cWLz5CqYHM2PTvP5y9sclET5ewhQoW83DfJGNb
WmvwpdtckQXR7AKehfsBDro2UpZ961dhoryU0Rv8fbtwqLYxAkq+v7Z1kzvcbB3pHEK9XEYgC68t
BYpSmLWeKS/xD104oCK0H0Kk7HfU1ITTmDndQZPsRDne38TbkIyWOJARHvBT3XxOahl2AU4ajNpL
qemnAXEVR9Mia3vfyMKXIg5D18NNCxeRPrvtFLkL1D6CDbeW2nJjRHVsD2X5MNZBuFKfXLRE+kqD
EsojMtnrTVTlNpZRITNfQk0INohK1Bu1UZONlUFrc39RCzvHxClKLQwX81/vYeuD+4lKVSd+aJgv
QqHqyKjI5o7hpvDz4ZwHCrEcCkoQdHMrhlApdd4L5ktSKeWxJQsNuEWa8K864rl+f0U3m0feC7vY
pNRLGQVMxfXmGYKXx3kQWy+VLGaXyPUyZSfIZk+oYjhvlUr01hxgGXq6kyjs5BQzrwgYfzNzwxDI
9WNE83Lbcn8aSme72r5rEluJxpeh2KnMaetlYXulu+f/tW0F2pLeClr55lvi/5w77ksmgkARz8KW
BPV0gM6udxkyaC/GqvwTjZ76eSMQXUNKzAuQeYN5Wc4sQgHYn+lfnrcrsWPh51/95ZnXi4Ilce3z
l8k4nJW6zc3MFi5x9cdn15hRN1nCXKN/GYK/iCRHTX0WvkOdnVZwyqEtpahHLfqa+0+pNzhy+ejJ
4rnXndK0VpLmm1DMD2HUAHfhZQL6eOaeopRUVUgwvtQqUplBzBBNWeeMxhqpHQVrU/YL1qjD8Q8P
Qdrxc0ECwZVgQlfl8FJALM/BBFTYbkR/O8bb+6du0RDCqWThXCBg1K5PHTE3j5rSDS+mKZzHsTtY
yfhPaEaOsaqmeFuJQKHVAkUt8sRlEHWe7WtJrJoM2YaXIPRf+vxHMu7F9ksT79v+H41EEYWXUHqW
fUY5YDAfQYvSIrDL7JCGv3Uhfrm/8htwKq5FAYZvyS3OJWvNlp4mjTRUYhtdBpK/fVCFqWJbCBXY
eecjHmulr31vMBFpUbUOpYzZYy3yj12rdWe20nc8rVodhL65hrk2JPDK03jixP07Ra0PYZ2hR3+g
+xBd3C7+mkEsiyTVdhBbW/6alYqjZPuUtjLZY2uKvu36ox2vPZNu07WJRY8ClUjPidbvuwj0h98w
9Frs13EZXzL9zBP2KYwuRbT31WNmHCsZNxTAuYiRff9zLMRj3oBUqJhPppb53rf9YBUmLs+kqhJd
yJ/tALkdI//T+Gu4qIVYRWZIukEfhGRgvrbW98RSAyp5CSSzdwqkBeysNdd0apY83Zgoy6G2RfQR
6PP1Z8xDQ3U1s4svrpw4sr8rNcr3fn1Mtb2CkkyeDU7cwpiR9bZUB5vSPLfxv6AtNyWAMFV4RF54
5Zzf9L3xdq5ycpPpioFhYfaO0X0t19waEGzsx18s1zy2WflL63Zaav0q8tYZXNcWhsOg/C5TiIyH
lfC5tPGksROR9dSSnk+eCUKX6m3mJ5cUPv+t1A/DTvPg4L3vRAvRDH6KKWM2aGACY7re9zBU005K
6uSStLGjFMFxGL+OSfhFSP6n9YA9YYgdACxlw2tLLb3L1ld1tjPNdpVwrL1+c38tSweCGiR0GzTT
WMvsWg2ksVPkIEguJZMDTtXpv9y+gXdcSNdm9pZOPOBLZtzYPG6Ced4axcCPmiJPL8NehMil03fR
cOj1ixu8NvKLMHwtxM+fdujwNN4a1CdA9M22D/DrmCTA4y9RK2t2gKqcbQnKUZTf7m/izSuYUy5C
3UqdYGK0njtEbmXekKlhelGVrzVMwo5IQdF6q2EsLF9LuVhZ1nSur15RM3OzpNItQ2OMhzS9iFoG
u8egtJsmr38HA6T4cWuVJ8X0hM/7/NSpJ87wgOIbzmzqbSW50ojNUPo9NvFOU3NHGy+oQq0YmiLE
fHEo/nGuSBYMUoZrl89dNxHUuEovXuDUobWThm3/xrhZShVB5BF8/8u9cyPdmjNxDiZUgMxMn/bD
heCmZqj6XZJdwnj0HpRADbZIercvcpX2CM+Z1b7zxH5Te3QRy1xWd0Upy44h6MOGOnK/UyleO5km
55tSUKqdNkJtpxeq5fRhrh+LHslqVCL8jdzpmh36YXYWk0o6WG4H5Z2XJ3aq182uJF7tAqsftnk+
RMcyRKO5KgLNbpkeeIul0XBcNgX8Z0cQ9/z0NSqkeF8mvWe3Dc1Goag3niD7J0rb+UmmvP1cjWVj
F0bT7O9v2TzGg6NSyVJpxQGposmkTeHxw5ahkREnTYBmStqNb8yL2U2wL4dfkuk7puZUQnRuNPVJ
S8yz79U2KcBK/2QWfv9jn4tPMiYVOMCy1/bhEcw7RhNQ8OEC20u0ArllEuWbMkrFUynka7f5LET+
X3twMjPawTt4TlMLCKoPKfSieANqfqOKjb6r06RGialYQ2jMY+R/bE1ExjRb4ceYx8hWHxQUGLCV
uS+tkO9Hw8wAheRfuOxOojm8mV651d12pyTVSqY6uztvTM+CZe3XfT4UUvQAVCVzDK01nL6V12hK
FzeT2M/rZhqWmavIyZDVMg+A2DkF3Ek+qKkfxVUZ+SUPoTlHo5p+sQX89NpDRlc0iypz0dRL6+No
pEc/Kg9RA9MG88or1ZilbWPeEP5pChjTaMG1rSxSqsJIBdRD5eiLgWa1nFVrbZylTftoY/r3H06c
XAup7nfTetBeCfrHekzB1KzM2C5uGtggoq5Kp30+xGQWiZxosYUUUt3vYu9njk67j+ZNCEvV/Qiy
uGUfLM0+D2z4TaO5JpaUPyYDelCR3zewuF8fDMwiRF6oLvMj7Fcg7tEA5uUMRd2abtrafs1S3cY3
QpeRBVhohUclRpm2fBzanSymu/9hMQZoROpjk2jazI7WZeDicxZjlZcsYUx3eFtVXl/8Ih9szG9B
z4yG2MeJU+Gtrbh4/bWho8XdokFAggQQHX6eaxduK956ZhLFD0WUbcuq3tcK77166+lrvCBzLqYp
kAGTBvTKg5vkfN7ih4PNK1KInR+0Kuhs2UdFThCibiNprSXZjexFXKGu6PhxKTDCXn9XBvexicPy
rLURXQpRgByLZk9pCvrnHfPqp80c0xD6nuI60qJiWzpdf6pj3e5WCWYW3H/iEkWYhiqfSPy73muI
ApOmb4TwQZS8jZeph9B7o1FXKJ6dud9gf9H7k2BAkOjlTqCfuvocdiITm+PKOV/6HROGlgcw+RWp
wvXvCAypFY0MaVOjFHa1sLUimdrC26ePBxjy/xqRr40MqWe+C7Q/DOjpBsqwDczIrg3xcN/Mgv8y
YsCjj0IZ1/K8MBf7fUD/KyHMh8amSQXb78E9ZFslWdu1JUsUUFFn5yVLxj37em6iVaUuYInfsS0E
f+M3+U4yzho1o/trmrztQ+77flAsGrqMTbxPys8ii0d7qxZqRDwBhAQbuVZPRtpmAJyqH1CdZfTI
c2973+SSS3w0OQsDVq4zUSUhgTpkIDbd4TVmdtMLpc19M4t7yJTENExFbWSeRkWl5KWjNPC1Oogq
23YiAWsPfvOsafEa2nBxSfSV6M6BB6N6e+2A7tCZhRcSn9XhrT7E2tc1lvqF4Dx1huFApqDCiPXM
gJS2EOvVXvwQ+3pqp4AOnN4q10Q5F5ZxZWUWmsQ4L0RYXWNypl3f9HZE2Kz7TyIkJ5djVJ/UTObt
ACvZbC1aURaSNIbxgyuhZTy+Qs1i1sVKJjv57cyvr4zMlsLrJ0hML+GugXJmO3bRF7ErtY0fQusc
qFnMJARwbySo/r7vdYtbSE11AiTDtqbOMujQb5qxtZD2FqU+2IhFtc3qrtsYzecfQKzvv3ZmESIW
LC/QWzYxzcODlX7zjc62st4x2pWgtxAgMIQCCKGPOuN8EqIrC3UMyjJ+ABZycBNqiLL6JMeI8AgS
MCLq1P/DBkJQNs0j0PKeA+UVqyl9o0zjhzqRd6hxboTmTxUbK+4xr5v+xwkJ5WiiToiWeZEyzv1R
jiuW1fUeQVzy7DqOt0YkPvpSZA+N+9SZ/3Sh8d2rXaceT77e7qIwtqOvlrQVqvzNTNdWvhCwwEP/
9yfN4iKtJ81FtDV+6Mtty5MoSg/TPdY2nxxuma99zpUhUYcehraKH1r3rXfVg0SHSzcyJ+13SbPK
RjpdvjcnkeoiGJ2JtWF+3H2ZWfM4zuOHbICYo0ni8Fh0ku+0TN46QpKkFzM3m9dU8dotinDhhpGR
v9VOnTpSqfX9f/AumPJ1ECvMCs5pEuCsj7NwxLtkTf4qiAUXkCFu0shbuXzm3cT3PWZ4bgJ4AhKh
U399I5ijXI+WwB67Y9zZtBEbAo/GwJKaX0rZ3YlhtXfVZt+qiuOKezX6kyQXN/oSxZfeX3H2pZj0
4bfMOaqUEYadXsaxwopXHSxYfp9ts+Ryf2uXAsVHK7NMT6MXgpYO31mM/hIyW1XtFs0W7Ue3krHM
KUDmW6vMsr2sTxit04r4IbKb0oFb7ndeOQNDNaAtvhg51CebP+5KWF86mx8XNwvrqlKBSzAJF2Ku
bBOkx5OwchjJ+P+Q2Vk6L3RHIZ6cwi5N4GvPqUPd8gRYDR/a4mJUGwB1BCQY56TwyKC7L3wRjG0k
QZTw5f73W6o78WD4r+HZvuZKx6UNRuEh6t2d0J66ZjsCEO13er3XM/kB6UO7LeKVk7LonB+sznY2
b8rY882G8IBUIRhx23VRc1t7Dy1aYUyRGWQGwRhfuN5Ur0oGAJn4TDxmG4/ZCKt7E9b0zhZPADPI
tDbgARKN2ZlvqxJez4gz30g/faXcR7x0JjpPwe7jtSmaOYD5/RTA9g+aA+1H2hqzr8WQDYOkapo8
QEK/rWWofPX+4I27Wv9iiUe3a7desdWKn+GaNuPSVupAxCZ2W2zPi/MB+btnBFXy4OYQOTdgwE07
XjOytJWTBYr/THvwz/X30kop0SvDSh5KQ/+36cSvVd7u+kT+miuh3QdrKelNtkigZq4L2h70E0Bw
zVLSoecpLYRef0Y9BclTQZR2PvlvJZ09Rd171VrHbckeS+OSEac5qPn7zkzqOOy7vjvLjZX9So2g
dCgtehtoF8Jdm2p/M4JmHrKwWgNz3boNK6WvwoOIWV2IsWcrFQvd7ekgdOe60UNoV/zotY/Qh1FH
65BG0bOoFP82tSg/KGnYPvi6ph8tJZXt+7Hm5vPyK4htcHhMx+UGMtql1dDUgt+fk0ahHvsTqTk7
toq9lZ/hUFqpzt7Ebt7PIvBUntK045EuuPalstWi3IsMPm7/pLThNlK1x1QcDkGqfxJDZHDhT/C1
CQPIo/OmThennh8NBqbq7+qpexQcwwnevLfoUX0Jn4RT+Zb9U/2zNk+wsD6MUrGlxkKF+OZ6F8Y+
KQ2zPw9JABo7cywz2spCZCf+GtxgyRROA8eaOB3++Tt3YKoMlFQ9nPuoBcp2imv0jKTHNPp23z+m
T3KVM7KP9FIZNgM+Jt0AZowk06UhbIazHP7lFd/DtTr30jGg1013kdCJMuQ8elpxXyZKZA7nrAx2
gvEtBPan5JETZumDGacbPyXLzw1nlL93urn//Or+I3loUeHhUX/tkApE5HFGp+/MY192ai+pHWi6
1kiIFr4VBJUUACl2UpOYp7p1LwVlVA/9uYJESq/FSxmIjxm8qHZJ6er+ihbiGfBQ6mK4BjCnObew
LI/pCAsG26nnMGO2OgOJeVdu0kxO/gmMQHzI+BwHkihxe9/yzW1k0HTnsQ3RPU13BgKu99IfjWAY
EpiO8hhaY6me3LHQVx7bi0boCxO1qL5wrq+NiIqQSbHsD2cxQlCv0ByMyPJnU8xpJQDjeG1zGUEt
em1kkGpRiZpgODfx7yiqbYnHCQoK5sqGLYReimJ03Zh+IhjOK0kZQz5lU4jDOdZ/GcJOoysWxyeG
RhyzXQOVT448O8YcremZ9c4NMe+aaopQu0EdjGcaC5DCe1/bMTkNyp9QlB066FL51uj95fMOwZQG
o4+EYBLW2Tb2XSoUdK4JwXpou+olNeMNtZIVh1/aRcItIAiaZBpKrdcfy+rcxs8CYzjnFjUBYZtX
yu94yJ9g2D53cbryzRbC4dRWhDEe1PJ0yVxby0S1hOJwHM9p0JS/zSSesMLxaL7e37qliAExuwqG
nXjBFXZtpupjPQtVbTgH6KBtciaBLyUkwc9tRLTPpFpeIe5ZihomVzL/N3GxzYcglVrtLNdQxrOU
JgcxPyu+8KuFo9mIdlUx7iptjeZiwR/JBaaqnCjSf5prIcA7bRmR6ovnUau3vjRu06iiJfINztQE
ASCYoJI1MaOFPcUkhOtgv2ERnyNR6yashCTEpF/4uxrJFaG30+K3sib6seCQjFKAPgJLSSKgTyHs
Q3t4GA2KWHojnt1Kym13CNWfWYYQbK77MOvFagxNurtG87DwAac2CBBO0CCUpmd+OeigyVP4R89B
f4E+eOfG50jSwLdrPBt9O1mbMF7azI/2Zg6a8waHVhyH0QKGbkZ3W+/DtatsaSM/2pBnGznEJlS+
6nhutaMRX7q621ryXo8f8/qTI2zTQQYFMfV3GPa6JcdNmTRLsyEZziYTMEJVQkvabksoVD99rHlC
EQ1p8rxP3FyvqO7RmRrUfDgPvcQwlFteACSFTXuu87Xe5sIHeievh2aJYAUu6NpUEsGylCYpd1ju
RHX0JqiJaGuVvDE1byWrn/7U7G65MjX9lA8OnxmDrCBBxz2mvUqRZHOzuONKQFzwBTCktOGgs6Xx
Pn8WajzfxDrskcppMhtmfvVX04KHMOAZWamCLER4QjsNAwIFnKrz0fmEFfhaROh1c8UWynYrj7/v
e8FteQdvIzljYohLC1eYHVah9mXw3hKL8fJLFry43sFEo0s8ll2wbQvfDoxTJH69b3XpK03SzYiD
kXPAanT9lfBJ0JfwAJ8DDSU+IRgPihIFtuc1n7/2GXGmTcH3gkdpzhEbMrbvdQarwx08t9iEJS95
K9zeX87yJgJFf3+8YmeWXZh6Vw66wHfKs3AzCH8i9+9uFzynTnNshadhDSWzEGBpuZDf4hnTrTwz
V3sU5AwhHs8gHDaeeHKLxBYiYx/Kp3IYTr4irCxw4QBjkFeDKZpou85nUF0xG+GFzcez2msV4qfZ
W+ADmAC+KO6Y3P61sp1TcW92iC0QbkwikIjy9Wbrs2TPN5jcHc9IrHQnxegiu6dr6BhR1x1yJOfs
QQ0LOyh98xwFvXJQxCB91o1YL6HgtepzhI6Fc/9HLRxFWu8kQajXMIEzV+uTpVEY5Lom2WqAnEql
xaB4kZcrCeTCwcAKHsTg7NQ4np1Gysep5xXNeO5O4mX4d03+YiHTgeCBIiTgN5Bc8yJdLZqeilgD
qZVr7EsXpsJXM/4VG9Gxc2MR7as6Oip9tnLaF+Il1N9kIAzY85qZ9+6EhlCiGwNbp/e2W6F1Orwm
KVdBNW6a8Z/732npDf/R2ryN1ZWNrCZpi6+ejO/Ftx6xyJ25Gb6bjZMd5TVriztKTYd/CDJE0utI
5vYFPlyxo6VRn3NZPEBXcyhc/evQ/IrjZ819i8fwEalRY9wU+bkQt3IXPhQJSZ/nJNprIvriIVDW
hlmWDiylS2PiXGEIfq6MDpH/WLU9fqQor6r8GEIfoY5PYbK2/Gl51ycVJhnE5bmfJsWdOVOzZ5YK
AFgikd69qdYXg559ET9m5R9Nqr+FgeqYFiICJ8H9/BsSw7TrmOKCsARE+PW+oxnQIChV8JVhuUc7
ziO9NVtH136XP+Eh8OE/uu9Xtx8aEAcJDLfkpAE2Z6VDar6Po6IkyRTTJ2IkDVhYcJP8oZHtouiO
YS51m1gbVsLObUCYzE4IkikRuCFm66yxS42aUKjHfwnKvra+jMFKuL29TSZ4yjuRAW9WdKCut7Js
YCCSfUxk6RY+3M3QKbZqfbMgGRZbdNg/jfNlnndqtUJBQJELpoZre40RV4KmEg5EWJQOmUrnlxeM
/1PKg5UCzW07/90UorEUkyf2hFk2WA+j2nOVjOf8V1qk+0RoNg1MjWXd23Xhb7qWJ6WXHkDhn/vq
qauLSzI+6OokhOm1tPs7R43XphiWHAmHZaCGmQKqmLPlRxSTJD/hLpWSHy06i8OuoSeKjo73UFNo
/HQ+zLuWIwoKfcLWzOdPRq8w9VAXx7ObPXXCHys+NWtNtNub8drEbEG0X0o3UiU2ufurHf9RPv8e
gtwAQhNakJDrMUZ27S91outpMb2VQaDv4CDj6PnNN3gnV1DOS+eATidBk5IljK/yzE4DlXDkBbzJ
QTfr+wacyTEvn/q9p1/ux5LbC5EVfbA05T8fHikjRGYaw2HiWfaRnpSanQXvpGcq58FDmdVaCSFr
65q+3wdrKtVDaWixFgqn3zLKSIqjMU0i7O8vailSATBjZJO6hkwL8NpMOWiJVpuTG6Thxo3zTU77
rx9W2VCnzzC/ckAN0CPi0p0aqtd2+lwryWGoLgiEDD2wO6VhemZIkTYvNp3/b2qVX6Q+f+4ij1lH
uwqslZtgPrfLA53P9+EXzByes5u6pDNcBXW4E/zqYYqalmedhmjHKwbtwW9xkO8Cd4OmSFQ7vbgG
OV3ca4XhP24i9FjnL1C3qdSurdkDMX8y49jOtAehXuHCWrShAvScarXcsVMc++A2mtDGed1S8dC7
v9Px1avWC+hLkYPvCJoBf6HrMjsHnZjWNfcEWcqmPZRv9/3xNgXiK3344zO3T1S58kaTP14Lpyh7
zf3HEfKXdnvfyuJRBpI2DfhNJCkzK7JHuzIPXHLb8gDnpyacu8wOS6fpdvcNLV0bvF/55tyZE9L4
+nOIg+FKdY4h+jqPgo+mqhv9hqH7myIfXLf9igyVYRvZSi12yQkmghQNetqpGDv7QqEQt1EnRuI5
jyonRE1Nfk7Bx/8PS/tgZLaHmhiCo9FCeBNa61vuNdusb3fi4Dk55H/Qrm1Lw9gl2Zo2zlJc5B0H
fJEkEvXYWbyHEYpifVcQ78uvuvGio4ijqEhhP4fIIg3lX/cXubSTjG3RXqG1N7EiXX8/Oc4HnBVr
Vt1/rwTvLPTVQyKEx/tmlrz+o5nZolILqujCz8VzkG611knCc5hSz/5238qSMwIUeJ+i4K6cx2DP
ihQ6zqV49g4xBAWFrQ+7lsngTbr3/JVwu7hx03OVUWdw7/Oe7AC9TNHJXF+aTO3Y97ZS+JfF9XJ/
RYv7ZkE7APSA7uscWWI1aVExGiGezQDFokmv8dmg0wY/4X07S6tBnNSi7g/5HmOS125QuooXllVL
MkOQUP0UXUTflsJ/7ltZWs1HKzNnK1MlKRq/E8/dpal+S8Z3YdivigUtGpmevVQPYQCZh74A+GYb
Z6J4RndyQAxDdNxmHzQrG7YUYHEw+jLM7NEEnTb0wzUk8PXzYVBEJkefUtagNpXTe47VDtv1zuQU
aWa5BdTKwIv4T5Re5s3WtJcpcPVCCxEJKXPdR6EdQsr/5f7Xef/Nt2bwNq7uCTYxC3j8drEMB7c9
F8m5ML536c7N4F99MOUfgvStLDZueBp+qy8QBSfpGVnuJh4ezC+BcPIPqE6qke066j9Ks6nWJBIX
KplwjTCK9f9+2my7oc6urJ4p0nP2d3uMN6/jftj9EB+0H/e3YCmHurIzOdeHzxpGVgpjD3bqZu+N
j50X2kq2Maxtqhz9yrZ+dBEj8wf/bTWevCcu93Z/dpNGfHqlazFdZsdAPCruXkspPduyBFnhIQn/
UgNH+i74hj24Ozdxgq+Z8JLv0vZUCjA1vY461VbvITqM6la2ftfyvtQfyvHR43+c2fLOfwtfc89G
r/dQCSfIEoRytN01XsD3gsO9ZcyeRabRtaXSWu25iu0uOJXhm+lKtty91ZJuR3RaDMMOqTc1/m7s
HH/4nT1WSbbzhNcg3EcgyMPsaPbftdw/qmfN+y4VL2m60VRkZnKVibhNDCev1tip+RYKfyqkRoOi
2Ycrd/97B/LeMqar5oMj6H5vWEXvdWc1faE52OebUdFt3Tuk8JSMNhP0b/4vyKyPhrsZiZdoBEfP
WubofIXiHIOR8Q+B8SQ4kffXYG5a61i3/gZdjQx1X/1cPweX/uid5K0agiVrtmwakrSn8iQlX7Id
akO9Iw/P6sW0Lkn4FglPvbjP7e5L/62Q7CB6bp/0yM5ku2fsD7Cr+2wlm9zaWmtskgt1S04eyCbo
zqDaY9D7eiPywRSqnpLDGZZdIH9DUm31shiPSZF5jtmn8jnMEGT2FP0ZFZnua1I1odP3w9qg+Tu1
0/UXmRTBmSqlKziNd8zOhxS3RdN2QXeG43cHBtORtPZrS72byqozlvXZ/F0Yql0CpMgKaRtb+lYR
j9bwM0J0MewUaIrsgRpLbU+KFHEXbaF8PkzF3tiPbJg8ikZw6n2jlwdzquwzJ2sm57rSD6K+kr6u
rmW2qTIcvkVu+eAahdPgO8Z37SBwLLJn5exF294zweBu+/5gNZsg0UkvqBbTmkSYRXoOnxUDLpxD
sA1aJNocF4ba7N9s558oMBrKJWtsrgtb+3QGx/aDPiPZodnCZXTtB36etZ2iJ935p3p8UV4+HXev
//psQwLF51EZ89fdeuRblLtE3tcmuPXMmboZgvRkteO2HpIfjfJQ5R6PJn+tdvs++H7jYUzXGEwX
TuLzs/vPDMtwkhboQJQMz4IovMQ4dtb5L1mkndJgtHO5BLxMGIOfyB3kjVg4rhvvM9l6bczxi98O
v6jfPfqlmUJrUj22hXuga/Pqegkf1QkkZeMxuyjsrF46pGO3rZWdYp6N5rVLgUMbuvNZFhSKAmws
SDBUTicxiDmIBF2kNonNtDuXYQIGMtxkSUuzY+vS87j/Dd8fJjfb98HUzEPyUlIRDSo7cgf9tfRS
hnbBrGT6xUqSN0ULNnEqgPs2Nmg1PbZd/L2N8k36Wvu/46q2E9izIO+yG+XvDj6YRHVkrd/LyWHl
V97mUmzIhDAgyaExqs0+suu1ZobCUnf24sDYDUK7S1NpYuPV9Q1Kp+FDJrhPYMaJ+ZG6bQSt2NRq
G26EarAgD4c9ZqwElYPXNIiRVelOhYbiwUd6gqiXptugMG2iZEKdZdR5Mtb6rpLV+vX+Mt6BYTeb
TS4Nmp7wDGfE9XFk8AFGDqvqzpla7gy52QtNn9tCph1VyHUrBODMfT/8rQrIAD7+H9K+a0dynGn2
iQTIi7qVK9dObaZ75kYYsyMvkfLS059g77+7VSyhhG8OFhhg0UClSCbJZGZkBLOzgNhOpYwBUeYD
RSQz5t9Vtni3v4obFT4K6BoU8VAEQU+hSO/F+Sv51I6nkUTPlb3r6lABS3fflnvAUtlwSpYuuG1y
ZTlhEn2gvDSJkFW9nIeJod/YzmWY5Kq62bHNjT8ZlMaPJwDakGITcg20gyx0VwD9XiEASJJdpz5Y
auG2w65Azbk/1vMGLpvvk6tZPDMoeChaJCujrmFwnHwtdQhaCIzdbPjD1o5dudtB/oqcMqdpQFVO
xGI3tjSNxYTJU6x9Vmd7xFj3xkMsP7Q/my9DEQWxsnFI8HP8emz/WRRegFCajsolhsU027du/RN4
80O/BXdcNYKQBQBbsMijk+vSJ/oYwuZmrYwnQiOnnL/ZkRSk5bOWDIe+/AY699suuOr1Z+YEB6n0
cqF1gjEVh/Ee0oHksT1ImVMd2w3HuH7ZYrnODAmOMav6zPIZhobsTa1LRKO/LOmuqPKNPbXy2ro0
JLy2+rYwS4vgjNQ+yl3/V/S1dLXfOvo7nXajuLHugmdjEh5chbp06CGHqeypedJkSPn2QemZQXPE
BfI/6hTxy/BiAoUbakHelVoTjM1u+Yw2/vERLBK3nWHlBXlpQ4hkMg21Bavhc/eYPA2d0/0Y3nsv
OcpBfwCgrX/fsMd3zNWOOptA4SLgum9tjVji1AVoDmBv5U7byXeJIx0MIIq3qB6u80QXoxPrdhWb
7Fq35hE1hv3QP7QTfHELJLB2t50vkwheSIe+s1MZ+7cvHAZR8H2VONXiLScVDGRHvLyTk7Qjgex4
1uAn3zZ22eoQ4XNchwLEf2J3gDSlVSVFOH7RjXAsoHXTTgrEiDdulXU/OTMj+KKdlWUqSdjM8WnR
vPqvDgp2yDQMwTAGdgIhW4aTP/HBb+VuhEBbAxQ81JJUSGvwK1PPfZLtEmNHlnlrG6yeVcgooxoG
oik0QV+ewRRavFk3qHguVAd9l91pJ0g9mW722HSOCXLRQ+GDvVUK9Wbj5b5+ovCeMTC2I7gWe8Y6
sKvk4A+BiyIbMqjLvv+wjdq3qhPJR6eX0XVEv4IzzR31aGNRPzHn4mbkBDbocOTdJeIbtVi6lkJA
A9cbS0K92LXmu1UMO726W+RHQ6udPv7R6A6IF71KvVfS1NPjUw/GvuZ15h9nf5XtINb3cR7ePibW
1hwcBSi8oH+IUxpfLkeU1kOfo6/6RNNnOv6Wlm/z+OW2iWsWI5yu/9m4Aollapp0wN1AxvvOMPfg
1guKU/JgOtMedFOh+eKMB23j6l0dFg82wf4FUmCRNwiklVZMFQxrnr636sNU73RrY+bWggmuS/WP
Cf4JZ4kgSxtU1qMD6xS96e6y7xz7YTomW6HYWgxxbkW4Bg2QSuHxkU848l4sO3fMTNotBQAv5q6R
D2233yQDEwXSPi9D1C3wdEDO3wTFyeXAVDqWFVglphPIMvx6H/soL1gP7N442m6zH47T0XpKfyyB
uYsft/QN1k6Hc9vC6WCVFTGWpUJP2W5A9QTdeUfzbcMdeTQk7kXQH4JqCRpwINYRbJRIACk6ODFP
jQe89Z4c0l23z3eWS3f6sxSUAdkoCWwZFOLAUs71CTp+02l0J2eL+Wh1xs5Gw42fuWEL6Xgr60rM
WDmixZ09KtMPaNhCTn4rnP1EH92aOMHjwVk/R9OAcUgvAXumr60ffwfH0mFwyGHZp0fm5UcQhR6m
XbFXP7IH62v0MJ/ap43QcHVvA1YDWhWoOaBb73LEahbpnZpjxIZ6Nz8UkuEotNq6pviaXI1Vg1yE
TWAKxOKXRgjwiFTja2YH6Vv3oh+Jn++HfXrXPLSHfgg2fJL/3C1zwtWrZWZe1xVFl+Pvdm+/dNh5
WpD6yonux6fxI3kovr8g/7tx4a/6ztkghcM/r5YiNW3umJntjj7gkm7JXvN+I4m3YebzVXHmoqU8
VX1twsxA9lLzMiyPi/4wb2Xm19JMgGX8u2Sf9/+ZmXkBy7Vm1TDD9mXpkR09mMxxKo94pqcc2xfd
gWJP/mT4zNXC4agcyf/ffIqxzRzXoFbrGebT/JCnXZIoTg6J7ELfCCdWd8AnhSsaIAA44RN+NlJ0
i8o2JHCnE1t2AJGijg2hudseuXpmnZkQ/L+0ICgcIcF/muwM6NQHBVN528LnbFz7PCei/XsUgs/X
KR2ymWAUZTgyp/pqqE5R3VfDM1Bzf5kyukaBmN8w+inAcsuo4PKmBQ2iosO4kD2PHe3Hcjd/J7tm
Dxa8wLqXfyLghfbu/qh9xXNCos4WRcPGqIEyv1w7veun3G4bfMD82DrmsXXNXzp12hHJHAed79/7
LXbP296CjNilRUhUDXJKMc+ghCDSLk39ttu44daPL7giJNWwyWxhKctYMvXGwPFF0NFhfinjF/YE
rmFns4a/GsRjF/9rSVg/GeKLbdRii+VfxiPYcAP1QPfRnrrgKfmjQxnBl4X+WE5iLFw0Ubskstn3
OFBU71EbIErraB/jw/IO2SrzzjqOv8zejX7WHl66Vbz1XFm9gc6sC5s8jpJKlyx4ala6luLVvyGI
Rw7xX7nqIMtIXtivttos5qw+VEDW8++YhX2fghicDYD8AKeOyqYd38map7WH7HHSZJcUjUPmsLIP
cfGemD/sJHHsPIjGQ9r9zOPqPa7esml46GZtP281Ea1GwmdfJvgYA/lWrVO+Gs27rkrgSfIXy1F/
VmkYF27+Zy/V86kQXK1Owcm9KANcLfI15im4lZl7QBke1yUqPU61v6Oll77ahz85GP8bqZhLUSI9
W5YII83YoXhq5hitdO9mE8TDa6P8YsW3QUHIRcJuE2twTUrFn2pnpoWzopdsNEplWH45jO7NsHUt
33apP3rEYd50bBx14+RYvWfODArBeGcbchqN8nSKSa14TIJ6FY0kbSN1sxqBnFkRIvBUVYpZzUYM
K9s30AbC28LOj/rmS5dPz9XtcmZHCMaNuc7zuOdHLZgjDurwtZQfe0V3MqiZUJOX5WvpETLGG7ca
d/1bZoWDCjGPLs8FhgfepNy1H6KA7OfOYe+3HXPtIkFPtgkEL2fwFPuiyqhJsqJbplM9p6457QaK
qHGLBmbVCNpV0LwHhitYurytJkmpq6zV8HJXjzY0lFkXqsZWc8yWEeGUS2rQqRiRiieu9iXuiSOb
h656vj1ba54NveF/ByKcVxnVh7hVYYNEL1H2Q0q3qNTXDsRzA8L5NDYj+iQUGAC+isxuX4HqxTfZ
AY0iU41mtY0LaXU8yF2hwRFFcDQtXi5MRlulV2qYowfJ3aKGWF2Qsx8XFmRKjCyve/x4vkdJ8EPa
eIGspqB4s9A/Hy8sBs9GThPD76v3pRNOj5NXUIeF2XcljF879zf+J7i9/KtH6blJcXmg6zN2loIX
ZPoGHiAA86JjZzG3Lw2PtGCIav8C3Vk1v1DWACIog10VKhdz/HXjO/jUCYcD2lD4wJHks9Hrfblu
TRTrXWbp2FBFWkIHy9Dod0LS5JhBQDv29cIwZycdZYDKlEIuX6KE6mCvyBRlOuSNZe8H9CkXnqQz
OQctW0mOhlFNd51h9zFgYnQLx7/2vbynFKuFs+aqBwpSwIXUjdytW7QJV30p/awZK3ZqbM9uFRnJ
yVq0rWaQVaP8tIEAFZqcxILnpE5yCsZ3vKiGN3X8brcHRnW8e35R/eX2eqx4Ou8jx9MKlGmAXfC/
n73dBsVKIEgKS/mk6Z7OEnOfqU3t4mFgb3j9yqC4+IwNgjQA8fHQujQVa1TqdRmo2pq5MsvRz7nc
0dGLpPvZLF9vD2vlCgLYFWASpEp4G4Pg7bPd6FGrRwDeD/I7Mq+AWtkPvCVPqx/kbPFApBHetrhy
p6PFikCQDp4NTTohchhQKUJ7uyKjk8GOg3LJbY9EbXroQQHXQt9k9wfm+EQioYy2WfFtn1SkqscK
6GEblJkaiiRSp+9ymfwVW83W9bSycOhL4r0sGlrYr1hXU1JaE4AcykmvI5AHN24yLW6OTnZTX16b
bqvktLZ2Coj0ABhBqxD69C/9hNHEMjsA2sGltATpvO/axvbSTPJJbB1bq/pgpvLX/z6bnOAFMwlc
OQhCL00OVizLUUnkU/5bK7XfZccgN/ETStm//8AOlgygEwgxoTHo0k6XNlbSjL1yqvK3Ss9dNKp3
EHBvt3TUVnY1jg68fEEMrHA05KUdRWVGlXcDiBbr5AOihMG4GB7oTzeccK0Aj+5htNeCswH67+Il
XLd5awKQpJxUKN2HhlF2XolXWKBMyuQTe7D8eerav4idSaDJHeLDYJAt1scV70R31ScZlsHpXoS7
tFfzKU5RKzwRwFMhMBUUhAYkju87W/WT/NftFVx78V+YE04WRU9qHfIVysnKZJeiKEkt5unTDxyh
dpHvTFxAph67U2UGic22VLX4rwu3J6yD5x8QR2AbdeFBNM1KxCrwsZ5qpXasCFfeEu1GmwAufU/p
rpD1X4VEN5pgVzYk7mtw3fC+GwjyCEaJrrUtqMiUU1klr1buVu/VoB0kGQKXRaCZdAN1uragUOZD
ey9v9DHE/U+UKonsAYBdEDt5VQZweUTvUpYHZRs3SEtFGwn8teEhcEWXLxcZkkUWWzVfVLk2S/UU
J+4ioxIKOGDM7ocYzNHNXQYAy20XWh0fZFTQFgYidlRhLzdnN8+9WaPmfKqX3uHEx/adUaT7Eqjs
Ut0i51q5ltCR868xMdltLuNEmNWqpx7amf6gMDQ04VFbpmny1A3tz9tDWwnKQT2Klkd0HJsgYBXO
t8Qs1NzSmYpuDNCN4U0DwDzECLw/sQIqDHglLnnx1JHzNuqtvFFP7dgBepmav80q3ZRyXTtD4X08
jDBAOywCidG8svSd3mOZGjJQp+my5amSm/kJqajWx5sNmabS8GMKrVMatVDEqMFJnk3Z4icTLuUk
ZtqRyovp4GqZNl4/10zoHE2JWi8YB1XwoImnHkmnpWHqqJ4SaMg2FpJwib3LTfswKpVXFqfIKL/3
aX9qm1Amu4pZTrx8acodwZu/tjaIAtY8GhSLFvR4EWpdvcQBD8lKycABAah93363S7Bh1rtoRvI6
3zC15mFA1kP2FzS3KrpeLzdPEi9GW6uScgIJQr/P4WtukaNd+baHrUGsuZAmNujnE+3zAXcWFhdV
Q8uhj+FiJUQZ6kXV92OUDHtjwvSmpJKfFzxjvJrE73WEdTbQLbZDK/UB+livpm72h56MU9DMluIr
aCkMJnWJ3WYcNFfHL6PFNUKXTgWZJNIVajCPUe21kVL4hKBDydYWcz8Y1HCqiileN0pfDC0vD8mg
RJhW+aPtJz3I+zLxb4977SgkJiIvSNID2SkGscyq82FcdPXEoizZ90SOTjql+U89ab+OJeplptIQ
byoabSMwWjWM6ibvzwUMxxDOxCS3tbqLbfW0SMDUgQO7SqqAts2jBUphLZ6PdaFsvHzWPAlQXDQT
8lZMcKFcepIE0scp0QvtlCDideL0OLVocbg9n6vRgg1GXNQIePAsBnzM0Cln5MXxW+3mNmC75Ev7
1V7AF+cgXf9jMyuyBtcCg+R/BoVRQdBM6dUIBgHwcwDnV36Asrj4br6gs177Hj/FmtdHTh1sjJP/
rBiXoIHb4nBqWBdBGjrNLaUZLPU0Ql0x8YrH/N68G/RA7h3lwdjZX/qnZovNfC2lAbJVAgVfBH4g
5xDG2lY6REDRVH5q+95FF1wGibHRN+R3kvnTEe01Np57XzJZcorsN/qdNsa8drVCPhjxGBBUGuBU
lw401RFChzFST5JEFrSA6M17VDBrcXVI5BzKmo7BIJuLj0IwcMqxxAIWW/WxjnXiGTZ7qSToo5hK
l/tjWjV37Waj5NoNhgAKHDEglOcMbpcfmNoS1GCkTDsplCzPNTqefFXrjF2tjVtgjLX9+5+pK56d
fJ4rWytiDRhB34QEsakfbDVC42V9QFBwp9YbIcBa3RK6of+MDU+My7GN+Ww2ao6x9To9zmy4n0s5
gFjrAx5tQYYEBlVPilYEkJN1k5G5TfX99vKvjviTUYDL6kD0/PID0Ho04H5ONeSFSA06nPaDyrKn
Wss3aoJnOFviXZVuQk5XfI7nMwwg0zkFzqfo7tm9ZMrRJMUZHqqpdswnsouM2NVn9cFefnXvccg6
lMem+9iiJ9Ui3oIPYda4m8FBvL39VtwL+x2XMGIQUIaJPd9RbEdVsiAtYPEuEuM1aqUTS0039Yvh
Ye5lR6XyUaaPsblvymezip5i8k2O4o2rYyX44KKniDrAfo/WDf6ZZ1OSWHFbaPqocIoerDSOn8if
F4ihozYJXpj/adU5+AYN+0AmQl4AbYZi6xU0ZtQSf6zDWS+BYI6UKpBG9EAaVoZuwrJQgqGxmje7
6DfxCdyjz47YT9N4nSB7hiYprvUtjHOxQfMA6pawt6mjK+6gqADEHkY0aBq7vMk8JnNFehpAo/Bw
e9SC1/1t2uK0cJyaGerEl6YpzjfCuqwOR0JeavsL5OtCi8umu7ftCK/bKzvCgaUavVobUVKHEQs0
ZEgeZV3CK/eDlKCnGX50Wwqzgutc2ROiDsRleqwUsNek38jwPILQ2j7mRe1QpL5vD03YLH+bAgUZ
R/gpOIt5NHLmpbUFaqSO2FXI1FQ/DCRVwVhEHuax6P66bWl1EpH4RPspTkjACi8tRUNZF1WJQenD
XT0ZLgGXm5kl913/E2QE73Xx2Nob9UyxI/9zdJDSQELCgPAwcgSXNiVkehRtkKBhnngKPcRp4pDm
e6q/jmrvGEXmx+WeGHnAJZcjEIf1/pw5xh5vY9B8HyF3gkeMmnqdfTfLxdFEB1GP17BMXm9PjVh3
+b/vBCYEUT3ubfGp3yXETjIbmuQUcjWO7KJHsm5cOXdiH+jVjxYAm95JGgftfS+3Ta+tClrg/rUs
vIxBokbSyMjrsOqISxc029HcW9p8J5ExoBHzZZZ8QXC1saPWPBysOqBCBtcf5GUEDyesVBIto3VI
qtxrh9JNqt+p/dMsXjP7+fYIhQvx77n9z5RIzdHTumoaFXNrNFoT6EPq6kox3hNzoq62oCPVMorh
aKN5dmNrbYxRJMSb7FarpLbGmTxVLwtA+7NyRxn1pvSj2Er/rS4jKOP5XYMrR2xnzLWqX8yhqcMk
Sh3KHuslXCDvgoBTtdOHsbiXm429JeKfP+cVuRSuB484Ex2yl3sLbWMqNfuchotigVcdtAiVUZaO
ojHdhXjqfLIHI3ZIvkg75OWnfZckdcDsaga11wLFSTP9tYxo0G6Z3u2JMhT7KqLDXq0mLwKT3sYF
uXZVoM0TMG3gpnFPCmHRYMuRSibcUtFkgz+nKMsDKRbQ7NZSDIqxZquuuXauWuiQRaoQiRBUty9n
ZyALLRappOEUHCZ3IzMoRpmfc3/+68KuXYpi0tIIv66RNlDGl7z8WhiHKHo0ssdM3fVg+SCxR8mO
bMH5P+lfxOserxo8K3hOG20ilwPraWXP2EQ07BbqR/kJWfyXTrNdPSU+U/uXPv9FNQ96w1PzzIre
sZ+W4jQbgGKBuCIFD0IChe583xXjEXJqbkSP4AgpJWvjgLna9WBQ00BpbOBsgaSMJay3vGRmnWQS
DcFQe1JQyJiiezLcteBsY3X2ikTDJhaaT/rVzOCNiXIaKikQSLmcmUSfWlD/TpiZIR52STN1h6pQ
oN2mVgtIttTimODeA+XxxPadYcwPajaXu1TrbcgLR+qWj6zFZWCiRKUKnP04FfiOOLvZ9Z4pfS5R
GurQ9GXKvmVOFB8q61hJ7vKsWbOHRu385+3DVgSO/u2ZNoSuUORBelekdRqMce4WUtFQThXIyjl1
qxzjX0UCGtcYJK50Kl02kW95FeTV5Egkvh/HEVLtC25/6SNeEl9n8Z6CmQTkuQQCcbe/b+2cBAsj
+jXAkoykgLBxqIF0oDz1NBzpCHyYartSG82ODo2uAzo68DDPSbGPBkn3pb5ug9vWxc68z9nBSgB8
DYpvyDALb4KOQEeaVIyGCoB4IDqZypE6GYn7ryCzKO9G6HXFrtYsFXAEKdkPAwMThT0AWdhlmUqd
Ge06J1lv43da9RD4hkMNd2A3oqNrgFDelyBz9HXjm9f8CFVN7CXEUVD9E/zIzOQYRX4ZfqQi3WVM
QItHQGkg7B1jv3zRzFMSgT9Ed8dliyVXrOP9PV+gxcM9w2mYRQJ2pYjbOp9UzNdHfiocgv80N0MY
9Edj/M+OEI6gcSi3Mht2zPK3Fd0nxARa/LmgX5eGuHOb+LbpKKR9sLci/etrArsEQiEG3k9cIVk4
TVnRsgrdPDRMCShVIsdKfpWb1JpbRoS7iEzAURg5bgs1jAHOHV7b6D6Gjt/QUC/L9mXxpn21jLsc
8WaBzroaQai0ES3wYODybMTrEJVYVH054EBcSGYwdKPMI65DHaW5EsQzcnHYWEQ+V6INrkSBJDwg
Adjclwce19ccpqZkoYJ8KTLwTlHrDirEh7QEvwR1JWt2mfyljjbGdh3n4QV6Zpf//eyglZN8pAqY
2ULTPC3NcVJ2ur3LLBfahbdHuLaOgEohs6ggZ4sC0KWhstaIVMUVC1vDxtsp6SNXAuGsW3bxlsT5
ys7DoHDN4zgEgycwhpe2mknqIxVERWEVN3dpp0MQpXUsAFakGNcVo3uaSSc1qg+ZXT3dHqaYK8au
52kbjpGHKhEU7oSFZNEysymdWWjHJrhmKQINS05MZ0T9xp50d2IzqhJmBsafti38agL0g8xje4De
GT3Qrt7KcVwFE58fBPSbhmjCQDr5cjIinHbGPMoshDbii2Rmz+YAdpbE+lkb86HSq721WUfjayk6
M5IaCofc4b0sRteGOkRFN9YsHNrMt5LStU16mMcwKUOVzd6I0NqUczdXO6+aAcv7XzvVPxcB6XpQ
gqCYhcY5IbzX+q5MZ3mAs6FoBJYecHcUJiKHGY+1jfXm63k11jNTwq2Itrx6yZURY62Xb9OUIVT4
HY/Fb7SmHhercRttvEMDlivrM0hlylM76C6kJBC/yOD12E90i4RtbaMhZQeYGxeuxFRcrnefM5vl
VsHCZokdGQoKAxjLNpvn1oYNtRkQgyNcRKu3EC/mOgqEPXI9IXj5di1VnVa2/6I63SvQkd+Y4pWz
kSMIoG+DBQUvr3DB6UzW0qm3m5BEks9k6soDCYsOsAUoFbjLIL3WtdS6FUN9JAluG185+1FyR2aY
F+ARjAp3HOqZtbWgphja0Wtt/pytjQhlZR6R4wE9NVDEYN4UjwuqytUkLz0KyoBfqqDyW+7V4j7e
6rldcYoLM8IhkOh9Tw0FZpoPzdOf+tfbs7T68yhwgjAXqThN7KJp2lnrl35pwkIbXbnw5/yzY+0P
jCD0hAYbAIhXlZdWttKCsqkJF/AGsCR1s77YjVtUcysLDlzef1YEZ2N9DJakHlYaT3c27sDVxf7v
t8WmDzkdOhMr0YRZOQRWIbmy9pup30nyJ051ZkeMmWI5ZcUIO0t3IJC5kADxsbMdzbcYQdZuu08U
I7gWOFJNTN1LFRjTslrF1ixSZ0mQYUZVZCidVAp0PJ/R/sYb/naIPpO3YdhSJ12fT85w/bd17pZn
wUuRVvnIClifl8nVNKQYAXMmg+TF0DC47Xx82YVj3vi810GZhJSR+PipJj2N6rZo4XymHGhMKnaS
Okx7PQZWYoTQR5OqspcjN3hvKvG0cQSu7S8wAAO2CZ1ZiCvxiTgbKLUsQNPUqg3n5jmam6AYMmeZ
6w0rK5kZcCxClULnMEcU0IUYTVKqtldN2oYsBVsNZUNQa1AckC20YUMQIJbQDLWfE3awzd7LFi0w
DGl/e55FDA6/unkfHkDNnO0R8JfLoaoWqBAU0rRhZcRfKbk3IsuVJdmfoV5pkhOYRRxaSZ4xqo5q
oTuOKexOWsDK2sTBYLwqyVYyZnXu8cBByAqMCaDIlx+URCapp7hvw7SAtn3qDAU4aJaNhMdKkPb5
ivrHiDDzMbT1NEkZ2lCSwG6LPlwyP2jNdxI/K/IBCJbbk7w1JCFEIEmmSkXdwVpHHW3sIfhhhqVa
b22atf3J34b/jEoMwwpZyhCLt2EXOXr1apPF6dSPavMY4rfX1eYEsgilIF42FeP9QaZ60qOZOcQr
yel61Y+TA4sKp1V0H9xptydvfVD/GRMcNC1riErEMFaZv237a0zejCXUkDy+bWbtwIHuuqVriLI4
tPnS7SYGKVVrmruQ4X0kVz8H42OIZ3ecdnL+qsanvP64bfB690OQBcgPCCchwcP16S4tptqwqEYs
1YjamZuOldcazGF2wjvqbXmf32U92xmAvBhN5fUb79Arl+TGATwB5ARcLmD1uzRO5jhO0R1Ew8J+
Q0CXgSmoHba03K/mFHlVFVNpg8gPx5uY5Iy72QB00ETCon8GAe+hNwMr2inSSSsGL9E32h5XhnRh
jX/N2aFd5FIPwjaDhrMSKlHvjnrqMHXZeoCsmsFjx+aNP4AvCDNnVXaURTahIZOQh7FGk7mFxY5T
DIgO3mBg7NYy3U/w0NyX6G/YqZIK1H/RawDSgTd3kJiDFM/oJbzaftulVj/NRrcpXv28hUPYKjYj
bZ4MEQ0TV89/Ncur2W3skqudz1f0zIIwx3OBFiYtg4U2xXuSVgEgRYfCcMZWvtc227X5VF6cM5fW
xPitZ0bc9C2sFTRB+UA+6BnkkYjt5jW5l+vBaZBd7LLEwenALGV/ezavIlPBurDQaJha0Jlp0dCQ
otpJzCVyU4tuwQX4mohjBNKYC2EhdwkoyqXXgh+1IEOEMZJyt9B9ZuwHaQR7U4nS31a7t4jkI1wq
Btc81P9MhB1IJl4a0+gMneMpZ6Exm8cmYb+s5oWNis/l7WOvAc6znceO19x8lqnh7fm8ThNx61zI
nEvOA98nPIqqGbD8ssGEJnriqPVvvde9Wu9eE6MOp0y6Hyz9mIzxM/DeGxvj6g75tMxJFCApfU0z
t9R1qRh5zMKOybuuagPpe9Pau0FND7fHuLYDAapRAMmEYCt6ti4nOEuauVgaJELkouk9CG9pbkIa
wCRQTdwY07V7Ym/ZuHw5thsQXyGEGfp50NHfzcJiKRZ3shgUMc1O3xjQlhXtckB1JRlDl5osnFQ0
uTmMebcnbMUlkZ5EzY0AC8bbKQX/l4rCxP1msTB5BZk5xKGJA2Bfaj/OieaaUTCxgJRgJPpy2+6n
PurlvoNdOCKnWATluiWcZFOnW5nSpnjLNCqwMgnCXmNCwJTKUMXKC0VFNdrMgMvOR28E/S66zMm8
t0mC6GAo3iwds4F0J33W9GTym0p+Xaqs2c+0r91RHsug5FjJSEZUpMvPtR4n9/lsab6Fl6I/RvoQ
pA1RHMmStkj5+JdfjwwbHAVXNDKI2JllYQPRigQpFK3xsybxVUUL6s4bnpD/6zvQrav9lgTS9SnG
Z/Mfm1d88Vo02nD8uAml9/It/waorFPizbBx+6w5Iwry4GG2MTg8WS6d0WDQyiMlRdpjsdF1K0Oc
oFtktvE2+MzYiRPIRWDQLgt+ciKeklLV1AWwGE2oGminKd6nuXUhRKAAbYPk0a6jmWdKoLm3Rk+O
azeOl4dkyRwg3F2S/gRvO3xFcUrAN5HtzYtHOh5Am7aTKPu47cTXxxqq1ohAED4CFqOK92OulRSl
/bIJy/wFFALxW6Q9FcpGG8H1lQ8jiEhQJsH9cYWKBVxhWmyCjJwaPbFuucvSwe0T/YiMswe669sj
uj4/YQz4R42Lr6A1Rrhzq8iulilvkJ6D1K+as72cRQittjRwV82gTIhuSV78EYsjSYcNqrZyE3Yp
ab2lJikKPpq8R/f2lsLU6vThHYvaOrCWSNhd+myjRQ3KEEoTtuoxtWVvqvbJWDhF/B53G5O3tvFR
8UF/LgHhILq9L02lKWNxNltN2KfSrxLQMM7eOjpyA2iHgky5TN9lyHfcXrFVoyj+GGiew78i2WW9
1LEFkrMmtPpdFIFfZUid9FWpXQ0xTGnt8v7XbYPXWCLkSnCz/p9FqCRcDlNeoPwnVSYccqccCsl7
RztKMAe5B659r3Ynt3E6v9lpL8SN/Nu21xbz3LTgntFodrRcJCymFEkvwL9/T5TOow2a6q1yrPwy
1sjTH5i0kaTh5x1vSrscbWOxuMp4foblB90vcIR3ymGod3G5pW69Ep8hNuSkpdiBeBKK/qOntoKy
IZIi8/QNoji6m+mBmoPnzTgkxAiY/Gw3xkYUI/Y/4EiBUZTKEPvhfEFIczk+GrcooqVJGxrgY/rG
3uq3+S17jMCHYfmTO3+okmcNh9tzunaPADyJ1y8CbwuJ+kubJFE7TalZGwJ1AbBN5yn919sW1nYF
WtssNLYjdQ48xKWFsonrSlemFqHuc1Z9m9p9wcC+lvhKpfnQL4Ds11aSae0KRgMzUEywisiG++7Z
85dIeabPjYa8WWxA9Tqr+53yXNiNZ8XaFzwMNhZuy5xwF7dx0VtRpLeh3M5OBLnggamBnFffG+1e
UU8QXNm4/FcNotbLxXF447BgsIhrS+qp0qIqZSxBTHKCqI3ku7yqyr09Tp1fd6iLRTmaaG4v5tpt
gQiRJ2pQW8XjWphZ8Oy2YPDBzLY9D0iTNoitrPTqeJM2YM0zwVMNOQkdAYgpItGGhE1zE6VdWMw1
80HZAV72GLfG7QGtxQ3nVvhXnLmKpixKLoOSKjSLyEkzw9eT5zh+g6LIxpqtGsIly7FdnA6Z//3M
kNkNht1FfRc2MnNVKfG04S1V3jt7y9DKvIE9B8SNEGyD+4vRfErtJu+sZAjVEq2rct5XD1YU5/9z
0gy6LkAxQh8QiCz0bF0OByINYxIPRRfinH8DBihckhQNwsnGlbrib0jKAXuKRAuQDYbw5ioLyNdq
1OrCIa0clNUdzJoGerLbTrBylwEDjC5FCJvAGcSWk0HWo9lOyz5MzER1pb7KXDq2vwfAK4NSSzrQ
mphbfEerI0PiDNEbT0/ZwhmVZ6WqQEMENtMfXfKolQ9S+uX2sFZcDpcIarvExnMEQP7LNZqp2U4E
gLewlVEIK0ZD9SQK/CiXivdaQNI2pnHF8zSAPPDcRzUWTZ+CTwA+ZM9qYvRh1dosmDtzOci0Vv3b
o1pbLOwhNGOhXoO6teASRrRYkZmPPbJEi6tEzV29GO7/I+3KdiPXkeUXCdC+vEq12FbZbrnb7uVF
6JWidlEStXz9DfZczKli6Rbhc4EBZoAeOItiMpnMjIywXowOLBGlimVr600ueHswbwcVZ0x2St+w
B99MRqgzQUzImJ+yAexKgcbMZF6AoNDwno2yLpjAi6WZh1Kn5gM3XX5gRWMqAtXWstGTAr8Akh8c
CWnZnZ2jz+3lU2IMbn20NeDimTHv3KH+ZLrF8wL3VlxrG1V5QOxQi8N4NiZATVdae9C3fR/YGk/c
leLuBEJ1x8AdfwhazKFhhr55Goda3yG30J5w37RxRcBcMekYGtE9rVD8nI084uLXSFePhmLSzCeX
J/OgtzurSYc9dwNok1dBvZsLiz6MoFSGRF8/PhicqJBFG3cuUEVIJoC3xrCWfOcG3UCbqqqmpMZF
6zH/m9c/Qos9Woc/a7feZSmYLG87+uaCzyyKfz+7MdqgCYgPpGtSZv2x4V+71yJld2KSygpn77Rk
n2/b2wgXKLtaGEnDGw1RV/KwBhMHdeo2c7IG3406mYK/YmNoByrWtRH5wJSG6iNGdjZm7iwPg5Ys
D+YkX7vDCEoVdOUeauPL7dVsWEErFzR/gJSjNii/a33g7lhpTkvCHO9kaWTeEbvca0MfKOLRRtQT
HAkokYAjA4Pn0sWuTwNZaz6uSc5dqOo1Xg8mLLNTJF7XVgTUAPQQiABgi5HjUOdOSxeMDk802gCg
yUJbBSe7/mCwgE4wHq8YTUEt49LduoxohKRwt37p9kGHyQjPyyOtU8lbb4RUYQg5EGAFyO10yVCB
tJQb8zAl+vKoWdmpa5ond81fRKPPDNv1a539Tqef46TSZ7p2cHSpxDsEI58onMnvR5uWpp2W/ZzM
P2mw50A9jTvDUlyCW59RTBMJZQNsmMx8YBGeGR0z54Qt3a7yBwjyNdHg/7nt3RvuACA+miTgpwf9
nixA0XPN9Ajp10Qnz20LeZ/1x20D1+EOroBJFfx1MB3gmXHpDQbnOXNroifMwwx+m+s2aiju/AHo
vl1d6XzXgvR0P09O9fJ+wz6qmni9AXWHi+fSsNc7RlmsVAfU3w/ZcgDNs7tqIDCMKAc2oRwUx3dj
v9D/xU5hHhaVTnkCjPppMdk8W5NuHkN9unMLHs7L8fairi9vFKMAB8WgL97aiLCXiypQokJMqNak
We6q/kdm2VGhP4uSvtMoTG04ueB2QtpneXByWVh9gajAZAVsxaSGf5hL/rJO7m4CS4Cnrfe3V7Xh
hDbUzlB+xgd0bZlxA/Vg5lOd6wmkHoPIG/Vsx1jXKu79jQ1Cfw5j0jizeNTLNfzUK8W8/qwnpJqi
ukxW0kVervhq13etQKKbyHHQAfHQy5Y2iDJtAC+wnnQVhs2ftcKPKGifM/toWTwaqnRv6t9vf72N
jQL7lovDK3BPqOxcmgQWPC0KR9OTcXayQ95XRaTl0xoW4FgdikBXbNaGC6KlquNBCAQCwq90rlKj
s+3O7YykemJOHXWed0jBsQY801wvh9tL27IFLiNIh4vnAHhnLpcGptWg7VPXSFCJp3Te9TONaJE9
g8Nh+njb1N+/ddmhQBUSFXLAywM0c//KW59lSdZijDkrezNpoY6Zzo+ZRvblxEKXlcdW/7H00LIm
0K01DnbdPJY83etZvV+n9n7MjKeW8IOeBp9v/6iN4Hn+m2zJm0YHw7PN3JpJ0dL9SndzCt6KBxA6
Vv7raA+KA7JRrBTlNVTXUDTE7sozmnPmr2jrFnqiuXclqcLU+kRZuVu6g1c9FdormryY1FTs8cbh
F2wZ4BkVDAJX7PW0YTb4Z2sjGaolCyePzxiZTVVCSxuedGFFHKKz3fUqm3trnxuJWFfjYHLLGMKa
rRExl9DKFbCZLWsoqOM7mnj5gBri0lqFkldWdNxIegMS221kpo8YC55BgtgrPGTj8It3FTiZUHhF
FiSC3tm6TKdowZxhGwkYJPdOzosw63IejjYgrHWpKmdv+KMYk0K0AY+poIy+tNY5Uz05S2okwdTv
Upc8TXWUO58M/s3QyKM2Jbfdf+PhiPwRsz0Qu0XPFRnXpb2JeUVZl0BNmCiodfzT2vyx6iGqoQHr
OPu50Q5++mNsilNQBCeezkeF/Y1ojvwVhVxctsiY5Ssj94bS9UmH81f9WnLyeTH9Q1fp99rgPrSe
FS6AIRXMOiJzOuSG/h1C4xFx+X3XJJ6nvdJDdmpfMHF++2ddz3gi7OKbgIkLk1ZItMXPPtv0seRV
13koHjQD21klbNofmJ9AHbf0v+YQ3UPp30ejqvg9gsAKoxMMMO3ylbdr2Ou/6WSDvLDdpYHqh20F
EPwwgHwBLRSUXdJ+QR/ZIYCM4Xvh8bIwEuZk2eW0DT1v3AsC88WGAmK5HPvRVuzVRhiBfhrgN8j5
kJbLWEOjm0p78CczGUfIpXONg0vY0lRdjq3jhoEsT2T+4oqXDsA0OUYN+JKZ2N3bPOU7B+rrDFAA
8Esr0smNECL+PoDhwIZdx+I+h6S4b1VmUkNdsajIDmiXULdISKG21/r/yhqyZB/sgQEeu5ceVZHZ
At8JNq7Kfe/QOXjWEIzCHuZZg5Q7ShZ/tCmr359JeC6eHtAxA4AIpeZLo9R1i8zzFhOgijen9naA
R0Ov+nEaxqNbq6o+1xQfODTYMpE+i/eOTEVis2wcSOqaiaGt+waMzyM4ZFxi7Vd92YFIIUrd9s6l
T4R+D9r8YZx+tcbdZIGCZJkUB3jLi1AYATUB3t8YPpW+9uxORreaq5n4y33Qf574p9z7uNR3t8PE
phVBYwf6RYQvOUoYfAm8edDMRM/LDwafHy1WNUfHH36kgasCq1xj3vF5xWQTSJ/Ql7ga2VrcvGoK
RKyk6lH5ZkforQARfnD64mHW+4+EvtT8ZxvshxHyVoG+N8thV1Ye/re38zrVpObG2nFCwc+JwWWU
BiwpEK31NIMgtrSTpjoGMzSLMM/hzJ9sqjg318MjwImdG5J8mKSOVZcQWk8aO9YmIFRIsVtGDSqL
88mqi4+L/wJeEwYCfTPYA/z4VvWagoVXXPFS4goSFyQauJfxupEfnrnH1xZ0Cnay1inZ06Hhd2nO
9AjC6uRw26U2guy5KRkcY7CC6l0+20nV6CdtLj8Vjar2v7VzYjYFeD/AN/HulIKC3S1tRW070evB
eelNtHirqdHu53mZDra6C7BlD1uIShJehZgvlezVFYT5JpyehC/1njnDzvVeW8fekUHR6Nr6dueG
xA85u7SNUS9yxAN8uw4MMTUNJ1+RLm05Ao46sJKIcBgiEL/gzII/spLPZu8kaAZ12YfAA2xaAVza
OuZoAPxjQ/pcy9K3nl4xBwbm/dJGWX8faEVspP1h0e9bE1jitX0Kyt04fwgc/jCy53Z8nfQDw9DL
bWfc2rnznyJ9UH3xOa2AnsANWe4bs4/ER6VBuw9Ut/7mh8UlhUQeTJbAyV1+2MXpF7wZ8WHLElxg
NYigXs1cUZfdynVRyBbc3eiRgJtCMhK4XQcCAM9J0mooy7AweuSZrYPSpsf4rkktcjIN/sLtyiuB
dqf3VoqRlGb02pNvZ6oxg82Pi4sZk7EgpQeU7nLJTlBbTc1TJ5nHYz3GvD85r0qHVRmR7sFsDdKl
A9lu0ph26K1xmn0o0zz6d/t3thipZEFHYOx0HjgJK9qwyr/ZVokMUZHNbDrJmRGp64FKWkULhi/m
VkdzvqPZCy8Uz8qtEIIW7H83RTrgzUhqkjGsA9+qt39OvopCZ2tDsOPgBQ9ANAJa98tdTwNAbPSA
uUkW/GTGCjjo19Ua8Wr98+6ji0bK3/AeQMFXpjRJQZbFqV3DTgbqqr6uIW8dpGzfFLSD6EenWtdW
cUdUS9GLwqgnkHySB3htP7Ac0inJpH81+yK0vSdviuu+fiohVe4aXQTe0A/UPeZuWDnenT/c81fo
FdFxX7uKMsvGRw501JdEdgLKTrlEONrNmtfgfEtSvN6q5kVj6c5jECFRzXpsuMuFIel4jWz0W2Td
cBcXcgAUYjnN+1MPOAqKNsAQodIut9ALNPD1NRX7aEIxOEdZHZiz9OVfOMuZEcnrHYEnBWe6mzDo
6Honr4pBnTK9e7ocbMHA1KBii644ECmSldrlg5+2oyuOL9r0Ic6v5wWKK2urZQUQAF4hOjougHSL
V9/ZFc3bIXMW1DqSrsyX0+Skrxr4y3a8A9jLK2v9kZgBaAbxWmrvDe77x2ItdCBO/UKlGrkRrvCu
hLoB0DAAZXvCS89+iQW07tLw0kuM4NVzoH/jHjplo2zTCIrhgEDqgsBI/PuZkYVO89R5g4eS+z34
nsA+nfYf3u8dGDj4rwl5HSNpC6OBicBChS0zoEv6ZSwx+2IoIOxbx/bckLR1mZHNGKbpvMRiX4sM
HLr8lYwJH1VtYJUdOQ/QUkx1jCPs9Pfr5HysyPLUUvqb64qEVLU5UrB3ar/kLG08eDxGW+ewz/ww
y/7c3h6FETmPoNNUpkbTekmuo9WM8WNOH6p0d9uI+CSXLyDUPtEAxgMILRy486WbeeOQuuUSoCzp
Ofoecc+M3GKx9qxZg4hiaiOjJLvL/EFVD71enWAPAdwWBFlI3eX64GoN5Rg0tZUwFOOz/NlD33ma
396/OoyyQmAJjxSQdUqJhZXPlpfazEr86bsHfNyETgQ9Fen9MO15o8IxXted8FTEDQmCAMgsIQ+9
/JZ6zzrumbOVoHeK4cuc7s2x7Pc29XatM8XrwBVJzbW/wyDiLf4j3tIyS2cwzwztKsNKpnmfjwnD
qEddPpBAJXhyfRsKO2gmAZUgVCGlc2URMPo26AsmDACoCA9mUJkRQwXd317NP1akQ9XSycEwh2mB
J4iHTn8UbYaZgAprUYSjLddDFxg9e8GNdPXZyr7q8hzcZomt6VEFdlraOGHqKqxsL+cfK1LeROau
g3YTlmM7zmEqnpjFQ9dgYecqnj+q5UhOrmWocDTgdEjgfeFYv2Tdm+99u32QtjzAhR4UTir6zFjU
pWuvy0qdwcJB6lGwgVwx5c+CA0iR3m0FI9QtwP+AogJSBCnraoJxKs11sJMx+OiTZwcztS8BiJJa
k38kmtWF1Jxnxdtj69ACViheaohF0L+5XJnVtWPO9cBKwLS799lvcOet0OgO+LLzPPNw+zNu+cS5
MSlC+Oncl3mrwSfMx5Z+tdv7jEWpo3CIrSVhfEG8t0HBhRrm5ZI0Pgyr21A7Maf8zZn3a5BH5slw
s7sBTZfbK9qy9bdd4aGAhsxc2jKr7OiIGGRjXpLyby6EnYj1qxr4Pm8V327DBeF6eAsiz9RBkC+O
wVlCZNpksf05dxOSrux+KqG4lJcFe/96RJTD0BKAZAh10qllGIJkIymQdtUjZi65k3CDRY0L6l8N
Eq8OJV9uf8ANlwAWHdRPoneO3oi0Wc5qFy6AyF7S4vSBA6pyIq9z4hLAhMhZ9Lt/YQ24wr+c4qh6
Sg44FBNInXtYWwYHxGyQr82N3eyU8xhBTcf/4QJAYr3/VAsWYQ99T6BUrnRoxpFai73iltI6DOVb
0VqFWn2f1/5Tk+bPjKi64hvx0EQUAeoaY4KgtJXW2FUFKAZ7x0pSY9q5zfcqm6N1VmHHN/ftzIq0
b7U1rF3XIG6Y653FDaiYEvAtQEH+X9xWF8uRrsVcnwsnxyRWYtjreKiM5rs7QdnWSzulss7GYUbY
RW/aAsAZsHX5y1lT1ow5sUGoPh/tNdEW+qEjPK5R9CmHp8CKzKUJu6K+Yz4HMfKzNe00EmXZ3VqV
kdN1KiCfWJuUnaIhAqAMpvTBey2PvtZmxfS0TS3AYSE9mP5ZSjOiT5l7XNOk7dEdKCbyL04IwBSi
tQa+JUfGH4B4BTNmVYuCpWWGnl4fePGxWn5n4Bq6fRQ33BRlItDZCbJhlHREvDuLZ329ePqgoWC0
aE++lqC/wl1FjWHDRy9MSCEzX5cWOtsDagzrSo9+7d6jTMp3aQ6KDESbRrGijQgtwMQC2QRVC9zi
lysifAKzkJ/i3mkoiQM0I0KrTlU0VVvfzTTQ5IC0FT6fXGjzF2OmAy+chAw5svkcLXoQq8BDb2/P
xllAYwhZtcBqIFxKx653kcQvvEZHwN7nYKIoazDhaA1an6/6zI63jW34uZikwOA/QFTweOnLVcAu
l3aJejxEGo+Y44omvhvYj3p57cvsoJugdn77Fxb/6o6A2RBoeuneboOJcLuBxYWYr1aWFQ9jZb32
bPAiDKzgDippds8XTcM4Mui2bxuXWyEoJoInEFS6ONe4D8D8c+kpgEd2U5sKfVHCQseYD1W9HP22
+Dy5TmhOqM+3OzqUmC8dIU4Zex4B4JUkM+s/0HrYa4tq+kiuLv3nF2EDBO7QFG3Yy1/EFzerGg0i
oBgNe1vN18xOw7SsPga82jtLGbLZJ2FA5vvB+mzWxvuc7a91EEAK0WgBGpWVTMbCdUGEAgU+rmmH
ankw+mJfYyx7md4MlaaE5GuSLaTzlyu1WIPXPIMto39Y3oY6nOww+Oye3OEB+AjFRksh4T/GwAoC
yDdGzjFzfmksx9b7ZVuYsY3XD9rqUWCSMPuV5OxTo1Xh5JJHd1iiZcgixvddmix2qUg/tn4Chvd1
FDgwSYxO1OVPAFddXthjAEkl4g87TGqnUeCVqvauzNLwd6WOoLNBKBfCdFLXx7RnqvuEQqaTg1OK
/EC6/MmC6rvLUKC3sodmZjFPd3wo7nUU6TGa3o3roW3bP9liHANoTpUTEJrkF3pH0bxW90abHXmn
3+M+Vhw/EU3OblX8VMswhGYO5lYxZiJD0Uq7Rbeu6CEGy8YJOpv7jrzSYd9b93q6o8T7fdsJNsyh
EYbWCBCSqMU4kg9Ybq4ZbIasJoCeQTQtQRcy545BjIZyRJqBLeADnlRZpwwvEKuEgAKQVJjOx67L
yGgjyGqAGzD7W5IAnYgfVdpGVbALnPxxHB9c7y1ff5bdL5vsjcqqwmJQiSj/H79AoM4xindNHehD
chdCVosZQ+k7j/oVhNNtehp15DH+j8r4k2n5RzI5957W/06pCWW3OuIzV5zB6/MuvoMY9AFQHPmM
OB9necaclTXBjI4Zu69oz+xBGGMu1WHMzWgMnLuuSBaV4uVGML00KYUYEJaQileQvHS0cdzRwgIK
dl2tF3PIp72/eNXOzu36V2+P1YGVVglwN/VDjFOrnjtSrvC/PvDP2qV7psl9lyKom3Gg5RqQ+Fn3
YQnW8mAzrie3vXwjAGDRHiBnQhsQ9Qtp0a4GMe4GGKqYZfYht22wnNv0LQ92IOCGUsMzDRLHAqHQ
vG/TJnIbkAiF69vgglXouZoP/vzTEzI7ESblIfEaNn6xv/0LN27dy18ofQ1CsmJggwlR5ib9ZWc0
JMPBCjj0xENQZTy05UeA6g5U/5z64Mo4QfCPGE8UypqjofopIhpKIejiY0nX7coApVvxMePRi7yP
fDkYegT964mDmCCq2h3LFRV7mabjP64QCMzc35lpuXyQtWUwACVrxrrVg9BsenancJ1OrPXD3DHu
Tf9Xl4O+ujliHATK3wdmfFpodxwyD0KEh4XEYxH5RPGrZNqnv78K3VVgnXFpCIL2y8PZmW3XYB7Y
gtwmLz+ZC+33NeHzTl/WR5Za2vOKmmg4gDfmJed9gABW63syGGAUBJQB/DhfUcEH8Q1YSqOuycod
DXx+lwX9d/yf4qB19Q9Aj38xBq94GNAlS5rCrDAyWo67GZXeyF6r5Z6PvfEvgg4Aenh+YwgebOTS
bSiufJdjQEqI3k48hCL0kjRGAK57u9Gixnc/WAHx6rDRjSDEMKL//isOeSVac0LKFAzekn8JTRTT
WmHf5fauY1FmuaHf0jCrQ21xQxZURJHCyfooYisxbybIErCdoJeU8gzX08STvLbiyh3HsOY6+zhz
v9mNtMx+AqO5nCybQ6KN9ng/Ow0I8NvVOpHCYHdmSReM7ZDg+9QORkRA3/wbvREwepVddtK61FKc
P3HSpeOHqx8ARwi6wHdkus1iJmXeGdyKdbIeO9vkgL6PJoBHxRiZNJ0UBcnrFAzjNfBuMHeDeBNZ
9qWX1zM38nHggPkNX0zQYDbd+90NAUPHcLCuCziatN2cEmaTcrLjtO7DvOl2nY8WBRrSNI3ADHJX
FqFqekD8SfkTYtADbychWYliweWamqrhXjvkdryCveausvT8sRyZFQJ6bET6mOd7dMRVNVAZJf7X
yQA0xuwz5JGQ00hWXQSxwS6pE7O1+eIS+76zsk8pDe7WcXzueEzIfOxX+mCnKgzeRhYHNjz0t8C1
DYo6WRh4Duqgc7hvxwEzg/vBhtpRDvoCIMZm90ALDaTFXKO/GUjoFJsrYqD0pcW1irkpMQ4C8P7l
l049d/RTtCfjkkPaEBVmNDjYori+N1wUTz/BL4CEWA/kaozfGpAehjBWXKClticLyC4DTVnP2vqI
li6YxAArRrVcCvdzpTV5vjhOrA88nmwr8rLvc3qfkWzfLumh7dePijtffBz54+FNiXI23pYAyEnZ
H9cMdxxa34lnsiMvPgvBrdnqIbQhhiXsqoh9+1OpSqMbRwMZEGqvYjBWvDEuNwy3Qo/hq8qNA/pa
V2DhOdKVHxdSRXUxK1CVW7YAP0GrA/hTMbB6aQt6ZGRsjMKNvdE8UlfbG50RBb52tOoKBEdfFJ9z
I2/5m99h0hLaImgUXJobjb7TBtDRx4P2aK8PzrCv6bFpLBCIFgA0+CcgUgDmVjxhr90GHXp8URc5
Akh//pJWnaXwrPMpsC+pF1fptCe1wSPu4L0QuKC8n1Hjtiog/9isQmhfnwmYFZwlSJtQmpIpPfsg
Wxu8V/3YZMVyaI38jhU5uVd80uvjfWlFujcXzTb1xq7B7d5lXyxShKtBX3AId6nfHKw+3XVa92H6
bGGkMMjiHjyXPPvF0VxvVTNL176EX4KYjswBkAH0BC8319O6XNMhABG3nb6v6CMYlNtlDAErioB0
u73s6xv40pZ4tZ1taRr0HXdxV8R1ln9YfUDAUndvgZyxXFVF9I1LQ9gSyHBxb6DudmmrnCe7c9DZ
AtQYn1Tj9Dst+hkSrZBLHQkrorph5gOpXKhXgu3l0e2K6fPt5W65kmgqoLoFiRDA3S5/wlw0S8qn
3o+1jPuhPgxTaKHhdbxtZXOlApYFkhLcyJjyujTTT8TW13r0Y5J/nNs2zConLK3nqqsxvF4d87RD
5PMxVvXztuGt3UTRB8U01BuuRZZMTF6OLcEXbrqqA/RonhNwxD962QweandSzRFvmQNqACNHoHBA
yVCKQoXWBzUvVv/vjahpzxP7RjM8XgxVEWVr284NSVdvMFvN0nWLH/OqBaI1yX2VPJXKgrRjDqXL
CDidD2XA2AzeFhV51VboBBwX3UeMrqPJIuyfnbN5nJitDbofz9oapr94Mj5bKzhTD5hTuO0D13UW
wZGGhoGgr8K1J21KjbZjNY+aHwfN17QOkUmPZFcu+whakZOjAJdsfTa4ODIxQeeHTsjlsqjP8NEw
YBlXRTpEdpOyqDU6FfvQRmjG+JwNtUlwPQoys0srkKuBEg7rvbjWXhuwPyzQmn4vGgcpLZrtZ0ak
79YWQQrSpsGLczMD6b8etsbj/9uI7MjWWAuIKlZSkshsn4Av3VFP8czZ+FxItfAChLfhRS9zRwcG
nu7mkunxQskdwHsx7Yqos5nC0TZc+q98AYbfBPZLTlWZOU0O1So9dindAXb+3JJTYe9YaX9eSysE
4dj72ohih0CKicFUMMCJCRYpa13qtVoRsfW49Y6u88mLGksICilqIVtfT4wLuyieCVyg9LSpdTKP
S7XqMXJnfufTcldotXcAdDS8fVC3DAFzDU4ijCajYiddhx7RdH0w8f1yp/nGoJdQZ8EHzibFZbRp
RnDQQvJQPFykyAOhdNdsUpixCtD1e49Z/nF0Xm8vZcsVcO+AAxBElHjQSzaytoD2SdDrcdUNIYSB
as73vP3N68+C9EaxIA+n/fIpAQglRhSxGJTV8Ra6jAY1HkV+58ENyNOQPg5ds+tcF8W6B5UYyEZw
A68luoMi7KCeInlCbpJVx/y4HmvuDzv9MzWKc6r6+2KhZ3dCb5iFnU34++vy5Dff/93fR54lCkJI
2/9mKWd/35qNvHQ7gI5Hv+sRNPMiLAJ2d3vrt9wL9S1B648ACqXJy0UAW5ixFoPzUIL5XUJIcx7H
yKgVec3mlp8ZkWJz6hhav2QmVsLpPkj5M/yYONl3S//WTKoK2kZWA8zaPyuSYrTZE1LwQdfjgfdH
y/xegwwI2KidoykceevUIEQDTOYInRtf8i9rcW3whMEQplSaMO3f5vXFhkn3UKlqF5uuhiiDWwHF
XV1GEaQDwcO1DxCre3QE19CFMvRtP9j6akBbwM8wt4j/krbIdiZjxRNfj+uq+m4O9ou+dA+Qby2J
auxh0xIiNGqbGPRADLj0uExzVi9D4zN2rUNlh06H52jYKGWut3ZHRGdPEFeAb01yA78AjKRC5hM7
YGAYnwZjr6FGbHDogGGcY1IpSmydI3TeDYg94MmHEtflqlpw4jQWSgixl2rPOTrV+P9gmOrr7V2S
RxT/3qHI1HHbIDUEvkCK1FUeaHgbUdHh7x5rAk6ewlkgRe0fBufBDcZwoCQE9PBlaMhphhqkUhR1
67tCwTIAxRKQTSj6Xi40NYELZ0ZhxMswhPb41vgfggKmliNzd02Z3F6wyprkLKvbuuBWqoy4r7KQ
2e2+Jzomgzzoox5Wbdl3g6VSINkKVijJoLktKjNQkrpcoF4XJTMGB2lKerSBC/InfjSD32Amirg9
/3j/+kDqigc1/AGyS1ICjlHugtuFr8dTi22cg3hEDcYXlB1d2AwkdDCvcdvi5vIEO66Y1ICIlWTR
zYllzA0cFZzCoVkVIKnpQqu6Q9UZSaYKNbF1LKCdjAiJixjZrLR/vpuvaBX2RtzSl9Z9AAuPo2L6
2WgTI504syGd9GqlTeAU6FPNyPxbEKgCqAGavk+TYewW24Rm3B36YZz+HMZ/8S1F7od8BiLRV+0p
3Kij2U/MEGU8yFaCOvvnBIFgcM4h3Tzc3retLwlNDMzWoDogHoaXbmlk3BoXAlvQnodqlPNWg55t
6N9JHfk3wADqgOKgiWGXq6RJjKYuhTGi6dck1hiCygzCNSoeuK0rAM6ATqWB8IwCy+VaUIfsNCSi
RjyBAG4qjkRbQuZ/WOf3P28x4Clo7VCMB9uH5Ou12/aaLd4CM3gIwxntujuz6VUsxhurEWFCFItQ
McLQzuVqVttY5gYSKrE/VvOeWHa/t1YjBG/tjvitpoiIG36Atw2KixANFgTkkrc3U+NY2YRcys4/
5t7j2r+06/HdrgYTggcVQRBtBunQpngwjemIG7oEnExwRT7WS8/Bjtwr9md7Lf8YktYyQ9it7bDY
2G3/jDRus2RRDTFsmkAnRhQNbaS30oU5oOdtUrGWZa3Bf/uA+yusVR9sIz3DxwJtG3YEB0T2s0qj
Gs2mzIgtIx0eK4yX3qNr+vn2rmy6GZ7p6BggDGB24dLNprRynMJojbgEW9uuTR2QDNpOejesWf+L
Bu4S3ba3FVdFtukLJKN4REkG1z6YnGasjVhfu/F+gqbozna6PEIVRketSMv2Hq2co1F0cHSed4fZ
MNsddN5UCKitlYt6s47KGJifZJcfAoqcR8uRcjSA6pqPfZC+8RpqReOLYskieZHepng6QGEK6Eng
Sh0puTEn3V3qpTPi9cBOa/8wQBG2DI/FJ6SMKl0bERaubImXqWhqA08ieeaM1gH3JtgC8it02rt0
QYJRGKHXtgfbfr29so08SiAKgF4EkhuwZ2lhLZkWcABhL5sqrupY89NQc7+tY7vzrbdRRYOybQ3N
LUR3DGvInQIDLesuY1gaww1c7Wd0JCP7V8d2hhveXteWa+CS+q8lKcIPQ47gX8ESRic070dbfZuc
KXJrxVN/K4qcmZGT3nIKaK5NSJp6/zN3WaRn36tAEdjFT5X94dyGFHXJPE1Fz4U/hP6xaY+jt38a
1mj8NZWK1Wx5HlJOyECD+QGHSmzfWWEBulcdB20QUgmrNXd+v9Z726PsHinqGNVVS57XIVPdklfL
A0YS2Saws8DSoB8ouXtPc93LgYGIzXUNzZTcAzn+ZRgPcxDcc7sN6fprKrK32+5xtW8oM4mwjBwD
kDldJnrQGbU546YWa1XzrHX3uV69BE6vmJ+97hcJM8DCCuSIeHDKT4ayrbQA0nlxWXU7I/jk/rKh
ebs8IFyBAGqk3f1cK4qpGyvDVYBGLoQMIPglv9fBs56v6FJlJxDThXl/HPgaBpPCJVVGpBtgQfDn
XWFmJ+gmZXQPYi3L//LuHbpYh/Tp0hSTupUDE5nbhy6qdDjBrSLNuLqexUP57FtJrqd1AR5105Kd
3If6wN59Z+CvA1QiRNWRj6GJcnmaOC3x5z3sxFQ/oaYfOp8D72s5H8j8MDR/SLVEPn+/W+MRAIAS
elEoNciUo50LFq6hWrPTMgH9HLCwbr1o5oowcRVbxcJQV4IFFLiQQ10ubCIZWkGDm52QY0eaXgDz
0YdG9bDwP7d94CoeXRqSC5167btab4I+nucpHr+fK3pK3SMD0FpXIbyuPRqVIMHsj8IT1nR16YIY
unGZU50ojk2HDl4JOsd33xb4w+dGxI84i6+8t1EgWWFEy9IHPYAFrT9U1bsPJ6z4mEZAWgueNrkx
kC7gmuW5XZ1W/7uNuUSM7Ncq7oi/ZauLS0ks5cyItJSBZwXKhVZ18kDam1WgO6i8HWuLL6D+egzy
yginlIXmCGnoBShEi42h0XYn4BSjmbWxV6nKF1sbKEasAXsSJVe5EpplQzPzmtJTAGJXx0Ob6tit
u9v+qLAhcz7b62LnIBuhpzn4xvQgEme4w1zm/8+KdN/bRRY0PcNKmPvq9GDFMj6OpkpBSrUUKYJP
db+0VBgJyAvV28iA8AuGjxUBVqbDBXYRRXBAJYDxweFCbfDS43uTgkS60qtTz8Gb5md3S0rCwg4B
mPDH4lEf230zNqFb05PRfKbub6tkB95XwGtDcLv8Dee503v73gRR7creSfYpfh3IaQAaAQAJD1t5
PwM9m1rguJpTa/eADkPP5jAabhXRoer3izXS4+2dvb5vLu1JO+sVLTEKL2tOHeBH9gqeZhXHhcqC
tK1FOWYrJG+b01yAO8v9TVXvhets7XIJ0rXM9XTJHAdLQD+Tj+CtymFH+22AAqpxdyiL7t1ZcZGq
1iT+/Sxq9kWBJ2VbNiercSDOCN1sXbEvG4fhwg/Ev59ZCKaGNWOaN6fROEL9NV6dB6egCiThphEP
z0dBwwwNMmlrFodmpJzb5rSgpxKhcfuFt4ghac1+v9/LxP2PJzoOHLrql6sBD2hjemvXnKpsdWqM
sFL7CdNhKjDUdRaAlwJSGzTUwHQNQ5dmICadTtqIbaleLKhJ+1+mHrOWkyKCbFlBkiGIzVFGA2n7
pZV+KIP/4ey6duNWlu0XEWAOr0wTRFkaybJlvTQcZGY2QzN+/V2tc+71TA/vEPbe2IY3BKjYqbq6
atVafYqoJsqloKyh3UDl33p3AGZ9C4yyss2wMmibsxCzXbf1V+C5KQazopGzVPSOQCUudNLuy+21
WdkEvAIJFm5UEACuEdZGRodIrZc6jTI57g6T0sY/JJBVuwzpuy0XvzZ157aEqRvtXEVqGLbS5UVu
WtCyf5twJ+uVspUQusqO4NGIjC1PwyAqRPnucpHYMCNzMpg4oZYUFogIvCXvd3XbeppW+INcerSJ
H4rEPHTs8faErvijC9PChCKpVCYAd+NUoSruYu+rfoFQNKEBK345GfjapCLqU3BK37a7OrloqQYF
BGfzEBUYlZx0St5SGnXuZJ8KGfRc+03h1tXd8seI+EolmpoMeGjRSB5tn9QvfQYesMqC2NDtwaxt
faRKkNbn1LRXxRjgREGK2M/YlQxK1xp0Lfy5aLbog6+jeZ5CA5kLbw2BNBj/+ZmXVe3WyHUS14ie
UBeUyrvJ6j/plvUzRVur6+jqxut7dfbQDIL9CFE3Q8yLarTXK+jn0MhOaRXk80IDCWo2IZU3KVnX
JhByfbwIYypA5Ai+sMt7w2y1vI6chuw6tUPbKzF6YGRur9PaiAArgvMABBU9EsLDC9WXEl9A66iz
H0HF6Sd4CXXlFl/4ymCQPODQL+Ck4N+FdWJpYS9aw+pIl3egw4WFf4i7kBhBSAj5GBA7i1dhwjKp
SNqhifK0frRpcUeT5V1Xk3ej2hIXuZ4ycOajiYaTL3GnKwymL8q8UqD7GWXZd4l+xatAt05/uyqX
JoTFZ2U/9gPNygjFvgly4GiyUKqX2zau3RxscIYSLAwQwKKyLIRXydCCxz0qhuZAzLsmeWnGezt+
0oqdnHeevLHTrs/qpT1h2kwCqUNZhT0H+Qr5fvbyChzDB9nxb49rbXkQDUHNCjl1pGL4z899Qo5/
kMEvo7pz3Co274r0Xgc5w99aQTgEtR7kw6BlAEOXVuyMxqZUTWU0TXowzSBqrvzNZNL1EsEItKsc
cEehDVRMBTcNnGdj4nE/NotHJ8vVR/QaDL9TTg9039JdR4uNcV1fQpcmhcuPzSqzerBOR5khecr4
xQJKDxtikwz6epVgB2yySJUi3QM4wuX8AViUmpOsws6oByU6pBwwDWxiaFdGA+QBt/NBU3FF5V3j
EspNq4zUuvAsouBVViJpID9vLhVf78vkBbz0mSXBj85LKdfMgCWn/5pO985YbhyfawNAZEFSD8EB
6nGAYl5OmGpLChJKM7lryn2Vg3893YLnXU8Wb0fi4E/EXgB/qpcW8irRlLqjzp3Ut0EufYnLBc3d
1bFS642xXLd1cywWwEsQs+HMZWLVd16UutW0hgBG8ativiN/QcEjhEKvC30maVH3g3REs7Nkzz9q
ZBJqFsXtQWNpYGw10FzvQ647gOQmULyApoudenXm9Is2LOROn+0xqq2hgMgXygStI5f72y7jGlCF
lxM2IvB7KFaZ0M+4nOCkzYB9zRlBLYTtavudJVmgMbqfJPU4lcWjWcnI5HfuUPxI6+WFqtlfvxc5
YozXKECKCBix4IJHjbIOrxzprtYGX9WiNH6poHJ2e5jXfh7DRIM4wiPc+agCXo5yAsGYNjIu0KmT
0IEOI7xjPDvhnLz12vfbtlZWDxsVhRCOH7iW5rSNttHqgfOjZsuPwnqDrlheGV9uG1k5eXAguCpx
R6KVU1RWabqS5Y2Rx1E6Nb2/gC8VnCf6Fk5lZdogRIf7GFVMbA3R16tF3ywzktNA292DleWT1n3K
9JNSDkd9/nF7QDx6uPRVePWiwg1WVAVdjyJ/n1omIK8hEhJ19uCX0HRAcppoXQjSXa+of/8t2yfv
Nv5oquerxCUPhGimTxAyL4mTRtBL3+vJEhm1dOeASOP2sMQZ5NlppCfQtY0sMidputx4qT4tVpr3
SHKm5XDXdFKDElJZhTKVEDtbeetlmI2/PFJovUPiBR0GwP3gT01IXpVZDBasxMyirjpKygsvKbHf
t8cl7j/OCggtYi5ihCrqVWGxI6lVqXmaR4mF9hw6xc+xUW61aV9PnoHHBriGsNHBry2WedLRzpx8
ZnlEAGGzga0glhrMw/iTpsTNxq3dLh5cPiZOpQw/BKJ+DEtYq0GrZKNV88jqkKLNXCQvU+vb7XkT
o6cPGzbyB8gpYauLNSWrt9OsdaY8qqrag8CpC+A8pGjBZeBO/eeyBQvb299bRGcvZ51FtIYBXo5q
KdW0rO28iOpW+dn26fKYUX18sOHY/aZrs0NCzHk3NWO3y5tui5FLPNZ8vLhVwOiE9AUYQ4T9L0+V
3LZQf4p0B/wVGbP3dW+8QiXN78dppy3HzaBnbYaBEYSuASgzNOibX453apmeqqAai+xF7Xx0/Goe
GVmoy43lFlKeeUah0YATIkKHY+g2zvtVFIEB4x0ObDLcGHJ5InpW6qXeBhFoFS29jWA1bdodVIAH
T0+Q1bW6sd7JrG6CXK37vVI72eTGU+YcqmnqNbcCP2qgGsbwRBkp7tKypU9FKacbyaSVw4v+fE4M
DIcLTJjg+4bYIFkJtbVoKqw8KCS9fSsMqd3IS1zxNn1MBcBtWAXQ+KhiJxJoxCpbaewiIi+0/p09
AO9Id+Zn4vbkPle9evLqd03a397uKz6Dw+q55hge9WjpuFx+RyO2uihY/lr53Q7vySdVOpbP2ctt
Kyvb+sKKEJbqvUVL1HuKKK/uYgRHEHVRrM/gw2qMwpW3aH5MfPP53fififwzJuEIGxqz4jrTioiV
xuSNahuDuwY086TQliDuWOzfHt2KIwRWBPQfOLogfRGDiyHOc+C11CKa6W4ecN8fS32jtr62TBgW
yIs4bwp+2+UyGUXedzhBRUT7OvEMOXPu8ShKjpVSWI9ULRa3brcizbVFA0gFzhBhNbLfgk1kkFKW
l9iPPXmcA8ddXGX5mTS/s/fb07figVT4AB4wIc0I5ODl2GY7aWSrxTMc0uZoKo1j/ck0ze6+JlUT
zKNkHJBuTT7NVPoB1OxWaWzVOpRd0JyAYwBu9kvrUo7udNDilFEz5WFSjLNbN9+sBvjsNhik9nnp
krcq39gxazsUwTXyjw5SZQjoL42O+tgAx2oi80Byl9c+p+RE2uctjci1jYkbGrUYBPMQ3OA/P0uj
VCBPt0bQ80cFO3Ygo9Hi+3qr5L+2M9E6+VHIRcehCCsYNaMfZ5nbSF1rD/DCpHhWC07iDUf10aoi
nmpQygMKxt8lQE9fDiYdYn10yrqK5voxTVOkhWSvlfysO2myK1fg26Nh2QNT8NYS5kr1A3V8IjlB
CymdMcvchGgAWYNotJrSh258VZI9GZJjvWy9jNdm/fxD+YydzXpf4/OHrKsiTSUuCtbuooVLXga3
T831FsJjBrxP4ApHkAIe70srct/M45wDJ6YOL/mThjf3ohT7rCVb19L1cJCc5ySWwLiC7UR0A6zp
gWas5SqaSgoVs8GVlB9Nn7nyQiHrO3jGCDwRS16U/NmWJbzzc6BToWDbG2Ei/bo96JVwwXaALkIr
kYYMMeqLl6OGlvFizSYBHqcN+yognwpnx5ZfaXlEgBAmbNyXi5qDfOHOnn7VRnpqtNabzd9jGt7+
kisIA47txZcI87+YTS2pEr7EtHx9DoB4euiDIRzC4pA82sfhoD2Bljsf3K4Ia/ppyV30X9z+hisc
ofgNwrVaa8CDtLGEFLP/OgaJlwdu/8o+bR29D5DM5dG7HKvgI9OWSVLJHPjIoA+UcIjYQQ+Uz05I
j7jrjvkpPS53wx3bW8Ej2GNDaWfu2x3O1i5++L0vn1sXbVF7UAz7VVCGaWhtuNPrmwrfh/cOzgJ/
v5mCn2umNmtAhFpFTZ63Ya4tOP+21XpK0fc7GTTmQZeYJKgqtrUEK6cQlnmORMWbAfz2l/tRW4rM
VLOsivJFclm9a3qIJbsdO9xe6TUzYG8CqJ73fSHheWmmlBAWyFNTRbIBocGpX9DbRu/bIvHSrXTM
2lyaeH1AxBsPVgivXJpy4Mttp4b3mlqQ9RkAi/ZDpJE7MKkBj9N8M7Yk8lbiXuQWED1xrlze8S9Y
XOwCPP1zUkVFczDkJpTGdwsDy94ImtiJgobyAiyxcWRA3Hej+f+qZ4GfoDPbYsYGzZCEARVbRe3y
00l2nYIEdvytaJgP9XdogvfTTzqEcb/xoti0K3gPstRZnlHYhZRGaI2OX3aPNDkoRwf7iEKsoAf/
4/xGrS2VyDVvbqMngqe5dQxdiDwylS7VMLc4KlKbeUleZSjEI2ekdHSrxra2k1Ce5TQoCK2uVG4T
fR7RMKlXUWqA5tdJEmnXgyUHEgLjElKHZUFmWj3oCKtm47h8hIyiwzozLWpYjWWzFMCxV1FsGp6W
6y+O+cbGUHGycNDZQWEmCNWDBTybzw6kpJtgnI6p+nVqi3titruZPSJRv1cfzQavzNtH+SqDzLfc
+bcJS2/pqWaBdwRL7xxVy++UfZygTYVzeYXx/OgEE94suL6cjdvio2h2PSm8sw00FNCdEQyPJmuc
psKklE9IpBwewIFOvpjUe29dxUNmxWVeEahu7X79Fnutl/toM/FqLw3jkP899xFPBSS4PR38cF99
FHJHyKZzULQheDbWMhNqtCMcaLXrU+rR+WEpQ1pUu8RtMsdtly2auOsTgE5BvghAqiLlJ1bLoTcy
qT3Y26KsWAzXauM74sixKyXN/vbQrp32uSGk7C89adZqnarnDLC+wb4jufU1Bp1Xq9teK29Mon41
idwShylz9mk0wF1akkk5IosCoIbTJz+QXeq9oSiTjUt2ZeNeWhH2T9ebfcLMAcguqCxKCvPU+t1p
Gg8vOm+mi5sYbaD0d6kmBXpnd25t6Bu5udWlQ9YbgSiK3Ve07oY+LtLEZ9RyXpCobZV7WX25vWjX
TguDRO8x/JWGDIJ406aN3VVEHmk0nix2bLzacJfEI695suEHrt9Nl4b4mp69Emy1qTILePyIOWiL
96V6N5ih8VluN479qp2P884z3BjRpZ051/Qm62XMGTNwmr4q2bPT9V7aHm0Q4d6evNUdf2aLr9/Z
mBLCGruOYYuBHUgLZiXx4ibYTIZc+wxM3ZkZ/hlnZrK+lXRiTwB3WV5sQik+BP4pDkYogAfTlnbW
1vwJrzk7ttuynBUamelvO8mQmHwqkP+TzE2im61hCVfz3OdlVRcqYF09RTdXdZ9ZU+uq0GlVgXYe
qpDMysMMUenbi7Y1QP5ZZ7PZjUXVFiYG2C76fUH0vZUNvjHukaNwLW0Dt7k+Rjhd6P3wJith6Tpl
ioGfNmBs+k3SX4bKXKN0sRmVMvWsx0kZN7bk+uj+GBSWr1oA+5gbTKpi/MiI29mN1x2I/mA+3Z7F
de8IetX/HZmweuaA0CoBcV2UpVH/xZDszzMLxuxtbofdMu4dxO1O3h/wTkeLVLhhfPUCODMurCH4
eQsFb/A6AnS9ctMaesmSkSOT3wJ26cbm/GopM4oVwGBaQZY7ILPUmvQrMc3MN8usOtpMAsWnBCbv
jS/jV8/l/Y6zaoJ5Ea8kZBF0YcHL2BkkMgJtV35K7xpPslzpJX/sn9XSXbaC6lVbvGcb3ESciUNw
dYZWdk4643pI7F2qv2rU1cjkmc/d6DH5mwrtbbve/cv4sOpcGggCVmKjrFPgFukM+CIWzrIREOd1
aJ5Ve2dqT9L4Ei/vU7NxQ62tNVjeAK5G6hDtY8I1XCtKR4YSTnapq8fEgUKVMge3R7V2SlH/AraD
55yvuCNGGcJsY2VjL1t7BjcwlndJP3qj/FiSwk3YW6NvlGBXj8+5SeGcagvowLOSYB77V5lNntIS
vBSUGuyMEDEpZfCDdz7XjqrSJ7t7Smbyt/x2oLTiRI3/N2jhADtxk7JUl4D210Nc/XluJOCB6twc
8tXIPfrLFh8Uvw3Fo6GinoTsHahJDTEQ1WXUJICoo5Fe7PuBeEm5RzFm4/rn50s0AiYL0LCikQXl
AyG+npaqsqcBPQyT8Uub7giNvcV0Y2PrHPBdd2WHDwRpGHBaiHGTPMTJgtozQtC48G311fEKhXqK
4YIWWd2pPwb6zCD9cHufrqQD8YrlknvYpUhPiskKedbrVlp0GsVfJOmIAn7pZp9lEGpVla/tZmVy
m18kDZtm18zepPtdv+V5+b4Uxw34oA4OFJT3TVvFz89uT3nRoRMnWYgXjw+N67j8Py103FfqhioA
/Mf6e/rafL097rUgFTKb6BNAQy9SP4JT1fpJGxUL7r7Aq5EVD2mvu0VNvTLdqdp9Hc8b87xmD2Tz
SD0hw4bNJGyicuyMQYq1OrIn9kLbF52m91XxWtUJcPTOfurY6fYA144Gmq8Q5X3UJEUYm1IbNXVo
0kQqFP8+jercH4rROhbtrOxvW/pg9RMXELE+f4KiugtU+OUCKjna1ForbSK+bvGeHeJ9vIfQJ/Kc
qFSSXXWoD/YxvmOHfK97ZN8m93ERyf4UjFGib0z0SkYXNf+zrxFmWmmXHCLfWYOmpm9Uyjxiv2bk
PiPWrjOlsG6MY1YxRBAbd8rqQTq3K1ydnW4vvEG0ARR2CvXSH0rbkxzIRb1gjRVIkDQSOD9f4yJU
niCnZVIIaDKv3zpOK6cJMBkwKYMeB1S2IlH9YGakqkd8Ru6MPthqsnZyFfDxadCp0ulGLPqBkRKW
HnlbwJrAw4OakogyhhII0yUT7ad3YN13my8sQuDrtiHdG/j/tx8KSp6JHwdJ+J9/c+998BZv9pWA
uLFneLKveFMwIzkiu9pWNMM3nvB14NeEyDaaBz44iS43Zj4P5dxNmAsd6V482VCATb8tBsAv1nKQ
M5CEL/eSDaKVfA5mo9izxtqYoJXVAFaVIzwRTwF/I0SVUFquSnssu6gfn/hRj912PiTKQwaO+9un
cMXBAHsA/wLUKuf5FA5hqifyMpZDF432JyZNvlbcdzLzquXYTnuWHG5bW7kTOVsRioi8uQWUuZcz
m1mjWg/D0kUdtGx2iw9l2HKrCHh9kjn7KtrfEPgCXoPs9qURo6NJ3pV1EhXxm1oMfr63bc+BAE6h
Wm7a+ENdfyLKxjm+Cty4UUVFJAqMHtJbwoqlUl45BhuTSIbiZrAMahVJM5qerKHN76tSpR765nOv
17qHDkKTG9n0q/2C+J6nNkHaywnJRUxiUhBzoROnGSjKLBrBE+DlekkCp7HaYzziqZ7PfbnxwrgK
hxEJ84wNB6KhYiFWYLKp1u2iAlSVqrLXEOXb1A1bLXNX25PbQPEF2A6+ScX7luhdP4H1HaQTSVAZ
AUq6lhOSUC/e4nrjPlqZwwtT/Odn8YSW2/Zi1yBRwFZ5TrXGNedH4JukRn9Uqqfb52DLFh/2mS2q
9mUPGdIkqgY3rp/V1/gXGfAU3Djca0cBOGIknRU8KPDwF87b0MuzbVQK9kX2te1NpFA+Wc2uuAM/
SHFXsmU/1e+3R3ZdU+IrdmZSuM9idZBAE8J3RT09gREF6ADmpZPhmzMDZQTyXykLezKd5AkqgJa3
6O9lnu9uf8Xq/J59BI9yzuZ36FhrGRLGTS2fdmG+L+8t6VHa8NL8t1zcE3yoCIN5Q6CD94sw1KHL
lnpWsWO6ZHaLcvFS67SAvu72WK4faIIZYTBzzqoKZUNszG6n0hbaKtR1NGmnpKfUv1d6v6JP7eKC
dvO24StnLdgV/ChVy1GCzhjOnvqe2EuwTLo3pm7ZbikN/T8jBB0P0MfAOxvCCJ1Fjlm1gPsgt6HO
mNZQjMILIvWchT4rmZJ66Bn7ptTzT8rS0tOoA0RqUn0Gi6u5cfevjRkJTk6uiNvpioAgb5MJrGIY
M2CPRyMNbHsInHFxpQ07gl+DoBPiXYAoOBmhjNYJYcTVnMckhZzSydRDg3zXfMmT+/3YHzMW/tUq
/tcSoPF4p30EXJdHoYGqFJElBnlrSXNL9W3qE7cgnZdvsWIJZ+4/hnDb2pAR50ghYbuYzjiZ+kKM
kwQdXya/M+271T6xfgzH8cvtMa2Z4ogY3n+HB7wpHDynw+sMmt3mSXHzeygbIdW01Qcnus6P4Zzb
EFaI2VZWKHllnmyIFWZj8xIjI+G077QqgbRJvE6C8FZMHrN0q04p7MEPy8BzodoP5Caoqniy7cx5
9RBLjqmzmKfSrFAD0SxfHYlnMOfBVtLft2fyIzN35sOujAk5LRan7VJls3kyVULTnZyCJjsojaKO
rEFxfirLaO5TLTVBHTwch3Kp76Wuz9/mQbLDRLGX3iXY47HX5arz9fa3rc4DXviQj8GfV7QJWTIq
42QX5ok09OfM3tQYKntx+VaSLd0jERTwn1lAUhwRPxKl4Fu7nHLIxDRZpzHzRGfJtRZfUnxSIQPH
JA/8oAl4d3vavbOpDFXl++1RClHUh2nkbVCGhcfhgMFL03pazWadEvM05sGuGIPbv31tDs9/u3r5
2w20KykmosMTGpXmeZd7xbIrXm7b4CdB3EKIeYElR68lZ9e6tMHspZvtOLFONv2EQqs7qShwvd22
sTZLYG4FdAJgHCSduEc4OxOFUbCikql1IuUdxVj6LY7HtYkCWBPNG8h78LbKSwPpPMWW0jTWqU0C
Y/DmeA9VkrTfgPStTRVan7lEJbKOkLC7tAL8HM27eQI3i7lLkB173uwMXfVb5yaErYyWwxJpR5iQ
pXhn2c2hcNKAAOGfZ4HaoAw+yYe0Hb2sVjbCobUpBEM2T1WB6wSw5cvBQf9kYTr3W5QELWRwlQ5I
Gv2o9oN/ezOsXZ5nhj6m4GwzOMUg5UOvwmclHXQ3keuMJAXyjxLU0cBz5Wj/smqcixPNXnhnqcLA
eq2dbXRAmKcaNWnZoWEMUs68rbzbw1rdHH/MiFgChS3amC0wk7SW/VB2yrifxulnl25Fx2uHCVgE
pBdUXNcIXi8XSkpA5qyxwjoBre+WLPPGtghvj2VtL3BMN5pqeHJLpHqYF22a2yWGT5BqTx07b1FP
Jc/KQuP0ry1hu+HIIn3BH8HCwZ3rKZFkJpknC22wNWpb7R2Qa0u1RWe2EnNc2BE2AWHTAsZ3jKho
D5b9ZGeJ20PX2lJPM6BUt8e0shP+2MLTWogAnLEnY8U3nMw0V532kg2qeX1/28jKEgGIBTgOuuJA
NGILAwLub3DkDFcDHIXuU62q3SxZAN1s0UTbqtZfCn/xiw7MhFCDReYPoY2If3OYYqPIUlqnhv2k
igkE8/PtAa3O2pkBYUBZvCwy0WEgVb7lxacOGfpqS7xwddJA/KBaWBXwEgoOPC9Z3NVzZZ0MYNmM
3/USpfWpy7eiT/6pwpWKufpjhn/GmYfTB02R2h5DKSBoGxgtzXdOWQ5uRfEY6rr5e09749CY1HlO
inrD3a1FQ0CDcqVgoNuRmRe2nwYsE1kqsOgYWeepw7xHlkJfXoYcfLdau08S1JC/9wZYG7Zo+sWX
4McmOTctuCYV0o9LasG0BpuKxo5tu+yUJPcteKmfFVQPYvLB3L6vnOKhI1uEu+tjRx5NBi8k0qGi
bxzzTFbBuWufWEnDfoqPc5EcLbkK2ByNOrnDc/8uq+vMzWz6RPPX21t4xTPruGQQhQKPe91P3xR6
PlDcNid16FK3KNTcS2V5K9xduT8h7AROLURTSDCLwdSy0IKWTWufEBmCa/9bRotw1J+yjOJ9H479
79uDWntjoGMAqBPEiMiQikyQRmbm0kRk+6TE/jQ957ZPaQCUZy0TtK1IPjNbf7E/SwNqHg2kuhN/
cLYUVdfcN55zIB0BApfP7eWJqrseu5WBCvo+ZiGR9wPoBSW/2EJdrJkB7Bb1k4+uRTHhlvOqWjxn
5kkazWB0hn2M51QfB7VpHmJ1Iw5ac0Zo/0EVBRbBlyc4PKtvzLwbdfMEFrsxtCul3xWdZhxKtTZD
1f5bRs+Pw4kcAoCOAPuDyVgIwudZiqU81fAwhbAMJN5rDR2E+uDRTN0I91dHxkkueCYdCBbBA9lD
QQ1nwMjmge1ZZ1VeC4oLt4mjJDU37kGxn+S/w/pjTPA5BoM2UYeI9jQpqZG5I2QW97VBbSB5WkL9
RV4G1P30ztfilAbKVAaGmgHhwtTPlFAZIgV0DkctUb2RWMqj3QHVPBWNdsSrqNpLc5ZFWrolyLDm
KfjU8HanD+nTy/2cpNSQ29I0wb83v8iaCmZuc+MeWDeBwIp33yLwFd6OedJUMwSozFNamO+10rzN
8ryV3187Lyhwoa0S5LWcT+lyGGqcdxNjBuYeFIwFUXZ2399NNkTclXbH1GSjTrK2rzjLHx4pMpA8
Is/VXORlSqFzclrKUbk3tKJ0Qa4x7kB1Nf8opmk43XZ9q/YUtMUAX42rVKQbd/q5MwcHwWmima4x
L2HaUbej0EWowtuW1hYLWxhICAwMIZ2wiUsJ2uMj5WHwYKUhdC0GsI02W7no1fEgqNd417IJBvXL
5ao7Y6ZmzUOsatzlKj2wQfWWGq+wwjn8w4DOTPFL7CwEsiEUq0xmbiGdOA5+SlLm2qX5l9KQH2cf
wSjAHLzx3xCfkmqWDmqcIG/vkFqF0ALroNy4DKENjdKNFVoLT89NCSs0jgXalYHiOcnU3I2labug
OKBuMW1KwHPvKEaPgFED1o+kEvqIhCCV1GzKoXiHx1f1mA2/JYv5Jlp5pjC10CFI88BJH2PyD5cR
qLY4pRviViCrLtdrVhw0DWQwCgDJsez1x9amj3qi3xlm9/QPWwPRBGIJtC+DwODSVNKQcR4K5Gpk
vfikJX0ITN7GpbC20fE6RvAL2hDzqpwLsnETGkSTdRoadhidNsxI/KVO5Eg35B+3R7PmAs9MidF2
AVrQBnrg1inXu6MBhmDtq9o3oQOGzKzcsLU2LCDROWAKiDRgLy5nDnHCgCSNbZ1GGsQQeSw9ZwCt
wu72iLasCDt9UeQxQ0rXOinoaVme6slH/rqmG+dpzQqYK7Hn8FZGjpP//MxBYIxKrZTweCimRml6
VGPNnScAXWXb/evxGBDaAlENp38CvvXSUoy6sKTw91CNjikgcJxXpUZpiJWlazvoO7xtbWU/8MYt
kIIg+rFAVnZpjTixNmtt4pymLt1Vi4MIBKvpzRL1prx/LzVSbGz2lbvDAOgHux30kpxn49JiBbRG
04N56mSYxXuTAg9eTtJWE9TKk9bAHYg9h3gVPR7CpuhKcPmPI3NObe+phdsesDNIh04wt36jdXB7
Dld8LYCJCCrQZoTAQsQjlwqiCjvtnZOCEq0rQ2DW7cz0c61voS/XFguJNKgCAjMF7V/hQBEnaZZE
a51TpryDw8hppdCEsYKqnqV9/YdBcWJ0/ojBn8I2REhez047O6e4f+qrp0q5z7fy0ytnir/T/s8E
H+7ZmcqzJAXZ24B5c3QPhZIwTirIilV+Om5Vl9dmDo8h/n5BXvVKY1qd0rIZG4xmsH4MmXakL23R
ukv9HUHixvld23rAxYCOAWgVdDAJ90UBInRnQDXrBC7Q1II6WvAp42CL8RkVpdtrtJY/AKHlH1vC
6Z1zu41nSBGclMIrj8sPhbnOU3pIBzeQ8sCeNuytLdgfc+A2vFywMZ4plYCvPlkg7uruVMAIv5ry
r9uDWp8/MGbAp4JwUEzmgjtb6uxZd07j+NalXxT9pXT8setdJ35An50/bTUmr+4N449BwSENxmjY
sbo4p1qPXdssAll5zZdHKkdD0204vzVXAdQUHgXAGKHeKtiig6zMKJM5qMSfuvHzQB/Hhm249LVV
QmjODy0UgVFBuFylxZxmcLoU5DSoIzSbTwb4nIn+W1W/316otbFYnJkC9G1IC4jlpSotOqZ02Ogk
YblPnb5+clq5vK/Uanfb0uqIDLCr8go874+/HFHMUP5YdIJ9p32RdcWl6RNyK8k/VF64g0ANAe9v
FBiFS6PWQcPuyC05tcTPDQ9IzNL6fHskH0h1IVqGDYA9QQwKKbmru6JkulLIMjmBzioLMbvdwVZY
h37RKvNYg05xpci+QiurDZBLW7zRGqVjRS10zZYKFIRnZYB0RLLsykSTA23Izd2iyfO9mgBCywAh
37jbuLcSv5cDOZDMsqEwKmL9Gt2aJ2Y55MQW+Z608WMlRRV5LoZhZ6A0NTvfbk/Q2mE8tyd4NJIl
MR2oRE7jFDgdBE0D4B6+x1uUwGuFyw+Ayn/HJcamsoT5UgxCTomh/nKIYrlWVvotMieAtrgp9PYM
SsIMDVatvpUXWDs46EHhxT1kX68Ojr0UOdo1beeUjt8B8XQl9sOut3Ida2cGGHOYwZsCWRUehp1d
rtZY2FrKMnIqZ6sARyvkVJVc+8YanbkoYG3hYFfWDdRy6HEBQ5YFbnL+OWfmlFF1CAMy9GQYT2r6
u+kHfkpNiN9W2caWXLkg8BrjGA1sRxArCbeQUy9QqqkL6ZRLva/TbJdAh0cZohl4UHAd6DnxFrp1
q6+sGXKe6MSAPi0geOK5JUDrz0Vt8XMwu1BZT6TY3dqUazbAiA7+UgNpawzvcg6bVpoyadalUzaq
6BIuXVJBhCLfmL5rK1zDEklj3N/oLROpMGKlMaapxsZQcb5itDZozuCqWy3c11H+pZUrX0pAu66l
5GRWUDvRqZ9s8dRfb3BuAWVfAzSKgCMLO47IU8qGsSKngu1H7ZWMiS9BZHV4vO2Q1qfrjxm+8c82
dj/KJdFSinNUSe1d6ujLUSHVnlbOFrvN9RG6HJAQOKZTp6cgziAn9GsbnZ/4xs7ZTVuiqWtWkGDl
2nQc9C/G9WXaIQAZVOdkj99LYnuyHFpAVGUd5DO0jWhnJT5FAAxFEJDZ4aq7IplptYmVSl1jFzBw
dj3IM2ikdKjTlZ5UhGb+WKif4xGaIc5Wz8fKPcstc+Up0DiDxlZYNrxc6q42MJm0+6FkLy1IJC2Q
55VhbaJ36mlJwq4Bwi61H8hj1YayFKBl1Zke5CR/RdP5Z7AY+rc30rXbwhdhMsDqB5ACykKXGykh
g6GlyPGf2uytGiY3Nb2BHnH5TC9qjwb6DXMrB5DLGwNayjU3cNIvzSG52KLvEBd3XMAptoOU+Bmt
9Y1Yc+V08DAd+hrAMl1jaUdJjpdx7DDNM9wVSDM75jbTl7+eOZCH8v5JnfcAiFcZBVMwVIbh8Jdm
Cp3OK4YvSRLyQLCe/Xn+WVq/bhtciQ5AwIT8toXKNO/N4cM+O/SKNuqsYq10smg3tUEjKUrhSqoM
yjF7YdMPc2gzCMirSvlZQmGq95oiTZjbdcz5eyAD38DozeGlN87kc/kpRjc0kl0ZEugmDRTnm+b7
pA/pxjKKOHpkpmGFXwh4GqNuevWym4fJmamGAdvolVHLg25VPpoxXW1GN8v/kHalPZLqyPYXIbEv
X4FcK2ujuquXL6i3YjMGzGLg17/jujNzM50oUfWb0cy9UksdGSZshyNOnNNtCd203b1rFI88Rada
gQTAx8GD+AkCyQtyWnDQyU8jSAPaCRq7yjPXjzn7Am00tw0+yiH/j6NnVqTlrNlUWLHnKM9K/RUy
KsZEUTTc3Q6f65wZnohKEBIUdKxkgHmvdAzKTkUSoXSSkd3O4Z/zKpxeKvvDGDgUZwwgSdGBgZad
jA+Zea/xWSuTKE92AA+HRX3vzXnQFytJ+dIuP7cjXbVOa/dtZ5MkSnMA36bm2DC2cT84EvP+ac6t
SEd2NjdtYtlYtjwHBN4+VsM+tmyfpk4wrH2ixYDHCAA2N+iBVFvWBGnGpu41t02iufpGjA0xw1xz
94aiPVnmAXJzYc6eLNL443OrN4cenGxrW24hfxGawP/7BdIZY5dpUicgqY1eMxtcpL7h2zwsn0Gs
4/hpEdQZSkcBi4NTUDYrcbOQA2CKGntehSw9apZSctboxMV1NCSRWfjxtBEywWqADTdOKzthKXAw
gYenDsqigGRJD/dZAYm5YhsJqFQe63rj9ruUr8Tm4jKemZDuOdDG6lU8m0kkioiKwXzbeHBIultl
xl+4v7GpAS/EHQ64kjyD7pXUddKMpVH3NGXHNvszsruubqAv8KNnj7GarVABL15CZwbldw4oTZjJ
1C6NqG37w/wHqpEbKhyM02BWT5UGJrEsqknerpT5ls4vKPIAkYU5OPGAvLxyRN/V6SH1HRWs3hYu
hmSzLxxt5MlET+/eBSfo7fNy6ROe25OiBJLFuDedNo28XvPbCVNNsR8r4bQ2yKEtxT1SIlSRcKvj
XyTHGvCsji3laaQXe2v6Urd3qf2Lu5XPnBMgZ0iFq+Reb33Uu7X5+0hfWmXblMMu+6Dc8PtRd/5D
JI+dLFUxwKKnERswsfa91V/TcSV8lraemBaD6qqDC1WXjhcCCvU5hXhyVCNOulgP1KLyu2GtW7UU
K+iJQdlDaGFgzPYyVsZeN3LPTrKoS0Ot+j7WzatW7vOoc7ofhfvp44Fybkza625qsoJ3bor03UWa
ad4V2lPKfL3tNv8/Q1KW0JQakEetk0ZZVoT19EcjNDDBq9Mp+oolef2g0inokTBlgIIPZmrlq7XD
bjbinD83dOPl6rbVwrrZghM3TOeNF+9v+/W+dc/LebI56Y7tNTOfs6ngzyZuPPT5dBpq6c/Z+ZXY
EYilQ3f6PWVb64MTw0A2guRByNaBmwSEUJa0njoYei0rNtTnmTVbEOvnvunyiEEFMKja4tBl6ttt
R+WdLgzitYUakejW4l8vw7LUGBvsotSAnMXEP7X3RH11wFgcW1kwZB+U0Xl3D48tFNnQrxKUxZfW
dF45DTdq7XksMhpYrfMzpuo2Zu7XfpieIUCz9iiQ7yJw+OM1APkZvAcAtZHnv92yrtoaIxDPM3SS
ncE6UWN+VZXqiLp2kJD+CXpNG5C0rdRCxGc6jx7JrAwemDIHFFMFzCKxePOQpHhq+3r7w62ZkI7o
3GAIJCtF/bfQjyXptmh4rmw5cfJdeuHghYNithAfxJi39LVYnaR172RJ5CUldKy8Ha6Lfca+3Hbk
+hNdWpF2mml72RAT5ObqSHwMEwXU8AJoeRNSHFLUJDrvHo3Il9tG11wTp83Zu5VkZawPHYwafRfw
BEjQClP52gdxbQI/Ao4vwJUFjBGtjEsrU2HO9WjBiklb32BN4IB5C9OkBIIdt/0Rn+LqU51ZkqIh
9iaqFBNNok45orowqpux2hVrbfXFVYOaDmT7UCnHGMmlP9yi/djWsGLNRki952aAtubafXyVzmHV
hN4L0D3Ytqj8S1YapYa2xIhcmI8OYPWJ4rcOqLLJU7ulRbrJHW1TYHou7HA6317F6z0FywhipK2o
hkHC79I/SqjZ0h5K72YKOrae5mk45qazvW1lYRVRpUDWiFzDgm6r+POz2LOpmbQxbrPI0+lhBHq/
05JDYa8QiC1ExIUVafOCuk4vUgAhIs11Nyn9XNvHtKu3SrPClnj1QBSfC+93PM9QekLZSXJnNKAs
YpZIbIz4RwH9Kzd1Q4s+1+Nbwx7K9nuvav5kHfiIsYxhB8DJ5vZyyjfYu30UhIFiwaJizO1yOQGm
BxA2AQsa+lRhamUhHT9PL0Dor2XfS99NTACIm9kFRELaY3pSuq2X4iWRx/OODs69Oih7x3y67c7S
d8MgImhSBPYHb89Ld0ZgB12SjlmkWZmvQDBcjx9bFfjneuVtu2gIRO0gRhE4X1nEp7Mpc3p3yiLL
3bXEPuDMSCFL6IzxygN+aVdBPQ9VdA0odeBhJI+SJinooGZRbKTf46QsoAEBpovby3aVsKFED5U0
EYpYPUSh9HVMwqgCTawiKvvP5fTcO3U4a92BmFu3qLaAfwRzA9J9cDSsWb72T+Cw8V+wEr3v6Ev/
9H6CtJ1h5JHiTL6VUH92d6qNofTHUZn3jZPtnDroszvTabdq14SMfGW5ufIrln4EWJswSyGI8wCO
vPwRLIvjWsniIqqeacS2K4t7HSuYSBPVCfTi38Py8m+nJq+V3ElIlJSYZTh41aGIo7HvT9lQ7D11
UwB/lz04Rb1z051Hx0cv3Ve1/owTZyWYrjchRjHRDcarGx/Z1KSLm5kZhIWGqYwm8suofwMn2fCV
E23JBCIJMD+gTCE8JZb67HzOIP80eMCgR+xr0z9q9x9GpyFUQbT9rwHxA84MpCmxKp1VZRRblq80
d9B+mpBw3+co1N/+cIuuQKxEaAgC/Cvz1E15LFSXmzLi/Xjg8d6u6AMxlQ8nH5BLEzp+NnAnADdL
1yabO9b2plaChNKGsGPp6+SnGjdP5fT7tjsLqQEsYY+JygQe0XLBxYHsSjLFOj4NaYOsIULdg+aQ
zzpWfRtoUx7YJpLIeA0VJ9PBueKTnRuWXu9zYruTksOwXUcpb/yh+pyZx3o0d6Ssg2JQwhr/KIJ2
Dg1cPP30htQVItqdF91eAvkZ/P5D0GcB7AadCEg7XsYOSxhA3LNdRs3Q+0kOLlv+qeIHG0eP6dxP
6IX/hb33/B/gZEB6JcedlLgOiiLYb9r02aw7k4FYkTKUWkf7wA0tD2aNki0kAYeVJ/j1vS7GOXGg
o72EFEOGk5NqUMaky2mUmv3RJngJOKGrhplrfhmVccXYOyzhMoGGNTy4wReGkpctq8g2xGINS2aK
nVIiWQHs5NHM6yzs6zjMFUhFlh0IkqzS7EJMwim7yoX2WNxwdtCqMt0n3VSE7kjJyrDP0udGcxb7
CicG2Filo4Jj8BHENzWOdI9CadT6XNrkYJD4MNXxQ0MfWQ744u0vvhjroNgDlEk0uNCRvgwxS2vT
sc9sGjnaw/g15TvoWgb22OzQ+G2S3dCkfjU82c5R11pfgGSKV3Ks12jGFy40tPEwfAR8h2D1lAK9
aoDLSWLBoZRgoG02GnejDfm0cp0sXGyA4EDrDLkyiOnkA6XTzFLH26mK3B3aQa/ECdWVL7h0BJ9b
kDaQYU1Mn1VYSJGCZPrvdH42V0y8B6cUvKjjYO4Hgx5Ai8uK4C3vdI7yDo1m1fPRnTGVr/FG57/M
nTt1Pq1DM97rqepzCvGvIyE/hruJ38UdGHbfpuorfQA9wwz+zm7H8eKy9G0P+saVg2RhHbDEkHgD
IBsTvKa0Dp3S53TUMJ1r5xP0RNrftakxP2VrddarWWWckOhGY54VTSNXMFBfhu9cWr1GzYHiaQ9d
dKd2wyxXAyDCN711VH/W2WuN7ngNKr44VFbBCwsBdWFd/PnZ3e7ReeY0RV1cdYLWfZj5g6Idi+zH
7T26uJjitSMo41EkFzWVMyuZDVlbABxxLMQKHjqF3zVFmEM15bYZmQtWXHsoVYtHOAgjMJgsJdUq
9WJFSXEUJPO+BeOlkjwOqP23oN4E3Irn96ze5TPHC7YKPDei2RYYREERphcgsXeP+ecse0zGreCv
rnufeOOOuictZkeFrzxnFs4LoYcLcm6c3pjQECfp+ZJ0HNxTukMjUoEGynIxE9nXxRooaOnzAgsm
5Huw4yDPeGml9sZ5HGyTRg3/kYzqLosPnVD6cN9ur/x1UQw9cbC1QPwU9GvojV/aUTVSuEVHqqhx
XjwAXrP2zY2LYAIQzfvJyTOP7ZVvvXDdXliUTv187EieovURuRRCMzRschrWxZvegPtWWeWpFrtd
OrFQYRV0NABeAwgpBbCWGqUxm7yKpinIK45P9Vo5T17bhox1QZLZr5AGYIOJmoX53GQrtZGlxyIy
CkGKhPtFMHRfLu9MgLhDGQa5XFX7lI++mqX3sTtsG/AR8nr6TqsEIiTDp3IE5fHczivXzlKwYlcJ
clCgODDBdGk/nTIoLQImGVE1VrZt19AvU6uoK6WEBSsu0NNCHgbvGM+Udq9npyQnTVFHY9M6G+7O
46HM2Rph9EKooiqC5AkvezHEJq1lq9iN5wxmHfXmV5I8ZFTZxaq21zJt69VO4HAgIYbvt7fHkmd4
7Iq5TbzSMPt1uX6sqWzWa1UTlUXnBtDqMIJhMNOVr7SwJWAA0QGmHBTrZLVQMqc0UZS2iUCQ8kkl
mywZ9k7Cg8z+s4o0WDjRL2xJG742c7epUB2IrAntx9m8S9vpaHl8JfKvPxaCXkXJ7J0gHri/y4Wz
KMSg24aySDW3PVjT96bemFs25sc8rx/0jH3vOlXfOm66Nrp5ncnCsqujMoEJOlQopDAh2AgTJJtY
NJXHCuqjvfeASpCSF6HhRSq0DW5HyPV6CnNAIIiBW9Te5QgZdCDPHJtFpR22w51SPQA0s2JjYTHx
iwFeQ0EC3Sx57JoJbVCP0C7SeHMHANyj234vsjsQSG7R4vteZRtjNb25jnxo++Lxh8QcL1JMBV5+
QM643jht3mHJams78VwPlB4AzQ+vHqbwoXMhKCNFqeLSymAzSjRi9xFzfinWM7UqaJ1/vW1jafUw
eqM7UDoEsEhWOfZ40WRObfVRbmihmilIVIv0OLQkONq6+1bUCcBG7e620YVqNXDpULHCPAEKCPjf
pWcVp3ZbFF0XWaXxWHUe0IrGwRsSH82fJrVOoDv1iyL/2hdpaMdZOOQPOWlXDuaFOob4FYAbAIuG
pqt8/pe4gPK4r7oIWsShPW5wUfo92bTTN9N40BTVr6ohaDATsOL9wq64sCu+yVmSpBRuw/nYdFH/
xt3QNf1CiWpzT+fQekhfnc2UbkZ0pwzfo4Gz9kxZuHUvvHalOlGZzBYuXVhXM/UHG35zvoO2tT9q
7Qan+NTuQaYFDpzQxKV72/Hrk1z0kTSwIQJkCMZl6SYcAbqCiBODZfrbsg46PxQ1Opq9P7ft5rap
9wrkZWpzaUu/XGOQgRYFXgCIMMHJtKvjx858pRw0BqVPS+5PDZjqf34z+CNtE1Q0TqX3C01Ixjfj
SpiteS09oc0Jff02GbpIT4eD5YENYtwR60epu6fJzFaMLbwVhN8oheNYwnrKj9DOYA5IDssuqm2i
/3YNrh5RL/Igw1yp7K2fe86CDOqi86YAuUPvu3GuaoeCMVptzYH3mznOy/qp6dCiSkrL/NnSvCZ+
NhLnpSqpXoOYoeDWZrb17NnMmd6Gs1kUIFxWSV3u0srq1cPY2jmkjhWaPmYGp8ZKRiDraOJBBCd1
0Z2EPiOKMlIIQ3SgGHVrwsf11U21G/f5o7F39vFR3dQHxc90n/c7++6l+mknvnUInZXa9OL5df4D
pEjOmDEyi85d1H2t863pJ8/6pizuxvHXrO7zBhJBB9aEhbbiuMgLroIa+koCBQrkhqzq4kKDouhT
+N1nPQlqqPT4vU7L/ejEwxenjJNoZReJhbxlUI7dglbMA81QlI+NX2bNXgcOx9EPhVOFHaqO5fha
mnOgrI1nLdyvaHFg6AD/jwqrTN6EfUrcWtO7KCt1IyiSgvvWMCfb2+4tncNAzOMCgEIl3nfSLaRY
HetUh/RRU9512bdY/6MbK5neQhkPD4wzG1Km4MSJA/5u2LCtr+oQNeQ4sA3fVM2Jg7KgvQMQpv0M
2dc7vb1nzY8EAOzbTi6e9+e/QLptqM7npOdFjyz9mCb9PWuNsGB/0gIz0ZvuzjW6O8b7T12xxtWw
9BFR/0G4ipl58CRdHsF12uqewpo+UmZXfalypC+YDIg/3/Zv0QpKCqjEo0mEeumlFXDUJE2tsz6y
rEo9EJ1BrRmTxCvwxIV6Fqp6SGBBAAFEJtorl2ZiNuRxXRh9hNm9rfkDSmpBFeiH+tUIuge6Jrjz
rvUhb7xzc9LapcbQ9XWm9xHPMHJrZWMB1tix/25yOw2h0tyfhMLUI0YJMbJvaPTOsGPUgTS3D0DY
k23mOelC1DTUB4xv5+hgl+6BjHTYqunMt62COVxTj5vXpvDIQ6XOoFdPsrURousEC0B/gVdH9wDI
AEi2XC7aBBoPs83cISqVOv1tNBAGp5xpTxVPtNPc1jHmsA0CZoO25CDgqefuqIFN9tftCLna5vgV
QodLjEqDaU9+bfWGM7RTTjjg48YhAy8JS5ND162xJV0FojCDMESNDopf+Mels0o6Aail9xw73SJf
E7ezR/C6cMw63Hbn6hJ4t4PyMvieRXFKOpMNhRYJnxiPGnShQ2KUb3QAI6BJJsuPsyq8bW1x8UBq
919rwuuzXFXPIZGRIGGKbI/GgWcTZTNDfydgKJR89Dh+dwxtJjFljJFZaQFp0bAxbloeoeXgN3p8
JOUQOtm8cnkvf6d/zUiZYQPQT26ANytKXesTRtvjoz546cq5v7hsIAAAkbAushUp8jO153WWDli2
nO2oNm7shh25q21uf53FWPjXjAzS6j2zcAeMlUad/qcbjtybgiF/afRxxc6KO4b0aZxiri3Fwqdx
MansoJuRt71vd2sq8OJUuzj1UEfCHkI5EugeDB9Kh2ztFXpWxCOP1LxJv1VODEbTlMWDz1V72JjA
iIdxpk+hSYq1KsKCh6DLQncPVBSAL8kvelJDxcApyRj1Shu4BA9BG7LRmJq+/cGWPASBqhAPETQo
Muos1TKsmlaNKGZtajPS28nPyKgFkNYI494FTLxcm9xZiBFBnY9JTsA1kDRLi6rXLTgEoS4O1IhR
+g3rK99R8z9ZWmE2Y+ym/W0P18xJN5fLDGPIbT5GnPOt58wtlACLya/jcgyt2F25lxc2MwbcETCo
jmBm9wo+1ekMIkvqGFFS7k112KG59VH4KILy3IS0lc1e5+CL08fIJl/Mloetcl+YPyCQuRIaixH4
ryvvl+nZSUtZD1S2boxRQb5AlGSjFQ10SKaPH0w4X5HIaOgzQI9L+jxen7tO2zkIQCgPGd1vrf0c
zyvPhiVPzm1IK1b36chppYzR2E6YCoOwF0NlOH69HWgibuXDAnzZ70goNBHkw4IqNaDdLJ0iPGbV
l7RTlBAZYL5vaq3cKCzTH+x44isl76X9C64DlKHR8gMCUbh+9pEar+t7jKWO6CObmH9DY67Enk2b
adrOmcl+WU5mfqmqsd7yVInbw22XlxIqoD8AFkTbBsMylth85+aVeVZKBSvLUSd2571inCyCOtVw
gHCcz/U86q29x1eenUsrjfYQmhfvvQW5TmZboLPJeT5FZh+ZCtn0oC7ov3P7yNNPtx1cOjzQvrAx
ngP0HOZqL/3LoHpppl46Ro6HXNGN2RaaELbvCKVdIzbXuuFLXxOMxzbCCMxNKERemnPKYuJUMaZo
Sow28lo+Zr6VM3vYeuk0E39grjH6UzJB4yS2q2StAbW0sLhxQBqFoQ98VelaNclcaHTQ52iu2Yk3
WeiWkC3tyj9EGb/hHF07Yq7soW5gQg0WewY1OMTPpb+DamI8DJClKIV6+2RxH7SbARt+KukvSn98
8FMKWyitWoA8IPmX5w81YwY6DEKQkZ3xLQUwJR3HYB6Sg76mJXy9K2AKfA1CdBoNYcDiL92qCj44
rcGGyLb7jc3vEa47Mx4hpPabOLWf9Chapdmn3l6TVxAH2cURZKLtIEoUQAahfi7jVpwSt13BMRpE
6iQYs59uesSoXEBwh38bYmvXfzjfw4QjrgiMdQLMAnYkKfcnYBGdK5qpEdNONcQ94rR+1sd8W5E1
HpGrnfhuCYo7oFLy4KEUmi5GR1lR5SrYcb6A/LWZdnkCwsrVhGhhCcGhjykGHQUCNIMlO4mWjWM6
eyqGN52HWu820H1H4dFvHOZ3IIeux/xnVa5kDUvOnRuVngBaAoA6xqnVKGkx2pAe1OQ39v9k/Pzw
FsCkLxqKgmIIVQPproUkbtqDxE+N0t+q2vt6/mrrTTAZK7fC1SmGAwywKSj6OQCS42a6DP8aqgtc
K1oNYqjpN30y/a4KS1N7MNMBSm1Bn66RbF2XlACIwKwa5jXxZEMeITmWDFqiGqNpRtiN27mboDpn
7VziBRTklbmig6R6DNS+fmlUFEWzlff8dU0NciaQg4KsH6ZTIM8hYursFhwAt6kse3ajru13XfpA
oQBBGdAw5aZSX7zsrR6/5fMz3TXGPs+KjW1/V57canP764pT5XLzo/YMuBcyD0xEOvJeBF7NoDGx
44goDGIaNlXuOOoQWAttrYp4fW4L4gSsN6gTkPG8F/3PHM7cSfQB9fSlVMF/dPKUR/Qap6QO4uLz
baeuK9tiogiRhIDFBXz1COeYWCmdqc9ejJZYxyRpvnKeaQ+YatK3FlXKLx7RtXBSDRK0RJ0PjWZD
s5W3x4J2KEIpa2T3V6sMmDGqAcCn4E0IAKr48zPXrdpAe1LD7xncx3b4xCnfFI6xXfH6agsJMDNA
aqKNDLiPXHooNOyX9N3rJCzfnMch/ImmwlsW8G9VvhnrwPXJxgm93B+f4jXe8Ov76906jnUVpSPA
8qR2Rq1rMfL+IXsZQavfz5+c8iXtn8HRuin0t6pmG10f/GltrvDq6SSs6qhoihko3J3SXaLqiVPp
BCtbNMnGmsygs2i4sq7i9L7YI5IN8RvOvh68osOUiq/3FamVHuSht8kqf3ir/frzalfmqlshWZNi
RckI1Qe1y176DeebXAnssA+TACKgTh66m9u+SXsSl714A+AhIG5jUVm8dK3oTbtXYjs/qYC+OOaL
hskBg20pKI9HZ63jtWZMWscSF4ymgIHxZJBtwesTSzDImG0TczwNphvc9kzaDFeeycvYoxWco2p8
Kurp0SJzaGemT3i5ceKHFsw6RF+bKn9PPM/i5B+TGJkBp48gm5eRlGXlsRSFiuJUtuYM0YiprHqI
SJYY2VFTXfmC05XlPnFLCsbdHmzqfq61XVhNlf7TLDun8bO0gVi23ab9r5I5LaYeiizfWBzj4fVM
5qCKGf+TeKzMfKeN1U8pphpj3+6L+KknEF8ChdnAsnulIGv9X7Fc174hi8K7EHUY+c2muWNR9HVe
nBKyz0HUmID/DcS3t7/ZohEkGyLPUFENkaIxTuZEnaayOClx4evzrhoaXzVXUnrpxPjnK4F+G/Pp
yOxR2r8M+VIh1LaKojhBchMAG2eeNtVo2SuHsZSc/WMFz1tkNBgDBf790koO2UzmalVxaoAd5WFc
bmbr2GkrSdOiL+98axhJVy2ZpCsFsUbrOE0BqInvBf2nv/gcqEoJ2XPgnyzpRM9dr8haF3+75X0u
8gcHrA9d+nrbxqIHZzakzFk1lcqkWV2cWo5ZibiCeFyTuW1424o8kvHP58DXBq4dGLwrKuq5U+LZ
mvE56nk7Ef+rez/5QxLo855BhKmIrL1a5kj2dtbn25aXzjxHh933RjAGLi/jYJwmDDIRuzhhTHza
tAlGi4hD54MyzNWdwtWTblFvc9vm0jY6tyn+/Oy+0nqV5m1nIvYo385qfV8SmGZr+OVl1wBjsAxY
u8rYtaxtGQdS+pSCOCN2c8B8zVBX6ZMHyH/JVgqYcrr+/gnR4hYypAh2/apSpnIAQ5MBsY65hOEh
NcLmyOjGVo69veu+7r2/iH60SFHRQOYmqkaXq+iMNElIl5FTUz0hbcWLwNoo+Vr+vbSIGPcEkBKT
/VAFk6zUmUGtEmKXp8aaQvQDwCLtU+9uUMtTXdG/OF9d5IUgcgVOGu+PS5eqOWt1OhvFKc6HUGt2
wLmjQ7C5HX2LHp0ZkZ6lim3HZuvoxamvxgBAKZ9kW2hFBnHshkb/fNuYWB75Wnqf68EktdjY4hg+
C/VqojlmiBCDg8r8ij+PUK0axpVxgDUjwuMzI3nlFVylMFL0eBjO8S4brNBSs5VDas2M9B7FmGjV
NQq2bdf7Y7orlPu1JsqaBelSgrbz1CbMKk7cyoN6gNZf2e7ALnX7m4gj7cY3uSIsSawxMRosFzS3
gqGH0uS8Ur9e9AMJFvJ+A41WWePJ4jF4oh2xaXKUVb2fOZC/tFibWFm0gskMwN6Brb9i4dZo03mG
Aj8s9Y2y+yTrA7X8qy15ZkT6JHVG+tglbnECRayP7Lucmg+P578fnYIv5z+eyFwURZ3xJhUntasd
mx8kvtPIZo36dCnhgfLC+7yjAYY9OVmITVzbZYzkN/1i9G/U2PH01KwxHK9ZkU4w4CqyNOUpDmXt
noYs15BOPw3DyqmybAWE8WiRgGhVrmizYZ5GPc/JqbUoht2ORedtDbLzqh+3d4r4uFc7RRDT/8eO
dFQmblY6DRpAJ4hEofseqHWLJ8rkQ5jez4yfZFCD1YRrzTcpx656FMW6oiQn9Xvufe4foA9cQILh
tmMy0OifiBM86DYATeCzk6KhK01cl1iLE52fZlffjwYwq+2BiG4d3iuq35p/6vlTMzO/MczNbetL
Gxc4cNzb0AzChJV0kJpQu89LbyxOFTgExl3D7p3s9bYJudrx7iCaOwLap2KqVGYqsQtVa0EdhoTS
BDOgrpKdmU0PwOhsShIZ02NvJcDI5niQrZUjFh624LzFBQvwPspb8qQAr1C16qHSiKD5plQ+Bsgt
cgSVJIQu3247uRAqABNgZBqpCfIteV57TlFNGseGnHJu7fl4NKFZRYo9zXd/YweeuKC9QOVOfM+z
+7WZlTpvNEZOrql8Hs32x8CdA52SY4Xn6EpkLsSGAEj8z5bw+cxWolZNiSIfOTnd0co28CpdGyha
SIAuTEjpgt4UkNBz4M7Q4AIsQZjug6/viZHiuRjJ3mvKlVLHwoUrhh6AHUQDBxei5FNpGE1bmYhF
Nf0igOhuvr39gRbOqQsDkkfEhebo2CFvnDG23W8afdol5cF9Sqp0a7N2Z9YrEbHsESj5BQYcVFSS
wRos2hrRRaKS2H8U3XoC1ubTbZ8WgxtU9qgPQ88Ad+NlIIze7CjjBJ+6PqC/6+4u8fariheLfqAJ
jAkbE9eIXJ0cW1BXKCoOeDqW+8G10D78eLKFK+pfC+IXnMXzrCZe3GQEeyeF/CT03uM1FPPijjmz
IO1OqLEaJdrI5GTrz82Mc4b9bp21HvaSETRz3+eP0QY1JDcsEHFVCcF9UTp39c/eO8Sb25976Uuc
G5C8sHk9mcCBk5NR+bHh8zXx4aUtgkGqfyihgYqS9qDK1MGsphoOqEPtmxYogiZvT3RInEyZb/Jn
bVJfLD3d33ZrKYrPzUobZZw6Ahl5Sk5pfK+2fxTzHiyM/pxMK8fm0n2Hd+O//kl36gjkUm7r8C8n
bnaCRoYSdB0n4WBlT8R6JJP2OGXed8pNG5Pwcbny+l+69M7NS2lyog29qdcwz+LHmXwaOPdnMKPU
m8mqgjZesba8qkDZon0MLpp3XPPZpsqGFpLrBqyBqjkF9ks3Q4UcqbXGKLloB41VWABzJh40l5sX
L2UtNT18PdDdz/3Rqo6UHD+qPSJSFTHEDtpKTIfh36RPpzgYcElmXOMwEfNneOKtkd0tbt8zE9Ln
IanTOonIFEyzx/1TOF8cVN1dunYvLC/Y/1yRkaLQVlUS1cXVWlChUlRyEHFtvb86jIAWQMaD2gLK
0ZefRa2hFdWwgZw697ObuCGOI143f3Fpg/8NQl64WvH5pdxfm6BKoXRYMkNRaAit9gQDrNaaSqLY
/9ILA4mieL1CjUNQ/F+6MnVUr7QaVlrNDvHxY/Wp0Y4MkGR9DdWxdMIKkDyYJMBdBsjFpalS4dQp
O42cvLpioecQNUD9e41kZSnSMIuhwY6QQFal54sy69aQxRPOISBOfSP+NutZSDx1jaVpKdLwesG2
RK8DjQLJTj10bmURAxG96dgOkzuuEUBD+PbpvegMSsPv3QiRZl8uGdEq1iW6jp2JNGR4bdXQbVeO
sqUAgJT7f03IfFqTQey00/FVSu1Ys3w/Dfd2gjE3J/CKtVrmUgQYYgwVrHkY7lJld4wMMrfWUJ7a
Jtni4SXKzrcXbNEC6qT49kBOAOcsLZiu4M2cIhcxFMx715NPk5Va39J3BzrhfxakAkNZD6NlvD+P
2x9tUR5p/6aSzwnUvG57snihnhuS9n+aOJluUrhCkzBOjlMeGs/WZ9SZp2FrTiHjKzf4Uqyd25MC
Ou8NjzORxomlw7MnZs+ls1KXW1o8YHiEbDPoZIDuvPw8btFPfWHjcaXHxk5htl+0KZA132OAtG8v
36IliBuAlAf7E0IHl5aasgLhpIYj2lBfq+bJQ1UBNBy+VzorhpaWDQI44FnXhKyjDM1OvS4GQnB8
fy+2mXFAMBSr19pSWJ8bkTYOToGizjscaoltoWpwhO7H37ghGPjxH7x4ZMR+bvbxAFpscuIloOzo
SbbWH9VaeYssrtWZEfHRztImI9EUWy+xVmZWhl7/Jjaox3l4+9OvWZFSXm5CY73FJC+gg0kVksF1
gtFt2iDO8w8KGr9nTmAGwekJsLSFosulQ81kYvjaxfk8fLXfyAudC3+v5H7Lvqw1m5aOacBZhZwx
oDOuXAIhauwpgCeXJ4/NdjhTxn+3Se36aaoqzxNgrYPdr82pLO4hxDS4/6D+A1qXS++0hIO1mBQl
rtIYrc8xYAWYpekQ2vzP7U+2ZAksgyBYUU0UKuTnfKakSlNhtuGkWSdwPod1+gzuF19hHxsLeP9e
GF4TrP4AA1kyUcfIWT14mPM69Zu4CX4y9y9C7/zvl1YMWFXFZSX8UJ27vjpBHzRZQ6yKrS4nbOcm
pD1EhmmktVXCRPpl5HfFj4rfJQMLeuMPWgPBKnPv0tED6keMMGKqUIisSEGAlhA13KbEnsV0vW36
ff96++MvPd0EoyeA2pgjA7nzpQW9Ze0IpsnyVDQY9C6aDbW/Zt8Y27pOFZSr0+WLFysgTQKCA3qY
K1WtckbmWZcV7MXtU1umzxVaBIna3eU5oNMj+ZnQN55ttXh+uu3oUpSfG5aWkg0xpMlaGG5TtlOg
WDllwzYun8nfvLYEgSiK25hMBkfx5Yr+H2nXtRvHrmy/qIHO4bXTZEljBVt6aThITXbO6evvam3c
7RmaZ4jjgw1sAzYw1SSLRbKq1lodZB2K2YGbS/3GKvfQEPqbkucnR+n/m2A8PZerZWpLjOVzsqg3
9/sh/rg9X+tvsK5+OQzG1c1aS0B7BsdQ2vOYBBk9WdPmfzPBnBVmBtbyxoYJzFQZrzOli0QP+aNY
u2OQKdewINeLoRkJsZWmy4+qFi8hnmGAwWnWhzErcXB7MLzQgHfiSniIfLzMtpclcVEBZwFL9tSN
gVwrAx5yRo8ztplkz5Li7tRHZr1d6k55WwZVVNjnjvS3fbYdqMqomRgWQoUpv2G90LX7d+uFKiKS
2ajf/LF3u1jK1jomtpCNbtXSa8rFE1Imc/fphRFmn0r2iCPYsvMjjVfSmMkfhzO11YdKBLfnTtiF
IfXaNbIItFJzbiASFUEHFUNkXqxWcOXmXRxWtSHIZ+sQbmfFvrLU0KEtG+VH4Afdpjm1dgPhC8kN
BEcfL4rjjFjLoUBu/ZkSKxaIRUna51gkqDDWLnm0nwZyEp5IvBFdWmKim9GZbWEPOk5ANfYhNhDV
H3o2hF0buZWIF5jXVAT+MnVtHQEMDj2H10s0qkYG/nwYSz/KzF2OrXrQ/AfwD8yRm70JGZA/ad7Y
mHdpjxnckNOBKglcQlv6ozWYE6CspWcXJnDIJJiPs9G4eDmPznvapiGBKmPXG98cdfLqVCRkyJ3o
lQ8YN0CQYBvM2OUIRDlqAvHzXgYGTgv7NvKs4tAZj9Go727HLo4tPAxQDAZ/AvqO2KZLakyzXcsJ
PUqVY97XMzjttRgkBmBDLtDKmoOoaSkzQcD8ZBdmZltDfRbJImSuscDMBjRyq6Na3NDjLAFl9FIa
YW66E7SJ1Pu5qgNHow9KcsqkwZWzt2lERln5qpR90JEPrejD21PACTv4mDXRCywZqMqYsGOOjtQb
Q0WPKqQ9i9BoiWtKUDkTweP4dtZsEo6Ild/82qULwyByofb0OEVJHdZzBmJlnU4BIJnjNs8zERHY
6rJ/TDJOP/yHC77C3u9AajgiNnSY5L4C22AaFX4/Gaog/nBiKTLkv60wswfmN2ppCaxo8+MI7WBC
wwL01beXiGsEIJi1owxQLraIM1bQw9ObkR67pthY6kNeSbtIxFfKXZ8LI+tWuXglV3mB5709oIiy
QjGeIu0dHNia4FjgGlnfQ3jtIx3DZpdTKV8qxcJIBlXbp3Lwvsye3aSC5OLn6+CPtb8ww4QQOhuz
ukQTPcYp8VKQE5v3VJc2lTF7Y6c/glXCVeOzUjzP8s5pTc9pQRBQt76u3nV4TDeBMx2t5Ps8u5a9
bcAgKStHKW13IBxBb/y9sUP3bNBXUhC1J1t0c+PFJDSSguwaal7ovVzvWxcLMahjXRJFo8cMWoTS
od6lr8N79RddZNj1/1phU5Z5qYI1TYcVXEFxtwOxP95YnUgSmjsW5CnQ3amhoMCmeadcQZV5tQKa
sggFnmXx4oeo+6pbT7e3CNcQqA5x1wAVLC4w15OmTJbUdz1KgAbaqR/AcfKr6ajqL1EubYx4Rga7
wjFy2yZvW+KI+tcms2MWIo1Z22NwODI8M/8+KXvaC84K3oZZwYBQPUEDCsBT1+MyumlEIp4Cqgkk
epefICdXWhsRV9en3ji7YVa1EQt3DbxPWT58JckqaP/ATB3om+EobVtITPjRrnoovXED+YnYtVzF
Lb3MzUMSpsHr89fG0/bPQ2Bs44fGa8EKt7M2hYfd46W71H8p3MJLNtlueL8967y4fvmpTIp1mHsS
UYskR1rgLtT+INrmtgFekxigub8ng9mA0gSCTjXCZGhmukE9LgSRhzvIT5laB1OuoY9l3xhnHfQ5
VukWgyBbyQIw17B1aZ7l34vGNC70HgNUz9Y3iwKz5rZvaL9Mn+374Xv0rfs+3UGfgJyR8rs9cv7U
rqLfyCviscNMbaw3g5xkZXK0akj8ZBlY9YmlGIJtw7JH/jNAdOfbOMoARGFRyWZU1Diwm+SYSKGR
vEUjDSwz2Va9m7pgtHLBKeeiIFjMfjdlX/RxixqkmQ6hMrkxIf4sLHrwggde/P9+ELPJnHyK2hg6
HEeLFG4D3AM4YybV8vQIuadJcJjzhw91OSTtDQX9N0yoMgjJZbDnw71A4LGydC0qcdPoG2RM0/6k
nYofk1q62hCqQxJOJ+WLPIex8lAiYzOIWrS4I7/4FiaE1cksxaWJFTdN31p+jmBBn8ttCQ3qVFS9
5mFdVqJptOwgq7teA69DWQZ5dMcYx+QYyecC2uEd6dxUOUn1PpqtMIqpG3W+5TxVFJjQ7axD0Xgc
BJlY7tX78iOY+5pZUVQDILJxxAt+PAyIWt7SnmIXuMn4qftwJl95S4D+deen9kmE/eMdGJfGGT8j
6H/Rc61PjnOc+5P5hpKV1zaC8LVGpz9CObLnYAUEYR/6nq+n2aHNXE8LRtjsMlx8VXXfFvsx/yFr
x2H4jtaOvzihgENZuYbX7Aib9TOWqnAKA8uKzsWaojKJrk9aIu8j6kzgZVDBQQ26xzVpi2cBc6uL
kyqS0IKXHIt08ArypVYsb63mRbTynAEgDkRpPBK/3A6KvLc4WNhlXGJQBkFik/HbXEsTKydacpwq
J6yXzFsyyLn+GhtXOaaJc3KWZ6VY9ongqsyCxf8Jk7jJoPEZ9zRUQ64XUpFJpWVgnTk66k8wJKGQ
WAYGBPPG8lCQ2G+Ijl6u2e1i082WxTVpu8Uba3t79Lz7B7zo349gvGmKCpq0hgwgrvUVHXfeqBAP
kM9dYgnciOe2cCEbdAtoz8YaX49Wm3LD7tU4xWh9G0qv37vMjQeP/gRd3Sx4H/DOOZQUwIiBvjiw
KDBRT5nMHFw/Jp461HgHBHz0CKTfBMfc+sHsPgTQH1JuNpIYf2D9AdtfcpwpcBsjUKcztFm07yU5
9rbbi4rBvCh+aYqJK2iAQ522gqnRK1+UY/ZYoWvUve0I3G1waYTZfXpJljQdYcRS/bd+dKvcHbxk
AfEGiBJwG7ltjjt7UHaQwYCx0o8y1qyktBM7hrXIknezvpaf3ekcT4prLYMbtQI350Vmy0GTCIr2
2Orsa8iyabL2CCFojhr1ijo6OVn2ETWR6PDnLZUNPQ4A99azn737zGYcO6k8J0dwSW8NZfDz/LB0
m772FHLI5mNcFy4171TnJTHcZgwz2dy2g0eWp1gR9SzxtoENGks0G+MP0IZfb7mpHOUGWpPJcdCq
dAcNtATyD61IIJi3sbHJoOAD9TygLpgIUpSLNleTnhyXIdoQMFwWFO36pPUdkBZ0xb6th3NiVYKD
nregAPuApxsypnjTMP6zZCPAHyiCHMlge0V+tqrUFx61vAm8NLL++8VLXVFKXQGpHIbWnKvlRSci
8gpW9erzDLi0wCxRtCBhY5SYPOLcl2bvRwDqG3m5l2XAMa3FzeP1WZ330p7k90l6knBjhdpuUqeb
Ku9GQNxAWKNrwZhRtHFad8kYxNkS6toGAvaF0mw7CGFQEV6e5+SXX80seTo3EsDT65Knx7kM4sl2
o+yNZl6XikIff53BgAs1JLSys2w1IIkw0tLBIQkmAPQrQU4WKcVMCW9HI+5Co1nehGIROGnYNPEC
/oQhjWAFWl5oNKeelAqKtNxxXFhgFlpqlWWaOkxZqaBRdTQ9mxzLQtSexLdioQcOeViAvxmH7WM9
y/sWu8KaLH9A6WfNYU3z5vZs8WI3aD7/tcKMJadRTUA+kBzz5aRGhu+M7yj6DU2Gy6hfyLFAGm71
Jvag/aQBR+edhiw+423lOE967oArhBZ3yOflU3rqdXmLTr1YcAZypw9tVUhfQwYAJe7r/U6bKC3a
aMLLHOmRGTcGZ3xWlVRghTueCyvMeDDUpbTyBc7WV0HWz2d7WKuo+6UVvfd5oXlNMYLtEDhl9Pxe
j8cy06azIixUZlKEk9KrDQ/syoBqVHoaKEOADOlt1+BGhguLq+tcRExaWKBAothIbTn4kaqGs1PH
rj3EWyiafW0iUamF64rGSnaoIXMu/7FiZZrX6YIRpiuF1UQaYzuZ7a4o0sqts5j6I/xpk02J6LHC
dZULw8wikrhA+rnAOW+uEPP+pOrvAFoJPIVrBFR1OrReVqkvlZlNNM1FS6TgkuRoG3SEpsiitKbg
JsZdMvA4ooaL6AcytGsjcURaYMUQM1AAdXst2U1fHdBhdnq5cYSs9rxCpA761JUtCo88dIhfW9OL
aGg7CXHQrqhLlGWbB7aDl9aAinjmktIjJ3mfu0GfZRvLDKz6y20H5Wy+T7a3td8NL2g2+UZiTVKM
LEuRm0L6XYurb+AfXZnGLS+KS8ElhWsMyVYgsJC0hvbg9WCtvpmyVALlyyjPhT814Issu1zz7RG8
ariQTgJ/4dqz0Z68kn6gWs7Gr9Q2RmPsQIEwaQC4Dso+n1tPXopApeTn7Ynk+CY6rcHFDA5ZnJts
RjmvbbWSsflQLgd6IM4mpJUAjvf1Kkq8/80UE1TauUyIBOociC4iA0B7V5kSt1H+W9HY9TIGz0Qs
AV8L2j1sZk+Dw7+aUV4Attb8Ql3qlX76lO5kN7ovj5U3hMZe8sqdSHmas/+urDJBGteCBBKe603K
I57lvlsbka4853YDkk0UTdCiCNFHlsNayuYh7y3gNJtxAP2MbIdA5b/eXiPOUYMjDehgMHmCrYnl
gCNjXFiVAeSkXhNIEdrWQY7TYCkDrVWCkuavoI7qpI/bRnk+iM4Q3UHhFHVTtu9yHrOkLDUb91Dg
stLmLUMeXxKtD+eIQXELCDRkaQCYYJtxc7Oxkg4PqCOYIkEprYZy/MXYE8uTpedFVBzgOQM6fhEs
wHykoXXhOmLkM2hW5QXGyuIld4yQvmlJ5I5J7qGh7y8mDyggdMyDBxIs+9emuqpqZNCLYFwJaOnj
SJI3aMLKvaqZZ/+2Ke6oLkwxjzVpgVi8XmEDUzQFyN3bOH6Z7XtQdrt1JTqYec4O4AmCLbJaKF4w
2bx+qPosHzEsJ/4ymOj0LEXyIrw8JY4usGthSPA7FnGUpCOxRg1nCFDEbuzUuPPO6KeZvTSDfFK7
bGj+y0Dy25H/AhOLvK+Mp7xuA9zLOrwmmekYJwAPQ066fR1qD0/620vFO0JWqchV0g2h/Y+kpDWS
BBk18GLN2VPWT1BxK/c0WYkH97ct8TbvpSUm2g6Ezn1ignYm7prKA7V/5SbRpHo2OLkF/icyxYRY
bbGTqSzBQ1KTjyr/GJo3WxeMhj9vCOTYukjOm8zGhQaek5UWRiPriVdKuYcGWQiwhrTf/c20oWls
fRGDsZb177rKlqbCWMYpGMpthsuLIDHNH8pvC8xQbK2KWx2edrRn7wd6hqLD36Bb0JH02wQTe6Kl
r/t4pU+K1FdSuc3wfREdevw1/22CiTmgUikIuAzBHVDt9NBwAmd7eyF4QQ0EdZBAxFMY91lmIcxq
Js4MaaFjDAQDSLKj+pRGu9E+/7pthxfQLu0wywGO7D5JC9gZMjlo6V5K8s1/b2EVMAZvPLKjCGvX
J4EdGU5pTWDOahQf/TCz9nL791k9ps+L1aUB5gLnVKOkRulKq5C5rdYGalCWHgp08dZaHkf6sRS7
BOX3fAnGofKqr13hmotXZ29z7riQdY13lV9CuVtEAMLzEWjBATaK+x7avJiBz7PUNa2N77JAHZtK
71N8Fjbj8pYP1SwU0EAygrOWCXNjrU3WYDk4+wroeAB2oBuC/corOOPm9dsEM4woVnOnlGLghvNk
G6unORk9c/LRqX8fJeg+1yLZVdD0ONVPHcRc68e09I3Z2pQKhGvJF4MemkrU18K7Na09LXArdAHg
sXXtU7NWDenQ45vAk3tSzUcy/1KS+qAW2l2j6TsohYna1NdRMmkiJDlQUMC7Z8WaMRMNOmV1AKEj
+CLKB0Wpw8r61a8Z6fxg5s+3HZrXf6avzfDYLZoJ72EedlW0lGWlgj3LPpn74ihv7ZPmd6FxGLaq
b5xTLw/MR3rq7pcfoCn0dbfyZl9CW0/n6X4eWhvZNUUYdV79/fKj2Pr7JOWKGUNyHUEVm0hPtrh2
e4Ojb6lsb9K59TuQUOr9aQJbsU3puWinB7uzv6LTN7w9P8JPYWIWKiNd1Oo4QqT7fCtt07t8H4XK
12gL3sljsul39PG2xXVx2cXHqgOQCVS7DAmxa3fTo7RSp/XM6oFmJaOrTl+H6hk6OrfN8Lz60gxz
buXwdFUimOJpeAQZPS0DHMLpFvGpE1jileNA7b/qWyBvh3vSGrsuMmlKow8axJ/psa/1R8dofjlx
d9Azo3MX+mTrfpoGBdoaosbylcYUnG28wPgps7SyeUMscw1qF8bbXsrVGhy/x1TbRIvl1R0JpzJ3
b88mb8eiNRutDGiERIqSmc1YmzWjTtDTh1Dhmgk0ZS27AJgWEIlq0H+SVhLUhbkGUa8FkTw8Bciz
62Gh5aDrJhNzSnY2ZAFDCLGdC1EagTt3F0aYuVPUMQZRs46uQdRqBtAQ1s6bagt2GO9UAdTw35Ew
3rGQAQ3YpkGPoStYeh6bNKiQf/80E0f7qrXSav3pOcj83E0P2iap0KGm+91Rfm/PxcNyUL5pYbLT
PbwWH8CGsFGm547uhQJt2rog7La+/BbmZHPkBo8dB9/iED8+kF/EM74ZIbqmUAnPgmivHZUQB1sR
jkfSHaYNeorSB/2Qv05BeR/9zO+7uzRM3ekZGtki4kHureby49ZgcbFJBrLIEYnhTQhvAVhhEQ+C
GKx2wUy9HEnvffXqdK4Nh/bmHd1N0t34qwto58lbS/AoEDk2cx5Z6qzSZXXsHCmq7IX6yY4I2hZ5
Efb3aHHOXo9WkquOQAoWbu33JzNsTv7tYHDbo1GDu/59amSlDJU8epSDIPZu//bt6QFe4Pq3Cz0a
S2NdKdwqf5b+4sl+JXj/3d71Btu75EhphAsePt80D3K+H82tYj/cHoVohtZ/v/A3yVz6MVvbkaVh
jz3qtkr2NwH5360P1MO1hYVEBBWcdZ6g3qSBFzR17V8p2HuQ37g9Fl7h+yLKIFZdm1pFBOPBhik/
Ku9U7wONtq+Jn96pwVN8GJ9p7b6Do1EN0wf1MOM1vUm/Dc/ZVhF4hmhOmQCTyJGup2gJOS72Cbpj
3kxEl/PVb/9zCMPl4XqgiyLHTd3jONDRb625qa+8dBtUMO+l0bXui83teRW5IRMIRujvak2Gg7s4
htPXXlDP4FZvLoIAm3zQTNI28TqY7td8J3nTY7rJkImaIU5RPeJxR7dNdTeWp1l0VeA1TV/6y+d1
6cL5VdKUs1JjYKVb+Q7+d0wGN96qr+2u3o0b5w5QtvE4iXJ963zdWL3PVvILs/pAAA2N4KYLuJFt
t6Rha7iDX8wfmg2ZEYGziKwx95PamiQJhM/02PhAbX4btukOAhweCf4nJ2G7HSYi6RNV10Ai+TWp
wlTLgtoUnBfcsUDaAxggFPoAo7j2+8zqnQqJN4wFRzfZo5tMC8jk5V/ng4g2je+WF7aYs6MhBTHj
BPMmS+hEmVTXWVR3mqzN4KBdppnd0vimlC7J8jPtLTRCZxtIE21sMx/cLhU1gHNjysXXMKeNPamk
m20cBRYdEm+ZrC96pQm7rddf+cMzL6wwvmLp8xjJq2dGp8xfQmsrh9rRPuK6QcMhFAHauSfohTXm
7LFnbTKRLcbpT90cmI+dNfqV9TeX2gsjzPFTjqniTPK6xwslmOvnOZcEni9aGubU6XWjq3MHFpzi
LR8PELwUnGv8Z9vFGJgDBSgkYow9LEjaS9LrQZTs5qQP8zRALwkd9woZ/BKSDzYyhrd3tWjDMQdN
mZmJ3K4OkX/Qfb6pAuUgPevI/Oxu2/kPu+2zx3Ftr2VjYkOnZnLiHt2oagr+36KHcK5H+7SnXjXl
heLbcgk1bTOBPqRLJXM8J4otpV69WAukZkqt2vaqUtBNVOQm0LAdxXHoQIhWMCHrgP/cIb+/k9kh
ZECVFwkTRKAo1Cfcx5vKDWL1YRoFM8K9GuM1uSqWAC70RyZYWaA8tuKJmjTygLBxozmMxtofpHfB
1HM3/YUlJtDJA9XseI7Rrd1mXmICNuOcEulp+tIByfisQ6DCRERLZldTHm+b5o7RQo5Ux1MdEkOM
Xxutk0mFtqoLqrlLE01xB9sJzEjbY51F93Xuyl0YY1xZW+Ry6CegVghd3uYx1nZWMa3lNchD1gOg
UrO50NCeG1FCmLuHbBkcbzbK2EDgXx9a0NVuDJKjTbiLfjjIjtLxflaP8Rg28X2CbiI0pdyeVu5I
LwyuH3Rxv8gMRYrIAINzO27Adox+pbsJbDhEQRXJMHyy/M07xQbMAs0+wFmx67jUUP5Aaw8270ei
FftZaV9MBXig28PiHhcQF9R0cByvpHzXwyopBeXu1CbH0IrAfbOB5lWiu7GIx5BbiUWzxrpgQNrr
LJXUiH7B2SoxmgKMBguQi+rPkm5mKXOV5gHAVLes0Uor6kn9xMmxkQWMpvAPAF9RgmOGR3tSDhBM
WRF803HemnuyGU/x2/jFGt3+nJ/NHU7hH6rkLodqW5znsET6t3+se7d5Rup9I3pNcUPy5QcxJ2c3
JnYarx80e1boBGlgeeWmOSRh+qyH6b32mpwX4VG3xs9bs8AcpiSbtTGKYFTG+JOHH5HfBNJm8ZTj
z/xB9LDhedTlCJn4Y4HpxmqkzykvwneAy9xCcDdQecH10gSz+ZdWNygdYQLFpjuHuPWd03pHZFoP
6kPzpd5WXr9FEAqVffQa75p9v5O/3t42fH++cCw2HOQJSuI9PiHbGb6+Sfed27gRXr2iJwAvnF+M
lX3IRY0a5akDQ6DxabpzVe3Bgw3BsJfbA1r97oaLsK82NBYuUDtDeEOiXHY1T9Ruqgncgr2LDPHS
2GaBcWj39bYPJhRhIq961feudVfe6bs4WPbTRns0vDGcfbrJClcPih9JuNzN/nRHjuNX/LlX3fQH
2RaeIbgZ8DBeaDL8N1KwMJdkSQhymPi+uXhp0Ph30r2KuDSD5JJH7wpftn5EzsHEM+X2xHPvoZeG
mRA1tbGZg0cLIcobPdlNPOugu7af71RXpOXIO8MuTTHBZymGOs+r1ZcCY9c8IC0QrBlPwYBErsRE
m1jvNGgtwcpp+vWQ7ia3dYdggE+9Q2Zj59znglyHaFRMwBmUbq4pgb3ONwMn7P11XCJVCNE2ZEKO
Llc2dQYYWRRXulv2KWzcnrfPhtZbW5AJKQZ4fzAMoJEB30RWugJdulfu1cD0jZfqXt71gzecirvp
pUT47n99hwTM7S/gjhGgzrUsi7YlVl/cWaicWAvOaKc5AxPrTG+t9mz1gnQDNxCAPgXwQsBiwaRy
feOYAXSKo7xD47nh1kXvQZ4tcfwl9sbsfHs8/MMWAAFA6HHjQEvltakSTJJFrgEloD1aYL+3wxHI
F5u+TIoSDrbqoQTr9sBeWL0OniGA505G/j0HA4ngO9Yh/bGyYLVE8x4QUIq9nmcXd8dEzs0piTBk
pfPG6ldshnUVDFCV+EbltwZUSuYyuU6SB7lxXLS9qC+SR6MAIUv0cOOOp6xcVtf2Edwz25jW7vRK
9/r0pz5Prg6uyGLcjh95Eo6QIh13yrSfnF+CoXNXG9xjK3AQvaYs47NsE0OvCLrIVXtwEVen8pWC
MgFYJEnflr0cdvkGRegV3I9ro9fpZ7mr3WWu3FUdRaSltW6hPxYCHQfQBQN/Myg2rieigIKaUWUr
Fi0tIHXcSI996TzSDnp6DiCVQZIlxB3R/Q2KrfRVMBW8/DIA0/8aZ56EaVc1jVQBcQEhMp80ypOu
vQ7xERiX3ZLod20PxrQ8DsoP8hcqAjp6fVHBRb+5AZLN62EjyxGXXQ9cDqRfOvtE7eNY3U8itkbe
5K4AFnvlwsWOY7y8KGljdqaD06UZDjEt9mrVY2T1U01UvJa670ujfANB3M/b88rzsEuzTPIgahfg
ixaYVTcdgAlxlQdSVLiRVZ+6uRdsZd7ZhqZ9eLIDulp001/P5GxqUtUtmMm0+oCYYAm8rVA5inee
gfcIVKvrnlXZp22rZ4RISHjBM2Kv1F5x69PLwk+TYO7BDlQqgrDPzdiDkB21duR/gRRgwqSs1uU/
0JzKQGW0/R7XIP+vW7dozs62z6SwIqgyATUtO6gg0G2tInHbLYFd2d8rIguKZ9wpBpIGvC9QPUCn
yPUU95Kc6RLBemp640rKc6oBkWuJ8HfcaxfYfAwkgkCMiPf1tZlxTio1tSXsCfC6aLu+S105tYCL
HPwhCUC6olceLTzUfm67K3d44FtZ2XTRp/5Zq744C6JlMXLSJVDBG+xVb8GYTH+MBG7KHR0YJwxI
CsGP0HF/PTpV6dRMq3p0p1NaHuxC1rxUa0ngRHKy6xa1C5H/1A5zhb8q7VdtrM1Dj2y7IBfFI/lA
9xU6bdfWPfTJM3fBrhkSR0LG8TjMD3HqN3R0oZroasbWsoJyCQxJO0Eoql5aPy7Iq6pvI/0kIQlR
rlrWXbz97yf/8nMYT4c2ttEAcINWUyvZ9iB9WabnQhL5Fi8QggcTEHawNQAzzwR6SAkX41jjlMlb
K7Cct3lqDqUFcLAJEsc2vrPU2q3Lv2BRXtk3/7XKhN8sM7M5hWznsbI+cnXwbGCYlhdr0tw8X6Bj
LKI+590WgYBE+wkou3GsMGfp3E42pCks3BbTZ1AQh0myt2vi9bbgFsfbMA7EIoCM/wTKMmsW0zaK
7RnxQNI/iAStFdx7O1VUb+BaQf8W4PHQlsL193rDxKgtd0MHMELZZiejf0eRKoyX99vuxzuqnAsj
60dc7P25zuu6XzEjutV6c/0hQ5lIf1hyvxgbQQRYv5e96VyaYjaeJOX11E4YDyK+b4PAsxQY4Dr5
xViYZSnalPZyAr1sc9S+KgR6ziZe9Y2+s7LKI7K+s6MpoIkwcHPd7sIucwJHU+lMMVCjx7iNfnVo
rjDo9GsxpcMi46C4vV7ck3GlJAdKG+o4gPtcL1gDljYrtmFs6AKdnOXJk82HIg/t4b6Iv9tK4trL
ybKIW5mnWP4Wo0pZ4iExZaJ0N9c9Lz6ECSlG5aijvmJlKpp4ivqsmqlbLZvbw+X6DGR5LPT7qwaS
ztejdVKAK+MB7qnEsQ+iHZRhTYHXcFfvwgSzevMyzKY0wGviltw1puFbTRsSS/+Vg/vx9mi4U3Zh
ijkCo7rUx2EdDW0/5ApAavJeiahy+DZAoAxlK/AdssymRgXWCXmFcTZy4dnSe2OXLi4NfzOQ30aY
tc+cLq967LejvZwlXDjl4TTMIo4cbmgCWOn/R8KcHmM+zzp1YAQd6h5UUSvpSUHr/zKg/T9+/ZsB
oaSHVyEKAiwPiSoPM5BEcIJGAfa1ea4s3W3+BlWyanLgAg2lCFzxrp15oPk4kPUGZLXR6IIWa9ja
UxmFXZU6AqfmesGFqfXfL8L6WGaKEpWYu6h4KfrcH+vzDOqP25PG3ZwAJgAxZwK2ycK95oYWfaSN
gHs11vO42O+SkEWTmy9xICMMKsBVouuzyfNiILlFTD1vZ9xNrRgUgGS4U/T8UOSZH3d9SPPuocM2
BRneSapQJR4Cs4gpkC7ET7X4OJqRIFXEndiL72HWEIQOQ0RMAGratTNkPEOSpkpfbs8rJyKtrN5I
COjgzQdl6fXiNcWAcfbwk6Lvt5NsJxuIGJY+yazZHWWRSiEvzXxljgmAleqUQzxhGfNqDIsG4WL8
oSzysy2PXwtQypBsl1o7qdVcLc8DCDf6VNRJt5pgrgZo2gQTD9iVTICitOsRS1Okm8U84KqTNK7c
5q4h9V4jLwFR04cE/FiilhSO614ZZJYxNYk8Q7UG+FUotQPbYs2BHhW24PTiRLArK8wubLU80wsd
w5rLDzvxq1AxNiMK75WobZyXTruytLrUxTbBPaNPOvTAgM/6CzHPFR39Xjst29R4gC6Yr0M/tDl1
oBHoB0EQ+A+mQWK2Po3BDcqsHdR4bDltASul5mOK0zmuQBqEh+smVWhgg1QZsvcne/4ymeodboAC
85z9iIGboMwC4Nn5g5urmBKwI6SAny1D7qfdPgXqVMq+3N6QnIslmnLBbwGmAsizaMy5bVcZZP1s
NK3QD3CxN+dIP2QGAbHeUcVtLzffb5v7RIX/sR1+29OZOx6EkeNGHsDSSPJwLHbkmG7Juc/8fryX
m9TNiGshEa4+zeA9U0ChBPqQ9pdi3EeZVxh+DPq1KVDupY0iousSfhlz8APYrHSpgZlAky/a5LTX
aIOjjG7J0XmsnsCw1G/ss0ICyXHl2ssq1yCBDLbWKPe2hRu/OrvbU8Xdx2B1BisIgO+wfu33E9D1
zmDNeGHqH6gPlLZgKbg7GPw3KNSraCHVmR0sJT2cj6yJr0k5kPGFQhYbLYnGB5gSBDUjHhIPQBZc
6oFBAl0VCzABxzJSJBSvZUUBnvDrmPuK/qJ2izs3kLjKn0Bk72e6dbTL2BvMsJjuiRHWDYpLuP6b
5tskyHrxP8gAUyiuKqsKArOzKT6UTA4+CFoLzrAxK7RYgxAxjNW3vviSZYfactDJ40NajurPql/1
b4u+JRCQd3JRdzmz0EiMr3LRuGOANwT9GgazBcfYGUxdj9XHNKrvcVN7jHtb+u9iyT82gAAELxxQ
UxZLv0ftpB8sJVEfC3OetxBhsHZ2q4CtNCptgSn20P3HFsovCFqo8aIV5NpxwUultwqt1Ecr1d7S
xAzNbDOqd+CLcw3nMQU7eSZ/JzX1srQNjAlLXpROcHvzMM4NzK4NlgOMFMOV0Z7EHILWVC0gy27b
J9mocIXPPJ1GaDP/qMzYj1VBDGWO+NUYMkE4TdH1ggwUy4QhUWnWFWlon4a0epRq9UynMoyrrncr
edlJS6VDAmaUBScwe3/8xywuUXhCrpkU9jkU1xKYNrWpfWqXObS7YbPKMafncQmldgm7+VsDTT75
Ke6CATRCY7tbxg0aPf3bM81ikT4/A7qvqHdB2ED5Q98ibRMyzrbTPi30ebkH3z3oDbNhg+JHZKCp
ANL0UmBB1OQDjRRzdaBmmCtBj9aKgBj7bt7Ko1sfibKhGtTIjlEJSC4EKw4AcfTSffso4o76TMZe
nED/fC9osVDnMrBYrEIPsWqthfRZ+1TtrB/5Ow0GrwYuddlGfneQH5pA2w+bdtuEXThu+2MT5I/j
ofOXe/lu3opoJT45MW59DROIpFJPJdS62yd10wd10Hp9AOFhLwE2dvEi9+f77CfuR+xvb68aZ3+o
KEGYign1l5Wx43qP5v1Sx04hd08KBSFz6fXqV8vA1JeS23eihtM/IwKyfMB4IyWNDDn2yh+HPnqy
gTBsn5Kh2lpF81T8H2nXteO2smy/iABzeG1GpdFQ0gTPC+EZe5hz5tffxdnAOVKLV8S+dw9gbNuA
i52qq6tWrRX/0qrCjoMGVSR/n8ecMXEIO+T+u2H+tupbn3Ar+5QO5uZ1BwUFarI/WVSVRvejIsx3
TCHXl1gD3ZRcbYQycn1Xyo1I5PWxMdAqjp7EDlKFvUJilnt/POX0nfPPByCrhPcPqErQAH475+iD
QsNxFjYXMXrz+gZ8xn8jn98IaUbAQkRABVrEwWZ4rSvIWx+KxHeqoNGBfZT895CL9YIX1+7lu6sH
cwJNEhB+QZYE2TUqxmCgt9SWqdBcwEaEevE+r3TGt9HQMYFJKtckBNXf4WDL0XPJAimcFmYs8CvN
p0vfgE5XkB8j6YxfqG+QoR6TebifLn5eciTSRggN9BBYWpn9+Z+hDhrS5pD7AX4WAS9dduuqYARY
oGsvYqDXPoQOzVh9DYUnBaSs/cXLDeRs2/bPilX+zirodsDOOScT0ZRKYyI6LWpjNgqkszo5wGGO
T+Ogi0NHJGkHbBMiAgIBpMFBom7lArw/cxriOkmFwCNo1iBvRDuWCJo/SsmrZ4NxrM1nCPBjQzhd
l3crruT+AqAszQt89UBLeKmRuAqWRrsA+TpeYuRvBkzVREQdGANj1C2OBFbjgM7X6czQVg3ZGHTO
DI1gm1rszremZ8l4PPM/UNqb9aa+igpvc0lokaji1DO0w/TBiP6o22yT7TurhJ6HsOOcxEqMXP8L
xGRl1kaPH9aQLcYGMawN1WeS2LFV2MkKzph6b6EGerss1Gt2SgS2BnBFPfc6B/OKmZGCMIayMvx7
Z0PZoZwNV+ca8L8/dvJXVgcCHromF598vf0GcpLUe4+wZGW305iqfwYHtRYeSTM0QNBZQI1l+lTK
JPU8WUjLG4IjOZMT6tw2AqowNSo90o8M2sS2mFf78XrP46GWG9VryPoA74wb5kfo5WoTZnzZ8EPY
aecgv6j8oQTUOap+hcUhicKVAHdhCRUN0S3eTODfRfR+u997oZODKiqYc4g0WakDwOnLhC8Qt4Ci
2GCLlaUU70d2bY4W8Z64YMJWLpmzArmMMvpM6389dbgTFaSGke8UFODSb8cjlYPAVVUXXoSmQK24
JmphoXtERwChc3674ojvF4oDNgYQJW5uMkHQeGtNZPw66lUe1tSAeIJP8l/8m1ijmXVlmRYNzc4e
Ep+4WOgQJxHHLs8aIbzwKiBOQHtdCtXwS6cMV27R+/2AOQNafsaogP2MvkTRkAEGHSaMLso5Qc05
EBMzByFjiY5zJBxZ3hzWKmU0JBsHDeQTM/IHJBgQqaaXTI3jvEB7SXRpLOhxHT7F7ah/MyQ6phAq
8u1Y78xfrNHYqCzYwBys7Egajv2PedC7SEBzzBC7+da7Omyq2LDNICTRRX4p9cnwrMKpLb19e3yk
acaFOzPUFdZzZVRFgJpeUuLZEpHIaAK0pX+Ce39Tmb6NdpCn1qgM9J/oAvn1Uui+sXaP/JRHbh0L
pvpqrNTpSBCwKHWIjyjefYchDFp6O9LCdU8kJKIxmM9gI9fR9UcKWyVwrokuHYHw+z8cm+vPoK4z
OUo5X2Yx5QoZuaMAjR5kr4tdXJ0fT/rdWxY7C+yvaNeCFAVwV9Rwa3GU5SxuoouUFkTNAlLrIssT
hXP7zTqP7xz405N7bY0aVdm2Yd57dXSpf8dmAipRjWA76arJ6zw6NlIAmVsLHXtkMCbj89Q4ky1D
fSG0872kQ3zLaED3JxN0HJDKZm28ofTvikQOY0QQ5NIM4N4NZrMmZ/ODo7n7bPAOgw9QknDXUZ8d
RFFXxbwYXTpLMLrdZkLHtYIOl8niZw4vMurstjGKTWlHlu+eWqu3ZJJv0Ima4O79DQTCdhjIOTSY
52DFmS+uH24neAdgU1BFvz2aQ9/gtgAF/aVrQRGmOk07GU3JOTLijAjgFPb0eL9QBZ2fM4peH6TH
kVoCSTJlD1xPWsp0ZXzJa3mTQSQm9zYyo0Bdb6U6RYOs7ixR3qBqS4BjBlgC6YJg+ZDSbC1P2SWl
LRoMcgvvbL75/42NOgtBhU5tJiswNkiRRcFzOzx14UCatZHdzyEPwA0uX6BhgK2kUbthGmdcHjPR
hVeMqt2lycVHMDptAiGGHBYSzyLi0WnXMU5vx2fAIIq/9ZpPX/wGDcyduMcQR9EUyezUB+i5C+OL
PDqVcvTCHXj7eO7z8YzSEA8sIhLN/+C08BrjNCp2GvgBL282ji+DpaH9qjTT7+I5MvgNWrPsxqnM
hLA5KdfSvUuj+6/ZuwTE3A/n5yPMNntIjru5Wxst+sGmbWuxVrGFJgA+h18Z7H0AggARp3BODyK/
SyuRJ4nfJzE/xJeAsbwDIMexM3pIMXArOgB02908qYg8cPqgVgQ4CQ04Z0O8ewufTS7QS3bfQR5L
EOiHJpp5yEBO9vN+/2b/ff7713vvj/GRKUi31suwMFTkluf27hkCgsTvrddJUy1C90GZXbyPzGJ+
c2a8ehHfZ8owypmMEGz2AmjZ6bB7LLjS66ohu4xb8bX9CI7+R3DubclhTiP4g/qz9wbHeohZkhdG
tHZGZ+9y6/JhHZLFSPOCslCjE+iQx2nSMhCyS2EMe9Gcdr79xukqmdUek8O49qa+vxhvzVFulRvj
DlLiMsxtUid1ocuX6pBsfap28gZNUg5olV6kp9pqTM1u7PCcvWgXz2Sd9g14PfWJ+ZW8rEVCCxmF
22+iHDCrhdGsFj1PAWsWlqyXdmBJZm/wRm55T2udjfdh9a05yvsWRRdWYa5kF4YBt5vqCkAKjkex
1bXqRQDNVWQ89k3zpf1ohalLvWA6ZUDFKLuw3hPfJYZQ7kJxjZ5i/mjKiAL9jFlvFFhOFAtuD0oo
+6OgVGxwqatPlnsr1tJcC4MAKR7CNhl5J8gjUIPoMgAeQF0XXCTlz9A8M5kdei15PFELhx1R/w+g
aG7r1+YQ5Cr6H6RUG0RoJ16OgiGaJ57UKw8qmiZxdmg3Fih3grRkxngFLHD+KR8SCI8+c8mBHe1c
+qPyVn4R/Z24l36jRUwX1wAbC6mTa+t3lwUqUinPg1v/In74pd6/xn8la9oln73hH4jgjJEpbsJi
U7wI4HLQH8/twkWlAkE+Y4JAJ4AUyu3cilkmtEJV4smTkh6PHady5TWVInoPIsRALh5GeGgoieBu
v7VRT31Yy7mfX/yRgWjSk4qM6ONR3Plq2gR1doGdUho/hYkM/fTMF4bzWr7yv9NtcA7xVpK2sUem
7+Qpfe4v7IrvvEv0/2MccgWYSYyRzjB0VV/l6hjB+EXYFW+BHpzlfWIy6L0OA7J2M9AnjrY2n5ar
0xDnQ1kMs7V8Soyh2aOdhHjd6+MJpaP62cjcUc8hooduLF2rjzptAlcWm8P1qmhne4lTfUDxfNev
5OLvXva0oXl/Xo2m7Bu0rJZTfhFA1qH7u/wl2XHb4gnsx2vLRF9xtClq4uQJTZ48GC0uzM47FJvk
6Nv+PjhFJFm5u5dW6HryKH9VajHcrgxDCkQkRe9PKW+i2H68QIubDqUdKCL8tBLRKRFOZoTYgzDa
pd+KJrZA91m8aS+Rk7woz1JEVpFtdDkDs4dkJ7jCkYhE4k6kFqqCDy3mkOQiHPmE9KfaVY+INHfC
d3hcc0oLu+/GFrVSzcSAlJxJyku8C9F57zml1b7lK/th/keub0Z6QNQqBeDF0BQFRoJN8iw47JEH
g8TjRVocB7Q+IEqJLAeKXrebO/Q6oKmKsrxA8Pe38BR8ChXh37zfj638SHpQI8EVD4IvgBzlud53
a4aX4gTdmXl5Sd4DfdidbMsadgSR4pNH3nTXiUi7MrCFuYNFgEjg7eZ6LnXrp1oftz5bl5f05JeE
PzY2tt3+8bAWThHy+hJeMthsCpjdb0flZ0xc5gxTXVjuECXAQKW6768R3CwZQcYWxCVAb0Bsgbr4
QbiWcl0R1JeQ20QcZJIDWwWQ4PFI7u8/PJfm7D2KgbO+K7XTpESryqLMgA1RChQcExnqNZBVMv9/
VqihsC3aknIWVsTgzEDXOh9WuQzuZ2seCDoItblxT6JRVVIO9c7ag4mW207ib5bRLDBOyTLSUc/F
SEawagNQrvlbRkDvN8S/VrbE4kSKkMPA3sOziK65cLEcS4Kf1pehazSSKmWqt9W42jC5bGaWz5YE
1FJpnIsUtN44+oDXgIaflQjUF0CRn3U6X5PJyvl3Nv7opo+2NkAhtiraTgdk2Ioy0MqzY0fPgfbz
KLq6ECcmRYexB3xGMUK3lH3zZDSG8q91tLYrlxbz2hAVMnFKzoOfXqkvTYbqtAgeqeJZWrum7qqi
9HDmr7gaDiOB0yjIAYKQiEI+rfowfPp/s1pH7s4BSgk1wdAobAd8PYNVGS5PtgFpiWTM2XcfifZz
i9/++4Myk/TPgjFgRKML1cGUS2nKFc2lVsLgNKsSGNMUrAnd3pVMfkYOXRBcIgrQ9rRXVqZxClSV
aVBMULfcLj0ZFjjaLG6HpkGQ82wTR96h5ssburZZiapoaCmSethEV7Yp39mW3UwdBts5Yd4OKEbr
hVFt5G13rC1khK188zu3UuMVvWNWYp7/PJ7guzoKbZ56dCZdIXCt77eXyeIs1S6OoIIgrF1svIQg
x25J9uAoIIJBEePE74enbLtW9b7DCNCfQL05pj4delbADPgqGk0/lbeh3nrKO+jTlbdIhAYwHnm1
FZcg77UzZrLTRgN1NJv9GYUSQJl9GxNZyfdhzBh5HelVDiILI9Xwp9Op9e18+CuNHel5vc0djbUe
T+BCVIxUBLrsZ+EkgNxoKC5E3uUgbIEd8dGlXOxr30QHHOPUb9lB269d5kvuDjcfypZId82+5/aI
Fi3HViXDthe2/d2JMeH60Hg8niWfhrAEhYuZYR6o0FsLYRSKyhDF7SWoo2Q7NHm2qTK10tlW04iC
stuKvbvU/bz6SG0LQH/NZLU05A49LkrCQIEVzxeJHKKzdHDOgLR9Px7WT63hNvC6NUNvMiVRMqjA
tJfRBj/BVjpLX9zOsg6cIT9Xjre3pQ9iE3LqyGmjmdFvk9m4LkuCD7cF3uMMlmPyvTJ0YT5bj75p
Xu0rh8tW9SRpLb5JBuOquosUQMtObGBpqGKgmohMopu+oKpVXCbJat+zmIDDNyK9YpTOCIWM2mxe
hGjHfTfcpuY/NYOHPPbeG41gLf91V+mkV4m6G6q0brKmTtoLH+/q7iAUuoMJ8a1M1wy9J/0OvxsJ
XtBmZFa2zp8Md1Vw+AfN8Gi+qL3JDx0LTZy8vfSpPcb2FJKc/QRey690zWE0NCVttdRN+2NZTETo
d0mxCdnPQk70RCGol6SpLjDvE5gbDkplaLIxaqcusfrYFPFgFrc9b6U9eAa+i001d8cTjrGr+JjH
5qDqGsRf26egeBq856gmfVHr3oiuiJ5An637G6d2C31Oc5ItYRN+gfhwp/rANBN/8FYuxZ9sNjUP
4I5C4QACPD+de7f7ptZq8OjLbX15/zh+AjTDkGZTkuyZIZ8hKJ5CMpefkd2HjDHxzciYf3Id/48/
hNQ4eXramluWbH8nzosAfqYIV/s5MAOArkakrP/56UHthTPw+BgunXYFlzlySwhL0epF33ZVlaaD
MiIsVDYJy36FcnsQ36LfCuPIGrqwmovavkZRZT22O++MuxmD3M+M99YQjlLbV8jDxEPWrrn0UjeR
eio/xEh7ZyP/oIXTmnLa0pWgCABPorQCVwrsx+36CNHcISjPuF0h2aXjpZZqo2BFQ0FmWn6PhCOa
k+tyLTe5FEncmKWORymUbMXPcGHt+KqR4lksSXKOt/4LaC2AWxNMTucJs2ENDmk2ZlPvMrt01iQP
7ioB8BQo58wJ5hlfcyeN2ythITIdIJs8u511SSw+8o3mZTyDawgMCCNn4oF4FNeUfGZfSa8wOgrQ
swH8kHTXsZKOUSpWLOIYRjrkELmuQbn6eA8tj+zKBDW/TFAiJzV4zaXk7AJLGWSk4wO7862Y2RZo
1UX4239ClLd/fWx5IWuAOb2yTCUn5CLitTTA4PCIsaoNJM1wkv925OsL+AYsJ6dXuKR8Q8PPGib+
riz7s6BXxqmYgxf9bGqDAODYg7jtzgX6mUx/G8CnAA/PvxeQCrFLa1wlDL3PAd4Omnok94pX+SqD
6a7NClCNQJd1DpDBeC8BBS9AwARwidzK3NjQAHzhVwqnd3UGatj0m0BLPb/LBZhndsWeeVKetNPw
pjwph8FuP7Xn4LCWtvtfVhkpXMCt0ShCo5Arn+9kf8DJ8QaSvsan4hxYk4Me8K8Agw8I1GCZX8Ll
XJusT1LDe1ojJVxIVM5T/t8voJaaFYAoSEUsdSGYSqJ7do00vBOzuxT8zDw0fdnSZPs/j3f3QkFg
tgoSHjyi0bFCd1KqDOtlQo0wiPsaNjI49nwifrCmKFihv4l1j33mxr2Kx+VZTC7QBmIMHuRAK+s9
++R7//Hfj6Bisb6GgmYgY/LVpO3NgIOv7kMh1zu5eHs83kVPpcnQokS/A4gKKEuaP2h8Xkhor5j+
8vmBrZqVCsu8SndDuTJAXT8a2IaUSGGby7Bn3iVHwkNoN73IKxO2eMtB/PA/46DcITdVmSL0XHOJ
v4Uv5j3+q72oe/FcHrN8ZUDL+/LKFOX/IEtZTKEAU1CU4D8mHIVDEujQvup27H44aD1pfj1eJJou
aX6WAxuPX0AmASQXnW1U2IlLyxTHH5Lr1S/gln6lW0na9sbwGkek3imX9A3UVJB/XzE8P0To1bsy
TCvSiTXLIKzQ0AmCR3i1l23tXduVBw5Pgu/UCp/X2BmW3M6cwsKlibgIm5JaxygDv3/G48XXlAc8
qgO5sqXopRJfqnJyGohCobJUEohBlcxIBtYRRb3KhFl2vs23VerpWZw5eWbl9dqyL0zFzZdRy972
lcB5Ix4d0OXjy52E7pPuOeB/ZbEhTk8eY5W/msO0TaLPx2sw3yw3S8Chbw4gZFQC5hfpT3Pd1bus
UoO+aRFOuehH0wD0B9GC6J/a8bn0KpPrPX0c13Djdw17KjCVoCCbVwCEnEgI4ZuubIZ+LaJwXtRu
wBz90fU0xhjEY9YAsVNtx7dA1gV5n7eW0BMkwaLRZtu/j0d9nwXDJwAWgM63WWAOYK/bT8gLNQhC
randVtFBccw0+sh+JHxjBjmLFn5GlxW8tZ7CcZOUGyUwyvSZZ76ncUTrVnnU7Kz64zNEUPWWWVmQ
O482fxk6kDR0OuMSoqvSk9S0FfpGaxfEaUYn7kvmu6kv/fjeyJoj4Lp8PBN3d8FsTgbT0MxBDOw7
9Uhp8pSBqndfu5CG1MVgpw2hLtfPj43ch5OUFZ6abklNk1EeardPv5UGEgSNYmhdadQsMkjsKY6t
iHfmDvKydbLpZQjDlfO1vOBX45zP39WeY9tAkvwI42xLPQoyW2EaMyozXWHGTT3lBhfqYlwQsKCn
8a9fQ7kX44+meWmk2vQCaFBtRaUGWeozes84P3Mez8/iIiAZO2t3SyjMUQci5zM2lKOpdidAEFrf
GbxaT7rNvzeCZNesQoFed5F2tq2qhlWjeLXbqcxnXYeVE89CN6iprxF/3mc5sdyygBo9yFPR5/7z
Mr6a7Fpog6YtuMbtIOYuh57pD4cpBEpZtHm/1icRKYodJzhZatTCqWtPwrCVWid8LneRh+6ptNmD
FDDgrQBtBB+hHpk9+mFT79iVm7yzc4X0nB6Xegnmt8eTtLhP5tBsBoByYLugAop8iGV10pTGjRlu
B2I7k+k7MgbjKURzi5hD0lB9ZupvDwsV1AhNlU+8w0kdPvchkMXoiY8Ti39v8T5pCrTyswaDXf34
G+9DBEwvaBbBIgA4JYd6zO1eFscxKlOpb9yyNwIOKLg826OL3DM7EBudlT+AcI7GY5sL18SNScpf
NlzkS3IFk4HepYcWeCNmOAmj2+Ghkv3uV/sF7x5E8xCBBkZ9GqVWka51hXCQyDj5rdt+Nw2a42Wi
nVLvND73Q0UQpzqhtNKQtnAGNU0EVy3aSeY2TOo9MAhAqYKvaXCRzZkM8OSgX8TnY71mlWDF1Lw+
1J07e3fk0NF6jC4DKipmc60KuHEaXGCujIKHjt5MuQp+ev/j8aotjunKELWZuY73q6JhB7drbBDk
Qfll2478yg1yF+MjgLgeDbUb1brGHVtjNH385kefhff6eBD3eTTKALX3Ro+Tw8iHAYkjnOKAwToY
LbRFoOwpG+X01L12K/H+/QKBx2D2YCyPyvgd5YjIt0mseMHg5nmY24FUxLumZ0dDnUawoLf8mlTo
/Z2P8gYaaJCwQ+8vpGVuD/TkSREgGdXg+qHiNMdE9Inn1WYKIuEpxob3o7Uu8PtFA4AB2AweZpG+
o3uwO1EYORTjBjdRNaRNQ7R8x5myZuX+ZQEmhJ+HhYIHBjY8FV2MidQGaihhIrtS2VRJqlrAMUBy
gC1io63SwoGiXewkFd4W9Zh9d2o7miEE0YmfDr7JBrFP0GLSWYDo+aYaD4kt+NVaknme3tvzOIsY
IxydM3lg6KZ2cNhJoVYKwehCiJ5oWqizQB1yvWqovRVB6OPxfl6a+mtr1GLXmlZL/Ii4tytzw68l
R6yzFeDo0oDAvqsisIcAuSLQ0460ZNuL8egKAHt5L6GEbXSQhVeWOz0eCz+HTfTUgVIfFBLg52HR
Zn27c+PECyUxbUc3KHIrSD7YylIBrI8afThWz4qP9gb1LVB7owR0Oxg/wuiU+nak7cB0UKD3uPuS
fmWhAkJLcHIMn4+/7t79gYfjp5oO9nFwJVLT0CtKqo1lP7pl7O9DCVAQrRxJGWTJyo28tKRAw6t4
WCIliyN8Owty3ip8zzSjO6nNky9WDp8GL4/HsmgC/ZOYZtQTYOjWhMKIbS32GEvABXiyZJyEwbDT
ykAWQgtMGbCwuJTmRlgaGjbmMleCIHMEx3g2EQ9+wfYVrjEqKW/0oFXHNymsOydjgkoHeWNtyoBB
b5uqqnWIK/DG40EvLSDeZwqv4MWOg8nfDjpJenARRdzoSrVylLBxkjY9JnVlPzaz4O7x8lXBboaG
HzyEqH2SJAr2hsyObtgHpwysGPGUmVX1eyzMx4aWzqUsALoBinUU0ek4f5JqmS+FeHLrLvpbgREy
wy8EdSIDRMmXsqnXyjP3YRve9FcGqZE1De8Lau/DYNvYPTTDuOJLzC4JC+A24dUvoVsZ4eIGklF9
AqcKUPdw+rdLNkWCmqYAKrlptOVaweChhiQnPeka4uNZ7Yt/xla0xsk/KuAEr7M1ru2lc4JmRA0/
yBwhiLy130dcKeRVNbnAUE56JfiFzfDCmjzSXYe/iosN7O2o7SGAw4uKOo5jFYDqOFSQvFBihyuM
bgTLOOEbwwN7XHQWFBtNy9YEmUVGs4u2NISJ34HZByR6JIw/IP8cpeW2aoTz4x12n6mcPwx9OfKc
cZ1P8u34U75uqkzChw3MUQaMhRf0gDH58si9CIUVSh/9Wo53/hfpKwATAUARoNnofKIer7yIUnks
ChNOjw8NBMECpmKTJWsvkKVDOnfkynjxQFWShn7zfKYNCTtN7jB0CZrLI7BXqGVF5AAESn3w5/E8
LkRkCL7B5YQMFTayPN97Vy/YJgBf69D4rMvlDWvnYfyiJoyks77Q7CGWk9ppxSlmJw5rjSsLJxaG
NRVwTLS0Qy/k1jDQwao41gEMn/ltdeltvtenbNt8c+2vx0NcWLcbS1QckrKpwBURhqil2aaUQPmR
tFYwKiu5n6UBzSzFsw4N3CvtEMQ0mbQmy0dXPSQ6zkj5esolXQj0fE0saWnNri1Rt8WYgWLdy2Gp
ii1N/gsYIfhF3Rj926x6qTvr8fQtjQuoIWx6AM/vmdX8oGD7SKtGV2ETUwl8ALE4Q1CNUU0Jy56y
AgVS7/LY5tII8SiZUXSgxLnrmuKrye+1lMcI0ZEguiNausEcl5mNYHXRClhvzRZ1AhJfVb1Ew93L
6uxTDhw/aCr4Xb5iZcmRolUAWOpZAmTmCLrd72KTK6laiqM7agAgtvkx7zNDGiLLi+RNnOwjxqyA
QOmfpbC3s6l5ZZBx8P5o8hMr6SHS8+6o/mmnr8cTveBsbr6KOoUDw/UMEyIMGnx0PKvdho9AjAN+
sDiSyGNTi/N8NQHUMfRUHEK2RSrF58WE1BmqPrz/BzU5MCwikO6xxGtKEQthCEqu0MBCezycDB3v
jJkfR8kUwmM3rOv5duGxphZsuuRTks3Ho1tyMjPRIg+nDd9NI948boq7SsgnF+C61uk9dbQYEU/B
SJjKzWNTC2UFwGcxJpCJY1wgVr7dSvkow29OxeTGybniX9P4b6J8NUew8obTU1O9JsxbVuya1ACm
Ekx2/5IsX0VIgL4AXLw4mJCeooM7VmXqHpqXmFVxiO00q7/UcIK+YB2vEWUuuR4kV3E7zM9VFG5u
B8qDuk8bOdy4PfTST8I5H4/CbuJDEBxYfrC2QZeW8NoatUGrYSp8JpcnVypRe+wAElZDs2z9lTfr
PexuzkbgYkdLBV6U6OC4HVUzIkD3RWZyxc6AdAiLdHvhatqvDLLMaQ2gV2FGktMxld5Hf6ra8JAd
iZ89gUTxtqw3JR8RqA9DBoKfnqThEhYqiXvlIGcrj5KlA4vsKxBpaF1FBwgV73hDKQ6q5E0uENvQ
rKyE5zaK0WEQV5yuBWFn1Clb6TlkSv69YfQYIGODvKiE5khq2cuxLmoF3Hmu8h5XRORrQ/UBEd+A
cdlI3x4fpoVFR5SFkjdiSWDR6d7BGJ1OIx5/rBuASNDkgpQjRZOHZtUmhfPY1E82ggogUeaCLBEe
RUi60epWUaT1vaz0nKsq/kVO2NTIPUTOycDx+jRWLOR60IY8VAwa+ScZDJXSxFltxaaOD0d2gt54
to/lsCJTK8dQHZIUS+m63hLC0CdVorWHiBczQ024al/EuWpmVVuA21j2uHehG1oT2WbBBBYifU5G
NjgNga8SNulyI0G/14qXWrhZfurtKp5G6E4WqV1etE0ZBW0muHm7T5vqkI7Pao2Sgaqu7JYld3ht
ifZHaRDm5dQlgpsqFvALAJBOiIQqM8hyhwuflATMYF2oxwHJRd+KPkZv12aQCR+YX48XWMTBpdYX
HyLjTQhyf2Sl5r+/iqVb1P4qTcOHsFxm1CIS7GuAuHvcFo7FtYl5O1+ZaJh0GrQsFtxY2sn5kwKG
ewaxRN/ytjLsh/pJARIQSdVk3DfyqPNgJ4pMAaif6PR/GSueQ7jRcenRPVVcXMd1I5eCK7HMXmA6
XYnD82MTPxHz/Xz+1wa1haKqZbmmKQR31DPBSGQ71fNEV+xqG1dm6RnJ+2ODy+v3H3v0RuI7tFcl
KcYUIvUuAZkFCPZjCwuvVgGdvRqOBOh60IpGDUkYqmJSM0Z062EzyN+1+NZAKvJv61npV8mbjPXY
3r13gzm0jKH8MnsdlvKkdcNPVQCCPhc70wqz45A6bFKvGLmfNtDVs4ogglIebTY0xQFEs2o5Boun
2wdoXR+zprImVJWMx0OZZ+Z2M4B6AM5zriXhF5nKtzA1RDNyRpbcxpLLhnTTntGZ0K2k9xcuWsNH
Lswb2irRA4IObGQ7FSoUSOLOhwCTL7lyme5LQMcYIxO6lTblBbAAWlKRPEJZArDpuyxZNShsLyg1
huSBibzmmuokRRBlq1hohGRDEJqyOKlWGfec0xcKqN5aJXhShCa3S97PnV6Ko5W1vI+Y8Uk/CSVc
+rgS55jgyr9UUwRmoq6Q3NpUlXeGJaX41QNuxtiPV3PeeLerif467AwZfMSg0rtjkWomGZTkNedO
gQG5ApJ/yYMljWstDvfrKPIinsqIytGwiGzy7XCCmf5oTGUOL8gysUGnlhO+EjQT+bRq5XZfeODN
tuZzDV1AnG8qXNJwhbJSLXEuN72FtfYGYVyTR2k9Zo2+Njsl1FulJmhZbNQJsCs7lHknFkmeb0IG
AK1LBYF14G+6P49n+o7dAoUvhOvYyPNMI4ymfEApg/Y9RO3K7UGi1YAJtO2fi/K9LqfPruH0EjnL
pANZrc/qQnSM8hCFv2NVvuVsfymBFJEz/o8wqSsPz/vjDDyUiImCN0Smn3YaXNf3FYgOeZdjtkqa
k37MCdoS1Sqw8ul1YEgxrnj3hThhNglr86abr9HbzTD0fsZF+Bs3PY1dCrC+Z0Q5CP59NtaZBnED
G6mkeyo1IsfCMehNVop0r1M2ftWuHLOFqw20RuAHnpu+wE1M73+1zOOuHwPR7StPM6G8kVqlxw1O
N5a1m4sFS4qc8YAWEzviqbnsMEBsow+1775XtsecLLo9ifgSDUUBCbUHAFepx2Rc1ansM6HoKtww
K1wozK8GHdi1GhEODMLJU6OzuzKyVsW97nfAreH5WrlyNWwTK0ItYgpirQCn5Jij4yXFS1ZPtS0T
P9fByrtrIWMPXmZUPaAzh85ilk5leyrDAQRVyW6wz4NLO/YgALcZN0IKEjKkWZMRqSe1JlhssYKD
WPANMA13B8GHuaOZRkPHQuoxftfKrgA5mTAViCZ+9B5ALHAObBDqYQKaSasqTKEm/hfcRF6ZReJo
XuGM4iGMNr6fmJo6rHzXvbefPwvVAzCnQGCLxmfwKqSZI7GXXUbiHaHeFD4osSfOyHLJ8v49CJaT
BA5yFGjFh4gxIEe3C94FnNgL0qhA/YV45b4CT+qcTYxGaFueR+B/j1V/yMVNEI07hVsLJu9vHAkq
l2Banku4s4jCrfW2z1Aigb6K2whmD5pL2TtDlCZqz0n3JylPyusAumxI8NjT3Af2BuTWOKy0z8+3
DXXUbj6Bytuy6MOuhrBXXLnQOcbi41dgT5E8PajNLgJH+OOTfX/33Q6YOtiCyk0Zw0yKi+evDF30
RNSVYgSWBJorK7HZQiQDW+AjwH8zXxrdAdZnzf+QdmW9cetI9xcJ0L68aulut2XHdmLH8Yvg5Dpa
KFK7ROnXf4e+M5NuWmjB+XCBecnA1aSKxWLVqXOWrKemc88zDFXWTxlab/a1tgDLbVb9FaoTBYAX
TlgmN2S4u7zO1Q97Ylva1YqOBdhpDefec/Z5fVclD2kZTxvB4/2ESt8OyA4DxwQcxpjsFrt9Eq0A
YbBYVxrFg6mo8JCmTMw8TJ1kBA8C64om9AoNjeS+MYDpyHvw9d40nca/53VaN36BSegE8mdd/trQ
nH5XPK8urtBkYbcF5WBzGKt5Rtce/+c0ZGqJuYwxz1hy6EmhukG9lIsLsQxgecMxnZw3jCbndQC2
3ooGOdfaR9ea6LOZzcprtYhqAE7B4uwLiHZNiGqLY0NMKlWGnWnWKBNqOTCBgcJM8Ud7pQwm0pev
/dLNSwDGD5CVGslSQcAdQCQ7I/z7pA7JFLLcHjGmaWg0YIWBaZ2qbxwWEJtWz4XDB7zIrEq5o6Dz
AkcYGqRWMOfJ7N7xFrn7GyjKDTjBxFHBAAJ8/tnSqWM+p4nFbhfEuu9DN5QgkcfYRky0smyCuk1o
COaxCfSCg1tyUGT1Sgwp0pT4EypsXWhjb0g4Wcv007azjgYdHdF8GXS98vbKYpnpK/VqRBx1sKpm
l1cm+DVnWo3G4wwp8HhOgFDbqPWvnDyoCGrQ9xGEl6j0nPsKbqAu02mRP4DB965AETElr4rDNxI7
cT9KHokuAv4+lGhs4GmlgEYtCqKj1CseFMv6jpGqW3fK7Y0YsnK20MwC3MXG7DiOtvj3E69PDG1M
Ta6g9kSLYMyu6XR0PR6247dPn2HQPKgoiiJCg09SytMVjGSBdrUkD32BAlia7dz82kwASM83Ps3q
pp0Ykt7fHNq2WgIm7Qe1/5mwx6V9vLyQjb9vyndcXoONZa7Ig+eQn6DH9z172MA6fhxiA5byZLPk
rkZtzRW46il5IL5700JjAf9B0GtnT2CMBIDUChoTc76XF7ZSuTi3KoXZpLFKxVCwMvuF7+a35M68
IvEQJ9+XH5ctrZyes+VJpyeFgK2Nk0keOAgiIMiHoJoPO+5Bj+SyoZUEFIYEBBblSXC2SgcITxOz
B8EoeShKkE8j39Unv6W+GbM90PGXba08PsT2/TEmbd+IKkyxFDBWu1/o63SL67BrwhLIGB+iSAG/
YfvZD7eoJdb38o9VeS9zE08GpSEPg1nH89IcagpxdDIkV5eXt5LZoDuDDBfVEpwuecoxaWqgExLH
vcfNdbfoxE9qyx8M+zj39z39ATGbjf1cO2do6osXJDJJTeaQAaMFS1C09u6N6avmHudpC9q/agAL
QUAC6PeDFqOujoAwpSP4B7zYdL8s6ZZHrG2ZkK/AQ1RwhsmVwMHqedk6SXJf9XqQQOFwmf28o7vB
wJj/o9moW9WmlWRfNOvQUwGXp4OH8Hks12q2GHqTKSL9prNvl2Y45E/t9FSP8xUdIBwaDsNXr9q5
85OKIroJEn5vZzV1UFQbUfKjW6KwJlo7gsQKzSUpSlbVSCqQKCr3ADgFRssBAMZUebEBbl7JSvHa
AB4S0AXMfAGHdL7iUmmcJmFF+nD9c34oni37uOwtzL6BysFMgq7Gibt8DD5GFAi+vnfLXDT31Pcf
dHJdOubMzMwq8we7RzEHsaRZ9uyu/J3l2i5lu3wLCLISlB1cmIKqRlTSDDkHcBSVQ4QemQYUKYIu
o3vT++79slBT04JBK4+Lk90seFteXuaaWZBt4i2LVBjUpY6UFhSOUVX2MOYPHWA8IeZI6I7iaRUl
Rjs9AO/Frhxv4khnp+yK5I326BHm7i7/iI8+BGwhet+YbLYEC7YUvZWRoujXLflDnc8uKEAcHJ++
Uq5qK9mis/l4coTgHtIsDHBDiEOV3NUZ52nU1II9OF/Tzt/xY/HQbTwNP3rOuQlpNdB7SUo2ChOa
7yoRlARRF/aZe78s5TWEwUBMEV3evzWL4hGOOSy8hxG4zw/HmObUzdWSPbQ62qv+4vnMiFMvrIZg
NE2QL204jRRQAYlH3UXoLyFTFSFVbPLp2QDEfZnzpYiF+pxl/fDyp08t6IMBaUEL5kqBnIN8atI9
Ab+7nxp+ZbhHq/nVmu4PbjyBBnBjTZIPfjAph9QC+DZEzyJm5aOZH9MCT7/SCC+vSz5t/1rBnCS6
06igAHB6vnMQCq60grqwUhdVVKJ0HhE8C3a6mkFg2uv7HZTmQAGochLmppLsRy0f95d/hOQt//kN
8Be0KgSXgeSf1J6aKcsUqAbXr8Z3SKdGKg+YSoDzXALXub9sTbob/2MNjKaAByKoyWCaUTWSlEIi
Lp5N6wskekOOx3E3HayRHckdV3E8LhtcdU6o1f7XoJQnJWqVtQb3injsb9IFdTmIUV62sLqBYBQT
3R7bBWfs+Uckea1ZxM0JeqUEFJSvdAi0LmA/bRIlrA7whvsrgxZg3qAJtR252lbUYAtAY7CIHSuD
eLEZF3yJzKKMUgq1SSs01Sgzt+g85br2v1/OQ3UBcRkoRLlx1vTo+RdpRuKsn0oME2PaFNKsdjjo
ZbKnA/d8yJUsoVKii2t5mAB35vZh9tJ8w1/XTqYGKBZgSsg0PgiTGczrczLgd1BfcJsE+vfLn1MG
8bwv9NSAdChTQ5k0DrgsZvmNkL6m0bTXnunB2WW/etXff6uCYonm2NpnD0hxQMcZkdviCu2U7ssW
195qgDj9LdJ1DFxmVxYZfosQ1NxrlRppxu/Rmna0vW+HFy2Js3Ij2MrF9A/rl8I5X0aFJRo2+GYu
/fr5ZmnDeYlYHk53fYewAB2hT84T/cekjfseV5aY+jk/QlPi9SZXSxK7xPGz5rdu/7j8UeWX9QcL
0iGtWsWwidhITN7t+NUQ9iTQYiPf5cf8AH7CQ5f4+TZNwFr0QXvuPwtDx/58Yf2sDq3bERLXo1+Y
7FWfIn6tDuMPVo1XvBd8zyl/StljClayRQVTkL0RcNc/p0AuGwIKpclYLxO1yoL2Ndy5r9/IyGrf
mbVdWVTojPEvpVPuU1D5oVOhpIcu1Y860w8bmy+ukJN61r+bjxYlYMbYCsynnO/CXJS8TjuniBUt
ewLyHFz7iI2LElA0SvUW6FwdDSrWBkOh7Lj5N/FSzIv/17zkXeWoYgNcXAEouQVmUgeNBWblf7TM
DFQjUNvQcD7Znf6wYsndtKKwGl6LS3V4xWwY0GAEt/gnHyX/WkFAfu/yYERdilQ56yt11hJABpfS
79URILeonZ6N9EWtYmo1O8Nst96awmPlb4lGF7RwMFquYw7//FsS4hEr61REJPSyOuO55+CwKp5z
moQLg8xxe5NM4EEcp40q1dpJAizWfCeigyCmZNfJRr2ZHYfEKbF9l0PKfatoJGKpvDK8BYBNRwMZ
rSzprI6TNndEQRCqvRtDAYlC/jTwxufp78vHQXj7JTtywpXpfaakDDgQk4dln+SBUYK5yNIHXCu4
YUGWRaaNlGEt7Tpdm37+1fqlblW3rki8kJ3bPPF/3OplCHXBhjhu8cCsfSmkB6gpY5gQJWZpH9OW
GhgraBFqq99K0vi2tVEmXcsAQByH/wQPLx5v54vxOHCUztJjMV+L7kbhIDPut1qacl/3/WyZHkDQ
qBQBpSzjSwqVpalX6iTu814/5EB9h3Ne9SFm65SgUwztME9QQ+cs9wJjLIfQmQC5aK3GwlBaW7+U
I0H72w2rNEmCzJlEtjS3Ea9aN0g6hQZemRobZ2RtY5AUISfErxasA+cbQwYjK3JVQWrU84B0V67r
2+NW42DVCCazMCyFM4I2yLkRxbPQZyFNGYPPs6Y7xl/M/u7yCVnzIEFJCIQy2iBoLZ+byIfEdAFD
LmPAXX1t/M2qrSLj2nlA28NF6MQnhuDnuQXedbWZqVhEiRRawduDgpe0s28QrgfUOOtpI2yubtqJ
PekKghaMx92ZlXGq37fU3I3VFNRkI3NbWxQyf7guxgcAB5IOXmaNFtOdDgMnuu3PBCFFWyJL5ZGH
keahKjClvaX0sPalTk1KX8oala6CgGIZ1+lryqF0536WTOz9IJ6akJzaU0urb5OpjIcGwH0QeOhB
rmbTtdc06Z7hZQcG6X7Z16pTHRU0aXbMgLvQrNTum95TtwQ0tlYsvSdL1NwGx8KKM7z2iItmpXt/
2fvFAZLvBxCuYGYYdUbAN4QvnZRTLHfCdEnVl3Ff3eP6SUKtuAGXVIzZvWSjjrrmlkgJUdjHtCUo
Y8SVeGKqtzEfRce6jK3xWgdga8B8lPJ4eTlr1ypGsR3UT8FW9UGFlGRW2yaa+H6VF4xsQsf8atC8
cPOMre4bLh2h7ebi/Ss5ytAa9TwyNH5xRIKFL3tTfSmsl4xZxyQD58XsRNnmHMtqeo1rAuAT5A26
+c7Sf7KFIMJQlFpzyljv0ImerPuKTQD9mMfK+DaNS2TM36lDAqcAMWQ2hYkHXtXLG7yWT6D8jyEH
PJ8A95ICMq6hETNKiVh3BlgGjiGY1FkR9BzdE4dFSvfJ8RFxJAWxCGgxwGos2hznbrOYU1XpnJK4
VRagDK8dDA+bX+aFBHb5gvncT69PTEMLLmB8W0xynFtL2NBkU4nvmumxTr4z/qt9ravbZSt8ruwj
hEpAXIbZHYGolFZFGHFAp2kDYcLQocY4hvVl7rpHa1h80M69Xl7UWjkFiYUJYrJ35Jgs0km83HVG
Ya1zqO4vIwaw6w7T+qQtME5PvG+lR8fjVDp9UGEII1AzE4qhZftJuO77t8TxxIQ9uqVIc6RVN7XW
qtpAaay0TTDWv5YhdJGNDlt0vCun0waLBxC/ggkBHcXzr9hDFZVxXtO4NVHknCD26141V4YXAEpk
mm+MbKXzq5/zj0H53TtVHWsyTRhswryKiOUv39X+qG2Jw8go3H930ATEDpHUcOEK5yvDWUerOcEO
dsUBUFMdKqiJGfZZ4Op++ZCi1PB92fPfdo72/QFSh3wjW1oJsGhm/rEvxb26yCnPobsRQ9nAN9Sv
Sp2HmgeCumLZiDQrCQYKnEi6ASsDul1uLBipNjlsBISnSiJFLXak0NHjtrPdVHkHBkIv1Kz1rYMi
LlTpOrRxCQLrjFQNiFpxIZ8EWMgHYpYp6WnsaFNxyzv1h5bYJE68JPP8qazqwK2BsU1K17od0qXe
6y5nj5ywDMCtaYkgmIHH9+XTu3JvQtYBAEsBu0aDRvrk5pQw3U0IjVk6UlAklEOQZwhIzqhvoTPW
3BhJ6nvwA1LnnZ7oZPktAXtIVnhl7CxvdjsfRxWkpnjM7UfFCy+vSh5BevdkpO9gu7McJAUf4Cea
kWtjzmiste10O2ZOEiWYeQnmJksjS9dysLRh9ixPEI9mbRp8glsi4tNQR+XUdpE2sTHMSnW65gvj
O7Vrqo2NX90NMSbioXkvFAHPnaE3GFXnuaVxRqtqT6ra2Fss83aksksM1Zn5nZkk7OryvqwdMA8i
3GjlY2TxQ8mj63Nj6WeMiyzOcJs6xt08P7cQofNVMPpdNrWSXQo+dIg5Qn4bIwdS7qeVQPgBcknj
uj1a9n1ZbR3hlbU4YAQDhk195+AR/37iTkDKuv2S4hPX1gO6vEoCGkJMCpiHy+tY+U7vQzZg4EED
F15wbqbPUxRStBnfKcN96t4KrI8F6P+sQ/qA/7psbGXTwHOIrE7ogGFqTTqNGqNeamcaTiP7UvQ3
lG0149cMGIh3Yvgb4AYZK8c7Bhm4AqvpQLoaEUMDnr3rnf3lZax9GkxaCcITvHnRZTnfM2KD2ndM
YOWlgtIXBWOaDyDHZRtr3+XUhvT5bVbnacPFSmjEBE9oRBnQBZH6SaFGEUrE2Nj/FiMd1BluDCZg
GBrQMjD4Emj8EQXMjeOytRwpeVG7caZJBSvKsOf1sQUTuXu1VEFefQ5O/2E5UvaS6HajTCYMTfN+
wTTN7/plmkN763SuOpqFUIO6io2yhPj3k9OJERGw6TKXxp6J6ZUWj8QIXbQttsM1RxOkwQZgXQB2
y3ChDrDkCu36Kla75NVL7pLMgaiKe8Dg+YZLr9yTrqAhNfFMAMBaljDujTY3msXE96kb57o1u853
MpMecjM1osuevbIoIBBgAixYQltOepc3rcszpng0dpUynJvHmv42ugLMexuvkbUHH5q9OqQZoUwi
ZJ3Ov5FFWe2QWqexqDs+KObTYP9sl5hZqj8p126wGMEEteZ+4+SutQIx6GYgeANahTVKUS7jicgu
DBqrVQ85IYjgjA8em64nDAXbPL2prBYVrGsHYlqf31mwqUHnGuEP83z6+YLTwUvQwoJTihdubxp+
Wv3g3Ff1x7+wAwU+CyyG4FGQ31+10tq80fAF0waiSdyvuuPQ3jCy4ShrPvk+n4axBsQo+WpKOwwV
1kPO4lL/3Uw3Hn/RtshR100AcgBmcBQjZAKrYUG+qjqUxVx5Yc5L1qJKVN5f3q2VUAGAFh6QYNER
ODvJDTPK3aywwZqLZVhoI3b0bz7HiQEpgle1ylsb9NJx691U9X5ZiN+0N5vdkLVzKzpYOFOYTsX4
9Ll31SnQi4VRs7jRbqoJU1QhXmjJViBas4IaAphiDOAGPkj8MHUeW1srWKyN17UL6WDyc0yf8+r5
8kdZNYMyL2rwqCrbqnRNKLMOvbdhYDHQbXsadZhlaPQ+2GSnlklJxX0Ejt//GXoPFicXxewQ0irV
CA8bPHCI9REM7kqS3yNp7MZr8e7JAZwtrW9A3ee7JbVjt/OOC8d49Zvqffv0sgHneU+PgWNCInb+
DcFlUc99hs4ZYy/m+COxHxT7Lrc+f5mcWZEu+7QepkrDLEFcetPRiywyg09li21wLcwKdVITosLC
K+UJD0x56bljonsFxEUFlZxpj71sVDVISghKQMTM9nVjS311JWAInlNXRD6gonTJbwpaa02hjyTO
1X0mhoqUO63fuLhWfBPzgJicQZplo2kmAsqJy6Bd6zhsmElsmnM4TmkwV9WOOBjYwWzyZX8QP1d6
sp+ZEss9MeW1rjo1LkzN6o1djNd52SOZuULNC5NJb1nHDukW5lG42CWTYvUnJhODqR3vORAk/LHB
lOM1uJH9zlpCba43ks6t1UnenrWLqmPmB31iK0qe5qa6K+xrNry09l1DfiRevbGba6VCsIoJNC48
A2zi0gWMQ5G0M1io4qXDSKvut0rmz3UTLaYRzlnmmzlkNQPdwYOBNu7nWwRnxqW8Cm9Uquk1vqXO
fk862KuNe3uTKl2sQP56pyuUfNPpMwuCrmKFqJ8Vof2qaIED1SjVB2Obp/qz4rNy31h/gVw9W5zk
qHgkp/PEsDgNTDljPYSp3Wzsn4hKl5YmOebcL0mqJsBLdFkw7QFAtIMu7K62Gvxihy6ZkZwSPO3A
iaUaiacjUMyXj/P638YgGl7AYGKWGwyVx7sq8bBLqNHq8dblsXaX4SP878/Log5VZ49aIjrt5dX8
aO7pGz16QfkVCJYvbXSslGCOvKseMof/r1V5UuIBbdGunkxUEpW+7W67FGTliaY4V5etrN4np6uT
Di/1uhKc4Vhd5xt+H3K/9KvA9Mtoi8B5LSwJ/K4QI0ItTqY9VpjaaymxUBm9QcNHuc4UQABCtP9R
fdnYui1T0k2MNo0B/imYmiCGbnhTkGZuqLUoO+vPXX9FhgcGzofLG7llU/z7SYBX1BkEzQ1sVuhl
t9MOoDa/LXbdDLUV73pQ3zzl6rLFVbf/s6EfHgp6piAom1iltif9XtlCNK2VW4FKRqKBhwj0hOQH
D+jGofieGCR2jMCLH+prclQi52e17/xfRuP3DxBv2uXh5VWtpRqnRqV9dNmkDKMDo22YRg9bWmZr
1zBmxVC6xHSVkKo5/0p6jpezYnoAG+o/NIilqerBpo94/JTF57seeF/9sST5YOJkmpYVwLo4TVjl
3P/ZILaadHd5t1a97sSKtFt4YI24GhJxMfFgmuqAW9dLd52SR51pftIKnMVWUeuj3wkiKeT3eN/h
LWpJK2N6mruKBfRLB8DDTtMmMImoW26wklQIK6jNYmxM4Gyk8GfPZcONsizRHsNgaansijFoDGuv
j5rfpb/mAbwZPL8enxJr41x9TERhGWX092IqIOzSniK/tgeXAXszap6/AykyyGnCLV3TDSPv8K6T
cGF3dY58GsgGU7+ZQBOHp2tnPCbmBq5HHv5EMn22GLn5V3IM2iw6gD1lox6q9LkYajwuSUQAK237
73rzqKFq4vEYqlt0PzJwohYaqD+U+nPjz//+EFT00JNXofZhSLvqKq1hQ4yijG16a6D5aC2Pl4/C
qlv+MSDPPxvUa+umrIDjcBo/YS8F3182sHJVYi/hjO8QT9EWPw8exDUG2jrYSz0zD6SzdnV3x9Sb
kd0V8+CDu6Dkqp/OnxzX/HfnBO4cZXfBlCKdt9nyRAbCYbaM8ARr/9FBdJDTqFfdcBO7uLqLYOMW
kBFx/KRjx0ElQUYujGWO7yh3eExvXJQfAzx2UTRfwFKIJ+W73MWJ5xeJpWdLBgsks5FBz/7gQIi8
2pqi3TIjFnpiBgU0wDyFGQqIlVpj+oHdzNbwV4sRyFXMsYkS5LmVosXo2ZAs6CFRMOdM96n5pqQb
6a08TPruAMA+ADGE6qYYtpSMlGh7miqImuktJmMx9OB1eDbeFsPe1F+szgjSBMIRM4kg4QOo+sa5
Wg0hp+alnQRblJYnFAfLnQO80W+p/VWHeJyr3iil5tMxVMAZRYcXt7CiXm8OTgVCHUXQd9XLxhH8
eH0LaTVU7FHBApOPLOLjdpWbUBMn0Nw37a80b8NceysojbY3XXQAzx8s56akU8fT0lKKBqsuWrZP
ml2W3s452VXTHNA8rMBArk0B+3U5xKydvtP1SRGmTux+nGdaisKsYz5W49bdLf7Ax1Vh7Bt4OvDF
f0DTtGqlqgvQgaqKL+hETf6Qpo+pebD3/FHZmtYVe/TBGlQ4oBSBsTNHxtSUi1ozc4a1PB2znVaP
FTTulRmGO3JlD07pjwO/zyAjEV7exw3DMrbGaQ1muSkMU9HvOKRTWEIM2Npb5GsGFOhlY6sf7c8q
5ZDptnpd2ATGpvwfl94k88bfX0sVjJO/L73QihJA0o6KfKRyfct8TK0UVJfM19hGMrkeaIQagyj1
CX7o80DjOG3nqJB+iGdUEaf+N0372zq76X5VylGHKK+x140kUsH/MxpHewuru/rRwPOvgp0H8AlZ
lkGg9ugwIGIbmGVNr1BM0R6gZxg009vlD7YaRU4MScscC8WsiQXEZ8vfRjOw44JF3eCX6ZYK65Yh
KYYUdObDArKFuPiRQfbBn8McQygbj921iw5gDNwSaGSCVVK458lFpzdOURs1VsPpC7df8u6GZb8v
b9iqB6JpKSD1uIBkDjm3yngNTQRk/JHiU8jDb6U4qxt1YkBawwiwDOE6DNRXWghhsgD6YBv55/t4
zIdgdGJDuqoV1Sl5ZcBGdbT9R9MnRwC1j3deVB/ewFUcJD6oB6M2+IfhdRsEbvBs7Jrot3lQNn7J
6gc7+SFit08+mLoUZWHM+CGGdVX0t+q0U5uvlz+YrIH+b8pwYkNycVJXbdFVsNHG0D7srptr8pr9
Mn533OcRCP52Y2C1fv2gfHUPIN/YoCyTxUk/mJccX9CFUW2B+SFydvD7YPHpcaKQfAyWa9NXfCeo
dkDMpX7xVEetn+NgtKH2Jd9pe/a6POk/6U8t0q50/MvlnVkNMoDgCBoAQBhkLoCBEqMYFAPB+tUI
LUAeY+1gg+zp8P8zI22AXaipnjYwQ8ojzW6M6Xfr+JwdjOYfoGr/JgKcrEnKGhbeuksigOUWT33Q
rIK/LZiMjfbMqtdC9AGCU+BMhfbsudeaiVcq7gAjTvaIsT3fVp66dkvwZQW8gKzrxIrktxrF2Hah
A63u4NvkQzgkB8OMJ+vH6Lyg9dr04NtoAgLYKvjoLn+y1SAHBiHwVQNgDaqB8wUaUGPLIa2EZEUb
+D5dDNOf3VYLNdo2zG9cYwsAvDLzi8WiBY/X8Pt9K0U90017KNq6eJubSzg0mCTyy5AMoWXcTPXg
I/sMWiT71j1J0bwhQFGYG56zehpOfoEUE7XZBBAO7HaxGkzW9xZKkAXbl0eAN5xiKxlc398/q5Uc
yLOzCS+JBCFp0XySvXHyVUk8fyyeLn/HtRQXRB8asCgYAAULz/l3XBwL2L6+oLH1nEHK2Ak75zvL
5zsr/aJD51ZvtpjOVwbyweOFW1GUqcDXJDNUcN0itCwzAFC81jx2E+gJe6MvohwKCVGXExqZib3s
8MTPr4a5yiIM7ykHKKMPXyZSG4GgvT5OfaJ8q7zklTl0QLscFWsLchQBw1wp+FFsNxrpgPkiNrhH
krUmMErcu3G13LsGjDW9uryJax8L1NUOWszQCMbsyPkmluA77wAhLWMFTGioxkKZIg96lUSt+3km
E+weGJneZ3zwypXSWwiDTsQuMWhg4XLS2yhlja+ou8vrWa3dCGSkmPIB67FMgiGGApMuQ2Dhv4YX
zNZXezQoOTLM5cnpNkLl6ub9sSWzPVd9YeZEx6lCYZ41R6s6WtqVam2V9tZeqJCpRE6G9xyG1iVH
V83FdlKBq19SPQmWaU7D2h1/mGzJA6+aXgsylDutLQPTpP9QQBGjjT0VEVHOqE5+wId11mOPuRCg
zOsQZRzMv3zTA+/7+DMdfWUKx7+p6JiiaiTkWYATkIKVDgmrKoVsbEzLAxCo887ytla0uqXAUIOP
BWO1aIudu31u2nXXTApiVBsyd79AyWhXmjeZce9+J8wff1zewbW0V0C2/2tOuu0KXubAcyMkokn/
T1s+asm4T/U6smkR9v1GUibc4cPXguej82ZDKUQmOeCQs2hBDUlBAwO1u53yq+z4beFeWW7xBSjV
7xzMy3+xPIzJCg5PARmWgsicOM3YZSONCe3DtLm2B4yXYQQE3b+MbNxk4uN/WB0ARxg1Ejxo70Ws
k6S6HYg+awQY+Kppd41SR1AAP1b11p29+sVOzEgO4iyoStFiEGYwIVRl+xE8J0AWhXqyHHNI027U
F1fbIAKxJIYGQbhmSzmCmiUQTHcwJaRXT7w/FCa9bll7MKGZZqlBy6o9mldZ89x35obptdzg1LJ8
3MoMLVS7ovGYhqDFDaEZZKV833fKER8m8Kb7y96y9gUtFDjRHUZCBAa187OnlUqhNyZGJ7Tuntl5
wPIbqOtsuMna9zs1Im2nzcEQ7iRwk9I5ZJXmF0UVTkPgkf1AtzB9qwvC9QmKT0yuAtonLchuK3PI
LCB+bWoGozazYFFyAEcsdWtZq6YgGSJmPLECT9o7Z+k0ZxgnuKUx2teFtsxhpbpXOgD7G2daOLh8
zjDGICYQ8RJAo/Z8UZUx28tcJ0D5ujX0f3g4ZE8qKMjIlo7v2pLg9FgLfAFRS1pSzUpIIYPvOZ7J
sTIFPCv/m6WcWJB8oR9Y784GgNJZd1ORaITacnLFtqr3a8fodB1inSeBqSDqCPEarCO3dsoCvujx
QTX95tFNWOQO47fLh2j185ysSfz7ibUMJIKDIwDteAryaMkNDEoOTsBrJ9uZDh5Ul82tLA5+ANVB
DcO9ICiXzNnFBG5ZE3dKl3F/Xo6T/RPavHp/ZM0tJRsBYmVtKPoDv/mvbIBMwuRVQ1VPgwhIzWHu
YsyDZ3YSjG50eU0rjodODm5/4Cvfo9H5FhKMP6QMqLJYxTS05QbNcLSUrQO7EofOjEgbh+YCtwwx
DUBYNLTBPN64ECFpQLmyEcXXDKHPBp5OQd+H6HC+GmO2ltkjOK/oHGapGSn8xVZKf7BfgDbe8Ia1
DwSQLQDfaO4BMC25uq7PVCkSBUMo2j4hUVEdRzdctrSLtqxIW+fUFtG6BVaodrQYaIV8vbkvtpLN
FfAL5kchjA6kP+pEeKCfb9ygNOBKaQmLqY6mrvHNdVGxGkzc+k4Ve50ZG91vBYAzFb3s1HR/E9Xc
Z/sELY1MuzbYVhNgrTICLhngLQz8LwDA0jOpZ3PPTAwwoh8VZTzzXRcwUqW90arUz9I7swwMLxzG
59Rj0GDT3i4finc6GSnuwzxwucABQ3XNkoKlqfQzTzsAuhnJIWZ6nKarRrmGRDdafuM9bp1d2s2o
z3RBywc1sNjjpDZ+pdxwG6QK15bylji7geyn4ZYB0ztBd8B4YyhqKNDs1ve0hwbrxl2/QpEjZNkB
NsBkpApMsbRlLVWVIVs6QPch/5Cjd2Knh9IzAwz4ZIHzD7X8Op0jRVsCRxl9/KpR9av8lkw3Gi/8
DioGeK5+mbqtF6/Yqw97qRvo52MsGlRRkmup3B7x5gVIW9GrNOJIkve12fQbbeOVk++qqNdjlB1k
uWgQnDtwys028+ocgLTyCAJzxXjFe8lz7rZa4Cvz5cD5o3Am3jF4jRqSoUFLOtNqwbbgfc2m45j9
ctgPBmKcyiiCUg3babnmXfrFey3aN8jsQL7z66C3Pu4+RyUHjKZvfPeVACEaIRhJBngIY13S75ng
Cg6g5EBKaCToy+H3sOigVXcepnorjK+ZAsOj0NPD9Bg24XyPxyRfkoZ1IDTKSehmV7pV+BUvAo9t
oSbWLeFhg4EdfNIPpFXmkrtmDdj/c+/tp+a2tp/nLeDTWtcAjJ1/jEjJHVq4CpuGBjB/3YVgihco
5U/FZYGVWrcQkej2hYVqwjzuXKP/miVdmEEmxBh3KerB+JxAgilx/3kgHQTUxFQrWltibEX6nIXi
2lAuBCBwaZ+1ZJdPR7v+wbfG11bO5JkV6UwytbZ6zAhiJGBfHzYcUvxC6byD8xxYGozjodAkj8hb
2tgtfQKIbd8dMQhKj5Z33brXvy+H6JW8BWEO0994JGI6V65fz6BXQm8fBHToA7pL7QPL5ScPf2ED
16EHMVkXSGspKbdbIP09QCPgIN+sJaYppoC3xgnWPF1Ml/7XhnTTzGpJk6aFDRR3AZg0g4LscNbB
fumFl1ez9s3hVshegegCrkryLASKEeIBAIPm1a2ZQ7kl3aLeXcmP3VMLklclHvD7lMLCvBxUDkCV
twMLFMYGMBhhWRvLWd04jGWDHB1DrZijOQ9GEPjExo2ACeUPVh7NJoqpxyy6vGVrrgyWAfx9Ue0G
we+5DaB6Wn1OYEN7dtyf0K4aHpsUE58bWevqvp2YkUqbDsPT0xkE0u5FAdoTilk1yh3fVOeh28oS
VspiyBEcKAKggQ7Mp+Rulc5Sd2HAbbOy++KY3VcvVW9LG/0Xt7C/aYq6x+w+Blgo3zivK5/rzLCU
LStgBinzGhFHT3nYmTrq+50PqlbfhLT15a+2tkaksToemkgcwTV9/tVSCDKlygh+0wU546JdedM/
tdBs1x4NtQtKW99dtreWEqBr8D+D8qsDtZSBlD1SgqRqtDvL6SF+bDBym/KeRrQdil1b6j0UoDRM
TyR5ERhAnQQeb+cgBxGYP435uJtRsP9GpzK3MaBosWqn1626ayDFvdGQXyuynf1c+eSAfNVwoWcU
u9SIM+8xa/K7AuKIRnKde36H3k1B03Dgs+9an3/Uev9H2pX1xm00219EgPvy2k1y9pFGGtmSXgjb
srjvO3/9PdSXG820mGnEQQLEgJEpVnV1VXUtp2bTA4VGUxbqLddHE2MyMZYDSErDS7CRRtJJP00R
5VVd4NhueTbOjBsCPPY862FiRwSmf69JeVlWGoWMYEWpATFcOmbUkEEzbYClYgPfTkl3voHNi6NK
azNbRQGRDDcrf2XhuvEsWyxWlk7zAeljgJSPDYms4llpeTd/6Z1z8ZVf0DmbsfYTL28xj5I6Xf2C
jBkZx7tOaV0BILloBP8e9NNzVm3q7qi08f1tzV0wPOhp/1i0BvwBPNGvZSRPhVAGMcKsZEYOO+le
RgVszOtG4nuKjbbW/0iP0byk6GNh6nEmTbjHjBFRenXjW5uiSUmH4p/wR+TQjQeEdNTwPx69F+mh
UAjMITYgXECUEsF8EpQa6xZ6IhSDI8jn1q85Pumjv/yL0n0An8zj+fDr1wItYMwybeyh3z2qvl2M
kcQoJIHSbCtBtwvA7SnZesyeqqhaJ73ohp5BzXJ6Skdv40kP6bQvFAWgyNFdk7u55fqK+e32kS/Z
Yex3nt00ihQaO85g6qVvVCHGaOSuQ3+GgMF+2WjcQh4dfVJGzrjdkimG6GfxI9RGD8q1PILCaOUc
6xL2cZ47aqKQDH04OmbKFP++xN6NupZ/T5m+vs3jQmw4nzkalGfARpzDNdWmyYDGhA5hACedBSMj
07A2pufbNBbliLHdeb4LvfFswiQXS8zjl4g/jehH0+jzRMMMVRryNjQs0cFDAJBwc58ImgWvefFS
v/ofiKwcbQtrJNjIR7PW1X1eOmvJFlwSYuylINdK5usIROugddPSPw/mCcuyO7VZDZXnKLW/ui3B
heAKmFZonsKs+tyAz+gGmlvyrvno/vWeBl89ZOpB7GhhGttU5sHdLdICCisq4gBaAnjZtRSxYbnz
GwnjGGaoAuO9b50ccKWFdWzicJ2heYwT0S36WCQh/ibIqGDlNQnWYaOfOkzfJsFNAvVJEn9iY8O8
9mXwT1Ok2h6uOdCI/0Cq+rzpCnAUWGLCvFmyxOpqLIjEXHlmJ0RV6BjYKe8psdQ6iwX0aJE0MXMH
vFLm7ADFrNWRilbPyrD8dSfMbfHYc20bU6uivGQKq0z3kl0Wl/5O18vBiczuFEi+9RiWsnaQgI3A
Mb1Ld14TMZ8F/A1gXbMJw9roAgsbttErX2PGwno3q9Pg8yLLxWNFuW5OZuE/GHi71qOyMfSuVSR0
EKn9sc89Nx8MW+vSLRZQ4r/NSg4tuxbUrdae4mZyb5/tstiBpjPPX8CaskOl2CuWGUNv4KHgJynR
PLmzyzFMHLEI8Hjsy47C9DVUjTNs3G4HEzNPQ0YbHQ/Xri2EvTjJHUffFuWOHjbkmLAcC0b3WiJi
OuRJqM19ZNh2FkcGmcbXuOWhXC/dX5ysKQFwEOu8Veb+mlZWt3k/g45il9+E5g9HjAqLeGEbrco2
Pdbp6baolwgiyQU9mmFc4cmv2bJ0gBV3Hebx6kg/pP2LJGL0+aBO1VYP481tWvPHs0HDJS1GqSZL
94ZpHrSqA2SIC9kTHH9UDY5TXNRdAwvIsQQdCTWLRUrKVTPpfQt3NrLKwgVgTeQEgem5wITTbGPs
h7UmtqOjDFLm6MlkSSTLvGo/mqm+us3wkquZR6KwPwBVJ5zntXCVvBr1DnPYe3UqgMPboeHQBzC2
2/nxQBMlaLDCwDr3YdNxjMSSM0UYCAAszMIaeIVcE878MlAjD5LulPcKCXtLPdRtZJt/0POM/JcF
MshNYAM2Q6eQ43pQPTCIliEEOaYar1EnKO1m9HkP+kWWkGnDZvt5xz1bCx87OIG6gGfTsM5Qq5pD
rAQkiN/x/OdYn6WbjmQpWpGADITGJCZAUAvV6+t5YCGtHjCkT0Js+ZLT8Q/sCRY3KUD+nde4sx3L
GCkHUGyHGmuOKP2A58JTowTGerJ8j+OjlySHGBG5bPmjJY+54nIeWL5mosAazea8JEZ+HBKs9OM8
txfFdkGGud3jlHVhYgLiERVcOXz3e41YvKr7IitzFQDFHywaYCeP0OgfNx/9i1Z1CrzCBuyekSYk
SH/cvriLvHzSYd+LKNZllZnB/YV1RSX5KcDyjyLmWIclc4gnO8q4Mwy6xqLUwTAVMRwJzKGkACop
tT0o220+luX1SWL++4uHYT8KmdBkaMIsvFXmmbYq32OQUPyDJnI8DD7JzE7mgoyJ+K+SK3CSoNNC
emqtTeX9vs0JT1iMKR2qqs19TJTtpcAkQllSXzQ4RnP50D+5YO69h84UQS1naGzJAJZjFdgmhs2A
G/8nBgaLtudyuo6RR3bHB7rPLex5B6FWjV1F/qHEmI8x328LbOnoUR4EvhkQHTF1NQv04kxyPcj8
uEdLFK6jZbzWmkAw7mMPUcNR41ksrFefUcfw+LXQKc2ay1AvRm+yABCoIzJMTmH3A/P1OTaNBML3
avAdafjXIQv6wNERhcY5/PulH6GM0eVh9Lic8YARj/F+Mmsi+ujll+NNX738WzFicA2o/h+QlWgc
YPQuHkoAjmToF6izY168j/m+6F99YGXdJvM1UgCkM1IVM76whNNijKeQyNMkV0hQyavQgXI7hSPR
hHOHvp4UiCCcxxgEdtiobPe3mBupZVXoGOmB76GLtimmbtUVcHAjYI90Cg9CNGFc32ZtIR6b4aqB
5AhYVgPZY+ZeaUo/9mmAVDyga6NwpSnvSu9FBM1tVAAETqzGZAhzGk/jXvT+9Z0GbSQecashWkxt
X9+CMBGRBUpQqYFz3RQKYKL7AaOjvDvw9bJdk2HsrJqHjWoW82O0rEmUug1y/rr0oPNW1M6G9Pqu
XdNhDK2ulVI2YQh7b/apE5dov+0PvYJl3+O5F3lrQr/aw5nYvO0QCoPYgXlhS+UURUIfIOLK7pLk
TqoboCD8uy21SIrMNCzoIgDu8NZkrlfqAVsBu6cQIedHeZrhh4UfkeDkKR3PKq/YvszQJzFGEUex
mgpT8uENI/FBKS1iNuVB7nnJ0cVr9skTuw8nrczcVHPw5GkEQNoTcMR69O5Q4KRVOe19jungcKUz
4V3ZCV4qiuBKx8M0qQ+FdNKNt9t3eEm/4a+w3klFrx7C7+tr1GKBRR8Ab34vRmvxR/1qtT5QCn//
NyLM8TR1r3aJAiIpJoX1/kFKsdhDjSm3QLx0QDoKqajLoHCGRXbX3JRgp+hmSJEZ3UGPNwN6iLrf
vaRtDQHoH6lMkzTlGKIlCaLXGxkNGZ1eeG1f05Qq3cCGSzxfjEgkCJMK03fDLrKx/Om2FJfU4ZIQ
YyIUvZd7Oa2RAawTGuM1H76hdMThZpEI+hHmReh4VpiMu7K0CZgZMxE5wCrY9Hcjr7ix/gINScQU
hYZ2J+APs5mJWjHbSKxFjJOqEQpWW/Q7khSvzNviWjgXCW0o8xYSETEMu0en6sMESCzorAVA1Ukf
ctusTbRyv3BhZtSvphuEUC0BvIUKlCpG6bzObDPBQGto0w4zOyjacQKxBecwdzUCywYPciA2MvcH
4L9V1BdoSUanfQzMKASvNAkPpeW7NW85ztLh/E1rFt21Og+jHneRiMNBHtbpI6dRVf5mpWUiEBbW
d8hAPJr//iKE9ZNA6rwCkWWtG80e+7USV6g6EZnPzndvq8EiKXgh9JAhB4a5tWtSUYbRPblLshkJ
tWlSG0+YsOK9xpaIYFwGKGVzqQ5APNdEQkBvKU0GNGA/PDUlVsw1DUF30b9OLKDqpSJ9iFIKmqtY
t636qR7AsWV7ZKrXPyVeEm+RCeDrz6DGIua2GCY6q6/aIgcAdBU4knYwspXKQ73nkWA8WmNE6hjP
ENCAwFVRFE62Zvv+788bkO1oDEH9DFhajJWMI0EUCwUkwmKiAraOp/OuI94s35Jx0eYsJIIntNKz
tbMokxDgIOuHF6Vu96GCrtgTFtUbUfgnZ440EgoUeO9hB+O1ZulJVRi1L2X7MXeQ68OhdBknJbJk
XQA9//8kWGQzo6tLNYnlbG/5D0ArqYHZNoMSixgRxCYy5/bxLAlulhrelVAzIBVe85MYeCMblQWc
6TDbRGpEcR+lPLODiTf4smSWLynNunhhY1pJKCa/1YHQTV76P/Atl789c3nx26GeTioqw9kefVsC
MrCBU6eHoeLIauFg5HlKGXUJnD3GhK6pANkLSysLDDdOySuASTZStp7EcJ0mGiDfODm+hXO5osVc
G3HUTSEQQKvfqmNoNyKtsSyTp81LVODHUI2AX8YyGoajSq6FHMsxMarRZD4pBQC4NOWvCU9L2xBT
jyO/hX5y2MoLcgxT0xgFsTFPxImvdYDlwvVDnVauijxsU63U8qwNbyjmKyNJI9f0gVGFVQd1v7dQ
oIYZwYzsWuBJYNY65p139UlMvJ36eZRGFiQQdDvAuk/9XcDrHVhQfJDAOi2U2xEzsBW+KakUazLn
CcQxJbH/IFVPt+/wMg+fBJiAJ0+wLz6YCRgG3sTKJqvue8v9bzQYO1ECEWqsBQwXtuZj5z/1pkdw
xW7TWMBzmPXjk5GZ0YtrLLVqFwE3ApLS9JZiHVXzCFD7GaRv8OmAidE7pfCBaa5jDfaUxDl2WYqS
G6pNvGkGKyFRIGu0zbr44faH8U6QuSZ+6ptGPAvYNB+z8U3ofv6332fuRSg2o+phrfIeRTLH0upd
G8Sc5/+ijphzry6wexH+MOc3CXWstyIioqFZdY+CtOWkChdFhKwdom68VUS2DtahK8oX4nn/AurG
crAdat5N5VFgDqFTwszwRqz1yDHvlYYi1i2vbh/DoowQzaPJe34GsVGwAvfk68KEZTbRj3DYitkr
gOxvk5g/8ou5uSDBMDEqg56NFUi0BbDcC9rKrvg4Iq16m8ySrJBLBX4HcoHWF6xQVay7qGznmcn2
h9i81lzolSVRXRBgsUJHr+0lMcRjzlILACe3h1QXD5Efv9/mg0eGiU9rPfajXgcZtTNIYxwkYF7z
ihEcWanytdEZe1URhkkGK35LJPMsm2+3mVg6c2x9mIeYZWTu2Qg461pN7GZZZb28Bvj/b104Fgbm
z5uJ1/q/yAv6ONDlDIyCLwuipUw1gkAEL3XxbQAyeK7xFiPO/pBV4Bml5f8pMCciFJo1zBue9t5U
vmfYUkIwyJaX9dlQn4f4MBkBjyKLO2bOWzPwkMdrHlinc2Ln+oAA39LWutaP58NPRV+FxGhI+vsB
VQ/XctT71Yo6j+L39+o1/kWrVeS8Y2MS1q06b/btY/yY97pg/ct3MKy3TdC1ZYcE8LN9yElJ7uIt
IJZUgk8RREpWtCKP2NuAf96TQ0+GztlxjCw7U4lP0DGZgj06yGyg24HNp/VYANqpXtOfsSACKaFt
twc0TkSKXbhvHGs1OGgXWqPJmvPoYdJ4X8jOanfhlz296qZeA1mNeDgAc7NHH7HDawH7WFByLWBw
h/gamQG8pzX2ESdhUFDx2rE/6yvs2vK2fuZYJHucbAWt7cT6GWH9hq3SYp9Ztg6grh/+L0StVU3U
8tB9i3hbEdhO6v+xffE9zFtPaKYG2M/RcM5jS+vs3CjxNmq1/r0QCxV4uJIx5KSSyvJsjZ0JHDrF
CLEhupVD4qk5ukR7Nc0Ujmlntyn89VU6euWwmmze83J9GKkRyR7GFvuzQnIiWIDhqzAOc5Tvavv4
ntGn7vAYHfLvt5WfufZfiDIhJlxNp3vYz3qWV+VT7Xp3j4ZtcXzjkpZ97MTEKxQE2XtuyWYvoP91
1rLRiZ3A1lbYYUN4asZWyT54uaTD3OMkbcK6LECnpY0bfpvc6rt0TDcFaSjvXfqRzWJV+pIWc1hS
PGIveA5a/Tbbn1F0uStpTgwbAGHK5hnmY7vziQbwxBaL5Rpb38qpPTr5w2blB3b0A1kZd6JOuLec
yLONU78fCTqrbKy9O9g8Q8uG318EwxxyO8RqMkK/oVnJpnQOZ9M2HHmjk22x8ijHnC5p1KVkGJtS
iZOWoCloPu1n3PDDj4xyGZqle0v6c3hxabeidrIEFdKfzxlIYqj2NmuDCgdhW1BemyxPfZnQrjSw
RLfvP6SXk7tm57kOcF/+XVrgyxExLwWv1HP0IYBIeZBW1NjwRuCWmTCwNQ+AuQZ+6Vpiid83PUAI
+jM01f/t/Hivd99uWxIeBUZMbT0IYzyAgoFbHtnF2iSp7dtcMzkr69ez/+SEkdSI0lMlmB70y717
TuhzTlzzpfuWurz48R/sySelWdMvtMz3Aq0akg+O7sJVZKc0I+uM9uuI44b/4YJ+Upple0GpFsVI
sbCn9Fw70bkkEyl7oj7qhBY0Wvl2uePFkyzq21/69jfFLwhUZVpokQUpfqtPJf090WN659s8vpbv
6ScVxiJHgRp3lu4PsAWT+zOwxRdvL9GnEGcVcxwZlyPGIod6FojefFopaR0XY55vR8Fu138muXnT
AcK1GZSJMaa6KPi1JofDubBf/RP8c0HQTmXHIjE4T/uP3s8vqn5BijGlfTYYZSx9kHo2iJvT4Dua
tV3h6G9otkprWnI89bLKX1BkzEStA5y1yILhHG0G+2d8GLYTDYjvnnjYCIvW4oIQYy0Mr85qNU6G
c+k8Y/yXxDZgOja3LdJsCW6Jj7UUQleFkRUP554+J7hNyZYjLh4TjIHQcnTseUU2nHfJZlp3JN4c
EaM7t7n4GNu5xQZjHCRl0lqhhaiy58od6WvweKhphyjBsFMibkUqbbBQyc5JsZmI/Ka+GFQnqmu6
zove4g+1Pd7Hm6224fZNzPzd+LKPK3lhtlpJD/KyhLYc1O1E/NWM4s3bWPXR23SLCGNDrKFpm1QF
kW9dRg6vHk0Qs2gART6Y955qD1QkgXPcPhDLCVfi2c5+Jyvupeec9MeL4oLTygi9JLY+DJlFxMPB
IlgQWqxf0s3xieYA4NIfeJH5AskZThgzMzOsjPkF1CkZamAlt/35eXLdgDbr2s4fOVHHkoUBCCFW
O8nYXznDW1w7HgOIBaGnwA1gaYMr2UC/3sEXUGGVOAF59+jbbV1mcTRmtwNgFxBDF928v5o5zDLO
VGHMoMu7WqcpnpwHNyedjYDUxzSrK9HUzlbmQ9oQ8eE26Q9QOUaPrkgzrApyFmqZCmNavmMCiZR0
2GPQe/6C5+AAW17SkAjHkuAPgW3Q3pXv1ceB/ogfh6O6ozTfb63NrHm+m6yMe070xA6Gf5EM41Zk
rauAWArJiLSkEp4OAAA6amgMIK37aB6do3fUNtLmtlDYIdS/qGLCGjMBmHb4CEwu9DrTakA4h7Bg
CigCkpzERzfBejEA1BhUJcb2EcuktoINQCC82HjaMPuvr0fySZ3xNlqKh3blpeB5Ja8OsiOtEcU7
w7Ygxmu2yr/nPHWfz5gliN2+BrYhoraPxrxrdY+9oms9FexqpAKefrvCu4FoW2E7+zjeu+GjIekL
NcxKz8CbOlbFMYa7Stqhi4189nEHY+e6iitvDRLdVbuQRkdhVTjO+pStAuLQl5EAPJzcPt3F2z0P
a//1ASy7CCrzoJHwAQ3enhIih3SFVXVY1kyOwKEjSk/0Y/sHMR/a8TUMD839GRgyuJbxMOlpUCjm
cLblLUaEXBeJveO9R7b+r9vsschbH8p7SYm50TX6ZaNQ8YZzvB5Iu0rgAie3xBoGxSch9c8Zie8n
eh86jvAaUd+WfZKSiK6Ns3Sfc7z0Uvh5xTZzf7VRHDO1q8az5Q3DNgN8xasalyopyi7YVZERUs9M
A7cTU1REi0Jde308cWTP1mG/SIQJGDGeFnZ+Cdkrj5G1STDP1xHs8ejcVrMTzfVeDKyYIW1Ci2+p
jbpa7ALlQIRR6ziGZdHQX54Nc7VbWTGStjWGM5b8CXt1oLmyMvI1ehF1Wxy2hyig43g0/E3Y7BIq
r0Q6/jR4PXZLKbWrQ2GizKqRMV8oWQhQoIm2bncO2Xs2ZEL1HSKI03B/WyWXfPYl10zEmaWVGpmY
u8SFyxERfX/pViOxb9NY9BSXRJioM0O+Fq8CMKXIBGPyslQAFcQJN7VBsQErTWOiTveS9b213qLO
1cOHsDmLIhDoTqnG22exkDtHG+jFbWdsXIxGVy3J5ts+5eSQkqmlr+Ex2hzQdLKp3nzHcArDDjfG
qrUz8oIthbZjptTm5TeWVR+l+LkNEXiOX9r/vUb0tNAfz9+G51fz8OoGtvUjWR1tgmh4johDm5cE
XFavC5rMnS+8yOjQez2exRM6Raj0eAjXqgOQ+/vAbtY9judYIR3FSxcshcToTvvklbnmQj/+pdYG
UNWMei1Ya+PRyF4BgKYCd7ZytcTtupXgov23THZm5iomqeQnRdoKEVHS7zqAJmrX6ok47YyiJmVz
QKm9qKj/eFtZF55ggCPHDDK281kzBt61M6hFHZWVMhzPiqtSgVrbIy9Lw6PA3IapqDth6IPxnK4j
G9uHj9R6u83DbCRYN37JA6PiEiZdLbGaeSDKTzqseGq0aDT+lhE6Qa9l5EViLjcjOLAnCKm4a8gL
9X7e5mEpw4SZTwPrOzHTC0Anxh4n5dy1acrjud7KK9XRQOkBuIT0t06wFuXEDT0WjuWKHmN5J7VB
A6QAetbjnI1HdrymWA++8Ve9a62AH+mK5E053+Zy4T0KjA2sZQASIHzhx329iGZjCaCu1YhCXiuf
MqEmiXVUK4m0zTrzkV8vONsMFg7uihyjemXt51YTgZyCayiYBlGzU2uaNJJyYqXfPaulRch7JyyE
sFdEGW30pVIPkhJxRmHn39oVCvR4Gv6q98pTaPNSD7MdYTT/ktaHzb2Q5yg0qZXEKNAGfnWO88Cu
xmB9+8h4JJhoUW1HGQufQCJtAWxe/YySzR8QQOezjpln2YBuXN8uy8hrv511wowRiBo5sOnt2xTm
q/NFShcUGC9gCqERht44njHQsQrsnnN1eT8/S/DiEBI08SuDAgZCQL7JsW3B0YYG78Iu3VfpggnG
PtRCW/jGfA5agiH3NiOyB4jQzKIW5pxrzsKFj+bTWyJjrEMiJUY4pdJ43u0OHyV35LzPya9zTsmG
/Np3zj7eo5nUPtLM2T5Wh4xmhzfkjMl/OznGO3mCPORRiM8Qp47Uyq8eWyWbkvcOXFTxC9EyZqJO
tEwvExHTWJKJiqDfu4Muc5TkYxfMLYkyZiGyQuzPwRvkDIG6/UOIfUk+sY4DiR4fHpQa76F9Rrbk
McxIevf4bj6876zz225c3Zbo0jNI+9SjLyBlhtBgSW4KbRVPwf2wSR+6O2mdvvlIkvMA0RbliqZw
NOhj9h9trtcXQw3TVkTX4Xj2qoyYylvQcgOtRYdyQYK52lpkogN5BAmEVCjKH+6mzTlzz8MOub/V
ytn3dkFk0uAJ/2ht3t84tn7x5l9QZ25+gNljLTJwplb1rJXfs8xJa855LTII6SEBiFkE7Eq6luEw
RtoQduF0BkT5LzkKMbUxUH+o39pSbBwpBtizh72ut5VkkS9MBKHLHs1TiEquiaplqQ5TGE/nqjx4
8bFq7iUg5/03Ggxjbd5IYV4n0zkyf+ZtRyx5K2B68L8RYS6daiVeIloRTFfVUUXZdIXklAj/b1NZ
jN2AVY1JbQD5ALaDUfTJKKZWmvLpo4q2M1cCkYhAPTcjwiq3AWHEIbiUuJr32H2Av+AlpTPOAImJ
0TCHYkLEe+iQxsEusn11lr/9vMtPLintvVGRl+ohva/IuHnM6Pp0m+OlzM7VBzD+QdWGpkyTejrv
noeQ+Ijk7kfn8LNw3ZQ+hLS0ndYuSpr9cLayXaFCFd6hKMvL6XwUxb8Y1Qs5MIpaq5OvK8CqOn/7
dij2rzX5OebUJyuBrghwaO6PMulWsR0QrIbHs4Bz/Rfv5gV1RoXNSRAAGF9N5644qf5jjyUIYvHk
aYUjdwhqPcnhSH2W6i12GXUeRMsbxQbs7tC6MTqvd5b7sz4MZPM7pCsnQg66ovnj40mwTzxPrCza
hE9mWbgQrY3bVLZm2rtnc/Uavb2qTxPiqQ1ZOZ3T2y/bH4/bfv2+FQl96RznKSK8YsiiP/lAf8RG
pnmd/LVZatTeD9Ixg7zl37nwUKnn2/Ll/T5zq/ywVwUseoZJSl9j80nnIQkt/b6ModHZUmAaga2t
VJFcS0OjT2dMYjwrQfVs5cMfWG40ic6wMWjmAyTTtYj6uJumMhCns1eGxBo3rfYtH+3bYlrKqkD+
n0RmPi8C3km16ijSJtw6zcVEWUJ0Wj2ev6ey7d83Tu+iG7NNiXHmkJ2tKKv9M9olyvqqBZAF5rKL
RpTKeQtf30eDENHeGgEz6vtWkwMuTS09MqV16NFUgTHe6aNlHcJIwqLuZkDnJmnDInHLJMcGx9vf
JS98F1CosApz3riBUS7mu0K9rzK0UEiw/oJMA7RwueUhPZwnVBKEJ5RcI7K1thWptut1u/62vk1+
qVcSS9GwyQZAefgDi02imGGa+tEkne3ng4q1wMBJdrbvJ46tW2o8uCTDzkSWZlyZ2gQuSycl6OlJ
X7Hv8IXfaTPbMOaUr+gw701PS4Ix7UFHWCOeO9z9HMiDQaeVA+NGHk9rng9Zct5oFVHUGVUWN5Od
JVV8vxy7UpPOaBvNSXC3WcGY7kXX2XLu5ld3YUA7sH8EswFYhCIy18YEWHUZtjHSSG5Nxpc9nXjh
zkJwf02CsWCeOWZDXyUI7rfTjjj77fFx5Kj7giJc02Bcv1+GkwCs1BGtfejFphuyH22HI6oFpb4m
wtwpOUR4EQB287wTiPpyRAsBtdHiwvNqXIExLlwQ0aSIKBRJ6YNiI1552HGMJe/QGZftjU1etNV8
6PVpfH7UH/7b738weGGLLSxkmaYcv1/jKZkR2qweOfZldhnXF/LqKD704YJCqHToCOhAQSMBjdyQ
Buv1+o13Ehw5sX0OfjGlZafhIOIf1o/QfT9x5LRQar1mY2bzgo0gAgb3hK5gvL+1db6CqLbQqpGc
1hxKC83015TUa0palCMfrYLSdHd4bunz82tA13c5/Xl3cAvXJ0Nqm3eI0jgxOe/OsBlksfCrWpsv
v/T8et8RsneciDxxbuZX8zwzhykIoLnNG3OYC5NFehN6VY6REDRjwDDjgUGml9sqx8K9IzN8TYS5
NJNVykItZR+W8unh7hzZw/rhwT+0jf2wP8WTbRXER+sqsrocyhz2VCbVH3Sx6FUyKAf79gE9L/u6
JIEbrpq1CZFKD3vy3ck3jkye0GdqvLz72H6NoQ+Fex8WymVXMmBXMBaCbFiVCEF/M5++HeAx3A25
N+i+cr47R8pT2n8whH+fKzuLVWPa0w8ykCtLVDdQitudbM7FWL7inySYGzioejWIc2LcLkmc0+80
oxFvZ9xCWftabMzlsxps+uuxcex8sF3X/S3fr+73DqX0FNFvKadbhXtGjLvFOJZhjAWEhpze5N65
Eg5pVa2z9R41mwIdoKbDGwj6+gy75o/xvp2YVH2BGsp52rUutc639f8frOTnGTF+V+sy7H9La3D0
HB8PdzU9ozRLgnVxtLl9KF9fs9esMKYkRm9dJOeQnn0Y7AjNLxh6oMR5DNFhZtk8B7BQCL8mxxiV
PFJrT1ShGbtdSuwDjmuzue/o6nezfkB0ubUt/MNPYf9DvPS3SNnhmlGsMYskgM3Up9rrFqpoolGs
XnOUkXO72K6eHAhDmieBTJUTcaPf2eue19ggz7H311Dgk5X5JXThQ8d0DCsrmPXdfnZrim5W5Fp0
mzgOfSxW6xP30cFjijEZ2hj08ViW41l/0vDKdDcp/a3aKwzBvdAnyhMh96gY4wEQgcbINahIlpPI
9g/18/bRt08nzlEtNIhcqSI7si0FGKb3ZzpQQ9gM1AHQGbtyqLO2NtiEyMtT8fwpCzYRGeVkiUkB
X5KiQffDl5x/k1/Ij+NNRde+bb9x7MjsJ29pCmNHrEBVQ90HxZgc7P5Qu/ApdzaHCMdZs8B6kYdU
bFtAO55t9LCdyQY5f0LpdrvemQ4vQF3IuV4fGmM/6riWe8kESzuQewW9wH0gvz135WToD8S9fj+9
vYmcnRuL5l6WTUz9ArpL/Xi8Xtw4DFHViO+hKUZL8mePcKK55Rt98fuMByv6MfOwfG1unfiGCYbX
17sNEnoqQTOQCVGu17w0wnxjvyjGBUHGfw0GAIuQ+McVQ/nLoN/nhz11TYe3n36+qrfoMAqYaJik
7loITlurdv+do3nz/33r1xnXVehVamAL1iw22/yBUei9tFXodm3d94QbCi4awQuRMYrXGmOtYysD
ytcJ0gYoEvISE8v26JMC20YA8AUhNyKwUyCHdAez/ns2R0geZJRr+xYtwwUtJr/TKSOaID0cjOVG
d8Ua1c6AnN54wQXn3nzk7C7uTZP8//Erj0BjXd0+/oXqB0zBBQ+MW/JrsWuTOVj+tvtfR+trvHbP
5WqzQiJ+P9Hedo7H1E7dNV55PNYW8o3X1BkvZZhj08gWJLhD0/K0SSRMoVcYfncbSuufHq3Xb+vH
J3HHHQniaD07opgmFVaSzo+jqKWJ99KQCtutZDdQOEaPo/Aflvji8KxMyGI/h6U17syNhqwpx/8u
x+0X5zczekGgkiYhbvJZgjZqGYhy7/C2alDI6G26Hde8usVCwvz6xBhzUXWZ6Mcx6DWugXEG939G
1nY0urX/KAtwwRtjLTQLSBSZCWsBA+sYVFq90O3p1LzcvgLL78VPMux4YgV0viKeRRhijzRUAeiv
FDPwssF5kbNrUv6XC7ggxNiL3ir/UrqdLTra2tvelc9P3SvGmLgefjG8vSDFhLdDKOVSWs5qkZJv
JWn2rrZHVGEgHVwQ6sTPW+6ze/7JG46ETT6PSeMBQB2nhawUsWsy7KpHC6uT5s2RnBObD/4WKcZs
1KXcplqEW4XXz/z4+R3TGsGLQ9fvuxMPUWA5CXYhSyawEM1okjUPjNmoFRzc1EHr0OahtlcvW2c7
ksc1nie7t9ssLse5yEoBrEQ1sbCW0RW5G/SmkPB6VYhF7orH8wbvE3lDHBzfGmPB7+/9R8aPQ3bZ
2XySZfSmCBShMOUPss/Pd9g0SOXOQVBPteMc1NN39PEW6DMX1yjL8IqKC/WL2bh8UmecUYgm/kSu
GpTFaLOPzq+HDRko6J+Px+zPwsVPWowORVhN4WsTaO2+7Rp77gwLifuwalBqgO10EHjfFu1yOueC
OUaNSl8txWp+PM8vTpjNe0CS2Svkv076kUOLqz1MaKqkVg10+Nmri6tnzPQd5mDYc7+vnOMPB9Gw
Y6853C1mQC64Y/xQZ3ZRNMzRNzw5SaEyaN1Y/ahWa65pW7YznwfHeKAyFbFXRoBp+9b8MoiC27FZ
AUMRkf73PaprVHUpamu32fsHN/tJlHFFRlD/lUytncbeBehQMfdkhVnXltI3bXPy7bdvvI4wznVA
nf3atzdNoHbWHMtWtv0s0oOxvkMfdW0Pq5bD3z+49f/nz2AXp8mBkabp/JZ5te48e0PU/yPtOntb
R5LtLyLAHL42o6Ity0H2F+LavmYUSUnMv/6d1u6O6b4c9cPMDhaLxQAuVbP6dMVTyLnb14ia12h2
3aX6J3h/i2Igpk46UB3ENPh0POeOuugPR99LVm9IciIDA/3WazeQbHsfOLvPVZA4u/yJl0Kbzw7+
Za8GO1kPSDeOZ4M+kLj73mNCkI8h4xL5A+7Zzr/F3wozSNMKhqAYZ2qwYCbAoGURIMA2t5wX40oc
f+tcGXwxlUjpzh3EmBmxYkyfHQZb+TiS2skT/D86+oqBtQtZFCZ+xuLD99evyyXior3rkkXshc7H
xwsGWA7oh7V25dr+DBE0L5cuwmcsmOXg73yCavIBGIgS9PCShjS77Rxap1pgylmA27C7fW//xrf7
PnsGlhJMYfYhTTqUGLm1hTfRs3cBj9SLIs6tk2cQyZCK0oxoCD0uTk5Igi8u5+ltdMUCop9I0EZy
LV96qJERJA93B/SqLB5j5wFTZqTGVd26dnJvo01ptyp50EAf3RvasWXZtNKwQJ1GiBtIvdiWK37Y
y6jm+HR/Ewr+9aWu9jIJZDLzkqVYsYRbgkwifCx4q35L1kjInu09SCF4JRwOpGPv288zLYcekW+K
lNvq7URHseFgPdzrYHCSyddSJst96nOMkQME1/hgomJT9WhnutYC9WXYEWkHHNA6xBvOvxTEIE4d
i9VQ07C69MNXPPdBFwR7rmHc9hUNtkibYn+uqfQwjOdVBQ4Uayu+Jvvc3l19w9saXePxW0bIoEUr
yFGiCdQ6njcbCU/+0e6Jn9lFgNrw3g6UV4NnIPNBxrdBMtCRaWYnWQUOcRWjpde+ONEjt87NudfX
bNbEIqI8TevsCLU2ThIg9XF3PHydXnJ3j5Dik+dPKPQX3zpEBkXiWukKqYDF957ztsLc5ObucfGQ
bH4/5ncP6E0aFPL7NyH2BS3mYBKz1qt9th+CgHeyHFcYdLI/r156QXRa0Kt3dlaHtzvv8b494jsi
xWQscpvjDPNemmvieHLIg5KM+YmqLQReFZMwUFy7ozwzt22U8wqweTotSSNNpFVuheito27Mioy5
I/LuNk8MEyOlTfjfgovnaQEK6Zb9QOxfS9Twcfd4JsO5A9fQeHJ0Y/Q/IFltUOkO70EYd/vQeI4n
m4hra2R5LqCzfRx8Bwmlu0Xq1asPoD4ddOD1enMQi83G9XmljWYPS0iWvzEq/snRhfdpGMTQKqwP
P9EauoP2bfqcoH3cd+mXQeXtmSOMc5nZrXRxn3d4LaELmAjeHpE3Ddfra5ljdXznxVx/k7n6CwvZ
nWBDZSVKRW27OTqiRrAZPdWCvF/n1l45wdZPql/UDwMG3nh7RDlnyibnQMMtia0ENVfdl/x63n5x
bu3MfPM054AVQz+xqGmSPC2o23z8tUH3eWb7C2+j+h5M8SHyUX4mWxeDTB35QoMVx/q5whkfpBLQ
+3y+QLvSPaBc8fjmOSt1I52czh4rN2x25p09vDi74Gufb1JsoyKrf4mObNqublJ9NNEpQes/0fII
LxntHjn+4ejKc8XZJRHnQpH6i0q/ZPILbWSGLR/QtcaRwjMXJghCVJeW2E6H3p/SrgJwFz8OvJ5x
DiYqjCsyxIaZiBnaVhCVJ0vDD3goxYv7r+/4BHWlwkq16AIJh81xK9pvpEJOitiGLyw4IMIBRLYF
rlHUutEpkUhnn51+HZHMf/Dvt+cHVO45ojjO7zUtMFEqypqs6/CcPDpOp5MRPeTkFzKZsX9bDscA
VMa1yIVTUycjNEIwWYLWFsGKyqnpcLJrIFH+CRmKIFZmPiBJ2tkgtnHuYsznkN+IpwmmSLfptQ3h
8gIPjnNX50MW7KbB5j0M0ZlXw5mcoRxJoRFRGLaCZy9zH3XnNxI1Lqr2NFvC7ymedU8n8pjbFPZC
fEkLfDONrPrAesreb3+s+aBvIoC5SzVGI3JMmMPSMQXkvb0j6EPVMSfkdYta2W71z6xwIpB5ogsF
KxiakJ4gWSz80EPXFAnd4eG2XrPXaiKFGunkO2HJQ9GXCXXrRwc8cRwzmEfSyZ9n/fgoz2PsSsdV
0neJn5NrSYADpDxbY330vBb/GywcVmDpos3xvxGOr+2zHeyRGeLpNJtl+NaJddK7UTHjjmbH4/U7
Po1xts8rHVwuliO9XniVuFkInwhjnl1NtApZ/o8wZ5N74kfg8PSZhbuJCMZNz/XMspJrllO1pYcX
ZPkRoPLc8xkqdzgvEynqT0Nr8vZyTBScWu68+ZH/uwf9FQE9D1p4It6SJ64wBg1OUTcMiglhzuFw
Xh/JqrNVdIZ66qto3p0WwaXxbl+j+Ydwoh4LD6dCBo0eJGZgyi99guwwQcEk0BY8a+d9LgYXVE2G
K00belFEx6AOWqJ8DSXnNYolCEutRYfB1+fb2vGMkAEJAc0jRVnTW6yeiZBh9oRbcqKf/4+Af3J+
DFAoiVW1WDaFAvoi2fQry+7RP/xFnbsU/+WY/HyO5lsa66o3Y6+fLAvSnjfI6+MIwSHrPIAAC/+g
8kQZFrBWoCEiStK3j3K+RDsRzbzImZwJ6WDBUM6gKaVEpdiMTDrb2ld3ERnuPzqvXY5LZRNlcKGD
4Lb0+WmFiXQWTrJT2R5pv+rq7fj74mmw0J3pPvNoM+YTGRM5DKao4xDJ5YgDVkgISvvtsSPyehns
E14ydj5BM5HE4Eoi11aXqtQ2N7Q9EEzyGe7CEnW1gMf7Mt+xNZHFwIp6VI6aGMMHODuHxkWZCw9z
TbCKAmNyKAFxvhXn1v3hvZdRbKkU+h20Pr5HcNwWDyiEoHWgsldcfJ7tEJvoxsAKVqaFQj1AWmNv
TiRyJT92efduvpQ1EcIAiQGFmhPNnDdLLH8mw5ey0o4E+9DAT/UUfHF9KJ5SDKr0TSiKiQF51+np
3LHehPvbX4nnF7Je/JgpVCmI8O6OLpJcLflAi69Jtkj17gLl8bY4jk2w/jx4ZAtTCalCm9yRtgXR
H7gZFI5LyA6lNEk3yDU9NHTZkYffdBTBRbeyuztzHk2eIAYkSt26GEYFQRuB6IuEw6bD++sMMFSp
IismTVivdPCZXha3PwQPSdm9rrlsVcVFxp9v7G7p9E5ek49xeVrYK56LTi/Fn0+jjkhKtTTDYr9H
oqFD6pQihjN/N45dOtjlIHCwhl7uWyKYLxEKulyaBUR40kq+z4nMhReeEszXuIyY9z2G8FrQ8rzZ
NG+po4Cw4WUghb+/3KEbCvkizhead5S+z41Ba9PMOizxg0j5LXfUxfrefV3anAd1PvZQRZGyyYI4
l50zkUYTq4Srhvp9RzLYG/hj6JepCeafMAeIZ4jjP8wCwEQe4z5InXKs6ajj4/iRY3BHWQI3OefG
E8H4CMq5TU6t1dJPBT4BtJHdYVZigWwj8m14WDNeNWLeG8N+H8VSLJAts1xk2mVQy5HSgzb2kSQX
MgaUToR6ZW+xYyar8GO5x4xG4hUbJV3teA1ss6Y5Ec8Y/6CHWFkWQ/xdtIOL8hVxLtd8EmYigLF9
IdbNVgopMymJ15vYvvNSp3lakAfxE52Avb/H8FX+xEvBzMfeE7GM/eOwjWgY9f6xd0ZyfEp89Nle
ani1HP1m7WUiR/8Z2RVWL4hHUwMT/bOBr2Y6w93phWOTsw/5RAbjndAWw9o4QZeVE4KxCO0vKHtr
r58cMfRL/IGDEzHUVCbZkORSnmM1hyqnhwTLWh6uPYwoWe0HnkL0Et2SRA91Ignlqi43jlAobcFJ
Vl9s4mW/Iz/SFrzQ6loq+ntRMtubJWtmfNJHmN8KTaH670wG37Wa+OcI2fMyJtjcQlm+Y0/cfjo7
I8Vs9krjmMi84/fXwcps01aR1JfLIOFgHSevCEGDX0GKh/2eu26HY/WyyKBXBS6WzApVaFu1K1TO
jsCOwFjsOJYy611MFGJAo0vzTsjACvaY5l5UROTSYh0raHzbhSoSSVomjqKvwvrwJIz3teJ15oLz
A26b6p+8Fkodj0VKv+pGtKvXS7LNwT8yGMgRhq5R8eLW+ernRGEGTUYUDM+ShXNVk4UpFkTK7MaX
P87PjWKLKklOpPeX8me/Gl0tPui8OG/WQ5mIZ0DG6oxQ71QQKh+/kowk98uI95TPR5ITEQzGRBrI
by4pbBRzxaB5ylZ4ygmW2BjLX4q7d7hDWTyVGLDJtCISjZx+Qaf7daKyXGQeevdMApsDbDJPFgM3
bYSlOWYCWc8O3fNQutj94pTbzVsz2uaelIv1unIbT7/TziAvyBxe4oEj/3prJ3CXnHWQbF9gPYVT
v29dPEO3rwNPQbYnqzmeqs7K6CN0OITLReICvz15gcIdTXE4ZbAKlroX2A431UEt7wa8ss1ZPciu
k5JeDGdTfS568tj8johXBaFqg1o70B5vazofeHybKduaZWYpOoz6q7ySdG6MvRjZWvcKpMk4km4/
7DJbw6kS7WyqFOOoXzbYut+vq+AjJ7TjdvurdHCaHO92Pm80UY5BmbLUy0pNcM1L91n9qpdVTpbc
Wa7bDp98zR5PjDG3kkujjnD4MAEvfKh2vzy2xHy4fXqcB+KKpxMhfWuOVUpvt/fwdfsvz7c4TA6J
AY6q6fJTRdcZnJ3GcIbEzh4M1T+Hbnsi1bO1QVNUE5Q8Hjyu4TEYYp6EsmhrHFscw8kjPuAKvV9I
7PGGZjg3iq3nNMq57zP6fbJf6X78Fdw+Pg4UseUbpdATRRzwYTah7xnekQO1HONie6uwOP2EBe34
8ej7y1DYfwUp220FOJZ1DTcmlqUNghRVJRQIF5j+uCxv/3VONAYC1J+eqdQ27WB09HYcNt2SdmPX
6yLxLrkNQkm0mu72tu2+bh/8SuMBzmzE/m3YbIcV1hDJllZTwFkezB0ipapzPnmzsPMh+0QKNb/J
+alVi/GvIxQEy7LkvVGCAx+kyiifYN+Nze0gpOd14324vlwTcaAOSboko+eZO+ea2DLBOSJbjMIk
183mHSCDDJIQYQ5LADI0Z3I4lMd9FaTPY7iPeTEfD6jZNqtM0OtzQ+Ht7F02IZIdZ59PRHE76pPZ
Mo0slWGk0G0pAxYtvZw2p5bYO74YzpVl+6qK/iKbjYxYrFtudNu8z+wW9TvMcw0OTm6l3HP7W3nx
EMtdK2aKmB9ViDQCZIxdgmmGwI68T17bFu+tYHumLE1MpQu9Up3mlFiju91/ap8oqNE64b+Midi2
Ka1TxPFUw/qwJN1Onlts5WudFqvEBnC8nYlZL13Ru41WVx/kxu26EqhObleWZGUU5pCpNCAPecjJ
Rw2qJlAPcV4NDuiyxZiyUWRVSLFUyapJEpILD9T/Jr5CFwk2tZiWyk75nJK2LWQLS1PAFuIUnvCQ
bV5t7H1b7hPP4fIvzpctQOr5P3EMyjdGaTbY8E4LCXSicJetHs2F+pFgVaHlBMuUBPtgx3ka/+Zj
fQtlvLumEiXrSJeSjHcrb+EJ9viAZfZfXISnwfefRvEth0H4y3BslVagZ7kCOefdInTQMk4Zqc7Y
1gYePa5AmlS4JZD6HBMrrEFlWcUhBJ7RDknn3zCgSQk0qaeMdwXPCsbpHY7pzzsy31oyYC9iJqlR
TJjk8woivU3XYdfmfbiXHRF0+vbutOJtDv0b1P8WybiAJ/FUx52IDwiCmQsx79eU6g4kXxzN5p/M
v8Sw0WIMRr3xTAOP53y9GezRQ76o3AwJXTPMHQflGMtV58m3sy6CosmpQJeDed5b8aj+yjISer/K
xuXoxbt0bKgYZWJdqHRFFeaGopXmeRg9DxZkiV6D/dO2WSjwDHjtPfPO9PdZUvUn6gmVFKpmCSs5
Gk6I9dNxwtGKh1xsmGiEWD1ttBRKsGtVJgfVR2X3uTN93UM63eG8MjzbYDCktLKoQ/ENQLzCqF/y
ctv0rm/9jZvMxoZtqERFpl0hyjnIS2zRxpLRd0q51WPiJLFrjJevjwv09uSg33JyH3Oft38C9zwZ
MKlqtUqyHhpW6+P2vXCAIZf1+mWN5yDgtdXOhviGYWLLpYlFp6yzf8KaVbmqUvSHXsBfhk0KHihN
kAG+rdKsgzWRwnyzvO/UYyeDI1Oo7VxzT6WrYQlYukir1bHmmONso7qmKwbddoQtayxLP5gITrE+
0Gl5BxjVvpc26MuA/9b2t+7coz058ppV5OnbzwiEp6bL+Xxz920qnnl7Cu1kos4F8dihWqIzK/59
+yxnq0lTAYx5SGEygGwcFcDVxnv3fuuLOqANvShtFjDGz2fBuy1wNqM+Fci8M5JxLPTuiHogeIpW
qlsFyX2wer4tZM5CpjKYh6Xva9USE8g4HDynBz9VeuJEzbPpi4kIlko/q89dqtAPs9pU+/Tl9IH+
jOhif3KXIs+9y1NBNEibIG7bSK2ZULoGjCmEy9C5R4NQTtbUJw10l3Nw1JxYvJoKo57JRJjZN72S
9BB2cTGu7fJej9lAxVA0DcT/EurbbLZEihoJtNMibXMwMJEt1cQE8doZuuyEimD0gqPPnCFM5TH6
tDLauLsE8pSEpC85iXcFeFFvG9vsFZoKYd7ESDp3fStDyNk7rOCtNe5b8Zq48uvFIsmi1pD076Db
VxCKduqfuMQQ11eE/WrTH0AfuclX66I60TVhBEhkyK9s3k8+QRgo+WR0g0DitChxvyEDv5dO0FDY
gLoQ5m4ccLvrjzR5N0BLDvrNuviGKqO2LOmGIps0pJ9opsiSMJ46+v2g2EH6LwimWzK88DDjGv7/
cYoTWcxFGzBgcAwvkPW8Moj3Vt0bQXrXoxbnnEHX5uxDF02Ae1v3wBOIR42bR54/2MkPYIw1yzBB
10n4Ac7hLQQPIiKMAN6wwfN55i759FAZe9WjY6kcK8hZgfuleon2t+/D7J2bqMFYY5kJfdif8edz
xEnionHc4MzleJ7L5Ux1YIywicsSZBoSzgrdXm8LkvitrTrrlwLTtHZDpEXHcRRnUx9TifRUJ6Y4
RmV5CktIpOmIg+cJ7sUj+z13BoqnGfMg94naydgQQymeMO9tQYq9VB9uf6LZ12uqDPMIq8bQSzny
1tSrwcgmFtKrRH7hAOOs6zmVwjzDXSWNERoIIKVCd/IIczjaxcp3n5ZB5PGggt6OP64vfDQ0TZkm
xoQYYXpZYM5KUyCspks0XAmFzwCAyDk5alg3xLBJRCu0UlWUVIih/UyH3jG2KkF3OWpz/+j4vjVi
E4mXPtdCczSoRt6mcFALP9v3NonhUn/2/4++/Hm0nQhkACiK5UzWIpmOd2GE7PCuOKqTo/P0i6fa
bNu6MZHEQNAxF1Mry3CKuErINsT3F7AajGghWd2LqFwDX5O9uILcT93lXWSOobB5xdKsLmZ40kGx
74T3o7/eL4MvbWHavM9H34tblsJAFBjorWxsIWfVLS0PIwEv406ydxpaFm/b5LwDMjlNBpqSRM4u
Jwun+ZwhT48GO6/HPKNl+76/xV372gU8BnOuqTAoVel12Z8ymIpzdrRrY1/vKY68KJ5lZ8k7yVlI
nOjHoJUSy5EZ17gITkt5DJRteRA0oDy3wZt3uRkMUUf9VKQmMF5E0qFdCNt8dfnYfnXIXZ64W3J4
n01lnJtWkKr02OMMT2/KC+a+VIXULnly/QoOfg0qjMBU/R0S7YCaEzdDPPtMfx8q2/td9amaSGdI
f764WCkebb1N4ytHgp1T4+5VfNk98zqP51+diUgGX0JQghYi1gfT1jGA5sMrUPMLayCeuR+Sc8dV
Bl/yI2ZFTxcNR+tSeteqJoKrvgSfty/eXGg2QTFV/ekSoCVSKMMO9+6k+EntC5inXIgvVr25LWbW
X0O/NhaOYZOjJjLXG46xaY6yic5jf9wG/NHQ+cP6/vvMXc5qUdZbHX//5Drgj6bLMhpvcDCHeluP
eQd3oghzjxOQULShBUFocred7CFaRptRtPWGnDc7VP632mPPadv/G6D6Vo650kZ7zlNJgUwN5NtE
dLHIGUXoD5Ms4xP5/OSyCszahK7AjEUJ52Yyh6likXMbUss7wzN9L+6OTxrmKmqkYuunyo5AY80f
uaQ6/PHS6JZpoqMfubcrQdrENZUxllBbIfaLgkwB/N8C0YJYsuVFf8aCnIFkXrDLbVm0OZ+Tmvct
scx1js9jayVyOsJTxR2TUvvlyQ6aVaBwgVmj9/WWKOY+KzV28cgpRDn6W0kUr3CwfMR7wJDEy28U
WO/dl9fBk+yQPC2XS3ScHmhoAxcG1a/PT3C52dtXxFI7AA3n7Z23r8nZMxgQIeGfmSV+2UYJNCDa
FgsUQZchLf7lYTPeRCOCZk2k3xiqbcqNrJBoYVf2l3JfrnSXI2z2HZwoxSBOp7b6Sc6hFDzPA7Ye
IZmwlXCAuc1LT8+SImJl21+2y9yXcIxbUx+oKLDgmP5BwU6KKHPDdUCZfYLABrltTfQOg/4Y9ad+
IRZLYbyjWSEe5+anZqF28mtYhDLiSMtFLM09OG/jSmk8y74+//GTGhHuxNLV1bxl1gw41YJRS7IC
cbRKOzqxt3hYxHdmYSMrlqROAFAMbVMOKrBSwIz3S7pxavfM84hnXYFvrdlcptgpsZQlsC18gs59
u2BDWLhWfEzXo75J93h9/rMwaiKSOs8TyBovqTnkAzQPM+KdlmJKBPggvptgW0egvTbcbgLOlzUY
sIrCGOM2AgSuVB/Oh3REzWUprhJsoAJfxScvmzSfLpgoyCCWmmJT6NhSeWiTT/fDXRCAzJODPhzg
NxjwyaqkLzUDQlBAPYJCFGVabv6ZA70GAzxI1ctpU0d0TfHKszxNtF08ZOB95XFi8KDUYFCnEfB2
Chdo8wx/FDtVehKBh58OvXOO7ZpmvnHv2N3Yx85o0d0b0s6Bzk7XBuaSgDrI2EpbEdTdl8XXDqWc
0NZdrmfKeTQNBmG0sLmIwhnHmWFZh5PslAc6d4nxE7sQyL+DcYOBl1TVI1xsKutMVoeNXNjiZ4US
O1aYEs35ZzHht8mzydqqKGqjyOgj/Xbxs6doAwLGPeibOiKsedmeeTfrr2fDZPAjKeJj1ZWArA0w
y3svEPEWK3CcJvtg9Q895IlmDHhgJnfIBLDr0CbG+G5ESI0T5A2O8ezfZCCj7y3ZLCMKw0626w3U
RdAg6SBfwNs+wZXE4EbTyabcnGH/GLG6phnBf7RGsWDFxXl6Mjdumsmgh5FFmZKq8YiCEnpnQE1F
Sbjht/B6Znh4azLgIRdVLqQKbH11uGxaUgQVAR+RzJ1nnu26mDgsrIMfqmVRHFuc3eDHJYEzlriC
a1h2uC5qUg1OdSY6uazhLX2u4mRrtfbtW31t5rt1pAyCCIZVhukAM0GyByOiuq2ssEk5dxIXNGqL
8GSHIDv2OjSGyokb2WaAFzWCL0HjHT5TEteWGJBpJPmY6Sfc+mHpeSfbGrAqHtzKwgIVEmxVvK38
fEr5+yayG4yzURpLRYQ9IUG5wcKoBRieNw8vJsHuMmvxyZFGjYY9alPFGgxdMbGH+xrQTryUUyNr
7WjkcAcVp9woGBT0g+SusD/TzSfCHI60ubsylcaY8IgkXtlakIapGlI4if0ywDvhRqhzecmpGMbj
HvOyRVfK8eo0CCQDH2QwvPNqTLNmMZXCWGkRF0nRaVf/Bw3+CTjcQE6Paha3QD7bgD2VxBjgcEql
rA2hzxnlwXrEyjfMtdu00RHxwxdiFgvrRnnfai5Cmgi9/qiJZeRaEQ6xRr/VwWlF6LeOKU8iAqRP
nhHyRDFPnWaOBShWIIomdw+OhfRFRy4H9Qhpz5/54d9ZITtxYEjIXpzphwv9eK+MRD+irkurDSmP
v2O2O2p6iMyDdwYLemReoNngnzBCtvIwWWxi8wV6HSOiWc4JXfS2uKLijYWBFuPwmvTl8svM+oPT
H8K8h1kst3FNb56zceqaQDrWlOM/X8gZIAH7+cxxQGebYEzVtBDdaTq66ZjbER8FLRGqC5xqTFDD
Wv/HtMT5lvR3/4lf32KYqxFZdSOYbQH8wmwXBu5Bl/dEyzk8b4wjh70NqjRKtUmvIOKQaBdhXVEC
skOCg7ut0OzjOzm364ecXDsjRkNApEAhvLseZVrqgx488Mjm0TcHaYEVL8c7O8c5FUlReyKy0rDH
yswhEo3NoLJ52yjecaltmoWISlyCd9W5reNsV+xUIHMrlLYVzK6jOuZ3J9AoB7vB54jgfS/67yc6
dYM65k1TQafDuM5OxNql8JZo36jzydsiJM0/on8ZITuGk6t6JootbP35AMhydHQEgN4oAPMCRytq
zTes/Tq5PtFKM8VIl5MTjR8d0b6L7fJEzoH6aCy/9sYr3Qv7/9gMy9OOeU0FTdbB4wSh490z9jnQ
FHPqVKtsnT2CV4XX+jjLGTU1DgY4orpMilyi1njw2n0aOnDzsLILNeGXz68vLnH/vEvy/e0YABEv
ESrQKsRRPpKDA18zMOzukQsgsz6JqchgRLfgb4mMQQ6XY6+fVROpZLCXdTvN1ZZ2Knu5z42/ZzWa
SGICkkbO1MiEUjhA7SXFABWGp4QFeAo4UDVX7NLQASupBtrcTKyq/HnH5PhY1GGt4hqr/mP1bj10
r+cT2oZW0fttu5+rI/6QxDgI/VkXhMLUIGl1uPPeH+uXB8v9/UEQ6YPEPrc7onE945m7hpk3SZRM
S6fFFeaDhWJcnsrIGh915GqeBVLap842QabrnpynfbWp/P/Ocn7ywGvO30MNDOQAsqGoIhoJfx5s
MgxHKVNLEYDshctHut6avA7O9he2gHC5/a4TTQyo/JDGwH9UFed86BvxmqItsZIMN/yX5V3Ie0RS
7wE8Nvl15+Drr/PW9DDyV9ngXwlWCLVuf+a50EeXobgMFgrJ0K9mMIG3pNWqpuhiEdWz1UZ2TyoK
4fCqRUgMvqwFXcTEkUjBhNH9h0TmI9fikPQ9Vnc85vcoDBsG+FaRDkbP0/Cyg1/9zE+0zPi6PyQy
t3NohTQaw1SkpciN4oSPlPkM6RbucuM5T+KHJIrrk9Ms8uMIkt8MVtQiP3s3jo78+RLYTWA9fuId
lCnBoI1uUd4rpc48GLosyRaqw6B4ggn/FHwuZQVhXg6D0kjvtTDicQ06HRer7g2CFzK1aXUUWRlM
Cpx889VEV8B7/mL5dtrb3SrAshtQYtvxc/VgH+/2TstLG861vP/4hcxHaONjd8ZKLPzCZonCBFZV
bGBv49mvXXAF4mhsYpvro0o0umvTfAcjY8vre5+Dzx8/gvk+p0zNjrGIYwKdtUYwvIuahGeSlOtu
0fP+w8gn34N5wNM0ssqzVUBbRN3tXn49PrpPX6d3Xng/V+n6oRHzdHfjCNcuhkbN0nECqwbxOKq1
4W6z0ohCYgw2Vl62sTBVAI/WxwrnDfaUwCCEZyMLbG7VeC7o+fF7mLddzvAS6y39zI7zrr6O77oD
HhawXdakxcgjzRmtQouTwJmL+aZS2aYX4RLKl1yiUlebYZvs5BNoAWPnXl340bpHmgCbuWJ3IFgc
gfa9y+ozcoZV886Dtlmg+f7qbPdLakRxb5n4GQOKiMiC+Ocg9HpsWbWweo0Do9Rhv2FhLONeF5W5
pecnEe8zrnuYOu1DgMQEd9BtHtMmSjGRg9zE6lloroI8pMVzhUgR0uK9LWCcAwMdNpSLCu6useth
3VKQgbQMZExi2VZQsCSDmy1Lewwi8n7nxRXR0HqzzXNSOnBSK3+/7H17C84mu0lAh0URlgb1KNmb
dvbyT4pXP6yNgbLqUo5WrOPOAU8PqF5hxgu79fjvFgdErqA/eU2MNIvAMoGTD3eDVJFjGBEz/Do6
UerF5a8uJNHoCCnBOg1rOahvHAOb8Wl/aMlAWFlZaiuGOH8ko0RbSDz1U03QJTqWHu/ecF4vlQEx
DBzmhWTQT+3QxaFuhGn9NQ3nmiD2eZBJf/cfdqUoumiZkqwZbOOT0AjNpTNwqvngWSTvtnr4S1wZ
hvtPzm8ihzk/o5dCnB7kPHtOmBJkSUT0DlO75AiaRYKJIOb0OqXvrPhypqdHH/hs2XivMV6D22Lm
umvhHn6fG4PsyBjWWhhCTGPXjjdslVUIcsc1+VjgZSlIUG+umYt8w02WzFrit2R21DZVzahtG0ju
sRbt5XfoRZ8pGXs7BwBx17DNXrqJMCYQaHRwYUgWhTvZvdgJ3q0QMIPlSXtuNX8mPp2e6NVbmdzv
vGpjrFeBXgrZrCQ0smvu69nnJTB4p8fgt2aEmqZWkCLcwbt6xTQ0+l3QfmHfto+5lNYPbVi8ts5g
gKX2rhu2I/8OHfBpqxWmlJuF4ASftNUludvtOFJnn9zJ52Kw2JSLU94l9AxbO78z140nH+qtUz19
Cc5n7HPXV8+VIH6oybiQR/MonSsDAkFKIDmXTdOQ/VfzDqzirh2XZnFxohwDIZdLIZpHjcrCUqq3
E/EWEcnB9bbn5gfnCBh/qMWAiDimGEI4QlTl1B7dcpqcbAwWW0S3M1d4OCar0T7vvsanYF/4XwZt
HeK8AlTCDVy+2tfkNmDLUGxZ1H5oHFra+sczrwNtLsifKnn99xMRJlg4jqcaIhr7ugEY0bYwYrT9
KwB/pv3Jo7qZd52QdzIRWYuSZDJX4phpwqXDrMqjvjxXpNuUv7PN8ekjDpZ15uybO8S8K1rQ5Jzk
XEusLk/kMpeiN5pUqmrIjderw/kRCSlliUSGvUcTIecCzqRsfohiroMY9efkIkBURvJHaYty//6T
c8VnEXmiDXMLsjA6V6YJEZWzuWtfDBejcvsg93n5wvkQdSKIuQPmScy1Rh3gGZwDJCaPJPtCVQhz
e7SHUHbPJpEezm7jZI+uW2EG3RN2HcJ88sTraZ67Coqki1ifhgISUjO4KhM7TYxYDDV9pMmoKrOV
E3F4TtBs3keRZURjEv5HZZdiXbIsuoi1SW+b9xC2boim3rNvf+06NKFgBJjzDeecrqk45mgVrUyH
oYS4jDhvbyO588E+nZPtU8DtGJoNQaeyGEdFGAQ84heqGmLgzeHu0QPdtR8GKhhOkDzn+l+zX+v7
KNngM0fi19Ty/xylbvdHOEOItB8jv3dBsfq5i3m5lGtsx0LlREM2zsyVcERsYOB+J0R5z8alILkJ
drUvzdXS9THe95usQ7JdEsoypOvLnYNU3qf+AFq0XxHYSRzO150DgenvoS7IxF5l8yycJHri4tE9
X1a+/xCDv/fj1R7QCvll17L3j4Z49alMxq0RBiXV8gvOYHU4xEgSk5ftUg7CLcd94qnGQLipCMfz
KYcY3P5GwmqrpN/V8q9IsMWzbxnr2yfJs12Wsd9Q9ChChx1u/mNE6CI010rthe8TtIAj1Cvs9Dcw
/MTl6ZnzNBQZDSmSRJPBOnOaLWqR2BsSIlgRwKxMDiCdw7Rj2ZP+ZKM0wzOYOZ90Ko451WOL1+ly
gTg4Ue26T+00sHchxtgWt89z/mp+q8U8hKFRlu2FGqbxsEeDIiZGb//92Zd2qgjz/MlhnoBwS4Ai
Ti/b8V7y9cNSfcfe+yC64w53zfrYU3HMUxjVsp6aFGqwFDd3nEoNBi+y3cF7PS2W9VvAHR+fY1rE
Nfs+QQa4j2lnYkQCCqJQXThY/4MdRJQy0r+nuwNsWh3viOk2RHd5ZzsXHk1FMzg+yFkkm3ksPT4P
Pp5jLG/MOqLzTJ9jImyb+rk0L0pZ4UjrfeeAnAINBhwImY2cJ4oYVNEJPJ4uXTWMWPMCB4ZSVYLg
3KbDlA/mGuQR2M33a49VzZ/cbzdX859+O7Y7XWmToS/NCAfoNK6AL4esnc9z2+eKxz+kMNBRjLJ2
bgtYyLPzlqcEe5qje5E8iQS9E5FDt2Px3Fv6F/98/v6ySbZM2Jt9pZwtnGdzJhIJF+OR9mqggoCa
6xfn482WDBTszUBdRUVnDUvVk45n/dRrR+mxGWxHfJJovWpb3tumx6Pvm+s21aeiGDBp61pudSuX
6JPmiNEiwdCk29wtB8nltprNIvBELQZJTDmvsT+jgG0cnMw9B4rtgLeMExzMen0TIQx46F3fyZcG
QhzzRMQPPdgfXzgATF+KP2xhIoIBiVatxjw74/P8H2vf1Rw5rjT7ixhBb15B014t09JIemGMxtB7
z1//Jfqcs6Iw3MaN3bv7OBHKLrCQKBSqsgb4wjZwLw2pbHNnvEv2vtW50i/r3v6Jx9JFVYpyPZj4
RnhPUw7StrwvM7usSlewnDA7jLPbD6T2rMSBsL5conNTid2iu79t9jU8v2E2Syl5jpkZCpKml0Pj
otW97MEqtGO6C8iLv0GPA8k/Hh/xmOzEngZ5Kf0SvaKHbLd3q51ekG6HKJ9bk7NK2Iu1YcJAPcvL
Tpti6VKaJBm282wj1TSR33rGOdZ5O8VgOMeqNGwVAV8hl53QQlvpNnzY7p/3VUm42nvUg24tNROr
aGlnZNGEpaZ5kdNpF0PsrCeb4/Ftv+eqNK7V8C05gG2MiYQ5QyoXaKcxIph1Gdvqq/+NJyG3mplQ
NENBbgLaFjo77lzvglbp4gLbxg7uFKfa+DvlMd+OjyodulvjUov3MryfKD8Toj/fdt7183ABzuzZ
KO51X80rCVEM5I1PZ90+I9p9bJHbqt3Rpq/zW0d9/EfHxicsK7JRplLVYhqWdNHKbb69s8fAVg8o
q6DDRf7RA/Biga8vloszf/SlVvElLDAKWU69VxCM37J6B/n/A1f8bNVDdRVJJujjoWiHWU9NgfiE
P9X03PBkV7dx4X38QTBObP/0G0Kpt7/e+oH4icYuYyT7ZZdNjYTkEn2UC/bjB21RTUoHdQQcrNUD
ZIHFRE5WZpWzpsCy0ykOHH1wVRlFtJX33L4/JRgLs+GdWOt5kQUiw2Fx7efaXMM6hfReLtvHPeRt
3dGVLTzeOD/np9sWcj6dwhBZXJd+MSuDdPGGTb5VvSeRM12b+7kY+oqyZBbSAQi14Ez3LfRlE0zQ
2R14XYPrnLxYOeaulYexqnQ5Vs5Bmi5y8UiMNkhUy/PF0VdD9gUSEye1DbQLtGaUkEx6dehN9SKR
S/Vc2DvzuPlu28l5+5S6T4g+eXU267y5gGbDpk4bEnloYeTh/fTuXaaKYJIisdNtSERaq/+w5dEW
bw8wQdScZKWvtrAW66pJtliR6Dk/0O7/p6klT/G++yg+bnvl6sMDVCH+xyjsdPlQMkKltIApbnBD
R3na4EYnq7aFjd2U+9TmJ9FW49FPRDaJ1ilDboQa3PQF4j2hjXr5eVPtmg+Td628bqk/zvMFEsMp
cf2/9dQKqFLghcOj7PzSv6Eq6ZR71qP2+OvxgqmS3fO4FUIUCBU7fcDrFe9+S9301g9hqEYuWrUe
JepLUHWoz6mXQ9Lv9fpRqcQpajk4X5Wzb1j9EiOo6yKNsUNbVO577+3OIg3S9ocBkYa31z/wSsdB
XL2pLdaaIZ+07iJLGTu6U6UzBlxP1xI09TLX3Fu2wltOhn/kJrREcwZW5dYeHQrxmh8n24Q2c0HQ
RCdtIOL2Nrrut40KSSH01mAgLp5+LMc58Baa58wMQWmyquthgO2TH6mPfTS2fq6xYbk3RmrTLRdi
6EhCCXzmW7AZQvbqBrKJUF2Lv5U4I3PX/rf+yhBR60tSrhgAi1P7dPA+Ks0uy41556AqNbajf6Kw
rS9ISGXCmoJqN+oi3PWA6BD3uohYNk7IrY9s020/vYa7N9aRnZBZNpOqFRE9UV6cYh+emxhdX7vd
OXcqW9BIu7ERJB5SOzxBcTM9/eRWxV4nbNz6BQwrBZkf63o34Zj2TgdMfTmdG/sjIsl+R0Xh3XS7
L4nsvT0/cbvOOCGIxtBQkI1m3gegoZODetzmG+8AW5NZWX7H678vQmG/lzC6VerxHXvvhFo1xSu9
4nmwXMtF5RRubU/DR27b/WaPEtDNj96+f7zPNh0qUp9DaPhAoWMzb8TzXe9i4nlqb1/GYTNyLtSr
mVWMYdXpbQiF/GxVUNS0hlBNImUqYYsG5nQ3Ok3iaJEnpGTYWS/7GuPWDw+8/NLqm/QSmNnCYx9a
rRRcgcUHjeQRQcPH60mcIL6w797E6oTWel5KcjUqXKIye7kKUkuqIDZ0QWbw9XzKHpPAljJU06mc
rbUaFi6RmF2cRa0OpSSKZKHOXbXz1u6xlnvFlU7G2+19vFoHugBjK4Wgq92pRQKwA1qQgspL3sOz
fslCp9vZhYEzp3K3GAmWOXfunWLvc3eLja0bhHfu0Qdadjcvfwezm8UQF++ipkbXoSM8phOxyz1V
Mbpt7+pNeonD7F0pyKsxs2bYizay87myHzH1amPYLtnjbKP92bHNezpe44slJnNl6dqiD6sZto2d
/eHFeAxAwfaeq5HOc9FrIc6CNio1+a+LHtonZfMGycEH0+ad1DQAufWhmKAhi+dAx8fCAlrn0ylB
LzYqdkOLlrX+5L9Z0s9xC42JC+K+qPTQB5pfE3TX7/f95nu5f+B431qYt/xADKNYUd/mbSBJFznZ
CY94j55D2xd4Hd9rDUL6EoahEK2z5D43qe+9oDTpjNKk3SO5/+ZCWgmKQge+IDXvWzFMMo9S3MQp
/VaH1nE0CD88o776XHmhhvpbblZlLXZd2McWYYxDmqIDHHBQUbK8/IAWCcybQXHE7T28+oSo6+h6
0jVVljQ29pBmLZQUKBheinlr0DRubM8fQ+g87/GEHyP24GZw1iLlJSLDTq1UCGEhKYgaDzWKiAUU
LOAyiUzYw4PAedBe9cWFcSxBleHcdQN1EqyimtsaFvHl9gKu8tECguGjWu8FTBuQpYvQkeqkfYPi
TmdHGHj7j06yBRD1zwUh5bOYxlEPWwbbSe8Lu64J7aM9cFXZ1qL65fdhSKkNQqP3I3yfQ+8TRNn7
O0x3Ts4PT1Q9iPsStOrnC7MYUhIUoY1HQcVZZfwo3yQMhMgkJxEdJE+4uok8z2OoKQz7VjWu7nDw
3s8zqeAOeEGGvAH39sAzi6GnSiwsCBxgEUsHKkWzU2yMZ2EPmuA9ENLd8gepL9aPoSURAtGF2Wo0
Y3jqL9LjXnae6cl728tXM08Lp9CZmrCijGozygGDhLK6eT29v593aMPAqNOjixfJZ/sQbm5D8piJ
VYDsEyHvxQSeAQXIU42rrOyGtRffHcqY4DL0LxdSZ7hiMOtOsUTAvbwKRN2hugAVG7dN4tARW+YS
GtXYSjEgwpgMv0RUTdi9zPOI9ZMRL8YG7ak2NIthpGDCIJkEir+4UfkbnI07b/frPrI3OBghvmRj
ICk/f7YacS4wGXLCBEe1DQMduxjtX+/9cboTIPHPi/2uQdefzv5pGkNNYzvKYdVQGLRuQtZvJqWH
4drIVfk2r7iGksEtLIaYsnrozQy3hwvE+KVHn+y5l751d/i0hqGjSK41KawMSn24m7yeKvc0hhD1
VU7qa3YuN7+3/Chmndw/MRlewoyjGvr1sArpxtdaJm1IDDf9HpTkCflqztm4zrefYAw3zXKrh20K
AynYKdrd3k2raWL9L6fTRYaTxm6I40SBLYb3gVLqx8ddvqXZcNT9FZjvZnPgVsPnBRwTt5SmOviz
BjgB0cTr4JZP6aF+gZaLwwFao3QDj6NUHFlF8SbjF+IQ5umEagy08Tr+233mILGPvkUOytoJtURh
PGFEF0GSdUDBU4KFpL5KXMXFPDyONas1hUscxgnitBqUqQLOdY4MxEYuO9TDot/3+3cMUucVg64W
py7g2IMqkWfI8GeAg/aO4wWIJy7e2SAdalhO0wOKFQxypq0M5LF5m+5Ljdy707HG0FS0BG/z00P1
DXpHt5d6Ncmy/E2M52QYCV2FDf2go3O6oMOeYBwsiobAyBAj/WkdOftOXeOuJSBzlmmjkSh4Y5cR
fcibZCLqO6KD7DdeGAb3dCbR6bGwU++ye3yEnP5oxy/I8Wk2FNozC4WsruS6Obmz8XbGU+lbY4Tl
D2POplIbBbku8MNeapSBWHy9wTV+WwIwB9GUd0U3lnSpvVNjpyJRNv9RNpTeeKfRavpjicWcRr01
5o1I9ymKVtE4iAxI7uwuELwV337E33RS7Eq0279UPq8EjbeK9N8XVwG1HUatpz6uYOa8dZe6t/11
NRu5NIwhIDlLw2a6fqXD63uI4c+PhnuEt8aYNM9NS6ydgoZhWbKFaXRQD2BW0WglcRoRslzqbg89
J9lr6Uczk6NpcILY1YhyCcWsWy927ZSjJeZygMbg+3vuQNXGtTaZg85lDr3yrGKWENLD4ajlgBI3
L6cP9ZJ4HF5dLdVZGsPw96y1aDtPgVA+9S46C6igBMcP1o+Iz0/DULdFBfqNABAO5Q0MbN2hQIdf
A7t6uViYwla1jXOpKrHVU3/2vOl0Cc+/yA9a4YSe1d/TdhtveJ/nbyj5L9PYCrYZGkCjOHc4lV5P
HjQXwYWbe4TItHGPl/FYfd9Z2sfQsS+bvT5KsA/CGJfiISDBPg1RXE/wFrjBuEX7qazIbwifC/e0
mvknxxdXc5lLfIZ1aZdPPMvAnzaoWAApolgVtwDe2UvdgY2YlzAM9xpaa/hzC3dB30tDglNL30s4
Pvk3pPv54Ri6SE2oTcQVbEEaBFOzSdJBVDImmeeUm9be/0Yb3cPvCNMBOHthLfpbGsdwR4lYve4K
4MJdwPHmW78VP5oPHgxvDRnemMb/Ue/BMR9eLXLqvrdbtUVVWoyvBuXhDa2e4di2dntb2sZQSSaN
YSpHsA1DD04Y9leQ8DvPMN76MVyi635SlvSwLEh6r+IF5Nq4xvOO9cDnL+9g5Zq1uk46U4ELws81
b/eR7NE1MB8R7lk2tnf4eLe3u4N6kA/okeCsIsdCVr5ZzzUBjA9KOXjSIdhbduVF3gFSixyc9dP/
00aGTfBULHfSjJU84CVzbMkg0CIKB7ksSGh+ZC1ew/nzGFc7MRY+wgo5z9YoilYH66hqGmqPrkKF
mH2Gdowf95vjmxu612aMhntR4WwJto1VLLUJT9N0XcfZ8XYoLYTqxpNwT+v7oVjNfY3nfUeGYZJh
noxCwfqiNAPzY5Ut5rA3Nqr83+ishsBDZRdmUN/+qLzziJV6TmWjRHYDRqI3GDKQOGsvvzaQzDm6
aMnnLekqmimJpqaoEm60usoEkFacCX5CTTzNHlJEqDYglfNN2+xhIcpuCce6tSVd4v2xpK2ppvQC
BCW8PZKHDbmgNNyZFKLZd6K3t9GoaKEQhpfDWYvC0P1syJpCg0tN+mqnnJZhP2GmM5zW694NFKiX
vG2/5p1LCGY3anEVSUojwTsd5/wxeE8ccl4NjpYA7OE9W4GspQBAzoteMlCWgfsz+p9c9JxgnhEH
b41Bl3CMawhFX7VChCUza9IHqDX/xQFYrXFdIjDO0GnhiPYPIODVGC93HySjERBEBG87HReHObEh
R9b7XQ8c3OxfoZwZ2peN8YDQB/oFHCj6k9nIZ2kSc2qH0ZQizXU1yQExpp60gWoethIvo7Z6NVsi
MUd1V1ch5srOlJxQLSg1kGhXW8r8IdlD2dfhq92vBQdLRObgNo2+qJFUweeqiHpBQMc/0TjblM3Z
FG0ZJtoAiI4W6CF2RDSOjPU31Eg8/H65/a04/s2+KuRlpcRGNGIBJzeMPFPiD4ReZ7u/WId9SSiE
rCkyH99Ia12xfknijTGSULDryK4kqEkaqSM75Xi5bRiHiNjHhaKerHygiwi1jhiyVPutzZvmsJrL
W/gCe26kObqRsa9oxuP1VbdVyFSCio5udLnDVGaut68+ZSzxGKpQuyQxe0pGzqv0Kv4uSL07o1I1
26iDPaO9aLsvJPJcheTh6Sd3q/E+I8MfWjOr8zBRcGfA7Caq2MjjjbVQbmkfyxtjNaWyCE9B60Tz
2Nh0rFp2f7fFKFlUOXM8n0eIOsMd/eRPchpSD3k9jZBm9C6m87gh4+b5JyecWU1OLA1jSKMpc0yt
VbDLoO6ubJsf2tvP296+Go8uENicwdxjZAJmS8OYE85dZRsRNAc/PdLOE5QtoHJv8zRg2OqB97LL
oXo2cZBr4zxLMRYx2jxwiyF59M72zEpKn1Rih7/+4mg/DuEO+Wq8RvYXVbPTFHJ3SPNwX9X+Jhr8
i6/YdrYw9U1NCK5nCvJiGGkCIdiPwH2DZst31252vJOZQ8FsA60C6fHRiGlEU99H9088PWkeS7FN
bIlk1CkKdaifF4gvEjfbNuREooAoAVF76MV3CYIA3m7mriNDGGWSjAokIahLYsr1vA0dOrj7O4YN
bx9QufMvtzM78Ensx0yfS+wAxDcnT3IuFeYNa5gUvgNV/eRRFeeMZmc8+dqgVbF83W+ad3oPfwYP
yX1yKXbgqv8PG4EhkFKXg6waKZyDIPH19CJuXi0vluygIP4jHsQiTJ28TSm8zccmD4zanyERe2Vj
ZF688+NGvWzc/f7aoMdVeuMcL2y6oDIjZcoNWDigqOb1dPLxzFy4Wyt2H3jzLzihgcncUaqsbWdV
uX47/744Ij3Ae9dZfZlf0DGbHujNAiUH9BoEtXhclqGo/oa3rSc8F/DOltVs6hKKuaEkWVVOao5t
hpouCJPhbo70bYAhqPfmkZDjG+akYFoPZvXQwUA8KSEeubDDn1BNHAayBEMhCOGlTr3dbGwXFVK4
wdDKCs4l5qqcfONmweYFei3utWQCXGcjUY3UOCZEjwQtlvcb8u2Yf0fc9TR9e0ofSqrMz+04WxVx
WC42E6GkmaGPhgH8hOSowFEdPyK/cQng2MkLGEwmNoHqTCQICuVOvK1nbohae156muujDKdMumBg
yhL1UVwx5q2yeUbliMM9xHmhCTvPSUKqM5Iq4NTeK4pHcO+8pHiJ9p3HXUtUh+Bx1XbtbSLYvGQE
z10sJuHRQ3N0ThRAv9I6HO9jhyFoOBXGLZ0suxkffG+jkxEzU472HRofSHMQjj/TgXAzPmtPRwu/
sRjKgSZdUqf91W+Qz+p3aEPaXWiSCfoVb3caepGou3IInHNVZSufBEUqLbkAaLhrHSfa17/3EK2/
DcIJ2S2GfUZTV2OFbgjn/dv29p9efadZLhpz3ZFaI0p8murxTuPuHKAGDeVavsuB4VGYxcQpvSD7
jaUB5uWkIaV0HnGJ+3F/hMgTKowdznrx8lcWwyCtP9e1QT/KAZc47/00PJ53j+haFTZ3rT1uoLzE
cQPu/mO4ZDITPamuGTN059a72cEbNmpOSLl1UWvcu4r9DIEBqknG+X50d90ga4shmFkVp0SsqW/0
Tv9thpMPfKnM2yAGW/Xk6/+z7pAecQJ6F+xuqEI83v/4Nnm2LbxxD9zVSAXduOB5E+liNp9hNmMH
GRoBpNLiAbMh50eoMG1w0SoJHU8NfbcXXvn7uo8uMJmsZzcNue/HvnzJd+K8uZuOb9BlcAunOdNw
7OkJ+j68Su71+/ECk9naUTqMitUB0wl3p7K3Z6L+lPYF1H7psEGqlMnxl1W+WgAy+90fOiz6bNEQ
MFCJjIdnH2P47NsoqxfWBQiz2+NAgYaWDBDVFu/9x390C1n8eWZ7G4Wex6aOP0/VpZwEAjSX8WOK
j1Qh89mun+lMjdsGrYrgmAtIZn8rQyZErQJI9NampJtff9h2fjJ20GCx69J74HojteGPfb0AZPZ1
YnV1KEeBgkntP7e/X/5Rxf3CIDaXYcxTrYoRHO+AcKHBRNHC3rzJDlLIW4fnDuvh86cxbAKjTgIR
AyCxmxMy2Bh0g7KlM/KtOoqE7xGXfP8O2D2dc8Yr9eftaTa5EQphowgSkA+vqIOjdUW7e3I0yVuA
JkueMNj6bXxhJ8Mg6MVrRk3ER4MKLUQ/MQsZQ/ju9cumRTscBpkGH9ylXaXmBSRDIHWtQPBP1GHg
AU395/4pdZpN6MgxkXBjhT5JQh8QHZSz/KMjb4HMMEltFkqKdz4ZKkEvp1N4f0q2HkJO1Os4m6Ox
OdqSLWOG6ZaXFuDsDIMhlyBJ9CLJsBU/LjQB155ub3XuR2TYRY3aOs3p0XNC6aTnQRZhc0/o0xfG
GPIilfXwa7GIDK8YZhYF+QCPObw3D5Zd3GNSKU+T4G82AaJEqLlZqnitUVvU7s1RLMWKlCiw6B33
xxlOubvHWbqPMfPoAbMZeaH4+rVH/URkvpHUQL1jooiHdPfe79AGhcCrP9HXKV4aYD3YW2Ax36uO
OugOtMBCm4jzjpyU9whm+QEB0dRF8/jDT07ItapEhj6Hv5aT+Wa+KuVBpcegZueje0RPT9Y5ATTY
qhEjWHZE3pEjGd3v0et++4Rn+98hSR/o1WM73ycEZxTnHkvh/jwpPn8Oc1JYQ6lKSQP7nWQ7DSTb
ZU8OL5vzN376F8h10yxcqK1yHyXFsLlItuU3rfbIFu2pL6iFuL37OMZcXXmBg3HaRjsXMEb7wOA/
OjpC4/DWanv24vNd/WkBUap1kAVZqCDffdZj2sm7dwayhYgdx1HWExmfjnJ9alogZWkezmWORUPN
Af5H/T7uWNLgOLzoZD1a/vw6KlxkAdRjYnwclgA6CE/hk99B23obPD1EIuFNcPibo/wTimH9ckzl
JIqp85+uhe2TDbOQEhPd9+w5PQQXZIUG9EOkdyhdiXncTA254esywytDZ2a+2ER06716794OojX0
JklQ2r+n0ntUmpXnL+vB7KfFDL/0RtDMBsXs7Bd936CObI9wRbg//OS2yvzN2fOJxVBLMXVVnJTw
zQMtF/YE1KbuNpDec3GBxAwEjmm8zcYwx1AN1RRbQHNCn0gP7cv2Ny8A4xEHq52mSWYnB1AHuBxo
HQ5qejFnsDykkGtRedzBxWIyUVohzuMo0Z198nS7jjEOOPCEC+8OxTtPr5PlF9ttan291K9fCYPj
9c3p/YNc0Af+9jY40OLifSWuWUxUaU15FuoJdXoJIZ6JuyFql2hRxG3qXRVkWRDjNdG3MKuzwjQX
rwfJ66ncvX8IBHd8BHTo1tqgcwRPc1AnKW2q+MXLOa/GdJqJCZiiJkKfkTFRU8DHiloouCA07oyS
Es6xQj35D95Y/H2GIHVlVLJmShGYW7iBQHOkJeLPidd3tJ5RXsAw5KiCg32NmvGCYNg4IVGOy/Xt
r7TaUGAuMBgK7M3IbxILpmBkiUffTlG41x/MCDMa4lO4KR1uz+AqAS4QGQIck8DHnPucfhx50zp4
p7ISJHSvzaq8k4x+iFsfiiHAqGsxA8zKFOSxa4d+qfFYp5iEuoUMDW8l6UrdwmLoz5yDbFBVrGQH
HMcLHR1Pp7im8c5MjvNdvWaxr2TM35hVTDe+xKXTXJ5QssobXctzvGsksoDQytwYygwQL3hKr557
kk52ZXpcNud8nitVLXDkpBrMOADOtDm86pv3bC+MJEfxSMVbtPXg6dPrrmHcAsoy66zwNXwdCGFi
NquLqGIgtMiYm/dbTYktkKjRC6TUF6qsM4FUua/O+apTfu0ydxHh2ocX3ivs+vGxwGNYYm78WepL
LKJyHQZ9QovLo2Hft5gP8obuBQzw4yX9VuPDBSLDGUk1jy0GASmX6EUX0HyHwqkH65J9S8g/OxsX
UAxZFCmmOTQKFjOhEa+B6WyoHEULD15h0HpIx5Vz+HA1iFkAMoxRFX40CToAxY3+fjidPTx4zXfN
Dwzz/X+oEfhzJU0IlsiqhUE1sqyy96Det3wNfecIZ7JkO3sGUR/CyunlfZs55jeOaX8Sx1cwJp4Z
6l7tpaTCroY8+uggsYO5GNYD3kzwH+eEXMlEfwWjli92gSX0VYZ5ZgCj8oHzsQ5J6OxQ2dR09EmI
B/cn+X6FY078qlHrfh4A19TH1plseV/R4deOcTpGNsoYRzqfx7m9oDxMZqMHaj4lcVQrF0s6Zrlb
qBIZxKfK4sBwl5LZ4GEeZekIsTGUEOJmNFiYqddMHrS3MN9xFrhh75/89XUpmd0txYIlDR3MQo2d
qJP8u4jCwe3tpeO5IrOt87qPgiHvwJGD40GtVL0XMRTRtm+jrOSNvprCbOapxvQG1YAp6KQW7QTf
KEC/x3RWO7uTEHDwvJB62dcQ4CseEwIYZtzqQgM8Rzmf6ksikPmEfBiXpTiex96CphkiSLV8/UTZ
r/qZ53B/cuAXM1jp7RIhxqxX+Drou0ZzoYgNjMjpB2T1VDcLHw0OHv3YN1aNvf8I6BOaS7pqp5fo
e+gN9zmP1Dnf5apouyCjPkgaqexgENrnD/FFHRxd8NKXEokFnqLcSkD9dfEYVhC0yMhmE1gvJ0dA
zZ6/69Hcd50cx1m3lTDtKxRDDEYIdQrTx8IJFsGIuu4+BA4vG7SSn/yKwvBBmBVqW5hAeTm9di/v
k2uRudx3Tq3Ti+OTa+vkDVNY7oS3w+kgnE8Hx67OVKNl6/yDyOPrb2F4Q4+KAZXv1PEjnXSbX8lO
SQkUCXmvEStZva9ADHMkYmp284SDmc58d4Z4Z9iWYec6cbgVLxwuZKWiOykOmjbokaMkB6fsiXmc
fiS8HhzeIaJS1l9sgbmRVGUYqFuitdUxNxbmYZ4vZLOJdZQav3CI98873pflY+er5bUfJqKI7/Q6
Bq5G6iO0KwPUd7naQx+e+O8edFPdoJCrpMbCukZGg0dYYA1RSR1W+yNeUw3bke4ttNdxdt3KA8FX
25hQQ6zkRkzpSuJQ8d9R6wUpaChJPW4wb2Z3RG0Q97TknWMqwylG57dBNcA8B3R8PpHsNOxsbujL
4WF2dFrQVKbfzkDBZJZ9NhEkvdqMEOFZ24Ap8dDAo2VOpKEyzNJMk5X2CrxkPr+YDxWeqjpuKmjl
4vf1czGUUYdF6w9DQwP6V2dGxmuEptQpCd3bLs9bPIYw5lwO2sGiLAm5yEPO+es8qmelnLMyrMW+
hxXZS6ETcx+VdmPuME688Kw3a3vbFh4aq6iYY3K8pdXXNesd8cXy5J+dTORtwx/Ixtm5bH8jhrEZ
lqIAig4ux3ObJ54ar3rDScZLCq703X/xBFanuZvqSMPYA+Wio2bgVa+hWGWRM165GrIL9uJTnbvj
psL2hWoVJzLkkQYr4VzleqNMJc4TBc8cJwwZQT1XhBtRdjIg39Ghol8mz3YHCbD8xCFjzvmiMeQh
50mXZPQoS1tXne2LYKemo8282xCPpDQmGpF8hKRdDRwq0TCHDq5fqYecJUIsjkUSJYYbdK8xxCE1
85QpmGGGip2Xk4We2Eftbn5Hsi3A0xs34cYLBlg1K7kfcZulFzAURZzKD5M8URTuKzfPKoZCTEPN
MlEDzGC/vBpnz5HdoXPxGDW77rbVeJcj+uduLSJzWanlYkp0emV+0STE94e5JOIGkhQjhqXVWxtq
DdutwR0uy+NjtlMySNWsn2S6mGFPSt+GQEri/EYHBuecXidkaAcqMvTHRLbIMCnGuB6SCcFxR0WU
hAe1sTm7+m9s+cRgMiq9JXVT2A6UvA7jNxcpDsLvsFvfv58gTCalMrN6nH2AvNIq0MbeZTaKju5Q
cbTPMcKZx/3rodsnHBPeGMmgiM2EKOBwwsTIk904dFY0b+l4KAwp6Xqu6DNk1S4vpUh8zFy7fYIx
p4ohSaoMDXpN0jUMDjfZes866+fOkOXs2KQJEdPntOM8HbOf/r8IiqXJmmqZJluB3GUxCGEwsmMf
pL1TS+EvS66dOWkUomDiO+rRRdOJZ+21EKed6JvebQMZ7/4vPMb0mJqsGNqVjBcBbz6V8zSqZnac
03Igfhjuq17dG/nLPKibWhxzDlusL+gnHkPuwVzqpqkrMFd7jstffc+JBRnu+8Me+u8Lexq5mwtd
wN/35N/q6xvnrzPe9p+/jgWXVWRaNaR8vv51rWtVhBhYrVHwNDMik3hIC97ldPWT4EuooqKKGhzj
K4gSzJFeGEF+zKb4o0pnMgejqzfbFC0nxs/bn58tIP2PRRpmz0E3V1VR/PoVTEq6YGijND8OaR9u
fHUKSD8F83Y2p96WNMG3xUTTnyCri05SpYi9uKkeyjh+602hRYnprNp9EASOZMXWNvHb1LSrMops
qxt7jquuLr4uGaopY0oFJCG//tRML+uuapP8qPUaaX7FYoeV2d1ej3UMvP5j22uWZTFH55gWSPNl
eX6UAt+WZlS+AWuMX26jrDopJDj+h8IsutV2SiarQCkDp4XQm3o318/mj9sgt0yBICh7bsWSJU2p
VORHo923lhcNT23MgbhlB4Vgji1Rj4ckoKuFjOhY7nP1VJZ2n3//d4aw+0G1VCEIgVJ1H1P53Nd3
Xb35dxDMWaXFgmIMAzVEfihmYkn7eXb/AYRpyYouajI0/pi1UvOiiM2wzo++6d8pkxYRQxBDEle5
cxto9aNYOiRt8EVUg30KCnylmoW8w45Wa0/C7Mo8lAg0pzBDnCMpzwQUV+5QJYRFBqradVNkNqQY
t7IoteAOo81tIfDMwTH9n8L0A4+x2zD7Phk+x7a102OJyGzP1JwGZHiz/GiKAkmsF78qyO3V49nE
bE2zL4c6E4AgDOO27u8xZpa0+r4yZYIXIbV1k/jtNuIa3V/ZRjMsSdJ0ZhXTIBbzxMI+HcWjBKUU
yJGaTv6u+pfbOGt+oYLiJQljTaU/HFAZitkoKzjgbG7L+JweutlLEg7I2gfS4HQY8KVCxpI9TqYs
i7NuVsFsxi8lhmxO/A+2kS7LJvo0DAW9FIwHNJ2kx0aJw3EM8+zNSKsaU2Oy8Bj33cxxBTZ7cfVv
XRMVBP26qlgG4wuG0vqtMIMVtNkKSfHQ5KIXxJErysdSlB7mtCW19iszI06MtMbcMA4KoKokKgg9
vx50VVwYZRMO2FfV5JZxaFvRr3je33aHFRDFUjGEVZZFBLbs9ckI4wEK4mNyNLRUf6rLYPRQjTTu
y7b3eTEu/SiLGyJdSAS4uogabzxOS2zNBATzuyEwp+RYRL5XhdFZCUevl1tnrjajsfeLEaGGOJBW
eZZH3Tas/kHvO5KfTKsibSJlRLYi6Bf73fn2IqzsiS8/jLrzIlrUh74VE6tPjpJkvYVWT6KyInoU
b2ODw5Xs3f+PNWA+KtRWMVWx65Jj0k1eLpIq3Efzc2daRFHOkrL1y6M+po4euWMS4/iJnH9iqqXi
GoPmB+yer6YWWi+mfo/vneQNmYLfciKSQtvJvJLsVb/SPnGYDZr08WQ1upYcs2Hyz+2QZTstmi5N
j9q22xatIukymgdE7FBDZJBMbRa0oZyToxLkjqa9h2FNilH3bqOwOaL/fLgFDMMCfaX7aSnLyVGf
bcWwIjvTRTLnvodqmY+kV8EBlZu09akP1DuxGDzDajeqPJYkE2fXDDpbHIzd7R+1ajq2LmjcwpHB
ZnFrHXdeY8CGwoQhFPb7fkLi99sQK8cSKA9zhTCKTUMHGRMSzalQoNdewp4VzWhb57WTauOzXlcP
mdi9jJCM5TjoKqCp0OBIUkTjj25if6hC3NySYyB8CwvNEWdSvGGkh5OMv2+btkpHCyRmKyoaYmO9
AtI0XWRo2MeYiSnERDePljJ5wnC5DccmNP/jQZao4DqhiwZY9+vWQ+FgHFaxkByHWJwxNjaLXa3E
XKFUEQO7HVOfjFXSOlLoj9BwTfsdpgBWW7XMoZwSJh9+2Y5OWGOU++3ftepEloKFMBVVs0zmZ5mD
PPaaiJ/V5HsD45yruSZy9/TvQNi1nroulGYfIATRoHocJM5huULhKgJdQzQMxAR/DG3KzbQvY8lI
jvFUW446PXRBR6SgfAhFcXJvG0NXhDnHgKXiNDMw3AAFwV8/ZO4DfizBbVquvNd1uw275v42BPu+
Sp0FGAaCQURRODSZe0Jc9L1o5Fiwdq52uZkRv8elWydWk9i5nNpJ9VL8H2lf1iQnrrT9i4gQmyRu
oZauarptd7d7bN8Q9owNCJBYxfLrv4eeeM+povmKsM/E3NmuJKVU7vlk9joVWGdK869WL4J4GHbM
w25EUwVyPFKj3fqmFUm5+ibrmu/KcpWhOXDIvcz+MqXTXY6NS04BDDfb74fnwkLnsok57/axrhsI
M/kuLPXNga7MnHTDmVhRE1ffstBLbQTkHRLHeRgnuXOiOmc+ycbyzLoy8vPJKA5DMfXH27eyevGW
gw0ySApgSeLiUmSalH3b41IqVzRBmTSIPkwy/b5Wd8gFlcUxk3goeRd7cMmSoyc+0OYko9fbjKz5
tFc0FsfXp42X8xLHV/SfU/hUFnwvUv/i8a+I8KAemyBh9p0BoP7bhFefqcVNz4XLSazlXG/WWbXs
+jQPHfRDFudEf28/k2aDyJqmBXf/pbK4p1JhHyKg6vLQSF3LN6yh3ed5mt3VZWvmu1Sb0z2jXv2X
6EV9KrvBeER2K9sbRoWlm0YkAi6azlciijbcv3UB+u+HLa42b1QieyXysNnrj8aGPVt9nhdcL+6U
ds0YQQnmISHSb9xqNw4/062NAVsXuLAWvZPZTc0hOF0c7+MYa0TGX03i+h5PNuzSFqWFySCy9RJp
JHk4DYfYepju9HRX278f/lxJyvwRF55/22R9J2LI49Cdq7jc0ejE82xDHld1FQI423Qd7LLlC9cx
6yrkugnOrBVR4HYHqEvR/PDys1Tfbz+vVfn6L6Ulzo5VtBMuH7bcZP156p5ESv9EOV1QWDwtGiNv
P1pQTjtJHk39UdHPt1mYD+Odcb0gsHgicaGFaAUOy+xdaNdzASzLgn0U5GV2TGKn9setCGL9flxC
mYs9w+Yy006VGYlkbCBpumiOaICPPzVFdIy9CLOzfQovvhMbXK6+VRdRMEogHhyWxTEqqEEIBKKJ
yvmaefcNFb5r1BsvaAkW+q8TcUFlcZYT5dgjMlBYkj4JnSFQYtfL3B8cTCxYg/Qnp/GNqXnu4IBi
21vi91njZxIxi0Ye1yuave1iLs6NA6cedraSu9bdyS5CrqV7Zibgr27f/YpHjlLHvO/ZxoJqd5kc
1YOurcbA96Zl4tNm3PXJ37Z9zsmX9oGyrVB49Q4ofEXXRi7CJgtVlrYCrHSzP87rBwKzdGw7K6ic
3tuo624Rmv/8QsloNpC2UPCbojENXPaJtYg04nHj8Fbf/gU7C1WWWHDOcgp2MnKXBbTb8H3WKpQO
VqLC8UEB3AShay6MRnJP1OCikmezkoEpT5lEl3WBEsyLTOkubvfPTG7Fg+tseY4FyHKPoN52TVbl
RdnA78xCy/rksPiBaW/DKK9KHZJs/0dhkUDIGRt6R8MGdB66uWzmWyn5lsb3RlnlPk/CwdlypOfX
/U7HXVBcGIRRRmk5mtBxeWLclTQpfK33rJPw7GO/Sbw72p+ESdD1kv/VVFsZ4Nsn6r6rCDlWTjIG
fmsqT1Zb3Klqw6qumu7/8OcuC0K1aOD6DeAPFXmg0cQfeep8aB3qAyhsd1tlbDGzUHFd0g1eNh9l
inrNw1bYuvXrC5eqM1oy5QOOqjoDl+v2l68/KGahzI3eAo4aybVk69RQ/ZTh01XVYRxYH7Wiu2Sc
TnIyv6TKBgpm1D7XXvec1EmYdO5GameVOY8ic4RnRbHJ4po+7w1mmLmCMzrmjW/pMn+SVT38uM3m
cmj8zQiZBN0RFmDYweVCb3hWUti5kHmIzGcwoVo+YJ3t5CJqjK1AlfeZ8ttR+M7Z6V/Sdtpnmhyi
PLkDZoafsfgwmtWpFuZhqNKwT+j325+3dgiXX7fQmmUrC5EO+DrS5H7ccL/MXm9TWHNoEM0TD/gm
HI7eQoHZHbOzsioRauWnuG72Iq0Ouh99cgfvAPG8vpOO2N2muebRXNJcqLSMcqkMNp95/F1oJ4gz
4MiXLxGOM2t+3aa1KsemyVw0RHgWrnvxSLST14KZcJ+Y/VrURVhU3knFw9dMu8Ek6YOj92Yd74fE
/ZZmast5W2LU/itfF+TnG76wrlyJpODxmIe29h3GsyNK974aq6OuyEPbPsVGshvojoz1fYUKkezR
J1YjebDrkl3S1Ycpzw4efK8pmgJHbu3bXrP9psXg9XP0EGHhxvXXmWjnSgoXh2OOB5U+Fi9Zs+Fd
rMbyWA5uMXDH0Skyt0VfHAAAh+xaeYh2VZUHeZQEunkyXRUUMXlqOOD1o2jPsRbB0Bsex1oxA2XY
/1JeaDAzx741bREo337y02b0k/5Rtj+H8mc1/LTtySdy8tvq3oBbaUbOvtlSLv8f3h1skmDURLVx
wTuxYq40wK3DjpQBqz4pLn3LIIEep2Cy0l3rFee4va9TvaG9V18YMkAOZTZ6wpZ58bZwe63jHoce
WWHhyqPT2EGnap/x5lilW0N7q2J0QW4h5GjgyGvsz4PHED9lfXU0kk+e2Co4bvG0kNUprampnA5p
E7v2q8p7qM3vZnEuvPJkZsX+ttpYJebAN+Bw9x1nuZyBq76KNIfsWDUmEPt97YpAkG8lEnlTumGD
tmgtTg8LXLis53xQKveiQTzX/BgNv0P0Q52q3HgVa86PecHY4hTLbIBNmYklhT4Y7AwA2oNHSJDj
Ldw+wnXNe0FqYbzsVJOYGBYSC/QHpmPvM+s+co19LFQwsh9wXbUIO16FZak3PLxVeXSwJc9BR6SF
RULXOmcyaE09CaVr8iRo+191WgV9uUFk1XIiOrNQlnY81CuvifDcU2bb4STNhB95fG5Escs0lHl0
aPULUok+NmVu5GpWb++C5ixKF8qUobuMYt9VHnr1qbC+SSf3c7s4oiX46fblrRLC0aGngKEW/qbZ
LggJZ+RStxVMdD6MRzVqDTeonHYNiT2/7dRGzLF6YRzZwX9L8Es08qSN66rtYYfyuPBN67NOa59u
JQeXw4r/2mI0r8KndeDTvtnqC6YoERqra6AVey/ftbzpThFDOdYtzQAYBn5D88+1IJjf/ls0+bFE
O4U2D8k8qx7v1Mi3SlurZ+zNo/C2iW97K7JcfE7dkrzrPEhp3T1WTTH5XHW+40x7W8AJuH2fawds
mTbyOSYlCI8Xwhq7kQJQqgMvCB2nIKX1Z7354mdFtQwcL4kspBMD/22TDm4e0qTc1fJcoKfrNhtr
qvKSwsJzNHvRW21CcYMqD6zuH1MfaWL7Leq8FtlKWazdj+Vw4jEkweZW2uvHNnqItGO4b2g+wXSH
FOdyGE9N8mh3eA23+Vq9Htd0bZszdDi/g1VDCwmcAJ6HGRVBbe1kg+6q/n8ksvCEC9aOwELC4bne
Z6kbP033eZH/j0QWxsyJTMys2iwPodS5YQZUPhj11stZFbSL41rcjMxGJyprHBfpA35XFRs8zFL0
To7R6E5x7fDbljNEUyeE601GHmpavSC9GtRT9rnrnPNgkWOjyr9jICHdFoBVwUavNnERahN02F3L
mra0kdmIRcM0rUKXorXGPqUlKofodEaS8zax1eOjaOw1MW3GYU6uiZW2E1VNmxWhSVrYYsL6Ixd2
uWGrVmWaolOCMYTvZCnTurBlYgxFESaZJwNhVU7g0M6EPe7l8TZDqy+VcgYF5wBhZNlpMhgCA3xE
FqHXO4fSea2T+DB0mc/E421C6zz9h9ByVLBFxyqLVFmEJXah13rYe/3nrKMb97PBznJKsGobxExT
VYQui/y+4D9q/jHJq31B4/1tftYkwSYeWuyQX3Tpu+BsVHnj0LgI43ZCxxXFAq+/MZmwJXBr0u3A
tMMlQ6oFKGXXAoexV6frKKxPP+r70YCJLePyZ9KZT06NyngRPd9ma+0AobFtjEOh+QgrPq7p8b6I
44qoIqzqOpD8p7CQPTGag+w/3Sa0Wsu9pLRQdwXDGEJPmiIUXPHAGhN0THuN+6kBsuUhJjwLyrFu
T06cacxheD87GsVBZxMj6GMvFEZFg6aw4z94D5dftdAmRipSPQx4D6X9yvg/JvmOcl5SbKHHrr0G
7sKZgIeN0YzloLbVA1sPzYnQI1m5p+15tiZ9G2+8hjVt7KHjyoOj7c493NeXSXPOsZhsKkJLNbHP
ARfbqW+src6NZewFABL91Nx4FmvygzeBaQGXoxVqCQlSu3ErUUcsQtVNtp/oj5bNA7PDYN3QbanJ
LVrWNXtoKGu5mzizl8G+yHTf5cANREIgiqbdbWFde4VI8xHUriia4pZNO/CcFDFGtwhtawiFa4aR
MPZm0x7znB7KPNvogVmLj9BLxtG7y2x0dC8SuI5ZO2XRogl6LDC0Sjv62Axf7M67T9x7Gy1A+Fdn
b6AbGnoJ+Pjm5HsesSjmn5j1LnJ3kpwORiLQD50gq5S0n6K0+SCRJCi4fbRdZGwnGRRKPJCqv6dT
5Kd98wfqx/PQkY2Umkm8pbqzRpGOFktl6I3Vua/YX4WwgzLTd6zaqg6tSg8y12haxtWi5etaeiCT
mTJdTDfIaQwHr39kaA7Uo/vAN33vFVKoxjAHq2BMirB+cZ+yldhMPKLRnMtXXk9B3Q27SjL0C3y+
LaerhBAJwhGijokptmueLLN0ZcVwg5X5gBH2j7L4JcezQdnvB50uwaSBh7Q/FmUsZ1DchmdIi2GK
wjHIKUZbY0EabP7c0MUrSvKKyiILWTlD0nCNyYkSaSvBPqUu9mCqP3BZr6gstIg9tUmZzFMAWhsf
NHoyqfFsGe1cIJRtuotYu+Hdrb0zUHQoOmHfbMDilsqx7920nCd4GO38nOaBl32i7utIYdHLvaqV
r2LtV+SvuI99DOicbkvJ2rlCOJDSR94a730h+cqThu4VwTt3Br8sfiHQcNRGimeLxiLcbCgqI1YH
GoVT+iiN29zx3WKjxrNKBDV+B1kA2Jxlf0ea56hFlpYMhfWLSaQi6k/C22q2WHtTFrEtKGQLm4KW
TaHdVBFdqVyFU+qoYzfS0o8K+2dJqg82oGs2LM0qNZOYAKRFBRHkrl9wJ5zB9TKO2ZB4OtVW68dV
9dzZyU7KLczEFaPmWiDkIM1HMCG6EHzi5gNJnViFife5jvypOAl6z/o7W2y4IWvXZMGOIVuDFJK3
HEWpiFWWNDJkSCu1l1F7Rn74IdP20++L9SWZhboYBPVQkM1U2EyIlI5Yge71G/Mk88tchLcYo/4v
J4sjs7AfCNtehQp7nfum/tVV1R+dFYO7hk4ZRICzfFxktromIYp1YIJWryBAvc9E/7p9TivexTwL
/h8Si+fPhpZPKSZhQxMDyH46agCctBPaE/ZZOtyzwdkZVXlvFPT1Nt01jx85X8wImSituEgNXfOG
Rblx2zJXhkrV9tEri/JYpnbnp1GLXcCEQ/XC0ToOg+W+9jbDCHLJAMYn7D0XzDmh9CkCUo7dlpu8
9uYwis3Q9Y1JRzSbL76r7pPeQ9Y2tKrx6AK+yxqnw2g/qGkrL7bW/e3aiKrc2a2DiZ6fysX1DqZu
EBDgKZjCPY28OkxAJqv4ngGtkbcBQSm1T707E2WF+KPXuoeI9btRpR97PgRW/UydrWapNZEGMAHD
BAjgAZBNvf6ietTQAalSoazcyue1EweJE+kNm7emAi6pLB5O3fcWULcgc8PQ1NCftRtYCeCceTSW
hw0xm39r+UhhXzFEaDscI3YL+cZiGis1J6mQDPrFsIW8R5tZmc5Fyp74wr4vzbvBuh8lGr09dqLV
8AcqHL153MEUJgZN3kbyL+64jAtBC1krlC7Po3UuvjVl6W+84bXzRFzHEIrYHlzKxa1hZRg2nXYV
bq0xdml+nOpolwwbYcgWkcWluUMB6AgGRhTa2+B/8bHyLfdPiCDZAFNk2qj3LjjxSATYXjaASPIJ
OYGgqh+k7v/gStAPgyZQVJtwXgvN4/XFpODylBjIb5TPcqw8Ez8tFxOJ2AhwW/zWlAk6pKiDGVab
o2Bw/Z4aEXe0basyFHVzFNL4MVp/m0V6j8d7m9CK+YaFcGw8K1TR2HKV9ShIajRZq0LPaSPfK42D
0cZnzhBaiH7nFn/dJrciDFfkZj1yIdWsjQrkwRoV8m70I/UdSy99qqrf1xOYyH0rNHE4dsv22Wgo
KpJEBHKNnmDZNsf4LnWzDSu+1t5AOWYY5/txMDE583rBS0QSSPRQlmFj8GPvOR+T+HPZpQ8U46tT
U+6U+o5W2kCK2m+i4ojmkSDLtxY+rShelNM8OK5I0QAZZmF1MEgh87RrypCr8qTq+izjDR98RUIw
4IecOFo7Z220eFqoWnR5J/IyrBvXr6LHxDnGsfSx9MCPhi3TtsIOktVwK1Ansxl2KVyfKaOx5Cwf
S6RGTHvaQfqrb26SIGS7LYdrTKGq7uLuQORdT3fvdNE0jRb0hdfmh6Ky5In2Uhy0BKxyVGLOj0+J
syGWK8zBF0eFCdxRB+PU18wVqPv1OuNl6OblPps67I0X1h+MvuPoHFzVPB5pL8Oy1sRqem/wSkxg
ePzYlkZ2ThPPODtqaDZewMohzrdErXmYhrlLBEdZkw5JXdRLUvyFw+Bq++xUXerTidoHKVPPZ6q1
N5IGa4cIgsiiMRSH6BLFcWi9zigiWYV5VH83krlF3YuOt6VjRUuh6R4D78jUYfJxuYs3jVxSD4lT
hUnzwAG9UXsAE8X4x+9TQY4MKIFoX0CX1ELWMzcSUjFRh3ad7Nn0GSXh2tj/bzQWj1fEg9XYIqvD
XNnBscL8n5lt6Ie1C0HnAKJaeEseXWbAWsCrNbxPa1hFccen+mch/mSIG9BTmAlDmxzuZBlk2q3p
1p1d1phkpseYGTuzivddF93dPq33VhdMkDnL7SC0IEvZkqpuJs9GLDvROKydb9Ss/bpofZ3S/5HS
/LQubEcryhzWPVEYvXhm4msBTDKLfsiMr7cZen83YAh6AFeDYO3d3TSC0Xa0Naz7D3P0262QfOvn
F2mGErhOcQePKDQytnPZTmZ0441sUVi4XE5F0zjpwMC8eqk73T6d988coQqhNtwrGB263NuDhoWx
LSk+v46OzJN+277yZENHrtJArhZZAxuCteziJpVEYjhmuIH6E09fO+9ErM+32Vg7I+iQ/5BYOthW
3cTVQCG1fPSlfgUA3W0C758FUKigcOdnAYO5fBaOJMmYO6YKs2ao/YSSLqwBcA5cr1IEg9FPG3by
zaW4jr2uCS5eRzn0GEsCFE1Y64CPxxKbZz7ral9jH9Y5lQ+m3hCELQYXchxL6QwE9cqQqsgOuFNF
p6EwvkqCxlS7LuoNjTkL7Xv2gAKBGW4GF3++0IvHX0RGgmUEE9gz7H4nW4xaOfADzL7eW/qfym4B
iqkMPxr7Da3z3mDP54oGFwL3ysX4+DVhHU0psyNESWjbKcpDIeNdnj5ETRKk2afbMrPG41w/oHD3
MUDFF0eK0THRSQsOlsfqsAD6HVPnyBEHXhysSPiKM59uOXXvHwKmCwEpBCsBo03Z4lxVpmw4OaQJ
bftn6zw0yUYr9crxXf3+4vikJVif2fj9fsCWj+Qx8kX8QaV+xjcOb0UeYehwbPBA0Cu2hIJASgLV
rclq4NT/0+ePkAUXM3nFZiJplaGZDEUEiDyHfS0PRdG4bBqiJkyoe1cy4KK8dIYKpkqfc3ejLjgf
zkLoYcJBCI4CYqVlp4MaET1bJG1hWwEjDVgbJ0E08fW21K0Swdb1Oe85Y70sXKpaGVPMsQM3jHFe
Srzq7pA3r7dprEg25xc0Fi6VYQJTqovzFoAyJOC5OFdobh2wQWdMyT4pf9o99ou1VroRsawKN0B5
KYWvhZe1EL5aOxEdx6IF+siTlJ/6fitnvCp0iGZt/Dwyee7ixeZcYZhONW1Iqo/5ECFHM+ygkQbL
2t8+wBVOUB9mKMvOmUL7HSeyIvbYD12YAsJhb/eVPjVt6m0ZkVl4FwKHvhrErKh8owNqabVao00i
r3O6cJRTkHv5q0r4gzbNQ5+1Pi36p7ErnpxJnt30SLOzyV+p/nab0/eigrYrtPfM2LCI+5aKHvYR
lU1qa2CnRHKfoLPgIAwLWWGrj/zayvJ9EqM0nyfmyR3G4nSb+vsLBXUkDl0XPaewNYvX3ZZwC9uK
6xADd4H2Jj8nR5h3v6QbIdl7NXJNaKF3Tc1lFEdMh5m4k/mhLw89RnviB4Nu3en8fq/vFJV2GC5U
GylQ6uzFI2jSqOYN1X3Y9qLCQj80ZZ2JLfleAjg3SCcgWHpeEQXoPq/9cojNg0Eadbx9ru+VDD4C
0zQIeBGNoG54rTVTs6CihQSHxRTthhgIEmLwjdrZePAr14e8LLp78FBQNFwmoIcokqPbA46R93vx
sYnnUckwKeUGmfcyOsfuQBnl8IOhVubPuHBGGtROcpbVQBV0K3Jf2t30kBiYdbJ1/r1l9uDTkTR3
Tj4+oxHd3nBIltvkkKgFTCumcwAxh6ZwtmSynPTEB8XM0AVw0ej4eTS9lPlD/k8vdtm9Nz2N2AVP
dBB1Bzc7t0/4oeMYvehf0nnOohOhabCFwfb+3Pk8xgyUReDqIfM/H9jFgRSWdDFRnFhhOjTlfqxJ
zT55UugqcBNXYTCvREVnQyWuDCoBXA9APvPABK56WR7WnZXrNp9I6DDt2xg9K7wO443cB6ip72DJ
l8rZfpzEvqa/r45RtDWRZaZzIgxTetf8xqbIVZObZmgXWOzDM+qGTdpWL7cfzcqpohkInVwIH4Bt
uswVVXmt0f8e41Rlap6IprXhK4zj+Z2NQLsHFMGGUnr/SmHD4A+iiWzGHl3mwSoxDZyVoxViutIC
ZB8FltaPvHbr4kEMKuUbkrwSs6D65b3hhaHC/678p2rUNYRqzJDQXVEFDts11C/tXWcdolPpPRYY
wxl+W8Nf01y4IgT7WuueK/MNDKPsP3Y75VYBMMhv392KigBKLKQSvXhAKeHWtYRkFYIKZPrMkBWO
roPJbc0iyFUtEbfkWaUC9OuOhc/LdtrFyYQRtMIAdOPtj3hvZOB7m285fWBAvMN1rryYG1iMgI8w
TOuIHBPfDcA8O5iiZid3Sg9956Qbz3KN5uyDA5QN+RNU464Ztz2sZAa8nhkOI9Yk0eRhRAXQV7ZX
B4MiYeyJDSbXThrdGij4MbTPAeLummBu2I3TAsswlLL/O0kwrAi0SatAiyVgJ++kyAJDNX6FhQm3
D3flscAK4PnDuqINZtmva9aJVacDdB66BI09H/r2u7IKL2hFo8cNI76iCQDgASOO+R/0yC7R0b2i
gKM5TBYwnuKnVmOMPav2HQUWEXyT22y99zRh1VA/RdoFcwTvQHOz3ihrDUC4MJqc5HtFa32wjJps
HN46FSSK0dSJd7/sy4vdVE0mNFCIvurUL8ayu8vKfqtTfO2KEL3jhyAWKAzOx3phlvq+VX3OhB3y
vJhCYne/nCRugwqdlBtaZZ3SPCqM1luURuZXcUGpxEvLRJbbYZS7P4befR7d9tHQ0c/bl7NKBlYf
zgdcdGCmXZNBORrlU6x1RaONBQCfIfaOc7bkrqzItJGEm03YtdvIwQuFeYUbDsO+8ISnhLhGE1ML
mPD5GY1RgV39VdUkKPRH2zCO+P+3WUNFDlrDxNQSc5asVYxZSYdG/LAbvsop9z0Mt1lbsDHvxQ5V
aEgcOjCRu2R8cX7EyVMXAOEUIMoORtTL8augQ7ahkFaJoOMKhZZ5lQFfKCSV1pDnIQYRp+nIrqoU
yn49L3n6J4QADo5H7qKatByJ8bqsVNKt6AyuWQWWLOD3xJNs//ndm8H1o15qUwdqHXN/10JHptoR
aT7SkDdNQfaNx3R1p0e4QH4nK1M8/T45yB1BLQ6VEQTW1+S6NqqB6ZawMGd152umn52E39Hfh+pA
382/zsc8LbpcaTl1VQ8Q6pSFiVGFMxWAsP12+sZDrycyaww9wXO155oTLy+oyo2YhbpNPyNoiVDl
Y/9UOd+axHtvHmZCQK19S1JCaV8TcgTKvxHPGIqK35rMeFHyW1M4h9TcShCsEXJRz4ZlcOaV9LMt
vlBzdd+RqEwA4UyVF8Q9EHpjjLUTIDtvXc9tSig7X1Pq0aJJOoLrAWzW3mq/2bzc9R3QMPmWbX3v
sMBR+Q9P3rLakLSVh4AUlOzowVT1I7CYSqN5NOMKQepGNnSdKygFCw3AELqFRPQVnvFU4fwskSaB
jK3kUJfpR1UoeS95s/FwVxQRmsvQZ4EuU7T5LDnrANzeFaSH15CgMu8bZvzK0On89+33ukplrpTB
z4QHtpy6TjPLjaRVWUAmEmXlS9uqjyacv5+3ycxHc22PABP/1raN44NvuZDxqjTbuCwAEN+yPN8J
D2M7uUHsoKLmsL9NapUjjIAAegVzIOi1v5Y9lVqm7JsWnp2T6gAYwRr4H4xvVDTWqVAIMtQDFPj8
5xdvCbC7E+eJBtSFKLwnTFiKA5UJ393m5Z10A7kXShsDbIwggbh8R0YPIL4YoEdhV8R+HTlPDeqN
jQ1zzpxnWzUbR/fOGQc5dETBa8C/hzZaKG8naZKmVnUb5vnBre6+jdkxugOMR+/s0/x3nWLQQnCM
NQIYhoBHNEvMxQG6amqHMWo7oLMZfg5d50kvKA5OvKUh3t0UmvVnHGQPvaNvA7zXhKIBnaPCtLqw
7fQr0PYLJMwMe4ObN915JeAzldkfBuoMHPClgHfWWKq4a7CHfcYEDqg95jEQLrTzIwdMervDKhVp
Pw4G1/m9EKJ78uyEe8dM05w9qEg5LnpIbT758K2Sbtc4A/3Hbku33EcuS79xYHO/qIiYlY9WF3Qd
D03nPGLhbNbtKsOsnopaZtgJUCrvVQ2J/UuNqvrbba3pQy549iIzq/6Ut6Oxz+OoEAjW7fJZA+ga
OTYbTfq7cur6J4EE8Ye+EFOLsRHP6PYaueq/LamyH8UYpS8iSnLpu7JUn6JscvKgnFz6YKOlP9mj
HTrBewYoy5cks2BUIt0TFFiSfjxYU6O9I5pOc/dQaJWlL46SifLt3Bsfaqc2nEOSWgaGnV37B40E
aX1sFbXJg1ml+SddYNnEo0wNxOATGYGql1QRqh150RsvMUmzLxPT6lvPGnYSpBq/4EVluU9QjlOB
LWv+XYocs6xNobS5MyKVYwpdd91zjDQJOQzcFuaucM1KBG0rEdDkSdsUftVZ9HMz2UO3b6RQkQ9V
431PUuVmd90wCg8pusn4pInANHiXVq3aeU1iYhNKJQCUOWm3/5rKWE2nDmdHfVf3dnsah7jYgvp+
CyAXwodyPpKZFDH0PFd0LeKpJZLG6oc+pKYpsTNi1IiZHUX75EAmr893kWDkqauBDOUXuZc+t6pl
WHKPeWnH153CVZiVp5vAHs3ie1TmAxqZMmGhsVvg0F1T1gKnglTezsKeMr3PCXcxZ0rTgqG9hrUP
cF9IgZ54DD8FkQ0XMwDKLHlAKrTYYxlW9Te6z+pq55lT+9PAmpJsJzUHzDLv0dG1NzMrue9LL3pm
aVEYd5gxK7oDa3Q9HFuv7sadjZEV6aMxiz0NTU/IDlOFcb7XwzRi5bzbYH+a31U2SwNZIy+14Qq+
M/x41fMUC+w+cgbwa6/PV4y6TCRF/run5TwiQe3koKufRr61o+h9hyX6nzHihOkwFKRQoVxEotyQ
egD4KFLgIjafgCoz+B7WRhxGUZK9LIDNk3YDuloqyUnADGiKLmLGQTG0GCO8jfe9U4ktRLEVDcrn
ogoMEQIvdF1cs4/tJxltnWIIEaiMMD0GULUo/fW7pg7TvDhe7HVDNfNdVn7oukZ1qTOFCJ8PmF4D
3nZ77hpaALrspwcQr98nh5wlAhRkoee9PNc8TRPVjppiEip0vH7o5kI9KyG8BRr74dFNLLDTgWzY
1/dyBBM0zw2hGRIgWUsjkfOG9c1gTIBzFd4eW0+KO9jb7uw2jkIi093CLplt6LVemOnhyuDxI0pa
tjrrZlC41ISEiUhZEMdO+eBpQ+/cURsb/tByOA8NCIhhsRTj/9aBLuy5bi2emXVvv2T+64O9Mx8f
hR/c/fN6+9rejuiCpXdk5iO+cBsqpYdoGEBm99B89w7T/cMB/31pd+0/XiAfq9Tvw2C8w3pjfgh+
ic+3yS+rFu/IL97nyIrIwdIe++Xw4eCfjnvknzdya29x5S0O59TOBYeprGjiuDOHX7Cxedphi/zL
6fQxPu79rzjT5/Mvb/drI7JZ6p1/+UKdfa7avsFLXRM1MqfHiNFkv7hYvRZmj/lX8tP50J3kHmiU
0bO4M0+/f5IIoTDCPzdQotV6webgFl4c6Ym8jFEzARXGjr/GWQuYY2g6z++n1AoV98a71LMAhQTH
67Fpxt+M8We253AY/ZVIyQFneWE461xilaNhkZey+STy2Lflnqu/bnO60J5vNPDeUZCHCz+j410f
LUujkaimsl6G7IWaFAp8q8v6LfBciAzAHeaw9N9UxYIN7g6wXlVtYc975n/JT8x/+BbXwYf8pfDj
xw8n8/7JCI7yLvyL+v2u9MGpdejCJnzcf9bH5w1hWmUYEzbAMZqbrpajmBnGiFzZldaLk1B4l9UO
6s2/fabL5UPzoUKRokSD0AHq7V3rRgG1F7cx1n23wRd0zSe+x/y+9LPeHw/n811/N4gdfdza1rBQ
qP+SRYEUlVubYRhvYQljbsVOV1sg69i+0nd6QI+m2DBNa48RTawYU4KlAITjOyjFQedxpbz/R9qV
NrWOLNlfpAjty9cqrTa2Mchg+KIA7kX7vuvXzxFvZtoWHmveTEf3je4mglRVZWZl5XIOPMChfO9e
vQdms/nGdKn0qK9s46x7C8W5kjQf5YWviaUegVMASZW5VUjkakbM6bFub1sC0gvzvrSfN/EvaVgS
xnQRB+Kqv5aWJ6UIxmh4tpjEZFdmRseDqdQC05dpOk8dFQloGqY9sxtk0lkn+6jpK6q5nCP8OUAO
HXMoks7dX8sDHMEJU4keAw71Db//HOwmJKENxnaFtVKHhmZG9emw1oR4626cSU1ROPsBB1xOnUUS
20wjm4quUDmgg217mbJoLaXRU2Fp8kM70hYg22sD+ssC7bxY7DVyD9BVZMaWmRC2R1VS8TjNrdzY
6La8UzoB4V+Pa778h71wcbBzknlubkI/Baoo1webMpGcDaUAQfo4Ur38YNEQRquXhBxkxycTYUj6
0eHfhB0X0FfgdJa6sGHJSGx0RXKPa3fokr33Xyu/+KDF5QIeq6xJGF5za8Pf7xIz3NT03bcZouyT
hHT7yMgDcpRWzGn+rfe2YaHfXh94ko98h5uERHsC7rxuP9v3bWjeyf9ZBPIa1zvNtWjbTTAZ5Y6d
ngWYYNwOW9EJpZUw65Z/vThR4Pddy1Fbra45H3K2kdMao0a73tT2IqldauDVg3IS2QBU8/7i5v25
t7jFNRbhjeG3KDC5kDkZaAfpWD33PpqBgiXEvS9rRUV+tcJnfiyJZSHPOstv+g9B72sSmXjsymS/
Eaghn3M9ICv7el9DMH54va1BnzDRlGJb9cphjIHuM+qvKOENY9QwLIRhafRrYc5xOcrD1DWT5L2n
uYIukMwCksSgT9ZE/RNzaJzuVbJqMIzjtUgUaeeDGCED3SkFHV/rTE/Fe0KqhsSJ60vWWv3z9+rR
Ug+esLnvBklTcaFUbIPcB2pDnjuVulwjFZw6uagBD8CjLTKOytooxW99gjzMMqN2PDc2yYu3wpCx
GIsvY889s4brBlRIyHntspbnI7tW2mshC98n52OrFRWEvJwPf01zq9JtSs4mp3MdAZOAtTP17U43
zYOj73a+HRwe3zYbI9h/7Pd7YZM+UpYcMXtHNpvQpJvNM/2wV5TuJ2177xPnc7m45f1w8mVPwifq
KXn5/NSIeej0nJz7XUlca78xKJ02G45Oht2SDebY16K12XB/fQBqqSB2QdUbbGHXHzCFvsRXQN12
x+NkAslSsie7fytGktj5gXlbA+i4eST/iFviZqRocYunSvNcUS1oJJ+lciUfdMM94tAvJCw02cfE
Qt53kFCZmRPW5L0krFFuSqrRYO+/FWR4qSi/4vtvvH1R/0bYicBTxGNi2ZUUloU6ZHkmulv9DJo7
ItJDSMwnYj0+vD1AnU7293FNeZZsBf+KIRCLzuVwVN6XyAt+nXhRHfaii0cFpzuR7jSk1L3D/qMn
udEaCmK554/7zlm4cYI/AfB/CV1YLiopHic2EFrpsJqamEBc++vpjrk7b/9o+p8/ua33nQ2W681m
k1F6RJpIK8hxxXJunfPVdyyMG2iiHdOU+A7xPaBmvgFX2tE/eo8OGc+ZIb+Kn4x7f+k3fOSVxIWt
8kisjlHZiiCQIe+FQGQHM0BrUfANe7wSsrBHP+LrJJcgRNcO7/LfJzRsDNbGto/31/I7WEH4+Y/q
LNGugjpThorvRFe1gsPTo7Bh/twXsKacy7H3MSwUj9UgYTqw7w0SQYLuTsjLEFF/GDb9OSH01K94
s5/368KbIdOOOWO0raF0tRy6iccUQxfJiN3bcea76fiGW+9cwlCfDNsnS6EWlegzux1JmJHvo+Cs
LPrmtl7IX2TaGBH81Kk0zMaRkpQgSfRultRF8LJzYvr4SoyC7E/PwSYwenJcOdOfR8O91S9MExFa
FkZAw3W7c/ghb2CZgz2QJzh14/H1IXf2e4kGa/2Yt1zf1Z4vDBFvffx43vOY9FQ3D5LtOjJDIFgx
DELp5nv8nHfc1/XjirX8tKzcW/HCJIWxlpHOgOyX3dmXifqSPDtkOhpG+vghPkQEuUZNP+r3T/lG
EgDGc3HKCxsF7l6nTAAVwhPGzHQXzs8SdWK8KWv6fONNDElIwQFmDxkVNGld386yFkaZD5x0t4P5
fHJbx0rIw0SpERE71EeirCxtycL2ryvlQuAiI5aHvtJwEwRu9d17TRzo0JOqP8m6RQzKzzErRQJC
WLHbGxH/9TrF63WiytV5EtKBSIrpu8LkRCfZ8w9/FHd7TN4LCltZWeitwOtqZxeWqoCNVtEGSGzp
VjdjGxQs9vCaU+3pL4o0VkOI8XE6VbsYu6w5R+mgOKqRGOJ+TYVno/ylwhc7vjBaAJhLXJDiQ2KC
PTc7B9NOPvxk+PDwIGwKssl1Guqs/W3bK6JvX6EXoheWWwLTh5NiiC6Nl3On72LExNWIgJe1j/aa
n5iN4t46F6YqegIo82p2Xmf02GVum1NJIRVrxPJBXmOxvG2iF0tbmCjPCExeFLO0iXYZ/CD7/Lap
OUKPvt6TFWVa28jlpB9GMRgfCK2wmh2eFyrpCIOHw6mgI+ntNTe/HFNZ2uiyDVKtgLcpVHB66q7c
ELonxCJOZDrWF2w0M0J9jbr9RmnlyjyX0W0exHEYN5AooYD0blqxY6+41JsX5z/npS78Tj01qZr0
kFDopmQDIXJvGPsNnjuIfNaSnbfvyQthC28TClIlSBmOq9PVDdjEqO7+xAePqm4xVmKnJqMz+hrC
xu3g5ELswuUEWhqBnB5iU7Ld7XYiRTxkOqpOyBd56HU89Ta2b/6xt3/ub+7tG/pC8MLFJAAvScYc
gl/OW4QkpsnBw+QnxiDW14OBV+XmmdEzmtCIroQka/fJsmgeNUndiz1E5yR4lClHHMfCZfIgkzfj
w6DPSPUd1f/DE/DSty/HvdNRjZDLhlDWavQzztZN6ZNjeaa15+12TXV/J+qvjWPhaqIgTjSxhavZ
buWeVvTZzix7e1zznzcy1VdylmXxRgKfZYCxTjd4C575PzJqqMxbT7bHNUUV50zlHVe9HPwYNI6R
2ViAvgQP0iHe98Zu175UD5z+6czTxeTpCffjw54ng7GXCcL5B0Ox3jBFGlJK/8Sf9/V3zZkv02aR
33NTO9srb3AEx0liaj0YAg0M8em+qNsB5T+moi38UJOBTXRoscmwUIawH6YzEEJCCnU9DdYJ6vq9
ZiJru73wRp0AsDg2k/BmKczkgOkG1tn71KaMrun99jmxbF/X3pgH9D3dX+wPdPK9c144pCjypSpp
sFjgnunA6aUNoz+ZSE62VumRTCZ2jwwCmgYkAjva6ttn+5m+vb0iNJno257SNVOaBd77oIWjAshR
FRQsbgF5VxqfDF4uDmd1BkX2pCUrXnEtAlxWRlS2qEGkjH2Pv9FvbyDhZtbk4IQWlxL+6w3u2FYe
kMzQbfqBfDAc5f3tX1vsIiCSg7jNxkjEpfr5Fa8N0t4oMF17i4VXqgVwcvo9zjaC2ZIvC9fph3F/
ASvOHfO6OM6L5OUwNejDmeD5JH9rliTGUPdjQNH0xaBsyJC+tfAIa54iYpSazZLstGI68w79Uhf0
3sosCuzoj+au5bNe64cRxu7dLXCfP8Uvmu1WJNwMSy4k8NcSqlFo0BMACXFwBAFA1+ojQyWGvNzf
ydsB5IWchdvBPJMSCBN0kaWoPxrW4+srR9829jdi1dWLZN6We9u2cDhpAzTR+bnlNmAtKQ7qd5ee
AC5Khsyo3XHbqptwbfZtNtx7IheeRlPHLquBWe+G3+ca4AfMpl2DKbn9Vr7Yw4XzqIKo9rhURSWX
nJF6OSC6Gp5OJzQ6reUe1/Ru8W5ih8aX6xEbuA0zfdqK+qTq+mqUuqZ7C/+Q8XEELAZlDhfPumgM
6Kr9HIxNQEL9u7c13ddfVLqih7dlKshtAIhKVH8KWBcWzUYariIxkFxd0JMDHCEuou9+i0eM/We1
4D8bz2+l+G9hwsJ9VFIHUuE4kvCq0Hd6gvFyXSUUba+rkm5esZhi/c9lLQetSnXkeN8PJbwuXna6
RvKzvZZQuB2kXMhYuIqxQqefxHs/KYz3LiBonrB4srEZPbHW3MXazi3cBfrzOXX0IEuzd7qAviyT
dwYjfdu32xVRwm3L/WfrFs4CLSFASOEZeEAc0lyaej/sWqNw9Jqa7tPTk6XRwniwHt7ah/1HRDbf
38eEtqsv7LUTXDiQAV2mvldBMTUzM82BeI7ZOvx2rYnwRocfrs2LU1w4kTgENVHk+TCAbadjTgkP
NCRjSLZFPgi1ow19zujxqK9x5/yUau7ZwsKlcABf94QR63s5786K2e6m4/40qw9dfR3d8l5zmw+Q
WmdKkp8Cz4WNd21XCl6fSG69QTk0B6QG0iPMS+iIZwRaCDb/bPX7bmXWkeXiMD+OAV4euVFMYODn
FxJ9tiyqKhUkV5RzIPmAVXutjedWcgkgW+gSRP0N440L9ZAy38sVdl4TKThSEfrB/V27w26GO5dC
FrrRtUGCGZFccrFt+nv9Ee9Zet6m37szwEUFpHr08cGma47l5pPkUuxCNUQMC3jFNIvdNToYpc4K
qWloeG5Dat2iyd5o6AZK+ef+od3MklzKXdw/ItiOmH5MZ6epYL3IL3Xk7+Pjg3Gi69nBW0p5KWwR
rrK52jRVWkju1FK13KfeZvoIEkvTGXNlWbMqLJXxH0m/gtamljoPUHDYzjN6oYXX+GHTnb7t1TDr
ZpruUtAiOu3SGNNCs6AYlSC9003k000XFWGDoMVTovaKld0M+S8FLswsEtVGbOcDi4mZzF3e9PsP
IE3I/3MDF5cP4Ge7pMaDFWIq/axaCsrdCtq4im3w5EdE19cCVuG+dQO05dp/TMAfBwkDJCJXf95J
SFWfGRtjTJOmy19Ut18KPSXjBv9Yx57Yp9PGmOhrlqApm56eVzPZN6/6y41eeBtBKIduFPA9qDqZ
qQF6h6fOsIV+9VlwK1IHIiMo8lABQoPB4kSrhI/bIe0hiMnITjvzDKlNH/WB5zVjvxX4XUpaHKrY
MaoWtZA0PSN8xhSJQjSzg6dBGyjc6ZzIJlCmFVW6ZfWXUhcHq/FjqgzlILmRRsZYTy22QepsekS9
JyAF6k22/Wel6HGj03VGrEDL5wxVAMqgpVkCqLepRklyz2fujFAQDY+EI4EpaXphl5XuEUNCJvZI
Wzv1dPvPaK0sel7U0gFdfsDiUAGdhzCRFyUX/ZjeB5Avebez2YD66QcA2tFfm2OSYCwtIVyRfPMC
u5S8OOSoGhhmSLD0rNbLF1Ro2TeNPjy0SD0j1CCK9UpZ9EUGx2kNm/fmA/dS9OKkkZD1ZUyp4TL5
4o2hAo+qI6PVvfXQB9fr/Jv6pmmU9bYxusWTTf78f6qkYmpr7nGaGUGWrf6slmHhU6AgEW2G5LB7
yZ/8Y5CQ06l/DVDXXDGoH1yS5SlfylssOE0xz9EqkLeNCsTnAbhv9Y54ek6LV7QzI/89mg+bnmgP
0mOMbp3AGgmaUgWJrqjbDRtDyyF400DMiLnrZZrL79lYytlJcZOEblmRBMqxN6VNM9dWRrv/PB7F
iaBxZ83O1uTOP78I+tJKCTwx7RQ8x3uKqoN0Lsk7535OsLUn0RHdr4wYxmZ63zQ7m3G+Ff34/1z5
IqYogV00Zjy+wLel12mbfVaZcXw5i5vztt78AfWfvXLot7R8ngxQMCMH9BDM7FyveSwKzI2hTczt
48fQ5XUUdMZtas5pnGO9DSzp7f4ShdliF1p2JXCxxDHJQj/pGGgZersxDhrQw6CHNtsZzCl1PjbP
3v55Y5Dg5ae+hKYBtAw0emSBpWZFz24MumDlSEeAUF3BcMTPJX5x3jXw08A4WDOu6pvxkBJRcUFV
y1hV+ChhTokrNr3wlk8KkfrvNDfj9ghKj1AbSMgWpOA/ymInReDEgwtMNrVox9FDDwCj7NCptBsc
Jmkpr7oVsw8mowxIAmT3lSXcqrBcLuGnLnKxBIyJzxDcFeNyz/U3BoJ5cL6nTqvtPM4ojoxTerRr
3ftHeCtMvBK6uI/GSeZ6NS0Zl2H1CrGTGf1hOEPaTghnTErUA+V2rHti0ctyXI3lbjyrr4Qv7qIk
SJUg0bDirEWz8XOcsLr/KAtPIwhDSoBWMk98tpL2vtXrcSVz1umLXS4FFSyIasG4Ek/L2vTApcoD
lOhvt/2UI0P4W1ZO++WRL0UikwifiDnntbjjxhvg6hMWznlKGEy+8dhzgQcVNf37dJhLk4UxMMYm
s3rybK8c8ryPV3YKq8BcEkZ1gfIDyJpFqkttVZYBi4Pn+io1d/m+eBYNTLUqJEG9cG/QzkBHD00P
Kxr9o7H35C6UqyrUSAp4yK05p3mttoAxIs4ThsltJFJ0d8eioJaYxKpNy8100/KtCOFzFDjPiaHJ
aN7MrIQKj/d34/dD5Wc3FABaADAKU64LNymx+SDLHu+55YsWErWOSfeJ4tNnmYLc4plhWyIXK7HP
7xaGhcyFp1S7xssCUUCjtfIlbLWjRDentYaa3yWlayG/Mpq5lgDTFkKQJEttXHoKOW8LvQsM+TG2
MGyjPiqeIQG2U6eliRsYRb5vO6L89G9r+PwlaK0HnikgtfEf10amlWOX8JmM5QoeCv6HzwNm0klU
65mHCZtNMKxo2u/s+0LgYn/ZUqqCtJM8d6jspkGzdfen3Sm7yaj2+9SFyzZDZAd5e0Xu7zjrWu6S
tyTriszDjnvuNv7enuN9TlIDUIXxu2e+xuHcLIcug/n1oj0en5Pj81qQcdOy/9noJdecmuQJJ9Sq
5+YSYWvSsKQxmGP6iKgGDvu+4fyeH5kXi3lVoAiChA24B9en2vqt1rBiwLhb0fKO0WP24BkjiQz0
NFFxwxrv6DMdCOaRJ8wDvaXdXJ/HLNfz9/3v+B3nLL5jfk1euHAgNwKfm2M8l2ktQJvkisE/0FgP
9dD8joymJN9b2bgv83d8sZC50Gg1YDiAVfqMqwMeTTeHBzP5cs0wJq6zI/27KJAP2bT57WZ8Pdp2
YigfH6P+cUKUuxbZzqq8dKrAW0Z7MTBy8J5Y3B6aX/q1NyLSwezIi48k4OR2h+Cc7kUab0C+tes5
skmMGk9J0dY2zXu0qeim5Ii+NtV206tdfsoiEzEKQ8V4LT6lTmypeR1YKgnb/tnnCFCg+wfGuX8I
3Ly0xdI14Gvh7TKvHYMO1wdfqH0j9CqsHHFKu4cfNYYNzDogAQpEf+4Lm5XolyzclgrwUyB0GVCm
rJLmmgwlkxo6Ji9FtmVUzELtNfe+nN+JTsBmIG8MJEYQLOFUF4tqwqitwDCNgITo6VP73sVIr8oH
6fuD14FjcrKR8ldWwQR+Z5GuxS6bBrsYfFRVClC5Aikz7KUYkYfSlE0E7fTl/hJvOY4ZNBYPQfzB
IwC5Prd46LU8yiGrm3s7jp1tCnZ/it/d2V8QNPMUhDOexdf8gHoV2mo+YTb9tqVr/cW3rv6rD1kE
f7laKm2e4UNKmYj7SNvInsHTQT22yldD05YU/QoZ4+/s4bzPF2tfmGtcjOwwxRD5st0NevHHNN/f
d9vt1i5oSkAGDyuW6WH869YlaU9G6nJzVqB8w/WcrSdpb1oQymmiJACRE5NK1yfBcXmMAozEuAk4
o4qXXN6y/qEAqJJmtpqlJlQe9uGbNtC+s2ptLfk9O8lfNoUrBOlSNE1g/nghvdDEoG2BzYSUvrfL
MKMUUj/Se5P/Qp08x7AfGVaivZsLxhEA3wgoCMKPS7m4K7KIieO8VYCdyB06bC2bZ2sxwK9XDH49
QNKxJiBQA3RguaeF5w9j2wYnXt2jyYCmkSPEx4I5y+II9E6ToakhAw7A818y4U3dChPFBo/FRuK3
UmRMq5RtN+0N8+SgCPshs/xxOReLBmhylYfo6TgBhSponKE8iv1pGF5rZPcKquaUL1/4sSFCfe54
PZoUo5vI9BL1H4pCO8woK36uCxMpkr9MT0MtpFNu9vJOEXRgFFfhGozQrRt93kTgsGE2FcDBi4eC
rxQeIFw7/ySYiqdzZnIWFQSMIDGeWsBVUVUwssoqfTriiZY+Jv5KSPETkC41E4AKEpB2AVj+C2xa
afq0TkopOKUZaniPaoqWM8RxmdN/NKLef0wN8Fbql6kA8NhbUwAoQ6YYk/3MwRCTkaiMdOCXAaXA
BOVwK8y5TdHImY/pqTwBOprzCSs/iRoJjW40WMlIFRMQh5zlPWgq1cwhduTXYqLTPnRaD8hohAPK
/SaQTQ8T6n88JCLcZudRH7X2lAgMQMX04KP39cj7c99V33RXmqCJKlqaZq1exFZB3YLwz5ODExPR
4FCS6MxTdRPQRDfTDUNhQLqBfsSMPB5EPbFj3SieNrH5oXzYgB7XG1Oze4B3rdjYjUsSBB3guUbJ
GHNjmH659hwpH4iKP4qwsWnHAepqosVjq7BEqny7LHfdLkwpk5D8Wc31jLEl77kaSPfUyLQVV95y
v1P4IAnGqxHstyApAFqqfP0tI6pc4DGLwhPYMpXCGTk9+cAJl3+lyBzjgRSxW/mUB6CctJnjoJ7U
UUdGlBT80OATk3E0iWaxwXWvPbMWHf52Rkgw4y/YEuIWVKOvPy4twAWS92l4ChzmHJi591hHNvtd
4+m990pSYKg6JzHzNf1N4/eI3WkRhgVYm/+3m6CxScCS1QAiAqh6AIJff0c+DHLV9FV4SsZH7Rnm
Iz2kJ5QZ2vHIgBazn8zqr4wM/KSzqlU+K93KvXvjZQagGVRYwBjNgor8J/658IEhk04VFzDRqUSD
QUfBYJ8rNP9be6+5wYzbvgSiyENHqnaPcJWpnobcBI9ir5L80z/E0s5jEPaZdXSInpqKSivX0u8g
/vrrFlEBGDWBHzh/XYNx3YBGIS4muOBpp+VPHku6Rr9v1zceyCCamisC4CgFHAe7uKTKamrHZgrS
E7D7ikCXP1jPaCMdNCf5zvNMuJjQZSubE0hwAin8VBJ/rYPhd4ITOK8ArAUwD4sKGLcMAz1gBbKd
EGen1spyJCO8N7R4wbvq/WvrJCf23+RAw1T5tbylLciAePUiyMvYbw3XHTon7+/q73hmFgDs0DmS
AlPmQsCQZpzia1l20ojmkwKJ9s//xXTa7zf+tZSFrnAepiplv8pOneq0x2ErmM1W2yBZ7Vd2rotb
pl2xnVkXri9DQCsCZRDY0+hoAejete2i36NhBCHIT1713QTm0LyAdPL+zt14Ol7LWISCeShorVdC
RuGcGx6QnFvZZSx2W42oSt2XdeuURDyu4K4VcOssGeQ8LfX5pmvyE2KJdjSQ7coiV6wN7oVZnSS8
dVaXshZmVnRllEhTnZ+Ur76C3yHsNgjABfXCNAf5XLe07swkN+4v8EaeFYHnzB6EyX/cSj9IFBe+
LgK+ZaaFSnEKgGg8IYBQznHmdIxZdDQQHrpaT2ODfRS+y2QiyGc3seu3NnP0tQdGeg+5iPAcKX1b
RTtWT6RI58FpktmKcm6Yl7Z2ptpQa6cLkW3ZjIhMMKI3Ik6MaN4+e2u50t/ahxwlLq/ZrBBOL9/D
RSZ0QQhKt1MQ6pL0nmc7sV15iPz2vhCBHAIyCMAFVbTFDZ5ktcd42lSe/Lohw/Bcoc0gfGJ7yR6d
7Cg/3T+e3yUHTQXAG4C0cRWCr3AJlIBuOGFk2bo8IRnatUThaOcElRW0e9mp9eqJe5IwmK3FMeLN
P3JpMWvGNvuha4PGB8CaNWTvEK8sYS+iKO1TLhyw3gHNdoBE85H+R+dwTzowXlLtsbULceXGuREm
XQtdeBFl6Fl0b0LobnD506f5GT0nk55sOSDObBoMdpgGVSyAnDxLDo06+/6m3zpibX5NwO7BGbY0
+qLuPIHrm/IkTXrhkX5QrXhAV7Gm6dlH2FCpZul9idLv0AsLBgH4nM354RG7dpuJJjRe2Y7lqdOF
wcxRV8wyjnC8oX6XLy2gioDQbID43mP1JDO40Gxz0ot0ekKfDQm3o0wzVN4+ygg5XH7UEZklGDWq
VBoHtEpAIkfrx+FvVtABLSOtUxSfakhBUTYEdpXa8icPZjvGLgujwNtkFTnrh7t6oUTIN4IiHtzT
AGlbKhE38KEK6OLqFAiEbQD0Wr1GKfVLs4oB/dq/h7nFei9aYMZvo/Q0iLrYPwt/UWSSJL2PaKYB
wc0UVENL7QjlnRoN15XToY2K11k8RVEKU2xt0ANl23J6rpn4nxLy2fcP6Wf47t4qFlrJlUkB0Ha5
OmGkPdR0BQ1Hyk4AKtf0UH9Pn+iWQAnIs7K/eUL8t0l1osjkFMsbqaLadUTjacOz1qiPsh41dp9Z
2vSYgKqMMfLCrDwaPEnCIX9U3sMnoTBC4dXvgdCPwvJo+Afxq/EM8B8nFfFeB2ZbWYK8kbWjgkfd
3zKyqlRnwpdYs+r4EHPmxNhebILMr9rneHMXe2D9GvGMoByQycKgRIDfEmwYiUQyFSD+oS4NtjK5
jo79Y/AJ6rRS45HKwd+PPXpfA2llO3/PdmrAfblQivk+vLh5wqYW5EoVqxO/iZwdcz60VlqSBLk0
i9UB3hkQMJyyZPpbUBA8olaQWZUVmmvvQ2k+tuWxyhgaQHQJIBQQyF9/R9kB8BgqVZ2EQ/+tfOX7
ct84gckBBMJ30wczIymSbHQy471PlJ1kRXuWbJGePyXklQLt0iPwRKWNWUOWvsTo4rMlizfDQ7Ty
eryRggQD5cWXLh5GY5ULcc0o1YlVaprV3/O4tvycPUkWTjU2gzV5v6Ofa3mL9HJZDIJQ+dgZ7lCZ
Neo1AkFlG7Agqh6Ajc0zub14SOzEalc88I2kzpXkZTlSyFg5hc+AbhzjF3/bSU/Tm7jrVVrXRG7f
ptFB3JHrUbzJJagG/3zf1Pkbt97lTgsLU+9j2YP6Y6c1m6ehTwckndENdPZhCSQ0UZPTBSffZlR6
82i9yY18Kzhzc8r97/gfdBMsVSA1BDrTsmohoRLap+n8HdvyQz7WdNhmejWZvIzX5xbmwiLbZCYO
6Czbb/a1eBxKvUSiZd/8YSOqfSl2mqZE2pRW3hlRTDzC1EQrKQNko9actSY+9C7DWf304NFGT/Vu
7/Ok/YyOHZzIJtY9ZWVNN8J3nK0ioKcAbTcznca1vXH9mGipEtansdeDAcHj98wco2aJ3fIPLFvS
qGT2lfJvv5ohFTEUcgrgqEFu4VqqynapFEoedFk0vIS0L8MQEOU92Prds7yG6Hqj2jRLA3MyYjYU
gX5834VvK8WZuYGJ6lOA7E79N2h4U252Vf6KxiCxsKfoS+pC0ghW6G/YlmYJvxJR3DTdiw9YOLUo
aIOezeP6JMZOgiZRhN1OEztqvR1WvMSNtN/1WhdeSZ4ycDSoWCu72TGHyJ1M9uMA6CCZpnYzj7Ih
49fMY/v0tQWUT+rgrUYSmtHG+ChIaX4njt0C6QcD6L659qq68SK4OoiFC8PEoDCm4vxxscMVdhqJ
RB6e7lvpTw/M8gZRkF7EgwCzKb+sVM5kpD0b/0ejo/qtlNxEsqVDGgN/VTnJ47ZsLaYwFSAJMeiY
2JUN8rRGM7wNwEUcLTZc4Wm7kbGZaQgB0Q78ZiQ8fx59l+qn+snYyTh9BVd4G+wHs0fch6ip6cCQ
8zAVlJFAuq2hiYcw3mNCpT/JJltr4Lylg3hazuz1sDsgK1+bHLqV5aKUGuigCEDj0vSClyn/8mo0
GHjDyjvllizM0SogPpvr2svcZVnEcd/LQXNCP3bzhUCGQYYbyULUH5D5vn/eN5JRaIeaO1PRpAKO
2SW3VgAOiSGfyuYk9FuVO6vfDDCHFQXgPyT2LUGqqeobZR1v+HglvXLrPXglemHXnFykRZgVzan6
4j5jQQC5hi5KNG9UgEeFtCatqOfPsmQN+1oEbwW6DPJqq649tG+UgK+3YGH0edbnYE2tm1OhD44b
PUtwc2+K9awiWXxQdH7FxG461MstX9hxJxZ+wXKQ57GbstdjflcySJdHqLgcm95RW8rFhOWo0tmK
q3Ur3vRm5KVxwtx3/3OBLF79mjB5OdO0zalNUVAptoVoiCX1hl3RSEalRbTmMAYAehrZXdG1+Tcv
fcul5MWBj1krczVGjE5R3YNbD0GxktJ0MnwWlcC/ca1PzUdWfqXjc91uec3xx9e0ocPb/c/4jQCD
YH1mHQYLHwwarHLXthxzwSAlCjZgRBD8CBR0UeczWu7GiGin4v1b3R8l1HBCk6MnyUm3qhEZLalt
yeHXTGBe8a8dmck7kQmeUSsX8UMQh61Q5nDpXfw+7rrSQJpRnTMjY7/JjOmDybex6CgBDc/cQe31
vLDvb8ZP9PfrC4A6igSBittdWZwJL8ehwNdpfeLOuSE99kgINnxCRNZgwy3eKWhxqi30C9eDOW6B
LWJ5CUry0d8Gr61NVaEOFp4Za9gFPpUGqoQW2ge7/nj/K295ROT0/vsjFxZaeCWvRRK2qcoJqCBD
3K7ptixQpvUposb7wn5Pgc76ofFgPpDApgkG8mv9kLg0yMK6whVIAZAlE2fCvAAemvp4jt3RCQyk
/lbqVTct40LkQg9aJYuBXlXXpyZGNhEP18DbZ5EeKc8ra5t9y6/jvhC00P2qjXItFf6Ds+tachxH
tl/ECBoQJF9pZKmyqmrzwmhX9J4Ezdffg5qNOxLEEKNnZ2fmoXeVhEskMk+e8zk2C1Qjld+jLU5z
kbX30BexB3Opr4HoLPMKUErft724iBzR+9nSDmLI62nNiowZVc/aN/OgPA5h5jQzrCT9Y7Ym184v
49tB/mtJWEBlhlJSFsFSV4BIfigkfRO29Zf7w1m8OQEA/P/xCGsWQhSLEZCpvSGl9ib9pB9JvSuA
4dB8WthyuY9ObbCSTFyIAMFVTxSFQsAYyoeC6+6HOIQYvA566i7yEvjGtPqmayt75PNBKkzflRXB
JfTBaMYgyWrfhsPkEK//U3Mu7Mrtd7XXudlTeNR+jkjKKY68YU6Mf0IAb888eT+iD3Z8SF/XEPIL
Wwe7BoS+vFoGgWhh61iNjsxtIrVv2fAlNohds2eGttR4o+ENPbDxv0zzhTlh/wxxlNWzFLRvdfGn
LyGuYv6s0njlOCyuJUFDEF9OiNILPg0ROFTkKMbUW04afOQauinSNUDwkhGFa7SjdxEJfl1YykoZ
e2mCmN5bGHgh0e2xA9n5WlvZ4oYB7AftXCi/QO9RsCI1lEiIFPu3xs32o6u45E8EDtIZbakN2iQ9
cx87+d58TPd4MkYvYBkHvaGjPQJa4ZGd6jb2x/2zuYD8AcQfeX4ZqQZUecU8mDUEplWXZf+mFHa9
rd+Un3Lvhp7ltJsOOS7DQVIaDcdEBo2Hq/tHNF4ZG+IcoapVjXZ9zNYu+qUdfPlBwmob6Wz1BSn6
N0N5ialTZkdpOMRp7JqJHZLQBhwN6YxNDlFobTjMX9UthdjGO51W3hYLCBLMDISBOW4ZCDTxITMq
Y2My1vRvxxyFdnCH7dnjvDNepscJ3dBIrmdebjPfrQ7KqVm5xhf88pVtvlsvnnKBVpsslbEqI4rq
s3LqxnLl7uY7TXRdkEziQDeol0BT+9rCNJO2yue+f9NyAM3GU1cdg36XtU8k2KxsMe4ELk1Bsxeo
CiixIc0K+QcxSogZZNl7Eg5v4eB2XwFnAiRrC2BFAfLHExo5Jz8EG43pDO4OhcX7xm/yTkg1E/Rt
AJnElZchkH09znksyVxlNTtD6f3rjCPW/QweQfY9+OXKbSBu3E9LFFVCiKshB0TEx0rWQw4yUftz
n9nqkB+qQT5FkHYsou45mfZAzq5MrLhJ/jEI8jcOm0HznuBMaCyrSdeY/VlSkQ9G3yAj7Yp/XzTB
ceMo7wOTI4JyiDxnRWrF7JzlqPSqEZpf/tK5fw4CzYeAH+kWCuHCrFErkoo8bthZmelGsp5qLbXD
sF4Zx03ZgZsBhARLw/scZZEnr6e9wmZupnHptvHNrXkwD8O7eQh3ilu4kmd4MTRt6r3iWNtyXz30
+2in2gP83cqGFC8a/iVAyxGZoCwG1m9hwMpstjOCJXZGoSXe4UVlgo7AziXIJR0jeSf7arnvf5bH
FtWPvzdtWsjLQMQCiRl8x/VZ6GXotzZWOp4pKgmxN51K2SmTh/4lJa96eyb9nqknqj7phZc8gGlv
xb7ocjByLiKE9CiU0PFGEZwatC2iOinr8RxD8rqWgHs031CNasm+Nb7dH6qm3fgcbgsgeRM4DuBD
+Z9fOFBzINIQhj1sGTLUjm0reSbsRFCsk9DTDH+O6pfBcjfBC44a25xEDut+B61Htcaemi9Re0ir
96E9Zuh1146psi0LL0jsqnOocgAM91XpDrTkcqPg/yBrd8+ty7z+fGGl9CYYpMbAVHXGXkUPrGKj
4he+pNZHltqWZmeWk32/P2U3j7l/lgegWgIwBTaosDHjiARpFLHxnJpu1+5aT+uP1ZEdVOJVX0rl
dQJPkrVn6YP+rQc68L9Yh8oMHteIRCwxcEWvf2fI0HE+980LGXunQf/xBKFcGcBvwB41xVarXWE2
yMPspcRTSqcc3hVzXPkOPrHXd5WFXmhcifASiDaJsEcpEDN4WI7yWa5SyalUkiPWnNa0Wfnr48oK
EBwAWnMpbvSJoLZ3vTvrUpWmES3Z58xMoVx8mqbNID8piXd/Um96dXHaYAfl1k878OLXdrCNgjTG
H5/HR+u1bOz2MO5bB+Xgc+Cbkt2ENjvkvv9t2E/H6BCviQnf3Iif5g1cvABS8ZTptXlmMCjrlTCv
++F4igevir8xBeVEhQNy55XR3pQPP0cLjXvIOuHKB4Lz2tzU0xGvEZhTqnOt7Ix61xZerkGHKbHj
1nC6udpFZHbavDolff8jrtsf0L9ykmlbr7n5xRUGbpJSbCQ8fIWZ1+a0KBX+LWMD8uIx287JqZGe
Um111HwSxb0EeKRGVfTZwb0LkzzrNUHhNFbOeuuR6bk4k8IxpZf8ReX1/QhvmGZyw/5xlBQbICY3
TfOVkH1pmdGIBOyMilwF6ASu552aQWUMVaacs+FjtrZd9qxCZjmUwT6fnfVaXgl7brKSfJ0xryaa
QqAzQG+usXIq0jEwZBANgg/Ffj9Cweb74+P+vGegpva/9C7A3vZrhCbK3fP7/SO1tK6XtoXZzrVW
tcKIn9zxoW/fm2MN0H83b+9bucHnfQ4RspSahuCO15iup7RP8njojEI5nzA2sEOSLd45kLezN6Wz
Bdn/dpuCIXp/VuzUm22w2b1pHv77g3fdT/bHKoXQzcP1nw9CDAVWHyy1iI5iRpBkNQ3ks8tAqVw6
5++n71+/nlJndvrNsK3d7KHZHnevrw8Pz2Db+nJ/Pm4KD9w8fBhUSS0T0oc3XbMDwMhj2ipno/Xa
txx0DRltHA3596SoIXeo2SoiyGc2f8uN4mA9rZhfOmMQ6+aRG8jabji48omFCC0b5awhpZkB3t3s
migDXunZYt/HIUej8tuo6l6nQ6wwdbXhXOdcCe3+Z3CfIZ50zh2rwrtB4FrEUxloS0ojMipnlW7K
zKsHVLV/VO9qumHDW4xg5r65z5K8aA9QfDgxtFCimif4sKbXzbZKFeVMy4dUgQrqdoaYe8Ae5sjt
BnQAzPpOy9wx2FiB21ZvyTuB4h1NtyM9a7lNQ5/qzgjxoWT2ZOZAHy5vfgLble3L8TS3hT3lXrUm
/HdTM+JbBcElFgseCe939froTGMHZo8GRwexQvR1PsYoipGdAoat1w8wId6fo4WNYaASCOwzV/+9
IVAB7i3NJGjSnrWvQKaDg/rP/d9fWPKr3xeWYKZhXWhxBw7130h/6OjV3bOjqW93983cROa8hvrv
MMR4xEJpJWEThvEdbxB3cvuV87syTSKwJjemsK4l/L7iBq51Ur7d//ybQh3W/Or7hTXvIEIuU4bf
5/yQBv4eHsiB7e0odsoVWwsXwJUp4WFhaUNlVBZMBaefsaefkpXMz9pUCZF/FQe6NvHfVz+iDWr1
q302awb4n1+8jOIp7Xudb6nURj+aPfsm2o3c3kff/QfnHVhnhVvZxJ+UrRcW5yAqBmDXCOSHWqi8
WfajYuMFBnDIL2DpvGkzPuw+1kBUC0HJ1TrxLX9hFC2KWpPnGCbEK6gj/diZL79Xdt3NG5N3KuGh
hCAP4RcR35ipRNt05OJZJ/lUvCpOeWB2/5RARO44rFS9Fg7olSlhVyRxPBqkmCDl9i09Gh6JbfW4
RrS6ZkPYGBZDtiLSYEOundaxo4d+bcL4s0a4UEy8rvAgQOcL3uTC2YkyQ+6kTOFbD4g6B6CBLShq
J3vNzs3rmS/MhR1htqAEoRIJ1+g5RNma/NiHe22bPgFC+7DG8sB/6d6IhDmT0ipoihgjAht/sPIU
XVyPi1EIMSAeSHqZJvjtvLWBjR381XzQ2jwJZ4SUelO1XE/pDF3XF0DHyUZDX0HxsnYYFzzA1YLw
w3pxGClg7c0cwdAxfNn8TB3NG9yV4GjhvF+Z4J9wYSLU0a2QSOD2p4dTeAxc5g17eeWaXPD9lzZE
gFUCdlSagArxHL/02+zdctdkORcNIMQG1RBibEMMc40kVAMAqxBO2IobAvh832Ot/bzwQIZmUVWS
HD/ffiRP5XaeII1+38JS9AXs2b8jEG5iM1DULoAD4A37pY1d9TLafw7W9nWXrSz42mAEZ2JMZcFG
ZDrPro7sSe+U55WhLJ4OCMyi8oh+kJskTZbmEesV8NmDw7W0Y/tP66qrum4LtzFPfv+/EWFJumKq
WTbASORWnvXXaUTuCC9+XVgN2aj1eurx6yVeyqqzAd2ODpGqtSj4psCP+OvKjrAWYRKztC3A7+5C
Ffj5vdjrG2WnDKtkyIt+5GI8gmMfZm2A08J4eOySQxH+XG3dlWVfdLsXNgSXjvWQyzjBWN7fkZYH
8gPxCrS8u9BW/efn5zWo6g22T5w7vs8vHJdF4y4Ycbuf493+ZLw4b6/QSDp+fXD9t4/7Q1t0kRcj
E9x9OVfNEKcWQsvnbEP2/gwOt7XhrM2e4OlJlJaJ2WE0yb61Y//w8Xx/DEuh/tVWE/z8hLZkyOhi
eU7H8KHYn88vHfge7BUzyxvNAvkZqCFV4PCvF2VOzaLpdJ0rkxbojvyDxpi3co1lb8mIoqOshkse
rHIiuo6BZSQxywjEuo65nTwFLyOwANjNShyx5CgvzYiHpkKH2dRDEcHcxju81bfhCvB4aV9dGhBO
TNCGhtTNMAAUzEf9pn79lRymtWO55I0vjQjHJCiHbhplGJEz6DG2tvZc7umjcgjddlf+h3v+0pZw
UJIaXEd0hC11q/jBrtyvhfPLS4IaoIFaGJAXgtcH7xFYnUfoe8wW+khtsk9mxEQrJ2Vpe4H4QkcG
ERkc67M978KxdJQlaRNoGl5AXzW3+VIckY1xKgc5UXixI2RR3/+LReRcTGDPkX4X8/2zHE5dCVmF
c2yXJzs8lON2PLAHZwfk4bPu/pY2vTM+rq3WjQYG96Bg6vl/s8LWmMogCaTE1KBF4eqynbwWaH0D
u5378Qx+t48PdB7ir3ZnApuqg9NsLbr9zMaKr4DLDxD2iwxNVGaU+ADM9LzBFfj+3rnpyfDsp6eX
F+Xh9SPyIu9j9/v+fKv8+r6xyyEqaNXlXSfCyS5YMORylfDrEJbRW5m/UXDmVqBmPjw4noLlDs4J
6nXAENuro156zX2CVP5nXTj2OlPjpFNh/f0d1o8bJXWCPd2H228HtMm9gvM2dovtGsBtMda4NCus
NlQtlI62MBuAFsz8XRwgWMoVXO7P7eLhuZhaYUnHuCJy2MCKTN1HzkI62nhGKtFKELuU2P4HZfS/
SRTuS6PteiljsNMewIlY2qfhpT/pmQts1fPvFR9Kli7ny6kTbrW0SztJz2CMnHiibMhsbRc8WS8/
wTD2ffCSL4GLcJ13fI8YMTvm9KlUOAdz5cQVRJw6W3oq/oACNHRfPw5vP95Qali5eHUeKt7sadRf
UQZGgUengmvsgoHqqTn8E+J9/ZrtDSSpDNvccj7QcceX4rzfk6dJAQRddtLcs3/9SkFWDhngZld5
HeCWrZt4Jrb/Yff7gye0wk3hfFTbj4/fqz5v2fkg+Q9Igw5EhwjC0dQwK6ccSaDWU58rf4QYzrnc
RpvoS7PftNvWDvfBr2KrOYf4EfyKbumiZXt/f7Pelu65B7z4CGEXJWNepnOGj9AeM19DM2v2mp/S
N+tUw1q4iY710xq1IvctN+sEkAJqjuh2wxPpOkKqB6PRqnpGSrdilcOJoRwEUtXKMVwM9zRFkxGD
QY4KdIDXZqrBLNHEV0M56iuaX/fzfiCAZ7gAV3krO28xEL80JTgWdZA0mhslOQOiNu/1L8U+cpR6
a33/MBKAMFUbNDsf5iZ06Qr10VL8dGlY8DXMBCGrNlfk3Pixh9PnUDQMrDm0WyAcdKJwSakAp1ky
sFDCG61pkxjYI2M+V21t69OXpHudkm1N9O2XMQM0WWlsUqyVrBaGho4p1L8BwMO/RehuMZIpYR2T
z0dL99pt8Au0QeXjGkP3wk10ZUXwaxnpKqbi3XZO9I/wh9Q7DCov8yYbf0+/O9BVGNFqlen26sVp
570oYC3WddUQTlyas8zQ8Bw9V5AbCTJtY83vbYRaO9rtwsKpWPMKsHVLnEB/i9TNynm/HfC1dWHA
VVf3Y82U4Swzd0b3Q91pm6CM7Yrsq4441Ng1qXoEJdOK3dsLBHZNHVRmGtgYZSIEHEM29eZkloAl
TZuMHSSjtedyBmqz8kj6EE0fjbVJQtCHjUddh2aHZbwAyrvtSidgv7t+5T5bCAXwOSAB5B3FwLF+
3iUXES4JQ9VIrWY8G79a8jw3z/W8K6Xv7IMy0C684g7td2v0kAtu4tqoMAcxQdyrEECzJLnzTKX1
mt5mo18bEKdMdtP0VepAE7Q3y+Fn6U7J46CAllCK7bn4MZFTV7ytrAm/EK8d8fX3CB5SrtkQY/eP
57l2p+JopLgYS48WaPZ8DpWnyVaT0l3FSX3GlrdmQVID+gSkmMTWyzkbylphw3iWD2roGOTFaMdt
qOrbtvqemN80Y1PT/CHJwMn/aqEfcSxPVbtP573GTlrm5PXTqAx2F521aUvJoxnXK6EVH/e9DxTW
iUVoaWtlIACTQftaWVK0jfvoKBXqvHIabxqBgYzFNvx3KoQVMNIpkkDnOZ7D5j0NXg3wPSMLij78
tNpI9GygeXByNcCeMAX5oakdNThJ7UuiPDfZq6Ju5PDbyp5Y8k4GYHxomEAxHA1r17emHs+VqYXK
eLay2By9Iq9SJyQp+WFN5rwp9PpPB2z4Y6PXgScr41FKgJJEGfvHkJn5ShKSz7O4Dgbh/XLYJgD4
CZ4ysaSxSNp5PGdpgdXWC7I3oa2z4gtuLxqdXFoRPCKawrJYyzBi/WsybFlwHBRb1gBs/SENX1dm
d2lnXdgSywA0abRcamErlXwp/2bmf+bgO/2uFn6sOSGaraN0lzyU46s6PcwSnpwr9m9DZIwVCSOE
RVAvQXfm9epGsVlrc6GPZxc0VMrs5syzrcbW98lpsom5eb9vb+GZeW1POEkFLYwYR2A8k23WvYIe
icHNbRBPF1tA+LfDbvqJv3cxBGomKONkW3etzLYARbn+BGFDM8wHbXV1PJvyt8x87OTaRvrfK5Md
xBiG5GhAFHJQ4sc+7dym/Ea7HxMkiuZij/wI6Gsh0/SnrD2ab8h47Co04s8vc7FNW/3BlIJdaw5O
JT21Xb3vgO4dyOBMKwXchRCdj+CzL8Di5R1hBOiKp2D8NcBsFTmyE2z5X80e1zb+HTljsxnVbXRY
2SpL9zUQQwBAo91IBoz/eqdUk6WnuiqN5xE8I8StyhoPo3BC+XiougQsH9N86mfE0/9lx1zY5f7p
4mIe67CjJKXjuVUhpcPcGN1+eqU5JHgyMicl6WaQvijVNmQnQIqHMLeBdIhVcMnpbkS/5mlphzp4
hOEni2O58nULbwoshQFQHcCDwKZ+0nJdfF1mwtPNDEvRgMKcxr+z6gEvbuj5qsleBRh/ADL2EGRr
F9ICGhd2OVEu4Lgo+IjNX5lEBj0JsRp6xDYJBacNNY80wPPaLNzAAk9EmLla5knBsanQ1n6qqjMU
MJSYkxqjAX3WjgaesvRpKvH++Q9PLZ23yijoeUXCEO1214vG6AD9jQrtJM34gCZCu4pfsFdH8Amk
rADjwDms7GHy1x6vC3sUL2c0dINPhL+ihddPZtRFZrYSO8/ye6ugKkm3bVlvxiL3tGElJuC3gHAX
wRZCRSDDQLp2o4Rg5eYQEpOdyfhYgQeHDe/oyqGqz8wj2NPIy/1zsPDmQrRMOSUherLx/BE8NSNS
oc+Kxs4A3ZSv4xiqXgW7G+wSR24AY9cw/OcYi/mqhoNxyIpi7aWycDGauqVQDc8+JErFkL0iWaY2
scXOL2YEip+e2HK5LaXf2dw42RpXlcavAnGC0eKFbiGQcgMWx//88mihdw/tPHQ4p3QqHmaiSy+Z
0UmJXach+ou1rjyMPXa8VnFQcheAsh40x8Vk9V48zaovzWb9R6La5ExBn6MFAxxpvEri9HjyHPvY
fEvVSHMNFdx3s5HSHQsqEBJYcGZo6uw8rTF/NEpbbSWkCTfSkMXARHfE7tGPsiHypNd222vwN7pW
zysufmkjw+dpuIqAP0dG9nrsYyTXYZynw5llxRdd7Z6J9NMYnln90GpvKxtrIcAzgcrU8R9Aj242
VmZ24FOKyuFMAs9C+aAM9hZaIooI0mTDB8tKt83zL1M7OLkh2dOc2SsfwJMhNwsNlCXvCjMIelmv
B1uxPpwNqQbQlWzQBb3t62ij4lauQAM/zMdm3hfxIZdAXEF+yf1r2YPovKb2OH0tkvDp/scIWxzG
OaMuCCpU+A+OQL/+FmNAHrdRE9mX9WDa67T4oXbmsB1jMHSQYJ4fCqp0TqZI9UrkL2ZvPy0D+mlw
BWdeZOHv9IvtLkuQsytVbfbHsXasWvVkk+2G3noGeYAzEdCijmfWASSt7eOyhXTcbIHUO1jDDIoF
CP4dnKEZBUmAQ1AOEL4DT5PWYl2h+FBxkB1WgsoD1xhlUFUpwJQBgUloNzTUMVMDOgJzjIRdwtBD
G/cp/i9jaOcD+1PHBnF6pSuOeS9LJ1me57duaNGnH+WNi5pVti+a0doVdVS9ArfQ2VMxBZsiT+oH
Myy71/urKriSf8bEmcI0C+8YdKkKc1vFatWqvexr4/RQqfWXrtLIyjYWInlug2LvWJg2vGJRj7u2
UU1x01vdPPpz2HUnFcJjLgKl+Keh9tbu/nBuTQEgyK9XwISRfBNbcXKNxWWkVapfpjWxLb2bdm0+
5w4Zu3ElH7ZkCoENcq6gWUN3kThzBS2TEWzhPnJudHDaYIvb/P5ohIsUE4cp40U3NI5zUL7w3IKq
YsSfxJrfyHF9VLsWXb1Mpy8FGiSOSQTZCNpTcKaONHSseWKr0DXuXy78z/8+AB2U/L8gvBKcbWNl
ja6huOkr40ZPh8kOLMiCpD8lQlxr8lpwH5EZNEHysGEhHOO0vz8BYu7pnw8Amz9y38iBWwZ3kBdH
38xNzcopnwGSu/0YelA+djK5Phhkflfkt1qp94Wh+YlkPspDa7O49e5/wsIyq0BS4XzAAcMBCG6v
7mF/YgrcXpmzt0Yh5SExMpOAESVAMve+sYUFVzmPHszguGifWbGL4Q6akXQJ6WQ/l7WmtBNjhjgc
I2RjpO3wPkhx4LUqSzeFgTKkNiMDdd++cN/w6UaZQZMhCcs75sTeBzMapQC7SQY1tWId9SlmHnZ5
u59Gmn0vCukvm7n/scd5nxAyobYivrEDRZLn2tJlPy4SujOUojiEgZltzFBlT1ka5A9SMCBtVSJ+
uz9SMWjkplENQM86Qb4eAYWws9QsMAeTYagZwu+gtJ6nZHovOSNsP6CVzXqOyujcJqAgIGsJ3tub
lJs2TSjt8AtNvEnBmRKNJkji/Fou3FLXkbb9ViY+oakN1LsTt9v/NNZ/DfI9frGttBjS9qSHQase
bKn+lprpptXyR8ht2uDvO8RRfChqKC8MhrJie+H4gLAI6ROME6GDzD3Mhek5zbSISrXq09zMXTUN
FRQTGV6iTE9XTN1eZXjtEYomfY7GkEVlsAn9zr1WF6q/gULOypNGzD7y7XL54+IdFldoe9SmTPXH
srQ7oHfH/mAW9DQH2W85bh86dK9Kab2v6vhlmCNP/TkM7EtitSATk7wgRcuYDDR+8qHWYBwe6Epw
tnBwed4DURn+QXEFXk+zOVGjSsZO9XUNLda0dOL6e1IMTgpGrPubibt84Uq4siTspX4O86AYYMmI
vEoCIxSq1VF2fLtvZW08wukENpBCO3JQ/TRlrsxOHe02gb6vrDXpsUVDCK/h4VG5gxbB9cSBRNFq
x6BR/aK1Hobme9JVG3PQ0Ty78m5ZMoQLFAIwIL9BG6kQLujJOKKL3lT9LMncgv4oK7rTtMGTUmNl
ry6dA9MgIJlBgR/wf+E5bAUGKJlIqPl60hW70MjfEEes8bgv3MxQZMJ4kO4CcR3k464nTkFfhhJm
qeJrbRA6g9kP+zZTwtluqNrbZazPHoW61q4xuRYPFLC9CWEoaIat7s0iBluZ3ttBo/LJPTkgDbg3
xTi2iyTCoiaV/bZVZ5u1c7tFrTJ172/LW28GBWvob6AcCcUA8G9eDzpNDdyeWEg/Z8l+psGp6/p9
SFciy9v7AQEsXKUGjQ+w4ogkSd2US6kczYqfqiC/gyp2XekaJHmOkzz+APXcs7bGM3u7OVFdhQYx
lBCQFIH/vB5XTqzBYihz+KQo5mcFLP1uWgT0YNJ+9qWBrtFALawWQBwaAjuUyjFK4dRJTY/65twg
rOvU4hiVFJI/NELr/P3lujVDkYoB0QACDATR4oMtaYAziOWR+GVOoIFF0nY7lOHfnzfgCxGmAxGN
Ajz2xfXkZVKTsqiFlYjkgL2NdLTLPl+lUsevXPtdWOH0q/BRnP1GOG+zkRfB2GnEN8eg9vF0BIUU
gtbnum3XMI23Lh7bGNa47hq6rsSorM2VOU6yRPclpK+3epXjxpILeZdnqrYF0mB6j6R+7fa+PVow
ilc+7lm0AYBX7XoW0Wke5EXZ6X7cEDTZRn2SQBCZDTKxSVuG+l9vDTAlgPgbPh9OEo+ba3NlMfXV
PNS6P+c1ahds7jd9261xBy0Niuvp4CmKfMENsY9VpWyuUafwjbBANeTRSkGEk6grXmlpvfB6BwcL
jpKqiowMOak6JMJy6sdmDK0JRrI9zbRhZwZltLO6PHHAcxV698/WwtDQf8Jjdwh262gYFyaQ0JFZ
PdH9lFbMNaMIYIQU6fJJQYLwvqmFWB1gGs5KitFxphlhsbRJTxsSWLpfm0a2LfNJOoIwie6o0vR+
bzThvsiifjchpemQQU2O+Tgpq9AefsKEE4i0F0o8BJkwkNgJJzAeWSizoKC+JRd4FYyHjoQeKb7R
DASLil0qIOKmXlTbWv5qrD4aluYb9zm4tcB0gbwD//OLQLpqLDkMZln3o9RAr3cbjS6JkNVF7F2t
zPeiKby1kfkEHzLeKNemwlEypL43qW9ScDAcda0dh6dkijMVvD5s1P6udI3QGqo/ADKjyopikSFC
pvIsi2oCvQpfKiHY3WRG+6caA3nldXA7KG4F0YEOSA1iFiGibGcqwbvK1Fcbs/mhMkvbZFqC1Hic
tmuQmdt75x8dIxUUO3ChIh9+aQD/mUmgEbW6aAAlrdYO0OmEbDH561APhsB9guQwCN9A1nG9Ukpt
6kXLsFK4rIv3LDDynSzJ1QrziFhS4yuE241z2CErgSMoFDjbJNCMksaBr4dW+dWqcssGJ7302AwN
O/SDLh/DcVYOxShNXgJ5gk2ayPkWufH+pVayPUmSzJHTAOrbSR1sTYmR7zJQsl+SaqoejWigLmu6
9LfRxGsZrIVVh9gquoexFODHE2UzjaHB0z9uA9/Iw8ApQ6RTaa6/6tlq5wRPYl57BxxO7C7cXYjv
b5A6vTEWKZpcAr/D9QV5ITmKvlLc1WCuLaT4V13S+gyV3RoiRJRFyNOnQ/nOUl1ZG7JYA+erhQAV
4TB2BPCAYldNmamgWUwi0w/MJHGrREYJVoqszjXDdFMnRrBjEGl30xxhXQMCLK+bgoc4t5rHIRrS
U5aa76RJtGMGx7/yTF1YDoQviMfQyo0NK1bqZKVnVteHpm/2dDrTMCrtMg+r5xnJlpWjcXsp4jUH
MVCIPAMOg17P66PR9TzLVVTpabByh+a/NLSWNT1aoiG1+bfaaJhyC9VcMFmB4REgWrHmPGlh2+ul
kZ9K84ECJKLMoDtbYQ67nTteckB2EFl0+CkxGYyhoJicgvUeoBRwfIzKbwKyPYeGyFndv29vXgPo
GgfdITpmcG5AtyG4Si21Ci0Ky+wU4DJ9zNKYp14jw8kCPTng6LDNfXv8+r46OnilquDhwoKhfHpT
L464pHtfd+WpyGXyOiHN4jLSgzQhGoD56XRnIN3sKpFmvajyWKxYv3ltwToCd2Ta4R9QnRBG29dB
pzUdK08sDckpKcCYVanjuG2j7k8qRfFjGcmNE1mp8np/2Dc7lBtGoMsBZCghGMI7XetzLZxzqzwB
ZGrNtqaFEHuTgiAE3T3IacZNPnfNn6Qap789hTAMB4VrF2891H0EwzG0U1ihRBVAKQUkRBBRethO
sW1mQ7dy696GbtwWyH4BPIAHBoD/+hgmegHuPw1UYHo9BG7RVJbfjQjTlFJRnuZIjj5M9GUcgm4E
iNEIY/VJscZid3+mRTQpYgquKwhOShQRuSAjX4qL4Gkww6iicVWdZqWhr0SSDTBIj/IJ/0uIQqsQ
a0uGqdjI4IJ9zfVeH+wYfHTPU9ll9myl9ICODmPTBdZPNZyLzWyBTYM2kIxLu+rH/W+9Oeafn4qK
Ayo/SLSJ3ruKmW5VcVOd0iAhXgbt8gJR9rYqTO3nfUs3UQoswQ+jmgl4KeAT/Ea7mBQ0OqQKlQCX
nC0ldmvKQIMsj7lz3wo/PteHm58u3uIJRDMvA15bic02qGNaa6iABl3q1qxQkf1taP7ctXIyOLTo
9HF/3+btHIIoBLRlPIDlaQ3B9+MtPmU41dSvyRzOr0WdQo+oKGKpfqzGEpJvf2uOoCwsY2fhPN9y
w+k9avFdn5l+OvTABBio2ponkIfLuh3LUdiuMXzeLhzSQzhRXL4St5iY66pI09bSZBp+qKaQyAtk
M2EALFlRuBKZ384jEDycjAuoNg79Fg4vtszcpEVs+iNwPg66cqLYLso0fR2CSF/jH18a1aUx/ucX
2xEZvEgvwADm9w3g/XhRgQp3TMy/9vZ4ulEwJOOqIQCRCKGs2ZbRnDPJ8OOaqVttbqAAjl3E7Jig
r2AYIABC9Q6tzo1G05UOlFuHjzAUGS8UYjiS4rPJ6WKEbZBMzaBHlj+bo1sBPRuPMdAB7XlmyraW
zvd35cJ8ArkKFj3w8gMLJ+Yqw24qhwQRot/X2WTYky5nktOZNLVWwoWbXQKSNLxxALkDRJ2njK4X
jpi1gjdIVfoyTXexgfta7RXJswDyuz+iNUPCTU1rUwsKvYROI2VQSPkoh2ejilfuiptpw2jwQpR1
0JKiLPAJa7xYpCCY2igOxtIvaZdskrI8FzIwUvdHsmgE1yJP16BnWORWbCIpkwITipM9i9PM1sM+
fpDDoihWnO+iHdAcczgk3nAiHFa3MqSMLLP0xzAO9kMOxSbUldfIpcV9jVsdexphDPC2/0fadS3J
jSPbL2IEvXmlKdesdiq10QuiW4beEyTIr7+H2t1RFYq3ENodxZiYjugkgEQizcmTaFfha3xxX9gL
i51xZ05ejf5USlOXpEFrTVsW/aVphyxziUWRaYXXjRaQS2UbzckyaoMYd7n8aPfMa3yr7/3bp3Pl
LvwWAmwmEAdIgABGcilkyqclU+GYd3JqSmCOjdOXWbfKlwEh0aGZnOitR6x6mJvS3kbanHi21umv
MjWjJ5O1GNko2aXb6lF3KOu89Vihf68qRwMUNdUjU+Aw8P7r8rFozkFw/ntqAx/iIr4jqT2X5l30
YtXBxtgqwXAc3m9vCd+AuRCHI8kNt8RCdQB+FLcltQb8sl3k9h26tAqP6GWFNl1H8lDzabeoCDK/
nFqM42CN7ad2kt2bHTpVpN4sI6QEKTlUqt0ExKrie6vryNGSkurUylX/nBd27Y/TKG3nOSap33aR
7Pe94lDXnOhCt2p1qunGSj6IUnq8b4JFgejSArQMUGHkTTmDoo1jMbMZ8GA9nxAYbhW120v0W4b8
xu3tEwni/M9anoDr6Cz7bpjvAG3AWF7NLZKHbHj5L+TgzUaGEFltFDUvFXdWy75PdMixjMmVZjNw
yuRbrTcBm63NbVErlx7h4R9RnNWfTFrJRWzbd71DH0lhvljNpp+OvSG7qjoK7KVIGHdQkgU2PRWE
k3cZlhX5R6l93vUiUpW1QwKEF8VguDt4NzlvR81pog1T6oCMfC6Boi3KfVe19s6e6L1uTYrgrHjb
vCgf4B/oGMBRwbvixMmDFhOlgrixdZibmSVFowlA6LePie8gQwSBiVFw4BQL7ZNgQOFUIkPOK3Ws
Jg5HNakxqsqICEYrxf3w2kWDhXlH1qh+dGO32FKAXZnHOnRZeTJT+8nLKoeeqC2Xsd9GYHoHslTR
Is2dqkzXXC2a5s/BLPIns8Qs9aDMdJXAfYo05btctxirIk+0HW0fRR+Es4kaNaKq2JXxMxWUxNAU
DpO0IEO5i1VoOpuN1JDuaIA57oPlmjsMqpNSDAkTbORVJIuNhIcLMLD623HkR1zUnZmWtk2jEIyn
/aa5b9zyc+mRLh5q0ftzpRoYXYPCpYpUGYJvPN+X11iZaEIshUWhkwKTM9hPuZPs9BbTeOVScnvl
29BgCJAGKH1XvM74Xymuu06HYJJE2M2rm3f5KRYXJBZI1yhVMkZhLx0KjL1VabPNQZI8YiqcVG5v
K+u6MDTSAcoPCBpfrx37ajLiforCJH9NNCkYpl9DfMoxnGZgb7dF8b4kTtOSl8IVWlQ0xAPq5RZL
fabRrpqjUEkbXyUHVsBFjgWUPVcWBY3LyHrgeUH8u7iUl0IcoxpUubKSsC3sIyUvRMm2YwyeaSqI
LK7gSVgOJGEt6NCG7bI5Azk4DiExJimFuiLdGVY1BhrijL7Rqi9jg97PjFUsyBUj2piRkj2y2O42
Uwxa/DG2hy1JZfVJHqU5rBS41g08l0cCt/6BltpzNaC/GADlUTiMYGV70B4C/xfsTMsRcGquE9UE
AXeShjEmEOh7JQqZsUe9t3h0DkrmGx/dD0L8DXkqf+Kbb5//8rvP0xIQCNmIoGF/cTh8NtUsSdwp
KEyEFLPdMWa6CucnsHA46ZaNmLd0W9gVWOZS2hWz9ZQAwt5okNakP+Ko2Sf15KuzvrUMG10qhdtM
dwPmQZSvsKW5NQvWuioexeGlmRHLRj7mUg+bCtCKSTbSUCkGV28qgNIIypfG4EYoVTQyw7NgPBrG
e9S+0k734xQIvdtbsHK1nfNP4K5CpWQZmuRM7Pf0EaUv1tSDJt8fetnTREirlTdhoRQDIgN1viXM
v1xtzCwdFGxYLZl2Y/OLEXDgDt+KTvPU6KuRUUGMda3FIJfCzi4VAHgOfEPKWGp93qo0DpUEDU6m
19og5AEm3Cg+b2/hygsESRiEvMSNgOrzYYlNkkhN4UGHw8YAz2BzzN3Gi01MwusECnttHZE1W0Zm
ANKCt5XP2o5SLduVrsXIaKlLxwUG53wtREL4DkG4JpACK7zkYpCk40uyqdLNqCBGSTgGLCQH03s2
9SDyJb/1RS1Ta4d0LmpRz7OoPs3Lng45RDXVT0nyoqfSuetbQSR21aiyLAiAYlANoesN+UDuUTHT
qUuqsktCdds8a29ykMau21qbp+YzZwurz9fbGrF2TOfyOBcyayZDTSnkVUrn5bWfxyg9TaL05rWp
vFwVd58yY+ow6hBSkjlIgg0wTkrQPjk/heN4rt0e4OsRZsIiW0jg8g64ZEWaRUwjQS/Kq6UVj3KE
HjorfrbbbFPPjpeUndfqb04Eygm7bx/mSfrVoBtKorvb+7piMBFBITBEaA1YApZ/qS4N3OjaKoo0
tB6UB/PF/mH63ytf3mHOK/7cFrammueylkM+U82ZTbWzwK3CrjzUKhqarM+2oe7IRFRia9qC+wwP
AQEHgt3Fbp4JypMmbnJ7TENTSr0Skw+pAQKqVODzXJWfl0uAVgkk/EFGsEQel2IWOEBUdnMaouD8
lD6aB2BCi+fieTgpIcY6+1WGkQQ7KrBYa7u4DL8BPxPS/kh5XkqN9UqKZ11Pw0imLoZSufVMXeRo
Bl3gaq1arQXvtwzIAFUS76RaiOMVqGkSvhkb9MPPdyNmvOdBt0cAJPCHV/XwXBb3atZzypRcgqwR
/KiO+61zX+ElgLuy90bBA712+c5Fcbara8Gvh+xwEnaBEfxXvxzAKVSUgcDB63V5OrIyqHFE0OPQ
pT3IzorRXRwz/+8vEjC5/wjhVoDoUDFn1sKdxMB0s+4faq1yM+cpakUc7qt7hSy+5SBMQ+aNUzYV
vDSOk9E0TK0CZERS+iBLoG27vZzV5x7gKzgVmK2GND4nhTVV3bY57uukDmzbxgqeSWc2/BYAYZQn
7O+TpMmomRp50JfMCciI5urb33DttcFHBsRPB4ACpAoyd5cRzjMT9UPYwcSIfcmx79pOHYNY1n5N
XW34TEdscVvkmpVyYD0wOg/NvUDSXKoKmfWWkWy5yKmzRbJm3iH4zbwU5MeCxa2YDHg3gDkAz+eg
MMy9nmYt02YsoyxUjF8V9g8ugZa1XpqIAMIrS7oQxB1kFFNa66mUhoaaB8CoH8hohLniBLd3buWd
XmJNtL+AjGZpgbzcuSiz+qFIsixMRqcJalJGI3qSnU8zxexRFCMxJR3E4W5fojvfV+tRCIFaX+ef
D+CObpaSFsFNlYWdIr+pkrylsvGQT9KOyOboMlu/T03ttYma3bSMtkOJE/jJtAFNUQrmX5YXmH4L
kLB/e1vWvgo5NpgdlLnRu8t9VVkBi1em+Kq4xSQOlgb5/GzVhiBDuaZMKLeh6oy0HpJEXCzbpFpM
gWFb1t4dm+Yj1h4UNdk5SNT8/XIwNg+pKCAzYbC5K5kgD5XITo7laG2g6GgPtj675q9LOpjbcC6F
N9hUs0bSFVlIAxMYiLj8qnQ/K/RYf729mkUnL8PwZebRb+YUNG+gD+9SZ0dtcNKxnfNQUp3Sa4ca
lCTFGNwWsqYB50K4xUxGX+tRJedhnIP/Vy1dgQe39vstpOuQCkMPONyfy0UUUYux30aN56B7U/OX
VN216a/bS1hTL1SiEGOCSgc8kFz8ojQFURSngYjoviDPLNtT4pvF/raUtdMACBaPDUAFoB3gNqqh
xGiZAYuogcX8J5rXOs8w0OcsMLxrcRKAsX/kqJcb1nZ1JY1KnIX1G+iqXPAXEMzFJgNx5aj32kbe
kiI/5HXjzlOYW/F9qeiC+7r2ul58A3doVZfT2pLxDUiClT9QtTJ/2u/1XWv7MTiNnm5v7Mo7ugya
WNqYgZdHfu5ywYgKk84Y0yyspHBKigeWY8BptxszMBbXotasFXVEAhWpAgxxxyPKI/Npm+iRlSoZ
JqvPbm/+ijADLLcMwaVa0Ui08AA9i5o/MmgKp5GD1MQjaSecof0pY4itFG0cUN0SYRP66nKQDEZ3
GBBrV/PR0simTcdUPNO0ddUq8ub5MJUizOOK6i9F1KX7aemj1LjljE2ZdKllwazaJrQx8uSu/S92
DEePmjWwOzrQ9ZdKkI9dGvWdmYVN+z2Zn4YBhHUgj8zaL7eVbe1k0JiHtmmoGhw37inC7BRw8xgO
lgI/WBtjEPdHnpZvNUXURLN2NDAUC3YTAR9oHi5XhEIP5snSKA8NzK2m+qtTRa6V/n1kt5iKBceL
shxcw0sh2dAMpBg6CDETN7IDJ3pQ4mOTi9AlK+4TSkkLkmspJgFheynHQFcJ6wrI6TLiJkkWtG2y
z8wGU3rDoYoOMbUPaITY3j6stRAP8tDZArXAi37VPVbQdppHBY9TqD6hY4C68rZ8sMGu4tMfQwZI
nsD6LvvFPbkXAjn1qOUUDVbZIvCkBrkvfZ2DMtAEL8makAWdBjQcgiS0FV5uZmbMclEMUx7OymPG
XMtTa+D9Nj/0+lWwf4uHwC8HryLyh8D5I9/L3aoUsx0AXdRyNKu4RWBjqtIGw5utl/knJiFOoprF
2t06l8ZpfCnXjYS8KZRxiIAq/9Qj0JLKnSdOji6/6da6FoN1lq2Zq0iJDUnHDtK72cp37BuexnIM
etOrMm/I7pJ009U+bQ7Z5vaWLqbuluTl1p9Jrk1NK5ijoqvpWMchC7ofHXXtz/9NCHfbhmiek8jC
sbFu+y39yN5nsNc+35axZp7QCI3QGc4/ICu8DLmNqTPlRdj16Y8KzTfdjG4ms/P/NzHc0yF1Mosn
qSjCujN2ZRnv53z6ZumpyG1aWw5cwN9gdUQZvCEE1I1o5ZwV4YguaJeivWaTjdFSaDBE2bS11xDv
B0BOgPThBnOXCqgRAKCUsggdLTU9haBR17REJaGVuwTIPSIy4EiRGOI9CBa1jjPOsBHILXuxASKB
TvVQGgUmzr19Qr9DX06l0Qm8NJeheI8iDXdtLbuxc2qzPEzpgXaxa/T3av7aVFtaA3nxXR4OU/JZ
RB8oPTeK4U29yL1YXetC4oNkzsKjw3nWKWkrjY1Q90reWQja6mQzksSLhM0/q4JQU4H7B+AaeiYv
L2/cFemMv4uwcrWN7s3+Z3HAbDAXlKleGRhehvLKf7O5ZyI5ZZmzaMr0MSlQ9Rg28mEM5CBx4959
VA7NnoG8VETNunIRTNBswodBMATMB2caFaUynEGGaSR5sa3AB4bqlBQ/3l7WihUEPwvoK/91Xjzz
EDVr9H30JA8x5xCtu9s5V7xWe+rJi9QJUuYrjyXcWjB36Og/Ac8TZ3B7EHg3RobbVoL8xh2KKHUd
Jy22xaSzfU0RTxbowTwm6MAUnN3aTi5DvpeegyWhwD3TSNaoaoG/QksPh+EnDdPh7wEkaDcDXh01
fpgSEKddKqQ2kKqOozgOaf9ZA4YvG2iFpIcCrasOCtG3D21lPcjIAjgC/NvSXsbdc3CYdaY0T0k4
x7VXNocu0jGXXRDMrVwxeIdwoQHgRTjO52UHIMPUzNBRD9Ofipn6svHLdFDT+Hv0yNLn9UcOpxaJ
FcMx1FEOs4xnk1g+lT7S6hmgboF1XNF02HjU3RbTCB3kHEJbMVjLJDsJ2QTeWgQMfmIoKM0rcD6L
7Ns81IrgmFZ38B+JwAxf6oTeKVqNVoAkrMFTqyP8V9PnssEsa0yd+i8U4kwSbw7zOi2VkqCk2BFA
qUYZCzQ/GLUEQcqq4p3J4WygQxu2UAYmYdGggqelvlEgjBQRgyx3hXvG4MggPaMDOogEHXeX0L9G
MsMuAaJoDbZ1lGw3aKMoTF0XAmQimnWASuQPJxs7Qx5TZLNQhZ3N6BeI13/cPpQVe4dl/JHAHcoQ
RRnNFUjI5C7I9Q+tbL1WtnaScgRvgY/QzrstcG1JiIRRlf8d4vMECdRJ0QJsQiBKvQ8lmBHkqX25
LeJaAbTltQWQaYFoYPMuVRqcP4QpBWy4VNteFWdu338yUW3keuMWIaCGQy4E6nTl0HZWNlPkycOq
JpvcMe5T7Wti6ncxYw9x0YOuxdrdXtb1TQW0Hw8EarkwRrCpl8tqiaQ7wHAXIZq03QEPEXuM7NOQ
/rVBuBTDXR+dOnkv0aoI0UGg9IFF7+f63hSh5ESL4V6HpCZ93JY13lkzyHMjcZMOGcaiyd3W+Xl7
365tKha0FJZQvcOAbN6BVh0pt1N5LIAIeiBJ/dKD26ZmHZYFDG1s+relrekFqAaQQF+m3KEx4fKU
iEwlFArgSccpKvsJkmMSe2n03mva/hf6ncRJmSt1X24vSmbwZpcmRZ49T4qsnslzTUM9T1u/A0TT
B1NXtdMoE3EFrYiC7wDmBuAW4MDzYYIFbFU1xcoQZgnBRC2WvzEM8N3MlkG3t7fxykzgSQcsYqH4
WFqZZO4hbImpSk0zDCFKqr5k1X6cC9Iiy2+4MOCXEnhsREFys2trrAW3VXIplWkAie1mLrN+B/Be
6klyCwplo3N8ljHl6+0FXiebFvl44lE3BfAVQ10uFSW2K6WEEzqEw3ddfdK9vWJhclYJjCeYM73W
6wTrvVLM3/KQMEHMheIO3+dkF5WZNTbWyzqv+hkDDVX5NfUxruH2wq6uGyeHW9fQkBgtnyrksE0E
9mlLPUV+q92rwqL8qjZaf1bEXTWN6qlKHKwIGt+8gFh2n/x0gt5tg8T7+kv2s43gzERLW35+lo2J
oiTGzCUIPM7fH2MfozgFj+OVVVz2zlbQywE6HzwqnImHxx51Y4O9m79XiTd7leoHt09HJIGz7lWN
jGOxaEFn3uWgNSWdAWpTMCR/vy3nOsznlsIZeHRvU7UxNFyv5BmU/kn7qOtuvwvJ4Na5O7xErwwj
6g1MyPwfBS+W5eyQaqOJ5jyCYONBdTBUwBs3ceO9jhtN3hmH9/ajdgV7uqqHZ6e2/PxM4tw3mRIr
OLVefsm0ox695JqA9kUkglP1iiTylKQ6dlN7HNjnaB8r7Ztg466yt9yJcdoN3OJcFIvyZXHhg/bL
iT39re7czO+fnXJLVIGhWDPxYEREQzr8Z8Sk3JriNEk1cK8OoZwwVyZ4jDXRhIe1bTsXwS2pi9FO
nUbJGKrMHffmXSJ47EVLWGzu2ckrmVVCBpbQp9/U/iEdngVnIhLAPYOxpkhdo8djSJB9qPdoHGji
e+1jPA1H+16++5o8pF7+dFuoYNN4ive8jwCdtaIxzMvGr5TGq4BPLE0Bdm9VCvg2QHS4ZFvs5edn
W1cn4B7ISxwNYZ7qAgjQCmzp2nsHkql/BHDqBRKdMe/6bAzLH8BueKlx6ortMARtstVFpYhVa4cQ
zQLtE4p9IIe5XE1c5kQFk9AYTso3eaEh3yBD5cYuJvHanv4NhyRY3Zr38o/ApUeaEzhkrG+tRaCH
KTNy4lmfPVhaRr+ekSETqPn6Vv57dRB29SzRbLTTakQic/rluC779fH32gAiJMS46MeAe8z76Da1
RjSzQefq9qlMT3l8nNLTbbVeWcSFCO5Bqqq6tjKQnYaq8l7lP3Bdm+qhQ///o1IJru2iWpxreSFq
udVnuq3SGl3HjTOERd4h0fGh2e/Mlj1FFIOuy0GxF6VYkGzw5KSLcRsHDXcIKuCMtlfaSORh8rTu
iDRgxfPBiv5I4gzdwoChTBYuU1+lXtZBRCkFmeZJhLmmYPdWbB5Io22kVDBrFVOD1Mvdi+RJnew6
H4Fxp26pz+6I7NdtXVjdOBXQvCWMBp8hZ3wMRZt7TFoZw1E+FE20AWWiq5s7nRW724LW9g0SUFFG
Fwzq8pwm2A0zRj2nDE3/1E3YPq9f7fJ9ya8p9O/9e6THUZ5f5kcsOJDLbcurdEwSrWLAyQ+nTnJL
JagbD3iT7K+hSSDSO5fELQrTFaNR1jsWYuIBmKi0NPZoW4oC6WtU0CIGUAP8jcohHOPLBYHuKbKM
BIMme82rQzkg1VaWdsx053zb7CtRd+6afTgXx6ndaGMSrsRwVLGW3Zk/JDXyk+lVjQJF2QJl/Jd0
Loj3LhbHndaEvKTDMizOGFK/qGS3wHBvEfehcAu5k2oZG51J6xmIFu/RXGZ6luMN93JxjDtXGgJJ
kHn9Hf/zhu98D7l7NRLFHEcDe1gFw6bz0ofqq3Xf+MTtXQVA9tj9ATbZoyO4ZCtvIfYSyY9lKAxu
NLeXrQIAQNe3LJyau4S0LphrXLt5b8H+SX5ggoFORaW9lWuN+glqG6CYA8c93+o8N22W03KEavrN
sXY/DqLnfcUGXgjg7C0YOAdJShgLR+1YAS3ckr/fswsBnMOiVXYu6xQrMDMWjFnqofpKMNID5Na5
armpW0eiVuoVj+9cJJ9wYWMzZ1SCSKXBc2UcY+THkJm/bXCv8YwLc+ifo+FD6CnKiVPruFitr2y0
N23Tf4bGYXrrA+KCdfL1trhrLo7f4pCehx+Lpn7e8etbvS/0ERo/evEjxnDu4fm5uouhsGD/0P0k
iO66bRtU4f3MYMXQELwv/Grz4/ZnrF10rPo/n+Hw7mAK+mm7Rr4vzNL9AKTNrJlIOHbBQE03S30Z
r481e4ApvtwWvGI0L+RyNnrK5TaLBiw/39enMSDvNKyfZYGurnnXF1I40wy4VgpyPjw4dhfmGA9I
XXVMliTnt4a+aUkVyMxwK+dTzwx3GmzXVt0x+1smXljsi4/grAwBnLAxKJZ6evRE5CcCNcK08su3
jlRlixHU+OWRqqNlyj7qmeqb8bHHUlMwu4CFa7Z8Ujw3caBh8HEJvJELTG7ueDKSX3Q7NJtqIHs9
q4HJ3GLkbe/cdwoT3K51uwf07DKlAYMkF7/qzLEFWm+YegdXmMrbjvlA4nUOmhgCIqpKigQtPz8T
1Jqp3aIrArcYczPd/YHuREMY/x+l+rMWzsRKTB2A+cWV6X1Eh7i1ysZyFT/+APde/OQjLebdvivr
lxQsLQCeoD0BM5wuF2UrEdXR3s/CBAhrltduC2xLjlJ/YXgWcwdyn/Ybmvw14c2iuGdiOVOPuuFk
FDH2kslfnKhy89dIJ8AIi27pqn3/Rw7CxMvlxWBFklsdcjTnw863+aM0bKevWfdbg+P3IfrW+fWg
uXOv4t+JJ2psW3EDrGU0N7x6ROH4r0v5am1EaW5ie+0EI9QSKRjrX5pmbGap89Rk2Ejsq0T2gjNd
bj3n8VwI5QxgTkfQSucQinTGky1VngHalrQ6gHDFMO6iwbPVF93K9zLua1xiQG8l8Lmu6SaW44V5
B8jIQkaAH0CpzHYzqrMC028U5VbrT1TLgp5035Rmo8tDQK1p34yNG2l+nAG22NZ3oE8dYslT42qf
RZhc+M1yjjQnhyISPA/XDZrcx/EOYYvpr+D0gl0zjY1BCr93Hgndaswn7REM9fGzMu1r5IRvH8ty
k65OBZTLC7wfu8MzpZRFVRAAeSEW81DmaIsIIi+iYys5HzMzAtuWBPmL9YWeSeT0QJtitZ0pJBpf
pN2JAG/FDupj4zv7ROByrBuuM1H8a1gkIGlnENUVgbI5offEN7b3AeKibX4fkuD2Vq5brTNx3LtX
NpgHhooSCyXFn2YP07fBDv9LKvz6qfTirUDaSmSO8/pzctxDGNtOloCggIV1aeznme6ixsMkXdcI
zXQbx8dOV/CjF03GhDukBSIMLs72w4znqP3rZrVFd4GHhBbh7Zd17khNTPus6kjFp9CtOhwN9VRr
ArW51lP0B4JgB4AfwKYRSlyarKqrmRZVyhS+5Zs+gEUUORbXNhEC0Bagg+Z7wWBxujJPnZZMNQRg
6MVJQlERNbliBsFm0DQVkivvaj0IfNHVNYHME3WshUWabyMjkzz0c6RNofY2MpelHmjCHulDKsrh
/O5ouLzkWNKZIO58VLnHeFswVC/5AdXrPyPmarvpRfMVNzlYAQuSfbf52QaW6WKcWus7j+PnF1Ea
e3214OdFuyceEx7yjnymyYwWG6yaQHW2nn4n+UTgOFzfCSx06aXH+Bf8Pp27gQ5putLMzSnEIBuC
JAHI+5TU74SkBKtrOZPD3b0M1LlzqxtTmJ5k0y3brYTe5tdWfgLfm2BJv/lRrg7vTBb3MEhKntS9
bE0h22SuHfSb3te3oEA62N50786eETjLH68NSnQsZNsa9u1Qugf0BLtwhIUe+LXzcrnHnGfbZE6V
KYWN70GolKcbYnauJVo1t8FoGkSXFqYfqIvWLn7g5XU3ytkYdKMeTxJB5PJ9ch4yOIEmBN0L01nc
zf+XLMA0EBOizQn9R5eyQM1ZjHFJx5Pap59oWnAz3AMME3owvw9S7eWRR1UBdpaHNFzJ5KxN1DK1
ruBWnzQifdfsbUq2VY3J99GhyrstwKD+RME9h7CElLOv9kJsOXeK//4AbPECzFqekctFz3UP7mel
H0+Ffqen+4aGRn7M6IN8BJIpYV6Fnlb4P0oKurbZL4+ziLdw9YTRdvqfD+DjFlo0+rQMidZiKTDy
wmVGuSGPOkZtUBBxWqX+dvvBFK14+aCzQMlGl16amjjmdFLumdLtm8IJDSoyc7x/c7Wz3EsljRg4
6qTY2UnqdkrW+DJy2LW5TyTmYugrahvLdNR4kxpuYYicgkVvzowFL5z37AlTrXFCturU55ujaXp1
gNq0/RbMX790O//2hq6fIFzp36z8OMrLDZVIi5J0B1lW8d7Iuz77UqIbYnrWyIsjELW+qQtNL14O
tHjzbmoSR0xN5HY8jeXPMTmamOtAkOsufTR7o3JUkc2vqv91e33rlxR9y/A6QEOMV+VygUPVl3I/
4JJSjJy3QU63MfQtgtGBepLjDsbOpv2e9rv4523Bv4n9r07xTDD3jGG6o51XxojLOYOv9hnEzl9n
GeDMGjYQdjA2aw/VJVdOMPo1wlCp/Tge697eORgKO/aphyHe+1Q/xc1jI39RCcWwgC1cQIYSFFUH
N9N39vBy+5sXe3Hrk7kXsWvGntEKewUmvnxvox4Vjbse8eRtMWtbgyIUOKEXBmo0vHJ2K2ZjRWeM
djqlztHYxEFJPQ0BY/FCjK0ZuXns52DRAU9//tl9ddqTVKJNcCbIeZFHVTpW7ItZHZEDOLRAaj6y
eTtqO9b/ZVS1XEOgXeEI4zVBEwHflQnejlippWU3tsV8YOTJ0PYN+iAm/QGZMff2nqzcQwjDGB+Q
8+O15LsWSTKzTCoM3MMS4wJ2kTZijo9rZt9lMNaUgyg5s3LSF+I4+4YGKwWDT/Tx5LhtSLYba/rf
1sNnv1NmGPXcyOOpzjuvkc1gKj+iQ7Q1ZnSEj6IxLoticop7vpzflufsWWiketS7Ccu5M9xBoK18
leffevDP0fA+r15rfVYO+OVq+oUANq5a3Tbv9X0ZNT7y4X7XP0i9a/V7GzeFMBmVJx241/ahJe1B
TfpjNomCAT5K/fc3oSsdWHZ07vJRB6YVqBG6vaGbcvXoWKS+j6e81N2hVy3PHqfsfVCMn00WWQcj
7drSNWj5l21K//oGsArgA9ArgsmJnGXVa+rEGlS2bp5i9RnIMxJjJlDk6er+9uVYM+ILFdo/ojg/
I21Y5bSaidvRWA9NuevfGgQGU9KFsnRIvreGnx4JAgRSCt6sVcXCrIaFxR4EAHyiWssIaVtFgmBa
2a7kjLrrsLQXqdiKW4P1/RGz/PxMfztW1ulkk/EkTzs7mTZDd1d5rG5d+h7RbUsf6J09uyDyyydQ
NZcfimCDf7d6X12gsw/gzrKvlbTNkcs75Xu2GU4YVpW4WUC3ndc/PhgbbfNNcmf/mMru5N8P+a73
2Lb3Ytesdk+Cs17O8upTdB3cLJgbAJA3l9eMyFRQYC/YSc3vWe/lQGzKiKlbP2/f0nQL/8/t9Ofm
re96V5s9Mt879Ln3KHm//SE8ffW/9PvsQ7iQosmqai6Sip2Mh6Fy37D/ynNX7HoLo3y2BeZw5ziR
Zyv1hqhAhSacs2el3fSz12XU75sN+LKyhxh8DmX59fanraoLmlfRGwFANTi6OHWBC+zYScJO2lC9
JU7zY+rv4uLjtpDVc0D38jKABfMV+ODC1vrJUFKcQ8kUya1KjBogcuKbbRlUpAc/tAhtv3rXFtgN
uozw4PJ3rQQ+YCxoyk6gxkoPWjdnH1OclgL2ldW9O5PC7R1zNJJbSoO9y6geklGP7motjjeV0Ttf
bu/g70zFlSqDSAzOjqOhfZqTZVO5bJMeWwh/atj0m+mgbtUtKGa+Spt4W79BWzbsu5/u5UMXTNND
tY3C12w/bZxvdBPt64BulO24KX/FH4bldXSPfw7Bl2STeyKHYM05dxCo//OtnAUAmzmy7TUsQKrG
bjW5TDHhax4xIS9TVeALdiR67o/68+0tWn/IzsRylp2AvSoxe6iyVB8T+VtFvgza3i4fDICmi8da
gZW5LXH1/M8EchFkldlKFts5O1lDMh0qxlCtpkO7N+1ExFHy+4pcnz/mnyyzjHFPucW1mIlQREnL
TlUwHvqNui0fFV/6bn5ZThdDZEJzU2673e0Frt5b8P38Ryi3wEFiSxNfCfspjeQO8zMTr24rPWy7
2HDjSotcVJItgbu3/kKfSeUcygLcs3YZY6nqWAVsZ/QzGoEe2h2mj7blETyBKnEHjJwvRFZj/Tz/
WS4fVCoUniYBDuwkG/2DirhhqgJbGgXG8P+5Hn/E8I9BjrmqtK/ZyXYep+oxc2xvkA8JcVXrR/Q+
lLFrKV8kke/Jjz/91xsEmhswLyNjbvDtVQVRM4WCdPaUyLuocDyrR1dBslWbxIcx3hts9nqyQTPP
ti0jH3hdX1ceu/Ld6T4aay99RNIvld2BodQzdVHIwtOtXn0cp95KKw1lpuEqFSSI0m1Hn/r0ZOv+
NO4LNNJ5drapfCO7S6nt9iAEdAS1wFVNP9scTtOlxCnHXsLR12XkJUFRhZkV9HXrWbUILbcaL2HB
4D+DI4jsxeWLK2klZlu3eDWI/qZOO5O+mxLq5tvbV/f/Oe4/YpYn8swPJGZUzgvU8JRKGx2kRjpw
mvaXvnhAY2zQoLUXLo8KYKXt59A1AwphA9xdwf8orJ1cPTCpdvPkTskGlIAVwR0X7QH3miWS3tjq
0LMTGFU9PYu9kmwMqXqiwsz8uuE8227uMWKksgZFpngVsmqTJmHm3DdN+l47j066K6P6bpbftfm5
kA9pvyOU+mCJPkh22Dii9q61RYPcBw/GUouwDPXyRBI77plRTTAvVsM+9GRY5OjMZ7WphENRGKJd
/j/OrmvHcWTJfhEBevOaSSdXkqrEMv1ClGt67/n1e1gL7JQoQkTvADMXdwboUCYzIyIjTpwzHdp5
zPhtcHbSqloTQ7+Q+ov3UMknga0JaOObwAyybcKvzagv3SARngUSCBOn8JyvSx1qge8zFzf43cs+
Kn/DQlyjKRSr+7h/spcMAX2MYg8/4QfnM8ouI3XqxPt56YtCH3M4MaZx8rKzxyw4quKat57eCPNN
BCMz4JEACECNceYZhgjvc7cVhsuYKVbUOF2fQNIU6IRmK2g7Lee2QvBXS/+RA+LHIf42OwuCHlcL
keQrwyUAn1a1DYrXaI0hael4/DIxV84cpX7IUgYKxm312rXHsuyhTmsGsUjU6FJGa9F16buhasqB
wAaEJ2DMuT7+TOAWApMxw6X2UcYBnqJXznxjq11j++Uai+utMdDUgCgV/g8KGdClvTbmqWUf+j40
o8XBHkqz5d+FPxlPlGglbtze6Ws78yumRmEceLDDaNta+TMqrzmYEx7vn/jb18y1kZkrr9sYcsUh
j9xf5AvKiy67ZbKBNe9bWXi4wwz6sD8ggqnXdr1nkAZGAxqDZRep52ivfiD76QEH7I2R0T2gnsd2
k73ywRczPCfSThm+BlQQcp/RJS9HnSq0/frTD75Fd1cO21TNbV7c8JnuIdJ0TQddppVtuT2/1793
tveYrQokpRvhcbLTMJ5ru9JbmWDwU/b+DWyAy3htafYBEk/qMFwKS6Wy8dVNJBVG5L1gip2yIQvN
0hWE+w+H4rXPgT0ECJTDgBcExOH6S2BRjB/1GlYWxQeh9e0qN8r2qRd6UnTNUwpuPdXsKhZYzZFo
AwlFloKOggSuVbObpqVc+h6mYO/t0FLa8GuULrd5sgw3j/4HGDOB251XMbsWpOJ9xQ/og3CuoZbF
QKIcbPxtFH6vnMmF+zWFFADFOCgp3LBAChmnVgqo8i9iiRDdUw4ojMxQhidNeoQwXF4cW9knEfNU
ehI4A4iUnXPmXPNEDv6G0i70w89E/VIwJZ6+yc0rJJuZxjOzeuWArPzMuaqWx+VwYa7IX1qgT00Q
uBu1UgRbFFyjkz/Ua8OTPwxA1wcE8Q+ydRPxN4LSXMcQhKVxEmHy47LLCMppBTnK9OPjQ6Qfp/3L
y8vb29vDw/vWQYmN/O1ITL/++bPAPuo4P/cCTn3aj1/JZe7LcgdSc+ni7xMiEdnqTQlTC8nBswKr
3gmWawqPiTXa8oYzsqNssJYSkngbOqsiF7fxGegRzAdN6cCEBJrV+ALNU+UYCqEXiaBFbdaQZ/RA
Bcm8VbZs3F/2QoUBvDqIJ+DrmgZr5sMLnB8qQdko8oXd+m+aOdqgQHtIDRmKGiuWpvA+/8BAT4H7
DEQHKF3OguXACqEwNJp8ychxoNDRoK9Hj3yLpNBP+7etTzryfN/kD/nyjUkMFYNxbcrf5hSeCgYJ
cyh3yBd9dyhPl6P5xzzoMR2oFpAPc3ME0Qi5mARu5bE62bZN7a1hWCTE4vXzbiWuLjwIsdW/fs0s
//FHtM3ZLJcvCgmMrNUrRwxJcAltSot9v41RTdquyeusGRVmZwknGrLtPbYAD85n+mf4KGJDeBH2
4wP0P9vnOiLZk/e0su9TmLqz73M9JDYI8QT3C+y7ftD/HI7m8Zjq5tGnDPlTkI9p080E2qwk25QP
Ovb9KST0nSfZ0T5Lp4bYKwdhDotFtJu2HjRqeKVoE5Ps9eUu0xi4576SL+6heTyY5T4OzP0Lb2qG
hSlZyn2fYxr9HbbK2sz54qH/ZXjmVaCZh/IwD8MjB2B5dtCeytYqIrz/zVp4vb/tC1UmrBJ0ij8s
IiIGaK9X2YPsKgvYGjcsIeO+1ZxuBNXVqfcO7osS0PDRh0znytbeZqWqiLwK/EpIfzH4Of33X24T
tP1MF/SgHsrxRSXDya3MXlnW9HFmp+nKxJQ0/TKRBlqfdq6rXFhL3Gq4O6EZGAxtycsLumm2aK9C
MdYszm4qgAiNEHuMcun1Vu+oZzMP5S5yuEce0zo4oHZ6WIX1LdoEcTegSiiiALJ0vUqZKwbeiyus
Eooy7c6nmlHQD1+HugeNCdr/Zmam5LGwim1hVQegIcxpDxLLI6z5GOuBHeo9OUlWSUIjPENTgkRk
+vXNNL9lBXpMGPoy6B7tMHYUH5hNTT3Tpf6mwDDeE2OqKw5/8WT8WtDsNMpJmQSMUioXPTe9s5Md
18bifhoEs4MBYWt1AsxOl5ub3NCvg6GgTV8nraJcABekws49MY+5GZrYMWO0oz++PtqYSbG4l8os
ibrLTH/nk9qqrQgf0X3ksQ+QwrDdh249ri64QPRqpqkY1MNuyZFCtQ1SNQ7UCzRZjcb4U24Uc9zz
BvEucUDdl/t3ZKE0BmzEL3OzOwJzSTymoXppDLC5WD41FQN1IKIZ75kemEBLG8ipAZa8b3cOP58c
65Xd2U3x3MoXSwHLlC11W2+yh4BgdgWkOy/FprXahzUA+oI/hRAZGDEh8TTNd87C2VgGahXGvXpx
rVAX7HqHD2uydrHic9bMzOrZAiQ2UTWFGaSBdr/xzpoV2jlV3la2b+GOXC1n9iqKVbwTiq5TL6/p
piW+GZ3djfboHeT9aDXQk1IQIlHUfOPWDE9/8PzqgKdVloVpWBaf8frqyEjls1ga1Eu9L7byu7yN
9dIQdcUanqJP6XR/mdPhmxuDUBGqFyImU5Q5Vx0bugXXtb52EQojEAk8FJpoXgqCCnLf0FI2i+rz
f5Zm++nVgg/p2FC7aL7RYfoGuNZ9JehR8yQbHUf5lZRucmG3C5OhBQUuPrjt6Rj9ckAVZhPqMUm1
S7oPn+QnXl8TCF3euf8zMO/2Q3aXG9zJgHxgbM5kHr09a4orh3151/DQgLIk5tBuIOUApWhKKxfa
RTyw78WW/yr/gvbT4B/5lTfloiVkCUAjgf0Agrgzj90krtgodaddQDZVPIafCsRGTTQzoYUwvisr
x27ROf22Nqtx1JHcBpLbaCjPTXAxviDZ2Ttzh3KnPLARLf9AqJlPyNoLf+lS/zY7i+Qh6D5cnoNZ
7QgWoCfxi/tu1rQClhzUbxuz4KplucIFUashofVb0r1LD+qx/JuZ9QrV1EKvAeMMaOpMr1FxOuTX
R5wLXMyaJal70TG7F586Z8OfBp1KtNpzxjY4xs79K7xQKILBSeodtRgM7/0Mx/66UzHbpoxawyC7
VUhh+XiSSrsG8dNHVxiqLIQ3E2AABAp5b9rsuo9VzrDFvf31C2Z7m9a1B+lH/IJSh+jRmSiGbwof
lSVvXh54HVRYb7ETWmtSxLe+BDiIqXkGTAl4DudSwINaJhyoE92Lwo6my2+KktuOf5m6M+9v8JId
WZj2FiPqk6DQ9Qct5aKqmrxiLqyWb5GHfhajp9ggSG2NnO/ZlQRh+tOuPCRmjUCNL6LYhRkgaNVd
WxuECKJYecRfYgZOOOrKVM+gZWTwQiOs5JvizXdDGR4Er2hHQWtyQtBe2+J9wGOGUZAuzPjAFVs2
36nhJteIEkDCiHlx3a8Aul/hgQXMxHsa+5OUEYl3kKVRRbD6L9Z7b2zFfcpjOjocOtj43+/yPcts
TX3qSsoW58DbDT30OV3T9fSm0msML8gQGgRbbkKalygmdWvIBRLzBD0wp492greC0LkJCVglQug0
/gMZ4JuYI0LMLEmnF2Xqq65RVANkwRWUEUPQDBlxEBa2z+eeUTSDu3Jyliyr4qSTA8W2aRTuen9F
qQeXLlPKF7lnwILSQ43FE/h8U/XY5EDSEkupovQsacNao3/p00JXAeQv4Ofh0GyZxY2OKQsPekMy
4DfASXCEcaFIFW2l1BE4kh8S32yyLWRF5PAwettQPaZaRAvuwHaU5WxMt46QFvjQht04mlVJPPnE
NUBj5n94z45UQ4CwQWUy2XP8NygOSe1SlJ2b+M1LaCuRJqLqjn9Nt5J4ZjFMH4TE7cxSxVjxGuP3
bR7/c4LBASqh9CdBD/Z6j2URDN/1iHIchN9PeD+VwB6Debkpcs/Oq3rQyzbm9agU2k0hVecaI856
NBRPnpw0Os+5KpU0V++S9G8yrRDqahmthUQJCC8kAinAHkvaVOk3953KLQBkwtppQKZBmRdLmOeT
gs938uipsSNUarwBIW7ywDPyxo+hBhQAwN720JcV3N7Uctw1ZPi5KSVh9c/5HzhvJQUKBCpGquDi
Zs6tzQCUD8vRveQhhI9qLjuHuLJi2REQfpECXzKS65OvPAfcive5Lb7AtIqXO4Q5ICF1M70purJQ
sCXrOUlmuR0V7I4zW9bqaj1wunoLOKbkfourU1bTgbh2sDCLNUNkDu9gqMPNDkyUCWxUpZ4TNppq
sAzaRZ3LusaQtb5VBRwk7NuqskffFbe8z7Qm5kpIE465rgq+a2hdUa+lk5Ofnf0kvHsx7amBgh9d
n9kZFtsaKiVh5TllJKLSFlZUZiOJYvJVMkshG8wGkEI9qgvV0jx2hIJolZp1EIYbdeDXEAq3RQIR
2lQ4k4g9CnLbeenPC9kgByGV53BPqk+T6DD8ZUFjOVI2s0K8s0S964w0MAT3yIlG5ZmA5mRiQdjk
GGef/J4XqJjbCdQpYxKiO/Y1tJYUbjPJULidJOia9qw4nkgVZm0fp9Rqvo8oVmI2B3EaMhBTvPuV
CSUSmIyypMOJenZl4nt47wr75NyAREnUSFW/Zt33sAtHK5HHlYs0n8hE3Meu4fWJDhX+Cd6ta9uD
0PFQAso9h1cf4Dxc3XscGEDjiJ9vG5XyrR2Jp1oyWVfn9fI9PrOP3bNoDL0uhTuOKobIE+EkXRJV
71y9ZQwNajVrTuc24F//yHlAagpJ8YvMc0AurB2ZyuoFQ1C23kFC37A+coa4S17GV8GzlTMDrw8S
IMpKK5/ppzE0+0zQMcItnECsE37jequENPS6RlI9p+oiIzsPxXNaGL1nuRmV3e+a2be5VTRv6RgS
Qdz7w2fJ6jJnKcAFgaiGSy3UGFoDasIFniNsbsStLjLWOGA04SGOjdA9QVZKLA0mshuNcLEhnYUv
dEjdJ+2xDjdlhakpFHeZb1E++xHk3rhDsx3rN0UjPUTRg03wFA0QL0u3tbSG4fwRCbm3+FkdQWSS
Vkwga+jIh0o2MexIqv4x8A5aS6NtEL4UBUntJHrBSBOCNtR13tJTmNmRpI/+3qtNWXrhe334kr2N
xzyKQIZnW2XQG3hsrTrKbkyE8hHehqS94/HGME2P0KA7KbIJ9RfljytulNaJo02RHoEy9OHuhr2s
mOJ4SPNdDFxpQFpm46k0R+M4e05LPVeMot+VVqCc81cMqdyPhAsRHI0mGQB9pGiorcxpGAelqj2W
kT2njky5oMDGF94GujGtDrBWTPjAUms6HLIa42oGxt8qmmKeayurVB4O4poE1lJYuvo5s/gQp5D+
6yrXc4ZDImLs16wivUMT3WdJ5j/XAxVFQ2QjXeXLlZ1YuJ1Xlmfuq4n5fkxExnOYlCRJDFbAnGqV
QiTZBA9hmSakjdcGUm6f/MiNkf3D2U+M+yBzvL6MjTcKYll6vlOzDwwiTzj2B99TSZUDTwGeHSE3
omog4BncckiaWxXX0R82mrpKAnvzzsIvEf53SG6qr81HrpMw5wuxEXwnU6UOlLaB9iA1fG8VrcLR
bqjSfaXE6iXjupNXs/Uu1TxwKCUDKDR9jn/N5EajAxtHOl9w2VfOuGtQ79unPX4hZLyhyQOeHKD3
ZkcD80hKkFR+4DSuYJdBqGtKSQFlrxQrr0y/aY2K2aRhC93Vx5B5jsu9VpqRArjyx/07c9ukRLMb
PJVIC/HhVEWeOXI5h1q5nGSRI1sRIE3ci2IOBzirSKS8u+ElGxXDt+gobULnvuVbgNBkWYNxRFhA
GKVZrtICi8FXmh87cvGQambp7RTZzqKT4jqC/Bkqh6QiLsYt2IdaNiq10lOXfc35S59nup9OwlMg
+UleOxbI6tilah5sYQrKuTWISr581fJaf+UBeFNemv3kKW34lRZwYiwyyLsih5cTwenhhsywqyqg
eGIIbpVhSsU+81di7cJpRp8PmQjUqFDEnVcnmBQY34AtY6cEJGJfZSu+YjpqszBy9cfPwkjAdyVw
6vjjueFBGZ67L0XY5g+tStcK+z89oWtLqEJgXgdgJNS+UWO63j2lTNxM8KPYGeJx64UHcdhypXJw
m33hFKNodNlbPtgtRW6hM6J7uX/ebgugKO8A4SJr0AlHbX9OdJ3wjNi4vus7JaeXPAk7Eg2Y+DTb
+JCWIUlKi12bXbk9L9cmZ5crHlTG5VrNdybprYgHoYXAYQDrbRylbwZFpvsrvC34AHIOvyJCpQNc
E/MKb59kPXidlcARwISl+81YETZjKdMp0cqL67apj72EiDLogTQBXmOe2WdF5fWcEoZOlu4G+ey1
I+0xWsrz36joSO9g945TozC5kHR7WT1qtTkeeoSdpiIpv4vWOrjcbcBDjRS6iZO75yaZ39nRqvMw
5Jk4dGrm0E30EjxNmEfp7JrMSPJ0kxxVtCQHUp0ER5NPZW97Ocp8EGFNV7bmdigXWyOIKB8ALoqP
MX+O52yflFleh04pfuX5pS3PFXMSwCw3+IYXENnFUH/oSL0uoFcsbl0N2Vlk8w0PHWfj/oFYOn6T
w4CsMno/CDbXuxJlRd9x0K1yGkFAOqQ1qVUKYQ1cbjbaoVLEOpKEtffLklFQYEPFEt8CkWVmVIoq
n0v8IHJiX1Vtsa3YTde8cXW7AwppxBMvXOPVW6iA/PAn4MuzKoulzq7ZULiQshqwq6P4KQ6bQeGg
YIT3hliR5KlHMl4FBtcY6hoseOnCSZCtxgg+O1XHZmkW3zV5iEd46ChyOx44MJxECWZd6nJc8V1T
XJl5Tl7hppTmh8F6PmwjNB07KKofocABsUAhgPNaCTJLzvnKxPRZf4U2F74ZU/5h5PgVGBjViDQj
8vYv0Ocxz2z6NggECoxVtA9BJbXSmlo6Mb9XN0uGZE/QkA4VkaPmkgJqlp6hYcwBkpQreO4qmUrj
MEmsf78bCl74mF2SgXicZ2Cj73Mjq1WRUw8hBmYvrlDovuDRsM9xH5OVRz13G2UnKUERCY8EnBAi
+Wx7szYC5SDWiHFVzsw6MKPWaV9sR258ZIJy0j1SIt1DrmpzTQ5kWIhRXdFvAr1mSlAhqGNqRMDY
m00lfynhIOyagAl2ycivjrRPAf/msKHdhEI3xrtAoHP9U2sQY+TJyOFzJLtGQtkVo3pEFR4qqKeO
W4ymspUVrfH1LJ4/bBFUSKD3icrHzIOzmTQI4iBFjpZUOoQvbK14YkaapBfUuoXSbPBC79VdxeqY
+WW9tSxoKYBghm7qjWog1ZizzdSsy+cjn8cOm7XBgQErM4nVOD6Fou9EEH05piP0TiXVTeiQd2//
fBZRv0DfDQhNCQnSbO2S4EV5n9exA2oiTNvuBEnvCkNMQcny576l29FxHMHfpmaukulTyCUKVezw
B8xcbl4V8N25xkvzGlAQCBixiSHMbR5RBcK4ycQVN9jeUV7tRt/mtED8qnBmEG4Ge8LPdfnlbSBe
L4xRECcOytOVnvEcGcaIxMq/B8ArMzMHXahZnIRdlDjJGGJKeQuuKZ/fgT2mX6t1LryjrlY0T275
wvPZRoUp4Ym3xowoL+qbBPpzaKbR2kAJLDD7jqD39bTyRW9LvjA8iSwiEwMxwU9R5NdWQvUmbMsg
TxzAzUByLb4PTnUIze/wWBEz1FWASzq9Osk7SKUPO8SPteRrIThd/YDpB/76AdIgB8AQpolTsqlG
BlmLDS8aUvP+OheqKdfrnOUVnpgBuZ9niZPrsntqOr0gOQ9te5KrJsPb1YUvt3Jqr1hdiE1Xi5s5
Q1mtSuiDYXHK8av8TAh6U5EuvvYUleBNSYUtNYaP832jC7ECNiEcAWo6PPh+Ci2/NpT1eA8cBnXi
MBFelH3hfSBoQPepaSMatAFjNR3fUzHN1gClC6Xn6TkOTA2AZaipzomR0cHx0ChqYiduCv8Y1n3O
IRR7YkO9nOEAxpKKUX2aam/PHhsNNciTs1La51lWZzQYouTZ98L2K2K0qv3Ce68aUIpuGwaUHJpa
+hgfKcSAlJyYlzobysp48KQRPCJBWeUymhGd9skIyJXNPsrEDCVFTTK4uPc/hD7wAr3pwzI6tFXc
pzRLZUQEUarTTr+//YtXeSIBQ5RGAERT6fpA81krSUVexA4qCTXT6mpFOA/0CO4Zqg3dXkLDWqVR
ADaojmK+F5Ot938AvxCMoGn63w+YPclFkU1DSEjioRzajcQCQtoEMkmibeURQaARtPw+Vd7sTRXw
UrRGTKhISDumMXOr/lsyr/4zdjmuH2sPOx4QLXkq5AO6Lf+PnwmoM0QvwaONCs4sb+sw+Drk4RiD
Pew7eGftcM/4Ign40gwave1MuSTggMcjiRZeQ0vplXEfEiCxW6qVMe2RnEcb1zXQpox4OrHH9psy
QMQnhULYNdWhW2ovRD4R7XNgfIHWxMvs+qs2KJAzY8/FTjbYhbxriohEvon6oIBZ5lD4brrAqFHb
b0OOtNHrAL0WdxtAryzC+A8amMVGFZ61gcodptlehvBxALwh0cuCId1a033JA+ANhYc83vPT0+36
tzJ+GXRDqMUOuvqt7jVyrhfJ4BINW26gnSqTOE4yuyyZNXasaRdmyd+EFARv0jSQAz24a8tQInSL
SBaxSzLr2VUvVAAaDOODlBRrPP5LOQAaj6AIR/YNzrJZSpwrhSeVYwCHLnAi7ctmMEIte0abZ8tG
xVq7ZDF+IKnlgehDCQjkNNcrY5BfBg14XBw2wZgTp5lhQ2rQYtUXeTDRDwheolEf/LWwNTmL+Yb+
NjuLjq7qB25YNIlTyEQuTop0aNidauKCMtEu762hXHnY3KK4cNDlKXYAOCYDQDb7hL1UVJwPgVtn
aFGDALII2pIfPMDqFWn4FzRD1BMUP6rQYAa9rahisoikAPVr4YYf/3LD1hVXftKSPwNeBpq4CqAz
UMi63nq24JigYRjkRr7WbrsBUAWulp54ppIOYFP3d1xWeJRlkoA2ACCvPC+XygMCXJSGhxda4zd8
+JHi+pHER6kDCT8ih6/KgO6eaDPKVhCstK+t2DuXamUEa8Koi9k2jPLipJqE2uPMQ4pcAhRRC8ud
RPriXLGprkFGyw2NqE1oCe7sSn5p6z1m+YmXmJJcwTXiLZgbGLMfOTTyfEhag1fsoQ+e1VhnXQoW
vvtufOEaQtUcKThKg6hZza8hM9RSyCVc6tRuTBlh41UtODEO2hq+ZqE/BAQTXtzaVJ6UARK5PgVF
0chqHgmpE+/LJ2aTkIpCapI8PnKPnyXh17gcl2qCV/Zmp64b07YufdjLyME3xb/T0Mbj9/hwivYy
ecmJQJ0K2sKr0Xvhxl/ZnQWaNOUqdQz51Gk/8Q6IxF3qv6eKJWU5KDOgeQgJEVc6gKOL7Z8qZufi
5+R6HBk9RoeaXZYbWbyCJF24f1e/aDoCvxJKZhRlF8/O1EGTfJoSyPWWTXDqe8L531W/ShayaA9Q
NRb8lBjqnLMLDUMcKFUOe0OP8UkbxVayySz/qcc3B7KesoTmh2lKxmgLSu2O6F/Jzq3I8/2T/YOU
mPneKTf5v98xu35Ji5FjX8MJ2IGGhGhEQEOYgM4V5+67ebMqfZ8C0pqTrfPUfZzPa+XXpVLwlf1Z
GK/SVii4Ytp3AjgrOAjLPV4tWWj128zF8n08CgP97H3cX/dSp+O33TnzUDA0YJkIsO6GDhLBkD0e
2TR2IXph6cLmvrGFB9KVrXlYFbsgVn2sUVV2LVhgw/rkDs+9970KjFkqEV2ZmoXSRI3EbBCwLOEI
6nwNlRhMBre7qsPTlpTiQ/inA0Tx4K5VtJc913/naN5YkTwPSYWPGz1wdlaQJqPsgX1mx230DWTO
GOkMaFcyo3ji5ZV6zaJz/mV55sNwfLouHrG7rHCWOUDpQrOHTOtqcrzos6ZSNkheAZyYs2mUncyI
sgdMp8TsJsyjZCYchh2gur5hspIoU28nMst3/oWVGsqqphY+oD6ZoEmolWvs5dORub22//2YmbtK
Gy72ew7fOcwPrW/0eNcwNGJMjMHHwO3sEp1Zq4stn+L/TE7//ZeHnB69IJfBPgvSngvNGryo4itw
xdwqlchCao9D/J+lmU/i+bEMtRRnyUx1jDWy1D3ScU1Ubqk/B5pKAL+n/hygZLMt7Ng456JcTJ1n
MyPh0derA7Sd64TQ7eR2wGJid/YTBZXvWv9rAYSDMP/L9GwrNUbxvFiZnK5uNt/oumFqNDUnUvJN
aqcjpX/jQ/bR5YZnRhXV73uj5aD/y/pse+Wm66K0xsLLz8rIA+JLCKoXKjyz+lZrjNI8d+SMQru+
Rle+7CTQowcOFNWbG77yQGD8JOjwnImFT7Bn90KmywWC3IhJ90dVfa7Aq1jHGIzawEuVMRhUw5WL
s4CoUPFkBH8BULBosM/hcIoYd0PKlonTtyRULYBt6urgGcBu4frS4TuJzAEadJE1ihvNig4gAi5o
aommrG7SPfc9JgYKafUuDOx0bRBtyZOBfQB1JbizSSPy+oZ1odfyXcQmjsbVmBLNUL8ohhSmwxxM
H/UaQHHhHStCExL3TIRqKViAr80NqDEVYChG5bcf7BEC1wTYpDOG1K37B06YfvfcWWHXcaVhCzDa
mSFhQKWqlevUAWu68tHmJGNOiUc0tB+fuTe3IOw3xGVo1ZE830ab0jcBLB8DWn/2vcXmuhLqiMxj
osfi1kPzh99GL/weNLL8CXR6kyb3Xy8xEGP87nz/py/G098/ffZJ3E6I6sZvELplHTxUtOioDFWy
7sCWmO5hwk1akMzujqtKWUtnYdL7ZaGThfRwXmQIokFxPQU+0IUQ6l7jCHo8etDqp4yKFAKCg1UT
lLSKr8CqHDeElKDBA8NNP8HFX+0DcdOsKRssPZrF3z9plrQjh/X9tsdPqk19MICm/TY38slKMVD7
mf8VbUygJiYLXr2G8o/3v4MwBfGbI/RrO2ZHyOdqQGm5EfFuI5+j91fx7zF4VHbyJtkHtNyBwLA2
/tJKp9sEDKvS5oGj3pEKFP/e5PVgxYssPZdF+C8NfTi8WwHzuL46LMig6qFIMkf0h6jYhEoDRr/a
FZLXFtR3z3Uwzb1AzagoqcsH6VMzJuzzUKvJayZokDO5vztLZwXkEdIk1Af4zs+H+xWZB4AIJLyn
Mqep/dFkqyylkZh8VjUrPbUl+4/CigBfA8HIog8I1Wv8zc4Wr/VK2EiVArlcQRE3asDhfYD6ha4w
mkSFQk1IXMZr9ZGl7rAEuXXA0zBhw8MLXW85P3ARlzd15vCxLkukDA1cyTKzhccSU5oWNzyK0Lct
5Z3A2UpOohK52RpnwNJr5Uf5HcAsXEyAAa5/BJTTBl7Km8xhbJk78CXpwA+zLzCwP4BkmTY6u6lE
I1UNvjFHiF5+KitPiaWTByfKK8C8o50F6P31LxB9j1d8qcicj48IDAzJn+xS08IM1t5HC2cKdjQI
Z6LyodwEhzzlhZH1sVLA3ggWWo2Xwi9IjdNUoBSNCQTI4dacRCPImjUllOtGQ3qOtIYWUrByvpe6
DaDmQvkc1EuQI7pZtKy06LCk+PYgXc62zvaJ0bcAqxMkKV/PK1PTSz4fRCEAyYDbSFYQHa+3uGx9
MIZIQ4YnKRITpAC7MiFySqWHwoXomZIi1yZrSdnC6wIzVZNA81T9ueHqQwWM4RqWzZyOzTudKQaF
8A0n2rnkgj89SweitIJnADB06TTPtcZ2FYm3VP7H5cLHRuqhssiKrxfeckXo4ubjN7gu+4J2EvOV
9kAv6SnvopHElZmvESRQEJ7ouiAnWgaqsAc3kjTfKtw2inQAOFJgtfrYG8E+1zThXhMCQLrZIeJf
0lwQX5Q+Bc8h61ddRUQl4BAzlIzbe9Cl1IjGd/6zm/PSc5lWbWUmCiM6QpvmqnHfYy7FMgAo0FkH
NwygtXOOyTjuxRLay7mT+TSUDS7H9o56Nim8pJQpPvg3/Bxmy4Pg4NRBfa7hqPzRvRamDBQtANKQ
DpLZtVroLCEDEE7mVPyF+SxM6wP/eb3/Rd/GgtdB10sWzRrtlGHUq77+x5N2Y2X2lTVAbHKZgRUx
fEmVx85KE1OE+EUs/Ok8Q1MSKvTSyg2eZYA/NrE4IMBQ5UXXZuY3RV8doHkBm0pkhtpnF1pK/ZBr
VMPQ3/0vO3s7TpZQxp7ISqdtxF263sOBS0Qhr4p+70akvCAxinfusdxqp/tmFj4VqIzkiX4ViBzc
lmszNacOWlRF4z4PWexZc8y1/RgUK8d07u2xGiCM0GOdZB1hZD5j1eR13XdjOO6V7Jg9lvscq0py
W2gI4DY9iJmRdsT4f/cXNw9z/2sWL0SMWAmcfNN2UqDRqkQpVqceGHJMN7XJGpkxmphsNb4bU/Dp
gPH6NcKc2083zQ3/Z3X+Lk2yscslWK1EifLZLkXvuqeScPHCkNaBvbLIqZb+K6W8WeTspIgT/Fqq
YW6MTNf/H8qua7ltnd0+EWbYyy1IqliS5W7HN5zEjgESAMEC1qc/S/lPSWSPNWd235kYJAACX1nl
4OGeG9uHYbzK74Rc9yHJPDcjJzVTDtuw4dIFe2H48x3ERACfMqOWvXmLHkd09jW6LSt4c7RrtgJx
u4Dn7aUq3efP8J8ZPo+hTAOMta6qZV8VdeJZL03wPL9YsF8fx4/vZ/frkXx0tP4IDEVnR5nX9RIG
jQTbpL8vyaOVv/L2w81/60tKE+e39X+WEQw3KNwiQsCA/36JUTz0RT3zZV/2YdqURSaagsLjkkx7
uxtWjU7qXILit59tclu/Dqa7oB1qn4VK//0EcJlx/BMW8Bx5ukiA4mYjlz3f6gyJu+YbYELaLL/n
d/FVntxDP/SW/xbP30/xaX9+2r8wRgNKHz7SgEz+++KOsowVM+zfGV3TAH3Ltb2sPIgzo4LShFeX
UrDzivl/v+b/jXda8r+yDEf1RrURzqLZOpDlvvupE/fFBVmwiGi9bCfnUof/64nFhEIFGv32T/qI
degqHdYaWnErEIMz1GIA7jn9sfVoTt9LNEnYhdvxyzPoryHPDoWod6eOjfWytxJ7B8GhK38bQvnx
+5U7jz7+M5X/N8q56mEbMjHwBaP0WXV0koeF8mTZHO9+DfQHAwsU1tiJXEMZK3WT9+/H/nKz/jX0
2U0cgrNlhIUjwCxNUiCM75YW5PsjWGbfD3QetH96Sedsv8QB0gONkTwI4zksDdSS+stKWA9avkC+
pOY+JHbXjsWSura3ED5N5m5r+gsH7en7//SZ/PXCp3P4r23bdlXUTTE2UZz/KOJfYrr7/j2/POn+
+vnn588CtgDnzWktVX0X5U/SPTpNKryLLcOzFOHPhLqAguIvqIUCffLvm1Stn3eyxa6ZVpBOeFo2
E603ZiPTcHWsqHuFEJXCkwTEXNo9Xxz9q/vq79HP5nFkfTeQEqMHV/4qSJB6JpAuP7SbMCuSKcED
JHnSpt6hhHaft4OMNb2UmH114gGycYoj4RMdxGcnEGR+bM06TLVZdRk5AtuFArmfooi9dWZqp4Ad
mZB2MXXkCr57Orkk73ZehPjPEqDwAREcuCrhwvl3CYTvzt3Ah2Wvn0yfiLv2obpxfoZDWl2Pz84O
rDpY/MADcDceL/Ehgy8X4K+xzzZa6Muo8qx+2TdZQ2dg7dptezNt8w8o6t3C6dxL0a9fs+Tnjzp5
8qGl1yfvENXLHtfXj48RLZI4uZP0J0t+rB86uoWkCCXAF2Q/9yyZsv11e+2s/MSs7x/HXXB3Kab8
6txBweR/Z+4UUP/1GfaLDB2tMHNQL96bndpD9P77D/EcvfSfxQEkE+gn6BHE51oTdVfJWXYLzm4m
D77mCtIiXbQhliWB8FnIQY3gVrnILBMdgMge6mar2r7MrIm5q+8f5qtTBwI4yECA4gCK++xyNtZg
z03hLPuieQv5sZIXTtfPpw5eEuqGaEYCHWadxxwSQJrc4360N14CsEa/ryDQ+/0rfJEFAGDrQAgN
i4ZSyHmAUTidJ8OxzPfRY/NkQWUKUJxErpC9r5ztnAYUalcyG5+/H/a8L4dlxLDQ2AKu1EbF55wc
5nNIbHVOm+9XNc+WZ9XQ7fDLe0BIBTPKdU3nrfcMWC2kHSBZQG6mC5ndF5czxg9QYcMHjmPmvC9I
FHPHHiI7+10sk+DKeSLX4rV6n6izjV/jw5jqh+bGQHCx26DceWNdX2oPfo5BwPiF5LUXWadW1Tk0
BEiBHDWQIN8zBeI7tMbnG5/cgGcA6MDoXEgxvdOF/+/9+O9oZ1mXbWo71n6Y78dEU3IsfhJ6kqtw
1mPmr4o7qKqtxDpIJ4omJX24C1JGb66fgQ5CiV3djNsps1JnNawtgDWWDIYP6ff74fOXBE9VeA6j
yA5kHIBR/x4cMV9EqAXL9xytFg/EwEumBl8EKv+OcBYSQQBM5mYi8d5bk5X/0q31Y511j8Nz/Nhe
6/tqbd/w/68H6J9d/vdrnV3muQKZDGXGfN/dmd0C/dMlQ9WeVkl9Yf6+OClQDoH0ERpwsOU7vzSj
seZqipD/wL4Z7jDXKnPFrWcLnPTfL9RXH26MqiE+GqDXQtTV/l2pXJsRXRqb7BXUPw78Zti6O3mv
D7VFva21zTf8et77j96OHfNrsr+kUHf+ogAtngicoKrFp+bueW3eVsEwNbVL9oTB+rh4r+qBSnjh
tW6X6ObCy341GIIAVOnwrjbguWfvas1OoJeSHUy3rW5wu2wUQ/++AkFuuUBZPj8OTu/191BnO8XM
bQvSlWAHN8+3cI9CfbUhq6ZDoY7BO6pElcBil1KU81DrfNCzQGeaWQ0JDLxf+3CMyhR+31uB0xZb
9Nf3u+YcjYBv+vR66EADdQx68nkXGqVIt4KlCfYDTAP3TlKvZFqm7W6NGxpBC3wMs5bqlTrGN5fM
9j6ltOdjn1b5r6Ak6Hqv7IG6RZUavtzsIYAZ9bhhh2I71R9sgXZb8f796345rwjfge6EABhIjv+O
OGsnDzuCebXN2vHTZrKo9VJqRsP8bt6Gxf83ZP7zhjg0gSDHGYpr5d/xtBgduQhsnqWQ93LSaTNU
1O4Yympb95Gre6d4ZPmJNdjoYylvZVgnHZSRT2I1wPnXvx20QL6fgk9xxdkznYs1SHtq0YLAHMSc
osB4zK/6g3icR5wSYq/3AB5f99uToSQll6bjq28JHO/4VDFBrfFc/Yabseq5qCHBhG7GoXyrn/Mf
9bFfhwmDxcHirjpOyd59nFdke8nr4Bz182en/z342drbI0QPoxqDN1DcVtm0M0f1M0h0Ig7F3ueQ
Uf8574bMur8mNwMYE5cItuchOObdc1wXbS0fsA7Uyc/2gofjsYdl6oFVa9UfO347wZHdvkSPuDTM
2TXgVuNsNz2G6T6GqyW5cBqehwN/XgISk6DBnkiRf7Kkvz5Zy7eLCgESDt5o+JEX7Zb14kJB70/5
5e+Q6DSG60MxEC0EqOSc0yA4ekbIswd+gOTbul5FV0uqrrqDvzmQLHjvDhrMoas4XQ71LbQWjzmq
NJsN2g0rk8pDnMYXYv2vPph/nufsBpBVBFw49BIPXfs0RK/Q3qQaUlTQBvoRNY9zl2LztLDnbN+7
vejpAE1D9eijtvP9h/vFx/PPY5zdCVFchKRwMC0S8pYxIKSxe+sRqFdfuWKNhtj3o/3R4TtbBR8N
FgAbTm4sSPv/3a6t4mC/6Kk4cA0zFpHYz6ai80yhlQmV7kVRWMFk3nHKUHD4mHdWiva0BkQ62Xz/
IJ+aMNgOeBCUd4FdQvnlT9zz15YbQzm7PBiLQzzdOz6t3OuRwaYSYEG+EUcUPw/+pRTgU6HhNCZC
KCjunvCmqPn8+/L2BPTJFM8FBH724QoO6jRcteFV6a2K26nauPHKa8DxhFj/O1spyqM98iGYnF94
9fOaw/ljnL7Gv16dwPNoZMFSHFz2c7S7pO4DMGWO6iaHqNC06+sHp05r+PGA/kj85+9H/+KuBMMK
dKSTOi96bGfn5dRycL5ZWB5E8BxBFjKHSKOdU/Gq4WxUwAerqi+qVXyK60DywNEC6psDXOgnWD4c
RJpayGY6KKpRIIE2ZNLRIHGy4SZIlhf879dfNz/mFEqdyUKfWwrQGYWxXlYn2JmIVn7/cf5YkiXJ
crrpaZyOSIyS1EJwv2NpjUIZBF/gffH9XJ3O7n8+ltNzoxoA5vpJ4PS8db/Usej7uJsOQ/1QEEbh
o+rzCx/Cp6P3NAYi/BPzFWopf/bsX5tBAv3Fcj1Mhx74mhEiaQL0sO9fwz6nAwGI+6e2Z8WgZrl4
j7NF7w0ZZcz5fJiT18NuSDfJS5sub6Btb1D1dJJfE30u6KvCDL54GT0CIgzla5/OyfHhCP1BSrev
D9s3uBWkzyejh/vbW5emV/sh+fGh6NW48mhAb1AaQgIrk00GfO+1vca/tunHkPz86DMBey2ZjMlH
cPRAfXDxn+/DysfvTdrVfUSnJKJiK+k1imz+ESX69d5dP4/pj4o+7iXN+uT7Ofn0GZzNyFkIF7WW
M4wzw4ysl+7BJ6n1NlXYmha0ALZxdaEe4J4m+Hwnobj6Pwtw3pckgx57L8Rwu8PrwUpSQZ803R7e
X7fru0N6OG7bDH/us6urn+v973b9cgkl/Ad78d0TnOVWqphKNdp4guDVpO0+SLavx9Xv1eomSzOc
+fQ+G+g6oGuabbLrffK02WeU3tAruv6ZRsmlLfnVifD3fDj/HoHB7HksXPA0gjbZC4zc0++X93MC
9O/6nmsqDzwoynjEAAYi8sAr4JL76H/DaLzPwHaqsOm3S9btvKMsbsHEstLqBbbBFx7i0lueHfRd
BBifavAQur6x5FquAD86EVUoYnT4lfJ3ku80eNIgY7GAVmgdiwocvEvB3aXHOAtRqyHPWeXhMVZP
FT7qw8tRUyvZCXqAakLyQPHxJdgDL6vVncH9v19nN1fr/f2zmyS7x1t8ge+Xlv/zTQzpYkgmo92A
wjL4mWfrnw9DPNcFBNCUA3zMtusega9Mm9eieoZ6se7KVFl7EO+r+TDmidWlDYrMBmWzLo3LS5a/
7qcLGU8DzZmTXjBuxk+yjSEJy9Enizy8ELgnpWbLdlVKruVxSquI+jBZgrB4aq/bTbTFBJk1lCNz
HJYp9GXTZvVRHsxjdQkQ+sUcncByiNOgbQm88p+S6l83A+oRVWdXHASKSlcZB1P1gMtIpHmdW+vY
yU3m+KwBRnMyGZSfzJtXOfEW2p/qWoRSpnKu+KqKHLAg4lmtx06TgxUGLFsKy7pwi32+KfGsHhgI
p/IqqlVnO31yvCXUTtkdav2jd2Fgqu7L6RKx8vMhehoEK3USjAyQqvx7aDRhzJshxiDBqWr7AELr
AvGHiAaXNHlA0v28JdBfwJ4ATBP4B+yPf8eatKMbtyXTA6IaaAvI1vMXWADAxdjrmf2TeUP5tvBJ
WtC59kD9IsT8nmdYOK6N8nL4Gs6q2rcjdAnTAiYPr23V2NfzTIoPLUVw8ngcY6TGLjhGskY4PsY6
Py4o9QGkN9bQwhl90P+HdmiABIerPNu4aKqsR+KwaW33S/XAIUzkA2bHJ0i85wAHUx8WZut5wV6i
+aSJvZX+IJ+bYYygNuu2Ezgho2fem6mMnlrdcHdbQ+KxTyCRBiFQJ5TLkwWjiA4iPEBhz/XerzuI
gFAIR1nlB3eBnYeuTJTDOIZOZTcuK+35ld4WfazmVSGi0QHHB/jEX3NPfARzrtuatPSHBZFEMUPU
ImBmmVs6C7eAREMtPAhcBDxoUtkVpX/t6UirbRdXvkvtuoAaVe72EFwJfLnkybyUE6QThs61suHk
zQNYtIjU2lmCvtjgUQC/IUybdwPTgJAy4mmwXvIO0sjSAiQuCvGDobIQmGcd5RM+at8Uwc4bCXSD
FajrW7AJp7tGCiBTe+3Xey4DM6RDbXe3k7LY81Iq86v1lGMlGuKVB6cUsQGKCdIkTejEzboEzpNQ
OXtmTO158FNfC2insLorIVRdRwIyX/3Y/p6AQrZTP9StTOHD0uCCcueyXM2FC0KC6C1/Wxvl/G4g
7E/WlVcR9J8rAq0AHU3LqgpPyz25fejTSCrDITFEDFuDJaIe8tASNbzufQYJlJK3JDUgxS6o2IrR
S0xcWSoDTtc6yO6kgDu2oj5WFZf3vpFaUgb+ZrFSbZ0busyyvdV5YZe7hXst3qnmZl2MdW4nmljO
vAmb2OzGyZpPTss2+y0CXZCtq6Hqti1a43QrvRjsillb/nup2xAC/aOWceYQV7q0nUAvbF3w0hM+
+Pm06WFL2tO26Sw7jT3B37SK+rfYHUZCYWhvwIH0J6YBC4/ME+nsAXynYMF6MWZ6mAcHTguacbQM
KpM1hCjTwBtiVKo90T4KAXwy3BBiaE0T1RVu2sYBg5HOgAohtGnsOZnnAVz8klv8w69UAGmAdvbX
dcltO3FJqDGkBSBUVGA1VtpWWqV9EfmY6MXu56sRrqrkELbIQA8d8fs+s6tCo4LhL56ToBMz/JzG
Nn6Yciu4HTGNt71l4rWsWowN0d3pfYAAGfyJCpTIE9ta0IsrtHGfFq8oHxWBbC/zA55TZ4pRy+oH
hvfXObYYDac+eLbUGGJFYS/2G6D6CjlSC+E0Vhb49A1uP0FdA/kG2grTweckh3oO1AHqWNKwk7rD
jx3Fk90LIxLUqttfUzVNW5uouYBIgM93VcjjJqujgcWJDZ+xzaRjqKlgFvWIJ5gFNoilHNpHdfhC
GrdqN3bZywF12DJf0iVXPLPgcYMbXvvkMJc2ig+QLmwe69pX/X6IHInZEgU5uVY46l2asYE0Q9/j
QYslkFFifGUX4M4XDmwgtQXZFAPnpQcgOxo0RHICrnvf+8jVwBz13/02H0H8HnmMlw4CBTBi3tqg
WBR6TlGCCH61oUHct3Qa5gDcKsRDVajpZz02gicQWQzhAsBPiyrjAj3JsKwhHjOC3H/aZDgQYse0
VyRvoewlqgAHlnGkX2VLuFjuprRa8auHUUpICcstP3PthhV7AGA7CI3MOXo3yAdHOlqusKHJPWMh
hjEegZy2y9mHtUcMPHfgLaZOLAiXvQS20R7kh3s90LidrTirJgYaQVF00W1fVogxS8H6bRXw8omr
JiTrsK/Uc1y5pN1GcafXizX19RpySNqmWBMiVlKrODpwHhflLZwUmJOSTkExFo2YcTf1rDzVh5wC
aZ8M5KFbGh2sl4mY+7gW5BolYSHvRyhqQITH6rUNpKB3MvtwWYuDsJhf0JAeZ+rai/nV9WFsMpQI
ip8TYKn3sy47lzpD5N9ChdA0SVSF7cNiJLoibj35fhJDJVqlJlTWsI4QNC6ZjHtUlAs29WrreXkH
fYuI1dWaFDIA+ZA1+qEVaLxv7KAnwbrz5/w42bhpkkAMeGniqfDX1FWNOC5+M5hESUhT3Vt+i26F
5+ZNfZi6OjrUAexEcBKFmqeulo5IxqgxfeqMPpt3sGjisOm0bFhvdLNbVVnFDKh3MsfTJzb2Z50E
QDBhGstSQjVsgpUpIo3RpvCH9Jed4g1Uv73WiyAF7BhWJ7aDKnLC3bb7ASB0eKeLkf9AzjaWuKBt
SG/6cTG1+27Mm34jFJluBUCa5aopLMRA0o81ujrLTDLL6iFDD22bEXLDPHLwjYsI9unM1LAocUor
flqYuxAaMfg9pH7V9gONiFlemW9hEnJMNHSQyOj9dIeauEkF2UQ4jtXKWfEKdVya21Y+bf2mheI/
2oNFgQi9n9k9yvCxSFXfQZ9q4ND8wKGgA3nFZsHC26GIsYtqZYUmGWprgMDPCZ2d4jz3AXKyQl5R
XmFzJ3nc1U8RCyxoF3cTAURaMlOuPQNicWaxln1MvpjqTJV+eASg6FQ5ccNRpHIk0tAuGBt8oAXQ
YmmOYmibklE7PQxVQ2LBANXFKOueNcA7OAQhzdS23FxhLawjCco533V2r/gGyu2Erac8HoL1YGvz
EBZRBXf4vO6sVRMo0exYUZAdyVn9XpW+vJv9AWYYhkvACgJW90UWMzNCc6fRXreNF89Te03mSK48
VkHSKxATSp/adQZ7BVnj4VZ6ZmD32hVNe4zqjrMH3xjnURkdQUsWvbNuFxhnHnCbzxBVSRbWWMVT
ZSYL1VwvR5sJkQeOGzM18whHCUSpyWwWA2CHqftnDVHej2WQYGPMvueMG6BgC0YRuMf2KjeNRKyH
GBRIHuUOHFmyDoZVL+wCLhKQ2Mt02EQ15EPN6G+YA+XBu6WKHZ5GdVMhVxPgz9/nU24zUFNySCJb
oR5TZuXS24dDuJTp0vU1Wy+81UCAQmws3iKhQRJsT2KofhIWh+w+xzekKCGAhaVjH40ghFQC8ROi
hSgc53st9OBcV3gqnQ7h5D4b7I5XJw/sepUv+NvIDVO3ukCKSWPAeV9cm0w8cXtH33WELW++sSKe
wTdJ3Sp0Dq/0ECFXGQop7lnul5DX65V1504RmsCnSxdhpXSidxQU+CsaXfN8p3IRsVWlWIPwoW99
vrJ4tdQJ720OGepaszIpqgEsbI2I4QDHm+nNk0MU0bHomhg+OEUOsF3QYg1bXGIuhduVh191mHrn
UO5uVkr37YeSOn9swsHusgZHo0zcwo/gDRqJIkS3qWVFlqvQ5XRYFNq8czVAy6d1rS4pypBdl0Ab
IXCxQOnFHRJIKqK5+qFnhDkA9A1IKuZixHc0iQUS1Yphlmk0FjxG/iGH+Tf4oeWtLfJlOyxGvcU4
1U7uYwMORniOgSiLUCN+dio/QNRBApCUvMmdD3HRceQulnuidZe4DWrD49t+CtVTPdn5WlQOOjrg
Na7FYkXPDKq3+4FUwy2slPI8kV4OUx53aO3XmFuo3PC+KbEcJvKg3ed7YgMXoxALqvuAr0NmNSbj
TT9VV05v1UNW+DBDopO19Ih65tbz0s4z7XiNKUL8XUQtyuoSakfoNjU1uWI+EuPMn0TzlDs9iuA8
QphPFwmxb0r4NE60M040ZWYScZgJ8LWQ3jXQeEEwkntF6vfa0imSmQXCCv2CRhEK6gR8zZDXcD8v
w7j5PY8h5tztGIceXVmocj2UcWdwbOH6OSD90u26LX219VlbiI1LBs9JHautu9sQ2EzwuivcWXLt
MTKUqTdPwwpOEq5MKgtsfj14KKVY7BRpOK5EjGZNoPwlMGIOI6rtCPZ1uDuDl76q/GfXlEg4am+E
NyaJSsjRVWYYr0nfxoqOgRA+egCA2gHvP0xtMmtYfFHNalARcVLDULVFwx2GFX6F8vsIQXYKUYB+
x/xQbpWv8FaxN+q90xcqRmRlR1dN0U9ASgYA2tIlIvVChRVPaDYW4QtzCqjjdNXcA3g7zVDP9r0q
PkLFwKupbFiAxlTvi4B6nRIwZZMFlPHQGZnfwOSWFlQeY1mm3ASDBtujrm61EOTdivoQNbZ4UJAa
M60EizSIIBI6YD/pJC4KaAL5rXfbydFEmde1IVjfhE2MtsoJD4TH4FvOHholdOAE/ZHGFIhER8DY
P1q0bsBC9QZv1+DXYCo1+PIIjhnSduUK9fukN3BtC86qLKpbfJJlUEVFIhE1sUQWwg2htxz64FCU
FZ7J94b5xrJ42a4sBwcNTpQmfMDO4/fDyCPU6izOSGrHEhqqsnLa4zRp1mZy4c1J/gUTgJ+hxxvF
PKvMWCMKpFBDBAeLxREysYK6AsF+7KvrPkBzgdklxAcRuC0Maew0QI53GC145YGL8GxcWd5BvjpA
nalAOGxpAc8sdRLkhw2U1cBGBV8DzKE8G5OlnFr8LlVrw6DWZzgG+RDFcxYHC3+b+265M8Xozamb
o8SB31KWO8xsCy1JO9DXykfSilkPyf3sSO+nrV1tZVZbBmXa2cINUgeYA0ZtmFI94bSeVCpYKcwm
D/kcpBEyux+RzD0LPkqBOqpimYIsJpL/mJGtoizU+8anTY1wCIqZMjouMGAZVkTOOHWdlhTx3ej3
rl57heCQOAt8q8/G3i/gY4UjeKPQwASyvtXSpo4XsR+25w3VFZIJbSMk7FG3LCKCdBXAygWi4bls
dBbONrMz5gZiU4/lHGaQ0eFvjRzUjUY9mm+cRrjNplFdU9/XMQRLKBLXTifjUAFEIhulGPxhqrZY
RXwxXhppoYatsVX7Am1S0MChXQcRVKXqJTldoSH1FqtGGgzHTZ4w5dX2ZpFTI9bw3DTuyuaId6MC
+pOJZkO/4PJwQTDuiG0fA1bi5J4qqzu2jq0RXAvi4LuHKwtUozRx+F63dtvv/LZHwgiKIPojAMjG
iPVRwN/ks8WXpGvt/nRSOkOf1tyDMCk3yq1pgC2IUvtU5pgux6uHtOOTFyVtgTwgRW34CT9uWoNs
g4oTZ37/vERaT4lpWo1kjKBVeVTE6lCBMShH0XgCu+PK9e2pQERl2iiFcH0IThd2gpPYrcds6MSD
l0DDsIRmOEP63OCE6pxqF5RObqXaGuW1G6u4pkiOcNotVuW5yegyr0zckAHvLjqmwyzXi4ihWlM1
wGdC4N/G0Ve42WiXYrmv4GslaXUitdDZzUmTdDJADwEVdjTuI6Qnv61Fkx9L4xt7FSC6Nrg0hefC
kDQkmlZBb+JjzVkM4nMtwmPdsjFGmXCCJs6QC7wG3EqKmOqWOdFGur56je1meXKIM4PxMZDpw1HL
hFzG7W2IAntQhY3yOb+LG4IdPzoC91/oMlzjPRAFzwRO8cgvfIHyV4ySVYMvuZpXdYQjGsl7fzr1
FvAsV8ina4DDpNcFh972B2gOzzKEEL9T4IztYa0cZbIkUOLnc9h3IOxOVpSUeQBXJT4F5ofbVZCj
4iVrPYr0GtUePvbLz2js3fdqdgOUbyrfuR+aGbIkvENsBFlBDx+zDrl2IeGsBe7Q2FVvgwjiKglO
ET6Kg63CAd4x9wTH0H2VGGODDSBjiXNsLJA85WomBHnXEILh4wh9zMc5WrLImmqWQsTfdY/2lE8m
ETgOfstaxBYdPEsfdFu5KA0Wunt2bF9CltFazCGKGl2ks0adhhYc6omHWIiAb0CZ7+yVM4+usyrJ
gH4wF6rCR2bn7rBCr2eEM5DvmmkvnNZiKRlst9wMONtvYr+UJHWKAAUmlJLCImkWXxdHfyZlsRvd
smK0s+2CZO2oIZ0p5qjwkrnpzZvLjV2nPkorURY7AIQmta2KCBp2nvMrAtEVa7OIZoAQcus52eKy
rk2G1hmfoyEcrhVsIXELOLWGhAhr2lfSkxjRa9f7UMutpI8AgJewTxntOngZ/VMJcgIScqtjosdt
rS3eJPVsuzojVe9vYlRz5lSBFmDTiikIQ/RIQLI4lqpYV7NSEUXrB5pHIyPRdWMIjEYajqhK02HC
0ZDCx8sFP3TGhU1m1Gd61sq7RgmJkvGog3BdwtI9TkoEVhEd5mhqUe7XLgg6oD7BC6D0ojyxFbNQ
XFborK5iGKqgkYi8jMNWDbpgUHElIgWYU6Gm13Jv13lN2G4YO6UWjZjwieW4IgB2R0ETeLlQtSax
myls0r5yptcSu0zDC1gKBL11VKCuFfM6HQenvCJ9oAjAMsRFEQaTCHFkgRsQYZZX7+C2gFLOhGLp
NVjy8A+OkbVtWghwdLCCm6wRtW+l94b3Fh7B7wEogHiAS5dFF28Rj3AGstl6QlFHzKkN0TkETBVI
nwhlGmg7xaBbGthjIWpDpchEH3YRQ+yY6KGz1k4d4motZ0D902XprWqDQETpxMYefRuwXIgKZo+H
63BGXfild9v8JyKymSe8nAquaN3UTrfRkw3L5LCxFLkq7aoZV8uAf1B0ktCDi9y+cVYLrok4M3kX
oSw093OYAt0ftSu/6oJ70djiamQyAM249hofLnDgyD6xYRL1LZEDsy06Llbh0KiM4bEwCQCom2ma
Z7Ss+hzmlqiqJKivuD61pIaCQCtySEeGKBG/zMWECEnrcryD/W3+4vPFf2vycqleRIUw86bDFeI/
OLi05+2SC5vf4CknqIFZnY+rDfIEzs7ycyd/HXW7YMGqpt7b9aiGpIKIjE7wfQ06Ayq6gVrX5LIf
LYhT2AxeFT00YwS6QG4NCsGJNeXV/VyLEceaUlCzRGg0s2hMpNFKrOuoCyAbl0PsRh9Hb+r0ljlG
25IirW6qezkTG2tRD0FxFGVZktRHmIuVbnVxJ6UugMJCtjS8y6o0EQrkaBYgzQfGQAX71q1gyZHz
xVKrPOckTnDv/ZFUGHzWX5mShA4O7IqTlCBaHa8Gs9iPqI6bQxMigVsLRBGwBWqH/6LoPJYkxYEw
/EREYAVci7LtfU/3hegxi5UAYSR4+v3qurMxU1WIVObvso7u183o30Wb6BVDuAqnh6B1SUkIylWC
YDMtMnqTSgFLz98kL7JZluE8CWtb1mHHdrlZYKso047XVnRu3nwvR732H+Mq2grkoRPYd0HgcX6O
fXhu7ezK87R06JN3UWKn/ISwt/EOBGUk3g6xvSzZBLHxuObFcb/odUVNrFhDOlSYyAg+yAu262di
03FmetfRmewMH2+WIr4FsBvHA51pROCwmgWJGJ5G3eX4QB5ZMy2if9HMSO2hSqije3Zg5MORKFry
P/CHBO9hTJfCz5ZUzr6a2vW7ZHMgPeTc5/ly2NCQscbRLG19mdIxVLfWS2axL2u2Uu1FM8nq02yU
xEud097kYHyrV3o7rokp+he4wkVVt3niMhXhJEj7CJIvXL7eL+mM/fq3moo4/wNSZ+NnrteAIYRk
NZSJWtIklaw438Kui+GuqpYuVoHU0NqXznkMww6gS5cdOYI50BasAGLF1QKO6TDdzlQq7WZbSnr/
f3rpNnnrRKU0x7KP1SNLgwdkcc4W0KXpcZvv+lL7bVYNvdpeGvqQD6emwctWIdo3SHSoHJIRu9W5
Sat0ST771t9O7bDRS2z+5rWXdePxZH3iyn5fjG4Xn4Q0XfSYGq+K4bCb8bdXBQJF7mraZtd7oSvO
Cfmhj7EZa7Fbx8k7iJqdntesJ//Q57R8h6CT263tXC12RZ4ijwzZoPbXLxs3vl+6YXbBogDCaFKF
FRkFZyzJWl60fok638JzdNLFYFk3NLtFI0MgaZtIEM4pKRlFfFwVi5LbxR+S+q28hskeWkcg/5wX
Yu2HuVtfFrrr6oKkAXhBcTcK8tU6JqIyd/0PfszkiQnD3jeTEd9LysPadWG5nOJqy5NdLOT4tUXp
FOxk1NJylYMICG0DWUOk31cTAKnR4tkDx5TgBSLG9TEMCflAG/f4zjPCeWuA3J0dKs6ccq8I+d4Z
UH+7S/uVXHhYjFDzaTrcKOwR93iLBn89xFTrN7P26kcD3z3Vy0Qf5ria5DOWwl2qFuzp0K9MepnX
THymKmz1wJ6uxf1PSS+YdmE/eL/a0ul+Cr9x5l2/WPkS0mCF+5mh2x5Gn6Q7Q/oIe3PYS/U5t4pW
rU9UdNjKdWA72rXBhL8QzUcpNoZyKUqoHuGX+UfTksldqStQPzF4Hyyih4pedqjNvrRLZfZL04qU
9yHUrykcNBjVVK0oCQFSVDaWffprLVFWXlg+3T1smAhfi2qBw8u9gS0ouVnWx9bRQNDeWi4/RR7T
7pdVi3DDAzm7GVXdiKPxVH3JR0MOJwapjYwKoEyeI4M8Z9QJ0zMUUERDU0vxtIIBfHA5BH/Q+cAM
JbDhcGz5Fr45hP7MTExz/xHwQ5K5LLnTd46WhJ9HqvJ/xDwmD2M79DAY3jA0mZNMC0Us8PXHlLr5
sxeSv5BMW/q2JnnjQu0shL56lQbob+cWxM5Wnn7G1hYR20XCoQOEV0Sfs2/K6jTExCuXYeSy9gIe
6s4axaIbp1lZVmnTCXamC+tFZ4IO8GLTkNXpG+zM3yKGA9kBfsp3UXgKIAzQ8IUoCGUOSP/HNGu6
1Q32pVeOQRa1NNHMEEvOky7X4CZuJeu6Blstf0qXPMyMSxmg1ovMYM70kEsISA+VneGWl5BmfWjr
Yz/m7tOQD268MxacK0s6y/OdQ9dMJ92zFoNtx3iCrPHlNZSvte/Nktf/mT4dVFaoKYZFqifxphzV
BXejDLoP2H52v6aGGThTY5t0J761/1CUYbXtRlOlpzqgY4CDyDE+y6p60cPmj5ehmThUITtFOobE
qr2+5Gt37oeataysQmhey2EkNdErU6sO0awEvXWwJn+2OsB4NsvcvCAQaJ4kH/NxLiLDiRivrAZD
Meu7nam7AxgoWClejoyOdG0/0xBs97LxgXCSVdxI7+pdWaY0eg3KMsKxoVrxn7Kbnx6Wehbq1QZQ
bZzBtb/ME8dKu6H/yWxxhcyXGI3ZUqjudphLcgu3xB/ph1z/UrZrHh/GIFpRoomm/ElbOz2zAYqv
OjEtr0fwSZtn1gT2xwmVUseVBb6/UEnQ9SRFVIk9baVDRi94wI3xV0/tjCnI0lZuxZ6KRq6mP9a0
vK9xGWzDF5LTmU0ROupGeQocNLQEUznD0bGFHm7nMYVpFsF6PWX1sGxnYfwyPMNX+CV0uSvlZe4X
NvpYYUnMLydn8891m8rPmlctBKnVUfAbLHby3jHVBvqL3rJAXWFI8YH/Dsqj79Sdl1G4vS8AeCVO
kx0r99B2ZuIH1FY4jFH804D5MeKyefZIbkACPUVPLroA2sEq74ebaKOT3fswwl9CQY3vc2qUe1Bt
EyKZgN5HSs70UZ2Zy3KTJdbk6XHbJpKZwgZ46pTWXjvgL1sHQIrYdP+SFAIK5K2ePmKGsoTTLvgh
F4SLTcYLMf1pk0RKxOEbdqZ0No53M9Db62MgZ0DwnawH9a4KSJo/CX8c3/aV6xDb2LPN78BmpGSG
jihksN9Y0uRUuxXqI97rjb/wjpoWprd9PtYs3AE/p57k8RMLlcL/5mF188OUeL23K9Yq/k6IlQeL
cGcXNhgmnvXdtWPOdYlPBDk0AyliJrepL+sYLuyv01MHZMDOQGc8RMZSZK0DPHnEnizGA8cOVACu
OkRHt60KQ/3i8KKq1ZFPQddU1eMYdWCjAvQEJUSIuuaGvjVkhWnV5Xa3VCEKopwrV2ZtFFYqC7S/
0rkOSfTqeunGkpd+ZZSMxqGBt5fxYBj20hIoLXCb9ogMBpf8GiI5gvWMFVTdnHjvje9deY6WjJ2L
XU0e77pkER51O42mrC1Thp+Zjj7ZOTEQqUnheDPg+OQ377FFNNLPE4ykncZi72PGXt/9RnPjJ9JM
zgHpVF/f6MqtOZhbCS22IKMQh0UwtWYU1HjGJVWswT6cy4ofaK1lt2+kH9jHwoweDK+Gn9sOjj/W
22Hu5Vo+WV0IUo1GGKinKED4V1JPl3h+MqBpZq+ibitvun6RzaMWbumelrD1zSXVBrhejrXrPCGp
suW5Em0aM25adZ+MXTHRhDvpUr8D4DULg06vu5dAr5W7wviEffXm5VGTXpKO3LmbuXWiiF8YmPmz
KHtvOClPgtGnm2veAsYzsStJs2YPd1uO7d6uqVlPad7F4He1g/u8c3r7F60YcBiLOuPliMyPXVOg
lUF3bJotGY85eaC3Xbia30vgzPPRc3LV7VWXrDZzNk3AvQk7BHornwuChenuSZbLXJwXgja5n5TJ
7S3Cu4no9gRmNiujBTiCwDwH5FIalWYzcdZJRv9h8CFJH5+cnDYQ2WTSff9SyBKknovWbAevifBN
DFV6FRa5RqynZkimL6ac4jm2BXyIH1ejn43oGAaQD+K3DlOjlnsNz78dpTMUBSEKNBa/6iWecOhV
fZIfecgI4VQL+8t+or6Y9r3puxRVhb+lQB8qH+7Smv2mO9awmPpQ2Y7DJKfAIirTQ2d/tUgV2dCk
/XH52PiW3fOYo8w7zJEMypdlhj3/VSQOC7ZrlIzdIfK6lp7btnJ51NgG7gcWoUyfnr8tPXlLYuBt
W7h8s3yoArsvvLGZsr4YKn6KnAVM1Ssr3tmfkofYC4CBIXcBtcotv19VF0IXxXFT7uAxhLqglbTh
jRqR2R4ArCt77OcUL+jSp9Y70qEm4gCIo7AY8Mjzy1oV+tGBxOrOhIO69eucAmZ9uElf+jeKq6f8
O6s4mW69Fdvyro7dyJ5X04g7r4un8lTkVm6ZKlfPPY0CIcp9bls82qgqyaqatw10rnSSjXkbUqF6
d9w4GO98BGrpw5Q6yfwV9kHN6QoL499s9DliD9undab5snK/TaaGjkQwQjZn3JIpuTV5nNyRrhSn
p9nCL57bdkobsFJBN5dNI+/PCSZ4nHeB9EPvyP74ej0MQZSnnLIpRpARjWF5oxLDqTSIrOxp6Fyh
/nmDS3DzlgcI3aY+TSWc2NhZ5z0JGxkd6tnJ6xMqDdvsnWjx+keqcvvUS49rsPPi3jy1fL30rLRt
8w/FWrTlxfVw6WYD11V+35ic9tbKpfjjOfiy77wmpjILMGrnFvZwhokD7yWkoS+9+q+xwh9u+QSB
PhS2C2FPweHzS10BDKDY2CyMFIXbtofNmtY7utTm6c2B0pmutA18H/1mgiYRkDovL3PhF39AIoxy
dohugnWv9JqL3QKH115mmADY5FRq/+io1DHHyI1aBgG/Toob4XSTf4rYZvoWq7zazs5a++VpWeC/
d6MO8z+NKJDnkPqZtLAkXNvdDiwGYBfJC8MG8/GMzSp2+nkPM44a31kmwfWRclkjTtP+VUoyxtPZ
6WZH3/KaI2RINhk2v1XLPLZb/cGLDiZdfLEPlzkCJvL8XhCbZlV9K7p4uU2HmhFwnRximaZwCy0r
x2oP8Jo1yNXRWRsEI0HUhWHmjxGKX25JrlW3XxkLdE4vPTSwsKcO7bHdSZoevXOXZHL2UikW5c65
X8JsA/pAYyDQwmGTQn0eajWI+qvpJvdbhcMygDlodHjoLlK90yaOv2CIQzbEJJ33ynxExtE61CGl
rx6H6gHSRJqTVVA9l1oF13eZpFre/VpaYmpnYbmmdSiGbGi0Zg/c5roTgxsO8BuncHwOwRYBbvtR
U7MMO7zOV3r2gxXdivJIfscAsJ6drauhZGVBQ+aEUXDtIEZmUezXUbpXObIJxsA2IY5o3grWvPXj
+J/s2BhViJqUUQm38rx1ArSGPdMuNuA83j6oHDiNBubQ5yCFDCVKdbTvxikx+KedGl8A9PvHNBmq
nBFoXF8rAj3MqRqU3o4tw/2GmnAI/ilOU7QD5qGzqbxgDaFMNwG5KIyHuihNpv8iZ1zDcyFmjy9P
5kcDOrRW5HbEkfMDiUKaOgydeBlXmLZsTmsts1xNKMp04S73ZGQspK/QoXhnb01TsgqndWU1nZ3K
T7dK/S+ms/5hkWi8d7NJ3SZbUBt7Zw3t9tfxw7pHOC6kzly22BZ7eNcRT2FcD/edtxYYq8oakc8K
cfAeIwTszvGKRui3Bu6ekQbGHFv047K6AaYIB5Iv5eLuZtslqMoKzvwBzZiZ6AB9DlyjBxd0YRT2
H/HBGwu82KDoHKdiQVVhWeG8nVCSuXcLb0+zV2lkaGF5FjBPUUDzqsfKPxEAmiINUIn0DyoAW9vP
SHa5Z8Jgrc652+kO+KGZ1El1Fdl/vK44q2Mx1UA6SeletiBxuDfjoF2Ia0iiW9dN0SnqvmhZbxNz
aaEwsGVxFHOd+Nni03Twgo2qP0yujxzRCghcRqyrflD4s8Wa1qFbglUw3rp3uT2wZC4rAw+9kWvP
o6yXhxKluAKKo4MgDKsmCUMDLZsDrXF9dtLU6++h0NM3Aneb9hCHxJdTaqSIstlpt+BSI0e1NzAH
vA3Ohqz6wN4GegETDCQRTzWwUCaqYmBBVx/b90QwH2WgnOyANKKFw2/GVFcHLWRIyP+2uLB8ch5e
dM3aul0UJ+rLiKhHUrsuuTj7c8Jn1nZ8CKYm+Rd1tfOKJCd+WnKN1qAfUfvd8GHAv2ztt23WC7Og
Nh8SspwYA9Y/UzxE6pfVvUuSr1r9cdeIuoieICuCkiA96UgfmqUIPf/SwtFx7CCXPVT4aI0P2h2j
7b1MgG93IFAVictTQMppE/ZzexzFFj14PJ006yJdDXdXLc0PkLhsM7kN1ZgFqite8lrT0UtO1g1E
CWc/iJgpj6oax9eyi7BmRCtk4mmaCge0c3TzX9T7LTnSgm75XuY90Jwm9njN4k017r2Kg/UcbGOB
1nadFK12NQEv880b51ccb5rJs6kwzSwmCPPvCSbojLJ9jhBqcITXU+TKEY2/buyr44TTmi0JkMe3
mgLNvNIPBPCRY+uQviyoxEAZzfos81Wh8RK65Yfs8ZUcA8/X9kZS4t7gYZI/OkLdeGmTcf4e0FCU
+yEKebt89MXmXOlYYpGOyb9/7kY8zHd+uY7lZxya0hz5bRVlcAqcj2UcYnGoC+pwNrRTZG9MV+Q6
RtsRBncGN8eCGEsHWByriPX0oAjbcoybPBXHpWq6KyzTpN9x7yW/1eyzkbzbVPDmSD3+CgeHLXID
xFR9UCKf12yutuR57Jua+5ZKo4+tqD0HA3tBxhQCjh56ViVNkD8gyKzG/bQkRJXRdkTDK2yKIGOv
oxHNYiOIO3f7HkR7WqX7PYdL+VSPZeDthmAFamxbxrUHP91Y39oXlUUNY5xB71M1Jf7+6vQgRL2w
+sM3yh8y9CH5mzE5rKkuq6rgSqCQHZiM5a2Mp4RLLSxAoemrMGAAJ7efyu2nv/TPjb3vGg1mE5tl
Tg6O9rvyUvEU/k1R3zTfoYsdBEyKyrNfZgNaEWjNFZr27Pjcj1FRTgdRjkXzwwMskWYzoc57iwWe
9FtuY7kXQdj89FyPj65x7Tca3CbKki1CvzR4SzRm2+iKn9kGQ3ScqJwVg6EYnHevubrkoJ65pVWX
p+vvAA/DY9OjNfutdW2dy4gq2t2j16uG25pcwe11K6Ays0rUoAqwvODBB0w0sr2AJufjX9qg0D1O
ibBs/7BW9Y+OpzV1zW4m2C2BgR+JtA48lA4e67tvpzUa8z0CwVmQjzMt4UvU25BYj5oicN64F5Ys
KUyFFq/3l/Kkt9E0xzIch/YcjYWMbxauaOcCRgwByvZFeHiy2ydvz+1YusfCj+DHC4YxMI+kmF6q
MWVad6Nw+DBlL9ZdLxIYXw/N1KtIp8rbcxm2hKb62NqRVpTQoZNMBor7JvqHfmWVMe2UDpcjEmyP
T52vyOL9srMI7LaAogEZvqjToJ0uvOM4xsXBTszxWeEBhO8GnBbhiTq4zZnEP+ucU9dDxTehCuPn
bXpWFLvG+SbEYXht9aTn53Rsg/DQGTf/LUYUJ1UbtfneqLz8W9gwD3bFFFTVvY1XB0AGS1Z55xOJ
/BtkI/29dDEjcGPdKHlpmfZdpCYo2ppTA12GxBimcH7N8T8hxSjlSPsZRZZ3cYtz9zhW08qanwj5
L3XKLc3e1cGwHlszJvmdy655bi6T+P1TGLcle431eNXv1SIek+/QYVbgkLbrp+mmxjt5nkbwnuR9
6t0tYoP9sWpbg/s8RABz9GJ/o9HwPH+J+4PCZDHMKHxaBG6gYMr25Smq1qhH0NB5PXhAGMWkO9bb
yr/kIDJWMg2de88Dli14e70IGzJEdP8moRzVUQIIkHc/5j61IZXN34rzhp4S7jRm/PGm+SAd1Tjc
c93C8OHWJviJWTGPGSgNDO41dimP5FeM5Qb+TC9mzKJ/9/Bg/9I1VJgIfYINXxy7qqLc9U7SAmP0
q35r6slNacId3+luJ7dpKFFt0X9qTG+QR4vbfW29Xd60u87BS2qLYT51/ax++VrOYbbIybi7iHWM
4pcHKoJytELNu/NLKzmAmxmAEmuaKT8zNlqTY5AQhIFXJ966o11He+sTo8+DjYOtfDQgVR4jcwVC
M5NC3P0J+w3geEq6iQXGuDcCeRhNsn2sZZo8ScxKLNDw/Tq+d4ErJUtV86m4W/yyTg6ouKrmPnS1
Kp5toLZA0z6llUTJQHu1IqDsbPK8InFe3iHGva/RhSE6kOHhtIdyQutCmS5jLlrwBZbKq5ncEOVF
5Rtpc81yXjxU1tA81srHIPevfhs8d4YBkL2ch7x1uDXytqz/QKy7wHuIBub0SWjC4l7bhMDIjJPI
/YK8Ovmaxlq+NTEcD04aKYFlmV+949ikgtOUlxMLM/C+3kH9Mr2OXSgf0D9frdV29M3O99boS8fu
Jp/gP+meLEHLxT72RvkNbhVwi8FFov2Zow7nhAfwvoia7aPRVgk8E+oqcHYrzyR36BGg2to5HlFH
MYS1WdFUTcq93MP95xF/+h/wb1FcBChSd6wEUiW6DoT2VLHJG/YYPz15n7NfzjtUdLyIYJJ2QRTZ
uoE0jwUdY3Uxcb3NJ9dV+ruGvSZ6dQvWhbnfW6pdXJfDPxtZ8V26Q0+ZUF6d1UvSPHW5SX55WEG+
Y6fWCBEL3M57L07GaK/mDnuo9rrmW5vZ8W6ryMMngZS9YrVRkY6XxkwRe0HRykV3wWSq+Vetoznf
8QrH3g75Zq73sahQOM+hg/q3Z/fEwGTZBnDhAwupaatZ1CcwJZDylBf40lD8o4dM89XyhOI5t1fP
xlru+Onpt9i5FQ0Z9u/JpUmP2HPXj9IzX/MYAA+yXdoW5yTsQzyj6dV5B5lEQ585UEgl/scVf5mP
iPs50ktwD1oxzWCs7fRH2STGbxOBhAI3YaPZ/tEv2Q8L2TYfi76nHT0WMfpZtWOWMntflC0pb8x3
DN9hY+csqfKYOM6hU/4+LzU2CxWW8rVLRdkjHZFCZ9NSD8T2e4vTodfI1TO+TQ5b6i/uDY16nuxd
Zyhf2XAQOrebLz29r+2crw+jKCW9r+7TcJ8C8he0YIJaxUuBuENrb/qMinoU2RzD+OVE1SwwdIn9
zKu5NJ+b3QCjtS+qGWnX9Ziaogn/AdfwHGr8l/nZZZMgvTevNU/JboGfQR5GPMlw0SfonJVDN4QO
WRvmCnDk27VVGooAp+6YwmoiqK/c27VKsbb7sgrfhmJgN0ue+AhxRFGM4GmF48z7dZvnN4hfhSan
xYMA/l/l+T72tbmdkCADi/JLPjKdN4+C/U1AFh47ZrOom818YEWtu+zm8eqSjhwXSrfC7hnuoDX9
W7CR+XtpvMXs7FKv95Khr+ICzHN7UstVsgkL7T5blx/lYZlgLC7Qaiw/S9So/iCe7xnTo0g98APW
FpQObSs0SBXoo5c2HTzDEnoYjJA14pHoNv00OnPf7ou2Y+J3Uj7EIWJR7k8QzNgNgEJRocvQn2nF
C8Jn70Sz4fnmdZAD6oSrtNM4kvHRTZSLfReRYAasmX6KOBW/lVuzCYXer/6cWte9Y4yttqyDdfoo
clrmLDRbh3VgzpvnERObt0tQLYLyAs7tkJODr3ApofntgZn/UH2H4oiSHssgj8QGR1vl1ttFQbvy
vhcpUeB0S3N8X23u9FRUzvpU+p5y91DUcjgJmdr/5IAjZVdHE/xhwoj6Do/Rv2NB4ppKgraJzt6I
Cv9Ww1z+kU2Oa2FrgiU6lKJsXohVXRj5h2B+iHpo+qscgGvYjoN8Da1u/QMpaSgni83WN3k7Gxx5
yiXXRfRRzPDvBblSlOCqT++pwQ7irzzyE7QELOruv0P0SCTg4PIZ658KRSSCRU6EvPFCZzB7HUUp
xpGCfQvPrssc/hQOKtE31K7lP1IHwuGOQWsuT4OM1KetCydC31V341vdh51zrFSbPFTgk9ytlcuD
5YsgqltcoBGiBAKkCH0dQugxpk7hLbvM0wG7E1ttzEEqkMyPTUbFk7EQe3dAne5L4yatvq1TAao9
BX1QPZh4jPRtroKrMHtOvfLQWrp3jEjN9gcbMfwRcw6NDWMgxDNEcfGVjPRO/B959F8Qg+vydMsu
3nn8M1C7E6LDs95Mkmaq9fNHMq6q+bDYdHw2DttKLxFssfcr13nwFk71+LOFnhnQKc19yV6hnpEV
wUI6xQgoZOOUu7lJneIcx7lYL9pt3e0WN0yXPOOvXl8D1SCIsCyON/trYzbdjH1cWh5ji80Ptwds
mm3rxNnXvR4QUFYmyA++K7ksEFLlZ6iC5X3yVfAJ9FLXO5RQNcHqo0iSrCgL/b0lSYDIe3FXd4fp
o/rRWzp9pXRyvIA2xI5iEZ/+9emQoBFHcJwMebRdPo3TzFB5M1XxCPMThHejZ5mL8RRNdy3mVyxy
aUE5Yohv9una2XBXJBLJ9AIQ0XEnbFCEM+uLcE2QjimOoUuf/8zapTR9inENofKLTfHigBouj1aY
lHCGgNFGgbo7CG4xdObEUjkKUY3EpDpl7tDp4BwGJUq0hpki3q8Qe2k2hMX4pppowT83YxOC+Y3z
wxIGbngZxq6Hsilj/dVrZxxPi2zxspbz3O49XQlB9c7VgDo/H79pt9yvftlc+GjVdwCudSDPHnjv
1cam5QFkIhp5f+wms6X2mePm0C/PpqVY3OCHz9G3V41jftHtSGKXILuqhwYBzfSPMU4RotHmhAPt
wEjbmHu9XB96XAQfxp8Qz6qJXmIX+L4ZXlfS3NDzbWhK+bhJ1H7Qk87VhWyv5W9TYlDaIVgaqA99
HHxFylkfGnflEHZV1zfHZZj7d1tb+RpX7QYkYYb1e+ay/rsgUxFXo9T8pMrK6fdkdK8+6n4XVW+c
2OiVdV1oCCOdBJ9t2V9LAYscJQuvlGp5HrR66ADRVu6qYSJJZwqRhe1TPme8W6lFHxFZEyiudFV8
THnZVK8Bei74f+pq+zr4tnxvZGJXtIrT/AQ6rHuO4oaZZi7cZDlDCAHER8Uko6PrYdfd9QCQ/+KV
PnM/Blv9MK05Dl0cZyOKF6xxby0ZdDkaXZ/olllGKyabtWq/p61PMFwaB7kqV+OPy+ut94hI1XcM
/k76FF7EZY+ZgxwDZdw4g6I2nyTErSFexLp+JK8/bS5L4jruaaLFvEcbUX6iRkJRH/VbTbwq0R2f
WLwWfSSiuBhOOaqnAqH42Aw/G/c4PZjbBK/MmUmZyUCh7XerUT+jPbHVDbqlgv8sjFUXQbhMd7e1
cj4Pm9acEiilirMbCoTQEAOfJPfzCOJxWh6arQu/tY/odBe7xUyIrjZA3U6KoQdBkUA1BTQ8voUM
6X9wesjpJHPt/Udux+AfLLuf2AoERz/siqW4Po3Zr1DYk6m1zTB87hZhFul7CN6h97sgi5t+JT6d
L+A8xHrrPgDIoH6K3KhPiq56sPQEbgZOm9AtjdV8XSddVn+oALO3wxRm07uV1AoIY79Ob8CLg+iM
FFY2LyGpAAtfswMN1POU0CamjbmPQ9RZlLyeFNFqoKXaVU1LwVnaaBTvC7ls5Q+2laI8KbHUd8in
ghR8kWQjDi3ajB7A0p4BV4bhPJYzsQpRjYgyE359XTYaurGfbX1s8AZEKv17VVjdL7AI7mkbExPR
sA+rvr1iyT8VgRUNEoU4eG9YgQd2bk2ZPHaeGYcX2Co8ZjK5Rhs4VePphzZQU3OYYxX9mupiJXSY
7uwxh3mil0f49Kv32N2+W3y1QZo71aoyt10ZkdOlWWAAuqJVIEdX7QYoPAeBV2HA4ugumn4/Hlbv
QY1b8UhyT303ewIf9o4Cp5tXiW0vfRCxUR5d2lTj/M7c0HU894EQFsaIY1cPUZ4g7Z2j8fcmhRvo
PegtctmdTMLY2ONspsWZn5Hje4P3lKwz/qqTV/qVxNODH1AWL+lKwsJwmwQog5kUmbfY6ydw1Ecx
BhXc4dVFtCJxWoBVr3XoU3U5/IhebC4TIKqnfVMtPcZ0JeL8WOWsz1H7Tvs+saR1QvdNAtTiqv/6
sRhQZsJaG3PvdGmYvqJR35KD3xlD5+VWxCgE3RTj7Qm89V9Adkt3s+U0HFAMYa/eTJXL/qakEkb7
me0T3ynhTe7TCJ9/dWtT5JO/ziJN8eTHawpzk/hN+j9p59XjuLVE619EgDm8iqRSt1J3T/ILMZFZ
zEH89fdjn4tjNaUr3mPDgD3AwCruVHtX1VqrUKjsw6TZxEJqDKuz0tVnGqTpLYmXzk/978NFL9PN
Je8CZV2T8/R3Vof45xbVP3ymXA1B6nRiZPSvNWfaA1Fm6DrcDBQRPheNHA1PlRlr3g6GEXwrmQAV
Fhc1UcAQEqe/lhcA8qBlLc6cLo13KxQSl8xHKbyQPIG608cUcLcCEpv9QkQDhtMzoFGAjlECOMev
LVq3ypTS2wWRdzcm+opQdbv0DCTOkqQjIr4xyPqmlwaoxBZlAnAX0SetLfXvMiQa7ou8s16kfDhX
Ti6T8rxQYIQslKQRLxvunTOBuOVpi9jwLkfV09T2QIGKO4wTqX6qFDMdFj5nfN8KbYvgActtbQWt
tH72QeH/iJmAwQ0AhoskGsjsuE2pVz/ToOP52KkhiVAjpYrkKR2/GXpDB3NOlYdv+eAL3lqOc6Fc
U8TrP7dno1ue6T5crerK69v9uS+RXjFBFby2Fok+wBMwgde9l8M6Rf2nY68YMeqnLTtwP2TcsE+B
AQAI8CTeAcGgyHMpd5frIR3qws3qInu5XN7vO0XqPxUKpTinlANqmRBozrodYNewg86SejLlWgzX
pGjUfu1lcfAF0ZGQqKFJrWforCiedGqSuYkqacYCvAVY1VADjL4ggdtka9x7js9SW9R/hiA4keyS
ygVhO+m6SiQCGxNXkuJWMDFfKeRToFaKRDhcgoDEbemnUNe91mr+dJ1eE55ygHI3AlVBqE6+OCNJ
CC9t70MR9RB+yKRm05NDeTKHGuh0n52BXFRo+MhPjZKbgK39CgSFSIG24EClfeQGSl4xNN+rh2fZ
IBkKOb30WruryE2jLiINBCQV8sPHpFT6cGVWZjDStIpCfJZb2AUUEATydnnZt70jpkRcNvGvCILi
EoHIMrIKQonfIrRAXS5a+JVMi3U59rvfAOiJ/Txgp4hkBkajrrLK8CGScF+vMqRFBxd1MO0lKNBM
cFDuaE9iZ1LobjyPwAmUHvssAfX2qfYKlZKxVVWOoZJxBkAnlicEYELyWRAXymcDobHPl6zrvX0m
cahN8VI6sSw37beLQuGbbPrFinj3UrXnfFOthS6LICgox7K1FhR3xLONTCgCL1JEKtIFeQLSVUFi
ANgFoZkEY7PUvuRj2ON4GjrBfLGepxtLHbxPpWjAeqZ8q70auXhxoJa3h6Itk+UA3NUHTa/XvyDx
g+CBH0IWHp0+go2B5K/oEsWLB+RmrJGvTLV0QQYyhrEOhVtyBVhOSHeARgZJCHICcmk+UG6X0zL5
Eqdd4j2ZSSLQyjxKRCeNdOQCLMnkz1auoXLWad2wKwjaf2aQDaCqC130EgylJkOlgxyzAIfcKFQr
QRgvI4k6P/vMqp4yUfJkOp9Y5fklV33yKGfxXP05S23+IyM1zBeUZ5MgnYzB5UerpaXhmlbRH1JS
W90iPHuK9VsXBQpJChX6lS/FFu2bLlL9ioiEnsMcN1Oiojo/0+lWL5Rtr5ZUUqqzFvibTKe5tGNR
iMpds5Hpq2OCvX+SRqEh95IF7QHH2sYu5SawaBLuQFiNnduUfZ42l+4JPgC0iQ4FEmlThDDELIJq
0IBiVf3QDcPqn+GNWPqR/LWlwo6F2GH0FoJSrZBw5OAaBkK01tMGKlioGsF3eAMRuODK6upD4Pd6
tVOafkSntVK4U+FQBIe4SVN1J7ZeT9kEQksYL0EzmGzcLoYYKMEB/hmSA/5uwbw4gh4C882DojWQ
CbJgPPJnOdsZEByEDVFLK8MOrrPELahFZShCQKQhKRGCVFt4vKUE26LHWLwsEwInTlZIbdAOS0WQ
HT3xTG+Ll0PJU1OEEUqEuB5qNO3QNUdg+QiZs/FzE0kTfwD3V9taqDbKwa+oGQQL+MRhx6UWwNAo
bQlnnb6QAxpgaNJ6TFt2teVna0uLoSdScmuU5YA2p/p06Si9jZlgmc3L9esQmg6BHSZS/atrCuWY
quhaJ7bVkOXZXWg0iBTVWRc9XKZ/qYsnoDap+lVCUIJSsCYI3YkUVVB+BjMZQKg2wBKoTgToBUyM
TJGQ3CC6KufPodHqPxMcDRgQhRqFMbQqVZ9OR/wRYJuROF0JGB1MOOXXZZrHtbdJOr01Vmj1lNXK
6niwcCGC5LBsMSrjHMSzbqGo2ZdRs83OKZzkoC2VXd/7om+RpQ4k5cdwVstn+Ux2/6sBrEs61gAQ
RbscLrX5EuV14T1bUCXJXuSCgE76gJlVAe1W+CqpVZtVC/Q5/NfEIN+/toqSkj4cGBkQHiTxWE0d
2fOLUy3UZ3nTkFswkWCS5ddIDn2k4EWZx3URd+B7hJEQeaYYIW558/rRpvc5seuAVXmpS4ko0ypr
pAZSwwz+IsDsqxWymc2xlY2icsNOb1rAyrXgb2AW+6Kdt9kFThdUBEl4MkneI9rlWYF38uJc/hnl
gl9scrPITfDpFlEIBF/9L1xKjb5QTckONSef9tIkG+iITAmtAhhTfM0GLsAcFl0axNsgiMT6L1Pk
vU1uAB68m9G7XtlrqNMF6ywCj4AwGupRC41EHg2Ck8iPvyDU0vkjUlcTX7KiyrODRL0jc0pFrapj
ZRWA3gaWTNzAFvJ5s8uCphRvapPrFKqbiqRH26H45qRVoKZH0uZ9v1V0wD9Cq+jwAQw18yCzNa3K
S7HXuh2i08Mv1Wy1EHBuHf2YEcG9Fbimr7wIloRG81y/8kR4OG5TyQT/VO9ADzfhq5ykbgoSD4NA
nMTFIPhv/pAsm0zamOvatlmpGfVl6Z46qSkDMhJpDkKXkMknFPrZyHuLT6Cr3QW5a99FSMQBHbJL
NzSssP3lbHeBUcD2o9wyo1ZkbZT0VqAsTgRRBYbVJobf7LqkuLhtSQeUEiAWVeGO9oKwCYBWWHi1
uC+apaAb384Q1zZiG8gHH6KCNyNFfNM+QpItMKWqSOEcCdWpkrnWoKYTZFmzo/zhtpd1lP62/K/I
dM0s9q3U8GgHsXcmG+0fczLTQyc1MgylZmee+votsy/9xthpglvbhvQWnnelo/irFDkGO6Ob4yGd
a0VyZ6U/2J/oCpMACWQ0FmCgfieizms6mmoupL7LL23XLQGYr6mcBNIysGYmWLo7cpKYFt2xZcY+
HbkR0opPrBv6r+T20OwHVDMIdnxxhQKBxUWp5fAK/hB2knZ28xF4XG8uyh+5E5Z5Fs9s+dt5IAEn
iuNyj52mlcnXlDU0zxblsh3VnYNfLCmh7aLi5fFq3zUi0byB/W3o0nRTUaNV+gQaw05S0xOIviel
eYnU139ghFCVMgAvM3naejw++0qtq167Q8z2s6VLv+Gun8xAmRHJno6FY8ETBFKgYZFX1MzJedUF
qxJNLUdLKfxSSi+y8cksZkxMdwgmJBGICWrCGm9GadJzTcpbi87icnQAjZrXbgmpVF+XyRqMxeMp
mx72qaHJ4vOE1mqTV9khyk91/BJ7f2TrR9kcHlu5M2MfhjM5aiE9C4aklKJDVf6Qw1+mdRjmmnTN
zdhE8FkL4oRaJTOWqHbVHBQur4sLDFwvZ/zG3Fgmq58LvRf0oRIdjPCTp+099ZeazShkzy3K+AlX
at5IsfWq1TJdnXfU/D2LIkYvl+p/PC3TpZ+0dwlaBaqViBWUBO1EQizD/Krqp3+38uOyXQ0lhC2g
AgONDgoElFj4jYgg9MuZ7TVO+fUF+p+R8LBUJFHm5ExGAj4gF3JRjw6jFtmCwtlWrKHjPh7J3UUx
KcZrXIo6WLePIyGQA9VMQ5RDkB9MFGUjJEel8FfZ5TOGbq6HcTiyhoNRDBIpijI5LUZ7lsTgEieH
sH4muxFWz2aDnDMowiH/dtHI2lHnQiVzOcgHz/gaI/CtpKbdU5kJQGBaiIE9HvpUTH36QZOz1deD
ehE8PigYZDdBBC3UZEq9vlMKOcQ6mql8eWzw3lxfz8DkjNECw9MrkkKH1lrJ38/oS6Ymdc3ZmR7X
bLpxru1MDtpgFCRNCz85xKiYpiCX4duBDkL0zVohqmdBwIz7pQED4vH43nfk1LCpGNx6igTYe7pj
GzOWRNghycE6Cwfok+DqjkjswQdAvk94jV+MH0SK7XO61Z9TRJtIg8/1Gbk3x6Zqjt0MeOyp+mSO
IyXQmgsIvkPuBI0bCPRSgd+vneeGOt4gN0PVJF2GZ6DR2WcyxxfJ9IAe1smhqF9I+S7QTEsI0qRv
3sI4qUtktQD0JfbMBE97thgynZt4zugiDyxd1icuIQbiVZJguhxl5DxE4tgKbQgaNEfti969SdkT
icGIhE1jrEz5R18kx3EtAMBcEAnL12Q9llqbznzVzR01+aiJM6zD8NIj/HY5NtAvL/1biByChcBY
Q/ZCypaPp+DGKY7GeFsryOtYMr0zPvqrHA1QLfWYAcN/IfOzKMvf/7sBnd8fW0MhwzSNlEhZAjHS
8suxo4qnKAh1C98eW3h/5nzYO4zh2sRkDELbayah+eXIe2ihm8+B+osx79XY7RDvpiy+QQikLayZ
dfp/2CUSMwyNB5g1ORvkfFFAPLeXY3zet/k3RBEdYSTvWQfBRAzpR98gOjnX3e3mQDJYptGgQyCN
TnjCflywCkJLQU1/OApIStcpBAnOJMiVnRrMnMl7lmiNLRFt0iKDxiEfLZmF55WdX4hH1UeAHWEp
L9qgHg5QaqaD9Zyh6Txa5z5W/UQ8NmgM7FH7FUhXop/LwU029cUynccb5q49QyY//x7MmJM7+kJy
gYi4F49yFS+S+tXi/YRGfpFuHtu5uRBlfcwRqLJMetSQ5clSaT7YJHAvIjR441Br8aou3vyiRFhJ
pTwjH9tMfH1sUb71HZg0eNuQlSDomDq0FIZ7pXYX8WhkqKsmqvCj8nTzUzpQ6klR/XrSVCXbVpTt
tmo1SL/I9hVrlSyog2JstU8jSlqDBEt44flR+tTXYN3RcNO26Iksmjr/q4b3AkFbq9ct8hSLmtKH
LXTCPjW1aIOyZ/ANonkwc9LuTaQCFwZZLHa8rE12ImCaDBqKLB6l7vX8LYrxg/bQOnW5z2e24p0z
TWyLUiR5FtyhNG3ESjlGyKrc4nihHR7n0jLXdTcctorZ2zkaOz1MnW5A3Wm4uI/X7nbpRjdCT3MT
J2nwsPt43LIqlmnb0Q9HQxeWaCCgASIs23QbgF+rlL8eG3tvhvjRZ360NplSyP4SN187HMufANPr
b8Mv6VXcWsto6TnqRt60PjqIC+t7+uy/NW/5tlw+/oD3djc3HyATfhO3apr+3mDu6smvCgj4AEYd
jt3Wf6Gc8ESzSGGvvejOsMo/78NjSm9Xa1Otox2IrBnjN68NmdGrikkPe41/yaOHuDIeI44EQtgY
jn6FhBMMq6dA19ZqlH6VUmq/qD2jEFf/oBfFCuaYUyvD13/yBRaJVva1rJAk+PgFvayBhkd95FhV
Aoer/EzeduP1ThdpG+jqf0GWBouvm/Gi4V372Pi9ncaLh9bbmjRqs078UhP6Q1RR9T8q5+rN3FaG
bZ3Pr+nwx8xX/8rS+y68mueAqjv0Ff19T2cLFeY89fhtOiQboYPnZJ4/P7Z369nHtBFvdRKdGtfj
ZF3PCrAnK/bFIyPcNrq3RAoaZYj8xWxnLN11FKR/Yf1yGXP5T0yRdA4GVUzxSYdCzyB+/IyqN/rC
RVDeBC9fFInoFpkx55/ujvDK7GTfoDCopHGJWcGolmW7CusSAku+SyLvzfNkMOVu4Fc7Py9RinbQ
+mqEbhtasZuTnS/n2o+Pr/LpIea2IUNpaEi06ZOd1MtZm6HSKh7PXRKurLb/Q7uhbt3HyAQ8Xtl7
e5YISBMtiUZG2nQnpfJZA83KuFXqb/GATPMa4GTefdLgMD829Z7KnI7q2tYk2zWUfV6oSSweO62B
9UVnGZvy81oVzp8AVew7WRHsSO2fh6I8UdR6Sgf1NU2G5whNKxud6citUsDQGiL7C8NCs+ssKVC6
xIOPWHQw1Cc/lFAxFMrBycggonBBYcaTfgWmtpKBN9qF7Ll62wHKlqsZxy/dPvgp1aJ9YVqiTPbT
mgzOKKIQ+GnJo0TW0DVW6n0TN19EbYjsNDnnNvjJHwgib7JC/Yva4C40g21SZjI8YmUNLnuYudvv
fo/CDUCylCbC1uQxxtOTDLjXiMeat8Si0+TIBlurzli5c1xNHgga3W8Uwj1ylR/9bd5Y9NuKBemY
LdB13XarrHOjA3jgqFgiffd4B90e0o/GJsFsCZNfUBRfPpol/Ilcfk6N/UCLNZDb4vqxqfsDo3GA
Tl1IEWVr4hAUpCCVHELPEV5Ipy8jx/gr2CPHBWH+U/+PBqYpliyLPJ4tcTIwANFD2JCR5mQQj6Kp
GKCfCtAAKs7jYd06FmaQJyye3KLiNX3xIS2UDPoFQ0NTodoiF8OqprvVys8Uf+aVfteULlI4t5BN
0eXx8Xl1RwnSJc0bAqBjSf37D5Sx0PbD7vxTD/Wfjwd168MY1BgOAPWTLdGcLhWy1JrlY+kMIAPI
hp20W+AUKUpaWTJTGpDGB9xHJ4YxC61mSzclApGJa44TNa5oWyIDmsiRBAZ1Z3yiudRaNd5q468U
EEEYfoYFieDqOobnqQQz7dlvDzZlc50oBHdtUiKc7JVzAIOw6GgUYl6AsvPESam2p/o/2ChEcYbK
U0YCuzmxgsSZRGm6k4886kWQMSp4Qvlsyy+Pl+7eib42M7nt1RJCPq2b5WOW4AS3QnhC1RUs2GMr
0u27lDkbnzCMiH0/rfHm1ZALHpJ0x0j5fQEbKcRvNYKq53QdJ78BLC3UlO7qYLxPjw3fOwPXdiez
eMnJvyvGRT76FHDVVH0yurWU18vHViT5zp68NjOZRUXPlW5IJfl4zlA2MD3FyehF5lYl2f8RFUpH
j7rdEAWVe8S8wy0ClOkuNuLw+YJEwczXjMYmB4SW9ZaqcvdwLeiT06jWZ2j/nW8cLyB3yDUQ+aKy
s/BLQ3GRIG7cx4Mfz9vEnGUQm1tcP6zs1JxHGUWPVUQA2+gvBVVxcmW235/knB1bw+zxm6egqGbO
4K1RS4Rwr6mmTnqPMIOPuvJtUGlaaGyxcQwLaS2cF8Nrohy7i/QcRy+mvrX0GXt3VhjFCtXiKagQ
yNK29aNBxYt6MJWddZSlxi1QAKnCUxFvEHJHkq5cFC2wk+aTqki2AecX5zEzy3fiWkDKJpTM0fPx
Lh234NWILSg0ZqReglPafNesA5TVhRqtJCBxcW83wHt6VBiZcrocCOkJ/OJw2RmwphCEKhAPa/SU
xpS/LK1wHi//vZkxTKISS6GRKDHvZO9nMKeB8kjeMYZyA5RKrHg/bgGmtwDjAzqrkhiCbPxVX4Zz
7Zpv0CrjRYAouDRG2rynps3a20GpQd76/qlr5M95uclju26WJBhRwd8ZTe9aCLSWAiJU1rDK0p0W
HiVh7YfVzJG7cykB4OART3DGk4Ug/OPqwL6BJCXF/gnOpKNon8WBrEr5mv2UwW7sAPCKmW+jteN0
+TfDn7l+b7NIH41PLvr8rNUt2hn+KT6by+KCzDmiC5b6F6Lvdg7qT/Lmuv6Ou/3jmWeyEdtXuJ9E
FMcnpyGkmQl0MsU/IeEE8TAE1YacpLVGNGWuTnPnpI+PC44dyELVmNZp6N81XIyL4Z/0HeKSarg5
93ujsxaJHrtZ8U0wZw7anL3J0NSIXiq0avNPeTMWo1CXOT83NOqDze8gJfr48NymNRWAJ2CNSNYQ
b/PK/bhvwPLJOjoo0Wm47P11om4u/k6N/rQsYBy9NSpVdnTx8+VF9/dJRwrZlvqfkYM2k2DLwsoS
nipEkT10VItcsItuBVMwQNE8icK5QONmzT9+qjKJZ2ipiD5/3ESn7HPwjQU3j8Xv4lPvNptkCxrt
kwdUfWZ6bl5aE5MTL9/RPJbuhV10qrpvCi29m9+Pp//mppz8/sSnIi5nVLrH76stoiNmYUMULsLv
bfPtf7djyjpZXp37UZk+Wc22rM+X4RKd6u6LWlZ7M8clpfrlFPqdMLNON29xxmSqnBcejtzL4mSZ
zoXW1ULsMSYjPa/EPkuQIC2IgYc8W1eXpt3A+5x5Zd3GagpwIF4buAO8MSn6j9tYvBCYIiA37Bqb
XiZut2J3buA+hLOwtZvjiSWSq8oYUJOgmT6LUw2iYtj64o6MtdNvhH1om0txHc7carc746OZyaV2
sYwgjQS6XTfb3onXgFflufj2dnOPJiyKGqAqxvfTxzmzQiMVBTUUd/WG7LQDeWlROT/9o71Fcur5
1/+6Az8Ym1aGyFfSN29g2uJ14Fi2/CxtHhu43XYfDUyOajK+jy7i+7p0bmCbz8AHZtZEvvVAH21M
jmshWkgkdYG4M17hhaSQWuDfvPTPTN8X7xDaHiPrnPBI0nvf/bRO3qLbwEFZGs/NzCG7uXHfd+F/
185UPq5dTevfIu0icVe5FnUFy7a2oWPMjPc2aJpYGXfQ1ZOvg11TITTKDnE6F9W6pemoPxfyglzW
zHjun6q/xzO59BA+S5s2Yjzwz54iR7CNk7wWnDkzd/3E1Z43J8cKCWPYxmdWsHJB8zgkBPET5+/t
am47SnMrNPFI6GKgJdxiyTtZ68YdDzH8klP8KX+y9vJGsYul/IXeX5ajzFxacydh8hqjgT06ajKW
ZTuw8yfF9efncW50E98xFG1cwOcSd8PSWqb9WvnB89s+P6kLyUau1Nb31hHBVqtx/Nnx3d+WZDR5
kAFm5dXycVsW50gNtSAZt2XjetvEkTeFA45kSe+nGa9yG1yMR+DK1sStyLJHI0IaNuzGRby48dpY
e855HawVN3MS97EPu+tfroxN/MtZM5VhJE7tNi/ruRty/H8/vJgnA5l4jJKkVaEABdi17MTQTdn3
ndO7NnG5E355PI77x0zXDdAjJAGohH1cIfRwUkE4FyIY8niNYoubP8XHfOfZ0YzfmLU0cVGqgCJ9
oGBpPGDVwnPQ/9qet549d6pmLU1clITYsViMY+rcdlMtQpf3oKM+l6tsBuB61xdeTd7ER+X0pkn8
Sz76qN5R7fG6NLb1v5+6qYc6N5fM1BgQ6oibfhM59UL6YyPo9fIvd8PEIaEHYkmRwoDKJToOi2ph
7WNbsukuNbMb5mZu4pUamt6fvZgRNdyKCaQR3oB2fRJnBnTX+f29QNPCipcLjaJbjKd3xstX3lDE
t+c8zx0vDiqQB7uEk6OWPVkdoPqURyE4YySwI4xcntN/cEw/2JgszBCpNCAz37c0OkPOol4sso2w
mbt178zXBzOTZcktGmBBNBmXhc69tsjlR0+KmbW/Lb8BtLuaMH1yK/hoIIRDSAfvYgF9366f6TPq
RPjqEPlxyCSJbc6ZVG596geTk8uBJl0qclMMTDnop9GvCvYZJflF44jO9s+cX7h371EOtohuyHmA
GpvMo4Q2YJS1xnjv9Zv8W/7Uc4qM76FD176Zod1m+8bZ/NvWFG3d0XvUyOt3W+m+Rbn5pcMbVaQj
6CX2LL96B8nOfsmLZCs+eS+zznZ025Pb6oP5yczSoq+EG/lufnTriQN89P00F0t6M9gBcd6Mkxp/
8cYiYEeQmswv0GD+/uqtK0u6lCDRx+SGC/jlT7mrLnqblu82GsczHv7uXiVaBRdKAlFTtclFX1ek
3+sqlnZpCsk6oKyvnzRCsK9Dd9L8bZWeZBBKyhstchcdlG9D0OfGeyfAHAPm/37CuLevxisFRRij
NStxncl24lj78w8I1t03b01d1Tb3wrNnZz9EccbuO4VwOs/XdicX9tBrApIY2K1c4YCyeOmEjmkP
z92ee/VZ/hzaKRLaNK9zvEP9HU0qp5or4N25JiicWTpxL6XQm2wI2i/MPVhPYmuN3r5O8Ba+hC+j
l6Xj0jJ9pncbnceCl/O+XMTOnKO6e7SuzE+vD6FKSLjRenQXPGuH2tmVz+q2fg7Xy6W0X9Gc9ztd
3f4MbL3zamaP3ztVmqWrUDwhN/DfyZprXSaLl4o1PzWutq52AXe+tx7diLyQn+bjhPec3M1qX1mc
uCxRby++EtbSDm09+hS7nW28dqvxSXNeV/bFJbAkYYNq1VO/6VZjIOutB9tC0P0nnRWTRbGcj4/k
O09hoC7/nQZtclNEQgi5eGAarLV2ME9U90/NdljSBYbHFm3qzz+qn7SiX+U2fS0I6AsCi5mVuPPS
//AJE//WeWGENhqf0DuJQ28CJ9t5R3kz2NH6vKMxtS28zT0o7oUyH2xOnA7hWqUL9MdmGfJ8Ea+V
90AbzrwDXKV7tdYzYxyn8cHaT5EGRqlonWKW0u4v5SngXd6zyXLbcmYNza3nxKXU9IpPE5GBKRyn
bF/Zgo0mrI04SufQS3szM66ZU6RNAoESMRZvGMfVuWNc7/HISLctw0uPHv7C/0dB6IeVm0QExFlG
mUbjynFYxjC0f65s4+W8vjhg0+de0bMbZfL0HPvDqILH5gyeWyfd09DoffU6By2ibT53IcxN58Qp
9fWoGm/gIhouonYDTY1ubE7toFXlyhtv7eEEhJPGEzu3DTYPPcLJdc2u6t1L4copTDyV6SNjUOqs
Kh153/NCqEzZ7WF0VqqD9LVdHUc/YDnCbDJPGe/aBydl+nTV6VxI7yfW1zx522KPK3TptLn3v9QO
MGlm/UCa7wDkbW3RV3bRbpPPeukMNr3q24WxbZxkn+xp4PoPc4DXe0+feCrapJuW1rIZMvdz5Vbk
OI8r7SQu5q7Fu69bUMOWpMP34Fk92eSw7OOoiTtpp++Gn8a7x6BbsUuPkPVsIvfeY+/a1mSHl0LT
6RXqJ+9pQOm1X3ardkM3Xfz/ee0f64WxSvbjtRhxoJGMWTx2IeOWvl3vv4c62fJohzd0OsB8s0UH
0yZxzKUXzQFa5wY52dGRrnghUu/4KZuXu30+hKfRLdLG4PCPIqGrCZ1eqfh6Cb15bFF1J6/avnlO
O96eLJ+8UP9ZsAfMEsoCEFnAZZNdmSgJCaaL9J/TGj2bO2Tj8Rcs3qblPJjLwH28ZHdfbTwZdfQY
VDQt9cmapZ3hp2caO+5onvind+TPSr15KxxpVTwLFxe5pXW+y5bBLiPQFFba3Jv13mLinZCGMGSE
+aYT3FyQQUrpp7azOBkmOxTcq41WlsMrfS46uXdxX9uaTG7RmGJSoz21u6yI2HeW3b/Ui/P2/yMO
Gs/Z9CBcW5o8SRAF7Cs1YlTGAbH47+2bsY64UM3n+k/5/bwvlipFAM++vDxezFvYxkjKu5rNSfCD
n0E0t2WENAc9ZfuWN6n25DnlH2Pr28pvcVGjNDJj8+4KgqMbUVG09Zw6ec/zpLjUGpl7Tli0h2zr
u6ziCp60+PRPHIx1ZWuyghISMmEx1OyW9VgMDX9XGwDtM4/YezfmtZHJ4rWaVkoxgoTvZ350nTzr
VxoPvMcTN2dmslZaWXVjR5hx3mJy7+0WNfgFKO6ZA373/rkezvhOuQqIy0suU7BuZQq77aE6KU++
m5Gpalfql3CGLz83pMkLspY72Rho4v1eQ6a1duXQL5ndPrdCs2Oa3Kkhd5xJOV7mTh3f+747uuXe
9hbSrvjyeJnu5cfhWP29vyd3akyvzEzyGVTpQLbZh25AeSFY83j7lxti4omz84DS0ri5ket/HnNS
o99nUHNucFyFG+d0NaDJ/ZllUqWPHSW5pcc7LV6r3y/7MUhFTNFBWd8ZspX169/NojGJTZXWk+oq
wOhYchVJzKT2sEXBz/Zm/NE7DWwyPKRaRIVUtUlbgClm2khRQE7Ui0yZsNvHa8AMz4rzswYF0Dlw
w79/4qC5xeur75xOc1N75wH0wfZkCSuENVOIEfLu6Wt+lN34aVigyW23NoY1G/VaN10mq7m5HT3F
oxFPFrQ2CiWXe0Y8PFP2RS+X5D1tcJ7TY7/XeWQqbzOLeSfHdj3MaaanQthO1hKGaSx2kuM/5cvD
5ujm++r4af1rZk7v+JQPtiYuPxrAP6sRg2tcesYSsMXP0aJZazOH79476IOdide3+j5Ej5cxfUU8
/JtoC8AChs3mN0Dfxbdv8hK1TZr7sV3noGrqndWT3kE+ugHSfwrzrMK4lq2+YDLVZp8W5ac4iVcz
C3bnjpYl0EsqbAXYbur4DVd3QAjuR1Iu1Xjk/1N2iXf5U70fq/Sz4Ir74/nb1uQSQOFbQWZ5tGW/
p2CDBdLX48tuTD1Rk3UsYTbIurchwaqOQGkLvJ84GV8TXsqmkUp5F+kVFEhXEL8Z6R/dmBWduGdI
FoHGgppURlm1jxPZpE2cSpEq79RVSyRPFZPk2uYFdKwrL8k1OiJX+Mzi3XMq1zYng9NilQ4wCTal
g3dKX5rP543oKs4bDZPs0j1/TvbpW71X3G792PC9hby2O1lIQpFMoNOQvENllIYNy0r7/djAvecq
vKC/Z3NyjdMxxjfUGAsCWoyjHrLhePmT6NGaJXPP7b5qV2X+ozkLm1z7YhZOSQvgOfz5Pf9y/Q2T
6x0BTelcwzDYiba3jZ9+xK7virvxfkK8EzfaOZQxaLsJ2mTu5N/D0nwY/+S6aOWGpnKtIu9oGOvG
+3ajPEtQmttFu0gWaAhfHH2puKWNu3ubmfq5TTW5M1QplyERjDfVj90PhGkXby+r1ZHCQL967RZz
Vah71ZHrkb573ysHlGZsJHrLEHrZ+mpwfhSLw1+Js0EThctR52Yux3j6qVv8+reT/P5pV6aDGmVq
6cIk08yJOq2wGDaHt9VxzIJ8p38SydvTXNpgZk+9J+qvTKqlbPSUT0d322EyWiIsSrZ9LoK4FXRC
hxS1jVEDAKqRMlU6NEohpE+UNu4fOklEz+3ysDyEi9+/S7d0adX03bf/zOyb8RqcvjWuTU6uSaVG
Bz30mU1qtcArsm1Bmqfeli/6OrdnK1p3XdDVACfuloZodRMUDDAIyEgvd2/++9GQv4o/ta3g5M7j
0c2ZG//+at1kVTDCNMScFmeLQdyrWTRj4f02fzR/E6dqtRFdJ7z/uxtVW3VDN7NZr/EEJOvS/kMf
ohmbd486LFaLdmsq5IKJhxNIsaAboMu781efvoStk38BdlsoLi2EH8/f3X1/ZWniz+Im6yylwJJC
b5rB1jVyHiF34s/mVzh3Fd+9ia9sTRyYqJdliSgwtxPq788vHXLNM9HszLxNQ5aq8gcVSqe8o70m
ZJ9LvEAlyFr4aHrOOamZiZsKd2qhn2hGYIzxbJguqh0NIfLLQvHty5q+lI8X6V5Ai9swdctCmFO6
ITYrCcLEmRYpuzTylm3wDKPIas9Lb8hoCvfLCvemWDtKni5n7N4LU67tTra+XnVnKzWxWxXUxXXU
u327gNW+NPmHlPWBHjMzW/9eyUcGFytCL4NBh5LfxxOt0Vsnl+JA2XUXN1133DQqr6bqJ/2tVaQP
dta3OZN3lxJ123fiFJSlyb6soqJUmyhWdgjYm8kCJe2ztgh/Xd4iGg/NLeW9dz26M2BFNV7wsIQ/
Di8LKzNpzrmya/74L+m6XQt7Zd9/jt/ipWrMGLs7sP/aggzx0RatiAeNTppMpYbM/0J602ki++b/
yhzzx+OdMjqkGx95ZWkS8gm+io5ThyXadWntsvrZ/8npMirPbchxwz2yI38cUayWqICPdmjuugv/
IkyhSRDN+1o7Pl7W5afqh0E/zIX+6fHw5iZysierUvTMQUlpq5PaUXimB8JvuubV5qYInoXoqci+
/Dt7k1stkFUx9xKGSYtMNODFfGmA/zhGL+VWOP47U5MjLoZWUvQR+3GUGozJBHv0qn+DOpW5/87Q
eDtc3dSe0IqSX2fvYzL/D2nfteM4smz7RQTozWvSyatUKpZ7IcrSe8+vv4u19z1bSvGImH0GPWhg
uqeCmRkZERlmrWfuBb1EgKJjTpync/886YyHOXoVgVeCvBJmEa9l+d0YxRMOxb6vVT2MwI8V5yaf
H+MAvM0FKIGLJcW8tZTIXYnoscOIOrri/tKfF6uLijBXOWBV7iWQiTIlyqGuuk45hXRDY6S4d0q6
AdcNYcKIcCVA0BiQu4rBwoW/vR7XX0FdD4xSNV42Ju5e4X+GyM7SY6HY949xSQR1FRheAbPTELt7
8MVZYbzWuk0nLj0+ZoWg3RQAqywAImiEM4w5D8CmaN195VWkzR/qYtdo/zhLpXBwqrw0zU5zwIq9
1hFRGhguHkf/oEYb6ZU75oLJht+VdoxTmVTlwqN1urHXhutaGmUgh6wcUdvm/IMneJreJCDtZCpw
SNw/nJnn6TQDjHIScqlYEp3m8zuMauVKAGa5MV0n2Rl4WzHKcjEZigHUi89J6REwcprg7yvHdScU
oNvKJzqyIxi2zFBGlXRYelpNF/t66dffRC294HOmjjovPISitinSs9Bpay8+temS9t9OHmMefYIt
YUUFuR7MZFwfadxguEzsovCgBrVRKC95muk+gkwP5SD0CfgHPiD9jyYtmNCZ1jKVQ6PmNJ6BeWpN
olYooNe3BrFofEBDjD3oiUnQEWOElmd7JmcwZmWoBpqASGmDHMbwSWDLVmTUlsN9q4f7GiDM7PbV
t1AmYNTCOlTbFm0YPJhkHkY0EKJ5TRYAKt9sW+6Ti1I9/RYkO1TBEoh0DSZkmXgFSnaeeUXDafQO
ziq12TKM2WHOKnyJgRrmg/sH02PHEgzkxRGshPG7UALCTFfZFw1syPfXcHtXAEU7Ac8ILOAbMSt6
fYwhYCH4opTjQxFn3yrQUEUQkN0XcWtgrkVQJ+bnmOSuYwWtKsCczTBzIBtDuVQov/UJ10KooxCV
1gNzBoSwtvTV2GNNQA0JDFphP5qg3gOPCJ+bw1LQt7Q0ykALbSAN/ACpEmNE7LYKTJ5feGbNFPNg
ZATU//E6xQuVtp1s53mSW1XZgSkLq1IAS3QWMfwOxlBw6BmxtAa/D+mqyPaX4ONvA81rydTBuV3f
CGNWZ8CiPL8LGQDQ0OMA9e34BSWceXNdS6JOrwKgYJp7TXYACamCkolqFiEJAAyp2vV+IJ2/EELM
rgzt9KiAAaUYpuRa63MhSUIN5GWHRHxj6pK0CgP9eCvAERbwSwHSjJUQESL9jzDKUrK9mIBZPsfi
QHADSkeh+VAyG3QjS6856i4DegV93QLQEYADgelemoeBB79s2fic50xUVwraayMevcWyYveg6tt4
GPzqwHkY9+YoLFjCvyTJhd+BaIxFw7tPeAJAT6fRF4vGE9UINO6O8fo+mOkajTn1miHvGXnXkFM8
Vpi4LHR4CENdt+SLEP1s/J5O+gazssZuJyKX3OoxedP11Qn/rAZyPqf6OYdLSdEAuNls9PNqYb+o
c/n7ZqR9sGUqkNLQVXStBABfTQpBc90nrngDRSOp6nXkP/j9QhBH6dqNGMpG+G4mqQ1w3J+QzTa9
+FABqQc4XRiM3wrJEtQePat8I23SkYvY2MsKReAjSPM6Y9DztULQ3/ab7/b7vQWyl/XP16CRftPr
ZDf+Rg9LDUt0k/WNfOpmcW1ddoCFc58M2YaH21uflQ5+L7IWHx5eWCsnssWjkSPVQa2h/yM/cyOa
umcqH6lKNIkGO6iY/3LRMQJn8X0Zt1cMMGMXOjMd9uX2eiBeThTI8GOnAON8UC/cJDoD+q9VSMKE
WoWMJECMriUwIA/sRiFjnpKV+/Bj95t2cwBu7DeaRraSMSxYXiqJ929pCgTBYoArhNoztpC9Vigb
5gmhHunr9cRwOICrt/is5ZdOWvBllLv8lzTYJgxhIG7CDMr12ly+FEdmaCFNwnBPZSfKs4Cpi/tH
RDvMPykIaGAEcVBTYHMtZRjRZqOmDPOUmZGZ2OpOJZtfD831S2nJOQOCfRExTgKkGEGk/KOMHlml
6l3mqfcSq883YSWQqtoX9RKM2ZwJuRRE7ZtQiRkYmCFISzuSDehUElnQNSskYL/ixZCQrpv8awMv
1kVZrKpqxMotNeZpC6pWDIDxJzRlk6ojX5xupqa+kben+2c2d61AyQR8KxTfgeNH7WQpFEI8ilhg
rLWmDE5KCag390XM6B4Hgg88SjDCiYCKEpHHVQ2y6sRzYrl8KYNyB3LohvhBYt6XM3Oj0K4AjiIs
B/xOfynXCwuhKmEXtmPlOWmVbYBPdXSl6FVLg0+hGEiRtBaexwvX6g9RkfK+VzKpA+vF3vcFNfOc
vXUEpQUwPfBbj0LXmthrAmerb1buIda943nhYf83EHhPNGWuuFKSq7qD6NdXVn+WzedOB63qSiKG
Za01E5/wiaqUR+waRLMESAGGjDlJvbZPHalW29wwflf3D2DmslxtBuWBFEbQQqkuPCcItJU8umYr
sbui54ykrPWqWorPZ8XByAD9HjGeIFN6FXK56vKJ5zkRuMt5M2gkQN+tonqbZ8mCZZtzrmjj4EQB
iADIOdBhK99GVd2Lquc0m0LVKw8bKpBUJZjiPtYPqSG5euWSGsgIxMPItUtE9wko0R9dUZLsza0W
vocuH0yG4up7KO8BUmyg2DO85wCQgXvdh+hAssBO+RuiOU93FzwjlRe+EUa5XhBZS1FbaZ5TjXbx
2O5YbvshDaYo7Yd/iu/2L1moAWFUEplLwH9duxCmr9mkiGLf2SZkPxKOM4fv7+1zbDf6d7cSllBg
56I2jruQNxmVC6MRur7UshgHcbpw3dZbIItGW7+1FBCbsyRwV6BwDkZQRsRG7AuGIG7b4Mixr4m2
5ustGgZRD2M2SmqCiN7o013kKgtxz990E33PL7+QKqUMfjy6bBv6DqAJQCVqYaQfgMwE4eW3t9EP
3Ds/AQnU5s/T8Wg97hg7Pujnk/G6367O4mdwDIxUX7nmt2J0pCOrpTbU+avxnx2ks9CpoOSj6Ee+
w0vbkCf1SwWeZcA1yHqobAABn20GYInz5Zo34tMg74uniiP9R/3IpPqgnHJ/IU9FZwdpFaLzVMA3
D4KuwpFKYBVx3ziGMyVtJbi50dWaI2VWBnBmAXOYbAlo/E2VG6Cx1n5Kda+2HhKJi3XNGR8L5hFA
NqPEzaNERAURwMrqC+DF+g6rqxvRrOzxhX8IdPa1MxLDdTHvzC7c2DlXeCmRcktDymtJ7We+o5Qr
udCHCuAM6fA+BrrvLejn/HaD1hGFRRhitLZe36CGq5VWGrDdhWgJQDlJDPFcHnyMFWtmd4hJaij+
sWINJbRHsLOTGOOmT/cdz7w5lOSJbhEckwgJqW8Y5DIB1S6OvLZHuUSbnbAJvY8OdVy+1es0XCdq
ZPOuQmK20iV3wfHNBb5oBgFeKJARBbgiympJrQwm+BTyB1sixW821etA0M7pemQt+H26N+1PvbHZ
8uQCJgxOyu21I/ini3TwHYy0W171HI1m4vpGy574YBvKE628HoA2l38rcoICDKvokvK8sOFzMd3l
R1AqPebahAc5+k6jnBtV19QVh6GgnqiZMZwi/zQMlcFlAfATrWHN44kvl0upq7/+KNowoo0azDBw
F0BNpL4hykdUNmp8Qx4QK4kNriZvmOE+pAfHcRKknjEdRH5h8k7/zeJFJOABUw7WXBqqoa8ktfZY
GRYPSXAFSG4M5sns1jQ/JP07+5TW9+XN+igEOf8jjzrxoFLEopcgr9mgZ7x8Sh8is94pq2wvG/5H
uRIO44axDyBXATndxifNJ0Y29aUjn7aT3m5kQQEChfeqBAzq6ztWemXDJ3EVgCr5DHr54KSUJsrt
vLdRtEMS7bxvZiMsEdbNRrmXUinvF/gS4DlbSPUF3Xp93/tIMVd6RazJD77iZZ6uB11BA50cmA8y
kckQoKH94BxAn0dK4pyHl21D7h/InHVVASMB2hUo3g2Epwb+cC1RXN8Jctuvn8pmm/JvCmau+4ws
7fpkqeldn4wKcnsKB34XKqYGw2s+xgKL9F5nBsTbDPuAqCCCPvBEAR3jf+M7YVgmWmaMTaGsfH3I
Wok+byFiAidrPFMSvzyFCLyZ94AQ0qxGfmAzPQCORPZbAwp0l4SGz4S6LOpJacfa0uN7EkatfcoQ
i6yoAkT8Bi8R1aaiCDw+dLTaluMVx5461w6lBQc284wANgOK2RAw4flSGtYLoSCAlj502nrDCHot
GJE5+A/q+H1fa6afQ61GABaoCKVBJID49nprebFR1VpiYidqcgNN/QBzJmKzDvalsAp4j2CYwLgv
cWb/BBXZBExsAmcFT7NriQHXogjaazHs1LHeDNbiVN+Mcl4JoCxwWYWDmzYQkB3GbWrwP/kWFCaI
99C+rz11n4z13ywImW5EUpijobFzixQhQC1CnjiQtnqRlEM6bsL0474UfkYjpi56GbYdcCU3ZHhc
kpR8VYSJg/lrtKbUhkLCp3rX7oB5vMObeiSPLcnNB9TU1mlq1s8c0uTnhZhiJmi8+gjq4vu5mHpt
g48QG8EUMbSYeZ/31zmjHhj6RpMui9hUgIW5Vo+ObxSuq4rI4Xo47nEdAHi4K07eghbOLAROA7X6
Ce0YvEiU3pepG+dDhoWUbfKssDVa6soyN++vZS4Cu5JCLQaAZ6Iv1kHixNqxbTfCzg1iHSRYMbcf
sldhtKseRKdLsdiU0KTu9JVUyic2JRjLx9xPENlHylkaf6vxFBaH1HviKryH1mG3EAvMGBFEuOjA
QdoDeQg69CizAB2RUZQ46HVr6oiE0ePQv5W11fPoz/VPS+/xGx2BQYQgYH8jaYyXC3V4rcKDvlPO
UicYQgBRxzloeG2wkQV6HPELinJz7ShZ1BGKapn0XBilDlcpRgj+S5+1EpTuA3CJNezXfYW50UoI
QxA9pSXRQYXFXSt/lipDpQRN6oCSTPPaz7asvu9LoDGngNIw2ShM42AcB7ULGvwnn+CtOK5NneeE
xD5qQu3rKwdERsnyHvjtlllSxpuYHONFuF48qCAAAo2S4PWShBx8SOBKyZ0IyQFkMzAGhGwQ+ZEB
rjACVQfB8P0V3j79KYnUiQExTe4jRsidbd5vP0HDYrdouv8JrZaAU1A/NeR7pUdfxlKT3dzWTkk/
ODX0t7EiHfpngRtEoRcUDl43xru2RZedaxGPNz5qWwuNxVmNm2uHhWKQAUQMcKRoo6IcnRdksur2
XeGIdkY03vQtUN6MEcl/+oWM8k1sSUmaXO5lPirRkGZUIKkJvmPZODcsOQ/Dwk1bWs50OS6ESCHD
p+0kJCHioKfiStaIo7rGwkNpSQztwmQm4kuXK5zCnPr7QySiNTPyCfcmPQWBdV8Z6bao6brB8ICN
QkZblAZ47etFIU6UwDEtF1B/+V19t5J3rTo0a0ANnzsSt0sO5yb2gTg0Q6FTHY9+EIVQi5Nrv6pz
sSydOsb7Yxt8FJlVicaLnBJM8MrJ4ijhbaJlkjixo6NxHF3jMqUarCvmFeDjSwfVtYGMeO2BGgu8
VUcFWSvM8ohPmOTNDMXV2/hcM4/xz7gUUd4mWqhvoDSnDUB4WIGoz8HQUjPh8xtoS659HVA4m00v
LejpnEW7XDG1x7mitG6h9aVTWqBK2C6h/86akcufT1lMtvJVIZOr0imCNe41MfaWWhC2eusjYyU8
KE+LVKFTyH0VMFD7RykpZlAjPvOa0km1vSTb7SvDQ3vC5FS4Gw395MCmWEgFLqoNFaOESi5FtQC1
EbI9xxhjQvzqRTQxRhF+5ZhtAzIGuC4SvtDBCQgaFSbShTeVQ4P70pW5iZaw+GkQdiIqRSaUnkCo
u6hXQiapHA4zAcBhU1OicJvR1Wugk3an0VyqsdPMrJNNAIIM3kCgKcPd/8ulXRg6xPBDE0Ru5fTl
axQT3olfJKQkkzUaqdA/SZR9ugU34bhRLQGJovsWaTpL6qzBxTbxFyP4BA0EdVdYthXCWNMqJ29e
w0ZvDbk9JzlRxQU5My4DjIN4wKLsDtBMGkiT9ZsE7YNJ7YTh4yisFMcr91Ckjvj9Qq8f3Xb5t594
TaIuo6E6A2rhaxuLnEgBEk6hdlizQQ7mE31GiuVtAudpj1Y4lXxseGRfAOIETD/bO6a6bj6ey58t
RtcxpLo0BzwXf4AMCrkoEC4CmYjuoRiLQZPcTq6duNF9kOxaSWGmu2Cr9L842RVwYe1R20b1WhpX
vE/Q95UwhnhQf+PXMlrQ7tt0JHTt8mOoq+2NQdh2pVrDqbbfmNcFuqZRYlrPAuIUQcWDkIjZ8L6J
ZnkAP26XUjeTNtHaJvHQAQSaIJtiqaPhqlxumXxonFIGuZqrCaOe5OCNv6/T/Izbk2UONFwT04iG
AO9aA8ouEdwGoIZOOZYERFz8c1yuJ75UUiVmCHTclQ+ENIV4oyl2dtEaQkWkLCTth9q9+Oo2FLdN
o2f+2/3v+st6Xy+fAz0fYDWmJyZ+p1wFHvNhoyR875QckR9d0K7bbWkKX0ATW4EUc/RsXyRDrnfF
buSNLjM54RiHJGFXSmp00TYq1o09cEZefbsGWNtFDfS3pjt+R/yo3//WmT28/lZqD5M4yiLOY3un
IntoJRIM76gaTJ0DEypHYD6l2/wg6edYRyTxvSD8Nii7Fk6pKbKMgZoVY48n63us7wcTOcsIzCqf
U/L0aa+R95eAvH1INqc7+uHlY0H+bYvLxG44EaDgcTQ9v6ikFKOJfaoWUo8wDWQekTmuErQfRqWR
grfDMyTSAcrC1RfETltKq8elVOp2JIJWq6Kk9U7dHwYJ8VlcgbB2lXBLnUnC7T28Xh8VpfEgfBWD
CuuzEmIdjfdB763GHI0RYN+NYeo7ZKk/gXxKEhsoCWiUL4nObnVYa7KUp/57nd9b9fStF+5PS5Ne
Lji3d5LndCe8iEDrH1ePMUT5sEeFXkPhvG8tJMYJZQOAzyx4Jrq7GP7iejOoWzmiAR7sefgAr/jm
6m3qk1rcRY1I+PQtCvOp8RPI+2RBxW9tFKRO86MwA2BCpSvSTOABdZdjsGzCfVn++eF9zXzV69CS
Sf7xISjohnWP7kEgsc16ZAJ/XfiAW4+MDwAfMdKRcPuwSNf7LnmBxo+qNzgQP8Rkj9H3Jwydkccf
8dt+XMdnOx11DPh/iofv1S8Qr5eK8sJt7IEv0NB2hVfrxJlInTzDxKHoJsngPG9fj/tg+wmaq8MR
paqAPOZb27YP5nkgm81HtT44m9j0CZp+T6vn+xsxHe+N/l18BXX8XFzzmcvH2AcAjZYvShURADEu
HPfchcNx4sQnCBnMUlxvNloPcqWs8sEJRtOtFDPmNPP+MuaO81ICdaXLys1kvywGp0qA7CjFRBBw
cSPb4xRDivDcHLqFNf2RDdA7dymSOj9uCHtAmWeDkxvP+z2KBRnZDqfX1/27rx+fiv0TXLyRcvpj
T9YjWbtrjzwJ23Wi24SYppNxxPGBHIv21YfVOSQbMz1sQuL8pvq3cX9z5iyrMJEgiihr3GYIRWYq
0Ca4bF0ycV6fwvE9B3hAoi5syawc9Lrj7YB2WdAQXh9z6I5jmEx3KkcufEp9qgiuWBkNFPXv/RXN
ae1UWJcnfmNkfCYPemE1c1fI20GLBgd/qSOSBJgTme9Iiwzo/0kQPcZWddi7eLqkWvLm8tuadQTu
9b6I2V37z1puKNK7ogIjdDiA7R0A694uwcOAi168Rb7fhU2jG4zbRvI0eNPBacQeD6wU9zAF628R
+ev7K5q77heno1GXUaqzgRkUCHKBWd9qqPNn9X9xLqCZRYgL04lu5ukde6EAjcqLGRuXg9NGjcHF
aB71DlK4kK6lx+n+fOOlFMpJdAqonosUUpAq2iXT4+R1f2TNo/WQr1ry2G8fHwHP1ppvHyJPPlhi
YD7j/lb+1ctoK3P5CZTpRO9E64IPerIyr9uMKBrMzN6yjo9wVfZ4eBBOKdl9gHfpvEIfRawvmI65
o/wbnBFEjFgBZfV6nwde/Lf+Nz2axLOUqNH7/RXOaeWlhMmyX5xklYeyF/ZYYBWhZ8E3ZO8555Y6
9P6Xk8Q0y7/XQRsMKeGVKoaUIFwl5HmfTd0Jx/WjhIy489g9fImkQ+zRAksFOEb6tJeYwViwjwtL
/QvFLpaqdCHAJlR8RD3ZR+1HcmLP+ue7iSIe3n68wgG1hboXXNsXjeINuBd1YFepZLkFsAG0pX7x
mZc0ioXo6QEoHNIaGPq4PrU4CkWh4dsR/S6Al4dO9uvPNjfW0Z6YYBn09HKjfOT6aokIdia7eSWY
rq6BMzGVwaw7OgIpfVv+CKJt9c4+APPb9e1CXGkP2ef9LZ0LLRAkYjgb7hM1PUpBWa4MayGrRidB
E9OQmiKaAsLmEe/k9yhcyN5M20bfdsiRJHg1RIYaJSsdQKaFCcLRUYeUNPG54XIjFwj7yoQnTcg3
SbE0szP72LsUSZ1kWKdZllTCiMfedgCUPtqFdG/1Dow4y3NI0ugp+h6WeoZmXx3IugEyGvOt7E0u
oOPTCMPB6uiMkaXFVtGzpI8yIxFepsFGdtc0pqAsdWnN1B+AiXAhdXLFFxfQa7Q+1Qp3dFpwqcgk
bU00ESui3ja/nK4lDyCizkBI/+ryq/s6NHuuF4IpM1rGbcHyOQTz2kOw4UARFL2x2Zsv2OUmWUI3
mntYXK6SUqJMcSVFSydh3qljPCL95Jkd96el3hIaov/PPU6dfSysgIIYkvLzkdpGXiJIo7PfV/rW
QhZp1T4VDmPamGLUA4s1HE7/Gizz45TARDSr3P4NzWZ7WnBSswsGBDjGf0Vc1L+X1sWxcoUrBJ2m
jQ4y9YJq1SvB10G1vlRZmT3ECzH0vlZZI2oDxKT5vj0OBelgCFJAAqnacw2eoPsqM5uCkoGujs4g
BNTAEL5W1qrhwB6e+6zDkfWaMR898+n4+S5haPT4uV4/rkldWR6z2Jd86/EVNLOhZIYcHcqoNE1h
0TRp09RM67Aj7zBSrkvCkpUTbh3hJANjpZirR6DIUoqTlZ5flE3YOYho4IllXfvktvDEJD2uf9LV
10tKRvTPbaqanFeOS/zVx2bVkZNieC8Lu3wbfV9/CrXL6DDIldiLOudZIMJRwudwFh5waCFK7IkP
kl3bL2+YkTtUx/OpWOpTve1jwlW83Ilppy5UV2WUJB0iiFed1+GX10X9yBFrEo74Tt59vYhHQMge
DrU+EP8dAG/f99c/f9r/OQnKIo6RWMlRjZPIh5ekBkjLQq18RouvF0hZvrrrYsUTscDcAA2C9WqJ
+jhNX9UeeTBTlHl2G321+lbNRQacSYmufem1ZOq6qg3bKWUWdwgsK1InLF6khuYZiRbpcQzekGql
xbbPHUvpIU63Sb44bbz0AZRnHWuVHYEB0iFUeY0O7yjG+MaTsFqviWjYJmtt8s0ZFnEpypyJza4W
TseAij/2ETfJ3bYIzazUiK2nn8fwBbwTG903V8zDCsOy9/VoJrl/LZR6KiWMEiZ8BqGdLjUE+I7v
+8/2/BSdnrLNem1L5guwP0gKxLY3BIek4aYSfEcWYRhnnNL1h1APpkHq0iz4sy2FOV3nznx/r580
0k4Jmr2sP4XGo51uSbLbvWWSeYANJ+dp7AbY2gtef+l2/8UjF7eb15oiy1IoP7N6fh2Bm4jYStat
NeDSwVjx+KOYO1PBlD/Q5JzNSTNOC7d78QOm63/xAU3fDkni41QmzM2ETNEd/Ac2ISDAT7Xz1QOj
6C+mucEOxPuTby+8oG898/VhUOZtGFQpaRnI9zFe6HZbNXc4mdRuqofFwjvyDwb2zn3/mx2/WGuo
ak2vTaa0MBOU9PaieVyDLOnB5DYHnYcjMZaUfnF7KeMmVHneNDlEoitBsjhj7Z890k5xAd6Vj2h3
2u0SA4Z7g4n+l++T8C0/Ls31z6SRr7eYMnNK5DJgtp5uO0ANtlOjAroV2E25w0FPGPL9NtIV/eHl
BQwwgJAwhYGYoONMgUaUE7So4+hXq4Vjp3H0ERlefxRl+qI0KbyynT4KhGBH5Brh25H+fLS/CAxf
8ACbDwj9b2F93wr9lRDv6MCfjlzowKj5TBJNcoG3uU+IUe/2loJZW9d4fOwfdwB5gyqgyw7v0oWr
tqDpf0b5QrIrcYobsZAsFMUa+SpryLNtUHsAfRutrOXN+yudaZu42mG63a0sq8xPcsgrjdfiYy/s
EA8Su7NQonvAEs+eZSwc6syb7VokHbVpPs9EMUTmhrt3bckKNu5KPLrbYcluLsSHf+p1sZlx8v89
2DSrtd+3O4BHHY8pcLU94u7sB6TcAI0G2PIz1GiRKGbpKCmjVWuAONWmGyUndl3ZLibuEzCejmsm
WsyjTLfznsJS8VekunleapA12EYYkFe4qIJYKD9hoevHB0X/Us9vGeyY4fyeAG+wXVBbYfYDFHZC
ueImEl3qUNUhrsIwRZQkgneiQWqz0K3HaP+oPgWdDp63dXRa+1a9FR5RtcgmyDBLT0+Ts1qp49Sz
t9jIOdMyAj27+CTKaRVeoJZ1iE8aTmIEIJQ9TDlZKyP6R13rixyQojvreAssbMXssV+IpY4do4FJ
kQg4CmnIDFnP1bckyHW3sBNOv395/7qobk79QhR16pkiaXGrwW8AVvzUfk2PYxbBP69/ppgCxdHj
X277VEIL1rjVhwNvoPiboQKIKV2rfN69CGjjZQEW1JKfsiaP/Pqlsd7Cg7QxARJknDAmAGD8nTws
bdK09/e+nPJ4fOzzvSgmndO4/KGJWIfhhKX6/ExNfFIAdPOihYmdaqTXUUvhpkWgqVPYhIyUMkUs
yEa5uP2KOR7QkYapDhMzLKsUxbOt97kqFsfHbnVBZXlWkxWA6GHOiq4vjQVftUqNgmXDxkZY1+vG
ZUqddZMDryokZZXYuK8S3LSm6429kkgXmoq05brQTwfHYHgS/YQhSOfF7QngnNmSqFvrei2K2t4B
OFXR6GNxnQ48uON2q+rbPbCwELP4RrFwq27f1xCGyi8szJT/ojvsgERal22Pdbm+DsxTzLsaC7dp
pntyEiGjDoTTYm9Q+oIK037DiEIs4DWmofv3d28FWIKRvAxHtSEH/TSm1v3jmrFR6JwHiBgIKDBf
iHHLaxXVULPrw9obsYcg8EXD2OfxcVzJRmWhzzdbE90JzY78hosk5DNeGN30IgYjABM0IWJTN9CN
8KJgGmlwwmYzdGauyIAmOlQ1WroSjyj1FwAbSJovJRVv/cS12OnPL1xyy/M+HxQQi8ypiZ/OIMjc
hZ7OLIRwt1gK0rUgKnQEBLbS+phWd56RZEuNI/Ih0fZJMFLM/GnbSv+s7GMAzk0O2caJAv243pn8
FiyfzkBq28ksedXam01rgzvsXOv4tcmsM0tYMmD2dqmRZU69AXGEdNk0ZQzwkettketwjHPJHx1u
OKfbonC0wIo6f0HFZx4a2JQLMZNZvth9TqwKreygbvymORUipji+YmKb5mEqVP2eY1Nf1dbqvPqI
jNi+r+pzphD5QJhiUUW5R6U0nS/yJE+EdHQ819Nr7egK6EcLt4yQYBxSXRA283CYeLg1nsMTAqyS
EvV619wQVcgMdYF0x2xzgORBBQDPTB4V/RM1uhcVpwju1z2yJ6W91As1qRZtgy+FU4fJu1VZNjES
vF68kp9zGcGOgiwv/1vBbJUFApB6EXhizu5fyqROttV8rfUSLJjb9RjhzVeKogeM3mxLgQyohr4U
yun+gc5ZEAwgyWDNRJcGniJUoMN1adwKMdc6ygtMfkWqzCpEQ9T2reMma/j0+/JmdvVKHBXsNCVI
8LyebR1xExqYiXMHwiU6Uz14vu3WC630M9p6JWz684uLIsajVMcV1ibqCmMNqVGUr8Wx9hbqdLN7
iMhg6uRFyRaDyddytLaWQcZRd07PxvGDLEV7tcuAYewOktkUJbPuwoQjYgqigsbXbEkclhj/uEkz
KG3FRRGBM6xMA8T06DA6VMHmLmitE/QGG9pSPiFZMpvkhX/MPotPoSPJ5/2TlGcihyuR1KqTQOby
1oVIkbXz8q35ZLhPMdDzYMumhCsMoK4G3Nrv31gcc29I+b5IT7mkR6nda/vYfU6GY412Sqkk1U+k
gVI43ahg3x32mfso4v/WYlNGVILDk07DO6AL5N7yRyPJdPA+BKodp3aTk+48bgRUJevvsCD1JmX1
on7x4y9Z+kq7R7nRhW4tAUc4cXdybvbKOtgUYQuMk1pnMQo/LCBq36ISSoAaAJECvLGG2T6aKKLt
G9RISpRMxHw7nitOZ6xGPEbDNFKV+ZumX6uBKag5yR5SjGC/9Eu9aDPO+eoDKCOCxMMQC2mAtEdn
iANJfgf/FyXqpLUbeUHzZ+YLsFhw7k7DIQi6/nTk4oYJbF7zNZyRwxeWRHKwoefgSLTCY2uVVmrH
663q6741bhPHtcYYaUVBd60ET9iz8v5HQA8cDGbBb8zFgFdfRRmZOO+ZlhvwVYC3fJVcskfb7NQ+
y5ivDID6qmDb+LaeOwu2dMbcAFOHBcA3JmZk8Odem4FEzmWmGOLeSUcZKsrqaYPgCCnlAmN74ev9
6zdz4QVOwTQsinITWAAVgqEAq8ZZV/SOUjPBc4vXKRHl3l3Q5pnygSpwgBEHZu3EWEDPqkha5vOu
ijZ9BbxQJSdasWtovW8AqilvSak4I8qrqNK7iHATIxDQFNHpcafo4nCWy01VAbuuZFa5j/79hbB7
7qZhrk5DEw/uGiZcKAMUqh43RKPSOyGmoHqrTHailJNT4f/wwMJAsTJ76PCWrgyX0YvC9lhy/whm
nqZgy7r4ACpEaJMwgEFG63jyDIQv670zXw3vMyKn3xUqKyvguhaezr+1LEmGLf7LUg5u5qYDBWBq
mJ4YrzHzfa1wfNHisVXiOVWidx3ZIrczwGJrHUfCHuVjtwseqnW4WS2sesaFX0mlNK/uRuA58Whc
2tZWjI4JEh0KIoAw7OkxsX9qsuus3Zeio621W2/6vaMvfMDc6/jqA6h7hr1AeCpOr2P4Ac4CpE9r
9B+8hxats3F/sXM7jMK3CNAAjNMDFPN6h4eMZWRvYBGBYv5MQqGif07HpzH5f5x9127jSBvlExFg
qiJ5y6RMy7Zky31D2G6bOWc+/R56FjtSmSviHzSmpwED/lj5S+ec9aBtFHXpsM28qKDpV8HuAAJz
7Gnm5qZwFdKqF8aznxjSpXmP0EaB5NtRp+bn66vTWoDHgjrx67mMMNKlaV2yPv386i5XfK5QOwXW
6+IADk7cmxKAP7rmjvogGQVcGRC7RGvFN8STXzhL+vEz/ThgZkIPNZ0OlfSrxSGOIhrl9YDWKsUu
Dr6gq943GgF2PiLZ2N175GFs1x7UP3nrf17kG8PswMtOAV9Tj3gqXIvC1qO6qO4VudUz0fCzheht
JkYEkgZKs2hKBTJdY94mrcgbTi0RVtTSvv2Qte+yP2nKwohm2tERGU1pAVUhoAxh47QCEaJQa3gd
JP1lgHoquYR/6Xe/F2wFVUdiF/qf0W5NHvJZ6qp7FyCIt0Jrw2jk73ili31r7d8Ac9haq/3eeh82
giX7kOB+HY3923b7vSR3PHPMZFD2C3CaEIcAFslsvbTluzATh3OcP4KuEoJXWgSkTd0bIpzm+6s9
UxaCIs6VMeaUlQC18koAY7vDA32PTdCtn3XlqV5/rlYWUNEgkOTAuS6+dosX9szVeWOa2WmtJjVo
wRSGs7gq4BYF+oe9+/tyqIAii1+01fad25CFG2zutryxyWy4rspTtyawmejFi6Jfws1BcPKXcOH6
mAvWZXRgQxsNlEloVGLsxHJdcWOLac2QAEvNzKCIOUApzW8QwFbwv1y7ttRLYhYP3EY5/iUn0F6c
sqU3cXaKrz6DeRNbN3QHv8NngDBeAI+vU2Nyxe14seQH7tx+AGvZA7wHztfNswA8IVnYXtPuYQIx
tKDjDwXEAnQDzBLLbpVhFnDyhuyrCp1Kfbq/fX+aaX8bQHABiaCJVWY6S1fX9BiOKKb2VX9GO8cf
CL2a415+Ubfo3adoJ4ghlOitSivaFKWprM7PKI1o5vckEgByNe7YAsBYG4kNSVh96RTPD/3fL2Pe
ZYTABZ/0dX8OFL7aRR5RHaLGz/fHP83fneH/9HZfDb/utFoS8hJGXPFNFL3mpUjhXQK1lB7uW5od
DuBuk5rIhJ1mdpI3ALjQFJhoP/SfCxVYe2npwV8ywaylRCrShm7Tn18a6PNAAAJL+pDbPz1B+2QD
+CGVjLftM2rU98c2e1rJ1eDYtRJ7bhR+LF/E7cGedHuz1VOwguNuFqb1BpVKff2tbWJUVZYya7NL
+K9tNl1OU0lti6btzy0l645/4bUPno7W/RHOvbNXA1QYz42vuR78RNiMXvZVu6bSvwqBHfqJ+R/M
AHIyUYsAQcjSH/cVCHxaqe/Pee4Zav3hSXabP1cIve/bmQt24C/8a4jZKskYgUdFHPqzKlRWkgKt
TSDBhx2U6SmA2z4ahyMImAqh+C2FipGDea9tUZ5yiWwXSr/xRPlF65OFHTxZ/XUar76K2UYSQTO8
xmMpRxQxT2KlRrYfl2iUrNF/4vtF9Di08kfJqdJCK+FMrI3pQNUDGELgNsl0sq6ugQTSIC7hgIqu
8vqxEwOrKB6H8YWk4o7XljLuM23xqO4AaiAiAgY8lE1E9ymHqL9AXtat0CwTmLTUoX+TAkMfbcrx
r1wD2reNX2swuYCuo/+miTFKYD5cyGfOvuUTMcZUP8Mby54cQloNwjXoAi6+E+/iCrIZS1bWHkLp
XZHtsJf0LEevs3ZZ2HxTWp9d5onEbCqqqTLqd7ez7ftiCy11j0ezB29kSBMfOCfXk6P76i/kUOZy
qaCxRN6MQuIAPQiMG5EOfeulYjKeTeFVAKnJx6pBsTvVq9dm4Q6c8RTwgkKIB0VCAj+ZsSRFdCzd
FLWMcFNDl9es0AEHqfT4aSmyAXH07/lD9zQQrwQsDDIS7bfz10SVXEc5nH4NiiUHrR9dalU1ksE2
6I0FVY+LWvSNYnTl3o5Fhfsoetm9DFnfciteTXuqe1NgqEc+joSRST4BjWxLueyrl/w6OjUppSIw
Eqrs6byH5ncjk8UofVKoV6HpqCyQhwjiLI/3aq0E1KK5rGVWliB7+zeKI5e3pULlVCRY1SwwVJnw
g1nKLZ8+9H5CPGMcgVi2JkhpaqcNOll1EfrdnKVBFALardEwBGYPLT266cZOe5SSNpYeMiXr4508
ZKJ3KP2g5Ezqc66kJ4KY86sxQx1lB2IFMXxI0pqUFyVT2uzYhkGpbfoa3ZKrsoqlHE87DdAjOnax
bGt9LAm7LB8giyYm1J1qCKJLD6LAFwCndK4k2GlceSfcgX7/nAxBXB18QnzFKEHQT/SSFCCczcog
RJSnySA916gc1Mco6fLQHtEx1qySTFNLUx7zAdCMIVGpGbhcBCYeMeYbi7ii5K+FUu0D0DoVfHTO
5LhNPwmBiiGA+iOyZB+JmItlokduxvkO6gNy/kiTTpPXSg9i/kelaHxgyoZSgphWLRaZNQmyDZj6
sg9GQ+2SLPmTgrGKWgESBtVnrYpe+SlXTeKBvWqsuHTdZDJELj2OI+ELGG380PKBgo1PWRSKUaGX
FZB0UDRIQuq0rUKCM+QXPMDYUAMCiF6L+hz1nrLVkJT3vEYJjLaiqfDkZV0zmjH+XdR6QRr8nWtp
eo40IcqtLvdab1eVSIx8x54QxN22amPiO1zTUPKGX5OjPSJRuvZPLdV1bcgQCjvFYzwMeh82RLSK
Jokz0y1AyGyJmGl8kRYqvVOXHKTZmyEU6crL4iDcN6LmZwgDZTcieyRouGDnli6fHrgYCbEVLhAV
vxQI8500yg2nJ22b9dYQZKln8ZlbQZm5KjMCNcACeGDQX1XpUJ48IYLwPJRTtC59zvNcGfepUkBw
JBb7mDNkDvCotZRGIlTNFUySoOdIVnQQtM5qb1NncpuCrTtNBavhSimByC6fYvL8ribiNoJXIwD6
VkdqrwMsqXF6W3VJsUmSTiiOYCCIFbT3QvVyWLsBV/HPRO3RMjNqtFT/eJ2ihB9jVuZk5Q0crVD4
oEFrtW6sDYYoBq1vC9SLJCyV1MvOSMGShLPRFFvBHyhIK3Kx4VdxVcYpGFsKQfvk0gSCCLzXeMQc
3Vz80pDi8W2VVJ7/4Je5zzlCmQqRFSdeUVucGvSZLQQin0Ppjefi0fQARlG/uzTlLNC1jK89qH08
qB51/dfCIzPzpIMuGRVfcKUBC8JyP8ljG+EVzsZzUEPKPtR2bXjm+Y0SnFGj1DVy6NM/rXoqog/0
4+iFH3z3fW5q7leQgOdV+174nJk37x/mK2hnIrnMxrNlMqZoNJlK3Z7N1Xo7msIK6WRVF4ipFqv7
1ma8VVTVkfxDzQijZ0HSqSa4HHhX+XNK1cSWOPWFqIGd8k1ohvywJKA+E3bgyYOMFbwWMHqwggtS
OTngLUCMQ0gKM60Dz0LfzNv9Ic2VJOGioHyAhhhQtfw0G165aFLdqCHvA74YcwCYIxxvckdoMH01
kvPkREYAMWodgVdtxR4oNbTSzFTVpIv41Bm8rwriSaTdABAX8VIx6aW4CJKsr4GBQwqx0V3XUrfo
IY2f4327Hi9csape1A01hV2iGvRQQZ1l1femgrKlt1KrbQ3ugtx68W0kC8LHJTdkxoVGKxRooCBH
qKgCmX5+NU1e1qOBLGj5s1vQ0ujaAnULIQLzCQ6nLvZurkcjSCWDnisWQqS5OhkR0T0ExA8kclBG
uTWtjUWUdkLHI8LVxcdRfeorINeHD2VbRitNsAPZ6L/7VZcbKPLUTnDygwWPds4xmiQYkQ6dJLFZ
dipZLMooQrrgHJO4M8c2GXSxAOA7d9slHoK5/QjxIdTK4FtC5J5nQgae4NFFMy//kzhBAhQNrn+q
S65v84XD/FtkCiauLU2jvlrSqpkEWPmER8qtBUESSFT06V+N1Zvemq40XTZQpdZRKA1afYsWRrIC
y0pzGsylS2xuc11/CePjBrGS0prgS1Admj7iAPjg6gg8XWXutyFwkf8h/XYz9OmSvxp6XuMZSaV/
DE483Gbb6siwTuNrLc8wDChrLmTcfh4GJjq5scmcoLDyRAmKqDwSuvbHh+astp5pgIZ1MX073RP3
DDHRbtApTdPjwQeWyjbHXW7LGyMx24O5FATNXNAEFWRNxLkEgwqLpSVhkqstuqLPme4Fxh+/tMrX
8SlCB4SrT9i/xvwbLjy/czuFCmgBklG8QwGNWbg4dDOxrHr+bBPOEJ640dg+iksSyktGmJWiCCNJ
EcMIBNr1fq/hVBhoFtHMhadn+lh2oa4HwyxUrHBVD6F2xMmynb3Gb/JGfQm1R/8BPacgOtlB6gU+
WxxatWr5ii4vnYK5jUIVvDYo9IDSUmUugC7T4BoOnXAGzKp29QiirSCzi2314pyNaAnoMrdbVKTd
QTOL0JJozMVGi0JVO1cezlwmbLJqJyS8fX9C52omIHj41wQzoEKhCRk5aTiPz24E/rn3PzaQqZty
B+LoJ0gE6doBEoGp7qDs/Yjw4u+C/eklYhf02j5zj2URp0IuEENUz6QEosv8c4KPuFLNYBV12wlK
iMtlzeFucS3ydwlEuTTBzNnghb5LYhVdqHncOyrN1g2HPND9IU4juDdC5mhUOY5lVyooDXk2mIot
eL5qDhVrtzj9B0MoPoIVErU2iZU+JqVP5FEK0WPoT40TWv2djbYsb+5bkeZWDCkj1EDQGzQRLWC8
Vw9BEAd9kqkuOnclHe+AcBmMS3kxL+jgBRdWYgjAxHVvgWFZuQ7p4mH3fK6OxtKVPe1Ldlavv4JZ
uSJSkrAMOdAp5Y8+OXB01y2RQs0t3LUJZuFiCFYXoE8a0AaX6ZEyoN9s0MsGrJWScX9O59J/iJDA
ni4g+weWLuZaqwNJzKAcPWWsyCVZCzugPcKPZAOS2hhtwB/3zc26zVfmfmUbi071oRIM+hgE6UAF
oO2nN4Eg3mQG6gR7sONY5zf34fUTDhu0lJ4fG31RKGw2Cvt3yGwav0sCL5FHH7X54VAooMTKH3nV
9FDt6oAaJtV70FhcFCzNNLN74ZBC/FRBEx+0WJCNZHevEhZjGTXQc/e7wqiEDfW3KrSo0fHLhQfB
fe7pET0YPgRF2gWPmE2A/mNaRTggQjASBXFmP2lj2ggZV2SOO25KnzOhkMHrZQbw2Vnhj6W778Pj
/YVm09uTSRQrcSGgYALtCDbUBc1fjqWmuRO8j3Z6/OCM7ihDkcxSUYQXd0azjs/KsijANJKrw/nL
LHM4+SqA2jforp2heZe/khbdFm6sc5VVccD4rWlnuZ9iuJLVQ/cwRNq5VY2+f1Mge0s96/4UsPWw
X9/CzHrde8jRUSl3uDVvSHZoR2cRNLn9DgT4sVGHkEkYDXBPWCUQ4p0+IM8KcUAre5UXpUKnU3xv
WphTPg45Oo5yrEa4GUECia0u4L5M13CVLtqh2Ifrb4CduKNqCQuX9uyCoJ4ykfICosozkxCKhcor
aZo7WZ4ZA2mNaPCMqLdDcS160KYDWvj+tM8apJNQFjDCCEMZg91Qez58mtypyAVc2QbfHULXM5Gy
rDJ0Dyw17DFX9c8io9MH/Vy4O9Gmy9QEC2Xk3KERcycZfCdy0xXnFnqWGGGjLV0gzL31jykUp6Zg
U0bug11EhH9CUAbFxPTgmtFKBl3u2XsQF2rU7B3N2mGRYh6VfGEMYae141N9GkHcLejhA2cVZgsF
Yc7yVt4BCT/TtXvjfdC9Z99S1wl6cyE696xtlgjzGVfp/36PBrFDIqkKSpK3zz5P0xCXV1I4ZR4a
WRYaXbUwtXMWUEzBA4grEu7L9PMrx0LMm7AnUlo4VZAIu15RfStUUEm5vzNZTNfPQNCeNcksTeIs
rFyEluWtUBZ14eQbcYrV7WjNW7JFdr2+9wy6Hq34KTfO3dRkERtLUOD5Qf5rnfGeMo1DIU9sYF2t
4O+muXAU/WBYuPXYyPnXIJnVkkmXlE2JQYrb9MRdgrWgczxUscElLe9VO4Ao5ttCbDQ7MnFSnFew
Q9C8e7t8ZdpCkxB1EycaQQKT7FCIWLhU2ETPP6O6MsEEK8QjhVpHfeFoa3EbfoKbyX2jZmlVe8Fy
dxRii0tYiNkXFDRt/29UzHqNlSAHWYVR+RvyKV0woS+hWX6ku2CDcpO2DZ9U27cmkbX723TOW0Dx
G1VZIKQoXBVmBQMvDCpfw/knaaZLlZE/oEGbh6jOKvUOAmJrNSwWDuD/xyaoYwlAaKrwEyxenUCS
QoYjqiCbVUPhWLTsYwyWxO1S0DU/pxQ0XhifhlQIc4XGPWC20tAV4H2mq2gd25wFT8iHcPdegmJB
s5P+TiTc3+GSxjTbifrPBvrXMluuLcHClAgjLJOH3izBjUKeUMh8GI13zWx2ysIaMjEKhCJBVKZK
qKNMHhha6G5PBMmzJq/AkeGg3T8zSsVv1hT6vFYpo6/5/nZhCZh+2WIeXN8VtDD1osJJ+lMS/v0a
/viQ2zW5ejdoHpQuHqrEM/JHF+wKtU7qh/AP/j98lP22PXubarBjT1zaTkvjZ9a5KxtPKFR8E5Uu
4BUVlI0vPHP+WzH6Bu/r0aaNViHIvgATG1ZjZyjCwl3PxlXMrKD94HYFJE3qFVHCF9Tdt7t23e8E
IkvFwyh1ZjXaRHnJxhehWGKpntb1xs9DM4WESgdS33BF0PjKWM35Omhp0zgo91o5fWyFraikRtxn
eu39vb/wv+YYgkcKmo1FXBKgWGd53AJFaoqC0tIpkviSR56d5qC0b5qX+2ama44ZEiplwOtDnhNl
LLaEl/akIzH0nJ1q8KxMeg6AQ+uyQzcsdVHPjefaEHPfRhWmNmlgCOX/U5jlhppoh1HOFqZtZjzo
0cbvAsYCAs4q4zAqcpWjqh9gPLmTQ49Q9ZFIsDNtCU89sxWwEeBnwMmFxh17iwuBDArVbiid4UWO
UR0oj4VsNZp9f3VmJu3GCnP4c9q1aiaPpaPwqVGFx8AaQZxy38bvs0Swp8FQCNQED41nVtYEVB05
Co5h5QiUA5KvLSTQ9wllayKuMbOQUCOq3MjI26gwNNEr9L7iIquto6Ui59ycUhwwtMBPf7HJEj5p
yy4nUuHwSBvERF7xwWckp4arQOVaWyK1/32zYtx4MpCUB34B9SVmq4Rp2Imx6pXOmL+N3mdWiGgZ
MCVxD73dcS912ZrLjzEU3vvc1v50tbeqwQYlOD6/JpA8lxuDKg3at8Ci8qD1QBrfXxeWEAu5jOn7
QIkAMlBQabBbOSqjNuU7tXCaUlvXaWrQT1+amPH/CNuwMqJTrui+tOb4bRwFtipt8v5Q+cpKda1B
PpQQd4xf7n+S/PuyQCFOFiFOA3iZoIq391/TjFHdqwp83KF4LbTAqKOlRPzMjldQ8EV5EyOH2BHz
tAAg4fdpV9ROLoymGGx7YDsiunBJzGw0pDhV4OGhjzKd4dtxBE2lFGNU1U4WbYXxu9A0Mww1Q/RH
XZHiBcTlzI10Y4w5w3HmCTSlZe2QUjXE5sHPP9v8K6AL/GnTr2EucqwJniVJRs8aXqjbMXVS0bel
nzUOrT84NKioGrrpPWhFiQeRPxN/UaZoWmzGIEgNYFKV0EmLDXFrUOq8XJJp1zi+upLq0BLw3puk
utS1qEuaU23QAhIo1vCZnfhdtMlOwB1r0RY71aG7Sl7f35q/942M5BscTwgXCGh3m7bulYcbJ/HA
xXLQOEl6rOmXmuxDJVs4kXM2kF4UsGWAd/rVU+rLWcyBSqFxSrRpBdDeypBnav+3NlmceoBzke/A
Ik4AXZY2Nk95WoVN3jijXSM+AB8Y6NdAMbgULv/eL7d2psFeTRgQpAQtjrCjIv9t85YarsJk1Y4Q
ffhf48efEeFMIzaHShzbs+BLnZxrYd04jUTRlCD0DyIoHhfWZmY4EDIXeLjmIB0C6e7tcKrC80b0
ArdOatqR0SLakBfSvNN+vt3v4M+/ssBefrTQQvQltg4BxWwBgZtgo9qP0sI4WITqtP4iUslgZUYd
Gc8Sc6wCRcvKRgpbJ5aTQ3eiHTz4eqOVQB8F58R/HJv8wvfJZqjcbQw9P1C59bJdQSAeItbeyUfH
HyC98SFLDal4zoJsT8fYBkyBc5/uH7nfr8H0pQocVBEyHr8Qa+rQCAhOitZx1Yrb1HEbWG01fN03
wnbR/9/5+NcKs7B5WfZlPlStk4yHxoOSqhH7eJ/ld/8oJ71BHrwOgDMtO/Z8+pJ/U98OR8sT44X7
ZWawP6IoYOVHZUz44U+9Oi5tRt1cTavBQbejrqG8QhYGyuK2p4HCgoR8Lbq1gctiFr5NpY7Pk3ZA
QgLQVekSPYWn5qXf10cwIayoGYMZMDiqvumPVrUR9b/Uuj/V04lnNjjh4TSjkw9uIJALt0eI86Mu
4ipxcCpQxtPEN4RsF1e1ed/K7+cQwwTSSgYIAE/vj1d2NZE0zpJs7N3BEdJ+TVHOJICep+mruJSQ
Y3ulfiYU9XVRwYKh0C4zT0JXp5Svq3J0BmM0+420y589EIr2aGhJrWEH0ODRM77D1fh8f4Rz83ht
d/r51QiDBJrXPFeMzsU8LkXe025n1+j6d0+ze/W7ZTGsRTSHjw46klYf7W4q5BPjMbIXSdykBUuM
jzSUCgr4GiwNxkeyCs3soG7kTbqGzPulMt+r9bDibOogKw05udJ0rWzhxM0cCLjlwMyh2gAkBy6Y
27GO6qikRZeJTj90kYGWXd3lXkM+0OUvwltQNuDq0lBcMN8+ZeJLWdlZ6dtoj3sIXNBDI0mZ03Hd
ZnvoZItLUkm/nxsgUifpL/QoIsz8iamu1qH0waUiegI6etFxa2QjcB2jSP113OfgWJATanOUb3Q+
lOjq/u6atwwfGR14YFhicxCKmiFDi+SlU4oB5P1EPVUTne9XHvpILgFEZe+b+33vqQjJoEovw+HB
a8TcSqrCh9wYhrITlPRAuNwGd8WCx/M7cY9GFbR6Iq0CcgxCJGarCQNK/kquyU7tW/kxdFG13Yyq
rq6Sr9hJ9rkjcnok6t2+TExJtmvogQlH9DqagtEuZhJ/30+3H8PsutCFpF/kqrIzPPLAGdOdADYb
eGGBEfSbqlmrUEA9jS9QYBrqtWhrzeb+hP9Ook6zgXeATGghHs717bbP1KIbABOXnULm0KtuSMIj
2uiV9JyHok6bbewfxGYbqVsi6MqoGmpsh+QDdDHdx/0v+V2p+vkSPL2QZkC6ms0ac6RQCjoCE6V8
qrEpga6kfoq8B84IjiR4SEAvwK2S4lDsxK2/lZ3wkT6U2/hp/BJcS9TFV0FZp0ilryXVQIfsuPCQ
TDvv9ipEYyhRUQTX8CjzbLNyVFZilof4uqH+bMBoV2uPifT9LUMStuAQlr/en43fNQrMxrU95iRw
IIPqaAJ7fbtStt3e0cD8fX53nv8uDIxtxMHDBUugCMGcQ2IRaZnbHeAl8aSvEhFHeoB+p4qm62M/
2t4T0CvEBpAtXnWq3vVPnmaUaDfcFS/o/BUP7dv4R2kPnD3Klljbo/JI6DrleiOHUmxhc6tAXuLI
//3U3X4p4zLUUVm3U6OZk6itTgvIPI9bIi81O/x+9GAF2RCZAok1odlu50P0hd5Tqo447mBE5ahr
MqKIpwAAkd4vddnXZRld6VFkL3lErFrRPysBHxeUPcKEImQsa8BqDgnXEicoPsmOm/QAzbQyW3Dn
Des6eBgoqhr80xgsDHl2Xq/sMncAGVyhIVVNcPO9lMEpxYrn/2ntoNstYHiT08kkDMq644YoG4nT
BLUzKtG6VeuVRPqF6G+6vH8d0yszzGZGsdCnWt8Th8RkRbqYGsqQf5ZIysZam1hB3OQLT9bMCzk9
VMiZY9egWZ7xv9Dc5UKgkocKef4WlSDxtquIPAF9qndcsPZ7zrp/M8yNEIIrQGFNNIsCi0rMaKRI
o0eJ0/WpLnuvROxWofucAgnVl8nC4KaVZ6cTeXqo+qLoAd+IcQCTAHAzMDASB9RxVOdGEJFkaaos
XEEzuVFwYv3w96JciOiOeZL9hiNAKIqyQ8EXlKogZo2ekvhFJoHOyxbFRuktDZpPVgcqb1A7Dx9R
ahfaBMsECkaT3kI0W9WgkWsSazGhMOswUFUAhRSCZBB4MZNAmmBsxIjKThrG27pQdeiwmhzWN090
n4o6gIQGAYWU67qZMb6Dj1xvqokHWpJOnrbOyasGod5nqPK2zT4OllJjv4v0uMCBZZvYhyfIDtuJ
UA5jLXUqnnBQmulEMkTIdpbV2jWbXH93zRK8R+QpOEKc0hz4c7VESjm7Ia/MM9PTy0jYYbvDOe2B
s6p90MwGYVGYlRdArpdQ9EZog7RwCuY2JngUoSOloHkGCLPbSxq0ckqnDHi0XLGqVkhwhaCygzTY
wlmbvp3d/wC/4N1HFAkCXeY6UXIJGL9Ogq94godvWbL+pBn7J0+3/2i6/bkK9ANvQKrVVhzORI/j
fvtqfenv+/fzc7NDI/5fH8TTzyDJeUPb83p9OX0/PoMKzNyZnnPZbV1j97jUMjW3HNefzDySudq1
dTVgt9ZjbfThWRl2nVLYrfAgoF3j/vzMeinXxpgXy028sVIHWXYk2lp5uUXDo6ic5dQWPrgCTcNW
cpa26j7Mdy64le8bn3u1rm0zr9YkYVuFKdZGQv8+kpddaQKYet8Gi9T5eZKvjTC3u+fyeV73iuzs
AJDp7YmEA5xIYFYRwV2oTBItVmT1umpCNMMDVHdb7REeQ0XYXAqR5xxQFUgopGuRtZHYUx7JjSTF
Ed4Zb/iT9et2eqc9vR4fgmrHE7tMk4X5nTtiqImAqga3PxwiZu8XtVpwEwzaKVxeJ1C79hdqCD+x
BXu6kKTF3SUgwkAMcnuI0VGQoo0rpo4NyTJjcxr1L2rK+qdiKcaXa34dA6MwqW6F6OJ4Xiub+PKS
6CDBf/pLz/fXee6cX38Jc4epQy+LYzuNlewGx5U6RGB/0AixsJ1+FuneiJmHDpBrf0gVjDjRhy0o
+S4aqMA/Kl3Ty/3lwz5tVPPrR7bC1IzjZ3eB7oqO9vfWANGV/T4x80T24y6DKt5LYywxQc0dKHDY
CdATAD8sEq23yzEWvpoGeQM4OED4zbBtpXWWtAu7anamr4wwM8CRuoQySEWdHneFig5LsBsA+6Vk
7/dXdHb3XtlhHohKQba4rjGYxuuhp6NUrZ4W0bDgH81PGeCr00ME9oTpK64SM3ypptrY9tQBNQgC
hX07rAVA9u8PZc7D1LAk6LtWkBdh9dCB9W89P02pM6homXwpn+X8rPQcXCPUbD7u25pdnitbzIUu
8qCDKcOEOp62Gz/50MyL0hCqJad57jIDB+NPyRmv9w+t+9W8CW3TldQvqJODnzeUNlXFG4NfmH3/
CGeqRzFR057uj2zmXcQ6IbzFM66h/4DZ3SqIVr08lqijkWHYqYJfWHUgrMYcgF5kiUCuESxYnNmC
0H+E5K0MlPPUT3y7ObRBBsc+h0tFKkFVEiLD01an+4OaWa4bE0yWQAkyERhw3CcCIGQS2nplpE1G
O0mWZCBmNroCvAGCAH76j22qjcfAqyMBhoriLzpD/AI8rv0CV9CSjennV5tirHnFU0rYqKM/GEuj
rIV+oR16dr6QzJQJEh0EztutCY0ObVwP2N59TFNA9ocTpQjx5QmuFQHGcX915rYcgKdo3COAuCN0
uLUmemkCJeCOOpyY+VbrZ6ChHdVIdysfUhpJ4K+azF84wD+SxswTgzSxooAJSkIhgu1Va3LXbwDw
wxDB+XpQdEV/CVcvpdlBza0AN35hPHg6tORWT8fj21E1n/QBMlB7ATJQRqeLIPXqAEj+DxNx9U3M
RCQcmgrjGNdkodWnOuhVI1IbsK2jEAONVL0lubxgcW4vXc+CeDv1YQliAz/HLKjps1Q+heIm/h+h
6ZNriIsL7VhogUDUxRL5dWmfgCREoI48PnTe81gA96EunO+5K+TaBnNpaR64kYNaxj05dp+9UH9y
WWXdXxs6TcWvDXM1DuZM1BJfNsjkA1KxHbYvlYWY2qixdxBN40+klxdIvjTbCyS0bTjBp6/M4KaN
BXZGHeCFzHj62jzh+GwoAEGBAZwZFORcX+/xz4lnEOwz8GFeWwNqJ7y+Jubjf9le4EaYkiKg/AIu
63ax20oe+iFTsNjEk23Ri8EQk2SXfKAbsRGTBwrMlLkwazOThpwp9FzQ+AdeI8Yk/PRI6JRYcYhy
HuINIqAMIjxiFv3vDoaCvNIkmKyhA5QtiCRDM3SlEChwYwBh4FMpM+MW1feuUpdg8nO31b+mUCy9
ncU4JWVBCIf9XJXPody+yL34qgRCrYPhmBg+5CHt+5PICpX8HCGUt4Wpw+sn53lr0gNmtgT3huJc
aiAHSwRUL0jnmLERIs4C2suIHyodFDl2bapWZ1xEC6BiWq5RDLj/JXPXBZwrSCcj6/sb2JQSUvSx
XCqOxm05+sjzXxp8n/s2ZucXbSmUItNO0Wx7O1hOicjQepniFP4YGqiBHSERjdQMQU5ZOo7h6r65
2SFBuAM170luhqXMRePSKAZurThgeNIJ8GiZ+l6P5/tGxLkHFVVT5MkBhEEDIXOzK4Mvc8HQKE4J
oQ6/23UgwsG7PXz39ZGP9Va1NTCn+PyxoMjQySuQcMXuLh0rPV0H3FPfRjrqHHoP4fHB7Q6en+su
dHqaI7/UevwblYD7Gi26cG5BHjfxB93Of9fXZVXWg+K4foJWccn2612HQM/biLVJBIMCnmFUovYf
1kHBIgCVix5AsDbcmi07SR2jWFIcoYOorKLUjxxIl1Yuko0Llc2fygR7k1+bmnbglQNVdsAJcCFM
NUZr9/hDUCwfQNGNdAUgSugie0o3PSgHNHgCD3ADej0yPHA5j8AuxvrRW315lr4PMAu6rxn+9vGx
MbT/4OUpaPtARyd6j3j22UQCPSVxKihOMNITnKATLZXCcHuRXzhvP+7Vr+mAsw84NLpH/w9n77kj
N5ZE6z4RAXrzl2S6MpmlUkmq0h9Crum959Pfj7oHc7JYPEl0Y0xjRoAiuU3sMCvWQvXr/XIEaC3B
zmbho3mpklMMw4q0H3e1faGNdZTcS2j/QXo+sR/yUwFvU4fkcc8IEL7O5sNv35S/+cWtX7PIrKSZ
hbbw+TWJPtpq61rQ9/0W+oPWHLzsXk/PUVA7ik7NzmI+B60U4PcoKtSnMd+pvQxx5LAPa9ilSmDZ
wr2lnMAtu4V+P9ZHJbo30ZY3Y6eBi0jRXqXgLh1gjIkvdbuvBdg+yX4d3bTFc4hQkZrWbg9ViOKf
tGJ09G7rY1nZW986hzVXB1GIIPmdBgOv0DFsCPcmo5u3l3PN79Aqpl8953TUZ99bqOO44I775tkY
npoJGr7wxVQgNWs3nqi1ig3jPvA0z+AhABiLO0XTwg+DjG2ruDe5/Trz9BjERvTkbF6lw+hYzP7p
DofpGQ763Z9fpv3rl2rrf0nSm50j/prDn9E2d59il0qE7UbOVgNlpUKAvAPE+LMAh67oi0yzK+XG
UILIPCv+D3H8kQ21nfo/yuyHpZU71Uw3Xsulqsvfd/va3uIpi8qhVJoCe4b5U/QfPWVfooFV92cj
4NUuSlssnbS31cS17sOod6xh72WngKBQHz81cozkx+Ak0k4ZFQ4gOs+g7qmapp/r0k2kt1FyJuTD
UsEuyuek+2p2n2PP1qb4GAtbkxWrz8K8bvMQB5iQJZRzaPvcL7XUPCcnc3jzfIqNNJtO6rFDD1k9
Dxu91rWS+czi9T97S69kxLoVlNjrYD+c8vSbZn0T28DRL1ru+NanwsRTQx47hTs9/qRIEPRusews
5YD/7t/1b1j6ogCignka4Tx4FzFwvOwzzMF2iHSE5FrWgekPWf1EBOMoxn5K4S4cdob4Qwyr5ypA
qsWzpc2p3fnILF0GfVto52gXAURePJONGIhVGHOkevb/rJRUgPJfReHo+l3iH8stUo6VMZS5z04L
legdZTN5cYRLWO+F3C/MM5xtSr3TnjSwZ2d/eCudJq3tCWaV/HTbZ601Eq9tLnvgVNkLT/dzlh0E
dA6/f+AMR2EX8g4/mfa3DD9R2TES4N6ZQWw33eiNfxxbJAK6+uZlPWLUyzqoZ/vasG9q/b4rBpCX
HYQkrl4fgrF2mvoC92Wa3auyW+dbg6Gzr/y4x/9b879IlKtnoR38qNF67JdWcacIr6biGOJJVJif
DAL79mKvniciX1R/6A/SXXj/QERqoI2mV3GtR8kO0sixajchIo2Me0F/kpXSibeaReuu5Mrm4tmD
ixbmRIC7Z0XZqYfeQIKWxaURDPLB1ptvyNl7/9z+zLUon9476SHs4sxFLD7T1KISMsjePIea6DbZ
qwgaJ49fbhtZ3TdqtdCPovIEyOH9Wo5VK6l5ZRrnCLn4UD56feIa3q5Ra0fY0sr7mzl/OCSckZmp
CpvW4i3ThQ68eo0jYPrbjU7RSUTpmAtp+7ZKlwhdeIt3OJB5h3N7cgX7J12wo/7wlD/07tuMkfLs
9PTwpbd/J/DXBdQcKroo8v7L79ursnrCyOUoPLAwH/LlQNDlOutx5FqQnU2PEzzG93HrkoXs43H4
HlclrMyvt42uvfQoDYAyBg4KImMRjohS3tIPx6hZK3YWE408pIfWspw2JyaRNtK71dN1ZW2xF2VT
xVGpcaB1XGIh/1Tl3yPZ2u1PWs0h6Wwy3ohAIed4cYZHK40zWQhw/cLXtK3tRP/Z1ae2f/H916Q5
Jo3dAuwTQ16jxyg7p9Jx0AzIP3KwID8j63GciQLaiTnkYlcpxbfGbw5VeCjMQ9Efb//WlZtAhADr
DwTCcKD8Lb5eebBYVaagh/H57NcjZNhvqvfM5KAd909VZGysy8osAnA84OSA82gtWctMKbaMMbeS
2YUR6BOXlMcgOEzGcaxUO0K9MTPsqYndmCJdZw8T/6ds+9GL1m9c/1W/NmMDkS6WKLItJUB9aWrK
QujMs+TvAm2X54f0ua0cjcJCADRaeq63nue1Y35tcRENGKnqR1Ewu7WQXN2fhDc/i3e51zDj9auK
+9eekOT21m6ZXNys1svbKBkxOcbxblKJ65uXIbnkTCn7Sb9TBW1jUm/L4PznV2cp5fOmuhtmg3fe
XVqHD7H3u/Sf4V93s7A73v68NW81q57hWHkTP3QqtVZW6ooKzjlFe0Co7iXz2Au2DooxtyXztRWc
2/ZWa3tMYIOhBFYMye/i0eirPgM9AU5NBiJj3kGXS9JdPCl7CZ/9Xd2Vtn439ySge4shT+rsl9qZ
DFLfXZZsbO18WhZPikmJyuKzmW+FsOX9Skt+N6IhTH2Yg7wz/J9yUR8bw7Tzfoubac0/XFta7Gki
FAlcG1hKvO+NWMFGBt2O2bpJTHVM2NjS1c9SkV5keo/Hf7nCfhf4CJUGxpnmExFUtFdllBf03JHE
rdrwX6DThyXEOVM2Q1aIZub7JYyLbvLLMjRm9EkYnRgEmIyTnv+a3E54i4ddHBRu/AWS9ebnKD2E
9ejAAwEcpj0pw8uoH+R4qyO55pVgKQT6Ri0Jp7zEZpWxVWVCSvE47ZHPnL5U0rMKW6f+vRDSk5E/
KX7+VVG+3T7Wqxt8ZXSRvcX0FvQhw2iHzxWGPyAX3Sb/0zInQv9y4wWYr8iHRedBpOHKi0/l+P2i
i4KiZyFk+WcxTGUnSUAQCkm5xfmxeoyurCxuRzuFidhNBQU56W5M6cTRDeqYgu+R5x23ABNreRe8
MLxrs6IeSM/FY98rkdXwdFMGe21E9+eEMK8H6U70YD77X5MNhNHqp7F03BEybmOZcExSGSVZVFPW
j97MBieu/qzrb7KwBWpZ2yidiAzgzDwL/SFANsJEgZraOA/mSzidzeb3vz91M8L2bzyMiPTi1FVG
5zVMRxhnU+psrXwbIIGwsq8lah699uO2rdlFLQ8dczbzcjGK82EkvlT6KIoYc2MidDfJlZ3Ln5OJ
HsynmvL1lmdeK68BHf2fNX3RdKIfksjgp41zVpsnJX8Uc5ilojcksaXsRwCpludUGp4tSO6jJHCL
SoLjZ7obkmqHxrI9xd+GGgno+mQGX40htT0k5/tPQY4mgiNokKJT5A7vYwQQxNM8BjzVd/BOnMJs
Z3Zc3GdGhGEHsTOByZHsIYrBPdlC+mz4oS2P7u2VXXmC333romY5irIXQn5hnGs5eO6bg6kLDpD4
mZGXkZ/+1EhbLae1c4naHnOelC7xI4vV7YkeUbFhL1MjcqJMfDSF4nT7o9aumMm7SvpJdUFcdrUs
r21HaCqNc5yrqt0lsuUYCkQAYkpFqfB9Y+PRU2YH8eF8WjRe/zL2o2L53ikaYhCnbeMZ58dXzXbB
ugDF/DpX+F+/P/6M3J8I7dqv/Ldv05J25rq+yr8OeuJ0X25/+srIJwE6M1MkYzSekZp6/1OCoGfa
XOanqMNOae3UcFP9Pg6OensSp1M3xE5/bura7u5EwG5TQN6yJ3aHJbHZou9YA4G/SxYWv8UyQ8WX
zNI8C+VRb8IjYgA6ycn4nEd2aB2od2TRP57iVORXfyATGbc61WvVpXe/YPGOlNKA9s5IuhIk33Nj
X9ftqQvhi9P2CCV0/ad59mP6UySxneanYQuNsZZFMolvMh9J+ZADuYhQzDbphLxrzLMcMs9cyfs2
nT6r4G6a5HOkXGTvEdFnP/rVpP9oykvUn8Zfk1/bGt3G6E0MR2cobEmp7UpG/ZHAUJJ/N2/p52FL
enUtraP3Rcub1pSoA7Z8f2paVUAip6zNs2e9ksf6qed2jBqaWfWojaljqgjbR/dp4wRPipWhdHAc
J5f5GVfaWrMV92DBMYBwN7eX+YbFW9z5EqrgvUTiPUFFkt0l+Ua0tPbaY4G/GTIEy6T2+P5bA1/J
C71G57ExDy1Ck0eh+SRpjzOfTPmp0KE9r+/DLQaIeacXHuKd0cVB7NuwLr1MNc9W9qJZP+dGV7Op
Lb7ihmbJczImBhAYGp7X9ip745R0hZkLVALECJByaoEiS9USdEL+JcM9OV0wRPsB0DE93yE6QtNY
PYpRa37SDUG3pcL6D9VVnBHwXTbUgG1jkXvUcpmlUsNuNsKjVB68J0G7Tyjhp8+33d5KgEAdEEij
QTUAOqPF8tZNGallzPLGFIVE4n45vm/rIy0Ln2gu2Ko+rO3mtbnFZ41SPno1gjRnM3xs5B9F+KiF
WwCirU9aXElLiIt2GvmkqKX6j4ZPsZcqBaWRnfEQ/Yd4mwFztgnmczLxpcyIKTdJ3Kq5dU4ZJ46l
F6WlQSi8tvLWgVibJ3xnaeESVeit8jjLYMeRi28JM0Aj4oSVeqi9vdHX97llG+WPuiWVc5st0PKq
m0N3EaVuiUoOGLn3F0TKldpqw9I6ywd1OsTxU2I8Z17rKPIlliw6eyetfW6su0J5EWD0jb4oDFpv
aeesRCd/M3vq1mimM6T3/keoo6qEtVZb546Z/gZCj0mjTV75Tm1uVHPmU790OjrpMXEAlB0f+DSy
XA6baBIsBpIyV/MfxrS1m+gkhZ/M/uvtC7h2I/6vqQ9shFnURIPV+d45Fe9qD4ICRsYBBtw2shLc
4Ndkqo7MazIbvgTV5V4YjULE4QmTz6XmZomjta9STUIQPvr9KQGJEJ769LshANkpdxa8iO0B/Fsj
HI0NyMjHXaTEIRFl8Q8ekmWhIwFo13Q6NyYpxLdcKl8BubS2YPT7RKm3ku6VugIT3sz/UuycpUP/
FrauPLtYSiAue4mdlDQHdqmimouuGiG6GRYOIh2irRa726v9cUuxyagNGSSSpSg5vD+nfUytf2gi
79wQGfrNvkXtsd+AB61/2JWRxXNfN/Iohmbgnevknyh6tvZZZkOYqaNQ+ktQRDebtvLij37VIu2w
mI4FlkDrcfFUMEg/ih4tlHOgAMH13vJQP1e+euiC30n2AC7l36/ivGsyyF8Zl7N4kzu1CCB9iKyz
yJzmON2VJ7GMtpqoc870/qLzTVdGFk61VmBBqJTAOqtau5OUhzw51obF6Jd8yKJPg/VN936PQrFx
51ciKczyXuiInlLMXDZJMt7jOp64A312zuXozrNKVyEjr07tDBMy9n3QHSo/dDcxyCupxXvTi2W1
0ryxTKGyzhVtzCH+8mlAovA4uAFSadEhc83fVgNxQLc38p2gvdze0//Hh1NGBhjAdy/9kKEiApAE
83pLGQoy/Z8IRNOjIh+ziddsotjpKL7/pZ7UjdO0QoxAlQq9NSZuQIZYy6qLrhVNFWY8Hg3YnhcI
isA6/zIc3TVdwRnoSHY07337+2TzPylhH6pnd7y30JjJnPEIxH1/eynWbtP171nc36hMFaRv+T36
F62H/tN3ZH3XUfyU5Dd1kw9ndjnLc47iG1A9htpxvotz7ofAz3Sz4TKZ6CyEJEShdijF196z9lUV
oES691SclWQ6lUc/CqlN5dEYJtI7rXbQexXb32K1NxJqR9Bd1gdji7ZgPncffyGUyMzlIkohzs/G
laM2JSX29WCyzojbPgVCgFpp5W8Eux+f9VmkCe+rzpIqFDre28ilpKn7kcfAglq6hukjGp7rHHVJ
cttNouPVDaazOPdomIY0FiETA/+56fsaF61WnFg6kRH6AGpNM7drObMj5rkV4SLGh1AYbEEeHFM/
5MXEyFS8q5HyVs0XHx3V26du5fFl6kxBuXweBgXG+n4F1KQKVCP0eA6BuWn3HoU1CeWLutm4blt2
Fm9Fi7jYVIoEUEKrPtZhdmRM8E4ldYs2mPW2DM27cHVsQvSNpKjC0DjsNMtu0kMQOFtYm9WzebVq
i8AzlPK0sGreWr2Lf6CSA8YHfZbbO7P6oF9tjbYo76mkLJDk8yWT53ig7NSDz7n58suIXL99Go39
bXsrNA1cBpMhBP5BSLjED2lGJCbSmHrn2BY+iwAfg5fBncEZL1CgN1TZjIMOQ9iDcXfuIKq5bX3t
JsJYN081qbCj/AVXXW1bog7qjNPzzoYW2BmxH1OjSvZNrMEqdxtjYmvh2LWthadlfl4SujQjHOsP
hvq9TD+V2oaJtbs+898ZxHvgCZbA+bD2Eo9OiHdGhdqACjiS7Ha495STpNzpWzs3n7alp2RYBUt0
XtDfXZxGvcwYhppqYGWp+EBw4jC54gqB8EenEF6Z8oPc/6r6jYxow+iSIrZBpbfQx8I7t2MGapmy
qHVfiWR+sGM3U8IEtAHGXA62gs5VuxIoBbglZkrfhcv2uBJ5XFUeACL1rim44PY0Op7k1nfaVn65
elCubC0eyVbNijQSWVg/+6eIX0z1dyn8l4CT/u7/vmfhgFOv9gU14ns0HVjvnXyqdmgvDeP3KH6E
fDL3tQ2Pv1I3IO27srhwxYrSQAsqY1H3hkvXPKpgW0TTp5vy6OfPBTVlKHZ16WHo030lB8fbF32l
kDybhwEMHvAZbrI4rXmqF9OYYt6kE2VL+m5MfxbSD8X/ZBWfpfRoNYotKnYS38Wj4mb/4cW/sv7X
6V75mWmaUSBF44FGkuwSkJE2GEejd9NH8uSNN2/tlYBtn39DVkGctTiqUaVmseST9tHaQsEgONxe
ydWbwAw8E4SoRoNZev/SjTgCrdVwYyHRnGM0tTuEmuHknXfout3w2uQOMk8bRlcKP2zf/Fcz4sGS
LAOGui8ts0glTk/YODlcouCjhOOAZjyiUWr52pj7InBC/3vIZNk+yp2y/NZK1cbSruCs3/+MxSEW
6THHes/PiFsFDSe71T9Pxc7fjXvtMLgw3XlgT6D6K1kVYeMMrTl3A7UOihWqOUdy7xe+NkN/yEOc
+xgdm/gNbSswxnaRVHYtObm2xdSxemP+qhAZcyxMze+9vSgwYJcX2WigG86gp1869VRajurpTp49
NE3oiLD0VmK8K+jFiBBrtv/hOZuH3GXGLyFdXkKbs2KMRGHC2TM06UjR3ioOjKZ4pSvLD2ax8bKs
ed1rY4s42ZS7ttek2dj0ZZ7gqh6RCfsvTvDaiPx+Tc1kGv1UwLUTbnhV5cby90SBjFv6FnqoU/b+
MWXA2G77aV9kbjYkW/do3rTlo83hYT1FBEjg3nz/A7xWqZMgNbxzRO0yUR0AOC4zEKCWKLil9023
b5OfZvGYhcgYhXtD+PrvvceV/eX7DZcok5KJ7p2FapfUJJtD8lw6o7gvtO6zSPIfbs5irPlD4A1c
HbBaYLYXGzuKUSR0ssW96fVDGp81+ddUfau8ezFPDp7a47oMF7k9qflZ+ojzxvGjbm1Wrmcry4Un
xiV0gJqCCsDiwZUbsSngvBZwm0yCjJ+D9mSWkI5BOug3UEsOnW3AF1Aq0TnPpc+3V31lNmPuCUCI
g9giRD/64k2Qzb6s8enCOXqY1RaHPVzalFvYAPQwzvHBPIU7Id3J/T5zyuNW3rKWU5iEGhSwGUcg
711sQdD2dRXLqjAfez2J3SDcp+pzt4svFgN0O09+2vjelXoaBiGXZRrQQnhv4SsHz0iTOJGFc22I
TlMKOyAu7fjY0VwyvYNR/CNavaNs3q6VTX5ndpEFSqmkFuyecM6Tz4P0JLeQGhsmyEgblos9NJbE
rbVbBVvM8esLDHAN/LAED8mymC0FYaBMRcubD6OuFNrMSaUTOtOgx+3mvlVhXd1i8ZsP7OJAIyGE
6ArwpFl6ZOHKQq7aYFaYHAW4y9HGCtD18LV72CdOt3dz5eEzidkgQ4BMfpaDfu+zmrzt9Ujg0e1y
82RSpTDD+zQ1j6YeOpLyzYBJ9LbB1esyU+PATcLAgLLsehbRUJejKuOmBdogNJagn2NAadBPoZky
RvYJmW8HsYadlMODZ0DhDK5NpYJDVO1G8mvmf5b9L8pWBLAWQ0PiORPqgmyfCeTer0Tga6GsZJFw
7hKUqoSdlvGfh0jBcZHzSZldj+3Brw9y2u/KfAsOMl+a5Y5fW1/sgyb5flu3gXA2vCm16xp4kXbW
C7vsNIjStqCYq7sOgwTK8GDU4Od//61hUskIxxRYQwo0iDjWaXsclZAwgwmFpEAXSdqsw6+8FYyw
QRxAZ2EumC1Sr6xphZb9FMB7oKAny62bXaxmn3uXzCtsxiSgsqVuFsCgmt/L5SVL7/Nh44lc/XB9
JsfUGQBB0er9hytxn7RCmAnnQT+YZbM3ytA1aBlzmyvlN2JdG6d9JfCBiANZS6g4EelZSnPXOvzf
AxWfcxHromsVNHBCQcrczsi3CFRW/ZTE4ioiDzIFikVM2Qyi58d+jS1qFQ5n+SgE4nDqgF+5ZpI/
+hYz+3GSa3d9HoxOIOlbD/Hq6tLrIHUBaUCD7P3qCmOQjG0gCmePk2slVA0CWlb3LYwxUfMWJN82
XMnaS4Q1CaUhpmlpe763N1n9OHgpu1mn914Uu/U/qu5ojXZB8cHQYpv0W9zqNq5d1GubiyAvhj6q
VSRsppWtT4Vd7FpmOZKfnnP749bWEqnomcCahrG6/La+6rpG0CzhXOneW1bm+yKBMhPqo+Q7wxtq
42+0bNfs0QwHIkLuyWO3SD3zWJLbNGbvWsOJmvAgXOqD1MqOWL4M6fH2t615gmtbi3MSh6Ho5fM5
6YfJDlsQ91vudO0BvbawuOdl1hhZU4zC+WvQyDvdqUNhJwAWvf0dK+k6cxLkzSjYEHwtNfj0Sm+k
1CL00kv9cTCP/vBieqeihH9eKnlAdsGn2wZXPwsU2sz/ToPtL9TyqtShqXlUz6CFczYhSSVYTuMh
BKOIB3FL/mfNcdFQZ/SCMoeCAtr7q1W2UiFnKUFeoX3t9YfMeA22JiFXX9xrG4urVCacxorC7dmD
v9rb1V8n82jEDkuY2YYbKn+sP+ZWS27ju4zFMR/MJvGmDpuW/E/S/mNal6J7u71Jq4746ruWblBX
BAopOsdbwQeJyb0EAbJyFr0j9eLqj/9tqraYVdcuFCOzAIfBkzFTugjJrbJvwtYU/YuR9KI7Kdpo
T1m2xYix1lcm/gXTrlEwQCt28YKnoSf7VVEAznFLO3DoMEJPZuyK3duXAp5L8bhlce28Xxuc//zq
vJe1V3iSAqSlzCz4mXed9bOrJNjdrY2Ltfpp8L2AC6bqDiZosYJmETSmGeq0aq3WjZmyCqcf5R1T
D1kPiL64i6vHwNpPPDKjRAXee9Cjt3R63jg5a4/L9a9Y3DotD6xJCAwgWOmfFpqGu+a1sr6QfoB5
H2zo0EV0Q9whPw+h48kP/BKhfZjiLcTr2rLPJIio/OgyAMXFxUxEeMV7efDOsAjZRQwMNHosJ8vu
4mbDg64VwihC/c/U8tnR/clME3MC4oK+qAkVGbiEu0yPjoyxXnqroxz1HGcwiZvSo6Y+V+0Gxmbt
5iAQMXP9zLpNy2S2jopayzLyn1p8HIUAKokNb7CypVzMGWU2Y8x4YN8f4U43csOcMv9SW9CNhT4O
gTcv/h6UpHT1ZhC4snUWaRzDrnDAE9gvzCWFVPutkgSX9B/1jmHrCyQZd+kufhyeGabwPvsQ1kZM
Bu9vn9z5RLxLX5A4nXU2AA6JUGUtOwD+mERK2RnBBTr4QXFn1IFaowdia+FDYezLfiNa2bD31wVf
O4Zxyvomx54UZkhZfg/kxBbGi1V/RQHRrbK7Knq6/YUf9nEWcaW4x/dZGnD1xdVspcbPe0/1L12d
7MpMPVb9IYk/lZb6xRPc27Y+bOJsC9wQqKiZDWw5nZSWxf+xBQoLqMyhhHasMYTDJmZky9DCoZtD
2vpRbPqX1nsqewWeS5SKU9kutwgJVg2RbnEgZxzykjjapEJVkTH4l6FT3IgZIVN9iibrlMs/by/d
R4cyrx1XQOV9QuZPmy/81clIIhHq3T4ILhA0VT2yk9HoUuRw1TS/G5TwPknAtsFFwCgPZ0TMv29+
69rZvP4Fi0WdWQDydoiDC/iLwYtPQndX64gBqqkb12gPJqkr+X9uf/ba+s6qkxIpJt2LZePIUIo6
Uaw0uIgkl7BKqD3kUd5ps7e5bseAXB/AHndh/vOr1e1qhq61oQguanIU/T8z8QrkFcG/pv5lE0nP
/2dm4cWiklFZvcFM54+7IkRNL4YZLa6duoSHZetwfgzYZnMz3BioAqXs5X0rSjShycIw14yOhA97
i8Le9oKzb3Y77csovMaRtHHHP8LkZqOo6JE7kMJ+QJBm41g2yYinhi3sIBz7T9FDcArqs3LQt1pr
s29aemdTNynRz8IgVMjf71pZNN0QSH0A2zBDKg8+F+HRC78I8iHYOojWhybI/Fnz2YDjZIbkLrbO
FzSzG5suuNy/fjfsene5SPbFsn/v95fTntmvy/5iP++ekWCwn58jd//nBaJDh3DSffmze3r5/nT+
9gdKQvsBRp27s/N23j1NzjnY/f7n01fr9Ol+dI6G3dp38N++HT9/+g3L/Cfn8ydnd7exQWsO//pD
Fg4/yRn8M+YP8c/qU2NXR9Wetgom88J/2JirxZpdydV1ipUpVLp8wIYfEfvorU6g528FBX+DqI9m
eJqJ2wGIL0d4oUjUqxg60oukRbae/+jU0A5i0HfjL9ShJzV05HQ4dMWOulzZH5upcmAQdcT4pdKf
MwR4eiFnIExxwXwdbjuu2Rne+mmLo8kIDHgrocJx3SGd9GMDirG6vnB3ki6reMZluU8XhiSMpCm4
xBD2xQnT/RsR+5oBxlYRlZ0DPF7s9xvY9rHa9bnFzUo0XHuJqwrGqnRvL9KK150lP4kEEN0hRl0k
rXoeA2/3TIK6Z/tJc+SNIHztfLz7+5f1GC+kntfMfz9Tp1OQQvMv7YzmQsPANo5/CuPFlFw9/Cqk
CVTf9qC6xWjHxUmU/gmShKjhP0BF6Zhdf7L8fmG7ptVKc2Rhuy5VL2ahSSfF6zemzdccPz0IOhF8
HxwB1sJK0GVdSJOLpzoOGB6CIvCIeGykfEIgO7bJuram6T9ClOfvurK4KNL2hmIkkofF6RdwZPvF
dF9+Xp5iJ3Zq51VgBpY0z27uvj287QZn99t07uwfR2XYuHUfZy8XP2Nx7SAyaeJA8YKLEj+IJloV
jGBOFDLnflOZ6GDDH9UxchOjtY3WvJeU4DAgZSHdC+bvRsodbfxZyG+B/9IPDGoeushtNai6gtDB
S+CBNoLvlQfs3aotrlmU9n3n6wIHtIR7UHQjoIQtbB1W8i1PSmbI893tG7fi/N8ZXMQ5cerXYqqy
PrT4ngLLc2vx3vICV8g3juBKsIgh9MjpOMGMsWS1U/paDoM2RipOfCs7IJmZq0jwydVuqiCFpr1p
0+vtT/uIs5n3nvM+69LMo08Lb6LqVRZVeRJelOpVMvHsUoMediAfZAGicM86QU+2s4ThpIdfVEFw
2uZpkgEG9VvcTCvOkzEviUGvuSkE8Oj9Ha/DSqxzn28fDCmARnKEMjIt/jXDy/y5V1YWZ6fJxDFr
kLa6dNF39RBphzb42mQ7KLNvr+vaTkIlgTXmWKCtWcQLYUtO0rRjdGkmprzOuX/ndRnEmd3PLA1s
i3lTh7znts21e3FtcxE/eLoXCqmATYv4kaHXnbrz28c80BxEGf69KRC2DB8jCMgo9HxjrkIVvRxD
MsQ8ukiN082a4zuQmqX65DWPwmZZaNVNajJ1DFi06Mrqiw/ruk6CqKDBWiruBCQcu2juDfYvQnHw
fOkx7NBeRUlX/yQE+xKMRcVklBW+DBFL3vfnsvvTC8qv9Kf6UNdONfxA4bcMv7U0GgeCn6g+BfrR
gPemOUXy90jdot9Z8x+ABFkvom5Sh4X/CPWpnYSojC7h1BxohAFk09OHVIKrcquDv3aLoNSROHLM
0YM8er8xXhPGiWAl0UUOf1NgjrbK9GvnWqdlC0Lwb5ls8ffXZThqVsxWWASmQjedoumxTB7QHrLB
JPYNEhTNv9ae5BZRTmLYnv40Ac/iXY6MGnYv5J0umc7IkNLZUXRHYXTj9qyu3JWVxVuskhHRE+pZ
OT2y7LQxf1Op3xL7W12+KyMLJ8eiZbpktdFFzP8Z0kfNcqXsq2geAz22zfwt2pq+XosVoT7+C+cA
9v83P7u6p1KvjIRzLJ3ku0H8kIiRbagwH2VbnLRrR/za0OLDmkGrEZrEkGx8FrV6Jxm8/5fQqPeZ
6t72PaumaEMRN80l1CVWkSnhIRSmmtvUVK7cPVstjV7BsaqvkfDntqm1tBw+MMB7yqwpTvn7/XUS
IfFDsZNcSfa1p3TMjmYl2rMWkBePu9ibXEWD2NgxhS9huIXjXtk7bBvkaMQEM0Xoe9tqovaJIGO7
U56L4pghNIBL31IIX1nNd1YWvkn3B8Gikh9cWlPK7QLkqR49KAhWD5P+HKunjQWdf/Qiw4PIBlQ/
vWyG05YiZaMcqgmV9fDSRrJ478VJ6YqJAcl9kbU7X0ySndb302GQSsh0C8O7N+owegx0w9szWpXR
5szzr2NP5tkYbbhxslZuJyJJFP/x0XN+tXA0yLtJHqEw4ZflH2qILiir/27U1B5SRsEVz5Xq5jty
6j9uL8ramvylauLxnmHkyy0Q0DNXBx7Tfihe4jj9nEEIpyhbUexafgMR+sw4N0O7lGWZXJNrv4mM
OLlAzjMeoNYv7XaK0Bz1zwIgArnxCfhyG9Wjlsiz2FK+XflMZA+5Q/8/1dbyFewUWUnLtEsuFVz3
8eDobxOC1beX8mMXWZ+1Ff+vkcX7FE+GITRWm1z60S5HaN5VwYZztLSjH7kLd9g+2N22uHJ/MMiE
LbOW0DMuqymRmIWexzzMparMeMdhER9rU7KAzGXBqyHV5ZOvplvcokujlCdBH85U24BPeBwXbinQ
RS8Nob249HIHjvdg+GcNEFqpG4dI2aiafKihz8YYX4GwiWH6GVr63g8pQqBPjYIxX3wrWrivJcGW
CxTtYbcxL5bhdtJbi0BVKtqeITmxvtGUW56b2b6G8ocOKZAqU7x5b3/QPWvIKi+5KF5iU80egInE
2n8xMrOvsI2Quy/BGynNDysGMX6ptNrWtW9D1djCpuDq6qdcWVm8kv6EnIUYh+llpH/Ts375zN0B
cfftM/khqZuXjP8APZ+TD7ZvsWRqX0d9IyWXOJb2tYnYYJB9YcBJ9Y7SnSEdRC07Sam5V4UGpZAa
xjukqLeu4jId+fsjYD0EVzgziC7R4JJUCV1rsqQgGE238VxYtpzGAf1uC3eff//+J730IDtuf/ra
zZiVFAhPZ8qJZQeZtqqfmgmHJW+CZ5jmKHRyPr29lOxycQvxs3o1ZvUc8maK9zxn79fZiOVAVKr5
EyeUOgq3I7yi6Dc3yROKEnU8nEJrsEtykgmJhSL4J4Xn+D98sUzaPDOXANVa/AbEWLyyQhPnIvKG
OGbPs+oTHu1Gg9ljr6g9O8mH8Hjb6IcpITYXNQ0SP6r6TBYvmyQwQUxeb2JVg41F8L7n01Ee8rdE
dqwebg9Y/3sXRk/F+ilqqWuPDaoZtLgVbaNi8mG/5zY64KdZEtIkx5r//CrAFf8/zs5sN24l6dZP
RIDzcEuyqjQVZcmWve0bYnviPM98+v+jDnCgYhFF7L5pdLcBRWUyMjOGFWt1hZ+GYFVfTEUQD6Iv
OjqKoc48zQEFKg0izCJrTrcXv5zSjzEMZM6EZKBXea0p1bzP2X6wKWihMCaKFb0U7RS6TShL4Orl
eedhuXauxQzce7yXCrQfaxiPWi+EXCpmIG5phz9tWTnKJB3zNjrqJTQFw7eqfQyjHnZML6q8Nm13
7sSrSvD7Qj/8gvXNC6JNG1ozetFTmGpSV5ge++RJU8vvdMO6XrJpL6Zjht7Qr5GhBuZ6H7oSsjPd
buWz4N8xXqPs/aYlDbvY/PeyAy8t8ZkBOnvl7uUMwXzW8cGHTCruoyIeTkkqSQ+Kz4B2FdSKPceN
BKhVauH11vRzUhat2zaRfBRRRv2khuYyq9u2w8PcSrNtJX7qCCWimCKPt1tm7ddQU38KHerwlRXF
hzCkGHbbgdaR/UJQw++nv8ilASnvymkRg63SSU/bcyf53SFXRd3teYFO8RgjG4GG7P1te1en9d0g
gDCuYUaR8JvLU6LNYSgIbdWeQ9pXefZqtq8y0VFfv/b1aBv9j3qQ7oV8OPnfmvshfOy0n1xfc2js
PEzvdaGPX2/5IfCAQMYh0RTk7rj8IYHV5+ZQNO0ZaY/7QHpoh2/I/qD8XYVOEEQHtYLSz3+0erS5
BfRV+k9BePA/pd3PQOuPZXDOVf2uqL8zexjyfwTM8fTN8/RVF6TTsEf4eTUw//5r0f7kx5CpwCV0
+WvHiJpdm47tmZLOw1jYVqdCnWzYU4rIYvslSDq0df/oDJ1QHn5Q8vnQtJqL9kam3w/lQ1YvJOte
2GhODqusZn3WpnHhNN2Bv7xnvOtdZVbhHaBFYL/WwBHruoXxNe3OqZGVs10PWvmSS4sorzyHHRiq
QIxUN6311LK7wAgf5SmNfLsaEXUXIzrdJiOz0BaqtRx9qUpg1LbeqeZDXPljfuiyWvLipGPGs/Lj
HFSUYGa/5jgAvl4GXfyrqrQhgCe7Ls8jCcWPMKlFirdyHY+umrfmfMyVRAEhMGd7ZGzrGGP5Qir1
Ll57ZnKYobz8QqoaQTulUXVsYC8t/cjV+r+59KMNJ8hEnsy9SYnlYF5tNFwqKjOazOW+X9kfbn5p
njo9MDAHXMuv8FT3aPOtb5/WqzXBcc5DyHgeqF4uilWQqEsjVNRhIZyDyD9nqY/31Q+GNj8mwllN
WnInX/p22+TVhYRJOooS0Se0EAhlXW5jOAdKTUdXOOvxA73e+6E9j6SIkfp228765eStVvggy8oM
kA5rMT2pC/o+wXO8xLHNnbvleg3Ug5gJIx7jUiWDv1xDN1oQt09kQsJc26lZ39XVA7pQh76cdoKf
dRS/PMsfLa0apFk55HWT6oE3m7MjC7NoC0P7W2jNnT7Xlbet7Kyun7Sp+oBOEXbU7olA0y3z4FEL
MkaB419pvdc+WF7OC+fmgiOIXMj+iO5gq7rcwKlUEyMo2cDyiWDmPPou3CraG7lBLx1v+8G1i1+a
Wv79wznqlULpwg5TYeo/DK9KdfC7c5L9IMIjethx7j1jq4hBkApDpW3JNubRg4nYCFz4dplpDFWD
BWtmGxLT28vb+HAfd3JdodSDboaMDYtq9jlK6JCYvjtDf8DwbRj8vW1rw+0vbK2csdc7QU1KK/BE
gBnR4Kj9U06mMek7idWG01/YWTnjGDVGr6bYmYvvoANgvpaPUrnjF1flG47WhZXVRUQsPcKpgJVB
+Bbp5rfez77mvvwof0lfKtUVguhVzpmB0+YOBcSdufTr2+nS+OrinYvSUmrJxyuNN2v4M2X/MVd5
X9wC/GW0j8j1nbLxg9frhe8P2SwEXmpB3TBKWvS50+XBCaS6PPZVWXhVN+5Vkbe+G6QCoBqAW8Jb
uroW+0yYpyFqQ29IxcGOQbY/ZMaU8ySLe6a2LhDKJ0twRwWFbtflqdb1OiIpaEKvVatYOMBNQTRb
NBm4X5KpT2mTBTX8klUxnqq56g6+GPR7HIIbx2HJlhBwZvBNZfT+8jdkKVdLMEWJFwxD9I8SWeD1
O384SGMrOFNZNzuN0KuiKh8VeV4LnBtTP/QeVosujNSaR6tNvLFHdk/24X6ktIk+YlAPh2ROTrHv
O50eeTKka7eP/rZtQHVMeRApgDq6XGzVTKo2a1LiwW+cfo2tQjxNSoX6m6Ukzgj6G64ISThUlvBP
Kw2DW1VFsPMWblyuhPFUI6mao2Sy7s21RhnLwqgkXmH1VXYc51n73PQ1OCDTCovqGOqqmDpKXuWR
60dJuDfBs2WfZxINEX4Gk5Wr790afi7o+Rx74qSg2RZX6Unrmv5NlAOGUMjPH8VQaE+Gnsl7YzYb
rsbwCz3dJeKGUGt1sqpZnKSk6zI44qXguYDB7WS1te/mhXns60o93f7aW+bIejlccBtAQL5ytCnu
5Maoq9wL5hw2MtLZIuuciquY+aI9fdarCiJuzQwlWqR8n2Wcctn3D3dV3otmPYRz4cmt6RpBZw+p
fu9H0V0in7NgdqAVGgTT7iTdySThWaXX3GTKY2fsPQkbHxjpDKaLFokTcqTVLidN2IaqXpVeRYWp
NCAVCIuTlZgPZT12Thx3r7IQHW5v9VXbj9W/s1jA/rJQvK+riPFSGWjkrvLqwrzrg3+F6qXKvhn+
s4WsL4gBLW7voulzIO+x8G/c1uDhDerdMl8aFtTLbTengrFzKa88Sc3/tkZwiLWBydI43Xlot+yA
pFg6FjA1Abi5tDMkftL7plV6ScINqaaZbutf/VTTd+wsf2cVU1JtWDhBOCIKo7mXdmIazmjNFpU3
NdEhq5kkpy6nDdFRTb8o2k68vPF+m1Q4mHVGUxjAwHKCPvhsEHW+wDw1pbAgK14kIc9PAQyYO4HQ
1pIo/1nLyWcicp3DFKDcfcOKaq9UHBiY78xJOlVxcO6bt0HcQwhunEM8cJHZ5jldnvHVmnBUwRos
ZPPQYe8aW2As/mHqyAHbZ+2UHfTyhz8/5Ui/ZsaP2Npzx+u1kg1CgkCLaTkK6/EJURyKSVfi0kt7
ZqiDH6ISUIO85zFwrUixb5+66893aWz1mnVJIUxJmZRe3qL8UgPx3yMeuprrYyBp4ULlxYSEly+4
MiHUUZsZvZl4yMMdiwfpEZ6lP9pd4xRALkGe9zbK29Vet275RpeHYLFKP0Jlgo7cd3VzJ6Y+IGiB
VUlMDyMUUglDX3HjP2VG+XJ7D6/P9aWpVfzcIWq5KBEmkOc1ceSaxmuS7qGZ9myswmShjoUaStGU
Ycicmfq+jFI4/TPT1Yu2/Xp7PRsOeLF1qw9GK2fIStFKvCyo7Lm4r1Ic0HwUlcKZzR0OrD1bq6NG
uV3LI4PPJL4U+lEbv7Y/Edt10mxvoHIjy7n8Sssv+XBRaUAryjjDEpONxeyM8LlYKfXFSQk/h2Ht
lsLnLH4aaGIHQNQGaS9o2lwpryoQU8CWirL6glbrdyHNBxxyyJ08qL/FzXAUp9BOA5L+4u32N7xO
Cyhn8Zrhd5QXGBK9XG1rTLM+iknqpRX6n+euPKmJ22p3QnL2mxdV/H3b3ObufrS3yveNVC6mTMMe
NKe2eMjd59dfpT0fMhiXdkwtyfX6ZH8wpa6CE3luUqtOGCJrg4NYPGbh37FFznVyILlmNpqRzta2
KA+XY79jeusTUiQEF7d8QKbbLjc1qSdTmRUQ+PUouJEdqJ5pUvPMfyV7s/+bl+ZHU6tzESaVodYF
psb528xEgIQar9wf/QJt+LsimU6K4QbzAKNxCTNP5UT+UW9Gu0Gt+fZ2X6kYLtf3x1+yOjehr86d
phfcPPeVNxx6F4rH1h0O3Wv+DETre3AePrUHeMWR80tK28lHBxT/7R+x6c0fNn7lzcj7VAEKvqmn
Bv/wfsz/wPAG3VT3Jfsl5jsFiT1bK0/2U6KzwSxTzwhOeVgyTAKc5VhVdvYbjlmt32Mzue4TLRu8
jAWB9GA2bM0etlCr+JLRpd4sHOdjw/yB8DMDK5jNd9L8KnS/lYd+Pkc6Or+ZO9eHqTvqe2XIjayW
G4lcEjCUthSlVxWtBiH5KdbZ4ayCt+Y0Pmb/MISa0a/4PY92sFfT37bH9YTyFLcUp+nyKNWCkGRG
m2bIU9SKZJPsj4Gdx8hIOEHcS0uhyahaumRd8Tej64EClyiC4q1qo/ofnjsmTwgbl5T6aqCyicex
FSscXFObo5jdyZzpKX3MiucxHXcceesZ/2hrdZgqMaaVwW3n0SwKmrdU+CRYO42p5Sysr0dqDaAD
lqiDT3q5s4mil13XcBNbyeCiPU75wQ1NqNJgZhu/m/FeAWrLHmSp7B8UfNBYrgItvRXVOe+r1PPn
c7DIbv7R9fugf5z0H4N1d/se2HxmkPswoFZXgKavE9MojMxiEgWMNV+n2M7Q8oa+LO5HaK0lWwR2
FuiOUGkHef417ZUqt1YKyaJCzw8+b8rilztbKHUehX2SeYII+XkWnoXgmBnISXaJI5gHlLRvr3bL
3pIsAnkgbNDWWJ46UJRolEaGqCPxQRMewfY4vv8aqK6RwzvTwdpz2+DW1Qf70HIO2Fr0Ry4XqKa9
WHWZmvGIl3pst/7Lnynkv38Nmi+Bsoeh2VqeuQhz4Dvkj+uR2NHoZvhSrIx7z7cDCHv0AJqP3NEi
Kh355yL0d1LVK2gF3476J9rzcFQyirke4jPSAHxUI+TePAOvoEDZFYo3VW9K99gqX3preElN/zwo
dqkpB2ZWHPkpoBkOurCcewafNXeOfgnRQ/ft9r6/Q5ZWZ5Z5DuaPQMAuHA6rM2sF5ewHflp4Zh7f
R732WLfVT8Uqf2uAnyGVHHA4jVl2tRFPlSA7NYloaAch4aukFke/1h2xnj8J8Yka985v2wh6VAOs
FYUgOLA46JdOoej1oOijUHiG/mf0p+dZjm0TfYpidgPhNYeOpX7R58Tt+tAe/TvV7ByB6rPQ388+
gh/Uv2//oMXeeq9QVqJrqoHEZL8uf0+c1aovDEHm+abvaCqjsaqRn6Mhlt0y+Hzb1ubaP9haXdd1
n4u6P6tLLOAK3YlGqFOx8U3qZsYer/XeulaHLwui1KScydOghAeFQWD5syC2x3zYyVa3nl7cn4E3
4IEUUdeDPTE1I7OwuMbqAfmdRC0BUhToXcKrk4hOl4humCrHmVE7I9ub8994/7CNAigASdoF604B
7AlTnPVR5gVd7RSRcZ9M9Zu1ywp2BeNaTrop0pWmfmPBobW6qqWkF4zGbzJPAcheN+NBjIanLvjc
GT/TwHJb3Z511R386C5ohn9V9S3dlRZczuzaT2GOExfsN2PJxipZqLpamWc/53rT1dSRzQLFQ0v/
c9tBtx5EGscLgzTYHh04yuVpACiThFrNQqP8r5kG91mYHbRR/z3l44MG1tWIDEcL8idt0M6m6Dbd
6N7+BVtuy4PIowgcUL2iopXLXlOrtMqYtsNaC1YHgaWAmaEmmHbu7y3nwWeha1iGhWk1Xa5VzhU+
1tAu4B5Rss3OEuBYtuSD5E97pfhNU++vBPrRlI/W4TDTKTpDoYup/DAGqM9OTfMUUTTYuV63DS1f
EElhWGZXayKTrdrIGPh+igpT8ls0gE1OdvplW0YY2gGwyQA+VJirjFlhei8rLAIJAc7RQ2/Iv4e6
EG291ffQW1tOTzdZpswNBhr0+uUn8rOiFEufCKIWBopFL0U07mzYRoyiLaeaQXwRLbS1lLHW96Y1
VkXu1XNf+A/Z2NKH8WnenEphav37UFDIlQV/smJXoIN44qESs8Ntp9/YUCrRtCsQulqagKtTB4v1
VIdtn4PQelVNqpqdbSFVfNvIVlQAESRtawnsnkXp6HIzsyINTZ32oRdl7jfr0Nt/INF2Pnlv3w7M
/ttfOxsqiZ3Xdav2/dHourpilWamxhlGk6Z24cNHg2REH2kqmkMd37eWM/ZwkR189a5MvtbRgwBh
8e11b8SFULLIZKHAi2Vxvbl9kTLJpCS5B6JNPxpR6B9qRnUgfWYSy1TKY60j3TYr5V7hfevVACDF
EOcyEATMenUYs2gs5JD/8Hi5yn8rsR3u9WJUHXQRhvuoNRePkuJTOUUjY9KV7gwWSIJIirMXJgwF
J1Xy5vjfN4M+q4GXcfPxwy59YES1MS1RFvEqITEf68KSDg1x0YNcVuJDUFnBoR7KydXUUHy9bXnL
xxkaUhblIvrM8vLvH+qlYjj1sFDnpSdo89Ev+7s8dqZKPN22shFh0TVaMFdsONnj6moSrXAe27ko
vM4/VNW/cn/3bdD+7pZDt8wwKQCKkIuWIsvqy9K1HZtCrNnGMuErpjGh4yjeD7PyXPSz5lKE2Bt6
37io6CER5SzpDVfF6vTOWThmeVKU6CEpD1LOGDXEXqlxLhTJ1dK7/iSi6XN7M7cO70eba2RmXiot
REP0bdvhsxmcI/FHb752qXifUZVLlWcVEelG/jQDTM3yL3VQnMq9OvvGC7C0zpa5IfjTeQIu3caS
fKFmbrgkr5odYfzRFHvxq8xfWAVWiIRAKECDmnhj/caIQGqSvBpoTid3UnwQQeWXJI2Hvv86pF+l
qbOD9EuaHPa0QDciHaDjxAJUrbj711OU/aSPvq+QPXap3Bwytf1XQSbFSYxItLPSLN3bH3PLf2C1
WUbOqDQT9VxupCgkRZdNU0Fg1c2VrUdiaQdw9r5IPf2f3rqvEh1doz6uEEQWxJ1Ya+MSJmglrgMH
D1P4ev6soLBtxJFAE9ICHN6EDrpJSXqslbtByJereGfEYMNtmGQmDmKiBL3RNa5D8aekV8qaPmT3
TepaO95T1tpYENVVaZnSZ7gDINjldsYpYJQetJkXK2p9F0wQrBfaOH1qlDTxrEIGNSXIAYzkgbHT
4tq4SJdKFUKIJp3IqzmAQRmHxqzn0oMqj3qV1T713XQXz/9DK5e7hilM8CpgztYDDqDpO2mYEtr+
8+iEgW4HyuG2S25lG8AkgKvSUlq606vXCDKNrJAtIBpBLjyYXDL93DqV4Zp+bQd98RoaDaw9Ru8O
lWn7bXpssz2h+i1HkcnuUAKXQB6t53YnXQ2QyAas4ScRbbQvTffn9iL3DKxy/r4xZ2aw0spr8sdR
/DYW/t4tvbja6gID8L1AfNhHgpxVcqqVQqhkPh8qT485ArT3kNuobtHcyUfGtqTKNvf6JxvPn0Eo
RThFAQzk1MpiHlZZHE1B5WULWXUong3Y2tVDoUBkuxOwbG0fY1PLkBaOQtZxec6yuRTNsmgqrzBq
6VA0s+gEabTTo9laD7GJBKhAJb1fO4EuJnLRlGrlqWXtdLPsighV6E1sQ1D1Qka8k3Ns3Pyk8MDP
VdkA7rZGucNhOZpTX9SIQNP8CsYHo1NPCje0He4sbOuuYO9InJYy81UbhqKySFaT1F4Sm9VBtarn
IemKuzzacfKtDVzUxhbUzjIatLyxH4K7GZGAsenUmuAuPQ5C6EnlidlF2vzl6y6R+YZLoHpECgPC
CmCBtDpRelmHSaynDdJ4xdfZGp08rnaaHlsmiLKA7MCpRK18FWwl2TAN9AjBjjU9dCWGHx/6Lt1r
dWz4gUlYwyooLBF5rK4/y+f+SyWAVXJtPvZGbAszFE165vbR6fYltGGJYBW0DON2782Oy+8j0G9N
FWboPChRXDX63RZfRegJd8lEr/cNLNqiBAJUjDLVGiomC1mZqz0gaH0WzedRM4cfQUV58/ZqrkMZ
rNDeBI9DUY574XI1YiTHgxQQyuRh/6QOeQ6DCNqSStBa934MA8I4miUqwY1wMNvJOty2fr2XXLXE
pACUuTAAZV9aZ6i8LHgxC68ZSiRk0lh7UX0jdf1ipEY2GuHOajeAjMvdTnkVpAcVzXWgOMqQo4dq
WXrKEAAHnoVWemrE2LRTSTCexiaPn+eGUMCsM2DKeuPr/+h9iYRTzgzZ8fbirw86H5cbn1+EI/EZ
Lhcf6dkQ6j5ZXCRNX+FPfFLE72g1dU3lGMbetbyRQGMNpiIIhuliECZfWmubJBzQtVkQjnKRuU1T
Vt+5YbTBVvtUfhmLgtq2kFdQ8ORCpP4DzZUqPw3MT4fOkNQwXCq9UKEWNhvlzqu75QXLxDKwVq5w
ys+XP62x+syIKrH0IP2Zgpc2fqkjpx52Yr2t7Ub8DNgZ+Gyy2dV2x3WgxX3mE+s1jX43BYV/0vxI
OqRJrLmCH32GkUresbm5MuqhHGGg9+Y66esnMY/VmHCircOjKAjZopb4YFRx6VR68+9tf7oOo5fi
Kx174i8CdWX1haWs1YpcxlhTTPbSD7EgaEQqdvITu0usAxXvncd36/IgXIc9hcyLi3f14QrCZ2IA
Lt0m+SyLP0rpEBoPSgBDY6P+jvW9O/76BWaBH8ytvuDQNZYI8xVQl7j9hFTS3ah/B1W0J2m25SiQ
Ti0cvSZTE+tathoHZWXk5Dv882lIg2MzTuexJz+QU2D18Y73b5rjvV+ojpluXNfUulGIunLC+81E
OkUhWPLZ6v7MivlTnH6F8Irc9pLNK5B0i1sAZAu18lXAuRAO1qoqlV79lCR/O1c+1qab/Go6VK0c
6e3ttrmtb0ZTd2mz0NQFYH15tpOkE5q+UUuwngxWN6DjIdawpj0S362DBgEblFq8Yny6le+HgV9Z
RjeReqAsmTdi6U5a8H2c1c+Cqn+9vaQNVBDDxQysM+LAWA2jPZdrkhrDD4VExhh1WFSx7sKhOI6y
w+BjpDizRopXHuXpq2F9FhMVqTKCt+FZNM5TdLz9U7Z8h1uFkexFYPKq2J23Y6GklVl51XSQda+J
Hpv6ixHcaeKOoc3n46OlldckWuoXfmhUVH5t3XC6Q2Gnv7TIZvz5voANHPnMxp33WNQ2GqJsNXQW
1DrJy1BRuNzqqJ2TkvCh8maUYCWKvjA63qf1cC/6mp1aEr3Q8S0u07e53KtKbOD8Fu5xgsmlgUf1
Y3Xd1BncdGk8V14PwI/kgomdujq39ffMUO0iPqfSqyb/KzJg3vqPSQHJayZ8QuFrJ+/Y+MbLtBrx
GYVvgoXVz5CjtKJHxM5nzDBKx8yRB06q4u6ERhsHlUscJMHCKLhgMC53Gh2OOQ19ofI62fBaAIOR
/Ihe65fbDrt8r8v8mkvug5XVdTAV1SxHjL15cZo+6LoDY6hN7eXQ5jsOu7kcyhBsGC1tAp7L5QxB
EWlaVNWe2XcH0Uwh4pDvW2X8fXs9m2YMXdQZu4ejdZ12CF1Qjf7MelJBsRjVlQGzV2l7Cqkt7Fzc
G4/tkgf8f1OLn3zICwURnVroYGsv7HGA5KzFgRPGwueohaS2smI7qeBP8veaetsrpDtpQAVFjWy1
kVFv+LWixbVnEaSmd9Evfw9Qu+kT4A3poEAGCvDhcmGaXxB2V+GS8MY2ExaHguhXja1DUuwcpS1L
9HHRjCOD59Jc1vphC7uqaaYprmsvAFkRpbqrJA8MQR+r9s9tt9i6txAtIL9gMAaZknVIazVIcY/B
UHtSIXUvSTHVR6mc5p+5JrenuiwQmZHUxz4y5uMsyg9tVOwpKGxdGwt88x3gADxo2YsPa43hWK2Z
caw9CO5cPUNnefwSCMdIUI9V9z8cto+2Vq6pC5nfZW3PYTv1+h/z2eh/3t7PrQ9HvwvpPbJU5gtX
z7tQwHzoJ3Pt5clbkKL08gNspi+93bayXD7ry+n9kWFskwB6PQQWpFo5NIpUe7DSFuVJUb7f/vsb
ATqzsSC2ZChnYJZe3eS61Qh6mxCkQCGXPYes83smFA9izP+qzMg8pG0q2qin/vdZdVqUtEfAFzBH
x9oufSHoG2HUBwbB0u5QWt+18MVsdpoSW7fTRxOro1X3aZeHmkh8kNL1yOG2EunG5tOrarUHUfyU
ige5Ot3ezy0XX0px5HIGRfx18aprqLjzb5XHCeq13u3VH5Vlz33nqHWwQ2GweaLh4SaIJd0BDrI6
T2IfRFJv6rVXl/K/QiRKx94wA6dWtcplokk6SgrMBkUW5G4TAHjr0sH697+vF81jABzkyTSeVz/B
yvoAQiQqg23zUEbWEwnM5yCKTlIgPbf6Ttlu+WDrw8DkJfVOdIJwndWRi2mW1H0UtYj7pghkabBZ
pb6086ZtneuPRlZXf9DkAGflsPVaxNeH+DRbn4TBLuf/4d5HeJ7WJ90lECorMwKTnaHflQTs1iie
ZSlzssl4aGJLdcNCid3bn2lrURbIWX3R6EHofnUb+m3O1Acyzh5uUEFNAm99K9WDm2rVna+37Y65
jQ9F13Ppy73jXdZVfTE26GWnfuPVbYvv6Wbl0ApKQNCFe8pbW1kATXqLGWicAuXtdeaj+IkV1l3r
GWFZMnjxN48BdkeBqrjTOFtey2TT0ZwF9S7tROXYyFn+PIRGfgyz0AQHW/Y7X3Zj8TQaILhZ+HNA
Ra+unSoyp8YY44ZXDthZYNpK37m6snPRbB1+GjRMfy+VFTKRVaHDkseqC+uw8/STVT345iGqHluj
obF2XxTFUTYiTv79f3YjbMJRTZ5O5rVm4GwMI2ZQOO08iMdMesxeWvz7312HuqJIGouoI2nW6kLJ
/Wzkmmn695Cy015LSbHjTnT++0I+WlmdhyYNKqWe694bZrucvnatW0ifBjrlt81suIJG/LhAS8nK
+UqXj5w8xn7a5tHg6cXvIXwIJUdpf902sXGy3+l0od4HsWeu70S4UAqR3sLgZfM5jt5KYNV+Ih8s
qJpvG3o/SKvbl3I46BtK80tCtoq6m0kcoV9vBq+Lgd9PYflUV98ojMOvqAwZ05EM3VCmVqy7IpNe
awOKi+994HQygkQ/B/3HrD8XeWxXfNBapU7xKc2f9f5Nj3QnGkCJtcmdHlcvt3/11vYA+6ONhAgg
4hmrHx1lMGLMvjR4RhS7ueUiUWM32lukRzt+u20Ip4W5eankrgKpaUrLVDe6wWvK7AQbTl8pr0FU
fJqCNNkxtXjN1YcgHYZ2kgouTN2XXjXO4jgmiTJ40ymI7wddO1FFjfXBrnfnva/DQzT5OIca7CQ0
NNfhTNSn4yjGcBDoPTgZ3ov2MXaj8Fcl/S2Fv7c/lXq1LAgkEF9YPhWd53Woq6CwPtP7IQ/XRnvk
Dh/3yAeujyM6uOCrTEqblFHXzlDPlR402VKNTmvZpYhmDyrypZL6X8Uu8TUm9JCXgskReMX6uY2b
WSf4i6mPpHpri2ED/Ng8iRG8iEnmzKnoDc99ku7EgxsbSFVIW5oWzAYSF176hT8aaTNPJK2SWp1h
EvwhWfnOJbBRqQXOscijKssuXnG5jGJj6klEyNlBI+Oms2Q4hZE9622YulYFgyxKZbWb1HSq5NBs
3HHOHB/KjJ0jsLXUd0AtYzA8gdbqWHdlWpqFSCkFFfRDIuQH1f952xuXv3B5yOjbMhNHERzfBwV4
uZk0Tvw+bChxlWVpZ5GS0a/oKXTV/rlUpdYNTPWvL4PpFKudt+n6eBPK0xhbFkZxYy2yI/SaRp3P
qL0oSO80Cit6eA4W8FoSPCnq59vLvL62wN7B2QLnKO1OCiqXy5RVENGMyvbeBLjxvlRQgpDNMHbD
tp3uDaUQdz7cxuLYTiCOYBwJXbRVtIZUQiFlfYG9or0DM/at9CH9EVAWstWpf1AT9Xh7gdc3GAv8
YHDlKXUyZUEpV72XW8adzMxWWLkG6KoZD018+cQ02em2xdWW8tiDgSOhJaGGwuIqS5HUQBlGsynO
VSzBQ6qP+b02pKajSvH8mLbaXsN6dau926MSzHyMxPPPXMflJ0Qm0tR8sSjPBhN+Ks3TiAJ/Zfy4
vao1mOvdDOydzG4uJV+wfpdmDLUxUxqHmImZTUEiUXuAGRe297gsndkYlF/tlCav/QA3pTRNxqMv
qaMr58PwMEV+tpMKrvxo+TWAhUBVIjZE1LMuDVsl/cpIlpuzoE7NUZqjt9yIv+ga5CtWkKn3gg+1
1+0d2NhnnltQAXTE2Od1xSLPmgDxR6U5K3gww8dCCDVuOBDmzOGOC62x/O/L4wWkSoyAAO/IarPV
IlNgaZZRagqlxDii5+ODve0YYLWSSCDIj/QEbtOmrr+FRdKbB0FCnMMuFCH45SO9+k/X9MJL0k21
aWfdXEMWi6S1AvN5WtSHGu4vprTzXAxtJozLnbrLuhn1/uvRzlIWNVje26uYdODdMCqzOddSWg52
EsTVXWDMmVsUBmqETT8I9CeC/Nh0enFKhFH8F8hjK9thVwlHoYqhvhOF7iGOkIdWfeiq+9Kvdz7n
OoF6/5VLH2VhRaNis/6eSTKHU5gbzdmA1wPii7h+aYQAcNiYzk5gptVRaLrU0fTQos2jI/WHyOLO
h34/NR+eGX7EkiRTz3ifoiW1ujxVxeTD5kkx7Dz7CZKNmexrgSuP8zIg7BsjeVYRNV853353DAEb
dscabGhr59MY/Bx6XwFgNrQVkZnUV89mNmlOrWnxA6QseUC/xJxKctARGmAzDPX8ZzSNfevkENKT
J/SB8gUeXUItUfHn+ZCOnd/AFzaKX/7r0ZHADcHBp1DBXODJl6uso3nSk2Fqz4UsFYe8biTGkkkd
es3aLXMvgfZ6R3lXiI+5gel+rHa0q5YkVRSxBQu56wepjKJBE6MEaPmmWwS+/zYaBRBKIZzuaqXj
IMjzd7SY4x0HWwytfwi3BQQuC4E4NFSXiw6KOioFDf8qjNFCMif64utpcpcPEaWeGO3YuPlvj+u7
M1GQZtZ1kUZGF/nSotGoWp2oc3vW5xImbIOwq51VWP1hRD7gZ8MJKFx7f/vbrgKl/2cUnCPJgQ4T
xLoOEfUBqp+x1J5R5qxfaBtG0BrlhWtU3XQgGmxOnRSqp3CaQsef9fx/MU+4zTle5lPXyAgRCqWs
6/jceokKs6plw3fEFiQkM9TfSdZk97oqNE7S17JDbXYPbbJuyC6rp51CrMaLuKDRV2mfJtLuNn2h
P+tiE31O9QZJJFWEr9Yc9VMEo+JBGaPpMHZF5wRE78emrQSHMOdVAfjjtJVcuUU+BN+Mvt3rzq1C
n/ffRqYOChXInkx99tIdxG5kNEsaynMQUHkwW6Y4etVwyE4ku6Jw92LSSPtUppayE8Fev5S8kRSE
Gatl7u2KuY5eUtnTGqzPPeJ+o10HDcOelqB34slXOfg7LnAdcDEPBLEkhTCK2nyKy3XORhcOMXMk
5wIAxEuqMvOl6s3kmFrJdEdSatG32y6//MHVyWbMgpvxXV4DQtFLg1EQh/EcWfVZkOP5KCyOR+17
r1u2uayleESthbrteviZps0ADC1ozt3o65nTSr1SJw5lq1L4FPnpTKT3f5ydZ4/b1tqufxEB9vKV
pMoUacb2uH4hnNibvS/WX38uzouDbVGCCO8gSAwEyCOSqzzlLlKgDfNGFXkjLMNw5NoX4SnUZFZv
04xnMIDLw6nTD8UAhgb4O5fQ8QnFRol1Y32SRhnL6gRueGWSbFWK01BNtqcakziRGZ5lip2JiW0H
XquyykNbbKkB3MhiSUroMDCEgaRG8+Ty01VDU6R91/UnTibna2hkX0czK3dVlht+ZGAY54xa5vWk
rW6Kj5lHP4zBaKwb2FD2wZb04o2FhB8KJGVKac7rNXtyTMoqaJGhPkHn1T9GYzjvs77d6sbfOKFp
DaLNiWMyCMk16btiwFDHsdqfUj1/6Zxgn1qyP0moE80PZYOkmKW9DXq0kaHfWEd0jWAqg/Dkba8P
5lGZi8Iamv7UhF3vRgByFJH/kNvoWOvH+/vxRroMNWLRLcMXirt2rYGYl1ThbWD0J1kR8SctkDrz
mEtJ73iJCJIXM+mKj2lgV44baZzTvly14EZFU+e/tFBP94NcWm7KNfYSVvH4SvP7e522ypEct31o
Ukl57TUsWu//6lsvCI9OWqqY8yz0hMulGIIP68YqHE4CVsxgOD2ok/6nNtaVVzXZ4X6wG3uNTufi
j0FOvrTzLoNV5qDlTbHcU2PTe1MzW26WZb9EqP6IeuG3FaBMXWzlfbeiIhEFHRUeiUHFfxk16czO
6qp4ODWm8anNn+f63z47pAF5iNgZmFrcf8gbC50za2m5vTP+1kWhPSSVNIpyOLW9eRxDC2nRLwW6
rFW6c7TiUPwKcJy7H3I9flouWQYV7/cdQ1jafpePaE8wflI5G07WbKN9k0/2Q5+Z2J4glnsQutwf
EKMtj2E8pX5u2N/IM8VOodfp5k50MCZ7iwd+Y1ktlyDH3PL3FXpewfsiTPJ2OGH9lDyhjyoOE53p
g8rB8CBl8xaD51Y8BF0BdbD/uBOXNfAHqGPuRkXquOZPij77JSh5l533M9TKb+Si4u/3DOhGshla
cgvwbLWgcuEIEzvE8dSFyfeaFo4z/6cyps+hWW/ApN+FqFaXPL03MKkMoaj41wKMCZdQIjtxd5pM
dXpDT/Nz1ybf5bqvfDmZ56dQzRw/ajTrDZ5K6WVD27xg6pXuLDmOsY+OjSR3p6r4bXbmVMNZcKpP
LQ+2D+jgulESqG5SpuMB9RR1P9B12Njx63kNK5M7jiHdwiygClnnD20pWXbTpsMp0a0ExQGpyx4o
HexPYajt075PjmEumg9ZbIfHyEKgWVFBnQ9mQaUb59a+irQRuUtT8wVTk0NTJ86+cwxxLPtiwj9N
EXjTmYErZ/bHKE8kP3I66hyYbF7OKeSnVfYY9z3o015s6WDc+Dp4kDNrscm+wFusMbwjfC6nycVw
qlM83QAWxZ+Svg3fYmZuu2Hom9yNWu0z1OLJE7M27AtrGnfq1CR+3w3zrpuAh45tLx6R0A4ebQ4o
r2HAdXCM0DwUkxG4hRxjSKfV8i7pSn1jIV/f/Pz+Rbh7EdngzFpS6D92TSOraRcYxnAK5iqAvipV
qDRhKXr/dLrem0QhgeTS51hEBf8yig2nXE4LzgJdSMIvUmV+DtVy2GeW3PvW2KkbT3V93tOOB+Cy
9AhJZ9b8IMVstXaeo/Fk5r3qpbY1PCNgNbt6pPU7Ky0jXwi7xObA2JJhvBUZtSm6KMDIwZet8rq0
RyM5qDiF2rEKDrEafk5mJFuH3kABWlanZyG0Q9WOW/3s6yuHgYu2EITp3agQvi/fsJl3pmQPzXzq
xYEMzEchaPxgmO2jIh2mymu3VNCWpsHlqbTEQ5/kvRFp2Mt//2PdWAyVpiKJ59NQDQc1jl1NwbIv
/FArujcXW/IeN5+OCQg2SqQo3HKX0aZueeFGN59Qd+j8xqnBcTiSxk43HFeZrLMEgNKf6qXrZJrz
xmq6sXpppENEWqpr2oirZx3pzQBG5N0O6n4aH5Lo1Dc/7P8pCFUWVG8EptYwPlFpWVlMKGY2ivjR
KrkfZz8G83eEu9n9vXjjy/E0DhJkCOSDa1glChDXLGWQ2/kE3SdqXuTkbHSf5XTyUAi7H+lGkbPg
PHkY3v6Cz1UvP1s0BpIpZ850ChtqFw288S6O/CT1WpoQuie+CpG5jQow0vA3Qi/7bLU+F9tvIOGs
moUneBk6CMpeqOE8n5i09h5tOjF43EH2ntViPDljVLuSEdOcM6LcnywEkqK6jzdKj/WUcrn60Eei
FWbyDsitV+depnfN2Fr8ikL1ta/BG50P33RV33Y9EMr3H/nWd/0z1iqzDtsusmudWF08+3rmznR1
lEcjizzumI0ve+OUo0ymTURvk/2wlniclVEdx1KXT/RdnhkA2AN5ncG/NUT/xDe1ajYy6utODn0V
zrYF4s0rXYOr6L2PZVpPyik2sgeJquEN4+nYrQppC6x5/RqJhMUMJq3ANfh0lwvHrKKqbYdAObVI
2aof7PpXbz7KgmnWFG68xVsPxWFNz5CsjlHOKmNVG62xnCxWT/gciqeisSPMbyRt31VC+n5/cVxf
87jN/N9VyJjhypdZ1EpjhcaknZK+qHZMezpvnO2tB7o+KMGZ0Vsn4Vs2/ZoVMlpFkcuDrJ66Xv+k
4r0hN44b43nfZFsOJ8tnuNzfhOJIgadFlQUc+PIzUVmY5hRb6gkVtVdN9hX5GZOVfTjJB4QWDg1d
G9juGy2p6w+2QBYp7Wgqgqq1V9cQuk9D6oheQ8I+QNKUYYaEPUWPDubGyrhRzRFpUcPlIiAVXkNr
imYOsyTn8SpTKCejFz96AZmvK8xqn5fhq6Lj6lpLiDf1Fs5JqVLPLsdP5M5z/VLH4i8F0jjIGGIA
v2HGSWZDJ/DyddPq6wctkLVTlRZuk//Wgi/3F+iNBvb7mGTJoXnFVzYqthE29twqGu6McpK4Sqe1
qJoEqIbrE+eX3KrNl7iOh8KnzqCu0YwmA0kMgk54bSx1427oxCh5kWqUkZfJEbpPTifyjY10Y1qH
tC31zOJbBV1nzZNw6jGqktHUTlbV6m6WZtahS5v+qQyd2p8gcnjGzKrXtADDz9r+p5O6aWMZ3thm
iIyxBBkvLSOd1RE1GKnVDU2nnxL7p9YtclrHwsn3eaBunLo3Nhl6SHiasqkRD1i3s6YAe6yka3V0
+CegLT0OqpklmW5TZeXBkKtkV9VjtpcyER36UdtU974+tagWaMuiQ7PkXWuVrVCqkkbpR/0EYelJ
L2M3kZPXSbTHUY6fwhQBA+1Bj3/GSswcAQVuQ8GT97XH7+3+4ryx74GdkZaRzkD1WYNTrMAYOzoP
+onjGoaIkruYujxBJH+7H+fWh118yJbiYcFrrvIlR05Fk6iVcXIQwHba+TBhAjL0IRr1G5FuPtEf
kVbHpxo3dhnapXFKmwYw3dc4jx9b+ef9x7m+SqknIVwzgWEGQ2Z7eWg0VcUQWYzGCYVy3FaHcfBw
Cv2M0A6aAh0Mt0npmv/hUyHhAuzZABx8hXTVi6DlHrGN0zjQ3h0mC+iHnen7StRbvkg3vhazFyaN
FLaQMNcjtyzSzJZ/6Kewql5NBzxdJD8bza8abe37L/I63dKXHAGBENrzC2H48kVOVRw5Jc65J0yX
HiXrsdJiP5JRlVf+0Zrfhbq/H+5GU4N4NJ3QgGROSujLeEDu+qoTk3HKjVnu/J7MQWXJK9NB6eax
8cY6cp5CxHi/2XmBkLlgKHmwpALq/qTXKAINymSca8WJZbc3cXH1MkNbDJ2gA6LCZYjol67mETh8
KxtKVwpn+XmyrMp0tcSK/7n/NDeqEJ6GDJxHIgen+bx6mkAx8QBXjROOS2odu1YwuZmUHipI0Lbs
JQomKvJLB0h+GkaXJ9/4ejeqgOWspl9IdP6wbhbqGtnX0tg5WWHi6WXwccjguLVftSg5i6+W/Jh3
gyvEPovULQzfreuKjijfkZyZE3w9/B/rFMAdylAndfwZz4YHbvBH2r4izMuoENa5lnimOlbQzw/3
X/uNu4OqigYwgHPy6TUaLE8X7oFRm6egB2oTjGG/i3IhHYvewSBClcud3dgKtivViH46067d/fg3
TjiTlimp4QK4Btpy+dVrVIzJr3pyURSN/XAsM98AQOzVsdZuVF7vz7JKRrkbkINEYgIy2bpBEESz
oU0R2VoyJztka/3E+V7HwUsKZDPQvClq4Wtiixf2e7N5C/VFZvw4FcfKOFfh72w6OFHsKsiOtzRR
UE+lmbK3BBoV2sP9l3JrOSxdDPqUwKhRbFqO7D/aNoFF90gzM+2kK9+DOvbr1vnFJNK31eel59BV
/b4ZtWObbgmC3sBiLRPGd8IxlgC8qlXkuZTshMSJjDY8qlp4CIIjX+2bXY1ekAELe5br7KinxsHS
hB90xygWx6AY940RHbPI/Hj/TVzfTcvPIdPkVudHvaejf7yIGHZqHmWTCVdhN9i+dD6r09dyywrh
ZhT2Ev0Phl3X3VUrnY0IOdgTzsylV82I8KdJo+8oXqlVQP3SCbH/+mpfFJMBYS6Wc5zhqyJl0hK7
CoIYxc52Hg5BG1R+oqq5m/dTcrz/Eq/3+KJbRa4uI5tGCbvKIhq5Ms1G6CZZhONVmYY2TesNeXme
R21vhx11n0l2IV7vh72+eAmrQQhYsl92+GprV5ERgWQzzZNUvE3NazT+m4X0W7du3ZtP90eY1b2h
SkU2yaFtnrSk3NPn/62AV9GK7iUZoI2QiSJW6A/SBmtr6+FWO5SNW+QdKcCJezU9jtbJerS3RuI3
liUvEDV7clZoDuuRUh91TW2ZiLrWzdK4iczwKRqr+iHLity3pUrs7ArtzPtf7fpAXr7af4OuvpqI
ZtOKUmQqe9iIPmMi2vF9+S2sA7G7H+nGKUcoqBvUzfQAr9rFhQgmY0hZl4XzM8Z6xHKOnEyemsnH
Qn1Km8c+OkbV1nq5+YB/RFUvT7i66g1A7ETlMAc0TK7bu+EWKmY5Ji+vmuXRFr4yX44zfPUWK8WU
ojA3TCYbvjIfNy2rbj/Ef///q0VvVjqIpZ7/PyWem4m3UPliBluyPltBVmtczZq2kLplZ42K31im
GyTGc6X/dSnAqwKPx4xWAQK/7uSFTmIiSOdw+DphuGvpHnpdXvyi+9fv7y+4mx+FbIMEk2VHyXr5
5cO+GmtViqxTYgCsNJWk9irAGv9DFLQVl2kjzQdI+JdR7Fpu0kVJ6DQUSvlgDwoDYJv87f6zXNca
SNkysCfzX2CM2mqBpeYM0DgQ9qmQc7TT81r2Miezcfdy2kekdmZ3KOt/MuRuNtLkW4GBjDJFXS5k
Z93VwJlkmiR5tE/BMONdZubmHk5hjqFwPO/GxMqOilDbg5EW5e7+I6+94uhuLewypMhICUiN1qJF
mjaAQJcG+2RUb7P8BRfhfR4PxzlHkzH+MYLITZWjbki73njsl74OA1Lo7m6iT67TlkcIRo82glix
HD9a7QJq3JwzL7f2at/jYfOestFbRRnv8uOHeZZUViyx70WW/EbCpXrrJDkgcQvqF13SS8+utdSn
jaIfKnOmGYpRCGKckYdkoeTbkdbta2UwXpiDyl6T6PbnxBlMsKBm7XeK9M+Yz+nHWJaGjVV74xaF
E4J+JsUPZdDa9LvqKt3OJk5Fa1a8ZDJ8ufDL/mskP8zlv6J+VYzv97/mjc1IRkIKxLAOcsYaBzzF
k1NNQYGilCF1OyWzfgQCUN39IDdADdTibPXFa5p9spYUtuq+RC02ME/ZVJ9KZ5dbTzTyBT4mbjq7
oRPt5+kfM/hdJJGbRy8hRKNAPIXmWWPsphTDPraHp5ZyqHHTYdfYb519rNXnsoUcuksjBqq92Wzk
Te9GWKtFxEsBRQL0EFbgWuRc0hltBJyKJ3lWStZ21gSfFLNx3mJhitwbU00+qJ3V5xiw6WxwXY2c
EGxwMf2n02OYlzVzvnmPXFkMrCGqy+9B48Sha6mBjNS3lRWgnAfkoCIrVYWv5kgmRUYu/h1nY8bk
bEhjzVfSWf83AcAR+aoWF7LXkoe3aJEGPYS9UnTZTjJQRvWrKOlycKbJYu1TTM4Po24t2zWkvD4t
ftQpgN4AFQE1M9DuEJU6ZwyEp/aRnDH4iBWi8k2P0oAWRKvSvyiNVOk4ywLJcrtMSRMPWVTnkNmD
/jWctWZwndFoPosolxO36dvia4YvjHDDtgwpWgynQwgzrFIf7CaAjkCVQk9yYi7HNp/azp8G9PAe
zd6ivmwamrQ7oyvN+ICik1k9tKLtfsi9pKg7CUUb/WAaU/2jpBf+3Qz7vNjzioLQs7piHo5YyVqa
m82qUe3QUy0+yR2joo3z9p0z++dqgLBLV44xMCh9xhlrlBpTNE2SOFiwBU1m4Zpp2GRu0IJW9lQ1
UUY37eikakgoja4kMaLVIyd7tSTcid1odqansobvK8+2utd6IG+u0ivDL6fJwi95XrYbs9R1zgpx
AxMYFBa40ReO4CoxiVvLEXMr0diL5epQKmiwKtWY+E7ZB0/xoIpdEMl/myj/X1CAsTSPcIC2VgWO
3CixXPaxeZrSY/fFLnV/LndKuxfx37YrlkhIGnO5cxXBA1o9XiNHMOq0iprG0dwgMr84dfdAX+gv
qwum4RyN1E1wZxc+9SqHyONKr+Rcph0ksWENXw3QGRsOmrZFAblqei2ROGK4TqhFYQKvsuGsqIK5
74VxmpJfY9u+aEl9GPrnuMhd0Rsvo60d5OKDSJ2f6bClUrm+c4gN5AyQ6bJWeNJVbKN2ZmkOyPyC
aZEbS/ZMWt2iMB6tpHEVKJ4KQn3dRuK0fKHL7XQZdLVWNPBaaQZR8KRFP6Pss4T1Xfy3NdTyYKx+
XivaofxhFSNzzDYFDGieujpxI5H4DZySEJOZjdttnW0QB5kn4KS0QeghrIEbXRcFitoo9kkpC/uQ
tTZEcdDjHrQ0Za92QvXDzAw9pD9a4DD2/K0122pv98631FK7pykflNMUkCllDdLAkyG0k2RizSiJ
NHnQe9T1A6Mw94ESbakYr80SYWGig8VEGHU7dBZYe5eJUjxjjqi3SXCKs9DV0rlwIyn/3IfyXg6e
A/tQ609OY3nyolASSM/D1OyKagJk13lV7hvSJ2sId02ouA2YkMTe+n1X3Wjav7QJ0WXkp4FZUle/
TzRpKNNPD06K8jviIyb1Xmk/pDu9Dv1CnvHFoRmmcbcp7XPZbH3ZdXK0RAfshxHQ0rgx1hB8VWD4
o7VZcMqhvLllLMluFJgbGdjNZ0R0k9nBsgevnAIkJbIqJIXJM4b6P5oF4CBRj8FvKfA06RQH7ZsR
DnsjVPaIDuObu4X2XpeXPCT2IxrWZHSmECNflTBRqTL8IZU92XrhhnK+lyGSt3BW7u+SrTCrI1sz
gyi0+0k6qfHkCuMgVb8UbOvuB7nqZSwPs3AXcEGgmiXpvFzPbYZzRBo40qmx04M69C5iu+YA/MD4
3vQIg2dt4NmV8LIp27hxr9gMS+jFSYlCEFoAnOvL0HkiJAgoSXgOFHT5LF/SrSPRDfM1UATSyY07
a8Y/mdZ/kjrxigPrvwP6xkInRRsf1cKkgf0aZ549fbz/Tq6S7/cfBqyLBj4vhxnx5Q+LaJGnZp2H
577dIT+Ce4enIQJUl/vMeLDgukMTCouPOSbj+AQI9B/V8uNiIoQLm6/kRwVUbpd8Tsqd43zsmr2a
FLtqPCZJTx+68eLq0W71DTO76zuJcoEik1uRd3mlYAIcLdECteI3S/sJPDeRGH11MZKOieXZMq+u
siFSQZS+/7au76Ul8CKXQ1rB+Hr9sqJEN2Bwh2cnVs+DNbgTYhKYMu7SPHr421Dvc15E2FRa/ABv
L79LplihkmE1fK4D2/aFlexbXZl3YfEDosf+r2PxREB8IVwuneDVjDKjc6Hk+pxhjQUsgfneMSyC
R2Z9C/dyY8FdfztUVP6ItWqpW2pW1ZCasDqfsoXBHgx+OU2+gxTBvojsb4mkz/tITuOHUE7a4//w
oA7JGnhixjPrxLcOWE50LrKzlDzL4d4sn7Mm9p1ua4p1I2MD0bs0yxRIG6D6VucZ3ewmd/IkP1Ob
eV2Ijm/zudL/Q+NhNzPpzXp3iA51IflGaW2kpdfXkoFnxDtdZqmp1zrfmj1mgSMwx+WXiU+I+ipP
uZFqH+6/yXWHiYIHFX1qHpgyiAavWUA1Uhu2NeIga/RB/DgyofOA11YAikY15uFk7XNOHxEn+6YJ
NpbrrdiLXjL7D/8fJpKrrYE6VjFKGJ4GiAUO2H/pdepFEjo1SFalqvah0qpvf/+4gIlpa7F2FgOp
y5C10qmS02mY1uKuHM+sWe1gJd94z/u0FVCRv9yPd12hgVlh4gqBh/2PyP5lPFudykIbjfxc9BDf
aXsMUSj5VTkOxWszlol6cFJ7bo6gjVL71/3YtxbQIneFlSyrlw7iZWwxlVndtjOutTk8wnkSTE81
vfD/PsoCQoVixIEAZeIyioq3GZgkGaNxUeScbbLy4lTKtNGOvJE+gV0BWAtXEdA5d8VlmDAf5DwV
QX5msuhaRuSJAepUf5ThEETRuJeMcCdMN8rtT1LQnTJ7K7O5kUTD/QHcS5K66A6vV6tsMWJwjAl7
V2garmwmYl9b+Vm28p+q0QV7RJciNy0tjqNRBF6hzz+tWhyTRp72ARYSh0Jkb4iD5V5KMeYuGEUv
FGq3s7Rc38eMXv/+5gEdQwueQh2095rDWM943KdI7JyFI+0RhnoZueHb5rXZVGS+dRcgcM82htIG
NHO1BmrZSZ1aX15NszeVx/YQ7uLhMYHVt8Ob9v56W07cy5LSgGFhL/xg9GXAMVwuBLhUaifLfX5W
uyD9gnNw4OMyOr4OmaOz8gx1Y+Xd2sFUy+xhpINU1BUv41md5hRmzi6Ss9+Ok7pgf3Iu8+GxCLec
it8dQK+eDfgu5Rq17JVegonyJWh1ifeIXd+HtEfARg0V+WiETv4cwdf3ewGdTc6lZufkEqc0Kro+
eLPkkJhNude03Hkm0088AMeaZw1x72dhI33IwxCyvdLax8kRlt+2kfEUGnV6YHz7EtaVtNOTojoM
iRY+ytoAHF/U/W/djibK0zLz8NuskVnVmodJbSl0S8ve09ULoE6mYuNuv3Ur0IKD3c55Qiq7+sB9
Bp6VliLejNL8m+T/LZIDV1HSPXvI09vQm2Qwvf/DomL0u/BoUOxc98dzyQ7UZmyKM0oBT40yYfTz
rEfFyRLf7we6Xk2cYJzH1JqQU1m/l6spFSKWsAbCYpukCUv4XMl8weGRztZL3s9v96Nd70sudaRe
4QjR8kH15zJaMFNTOmZVnDXz3946LgyhvHGb4T96mD2BVf+IW/r9iO8Y88slTEj0wwA/gJHFxuYy
ZDiKeJAVzFCMCPczIMuTKN1Uip1fAjGk2S2h11KoaU5TevQc4BAMOLG9aNFYfpXT0visIk40uVZf
zZ1rlabWuZWcag+zKNTvZRdUn5zIqH+GoEh6X87zEBqkURk/Whw99zoAzo0HuvXBoAaAunnHq6yv
tz4sanBxQ3GWBByuSnbph4NTm95Se/CMLtlSJb31yajimPXxCvlrddyMUdimlF4lYArzYYKbfQqL
aZ/hLxsF8tHRUmieW16z1zuOQxNcKFJseEaw5y6/2dSbeIlPYXE2kQyrnH1h/qjt8hFYQhtFO4di
+v4iuZFVE3BhncNdWcCbq6zaztXYAqGNJbssCWYR6AN8ywHoP4ZDFXyG72L3Xq6l9qcItLlJjpbR
Dh37Enm4yBjBPN//PTefHzEPNgjUL+gFl88/z5lDn78uuFLS1NMTpoRR0WOo2KcFI0Sn/BDqqHth
h+tsRF7OsvVuoSdLtYKl45IHX0bumJLIcsoGtUfd703JS9ODFsl/XWbzmkn0GUTx6rhXLqMEyohD
YDAV50E5oqbgZsnHnlHPUM6eJQ/wQtIdbY0NQP519rkERTkDuSOgUOuGk+qkfSZPM2fPgE6J/kJ1
vJF53np5SBUu/EeY7fQ2Lx+rLkInCJ3FPh6RiJLcLz1lm6P/W/tfW9DaAAyABq5L6sgKFI2crTiH
eCCncCxq6eMYfApAIoXzx/vr8Dq1WRQS0CxaSBSU8KscV4RjrU2jxivTst3c6yS4nacV807t2y3F
wOWbr1ceeDBUuCgfl324ennx1IhoMaRPpfIpCD/J1WdZd/UQHxdSm5+T/aN1tlTdbi0J0GksQjiA
2GqsYkI7bkFDYhDOJDPYt5Yx+wniIPv7b/FGd5DGIGKIbClkD8jZLx9t6qEXampbnpWowl2FqfFr
VNReML0VR8zg/co23HQrg7i1GOF1soUhn3Ddro60XhOpNavwp3XrqcrfMuOxkbe6EbfOqT9jrO4G
+jhFH/UYyLfJhHDtw1xBhkdTHPk4DULjxmq8tfL/jLb8mj/QoMjkNpbWhNiaGdmuS1WvsCpXq74k
rTga2pbVyq21AbwGsBAq8dwNq80sD12SSD31nWEAFkkEeR7y7FsTuBs7DH4c4sEOSQpwutUzZaNS
i7lIq3NoFsWunS2tBvreqYdpzONjgTzVxku88Vg8E9UxBEO4K2tK3uwkWVVkXXXGkiTah8y9XdR+
/tIumvkO8yjgw0vdYINiWG2s0bbjZLLxU9FHNXjpO6Sa7Eqy/I2NdWNFLFx6SPwo4xBpFUYC1J7i
VLC4qtCVHd6qMXpO5Te9GShwq9eMybPQpofl32hw7TTUTSLsa3CgcMu839PK94NI32iTvQPJLk4y
uox0c+j38aOgwq++KXVnb7Q887m3uvF7NqVx4lUJTGd/mPTyKGotlr2OsUDia3Eq+X1imAddg0Ln
K11eGy5W8NbPFGzETzEFOIOEtVBdVmHTelMy6R+QE2vgKDROtAuwG7J2uoiG0asbWMwkn7WAIIFo
8C+pU/VwL0EmNz0Gn8PvpLPHcZ+ZwdB9LAtTDMemalLNrdEval1rcNR4F1r90rksgpQ/hpMJnqJC
dHfjyy1H3tU7osVGu5tFf2XWpaZONThVZJLF1tqDmVcPgZzT9W4H+aEA1ehZs7AmN46iVnXbBg2S
3pEXY8EhfrYxFdjQb7lOALm1FzYSkBuAdbRNLs8W3JuoRUHdnPlMwi0z7aHMha85ByXTkK8NHxGv
3s+QvcI0+TAPwUZCdHVYv4en2UV5CSJ2LXQcF5lid1Zmnoc23Be1qVCnxF4UlPFGpnt1Yi+B6Bos
fp5M3ta6AnWddEk/V+a5tAvAMGjOZA0VRO42AtK9eB6CjT26EdBabVGndjRgXqV5hunhduh5OmgC
t5WvGLprpb8l58vGylpyktXK4kIHgQ3knMt2PXaKbSsSg8zuAxje7zipyict1v8zd/A6IBNg3hiX
s/7W1jAW+kIr99UwmAdpcf65/0tufVNQ23xUzkLirJYUdtt6j28WYLJG8TvnoCs7mnUb3/N2EKAv
fFSS2nVqQYKWm4hKmmcBsLFlwslMnHN/Y7tuRVlVBblDyyYMCqK0j4KmplUcdGMjAbxeKCx9GuEM
Cul38MfLHYjAK9oOpa6dAyijcAFV5RikD2ibeVr2RYntjXX5PpG5XCfsNOglTFGW3bBufEQyjj2N
kehnUqjcAwc8o0w9GfIujz+o6eukf5fVLzItalkvPEHfqumnPU7Wp1CHPpRt3Zi3Hv+Pn7MuiYQZ
jlrY8nM07VkPkPk0n4XzRaj7MXkaio0Zy3VGCkyJpAMYwWJ3wdu+fNms/TSxDMnCAlw2n8e0sNyw
Ag4ZkM3tQZs2ZzUPuQu4Uj70RjV5Na7n+/v74yoT4TfgwYTGCVNABO1WjRlVi1KQoZZ1zrgfmXT5
af7t7yMwAeAOBouGBNjyzv9IGO1FysqZW/tcyZLupWx2X86qLXeYG1+OFgXwUvoxaDStj9S2bLsS
s1uO1G7YS9pvAMDPUnzSHzC+9CnT//pYoSPCBAXgBlA3ba3p08cYt/ZSymuz5UdDpYVe4Neql+aW
I+31pmfKR+HCP0HOgqG9fHsYMVeKiqkBjsH9U9GKmPl8/EEJnI2deJUCg/3/M85646stgwqZOOkw
uzZKKGn8BTDyrtryz75xyS+RgJwwfOBP7yOdP9ZDzBK3+0WIqOBQ2Ntdq7lyGGZuBxbZD7JAeujF
HBwRJUbZLBilfdcVBsdPYe/uL8wrHQXKaR0bPeoLQ1uS8NWtKCM0KVlhgOHtJLkDtmt5/iVSd0Wu
vwXQTeuDNft1Nb4kRvGpGsc35oML4DVL641fctXdW5hhXJZL6sEhuCZFmGENIrZVnTM1CvNkpWgf
6swajpNWpDsS7x7yaaDsaxFaD8GkKg/3X8St8BDBUf7li2i0GS7XWGTWVeIUhJcGB0nVsPUrizSw
SCy85J2HGbFxs8C71th47KvC4R1XxRFIY3NBoK3Ov7YpZSNBteTc/axTFwRK8DTqbr7Rcbr5dLzT
/x9ldW3GbP44XKLIH2Svf+0+94nHnOR3vTWnWbbi6i4DJvbfQMtR+8fCRuhH6PlMIK10aRV+yX7f
/0zXr4vhAGUwDQwgtkj7XP7/Ey5m6B5Gd9anlyD+ZtCUjOffdvEQGBvF0/Ur0+nPIW0D9A0xpjXw
LpikFAWxZjzPDnK6UoePyuhJwVdarPWg0/uUPLSzN9Kb6xOIoAtyC787TODXpJZp0KLBCNXxrBgf
wYuRfaDy/1qY00ayduM1UgsvsfAsQqNx+e9/fKa2k7HFiqzxXMO+RO3H7ewCmj7QfOWTEtcbCdX7
IXK5KnR6WzQ6aXgyn16P25HPClJGFdO59zlNv9u1O9qc4V6tu53upqaHLo17+P75U/e1OUiP2Q9Q
+OIQ76PRrX6Pv6sP1WPhbVV+10uVH8VCQhaFPt9VW6UK5a4NhmQ6Q1B6HkB0VBLGVMWW1PqtV03v
Ej6PzqTkqp4b7aSRGE1O57aFvT68RhHY/cIVaG//vXTAUu//GWx1g3U2BAyMW6azNUcsT08uG9+R
w5OW5f8p9J9N+9xL1XNZHWNpY0XdepskHYuGxgL/W9OIZUnW+yAV0zkyH2JLeihS1wSB9Ne7HyzF
f4Osdv9clHCI5Xo60709WHrsZsP01D2H0W6Wtr7bja0I+pq/6YctvO9VyjbCa3SstJnPWgLoNf6u
taony/9Y2kbScSMDRjeDLADPEdBawEQu92Jjse8Ks5vPUgM9wjrY32QBn80vyfGRF98V2Ubedg0Y
QVD7z4iruy4d1BSNECJa3by39fJj9zojxubRj8I7eSyfR7s6FqOr9huR34vA1UHw/0j7kuXWkWXJ
L4IZ5mGbGDiKpEhq3MCkoyPM84yvb4eedZeQoDHtvK7a1OJeBTMRGRkZ4e4xqesD6w/p3eUjEVyc
JuDFbjy8vj4ExHl43GXk/RiQo0ESUpCAPPQWUnzim4Xp2ZvIjqb/IL7z+VmQiggEXCn7dH7ZX7NX
Uyet/eaSJ58MRCTlCg/olW+jrk0CSySPaxw3S7MuNjmv9vvt9+POJ99f3/c98offeG9F1M1aGnqv
VR1WpJCMHJ3drnVEe7ABIDYNB+NRdoC5HA3b3auW8V7tobapmMGxfjTXHdkC+k7WEmFc9re/769d
pi7hMCp7VfWm33R008Qu81WCUpaD2r4afZSPgOVV45mVYkx/lNoITDaSJ1IrdAQW+RtU57uhEDAi
LgxREw84O8ojxpX8c+ZoG1CjAI8ZsDzQRKiFgWbKR66S8QeBZOYnhgrhX8z1M2Py8vThE54c5DPj
+94IA2AG/mdyinu/bsokkNuxM2BSlt5UM1rHFmfWJDGvr5PDvkOHg1RO8iphiw/mt36QNsDrEdVu
INvIO9DnUDOCu0V03jqWpuqNDGX206hgLwxhFGgCfhofS7bC5Xj2Yep7UNYV8pTArobgIFXQTZF5
Rhi+uSeAJWPSkwTaB42eEtD1Fwap5A9a25zabJ0mm0r/jOTm7f7mLxf4M8QRXNApPGIOwHzvAbss
hzL0hANUf6t6b+QtSXJM/LYGsTVTQbK16uu+xRvBGFxmScJIGMRI0Kuo45yMclwLkSocoM4mjwkJ
K8EUw+8uhoZXulObbdR2G8hMnxh2p6XMPXviUIOjgyr0JJFJebakNDrezYpwSPecvh5lAQV5jF8Z
/kBdHwzYOr0UamoLmn3f7jI5mcwi/wFgDM05ujUXxg1idaMLh7DCyyPaRdx7jRnLwTHgGBWQZW1i
bonKONtcrIWw1/At65A0H7x3FfnntIgsf+tCmfP+sm5/RmDhkA0BtQQG29xz+FaroWOOdVWDPR4N
ZArQjHEVjBoNBaiAupDC+vJwzd43e2uN2C80qNE6lvGsnlsNDGivKXIqHnQNnE7D8euThtG5rtkE
HxzP2NBba4SLovc+TQSBRg4VmUo+iMZQz8RDAgZm11lBRWSQKgvdTnCTFg9cG5EYY7Tur3F59ie+
/6RahMKohCt8vsa89tVhDGPxUPAPwJk2UWWnw9VrOkY+eWMvYWdaHjIidI2p4Fa4sRQUaike+rwy
9ezDx0zCMMiBvkPAN5Qtxq7cX9hipBkqIDOL1NeL074dFa3C18siEsUY/ZGRtH0FsIaTzKIvVi1n
yZWB+aAaQaWPcL4BroiV4T/r/k+lFDvXWNUJ6QrMbYKbVYG2Sj11FYuaqUggufjO/V980wOA8kS4
mIQl4XXzb5GFidioTSEecs4JXVQPwtJKHQDShQLKpgVxNdD8WVq+N2pXUIFBqooaCUIloFFzq/4g
5EC1tPA7X/nCnDKzNwKbl6wcb2T+C49XzBAoSaNBoj4x1veXPP1tKkziSoC3oz0GggPNRxWUshub
shGRlOsKJISqzBndOGJs7I17ByPfkKBCAw16NwZ173RlMeqJ78ITwvTi9uOhGCUzCxqLU1NII/D4
nBKq4RUjGN/a2UmBGiU5QCDxOanvqfplV3KolB+y9g+kSTtYGDjMuicSsmKdBCmR/lacaN3f05tm
J72pn2MGxJBIfdC2EPOq5NB/AEd7KJ2KG6xeTYjeb1ThNY/yJ5VzxGAPuUlGpnrrc/62TN22GSgU
kRZ5yiHrixL8/w6ZS40pZPcXeOtz4hqAUgimvGE2LrWtUhxIaej6yiF00YGPQNyvv4diw2E4gte2
dvdYhNrqvslbRxNwl0k90ECOBlTPfE/5UUGXGEf24FWEt+vhIkJ3tghXXfbEx5rTjRERGDnEcjPx
eEQyN5XjJ71ZajMHqCBwmOUyHmIxlOymCdRNxWnl5v7KblkBFgWp0ST2uDiBgy+PUubn40Eckd8P
AUbDQTT+XwdMIR/BNYqSCZoL4HfQmV/pYvxDVBTjQeXGxNEDiHXpvRQwosnyLptboRw/SwwVYBe8
k1rMC99rmI9mY+QrsntR5zaGK3eMvbthD/cmSk5AiYArSQNme2MUYzeKhIMbSup7phiDI7Q60gPF
9UsCVFHIONpTCjAPl8hjf5RN/yejpQLZNAK0xLMMSRdgMiBZuLUPwiV0HLmsqFvGMZuO0dwYFPt1
jJwGpRrHjG4H+WkPpChmVx7KhCfagFd7j3d5eFa8v6O+k0LGEVtu5twcdar7gusSA9hwQBxDU4kH
EwfOrJSn8t8BGXNDU3j59QIU0XmSa4/XAF/L/sR5vPeDcCSNSETNJ5y24zhlko5ujrL71mEI2/3z
NmUdi12d+iGQssBTixby0fRcNSLkuYcE/Pmvwduob3n8N4Jo5H07y3ONytpE/gL9Glws2jfjKvAL
DrNcD2PpfSbgx+CicxPGDbf0RxgB1RNYCLzeUYGeb6WAiaK9niX6wYiTwASwF2tCrxnUoLr736zn
lykqm1OTVFdzCFGhfaynRJPz1A56aFH/L3btlxXKCTtvDNtswIJ0N3HqesTYW5ZM3C0H+L1nlPtB
5r9KWw8fJtGslMtTMwESoNGuuhpDlyl8ur+gW6fqlzW6HTjJAWWqi20TlLhyjMZtLG+sL4Ph7aNy
GBn+cKMxAIdAzxo6FSgLLuRm5bEqg1Yq9MMwpJYIfUS3rh4qQ7D5ULfGdmvUzQozUDey2Jj8Nhpi
EjTCSsiadyN0X/Nz1Gp/jcgl0riSBDx+0Cr0I+GYSCoZXEuD5Bm8YDWAjJPJpI1apKTn+xu2/DyT
H4soRyGxwI1I3SFjGUBvHmg6aFj2I7CzuNtFq+4t2d2kss6KsTdKe7qGOxE9SuSleLBTbi33cW4o
IH0g+X4JjTUY6EmG8Vwc8UuI4wbNYLp9/S1xJz8RSZNw/ywIAVbxJA6MpAapBho68xNccRPknMul
Qwu1WQs9conIIc/Cht1In8C40GELucOknk/lMl7BceDoBeqhkHKSVhh6bOPNpz1jDm157Y6pXzLC
7NLv0QeDmpwOFRPIqf/Qz34FeSMD48tzS0CkWoyG4PTiJU9QdOKjN64wWkbau5RSAiwfTwuoTqDz
jl2kwobcRBDUClRgDiPRLtIRnX0xXQH4hfetIX4CPBli5LkOkaU23iQuzkVdRysFvTA32EhiLkEo
JS63stAO26FUPu+79A1AElgDGIaDzAvoWeST84+sNwJIda6vHTxd2HWcui9r9wIFBZIZzyKeQZjJ
bqlVs3ar2IFOcSLvFWlbCbottEeRhR7/yVvnN+D0ayaiMBDwE0po/ms6ru8M1wXMRHzukVjokEJ4
MyCeboJqqjSfwR+hM42T1qzv78LiYEM6EbAs7DduV0jEUHG3USOxgpaYcRjb1B78V4y2N7nspI1X
yF/fN7V097ktOuoWgHGiHQNbEsT1nt3v8thnVmX54qrQCYtiNDnXbD8nY6Btod0P5AlQH/P9BIlC
TtKwhjFJtavsgikYhMPQ9Ri9leyVVUBfHCzKGnXlS0Lr5YjexiFVv+uhImB4QhHhbZoCfH8TF7kF
DGHAKSi9E28ffjtfllCqAxcbvnuI1YEUuIZF/91oWCpot5YzVb1gATsHM3MraueFmD0RuAdNtCLD
AhQ/8Xd6zkhebjoE0LFAVf1oYNOQ/xLL62INZkagDR7HdV0SLzFDtLTa2PQu/75zqOgBYAWEOFAV
lKfzYSOHORe6eJaUkNexhPRTShgxZdp9yulAUsd6gLGeKF3Ue1gE/0Plc487KGpSWZ2ScUTqxGRz
fyU/GgULMxM4RIRYEnA81Oepw1iOGj/mDu5TeRKusoCml9n8HT0yDM5WPSutDUIwdO0ZdqefT9kF
whdVvx80MwRGKLfQlJJLJZ478OU+RId/UBRSRe8Yf93WKZFdS8wBwBMYLr8MUXhD6gjUeGCDSEGr
s2OuHRcoueQdwXIn7fhl1BVpm09NeMWoMoatZdRA/wU1XwQMbC58Zb7CImzDiEtH/9ilf/tAuOrN
Ax81FtB4kHOUrY41G/kH+DnfUthCNQz/bwDhwQCcG2xKvypHDO06yohPSfXRmBF/xMw1kLAgrDLu
a+VPB1HKpjmDLYWhtGCPcPUOWmOrYGoTvWLskpZDxtzAgSnRRWEJ9NzYfMAeUeCZsjG8dylXG4dR
dY2gC466u49yDwUyxeGqv7n7ioGljHiwUJxFxoUKL/wKzH4cH5r+1ipoMbsY43FM20uYvrnd0zjs
BwhGu2pldwI8+qvgSID3Bwjp6Z+0PIqQ45Rf2lyC1NTIEwlDaOqJX+GxENnLk41sEH4/SfHixpAp
x+BrMK6GRAqPQgC4dJWich73rsE4YYuZCdgBuDjG3KDTAYg5XeseBxeFXoigHBURh7murZiPNtMr
Moc4n8ed6qzYNDlvaS9unxFUUkQfCBTgbBMPrbv4BXxok8P7YsjtIXTqHzB3Dz0lxUoC1rmcAibl
ukCOT6M7oIwAzSkqfwJq09X8gY+OjW9W6UXOSqeY5jmon43Yrd0E454Yge+GMwJ/i4coGk/ox9Lc
Bj8VhXjU9OhYGlu/vArNKfC2dbUHKJ8RB5YvEPR9pn8AVsQQWyQS83MJNfECIs9uevSz1gFsmgTR
QEqstBMVknvlEUUEuKFrRcOz4KYPRd/+82KxtxA/QAsKqG2wSOa/oAkiLe/cQjlwnGEGA8AWFeTM
0PUQ45XOQKwsNxayvVO/Czyq6V1AfUpPHaJS1APcW6lSO0HCAWzSK+LezQQwueRKPsoNc0DIbaNQ
3UQGACTFYjR17I9JoEfcIcgFjAOR/U43U8MT7DEG8p8fqsqsQWd6vn+JLSM8QHCotQJageO8OGFC
prZCLvYcKkB6OZppHiiqiee7XiLCZ5VLqsE10D0N+Iq3gfdKWFN4b7gWxEzBeUIREShgDBSaf1jU
pxJZ6Eb8AtfzM9LHUIAB8Nffp2gNmG2Kg9rGSWpxkPMlaRJBN1Yt10hlxZVSQw3t/n4sE0odAEyM
TgBeEW1I+pHW+UGaajofH32+F+yUE3sTNgEJyBtW/nDDFIqmoMcCdICaN835SjtUuEvfiI5VL0lW
NGFL+xJUt6IfWAKBS60erAmqVgBaYx4AgurkfL9euhkHkGnQhMkxx/zIGpwyvaigIFua7U5FroK4
IfZPOMd7BJF2sNJSW9dxssorR1MyUpa9MyTFZwXWsMg4a8uX3jQTB7kFVO+Q+i52XJDa2PfrJDny
roFh2LjqhVU7JJabgwfzLpSNqSmOhMmF9arWdnHCMb44Hbeh+a8Bgs2DIg0/xOt8vjWSAkxJpMTp
WdatBG0oP7dFBWJmW5RW9Pgqnu872AJ7T9n7+VS/PoUb52MQBbDHCaZef0AhXml2/pjadb5OMiix
m22wqYsMotay6T/WgZmwJs4s3AG/YZoch9wCoE1UsKjrO6livo00Nz2rRU2UfQmMLvfheg9Cg5Gp
uyb/U+WfBnqB373wWGe6nWYC5idCQa8PdhE65LGXbMeSdxhbQ4fA//lZkytMEl0Ae88/RVPGUYAw
gZ+VWJy3x7if5E34gJ4Veu+f3qUCTXClPHSbyhH3kAq/b/2GH2BPpiI1BltMaPO58bCOhUJTw+ws
NBhWNlqNnQyrHgLibrQH4VP7RzjVz1oNcHQnyDf0Dag7Jm0aKBRJXHr25fQanUV9P4zJE3R+VveX
tSg7TYaQpeH1NSGeIbs4X1dVlfUQinF27uoPWUYf1N11lkfGxH77LmzjO3AhDnatFLTCMlKHu4JR
91qksaiiwNGAN5+E14Cpp37AALRRoFa8fC5soJAP8UZ+VB/FbbjxtvpmfDTe/XN3VVZQq7FK09io
NmMDpp38nZjR9imvgnDfxFIU5HOq4qVUXTAgFBoBVg5sideetEBE4ng0hhR1N5dhewEvoW1T74Uy
99IeSYZ8hlrAJneibbLCEN814KFOv+vXwQqtHSdce0dlIz5Kp8jJHHEtruLVPxcXfn4JXnA/ANxJ
a2nuBl3Bjz7nYRdU4UHOP2RxK3EZkfiNwq2k7FwrTtczEVnija2fAFmQeEJag4fd3Gih5hh6EhTK
WSHidw5kjZU8ePtk751ckh1jlqsvvjRofNDRAUIFt9zEwJ2b4wcdBUqRU8+v8dF7B2+yCYl6zB90
PJFCi6Uis4hWwBUg4UfZGE8UCQX4ubUIRIvIiyPjLBp2025iblfIJvTBJNZja3mEJ0s6CuITk3Ba
4dxSBT2gssli49yu2137Aljgg/jmOt1eX0fHcFXZSJb+yixays31/bJKnRv0XcDfdmF18L/dR677
7iHWUK80v2TF/ekvzU4otT7qlCRN6VV9hZ3MS8vNXjzOVtaFSppzye972TSGZ5T1fDC2JX7dQAkz
Zb3d6Cx4qk5BXmaamYS6ikiLKbo5H2qD1LvnRiHBWtpFpuetDurT/Uh0Y5kzK9Np+XXzC7GbJx2q
vueEOC+Mp/KieEgvQZr/cb3JOJ4f8Mebw6AQ7XjtTi6kwoCRr1nHbPpT1OfCeBCEcjzIAG3gqXUU
cYgHAyY9n8ErKwn3BwJZF/eN38Dxw8B0X4zTeLq/c4vmBFaHM4ZnEfIC1GAlanUuZqzJjSJ4F27t
7UCG7neGYffbxLk0a/6zfNAP2YtisQa43NpUQDoBeUQxCohEGiSldIUy+rLvXyBIGXMEc+tCIpVm
JZHSLpyKcVPe8EI8sKGoiYCJtiiN7SxK3Si6NPAv6b5ZacAUSqQ6ugnhGcys6TjNv99P5gf1zknp
2aBLv2oWpcHIRdEF0mqk/8ray8DVKK/8cxMHQFXoRAESNRHqJzj93CfLzFULD5NbLiC56iv1bwlO
zYv/wuE22IPn9Vf56hnDqBdbSFmkXBNqLx6o9l58Ef6kOWlfxsGs9mAltazGwyI4UoYoh5Q78Hd4
D0sLoARMlLNWEVFa3/f6RbygbFBhH3h3DSNosJj2ZNhIRO//9cXDi/46k/lf4QhT6PQC+pbxxb9C
QckMLVCg1XXzak0TDpAJEui3M0xOv3jmedSKqEDfupLrVZhaf+nsz+4pFk3VUh5tvd665tejKzEC
1SKjp6xN3/DXAg2+HbVyWmAB9wMS/BQ2DrK98cE4yRrjDrtlC6qoyHN1KBvhsT23JaDZVQiViG+V
EbShOPBE/gyNqa+5DhwCxqdbbqOO+iKEvIAlRIOU1if0e4ys6Lyou+icHx6bsKsssdB46/7XWro4
QsNEGEVvy4BAFHWWoFDBFZ2fypdphrpiK3gU7ursNMqP9+0s3Rx28NzDbTJNLeQpN5eVIY5DrpEv
WrQXQPNvODPQ3+7bWMBd8WycGaG+TwKOR1F0vXx5jT7gDsHZd+KX9BkyoB/Ry31bywfPjy0oMWDC
BL4QHcdTtFKAlxvlS+300bv8nrYED2tD+pO4pyjaKHkPJv2uS0wV9XrhUURtu3yuyo0BqlZDqn0c
2/d/0c0vCVDF//1B1LHrlFEIh1iQL8VzMthZHmIo3b6LRYdnlaQXDZyffZ5ETSDvhZoTXcWUoFIK
/IQiX3ad+QpJwPW7bEPk1PRB2OrNt+r68fE9kEtD/lXAhDY8HdBfh90DUyaqMWj9oj9FKtGt8MPb
+IyAvKhVzo1Ab39uBFIsowZVOxh5yC/55tPdRCtjC9joKrQDRkRZFoomN/p/WwlC6twYVBP8QEDW
e2nLNY/C0FE7Sx5ZkXob7FXindqD6oKlwIgtt0/KL7PUsY+z0Rj5EBsZPUtX0ZTNwBYetQfMabFY
T/PJ7+bXwXyF1CVq5EUshIgKF6t43LTPHKPEsswaqR2kIosGnU9IpMPvxcekMEPR8k8oLDajCcq7
XeFUJpa0Vf+Mgw2u0P0jd2sbcRkAG4ZaObBTNLQyl7iu91JfuZR7jmg7d4/ZY0f4yaraDav/P1s/
aewv3w+NLClUxZUv/Krfhxb5c1Ig9ABGLysNX6ZXKJH9tyi6aFX5wShzgYZQfSmvjlSTese/yad0
V1mNhYnkZvkEfdyccKeKhYi8ka7MbVN+2Ra9NMiJIV9K3/Z27ulExhX3rqzGb8n0fMI0yFor5ZwF
SPVRVGJTFTI6vN2ujRXGMDLu2AV2ARFltqOUiyY5gKRFz8mXzgw36al48MDgsUpsqGS2T/62eWGN
CrlxGcwsUjchejtl6hZwTH2VkX1vM+6a6QfPzjQYf3gSQgNtEtKCePg8aslR3Ut9KKsXjHckQv7i
MScOTR96YQHkp6lvMEmLUo4QAEY8vRC1S/7Kf2tOCNSczVUEotBIxW1wC1mZ8sITAFEFggXvMtQp
wHOmllQGmZIEkuBdK/Tor2WGUmGJw22mPobX6GXZmsDYyOfWAC7y/sleBMjJMnI9YNFRKIbMwnwz
fSnw2jHpvauGWb546RZIXbvm676R5Sv3xwpKw2iv4plLp5Mu+m55GGJ9SuE7UmCXQNuBTqyHK7ka
N6oWWfFKqD1G1Lq1q1NXGdAtAD4XGFqpTvMa0BPvmiiJOaoP4LaY0KQkmb8Swj8SgGn3l7nwe7Su
Ud+Z6p8Ix8DOzPeyliS/lAbRvw5b3va23kawO8YD/tZOTthVCBMBGgHwBnVlA3kbGEEr+1d/I2/7
fb8DG2cvO2CYrO8vZnm1Tav5ZYk6BK5UDFokK/61dLg1tw73+rZ4KNeRmdtQkHoMNsI23JasmdzL
BIgyS21ixIdB040w2239U7CWzfQkPL6Fh2KjO9yGscYpm5of9PkaKe9P/WbkuEz1r9Hh6kVEvowm
9vKhWGes3Zx2654lKiYWIu+50Bjwr9xaX2mOt3W/8ODZApG+9h84RmJ30xF/fbrp0P+6rbtEl/w4
xbKCw1F4ST8yh7WexWP05ysJk4YJhDcAV5pbSCUjViIMhbjyZmerW2/dr6WVe0QdhPGFbpxhDB6B
Nj96t3i+0f6Oon+mRmoZXDN7dERztGJL2aGlbEUbwJtNHGYrcDrSrJ8ZhpeuAXQYlNQAxEK5FvCB
+QobTGzX3FwMf9zfOyvopMTf2kresSad3zjSc0vU15J7ofTiFpZqq92MxHVy+0Wyqx1rvvgyEwAR
+feSJrf55RZ+lwXuOC1JwrPp8N6e/ji6hcmojn/23tAYYyXHrC2cvu0ve/kQjlxew96ASMWZmt04
jYWKKktj7fYOgsALRDXkCYHWnRsK4kQuoB4WXlHWRHvdEg76UbAhHH9hwY5/RqHMzzH28JcpyvGz
YNRizH4Kr4Vd7mOnMGPrHbKrJFkHdr/ucjKcxKN+LDaKya+1zXDu/3wVKRNszfodNBE0THCrFzV+
R7eNNxiGatZ7/RH9L94c7NTxbG8VbDqneQWY7Tk8GCvJxKgtR9swnWryzjsbQkMIfb3QkWHih+RW
bVVkBNX2XL/8ecPw6ocSWluu7dohizu3DHDgOWCyHtDSGB4Bpvr8g0eJmLVKB89qHaAbpL1vjrsR
AygtQDn39cfWDB/zh+IF1J37UYFllzpBSZxOxSzY9T7krbATBfST+fN9G8vQOl8b5cx97gc6JnJN
p4aDLtEnwIWXxGFdEVP4oj8bZixgigPAQSC+U9csJ2L2R1XLODLKvgpPAyj3Ayt4LybToNUFPab/
jFDXa+4KedkMMMKv5K274reYUIWefOUEAFg0K3dVrcq1sB1tbaU6GZSpujWrXDSZoNeJvg5qflCj
hNIn5SmYveRJQVzFVxW6/b3UEij73f9eyxsKkLJfFiifiKGiX4RiGV9bPSJDfgAv0GwHm4uI1J4l
jOK5b24hVjRtqgZxucnzwaOhO0ahqIVNpcjRtZIe+8asOVJgtmV35iCrm0KBGRAEN+E3GST2S8UJ
IZmcyo2VlY99vlcBf8sz5/4vuuVKeEEAMo7fNc09mx/GUsR8cBH4j6vq5o2F+upoJXEMja22/Lhv
aVnywNrRBp8eZpBrhHPNTXWjDjmbDsMemu/qgOGM5t7bFH+Ep/BBYBUibjkOQMEYsacj1GCawNxU
HoV1XgdFch3jcRDNIfPyv3IHASqz8bnsr1bXmWb5Wj3uwUmtXgexH1Qz9tzuQRXqTCQ6Z4R46FRc
DA0PqGmsGFsxLZV27N+/j9qKQA0HD7L5yTXKdlDm2xsuyHqjjNGfUCmLvzLcCbKSksErLOkJo57A
i2BU1W/uEMRmIbOMeTOALM53SOEDUKXHOLliusfW6DF+t5JZDb4bNkAewfiuibGCxyNlI0+SxkMd
OLnqfA7CZSh6ppFBwZmxmbfMgNgxQYh0AEVpVZhJrhPTaZP0WlqtNVoC0ll9o1qylRJji4b3Wv1X
TCJOMZoeEPMB8wxqARqVXqaApHKikKbXihSof3q2YZ7sj3y11k6sBPPm4pCnT1U1YBBpYRVFa4u8
djNgwMwTq756K6fEOv7749Q6DLfX0qHM06tbNd3R4ErxVRnC8pHLm8b0py9LBL5VIcvZazl8Mq8E
H8JlBZ7ivYqawKrWMZDNrPK4Fk3XNyqWms2yVzIBf0FvAAUd7YIFErF2oRmQ61p75XPMNynBaA06
sxgfC+9vHWKKkSMa567dhGJwgfQOKRrfGiooD/nm0K4815LAEZWAcyj2Zc84xD/uOz/E+G2oYqFb
Diwi+IjzI8SPfBGrXNlduWJdYBB57n42mBaVh2fP70x3XA9pZWN2JUk0J+CCjdsCtyUAo1xAasFM
Xnvjteb2gK1ksaMqtp+sY/8bsledftQb2cb/uikfQpkE4LcYYw7pBFMdMP0htzlUtHg09fJXTnYq
5QHjiy3e/ZPyme0fgr9JuyqjTxVjWjtSySyw//LKxIhWGV8D+qUY0kDHVgTROmwFpbsmQCOQVG1V
m29i3pHD4LuSi95uRf2rbbjIvn/Of257ar9RDAXyfioHoa5H3dUgUKhBzesAA/YvrtJvet7JvE2W
nofszAcnSSOB+2z0zwGkmQBWyMEYz4/Sp7oRuW2y5y+hZoW6boaHfjBzz1SEo18BybmRd7LuKKol
PAyBZgn9owY9Wjs4iYajhTXJMYHiIVNXbWAW0pPxV2QpjC/htpMaB5YFpjF0zMFwnjtSCiKP5kKT
48pHPgC+DSkxmVNeY3yjJq/88aEpcqIGlvaomOpO8S6q9lCUPdFCMBswCdiPWFjXH0ocvdW/fxHl
2n0p99Hgu921hb6Q4HSFExWnyDArCNbkRrIa1P3gWeiKZHt1o/of7bPrk5I7KTyUCF4xOR0iU66+
hjM+DNBh1SDj85DKuFYtAcBldx3FBTzHHOqdZ9U+6/afymizX48JDZjhKCDRkMGN+nlx/nq6Rl2U
96PYR1eFgNtjDz1ervZlIMrJZ7xlFtkTZYkq6EWiFkBEoouuocspm14RBLMce93qBKbe/eJlMZkC
rgp0DBRucAbmToJp6G1cjGN0jYilDU5rAiZTDoT1Rl7cN5MZSDKj5ovelPbjGb/2rtKbMAYCG2aM
DND6emxMUa9Zt9pPzZj+RAgd+EwaenyggM5XA72pPNEwc+xalT23Tj05E82cD1xMWC3UTDGzQeOh
5FvL5WqMm6Y0YzkOdLOLQL3B/EMe2CduDPTcTEHUGczUHfoQhAWtA/YrDyrMd22a1jsEHOf7pM97
TiCS5IqXIpeg3O0qALibiTpg6nvejAMkdv0I1AKjBHvP6Xy1+4gNkF+dZkwxKmxMufY9yEIwMPhy
0DhGYFtew9jzSTcNdSrg10Cyn28GL5cpZGsETDt26k1xkKxq5TsBWnTh4UNex2CksZ4hi/yTskg9
rNS2acfWQ9ZfO/n+IZC2oNIEGwS40alNznLPTHzxDYtYJBTMUM+fKJxURt4MZQRSqj+9Mw6101UO
0MUdSn9O1dp1+izvqi8fVAbkwfdvjWV5CXe0hrLSj4I6JBaozYUunTsIQZJcK1sj8vYBEtib2h6u
1n070+VDOfTMDLWjMbh9Sd0gn27M5Ont8s0ClDHXQd1+FcZRxV4OA+5K29Vkf5DskJj/Dmmktou6
i3itHfO8mtZhFyREmNHJwQcgw7y/Xct2LWWHumGUYHQrI8FnAQjGwZIcxyPyRieeqW1DaDczzN24
EiDYIOElgoQdfAMqerYlr5eBNJmzOrveiH8ri7TPJVFfvu5bWmRH07p+GaLcze/HcOjyILm+FmTc
eSS0E4fhassuy2QDjzYEaRTWkQzN4wVyJDR3hgw2nCO2bbOP9pdHZl321on9bYU6saFeFNB7hBWU
HQTiCGuMlAW05OkpN78f/33T0OkGBBRvEWjIUc7QC3oUC4GXXsGkfM16U1uFHlmv7xu5cYGiugeK
y0Sqg3YItZ6sNKRClhq8pIj7Lh3TTYuB0iuzYulRT69aOhL8tjPt668btEHqy3Ep7LyOLjEeiHet
Y7K96D3Dp2952m87lEtjCFwvGQHsuI+iWZnqEQ0Vm+FqU9S6txbKm+XCb5ocDMDrzp2kzOOvPmW8
opZVITjz72VQcY2rNJQEmgrbFW/EFW9yNvcumRdW63XajXsroePaWEtKIGAl4UbdOuVeIam+0cqz
nJKL/8Qqnt66DX4vinJoQWgFA4zc9Ao2wkcUEPOb8WGmjb+zHHoeV4xioVpiUvm13shWuGX89ZvR
+dfvp9lAOVSqUFjDn1e3bk4UWyWH0lx/DSbEAl7uH0uWA9AlUa1Uvbb0i/Q6mEg4SbLlzMJK9gK4
Msy6IONsGtTZNHq+bbO2nL4LEgFHDEnkBA5nMbyNcTTpok3YqT1XYgI7bpv+0iKclWZgeayPxPIB
6nBmcQ+NsQgbV3yHjrz5a+w2IGUqdnQZ1uJOxNPq+f6nYi2LynG6kFO8fIBBKzj/TfbbNWtJjGNj
ULEgc2PelXgYeJVNYS3/wXC9zf0lsCxQYaDLC67BNK/0qj/sRqcneGyzzj7jnqEvM1/2xjhS8PE7
UzSLVWlv8UQnjBvzZg7w3wkFg25+ywxNzIla1U6eDJXLfUGGr87ZrnWT23zd3zJGMID6ytxU6Y1y
Uko4NJZvhsbj3n7ieYwzkF8qn6Qmi+VyM9H9vTLqnoZygifw0DREZmgpOrDB+QcmLm5zk7WFtxKc
34aoYOCJnuB6+U8wUEhr6WbpjJayLncyCL6myRLtZAQ6sHjm++hVmKpSStPxici7tAst1do/RUfW
Ibp/Z4PWOzdTu0XY1QP2D2VDeVNteLJmOMT9KAoh47kFvuN7MSjhe3io1hf95O9M29RZqlpMR6Ci
QZpXdccJWAj/TTBPYzTNaagLK4rejwgQWpgvBjNWhXRQkUZ1Jtqc/4e06+ptHFnWf+gSYA6v3SRF
RSdZ4/ELYY9t5izGX38/Ggdruc2jxtl5mcVidlWs7kpd4SuTogP4JqQRBTTkS473qfHR7oRV7vAe
dMt0527IGUPpB5Y9YHGHANkJWG+ntvcNySLCMdfLhuiLAnN+mRb1olik+VF6KO6xoGSjoFDLQ9zl
scEcn1RpfS36IAKZRire9ZTb69LGI8CEUqI+RMiagEA2kZTkxPzDgzf9L4L2z0Gx7RgWkBf7cQSJ
fW/aOp0OjpI7Gwr0mOuszGfxM2j7osMYUmwvRVyVJzlyBOIpts2bx9Th6CbnztlVeJA1U63OkCrA
HxIBE26Dsyn3HCL/xZJ9McJYzrjstLE2YpgY11xl6H8WSLJq7PiQejz1nK39tTNjjGba15mSnfE0
jHfb1tFcUyEd/T3tc+rxsmLLhvOLK8ZwYtV918dahKre5gl4kg8cVn52/Xy+dL5+nzGbudVEgCvB
3UjNxiCSbEsakQ7CAbUbkrk1cbBewr6/T94jamDPFqIrjkFYFnRlBmgHZhY6eRmLIGtYlhu2czGR
yHRYS8Tw0GyEBSiUXpf05ZjhghJjFjDt2aalhpqs/F4FtEZKJySWvR32JfU4wfZS+nQux/7DFWMh
jCwH5FcHrkaMvQS0371QJ/U2HycFUYrMkf3FoPuLGAtZgNxYj3QwiIXr8IFW7vVzWzR2F7/OWAiz
sgofBiI/np6nkNxnfx6u//6ieUAqdIZcmJPvzLVU6AoGAgTCX3uw7cwbH+OMILK6TmT+kR8qe0GE
uY+yrOpSGhDnmCs40tUjZj7+jgILjVoLGEEKA4TY4dNEVIjWeSV6nPBw8aK/uGBBvpSy/U/Ue7+6
40js4i1f/DQT4cpjhD7OBgckn/qVtpGJ6nHumUdB+R7UlOdyRsFHaNugt+7sPPj3f8kCY5Z9dLmh
RwYE0tuO9rbDfUIv26qLQ2KsMRZa9mNoQFQBtHP/WtDb3hZ3NeXwwZFVttyVWjWgn1RQGe+eXq0X
RJhvf6UMrMkNLeEstTIIhMfJS1a7wq1X1yksuq2Lg2J0ehzPWaGhhHRM18GjSCJuunk2Olf0md02
YBalUKXzO0ldnWpb2QIiDDYjsnlFQQ4jrGk11H6KkwpqUR0Ckhxz7Gy8flILl412Iw27DND0hF26
jEhllY8HxVkpELbgZV7Q0SV5wJOopeDoG5WZzYv8b4mRcgt/oLTpKO6rRNbJekCpZuSF9ws6/o3O
/PcXdKSiygdx5gbv//V8YCNPdhcuRENzE1roAZyDZafMeSWqkodosSvwEnflFO2sQ8Ux5D+HWDFz
c0mCOaxpLIG2IoCE/9w6/emmdJvH0hFt6USTt5BwtH3B/X2jxhyZVRbSdC714vjk712xoioQNDpE
P/X7dUHj0WFUEuCQ/TltZjroMR+IcqD+gffw4tFgvCx8iKDpHU5upPrKv0Om0UbvfE2q43Ve5ktm
tP/yzNhMc3I2eiOZ6dgAzC06bjJhwbpgaRcewGgMRTsdu5XPOveSJEw4q+jUOw0x19GaKIgX+eq/
FJR+I8UcmS/0wG+TQUrDFKyBR4sb0oxCAkJnJOIvXsJn8Ya+OPv0cBcK2sRKm8QzZxqxXCyzpofE
/eC4l2Vrc0GEiRhlNRjadgCRhMTrLRYbHpAneeTEQlwqTMQyamfLCEVQqRx1tU+22L/7KH08jr84
hHhHxsQtQzkl81ai+cjaF8nTH5z8+eO6PP/stgKwCTqvsQ0a3aLYVsiELkUv9XVvqPMT2d8nh3I9
brKDvzr6drSP9miF2P0eTuOusNEH4Vyn/fnbjDJ9o81Y1ADtyuKgg3YW0vSttiO7KZ3OrsNV5gSq
19bbosIkf91vOixTIM1gdwoVnZECM2T4Xcz7Rkm0xZiG+pFtDKfaKG5aEICxZntzL28SlQTvVYKF
liR7rbGFYyTxU7/LAzvwvRZg8co+BdCw5IkvvrkSUuRwzYSGwwu6DqP6eJ5WWGsQp+szkMMDTl10
wfkC1ULDbCXGFtDzwySsuzwvkTSQ8PqV7HI7aeQxsu3rx8sjwehCZ+Bpq1j9nBOXqavvXh54gxdL
Uek3LhhFUARZH+WzmB+LmjxVjkyVgOQazvGON9u7ZK2+kWJ0oT2rhanX4KZx4nWZ0iegIda0Sulc
dzHWvFXNC3b+GzlGLaxQxlaGDOS24jtaoaTf1+9myYR8+31G9LE5Jj1P6Bg9Tjeo8hvo6AppTrxT
4cn310ktBEbfKDExRYXOBSWQQGlcyXTfrMw/3t8RYMIINdFq7Gqb5iKSSF/125rDwIIV/MYAEz4M
UlPkeQxVQWp4rTp1Sl68D04oxNOV+RsunFPVR3LfJhBk4MNjNUHrjIrHyzddvwh0DX6nUSfYnVMY
oNF+7IuVapcnn9OJf/2kdLY0lSjT2fRF3IT/WJDu2FuEFjbl+FgeG4zO+xUwsM0KbGw7JOof+/8V
k2zGePjHMP6YwEkl4DtXIqopBdlH2Fx+bzkJbxKDxwKj3C2aVIOhGZH3EVGUTO3K7jidsAtvhW9c
MOrtC7neS+lsPqIN+oRdmdd2zjEgOlt1GpKokX0fFIStuNnPVRNAaQ3uY2DzZl+v64YuMvotIkc/
NQZupKqISWiAToTK49r3hSratxNjtLwsADudnHEnT3hbyfDyBq12xmnDCamu23UsJPmuhBhBK7Dc
B8wc12fCe4RwTooNcSHVqhWn+HEsY3cnkr1H+3PFTSZzTupTMi5sVZFlatOHsIc9Vdznea5SJ9Ft
zHvucozJZ8n9goyvGqHmFxAwjbiu+EDfCodjdBcpAEIccB8q1rn/eOvoJvAROgVKYqCbqpiIdkf6
N04UtNRbjbmMLyrMjTe5MkWBJUNRPIPYTepVyD64Z6DrAjC7ID6K291KRFNxgcAiOegr74xR/PbX
h/Mi3mx4edRF0/P1NayIIBaPFEEEzwkpniv7N/qrOae6KIQXFJiwr5CLIqh8UDifiUWF220Pdb3u
8Ret2wUJxgVgGLLM5RwkTrg2HVQK3gZtHhNMtBejOCSoZ8h4WttuRMxdqJOSckSDI3+flZQLCU/b
sJL7HkQ0EnakwcvDunExFlMcrx8Xjw7jDNTWbKLqjOMa6XM9uRaGIqijPV4nwjsxJsyrBzNqdNzK
cVvvXPQm2vWJtwCQJ7uMI4i6fkiKHiSMG7fbxh7PsvHEambx4j4a3SisqsF9YNB4sM8AF364fkY8
AowpsPIJdW3Y/+P08KTdty63r3rRNH8pxudj+4IDNR7CJJsh6oG9v7bIU3IYCMqa6SZwr3PCuYrP
QcELQu2gYKBXAKH8T0FuoOnRG0fHPzc5MI/zS7v5iV14QaIR2lZvJdx25ZxtycVGd9SVciqg0Bxh
prSrqXHn1OThjdcMz5Hkz0n8C8KaGrbzDOR8iJLdxOTXpifa2/Xz46gkixE+TlU5lhVoxOveMU9/
pJWxmt7/zr58VsAvGBnM1ipzA0R6irUghmNL9Hd9+EsijN4rfjWmgF2B3lcnGLBDtsbQFeW15yxV
lb9JA6P7cLDnsZsFzh6sFcZhO7o+H6unxFVft6rHI/cTbWF+BVwoEmMK4sbv+q6B8D11O0l3ot3+
iCnE22TAdPGwUU6UDoMNPqXE+cD06L/MbFx8AGMq4jZINQABzEK4D7xgoz6Y5MGwebuTOHLIlm7V
bujzcHbWT+JqO342qWCSsHi9Lu3LeZovbtjq7RQaeVn5uL0BrgF9cG8vPs1XHJ1aql5cXtpnJHYh
71hZk49GiDNDL2nvaKHtmzbSiCgshfI+JiWsB29RJ5czJlCI/MjAcBwO0MZiniImL8ijRa6H5Sd/
eYTqd+cU9nE1qhGOEK/S7DFa/XrJqXHLy6hxbB9bk0tFwTcySfts+R1IsO4c8f4vGWEMBsYph0wb
QGKfea4bv+WNS9On60QW2cAg49xZY2JlE6O+ZmRVQ12YiBQA6vy7AHic7kX/xvBd0GA0tEwiXZBS
0KixZhRoudJGfRq3vCTqooJ+Ufnh0StNQ8Fan2O3+Ldyhz78udnX4PCy/Jq/IMME7boJ9AkD8dvR
Hml4axGVnom0OR+86/fy2dHyw6lf0GEid2xuMINzATpJuTIc49knM+oYoQ4wNNebQ3PcxmvBNTcN
MfAiKgHUi4lqzhN8OZV78RGMzhbACtXLaGZWLrbBHRYI6Q/wIb9CIqwym+dLlk3EBTlGc6fQx8Dr
CEHZ7mVMy9pSNzfJyCseW4vB3wUdJsyPsqLPisaYn3aoTJCnzg4208fH9RvkaNbnCp0LG1tnXRoF
IohgDK06beWe4GWEYZTrVGYbcE1MGG8fDVgSDPBmtOQAaIj0WEXzr2L9i8NiLMSYZ+FYdbMg6kS1
Mdz89nccMNYhks8Yb+rx+wNmQQ45t61hVpQrJ8Q6bgyBj2Oi4YQ+y7Tua+BEa/oSOzw0hKXJBsA8
/GNKWdcd9jKyYgIYmfsaZHozEXT95vc1t/+fI1ms9+4G3S/8ABxlBMDPtCXh3anFkLBwE96W61rE
mjkiYmzHOF6/KY6FZWffBbPP5zL0/Aq3HoSb7gi8AFcPbY5IL7IHkI651w9N5uw5Yv6shn21YHTa
03mbrB8Tm2vFFy3ABQ3Guo59lAh9DxpbfZXvxI1kD2RU6Mu/e2eamN8FXiWgo1j0A8BmJVEQRQXu
6pQeAbh8CkgEzBS4puuXs/jOvCDE2DS9y9qmEuOZkIF9LpgO5LUZLwv4BQkmHglyacJi1mRuQ5IQ
nY5OQ98HCl9uh4SXZV6UtQtajF0bzsOIHVs4ty6hB6D64QUR2RYvZlj2OBdkGONmTeZUGjHIPE32
tLvVb9rdXcFJ8y2f27xPG+gQgMLQGQvXdNOIRRD53OrQucVL/4K4lDb2WBDVlW2uyM0RyA+D90WO
XZ+LDcamLohlgcfs5I4noBSS24n6T5LD8XDLp3dBiYmFKiu3ulgDJZGG9Ca0VexlysAQTxgWZfuC
DqOtw5C3goLVkUcbqxcE+DmBU+Nf5ATbYkUsBJlH1Nkif9urXdJnNcQNaJI6neOOOd3M72Rf8teX
hJgjy31/0DP/PKtpcoiwMaur7fPudSCVLf+BRDS76nim/+aiLqkyBygKZ1+dRhygQqanDO/KM0Dm
O+SEeITmH2Jl75IQEzAOUicMY9YWRwN5wfS3Shtyn5PJqQ/lhpMiXFSrS1pMtJjGYpCfK9zZ2UUE
NzrSrFVuY5ewFrylFUvm6JIWY121sYUQ6ri2bkbL9TDJUdiA67ev23CJJx3z31/EjEajWKUegkyJ
eueMOgxc0xtsqoDId/TsYAtZADPIhYXjkWWMLXpkJeNsNbOBmtx6DZBDW31RHfQun530MDxLJ93L
KYfXJaW+PFLG9CYp2pcT4BlCE6aCtKfRMVzDtZ76l5AGKJQZJhU1J7vljhpxBYexx1GnDKZWg90a
p4wBNlpuASED7NhyxQWjmIXwvyvEj80qSpbqcqrOguPKM3L6zpV2Os00h4wPPOlZCmq+TvTHYhU8
s2PhjDEZCGn6JjsB+dPb7drf8p5PSw7mkg5jTfq+7M96CjpAIXrNnNB9Pzv5QcYSCW5MzWOJsSfW
lJRBX4DU5Koo/2PBEArbOboeucHN/EvXLoqxJpqgymJY4aIMMyZa37mK8j6qdxaKj7lo14ira1vv
vP68stqXquz+Z9hq5FGxMFX9xFED2jMjlKkRRXXYjHMHoYGakAJn6pR48fP0blnt/qHz6QkvTAwi
bk0I2k86zXPvYhf46l/0jwI2EwhZAFA3MeDEsCKYqnBOjWGWQ8w+zncm7LUX/hbDJTk0Ab2CWj12
m8tsVTroLaEJgHULtAKRujmk41ZbPSbuG8dSLTm1SzoMP5rUjGFngA5w9P9g1S6J1qNrrSQUnwOb
1+v/eQGsIF5QYy9oiFQ182VQw1Jh8jps/0ynDQ8t6bNqco0IE4ZMfl9X4WyWeqyoy4jyB885Wx8J
sIzsm/vJdvF6vQ3WquoMH7G3sda8bS2LZYpLNhkjkkainHUivmDqNlqxfdzeBYeWiOTQrxF2mRxv
s+ThLqkxdsSf2sQQJlDTgDqAREb7dH65LiVLenVJgbEfgzoOEFI4leAFvXVdSI31dQI/dy7DQlxS
YGIQQx7Fs9aAh9qWZ1Cbyc7RB24QbZ2Rp31wF9GU9O6tGtjDo2O/bHL6wbOSS0/zy09g4pNWMKwp
0OaQC3gDCRK5MvngYbvzaDDBiBFl2OUyh1rtaV06Z+clsHlsLOY1L/lgYo+qyc+jqX2Kg4Htp0d0
ETu+3aHb5FHcWrfXL47HEGM+wlSUimw2H8qNO5MZ6IjCx3Ua829c0Wc2+X0OCr8Zz/CTSATJLyrJ
sLoNuxU4EQZHxtlatjxOcjREoNJD7ADuPIX08PF3jDBmIVeHxhQEHJYdIdglCZ1ogo4pXl/hoj0A
XqSpA7pQ1dgnuRWXUlF0YnF8Vtxpndyq3nU2fq62npX1iwD7CC8FLHOOqgl85KHj6hudDgCBiIlc
kBpe/ZDXlLsubTYxP4TggiZj1GMlDWKjgt8FIjwtiI5h7Tm61e2Oii6tbv6WR+au5Koo6yTDISJ+
V6mApYjyY+omVD929CV0hLU4D7h2K44ULntIgOvLMnRYUVhh7/pSAdimhLTDqrPj3w0NRVIcN/HA
rX8shZ+Atv2HEnOiggpjNCqgpMmQ+LOrkf1Q2NOqlbnjRDxSzGH2hl4MUijPHsqN7WS/2wBCn1+F
nX/mp4x8ccQ4QsD5Rmam4M6axEO6GLufVaL+kRzaTy5PPni0GJeIgDYv4xQsTW4HxPE4BKScQpub
uwgjKrwc0WJN+/KuGPfY9FqeqSruqgICk+JkO6tGIuC8ml8laBncFh7KZTRcXVf0RcN7ISGMRwQq
61CIHagq5qppTmV7a55X2qOYPoqtm4nkOrXF6iPSldj3BcxlJMeZI01KQxTERMEr5Wbtot2u3+8G
dI/9m4rtJRnmLLECrwS0oTq/zS3SqkTals/6K0+PZ+35KYtfzDBnl5wBHS8FYAY9fRUJn+Zh0J1P
jBPQDa+f2/ItfVFiYooWK3+nxsKjR3Qy5z0lu/kJyYsxuZczBwIXT6vaKtugmi/HTnf73AbCPjy9
4vDUatl3fTHDxhO+oQp6CDL5re0Odus0j9VafBheehLT2m456ev5q6/cEls/E1KsnCh8aPHTlJPy
UKK7M+diTH3a7B9UVOwwBwjpvGZ6No8XZycJAB8NK0jcDKUnuU+RTU9tRBNP8UJXPqIzf93dp47P
E8JFybigy1h4tD+oepmCbo2KxnP1eFvd3l2XvcXzu6DAGPYSXYyx1oDC1t9j+JDCrnNuiMcDY9NH
LL1HuQwUsHUl84LD4AMe7qZvvKD/N9O7SJF/3RNjgLS8DsZKBC0M8NnSvUjy1R1v2nC2Lt9lASDe
GK8GALqG9RhsMl5Vg3NaWGp7tNc8Nzt/3rWf/n7d1y/2ZzT8/TOZi9WmdgyDSWmBqNK42b53Ka/g
yjsI5mJ7QED3gYqDeL2/5fWl8n6buUh9OGd6a+C3M8rdE7bwvvp+NKz/CCyhBZh2e1Ts+8YGXI+z
C+B8H94eTtfvYGFm4DslxoeUsIRCNx9RQtZALe7JFgbjQbeJSx/u89X22Ya+ObaD0UOHM8P1WYi+
JkyMV/ExUZnUHQRg7z73j9Gj6WT0HeDTe7u7uQ9trHtfUy96cGhrP3iHzPZp4Frrt+snwLtHxulg
a2wsdjU+wr1HbpTjN3+6mu+ny7iatjNHcTTx4wN552n5Qhr+8sd/TNmZraY1QaC1x1PiCIdsVb6m
BBju8aMt8DaoXVd7dtzubw4c+y6/eypZ8qdak+cDv+VcJe8rGXWvhMb3owqy/Ne/PFO+8K7d1CqW
P5sqYEfzGjuvC6DOwjaOgphF/Yiv1gghnKz4Qp7yu4ww6p0n2TmyZhkB+v19Yzly8XiX3p9dpJTt
3duuBW7ouN0pp7NGjX34Gg4k3sU8KP7PBvr/rug/5up6yR8Nc9YxLLOmCkmwddHdzXnthuRe5T49
jmTlOR9/KQ6MZo+GkXeCiIMdCOX8tMITNUaxhxKNn4mO38ajLKlIclesNs7NbiT31L5ryc57oW8P
7Zau7BnbbaPEdsWLYzmfwOS5r+vkz3VL5jc5+QzNLwQ8CiWMc0zgZ/vcElS4Y9vd++uayMR5xxaA
69SwZ+9qGKF/mrYLcr1sTUafQiwrsrYtsh5s4TUhbwlKpo0nkHXtYqwwI0VFVNVODns0yGhrwVmH
7nY9Ir0tB0R5vdEOT+ectvL2OADUH9tyM2evETEglROUjjd57eqpWd2YoqP80e8kbHdbqVjhu7J2
CvbpkdAkEZZPDpsKyBbE3Ev3QAUhQYi21HTdpuR8q39I6KJcA34B/8FkR9sBmzqx+muV7n59KDFK
9OahtqWHJrfj287HCo/7fFeeneJkuAU943OFP+aLFn92RMQ56VeKi92iDS12PpJL2UrCvo/9bTHj
pb3vxfXZXZXuu0U0TLiuUTGj4qZy9j2IRok32HGLmjZSGtqr6Ezb4aYi3cON6YQUiWxsItNpaJdu
bJKndUWwYBrerKDDDXp4XeFM1q62gqRaGcVzlAI2WCEvu5UHLIh7YxU5juEgI7237oJtmaOMcWdu
MgfQnr1bonSevmrYoDeR0R4kar0bW3mtnomWoeJ7uA3tYiBrPZr7pvQtEnR3Z6zX7H37TcN0hkmq
nu5exNdstflVbQ+VrZ1u5M7pyAPWp+V2BrwnZS3Yd/6mfDSOWkmAuApIYywNcgSExisADkuoa+iH
rrdHT3TW7eaxeM0aqq1Cm5otcGMi1zjA9zlnapRA8sJcG1o0ICNYJpBMyN75a6f0HnqiABM3/3jr
bfnGe3vsf2kKIeHG1jfj2rzHwMUG3bIeqd/1nqw2OoR/Esh5T0mOyIOqMF1/sKLpaCjErbG6In43
qLWOD2h1uSHOQ01Sp7ITG0hfHXYc/+pohz1Om8T+aCXAQHk1WW+UPZ3uDpErEum+fgxhAY8IfHEf
3eGwxv/s9qQccGjIXHX4FjugOH1Pfzto6AyiJn4UJyHQp9DOX6eVC3T2HP8qOduMuNi19EtAsf/N
d4rXHhDXKZpzVdLbUelYqXPwftH0XV3dFNtDS8EpACUMlIRXEfajHMuVdStJ25S0dvL4Di83QvJ3
/g7gseX+DYOiRC3Jm+jJpPEmw92s0k1B7q23ICfhR2SPT777aNxiZXX52KLmuikwcmxD0UQyOMjX
e0RZbdZCbvsBpDJ0WprvUfBeUe3tJaFAj1XuZ9ifTWs3DSVeSnC0f5AJFdaH9EzGm2abOnVCiLd2
KoDEWzZmpgNHvhUQ7yQ3JfFG6uNsPmCrgEdKztvHt6fs5pS5w124j1/sfHAnT4QytOl+o4P/6wZt
yc1qADJSDVVRMeTLmk89jA1BiPwOPbiKC9UfyHN0mBsyUvucEfNGd2cYeGuNq9pE6PvmuCMufSam
kqZGqVPV6gAfKWVU2kbHoxsBT7910Tt0W6xLRM7KrQUzmu85L4hP3hjn/o13JurSszAWcxO0q5E8
Hy2gGETUJ8hSetcPeaG5BxMIF4c8O8QLpyGKgYFxcKE7PtmRswfqjXKonqAsGtb5Gvwa18/s2ndy
zBssMM/ppNe407Ikv35Lp5hsJRcKwGNrIf4DWwpWqiiyogOi7jtbctmFcucH/dEiqPbnogsLiVH6
4ha97jHwsKpbLoLcQgVg5u2LJnOUSRW3WWCCJpDd8xBuELtdIvej5/DGC1G+s3b9+nm/xXzyoBRy
3JWIUOx7zlf+TP98j32Yiw6DRqqxzm0OwC2SONpBA3B/TwoOGZlHh4nFAUFWCE0KOk8uANUI2d8I
9Hl/DBy4OuJh2dJp64jk4eTx8BUXJOwiH6R/1touFCdImkrK5tcLilm81wsvEmYHoAxzKHthfr6c
tp3rhvYxRh9JTn4dEYC498Rz1tpqcwoJBVT820g3gc1rl/nsAWcs0Df+mGDcV+W0Og/g78m29/dv
NzdeRX4jtHS3BckcNFG6LuS8oNtu69tYNQX8t4DYE4qj9GN1N1Dnwdmo2we4BnIb2fcfcNbrzbv3
fhDhoX4pZL8PEYJ5pnNdouXrCTDsEv2u+YLVNQBsQBQsuTe+vV/v7R6f+uxqXoNnA4bVMlchO2ww
LG54FXyONn2+By5EIp4kLKOe0z4ZdXjipv4sxX1TKHaeWu/DfKjmx4R9DMh+PZ/0ijqvR7TEhARh
Wm63tv0W4S04IqczR2uaTRFa6QRPJ05u9xPG/4pwyN9t0P8ppZ4KiYyPwd4Fe/10/yu4U9dPq729
rqh5eyaOt6LkAf/E5AzaCnTHwQfSlfeAJZuAyfB40spRRrYCJYSGqXfzpQNRkeeKZ15YXi2k/xUs
S8XIxA9XEo5Bds6wNBcPllpCGNQ/mR7GRAW72fJuecmaXdJi7LEWoq8MkHYdrGbkdN4fnzzMd3ld
RZaCC6yq/uKIsc2jH2XJoGtAeKL75P41o+kLphm4CPALEADwhhd0GNtspWZTWBroGHjw9c6z8lpj
JQjQbnMAlwtoyceWU+I8ftTudQZ5p8ikQNsmRoU3/TxF0QmeDfieB6MnvKY4Hhnzu6UJY2ucohLs
2alPlIz4fzIIRQoNvM7OYqYHgzrYISpbn8sXvxPSQiMp/MFEjLaXMLwFf1B7Al6cIZqDarwiMjtw
e89Yp+8zwkLFUfYlg3pJndF1qVTKMapm6u39fbPOnbfr7C2mXC8JMEI/pk0tNQoISJmbjXZhOLJP
fwdrsXGs0+jbuDre4qL/QhP4kIZsSNh1ztydOPmJMFpQ6r0FeCJ9EyMxfnYmh+aP/4q7L0qMHxWw
rbVVYnBn+6d4shsbj9fEbj0RFyZwMpOLKaB51u8/bLHODxDied1FYKu0NdJj56RE/LWISSVA+BtA
JSIc5pac0iW975Wr/0vUYQoyCcylvydPO6yojEJsuAkertNZeorBknzxxT7F/LDx1QjPISRSCk+1
lc4VnHKLVgp5m2FBV7r3EVfgXb+JUUPXD5VBeEZlKbz/9g2MHoTY/tKE80WOSBglztkzd5LzUL3+
9aEy+uDHgoDpdFziiB06mB/BKh330Tz8i0n+2Tx/HSrjBmJZrqxu/GRoRrHLALTQu9iuteJyNGvT
Txf6RYlxBJFuqmM6gKN5X6gF6KwO4+mYnjvM03M+YqUYeYoIA5VcyjwBZVxBLgq1ZUmznruArrzV
bWEVgKJ0e11Al13BF4OMOYnVMBfCAE+/DDMjySoF5vJLxO0m+gyrrp0jY0taxbSwcgk3pt71yKhi
5y8FgDAKjCUCW4v6bgSo0VUH67lJ98I6uGk8Xj8f5yrZxotUaDLZV+FbR9o8ti0wY/SgtPXQ6fyP
//lMgW+rq7KMwAsgt8zVZf1Y1oUAZjv3qQFIWI3Jgweeb13Of1xQYW5Ob61pCrAN/HiySEiTgQxA
bA1IY8tokkmdyA0exlcu1dlWMBf5jTfmItUsVdRMhVh27mdMibeq5CAX6W64mzcWLuyC1I9Zn8aX
o6CadS8jImZjNUe2H3gtuAqPCOMHJF2vggAgjxiusLb57xx5srOnOtWddT/dpeY8wox+N1oiUCm8
j/pO9naw3jnZPCJHatsYQbWBXmOLnsVtsl+KQr8dAOs7imzM8/mGcdaiSStqoZfn1d/dvpfbXyU6
AInujURYjz6qaNdFeMlnaBKaQS0VwzNY/87QzjUxSOIYdmGkmAX0d7uXkhsefk64/xCmCyKMY8r6
uEc/KIhUTnawDupN+xhs9HW10pzoLsFM7+wTD7njbQekwj9aNGR95HcCUuhkxKAFL3mx9Lz4xjTj
v6xEG6rGwPfU7l52RJWsBqc7nNGgxRsv554v48IywShbvQEp25/rMAkwkB8frN+8F9OCef/GEeO/
RPTbploIMvvXYHNrQmR6ojvXZWVRhS5ukTF3cluJlTqCRnnr72pHde/whueE8jw+GGOX6FIciGdk
X/fxbeT8EVY1nmD/xud+Oy3GuGGMR45rEZxUTuMUTuugCRvuPeMvVF4K4y9JsQ3taSANGhxvf8SM
MjG2yjZAye1QuOfHcs/jaynp8Y0YY+SsCb3QqoDTk26kJxGGZL82UP2UbBfDhs/qZtwHm9TWYU/s
3+2a5i+aV1CB7hxFJTBtPqHVehPuFdShUARzfPew8brf16VoKf317SNZixN2cpnOJ2IOGFb4FSko
fmHW2ejdovNCfdUqpFDsqF4BMz6WbqKRTBoNJ1qLNM0cP0bxCI3zY+nEoR1Pm7q8a6qVWPIC+vkz
rtgsg7FZMU5SP59RdhCpv9F+Bdvhs/K5csQtAIK9mFAc0OtbBUCUyD1xzmhZ1XRDwZCFiu01zEUO
uj5qRYiLHGn/8oRaZU/OKJjndrTp96mJ+t5Ey4k40VG9gedq8bcJ6beWXdqcL5kp/TgG7IDVEeaY
8o91maIsKIGAzZIIjOMOiXIJZXBUb9+r9e3gRRhl+o3a20NM1C2m4GzeUNOypf4q/oiMpc6V2rfC
Ds8qpaXJOxaPZmso6QOHy0Wrc0GFMdJBUupSHuC4RVq/CTT5jaw8Dxd32RNcEGFMdApIKNmMQQSR
xEnHkE6E12B/FMnd9StbyIZc1stYNOtWrMRaLUEHmMP38oOCF6B3ncKyUbtghbHSU52Z2XkWTzi1
7ub9d+oVNie25h4XY6MVDaO9dQ4aIzZnSF657TbNG41XvD0Ii6r2xcvnd1ykxIOwQ83sU8Ig3cNa
uNfdDjmq6ye2bPQ0Q1F1JMhU5GihZhdUIlWM8rZMeqRNgS3in6yEKlv0iiCsNt3Uo7/n95iM7iwV
WQLtVK/eOCK+HGRefAEj42qYBudJCfvj05ATQAkGm25roXNhHquLibjN9+YBOJTYvJyvuK+JRWN6
QZyR/dFSVGFIQHxoMaS9zom/c0jnOByjvdTWiv5nQ9dULD61LJVhMorDVgm1uoeOqehU6CLcKcA0
6JBjF9s+8tRNRbTJPv9qY9IcsUVwW1YwW2IMsEj9V/KAP72S1zW2aF0uPophHqUeY9LTDnETdjal
CVWPjwD8b35dF7FlhTElBQMukqpIn7toLkQMu2byKMUCkeO4mVBJ+k0fuYWG+fh+OAMTbkAUdUwb
sKvOfSxFGEJ/mDnJn/TnrXqX3ujr4X7ISI5dvc93vEbapXyChpF4BdeJPJBqMBdaYH5dE/y0P0Yf
yWneOztnliO6c3/9OaCKExBjL91N6Lt5CFdlTDhHOvt4ll+AiqIOYcq6pihMxDsWYjHEYtbDlI6Y
r6iPiQPMyp2I5a3D6oE3qSzNRuAaOcasRoVURmZS9YCbwW6I6uAOgPD30X1FhZXGg0P7rPX9oCZj
r4JmGFAXdlwgyOu+ys3/5+y6duNWlu0XEWAOr800eTSSRumFkC2LOWd+/V3UwdmmWjzTuNuGXyxA
xU7V1VWr1sJ+qazBiR6b1PQ1U4W1ZGObh9fXCcFg/sqjI/qDMa1r20hcWKaim8abvDzs6v4/tPhA
VB3mzAYkcD9ERyQlMnyMK3HtBC4NUiGnP0pezrUYauCRo3RIiJIQ3mlYTn7Ny2GrGpKmzbtGpbZL
F09TUoFAHGg2nUiQAywzs5YvaQENY/590B2VM0y02pkGuJ7yk5e8ptxm1N6jQCRdscsFwBuzriNq
vhECNPPzjA9c6fVTALH++4HUBqvFPJSK+TThKGlOvPOJf/zjgTLj1Tf5TVKyaT/XgpGlReoWV6Os
k3QfMy+B+a7cJTW8ci3NKETOe1HV7Wk6GigIBWaHGB98FExW27X4VYRP5A1VNRRVoz4gCDlJGyN8
gAK+ysO9gaaCwTxxzDzuuqf6a0if87wL96v31Tg18x57ArM7mqJeYiLbhpM9COAu38nYCdbpXdwX
ZpuRaGfcNUdWjmutCofl/Wes9KtB6sQu5kt8wn7mM++2/Z/yWDxn+8lNt+/oIoW8/caO7E3keidW
ImktjBJlVUV3paCJPwhxp8QTk6QY8aQu56wZsH5MPMtKczi278IGtZayngCDl8PGsbnLYnPOpewQ
uLhX5CUJIDScxUp5rJ+YvybpcpUnlEU/9lOPQrSyT/EKm8Gy9h0I24MjZwnb8hez8Ld66SxMUt7R
8+Ji9CJcstYsa1ZfoNgNzjG0GmPXsMlgVq0pEkRSFVU2ZJ2aU35KOqiUyLjSt07Im5kF+iP13B+a
t2g3MpI7q6855Mr/a4y+crw2BX9KDWNPGnItqA0LkG8SQUyUsCLB1az50hQ1i2qYxOCqFftHz20+
QCAVnERtW+cO/pZ2gHLccFXcCWnHvmVUWtZKnJDn/TtK6rYx2mRU+xSmG0cj50i0m4YAJ5FcGmAy
gApnBUmrkd/S4LzGC9eTZmUaQ69kzjFFAlKMcHCgWSMcoIv/5uZW1FnQT9I1UaVC2RhvsjE1lDkA
BJUJ4FTzG2Iwf4vWJrDZuILVhyYCBVnEGwz/FGp3SrHKcWCggVcZJACB9ZbrJsJX8XRWU2ggk67N
jcYqUg0kpJ1XhiVpkkqoIISot6rttWLzKXGa8Pv2NHwpIP8IndByq88yzIb4BflbTDg/xVwu9PHw
mODJJptC+zKKu0QiQ9sTI8gdHZwyyRsPAlYBnTX6fTT9bmNSSpcEJaLkRXk3EmDalfJXIlzEjIjj
M1J3dl0dc+kzFUszASxT/BUXJOYBDCdxZqqVO9ZbUDVoKqMiv+q4QZCDKBucUAY9llyJeK2XouER
koOR+qd7yHLQkr7HD9L19qytL+ZfS3RhrtQEvxJFWIq2Bui/0Ynh/xqHXQwtLKzeWxi4EbJa/ZZh
dqXAqqA6998BfrUjLhZrjtZ8kJMNaHUUgLFDnU4ydw0z078W6cyyyYBqGNBn1ajYKhqkiedQQ34M
IWQ6neo7Vi7s67VB77qlBeow6BKXx2ifGR61HHhVziPqaI92laEdJNxNh8Eg3TY7F7KpvIjBNglc
r0BfC8RZQtIOG9Cz1aYoWbwEadH+yCOfFmG3TuZYbHXf5XYQgezUU6JbbbExmE+ptdgYPlHiJVkA
okqhnaLU83Fa4CKtrPTz2HGmui2gt2KbxZ/uyA771nb10hzlEqdM7itO7mcfPL/cjo8ZKME0+3mu
i+j25wOSpswkx9oOWNqkcjyjpww1kOo9dNORRzyDDSyHvou6TUHecYit3ELst1FYlDyrgefSLPVE
zoo2DacJZnNwWYMP4gwKBbgiIveI7mVrjoz4TQ9AY7nP95UVHXMbVU5Gemnee/TenJMuwICpGuTD
qb2ZK62X6jU/wwt+JZZmT+Z74rL6LVZzWAsrdK4ui/CI80upx1Euya8zR1BCMSHV15DmIT5Ee61k
tVisBoBLk1QckTdiAoooDGy05T/To+W8Wd1Btvy7zpU38e/AZnirtXhsaY86JwOX8UBywt6xgL5S
WJh/plMMoW8UZOb32Qcr/bn2FlfA5CQIOJg8hLm/xw4NFxfp2CEkkzsvsQINL9QhbBKTm0DfeHts
63vkrynqedyPHi8KrY6Utyu91AopNUtDkxYHMl/RmWSGtdXrRgHFoayBPFoHhOb7yPxGDb1Axsgs
hLb1fb7zLFwv9+o+YuID1yfxrynK97fdyAl9hLBohNrmsB1L4llAF6CEltlW/cBtARpgbZS1h+1y
eNSJ48tpCAFwnh+2vNmefPt3a02ATmTM8r0874Gfh/uf4dGPoKrsa4mTYCpJsS8aU5ADK1FNATis
aRe3VpEldvIxpMc8D822tRq7n14ifSI9OMiynSQfjd7qPWQId2G9VXwfW9msWsdrTeOtNR6TfO+p
dpf8boKXujgawccEApNsM8ZOAI4x387x8qo85dDLZ74+RcPGSxhypqtvSyAtNUEzFFkCS9D33YLE
sa4nYGF+fNm/8aqZA9FpmxfD+izQPmcxQUpfUQc9p0t71PJ5vJTXneQN4OYegYI0wD3yhNKetb3f
3mvmnf38qo3EVMxks2tc8JNAOtk/oxfh4/aZ/Aq6fnwHsB+A2YmSosnUd+Qx5G4zvR8fX16Qs5hA
oApev2kDqMKAthFyIPZ7BDRB5z4UZuF+Qlkctcj95fZXrD6Z5re9Lom6ruHAfp99pW713Ig8ZC5Q
tfZJewrQKyM6PnoGq8vgft42t9a8Mocg/5ijnGzDT3ymljDXz3xvAzmqaJoE2s+WTOGJP9ji66mC
sGRFzINm2te5RYqkTmwBi3L7S75QvPT0L7+EilPyPM+UfsQD56hr1pv+J74YDnho7rVib14/m/fx
gMZWFk6AaVX+Pt1G0jZdWsCq5d+j37rezPSeoh0glPwkUmSKHfhpgqPGeGqshyqLeZ/96CIU7xKl
KnmQszyOVwkcd9xW3XEhiXVzQNKTf8nvBpA/vTZPzWc5+iZai0PHeJzk5+ikJgDnVNGv29O/eiMt
voe6/NC+GcR1jXkAlWtGXN7RUf0pWFIq8jydtxaZuolqg1frroKZzoonM9vyO60l/ukJYl6dPQtO
KOce1fP7+e6YiGZqb6GbHsWXE++4r8Y7+NhcQDPM7pN3euv0yjuSeWFR264mEeYXNsQWVFFRVWon
ekkaxxnvz8+kDm1TIBO3O1QAfCYhK9MStftCDypCxQhLk2PhMYiep/iuMWOHlaxYvSEXI6J2myZD
MdSLwuGxrchbty32MqlDAnD7htVnwRwStZGksW4LJcGQ1GN8ak/tcToZLpB7iIHJ7S37ddn+3Ex/
14naTJWqpkZUYVSFxSm2p/Gk8zsyiFtBQ5P7wxBsspIUuzQ1h4qUaMNXt+C/r3Z+5Gi5w/iY9SlG
4xHyzipgKtTHGBniSnHOzxSHoz6By7K+F4AHOd7h8sqdT30DkAzSFvvq2G+s27b/x53x1zZ1Y6tT
y2tyiYkYKkt/H9p9dVfJZgnuQlt9zC+K0wSOLHb/yqwqaoYgCrzI0zXBIValro4RxcbxpvYvWvMQ
faS+5EqpnXVAsB6U4LeUmLJSbHvGNbn6qF2YpkasF1lYyeN8bRknDrpzYKIYLUPZj4UlRIxxrttS
RTSf6DKPmsJ3V634yBYNHVa2cdodJBUaUm5T6+P2GrKMUNe+bHjQq6kwIHGm5wANAfqtU8ZA1s+m
+nck1GUft3muTrP3RYIUd9sQm81ZHt0m3Y3jQcuvus84ovNh/3FCFwYpTzoZFVgGW4yqtIsPaSeY
Eiv2X0tpwUX/szjy98VpJkOskgYWFGKV9wAIw4eCcMGNGed7/fW7MES5UK+QajmRYEh3FRENfyN4
VzLzVUQXS2u1z3MuhZnNnj/+5/ShXAdKXg0VCWq9UpCRxtB7mYMziCt6n0pIgtfYvkves2KfWsxS
weyjbtmjlmsM+NjrAthrlA9V66/FWzaZ3dVoyofbu33dY6l/R0YtW2DIUpx1Ad4Yv/yBQCZEtgCd
6jf1ZmDUIFhjotbNyICE0SMDAZ7yHEIC/t4z6/+/9g/ChcVo6DsPbIZyMwcM/Gd8DSA3D/G0du9b
3Adj2lYvmYUh6pJJo0psphHTFn6+wMk62xLwT5SN9hbD0Oqx0qA4JvDzxtOoEY3on/IyL5+v1vjk
b86a+Zw+ou30tplV4AV29j9mqPF0ki83kQ4zrUL0wFQSwFpyV318jj8aO32pOaIeDnM2FknZTyMg
5d5jUPCtxr2LL6Aukm6qRL9S8AURnj8AXtSO4OoEjPG3R7pa71uOlHpcoq+gaPSymCc0MCPHu9Mt
efuaXPqNwNjwjBHR1xVYdyPJq2Ept/1TYN57mxg0VqznGssKdV9NeRJFbQUr0kPwqKKCWVq8w1TA
XMUBLaaN9oB84EUFFFyGR++PdIbGj5v+MWwoDTvcJbGLI4rPjHWaXdwPF/h3P+iUC8zTovbVFAa7
uWKZH5uN70q7E1pitnuWtA9rDiknyMd8L7Q+bBmbGJJFA1Hsg/zCYnxmWaEcoBLqwILMR1k8ci1A
gD7hH7SjDgr521M3/x565lTwuiJxykMCTaVOUi80tSSP8fjY8J1kx7xXWR1kC92u6A3WKq1FS6qM
kiNorIGpoSt1mTJ1CR+kqP8Qf9/dFWejsCKAdzRXsHPkj4gK5NRe98zg7V89cBa26dodKqGyLCew
7STn4OwFd53dPvNzWtNj1blWt//SFnXKFHUMa6OArTbfy9MbWtcTUE2128TWPSvm79TaTOIt+t9w
+mT39noyjVPRR+NpWWLUKLLln95xb6lm7wJkCImQwW7QJWRcGPbWgsXlYKmjN/JR0qHZbphReL79
EtqcyW+VS7ZPPOSjgMv6zD2TxUmzGtepM7ASqEaexxsK23qRiCl1L2yjZL6C7o9OOAEje6+SsDPR
effwyTHOyGoEvrRG3auhlMYCBFhQLrfGU4F+L9dHQmM3jayQZM2PLQ1RN2uV+1GsqhmSqtJkVbZI
QNu0+fRsUH+xDuO8D34c/MUMUgcfOtOVENYY00t20KBJKL9LKWptnc3aIKwxzZ5usVSxGgbwMjC0
h2pN96ztw23ztgGBSssEkqw5zcX0fRG8LExlvi+MxQhT/pNfQlKRs5gwudUS3tIGdbjHOkjCpIeN
p9582cenNwnNSVZ4hWQdqO4ekAx7un3CVjPtS4vUiZ58HaJrHdzJ/lybsf3rF8gnwTwsBfajbEWj
3R5Mfv/gWxtzOJrQ67so2w9mbXj1nvi7XWiKFi9IY8kT5lU8Fk7sm/52QHp/s/Gdj03H6jZYjbuW
Q6bu2KqspKqdMOTRfIEq2lm1VDLLbmlMpTnWlqEcieIlDV+WsBQTKzyhLgqepQ8WtnBF1B0vDW0G
VaCBAukIyoHofZEkZSXgXMvvzTkR7fa1+wWixgMeoPcSGh031kN9fjD7PZJPDjBdBPPKSieuLuHi
Iyjn0gyVkGsBPuLJOlaH4E5wHCjaAXNx/4xkm8/Sklh9LS4HTXmYOO+qWotgr7CeINQJAsTfJ9O8
sMa1GlXoEijj0QOsKPTcpuNYS0WqYG4RWNj9FpRdrObU9etmYYOauiKOwjFPZhvpe6qBNsiwVesg
XHfgfTrmyMkwXgOrGXd1YZCaO6MxqoEPYZB/e9OIuIt9YNXu7+8nUpr+LnXP28fAKn2r2JUPn5tL
/usC/Jp5NSHb1tk+OifMhwt8H2sjz+P8cWksPovy5Umsl2pSyrg0VHfYj9vbnm614r0Y9dc9vPDf
SZArWlrg14sV8V35YbfbXC4Xxm2+euL/juHL9yyMpJ0mlJUOI1ZamrJVgYAVu/L2SGb/RM8TekyA
IxHUGU9CzRNfCVKLpB22fnAvxYJVACN228Ja2IVaLyAPoF9E7E55FD+PCzka0vEx6yOnaIHuBV2t
D7nWihkp0KYMqGUBJMiD4tsASag6Zx0WE8aLmh/Hgj5d05OKe9UUkFDVqn3uRNPWIwF4rbjeNA5x
RUZWJvIHK81sW5i7N2VRklT5R9iegGQqKlv+2vnvg/iQJ89hIxMDtK7Texo27tTfBXW8C2L5oQm7
bcR5bqlnRHtBaqJOG1MPN6Vnpc17GeSW4n8qE+CXb7eX4gdsff5IVN5VXkKTjyLQ2KEJzVHizNNz
lY/HFwFyInsvJsPvwfEKkjxP93llZSffFBEe+Nbl6bb1H8EpZZ0+NKMPZEydjdN1qHftfQ96Zu2Z
55xBuoTQGicVixX9xymdDX7B+BTsPQPj/r4fslzvuk5Qp6s3kFGD8/MN2ws9e4xPPEc6OTjqqrrj
H1PRFsHZxRgufYt9WYeiOvoQ8ZDEdvxuPVL5sA0g63Ntd7X9MjhWProJB3A5ZtfqQH9p3za4urrS
wiDl+6cxmyAb7PPXoQSbMcCHDYruXU702Bp+tfFE9MSsMogId7993y2KEyecOclSB8tX3V52q9A2
WiIPhgmK7tvfRrvjr7mQcOtBYx7BBf0KUvOMa7i0wacJ5E1PiPpex4yS96oJKNTOa66hAYWKj6rG
i4yqwwFMCWeQaWNch6fkensYP8Kjr3EsjFBrGidB26gijCgEGpdgvAxxxeWmq5qWMznFIdsqB6dH
yzEYY1JIy8EFlA/B3DpxDJ12c/tr1ve3wRvGTGw7k5d932GSUHSirxX8Fby9v6M2tMV6W/UArCaf
sveo9k7E/WlB3S30JGNWsenX0jwV8Hcz3heZEpHuF9TybIikqeSv/QDB+/YlJHzLm7xK4mTXDhMa
v9C5kQlOHkyEK56SiBF5/MARfX2AIOBGQcu8hta676NvkynVswBr4UUPrfpSFBcwGjzpQLKgGvko
P0iI++WaN8farQMyZVbTniWO5fjpS3r+CvQ0A9osw60itPv+FfhxgQ4Ilb+KKpH4u/KpAkvBtg4s
ubIq1rN7zaXgCKH1FDTYIAmggi1Nrye5B9HFFVlYEuIcSTJpa0b4Pe/hZUjwnxH9NUKFBGNZikPU
wYhRu4P6FFVEAGane2Fs3vkyvmGGvjDjrqxFmeOwf0bgMIzXpntKo30QXHTlmIAkpgekd3vb5ur0
ieAPl2ZwNLrzvq9VPmgCl0yBcJVE2zh1PuPXf/U8/xjS399PD6mJy25o+Vy8Sr6vjqTm5fDC81oB
eBWvJhkJ/SmDZmKUTe9CX6UPnAoJIuJ3flZakaprQBIbHW4m2Q9DwwHnVWJHijdANNcoMSVZGxsH
0DTXuMEioYZQStNC4Hyau8QIr5cZRBe8ZgrstOdigAST9i0wVBz+oZpwI6iNMvlEH1L9vRnHCRgG
f4wjEta9kLmC0vWNWSjyBNFUzqgkM8NT5cx3iE3sVErkp1zIdNkaQbINyU4lbHK3GKfAidQJLZ6e
UnIvVV8Ng3N7yVaDBuCG/rtmNF6t7vLUSFusmdXUgOlqm9RNUbABmB5U6+5tYyJjg3w1vS8DyF4a
S66LhGt1AJNLbUKmfjs54Ub/44ioZU/3ImlO40F3eCvYQ5qEsMCRPzAnX4dvMdzZ6y6+oOXlUVXK
eYvydzpnc8Cc1GdFOpQoR0x3Pm8PxUbPdCupHL58kVXD6tTMkr3LGDhx09mZfmckrJz07FZu7Wsq
yYHHDpRUVXiEpLbhePjJTLxntA8z7rO1G3y51PPqLMY+1s1UjAXM+GgZkA4aeOQMV+IzktaMk7oa
rSuiLiM0Qwcx0rLfTRmT2mWJgIVWiNKZaGaS9uFTt0X9Bw4VjPAH/iBvAiJukl106X8BmVqSXeEy
y0HzDf1zZv9+BzWzcRFkOe+lwjXtrOauAW3BXj9koJsx9er59ub+kRr42loI/JGuQuiPDsTvY+aD
ZGjHPBOu/Girrp9shM7MBQuCJC8773d9LiYzfWAs6WqIoiyMUmvqTSXSHmouXIMtojKoEanzFFcz
qZ5+7q5V4SSxfXugq/cXeuZAkWvo+EfFaKIfeIreFMJ1ehB3Oaiwa1tktYKsnoiFDSr28P2iTgsB
NjjJ5C9qZvPZNbdynQDocns0qy4JNBu4rfBegzrD91XDmmVKrfHCVU9cDyox6p7PGcn8+dr7sQmR
7+NlHcEM2re/m2jyqZcGPBeveW6XUFMCCtk/FCrh75RhGyqMs8eyRk0dFAnbRMphrfLcARmjM4pO
MokbE7Dn21O36k8W45oXceFP+KmJfbGDJR0iIQiBg7sysrvuV1QynnpruwG5Ew3hsDbnTKkhidXo
Bw3CpiuoM3ziqA2YN6PXnB+IoP6b+3BpixpUDoxGn7WVeJ3OPIIJIySc8FvqIZSTm/m52hUhYxbX
NuDS4Lyei1lU21DRRgMGY7kjUbaRlJfkz+2FWtsSCxM0c5s+CV0ueTDRmnJqT4e3bp896YIVMPIf
q95oaYh6MBX90I0KWiOvSjltOV8H2dmTJ6Lj4X3CmpUQJpUf2ocyaMkQqox9vxrJLI1TLwV9yP0u
yTPxGhi7ybOweHWGDUKyS2aGBeNMM4dK3XCeMdR1J2KodeUkjZknW7+44+pdcQjz+4kfzKRxwnZT
Fwzvu3rNgPwBkmOoec79xN/3i1zLZSomtXhNA3OaszsW8Pa+vKmKM8qSjpJth8a39cJK+p3qTL11
ey/9KCvP15wm6UhpgiEB7XHUARHrnPNwRpGIa8yqecgKsC4NoDqV8p0Qubx6qOXtIFvGnREyHk4/
OJFo09RR4cSxaho8WK8KpJU2ijNtcTyrAwdls8RxONMD/4YZF1DL0i7yBs2/yU7cizxqp2hudjlX
PkxmOyvS356StQvx74wgD/t9RaDtm/bi/FnSF6ucAjLJ2wbWzq+mzsrIsox3+FcTyMJF+ByAR15f
CdcemVW3CCxwEA+AtT8i6crqHpr3LX1ZIScO1BhSPZryRcy4sDXmSpP48oBY1AJxqwUq0d1m1jZj
UpeuDQqXx9xhKWNHfRWNFoaAlk1ivxeEq+fZfdxtPCO3BrG2+y62qqokYXOXFArD2a7uXqBb0POv
41IHF9L3tSqAMu/GQsfje5OSKTgZo13fKU8eSe/s+AFtpazY/kcFc960cxc1MsKSIak00UAnSd00
xoZwjcm+Ohx7N0FvqwMJQPn+9i5Z9QywBblkvGV5QBq/j60cqjgISk+4huNbz/3htG3vf6izikDh
VmiFCSyetytoxb9G/b4UGJf06nourFMzy8n1aHj5bF3dt7krv5f+c6xvK/+sICvMQkWtvTAgJoC0
kAqKQATb1KEbwho/GkPxOrroRBHHwjRIOb1ImS14Lalj5Ins6pjFm/R3XdoPcmLnSJjlxUbZChwA
Kp+Zjz6c6fX2GswxPnV6dJ5XdKDMxblZk7oA60mQhFwXxquBV/xUouknYVZhVk7oNxvUPdeOaaeK
GWxwtez0XOrInHxQ62vfbobqGPnHgbOCSjeLHDyk5Vlg14FYXzD/fHF0s2oU2ymWxms+2mHdudWE
l3ot2wOiM4HbNx5AXSWYv7yG1P3gyEa6LWsG8HN1ptGRoQJ9ir5YuvagC3I9tAM/Xkepexs8zeSi
iLGYP5q8cHR1ZGD/sUHFnbqWF1o5YaZHdwS1V7CFzrf9dgbXFIqSDRnukVzaymeVvO6A9mBlgNfq
DTAPVSVl9pA419+nOWoVYUgGZby+HN9++UBZc2bqgrbHdDMoueDeBTqg3gQuk6tu5UJbGqbrfGNT
SalqyOO1ndxaPWnte5+9JCy6DpYV6qzo+ZT30K0er00KvmKjbO/qVN9MEVJufMs5tw/m/5hMAwhH
sJzAEVOnpgj+O5mt2VjH4zmDRkFoT+SeYDZfddJuS+fh8sFinV3bpnj4yRqqCGBZUek1HHhl7BTU
5AQVpft7Uc0YbvfL0dEuZ2GBDu4FaQABtAwLKelHUz+qbmfl5PyIzZmQ6Mk4GsfBBG0Puqiwb0Mw
74r2sA3MR5RV/jwTDk25iimALk8yOYn0rPz9V9L31vdRy8wljeJnIb4PXbnILyLrlziRk7v50bvz
tqnp2qdrZMdO5aZOAhajmbmcczJoFl1ub4G1mxivx3/WQqO2QKr3aDeLpulq+RvZlELyllk5+tvG
6N9stqUlykGqGkR2SgN14BRDrudJx5D17awhhOYCQCEj8oAosQfjF0ud60dH8Oy0lrbnHblwzjG8
SWqoX7bfIFiGZxdUVINtSmZKDSz6QO5+t04B+dpm8+fwXEAW6gGpXjM5+hDZ+vhX1xUKOGDyROFe
Quv99++R5VqSvGAaMRfVYx5v8otu9dVJlh5SQQDhdNbqJAazyZax2iv1D31pl4qGMlVpZwHM8Sq6
KRFe6j+eQaBHx2zeY9mZ3dxivruwl3o/hp2YNA6/s5SJmFemQKqw5i0B2dLBbaShjs9Tw+k8KRRL
tedhRvl9Pj+W7hZI8MiannLIMpONd2K8tlaPy9IiNbDJR81A6GGxLO4yBV1zstknSCduFfCGBEdD
OYHB/F8sGiI69LOLsoz2IurGhdi5ClDRwF+PnYXU31sYu/7WUEkbm0zaibWFW9qiHrIh8sK6GI94
trXk+NLrVm5q09Gylc6+PaofuM35SIKUABVFnAIB0cr3LaIHo2eUvcBfLWhitG6pHQycQmGXbl1y
75OJOJBK/MyO6N9L3MteenyST0+GlddwhaxVXbuQgHGfa8s6uCHouz2qpykTZIz6GL2g5xO052bj
zmqhnzj8H4yBz8tF+/6lMcr391ri9T7wa9fjfnJ+vTlvrdu7+s7B1r0HgWVHkv3d4x/72X4vzefK
Ha6JuUlAQ+9DiY/V8fIDrzuvAgbOg7RJ0mfivu+r0A96nBgcagFNJ2f7MU6tCqp5WPNJtWv0ze0U
sQ0sYxryM8/5uKy8UdvHmZo/hWoGJDtKc27ET9qpy0MoT08FxNAnWTvX+EPC1jcYHmw1ZAFFMSAd
6Eqeuaa+fzA3hUExcd6cVwA7Odqj5d70eCvaQPnuYmyB9QPAfbNXtjN+moV2WVs63QDsARWcmW6U
2rNlVuhBnyMDX0/2JPyShMeRQ1NGoYyMM88yRN0PepRKgYdk/7XTrm9yC7647lJgQguBYWg1nF8O
iZrPSJVyDAlpFC0j1sse8UiL0q9dvQY6WneQU1EU9O/rIDblOPLBpJxeO3kGL+JtjrrJz+VMq87w
kxTmi8o3E+2oSH/kKCZtGJoy9+lxlclDaLArUXEkdbETfDuWp8fbJ3J1TyE/AB5qVK1Bj0A59SYD
aa4eN8I18914PxHj/bl23MYnd65t+6+n3e6ivcLrCAUjTl27wIz57KGAzcMd0pGwnoK+dqoAHmx3
MTki7dLb04j5rpBgukh3LWGEe2vLbcxc25CewKTrX2iCxcU8xHoih/N878HQkQ/kufqEOIdZkBNB
KSSDBFK5z0xp+7TZ3J7kOaanvJ6BJB0eGoC3GeAT+H5uywH+R6pE/pr1jpG9lf7vpj8kPGlzokng
ChVZ9ZF5494ySB0hRcwUfUCi7Rr9FvKjJlSWqrPAfivHFA9tgVdlPK1VOKTvg0pFnlPzEjbS7jh2
YEULJytrzrdnbg1z9M0KtT1lNa+LIISVqQa6+QxJpQ1vS0T4LRo+kS11gztxk/ZPfMHsTlk5nnMm
ASk6De3ouCa+DzBUg1n0EN4W5PPE1x8M4ZCndhrbAJaUQ2tVHIiE/migFefMpL7mv/7fQ4dzEID0
AsAW0bJCLWJYyELaTY0I7Kh40X7PUIzYdgXtxL94IdkAhVDbnj3d3Ta7Aoj4bpZa10kOuEwHN9w1
qy7q6FtiBlDd0XD0flN1RA8TUmgOhANDkgbvyj2PPIdiyYcOug9WWTGik59BLj4G9JY8xo9COt29
2fl9HeMtKyL826JXfs8q2swn7/tB+f77qTlGCl3qk3bCYLmGqNpWDgMTqUVTmfZZ9SCr6Firjwaa
YcdtPh2bjuGSVjK03+1Tk40kxNCl8/hEkIo8D3e18ujFlpfex9779B6rZw1MAR/oCSfAr95e6JXy
2Hfb1NEqtLGTSgVjTxITNauuLggHmqLnst6AeFOz5ZpVSpgD6B+zLc9hlyEDw0iLCrZiM8ZKiVy7
FDcJ0Jp8l2pEa5NQNrVelR9iT+Qf2jpER0g3QRmpzwJFIuCdV1UilzyghV2qSKMzlHq4n0AMXJAx
6Idf8dSP7zmfTh+55pepfXuifjo6zNPiq6lnwTSGiWioQAhVMkTTa3UjAbcdB3tQYpqRnjCszStO
zZEMjQ+ADmesp/S1aotLShCaAnxhCn8NlWe53OrRY9o6twf08zoy0GoEKjhgORXcu9SmbxO9l7Kx
mzEwUMysE3Ms6y0XgNK3eJISqwcVXp6zUiA/vSnSXQCvQrsEbNygWf7uTTWjNdoW/BfXKa4iN0iT
96ELOEZEtxJTwAq4m1VRh7/4wWCT9XLqe2EgXtUa8P5kV1cklI8tRAjixHO6rgRTLGSw9dYJ05cK
FEbpBRTTRIl+s7BVa0cbDztJkXCFQDj66/WxWEi/jls17lLx6h2LR3Q4WYq9DXfFvrZsfWZPlIn0
eHtdV0rQGP2M+AbFOi4NOiXABfrY8gpKdeMFUgTIDafoYhFO4MyOLeVfxG8zkQTwFwoKZzIW9vuK
4tGkaWGfAESQ4CYCjLH44N9FMzVDU4fyMbjdXlT8533/HLmMga7tYDzaAAIGdTav03MbjirncQg+
rgFowVHrIeHG2zZ77dQgebtv7B00vAC7v+LpyHiDrbgwuIJ/LH/dnotVVcokTXyxkK5CF5tc4fJg
z+sB3bSnxPKYjKmMcYpUCMKJU59zHMbJfxZWeZKsLTq8TAJm0TNECkFi6CGB2LiQ3ClZ9bTVo7Qc
KZUcbfRJTr0Ytos7yMO1UEbz95IT1CaPdjKuJ+0e82umz/8i5YNS82KKqWi5QQTfxhoMa+Aq+T/q
vmw3dmTL7lcu6p23OQbJRtcFHCSTmalMzanphdB0yOA8BINBfkbDBmzAMPzgB/9R/Y4XdW+7JCqh
dPebqwo6JegoI8gY9rT2Ws+ml19Ycmd56i0cjDw94WAcs4LIKxk2blzcu99ENEqO5JrjSiBU5JkU
nnDpW2ytatcHNnpInqfuFCTm2AX/acAlnYc+ae6UCAGzCwD/CHYzqsOP3TFBre2we47utzlikFPR
+6lRFzsJiW7JG4lRZbFTIdjRhz35Dz2ZYxqgi8Al/41nVBn0noOrBHgb/Y4r5sbQIEelpdTSD41B
HWVTqM6TVv7qolUONZx0rUTroTthAo4cGUuF1+zMVlQD5enXWylPsqqGIJlxGMA4mL/0m3iF93nK
d5o3/8JKfx5luYh1JXMTNVcDvnlBzSfp96H21DxUG5TxTyXwj8StsPcIXNFnp0OYahmijxxmJicf
j+QXa5PDJffktXP7Orw6rweduholZ/p+uiion6yMmprX5alo78i992UOs5P06d6T3WRllYU5ZGi/
cT3GLo1tBAnsl6Q6sYBHEBlfH3dhV1iupnY/P+7FRMkb+BToPRTkflWBC1K6Ewt55FiggwSgqfnV
zunYr4+ltLMcyTzW3gpO9nYfcwHw6YjhCJmBih+QhU8vrddJXLlGZRzaVXmre6tifc3CDrw6QfWI
beKfsIrzxfhtU34abn7YT8O1me0AiDuvEW1X3a8hBLAa5lC96Hc3/Vr8u3nvXQsLZc54buBnVABm
v45nOVpTZ2VvHKIC3PNbkMTozj59YVfgU6TmpWiv1WnXlad4ab5RvH6M6yJbjYsG0ApzsRf7FMm0
IRv0g/+gbyeEKqkHUUt5GG7mpuBTeJ0jILM5RwUrYKr4R/toyP70WrmT9WPCawBLiqBW/QxS7z20
BNUcPYxZEENVoIxyvINdXTM61NB+MK406Bh0yRCI8aDlZ8m0zSvo3VRrDhBIvct0305uBs0zW4+A
rQHhpa+Ktxx1lPyUq3Ts4GqoMszkp3CKrcXLSmqgpger1w93/gQprvUm88RaxeWICK9B9+m1fuZ3
NvLFzSk08JHePby4T0MvDnI6NFZWxLA545V+hWIfdFWiK2iUU9DeGfdqGwSPyL15JqOPj+G52IOg
Yn3KvB+7qBEI6KiQoW8OocHXPSpjNHW5Osy7QVNkcSov0ij30A96dYrB8uhp/zzU4k2TiAEnPGGo
O99/gBpjTDOFansVDtp6bZ5Au3wTfZ8PgYasIrg6CTrhlrE0sm923GYwrdZD96ze2WfSh5LseRbc
2l6409C4ntDkqj3c3BiHQ0tpcF+udxT53JureHXi5jmSpfkyl8VC23I0SkNxAMdGoymh9coysdzm
qYzFsa2sI39qAhzoqGg0/rqWwmrsbHQm48Ct69QFb3gYBxKuYRmw7HDiLj3mRnwea2EYRkXqETQS
cXX7aI5xb0xvemEHJRhXu/LZoaAfqL1f3olRj+XerM+jLm5UgWpHlw66cZhLACPVdtGWbMUtNK0v
g92uBW348zR5ydryurefH/iYIQTxK7ICxIDzvXRoWMTLqQf/6wEFSSFiOtykw+PPQxzbJcZH66o+
y5d+nJ9P92g7MY3pHR4uHwHKdVtq9Lu02CYnjvyRnrI5eoAON/LSc5ZpsRt1Hjt2oeBRBrSTjXfx
PVqHL7tV6Ys1pcXuFRsUIfGroO9K8GJ0NBlD7cTbJMde5+c5LLzQzjKTWGOOcaisSkFbU9blVlga
k3vvNklz4Fk13sbgCH0nkUt6H5Sq6BY3lcTey3hCL6DbCF4EfBhLDR0izWhQK4OLQUmdqS96YQKY
UwkUlWjTKJ3lQcc6wXFPoxJ9t1qaI08VW+VrTkC/tSIReElapX+Z0HJyPiZ9LejQTv0j8Pj9ZtJk
3/iFq1gHW+/ALgzFg0u9agVSFlyvG68cZVN5RkmMOOiAaIrx/8n4mFZ2i1ypVtdrxSzgmHHbBeA8
SZ19Zhn5us7taZ3UJH7TLdR8vd60Ki8veanRqRB865S6ssnr0mY012qIZdR6Dv7VtszVIShbtGFS
UAkAOl0m7bOaD61KyTD0kYdG3eylwKuC5ryqqeKER3gsifJp+5AleHtgAo2dNrZPets4KDpbN+44
Ur2iyiY5iwIXdCvJiYTcUZf3z+0CZ/HrzTY6pBtLlFwPyY54yc1F6sdXWvghjBLkoXXiIB6p+eGE
oIKMBmqc9m8dA86Ql25aRtidQbLzxWq/z9bQaYAy64MFUsbquao9s/FBTO8pVeifsBbHn5Ygt4ma
ykzfsTgclsmikcjCPJjCF8rVVF1ldyYahVqqbrCnbCN0/G7fy/PxFDZu/uSlh2z8OfLSgsSVDp0m
i5kH90GvvYwabahXu0qEnbi8+vm2O3oDwLcwAC1AKLqEeKAntGhjWZoIuB/ccd8LgAZOVC+O33Sf
xjC/bpuiHnVmqRijXe3PQC6iUVD/XL9Hq3gnPBps1yAAsjd3zsn49+jDATJpasBUI3aaf/7pKleM
SRm1eDIPZwzD/PziZjfp2xp9+uyFx9YjdWwb82ePh2B7SAAA/Pnzjx/wTwMs/DTbkilxawzgpOso
TAAsfKgESnomynl2TSfjquoJdavdwE84bR/e5k/PtjBNjV1gAzYYugr2+6eLFdBadGiA99mEl7td
szk/3+rUv7FTCHefMovHvKcZ5vpva7Y4dTJO6zROVHNuO9iPv54Qj0DFFQ1Cm+v8LKx/3T8Wt+fb
AxAkV2vkEP5Dh/7P4ZeoVEWrVWNI8ejiQdtdzAFA5F/b3nhxw4F+DNMTu+joJYOADX4/wlOA7Bev
Wk5Vp2kMV2oGtON+9AoL2j3j7RY8O2/RKRmMY+/282CLd+vKIY2n0UIawQyyLSg1r9fa44ltO9uA
5d7B2uFGsVwQW1qLc1GKLOZRn5tIVazqM3Xlra/e1qdkyI7mmhDSwwRZGlhG1KUHinPhWDZuSNaC
n3z1AsXbCHbhxT272DyKILl2Wv/cMzJ6EIfMv/n5GY95iAD6oaNJRXiDGXy9VnK7L4xG6OYhJS/N
+DxWt4XyPOrBz6McAcQihvg0zOIZFcMocwJu28PZw3xrgnryMgViCrJrtzFNcB5MSnfKlUOHncc9
knkFUKkjVcAweNXT/qS63tHdA2wI0KkzbdfSHtaJ3qj6aJsH9Um5yIeQ9JtK99FBQU7U9o8PRAz0
3yNsxPJ+fb+23mhu5STWgfsOWRkvarQuy0Bk69r9deIdH8tFgUPCnlnUoSO6RBUqcazURYGhoP0J
7T7lZlpNhpdvnsDJSusbNO2+x3NyKqfaVf4rKGl2O3nbAmIpN8yPV8nh5/kcq2ag3gweJBucaEDi
zPP9ZLGiQnG1OMHW8veDB45DiNC7qdfe52fFztomxOu9UydWP2bJPo+5MM+OFSUKzzEmHA1kP0C/
RZ9gY25W2GY0fKW7gDdesIa68/rKvzvxwMcWAE1HgK8A7QT47OK66Lg5Mx3gvlVu6txdGfmDA8I5
0ATJMgDvWSprz2lCuF8KdvepJPxRG/t59IWNNZmYKtMZ50ff++2le2+raP2lTur9AmX1+sSzfgfu
4rpAOnDGCSM/vszQTU4kNYUR81CgHYZvmjBuvTKx/SyFDHPq+DL1efL686BHbfnnQRc+UM/Gsqvh
3sJnv3uI9oBy0f1FRzfvw+Xl5X212xneOVhQvbtTBbIj2wqcAcAHwH8HzxpZnOKsSaOUdIV10H+B
pGRAmtcHV41Uwp8fcJ7/wt58GWZxYiozzjMua1wW1lSHU+rgnSos9cYIFYifhzqCxJ2h3fBkQSOo
gXVhvrg+nc6YZDUYwBvrgFwk1Siu4PAy9Fqa0BvgWU8cjfnYfXkwGDeMhnMBGkYYmYWVySa1GXIr
Hg6lk8c+xPFarx+S/oSV+Z6lnoexVQDKUf3Hxb44gAMy8VYbO+IgL7JzzTfWxR5p8XfQdYXMs/b3
PDD9znfF1YnHc7+dhsXAi7NnMSstwWgzHGJyHrVnyg3fGMWGJSugWgV/tvW3YoQGFtmh6aZaZcnq
xX3OzaBAeO4+6l1HuV9cNz7bNwcwk2fsHvwUue7luyRsI9oJdGd0fge3OYhvq4sq98TOPWjpvVN4
iV/EtM0vZB1ajQdFKrNb1zekuWw1Tls0qCk0XZfPDThQOncV64hzzXWNNt8tAwg03RWaP+h+4WWo
UdISCD/LCQYDcBSdg4dazt37+8YqIFiXo9jOlXuwmSAvYAbJ3nxJu5Ot7fNR+rZVPq3hYl+6EUMx
2rHFwUJD/13XeAb38nSngcwPk7GvLCXoksC5/vk4fDPTHwuImpSGQrhrOEu7kSWjsOcF1FbJhY1c
VQTZwBN35qkxFreXqFDcb2uMcWaG6H6rz/RTZ/r4NvzzKRb7X8p6dJoYx6wYqV9ecEAV7jJskVnz
4/nnF/Y99b54Y4stP4xNaQltHouiWdCq1kYeWFfnEa2p5jWr4UzzbtziBFHM0VcICAxiYDhvIJv/
emkVI2k6rmYYlHf9qo/ynI5aJoNq2LQFEEeSy7syUU8xVn2HxM4Pi2IGep1xjQFLtRi3SgsbUjvD
IU2f1An9ajq6Yc5Lps144k6F3B/Es0LyxvRd/a5etI5vmA41+8ufX/q3XMpiGot3DtzkWKplOszV
/nIFpVto1kseBQz1nOaisI3Vz+N9VEu/HcZPzz2vxycjkVrVZEqO92020D+jlktByZduWtPnr5VF
7SmjVQXKN49cOiwoNpm9rl61dzH4CULsQH3TgCKs7n+e1cnVWIR+XcL6ygbtO7Zela+z/trSvOQl
rm9dr6iouekfBrbL8EpK2hE/U87YeOK6+F5nw0pA3XR29Wz01C07M0q96PqitoZDR84YQY74srx0
jVmFvq0fraikcm2VNN80lt8HaBlJqXutsXtprEYHN3sg0fxiIZcLXdg0NIY9MTfWSZzNsat0toMz
gSWc8GX2f0R1zNRLgkm2lGxTiQUkV6W5ITyMZZizbWY9de6lZdycWKBj5h6t0jNThmFDEGKxQAai
yk4hXB4SXNzsupukN8nRMxp2mRpPkqig9Nm2+kqL0kBhmJz71PYnkK/LUABNji4q1ejV0xB8Ibxd
7N1MiezO6tFk9WCGD9ghTkqdRwSWYRUWIes9INXGdQZR2HwfXQNZ5ZN9CSiJ9fHvzy9kvh4+HaNv
U1m8DwWQMqD5J/WgAtZuZAPN1HOAuaPixDMvY4DlQNrifjRAwSAyBQO1YDhk2puERlJTU3DbBVYL
CcPCK86MnoMs52nsyxO3xeJ2+jb4wsmL2STMqlPVA69uq+eouJnULRNrpvkaXxHlRHJtYQq+jTZv
/k9Xk6YqDldGLG+GYg65ZcNA85veL9qLAmrDP6/fyfe6cMyj3FVlZaENE2qrQdytGnVd9p4E4U6K
tm5oS1uBPEmv8bFay20DvAWIFcBb7jjGYlSNtaM96VhNlEOFE5LQXaWg03avEqAvtZdTDDdHn3Km
NMJVYaAu9ZH7/vRK+1QFKSqg+IfUDKzcs/g63bjGuhkv4UQm+a/ODVtYXC16PfF6j60lzKuKtCHY
aIDf/bqWU9bYaTSi/czok+iO9OMQSh0VtaqMdWoUyfg0MlHcKY6RbiC2Nq4LZUQbXl49FlP7K9OK
Iexss7rKgYW7mCoduCXVeq7H9JTSzbGDjEI4OpkMnZjuN7XOQk2qPMJEWbfqYQ0TLax8wzmluLFM
l31s7tnTAIKEzFiphTsqRNQNKGeAELT1USfy0kuwdF4WVyRI34aQb0BDEUDoyl6xjRUOfrFRVw1K
ZSA3vcp8F6ILkPhesdVJ6Z35CC935Od5LVzYvtL0yACFPuqW76TI12LFOxZIpHXi+MkeEMYYpWf9
3a39p1f5z/F7dfn3z+/+9i/4/hVKvS0Dkdzi27/9p77j7XPOnsu/0L59f+7/Uv36yw1/5qzj7LX7
l/nD/u8vf/2ov4Xv1flz8f7tL335HQz4jwn5z/z5yzdByRkfr/r3drx+7/qcf3w+pj7/zf/XH/7l
/eNTbsf6/fffXqu+5POnxawqf/vHjzZvv//2kST7p8+f/48fzg/w+29//K8//ssf//uP/4qv//rH
f//2i+/PHf/9N4X8deZUchDeA6XiAGKLi3p4//iRof0VnevwPVGM1MGHAQeyrFqe/P6bqf8VyWeA
cnHuYS5Bnv/bX7qqn39kqH9Fu6ALHwLwTrRdOM5v/zbDL4v352L+peyLy4qVvPv9t69WAiMA1aWr
DlqsXAMEat9qvVWZTybghh7Q+vZ5kk7sSnRRs3JEDJ7xklVodjLNCM5bxvZqT5Kbny+bBeADE4C+
Grh75hwp0h/wDr5eNkMdszIxNOJhpgr4e7hCea+bGLWUG9EWkDuuRk1QE1v73CoU1KekAiKjyREO
o8CGT2fSIvUdgpHHiNVdjc40A3KwcSqmUKlzS6za0g5KSbrw56kvDMI8deArUFfBewMrGAq5X6fe
kLGyLb0aPUJGWaxHlYF7sUPX2gBOTt1+GBu9z1euVDQ8UzTpbFMZUsvORnB6nWzlnoONP++Cj8no
4GWHDgSo/3VkeReTgdJLEScG6PczOUyBK3oH1a2xz9SV1JL0JXW4tULfBJKBUVZM1arscK+tWxcU
+aGsC5ZsgdQQ40pXrGj0cgXaZUE+xI0bmqxjHUjjhqE5ESJ/tTSYNKQhcHWD+Fufc9NLIjAlgxgb
qL8lbLeF+Ckue42sSZWTmaopMyuaweSknhYzd/CzRK3/nVDbeQZgOcWxNOAcz/NYbD8xQVNM4+ng
NRZarmkiJpBgFRJkBJmRC1C3N5Wbgk0/MoVyiT4118yp6CsZoyGgItF1pudDF3AzV0hgaOgjpkra
MH53Yqt9deE/pontRsBvCEwpot6FBXJcRkDOMPUeTlImadk5/Y3aVtmq7lU19lS94ZrX6n2lr9NJ
0ZPzegIQJZRxXUdUV6dGBt2EVj+flI3DQcBtDPoJD/Aj2v+yA8E0iTI/4KhAv+NdLjx8bHOQEcLa
gxYUhJcXeWPUrZcmvHIpXAgyoQFnrFaFcE0W2GPhNB5xcgGqLqAW4b/VoqfxkDrbqYr6F0BHm5VZ
ywy0bFYO/tRUgZqpzNprsPEBlQIHXih+2SgKVGqUIVKDsXVjM+hJWoiLdrAiK2zR7R0dZN8NBzuy
chCW93bX+aQvnPjERl44a1gge06CYBPrxgyyXFK62FOul2NvIxU4V5k9FN/inhaqCrGTQS3iFMxf
DVKIwwCYxzDq6n3iCGPX8jZGVqgiZeQ1eqqf8iHhmy6uBdQRCfK82DxQcXdxYy2uBZcPvQMNS+Qm
qtzeaNXQbAY+oh7gDlVTvqR6gZSmHbGyP8sLvikRzKdBOhgRHTmIvUsVkZEm5LCx61wCGKesurRt
73q1H25Hw31wS8vY5IhtGbWKXks8XtR20LWt3Lm8HCgrJQWwv7xgmtmDw0Dn5bZ1Cg6W7TYNnMpR
b4E9eCtLMFUadn7I44mcj23LgOAaRwSkEfKrljqg06cZglG1QSBt8pvaNoZVm4+/REMa2tflk1Tb
MfP1oqrPBqUFYT3EktS13ia5r9ttcdY6LWaiqOqqbPiUedguyVvWKhC9gS4AOADTxHaCTpXAkSms
sfbumHercRohTmP3/XaUEiSmrhXGhmqup1rWNxqJb7qp1miMHbHOZTrtTZk3DXWiMlsVcVMjS0qc
Z6XJIdAWG8k+KhB/6W1EnnCXbzsDqRvwmrprAC1jpCj0cguoWUdFbIM3TnJQKHpI1AsIY8e6dd+Q
WHqZjVJi2oBEKeXlJtfGONS4WqwKZreAUee9Z/NhuK4r/eBGTXahg7CNInjR0KXdjF5btKHCyt0Y
K/ZDW0jlqRVmnGCvpkjQqClHmGgNZLC2Lsn6d0DjmrcCkSp6PQPH6LIQ8pn5JaI9GUBosripE/7E
dFeu1L58N6TedIHbyBglp6wzLDqqZLpStDZ9UVsNdN9y4sLy6iFKf3W8s98axB+XrtmT+1ZGznvd
TiWHoscgoB2QKOdmSlhYd3v4HbpZ9BtiT+U6qaqBAvVzplqdu6k1vRSejXUITOSG/EkFZBjVvQTV
RhKzq4HzYQNIYbQxqqKowiGt2nMhUoeiYtGadHJFSCD9sDE6h/jKWJehLkhyZ4xRGJeTcZbG0RC4
7mBu4yxRUBMvcjPsRVJuuACl+TQH+VSxRHWoG/EKkELbY9HK9tnRrPZFHwyQG/SDOa0cppc3Fkcz
Nddzi8xI+THzpqpKnl0II4R9AqAk4wyZka7m9wraDjyYRQa2VoDyc+roilp5gqTDpeP2KvcA/XBo
0+d1QUlm9ilOUlZ2q0wSu90knWTofzDBLl+wh1hBXsnhbRQoYmxecLFma6SjmifQf+SXjRgGz4G+
LdXGVEAYgjVobmfEy3DB3jYp4j452iQLEscEZeakpy1V9AzQayYgudJC+IoQiSPrZhoIzJo+241Z
M+3jVkMTpKVmYNpk+9ya1XoT010D6aeeGcIGC7FUzbAZ+pdanfoD4pkmo3Gny+3ACDqynS71isLM
t2DNuSwG8ch7U6yk6rQbd0Qd30P53QomXRseqyljV2AriJDGy7QrZzCT67gTykYXQ+mPZCzDtrDR
QTMk7S3kitTOL+zMXMOrusR37C5FLned2cIStBRgCo2ZEd/mti1fhELSBz7mke6VHTo9CruuztE+
PK21jOOLTCCU1kZj+6ZVGWo+dpqWjzwbxXpUdGTjmRjXUQsuUsrziKDttWzzQzbJKyNPiwupkPHF
nWLuNSN/KUzr3W2aIYOckpKcGa2a3xRtk533eip+Sdao8H2NtNopZuyGUaok686ZyFqfQGc9Z7Oc
wY/kUHoR7Nyh6Ka3lrH+wVR4dV0gNKdmbjhbprQS5ej5JUi8x9ciHaaNDbiCB7IBx/XtUisCmY7c
i62om62HOYaxlsQB+iyMtaYrTNIJRF9N0DW8vNMzx7jILBS4IVIndxAMIWtNTbKtHtXPGo/EVcll
urUg4h12dWaviKVk5y1yj0E9tKPXl213F4GJZQecq74ZnXS8k5Hgl03eZRcIOiUAu5LEgQBHXVaI
hLZCjoGNkkMYd1ruwQMb7llW8vOsLYQVou8IGbYo78i0GjPWXIALO6esHXgLKZE4fldZzQWtVdz7
WcHOSYdAYiDcDRT4UPjTXckpf0crmthD8wcA+4K0l30qUL8RjuN1JAVErRnvagB6faviwAh1kjyY
Bn7TjHCeadZEHe2jaKi8Tk0NBZRulobASlyBDjzbWyJJrrVBbzdpFWVQnilyUnlQY2EbW1rqXYPA
bBdVCtlVDaxeEiU6REhAjoRUcdEHrcXsNTRHldfWFu/MrfRNxHRnC995lJQIfLEj3Gg0gu6L75Ys
XXcjPOq2qasgQ3i/kq2j39bADUy07M03pTPcnZNA+ASxVi8uWK+vRlbTVKn7Q1eUWmgJldzWyF6u
UBUHbjqr9CfbLVadY9d4LXzS3q0a9NP2qJeXkRm3IZxQ+Sj7ejqvI60/ZxZSZ3nMug2phxpyjcBy
e2VeyzODTeMFYvRmLXhj+iXyYhQ3ACQyChEfhKzvxeS6WwUw75oO9ljtajBu90iDZejcYdkZyxF1
gVFdgtZ3KLdmaYh1IYWSzXkptMDr+ntNzOFGESBsM+e7xRFFCgCIdG4BpCex14ockmRS11aFY1Y3
ONn52dS0vPPaFpquDjxwakbGSBtlMgOQQit33BrVc1Zl9qM0Cnsdg2iYBUYUuYAISFOjIkMk1mjC
uVWjqr1rYtV4UKBdlcykN8O7hsD0kpQTUuFd0ccBajtV7OE0P+vCvCkcgFJqGCFpc/cmymT71Is8
vhHAuvwapip7j906uWIsykD/r5C104HHiEZd0tKsdoTuaROTG0J4Deao5I2TKdlkmdVihio0eBgE
xqs2yfZ8XjPdjBWkNUvYqozVbJ0SG8LHKY6IMarNTcWqDpGFCe9CImkYpnLSPENIcCIZgsVXut5W
HAcrY28AN4BhXO9AKlCXivWKXtTpJjIEN4Hmj8a7QdTKVVLDwfeVqRg0Wruj9TANqeUVY5HdCMNq
7puKjbNIofOWzO3vPvKUuAHMpANNfqmOl1ZVdwi1i9rYjkbuXCgsw7PzMpGxh4OV+66LU7/q5Zjs
CpFV172C7gHfVce3Hk2cjEIdEhUPizX2ox4PzKaqVuEr3D/nYGqgxKbMcNPIx2aFUqjVpnwFojQp
t8mQps6dVZXlSst79HAgN2DhtA8gZHZxabeFOawQ2LoNHNYRP2hl1bhXgtUjehgmTupk3cQC5jxq
9JqsI5KPl9gdWbxz2RhDQK0BtYE/qOBIXemM4MJBB1e1RkYOGIOkL950g9drgWDvV9wQOKv9UPC9
7Kf4spi0jDqi7xsKUs+xx73jol8gsUmV0r4s94ndV6WXaO5bqXIH2gqGgMsT280jLG+yq21NXass
dYFHlcwUYa+aERrzOg67AdARCSOF1bBiRp3sUldrFK9Ne9PLOPwbH5YHGeAmtmWg2WV0IK2DqrDq
TBOopfS8GnwB3SjsfYU0kKdyRf7GB8M55E2nnMuhxQf3VUMEPrNSniOYrdyDi1llNHXs+DaTZvSs
Tg4kq0ZDKYDEyCUAG07jHAaWDWUIHg/7sczarPOkYnAeai5EJHwGtxw8Yiyxn92Ut36R38IjJE+E
KaKGKedq4qlVl50rfWLEcJKt0qKl1BNnRYa2upZwtuGTOAYpqKokaukPDbjGac30ZJdXQgH5nZXk
3myuQSQyoPSxzaLSOWiNIa1wytDFdqb0fa14GdS00qcSafUdjnKpbFVV6XkI9wCswuloVXqAhEUB
Ot6kbXM030889ZphcBKvbyP1zuky8Er0Eh19uEYV7Fe9hKoyfPcGrSWaaiktNcuaJBQ1P5udGWph
31k28hu+IrGikEDorWFlNw6c43IoEiBcK+7CK1dzyAPUGjsfhyEPiJtitXK0Ibu0zqwR/etNuVd6
6TwmrVSkH/WOEZSkJNfVJLcxSchlo0b6ttZT5VlPtAIQGnPCC0vztFO8oSYKBdFcEoo4kzdW1MI0
FEQDNXZruvd1n1rUqQh4aypw4J/1fWw8S1ze51Vei18ucpHQ75FKtdYTk+PKS1qzo2lRIObsW32o
w4zwnkOea0ohfOD0o7XC1A2ykqaoAdPplFLxwTRUdCcgTgsaS2SMUFFFUGEj62Ehd2kuSolNlohO
RBoacZraVbwpQfTD4hZYndStQ7dIJerLEDczYGJT8izSyVA9PuTtCBOtu9yzcx7ziyqaFDPQoKRZ
UHAGWDwYLD2BQWO8f+x1mRNPyYbiTB3j2sbuEEOHWrusTEoUneueUMH0MuS5qYS4WkDg7xh9Di7U
ZIIabMN5E83+QmZ5rMi7k13Qy+QUdBiQ2kb6DvvOAn/eotLYlMyuVMTQdKrS+NVU3aL0UDKp3sfB
jq8wlcFTjVq7ihO0N80GPaMZmTTucSvT9jkZ0wsNDEjYtcyUJxoOviVpMTlQz6MHF4mzuXFyMTm1
cQZeN/D6uqJJD3EENCRt1clNsQObQuyG2EnD3ISgdMAnICxCO29E5ylmg9js5yze13LVnF4EDtWe
NStmzlNnicCNa11PUgHGIW0cQWYi2rPC7WUQE4Ovpiy1TmzOufrzOR83D/fRegOaO5QQly1VZul2
A2NqQaPRfOaKrO846Sav4sR9/vnBjo4E2ClIFNFxh7D0a5KpiCslreIRKqjMTTw2uuq2KZLB464w
Nx9D/buqT7dVgf9+LDLt2WtbddUv/uPf+v+oFOXi0P1QifpX1KH+xx//84//9sd//lyHmn/r72Uo
zULVCMlA10F+0gKNHDbn36tQ1l8hzwbBYGIDDmr+H8rOq0lOpEvDv4iIxMMtFGXbO6l1Q6hlgMT7
JH/9PqXd2B2NNmbiu5mLkVrVBWnOed0xyTP4XxbK5Yc8il/4J9zzZNBxvP0PC+X4UFfuNUkSHx3x
DrDT/wEL9TtKeTUpwpCZxBujF+Uk/UXA/oXq1j5pp/akizjd0sxnUpvXkLo+ORSqO84Ed7jFFK2+
mar5t7F8vzMQvz6Zp0K2IbNBPFDSvy1dn3Q9aWR5EY9jXQOE5kJ89N6U+klmd9sMSuqF04nY7PIH
NTp6pr+8pv+h4/5Kv/3teLp+/pW6dkkBv2bKQuz9vnUmZ4Sy8iSguc8hGmlZOXaMGZIw+FGFr9Nm
Vj8ca2usnVFSchdTZ7aHiTGfh3/+RX4/m379HsQfwyeiqCa/5pdh8i9vgHZs1YsB2lLWUB0vQboF
O7cEXridkLHMYNSu+hf53O+nxq+P9C3Ye8By12ZF/g2aXkQLVLoZMpZSuxdhlznd87ye51wZxb88
5z8XGCaoXyOxyZSDHGON/1WeMqpVTbOQZTzpiqqhG5VbnqppCcngKwyaRlWI7s7Xo/j45+f6/31J
ssh4z/hAkKdd//wvz3VsPLrhziQpq0kH785TSNfPtjIqADQo1//8a7KP2T+o4fg492+PtJsnO9hK
5MJAgO5lkYp0jsUUoMfyO7Gv4am8Pup//obXR/d/18yv14jwjmFOV1vUdZLA799QaVjhyu7ruBOu
+HDNlpcnOS/+5WP+3KjYy6DJQ7glBBl/rJYN0AP6p4rLqnIvYz1+l848zXuNDNlezHJvbHqg3lyb
5r+vnN/0Dn/do3++QgfImOlB8JMcnf7fKojGHql7OlXFq8vxEBllPkYpORffdZPXw7+8wb8RSdfH
yYvjYzAnc/Yydur3x+kbZtn0FizaIh355i9g2HFtCtKVzGIemcXqOeVuqvKctmi26dnBt6cg3nxl
JH3buIJQ0gZH5T+/5D+fgU/tQkGBN4EL5JfX8C/LuAxEBsS1tfGc9/Z2ISd+i5spLNfbosjDfzmL
/r8Po2ChnuBGwA72t82qN+HQx1ecid3qXqZeFAcX8iSPRmft3v/5i/25eq+XmwllaXH8YSz8/XF7
nHaShdTGazEz+VWurN6667J/i4L5c/leRzPZHuYO3qr4e5TtlJoKhQbpK4xSXG7lZlQHva7urtI9
mmUcFNk3Yaj6pU4ZBvwf1Z3XJQU5yUdSB3PQQgT+/h2nZsyugF0LEGBxu81gbZGlvatOGM6xvJ07
i6vnP36u11AkAjUoe//cNL0ZZJCaHrCgpdWDoavqjZM32P3zp/xxrDPtj8h+bi3OBtRq1z//y7Kc
faml5htHzWAaD4Ej09u0D5xzWQB7AFRB0bF5/y2R+aoJ+O3E4wAi9ZHggKvU4g9jWTsYiwH2NcdB
FebhJbWz4FjVqsMVkuvgyLxvOLmFrG1iHNqZBbVVhEAUTd0cRwGOeZLCL22U0tLU//Kq/2b65V3z
oonCQaCIoujPesZuy3DaFmOLtdu1B6Q/cjlIz4XgMy18K37jy8ukmEua1hkwpdTNaWTyOttYlz8K
n9QNmD63b68dZPFv+/qPTYDsF62PDe/Oo/tDt7+oAqzTrnVMJl7waZiW+oumd/MSb6uKRy0bQ9wW
lcHCpE6kDDT1oKxk0xZoBQXiJ9dfm6M1+4u/C7PFOvt+uq6JM8w+c1qqQW27TnccyYQCeSoBmlpg
3iDurgF8jqd2cHvl93ZgMcWLVS4wAyqY1v3a1GQhdIR4pJHTbeNIdogSt6ungh9LbTbqOKbA/XuA
vGrdd1bA37M2K/QTS5TVOdvCudhfKeCPQUio/i5X/BLhPD2pwSwehJ02e6suyKgUq6q++Wa1xYhp
6ipmMnqexQ7PJI2Ao9RDW2o4slzZwcXKHAjZpQMc2k26Dsp36Ul1VwhbTck/b6O/vxdOder4EMkG
hpurHOv3baSqUuX1AjJo3CHIoHvHPOLsWu/fBt9cb4vf945z1Uv9SqGi/TWRivztbJdqHqZwwIdl
AcLnXw2Lwe+RqTZCzC1RLOikhzEHhwZI10J2005O9kNaDFmUinQZI4gL+8ZTmXvnNVlHIqcX5g96
1AxhyW+gn5lkTzguootVEqksrPRJo3bqdzYbL0/yWk+xburqYK21BUGS6mG/TsUXbS0MOKh12sU0
zV7SdsBgherE13Xcjq3q5WcBRDvA7JfrM9AowC6lVhAxX0OMcd5ZSzRuppY7r+8fr0dise/b1Dmm
qd899NoKlpuiKGVMtLE3HOQkUhVNQc7Zn82pfeY88Hd54yBRSH2/Ydo5kKZI0jXwH9ducG/LKo+t
0hDeHpZYDLs0ZALmwSg775DnGwPlfBeRuTmb+pOdFafO6Wz9lZdOwtqIaXTX56oaDxi/4YNHbp5h
b1T18sJ5Ekboisb4yspF87TJR3PpbCaC8ltsidl7MAuhDsAqEY3tpFuNj6nYuqfe8ctnAI36hzPO
I0Od8p4QNbNyRzPOOqkO6Zzdz2HX26iUg6EjN3oMfw6dObRsNcP9nC4NJoTW1Ix4KWwFrGWP9hwN
vpofRJH2j6a7VCePdXLT9Kl7NiZ77w1hsB9sZV94+OKu2YiP6xxDHopgHhnWZbrTkGRN70xH7P0/
8nT7Ysh8o5Wc1/DzwIp6yg0XBT4QOV6ZYm2jajXt90n05nENA5iwKn1zm9V6GASo3qKt76bMmkQW
QbBGgTZMBHYbKrlwQIQeZUQx3261Jy917bpPXQjXFuk586ZokUQE8GHDT5jzlmEkBkXxYQlms7xD
s/zNz73nQo5MWQPB3A6LqjWRgbrS8Py2+datSN8OaWZZ+0524tGSThZJoo2B6zs7Qt3/bVgX6jFX
QhkthQaotecnv+qmpCrD/pCGtS539FLMnWwlgikW4rTj1CIsqZx5gtJAsjYaxnQG1CFqqUlLuPOi
GPwXM5MvuZVO2ZmmpTqVgyChDzHoeLDCzpWJhgv/NKpJ8yRLt+LEyDKuEcOpYlW1MzyEIQ6VWsVu
Nh1UALOn8DYaHpu7eF/svIlaOcAJVROE+IqCgVRdod+IPHqTdKkRT5XEKqM5bSpVyco9Hq0cXBGQ
KL4Qoy73VT+b8P5L6H63ZKh7nEaTSQiz3aj7rgWSZZApXKMq7QIGGxauqBQWKEi0BLWL8whzZdyj
DaKFnxiOa2V2vLj5a+O65skPs2cQw/5x3vrie7549alpqxs5jS8hDObOqy2WKYJ2RT69P1Swd025
fKHa+R46XG7KWD4G1Tuf5aZ91rPD8F9tETq41E8qzO6NrUW60jvGJ5nqe1cRcF9mxbsJU98Ur0EW
fs9XE4tOsJ03kd1ySGVExC+JP40HRi9iHfX6JlGj855BoiA1se5NYyxAU7u9bPSr7U8qroW6ZJ66
bbK04jZtXzPDtA/uVv4EHd91gfUeut2HyIvX0F1dMutaL65nhHVjpr6K0Cc4s+y2b9R3T8rWL4FA
R2qM4B+WaTBuqwNWbxvEuXJkbjtrrMpJqxrMpz69jrjm4mVSBJZ/s5sia1FePAAN73LPvK+cjTek
F+QHjHyn/IQIq1pgns6zdmu7GXf1BJU71yvWBqhGPkG4Z+XlYmcFK1xHDeqdN0bcZ3Z715ihBHtP
0brbnU8vZB+NhtDBxpYv2eodKHU0BYLbI2YggYtk1ajqsmfLZg8FTXvPrKsYiVxNJVz8CPLcOVG9
ucFu6K0rxWC630sKD0jw2lDfp8qdPruT2ZxT9tmN00JsOQi9TKigHbRueDS65b4cTSNeDEs9O8aA
RqduXuHyLtofhmQgA/7A+TzHlksOQqdPVBO3ekRAxDSsH8xKvc6oDp2ksurLYo6fmzIlwb1KD4Vq
mshw5mRyAIuA+sLYdRl0nSGUSzp0MncV4jkfhTuJ56bgxdT+S681GslxfpWTuTfc7LG6cs2gFCqq
3PWxlMG3zNuWmDM2uzF6aIfOyL+NVlZcJ7KYRGP4W+QPWY3vfXR3oVVmt7Lrvln5cO7zMjiHk91G
qmp+BpBnEZ9d/KQ9zGOnQpAZbC2sc6qby1C59T5wwurZYZTyq057XoqVh1Q3BrbEruk4oM18V2Yl
QLg4UDUfupVQc9bED6sONauOzn8et+K2qBsm6HbbU246R3Ndnuumu5nm7qkZlfysVP9YZIUbk462
xVYXfDO3KkvavLJPGs4UcAlNoQdnHpn9kEAhYrGfijvN6fw09MuTcJmRHa64R70tdlp1a/c9Rr2O
wKKS5iLAkY2n90GW+bk33Butlkcr7zno5uXOcsq70u9eUk3SrAtecizX5WersSFitLghD49zo2lu
Fmt2mSpJcrtjiJ/eGHbkK9oWYge7aSlV10uJfiZqa8uKkRffBGN26Gtm2lFl+Kd0RDfUsPr3Jg8y
qq4vvJ7e/WwZd75yDgYHTh8ZTV7eiWyFTxJeZIVN8xpO9Tc6G+Qdw7iiRrFaJriAwrEWtYP21t/u
+nE7T0OoE3sO3znAUeoV+ku6FAWhBBmXuO1J6hQjw0doiavYsYusyo3bQM+PK+oqVKxWHW1ltUV5
QTpys6RLNOiJ8bvtlsZNKvdLWCS9KA85rKbtbPydqUBGHXKTY+mKh67+uhqhH5e6+S4KhpKABjB7
ZZ6iwCHcr3bQN4yLfd9QR6OnTV+QNN948IxRapG2X4fdV2ZoX5YsJHYgLeejmznmTtpjj7jP+LR0
Hkq0evPjuUvv2rZOExOAoarLk6heUj87puu22xbUhL15KUR+6+cyQXDGbdzgMltTQ0R92be7KbWT
peq/F0v+zfOLU3Z9trmnX1zB9JCNOWin1R3KeKxJ7utrsKrBqkxk7B2iPe0xtLw4GGsl9+5gPQQI
5Vzx3LtOynCP8eDZxltK17ZKYlks54FKYy9CjQ+i7HYgGt+tajmPRXvRwjgMwkKzCrkcja6xz8pt
v/jBA6jyq6jT77Jx9u7kJiBHiTMXSdv6z6tb3+vRrSJmiLz7zIPo7fW1DQqObm7YsTUTZ3Gc/WQN
5d4Oqgfw02qv5qVNrBqPQU8aNxhYkVJx8jpguHdtI8c7KVcKdm+MEGLEuZ2ux1CxCggjP+TusqHv
Hp57FKKDYXSM03H9yF2uBY/RvqFH8CJfiRucB09W5t85NXCTp4yL2U4yqUQ5nT20HiwpmMK2yi6G
UzSH1kUUb05GA/mEb7UA7UnSchuuV4G7UyFmuU1edNDclJ5a7pam/eZvrhH7yDhu2oCKnGqa4Ib+
wQ/W5n7WHtmiCK0Y2MXVXetoQOp2RAtqvBZ0JS9ZEH54TGRDMnKCdX0KPOPFTY14GgEIlef8LPxg
oQ21ad18/4tgvGpUeAg0V7+Hurf1bREQXm5xCVBiL+9g3V9nAv+jdPC7xGuCF29F+5Sb1v5qzTko
jWwuqO2XkvlLeW74wBr9Iy6iRz9T7Z2w3AEFqf7irMZ5IKI5zj0m9lW2/6SqhbphZJR8nXUPRoma
YkwV828Z8kORdtikO2JOGfCN5261AzS/L9LFJ6PZ6/fQLY9tLz/KYb5Od8rvW5w01H0MX0ac2v90
zOqxHk0Of3CkSOC/GYVVI2Dsvrf2+mh2oXPqgs1+Ncypjqx1cuMqzdD5maM6L6u+n3x32hlWtuzd
TNZl1G8Mwgny/qus5xur6m4LLrBzz6y/nU3Xs+O+QgcLFljesu7w/BRoQQmxipt645yjHNEcoTd+
WLTprja95pjm7TdjKtV5mq48e17c91N634zFeUUhE3W1DA9dO3HrbL6RGM5axubQrZEZ5BYmGlL7
haWHRNoeWUFDaUahrN96PR794DpNnJMlEr2fbLXR3FSu1BG4x07PzWtbGz+02wcPIhvzWxH027n1
UbzURGlEqjWNpPLW7NZe+r0o01O+WgeIIeN9afhgrzKQDZDs2QRremgq4wGP6T4YSXFdprc2RBO2
btnJ91Fxb8ZOTGi3RmXftNNIaB9iU6vrb2xNSqeLeLMkU5PLiyKnrPOnOfRfWqkcZjsND71wP29N
eB/O9nGuhXkaAh6TEQRqV81rIrPx1dHGq4ng9NIH7eMaZE+9iYZ03lBg6uIdxv9gN+w77TL7qmpV
3I7WeXDDs9Yqwed8iyKftoQOhqt6n08Y3o3W3zvzgMxOJeAYp0pPJhfL2NwFiF+YuBw02401MG60
X8JTUaePpoMfZ/FVCWKSnsKu3tvMOqurOthllZkok6aWsXZ0yubPqcPmbxXo8XNCaRK/8ruQaFWI
NcS5lqBnbRcE02Zlle2ul+vq7Y11QK1dumv4SsM4PYciRcTTC4NRmDDmOaeKlGlXocoQ+g4PyVY+
ecXANb1NYTUe3XLJb9EvlY8qa/ufY7tw+BnDSMnY24V9Z1UDkj6zmBzjjCqXQjNDP/kdJMd9M5Za
HQ2Rr3cT+kPkSspXb10qu/uuQIsdC7Mwqn1BcvlD2hkpl7W5pB4esqpKJhfF7Y4tFfTIs9Y56WYT
9Xc+mzezO/kvXjflD3iust2cbffaSl/CYHs0Qfg/lFLOrg++ct51sdw+7EHfr/5gRwUOlLOX4XqI
MIzJai+EmN4VD4gVNtoM/2w9Ot58eXQtJjL54FnGSLMgsTUY2ctV8Kixi8RKVU9XSUyl5wcrCx8B
gpt4G9Y5rkOXfNwK6GNr5a2ljDKNs3RMP9xclve57JJW+mUsWxGnxC3ttt756IfAT2orXTGZ1B1n
e7s6/BCzsYTB2o3dgVtmWLMzougMTRKjSttmuCzz8qksRuJAejG/DL713gTdG6IoQLiqAQrvcv9D
Kteg5yAQHYJMX4oQqaT08085M7qu2iSBhpSzJKpG963aAoTYXfbZqtmwrA0CN0q+k2O09g4VD9q+
RfY6SttmImVImzSeWZ/bu3wZsARnzdEfl5Nh90/FbN9Pui12OQnbF+j1j7aU7SErNvWcdwaalFnN
zVf6suyjb4bgoerKfq+KoHpCQgKyWyg0FpPhwiWsTwCUuy0L0CV6+kEtI17kIdsOBHhynkmTTkoS
+yCazH1mg38dB/VQUM3fNyEyuygI2zKRjTJeaYRBXFOInWeG3esT1+IQDVysLx3ZxjeV1vLB9+ft
7BPhrAXiNWJhHjJbfnJ4D5fWaYjS9UP9Zng1C4GibUzGMRCvVUtHP+dlnqz5VL+GGgDBK2r32cwy
voJnIhqH7jsxnSXcYeVcHzod5t+u8zK/uYjx3+bKZQTa5Lz1pgguORKme5nhzAtcJW+rIF0oJWDR
SUIRkeyVisLNugTDglS1Y3xpgD9P5CYk/qi+SX+85bXAoK3DV2jmaje43ePat+vXLgd9Ysfscf/1
YG1OfoEeaRIE0/Vpaab5FLRVfSyWtDu2nbu82orRGdiIvM+WOVkJoaZYbwZt7p2wNpESWHNShgxL
ZDhWUgANMcBts47ESJMvrjZ0jjMcu9j0s7cwc69llMJZi3HZswGJdXHDJfJdChlUlJ/Xbf0p7Ya0
EjtNKmrFuJotKyly295V7TbKw4YPqn3OBlEbu9ryBlS9GsTKthfx6rgp94LVIebOQvkOSLIBqHhC
xYgBzIuFB+NA6gz4mYFmNJ/mh82mksaiUp0WpIy7iXzDKuoHtewX0Y3HrXP9nUK7O3C8V8ap3Tx5
N9Redy4yh8FIbY7Rj4yNLN6CLHv2ReneNnK+MQh/3eHcq96rqcjfm1G6KjLHFXt85zM5Ky+HfQhw
/CNgbCokga2WaM6K4WuIB9O5kWPqJPDoRBHIYTS/dVekmX6plzssgxQq7J3MiZFuShbkRmBetFEL
Ui6qrfPsfafnBQAp8CesAKNyDP+xZVBOgz+RqajuEdcZSIUBas3+Xt05ziYZftVi2TyaE52HVNxB
1qVnMy+G9rSkU96AUoPtns3JLJwf6EoXdu+EWDPyat0MXyT/5vrZDgfuAhTldvYRWk2hbgRC4OK0
1vOYJQJa4W3EhntlJRiVm8wj2yuSVtCJmEsCLnKj6p+otYV56PvUdk/cFV5LC4TB6VnUjveR1Rka
TBr+7Oj/ohOwjIzyRHm6ORQUzXiccTwEj9VCkXfGZUA6UTqN5Xpsp3r61HoVi6opPf6HWpQtp2hT
6AsAQnxDnnMLXWacb7Nt5zHuHAd/zrBV9Z3NaPKHapvlsLdnYR8Z6+SF8YCXlv4K3BE8e6g38YHU
TmDkEUH7Y7KM0bnfFs+pE+lid4Eqc0W267PVUHvU0nN/BJavl1jlniBeLJvqMOLmMkB6li4szzZZ
/UEiQVWxflo72u2DqY3HDREfOt3+o/b9g22th3DtnhRjUj63Evg5NL8ZK26idrwfym6/DKMHLtxx
3CBkPi5AzI8auHUXjLl54W2/51S1+TL/CCahk9Jf9ftYFTsnAI3cxgBvsga7o+MCb0i2lc5nUqu3
2ySAy7WJz/dO2/m0ml+GfGW8sfAMaCPMKnu6eKzGi40JMRu+F2FwXIz1i5lN3l3rLSIqcdNlS9bf
8yPOM5B5+WKHs/smzE4eZ1d9BJPD1Z1r/9hTbSe0UPkcYaT2zy2/ayQZg8MrBqbEh2k34HXlEobV
wRFT6z0iEw38nQwRP2dq8LbD6CxBHjXdRhxShwjXvpl90XxkDubvuJTFwiSPcSWXNqqudOsez4pc
j3IsaOgdtyRdq8kn+oLWt2lP6BtnMpasKjy0LfmXN0UvtzbpOxKK4nzoiiax197zL01hkFTW4nms
9yyYYNzby6LExa9Hw71P58XH1NQWhp8wFQCnU8P8pVtzyYR3WUlSbk+83gLzFX4IjeNp4vf2/R7Z
GGoVWFjUHIjp236yykcqZpW9TNVW2Telwiy79xaD/26cQkEkRBuSlNGNgrnzTXozOGE67RXySQID
XYeBN20aZEGERr+1CejTm/1c2utgXsLJHSsE85VejwHmhw7Lw69jYgnkXH9ZPI+IJWe0ZX1Lporf
7MQ6j52M7C4bmTPt1cK4Db3OKo78y5iFUsyqF3MKXNDMob/PnIEOy2Lkx9lta65EpxzvWcN62g+L
PRmJjVBhfZvDJkzsQTF7JzTykTQW2sCqAt54KEU3HNGRrVfO562fRhODSDeGu2GFvcyoO+901hQM
ffV+hr7+xJVKk0UBfukHe7vn8J4uheNdmiWojnUeegfkClflxwqWY7vTobZaneSaEVijMTix2YfU
Ro2z4j7E5TJcyfdNwWvFrjfb3+dAGns48/Rz2lijeYXV8s/1WOTrflxR7tDlDwM+pUxRWy7DtN00
JPRR1BWsBXe0+0vl2wBBeeWFd7Xa1NEqgpGmK0RArt0mTXALbHLHWqZyr8dmfLnSKvs55JJWQxmy
zImH+dYb5ZbMg3uTpWX5oTJzw6IaWiRfYGM+rEE5xL6hs5MW4nm2GjQ/riC+RdVEZfWVj1umIsBh
68Nxb2SzdS44IvqzoiE7kPjwA2m+ZEhS2j9bg0VXAyDn8E02vdL+DV9CXtoz7szpS1k0605U4bib
GqeJK9+tzEi0Bs8U5xXV7Aa8pYer3Xi0i3NjpurBp1N98Fl3MZPqPzkNsRIxTK31UYEiQJz5k7WD
4dheS4jWt7y0mS1g+p/tFWBnNesgwRWVPqbp3KmkDLYH7N+CkwGTNSbt7jYYBh+wfgruy3BeMYED
Z2PErkrYybFcTkM4VYfAK8OPlWiWQ4dx9sZcm/EOU9Ec+SCUdN+uFXn59bTr8zdTpPbF7+aPgaiE
BFnhyS9SdcNIDW/HjTHdhQx3OyMv6mCYhu6rX5RFujN7a0vKoblipJhU2j1sop1Ubp8WO7LVnI/Z
yLM5NsKmN5OxrFlh5eptX5mPI9dIpoZF2y+LhxDi7nPubNPntQq4JmzxaPAv3SKy9+5nG2aIAqPR
ZwFzHO42KLO7lVJkj2Ng+e64/fjYoOl/MIb5LDH6GFApq38EUAC1cgcboMiUTDqJy1bb73mv8SCR
+ZjY7dbcjU4mjgNjX0EuUTrq2JxleaglY7M8hDrI84XOv+SpF+yNvBVpNMFrQ8ES2RA7wYyQq1Pg
xDnJn0ZpXXQOZkhAkQVMUlsrpgpXgO6vGT6zIQh2aMH9Z1s0tAOoNw8QkiGkXp5ah7yy6Nl9oxJx
tjbEUDuiv82MZfjwN2nfyXL5MYsm7OmV9ImeJov9Np2KnV0b4tTUrTr1HoWoi5PlYhZgWakW7sHp
14JcE506j8ry1/du7CyGYi/9doul1n1qspXKY+iqROsmuAPAITa1TY+Lq4/0b8V+FDN+KcEcP8yR
L5vXTI8DrBjla9FenYfII0Ih931V2J9G0712bilZA5nLSoyUav0n8l6aXdDK6hQOS3js5JweZ+mD
0BU4wAPRntmyp7LJ9TtqOlDtDOxRSG94NJx0JBSxXeloR1k+z/ZqfsZzkd1hYVu4m60cHMez7i0V
vpWEQqGfqWt5mF2z2IkWbQFyPAIDKfDp7UbrWBbaPqR5OT/obq4oM6qU9Z+HP+w1Hb/XZfOjks0a
D/084wKx/Lu+dfox6mYUqP448zlwepDdCi8SqqBgtXIKG1mdN3/cBxUBOJDbe6c3jiptlpPrZRq0
1D1b1komq190pG5s76MlZYKQhBjo8ps7ITNpiVUxt86J3EbctG7YO5QL6AVTCyOl6L1SIgyqJ9Ir
r/WNYVS7Zmu6GFxF3ZR045g6VP4EFN5cMAk9LVTOS4AzfNcSdAPmDB1pu054bpVgseKHXI4ZcWD5
ZRz6Yh8ySIlAxnziRXAmhmvIBVyDYVWLJo9ubXclh2iysIhjclSQUuFuzmbnxRfyo0YvtsfVke0g
BBNqL/N1MssjULs81+H2pRtNIgl4Nj+MlvuosFemaHv29qqDbsVWWKxIBjFA40soVJCfcRuGn9Ka
CIaI0LKCnzAlZ+VSj3IXpDQGZCBrwlndxrhUBm11u6zGi8KKf7bmdbtkXM/RkM/lMQRNA4RX4/3Y
BwBKfjVgy6/zS1Biac8Rat4FVQeGDuy8ET5zAFOkCaHtipvARvkXLiKWfd29FALLVsmhmjRV7e5b
bsG9g70+2Yza33VgL7eZ6YEFCyxVBJyOsTn64WVqsBjlbuY+idTfbrD69a9uShNbg1R+NjzjtG3G
ud1mYe0W2bY3oNixmIYvxezWDzNZaRdyUorzNRz62A/G+JoGjnkZehHctBmJD4DH4lIYfXYxzWaJ
UruY0StLcY/Cy0gTzjNYB2gySJ+MiLFJ1kfCXQiSDK41Y6sxWCpGA26M2dlbJApN8Bbu9MBQS+Mu
KKAtMhr/l87ogocUxWlSmWBhVqaVjpetap+E1X0lbaK5GSuuw/24Le0R071HtupGxp/CKB9OsPwV
ouqI5o7jubYunqL1ut2AuZ+yNYcZ1mRwmDFGX6zDC1DjtWSEAWqXJO1NpswLXx3ATMyzv1Zk6qV8
g2ZAgEX+Cf7OshrHs6dU2EXDtgXntpxwYFOTfdk4adSRXR0+E8JTYZfsarXLSZfZYDIxqm3K5Awo
qikhFAYUyd+mBG0Cu61wh+FTOlBign0E+BMXsZSM4JpNcVGDQcgEmIoV23PvvzqZJX4y0jo8TgM1
2bLljnjtXG98XB3HeCWrxbrFQzyc9aQ/yT6obxUt1qMt3eFcp95/sXdmSXIbybpeEdoABMbXTCAz
q8gS5+bwAqMoEfM8YxfX7iruis527hclne5KJE7C2M/HTFLLjKb2jAERHu7/UL5XYNRGhyrMxYNl
131DGV1f8uNIcwxpuIGXvTrNT5T2EQvmYageBsr45QNWq5zy1gDh/0kNm8HwlA5BeajEan8szar4
gd0deuGuvgSforpLf4oU0rM9KtwFjkOnoetUtk3rDglbPi5VeIRlnHzUq9k0DqDidMeLy9okB9ba
V12LrAgHGjlbhgg63dKkGYH82tqp7RZ07Gi0fwDDgPbJ3JdvlYjXwsd85PSzZpBxx0ARzpuagl4C
gEZrtH8aYCpInhIrxGQLaR1e5Ja46AWFBrXK4+4wRSUtD2MaTLwqh0qbj4jToAnQJQN9Udw0q0pq
F4hC+120Y/0IR5LzwRQTXQyxvIbqx0szG4qnclSCz/qy/B5NhUNHnt53anKOQbx6nab29JuY1PRk
V8pY0RqUr2Sj/MNwxodORZipdpOn0u6/xmxyqolTrB/jMhoAJqH6XU9GysOmqnLEV7K2eGOCmAp9
QGicemTbFy1QaojtMZWlXiQ1NOGgPGthjnSHNefIkmmWYgNBwiNtsOwflPHiU1MX59Y0Rx8qXvuU
JUNzbDJI+LwMKBeiEAcPGnRL0pjuKZqb/EHn0XAUk/PDtUNADoApz3mtdZ8TRQsf3DIIWy/r6uZC
OarmAwIIwWNXOcxIwLxlvsERgcd7lcI+BXs6lsNpgYiD5PpM8XhhkRR8Rb2FLobyylWX/ONQ8vb0
rHx0NP6weFoMbUHtpBJU5ZGswUa00ujR2nSPyaAoetEfNWgG4UGuGI4/xV3y0IbSU40/U/2WQ5oG
cl6rVMyAqPAgCS+DJUTjoSk0+CHAkhPlP6U/FqPxfqTNeIJnQH/INgBhTeY36OgmJpZkQcdUN+0L
L6zuy1LE40UTFRKnvCdG9LiU6ovoTRqqVWmgq2MqYAXtZs6fugAl4VGd+B0kfQE9L97LYa8OnjK0
7yJBSbPNYK7Czy6Xh5gC7A4S+9ki/QVcGcglKB1LlcqlDm9fZwX/LpEVNIam/BtOvzjNPB3H3LKS
A4V5QD0GKQJnlnx1dnbwMI9O951mvU0juGsbCDIur+DLGAQZO3YqALhyGk5vXTqSZGPJVKTQ2kWv
e1WGZM+feYe2l5f2JTKgzzDV/+X+7chQ8kZ8geeVMpfXMpT/77/+z3/93zX17/k/+ov7pxv/0CxY
B8iXCls3Tedf3D9N/QeFXb5r07EN2KISjvu3AqXl/kM1eRfbcAJpfcF8+Rf3D1ognm42VBzTwVNW
cnF+gft3DT4GCM4PsC1YEfyfoU69tqnqM/CAJIbGUalQdOmq3n6HqEfrGdGiXyAtBT/1hIsfFFgS
7Hwacuf/+8v4K7QDdcmRhjiI6q2YPTrZgdumFSpCDbz6XDdoO1MD8JwKjNeLJQElOIdl8T+TiP47
lMkqOEwmE8pPecFUUHWDlv5SmGT2+ArmKYlOXFdAUij97YzqmtLyV6hnJUi0RTVdFytKi4ZrSSNa
RsULxXgce3P2jNqYd4jVW8sGUgzqjEnt1V677/Z5GNIYLUEILeiXdSAkTsOsVo99X9QPATVxsAFU
H31475O2M8Jr2sffI4ThJgURpabXCkTe1zp4n6Q2j7XStQXV+6Z4yNWsPA25UI4l2IwjyOk9Z7Ct
3QIbwdRgJOhwyVe7xc3gSDYWUWMqicdQ5RiFS1NcKhQndihncolWG1OH7AYlVwpAo993vVscugmz
llsGcCpZyWqou58sK7LfWU06eYYeD17kZDT5nWZ6oqAn/Pu7dWMLsXHkeaAzXFNf8WqKOEo0J2Nx
h6lJXunUR60jiwmI6H6ca9bp80ISBxox5DIpUbiKM6g9gNgE5RcB8Pmh6gSlNsdqX1dYnnpNGTmX
+/E2lhB1HES8IRtbHF/reQUqEFAgoFgES/RCgXhAqdWaP5lQ/3f26GYo5H7xg3UgFjuSRPTig8+w
BREVReHjNNY/sqayz6GTde8iM9V3Im1tFiQHMUqBz2CyYNeRgiFxW9QdmMTZqXxbJLSerTzUniif
tB9zHuYO1MUq+idoE+11Pai5d39WNz5HXUibQc0yVfQfVqtoK4WWKDpibNAglI8u3vBH247mh7rL
p0/90CLfE7jZzlJunD/sUHhAeClAk5RM95fzi1BIhbU581uiunuowzI65o4wT+EEEiqtlP7cNy4+
gX3c/Lw/3K2VFTaxXQ0xB01fna/5EE99lznGUS/0BXxJj8hLlpqeU7t7Ct+bgwT848J4hSuz3q9a
W3KGaoFxRLOhpCi6JA+TNWm/V+1gPUkkztshU1AdQnMYzPQvD5PTR1iqrKeqcA6uJziOjSRUK9PA
RyzJLq0eJ16ruakfa2W0s5bPhlOr805YyNqiHoua042vOcpjdqqpxAobJ/LcOqPagBv3iasUXNWc
vUZgVD+PbW19EHmp+lpi/wFyptw5dlfspOfzCIIkNxpaTWTja2MZ1aFgtZDtgl2c2M5B9AmNQrr3
UUhrqALmmyAig0Zb8i0Z8/qk9Oqf9yd940AkReOH6EgIcfbLvffi1Oj6YgnVyDCObdHV3qSY6SuR
9tHJMibqEQJv4PvxNvYyGuMGNSiZIPK+u45XFZSiDBNETQfH6USHWHiqST8zxM9h55TYOKYM0lAy
BZRySPhWQ0NdoFHNIDd4QlMwKe0BESNDm8cP1tg3D0FuWpea/u6fNtSrN82Qm7++nxFd4dkGCxcv
kjWNex50tS2UjD1m9jnNaXhNM6cU+M+5Pt+f1Y2hwvsiL+bZBTBsTSquUBYskIqCgMYV9GY2ROzZ
wFQoK0XtKQsNYN10vP3UAClUpVHt3w+/cXu/DG+tbjk0VJUQIoXgypZbNuRNC7C73FnP6636nKlD
HIPOLOWPVFin11tHteaximZRUbnUwMvqufUZzqbwSjB0wLSsdEcAYDMeOiTcMIgsQ5O/jlfhnE5z
zZUg2QbXODDsXlPR90G97bsb7So6X6/h8/Ag38PydWwbF7I1tVjVQ8RH7L6DntCCK4L6cFoW/Xta
AdBuB1V7ZbjYtll9D62FPHvnRLy+Uv+Ozu2mQVbkofX8pn9xDlBXV1skDTs/MNFJigTScalutY+9
in4fXkua39APfXt/32wFlY9Edq4Oc/vZ6OlFUK1HAlDXksYftSR/yAookGqLXjWFmfSn7STpO3vp
x51lvb7inkdKNwhSMDcp0gfGKk8KUAhz0rRqfPgnC9qDpXmJq9k6qvVCEaezS/Bcod6fwqUSO5O8
saNcvk5VQ7RCeiDIn/ZivH2AzwTd0MbPuxDdagVaA1qI7lEdbM3X60XduV62hqppvAAt8iSuuVXK
YkddktCvaXxNBUE+xaH9aJu0b9CItlCSy2oq20Jp3lcpkl73l3ZzqIhY8F4jH0V05XqoWUQ7IYhY
2hng+yu7oPQadbiz9fwIPwH5sTO1NzIWvOPZSbDkqSFA/197TqkgmYoCAINfVcI9FTkqvejSLUhl
m0v1qbQtqGaVbqvxYTHc6M+ocNy3CZDtB4HEpq8No72XMK6SjL92GlURqgwOFys1j+s5SJUpi5el
bXw7x1hQbZ2TG1JnCBMTJTK4TdSldSwhQyF8RwW4BEBYwFqK+p2D8/rO/et3IDSEMDv3g8xer3+H
HefCGDIDLY/eQJDGnZfHFBUyjwp3vPNxXd8Ef4UyVXY3Vx7aT/pq2WmPAy8ekg4KgO0+GaNenoEv
dl9+fXOZMMiFLBPJZ8j1gDRuumi2ys53Gy33KEhneFLO2ie1xwtqkg55v3SV/z0sdKLwbkB0hirA
dcAuiGo7VuvOn5qsOPWLOj2iezU+jCKJdq7yrQ/HIjmykJFDQGi9j2sR0kfoWayMFr5fqXZxQaF8
Phhh73rh3NWn+3O5tTksCm6gBikTIXZzPbSWkvFYCqv162YYTz0siUtluZKiGuzJ0W0dR2R9liGF
Ivjn6uQFLUf1JIo6H1SY7rXmUnwsWyeFoYncd0q+fky0DApSN8GWuz/KlTXsXyuILzb2szp/oYdy
PcylAt07WzGdjNxyHloXRV26Hz0yNkN30hWl/xjTxvsxx+CZomxx1UsXxmj8dCUCohGV6DddBO8+
n0LbeWVlqP7DpYuCB0Pr6FNl9uzsfEkb6QCPMNPExke1+KJWZ3eAY0utuwjwjAWaha4zvZ6EquGP
UERvpnDq30BVE9/jdi5O9Pl2/Z3ljv73A0nOl4s4m4VyoCnIX9fbAn7JTCEz4OyKYLcC9wssf6gT
2MixUlr4LS6wNg9K0Lrfq0axvLbvOxoOuL2c3axoPiXmIv55fw1vZ4TLk3e3zOhJF56P2xe3p1FV
9dDZKZB8B7icHfXOIUrs7nExR/1brc7iE4Af513etPO7uYqtr/fD3+5eeXdbTAm1W5KHVZI7IHAw
umVLwcO066NZpy5wEV2c9bZXHmugh5clawHxz82esd7qlfi8GLIV5qAbZ1JgXbvWLNRRbKNXCI0Q
y6Uy2+XMhaWKc41u0E+QY9ZDC8Pn1eQGoNfEAIxEi9Xx0/0JuD0pUMtTOdcFWlGCEuz1JxTZgbaU
BdBKoVS2Z2S6xpeqJW8Qx553EpftUByhoIuYw/Xu4ysun9Wf/HQxut8bpTH9oJU6HXyN1s6HtrWu
aGyRdtMQgJuz+tBGFKoFiK/KN1UdkGQSjEV2FJ1lg+V2lh9LDqe+rqHKkKG5KOrfn9StTc11yQns
ItVJTng9qVOStzMwwcpv0kh/FViRc4zVEDqKQBUl1QPlwitWuaSOEr0yCm3HT/f2skF9hccG9Zbn
y3SVGSSBWQPfyyo/6Z3itxBwHelRZIH9MtXyomXpr6eFiGzR7SQlxChBWz9Uh3noMF9WAGJbTXiJ
awU5AaTxwN7bE3yYENGqnQm+fWMQ0aUXKU9S0Oyr5Q1g6Y8x2hQ+QF4QN1zYTzNMP+p0bfAqqSgA
D26a7lyqW1+szlaixExc3nSr62Yoq8TRkQFHQ6ELziIDSTyJNjxNpgsWzOxhGiJHjfV2CIk6Kbv0
N9xHxj/u762Nr4ibznFdSrW0Eda1nRbepwuYvfQbY9B+n7UhPwt7yk+62TSf7ofa2Ejcz0IK8nJx
3CqoqZrcpk3tDymwhhb6N0oe+nQQHdIxZpsse/pwWzMsc0zeNbLGg87Z9YfTZjoCsE5R+9SAB9NT
4FrmlH3Tj4GpBMAuMmP4BjfcqvyYGhAYBCsAcx0ipODfH/rGLAtZZUIWjMKl6a6+If5kUDJ03X3O
bhe8htvQA5tggAuUwSLvfrCN3cxQTXaVTQmNq+h61IsDibPsh9pP58586vNcvF2s0bwg//6Owx+7
CiVWL/djyi9klQoI26Bpgi86dTR7de6DRtDGeGaAYVprb8fBDDxO7vzH/SgbxzBlHWLIZzk17tXI
EnTNY3M2Kx+Je3GcO8hJAXy642KTjh3FyJ8dEHPKqvPiRMl/sH1Jfzkh6D4hN7gaYiGsJoJbQb4N
Kv51XsXDcYiGYDoWxqSdrahcrF8/lsgiZCeTWjs7eD3cbrDLRgSV79g53OCuqI9opI9fsyr4Q0Ve
JzyESHr8+lbl03Tp/VJvRnd3ddkAsVvUfKb8V9kYNeSp6/zWjUvxvkLL+sv95dw4ENidCAUIuU+Z
2+uNKsBKVgpiNbSHivRY1dCZiyCHWx872O5Z5Z5m5sY9amCXilyOQerqrHtSrJWdAM1sfT2JoKoY
fBg8RhFdiEVkeZ1Vjq8blKC4aDoUfpZ5tndqWds/wOFVQ8mQfbQasDnYIOyBTfn9EhTf8AqAVV7z
jnHwygS/hUO7OSE81Rd2+SVp9M+/Pt1oqVH8oIlKorKKnoAAllQPwMYOLaIucNAQaSva0sOAtREH
fn6+H/C23iL7mlIdlQIP/+Kszl87p8IG/Mj1nAXX9zjFgy6cJs1DVPJjkRTiAW7wdJwXVM4mJU/+
OaNLiMkDHiC14gw7Cok3RxQ/hp4uxsWqAbRkXYBW07HuXaNzvbgeu6dmSkyJSTdO98e8FYVnIseg
QPWQN/P1ng7ctJgB/TsetnHLKemg4NdDs9eburlPdJ2sFw15OsI04tf3SckY9WdeGKKJ+HVLTJzW
mJLjKMLL/QHdhgLtRQWFiwTMDdKn1wOqQpujDay5hzVd8XXky/jkzK19HGucuH45FNke0DuZaavA
RK5DuVMOd9GZ0YULQtRAKyWGpQCBGvM1XAWQyLkfTu73qzuLgj1tH9kzRY2TPvV1OBN+Ar4YhvCa
2fpdyYPBN8e5gsVk0wABubczkTcfP5HonsnXOiUUTqDrcFo6h2KxJ52uSxR5cWHVKJMU3Rt1NIcn
vD7aR4A/QLjxylkuQwPqdu9zlBFWAwaaYnNQu6ZJliv37ovHMVDlyowNMHEDB2x7DLUAOSEbU6DP
uEf1QIONBvIOhjp0wvJ6SAEDJTNJ8aSB1xVpgyzR/RWQF9jND+JJpak2EDDKj9c/aKzqJdWyXEBv
VIxvDkYdkLvDGoJ+9n5WWhx6qrb7M5o0c2enbSw9qSgygjj88j9rNFLeWq3S1fShMix98KgQller
0MoSFG5OydJaO2fPbZmXI9/l+6GPCraMlsL1SN1+EQA4sRuljEbBBKwx6QPG5Hy9kOJwv2jNiufl
FIxwlWZ6PLAwCvxbj2oSND8HVae6d3/uN75rfhFIEICYukG2eP2LZq3X84IT2tPRonkoaxuxUXV2
fb7ybifUbR4u4TRc8ywz5Xfuv+tYul5oTag6syfozvmJEw3+WKbDq3kwilOO5eVhUAZYywsiR/GA
vUyA3umvLznZKURtV6KzblZgUNTCHgoxe72t1Q/IK+DAGWD6WtU8rKGNhTuny8bnTiWRlj1ME+wn
1iiiuEXS3UpN1RNG1EGaj+onTakVyNqF8qfWClFDIXURBtOsaUQtZ1CMnWnf2OSAFmS6Q0Vaatlf
z3oSxFRTFzY5NTFw42qHX2LQLp+wEVr+HEu3jHemeONzxnKFijTix0JDifg6IOKl6ewGAWpSijpG
jyny2I/QtXB4USyzhr5IHlgfijJPscgxgn6vAr8x5Tw9uEFUchyGLH/fi/MtSkxQAg6afIqzJCcV
HZflMDcYqEHFqMxDYNrNh6zSg3OtD4iZztF/cFeSYBhMOMLdtxNgZEkDMhHhqnHs9UOCquah1EJ0
ZwS+Yvc/343cylAp+UrMGGeLWOeSUzigqFk5hocsRxN6KepO/sjexy0Pon8I3fprW4Aod8DaX9LM
zaA4wNbCxdZuvNHsoqf7P+h28bnSBHVH6DlkC89nwIvJnynzaQMtPM80wuopjK3pQkbbHHqI4I9F
0VaotDfDmdr03lTcplxUpqTHMaBEDpd1zTEV5NR4YyOs1RrxxcZc/RHUvbGDlb39mkiBJOxY7i4T
Ye/rzYXzWyuq2DA9Piv9A4wi/ZzUkYGGG9aAaSqdje5P6O0BTThSVk3ibkyEqa8DAukH7SxCC4My
dH+KYIIqKPDxZKWr038QikYZhT7b0sn0rkONWe8oTlZYHpexdnR6JGfnNrJRgrb3jsXNaST74EBy
EfnTV6NakIZUtCgwvTIVr6c+CU+xyJCsQzEFWb8k3jmFt3YluR1QYJplsmpwPTJVV8YFMReLW66u
PgIIzk58utWx09vkfbVAB881EZzxuv5VfXse0EwktS4+TZ3X+2pOF7qp2D2ivaDFGkS8SqSALiP1
qehg59Mv2evGbE4s/Rhk9gT12nUzXXPKYA6pg+GqiRCCbY35Rzc0eddlQfFgxVXzx/09c3vYUliT
HzuoHp020OqwTfIwzrSUeKPFBKJVGx+i2Wxej0tunEI3Rfikr6yj07jpQ6eZe++sreHS+KTMxXlP
jWT1OWIdkIs0Y3phb7kIWpviDKQppCjvGo/LFO71x+VyXaeqBi02y8FMXgK21h2Aah5TIxway8N+
pnnK6GF/UFpLkDt2iMG1nX0KrXAvP94MylMOnoNGS35d7xKox2Um2tweiEvj0UVbFn1akidE7AJc
fNE6G6tO3zkMthbW5lnJm52Xn+6s3ylTIpB9LUyvxeawOfa4dMN4m3MDAa7B+pmqISooyIClgGNi
ZAiMxo4+3t9bW4sLAJBSKbcod/kqkeiieVy6SDc9NehMWLxi8BcN0T2EWTtETbu9l9FWPOpQvMq4
RiiGr04Jd3KyLKe0CA9KzD/UPNEgePflVw1kvTi0aZn+fn+AG2c7ZS9wArJGgLyp/EEvLss0U6sy
79FJGltNcDHO8ckk5fVDu/9xP9LG0CgVCOrtlH24SFbnbdKleaaVC7RdYNZJW3wvFzP2Y4QM4fqi
xvXL0cBcg7gmKwFqo61STlinyrTEqu2pPUS4XlCSsHuheTUa117bRcNO0nE7Ok4gKDLg9GXdYG1e
19RBlFtYM/gTllQnmwv6OCIhfszR/Dxi1TzsJAHPeNDrYwAXKhAlNNwpIaLbeb1wVTY4i1B5LDTF
rP+YjNj54Sxt/g4XcPU3dRHGtxx3yLcRMtIPcYWe+zmw3eik5vH4mlaESqOhgGjuBM5nEljeu/fn
X67m+ufxujGgTZGIsxLXP88VCj1x5BU8S8+sC19mddTnbHy4H2Vr1p89cCTaReb711HQE8RVPZkD
L07G8ly1JebQCDujtNs+dEq3s4NvD0FaclwwLpghDczQ6lsR9P7IHNvAS6cWVWig5UdE/wR2GMWE
FI6d+3C19nCktx8oJSHyBlaZC46v53qIhkjaBNVc7I9VBCq0BQ/yJA2NE2nGL7drpOcIWRdtDVpU
ZA3XocrBXTQH52E/ySJ0QUPbPhgWXicLCnuI+an1q6V0926WjfGZvA2lMQtPYQDB10ETLLDpulkx
MDsTbIuaoys22v2HvOu6nf7xVih6i7iqMZeARFah6twJozTQIwrqmvhZBejEHyy4AnwKxpSe72/N
rQ8UkypuDdw/5b+svgBeftY4jkXs28VU/llZQ/NmHJc+Ow70qM5qLiouagNG9OTozQ8Vfqvf4oCE
f245g1XouGqgE/efMD2WGprBHgz6OeNcfaImxRBAtHylKqXO65kvs0wE4aRE/iQ1BRCjR0Mn1ivl
TRKbanJEcghn7CnX3y6jXv0WNGP81BpFfK7rVn+q0XB542KFDL4CTOqkNgg0JUWDVIcSFV91UxH6
gayBXmatTDuHy/PpvfrpsvkFGYJSOg2w1ZdYoSqJNVUX+QizfCgrNXvQ8JqVNClU2mwgQFHedue0
r7BJt9PujJmHAjmhR2el0JGUEzRa7y/3zUnEWQeXkF4gnXT+uUpCJUasQB/DOCajHT2ERdoOh9Gg
gpi6rXhv4gh2+vWAfC5cADSuZGHnevWCroCVPSnGkRK8cdGjVjxWvT6htVmUD9UQ7e3nm48Hrhth
wOdSPLM4b6/j2fXSI5QIjcrAwflUQ1cBngAeYRmRxL0/tJunkmz4ySjQETBDUldzSdKrJIMJdn0Y
axM1c6pEPzUNZiGF0Z6efape3FwZvaJEGup+6I1R4j/LK4IHL3jQdf6l8Bhr86pGJVHpHR+aFsrP
9K2PhtH37++HusluicD3RxnQlv3xdRdXdKgI1A2ECyvGgEMJapsKRTB5VW4vB8zCUQ5A4vt9pCuD
54T5HrD8thBMfLw9+YRgDNAnWm0gBKhqcENI9WB8T4qNPhUCae2QXCrbQiq0on+OBmveBu0p1kbt
I3a581NqV/UlTIPxeH8yZLCrD1r+GEA9UCopbNDWvt5dFSgIdAtgv4S6i042IgYYMxR7ftQbHymG
eWwrR0iG2pqzpdbRoAd2iTpRj7I2wnBI9ABaPDjV4HpozO09DTdHxVtNl2xR+R6+HtUMQcSegDEf
BR2Fh7EIi9d9PWQ7c3eTlsi549EgQW6ciOvUUxtzYCJji4icIoI/REnSJWKr+D2laYKpeqcbb2cQ
RzsE5625lCQejcoCHPW1tXdC8qcZsy2QCeqsLy0yhdPBtCoV+axaS3wU+vZqQ9sR+Vio7VHMXsPs
Gr0eLM2Gt1MPy4jRAdK8alhnh1zgWtUlKMb86p7E8ZeKybODHrWv1f2Yoyy46AXx9F5XzmbidA+0
G82dc/x29YhCjxGkCgao9ppIg5hiGFGehgy1hCmeO06CWKE7o7PWZwA3ZwWdnlJt9/xCbyeTpAt/
K4MvgQNo7fvNK4hvuudTMKATXvoAXUFDHR0/dgL1lelk084wb8904iH+SfZlc3GvTRbpuuM80bqA
pjuj8A17Kh56PH99V5vIkAJqpqXp4NqO4OlesiDX6fpsITSkEkcuJXi91dkyS81dcNRoYetp4IXd
iEkAAuF+09q5N4NJPoTa0Ehdk9Ezc306IRAlcDoBu3t/Q91eLgKHUKoZdJ/4VtcnbjeAeUJXCikH
bUiRWKqjo6p19qMldYzvh9paXvYVZXmyOwQcVidPG4ejogeoRoR9Z3p2hTRPo83KBYmW4aC13d/a
I/+jCexmPJR/4f5T4HwW13hZRmgzoY1gRtlObCw/VHImEN/b1z2rCkMW35T749uaSoAjtHdMMEmk
QNcna2+hZmh2iDhgvdofNDXJvDlyBr/XEAe7H+r2EBfyaQIMn/yHFscqVIx6vSUKQjV2iKYTiR3a
UM4ewmprAsEuUEAkpaU6LAf8og4TosEaBXVjHkc4vgdU9q0DuozBsQmS3zF01HbOtq1TBwAS+Coa
REyi/DkvwgU0PfXK1iC2ti3ChlOinbMU1yhkzdvHFmb3sdUKa+dJdJvxUMZjbHwFUEXoSl0H1aS6
lW13xjEINdDRSuL2b1Ep7S8q+mIY3ZRT89ZR6vyfRqpUj1OqTl/uL6VcqvVJAHGYFIP7Eva2nJUX
o0bNZXZTMGDHOZ5xAVF7SPF9HZ81xXU/8t6teMwUrqdY1fjufuSt5aVWS4LDdWkz/OvIyCwVJc4l
Bp6oVX1qjQ5pqriMz27YdYe+FYN3P94zy349VFq+yDhgp0u1ePWWLzJTRZcRuW+jdccIYeXCgi0Z
9s4fo8PD19PzDJ+VWsGD1kOJHF/kOY+L39RpKL9oQYEelZFX6CKKqdAwiJoqm0dV3LVotPblMOBn
mI3j0QGZ97mNLe1nRtG5O2LNnLdI0S5pC0OxqKiSIKT0p7C76TsGM0WDIl0BhAM/kB6/pmWoduAN
G1tMcoPAtHEukHat9nVXRvSvFwji9QQ/KEot6yBcZObiMIInWvc4LWAPd9Sp1qGZX+zhhm7f1CRE
lOdxbJfCQPQlrtfZFbhVmYEjkH1R46+zMDr6Olaj/hgzrcVhLWn6D50GKPWANDTTkcdC/1hrs4WQ
ZBcbX0oHVVSvipraPKddH7w1475GKZPy9nSIx57EGzRXnhxCWi9wj6J83EtI5E9c7Rxaw2CensUN
eBpcDwFXvtyMGhI7pHQnT3Pn7APmbeGBB/ns39+lW6FMOsagEuj5gbu5DiUQYUa92xDsG2CXLB2t
Gq1duDWybqc+u3HgSW7Qv0KtLsTCkKddzKhMs8f9Sq+yL4t8Gh14BUbZAUTrdJnMcjndH+FmWLS0
IaFQpyC/ux6hYYTIqcSM0KmtoTgYRmtI5mRfIrJZ9dUXF2U3PzAaZyfuxszSPaXQRfWJbGPdiUYu
vJgifs9RbUSOfHaM9Hbn1K8DXf1xf4SbkRDN4inD6c1Zcz3CDMF49CZTXsyRXQAInuyTa9SNfsgh
sX67H2vjKuZm/HesVUY+FSUSfz25ctRm6ocBLZxvlexL34+yOSIXuL5DNRT+5GpXIvbsjJleoeyh
hRgFTrX7vi/14hHrpD2u1FYojUXSeZBK9sVqV8ala6UBiMKjqAwIWg10B6A6KSbOebRTKt/YieQV
NEJo4fFMXINOh9yeEM0NeM3MDaAntCxOijNS162G8JwmtfZ+nnLz6/2p3FowsG1yY9DU4g18vTmw
nXVtbHcQtZhz9mI8QOPVQc3fj7I1izyvSSigerFoqwWjfNpbM74PCDo0+tewKf6sCt1+b9Xpf7DX
GQpJCuJTVLhWyyXsAYAq9g9HVCjjp9KsuUX0MEShcQmUnfXaGhTptCsfadSr1/W9SipGZO4ocIgf
O9QYgd11PUXNcp73SLxbq0QyjayLgPdNv+Z6laJZG8165GzU2mQ6LWUYnW10GY/3V2kjBSLPBIcm
a04wyFZ5dFWYzmihiHG0u+Z3sr7az1N9OekM6DhYQ3C5H25zULI2St4un52rQVmKOxuVgwMSbhjF
66JveW0FmR2o3v04W98VDP5/xZHr+CKnlDeOLhTiCAweT5qGfbJu1D3oHxcp8cXNkOQ03J3a4eZc
UvYlMNcm3YzroLBaQisrFoK2EE2xJWrR7cX06FRHNp4anVNWOw/KrenkfUK1x3RNUnj5i14MM9Gw
S+lVtn6Dvu1Dt1Tfi1DVd15120HYJJLdAvl/dVvOzoB5lIVTdZ0P3aNbJ0D19XTa2YhbKyYJZipl
M+pWN20uLSkQucXPByBT/BrlGfR4s7hB2TuK4Qg7r0Y3+Hl/k9wOjEqLTnEH/CMCSmv6QaJ1eqWN
7H2cB3XPNSvrvTYI5+P9KLfPG1nPQaQfcqYssazOwTYf9CiCaAuLxM7OY9Iur3QE/n/DH7w65iM5
QInuxLEok96/H/l2SomMSCYFZQ4rmGPXuwO1iGoEVs7COUX+Vigi/gyoGZchtG8fhBEUvjkBar4f
9PYjoJAkK48SQwsRS076iy1JdbPNkM+V9KtRPmVMvEoyW/Ew0f1ScIue/pNwwDlhCD3Xza7DaXFo
odojw2FRfxRu7B4DLlBvSrofsxLs4cW2RsdpKRVpLYqPa+mpzkzoii584unQw7YCludZuIRhBxin
n9I+V3bquVtbVJ4mkhdJIrJGRseaDScHyVoKghYOB6Y5XtTIMXZasFsbBTwGhannws26BJbgWk6+
MIA0cdv4Nx6+Ix6vSXJUl7HDXL12PKhzhXd/5TaGRhcJQRFJeAQpsdqdwCjdDkI2K6eE46tMzyLf
HThl7ke5vbDBfvH0BOVsEmOdCBu1beVdRpQ+nwHa2pjx4g3TvkHwK/3lxwx5jiyh8N9STV334kYK
Uejp86HriYpkspgSTC+cxXOXqjxiCYm1mxnuUZM3NqRFm152q9giNw3Aol5ioyq46CKj/6qhbvxI
U6v4rCiYJTsB/sD3p1MuyvUzVPJlQVrQo6LHuUbx2mZO03aZ0QJz5vGtkYyTD+nYPqIMEx6zuhqP
Sq7kj1MY5e+xJN0TbbxdTcgR5A4qPRoorOYqW8miIVPd2Qaan4fjN8cK1NrD3zj3l3IO+53LdTOY
LFqwoBb069W7Bm+JSe2XAkZwnTbnOsYWqllm68wrVTvfn9ZbBgQKNIbzTKGnfIpMw/UxVii2jr3t
nCNEng2QfwasRvkkfDfp8XDopvS1OaGBNEUmxGBlem0MTvP2/m+4/R6JS7dK3lJox6yBB6BocJda
0MJBi3d6UGOt8sN4iXbO680o8q4l4ST9M+Skv7geeI2zRzMn90a97y4xWS7ICmp/98dy+1XIRAUq
jSzuMSr9OoroGmw6C4pooqXcLeJleNC7IXyMrRFjDbyZ250F3BoWZxg1aQhDt+jv0GgRSgZO4C21
aN7j+GE9DZXT7mTPW8OywYSAX9GlvuVq8vLERt92iQrwcqlxiSYkALKlnNA6m1A8x5J2J97tvcAM
vognf8+LxZpLesowUwrPnpWnDDzUZ4RZ50tslpiPLM43RNbdnY/uZohQiul9SQAd5bobjogaFH2V
h6i9TnqDBUDSu8fRsJuLIZHnWlzuwfZvPnLiQQmgCuWgGnojp2ZHxdJioMBOUaL4hNUbjR8BvIFf
2Xn3N+Vze+fq8JSxhGwjsEngTq8ywYnjsUTIN/faZpjdozFO4Rf20vTGXvoB6bo4L2i6zdlxznsX
8zlXfFfjBGv6JlWT190S6Z8WXaArOidI4qZZTh0JXywYREX+HdUPfn+el5951LcXzWrmd1SwMSSM
RT1hYtzsJHqbM8eZRQOGG5Zu6fXmKCpknic+Jy/OJ+v1qNo9dhw8dpy2VXY2xc0+lBNHGAAZUmV0
jUPoJ1tMI09vL7Pmb+boFN9HLF/PRdJFoObrNhmORhbvKd9tRZUIMUBp/H1DAixcDEEtMeVeqWiz
7y5TBf8BW4UAxZxT3ikqMH1d8+9vkq1ZpVgCARn1RsB+q5NrSTFpqS0cjTAyxTw50WevRYCTOmGx
B+TeDEXDB6wZWoK8764XcFzaGXsM7rcORNjBjExMcOIxwGEKa5H7o9r6qlHUQ+AdjIAsPF2HQuhy
NEbHyLxuzJ2zTVfNG8xu8JU0+v+knUeT3EaQhX8RIuDNFY3uHkMjzpCixAtClIH3QMH8+v2Kh10C
jWjEcCMkXRhidqGqstK8fC++GF4R/n7f3u17yomRsEWTEQQoIbboC2Wi1KYDXQm0KULMXjMr7wLQ
OX8aWqV6N0ZL96xMaQcnb1YhZtnqZ8SbqoMXdecAYQXoB3NrNB62BC5eAXqwKt0sgIvBCVBTrYJl
MmsfVfj5gxeiXWYXZnlgdGdXcZ3EhJTVefi26BYkWRlWRHQxgMMwOYdQEX1eNKej9QJS4v5X3jVF
fQrSYeY7iMvWu9qUJJfziKmoVaNr1+XRRbj68KGz2vztzgbEjmQVleNON0162AeFKUVBg0g0nl+F
C/JzECqdUM0+KnfchLhEP5LLDlgv5M6kcOtVRUUqYUphBhFM4QVqlFnXGq7ykyU872/baqaz0KBO
bSViAVKpo7Ro76MCzJZUXaQSFCbW5hsiIlsNIzSeYw3ZskGBubVW9ZNWh8NBYWfnVgIzBfggOwQ4
gY0HX5w0bgpryIPFECoTZG39mocwVVVhWz5oBZpf98/L3n2gcEr0ZwNtofSyXpoxUCSxsykPskiv
nwrHas5VrZcXeH+WU4ZUnY/qd3PgeuQiNo8uhOD/Z3Tz6CbII4oWFs1gCg0BhXKRz68MddvXqsyc
xwxt4IuXOUiWTqae/Xl/wbu2KWeBvQCsAGxyvWBXQ/JL6AvpytQbz+jMI4ec2SAmOxSJ23L4K/NK
7WmY7CPg3t4honIs6XBhbAVvsjbszWXpKglC4WqPtvJM7vslVSkg4K6OYKG7pojWfjyTkrZpbYrK
Vl7WapkzUqB9WgrVea2Ew8DyoIYHVYo9S4ZHJ5fcRNL2bxbFR5tMpvWyAGxdclq6RTmPU5mf08lp
L2/fOIZGGXsn2AORuLkZJXXBFBln9ENReHycEahrfC8vXhpk565GzcQyj6RCE6Cdvty3vPdyUYuk
34J5h8k56Z5+irmBnUJQOFp4ukXRAt1LjUvTqt2jO9vxaWgnNKicxP0qmrhqfV220gU1toNQde+m
0ixnwgq3wKu9Wf8cJpmsm6A4b6be46DHcPWZZXxq8vIvzYUvm1bOEa3bTQqF35VIE0kMSB667UrV
iY4Qej1jM2H8czK74RO8P+5BQW3vSjKUAnWRrGMw87n+vH0RIe3beRnudZg+lib76c5TeOG1/OaE
Vr2cmt6pP8w2dBYHH3XvYZGyD8zNAZZ0tijmsRTQGLUFEm5Cb+uT2Sfjeeqy6MFCj/pr2tfuX64X
Tcg1usV86hbEww9+wZ7DlxP44DCg9yAq2Sx+yJoY8tEMqbKUMpXngQ2JhzQYVao3aWkeDfzv3Vj5
ghK9A6imsr+2l+Q2+uAK9qzUQhh19pZAQ/zsEnttfnBj95bG+A9JP9Uhru3GFJrtTpdUBmGPl+i+
V7k2o/xh94Aq4Hweu8U8OEe3S8O/ShJPumZUF7etfNtstSWMoiwQ0/gStd3w1KsEmjkonjcHdEAw
KMlIX0RvZBuP5JLkyzO7LCjSeriOKpcdqLy4FC0ShwfOR77A68cSW/xDN1q+mFu/53WlSTG4IGJV
kulPHe3kxjeHBOIpmOuX15mm3j/jlE+nzhsSmuLW8ElUpe3rsHVcinGsDrzhrR/ix0ieVFwi05db
QGGuKo7ZLxl+WEnyz1VpjdkptzrzwR4pV/lhUXdfoqEuo4OgYdcuFRaYhl2wBts276BHRduLNAvg
Qf17UpTkDPTAeTdYlMLJtuegGCzj9f7H3ztRTHMgSiBJAG/A9h69LyT/qiwwRy1nVnBEgjEd1fez
gZ7GL5jiVYMrDy9AnrS+lwtqyfylbHMLuvFiuQm67lVjI2TSHulP3d5LHawGB5gXW4L7Ny6n6+Le
GkxMjaZe+SJj1r0nxg2aCJ1p8Gb649uXJl8tEDbAQoFurpfWJjba53nDbSmtj7HbVife8vLi9vFy
YGlvZSQKnA4J1rx5r+YyMVxlZGW5nUhuIsYWlqaI/ClJutceYfgDEJ385du7ybGgdSbZu274yUwd
JUmnctLA1prmIhyl+9i4rX4Aidw7hcBeJN2/nGXfNug1vaLGX9RpALUpmp6KZp+tjFbXgM8539+q
vQX9bEr+lJ8inTIx+xIhTUqJVaZ9zPowvULgLX7hKpNH0YgEz8/E+iYGn3gKtQjxG0jDsunZK3v3
PUK25ZMlpvC7Q0fyVPeHffmdsyFlRiT7Cn6L67xeWtSVBVKyKKjQRfsnDCndFIvhoIHB/NnMTM/b
v+QPjm0gpST90MuszYWwUrkV5CbwADTdpYvt6TdmpN6mewaDNGCyH4Uwon2aFVuv0Xp6YcYNVoai
Fi1A4bA6NW2dfptiZfoAvPSoI7FzFplLoK5AJMpN29bCYOBzsWjIszi1J0bArJMdx3Aqp4e0I3um
ePAoLFDP5PXbuKlhUOuJ9gcy6QYK4VGIMgtCwj2+mMLR/WN/y8zDdyRAYaKKWIVod5MxGTFi4iNO
N8hHxIuRLtH+RhXXLP0wkewqOXpoLuIEQTx56jWCNekEA0p+LYeylBKow1/3f8/e0iUsQeWYklpt
W08ms+ajpbQJpOxK8lFb8vA9Tg+OIjU6wj/uPKsOLVK6lbQqGRHdXIsO8Su7WOokQCsl9w2naS9Z
PYC1jpNWQFGkhecq85aHty6Q1wdwAHAjmAdgNFvfjlinjeeqGUNXbeKd9WlAvHzCIVhpkh6kqLf3
3mC0GHiYKYGzpP1rU0D6nVrNkiQopjH3k64RZwBraLVUTPV7Gty695d260JB7zH5DjxAPrHbPI1J
YVBiPYT6C1RxX6n1FmfmBpXrfSu3JwTqJIdcictBi3kL6Riyyc6Za4+DqR+NoGjSBq6sDokdxF/8
+6b2FsQsK4kZnFW3pO1jCdlcqSlRQMSuAHpjUnmkzB/ctyJv8/opxQJVYfQ/OIWc5vU2wTlKW1DE
U1BCSfVJbb30YlvwTiEyHF8z/jffiZTyU9fM7tsPiMR5QmgItSQtp02awuS5M3koxwa8wEi59N5w
6Yxu/rdcUtQiymw+OPs7B5JoSE43yA4KQwfrlSK6FHZWj72wLWYgVFV+KtQBEWy9ma92zkzvwQbe
XnGSByI9+q+aZInZ3IC87uEXKoiQu7QJrzVDu5CcLvopTFrriWaV+WQkQ3oQtOwZZUYVH0ZmD8mY
PMA/RRIiM4jMp2kKmJwvz3o2OGenQ+NKswflna1H1acEbbODwGLnVgAO/j+j8tP/ZFTVWzASACDo
hNrhqWoW95km1Hhq+zx6uX9ed9dHmA7JPzfjZii5z/J2FDXnFXHc+bumjchmuIlSXhJ9VoKu4CiV
lfPm6THyQAYRufLUoqF43WylCalQNcX5FGQWUyp03eZggpP8iRjUo75nuW93M9gjRENMQCbym12s
h8VDNKucgtSZmxOhTn82YaA8jU7qHLzBOw6A1O4HESB9L96i9d6FodKJaqinoKN387zAt3BuQ4Mh
ozRNNe0BLhzlGmpq+b4yxvDA9o6Lo70nu2GUYSiKbM5Npk/p0HjLyHs3vnYoKX2cGjP9fP/E7BxO
dJSZPIafiVhjWw4hatJKNFzHYIgNSa84JFee9zrIkrk5yEt2DifDfvQspWODhmATznhJls2Vh/d0
S7rzbSYWKpJq+VRY9PvyOu1+VwqRHxjdWR+kB5TwpB/VeHDXGzirykJpJhkD25s8Py5zNYBrvXtI
nbHz739KuR/rx4JJbsbEGVCn/ALTwtqUbXWh5o2M+3Mik28KQLiTyYjUC1W8Ikgp/B9UlnbtgdoE
iQP4iOrH2h4a9lY9tsRD5my5T0U+Je/jPKqZN56i4nvjDcWBwdsDyQLpzUqeNpLmbcepc+NmnLRF
BFqLRkrUiP456ab+4CXasQLznAQYSUogKDLWy4rjJTP0RhkCDiyjzcAgntAnKg+c8s7Ho2jDKCNQ
HE7ltmC0CKMbNF7VQMTGaBBRj+IajlH2VWmH5HnR2vCgCrCzLDkmJZkiqE/xzq6XVVljldDUHQKv
MtVr7QjlHB8P2d/eMcJWGhHQkks7W6Ty4upZ49nLEPRWl/wWtX34pLRzgmceNcrJg/Mb1CbtwY7t
fUsYKAhTIHOSqeV6aUmiDMQr1gCmqXC/w/ubn6J0mh7iGdrtVExH1De3d5oMjLqjJOlkPGAL1ey8
hpmvuhDoQBUI5cRJ89SaHBiqt0cw3p1do78Csol6G6OY2+nheUi9petLjnwpmqcmNbRrFpOS3Pcc
OwviFgMHk9zOrGlz5BcrVVpXY0FTmOe/6Wnbn1OzQl0wPiJXvbUEXgS8NQP1wGTMrc+gWRU7fVoR
i7hq+9HsVOuzVxSLznBi48UHy/qh47n2iFj7sUsQJeOCN68ndFsiQTRvCoYkrgRc4KWE6C+J6/jw
WpBeLXRZHoaomMXVIqaB/WdOLBikylQlha1VK/dDlIn/7hfF6k6Z11dfxnGe/1bcLvk8x6b4m7jV
A6jXwIT2MFNiNvx81I0luL9Bt9eKGUAKDFBlSM6MLUpEMNiQGVHSB0lEvcaPp6L6ktE2ihiTcw0f
knWGsLzx4F7dcrwQklMdYqgAglaO/Obx8vC4XRHXfSAY8Po6hYsC67GwFu1cD8PcX5NhtC+m1Ni9
tCPD5/YcGv8pTlvb/pLFpnfgwm7vObTb5I4SwgHH+lave4qjvBvpMMA93iXPHZnyeY5y9KtE1j9n
iRMdvDd79uhJgxqhNc6ZlZfzp8DZROo909Ke4Kuw9FMBN+7Za5i9jcFO+gP6WQdvwu1lp8yNHjlZ
CQ7m5kHtBG2VvCKuTJykAevQcgPL7Cha3rMiXSUdW3ruuOr1qhAABaYNGDMQZepdKyRwL7Sk2oMT
e3vRJS2RJDXkwSYe2QQHYmm1KkJeNoh0NzlTd2s/mWGT+Sp38M3oEGmKGJVhcBrBWwxBOgNmz72G
8B95Md9aivFb4SDGSkg+PdhhFf1+/zLuLQ2aCuiX4LuUzOjrD1jDvcYkE3FxbU7uqYWUPPX1soK/
zLDzv99uSwYiHD+K95Rs1rY6pR44MJBVzZ0ZP/P6hWeKT9l7oczlkcrUjpPhQBCrSu0mAoXNutpp
KvEEEcmbOqgPyuQ5Pmx3lV8DQnpsZms66aTp5/sLlAtYu2jITIiNoaPmXQBYvl5gqDWT16vSRU/N
AFgxiV+LbBykmID7OsMY9liHwrl0s9D+uG9Z/s1byzA3gysC6EfTd3NCJy/yliVnG4eGoipsa1CP
4P9H9/t9O3vHhegYri45kgZZ3nqFbu44AxRdpB0LFeKCPqKf126NXmw9HXzMPYcF0RB2eFvJTTem
aCDMozKHUJtx+fwUVrlLnUJfkLrts52N4s/7K9vZO0JJeGJktGeAH1yvbJmyBK1YmZyWloZOKAjN
IfHqxhfLoj3MPXrEcTx4vjCWI6K1nbMqAy/SDq49K96EfKAzNL1oM+KIaMmYkzRypAkSsAKG3it/
0CIs/cmpp+v9Be9s5crq5vsaeTQvy0ihwYD8B5nCfH7Womg61d5wROiyv0BZfpaUoRyb9bdl0Uqj
zji1SY2Sy2TaM1CWiprGwBuMZvr47Gbakb6F/Es3V0I2FSArlsTb1hYn6YTVBBGHBgtgpkIQHbXR
h3Bc3o7H5kmlEykjKjKELSVpPo0qBLIJz5wX/dHnqfOSL054aY1BPxo7/TE5uF0R9T2K3QRQCCLK
z/zTEw5xQbj0FQgZu3OLj1acD48iCk2gw0n1QZsm5Z9+bvtA75zuCT7o6sUYs3454Ryyl8Wy8Ox9
blsIbNj/RLEZnog0uv/otVJ9za0ZabhoOOo27t0qJulI0Wh8I/K1qYSG0bhUec3LqceLJJiCGjxv
AVdWgIwCeJyrczSUy5m+vnLwkN6eOUrMuEQVd0znY3vmRru3+sxxoLFS62T2GzerP6ml2ow+Bfvk
N22ZXe1xYNwnOjB8e68ox6hkb5REUYLYohiEMICMzBR/+9m2L0vfeM9k97m/iDB8s4vElJzjg9SZ
LtKWsNru1dCeJnxWOislM7yOqAOlHe2PllI1nZ91xhFt0e7iZJ4IOARwzJaGXFWaFsqWgWe1t8Yg
STz7UiCj4Sd6qz3c90+3R4fF0VeFuQdIOYdnc9rDQU9NeJCConfMS68v2b+ZUrofEeztzrVg2M/q
GQRV1ewIon/78mAZT0VzjuIJtZO1ZSMymsb2uNNzvUwnL5vCd1XBSxeHIyQHZVa3r/eXumsQsSVa
11S8gKyuDRK6NrOXyFjZdZpnhxE+P6/S6lS0k36JE8DB9+3Jt2ztSFy4ROlg0aSQGezm00amhtBL
jT8ukEF/SlpjfPI0GHhmlJ8C+Jny1wowx7US9eKbS/vXm62bjqynG/wAOiSbRDbS82agJ0j+Z5v0
laOEoq1vFC4+zGv7U8Z8x4URs/J9mgz9WdObI9TaziFe/YDtezs2ilaMTh/0DU082iNgSPpCvOus
6WjQ6fYRIqigdcXvBdBK93m9s5OWOV7hlUOA3nUXQAdpnlQX4tb7X3RvQXg7LiSVRLhitwd2HC27
Fs0QNDYt+3DG0czhgBJ86r1ZQIMiBFV0WhOEK5Jsfb2ghD+sNXMYAjVDMjXUzMwvR3gK67lQT7Fy
yCK1tzRGCQkcWBkx3yYsE2U71VatDoGVReWDq+BI475a3tcgNU/3v6K2cw1lzQ2eXfqAiFJtz4Uh
u6CtPoD5Y2SZ6Isetp/NivOdlpa3+GgBWxdUl+fyOuuM+Z9juHc+ukNsFXTaBhiGQEtow5kKc/Wa
zaH9zqmSNIaCwJqPaJ93v4tUcISEz6BGLv/8p1iAvhvVoLwfAj3p24dBQE81tfHnJMq9A+e0Uzgh
TkQqDIIBMIGUqtemJuFGXqPxWdSq7i5tVyFSp1DSrdu0Pjdt/JoyL3VFd2Xi7qruyfWW/omRrfZg
f3a2h99BEEG9jYRg+/Y0M2O4A0R1QTXkHiqryWL5ELfZJ1Jbg3nFyHlzssM7Z/OByQYIXbdd1Rg1
uLpIozGY4mR4dFxBvVIIim5WqBysbccjMzgA/hx3Qd64bXeoRQUobx5FUNoGSgTMiD0uaZEGSI30
AaOFQGR6VTw0S7wERpEcIS93ThN1bqpx2JZZ3ebkDzajtEnl0m1JIvXJzY3vBeI7v4v28JLtOETS
OUCQ3DIqwVs4dgNFS6kmITTOZW2chz6rPy9hkxyQAuyuB6A5RWb0k+gIr4+s1eRmTG4qAliklqd0
GcdznCcaRVOlPti5nTCFWg1UGMy7APLexmCN45UFHRgRWHZcfBmWrnzKQ8940fRM90WNNFWZaJNf
9Obbq1KAvCmlUJfSgNp5GxfgKJwoEOciKPJGCxi5IdZtqvQ8x71xEDDs+gDJ5kcvDjgPnn/9QSE3
hm/JovPX9l5zUbUiuhZlWp2nLH7tKyv7TVh6/w5fVATCXjJ/8NzqOpAbHXztPR9AWM2AObPKYCU3
vkgbXLdxq3wMqhl2PD9fOvpNqpZPX+PSBDAdz1Cl338WdhIJ0NDMDzNFSW/X2NwNc9btfElp6npN
n9DxFwbCVLbz7M7I7EwokJ2UEL6o+0b3roncWBrh0K2SOK+/98wo4aBbA9+b/MnP7Ul5MeYq/e2+
lb1rQmQtDxChGJPkaytOaiSW2aKCZ/SRdQ5DUfnLnDUfJr06mjDf/YqcG54RCkcAG9amvGhOB5S9
RIDCMQSKWsiIbTKI6gwX5L/9VIgvuWoelQD21sd7BZKCE+Pydq2NmoVmDXZVjQHEHBOHcuiqQB1s
/cOQW0cP8t4CKXSrnE7ZZdj27fJ2CfUxnnE5mojdR9vqk+SlgUHa+mJM8pWKKthyLX3MjzpDe3cC
9CllAVwar8cmxhyX2TR7iBaCWoWfPiKID2rRDZch0cYzmMIjho4je5v4PdTCyahT7CV1nwZqI+Jz
3rTVRZ099xIJ44hVbG8XLZTlZaccZO+WvELyCYlhrkSggGH7iuQeCtlDaA5nVMGTgy7Jka3NMTUm
xv8zHRgAEBT9PM6W91TO1MOqOT7C6O+aolhMaxmSKlqI68MZ9UYDQyQAAKMurC/90CenWBTqGUTs
22f46PCC2KDtJnPqbUkiE54yVjpns1Ja7wq7nXvVW1AAHtfjct+l7Dku+HAQSJTYNxoL61XxALml
pQsRMEhlaueS7ynkFMKRV947hGQDnHbomQBfb1xXnCWU2k2XoNS0k0+mktt0Faz0qXbMqINFeDm6
33vbJYVbmYUkd2Xgab0wF5F4CGsiALNEaBfVHsxLU6LHFk6DflD52DUl8Q0Itu4MitDZjUp9CQl0
1bk8Z4iGfuZgDNQErPTA1N52gc6lRUKRlMxx8xnb0NXRAE5E4IWieyzJ7V4V5VCtYHdBYMltnlG6
vluwEgxdixtDIxRUTFFcU7tAAMsWQ+UnVZ0dvGl7fhiU2f/a2uxTb1SGmzoAGGAbyK+MMrnPjjK5
f/U5g52KGjtBymjZL5x6+nWwLAAvp94pg8SfsrE8rftmSHFRlDaqfwutZYIr6t3wICrY/Y4/xnDl
YDNwm7UZK8/ToRw59Ew4p+mjlkfmUxx1XXtVMzCm92/yrjHmsCRWQ2KQN89KC8SriuaanEB0Zugb
tRU/zX2rkOppeHn/F6wBCICfEo4iJLnXS9MgsFJFlv6AoVQf7HBEHWQynqL8kLtrb118O2R1wDzJ
kYC1pVBLHU1hxg7sUB4F6hK2j0iCfIlFpRzAjvdSA3IPUkiydER8NuGHvTStXSZ8wRqpq6/KBLOA
U+mZZL5OzqLvVb+clPy0TPnX+x9zr5KBTCMs1PC3SOXRzSWIbE/JipEsCx7t5dkeEfmurLm6poOA
4X1QrGtemNNvTS2SP+BPCp9byBGXE2zd2bmKq+5qp5HxTQ2Hwn6X23H572CI+b/7P3J3H2RvAB8O
Vcj2MMM/Xqeax/vnqaP1msYj6Npcif7xRHqkXrL3WNCjAWUBYFL2ItZbbpUMpjYOj1IZehDU4h8u
djfD8K+DfUDV62ioem9pEtpCpAsyAcjp2l5faglPycTTns2wiZV2+tWUHOhV7/5KEshEIS00mXtC
ebk2xdWNaVWyNLtJkWRABqr9CqW2sE9JjZzIL/gE+VS40AEx3rVNvyopMMgUBqGfloYPkBD0D6We
GCeEDePz/eOxt2eg4GTeBWoFvOl6YUI4cWSOVImFbOBHOhrWU2lSRyuiDGFtT+Tf7hvc2zQqm1QN
gGuRMGz8nTCb3jWSdIC9zFQeo1yHELoU8cIl7cODR2rv2YV6DpYDCgcyNVkvjmTeqWYTW5UwxUuW
2b0SkA4K52C/duzIjiujY4ww0pPavEuO3s1lAVltYI1G/GgVc3POw6b48/6X27UCJgAYDnnWTaeV
iZ5CIDxMLbLouuoiqlh/jBJ99K7/Pzubs04FB2QiT2AANGvyZ3eqgW7FyUH/7lYuAgQANGg/zjgN
3W2+YZleIjSEYINaN+L5yc6rSfOrOsctiSbP/lD7pPprnKt2eDCqXCMZGWKm7U1QJX+ha6UbZ3W2
ukdNjZQ4KOg5D36Z5A7uTXf6b22paYqvGnHy2idlrgdhXVJcaDUITT+INiulG5wN4YuwNJbTwBxt
RpkhNR/djlTi3FbZ8rmd8/aIJHrnwslxP1hiSEiomm1KPKM9Ah0zkfKNXBfagCKZXw27Eg9mlZbQ
9M9H8017p4ZwkHPzA06+7SRkYWl6NXwQAeS4aeGPo9r6Tl/XR+nxTkBIaY7JWkJpCmLbyoPeNUUq
apVuT9syiKaD+idaU4OqLrTr0pZw+JEWHRzVHWcipypoQFOAJL/bvAALncXF6PmYKpweD2M6ZS8d
9nzmA8y3h/CUwz3Z+IERgSh07UuGnKoKKtg9xzWzKIAV2VeDvvBBLLO3W7IFIHk55TSfPD0/Rbi1
ogtdiUqado2q/AGydEz9kep4cP+K7xUaZdhC617yefOIru1YXp+Zne72MFAngxrY7hT9JnJUzU9l
mdh/N93ILEzTdtH4fmzL/hXx9vl7atuKdja1DJ2T+79nbx8J3yjroHbEHMLmUoBYrFNgo7gcg9rV
Emn6A4jY/0qtPwJH71mCDw7wlpytYEZuvfBmVCc1XFBId6mI/Sk0ul1QzGaTHyI0ehBs710JuZfk
EJTGmC5e28qmKMs7Q+kCrVMc7b0eOQ5gRpEq1cmE2jZ78VLFzX3I/6bv97/nnpOhhIqXoaPCY7EJ
TOcubzsNldsgtlSkRuY+R3IHfZ6PmhfZJybT51/YQBqiDNk6NEcZl18vNbYU11QUQRiR65mvOIoD
tTLM/rWt1wdnd3dtBJhygJ9q3JZ0IUfz2sxGqw+q3uwfkXGyT6EVi6uw6+HRkhzI97/l7okByAsT
HMgBWh3rpbVUhYls8TFmJ8LnuFIMJHQ87cmItaMmx97SaDBLcXSKSMBp1qYEXEW9gDmAEeLOug5i
Tk9x7SQXpwv73xXsH8QtP+7VBqHARC+1AlkyIKKUP+gnd0P0N8JyyhREQZPnVIjB9fx+mp7rqVwi
fyy66Uu5mPPfhtLwsNK4jV9sIyuPLsreJ/75Z2wuJfW5zoyowweCzwIzPoOb8AVbsKHE0S+8GLg7
kC4/aBO2GJA4NgSyOMzQQNg2nBKz1EBxpt2laSfzfP/g7PlyqIDl/ZPCX9uXXlPHFI40MuB4VrJT
puvjO0qv6h/3rfzwWNs9RASYqggFFYmI2uyha7bdpEwDU7CVY5/TUZsvRuI2Aah/Ro1td3xnGWn1
Li7B51XFZD4aWdRfGTRtC5/y19Rf2mxwmGmg6HIF+119LkPLeuzJnw/i8R/o95vfakl6edg/Oeib
91qHRbGEbmxgtKzt/80iR1y7pdRU+j29yUBth2ZykTmduOp61n4Gn+/9EZtGdkGbN/0rqQ2tQJ/S
7eqgrcfyYL/2TiFNTNJJje0iqVx/yLKGN0ijBg40tXWSUzOG7gOYTetbx7jtgVPZqVlgABASHQXo
H7Z06hU1zS4KZy6eY5AgT0V0ztAqOS0J0BwIk/7pmc9+qKfkyHvuLJJxJ2DFEBQwGHdz49tqWQjg
KOiKNqrOfTNx0a2UoC7QjMnNDjzMzjphjmbcGw9D23Y7i2rC9zoKl1mkNHRN3x4gVy/N0fHHpi7f
A/vVL0mm/qlPY3eQXuyuU1K8UYfntd9idZyuYn40ZzyJMuUI0sQqzg3UlldVuEcUDHtelCq8xFCT
nEFwLn/LT160ZHJpNrSGi14ayUMzD7pfOvXgeylSx0rvOict7MZPkYKLUcYE6QFjfrOsE5ZpYTL1
C/kbCcTWk4cgoOKe1hdidPXz4vbNO53OtV8Oh+2+/fWSsoHYkLIUWx1ex00bUPmUYcWiKR+tMrJe
mAFzn7wR9RQ1bjN/WWYnKKCS9x1jds5uGh49GTuxFVHV//6GLeLVZYCDdAQ6+Vrv2j8mlaa0jebI
K3wH5dM4Jd6nLi2yt+cAxKY0p7k35DnbW9uFXqwUBfAR0YnRh3FDfw4JWw+s7EQBcrSBlhXFBKnh
sj5OESStAIixoqHq8DmK0yo9NWbvfFjGWT2HMZWaA2+081Ix+yvbqtS2ZL9/bVFVk24IO5WPacbz
4hdeq1a+Hnvmv/ffqr1L+bOdTXzDyGCMoDK1SDog9WWcivDc1CBvxmJsDljAdpekg/JBzITkcBuQ
5lq0RKo1cB9gRQxSJBROzFwfVSD3TiH8q7DLcBQRGdkUmGwD9so6ZasGkzA/0kMZ+5rTeZjbJojx
tQ/FbB8NY+1+RZh8JMcZ/922eVy7gq1z+FHRrcondYbQureQIkNEIT5w37tHURYOwD1DXrnNr7UF
2ETf07eyK7jQS9SUNX9x8W8M3OVBVHbd6y+cEElRZDCPAuB/cxJHFx7paCJmMhqjgFlWmKe0mPoX
A/nMx18xRXxGwgIEeTuSpc2Lq8yyJ6d1yN/F81wFjZu6Z6cyjga393YMASuY1vmXUrV8JX96IMwW
JnlNkc6qqZrfh2aJviHpYb0bSy38fH9Ve+deRvJyRhyCku2DSx7fO8Mo20lq6n5mhDr/XYG74OBc
7C6IMhhZLeRw5O3rBfWqwqhJz4tHFU+5oO7R+GPW1g9jqYYHvmnvCDJdAooZrgf4GzcnIkKlZNJc
HvI6H6ILXOvKQ96m2efFGNoLNF3hgePYu9LABFiU5LDhM66X1jKKHqFWQIJgTk1QD6r3MY6myXep
epyT2IjR6l3C7/d3be97sl9UQ0EhEbFs4mI7Vep6QiMliIrM/cyY/4hA+FA/hyOM6vdN7UVkP5na
ZiXkzlmT1ZRaVDcupksSJ8qHvHKU2rfH2Ds5vVW8n5wSeCTuzgvuG9/bTN5NqEyJHSiZb87NUqeJ
WSvgtKV20HuyzY+51aqBqs/L+0SPj3TY9y4DoC6mDGSlB3z7ei911BJhhR2BhZsqw0KmNV2UTn07
rRMia6R3crYMT7kN//pQELqPSh8MUaw9am6NqE12SOu0dy45j5KajjIEULL1WuIQDie0vziXyzCD
0Znnc5pTMu5bS78YmYGqRww19f392v2AANfolAB7AjS7NprphZ5GHWVCoHvZte6RoWAk5Ki5tmcF
F8yxpyQJ6mNzKkIIQAw7yWlsTEUNjAB9mbkPi/P9tezdMcJVOEtAn5Mqy7P5kxOeFmZwLcHBT+Ho
/Jqk5eQz1DNHvpPZvxJQyTE1JkV5WbQbYCzk+/lgU9Bwate6pFZVMFnjHk197d0mYlE8o8EYMwHI
ekVS1T2NB5UBIaXvYVo3ZSBgFde6yIpHx6mig9u7VzUmCgAxI8EK2Ny8Y7TzVIAXTFAimwxGM1m8
a64k9jtTWeLzGALjN5baujRLqvh9Zpeo1ZnhddHnIy35vZXTaZbyHlDE0UJar7wfxajnzjgGtJWG
fwwzT08FUBfUz5Ch0KLU/PPtZwc+M6kkgsIx8wBre5ODxMbQY6/U++rBMePqbJt1+1UY83iAqd67
DHRGJXQCBoVbFfUknF1vZK4tnlrvEnld9mVERPX69gVBQkWUBXEggeRmQVqex4Y2MQpVh7ril1oa
BbPiEr0q3i/MsjGawywbJ0eSn2x8SNWOMcg7+L1Suw/91Aorv9FC8Tmfx/mge7LjI2kh0DcHtgON
57bg3mUd5TFPUonFln0x0q7057weL7CktYwzOO6JtuwRTeHOgyqlPUmfYO2XsgTrsyHCIcldrR8h
X1DSb3rqGg9VK4aT0bXZf7PRLkyKJp+8cDAOTsqOQ6OtB9KQ7jap/7aTXgN/oJvHfKBQEv1C5/6f
TrTWg5pGB9HJzZGkWCSHH+W0jilH9dYrtAWi6UkSU3SL8+40dwAFKpquL/eP5M2dllZ43dg4oEk0
g9ZW4qwpqd7nWBHD+GSDrPlQIhVyITh8iYXyZo5zaQ5CBmbQOS+kb2tzUW6Mraipr1Wx614VdWgD
RZgp4qya8dbLRuOQ0AASKhwIb8I2DJnpYIZVXweNNw1PplcsQTenxTNsW0eBufyrVgVWTBH706iE
mFdqyaxXpfZR4RRR3QBzGKWWRG35Tmtnl7lUvIcQhK8Pe0vzWFP89kdvejOXnzRPTggJKsNkFBjX
5gvovaqkA/xTQHh0plLWvNSFnC0lFAvasqHx1c5HQcrNPZBGaZZK/D5PwXbNtdoiK1ZETSD1jk4d
E+mXSkHb00jC6HL/jO6aIucG0EYhnOOzXp+98OR2llEHzuIs1y7V8S02wXrdOvPBY3vjy1gVwQNc
k5TKpSjP2pTUr7IBd9SB6kWyZW+E3Z96XA6TH9Wm8qkyeusTYxnxl/sr3LnrgI4kXkBmkSBj12Yb
fko7RlodTFoFXcEsiC6iqv+F7yiXRbLD8w1cem1lRJqX1JdzUoq+vBqWogdu4mp+P0be+RcWJDEC
uDBKpFtR22h2FM8MWZCuOvWLUXBJqabZ0A3dt7N3NKg3geHksYM3fbuknlJ3nJs1BF9JcXab9L9p
8ACmCO+or7RnSQ7nQdrHgqjlrz8ePMOeQpmkCmxtcR9cQCt+k3rqO5Fa9VufGA4h/Sv2CNyDBI2u
TUUcEuV/KLuu3chxbftFApTDq6Sqsss52/1C9HSgSFEUgyhR+vq7al7usdtoY4DBYIDusVwlhr3X
XmEpgIxkii2Icl7CQ7l53KU2Fed///4+Of4xEIHgHYsCGpmPSkssATbDxFy2dMydru0qQn4Vo8Y7
7zHCZI0qSvX23x+J4QAYXycL4D/m8wiISxg+IDJQ7cJ2kI+mNbd+qyNkZx9kWX41JP9sS//v8z5U
Cl4QvMwZ8aCZi9JmVFPQcB+v56UjCfwauu6gdP+V09HpFX28EQBlYPFHuPH+iCmRuK4zG2rZxoGU
O2DiYSOAqFwYsRkYncbqksKRokl8Hn+x8/78uNCRnuJD0D5CBV98+LgFy0yuDE4wCauxc0G3pF0m
aD5mKqaHsF/0eRFjq/z9nf65OU7iVUAMaJGho/toflfFIK7oGQYN+HeCOYQMjh59RB3DIeI/H2JY
rfgHcAZMlvC495vDjajMsJYxaBU+e7azX2ufkeFhMIX6YnP8a3L//i3CCBTaEsztQLKAFPn9s3iW
i2DDJwMjc5sYoiZsyWsZjP2b8HKEIhBBwY22A50a5yN7Bbo5Ltse0rMYdxVlbznpYapQpqDGfnHw
/XljoKlGWYiDAtKX8uPG1fOohz7N8TUECX/gAOeaEFErT39/r38eD5g0gRsBY2tABPCUev8FIC9y
El2JwoaHMdTiLMhqTI+rR9er13iZyi/Gh599KDwQfTqQAtCmT8vsf8CCbc1NqoFwtmU+pXsDCbi+
QTZ5/pW34Wcf6ySghdYTJiZ/oJvAt+WGhaMhPtYwHps60dfgmdJaVpZeWxd8hej/6W8IFQ+aeHh0
gxuEpfth1cLWKQTkhlVb8o6ee+rH63Rcx7Mcy2u3plnQ17GPgyuoR9LHYiVQEcJMy14RV7m3Pq9s
S/pqfOGyzC/sRMuLyfL8dzqM2ZPSXYo0XU7vhYoYxlf6SzLOn6cZfnsE6J7AWdg8fFSAFAQtc5Iy
Ax3uJIs6qPrwTm+xOCYI37yuiim8lNmavK5RUH3RXH72qkBcOLHTUPzB5vX9kljhv+XLOUFpPaW/
nafVdbVpuWNl+mzA//0KVfzscaAcQX6LieOJwPz+cYlkFQkNs+2KpKKfMsj8mUMKBrwgkrJ2Q/oV
uPPJwfmvqVmBUxNFzEdIn8k8ldMcGBh1xPN1N5moBnqanqty+cp0+JOLAY86dXnoANB7fdhcYdpN
YY+wnNZmZt72pXZqJ0P0CEcKcvhRJLZsLWXsC2T/k7UDeg1QTJyiwDQ/TmGiBYgDprW25YKSJ5tC
qXeAUM/6iyxZSwX81PZvzPDpECkwBPd/P8BO7+vDCY4KExjxaQCEe+EDyCktEaUdY9OGi3Ov3KUw
Uy8Hf2mipYPjmkue4UkgkRERL+x+lf1Xz//s00O3AGoeYFbM1k7r7X9OtMpuBMJra1tD1/5VIW+j
LjrWnesioE3J+Pa4KrecqbH4auLwyco6pa6jHcVXj5v5Q0sBAWEWTd7ZVpVB0ep8obdxSLsLUBbE
3d+/5E8fBTQGQ+wTQvmRwjNBGY25yQgLGIkE42Gjae1A32sGBo733x/1yf4E1nPymylPkOjH0ejo
Imj04b7RuhBxNIctMMuEGzkDxTOa1mFn4+6rRvfvjwSB6v0rLHmCNCZYfCI5ucB0NC8JQzeY5UHD
tmC9nG3m/6tOF055//8hwUZ4/0Rd5CsPAmJAVt+2luYGU6Fp3S6zPvnqUPj0w532Jqa+/zpfvX/U
EtiIkbSHUWs/Jy+scuJym1WAaOqVgSElqvz27y/wsw2BYBGA2WhCcRJ9+Gyqy1W4MZiYdrFjNRnl
eF7N7BeLmbmFBHo9FjarruGC8JW655PaAlAFmKSnfA5Mpz7UxfA4sDZhxrTE9TkkhYNpYK7137tE
qNKAwJzYQKdR+odDdtWDS3K02S0N1fdRiu0qiSICueY67f7+RX6y6ZDeh1EpEC7Yc3wEQK1V40Zn
tFE5QcIkvPl0uyzIioDt7Vesn08OUVQ/+FiY5UGS/HFmn65RbMGqHFqTJM42PuL6wjjI/2AMFNhj
CSet525e5FGmsr/kDgS7v3/WP7lPpxEVng+ACx0xNv/7ZbqVxVzIEzcBP9wj0nf5Oc9A8XQwpgeT
AKiJurzcUdQ/tZzy6oBq/asgw092CuSUaFlRhOB3+MNWjIernxii29NhEfucp8vNoivQk/2ODZU4
+/sn/mS1/otaQmyOrQJu5PsPDDt060mPDwzziu5CjHn3NDvLvnjKJ5sRT/kXdAozNNof7gjhoq5A
yYHPhAjhtzns87pKBn1VFUpd9Ag+uEfNolD1bV+dO58tKZR00JvjMID11ceyzpdrt5gQIACNsrPO
qLKVHKMkyvhyZpkNMFOL4tZvybgvSi+e//71fvYyITXGMOs0TwOA+f7rjXkviEqBCfAo2XDkFK8a
ZcUeTra/w6CLv+jVPtuqGPfgvANZEWXsh5cJJk/aSYZDYcOy8fVopT3GsmfXG1D/L7bKn68UU3c8
BROXGHXXR3HsWFaGzxp2bNVC1rsuz0gzIEqjBmsvO8C6XbWUESigCH6Rv3+n0Z8f89RRoa1PYRYE
3umHd6oJta6jyrZFRhH013cZ28UuMDhokQMu6nCN07NiW7JdEcyl3oXF2h/sLEm/78curcNJG14H
+ZDAITCA5mdOl+n7F7/k6bt+XxCC9wuAAkHoQAxRHr1/82VO+cgWGIkaT9eLeDvdRK4fazd5CQOs
crrc8nuM9NuKpktXhz7Pzlhi/jOFDQ0GeDywODpp0DEKef9rwFoiV5Q62F+NSX4+BfMbtYjyWudU
7CPYoO442b7CSv9c9JBqn9QiJ38qCHFOf/4/tSjd4pFRYqFyQiIN3wWbn6NawEczPIC9DkfIajIr
P/z9C/9zUaD2TTGmA60HU7OP/RtIZUUiHFpthwSSBsNH2vg5JzeWi+wL9OBfxsL7d1ugOU1xXOIC
xiTkw7t1K7ZENcCKigRTiiQjTYattiSp4jpS3XKcGFzJD8iH1GOdLODCNLPM/T+bCeZkVyUc5i7h
lpVXpTNmaILCzW9LbJBMEZRr+Qw3XLXuET5Mp9rK0N6Ms0Cm39+/rj/fEd5Nhi8MRhKnyeaHKgXM
3pEIjkXpuAibdMmLBqyo4DcdOwG55Dw8/v15n7wedCcoIQByAXf52J0hORk/vuhNW/CU5vDDVNXd
BsvDR5Mt+Nq+eNifhxNIa+gFMcPBwYv/eL8CVc95tpoCKeciHPVVHycke1v6Bfn1sNAYymuwXrKl
DpDHO7WBCJA8mQ2Ok32BuTnfi+VkVL0aoV5izA9tPY553NVlOHZXdGBAyN3cEcAlwXaduGFG/EKl
qietoOKugaMhhIEsZXHLN9k9bm5TcR0WMKDfE551NwUp3eVSBiFtxxH1UK1FhzFyLxLYJYJBaMcd
WEYZ0osJuH3NErgsQ3o5Yv/OZii/1sarZWX7rZMccY8Q0NLj0AuX1P0I8/KmEj6EJgx+cNUF8l0o
R1g24/N+CnTpLmZUeN2rAd8TyQXxRGN4D1bwvk1oSG4T30fqDC5lyMSQkTAFQLG8/LYpmCD95/4K
JAhALWBbA63C/OH9GwLBNO7iHLg1LVhVU+SyN9lMB9gnV9VOrF2x+2JJ4Oe937JQIMFJ+F9CxEmy
8P55CEzJIwt6NwjDonu1qVa7CcZLt3KBs/zfH/Xn1kJvih4VPkpoANARv38UcgCohshTt/GihwMp
o+6iWJHHid5xvYDs5KsG/N8Z1/vPhkEeVhUOvtNN8xHbSaY1AfcJDN6VZEgzXWOzvcTcMXfo8T9c
yiQh/1g48dIWFSyht2Id06EZAcxsTZGTijyNpV+ecFWzse4x/SUXqTHRz1Fpo2tcLvrFTSm/ZX4E
jtIxupXXsHxGo69nupwPAYd9HLqt2Demz3VYTzGrOrjaVdlzYRP6miFn+1FHRpI6y4dM7QYqPK03
x7Nn0w1ubECKUT9ksgwPIZfB2zSDIQdPiaV87oA/DrVh1J5jciu2lkln7igPwl/gmsPGW1WEb3Wx
ShTsp7fxErvUPcP4LT8K28e/1hmRJW2ebuwf1HdG7SKPjJdaCUT33mxdOWA6wnVx183CPiOiaAOO
HhA7NMpCWn4x9FH5tEFgR6+l7cKsHrBO1cPmuqW7LUiSTjA4sHwTbUxDmd2SAT7iTYWyCxsPfgFH
UVb+OZm6bGqCRM+vgRmYhTLLsHU/YgvAgxP2QfBlQFRl3zqQyQagGqS/E/0pdjqNiLte4NMU1k7C
va6OZmCk+xHYxKMLONpXidyQqclJuvLaQfZzsblqXG6d34IdpZiCfbG+Px7lJ+N0VLKYkmPvQqTx
YX0v2GZgA4P05XOjjtFUiUsoQ3jRmBV/8MXDTufA/67t08MKXLUoXiB9ATXy/WaaJuglVpdFCEAN
ReOFK/YlcV+RfP6gvp0mG6fcPtxMJwAvS94/BuP3VEPNFzYRl12wkyX1F0CayC6jOHdrE1f+gdDM
XeSztjDPFWW61KIMA95EMtJfMVuR7Xp64vsPjrINSSn4Nk8e4R+5mXAQjJlfC+RPSJR1j4UTwQy+
WFYZ+JTnLHtZKDJuU5uepICRho0CXTK5ncFJhcPiVGo/gUoQB8h7V5NRzx7R7wn4UksHEgWVS9fG
lemL2ipn+BlBbAOQLTWFcQNCyUTuVMb7ZDfaeOhq4hmJdv2QI3XDQnCxizribs1sKf626E5HTiVs
XS7lSPcgKm5zgzjJVdYum4vfS8i0PFTJzMSOB1V0h5OikDsx+erGxNZ/GwhNt1ozkrGDHun0mjGl
bkunq+9zGmCLd8TiS19obn3T5WP6XasZpE6mrbsmAor6mtokco9m7rdHEqvgrR9pfl3AVCyEKs3Q
pYkyCtNSPaj+Mqgq2ND1QiIfPNXxeMG7zs+XaejK19HodEUijRnObbdZ2vRbp8N9aEr/hsHfdL4a
z0EI6Un06NJyyurAjbB67Ol4gyHSyFtPN8TD6bLsSe1cOSYNjQt+BSk4VheGaesjxPDFEdEBKO/g
L40ZyjASV9YITUKiwwRBizugtYIDZy/W7YKKQYIyjkCUpoDnzjfsB/yGMcgARxe6jEJPOyB2SIlg
XPaapiuEaaXnDzn0MVE795lGT9YhtrE2helVS+ahu6USVcu9K7X51vEQbtAUiYRPmPDJsvYkXt4k
rCYD0CG9/BmGdsvPRlgXb00fDOWrZ9QEqHgs7RvQH7JXgLXrwyym8rorkQPbrMFU/djwyz94oxDg
AA+O/G0aIz40YZBWT6HfSLezeUdUu8otKkAbIjFselmikGewUDI1a0HojYtkFzd+goqoRnIx5eDk
JJ7VQ75W9nkcSvtzDkS47sCIV9fgl2HokLAouxw2Hfdt5fSQ1EZD/AtiYhAGbWVHvjdDAL8oAy+I
ZI/ZYvFTTmL9hSa+wI/WsUumc1FmEGdvInK/0VRIs+tKvz1lUK2sT0VCEWGKMPbANkyaJbhcVpPp
puhKztuZFfkd/FvYg4MaMrvIenx7Nfrnk2zOWAYbUpmz4YB9RO9NMpfIE5NmmzjuxGm+hDfzUB0z
mo5LMzOf+91Ja9fVy8SF3Emd4zfv5Don59J6+Yo4XOtrXRTBoeMTEgTgU9P9w7wk1+NSaoHoIxW+
ZqC1FvWQJPTOLUhbhtghTltsCLSFwZLZ2zTIRNzk3Zr8mo0opjp1UOrUHm4t13FXGizRfhYPFFLk
+ACjKXHRz6TMLouIgBhJ11SF50jKSLOG855lvKaykHGTIWL2Mqk0wpcCH2O/+p7fS3KC13y/+UeC
BDUCUi/NVT2QfpmbyoN35ZNYadQhUYqAnBGasuscDRE9IzNTN1Dl59+VXApTTxviXJpTWpXZw8vG
zXVisKiOKU/6WxqkFGV54lTxYnsaH4aFoYnK6JA0Hcupu3EkFuwuRsCvbiw3o4A1LUa4NVqjqGyD
afb3RRKbsoUDTTnB0lX5hwKDB9lMSUdAyqGlGOscoeZzHXnOxD4wsoOgqSTddmHTxYjjsKX8R0DQ
tp4LTsd1h8CfLtzrEv6lDYjMRdUSfGVbXXpPkRa1Bss98k9Pyt2U9dfwJgeTJIanjT5CcporduBE
jV090q0armaa09+YVBTFDkT+NdkHqYOxQCHW8LtfMNWt4WiyZK2J+uQnOm7UQuPKk8PmADs2JyPD
WziSDKTRikzg5BRLAYp3zAWQxjSbwmMQjBXFVtySpeEbZDpXMZadwp+W1b3q4uJmLqL0G2XVws42
pZb8FnJgJ/Z6rLphL4UO79Y+29aTd6W8KZYO7wTpQB1iUpjYsKxjoc55nA3fw5O9TIOEUneXzkPZ
HZBmK/1xnb10dTAO0fM2mAlHc+y74wyLzwzzinh8BWaXzjCXkstzv8LcvF62YpoQAoeg6MUk2C4j
NCh6P6R9eTebCPEtPpqKrAWReCt3woGYUwuWeTzcyvK38S4z4B5o+YxtGc41cl8Ccb7EJPzB002r
4+aG6A6pGonbcTvmxx4Oe+qghLAlvqTR3JM8R/UYmjjf7hbD6UWAEhWVBcFroRZe2ucFVeIxYEFo
cSHa4Tvz8xjXSqvwH+hrWVwTsk5XhmCZt4uHv9cRplZ2BPM/zdg+66rqLPfzBsES0mpNbUWIsJxu
meaqUSD+tE5CP9KCF2fSi6ozEyzlufIaDC/dn+Cxav2m5xMfvIqm6QX8gOlGdNGKu9IY+Dv2joTq
OEYKNyaSxtgbqswUwfNRNY5NMYOsfFzY3LEmRR64QnUQBUeUqRlkVFj1mzgggm/sIdhlLoU/4DrC
YT7jKkUE9JQ8G6NxFrLNsZ/g7dK4DnQq6Ll2bI3rMZmFvCXaQg84bnOsr3gJe5OnDaU3uxwxUelq
TFe2CsGXkp/IL11002/RUNV5MhC3W7Gt54bOkUjQGUwldLxiW02dzyuGP26Jxx2oaJsF2mHtekZS
vnatKMbhORSck7rXo7qxQV98d+mAv8ZzmsEPyJv1RnGoIxpKcVLtFat4VYNHwF9YwNUdJsrptJv7
qPB7+KkuMSJr+ok3uJwITO8LBbHImC8xb9CKm71QdAUIQeMurOfSY3UYmy1XKtLbDBaPj5bLKPLo
FE/yk7TJlCb3CO0GbB5RRe6DIHKyoWDUfPeUV0k765DAB16FeE1raMx1pMewOCzMMHNUGcQTL4wx
VHIFd9mL5WEwNci2LF7LDehHG2cC3lFF7Ah82pigV/B6J2UNENktV1mXuqLe8FNBERyBX1RTHIja
j3EC4IOyIF1bN5YLrhUVcjTvSO/EPWrwyRs6xP6mcCtH7BcJ81s0VuW5jd0SNBJP+4n0UgrbYwqH
DpuIROxTHmMnaoYI6ENPXcz2IZDzqibKkB+gEEDsixIu7B6KXtlkp/JEvfCoEEPN0zm6rPJ5w2sZ
ouS5A8AAe7OgD85gSRSUrYvnNDngLNeXxckkodZrFP4CYJAhn9I7lAJLSVrtBcqmMCEdOfPlwsKG
66wzjcqWjLfwroh+QqEQnN4GjbB0o6Rve5KUbg9PF3mfjBlFhugar6pOKqa3OoZi/RsUsbg3epuC
HR0JpB/glpBj14yUl8tFggOKX5Qz9yP2sgXXBBZ6xXEbwMSu10UbsseWNLoZ8mm7SqWNSVs6Ktaa
gSSHe7VIDYANEMyWRsxOdQcHmbKDDkNjVs5thhxh6sr5jMVBVOyjUcYvmQQMfIDhDzaB9mF4h/aI
9bsikmV12fXIZKxDIpYrkWR9fy4iXFa1ShjcZwmmJg+hNdG069wWfkfmmgn3hMbGHLhY9EsReoyS
0EPQ22xBI9XoDkZwdVYtCsGqdsXIYAoRtERzWR5RWScQowMqHQ4AroK81ZiYhjBrT7B3ZYf7Zo95
TdDV+cmsDQE/yMxGMzfmyFbUsa1T9BxAq5CHYFDkQYTSIFrDPpIqw/djYTH0aikcfrA4u7VsQteV
KChl9q238aQbgZQgHEZY1rjKAZ9cGq/hnWZDC5JWjGFVAJSi0Gvdx5O9kl70c62HYgNHL7dCNaXB
um3yTWTJPqVAEGqSVWCM491DuIUn07lWi3L/WM5yiaNnqJ557soIFaRJCauRm5PzA8kXEP4w2VEl
yjDkcdY9aM1PKJxTFGppPpe1XmjyQ0n4h9Ux8qPsvgy04o+l9BUmGnBEK+osm/0MBZ8CtD9Uhdi5
IuntbgS3MKtBRFeqGSDjwXFWVYgfMVsw2INgLD1uief4GPCbig5D1g9pk4wcsUVbIvutgTLRR00i
3Xybbd0ClznwLX5pSnOBjoAVl2bUSE6JZSkLXIGwpLolOMbfXDbhBuFYl1vdb/l2iZMBZXUyGpQm
SPiNf8m+I3dmkPrVbkMwXCb9vAZwl8v8bukSWNecFCuk4VXRP4XzuupmJkucY6pUVhecrtkd3kiU
NAZtwB6ai7jYMTn7Z8pX8Fx6MNaiJp1Jwhuf0eIihuFKjs0VqqtsWXG5G1ZKBi0bJqMtWfJUoNhS
QctN4Namsib/nWdbVl1kauqeOwSP4O272b86h+lU20+B+TmmFWCtaE6L82hM57gpbZLc+iRaJRA/
LS59H1qQOftOPaYjRZk5U47XvEwIT2pyjQz62iTxMDXSK3IRaxjRNQsEpknLfDeIZqa6e5jhI6zB
dzWgvLCKue5CdW4hyK3Jl7EGrjk9mNFn2262XToe4S2f/eoKlvYtmxTa8TxaaHG2Qgg2tpbl01Kb
vgqeNhmbsckAGI6HeFBun8duKOtM5pDR4m8AFRtCdAJ2HkZXb8XsObZdpViL5Zn+g6uPfO8CDvMo
45VDfDjO8wFh72T6menJxVfFsAm7S6op/+UxJUFy6KYEOmkUprXtOePtUnEgbj2SgRSu7QF/ZUsQ
S/YzCrb4h9MUyzjk/GRMAA2AxYSErb9Wwroj5VOuYE8CG5hmBib2YoIU9EqkwQ/YaKEMcDBalz7B
JLL8XURrhlyLaCq7ls/eFpfLkE530uXdG8zactGyObR9DeDWbscNWXu/kAUwnZeouCokj4biRxT2
4YL7lwFTcKZ0D7FaGD2bQojtzkqSLNiAoZe/hyVe+K5HYdYDCJXJq5di/u4KPgYNIk5CBRBmqADC
iMX4s5PWTdWZ2lJdZ3M668aVrrgLTIYpCRyjUxBhCczscHOT8VKgrsLhMpr4ABUL0lilpklRw4OI
/RaIFOhqqATgyy3BPv85IdjoH8dt16ON6qVoQZpyPdoZjrsIyx/5c345dTyd72bdoioTHLii09dL
QVK8DQThARMq5hjjBHzlyz7Uc/YaqhlDgrzi81QnbCzGmuOckTvjw+y3znP0EzM7jTzhuYC+mzPQ
mrG+8HsP0i7PEJ5Q1lAUUA+BV8GEwsAHZxoDmrKG5s3gcp4dprM9TCvqhCzItLUo8Z/1oBNEt/vZ
/Qwk1ddCM/pj6Efy4lfGvjlUy8Cq4QL9pCPYNTdE0u1pRYY5Pl8aQMkq0nKtE/iG0CYW4AYW6M1Y
HTEaX5kVPQ7EppBt7lYf0cOMzOV7s47T/VoywC1WWd6jmda4Fg0AaNcGHW6IBs7e6rEsELFap3T0
dzivgSFwHyzfVZCOv7VaRgW5EitMM29pL+sN1n13MPRKHogj/Tm6Afc726bkvsMO+uXVCOKeAHQy
ouUPAd1WXZJDHqTDfKkJPHTLOkQPilz7dC2fNDrDue4AN3yPIjt2LVgtBd9plaP8ht+xxWQl28wt
cJxVoLae+NxgKCPNXYYWlB2TaoM2gMdD8ma6XN66OJ6/V73q50u9inLBaHIpsjrUOVWXzHSl3KH9
hh+2r5axZVZX43mP0cFPBqj/okIWpDzCVLK4g1fZyWAOY0fVwPqrtDvUL8P15tV8R/qZ/wOV+XIB
7zvSNenUJU9s6qu1llICQHYY5V4Vdhsp0ptyWAeDwNXb2jqZvQyDdwQnaI4jZ1nz+WatBND/KA2k
OcNRrPZTOnRBnccEh7nHfYYRWTgGYTPgzL7bIlzbUDZPwCbBjMvg6RRGI4BSTuV9lBu3HoFupA8b
qmVM/WY0zjsfIVmppoDgNyCOwp/PAzDTRrDQYvmYADD+MCACr+ZmlVHTlUElduuU+KExTsD3LAbJ
7kaYBI5ftKr68jrFCPG3QCLu06jR8GIvnirpbu3Lc0qGhaNkC/Vyh90AcAhxOe7aUi4NvKjzZWhE
BZ/cpu9N8pSlI6YXE7IiTvOXQEaXukumYwcgg9SLgVz3sBq66R1hshBoqSOPoeeyqR/L6tkTSLmj
buHHR3lLugxJAta4FIUB5ui/ybL4y1XP20/R40y9CsdowQ6F9ns6oBSej9k2xvZs1SI4y9eQOgyG
ckf2w1JV8mBRv3yvvEcvm6gt3iuS6KEdUs3vkCMb3KSFSh8sZqmsdjov7qBYHt40WwK2k32RqdoG
MX6kX5FL3uTZLNEaLikBFOBXXB0GfWPWJDjI+7abyIlrbKdTqqRcp28oavlL50pcjAUJFMX+LzHH
AvXXnQEb2Rw0rgk2SN9zdFvFGirYMIYSBhm9RqFQZewHSebM1tMMghZ8xTwVmMjEdqihWR99DSp9
/ITyJL9PhS9s40Tpj3RUUVWrIgvOxbxO6cWS6+V8doNjZ2KNu6dhA5B02cHnUe8pLHoZav0ZLUqa
qOxtQ+PS7TIA3bgeOACrs6koSdWsGP0/wQ4o43uoz8asdWLV3R5DXHoHxpRArkoEcEqNUXUAd969
ZdoXV8YHPYZsfRyeg9zPR0yYDDZCP1T9ZYR51lTHc89ugzjC3W7cbPlOTpJ8p+D/qVrPBgcjkpyh
CSvFlg51iHLqgaxzhDJSyH7a5TOxL5uQ4MAahVOjhuWieYJwMfjBsQB+TGA2dA1mFuQ17WN+YydU
EM226ATzcZi6HNxmgPF1TEm3m3NqkXo4D+IopAvoPgptcCxx8OU7OKSksrVzQeRZb8U2NDnCE4Za
sRwXj7VZdJmmkyt2cCdA7YUuGBLmuGDdvjIxHZvO6Oh8A1CP+cKo3YFjMpbVrvMoXfNhXkqA7HqS
wM/yFBc1TltUGxTsvgrHz4phccWvCjNWKI+yLf45gJPxz5jC+LXpIxGhJpjgaFFRhkPbwTm+wfjN
FnU1EnOzDBuLWuyMoYCLx4qov7Rya3rIIxFSNBHd9jIl2RI2/ZqPSTsFwHxQTUSON8Xo05dRgNN9
0SF+Ka4NiCZXa7BWUaOrIbqZt1ObicMn6y7ANR0fCaJBTqSSOLrPUEjbGiM1jHUH0R/nU9HTwHQs
eCg0jERglMXjG4FuR96ReNh+DiA9lOdjKt1TyRi9zXW5Z1SF9swHUWeAtpsYuEC69inoBlV1NVXr
8oqRRanOoJEaLtAQ6Z+BoDgZjI/xf/RDEN9uy2Yr1JbzBK4o2oEbhasISVXlBuyWoIgAqFOkAi1n
n3S7U8M9t1T1ZYuDlVYAbxanz0aQvYAeKQHzixWZ8OLSiKTDYZku/HpNiX/TuLbvE7wcBi7XFP8e
yw5V78kt73JKqtEf8BnHm5RzhTKWewKkPMGfhQzhWTWsiEH/2kQl0I4WWOY1oi5S6GKHGZxAvNi7
ZCHA9gHtZ99yX6CCiA1hP8CNgN3TBOdPXhew6KiuMOAF6FfKFAAV8m2ysF2xQjMc3yKAoAk8E3PT
STqE9ZjDMwzJ7/lEd6PU02NaITPswmGwYf+PuXNbjlvJ0vOrdOx77MH5MDHdF0ChqkiKFClSFMUb
hCiKOCNxBhJPMREeh+2ww1e+cPiF9Dr+wL3HLZYYLKt94+5odTB4yAKQyFy51v9/K5QF9jmOwzbu
3NpeajqG0Bn7C2qSvN5KhTN2qE4Zm43eJvGy80i6f8QebaxpY4uTixwpOe0lWavB77scL1nSajEa
o9gpTT/PXJcckMLewfZgx1VoLhVQQYI+rdimS44UMlTdwVMb32gmaW1Hoy+Vi5LcM41t67zo6291
0rbJxRy7E70LujQn4KGPpSFZRVM918OimBUEKGOMpLO9GFLK0zKwO6MZPjZD0yw7Apg6VvwsMtA2
eTPiTcB0eqJc6/1sutDo9RyJlB+XNutg6DRalX0wYrsZI18FL1qAEJWNcWPSfLe6aCplVknEsOmY
+061sVXRVlMnyq5URfmkJuVUnmTz1Djr75WpOEvgVQzXtjYuhFqKu7jiGw1GdUIbyn6M0dceTgZ/
EIo1ccxfJlXbW3OuT+eNSRKdikE9Vk+ArMdFBJSTOYht29qOo6fIWxz6R5tZV5x1Fe1xP+V0Xukf
XY2980J1RWQHM+D5+ZZyS6velKNNLBREnl1qn4VSW6q9LQpqhPtIG0eKyp2xuMujMotV0EM4l3yp
kM7mO4ZpqSbGaztuyZZIc4I7w1RUXm7NiXXyZTlIYQD5bmt2oJ4EAgUyMFRUoDzk3B3ME93gWPvR
WgblurR0QaQxTLVFsSQaW4nEuVcbXikL3YX7YDeG7TwMtps7/S6lThonvjnbWd2RgUrN8q522WUe
PY6uUTi7s5GezWla9O8t2QDHDvC9gfxOnDlyzuYWy8YuNcaxfKdyQjd3Lh02prAgdb5c2TWfX/iq
S6kAhD8d/B7jNJ6LGztRlfk+kjPbBrUS6e1b5jeXZmu5tyMtPownWj+yZSaqTimF9NrUnkplAOps
d04+7rtyopdIXxXpxFY5dNkFgqik2YrJGcRpu6hLFo5WaeT3kD2ihnNu57YhWU9T3bdITRY/q+Si
bQxFlg61DJItgbTMyr3LeWM+wATM5nedtDjNLCr7a9jPPVgEeM/y8xDPybd2XrT2xGYRyDezmUef
lbgVqh8r4/QRymasb2fVyz+kojQGH/d8QZMltj8zhGKWi/u4yyOHs5bhzfu45ocC9g0ZncS8Lo+D
1WTWRkXrLHcIM7WPGJDIMVnk7D1/8MjD+ZhqlEsqqXGxyd1suZeNIz7gh9ZupBurDgemLg27Jkkr
igjEiH7SYLf1KaEk5xVn70sXegdCZrMrLT+yo+S+7+JOC0ar7Ue/rGt5V+qLnAhkR1XdaIPefJVA
ye+mIZ9PFYL9AlmMsE+GDuA9hzQ7VAzeC5pc5idGljVoBvrlHWWgsQhFPJpngrdn8hd9oHxTy4gG
vWY65e8KhyaZE8cGjpFGXZf+mOg1PQIojFOZJwn0UC7afFOL2iF96hRjtWkK5O2bJaHy+yFjRbxR
lbYjJw3DlOYQlpNI6hoGIoRCsxF9JNzdm7SxEE3nYmzv0B25H6K81PJtXEWO80HQ+ftTQ0NLBDvm
bD16YswlyRirk5tIWmUVWNOch23szSvbIXcgNQMNK4Jppgvuu67XJnAdRVOejOqU7CfEzOLcwsqU
cqS22L69tiKXAU6Oeg2wSXI/k64m7zCtW0VQD1EWk3vu6N/Lxl9R+Gwix/Qby2nvm5i9KZxliZ4j
4+jObpx7dL4dlkjuSWvF5qZzuzI5Q02llHQ2TMsiTKNl+LggE+hCjpHyobS15Csge9f1p8Saz0rA
T+NWNk163/YTcmU3SbLLvjZTSpe6K9AtyqWnytLr7RnnJY6vYPi989XeEAdaaSd9gNKHOgzFVaq9
/VjR+aAu6bvq03C0Y7MaC1Pxm2jpr5OEk7FPLy7g+Q6RTrsxZzlf9pkx1tyS2VL9hBVo8ePWKVjx
NA/BVTx2LOeeB1p9p5HS/ERhH+XDmAOlDpiWJK6zJa3P4pkQKxyx7owsbmtTQmtJm895Y5g3qjdH
hc+yz7zRO9nr75S6bVNfpRJ0F8edXXDG65B0i67N3C2LkZtsaaaabAe1VobAoXilbQvN666sLl5W
7Z+ln4u4tS9B64B5LQWLuK8suSvDJJXyMkWae22kTVOetZ4tkjAyxywOGkQHfRhZUexS6yHI2Lot
VfE1hUBaf7SGuCaXqVnNVtPLrNwOtemR/+EASBK2n8dgkNpwX7H3mkGhwcH5hMWiWjaNivaNvFvi
xKGaeCmUdMfozqikSHGnZYubhoupuF8c0blG0DTVPIa83NATsrIq6e8+d5550qiiPx9nulwFkJDI
srtlWZ3qQiGFnWic5LYECPptY43tN9ZQilt5qq7JIjLbKsfPWXODNqMZ9Mcsa5d9hpSiIAerUJpF
HpR/bJPWutFmwMRnGvvd1VJqNvHA2yLNn3RlqMXBKrlQj1RiukPoUVX0ciCoIg9bZ+22nBPrZMyO
jnJohQXyC+4IAjhkOg/m0YESnkNKY5dL5QZ1TQ7aKXj6ltDQPuVoOmZpxEEKjfzIpf2kz1sHfZaD
4sgko7h+/wf5/RBr7EQRWGqTLsNncJLFtaDFwK6khP/rQ9E1GbEu9Ch2lUPDFgQerZB57QS1hq7A
cNN+F9v5sEu0pjrCKjlU1a685LVL+3NTCEh0Bwq9ZKorXrvRDaKsrvw8oltC7pTpTmaZ7dfDcszE
8MoEWQXD9KQGb4Yy8ODR5bJeIiQkHvoBqZ8UyzifuCykR27ga1eFohlPqw7+9KcJgpm9dPI58wIk
fDScnVCAG5GWb4rRouybtdYROeUrc0Ojj7tOII9bgkr9y7mhoxDvOhz+gWc3D6mp5pt4QmOeDuIY
HuS1+wcaEVoVCzuz8UAlikWuqRsl9QIyIO01ggDnvCDsPXL/fjLsrdPCw6fHjLDhKxz6dGurtTgd
8piUniS+yGv9HNWGtmldxXg/Nu4YZEUSfWjsWbulsjiEOhqZ619eS/D4oPk22TNx1Ky34ocXjqOd
g02Dm9q1SOeD1EOqgkrLMH61V4mGuWudki6ZO7o/GwcD6VmCk5uGp7h0ndH0aTGAnmxSa/3TMtXH
sJ0/TxUDCCQ1LaS3rJPewQunJFpH6YQjvJLk8wP1E4qbEibCHUa79FiP6UPDxnplq1fXNlbsPFf4
8hZmWadFlDlIeDmae1471ZeGKvWWqOYr2a8ywF9hbvJ4nI5YeX5eoBl3JXTw/q2S5oNx7dltFQJ6
3gdrtLY17bqCZjCdbenV9UaJbRmoWqlt354vr14sHYuZM4iNMeC8vFjEJLPZ5NSVepIZeNmRuqPx
k9uZhoN+b+ZNqGsNSlLg/r/8+nO5ayOR1V/r4AB6OXJlNjQIKmcviIylvC2UsvogjYJU6jRP5fu3
r/LnBQALL8Tjdf9jPzoEx6RGl9Vj4zFWFbs7dZLNTluoI7w9ymuz1OJEi7WI9187pA9wLI9Iozos
oLPV4hgW1K2GqjyT6OOP7ECvzRVLx/mFmdRZa0Evb96Se13jQGAKPNRaF3MvowsT7c9nDR6DGi6V
GU0+QUBmhW9f4ms3Ev4dXdDoqIiNdr0FPywvSqaS/xw42S6TXt4XemyVm8LrjWnz9jiHVtn1HcRY
6WDotGCPGQd7Q6do9D6QtoeVAKsgCFjeuKzXNlQksE8iYKD5zGA9toggLybD/dVWlevwLOOWQ+US
Luph6/dh1CnPUlwOIiDZgQms3c90h4ZzUwbbUO2PEfhemzkwG1cWq0He/pCvmQDhyCQ21sAd1HFL
D5iriKZBG/qjuUc2qWMjHdxYCKJLKhtubGwLKyxKjYYPWR5tyqY2T95+hq8OtfZo1cFWgBs7eMFJ
Z0VxG5leYCqp+QCogk7oRlrf1mlyrEf5z6HL2lr770MdbEYEGPZAockLxsQDVq3TTzQmfxbS49tC
kElvybcv7XDV1C0Cl5XooD4Tnq2D8TjcAHMb8iGclEnb4T6akWZJb5uvvQMMYx63TkwKx5BFd2Ql
O7ypzyMDBsJTuO66h97FTB/wNOr6ELpd7j6VQngnOdVfwPiaOPIOvjYUxESVtRnaoGUerDE24P1C
9uqAaXZ0n5DUmwG2iJt+bJVjx4TD57deFXaxlQ+8dmM4fN+KYmj1NEbFqhjzORUX7bYtp9anOGF/
KNzimCvucPVkuNWcCykGzSLAy4Mr0/qBxieuN4azkqKRtN2d9WyawENB0VQIPgfVuyNP7nBJWwdl
OSEuM9eDnncQhKbW2PSOQJnpUuRcO+bk+xEUyccWr/CWiMMKSfKI02Ro3C+JnKfrX56yhDQ8RY5H
Btd88OKPMUW0VpZ9WMq23/X5VogPRhkPl2XiWiGlVoFkRBy76FfmEM58D7SZB/cQ19TL/WIcCOYZ
pA/zNqNOY+vKEhCh2k9xm6IlePsSX3usqxvfdFcALpPp5WDNgDCE2KzHKGWkgVfa04Vok+4y0mSy
7RvEZkot1COPVXtl7mKZAtMKfpDmHoek8iJ1YjXO6x4leqtf6KRtqbq4dv9Q9MLbN+M03TjJkp9m
fadfccIrPpEUNsIGx25D/xtKZZFXpmSmsGuEkYgMX6O5+LEI+tVPiUJtBQiiMT2c8jOHdLpKZ4iS
VQx6Te8uPrPE2reF0u1b2yq+vv0sXpvtDlYXDOloF9TD6A6zZ1Ua9jSEBqpoBQ2iUkShgaIJscxc
ndFLNd3gXorO8rTo9hHMi3H79id4pj786FpbXzhiI5tO90CRkVC8nA4tSU597WAU5rVdnpF2K7cO
/c/3Tpzmm7qTSyC63jrv1KUOrUIg4+YJh80w5JRSEDi9/XFem5y0mnGJs4FFmIcoHgT8cSR0SszL
lJRnpezl1ahirlAS6yGvY4ca09wcmZuvjQnygdgXSCy71cE2NRWquihT3Ic4g7LAlPq4lqJ65yqT
7pj7FO/IJpSR6RzZOV4dl2YBK6kSWcJhRzSNKviSkGajeblhUz/oqxUcO9CHlGpKgm1WUZNtljfm
kUf+6rjADddVDiP34RMXfTKng1X1oaoXxt7JcttGVtxnZxGu780opEZRBDPZkXVnvY2HE41Xiy0M
IDYAx/Vd+CEonpD3DrqB0wNg5vgxTeduow+29fHtCfTKG0VjH2zjvMDwIg85AmhJC6v3li60W5GF
HtShE2wBiCi6+Anb8hh0+qwHhAYGPP/BOHl79FduLW5NlQaepoZq7zDuIE6Qba4lTKUis88yG9W8
S0+mHRFqF/aVDj+g6Y4Bc15ZtBiUbApRwepiP5i/7GSQZj32rGGghgw5hd1ZklTPnSgNHGsaf/0d
BXWkr5s0XZfVwz3S7Vbgsu32oVlI5ayzu/YqQdkrtireyDRQiz7eSs+Rl79+bzn5E9JxY3VaMb+c
Pz2OCQs1fR8qw9LvpNDKfW/VaojL1r3U0atjEGzl1T8wqEl6QweNssbOLwetyy5VC4ud2c4TcTab
5L1b11K+xnU979RKv6CxrsyPvCmvhAOEAUxhnfuoQ+B/OaiMMscuzKgPRVR2JLmN4bqnx2bB/tBi
QX37Cl8J0mlsgZuaWctgh4f+sUdBOIwTAZfEW2xgHzu1psW4Vqhj+j3u7cCA0b3t86W9e3vkn5qP
svVQCKWD7ArOWlvevrxOtVrY4qWHnohMAfUJ2Vw0FCGfMGDIbVIbtEc16tb66tZRjXcdjTJiDkVX
Twsaf3+kGoMgUZ+qZIOqCb/A25/utbeKfZkXiyQlh4iDh2CNk6qwcrMvuojVXHqlYx6K7XMq46of
xeOvkv2ebwa5azKwxGT0ynh5M2Tiak7TcGRJBnLWVg+9QCc5uUv1Xv/1DWDlA6MbtVZ68WEzHGpF
RpfgBwsjNOY7Qt7bird8xwLD2cVrrfeeXubhr99OGuLCvQOhT/+dgxcJS5uwEXEPoVUKcgVaNbyf
0kqGXoSwxKTX24e3x3ttJYax53oGwZxLF6iXt9OtVPpuymoMRzNS93MyaHjou/4j7kcN9nQZXdhC
5MfyBq9NGkCm9HEBeblSE1+OOqaJN8V4CsJqsIzA9hqUZUWqbBAGKiuSwDjyJF9ZKQwUwqbB86QZ
yOF4tcsKTNl5Ci0Z5+e1lbafWt2UO/Jp+ee3b+grl0amHBQc10fK116//8P2bS3kOpclmyhDIr90
3MbBRmxjQFQGxN+g4pcjYdkrA5q4rNnEqfWtbL+XA1bCxIGCWSLMmzjaVvb0rTRTfU+rtBr6kaiP
TNBXbiU4Tbi+VHhhShweiyikD9R91SnsWLRClH35Dl2DibrcPgYPf6a6HYRCaxxEBzQwX2STDxY+
O0E6ZqfzHPZZIveWAbWgSZXhKhsybWNPfcfxU60u06FTT7saf43Vect7dRri+xQS9gOubhPCgdHu
x7Uhi2NY0XUctcOFy6HvlPmQ7StMLPs4zvtjeLLXDgz4FDikknS0fm5ytWgGLTTRv4VW2wkkQhFG
LEufrTNa1FWfBEoOolg5x3ce+/GJaFK4I0iFlG+9IVJMIQABus3bc/OVPYxqAGUyjVjHoYD1cqqo
igCM2jJVNLtXEBuV7kpfGqGyoOiqNTPfL4rXYa4UxpED3Gsjk5snkU0tAlLR4TJjDfSDT+I5zFTn
kYYTJgH70l/gKLdCrdeLT3Y3pv7UecORSPOV6UoJhLoSRzamq66/vOQY91fV19ocAkVPkJfZuU+P
QCO0mvFYG+5XllIo2+s45MLhmxxco9EXscF2OMNsiFZxvjmVO5Q6MzXcGXGjXNq90+jjkQt85fVf
VxpaUBAYqPphDl1q1tDmAmN7LSGcqChi0WqD69gv01yxAoD2qIO3p9FP95TZTIBprbUJ0nmHJxRK
/0Kb3UHy9qXdRacl1U4X5rRDSvmrdUGdoZiwECqIYtyf+tHVWTHamQMHYxVdnuK9S/18dNEZkdE+
Esi8dlWQpgyeoAu05nC3r7RaZq6tyBArMBn6sjWHwEK0kiBTmorw7Vu4buMvVjYggiQmoaSTYEV4
e/AmuthkUMKCTUiRS1+gwKbUvywCAMvb47xyUaw9HHh07h//8V5Ofy0GehA3hgyLEQ6CiecL/wt9
fmNPNF/eHuqn6b9yEW1CY1Zsjh7PbMsfNj4790AQrAlzbKvNvh+6OuxwV276QZFbUt/yk6oV0/bt
QV+7PtJzxoqT5SRw2AwrgZGHWVVDdIR8DW6Gnn6oJDk7p0cc+48MZdCCYL04YqWXt9LG96ahWlz1
TT1daq0O1RL8OSTxnvNHPe6fvs7/HH8Tl39MhO5v/8LXX0UtQXwl/cGXf3tff6uu+/bbt/78S/0v
66/+nx/928sv+c0///LmS//lxReYG3D8XA3fWvnhW4cn53lMPsP6k/+33/zLt+e/Akb9219/+yqG
ql//WpyK6rc/v3Xy+NffuCUravGffhzhz29ffCn5ze//+v2/fP/P3//j9//J//7HK7/67UvX83dM
9/e1GdZKoTRRWVgseNO3P75j/w73cOUoc8yknRubTCXaPvnrb6b1O8V8h67STIW1zwLzvBPD87fM
34nC1lYYBggpEjneb//+EV88iL8/mL+ACLoUadV3f/2NNeflm0tChkiSseiH5oLyO+wUVsuyaoVS
2B9bS3ski4IjS4UujuwrPxeLp4e6nT0lTRWd5C6dz7Vy2UZJ+a5XhYGkeDwfEmk+TmYDLwTYA06u
Xr+aIr25AgTVXJTSnU+cue0/RJle7UyQs+/VrLTeo573YEuW77oxR+hekBVakDzyInvyDAXk10I1
rpw6o3ETnuMyQdBJiZGuFmr8KLECBjOAAvhJ9XUp45Mucz9ro3FVo3Pc6zav6lRhY8H+jUW2NK7i
InsYRHEflRS7MArSGWVyb1rEVr6mKZVvQYTyo2JB868uhe/J7N7Ll1u9iT/qSXkvUIf6Tu2e6KXy
JdGcE3MonoaIZsuZal5AbtzqitGeGAJhJS/wJ9niTNfbWrsrm/wh1dybTpr7mpKRr+oMPnf2RWQq
p+rgKKFR4XeAZXaWDJ3YKBwuNhFMBpqouVaQaku1U/ux3g4Jnw6AwtosVb2NYj4mycmbwS5ATdD7
068MblZTFU9gtdRN76m3qOTlTo5dF2gSBoAT889kZo+O0jVUj7hutQHUE+mxHUTO5G5aq7rsFrqH
UtiCPlKK5DE2VNWfMVLuzbGL7hGeR3fQcFYh5ThcFmORXI4Fio9YKJtaQ+Ir5gJS7lB3aGxi89Tr
l/bEa+iX0dHtmEDNAz2EH9F3FrV+sNHY3Q01M4A6wRKYS1HTtLQFAqim+FTMK3gQp9rERdMiAW+E
SJ4qJXlKjfgprScWLKN6JxB3bnK89Hi1TGTu7RCdqLNU9iBXZmpYJMN6OrcBXas/ODnS067WrD3R
i+HDU/OYtWZzSkXJ3fAuJGzH43kPEs1PqsrcCH1s/FiXt6AJzd2IctIftbE9yXqZn3LYzLdosY1P
CM86P06YYNB0d4s63UZUBwOnG5MNx4Er7MGrO9iCaqHaF0o3WhdpbTZfYRQ1fu3COI5r8yoZqhoE
snaVi+xxyubbrOFz51Ddz+tJmT+WQ5P5fc8sitGwB8ZS3dj2qIcDvV/3BMLodFNxWbXGVZ42c+fP
E0/RNHowDibksCqObqIme1CW+hr3VuWLjHuQ1wiHnu85XeVH+ATWlaIhVG7cnrJ+k5xNeX2pTuP5
aBfvtJQ6Kr2carR9vEmOcKwgr1YMQ8/stGZrBwgx8TPB1LXoibtRSLADE3BPvEplcovqsjGc9Irw
4ELnafqtrO8gTqHlHe2ZLJS1F724Vise37yI+6ZbbmMHRyyx4G3UM0/ktFKGSjohp331rmgrEwfU
kO7qtGLamavCsFvhK6nb3XRq7lDkVqObumd9yVbGGAVIMoftWo7CUKcO57Ch3i01n9eR3k2n15di
ZD4hk7loFq5JnRg9QX4edJO67DEhTRtH78dAWNmTUg/nTQG5w9Bx7jQzPJtMjWi5i9cUBEgT3T+v
f6Ir4ehWhRPKOLWDlgSTX0TLrWLLNcKNRGjxkAK7SWo00jzjFSEbkMW3ArtIHzrdvFJpO+MT54n3
VYlUGGfWvFFTkl+payihCp8IZTmUi1LhiYgWypUfo6hGhR1xSwQ+PQxhfXGyYEGlrMbi4TTtHSbu
Oyxoqu8MLPkSjcBmltW1szr+jNnsPqDspmcHLVzxy+uhkpbuhjX1luJc5VedexON7AIqH4ZDSHs3
JOwUdfQFZ9VTaU0cAgt4Ck5NqeP5b1cGqDdwyngtnZsoX+KwHdA15kv+gHtS3XSCnjBdLEZ/Kpoa
TBLhdz8ZuyqRt1GaPdG+1QmWSNVOvRGPD2DkYIp5ZYvKSgNoyISC+bum5PfZPS+8bjo3ogguW8u2
5JrZfWW2d+1Q6qccKjRfVZbburNpaDcyETnnycCYhiYJKsLOdlt5StZsM0epJNCxpT33hpy5psJe
mkY9DebRvTBq42oEHOWrcX3tldV9o2Qfswbza5wwF3I0XBsHbn9gglLztYmlyFpyxDqFfaHFcbEv
lqq/NpDlhnqf1YGu8Cx1toN56O6KZspPJy17rCEkUR/iRD8RegYTsfFpYY3pPtaJfNfD6Q3aSysY
J8MK+sW8mgyMNlaheCeO64XxWHXB1IHTnyP7RhRq6c9FzT1WmC9dnzwtY3W9mOJytvJ7LPVgxGJ+
OLPSh1jyq7FevUO+cYts8wLHU7PL9NHZp26BmcHkgfZxewc7woOXxJ3oXeWbh9FlU8TOSeUV98yD
u2pmUjumc+OV3tdISR5Jhc6hri+s3ukEyQwG8odori6LXN7GRX0XdXIM6jlrz42qQf4PugXBlvKN
nQZUmkifQAT2Wzz+Bptgea8p0amsMYriRXpU4vXWCwDSVk2KIq3gsExzdzejH/cBImZsl0o4ysg7
IYd/O4spOs3dUYRiLrMrJYfmUGnxma0mys0kJd4Qs+UjWPkjJNwnEhxbUKePOYArzLzJsFfqAh9f
HeFyTvh07sReN5EQxIfpzjsTpyfSBYcib8ODZcOCIB9P5qYU9IUtlOzJS3nb0DZaAVnZJUht3hlt
SB9GQzkFAmNRqlduBoulHF+86y+c9H0KIhBkM+a+Vqc58KYJ2zurQSXxgag2HuqpXe9gMorN2Mc4
HXVViDbAairP21Ezb7WEuxH3LLrWBG9nY4r0wTLYeXuluKwrw9yQowtINY0+/KwKc9F8m6ewKa2c
8Ws4BUB3opvEVK96zDS4cOH1kmJLg6VxjB1ss/oi7rXOhzqavC88CHHrShkM3XyL0TD60o6ot9A4
3z0zZdISRGM+VTuU73moEltRQCOoqXWWHD1tvK2TChU7B+tspNLORCEQDPWieNeV2hcBug5YiLgv
RTpsiZt3/dTr4VjF8A46ph/LVZ6z+qsKfgrSii68ikrsLWm32OUdA8NMq4eJSbJIMVghs5F/oIaw
MpozXhKTtVsZ2/FiauoeW4d6pWbOFryk9i51eGt6bqZdRTLAmXc5Tnw+qRaJDwEVlmQKRKrsWCNR
ds2+aqQPbcmyAwzUI1qGW4Q3TCIUZjmLNbvzCweKjKLDqWqZqLmJS0Rf9xfbiAE95/fx5EnoOoTY
ANIpTKAaC1iy8NdXHm3JYDGDYXVvsGUTTtuV8HGOncRt3QbgpZaHqNVHLHNSeYhVNjOzLuF2KLzo
BQ0gYBKxGKZmgq8w0k/LxHrqq3EKM4Gtl6DndgRAuJ9mvdt5kZGDtcvZdq3C245YpAOSdfIsrtjf
1oUlnnj+DRZAAmrnZumIl2cgrfBjbXOT6rPYNDDoAI/M3MbcNk7VJOl3z2eyXzp6nqdfW9GJp/7l
OfPlefVvn9I8rb89pl8Of+rFWfX/j8MpJYY3j6b/9v2/89//9v2/fv+3v3xfv/hXzqj/6ft/+P6/
fjynPv+VP0+pvzsAjJ+rUCRTEVmSmPjjlKq4v9vPDZCRKeGMIR3CCfLPY6qt/o4tjCrZmmZCnL3W
Zv/9mOrxLbRjiEs4osI8/5VTqv5Mqv57fgluFslWshQqf42Px4AvkxVL3ieLRm8afIkOWAXfhkzl
bonNCFmr9WC1k3nhnbVIaAS+2US7pelhCnkL3WahRg6NVabYfYpyoT3NXSVOOTHFJ7KQznYunfTG
5XQQzp0o2utlWeYdrYWIehVaKxKjmXcVaLedQD0FWqavo4joT6r3Kd1/7m0tc1jwa8X+RMa0gvdm
VnCH9HluRtyM4LeZ7+5o7BAFmNfgogbvfe5V8If7JevBzDgUODcxjrnxxMNJrW1LzN93+gCHbiN6
fWyJ70FhbO2o9L7VOJOnfR9baGOiSDFpUiGxiu3anAUJWgbs7KDVugkC7YirYxs3qK3Z58zR/aB7
CRyUKNXm+cSMSscJ0rEr81PVUQBB5kNMu6jSmHcVMHfvIzwjeh7aIP/2vWdLhvDm8nOCLYUmR2hM
iMRdZdxXLhiHRXdltMGLjQ8Z/+d4XlrEncG0xEXOOgd6Y1caZhRGeOGJrwBcvctI3QuchhABgzka
bX1rjWaX0xPBlI8cJqwIloAtrR0LktNeJlOk9Scye16xKsdr/VSRxbWYPPu9rtdzGtJ9NT/XpcKx
xEqKWdvqjaeMPtro6vNowKk+pXvCZAVyWbRt10njQetxNV4VHlDgbZ9kfGALNglGe1LiW3ptTBVe
t6R+D36oGm4WMYshwG1Q0U/dKb3uhK4E6gMUCHy8Ec18fEDEYIAqesJNZ23Wup8BR8N/yaJ4wkmP
tGaPYtbAvNmmTYDXqyd2rA06VCDgvvF6pwUdRW/gr5yxaWaV2M2dkJN6bjpFuoda45wNCrgGf4hH
B9jo2r/YT1R7OfGKWrlB8l5+8OaxGTa0nHA2Rpk0Z+YALsdPseFe10XZbqNGl0vYg/nM/G6K81uh
tc1lK2hnh4156vYuG5+KWyXD80k/1OiLBQDnq2gUiKme2y27QQgV0oHTlrg0Z6xJ4UCbsQRctxYF
riKrLyVW272dKcYtNX3P2hRuJL61kdWZATRt+jlh2V2gaE7Olzix9CUwtEhcpa1V71BY6E1IAyrn
feNVOgjZHKu3P6awXPxBBZAfVmUxxcFgRNkXV9F0/GsgsrYtpohzyibGZW4P1bSdrIQDUKul1bnb
QTP0C9nRswWsS22doOwuzpU5l+q24rV9sKWWx4AwRu1YXeEgKY5OhpVvrZ6syWqSbAdJcUzIvWr2
Nh11aNSNk99u4/0Py/qf6bwf03evjoBsjkDbohp8WF3vurxpCUTpENr67eLsIYb9P45wsPB69TAZ
Zc0IZROkXIPTd//ICCh71ooWojTrIA+N06RjuliaPzgbxTL3TdYeGUFfNRt/3z1QayB5o0xuoe0l
1Upi9+XuEddq0hgZpg9Ep+Z8noBfvV660v2UxqainaltU1dcGT2b9dytziszjUK9dopzzYoBA7gY
ZOxtMw/lp7nRTAdFAdWvu1Yb1RIkZ9VqO4D46vyOc3hWbrQir49VX19WxbgCZo9GeQoNHbVcFO4v
r6AR+dzYjaMRZ2vvVEAVXn5qCjUEtfRLxbA/RtIpeRgqxrW1Wv1yJMWk+YpaKIglZH0TkZo6G53l
qkrKZfP23F3/0IuHwiVRwqSHMN0iUO4dDASTyC5TqPG+OdibMiWfNYlb+NR3bw/z853j7EuWHVMA
z/6nlxB8kHClJunrg+sQXqEIisr9PFf2XpnyI2OtU/XlJVG1RMi9/oNk4tCqzFGgN9WUQ+lA1rvK
tg1Ap5lWjHp3ljhHKkUHjTDWB8WJGeQKLWwc/v9Zef1DfSq3q44DJk3SZgAThX0LnIU9wlMEqbsv
zvihjU9dOJ3dMYEUXuGXy87z0KjiqI5RiWCGHM7GyazbuCbP6De6Ndw41Mlsiope4dCqZojfV5M3
G4GQhfOoF0pxGvfV8sGYOGL33dyYG7NNUrFno0/fc66w9SC36yrBWhAlRHb/m7DzWnIbSbvtCx1E
wJtbEgRtOZaTdIMoOXiXiUQCePp/ceJcdEsd0tXETPQ0iwSQ+Mzea3vK+NTrpt5PqPwaWh+jPZeW
6l/J8uJu8VQ5vqRLYX1OVxl9SUMfBJYMcegwwxlS0q79mjbVaBTQnAKRNb1t1gsDNKnpXECljscu
pLrbkH87fa173frYUWz96vfhTDLKQNYEYVPh1VONltdsDFwAzoO7zqfGTE3nnNEWfh37vmBakcp1
YzjpABmOhKmT2QfShQsRFVdHZT94P9D7zGaroPvNsGo22QLjM0aPZz1rRk/2WYW97Z+iORueh1WL
7jj3nkiW3pDfiyUbH702746NnbeHJsjqnTviPt7kkLCBg/aTLfaTQkLnuBqT9UBxAp0rCEGVMM8w
3Hi87RgxK1r917Iw2DXfEq4oPJeqmR/6dSAJmDayuWNPMH2koerOA8vVOB+gwUcAAR4tYXdxhyv/
gl0p3zKkLVymDYr4BCR03YMNTqNJpgkfzDPslwCi4jBIe+NXspvvpCEzfc6QQpBsbKVy9relHDGd
E8mriOepgmCJnbLTz30bZPlWFmH1OYIYXnLeHTzgpAmRBozYXBk9MwwcnL2FJKhu8gA8sAFBkw6E
KaqVXoiPHsYtWPHswkCk1Scupp3gAoScGabTCY3PAh1NgPnduH3Zvmiemp2BzWBOWiR67kVF1QTe
GNS2dxkzTZAwy/O33l5RhUdKSeBnJS7PjpFB/kjxEGwHWcLf8kuf5n8sOnGnxmndScMAQDk6ojja
PRqZqxrh1iVziuDx3PBTPkR5OBx1GvHywEejiRnh3nH2mn8dKOPcaipqlXpA4/ZCtgBsYDtbz4JY
rHiWvUY3RDRGZG4KuwsT5LesbKkQdSJHM6hPg57ycs+MSOPgBpZk2g+6ymT5bTId3wK+lo7GYfGi
Wj+z/y4/ZGdE3dmB93Os27WFdxN1tb9dmsh78atWFLC5WtwvUbEA8h9YMnwZyMCA4uIqGQF45K2+
d+nJ5u1YjrXTwDoLjGMrTB+OOvXle1vBT04KW+rYSZ0xAU8WPQNLqxJvYafEutEeP+zazRPXIPfa
WLR4BK/jUz67/U/b0u6hJJM8KQhmOZRCqI9wQK7lZYXk4ZrrcIottyZspygGpTeFSiEILaHxKlk5
2ptWNyYwnkzl3zvmZ1cUTLcYYyAb78JxNINwyDIfUV7a4HVTs00CPXknFgFgMeFV+Qlrr/GTD5r2
A6qxRVg38vG94Y/jI/RT/g7DA61ii6E54dmxjA/gT461Zy1k7FQGJSPGbjrXcW/PmbFD7waJL+eQ
m/YV06+Luy7vHRsU4NxNewGgtX6DP52Ge92Ant3RCg/LFlCmqfezga0cil9avC6FyJxNIw2x95qU
7Osb26LYmQx3f+qRMX7VOzq6TvTxBBsDKPLOpmpn+wHSsLR2ltMXS1x5AooPWBnTvtF0wVQ1Huzi
g1GAWNr4MEyf6DD1cCesslZvoA0ZbEEmqd2hiEf2V7HZghrdKI5o8vJyc94Wsz2/8He3MWtM/WEC
ge0/j3RLsAVcjg7UfLgbx4n4jLNTBoDAcoNibCPIlNi3g6X3dqqtYR/cIFXEB4EsCUpbnJpBGBpW
irHugjoq3M2EDe6aE9WXJWbUFq9r2nivrZq93VK2/SnqrRzNvcqymD3W8hb2DlBrC1H3nbGss3ph
wVrZ26Jo28fRKMGw4wn7qpUVQrmMyMtI/GrtIQySKei81uFIdtcMyqUWmQhYURFedhxQ0Ypd1S1r
5LNEXHr9TO9XrqfaLAoiahFvuI+srGXzaUwHPSSoGFXx5Jt+szMbZZ6Y33bWl1rlVhuHhTe4j5r6
8TKAnSc1Ta/uwRq0nR4wUOZxNtnZveW2/rUF4+huV79neRRa6UTASUECZbtDfOdnH77gut4HrrqF
OtXsRpNSrVZ2AKy22G9j1fU0Wr6ez4GYskMn+yi7gxcJ4IQ2XBwX1nLPTT9FeGH0WNTnzFPAVwlU
jB5hPNnRbraXpmdh2tTZFpkCUWbWmGH8hxsrB6jqRlSCe1r8OoGuBuodK8panQ1vBZNUMr+4ThFP
y2GqfNs/8G4QMNvY/NwLSOcgyzLvvSFtgZgAhg46ga82Iv2ymvcMHOqnlQMgSDK3aBNJTlPJgrGc
jkPtWzwlvifZ39q5xZZVqMeRyWtwafocJLo7LZmVVHJmNN4tkXN1x7Xll51ReUmevmwsBPJuLHKs
Y6RJS0BKg1/a6W5VYbNsFqqKfdCUCyDZcqYc2QjPp+XPPU6wYLW6fb6uxbypAb4dBVgL61JFN0Xn
xurS9up2btDvKjWZz4xUDairEdd9I03BntFzluxq0KS0iYYu/brm+ZVj2ipB3k6QFYd0VuWnqsoi
fd8YNXQakHX3A9ji8AL0zWRMJGqhzh2uScYefsmQYGxRa9LwioWXKVojxjKlsU2Xcj6R6UzUykpp
NVckUn0x5rrmuZtYXGwWqat61zJRrjdWNbs7Z0A+89UgPWHX6BVhfub05sHF0lNdmhSLFIsgx6hi
QDYWFNchi4wexN+wMLKxPAkJOf2gk0duYMGBfNMjMLF4FnUU3vvWWgJTmsOo3YZhyK5yhj9wLFOT
f4WAJvVpjSAobsJs7PaTZdoVZy0um0Mm28I7Zquq2pMEDRuHgx7hUjZACK8WfKwpZsJXDWxJGxE3
MKgTTLUrFVS/vIQkLU/PiNm2sKfKU5gNIm6ZzcRA+w84TfL73F2rfaqjnGDXetimFv7hjKe/YQdn
ulzheT7MCArhY3qEgRJfFl5AjJry52BM4KgmyRxtKLy9rA2j5V2LNR+8rWymp6nRQ7VLJ7uKDrDM
xvuctfjnZpj7ioNE9Tcv8XIGWjy7m3CM4CIzYZ2XRPvSrT+xv4JFNHQNWgN5c2vZoxRUvYU7Xcxl
7Oy7iBxCzfIwqr+SqupSGBhRdmwBEZYbsN7+eZ60/0iOcPNIYF0XfuhqyrK3yGz72JZrVPJK84PP
iBhEkkMD3tWd1hQThvnZmDHRbZkOyyf4Vm21aRrpn8nvCBk6hGW3iyLdGLjl89Am988gu2nJ19s+
gXIRN20/tyd3NdKvDfZzOGM22ZG0USSVuQVK5+egzUMg6WsBVp7ffvkYy7RavtsBKVRfLdFZRaKC
Bpy2WReiefYIWjogAey7rRJRTq3FGBeoTEhyObO+aGc7HflqcprzLcsK50UtDX1C05vLaWFIeDQs
6H0EuKRGeOGNMW3rnNQy1j3D8LN1KypoJpubuayOS1WdlYJYvLAV27WRn8sY9YhxhG1ZJUGXZ4Cx
yvRhxjH00kustM+DZDIE/X/iATBnwJwPqzcyqQaAuKyEtah1jckeTWk3qjV4ImyG9TAQ1vA+JCxn
R5fh3StzoYdygY6TeVS/8siF+wDo6llGvZ0YoTR+WghTuMvxJR+1GaX65KVE4J1hdztUjUubffPd
Xu3RMfTGq3IqB8h7F6b2tiuJQrzVqGZiATyYY+IGvOmtx91GFxaV4aaax3onPINdJG2WiMVYVRdZ
Y1LfoVoDnk2Cnr1PxZyux2JdkWDVRs7i05KNSYAXS9utriddHg1fB/ZRoGRpL2ENPpdlrug/FSJo
SS+u517vxlV17aVSqz53ue0sR47F/EhTRSh5LR2z2KFTXL7xNihJZlkbB+Qx6MhTNtz6rgKYqyXb
EdQydJFDiUBj25m9Lw99meX6SuoUFFvh2+XjUtbD1wFRzp3DhmGfBhWhXl2kWGUOFZZWZRT6E8bM
CRJgO2tlx6QOjByb2TgHO73W5XDpmKIHpzHty+ZlbEPGkyPXM9gNTl99cmiKKxQKJPbNU+08GXMq
v4TSMucdHGMSAnNzPE9e7X7MjZ2JbeY2Znu3am1WPMajyK9+atrkpSBjI4+abf/ZmLJF7wbXnO9B
erYH6U5C33qTat5kN9N20U/iW09k84NBqpk8MnWsvrqZO7CnTOPRayGtr4uVVnfekK+fMeCKILZH
4ZBiUhi0hIss34GHsDR3eO2SYsGMHpg5lGvaGN4/4yaVdhQbvhCx3/kDrwAZ9Ben1No/lhF1/Cg9
aoZI1fFSV/zXKJqSoprGZEGtfu2tGYadOQQ75YROu9GtGe6jKc++QMf1XvqFCOtNm4akz6C7euqE
NN+ERcvarmb1wN7b2NWzj0iFoUH6GVVdwIDOGs6hXYj7fO342LnPSAl2cz29R35PwEJXa2ryOZr3
kZsv9/600JePvmAfb/FOjAn2Gx/I1rXJ3fUt+Uog3nLKZV6QzRPaa8IjR15jjdJ522j/my9t465i
to6MmujYJ0rS7rNijY7cjC9PQoqkAHIdsns4JjJIr9Po0WmyFLKPwKi8vQ8A/VIVVX3hjrZi3bll
wp8+PDl2Z71ot35OW8oEj+kGu9nChEDi1paMZ3NYf3LQWKcy0pGbpH6ujwv1OwttqLjvUihChPi3
ufdVjpAkJvoShQSynG8gMqqdFkN31Gtg6S3yLm2BRaQXAdYUfQ6Hxjh0c8+MypglNCxHGrwyaidd
510Af7ansEPbNHAevBlGFZG7VGWfAES63dGWBnG41eC3p8JGLRLVqYggCfvVk1GQwGmIrLn6A0hJ
z8jmc82y5qJF2t2icwLrvgv95jAtTnUV6RjsTBZKW7j33cMoCxLTqgjzBE6jeSPp95rYH339RSlo
OmNgS/9QzlyvmJvAU0me31RevUlwhMML5ab14A/YEmSavsISC/erZRuxL1KL7d9C/T3Y5Tkv5HrI
WBIcxRypdNNFzhi3epKnBjX5S8Qq5wlAIhsW7aGa2ZHI1YPX9ow1npjDP6ta+/t1IthxO/sTEFHc
LtWhs1MmFp07bJEASWRXytKJhbmcF/HSESHE/zxVcZOD7HCFuQTkCUQlbbos+b5tbc1Phk3sCQMl
cXHVNMZhz/owzZdi72nONc9a0JAwVeX/JInoeasXaC77ivNj2VhenSVOv0Sx5ocIt4FvT5fWilB2
TaPwfkCl7Xa86dsvypPbsQjLayotZ7rrV0XIHsXz680K+oxbulGUrYGqvq1h1KNmNdwpMdbQrB/5
OXh8CIdYAqIUQTiNKkRGNJIJ9GCtvs/S7zYbpA6YQ/MmBgyWQ1GO5nJpM8v76ArX4jBmLhoLh8Yi
KQpDEFYmamjWS2VGcWQNQQkMPq2SIZ94HY3D9I3kJTLQXf/RJRaHDMieTgoVDw5nNfHoBAZOkYln
6lG2XvjDX5hMLY2tne1o5+snUn/cm6JIXxmC0UtGpdeeCWqBiNuFUoVEs1S00LmyWcatLGx2GgzQ
M4xoEkiJ99pFVpsWSc9emkjCmptgJ9gnORv4OYO3NQoruJCeS4Bh6IjsyRdL7SLq9B2qX+68DY3Y
PD2nK1juN+PCIq9s9qZFEKckBsNOKrJGlLyYdV/skPp8B3dJuJugH/+RKt+wdkbakC1s6TzxUrGe
tQg6NpNWaIKjbYX8CLBB7M2gc2NS74rlsIwWH63lLYLaMCfxZBu99UCgNkGD1Q34EKEQMZsCZnZj
jaCxugJq7TCQtrw1W7l6d30hX7pefQShmO7W0F6u7hQVl3VxV05Zi9XaydvnT6TeloclJb1mK1zq
8X0gPPVpJcEiOJljM3PadkN3x0wev2fU0TTNdpYfrZA+lv5p8N/oDfUJrKHe2RXM50OG5P97T1E5
brwobOKp59ZAOGeqOGQ6Fa8p9ATGJ9X0NlIHf607n+sgfFrHXUXYZx3nYRdRbpv0ZHctuFvo02Qk
EHnRzwr2sd0Od7lGDJhQsrkOGVhL+wqnP7figlH/A/k6UUfQgsPBMbhjR1ZINEzBvePUXRJOIxkS
KE2qAdGBp7/aShfFvsbeerTzWkb7lFr/o1Klv8/7qfow8D/3caBt65Su5WwmNA+L3iNneuCxfKpy
Jgc56UDwbWcvPUZkenhJRPQsSi7qZERP1EN3PWY+cpPTPorLPhOf+mJyt0JKluAk+KXvgpYn2toq
1POm45K9+QxhMaCupXSuDiBbkoRL9+g3/P2JqY0mjYHiUjY5E+zcuMhTTYJG7TIYdLQv7tJsCb8z
0PwBnOaJsOkCvPkc2g/kMnVWQqxYWu+yIK2fndHFpwybiOhdKJzUCYQ67EIDfn0bdGycCSOKmstS
ViUcagMM/mYgeo89BTjsD0SGDcDZTs1vboreYgOmtjxbTjsxUlK15RzttTcVARSgwbehlqLZuWS4
VhvlqrHa1VkjyqQ0SGPZCYtgl+1oQjV/mesb+DcosnVKWDCnCy5FM70LM6LJNrLoKwgJbe1cjGK0
nU3UZBDK84b5/n2OOn2BVewRwCnDhfAAhuNoCY2muJRuO3gxnNElODgLOTF7dCr+BxIHC5Q1lZMf
R1mt9sQCrdVTZg3hC1wVE8Avd/ZFQYVjlNVnZnWMdGUYW+ExZMk2Td775aONzD2Imdmj+eIAbzY0
qYP+aHKJxn1whuFjYky3fh9ptOrHibr32HIGzocWwcCIoN22n6ysI5Q+rVrrxbhVu4fMdSx5iDpS
2caxJUDAMJoHkfryWVmVx9x8MK0fa+Hkydxas7GJvLZhBj87vdqafl5ean73ZHaEzwTaMhNqk+LO
ncZ03dfw0J9kZquDRkpAGyWwqY6pWTxS1ul7DKETmSLWTEKKNAP+KX9Ov7eLMsXWKL3K2bKrzZAG
tqUHTaFrtEuyYmvEuS/Ttxa4XtykrQgvyGY6oMUjU/irsnmwtyiQpzc4vZSM2ZoblAZkJrwJtVQL
fmFV57t1MqBeq4z5KTbQrHwriJyh12Caf8trSuPVd+UlG1MO5qAaOt67IRugbv7gw6oULXU4PBur
IQhz6TFz17yxfrhNWT7WULHilrNi3KNdJJHW90f64FBCrCEroAfWsLrkOnaVY18KTwF6Hulc4Wsr
a/1fMrreO+a6FEkUZC4EZmTnExrMqD7MbYX2pZuD/IiD28Uz3k4dsZrV8LnxFu8uVUZ/NKNRP5uO
eWPSYbzYpD9AXxpPjSFFUkbfCxDqkSeIxAQigaiGApTkFGT3OHoq8jOlpSNS+eaSYIm2TUvnXOVN
/l6meY8cXtU3JTc0eaIudPTKVPBhyuuX1PKqLr7xoJGUZrLnKnYoSMZZ0Wj05bnJiUIhWzdApiIX
dV5aBiEXE65dlrgRqspTjxSzP6qybVkZcKnv3XHAnk9EIWlQERFTZKbYq5GdgT+zIWzadby4KTFI
CVecaCe26VX9YLboUvqWxVCMpiVP+SNvsQPzwtYKRYnoDyY7w+twe+lmY8id50d9RYIKT/cXFn2A
/CQJesWGO9XdFQjkKTDhULxAuG8fpqClEqyYO/JT0b0lM7PRal8GZO3G7RDSnhHQupQny5qCT1Zl
F2dDN3J5EN2orI03O4O9bXPrlJGjXYBh7AZ7QyrP8LUCr1wkApmjfu97dhabIdJ5sRe9w8tWFEG3
m4wUOTC/aPTU62k951E5V08t6zm+WThm9aM1euFTARCiPdWAEA0sUQGJgLI3H8yM0CicOoyNEObC
EIR/YNLU2ST/NihT5rumX4N3h/hxoH9IuG38RrV/4V5KE+ooM4mWUbWnebTcr1Sc/EIAgntxYNf1
2km1ss+ByB9sJArWleTBEOdFmWWl/TJQillboMJWx2BxVXyeMuYti6OMaFDcr8vGD8EAEhA6GW9d
Og+HMuCVummKevnKhbPuioCwti8VX3tjN4VtPLMUrVmuYAlbGdwFzrNGT34bOqYyrizJQADSMrFb
7J6m49hEGQ7vrO/FPpPe+oJkfarjWs/z67hA0CKK3LkQ8No8sUVH/j8O4oALsBHHoBn76pCLFhXY
7Nk7tIPMKJt0CQR0G1k+t9YyQNTvq46M5lVHz41JOXBXj4aur2OXBtm2IXGJ3ngKrSVBwkCUJ4Fx
CP51m9Um1Ujg/zQQvdTHUfcjy5qG83HrRLU85ooa4mvPEmd5NfzWyq8Skqbmls2IKF0Iyyk3Xij0
6zSVTRGn2K9eJenS1MgyZIrOdt0wiP9lbJ6sU2TkT2M69qy+EDt/drKsOfbmmh/cvCOw1S3r9a2Q
jovuca6eyZ5hrgQANTW4dj5JYsw5TIxsQzFDZe11b15GTa7SfeUZuXnN84U7HBpVE5w9XtlHgkGt
4lSyZaYnzfn18dPZCs9HON5blR4QdMnIfypszuGtHsbmMcwC+ezQ9rsb35j64pSOfv+UZdasLtq2
26SuuuyzTyEkN9OcMmss/5dkGcnlY6hCmOVk0RZERROko/FIFON8NtasUFvLzfD1dLMqHp2sdtZj
7aVD9z6Aq7ivC5/A3ZYAqPfWRIGwMS05voyeL14WP3BYA/u9wbC/6E7hOog8XiMyXzeRoypvs6z0
EFvMezbDpF7hUqT5eeJvJ3Mbf/fofqsWJc5T64lHy6cwsYmmfOtJNb/rsNrGDiv32Frr6eQzNjG5
nGwOCDAQxpLtF98j7wCabyjIWK/LYL6W5cjmMzCF/VS2yv7umn2Ux3kB9q2qEXV+LqgBmX0u6CI2
rB6Dg+R5OQqvVBd2bsEXq1fhGdKbx1hdmEMctUNa7bUwcc0FfuEktluaT9Bwp71d+EPNQ7iQRyRr
TthJcSAF46Dyg6InZmvZSOtgK5cmq2ijcQDKlkU7fALrT15ZOKDXXmBS9Mr6Qyoh7pAW5o/dXKEq
5LZCcO4z/+sIsUQJuWkRzKrrYA/2oyxUkRQNCB2A//YnS4zWBdo3aEd88R8D2/v0FvbtNbjIWSHW
tiZJSXYLd4nbEh6iTX/aOZNRhidWP/M7k6I2oXI2102z9ONZOHl2F3h98GYqHyqzsNV9r1V0KLKK
fWfNDpp+xcoY4LMYa6lJWfx/51lKdxMuuMdSKCZV9Y01mflOkjWW+eAUpIVtevieMUZT512ZFPcm
t+YOTWM4b8Y0t5ufKWYergSx1N0pC22Zx2nNeXygSEcBm+vSPNY6bZ5LS+ovTltglmUwKqnqs0g4
j3mR9vKAjq+Fg+j6hxk6o8KUOnfc0abRXBf0Dawzy6H8Ydrp+tmWHpsRk02bODCuXF6H1RzNO8CY
Pr+F2/TpUTskn+x0VDg/HB7DfWoSMh8TLCnGTWtU9TXLQqYOCFmsq2aGSSXF1I3ICXtqk9xg7Qla
rLa3WeGEJOKl8HB9fFvDDrwwIrepaVTclHgQj2mUGdh0VdAbCRUFPoOaHeGhrfGovizFOm8mo9EX
m7ou2iwVp1zS8Uo7o/tT1p6kuPYR85V3t6SWEzJ5BdlGe3Pz0fm3C5eQtNe1D8w5w+zLtA42D4rw
bssttghx1kzZnSowMMTO0o7Tm99JvY+yRc6bdMA1d1T26jJ1Dhmk8YgPNJEG2UABx6SxldIndJSV
7lqP085f+j3nRfWYzkFVnKpsrK54MlnLcynOeKjXV7btQBoL00pL5odOdmD/mb30RsFzpVV5nxGA
wTQosDIUJdTpZRK0Bi0sTT3PxcoPprYG1XM8r8aAFXnOxTeBhwJ3RzdOX7zS49BKh7x5lN0YzXHF
fgtbU9l2u5CtRHtVfOrVXeBmpxxj97Qw/oMaZ/FkFQsYQdsEfLdMjUyi1KBfCcdq2q6qj241fQ2l
pJNusMttrzmokHN4iz3SvLI4Y/A78O8igNBz0+PCy2Y6jb4PrWmY0DfWg3CyRHhhQ24vk4VmU6R+
ZaO8UN2jU7r23Ywx1zmjrevmo+MXjLhCYXaPxthWLHcmHhU2/QW9xiAeMuF6PBs3uw/1DTE0+fqR
iko/ixEh5Uatnr6ISEHz65sMnLYXUGAlfYTIE8NTPR2ZXNtvsPXydyTnCxN6z2Ht4A7Wh+pSLCU8
dimGtp5kH9cDsEGJtrgnDeM1eie7XFxauEbVJueyOIlwmwGIHAnYuJJVydbLrKuHcuIHSigTyECZ
dCt9dqah3z6xhciXZ5QEtfhE2SNIiWmG/OCJvPopTTM09k3kTPkjrXw47bFnO7Eja7/ZmtMtBli4
XdjsbmtcEuf8cGZKjwznyjFQoVwyO94fS9/sxTrar4GlZraFutvxi5ufkfbdIpQ83n92TCdDwc+b
W9PErh7jCHamNcdyM5Up+yEyi/dRx7rGmUfDZ7ROAVAx6LuUhe1ecAsQoNkgjHt1+sx9cwEjxVVg
599Dmz/lINy5x1GqurCkW8RjdvuL5/wMjW5+j9aq8JMi8oW548TFjjzxMszeo1CE37NltatjqzvG
SKgTBWFtpJJWW4/gy7slEpQ2VqiXT2Prll+LuXU+SH6QBmKwNvySo2watxjlSGVw/Sz8nrO+iDji
2b8wQtXBsDXQVHN0GYI1UV42D3iSsEJY6DJAugdEgRxwT0RPjDCRgdhZWDxPhNT391Vqas1jWHoU
LK7up4fGzddTbk3zN5P36g+nG8iWwjPLudPdQGgs/8L5kw1G6HkZDIvIClEU5NpTngVsCxktJcyz
/WWj7dYqL2jRiD5Nm9Ay8TZF4ydBN3ku57zCByunNIgVB/WCtYxlMkYL+3ZSZxPTg2bMIjPGDp5V
GKgcr9qta8rsu8oM+eao2f2atxT4W4d4DF4mvFrHU5HCVTuyO5+fyONR3f7/jfPaqhZvHzOOysFr
TUT1z1BJopjJ/S6ulWrDveWr8oKFUX/Y5TgwgzXNz3+W2/6u6oWZhzA1IqQsQEP8i1C50xa55mpx
Nra8LoV91/DgRsH6F3bJfwht2UWaIYtQWG+u+4ug2+zL1FjGkm28nW9N41pEOdySe3a5vfv45y/0
H1rXyCUBAo2954HS+eULoc/qa9kw0YXZujXxkhNk/fTnj/iP3wywls+Ux+H7AGj9t+Tac3pjVhUf
4fRPffDSrtil/yK2/l0FHRIiY954ah6erF9JWUAs0cLkwy2SXseDAbqj2pvIZNf8bzk54W8a6NAE
dMLbPApCC4r4v79Mi/szSosOLQmRmCVjPV3AkwgP/vytCU8FVtI//3i/5MrcxMj8ZHBL0IigIv8N
U9X1ayXQ2RKyQkLcxPAQf3gr9kV0VxZ3WbaD5+D8jaj/+xW7yZ7RsNkejFXzV+26TWbOHKGN23TT
1e7UYWrHBD77n7/Z73deZN5YXxYq68AHTPDvX7KH7F4InxLaih5m9TaGf+G5/i9x419ydS4QdxzO
ApTIPo/svz9AMj8FzeLDJpBqO1jmdureSw9AwZIXG9tF79tjW54+bPkmaYyZLR6L8v+zgf6FBvqn
heW3+wWXAZYMDgsbOI39K5XY6hpk3dHK8MrxHjpSL5U5XolFxbNuWI826SqsEu7//Mv+QiXnnrl9
KORTHxQm/vhfMVJ+DQFB5hZD8jK6F8N7TwbgRrr6SRrdZWlBamj/noUcM0pPoHN0x8eZnDXpVJd2
WA8yy+76bL7+5a+6+YF+uR78VQ6Uc5MfA//Av6+HkAtbK2w8IKG/dr17Jpvy5JXusJm6u9BX22wO
NwbZv5FdPxg3t3fjfMVx+xcTw39ekMikYb8RCn/jQgG3MJdsRjM7NEguPSOOIqKLhixm0nGoGMGg
/vn252/+23F+uxz/+Mjbn/QPK4MNBSQbYJGSnpwAs4xTM99olm1K6EOX/8U48dtj9cuHgVb654fN
HqywWvNhE+oYXtgsMgPaiT9/o98OCD6EJyvwiCd0yNf45dlFELmUqnWCjbl4O5YG+75CZEst+OeP
+e1YB2QRBLhrOSCiEG/sv79LFhjjaIxOStUePi6t+RPCOrORRr6ua9C9/fnDfv9OEaRMM+Rk92Fz
/ppW0DfOYIxekG6MwtxbFEuZM71xF//lhfv7/cfHQLcyYQT7uHZu3/kfN0M3wm8Y1yjdBNbbWCYN
u/IWhQDqZPUp6P8Ws/b7rUchQU4QS8fgxhz85UJpY8rJ3oNF2/KpG7dQxwnEZTU3T1W0QhBY/2Kv
+o8rxssRzhZHD/8Z3v6ef3y7oggZ9Vl2unG7r5Nv3dfzeG1BzLhtdv7z5frtkzjmuCf4UoD+/ejX
5AXjtqVqSz/Y5DJ44p/sDtkk2MCVThjno/mXO/H21Pzr7OIVbBP5R4GBFxyL2r+/lylmoVDi8Qir
rXSfLe+nxgfSmmz/gl0zfbpBBP78/X67HW+f6AbcIhHOc+/XR0wNTVNlcHrAGBHAV2CT9n6k/0fa
efXGjQXb+hcRYA6vzQ5qBUuybFn2C+FxYM6Zv/581MEdd+/macJzHwaYgTBd3Kl27apVa/0lJzdT
aKuElzSgaxxletWEcZFmGlUnMykyDx+G4qtRebzJV+SqFlYKGzZrpRPFyCJ5IoWswqZVmKBMuoeb
bKNXt+hgjO3r9QkTGFzfx8JAqBDNwlFwQgpRMwwNo60kKnEmGjL39CI329Iqh2MyaNHd2Bq/Pa1v
wPCSa0I4G2112q0qqjc7FbKnld15ce4Qm1VMcqXQK3IcRPL6vi4TZ4A0D+UomDYtYMAHO9W1TxpM
VbAUoSzt6222EvFcTjTEirMCApTuPFPEhly9JZtDpYOie4PwdvVDlSGzi++hxbk+05eD01DzZMvQ
oweSUOyh9EcDQq0GIF/OZHdw7UCRcpeCtyhgG3J+Xze2NCj2JkISqKxgV4gaUg3VV4R1rU2cFE/0
bh5peQT31993qnRz3dSFa+YRhCdRoTA2TZppBecV+1rUTX5mbdIk3ubea12WW97sLojkXdb8oCh4
3d7lEYdRlNUyoRYFbSW2OEL6pxWw2lmbqdOrO9lLky1Vw/x2kNJuxZtc+i9MOci/zRoGBsHIuf8K
UYnSjRomfDrg46NC/g9u6zGFDwuxX2j+QvPWt8bujsr4q0VhfCVeuAhKCPvYKbMXsFT9YscM3RgD
Umgh4u8cqiS0qpUr+omX7yTBxLyPTm6eQrFbS6lAqKehkt3knTRujTFvjxWgL7ccqb1qSvYTcd/S
7bPkUWvl8m/vvvkLHLq8ea9x+YlCrWnieYHe8QUKaWKXhvv73My53ce3xCpX7qOFU0GDnKGZPHoN
XhVCZARKeCSVR5SXNMFWgWrReUhTbtk1Cuo1O+r5rFZSR5+igh2qXtteefCoaoewJZTJyiWxtEMQ
UIGkmEB5zn2cGyq9JPZbhUosZMXPZeH/gJpsZc4WjhvNdlxzCq9BGLXnv5/skD6IwbklvIoqwGib
WutcQ4VGMDDKld1+2buM1s+pJWEvDrS12kHOrLU6XTfh08TGC341kg6KEZrHijxF+70Ge2quqdEo
Cz4M07PuEskp/kUYZNTSgwushvem8in0Hyn/6fJNWT/1CCFQXNPD+7y7lQfIn/dN9TGo7in2t87e
gMgp/37dvb3nQs6Dpnka/nyLMA161ITQsTANfMuYH/zmQy5/8+Ap0Ix7mhBN4xAOL4l350UdRVK0
SPbjuHIlLmwrIgJTBWVmsrnEK1HpTC03K6ajqGSFjG/BhQWG4vpAFw4JGhLcGJAFkW0Q3/gtIFH6
ocnh0v/yW82NPfjdXzTO7UqYyf7a1Ew5pOFmVGLemSfpdA+Xfl/qRayZEIRVX7pwfC5q4w681w8v
Lv6OYXuOp4gMTQIZxM1IPYm5TqlXyxJeD3axJh3K0v6hxSqdxs7Xvx0SZngIIQONHwNWdj6ksQMo
NBqYsZruPhhSKtAgkuHa5vW5khh5v8HPd+TsWmAUQXCQFv/3zv8TF+DoUMMWXUCeIeot+7kg63/0
VU3qvyRNUUZ7LaKGsiM7bn/RtWaIKPhN3FYS3G0I8PpjeKRR03xNaMy2Hryq6H/BvuRM97QegIe3
KM6l2zw1CHKbiYLCnmpa8nv0aG3amlNovKo0Sj7JVeLcsmWGhji07z4VQUUby6CZGamqIksOuhYN
AFOCsPpsmZP/qQ6b6CvFjOYYZUP7y7Oi5kjPwhCtOMhL3/Ge2ITShdCOW1o4r0aRjFoZAgxJkeR2
Ijeyf5Yh9Eflhyg6WuqKx7+MIueXIjJAlmqxl98v9JO1IIDVwEw0rIU9QR3kPVO7gxmwe9C5ybTJ
++vbGaZpWSXhaEP5wN4+32aySTuwUsMwGNTKJkCwRev31kTffrZi6NLl8OszebVuWTO7urCfVaPq
aiOKIUjMv2o6alkrq7T0+7x6SaNxAIjmhIC4cOg19HOamMYp/6ehxj311utfH0nYWP6YEOZKiiAD
nEUyNzI9NtQmN5wW12q3Dcj565YWBgOEijycNl/IyE2cr8oEYj2y6tzGx9TUbWFJ0dZMXHpn6gEn
JoRd3Uxd39OyZdNpKSXbNB58N8rl/maiUX9X5/Lw6fqQFq496olsNJMVUi3qEedjyjMgsq2dORsA
ahtTK26LON6Qk4NfAuwIhDwgWD5BZ/BRjwbXDugCybO7nCZoi/4CRY2er3/P5TkzKe3Qsj2rxqL0
KISKTjVFyFRK3kbJ9I+67tMPirxFXt9EU/BmT8rKo+ZyRRk37RSUD5CcwNGejx4xTBNyR1mi/Bt6
91Ft/e6nZlpx5POPnPvxmRqGpyfZhDnPLbzUqEd4uQ80bKN33yHOBGpu7SUtX1nJy5nDCooPdOdy
W1xKesMTGg5h4LtFrfxoiuzg0WE7SBadQFWf0ZZnH64v1dKwNK5CUiWyPIcT53M3tdnYSdB1uVb+
KSvon4UQWDHXHNTlgXCoR+iQUQHj1RD3PbdCC07sV75D/cPqIjdE3O6AmgZkDH780TJ6ZSUEu3x6
zuZsHBVqE5ev6sSTrMYuoVcJbKjVvDdAl7u45vy1ww1MvjDiJMrGDIzt9bm8XLxzs8IpBHcFtwbQ
Czdqh1ugaHta9G5t6B6GodnjEFYSPpdLh8dH9x1RZpvn/IVkVatmNCkGkLEP7W1dyjSwveu4SSvp
4wU7XJXEf/ATUYfWhC0C0XpdKhXFq8iGrHGm15Pv4+Tt+txdBgLzffzHiHCF0Qw2jgnBqzuEfewq
PgDnOnFh4XEnQsHE+x0M1ct1kwtvJofCOj6DnakjiChcax2E94AOByik1fA56NW9TqPUUMk/FMV/
HuIOVLD8BTAuCbxyG+rxyq19sV1QWYItBmloPCRVqnkXn0QjLU3lSTe3+PYylPhNb/1wMsv4Xmoo
rClUo7ZJmY2fr4/5Yi1nm4AIeCMhmmPZwpCHnkaPyMxD1CggBkQsIL7BL4c7v+dYXDelzgmeM4+J
LUI6rM3S9pRFz8cXoLYAdEEJ3dHfw5cB/T9g6unVS2CTiV/bZAD2fE+X112QzFPtpmDbhoOZRvsi
lo9S+6HyflnW0ehXrgv14r6YP2zWmiJ1ixD4exX3ZOKnauzRgoUweMpIVpMAi4jInKwG2wvaLH2I
xxxSeXCmwN1DyWybmzxXjacgUSETn9UQbtLQ9oPbCic0bogjtS3QRPUZWfah21bdWNAFLg3SnQ11
me4qMSBnl75/4vUyLbW31gpB7FGGjNoVD3ThZx1Zwx/wXEN2jVBw3nInI0s8tRskuYrcgnTNPQ+o
aVv0XuHKUyffoPFh3lxf40V7pNg4uGT5KIuc24urqVNqE+CTEyS3avPVD1WYHfayvhK4L2xbSupU
JghxOTDiczdMaGqAnYhxoWzJyfwB/8vBl+yV23dpOHMSndtQ5YBYwolkvaeA2yhyk+ibYvzsur2p
/SyCFVe3bMVQ2IM8q22x6heGshK0oRq5vnxspp8TTAj+8BR2P6+vzdKc6bwIqPwRs+C8z9cmShqu
QQ/+6ohb4iCFRgrpjx4iRxRG+UpwJOjwzXUxkoIEn9xEPHcuznpEfj63wjhy1aCXX2GOcGARDiLl
eUB+L9+MoEThC0Rx9J866619Bkzwc0JD2X0Kktd6ooW6SN1uIvI5UOEDPW/Jtfezhg7h0xT4yQ/L
qo0baBIAso6dbX3Vo1z5/vfzRZZDxiUjyWGZQr66bDmPvYygQKuPWy8Azu7kN47317ghZurUjHBk
MtWLyeliBsAb7fw3fiO7RhzTiPl6fTxL28zUSX2bVNupyAq+wNFLGLd0ZDPa1KL6nw26/kWx4/Ij
D13tx2QGOMDrFhcuNOwQcs1qqDxDhculdiKNhRwil9cI/UhyJz2weP8MWd3Q7yBnu55c0kqotzDK
/3308vjh7fN+x594PCSLpJInP9DLHi7CsndT3gGjnd54fboSB62ZEkIUeyJHUsYkKeL8taDlC7Qt
GOO3QF9x4gsH92xIwjTCCdsYWoYdgKtbv653VhPetNNf05KS9Yb5lKDccVTiD2F/yKFc6RWoa2bO
3rZK9cGj+Rz6sf31TaHjZoQoQHd4dpqzivecoDh3Q1qHenjUzr140ZferAggX64bWJiuucaE/t+c
Z6Pkc24AReMYVYA2diFy+B026T6HiAPE7soVtLC551IvzE54N161wrlFzc0OJBNAKaQK9yTWqElA
OJb9pMRFm9C4cpQuY1PgcHPZQJFlJo/I+HxUFcR58ZjFkF3TOQa/BUTtk3mUM5zk3lIhjWshUax2
Qfb3mw+7OglPIgikwYVhTmWQeehvoIBBLKwhApHXEiyoyu76oi1dGIA/FXIw5C0UUhfn4zPrwTHS
KovdLiHqQu9ICp8d+7MO/xtkANQGmnBXereaj0TUK0QAg/1SQcXZfS+KO32G7u+G9pHM7fXPWtis
s64ySJxZUhIEnfBVcVcaIT1qHPEDHZf0ydcrC7u0jdhFLCkNg5BGCE7EmcoB1Q4s2Fz7I+1a9WND
SRtWkHoNBLF0MFBtlue7eb6WhWjGt0zTh4cA+hy/uKHJeOvHxhEq05URLZuZEz7z08IQY7PJ12vN
xjG6fj65JnVcAx0XW1vRMF6ygp/icgE5zLtFGIzqBQ7ACWDvfX1vzBxdUwxPxMpQFpafqgpxs0Id
C/JvYfOXcVnIWsb702rbG4OOQNZvJWJeGAdDMHmzk0kycSbnO6yd/FZLKsYxed0rTCv7GsiSnFh/
mxsA6DqjJVh/yt+mmIErhyZrI80C3N44W6W9nRpqBfa4clwWbsQzK8JmHqHOnroIK90IBwkZghbO
0lEC/ievPCaXpg1iZPAtlKAAcgrLD22xMtpFmNB6Fx8l2nh0qES8JjxcP/8XWYh52jj4HFAip4sI
RqtUT2/QpXc9vdI2NSQQVMJvRwe6YYOJLMpm27a//4tNAKoArcniiB638Spv9C1sQgiL+gsR8bFQ
nquczFX6BG3adWsL/gdy+znTQi1/LlCe7z8y34aZa/AVIhZ8hxrAMe2srdlycQKKtbqVy39p2cj3
keCwSdE6FwfKs2nLMOiE8if7dlagUBCLU+uV18fSNpwTONCrK3OCShhTa8D/4KDe7sq5eZhzb1Fa
bHq4HiDcXIkCFgd0Ymr+lJNwM9TppHVMTGmV8ymh5zzZFMY0bitzrL5dX6klZ0QdFF9HsMGKCaMK
uzxk0JiCLfBoj9YjJFUrm2HNhDCa0Qg6v/AwURWD83Galbzi0fc/Xh/I8vL8Gci8JU/mLBhBqU8O
Vuxe2ky8CXSqYB816T9crZSn57co8CaK44KPgMVHnjJ6S2Cq0l9mUEzneDeTGkDjGj9okr2Wv1ty
Fif2LOHBONqw4/hezsEtaI2sqyB38863ELcsv3oeTNKhfwjyeH99NhetzrpB5LZJ9IghSp/4Ru2H
ZeJOeXJLbbFIfqkKCuL6U6opbmuvmLsEOeESKQv8a2/eQyerp/aZBTMZ9uDLdUfIsyTo2RRdhpD2
pTceUzLsBmRE0e76MC+hlYJdYfvrCtQuiEwklEunA5Qqevk8avC6HRpGC7Qjr0cXYqR9Wx9h4b5u
fNFJnoxZOBemN3Pdp9imasLOgRNQHqSnMfGRr+jpDUz/Prg5m2PhhOgDTJ9BPo9VvfcVaFFruBdp
R74+qsVzeDKqeWedrCQ89X6LUA58CA6cw0bzra9b2m38WeR0TYriHUgoPPtMm8w6nTxE1GBEz40l
SN13tU4KHzm2guI3VF2l9QOxGfqXvU/RTd5udCjMYMfQ5KMM91X03TNNt/PfunzF/8w75eJTbEef
AQZgHsUHYqeC8WqLhjdEWP9KbagWWvrEE9tfuRsW5/fEjrBrNOj1yOkzZEmFj3BSXQmByWz6Bifk
f4hT2XpkQ0nygrEUgki/JOUB+xb7UxqdjZZDNgZF+IqRpWkjAgILDkR1AcekyUMKtTqcolAZ2X5x
byTefdvYr3+/Kwl8kC2hsYZ4WhiLVXRSAAQjcePIRH1XHpNjBevjfYDSyauRxl+um1t6WJsOLy9g
P0RA6Jicb8ygm4kHwxEiVEiWu+ZIHjbvvqJ06Y23rQRNp/WA3HLt7a/bnX9W3IS8xebYizWjMfHc
bI4oRtf6MpeTFN7Dv6Qf4hrhUzk36ie7uQ2S16HNYUldRcTNP3xuGHCoQhJBJadJ3CcYLp1pbEIN
cQgfmlsozBrrXgqGN6nWIGmhpLFJW/sLlN/Tl6Yvxm0Tjbpbx+FHX9O+9Yr/qtlV/AFd3ekQd9Bu
+HTIrLxVLqMQvo+ZAcLAdSqLD8gEqV1p7mXalNqnpvjSZ2/Xp/7yxjz/fcHvZWmNNkKg8MhWDrH0
aqkQmj0n6cFAn9pv//rUnBsTtpceZTocawzGS7ayj5IuTf461EHXh7RwO7KB8Wa8hNAY1EU0glo3
HZVFEgfA2De69YrQrKZ9lrJhUxr3sfq57O/qbg9Jmxqv1fKVhfWai0zA8xA1nOsx51s5s7o8KbXG
2KjKVwXFVW/mtoXf9DfKqqCcqhpaTaPfOf1nL673nvOwmgzQL0/TfI7ALcw9HhT6hU0twZprDx2b
mv70HcQwMWRaZXjb6AB6aAiQHluodruIY2y6CEy5Wb5HbXlqoQPf9vqTikxvcFMS8o4e9PY9QhuH
jjbh4aWH0EOeG6BjtzSCfW/r7ujBZhq96NXNiCTdYFfoNH+nuWgbSw9N8S3Vf9XVi2M/6s4hGuUD
ar8WFY4kfWmt2yxby3YuxGPnQxd2cxha3pQlDJ3mdujdYNQmF4koTqDT0roFbrodo48GvC/Xd9zC
ITqbcWHRo2GQpKTHbDfu254qOfP4wkudzebf8xBfiVVWFlgTYmsInGO79jGXw/XZ0OQvJ7fxADkM
yq0KkkbjTxkeyOtDvLzwzmZWxDmERdPBaNcZUFuYrl9AdwwOM0S05LoZVb30yPMlwAuF9M/c9HF+
frxxhOijxc44DS58k/RovmTJL8e4Vdpny5I2kGhPMVxbX/oqhkRmr2o/yd9vesOE1KvfSCQmC+2h
Hw7IsW8kqViJft+vXOHKOPtAIeT3Uho34BZlImDVaezbCKLVTE8xx5mH2aX9lYwKMsTqzvKfpvBb
XoAHTjcNugkZMutjCDWU8wy8jp6LRxtOxsr6oNbm9+vzeAl6g0GAh4YBXFizSD8KToBshTyONfPo
T+pWslwn/hwGR6QTVTBGEbxhuvXRJkVOKc8pv5Avb4efcIWszNbirjn5CuE8qmhJWLHHV8h0Euje
zxKsZwZ39cpgFzfNiRnh/Mk2XEWJ1xvIUDvax2xS5BntY9wNxlTRAQVDa4uQqBt7KtlLaCd3bYto
ejTr6dRaaK88WBbCe+Ye4VjHBthMl5Q497IzFXBcGpukfEZJKKiOmp7AJ55uLGfbOm9W/lVm/XkZ
8893Y4An2fnaV+CGPl2fmHdXf7FZT75EmH/6XTRNq/mSupvgXLtpgfRm8UxmfutAzA8NsQIFnKQ+
yvVHWd7704dh/KxLCMRGNy1Z6ygaN2p7W1HuqO1dajRuFCIXrze0ZL1B9MVbszhc/+aFGHSevbnj
1zTgDBXx53BF9RYiqQbA4DdPRZvnq6QFm6rWDwN4Ea+b3AYcCSh4pVlxPou7lSWbyTHgkhAvTgiq
zLwLJwMhG8RF2gZt31TqfsJUm6zs2MvX0DzGP5aEdfFtDzbgCksgIHin0IMS7BvIo8zWXBnTmiXh
aKgpi+bFWPI1eetxc08ZudPkSW9XYvh3RN3lXvt3TOKtBGGtbY0BXjAsZ1ViSCH51+S2aOFWDJ9b
KdqpuEpfcSfpgyIfVO3WD+90h6joNXHetOLVsif+41s/PlAOp7H3MXNSNyp3OTpCxZfReV7ZaIvL
PWcQaYSjBPt+jE+e/KaWeCAn+GBT8j4MASS+lQWVLgrBzaDtY1XfD/JEJsfaQm35LfZ+VOg9u+hh
HSanQyt5rSdweeeffJDgN6ZALwe62YxNZk77fCxcRYZNx7mvA9VF6IaMzl0tP/WNubHCv7/eKVHN
fSXMB5T4wjZJ1VTqQ7SbNyhbkK+SHrwu2TVJsQJIWBoidizqFHMZ6QLCK9UxSGWLC2EwpMiVUMzY
oC6IjsAIty20m9Ke/9c7ePReQsDIDZvGI2CZzk5WBrwUqM9cJ3P2hfy7LfaxojswRkGKm4ngNB98
bZs7yqvWmFuE4l0nN17QUT5CxXrvwKoMedOz2SuPoa7vjS5eSdEvz8rJtwgxRRs78O4ZzH47J0WM
A8JYsvmQQ80BL67Wu5Wc3qIT2KYrR2DhBJzNwfz3kxPglXQRZsCTkJWIjonV78Mp2+XN3xeObYPW
CAaIy6N0LOzrBAiCEs7Di6NbCJRdp1mpBixP4IkFwZ8qHeKecsZAUueDb30ZtGOd3sT9F214TvNb
UIu6et/na1tojrMFj3c2LuHQgFXyAzRRCQWtz8r0xZO8QyLfStlThSZIA6oMrN9admtxybQZhmXS
U07d6HzJjIZHtDkyUt3kXHj6TQojd545K2/oecIuhnZiRpjQCkmc0ZrNIETlFv0hQEcqg9ztY06v
G8TLK654juqvmRNmkqBfhQ+PWyrOn5R0L0UPAMRD/xcqSSQ+YGnmZnTz7Keiowzdr0Qc16cUAsLz
KU2iNFGaBLer1QEMlvIjzNwPXWL/l8P275RasnJuBj06Um4JYyyMj3XzGJlvk/fx+jzOfuL/nka6
q85N5KEcyO3AqsWTtJF76LelFQtrcyU8z+K8keGkwEIbBAdt4K07+LezHML1gcy7WBwIGBtwIDQG
zhj084H4JS33tsyS1JUGOyuqUPaDUjbgYO4kcw2jsRQlEwPM5VFyNhokW4I1VBOMOmJl0L3pxt9G
oN5kzU2ZD64ZwZvuPMoThFUDMYmV0Oh5kK36YA8vTouq2k9H/yBrP3Prp6ShQvnkNNm2zvOt3t9J
1nfbrNy4UVdiuiV3d/bBc9B34rdnPa0EGVHurlitH9VoJCGTNz80h55T/hADyk/DV2izs7tgnEJX
6uVHO2iTle9YWKWzzxBWiUQXr0yYFzdBSSJCNRuZN0bbHWOYvuBiQcnWb6K1DvjZFQhb48yo4Jn8
VLXRn8RoOu0yEll9Nm6qMNsBE3VbKPpk7bNtrbK+zYfzwioh4ntOTYW753zG9XzQMnNgQxp9talv
owSWTglg99b+kFiP2Vj91s30Y2VKx+sHYSmXiZv/17AtOCe/05KEWZ7fkp/a/qui/n5nb7Q/5dWx
iYD5THD43ZWIirXGyh1wSdhGB8jM2/Kei5EvcghWmyse+ivGphmKdBfYTrlFs0a+Vzw4KjqIrTZJ
1veu7kQvQZLCKdtPgYt+h0okB4BLsdb824L3OfsgYe0Dta1JbDIZJm37afe1B+fUZSsubgF9dz5s
ca1Ns+y8ESsRd12Hfkc4vtI9zrW31ezvFZywQbYhd2rlUBvL7hRD5p2heDi+FFGzhUE4b95Uhwxq
spmmt5X9sLwR58r63DbtiHm4OsuKtBhZk7z9PIx3iXbUkn1H39GAwtQIKPwu1V2Y866bXUrLMfN/
zKrn+z+eaDRyUK7e9A5Jxlk+MuBxF+4acGBVvbVhrc29710EUVdFbyVVIssF1r6BfzyRPkKcrFou
XG4R6cnGvqvXvm9e+IvjSZ8XMZE83xuiJwLNVQYSs2Lq/XZWTY2bDhntJ2Sm6/jrOK1skUtWh/lk
nNgTNqKU+wliEUxHFA43JFOUsN8Eyr4o0CW8DYvPnf1iGA+QrAdDS0ryAekPNKF/RcM2VJ7NYpXg
Yp7+a+MXtqw5manSRfPyGG9ZOx2rZNqjkbppw8+q5Mbt66irZDU+lSNftHJXLyXdTydDhHpAPmYM
Cq3EZFsbgpv7xCv2pvfgURBLeS4VP50A9pCVdMP/YdWRSbLN2Kn3O/LkDpS4niur0YzNlHx1Enlj
ZG+QaW+s8rNpH8uhdi3rRdKllcGKG42GQuh66BsgVFAJToT4p5N7WhYlGxyLfIRk3+3BJBj3mvJa
dR/zfMUBi7kbDLyzdYDfVmV4zoS4RKuQ9u7QHXS7FghhC/ev6rQbJzZ2WrKGQxLv8nkwsxnKsGB8
L4jiDDjBM/ICUAJnsle5+RjnEPEjj1QT+cAUdJisKTz6VZashMULgzRpL4TVgmYfyAWFQaLdWs46
NrE7wBGw4Yi3W5K1b8jQRLcIwiub655s0RykUnBoABDT353/ybap2hwhasi4ub6/6SXIarRbIf9T
1jLf79mj0yPJhNJbQtV2vjgd0onnHtOHh3aWNqRdswISZCLMhEpgFmwmKkIajPdvvve5ziAo/6Ja
B2oqo/qC9KRtHq6P9yLPIX7HPCEnA27iwZFbj+8wI29jq94+QecrfcJP6sUD3BJedm+FbqrskMnZ
2OG9I61kNy6OjDARgm+uJxDzo8oH6Iiku73tb8BKo9OA5GgmxzsY13eVaqyc04XtfDb7goP2UJUy
IlhWSeUFu6i4rSDwSIK91N1Iw9frM7xoiruRYjK9XRcMP7XntGrpcHIgTCejdSjUXVKFW7Xbet6K
Q5j3zMWeogkLbBtQWFPcvHacW7pfUcQYnMepAZ36ZVpLpSybAG4LsyLAA/GVGsl6l5UzfjxA6/dd
qvd34r9dn7GLoPZ9T4Ik/n9GhGgiqALkCU1eLXJNKxuFIbneSZrfvqWdk+xMO9Jv/HiSX7IhifZJ
UfT3DQCpjq4GKTzGqKWu5R/Eh7P4QYJbLwO030JdZtTq1pLdKgCiYG8N785CSTF4dsJjCS9862xR
ngoNt1LWPkBMgPzvB1hck1TrAPALyQG1ifXJSvkAK0IsU3FTaaehoSc/oJ2Zo1GACpNTUTunYP9D
N1aiu4u7VLQurIc06qOB6CttSPIhaD5MkK6q4T8g4vv+i2zvk2pfVysjXt5nfwYszDiqdGWXVQxY
874l8cexeEj139e32eLBdP6YELKqeSlPSEthgiqsXP0A25baj90EmGENN742mPnvJz5WT1E+SHLm
T4vGD3n7TXLkvbrafbToSE/GI3hyJ9a0GMJ9rDS8PFFB1Q89uqs8hWDLtpwVtz2HjJe+5s/sCW47
d7LYMObZG6YnpAx054Np3g/ZIQRQ0txSxrm+WEtTSCsu7U7w6M2MvOdTaGplgl6vE7tF8Rz23/2I
KsRa3mTFxvsxOFkmpBGVtO+wgfw2FWlEsNEKJON9fSRLEcbJSMTAVKWO15slVtJE+6T22q5ttnLX
xxtFWzlDSxuChCIIHx0RXjqmzucMAISOGD01PTAGfrVPqU+Mby3qo61x13uH68NanLwTY8JpUhLD
HDoFY73X70z/OaIRuOr+uW5kce5OjMwfcbJCHo6I4AwjFreP2j2k5h5VbCQN1zze4mgoLsNrYcyN
fMJ2s5vMR4mcm7QAN5L/GLp+M6L3bCi7qlR3dvCSUC5V0GOdMrettqP2GAzfqzXC0cXh/vmKd5KI
k+ECoupCqeArsojOlu+DcauhzL3Gs7hkBaZkwnooF3jACNvEcbhKzRgoPrQ/erx17A/SsLXXsqhL
M0qUO7++qdsbjjCjJjRuNSKFiVv7KDA5X2vgon20Aq14T8WKXgn2H9gHeDTMagLnG2SEf0B2ZiuK
TP2wTcpZxiLJ7ZsYKje0L9GroxwyJdXOj+32wbanYidH/Zg/DKZVQ2dlJ3b5q5fo1gMCl/uO6k5R
gNyvn6i/5DpBUwyALXC43Mjkcg9Ffo7Su502zX3XaYN8SFJjIECo9ELf6lrmrxFbL04jBIk0C86A
T7ExvQwQsR5r8NhS6XzoQ9VVaN1u/Hj39weNBNK/ZoT4OKkRUmpM5nH0tG6j9QgpWvkG5o3HqE1u
/v9sCTtDj0m5Sx22uuyrndxl8UNSfGjXgKyLQQyRE/xQJMe0ixStj8RcrbGErmlEv1roMEq53SCp
ycNZR/i2eoKWcZvDpFetgT6XDhhkaTMVucXuFzkrkkxVpDZkzUpF3WbeLlWAyECh9rfkmXOYRtKJ
QdK8yCNJuJKLQoES32KEZeW3+yKyfieFoa88kJdCYVjBbVIqWAJEf37CvFYPJLDovBfz+i4EpOtn
wcq9tThfqD3MnGGwL4g5TLML2nKa6FdEEjneDsO3Sqk25kBD/1CudWEuDQehLkAedPSRrxHmDBmm
vBxHbpQYETE7f+6Sp+u7e9HAzBatQzcFr4MQudtOZ0hJwmCMGfTbHqPmx38xQP0clUL8t9gC6fjR
4Ds6LZDwCv4k04XQWbCmH3FRUZq3FqIEgC5Ze8jthVXPKzUtqwjtt6H2Dkq4c1SSAekWMVTNePWj
WcTnftbEheLtv4zuj2EhrOgKn/bYhJZLq8y+05fm6r66AjpZ2m6nYxPuDKVOUP4OGJuvfoWnZ6sN
O8k29qOxEiHNfky8m0CbU0aEzpg3urATKJVYdjQBXKksxUM468dQke/ov1Rd9OQMvgn1dHIvwxpw
fQYXhweACWo8CKUcsZs5NR298TrMjh0MYUqpbePIQqpee82kn9dNLW8T7nY6UU067MS6LJToaWbO
vVhdobmmd2/lj6MJLd5R1X7l5Y1hPEvqJ6tbuUDmM3oxsTOzBGlXyKhFXJ4O+SyBHCM0Ef5UQedk
P0vwvXZ80Pv99REunmakxHAVJAdBq5x7v1zvAqtUMVU2vLJqpbrx/GitbrpmRHhuw+mTccljBDa3
196TP1kwQV8fx+KU4feg2pzjS1FGTBotB8lHvNIotb9KPzwWEOaCjb6x+29ltdbJvPQQgSLxX2vC
gDSZt3afc8JQHieQltsdmc8Nsm+wgnzxOueDYny5Pr7FtCZNXgDFgcHQVTJPwEnojESjlIYSJtFw
eu6n1EU18DMqwa+ZjEQe/SVGhnJsViC5o71pzrhVW33b2sXOQiL9+rcsz/WfTxFiKa+LxiQpcWGO
0bulRBT1ARHb1mh2ybBiamGiAY7QqjeDFXgpC9uzRroc3Vp2DtpM26JGMnwbGDemlW59+xsCyNcH
tmZNWNawtZsOuVTOHe9lc/pc+m+Dr1KA4Mnk3JrZzXVzC46MjkiTgUFWxCUkxIl1URmT2tO4Bx7k
QPqtlX4azUfUklcc5oKfRpSD5gLiXxriRfYYfaiksErnpjqKZdUns4fN4jbTb5QE/S2V13OxkrZd
mkeFlK069yJBQCsMzE5bEOEeXjOZnobSDbLhTt2hUb/rmnqlzXJhL0KMSiIabSEIQUT2PlkyK1+e
2zlrBJoH7qgNUn/skdTfeLH1ZP41Ho3AAYOzlhHEXRTjhLFNfj54MfKfbgSjfSvZm4bKQs85+/u9
cWJG1MuoarUwmtmMR4gd1Q9F7XqFSt/Siv9fuuGQgXGohtE/DpxMOGGlY7RNMdHYORUVqFsoimHb
ydTybkz0Z2mow2c7HLUfXmk2+zGjgT2IzDbY6AEi1CvHb2mfMrMU5VhKzoTwKQgxK4iQqlwTw7dQ
/gYFZzLNuOhbg/5yp96Eazm4xX16YlA471PtlWFuYjCHpqRNEDb/jP7wRs0jt0+/KcHKeV96sYE1
/jNAIeiUAltNGySCeILfF3YNtqaB+WWOc+GN3EsyDpuyjVN+v76X1oY5X88nVwc4qHToAoZJ29Zz
meNoAvM1D+yD5ExPJTpwfbYKFZ2HIoQwZ0MVYlDDGzytzrTELdRfQ7Eb0G/Wj75zbzlHS390ms9t
ui+NBOH2Y++tPLcWfYINdQuQkVlXVLgq276Zcj9nmhvZh6DgprG0fWe7Mr1H/RrbyAVm6N0f8D5F
HYgOd5przyc39gevk0ImVzMLmRR1WO/6fgQokuopLRveD92PCnpre/UWpsEXCRHubW+hDE0C2OES
D9Lj9dVeGj3VcwSSqC3zTBMclNOjI2BkOjPv2UgYQJAVHaJ6b0vxoUynw3VjFziZefgn1sSMXh5p
flOEBvmp7LFVkF0vqxJU9zPOyw1yfdun0Tar1Icy2BfKVnWtoxl+KqJ7nDS664guRE/DVtoq0cqH
LYScfNdcjp4FJCChPF8WCQkuUmrMwkB5Mi6LR66GlYleur7BatJXy1vVhmXk3IQTe0ElNfNpjkMr
3o5dDBRotPojGpNliKqy07xcn+1FB3Jqcv6kk5Ost02sEnoSd86EgOX3rv1sTrteobz+ZUAMGNFA
6et1m4sTyRlisthPukgcCoGiH0cVo0x6BzXH+r731nB3ixOJ/ir5JF7jjghmUjwlnoBioMNe38vJ
nTV8lNSD0z9fH8jiueDNb1BGVpDsE5bLzrWqNPP5XPjZU6xJt2VQvow2bMdt+yFAMv66ucV5Q+HD
hB9I42UlmJMbv29S8M+u1pb1XW3mzr05rdElzD8iell24L9GhP1QRCQGgw4jhjFsnbhEViTelurK
/bG87WCGpDrOaWcjnG+7hLgr+x/SrmxZUlvZfhERgBhfgRr3PLb3flH0KDEjRsHX30XfOOEqFaeI
7uOw/dAOVyIpJaUyV66VpGBF6K38qR4M9FNWh3jgew1swlNq7bvKvxnsn66/FhL8F9N49yBAQcJJ
bY91oGQEuWMfMXJHojb+MDSoy9Xmtuc0lF2+y+3PoZQ7ZqyVf5accmbGAu4NXFW2WqDuBYrEXgEI
3xTXyUPHGuQ39Sm9E70BAVXWNisvnaWlRBIX+CfAgtALqBxYyNnaGpBWSKaAYpF2hwm3A/953ScX
g71TI7PTnp4fcmr0gcNIr/l+ICsQnDNtk9mY2mQWW5a7CRmwIvGfpOtD2CP+8T9+gLIrSlT3tCzH
BzAt31rFzp0+GL23xl3bsE1XP5n6q0d+oZp83e7SZjwdt7JPmrolXk6wmHZSQqdh5zkyum5hKcaa
qTxwRAKSiZfP+czWzGCkaUZsd/DAEmNj9G+JtrO0fQca5Aw9pNfNLXknkkMQpZ2xgMjdnJuzJwqa
W44j0zBuDX8IkxY8HclnqcWb64aWZu7UkBIiN5VdMGBWQL5fFS/dVLySYloZy5LnoyI5Y5BxV1/Q
7MUWzYjXI4Li7T8e8snisfibh/2piXmUJ35v620m8t8vi+ENt6WLnnS8KcOOha14FGvc0YuLczIg
xcn91NdFTLE4Y3o06h4yFyCg85JArgU5a4YUt5ZaYnZ9iplL6NHw3vrsrm6eXb4S5yytD9LEqIGg
MeWSvEkmkzc51MOezbwy6LWPqhL7gRUr9/OSpzmAY0JM18Q/6kOUct2eLBdHg5cm0OamRoduCiN5
u+7PS3m03wLVM9c6CETVgqreJm7RQYARuiPaZyfIztQI2mz0cATN7CA5OFi/EXAgi7He+h3bMGwp
r2Jh1nkrfr94GkN4AGz5YJm3ocd87pWkcgYU93Ic+VOLNvW4l0EqUY+1SmDrS+iz+2EZC7TMxwG6
dcJyWuuVng8lNXw4/QBlWzi+yHK3mPNdCBuKbpu6NwWU8IAQYLm+6coS76Xw+vwvueypSWVv2HRI
WMVQm/druY3bb028KwcSTe2363aWIHdY538nV9kbduGPsTsTJo62jMF3XgTVAG5Ltz6yFiRnaI2K
3PYbmdLdMBSbxIxBzvPHXTTz6+j0I5TAyYJQgTfME9zkNMhMpO+hken9nOzvwvk28jtotYSptWu6
v0jAQabvtx7oXKRVZtkjI09RrMeRaiR75kIJqqS3ZvLSelHifEv66PpkL4XWp+aUuRYlojINxZ6Q
8elLMYpNbznog0d2cc7DGX+qyPt7VmdFQBwT0FRT33ZxGye+14DaESpX0SiisrqfdNDtrFHALA4L
DzuC2vOskKLsTx5PZWfFsCPyl3lT9GInDRZ54s5bSyMsmgIp3Uw2DUyYep9Xdc6dOhE4CnQDOn97
okU5BAHo1/hP5d/nyZvLWWjkdZB9VuvD8ejJFuh6RA7tprVBKPPUpw+6M4Sucdu0K7t96eo4NTZH
TSf3rhGnFeMujBV9U+z6xNAhtmeBZq2DNvZ1H1wzpQRgaToJKzdgigz37vg90x4Rra/YWDq8wJyG
CM8EMTTAKspwGtRVywQOUXUiSLsyBN4kqEwt8P9qNCeWlLALXTb+5JewxFo0gRL0ltH7vv+4PmVL
x//pcBT/TkRv6WUBI7YVo+v4uRFxYNg7w3jNRxE08kGIzXWLixMI8UOo7SDXfMHUhcuGQWIM2XrJ
761yW+mHOHsF597/ZkXxuhGg6k4KWKkKiOAZTPucsukYG+ZDxunaJT6vhHKHzqT1eLFhPDiQlKOW
AyNhJB7y5yAJ3dRoixtArOeILOhAgZZpBwuipbh+7CNDoyg1jdD26pVvWHh74BPAMgE+C6Sx1C0t
KwA+qvkTwLpmupu+jir70IM/UHe/96vouoWjai4/AvqPxBrojZWNZjaybKb5RZDbPdidtC3k614t
R+7RDnCTM2etgWUOQtQJxsSiW2auuAL5eb7pJqOWHSFYTYD6NoPjbZChv+4vC0fHDLGbBcpBjQ8W
3XMLRdNkY01QH+PaZ8Xu81EGSbaSk16zofiklcW6mwvYmAbQZ3mfqavdGp7cXh/Jwv46G4myNkOc
2oRV8IQ6KdHdH2biEJMXA1xU/4sdcNefz9gE9l8DZO/g2Lb6oNQfAIjokipcB0kvTRtyAsiu418z
0/+5IRNVRkFqPKunGsCqoKvHKgW5neFH1IAyIrCdJS83eSf8DUVO/MAHORwkYAzg2iHF3kILA4BQ
jjunLzlkdTwx7CbOky2sdT/RjqPHQc1FAdZNn0IWsE6QgIzlBOLmfEwB/G2x69x9h0oGcEhlQzZp
VpmBrU3yCx0m/SNhDbv142r8lCxz6VPameTD6sChU3IN+eBBd9nOywznB43T6dHNTPSGal5f7Kqq
KgagwNiQhJOEjtiupq3b3/p1qoktaVKD7wzG+Jfa7ocvWi0IAXNhyT+q0TPiQGMUKmlea/Z7FAaL
7ZDUib9y3y0dLIBGAeqHlznwXsp9N1W4BnMDKVNatFFr72qEr5W1l+K2sja593zdqZbW+tSaeb7W
LOniMTFhzRUDatJoVWt54CG5cd3M0h45NaO4VJNOcJ8RZgwQ6eVPKX3uu+9itQA2z416bIHaBwg5
xKig5ZxHexL61NTmPgEjY9iI7xWJzHxHrIeUQ0alutGSHYBEvnh0nJVH9NKbEh3s/5qdR39idmih
j4X3ADJ85EcP2qEyf86gSeP0G9vuA916aLRNC4KENWT3Bf8e4sqZuNfE8YnSE2Cb54Y9MbUagFl5
CD2771b5OfVyC3gU69+6tDk6bNx4eBDMoiMSDTep/YSr9DDx8jgSd3d9hRduqLNPUeagrb0MdRl8
ijUYDgiR7UizK4CXWxZ2ZXowyzW+n4VACgPHDTVDSHVXJUugDi1iKx/yMCudlzKDII1XpaGd0/tO
K3+hvrBvxualsrwf1we6hA4/NaySJdi5kQ6a0UMsrZwOVM8Q7Hi5G7aa1d7pTg+6kqpIk5tkatzy
mHKN3uhuFqO/tmr4LzoSXQvb1DGQXM/7R90ck32Se5C4tEBKZ6L/n7YfPLXle89Qlw8Si4sjH3r7
OOp69qgnuJALVq7gS5dcGFEpCj4ActkQw1Q8KWFT0/JeAuGk9X1IgWrXvcbGqWB9QKUl3dR1+oqM
zKOd7SaRksCQayIcCycRsCRA383YI2A8lCMCuMZJI7GeIyDIvxDCd37jvjvGGmZt4SSCjOqc/EG2
ASGxerwOiXRsgdUbhylwUNNA71vHdzngFdf95KJ9f96cKGYYJvA4+gwiO9+cjTGgIuaNeSjMD4kH
pgVe9ag2onw69vobqPHADsn5nggZZOhm0MlDFh842+skNPFn17/mcnbnhDVe76Diwt3iKKGQniWT
Bv+Zces50Gz7bizCTP7xKQ9SYhtiR0CNw5tUipuO9y6RABhAawS53jiS9qdpvsu17tHL4PTcjHLU
IGghoilhJgfvwWDdj366MluXh9lsAdG2A6oeEBwrwamdjbGR27BQkm4z6m/FFAHXv8sm8FMdri/M
0mDIrBxugVMCkuhK9Og4E8XKgK0UsnbtY1vEKPa2eb4yoAVnREWUAJEGI8C9qaJHLrNd6H3BjDO+
2RBH5Ub+7g8F2lOyF78B/h6tOpnWQ966BvPIrIXJgtaOX1rzxeqSO2q8SrcKNbLaFXp5Zc/tUQ7K
OBD7Af+8cvCg2kesWhd5yAof4qwE3HSxOz0gcRuAAGZTTaD7Gb/JPt9mDQBR9sv16V+odZ7bV5wp
YZrdO22doyjhb3vRB2LUoChr8PuJ/qqbeDtqFhq0EN7LtZTakpehnITba9aGxL45PyDKErCUqWiw
JnjBxv2dmUdzrELlzZSu1Xsujz0M819bKmQkHtARzGPYIlMLAC2IVOQNiW+8NXTX4pjQ7obaxUxM
rqYJQcKHVLODMADNTIGhl+iN2XbjfdZ+FtpuZekWXefE1ry1TsIu2VtNl7qwhbckQuSfuoEQee/Q
MrTcbxPyzbG1LYFCkq/XDS+MES8jIMpwPoB2RK1mmL4XN65VFsCr/WKFFpgFLkr0DyZHd1WEZdEW
Xv1wD2QQ8df5GLWhzoukqyCObDYon+1Mc6dXIHlvuqD98/omcM7AdMKKDRSpGk1W7ShMNgrYanaO
cTdBj7qRRjB1K/O3UA46N6TsuYqMtZNJGOrym5TfTdVOkh+mt5HIWbpd0Bc3KIHo5ntZHrxm06VP
19fvMnKEeQulNdzOIDhUUzeF7WcMsWERUnsAIAqt8NCaHubypPtSNFUIsu90rW1jYf+d2VTuX4Jj
3swt2JysbOsnWyOne5cc7XatwLU2OOVQgT6anVQS3WcEGpygdsSgxqBLvxs2jVqrD2N9G3sf1yf0
8sl6NqGWkplAzDFCVgSDK1ykwI5tE03W59RYeHOHMqkPf24NFxn00xDGoI973jIn236Ueo9mFwPv
8DLeELTwpvWthsRbKuRWdAMQFt3K7bm0CU8tKotn210MyWQof2pGtWvkVy1Hg7LnbGOeB9pqFLVo
zcSDEtWPmZJN2fJAvSU8rTG+VpbRWLigqwHcfywjk6HZZu3NfLF2oIEgtkeAMEIwjODwfDbpYA59
1xkaqp8h9MBm1jHumGGi33nJEx5Q19fuItqZrUEaDHgbhKEX1wOP7aLJKKxp/tcmR+OS9XndwIX7
wwBAzOAUgbwjwirzfDh92bjQVwKDfwEYKvKXfXvflO/JCFk1aBfkzb4a1ngZ1kwqM5jlA55nJtaI
jZ8ZKn+glS7BTJgBe/m19+zQX+srv4jllTEq957ZTW1fIJcZSHnvmVtilgi2d9fn8eK8UmwoYRmd
2JS7HDY4zkXKtv4AijEZCWtlMy85BF5iyF4g+QeXUDYzUK7gnY5hp65eM5KHdbXiEMuT9a8BZe86
aTtOeTkbkC94pRvG0yo32doYZgc5OZBaeyRJ2sKEx9kWuh/BZK352IoJtTOhNBJkOuZpargTWOxd
91fWYXmagKY25zcImgvPx0Cl6fRQQcYYkiYAR3NdP5vO83WfuoQHzE7loYgHhDj6CNXFtlqwGAKP
NGtZpREToLipo8m/6bswsdzAcR+4VgeiA7FeE+lixaMXpxBNXMBugYwBfG7nIzRY6qTgXtcCl96J
/MFrVooNizvm5PcVR2N93yfQecfRNqIJk/Sb0Qv06S5b68RcG4fibcIhzB7n3V/WWZAbe6qvFZAv
30RYpxkU6c79l0AHK5sf/aVyGiTWSYLk1bHRAxaw5L4mIRkPlR0l9F78cXFjNomynQUQEg4Dovif
04hW9DpGlaKvTQ9G49UCNEjY++suuDR5p2YUJ8hjEO/HJszo5ocLthSn/3ndwIIXAE+NCglk1vFC
ULXWTVlxyIGgs0U0bwZykiIarYP0369bWditsAIvnkuCYMJQQgSSzCDnetKCzNoUSBLyOkWZhofX
rSxMFl4DDljAkQdBtVXxNDD0uaQrID2X+G+++6TzFfKfi1Eg5QFWfGDDbTDeIht3viP5TLELUBgP
Le0+HW5SZ0Pon643TGB+ZrYfNLb7v1WsTo7mngGVXg8FD9H9oGfPFln5/dlfzgoO8+8jdQENIdtx
Uco8H4LW6yzOh5KHLfll1C9Dexz4thgiHq8YuvArxZAyV8yn8DmItIdmOaHz9Bi7n1a20es/XXII
FYAfCeAbYGIQeir7g+SFDkn4AR3e5q82jrp+rbC8MI4zA975hOVtYjgjUOyh7T5MdItGnApAorVy
08KyIIuM5baRV0MbgOK5Kc0NarezFXGXUYgQm/u2L0PoO8i143jBiU9NOerbR/olMSRMgcHKKndd
c+y9lZtlaTSImgkerHMrqXocZyW3hq4lWBTru1UFXnFDG3QdIFmXrnjZxY7H8p9amlfvZLsUpjOh
LAxLJVTGkgLFhzXij4XpwrMbiwLEBApXaoq4HYY+tRqbhzmeG+mb5WySeqWWseBiMAFQM3gSZ4og
xYcBd6ZeS8FSkJGfnhWwCpTryXMJwdHrx+OiHTTAziU43Fqusvc9b/BLt/J5qGlRQsKERY73MK21
KCwsCfLPwO1AatAkwLqfL0kXEzN2pi4OIYtkaK9x/nZ9FGu/ryx5b3YFzw38fpVum/yxrX5d//3L
WZqVs5Hi/P0euziBYz74pKkZwASJ2e592t571tQc2hL4CCH5WlVw0dxcNQdMBm3e6uLjqJaTn4CS
QIwbpylBWreNseuZtnJQXu5J5NPRloOhYUOaaijbZBPEvTqaom32weANCs7boXrszGZbDV+vz+B8
WJ3fMTAF6SAH1THgAtTUfSps1AAtmIIAmf+UFrp8GrLmZhrTel/2TRya4/CNNKO8SWP5/brtS++A
pjtIW9Ap74IIXAVaDYxIrfYwnaCfCalbbJo13P584Kujs3B3IRQAmAo1inP/ZolwssKZKRbsbuNq
duC77U1axV9adwx7JKtdSD7+xaDw1kR6GgcEhnZuMiFdzNG9DjS6eEy8KmjXauFLK4bbc9YGR4+3
rhroXTNPfsOgbQEJlQQKApH0H1GN1xMoOg0BXcOMXJ6qyOHMQACcQmjls5R4sM+T2vcEQIW0eJxQ
qxJP3doL9PLxNmfzcdahvdcCN4L6fqrMsqu8kYEHMP7i0lAHW2m/lwwargzEoY89mksFqOodqOI1
u+sLdrmpz00rQUPVSgMCujBtuvIgDfReOmhufp7+GAB6PkRXSR4ZWTvI1uDg8vSywEm/8KLatmtl
i0vnOBuMem3UNB6SZsBgJgMYRcAzwDrw3PgygOrJOzMgelcPQTP4KwfWpYvA7BwSgX8JkD71HqmG
JtUnC2OjGZrtk11dvtM/TnLP84fsAe5cUNtcohQF67V+tiF8p98Ptv8TPaYPrTZWe8Qd2+tOsTig
f42phPC9T1LEKjDGyU9b30w4Jpi14niXL+HzEak1fJfbeCITGLG0W2pFvXObgCG4yMm2No+NsZmq
76b2z/WBLXr7ycAUL+TJ5I8GhU0/NouozpI7ux8tPIxLbYNevrU+grV5VA7gXKeFdEuIfOjkidNH
0QOvs9IZsWZivmVOwkruJ3xyWYyl8r4hIkPRM3DZSuh6SYU+L9VMJw2kxQxRnD/ixAj6mGxrsDEO
27/ToP8n7koraLtAkj3NDnb86kJXj+kB1KCF/WBlaMoIzHblSXuJo1G+Yl7ck6/wC1KhGx1fIaGu
RgKTy8AEb276lcuHHHquA40caN/1a8fzotOcjF4JenkNeZeqgd0xeTEdiGfswTUdoe3/um8ubgiY
gWw7avVooFJmuZk68BxQ2NEs5OksjMNwQF9FUZ2ggPDyGe6iGxG0zY8gQ7xu/DLmAjgfaAygWDwP
15DyqkN7nz0aJmynwjuiay3KkPoaJPl0SvfAujWHmi/N88jk1Jyl4m2l64lyNCH4kyG+c39W0ogY
DazmuUJbYV3UES+3eTEcBh5dH+fSWv47Tsz2uQ85sd6MJoPhArpGgjgHFtdb1wRmEkSJ100t3uoW
RCbwukR8eXGrZ10juyKGLQ/lmKAnU+B1E3jzs2iE9Jtdyc3853VD7lMj2+NbAeddYRNa3DOn36Bc
76jZtUU24Bs0N6GvSNEON7lT4FE1lX1Y6KCwGDQ27cBGNR6r2KwfclnvWry/Vij8/stkAJH+/0Uq
9XFqQF8IiRF8iO4AhtFGfbdP3O9au03tLYN4PRqYB0wSkm1y7fi6DLThbAQZV3DrzTgdZc0FSWIw
H5U4Itl4TzQByPOafviiWwE2buM9ac0EjOduZY6+n4MzGtMcf4LVLiU//LkN/S/iDHREQOEDoHiU
MJXrJNEk0cqqnuMM+9g55Z53aM8Yv6347dJ8oe0Ch5CLAv6FgoCbVbHhJXNI2OOIldR7L1xohdst
+GBol5lvFOQ+SZtTYBmHb7Iq/2ka90lYFPQvOXmjrUVWTqfFoxE0iOgFQd4M2QflCO4zDRdTjdJw
2uQbSugzcEz7dhIQRoNgE42frC7f2DLfsGwlYvidllOPKjzSkBCeRWoAXVOWNgXjOAGJVJhWj7Uj
d3FtfcvGNMjb58loI4Pxn5B1mPO4Pep4ffXRJriFhto8NHaKQM0MHP/j+grNm1b9JKyLh7yug79V
GPvoNkK0Ixw6lpBY6Z9yMu7AeRBQKu9LNLzSdI22Ysm/Ty0qcVMFVYdxnGCxSiYBcTAravTsI0be
xF6tms8Tem10ipcbWjtJc4CtFNG0P8SBW71Xw8oNtHTfnQ5o3gMnsURta7wxfBgZcQQniQhiBvao
I+V4/Gyur9bSo+TUlOJAZdZ2HByHadgAf9cUG6iKufEnTVlkQlRqZF1QdSvH/rJJcMoDJYvTiCi3
eTJUcQopbBy2VMBSEtapeRh9Pegc/546IOrKH1JtWuH2Xjo3ZqV6NGKCrAEUdudzquW1PXIDhyCx
ALl1vfuYrcVIS8s2jwctCHMOSkVUlJUeg9W4xfXtuGP1mI/9AGAfDgw7irMKtBGshTZnA4mglct8
ySkhEAMKdmTw8VJXDqC6ynGT6j00AcaHlGxb6AANf3OJgN0LV4hvWSgNKaumt3IoYnuACmL3VZvu
GX+L/TfH2153x8WRgHfGRFXQw7Wo3IaTK8cMNwl8w4tfuq5/T2p0pQzTitcvXvhAorjgf0Eu+gKi
jfYjynQ5IsTz72y+cdKbodiO9a7uHnV7UxobgjeCc2v0r38xvhO7ylHFpdHxgU/z8VFs/TQ5EPFc
5trKLC4dwaejU3w9YfHE8lmeiLtWFdbE/Tkb3fuxVYRmVbjbuOqMSBTFCuRi2S5APijugVJC3dn2
UAjSoNYPFp88jHPvpnedaJy0B6oVQWFoW8f5dX0+l3Y1NvN/LKoANNrmcU/QWBaSkoVecu93a9jI
xdv91ITiknjcWMJhMOF5FK3I2Fkbzh7Z8KVyQpSXTEiY0XZlQy8dkb/B9AbKyWhTVzYbtSu7mRIb
btKjlGx/gDIwlOkQEaCa4loeWyu/1YfxcH0yV6yqkwmUhkzRxYSRyoepAlX/o8nfa+2xsfa1CMUa
Ymtpr58MUs1d+sTvUuDKgahL0MZzwwk6Dvlf7IRTG8p+g4hf6TATNqy0gVJiYFs8MJHRrsdobCFA
t2JubUjKxhtzLx2FDnMu/5oB213Izaqqx+9rRAlBHDj8XP2f8TpqWYCkrBUN7tCwAzFwvDXMnn1A
6s/5HgO4u/VLo3iRpZfeu7Ktp3CsmfaA6i7KYkPKhlsusuymtT0QNl/3noWxz4S3JtT9wG6KbPH5
BesV6Mts8XpFAuZA2bFxZeD1qw3gc1VVHfz8OseDFTe5r0LnoTxZl6RHjmwYhH2recJ8ZLl9k8kB
T7ba3429OUQIX+4keJMDnpTTyjAXTpyZogKNYGg1Rxeschw4JZ4+YETGMAl6tkA/hcvi+kQunTgw
AQEztJnbAMcp1zmbBG1thpisdG78di+bjVeGmfthcR1dPDs54DG8UmleWjzUGME7ONMIX/DnZQ7J
W6ucI07tNnN2GuJONKFeH9fC8eKc2nDOHaQ2dCCW2gJntYhATSFZNOV3NH4DLSWa9ru/CCVA6o4S
JFpL5khTmcWmGZnTEbxHY+No8WMlP714JaZcnDWgWvH0g+ejrex8RLmwYs4nmPAMuPz3Ib8b25XH
JQiZFjx+jpNnEmTUgVUajDaR9ZiCixxdOrF4mwUhv9l62r9DNqYCFSA1P7Om8A80TrR7t0jaY5Ib
+SZBU8ieljo/sKRuPyxJ9a8iKeleN9i0TTSb4VXhlGRX9oxuwbvdHXVn6q1gcovpIx3BcOYwmcVB
Ly29AtGoV0f5mHR3bZzp0dg4VRg3nXnXjK72UAsqW6jjjNNOGIJ9NRMju3PyrnqiVSNvrSRuHzOt
7vDa5BWY7tLcBx1R17CI6eY3b0pBVl1YDTWhC1e1r10Xxxur7eN7263tJortGIRMFSqkaObnLrgB
J4jYvLcOyHwwccNzX03sYNjC2PgUgU7QdZ6155UsK6ScRX0bEzJ/GU0OPXQ8IlN0BbSDLQ6yVL8c
tsKx661eDH6+65jo9sgyDgeH5jEL9YmTN5ZN3nFwGgmOB1mQeEOtbKwCK9etW7PS6Z4NPpikqkZv
mqDDJG4HiHNFNnBa6P9zcm3fd1mMVl2797eJ08e7fPKdf/KW50dkH7XXJM37z4l69KGpBmujGZx0
wOtbJAtiVEOtCIKsFnCFemp8IZPpo6wtnZss74yvXVabP60y1h8HN0s2ZW3ECJjRcpBFWlFmX/LU
GQT4nMvsR0FteUxAbP+eGH1/KAtjCuthzO/wv3d33PMAPM9ccke10UBhhfCDJ83kzoxtEdXlFFeB
QLr3iy9M52komJ9AArkmFRpwvGzY0pyxbIdGcvNQmk37lCZEbNGV5rdhQsh4BOBr+HR7rqPWWyNZ
7EHleDegOa4OLDDaPnpozbjPqEgqsL/PZzg0LV5YmhfPZTE5ZZRUvDp0pRAfzHK4HwijHr5afQLg
aGaMk300edb+kwAfuU2mrDrSTievRVcReoD8awxmQHN6gtpRsc3T0Q41qrlPtivooTUaW9/1FiVs
IzpBjcApkHcNrSQd+13WNPIpq/qxD2Tm09vB1nJ0GmndnsaVZgSuFOU3NOrwV4J54YEAS+0LM+ym
iAq3z17LxJIvJqjVPv0KLLIs8/U2SKqkeC1IL77aGTIK6CNy0A7CUy6+lEPmP1GfNU5QVISA89zK
b7xBss3Uocc7K5vh1RSjWQdMq8tfsh/kxkBB8dV0YjS0ZB6KRUFulmCBzmOfv5CUQvwrtvkQMATn
r+ZoatuSdoQHeqlnwPxTObyTmg0HmuW1HxSD49wMlUnvGWmxgUvdlthFADPyvOpvhiHVP0YgnwIz
FRY+3fZoDjbe0r3PazywQZ1jy4OgsYajw6nTEYp+U320ai19HJOpKwOIzYiD8Jx0W9gt8mX2xGtk
H2yJXo4k/QFc1/BWuX53yL3MR2EbScCHAm+0Ah1KPKrqsv7KPMrvcRp2kVbn4zc3N8V2ssDiRPpC
8qBxKxByTOPIbuI+Rujqjw7dCSvJXySO662eNGYfwBA7lH4ltgB6pHdWVSbPGh353uHExnZIwYng
ObzdMAJG/Wyc+i044dKP3G+0wBp5twFnhbsH5QSY5Bxm91Fdjy6SfoYJTAgIVNnWGl1IQlpi2MRJ
YW3KPrWHXeU4tR96uWVPAdqIGz8YwDvXRiZvMo5HWY3qsF2BojXoQSq2QYN/S0KXuenGMdLs1YNs
PHBtjdQgGW/Z9Rii32aqQl9v0l+giUcvpSxF+y5Kn25GUlcfrkXbfc+zdAsehuaDMK3dC2glh7XW
tZvarauIzJPOC236Yhmd/muwUi9w3bR8AjDAvWWt39xAJmM6GHBEcIlrfE3kYqkUAI7Af285JXrk
sTZCyIsmYFJ4nuKtjlqE4X6Y/hcd9eTJCbUqSMettSYtshjNzXDBmUoAyWTFbA0MVGnMtWSt2Qmw
wWf1GrByMeo5sTB/wUkuj3WVyUBNgaJuN35Wxo+ZZN/XIXhBkBCKv/tZ9mi1a03fiyGkpaMR20eu
HACy+aV+YlU0btJJDUFDOkMf44Pdb7s8DqBLFPO9jL9Q60ciVt7iS4EKsnoukIrIqSDkOrcZNxzU
xXP5uqT3cRwMzratdkNzR9cedUth16khZUqh6DT6/VxV1urXrv6HsEO3Jje45BenJuZPOJm/RNCa
x/OqTe5B5jYYj8mfl8YdJLjwkgPGa6Y9PrdQAshmmXP9zR9uhnHn+hvfXqlJzwG1+lYCRz6aSEF6
4FzAuI0mb3Sjn0u2k3c7eNmxjVOoTsbQkTWj67H90pKcmFIxGbXrNlWeYTTUe/GsRygmGmvQ3stO
djCIntpQXl4EUV7hc9gAI2EIBjqEiKDMnPTIpTVYVrRbE8hC3jtQrkBrIAEVUQ4OlsII0kTuR6jz
SbzYWv3TBUjg+uhXJlqFD3luKmgzIylqtvHJ+9Ahs3Bka2CoJZ+ExADa9QAFNi6UwJ0+a0D0gJen
Wf9K61dev/3FKObMK0gCQEGv6mAhCmro2OA1k/sbIYIWXSage/SKNQTloq/giAD630PDsSqQM5gJ
khcpnreEHk3tp+jB2LRSYlgzoZwQOuSmIc8OE5334vcxWiQifU0ucc3G/N9PjogyrXvP8vBk9spf
It2k5YOsnv9mRf6dqYsXM0h8qgHDqBCuCfuLV37SPBzqtfrBomedrIjyVI4NkzPHhp0C6i/kLelX
8sJrU6XcRprAA4lamCqRbwSkBhv73fhjcv75dDgZg3KeJqkJTrkKY2ibY9J9qf2XlD5dX46Vafp9
6Z6suE8LoMFrmDCtf3gG4Y36L+6EWfQByFTk6xCCnbvUqHfpqOeoUeXGMYaMIG5s/Y/lWuZ5QtiG
NjzwufpqmV73NFP4LXb5mAPMMjx62lNn3zEA2J2VU3EpHji1pGxCgbiZF2hQCkd9Z/E9q73Acp5A
AVz+OQp2HpMD7b6Z0xUpn/N5M42KiiKBpd6IPOt+srb98Ddrj54o4PCRewXO/NxELSFcZFAU2tvq
zvbLoM3/Zq//a8BWxpAVbel4fD7d+7di2Dr8pqQ7Z61taXEnAkGFBmlgrzFd58Nw9bgQTTfn4Nzd
wLaaSINk7aJeug3BOIo+DJSBwLKrxIFlNaEddkBtjaOlPGfb1BkDsHQZyeb6dlwq4jmnhhQHg0Rz
beXtbKhpq1skldJjgaTGxm2b5hEdnzSse1DH9o7zKXWjiZzJ3mZOTELwDK9F3EvOjnv5tx+iemwq
wUnWkqmcTGxdN93qpkQ7/TPTb1pIikljJeu4dAydmlJqGkVlCuRVYGoG9MbkaYA4x/WZXbYA8qq5
Gwwdbso5RDIQlSdz6rRtdlV5T/qVzbToIcjg/+f3lfvAL8DSVUv8vih+JF0SsQLZEt/dkHiNVPo3
vY0aA+Nph6YjhI7A/CvOCEdETQscZqHXOxCqs/H40bY2A7Miclbt5ALq5QYmgy5NWt4CsHw/Ivc3
NR0yY32QgAqYgIcoHvx9Z9x31Efia2Uult6Hpx+oODG607qpm+ei0754ziN3jvn/kXZdvXXrzPYX
CZBEqr1K2sW9O05eBCc5lkT1Xn79XQzwnWjTxCaOL+A3A3s05HA4nLJWsksqMIReNvWRqJovpEu/
WQ/BASDnaHmAA0JlEQWxLu19u14wWniMkSA6b0QyV7NVTAheSo9hdGSBYgwNk+Sl1251XeEBpHbK
YdfRl4C6hWink1ZaQIRAwwUzr5PMQPitqv5Kj/VfCeL4fVrmXoWeDvQJgLMg7547Z1/mb3l3rRWq
dmyFMp5wrCPPbqfGhDJJWh8rll6DT+v4lS35d73EF3pHzGVmEbTx7OFQkQl5tdLPnVyxLapFE0y6
GbOWGhF2fsEIMUAxnBLgWllIx6eJ5eH/TyXBnpcaOIqA8cK12dPQrl4KG7PdrmLd5Gf077oJ/jDS
jdTxOqxbzI46mkDb7maZbhobART4e4yDR/bntZJfbR6GyQF/DvQFsdu6Zks2UTrgOkmv0+Iymu9y
9B6bxjfQiQ4A8qE+NQJUgn28FL9ybnlnFnLvBON7woqW85ohPw3RSXdZDkmgI9GfqLhU+I98cssb
IcKKjrRcNJufXM89MOfQFh1a8hWlM+mB2sgQbpmmTFdrtSBjBt5MyUENBoXxqSQIQWE81XWqaZCA
tfQjrQpGVVOt1PJQ+MN4l/OHfuE0XqvAEGNXBbquSpc9M7hUvyjA2wYkVztwAIEEpJvlEZWTd3R/
XXzBBjmrJKZpQd+OedpT2U02dcztZxRQrfihcAmGe56nrkEuu74eOycoZ/2hnX+u/Sv64ndU+8+A
nXipAFoXgSqfGnY+5Qk0cAi1BnQvmJEBQ9pZ9CMdNQss9XV27bqV8XJeY5lRYqlBoosBBx392KcK
z+lkcChUGGXiGxlw5cu7NV4Ux0vmHLdChGsRsue0phCSkF+pg4LOMbdqPCWfu+H1vDr8l8QztpUk
nLF5bpZ4HBAe1zOQ/wD5iAGjwESRiPTfz0tSLZxw0nCT2DkKMYgXvfc4PjrZk+PszouQHQQ+AQ+s
SGCE4AVzujem2TRdOqG1rIzenRTcOag/16hI6v7kvRNt38Q/zwuU6/SvQLEZys0HdBN3EGhWZGfP
6FcAJW+BIuh5MfJN+ivGPNWrriyjNUu+SdneLneUhmX+ROgXHNVm9cRHvwVCeKC2Qwpp3wp2GGtF
plnmCLe/z/+/yYw4GFSfQWKEJ8kMcjQQvzLVrSTdf34bApsCI6/i83hkXQ5IOAN9ys5T2y8Bm19b
naKYiDroRbqgTKQaFpYeVPS7YqQBI/iYsD3VKe4rBzkrSPSM6zTCPArbl/HkT4OBuHl/3gqk67eR
JViBCQhty2qxfglGQDUbPfMKX/AZeZE7040E4R1UuktJ2xkSGnRkssu6farix5YGZXMYUCBG7Mwu
jXgPfGvMdQVlqXhRSgMax/oDlY4elk8BTTQVtjFEsEAtMSbmF864vNBUQ8G5ZW6F4eioROlvbh5z
xy7ubAxBVQHvQbgxMN8HZFoat4o1lx5wjGtgUgFAN5+Arx0znpouIvii8YmZu2667D2F01KJ4Id/
cyxI4S1NmlN0MzPnNhuAp1ay27JVYfxKz8ZGE8HRw/uObrpCTDfm/ZXlTBWCEeOSzakddha7dL0c
FOIsvqJNpXrlSU/JRrbgl6d+SK2x5rJJBWylfZs9VckBuDgYf/nCGfkrSQSyZawb3biFpKS3/Jbq
fq9iZ1dsl3jiHVI5TltBQk4RjtZ7Ew0/tFCUJqRHfaOGcNS92ajRvgKzG41Xx4WMp/PLJN0QlwC1
CfNR6B7kSm5srmQM9DcNalEpskO6BajskOU3WnSPIth5SX+K42KAgcgW7wQ4FowdCKpkucFywgc5
AA/gR+RqHD/yCBCItxqIofpqN5GjU3xfopvaukdJ7rx0mZ6IDTH5REGLg3GLUz0jWysZCHGxjqx7
bxP0ls8/0Fx2N1vPJOsUB1l2wjB9ipkmzCbQTwxvVYVnkssb/UyqA+/nqmA/Z+L6VhUk5dWYhV3/
z3ntpAIB/YKBDuBzWiLyjwYiULOOeqRp3Opq6b53QKtw59vEnUBhHz+vxRKCKFqxpDL7xyXqglad
M1CLJWkHzz6nNDBGklEg2IG6YbxalDhQUiGA/kK7BXqYATt8um+eOw9ILeIt3dJu30XrRZPohy62
FTsmbSgBeDLokDCUhzymcH23k8lh//jrIc1vlvZuBV5s0na3QFXbodd1nzTJPUhMHxfWBV7+fn77
ZIcc48rAn8IwkIuk8KmStreWduMhyG/AhKjN12P1+7wA6SoCARfFCFSCkUc9FZCZtJl1guvUidYD
r9zVmr6PY1dhEfyC+nTCN2KEC0wn4CB1eFwCFl5/MNGlW+wH9kS/MPjMucj/VUc4zEZlAIsWfaBB
hJguRR9OVrw3Bub3VDUp6bnaCBJeKqkb2UMNAJ2gMgEv771TtHHmTz29G5ywrNJj536hpOeijcuG
80BZXYTSq6fB09sGyfo4u1zWN90+Gu0XqqtgJUbJHgGWZYrXlkaApMM0JGw8xgJnBkgFrkhVIlRm
0Vshgq+3sxVYRCWEFLZ7r9vDg1c+njdplQTBMRBSFhXI5HBmQJ1jzHdWrtgKaQyK2p3FJ9hATC/W
8DJ9SeOpxans3G96hVmhq8V80oYXljwAdDm50W6QTFu/8sLbSBVfLgliz9ziD/4pW9Ee89q3jl+7
oRIVn5uueFa3cgSHF7f6NAMiKguMxi4Pqbk8jPO3dvXu7fVXgXk+38l+nt8xmRPaShRtosxIlVU4
TJmFwQROMTA8Zv+ZxBAPl60QwSwKszPjNoJao3cAiqwPWl5gkBIVJKXM023FcOvchE2V001kdiCm
xgssnxe/sH/207HWFYMW0s68rSDBc9PFyB2Tz+aBrDWIl/c1wobdRPUjiPdA2AQQestEQPWFkh7G
fAHAh6QyJsXFDIDHYtaZ/DrMR/2yL53bUQnuz7dbMECI8DjgJqCoPnGnRFY1zei/hwinuW34M7le
/TQZ/IIRTMo0SNZcOqQMJ+ttjt/MWoWkINlCVBRt18YEC0ZURRAHexyMIjVxiehABJqqA0OXhv7D
UgFkS6z+RIxwJ2L4N6aZAzF9jybwfr7rafPRl3p4/nBJjvOJGOFK7Ie1GVM+S5l37AZMLBjL9rOH
2fFu2iry0YuiuOolN6ODdzCqaJi8/VxLY4amN6zDVc/s5pWa1S4ZPpIIc+fTE0wKPcU/vXQ6fEHH
jUzhNtaoNllNb3KXFbbrU5s9+D4B/zbrFSVz6Z7hnYC41gYqoQgOWHdtEadc0LQAqdNN9uNaXDZr
rMARUYkR9CFzGzuTDjFzf2jse9bt8+R4fsn4tn86ZOC3w9MHpI+ImE79VB814BhD83wwTujVT3de
iywOhnQKv/9CjQb0VegRASwzR6IULhQP4MAIyiBqTqZwsI8E9Nm5Kn8gXTI0iuDXQPQLCKdTfbqC
YEzCcpGFwSgd0DsW9GhaseLml50lQ0erLUJxLJs4mhjHs6nFg4YpUGYcogSpcEYBWkeX0Bs9DL3M
SCSmlWKnZJoZGBEEeCJCv08jdWyyE8zMAP8y6UGx5LVFEzreOO1TsirUkzm+rSTBI62rY2MwAeol
HsWEMr0uR+8iBvYgbpqL8+YnU8pEvR2Nm0Ab+fQQBtRJlHsZkqL1DHpYHWhyzN4trafIJ8us3LTx
DuW8VXjFCVbeOIOXVykyMV5WggHjAP7IxL2yHX9h+/MKydZuK0m490E5t2LCGwqV2h7IHr7t/By9
3UiezouRBLfADP2rEF/XTXhhaKYe478QY613zuQdqqpWOHC5Jhysk9Oaf8LYz4sc9F8EiaWi/Fgw
Iu59c4bdpKLtkhoA4KL+J0VwcWlmkCbhWdOhvq+GiwWQJLPiVpCJAJINEjuYbuYw56drlRaFN0x8
+L1fbmfrVQNErd4pFkslQ3A77Ty1uOsgw6V7Gr9NBhDMVFxyMq+D2qkHQH1wbGGO/1SPOTczQInh
NsD04s+6SK5HAtYjwvY5EEitxvVd4Mf65+1MdovzeQKeF0MzuBgDWVXLpj6GXulYY8j2lsFhN0Xl
A4g3sOsdJjDBf3tepOysbkUK2zXWZh7XOs5qUzi36PsIzKn4NdbGrvDc/egUCreq0lDYOdqiMy2y
sapLVVdBT+f3qNa6i3zs3qpR/657cbWLUu+2QD+YYnHlG/p3cQXbB1lfNuc1Fnd1jBlsXEhcAZJl
DMH98D5X0Xe9Mm5AAqBoY5Cda+QcAWuMPCBuSuEaBh2LudQa94XTFZ4NZM78NQ3a6OP8NsoSZuij
AoUOxlIwCC72fVAMMs6Ybof/MO0bPbODJbdDMGoeGo1dFdn33i0uLMwhWvFyjK3h13nxUiviiSxk
UAFpIKIB2+M4toBCRvBe/eqzAoaT7s14xJX2XmhMsZHSJd0IE5w+sfQ0AioYkjLA1qvt12zNLrwO
FC7aV6Jq/Ny/agk+wMIkHrNbqLUkGKjW3SundBAXguN6ru5Yr4dt0vvuqmyNVWnI/7+5b0p8EmDy
IDdh9dHM24BZg29hqgNYWTfzsgRol7uPR8DBMP0YDf1TUdt3Tjr1oIHOD002+IYSqVK6xbYO8CA+
xQ4optNvwjRt3k4DPz7IXOfJ3gNuOg0BdeCrQOKkB3UjSdB+clqgYCTQns4/KPGL/JijGGKwMIpL
MH8oTFd6l2ykCR6pWoBAQLheKRBM9OUtQp7UAAnh+QOikiI4n2TKLM3KuSVZ6EfdYfLTRzSmECJ1
rhtV+P83ZkN6a0iMhW/R0L8Rr79OBjsco1dMw+2one7S5L1Er+55zWS1ac428j/DEJkU2JiwpuZS
ZyvfkzS9AGJlYIzlbnT6I6JnlFdYCFCMx3Ek+0Srd278rmvxfZ5cnP8SxRqLFMF9o9kRpv14GtoM
aWICGzM91JqKZkcWDILVAQ8DAAYCMVnw6E7e1ZaX4c0TOxaY5O0jBtYPX9HkrwjzdCPR8ZwC+h4e
rhvjS+YkaCZNXqN1VYiRupmNJuRUTEX6yu0XaEKX+KLt6htjfDRKF20gtsIyZcVG9MCBfpNiBANd
QMKiUa/vNJJ4iAqBSQdGt9UC1bpvkVeHvs3rfojurMkv6Qjwh12nmjhVShfWM0Go2tEWiprILVX0
wU4uEzeY6itg/ObDT0xk4zwChn000WY17c5vptSdbVQXVrlzpmZo+Ru5SoFQxoLVPsTpEMbFS+mB
PDw4L02WoTxZaeF2jOOkTgq88oJkvbXGXY02V2s8rGmLuOqRaI+5Gc5MURWXGhLvcOQHgnyabdS8
fNK9CjLrKLko2xEg7N2udLXDABXP6ye9hjigFwb8KbKVgiGNi1UskYnXspWAFBNxqjbQQ44Xxkrf
cG0pXIpMMd6f7oFeB3g+YhlyqWJqabRCwE+czm+z/HffeGNgxnbqr6b1cl43WYkDNU8doxXgcjdB
q3B6IOPKczvdgjh0qtFDl9XXfddUodXH8wUAkezDYJNffdp0/uwOVUhmYPjX0fpU2LUKE17mTOHU
0R5A8TWf8GDNoiczoqw8YLl3SYcmoI1zkytfWRJzReWLP0dBTcD5tIU7q2fxaLpkRBIxfXTL93p8
qIDWu4Akx0Z1ftdpoORyFDb0eVchE6kxtMcSULSI5VfNNZO0iiCTFYHRPaVuC4zgi2pSwV2p5PD/
b+5jxxwYWCWRUl+coB+elnIPhuyWfjtvNSop/MRspNRsApy+C22sfPQTF0NbxhPVURl/Pi/ns0Xw
VYN5oslV9xzROJs0AdNBz7XJn6bxodTvGhVu/+fDfSpC8F2JVa+ex0XMzs/YuTDaMK7QzvCxqqoA
n+9wzJzoJrje/jCZie0nPQBLtIX3Cs/1Q9x6j7o7KHLWUglgmKHIs3F+FMGuicGSKI2QkB/aoGff
KPnPLpejeYIOEfh4nAxF2PUhqZdu/pN8d146sidR5WfRXYmRoPO7LrOurRwhcDXnEj14E1JfdhHG
ee7HDgCVUAyiCn1k64XSE4o/SBwBNU3w60OPwK22kZlqvTuz+iefTNXFKDEuC34V4byDzIoj0n+3
mIQolxLh4WDVIMh+1sH4mTgFB3/x2+rG8z6ozR56Muwz9qCP3REFjufBJKFutEDTquAjGtWzQPpN
NoBSCXw+Jwk7PbvtAJYzjPIjZLXzq2gdrtrUOJDG2i+w/WVVVS9l4sAlAtNHDhBmw4/4xlVUFTAe
Jgeb2XZr/X1xIgDFFCvIRYMqz0HGzhaDAtdkAH9jCbLk2Kd0dPx1dqbLGCQhO29Yc9fHRGhVgqLB
5YhabOxeIiSR7q1qpCqSNtn3ok5ig2SWojVC7IaL1jFCHhnLs+A94UeZHmrrfOmm1fWs9b/LdFDZ
CB/TPa3PEFDPgYHYpDBFFFxPF2gBde4cuzxQ1FrQJHR6OJHhGrNdobMuYdt4SOMUmLudDmhlVO0O
//FPwmELFJgfHKFQEI7JnU4bVoQ28+iF7aQfNd3bOzo6aS1rrw3kZU0nhDxopzWfxzpWJKokB5Cz
x4OsjDN6oi3pVPUSvmYtIsRwVvxzSlzfBIbVf3YlaOT6U3gADAaGRE8l5GM8N2SMkLWNdjS5aIyr
GQBJ5dt5KZJr6kSKcKTmMjEAv4hVHJ2LdsaIbXPnubvzMiQPCgIhHCoH5wjpLmGxunZN17ZDdai0
5n2GYQM/jj0jcHpjOfReloGJYcrCvAIQ98z6+RadZkjeGJN12RXDw9ivi+KLZCcFpmsBF5AnrMUa
GUmjiaIBENCo5gcqCX7h3ka6dj94E2oVc6hQX2apMFHgeOJFZ8JkTneSjB3K2vxJUxsRyFKK7toD
0Ncuaarm+5jabI9I4a6PV+cWgNc3zNUckEJkCoP9s8jiecEGgObUwHlFj9bpV0SWm8xjBECKuban
HiPCBdGD2C7os+YBIqfPhhYg73NWJlfo4YLRpSxDmdLAkPmF47D2eSYZgKp6zaHv7hiTEHi264Cr
rcgu9WYpk1224pf8rre758pLjbCOao52VvbLLl7t4sW0e4vj2BjPek+1j6bsmoPHNPPViqLmmPdL
EbKErtdJSgtUQqIo8WPgot0PcTurGpU+PzOx9wjMEK4jrrFFGoNsxsPbHMs8cE3Me5nOfWn96lFG
yIwW6JxkP6uaGCUpZ0gEQAC/THhdXlh/Ntp0Ghy8VoZl57kPJA7L4VvpPCfjOwjvUuRg7BuqpG+U
nW9cBqjMAqIdcJnC0Ztyc7FAI5EHUwJwVYMzu2R3dksVzQCSuAd3DuiwkM/GQRe7aacceHnpjE7o
fPAA5XaR1j+Y+2Y7+/NHSXZu0ewCXmubexQxZzVVLRkw25MH1J125pxf2F4WJh31c/I9nqnifpOu
3UaaeXpi1tEcGWshrV8BIG6au9y5b2bFysmFABYfzci8H0XYIDPJ5tjxwD04F9Ovabbne9cZXyrW
V4oys9wAQZ2B8hyqsxgtOlWHoYWnnfjrvIom9Jz+7BZ01lytnh/PqAzuTOdyxGRqrYKJ5qG76Heo
R3DYwGWECU4htHdp70R2gVW0+5d1eJrry5gBfMDPtBe9PRqqt4okK4BJALTpc+oDDN+Ic/IDCPwK
dNHBRvoXzK3PJNCzMEp3feY77I3kQQyp9q1bH87bpiwi2MoVQn9mAlJwcqGn2/WH1JmP06KaC5OZ
P38jYTFRt/qUS237qTdzAJ3y0ey6u2im49IUvG+4sldF9CEzy60owfazKkbXGyLgwI3BPhXbR9fK
fb3Iv3Cgt2KEqzFmS7O2CcREGCqu5/s5e/OKKoiW3wnQM89vkMzlo5cIpD0efD4V+9R5tr8rpx4n
DaMa3qPHPN+zHtroaQDBtK1K9Jsye7Dh7MF2RABjJvp7o9HGpiU86EEfZ2/4Xv1krti5ndY8dNEr
ZsE1ejPE70sVFO6RZB9dfZs4NSo3B3e80unvVmv8on7K12Nph2mpwuCRGdP2+wR7tZuOZFaMeACQ
0Uz3x2XfOg+k+9mnisjjT0+26AFw4wG9Bq9V3EKC4yGt2xmJhZVozQRtXId8QTWDg8f6ffbQ2EuY
GMTP+nKXV7h88x81ARxQkDe/LHKZza+lC8jROdDthzlWeHhpZLr9NMHMB7MmKPNiEZriCmhUWPwd
UkMtC4n3zIq9zcIxO1bgYIuLsPzvI1gE85YQj34pYC2Jb4imQdIDmSiQBgPrHLlTP6LBpKLMk7nf
rRB+c28esVlXeyUGDBEAGN/73rf6g1PsSfI8WcciujNVDRKyQGArjlvdRlzTLFacLhBnWyxwbZ+S
2xnDcp7qdSSzXjz1dTADIPOLCu+pnGHRLNuo4G1JNmLi8KJdHxMA01HjPVehbkj8Bq7LP33E6G5D
Tu9UFAZjWZFSiErZkx23GOcEHnF1FwNrkQQYCDvvpST7dSJN2K+JmXGuzZAGvpS1AeYj5vPThPq2
6Rf0B3B20fKicIwSX38iUtgzhkHk0hoh0mzJTu+HcKpudJVhSDbsRIjgbtaJsajlwVQ8FX6TX6Lg
iGX1gbQ+NoqQypTuGM4TZmaR6kOR5XTHipLRnC58DfOndL6Y0tu+JBjSC614R8vnlNEgGX935e/U
vo7Wo0PacKK2T/S9Cyjy9KKP922Uh8aww2RVMOcDkDb3iCgysOMld5P33y9BVEv+fq6wNPCPQ2mm
+P0WPQoempeM9uA0PyfN3Tm/z1uXBFeUMy38lSVEY62LGZ2VRylR87Oywk77liId6vV+llzoy65N
9zW59oydWd33QGdayqAxHz3rLS+SQ626gmTud/M1IJE+3Sgwl0WTruNrPCwzCqsxSGADK9P9brwA
MLkfTW9DOx8s674swmn+QsUB4jE2ZxO8zDD3fioe4NWkm3loGjX3s/dsrmgRqS7nRHEBSs/XXzHi
MK+2RprXpRBTdm9pO4VxfSyb8iuHeCNEcIgW1ZIZbU1YSu1HB1zsId3ZKqBgmW/ifVl8rsIBApVw
roxhnvKMl6UT+2ceXaw5iCIvWgdgs9lVVX2bX88bq2zdMNcLuj8kjdDKLGyP3uvo740XnLtlp7lH
y31av3AF89Hh/4kQt6Y2J9C11xDRNjd5/L2xd1qpON1yLcBajvlWJJvEXBPg49eeaBOuj/W40G86
u25V02RSEaic2DrShJg0FfYlGU2jXR1oMc5P6IJesmtUXc/vhazyCBy+vzIEJ7VY4LoAzQjsq31b
f1Dk3LtAs/4x0x/D+JDjWrSGQiFTrhbeOZiJwgtSTBs2dT/QCo1UgdVexPFHiuQReT+vluymQLnp
XxHCbRsZulsgFQ+U1mg3aUcE4VbIytvV25md4v2t0kbYJG+J84QOEOWBdj02jlP6A+3R59XhvyFE
2tikv+oIm5QNy9QZOmQ06eKnuU+d18UtfM+4IqoCEV+Zc6KEw2k4TRsZNURN1S9Du8y7j3rGQ/Fw
XiHZax75MsPk/dEIksVH28omMKGA+ylYEN2hZxKULYYfDeOV09hBZLZ4ydW3jksOixXdJE78kDSK
iVOZ09t+gWAiNbpgAcaALyDuxbj8Y4/PJkGJ+hIgPJW7T3WVxtxRCwuLyTLLBCgZxrmBXnp6KY3e
msyTYSFP2IJGJfHz9MWpdnl0OdPVn71vBCnkHm/H/35/YP4AXfOYwQfDjzhYm7V9EwFG9I+bct2w
6A/jvDu/mZKVxGAN55ECo5UHEIVTzerCqecmBSGZ3aRB7+5t/ZAQH9U330pDBFpMlfKS2OhW4B+f
tnmM2Cb4Jeo5wtZR5uesRi/xxTpcM6KoRUmO9okc4e4ddQyj08JDsgTk666DBPbsd1+44E+ECE9V
px6sskRYGiQYhvKigHjfJhUms8R/AD4AaUjeXgJL4P/fLFhma2tBMjsPUBa97qoB7FXsqp/SXcXn
N0emWDeJ9z0RJ7grIOKAn0OHzeXm76xJ/dQ0/FzbgffcxVqqpkJV0gTza60BkUAJaaYdtuwdnZg+
bY9zFlrmQzZ8nLf1zyZBUbyD40FoiUeILaim65FdDg44KZyuQfYCJIajX1b780I+2zeEoA4OEmrU
xIH9cLpd1lqgAjrHqL+iGk2HsNFSvE4fHe3ivJzPBxdyCNrIUOxFuCS+p9gaV3qdQo5hfGRArgWZ
WfPNBOXfCPQmZwoSSxExf7bDU4HCVuX6VBmgA4Zi0a4tj6N32fXfQWalpGmThDVbSUAKP11C9IvU
U9lD0kptgqg5itK900fxjUEY26ce6DDqoq1+08SOHxPDTQ724GXP59dXqi54dDl1BTIaYpEmar2W
FHqKds/mpkPLcW4+uM732QqbVnHipDu5kcQtanPAC4vpbelAUjbVoYcIrrFB8zWjy/OYTN9G+kB7
RdgjtdGNRMGluDTCFDiBRIBwV9NuNR00tN5F9ReqrNhJ1NdQ28RrDhfnqWp0Tkrw6UKQ7gSpHVhG
548j0Nl0vx0+Ivqop8+zd4u++K/s3b9iqWBAYNZlsV1y/QxgDwHhS7u3vV3p7fRJkdaQupS/CooN
D0bcAnaggiSN7qz8ZlrvjeXtvDLy47CRIVwyhqbVzpAkaKXmuBTVrkBFqF87UM2l6It9GZmvLRej
CidApZkQ8uipo4+LAc1Gcw01NBbO849oVWHcqaTwhP3G9iOvLKyaG0hKrhL2NIDPPFPxgkqtHW4S
IE0u8pJUsPa6Lapo9SCjsfxyZb6LllOAAyTIdp3fKanL2AgS7pfMK/vI4Ad5Rk6dar/i5sYju7X1
GxVrlMRl2AagVohjGmhsFZuutGjIvdWJERhOO6u8G9Owd57G6hZ9C1kVOsV/t3Kw96CF1kLFAAUD
YQVZQuLRzVIkS9i1Y9zn1lvx36MclGM2IoS1S4G5yaYFSf+svO/N+3Z8aapgXe7M4b9fY6j7wCHh
hkbZWhzubAbUPZwRbSZudJ/rT6wJXDeguGbYcjxvDrKDeyJKWDY0nrlObWPZ3Pyj195skGAHVb34
3XBjNK8Gu4mjQfFikNj6iUhhGXONUgD1QjtkqCfjbdUPrXddqsrH/FdOn0O8dvZ3DQW3Pi5Zty4u
FPOM38v4Dt67yHtsksc8PUamwvakGgH6jKdqeFlG9EPD1CXg/EPpGLnHEb0YaQcSw2syKHZL4olA
NPBXjuCJsmk0SdZDTrzemVYY1c+jqueK/4S4bFg0nCHUQdB8JNhD2btJZUZoSI9MtGLqH0SVOZML
ALAZcNuQnxMfc8TFu9hZMdwLtjBQyptPq1UpRv2lIpAw48VutDSK7YVZYlgTlObn9HdVP9qYhTl/
amT7zTNy/xMg3HZJb5jzWhZIMBUPOjy1md05+WOi4gKWbfdWjGBWLWtG3NvQI+ku1vLVaXwWKSxK
ch1whql/NREsKom7OJkzaOJWr1r63QOROqg2syXzcxUWoXRXQMftuoRTf4iM3G5GJ6PTUbK30mva
10FXNIptUUkQlMkQulUVb1QBuxFBBqRWccVJN2SjAv//JhJo+xplAQ/NX1ryktJnsgDId1LsiFQG
enr4CBfqCGLiKo7WsslmNF5V852mhW51TYqP8+Yru5lROv5XBDfvjRp5G3cZrSGiXm5BqTp4IUXb
ZH3TaKBKbkDJqpomkvli00WvLcqhyIuLCVn0tIEriKDGkCz7xu5CE5zD+RJq9jX8cwOk2/P6SY16
I07Qrwd5BxBmIM5tryfjmDqvDgmX9lireonle/VXL8FZTqML+KEVgob5h80ODTKzVPEMkuqCWj8f
xOLNJ8I15jZegVER1PhI/TzVL2lyQWN0vD4x9oWYw/wrSCQnbIZpKIoGjl9fjmPxjBg+r4MRHZi2
YgRBumgbQULyITZd9O+itTWwk29aXvmYwgQfoMIEpB7aQ/ofGCyYPREtTkerPAO6A0yc+BRVrdYN
9QETuopoWupxNmIESzN6xowkhhhTf9C0t0YLz1uyNDxD4zO2mKOfI7Q9PaoVs1kZ8d6jZgUrnJZc
uSwLSWoejWS60qfbuSzRnmaWjV96naIoIFtDgiCAI5DyP0F2D2RmspYwvdm9q7Lct9hx0tD3enFe
R5k9oNGJ30HIDroi4GDSj2TtXNhDZRzM6J9xuVscVQ5U0sOINMxfISK+IHD3ByBvQMhQB+hRC033
JnK+U+fgWYGBhonykXmHTsWwKDOPrVTR1BeCrggutSuvUvBw1v99KA1qOTALWDoA5cTcRWuOa73W
MI9+1uwhoA7rDgSDm03QOJkNaNBB9wqFTUr3669MMXGBBokuc7nMpnovHJBUfx+G/XmTkJv9Roaw
cM00AsJrhQzDvkg6w59aC81V93l/vyJj2UVhpe10c3dequxaJHh9A/gPUxjoFD49azNZDdQfIDTq
wbzio1WYjYDn0xrwy/TuwZpMM6y7Or3R+giJxaUwDuc/QObrOXsDh/TBU0LsLc9zzSVDjg+gCCxy
smtw6CIv97X81SwVYYb0cPNKEdLMSDXrfJc3MYBekGH0vAGv8zYNV1buQHjd+CAnRtRkqSZBpSaz
ESa4ybUq82huUPPT6/uFhv30krkKk5Guncd5B9EwzPHETvXR4sTJy3yCxTQloDk033Hf8cxEkysm
9hJLcb1ITeWvNJHxqrGbHk1mUGhJ6VPifl/bt9hbH4pSv9JLFzcnRlOoqotX6k02Qs1TFfO40czY
gIoFOkN5CDV+ISeJKTkMRWO0BbGamCksihq86QnUouyDrJq/Tj6xfK98sVRjFPLt+itJ0AXlmznp
uEUMOmZ1Ot/2ApI+jCPqe9+/cKgwwI5Ch4VLVHxvgsotJr09Iw+A9iCnvwXT/eg+o4N8jFQMsTIz
/9M/jlK6wRHZTjfIztwlJQU2aAUiQFZPu2bA29B8Pa+Q7OQC/ofzD2MsA+m1UymVbpWA11zwjnLe
GfmY0QfcRHedrXhEy3YIY2oYMMCgE0ABBRc8dMMUtwnWLdauh/hCN2/z6cqsHgZbUSeX3s1bSYIt
6GikGJKe75BRH9bWu2I9+spISQCsVA+hMWJMo2oOJkY25q77XVtvX1hQaIguG2QlPlE6D627rr3H
FxSotp5Gw7jZ9fAc8cd5OVLz2Mjhr6SNy3U1LUc9WceKulfMuqJsr3WKu1nml+hfEUQoKmSzDRLk
FKrM47fFQ1J3PjLA9MbkY0F9ylxudRVXqtQa0WJjoX/IRplPMBPHXczJiKBUgVoXXQLb+EgAu2+m
ikhbao5I7LpozESXgyXIKZZ0MJkFI8nWI4qwdfqsTbuuvrNUeUOpQvyRCn0QVIk+MB/iroqZCWvM
tQu7/XC98ZeXA12vbRQnTCVJsPs2j9IlaiFpMh+AAkeLb4QThsXZ7rzd/el3E3N64Pz9VyUhsMFL
GB2vkQGVGvdmHSuf2G0wluyl7uhjmw3XqV4Dv/TZrF/LNLnH/Juvpetucr9TvM+Wut2tdho4Dbug
owpNSLUI/NLbHIohtxqbNvg2oNt23q6mN3oSttrj+SWQJSCQDgZVHyI73ASC9cSNN5nGiN4Yd/6R
Dx/jGKzsQm8ulzqYfp8XJbulARAHGHiEVpYrlj3owozJBQRekM13lXEHCAT/vADpim0ECCuWEa1e
sgYCGjsPGble+jBvyH78SvZxq4hwmzlmNRb2ADlW+iMtVt8yHozs53ldpKd6owvXdbP7GP1HmyaX
sQyFz/6PtCvblVtHkl8kQPvyqlJtZ9997BfC2xGpfaMk6usneAZzXcUSJNjTfW+jAQPOSopMJjMj
I9L3sYo3qUExG//kr7WwZ9cNw4w2VDV8iGAr9+YQ93gBCthqKtBYvo9tqEOmZK0lObvTTqwoQR7i
GQOK3ojAFEfHTbYdCYHC4vqDT3a2/7K8fLPh/sSY/POT5dPjbLAMCXJj+i0B6LsF7nwXGC803rTN
oWYrqdTKCqqP6MLTAIoWnxflOy/3YwUY1ku8xuk9e00iX5OgvU9anHOnjKqECFQ54dGs+fvJAAWx
292Szjsur93sOT0xo4QEh6EPQcAptqFQv2YQ4Ta/LBuYfcSCRv4/R5T4XltWntqgcthM5ofN9bBu
DkPwZttPZv2FArEE9Sm/XIv1syfqxKgS60faQ9M+hVGnQmxHXQj5YZQyGiI5jizvF5SodrR44i4y
1ODryOhG419KvXjpMSpdJyVIn4fX5YWY3TYnP0kJWBrXY6eK8ZP6ZMCz7LmqMBPx1Gj7ZTNzHxQT
c8CfSfYDMEuc75u86vK+7FzUQsyIgdkon6aVHGTOkRMLjvJBgzh1m5z5sNB/GfVo9B4N7x2East+
rFlRviBJsFhW7SEmZr9HEETEadiN37rgY9nM3DFDb8yRQx0Y7lULy+5QtslYw5kc9Q20Yhx7N0GC
YNmIXHM18zgxohaVfbPSqdnASI2RnTx+DuooSB5BBNUm122ZRFW/xlk8F39PLSrHWjfjALPrsOjW
4CzecBMnwAxFcTP8Sou1ltbKGnrKhvAD3ptigDGtfEl5NPav1krINWZ3QyDhXWhoAMep7Iau0+xG
cNSEnKZ98TB8eRiFufPq6R3snWmYDv6wH9tGRAwMX1e+m70PZY3yX7IN2E9wS9w4+bCzxqlbAYTN
xRmpIQEtCamV4SnrHJjcproEwPu9hloHAyMEQaHqe+KG3Zqs6dwyn9pSlrkBilDLIdu3qeohRM9/
MzU/7TWU1NxCnxpRFhrXduwLCbMvBGAJsRGVWX+Xa+AR/qcWOKrRJhpheFyD/OA8UiE18Wkbj7gY
jMgBUzEtvi8fu9mPc2JA+nqaFyR+HHg5DMQGBgEBO7c4C0n/Vtpbo1gTVpyLuyAo8aB+AI43S6V5
474tdDbasmH5rRp+1sNu2Zm5r3/69yvO1JTbXkwsvF4muomtNqLeSzeuzYzMLdmpFfnnJ0tWoAlD
coz/bcrk2Dt7omMktN9kPl5Dz//gD+g8MHSAuwpl+3NL2ZCXkGXGPSXsZFO3O4uTnemtxI3Zj/LH
yGducuqOQ3qz1WGEYGDM9/a0X5vLnDsvHjCnlomtDPy/4kYBJaVyTHBNWfVhgjpcERbjU/IvaJET
K75S0Cg8BxVPE36Y8S43PkZQuyx/jRleXTxypASdj/chUOWKH5w7iC8CFlx0Fgr7iHeoy+/ZuAcN
lk+OVfMFJzTt9lUMvRycV7yEln/B/EL+9wMuiH01LWkAoZblL7pp/JC4r2X7PvbHZTOzx+iPnyoF
SqwzCMi18NMwaOjjbsieg7XUZfYQBZKGXXJ5QoDlfGsTYbWgPsFjvgA3T/PssKNeHMt2m6yhlOZu
ebCv/2dIjQlmKeKEonSCipM53A7Dq9AOdvfe5Ad7rVMye5RObCkvuqFMikx4sJWgFTOBZKJiK3fp
ijfqpynN0W6Fj2Uzcxq2KdoXNz6/qbvITr9l7kqff84YRBcht4JaJ6pCyj03xYGdcRkZxrTcMdPc
cM858qk5tEYASocx7JpqpZE8e8ak2ioAIHIkSx1ltDrCGMmQJ5VsQyw9RHvEshgooe5JfXT8kJHf
SNzCpL5LzRsvjbo1tYzZt9jpL5Af+SQean7TG6zHL4jLO3OMpjhyhl2V3dL4tqn3cfJE8DZZPnDz
NlFokNVzaAWolSCgULqOQaNlk2MYYbDRtnlg1YPWXFO3BRMhptnLNMTU9opZ+QHVnPuTPRTgB0kT
odxkme8XeeHCbFBY2q8qnVrUgCGLwEctPxatBJMCf7evMVS18ZLEQnZsDtOH7k86fhkanT0f/gUo
A8Y9lMNAQoOxFiXI1qhRFMEkJ7j0Miy699r/qFZZHucO6okR9c4bUfe2hwCDTn7LIZyqo4u1srZz
8U02RMDNjzmnQH1iOikIduKO5Xia0bCMf3IwraTBr6J6WB24mAvXJ6bUWothC39gLM43Y5xF0Ea5
YSONzHFYqUGvmVHSeJ5MZdqYMEOap9b6kjUWDuMagc7cDXfqi5K/m8UkupzQfGNrW59euf49kqpk
WPk4s5//z8dR4SqZmLxe0+EKXiOhV1uhtwaWXPNDCSJEN3K9MGDBSR+HHPUv2LCDkP5LGzYA5R/I
qWXEVFOS1NfLumrAmqzFzVviBQ+NoUGSd7zGROu+NbvDcsSYXbg/5tQEJM1Z4kwEu7p3+H40xscJ
N8KyidltJpkSpBobWJSUbeYaxOnjHCba6qeFEdSUbof461/b8KSsIXQPgJvEe+Q8xHO3jZ1aq3Lo
IAlih4Lo+gMGLRIvsosiY9tlazMDxsCWOVJXGwU+yeh5bg6qv8TqbdBo2XkSJhpiqXND0JjnHlq/
m2pKQ5/Tg5E9WE23g4jJyu0yc42fmVfOlN6bCaSbG6yovdNQWgYVWx8FAO1a+r2urSQoc1fZmTV5
55xcny3mh9KUwZplPXV4ik3dFrycoUffuIV7BsWJG9L9w4E+M6ocN0eAYrczscK0uq/iAbnXWupt
ylVS7sozE3LfnvgVW36Zaxn80rRH4uxaf2vROLL1W4e8p9qWFVrY/LJybZfQLWVfaMIlJBIv3o0H
PBy7HtyfevxV1C9+T9Y2mHzaXPw214EKzKdWqErOgNG3vAY1Yg7I2lsOgoH+uzPthsrf582LPUXY
fAAHr03DzRxUvDWANwRjOwqDallHFzapDalSS8Ywsd7c8jbpdssnZ+YS/RzKBxQY5Q9PnVPPNN0a
LQ+kD61p7b3xp5ntRNxuxmI/rokzzgTsM1PKDqoBZ/LdEqaoEWUaEKCHoNiLNXLJmfh5ZkXZRJhN
74K6hRU/3Y/mfQtu+OUVm/0oyNX/b8Wkmye7FDJvpVkxGEhMMGS/sn5H2QrMeA6EAQwhOt4Am5qX
cx+UNqBi7jFr4DF9i+EZ6K5t8/RHSiJm3FiYCUp3GYMwmr5WIp6LLWeWlbitWRm41Cw55VA/QsG1
zCM9+YFCApigWRWBW3b1KTxrErNpYHpENxiFGCVFNoKEZFaPomrHwwyks5ja5SCW7MJO8DDJOYYV
kUVEf/0VgXr+Y1T1U/cTkUrcZDE9lO6Dbny4489lE59z9krMOLWh1tvbvnMGQ4cNqxpeHF5fJUSE
CQD2LUa60s6KOuujyd5d4xl5eO3e5CPdGj7au36op5g6dOiR9e5O5JAEcF9NokPn7CfD6C1wK2Hv
FA/j4NwnmBZf/t0z5/TsZ6t3Keup4bT42T1egWa5G4y3gEVasRJSZ+5M3NWAL+rIQVBRVw5qbFNS
tQJwXOFO9hsLgvxbjN0BZjbbotc4FUgeusJtSiwGBSPxspOXYQK8+KCfRYICZvgL0qghq3MMjDMA
A7LnUr8ushXvLqPE//LuSxMORtEU7/K+Yg1J8Pe36LUEdbxJ9HQX6O/LXsyASWAGWCmUylBqh63z
YCQ7mg4E8MC9wJ4aUHymO93aj1Api2MAc++dKar70Atuuk394thht9lAq7baTWsRa85d6NQCMw5N
LDBPKHumo5WRCBPu1uXvMnVvOqHtBTdXwGmfo3vnJwrUxNCYBhMD0EdowZy7O+k61yod0Wlw3YmG
GtAlHwbN3WtRmn0a6lkHSGFXT1DJKa0WqioZRgCn3GisyGCsfDDwrL5Ho75lGKsMWjeyBmJuh7bp
R6in87wINUhDlmFXp/SFeLx9GaYSK2jpqX8wSbJ2WcnPc+EPQG7gY0AtxlNDX83zzLWTBi0rO8bz
pYL8aRZk4FTXfD+szfxGNBnyuQyTZon2D9gVrCZyZbCpAmIKzNj5amrGGEAgAiewzD5i95qwfU++
OPl+eY/Obo0TK8rWgMJFnzhywsRvn9I0MhqQXBivyzYusxgAqjDFZrtQEZWQ7XNPeAuofWX1Eoxb
PZjcuaWBtXfJhOujDH2NrFwec8FDjpdC0RrKzL7aBmxrS4sNDpcaYJqDxgxN+n3ZoVkLKFUhA5BC
EBfhg5RgGqXyevLcXWATcEisDP7MLtmJBSWNETU6pVUKC2P52INAenjWk+sgbcNgTUj4MtDj4wSS
2AS82Ab+R/k4pIeapAkgbjLdAQKp1wdCt8UQOj4kHbfL6zbDRXhm7AIL3pC4KSQsu6mj3LwdxD6v
t366NeKDa+9GKyrb+5xFJTn41pp67txOP3E0kO+bk8wQ2iOACkhH9fqmQSk8OMRrqm5zAePUhPL0
q2hAiDHBBM8iPh7BGoAQDx2AJNhp/qZdEwSfqRXL5cTNgsc8vp76rh6LNLULgHM2cbVruwd9ejeT
g9/eCwrdh9++dczsb5U2oKUPqTf9e+usVMTmzgGiE65QwPeQHcolP1lSUrtxwi34m4PmBLM7YW+u
hKdZC56EN5kgxQGY9dyCPlVVaroSeWS1oZHf6myNk2umOIFQgVUEIZfkT1cPQFNreg0dF9xaDvpJ
17l4MoKDlt7G3bZ0ozhIw7oFQgL/rJT6507eiWH1MKReH3d9D8NApQfa3rB+JN2dIV7b6sr4e4Di
mZOqRl0icPYr6WQVl7tWfK8m80qjLFo+32seqUesLjJXSNQ2BYGaO91nxTXyX+L+0LsD8GMr1uYO
9On6KaeNA+/Rprr0CU1771vbXSXD12WH5sIwRsV0OYftAWKnBMeqckCn22Hyxyc2ep0N+816UwuH
EmopdIynLehi1lhH5hYRdTLJ2A5Mn+8rW37UqMUCieDI0+euA2/5RtNfSyMUwdWwRoo0s4SG5Gn/
HP3EwLHiH6gSjVJzYasLUBUzbfel6txpl3mgNlxeyZnQaIBfAKVtKSaIEebzgxzrkOUdwGewYdC7
NAS7i8sHIKbvNKO6qqw7qls730E6uGx1hooXidMfsxetgZEjRXAQP9gYHDBaBfEVL4rZmyXMg6a5
V2310sT0uqdthHscRA52sBHQukgmyEl5r3ZCDza3N7ax8vq0Zr4yfhi2FWb8kUGoSJAmTvrSK7B5
/RKTDRqP0yvqlLq5yQKWvOE1OX31gyw4MosPh8QWadTwbhjCyuwg89pNJKynlH4pmkp/KIiZkEgf
Oic7kDblYFAexu6qGK0R2qLCtSLPpNUvnvTxEJlaPv7KwN78mxIwEbf2KMZwYK75w+sb51gMIr0W
sc/HDe7q6YkHjYFNoadfSVuzI8Zc2h0Aam1+oxU8uE31vlxpul4+cPHJMJQGnASeTBBGO98pWdIZ
Nq3Q4zfaKzwVNOuXKG8zsjZV9akNoGT3mBRHf00OO2GQWsl88fDtu5ra6P31TaFvKKX9LdZ0+GBc
aw+6zUFW4abV+MMvbH5XjANaGHqfVtt0TNurwRubpywtUdntQOj32jA7fagzjf+oAm1aWZK5zQJe
IAdIeckJrG6WmOs2ZEPQh/aExvaaO5lbtw6OVdU0R8tCFUj4PglFafd/f8FDHAt4VHk/QpZX+RZ4
vKKa/9kfbR9BUxh67nb5gM597FMDSgzv7LjzNWz0DQhOUDYptSokTN8kf19QwuAvknVJuoj/owZy
re5rzmQ7ynfrLefpXWHxkPfNypU+k66AoAFRDq9FSeCgvHSKvK+TIR1Qh/aHiGk4tONmecFmbiQ8
CEERiIk2G1JTyu0wUMjh9Q0cMcWmAYU4NK25CSLMPmwMa8XWzMdBF9pxAfWRijZql7DX7SrrCTrR
tAz74lsz3nflNlkTzZpZM1hBZQKLJhV6lD2WOgEzfSGtFF9d/zZZa1ys/f3KU4qKfuoz2R32xyLU
tW08FivrtGZB+eqJnrhdbsKDwkyPbp8cyuqw/NXnv8SfNZIB4iTRriua1ZOAD3UR7wILhDDjFxcl
2L8f6IJ4i4+ymxQzllw353ac3qhon8NObjxOzhjG/vfOugsSurJiM3nHmR25oif+QFGqFYBw5RiY
fBD9bTt80fjX5SWbqdKf+6KclNQlZjv2sDHFTwkBMDzfFl4SxsOhm27N5pEVRz34Lv4hop25pmw3
FzSiGvPldrYh69lueK1vqvLaWvtUa0uobjpaii7gcI/4z05138RjaKXR8hqu2VC2nSgnkpsdbDTx
0+QfymEDJPNaijZ7elAsxLQiHrHg2jnfC9w3WWy3WLA6AAbdiQKQjolQVtY8/VWAW4C9NdlzS6C2
CYQuz14wdbrs5kyPA1tF5txQgUdBR+UkK9sakOkS257XO8t77PMdoAu7sd6QPAh1QP/08Sb7e2JZ
B5KaMvvGgUOpXcmIPTedRGN4SE3zA0b5wLfit1HTb5d9m0kdTq2ogIUmyH1QcMGK07wXVWRPt35f
hWmLCLIj+fuysbn9IpH3cmxMUtgqe3KqjLT0daCKsiZqGkgPeaiVPv2DDZAwGLiZbPlqP98uA7Kc
oA6wXVjxUcQ3HYhW1m7xWTcsXHgQrkR2rsJ1y6FJBjZiO0i4ApXoP5Tr18j+57Z98MeIitYdfeol
0wQjXfVC0Dtn/1Lwck4tqCuFFEUkOU6vVlchOpMuvyJrfM9z6QigBQA2g0FetmrOv0YuPJzpAfCb
zrjRx4j3X3tvZ6VHMbz9w2e38QhHKQiQsk8lsJMbA5S2OThp8dld/TCRKG6OxHxdNjF3Y0guEaAu
PzW/1RPJy67XuwnIGyP7WmlXeP9EZb8V7hPxdn6wT80PT9+V3kqpd+Zuh1WoVGEVDWjAK0voUE5c
tHQRyCEoYUItm5FDjYdYuQZMkd9befDAECbCwbuG5pp6coyMZ62ZpwATuHxbWnVIfEyzYQZmBPzL
2AKWAUStBtTUAF3tKf2xvLoz+/3MupLm9Wmqaz5wGsC1jmHh3xn1in+z64gBG8xyoG3iqk2uzOvb
DlVzuIeAnWof4/ik0Vu6dlnMBAcY+GNG8aOjVseaAGas+AYiiz09OGT3D0t1YkLJwiZT8+s4zYFn
BFXv0AIDHL8sW1hzQn6sk9OkNeA5tuRaoQQRlsEH7aFaVq30A+eq/RjcwYMLTy6UidVnK5iqUg3k
YsBiQHetYnjaUYwNWGFR3OHBDXtg3wbvcVW+jvyVrKG+ZipOZ9blfjnxEcq5faLp2HB5n+zbwHvW
+/pa0mXFlgtEFubBxxwbsd0vL+1MRDwzq9yBLEtiPKbg9GQ9teQmc25H46vVfLPWJiwvvyHegR44
VGwIg6O3puQPeTuAHlD3EjRTdRqmvL7LXS3MdLoSny7XUTYXQKkHsQK8AS/eBB2vu0K4Kbp3bWjz
22p8HmqxGayjDv0KiPr+Pc5WIk1gC8rBOAVqQX6scjerKi/doJOsGa8pfdLar8sfaW7tTkyopXeH
u0VASpioAONs7HeLu1EromUjlxHvEzGDy8rHNQzJj/MNKEDzPQwjJKlrb9i6SRsNaznEZciDBR8j
hXg7o8+plspyW3MLnUG+3OvDSjs65ra3QMPVvy07MmMG8uuybIKxALm5zx3BLsv7gAM+kPNXJ7i2
RkjAv3Bj5U04ZwWYd3DboZGF+ob8Zifn1dGEa6QkhpWMYHikJk+Zzu+GSWuPhk60w7JPl8fUx4vj
jzX5a06spZ6TTJoFTfaC1WloV9/HInsx46/+ZB5E97FsbGa7gcUVRAo4R2DdtpSAniQVJXWN7RyU
MWgUvo+ATrnV87KRme3my0+EIVOgekEXde4RwMhd6UmWshG4CydEKuM94qb0fy2bmQkHnzzbvhTZ
BixRCTuCBrlRSzyYR3bp9E7BA5QwjH5FpbED+BeForWhSTTh8NPPMxcfuxwVLwBLTNCVK5ksnbQ8
oDG4ZK3Kb6dQt4nAoIhOHgCOxNfzKJ7cIcUU/8bzex4FAx3C2vCRVeONjLkDDdWZdmMP2gC66akd
jsOg2W85aZGKML2vDkllpVPUW4imeu52dM+HDFoDPSLrTdsM/AYV5OauNkTMryuP2Q/u5OK8TWLa
mZ2g166Z699MUfrXI/PbI8f2YhgeyxGY7ck20DxMUw0UQ3HgfuR6Oe4m2xc/mCacx7Il+TNFJ+tL
lfr82g7ScefAxmPlA/VRFYVJo3wM+is7c933vqZgd0oFNcKRD52IjFgr7koGQPOkZ228EY3ef5eM
nu0OBGjlkbsTwnYzePnDUDTddI0u60AeAiBL7zHq4vebAVSJXTgWtDx6DhVvFW/ozmM9mEBLA/wA
KGi6e8osaAUQH3TnUcwFBoAmk2r3mVno72k9kceyaxn6J55TH/NeSyIIvkE5p7eLdoO6FS2uiyot
r/AZrXhrBan4bdZmmYM1Lc1fQFdU4Z0NwvBd0bbso+3qzNxpXlPgTex5PMW7PObvpj10X8sphqZM
T/3kB8QarG0TcxvSGkVm3di0Rfmtc4kWLm/5yzc0amK6ZMrzAJMA4OP8ZDFcVFSrwZVs5tPGBveD
qXX7KdH3DNTMpM9/J9pa42ruMKMkIbWuAxCyqUURh8SeXeQ4ZVa6cwE+4uPfQ+zg1IkFJahXReaV
nWRLjSEdq2UiHIrj8rKt+SCX9STEdsLgtviMFNhfLbsbzcdlAzMJJiiKLNwW0LtCi0KNRR3wqmXR
CRQ3SlP75vWe97Wg8dBsar9AeTQAAeYuJ0GMU5i7/RR2lDAz6lIz/9XEVoLvx9rrig19HS3/sjnX
QTaK/Az0dijVKwE/i8k4xDaAEQN/1Yw+dOlKo2HmsoTnfwzIH3Cytn7TpaX5SWw0mG+pCRpHIDAc
UV0V5oqlNVeUze8wP088Ka3YoJ0B9EW1qhk1dzt6eJPi4Q0Kb3QBzn1hAUN8ltgERKrI9N4CcBxS
Z+WLzBpBYxH5JGyh331uxPYyVg3QV99o/mPf7jIeOdaKiblvAh7W/0woL8MAkFWXJOjSteO31HGj
hAOSXQzoYK6xW645o2wvveRlNWhwphUHo7lqkZGvoRBm8iMfFR1kSMA9AOGjrBfrhdkj7kkUQrED
6+Au37vPFMTKNvl7KlfQIZyYUtZtLPU8FRpKlKRiB4idFlm8c7qo028p/fus78yUsnCj4cV9SjDa
Wo4k6lwWgWE1K99sHUzumrtZDgJz1wZYNEFqDKEaoNkVY3Vc9rwNsIRDtWEtCysKjbwDZKhCB3rJ
ydqmmN1+J+aUkNAaqS0KDeZETkLWR0L/IH3YZ2/LXs3tPeSZKLCYtnnZSQXLGXcyB5ARCvEDABJ8
gDaMaY2bacWKqhkrilh3mUAym4BtyqcPrv3krjEnzy3YiSfqoF0+NVOdfkqfVo67H6y0QdnfuJ1A
iYdmEUmelxduzZyyzZmAvHmbYeEs62fm/cSc3abC5BBNvizbmelmgLkPOQN69ugPA8J/HuoaHKeG
cIzI97h3c2cTOE/cfDYEKh8souWuE+uNw7m9LiEbwLlDwQ5MqOc2AwqO9bgEmMIqCznRZ12XnD/z
ocq3RnPXo4ejBSugiLkIFYCFHy7qgYcm9blJ5I+D5Q3gGtAGm28168FJOQFbQ6EfK79+Bw/HWqtq
1uInFwB4waSg9blFl3d2W6cIu6XIPLTbDKgNpwMzvpkp0eimtmuS7fOR5yuFtJkrGKApy/V8FEPA
Oaw8ufCJi9Qd0FYpqHMs+a1H6v3ynpk5bv9LwugCmYWOlOKZlkEH3eaofOtpmm+dCbySbtOOwGJ4
v//BEt7BmEUI5Cio4stUBS4KwYhSSYmCiPnIvX1l1ttlI3MLhslzyRmDmZSLkrox+bRJG0ns5opw
xBiWtaY8MrMVglMLyubzJkjB6JZAVoSefPKQ6DvDOuT5TSn+IU+XyF70RwGNAKmV/HQnmV5ajIXw
hcRUGhgi5cGmoj+XV2smMKH/iFYUQOuAF6ko4nRIvMqqLBCEGFfmcFXYW+F/lM7aM35m4Eq2V4G9
AWu8h/8qn97Jci6YTCm6hJW7gMf9oeiDZgq9wnHjyAuof8v0nN7FAeVl1JR5fTcMWfbMJotdZbmZ
l3uC8e4krGtub02XZM+yVH5jJiOIe00oswNF7oCCsx2GloRJiemrrcuYMFE4YM5zFoA+ZoMmiHtM
2rZu8OwxtGIlC5RenNcq4B/w0OBIRtHbV3vJRKQxadAgwMvN0bdiKMjGblvtOHTSYN2JrWkO9t4R
fNg3fe1vlj/m5UmGecysgNkYTdILGVEohQ4srdBWBF1Jveu8NH73BQAjBWn+XnQdpiSaE+AdANDV
cDgGiZEUCfqLGe9F6BkFO9LK9UOM66zxg8x5hS8n2b4Cy8SL+PwQoDyjlUOGUVsqqva69N3q0Uw6
/4dfWSjhLK/g5XGQU1IIqo4P+C0I8s9tIbcJ3LbHBGlV3dcWWknQNe7F3q60lU81a8gDmgt6f65l
qkQfsenWXpH2aDMD3CiYgfcqu4Maz7a166dlny4DInz6Y0qdJSKVXepTB1PCBcdfW9wLXn1dNjH7
icDdgkambwUXgb22c5y5CiaGPo5yYj2k0OCjqVi5qWbe/HAFkGz0+YCbhVfnn4ezAFW8TKC/Muz4
9MSyay15i82jgxFvBunM+nqCRnpyV2WAY74s+zi3jGAxkMrauFpQZD23rWua17PUQYMYUs05LzY5
2y1bmFtFXwK/kUIBrHhR9+FOSVzE3g2r3qD1NpmP/3KWZJT3QWwkyQjVfo6I07KZGoxvDulBzyFc
MB0YsqhlP2ZWCmkgGjj4SjauFOt8pXynrFnlG6D/EMaGp1vMj6xYmDk9wMijWiARBjr+ObeQ1xgb
pIQWm6K4JfSO1bde8DGYKw/GGT/khBdEAjABiBlOJRhAJLPo0iItNgMEHu13d031ZuZ7I3BCYBq3
O5oeagwtWt4JzPAUmwrMukMamcW9xVcUF2duJBfgAnwKWY3C3j1fKTMjtosSV7Gpjb2Rvwz+vvS+
2O5Rd56IA8UUDPUuf/xZp4DSkAIBALmb8rFwkrIYKZDq8QCDfXLjOG/U+5pioOz/Z0NxSqR6zEsf
NqbinvB7lKwT9rxsYvbb/3FDFQhoxqkFtBsm7EnsDCM7CEwJ/L0JjETghOBfzHIpAcUb7KIGi0Sx
0TC8ylwPNfr0H7w4NaHEy5Z5FOUdmMimJgww7tyvvE4un35IsVEKwB4LkNapIct1elB31U2xcUsW
2sVL8o7GKkockYtOzfhjecHm9jKSVZCESQgY1MTOtxa2XJDxpisggHUvesgnY5paR0/NBf/gXhB3
r6/Jls1tZjgIqSHMCICiXolkPKFlUJU94ozL4M9Vnnzna0S8c7Hs1IbciScHprEaDa8y2NCKkH30
7Rc9jhK6shFmls5D9VPqn6MahX7+uRE6mGRstAGXlnOtuUmY02cXc5A0CA33GppR9bQSd+TOUjJh
QDqRCYCbCS1qUzmiQ2tCYFIIfKvgedKubegHuBurA+hCrJGNzXwkzGvgiRzYuA4uxHh8uy+Qi+vF
puECFOJ4Xdov9bjWlLmwIkkDXMzKSi5FXJ3KUdJ1TOUgRwP0sEsxwxRVRhF6bL+8w9eMKMGzroyg
IyOMOAQAb/CLWcU/iK1JXgLJQIsNDfiImuPqxjC64whigsRErd2KhrjaLLtxsaU/LcAGerZy9Fu5
ODteVRiVQ8t7rIOoqCM/eDKyYKOvxIOZ1UKCgVFvyHTLur7885OTQ8qmQhpdoRJed5BhxSST+BL/
dVKGQXzI/KJCgq+O9E/xRWtL6jRSwaqg1qPF+8gpIL8Xr8TROVdOrZjnrohsIDwh0grwk66u7w3G
7y1vDZ80a8bCeuHJb+OVqJzKfsSb0Z0wiNdnzk03WrcewCNmzv9+G0MVGRmaRA7JCTzFm0kz3caR
LQrUuz0AzWorRANpeZNdXD34MOClQU6DkpWB/OnciFnWBR6cLkChjrMbArbFXOZ+iIHlyZKnURsi
StcoeC6iqGJSiQGJX9Xe2KFZkTMbM9VbVn2PSRelmLSzs53d7MF0teyk/BvPwijyAryvZekPqA4w
QZw76U2lWzkdGrW+3yJn98BRU23B27B3J/+pJ/lh2dwlClbak30EA2zFKDwpu50SkCxzqcw1oMzI
s23lom2/L5NN6b2m6ZthPFL6HsRXy2bnvMQopA0VIaQQQAyee4kceWB5g6K11VzFFP0Z2TK+bscg
LPsV/qaZ0ITiExqNaGBgkipQd02RZlNdwpRr6sfcIjc8S0FjVH/woHtc9mrOlGyS6EBn4cpQH6t2
UbaD02O3OG6vh61R8Vufiu6mamst7GLxD5EKQ5MBak/oOMnKzPkqDqbfGkRSQDemu0W/FXTWqJb9
NegbOwQ4aYmNR8p68YIMAN/A7kGJC6z6XpR6sRdOWfHIjAyTp0W5E0XxvryOc7sDGGnpm7zd1WdS
7TV91kgBBr93fmdi3JtQYZ7ipg0TP9217hqL2Jo9JVdqxxZYKgp7Vc4+dNpBlHS8GlGBb7X60W3+
On35XNA/7ilHXBSlV2cpFtQvwLSrvUCmd1eusTDOBH4PwGUk++iaIE9WEtmiFAE48ODDmJrH2nrs
emcLxN3f3/tnVpSVi3PepIms74/U3OkNeeddfWtNP2PWrPR/5vxBLVDCBZHMoDR4vtetSSTJlAhE
4v4pGwKMkmkhXQu+MzcMinMou+M/KOiqV7+NyeuGgHUIBFFGRPUvOvtC2iQsSPtYM0i6rsSLWXMe
NjmgbkDqq3qFYqRAF8jZ53aqrrz0JrN+NUO9dX9X6Iv3a9Qv8luoNwt4DZAEILHBKioxF6z0XG97
ZBxpEPzUMhA6FmwFPDwXAJGeWXg8IU0DD9b5R8IhgnZ7i1iLKtFR50XEB/ENLxFMVTkr9+TcfkD+
5OGRJivS6tOQGYDnFR4aJYl3AJYQSOhDa2YrZYdLyhUc1VMryuXh2iwvAqnB1mV2/kubHPeKjFbz
AIYr8Wpok4fJcbfao6mSoTbptddJhWpIWDRJcG8GQ//s5ltzWCOsv+z5Kj9LOQwBEw6hLpzXwN+T
DXtMeLjTJnYodLWisrY2Nt23a/fA3G5F0whXDdi+bPMzkzhJvg1Q7noT6Ag3VdMdmWsdJ8ZvSDYe
BI4iafhVajd/n/HJPtV/JpUkuS9dQYoYJsHLEXa2G47+z45EAFxt0Uks2Mp5nDshErWLIr0NpgB1
Nodn1VRkkiPACMiDBUbysX5dvtlmDwjGnqFPKt+uKkjEjJ0iEI20ABwyu+r13Ej2o2XUNEwqh3zv
aF/9yxqi3ATaD7z8UGk+P5O9EL0dS/RQV7A99/T3Qq+uygolB8+87QTIBPM1VZpZL2WdE3xcYM5U
Iw2tp9FJMBWx8dAUsCcdrInFtV0GmL9wVqoOs/krPpYMajB4gb0zvSSFSCrubtJlGIkdQht3nhfv
kvTn6IWadVeT/yHty3bk1nlun8iAJ3m4tV1jz3PSN0a6k3ieJ9lPf5byny/tUgslpDewgX0RoFmk
KYoiFxcfbH1r2pLQIIw/OAY4CCbDbHJmjdHXXjKTtVE728PqmFtg9LYhlsmcdxhRaoJ64f/E8MiY
zpkjfWCHTm2jTdQ/K2gWNNU2nhfsOJaEVNFnQ/kW3wtlIzC3cCpFRNGw3ZMlehRQoi50frrNZPtK
T2PQ0WS785oJgxgG4Uw8ctA2wNvj1DEjd3TQ5MPXsgbjOmnvK8fGQupq2uUk2upL/p0uBGsrblJL
NuMiVHQlmQsrYY+NNh2BzyR58W1SX5bMuKtRnPXR0Nqe11LkJqglouGBxBn1MS4Ns5uxDKMUorKG
ZF5NzN9uXxzRWJMt3BLFLrRMEVJs1OA1nr0w6Q1sBqSYmETb/XvVuLFnSOl8hXYDQQQeUbhy8e1O
v1g60GIqe8gobQCIsRC9SoGgN3XQNUreh0LnwFsfJR5ELDYFeioKNDnzMi3oNlt972jH3jWi/ArJ
Zk09E6sMAFEf087xrEnPrs2exPd6rA8XDsDs/16nQaURVHl4lWPImT8UJKkHx1XwQ7K2f0I+jbE2
PQ1KsMhK4rRQZcCpWAWNNR357kBKtDh3GkRNpMFHw0kjL8O65bCLX8Nx+rm4+nNcGL5elbcankPn
3fTzl8WjFaEa9kah6BPlDDEmMtXIdXx03zaTBYr4KojAcVmW9+cFfY5nEAS8Grqe7DXJZ4jGOJHB
cNGfCLvL0nqlReTl5R4PcnRGJDp9PnqnopjOq3wF9F61QU2I0mZs1XM3boVkUXahy4RwmdhISNdo
rKWDTSZR9+Yqo5f984oAoIzR+8A1g6oQZuW4GIJpj1alEUr5GeZurHzcF3a+NRRZKUigCvBGSBEw
k4WAxTcOZw1JZa2hql529g905Xd2iIAc1ZHkmpHI4ZmYsaS3wnLWBb5WzF5cK9tOoZuQyHDGQjFg
e2K3M/IQHgKuuOOsdI0Fq83h6KtO5XiuVYHnawj/PVhp6LJgyholJJAI8O+4qGkRqXKQ/SdW7RXO
xrH9LL1yqiRw2lerjrcOZoKWf55TYUEJCAzUXjSg3hzO9ayki9MwgVQnzx/BDfWs10h7VAUb2jAD
RDDsVkTu5vzxFcQJNnJmMRZK0CvxPjIaUZoPS1Jh9EfdjsZbPk+7BRn5jJ1B5yV9rrzCET8k8V4S
JlXUUQpJvfOEwRbkJBslJJuFvhIdud6mkfXmZQK5dCTvqxBQLgiMu8azJ2SM1+mEGbeXxHY2nfLN
lgHGhbYE5xnm8xgGhL9ZBtscCO2yytcAW5zjO6rPgRp6oy1JkT+/22DJv3LQSjiNg21Vq3VoQbFU
M1C5fjHdxQ9TXyHfCvfFUWQrbT4nIhpUAqkQnBJ6GZwd7SWe4qhFGGmsC32uPQPs1+ddQ3CyQSHF
KGzRBWBp1alCtMlRaMBMr187uurN6pRush7ULdjbJONFFymD2rEFyDE7Z/yLEB21XMl1G+30qPYI
uZWmVH8S+NOqDBbrsblnRBAgCPlEZ2iBwW1DnGJKutKrQ3JhF6TfKnN6E6vKTdGZ5Bjq06WmKEfH
aQ+KXj01zXJV61EEHnicwi6+RQ/JRNo8HiuswAkVZGSRaoySE/mZOhXXNUDfrP+PPAU2ObX71I6A
MGVxhdkga1trxV6NGWG8GtQj9qNRQKLT0Ffpe7SQINUixrQnKTcKvjzIBTBhjVoZCmZ826CrQ3Qg
Z4XhAY7RaHtRew9iq90/uxeEYGgWq3IAoOHPZZEXTVHPEQIB8rCwU3cWqPelu/ME6R7aHngc42ln
AzbDJ9ND2pSakUFMRbNNOTzZM8PG9nS/NIxOZwhmLJ7Saqw9JJ0s1xTaEc9KJh05BT/iiDSwMRIC
2WYKTiza+7TWLvJYBgkQnB6GMP8rhkXAdQZWtmBhGiAmqdDfya3rPpYtXhdEbdYSNIGoRO4KvpNT
EU6DdUKFguBmtfdmeD2W30Cs09N7p/tmmvshlOQugnIDliit5LFgu1Kpn3snnJO08pcmqNrrbPYS
FL+1YFqOpvLqGl4/PSnj/t89EkV8A88QQKyQzpwKxSxuVdQA8qE/od7MRnWkEblJlG//LgW9Kwx/
qfB9na/agGISYMscWxxJPm/afj40bRcA5iu5jkROYWCnKKBWwNh9KkNPqRM3yIfgFBhRMbpfyP3/
XQ8TAULXgQ9CJ45Ll/UUAwGj1cG51UeNHA3sFMglOojODyB2bNQLECE43+kHCTGRXaFxCq/DOpCy
tRjJiCe9G0S+jZ49kIIAn+K2427SyHIqF/UQWMq6GDBqAhITbbrL4qAMf7VTUFSSPJa5EXcVAR/C
ZtfA/oCaOdN65dv52LaYR8eQswFOTnugnj7d9dVt4iReniZeI9udJbAiBg5ZU1YFZA0J9Kk8ZR5J
g5dN5Wclm9Z13scIl4uhy8CDAo9jfUugRthFjlrdqZzS0OowTlSWSrbKcZl00CyPREbVKZKCJixq
kLAfrkjOek7WwHr5XGHJyAXFQmnZiKbAGzAAjCcG6HIBH+fLZfpgg20txt9X2k2topSaoRv6qHWX
4O3Xo90sQ6kJ5bEmJfJTMDnwDTfgU8jUq7CaXdHj4NIdKvGe5f427DfkLGDns3foG//r+DEinIXF
fmBic1Xc75wRp7FspgwpDi6mfm9HE9aMyxid/vwN3s2hlsaYo1C85ZMIczDiClS3lR+h+ABiiDw5
JOpVj4wYuzHHJ332nOUWi32i5Ec+7MblJpbFc5GrrH+BfuqQGaEjbUqz8vVwUY7Y+KXfmA15/+cw
yCiV/6rJxajWyDQYEmqmmbpR8H+sQDrYIBw7L0bwivnTggM4H6AVDGCd6jK76gyybXa4kEb0teNr
FHtFkpumkjEoisIFa/b9f0l/EqpVeCLtkiRxoVV+biz7wgQfiZtulsm6/3eFMKuGthM6JqhzcnbL
M61JB9S//Ai1Z9uN3mibXKnIeMGWJMsmBMZDoxS0KoxvHn7PGQ/YxiI3IsjS0/piGKLbZbZ2dltg
HYezzbJ+rxq3GuC1eaODyvxa1x4sq72MOuI1xlubZRLVRdnN+vfwJu4bPLu7Ab9nIeFLNWobs9WO
pC6PaRbfdqhs5MBB2shX0W2KQSIicVnBBQROQawuAr8KEF58yJlGfc6mHuDEsnO9QjtQzcdawVxP
/EJBVvf9/IcW+JODeM0AcAAIYYT21HMXK2rnAjxl2DqG1c5kN+c/llESz2QyuJNOwirL3TCu/TYp
vSXclXMUNNKhQaEbrTThXDZqaqpqHTQxs53Tf1cwV5QHcbo5by+ZFBbVVucvrl1MxA7QxcIKuAhg
hQOefbrzeF6K2GIWI9LAUmQQ8J9KcbQlteGGtZ9jGbuGAfo8QfNpe16IWJW/Qvg9ATHIdNSlZZ9e
uSrNm8Lep7NPBwkaQujOqBtgcAnTeZ/2cDWlHabUhsGUzkDa0R9qo7kcwLKNMX3dn7Rwp0+yYo/I
fKzwghET5DoAYp+aL0/tDCSwGMp2nBSVT/dSLcqd22tP5w0ouMHAwoIKIEI+BPGowSZrUm2uG/iC
pV9hvfCuCt/OS2APN+6WBnEeWywGZmrGAnWqSDx1g94aSA5tJynApQZigCyeMF/ela/TnA6Ii1Eh
iX+fZYKgF3O+IMHHEjyDL7QvhUJ610SK1SfB6H43jU04HCfzdVD9f1UOgkANzWZ0EPD4uJ+EmjF0
FdKcevhGre9he4iG51Y/LrKhzc/f6UQQH9C7CtRU+YQ7U2u/2RlCtmx9PDuOp58JK78ttIvxlgMj
LF8g68xxqfreQpZBL5b+1ip3SvzSRvtmuqj1i6iTgDlFX2gtjh3sVQyqojId2gHi8nr2Z/UATuVd
mLwqdN+nMvCPUBYm/4BCBJQJvapTWeOCHfI4abgM1efeSfcmWe4qo90o7eChsyTJBT4fXDbBzoB6
YI3D/zl/J0qfRhW7Kaap8Gx7OzlPYb0573afwx6TAeJZsBlgORvPLFClozNXE3YwD9UvMt836WU8
AwYieRyLfA4Ibcy5IjFEU4Szm6Zhm6NhMynanRUmqIjcnVfjc1zFAnAEVTwP/kQGzlSD2tRl3aS1
X5WBVWMX53tk3hjpocBu1kwG1hR5wVoY+zErjyuaKh4GsAn5zmJ6SXYg9h0htWerh0724hK5ANCU
wLQBnweEF3f1gc52KkkMwzXYvZG3O7YAjsQyhgGhFLZOAncS4w/krBe3FUHZOK+xhOpudsFu5t4r
toyNVeRpuML/CuGs5jSTgkgLIQsOZ3XokvdFO6qabMmb8OOgx4B8EbUYbOc9/ThlXXd2lkCMk5GL
AgO7ezxNQVsa0Vd7sK70KCwkR0goEcuf0SZFJwXY61OJMYlLooa4X8PiJ7tiO9tvlIMy1UFf7c67
udCGf0UBEnAqCmR6fZdWFdxh3oPqrplqzyVI6yRihP6wEsMdVyskzTBMEBPmG2v8PsT3dfJ8XhOh
0SysL0F5EdtReQgaFkqYLaA2ta/rd2O67clRdUOAR3xLhuATKoPgowLyjOjAF2FizNZPRgFlpi7Z
1rPhp0D4UCwlP6+Q8NOsxLB/XwWFvJgcC9ssaz8bCtTGfJpsZs3y+uoLoZRNu/xPHWbYlRyMiOY6
SPbxfMD6YWNwnssl+srnX4ngTipqYxGW40DEGN2T5CZxbxYqqSuKP/+HFtyZ6Ux3aAhzZJBWbePo
Ysh2DSgrYhN7ZqRPauaufEKyMhmf2oOKY+oaE8KGMsZc6sRmBpadQl6twQl6u9iMixk01pCCkmbc
Z4v73+zJZw2WjaEucIH9Ca+D/jiau7CTFTQlXs7v0NFz0BI4NWTkrRvY8Y3au54tg89IfJyHqjZW
NWGZHIRoUeD2m9HZEv1oy4o6Qt/AABJwT6iCYPXuqYcb6hzHGoWUqX7Hzo9m3oz5XR5Gvp3J8jmh
1QAnBskHxtSQ1p2Kik27A3FzjUCnPhrNJi9+2bJYKsxMViJYarQ6r2mU94YTQhurfHbKN6r9yFx/
dB6cSfcAqDkfhMSm+9CHC0L2qOTVZOIN1iqgPEqGIKYUE7HeRN4q8nxelkwxLkp0UTSqTQXbxS3Z
o3cz0hcC6IdmfNfrq1H/Qi6MQYW/X4oLGOiUZ21kQppemm+5PSceOpZbrE85nNdKUO9CJvkhiJ/5
Bzy5Ru8dJuyjTRs+kjKw0T5c0j0dgsraVwmie7wPVRl4mCnwKUit5HJ37qJR0BdjkNUP2+x5dNOD
Sx9JyGRiMs1NfQ3V6Kb9Stq8EsrVoqpw6eIog9BhareFflc3Eza57vTu+4TFzMX0ft64kuPGt+GA
jm4ylR23cgB8GDOhbV/f54ot0UpmSu7IgZuXLGMBMWr1TlK/7o82eOFmdx9P/ux6nSyzlanF/n11
xKO8jhVqQF44X9n9dVU96s3DecuJHlBrr+QO9tjkdeMyEcv0QOc3Y5bcxwLowanbc0GXOmFkpSME
OLR/XmblXnNTr9biOzDtYAEKuUjKmzrHhEBhyU4cS1rPeT4XSFpHb9Q0gWjLrJ6NYrhM8+jCtudj
bibH1lX9pS5BRG1tCFUl8VIcw5B/YicKBq7+BIPVlysx5joYPYJzqph+rr6rabyLi2WrYcFM0aZX
mLyVVCuEvoKrDXhXPOc+IdwNDAjQPGUnjmAlQDNtSs0E7YsMvCu8CFZiuION1ZWtm86waZ+M28Jx
/HZKbkZQHxfGr9iVTZQLzYhZUJRmgbhAK/L0AFhtb4yYkURe0DPizMx3h10P/jZ18fTqJRu984dB
rNyHOO7WNkHc34HOHeetelaAhXFeuipYuq0hexfL9OICCWp/YUQ7CBqyB7XEINWxpxe9eaOoR9P8
9d+U4oIIxsWUqmCd9nn4YZu7Eux19FJLrtw0OC9IphQXShgudTArCOrB0uVcp+GTG4Iu674qL6n+
lbCC/g3DwCKRIib7MasD5qqhWWSY0ffjxDlU8YtqED8tZt+yYzAdocFC39UofwhdWUuXacEHFVaH
xsgh+EHBnXIqmFgdGZYJgpNEPVDFvUD4vEtb62qMY9lhE903a1mckmAQLCu1RBSheraLo2Cq7oZl
j4rNxlW8KDbBt+Z84QisRbKftLKrWUR1kydQr8t/F86FMvymPfakhODklZFai/yFPZxBQAkMEPpi
p6LaYexpDjIPf8m2dogB21fduQznaqvrgRPJWLqFF9FaHBdLiso26qGDuAY5pW0e8lj3wNjtRGiW
uZdOtamLX4NlSQ6F0F1WSvIhJc57uzbYJ1SuHLobK5QNgWiwZGxiovC/1o6LKEaF2bQeNSq/ml4z
1Vfj22yWZMrsT3zyfNTesUcRzTKwip1+L7RGhshqcMNUTnU91uE9Mi7JlS0TwYWQEkt6napvkWDV
4SVO/6bpZI9AoaHYQAiWPrCBdc7BUTBqEqxmAvAIM1Ja/L1TqZfKGOSEB/evkE8waBS5sKuDIhTa
8/y69I+JGx8SFHPpW6c8pIl254D37Xz0FZoOKDG0Mhk7M4/tLQEkcLBHG2Wi+bV1b03ZaKfQkVd/
n/s0VC3nUWEpdmJZe8dNbuIMffKoUjbh/JW6BhgEHXTmAaMyDO4bWfGYgPsYuqDfmXuRrRReMvTH
Jpb1xsTO8FeQyZU9B5vmekYgSK3xKKtf/m9sRxJSxZb7EMLFORWZp53kEEJyTDrmnoMh/+EpiSXH
UxhOCergWAZkY0qVi2+l0vWzY0DMzHC8UR77cYHFaIQm/uJSr87y/YQn33mvE2RMYC/CnBAYTQGw
/ARgKUkaA89eYS5kA2J4cwRVh9dWgeI+nxckej4zZjFMjoFtC6O3XPTJwPxhFZYLtBYZNuZc7JR8
2YZYn5m3y743f6EbfU1Qn0pn6zIlsva6SE/gdIBUZBOr+P9p7LMWdSqnFGAVc2iGwMBymo02Za43
ZFWPRTJ6GagxKKLO6yw40gCgA16K1jemD3iAml4O5Rxq6D3l4ZCDwvVtmjFqeV6GgHVAB2yVFX3/
cO3yVexxIZ1VDGgEWbN5W4zAA0Faf+Fgx9FRmbFNSqHKLYpN9oWGFMDXl/QHBneBHLLGzEsicDmn
/07Yw34SMK+YWseYIN/nrWddLagBvUfyTpqHLMoC8A7D6rMXWq4kbgpCwIkwLq4N6LKqtQVhNKLA
zChk9nXQS3lKPL+dN7XgUoAkNCrxPMMLij8rZYOKi9shtWrnERvo4mj08iRRAm1WDs2ckG2bu5oH
gphfPa0ez8sWxKAT2czVVmkdtuwN4D1C80pZLB/zMrYe1L2xMWXLFUTnZK0jd0rnFPXBrkb3JZq7
axvJTlPujLrFahSQwlb780qJDIodBJhlAYkagBScsLhfWj2nUGrosEO3MXQQZakWfcbiHoISaPkz
yUESXLVj+qS2QyF5cItMCuiZA8pIDB6BiZAzKQWB60AVYPeWuvXSpe1vSd81QUKwmGpZ6CCRJzIt
xoIIo3MwGE/wqTxMvo2RmUHbBqOM4/Dsdsch3GvRVdJLjoQoVca8yF9R/DzcUhUmSUzEBJOS0NPI
6M9V/I30lp/p4Us2tAdgFN/nWj/M6heexieyuduy7AjKv6h84TWX3o5Yyx0R7UapWj8bc69ebNsb
iXJ73pFEn5Ixf4JBQkMFhX+JOGnj1BNrUw/4z1J9JXzSkiyYI0kEEFzRgDd/yNFPPyG6n92YGpDj
hFNwVQZVicGl5lbJto6+Oa+SUJRhMFwpqM8AzT0VZStDNhgEwaYCg2GUFDswaTXYfNNqe2JeOLIh
BaE4Ro0BGyLE8SCjkNQF+dNaGdQo2TeLpYEuBiiZuajma7dwtSBPwqs6x5a883qyU8Y9SkBZhcoQ
WLPBJ8EjDIxGxxzljKynLm4YNQ+4dFXZCguhcisZ7N9XwTPNSiNUJ8igqf3Wj9lFmCQ+su0HZEYH
O249Q7GD82qJRNqgomWLq7C/nUeHjcXUOAvDP07ao6L4bvTdXg7d9FiguSN9iIvi6FoYdzlUgx5i
YzhgJzYQLfH400xB4QpEpGr8yJXYC6eLhPwzVhVLK/ECQ5ce5TYMMpyatI6TUU2ZSEVbtlTrj0uf
bIfJ2p43o2CMEHJ0Nu+hwpDgDD2VswzN3DXsdtcn7MU0HqIELTIwmgBgHejROxowePUrTkAK2YiG
yKhgc2WAOxwHwvPlpWoKcHmNs66iU4b11JsieVLt58E6RvZ9aSSAJHzhjv9DpYKBEEbDzl0QGH6L
0k6BTbVYfxgwtTgU+ibG7EmLbZUSuwpK6zjqeD3/nyy+8+3QGJCRDHY1s58xeHiLMCx9oKie2ijZ
JGV10HvaeGrt3jhq9HxeuOgiZIyHgJaBl/NTbxUtnrEbVNxObj4ikt67uPcBMvJcJfLLWoKKkAnj
zsayYHgn1SBsNN7daKf3eZCnL02zodhyfl4v9qf4ULbWi0so2qXDdC7Dso3as57/AB/HF/4+Gp1A
UKKajmmD07MQqX3k1C7+fucWD1o8vumFEnxFhAv4BXYZgE2RE1GrreFWaCmBTDTIQZ2oYjHZeQmi
eM+wkGxrjY05Zv5Ah/04pSh0+bba+6T05g4cwLKZGVH0XQvh7mkwQhpOy2q8hvvU2IciD/TFwbCY
4Rf0png/r5Hws680Mk4/C/iP5oaUEKZTxdPAG2Jqkg8vtJmN6WJQ2wDjzOO0UUVObL1F6WaOABzC
4HTiR/mTlnZfkoNZSJxKEPPx3wZbOnBaGLzHceJppyIP3mTAUgea1snqDsIv5IK6FpEOWRufDCtq
muUdQfxx1XbTW8c0CUj/i9SZp5aPRnj/75+IEScApw08wKcpbXcB2W9p41VTzy89KjiKrLwg+kIf
AjDZdOoDc7M4Re5AgDX9sKFEYx9jWcyWyeBOTowmaFemkDFbWze9M8g1Mt3zdhLl0Ws1uHNTq4OK
EjtETONlnIKt7FAPgdlJ4qRMEe7AEPCx64MBKa3RbYsm22ITs1f0rcSbRZEfJAzIoYH3xDOT/YxV
1mcruttPLAiwZUeOF7tPGVCRmfVeur/Pm02o0EoSM+tKUuoOM3JbSKrBy26BU7ewdnknybiEhZ61
PkzflZQG805zPcFsY7LcEUfxpgb3ZqwFlpk9jVofxG6PDzejsWUF5tKPXlkl2zxPr9uGyn6MKH9Y
/xjuophN0ulzCpWp4z5PGH5Llmqbg9rIruIjNU0PIWSH6dkgLr6Am2LkGv/7rg531mI89QaTYc2i
5IrStwYcWNMGhBIz9lxrD//py/JT1WUcOj3mjFH6teNDGYHCsgR0apDRoEgcyOHOnaWV81LZsCYG
WVu98Mwh8rCq+LwuopC7thuXCZWj1VgJAzuS+VbTfX2867t7Pbss5n0hu7Fksrizl4+NttCOfSM6
XZaD5bUplqyP3WZM49t0dLHYb5SoJyx6MGYjUKLhDYsof3o+2qav5obh6TCrEx7y2Si2sOM3u4gO
KdYhe9gOQvyMpA+V6x7VZq63/2xfPPfw3kNSg642/4QenTA2KuCW/KiKEc7ep8rBcfTJtDPHYyq7
DUTqQpxpoYmN6jLK6qfq5s2Uuhb2CPtOrFybGjJ50qOUlPg9NoVkIIGbY2szq52nzvn+vKYCdz0R
zcW73Gz7rs2haaFdpfUmb57LUCJCELwhAuhL48+uNb6qXVp1mFCG5Eibu3QIFHOTuttwvOgNCRBB
qAvWdWGKAkVA7Hw9NeM4ZxpJbJhxtPb6fIyr53R6PG8uoS4rEdzByxUrysIEIspkkw5XDQj5QGK2
0L0r4/plhudeIBjh+lCG84mlnVya1fgwoBctkuNcv9IIIPq38/oIEl7U99EsYhtcAKHgDpqdlW28
2PA4l2D9HTo4vWyFpuijfEj41H7N9MSl2gAJqnI70kunOxRh8O9KgLcEjBI4RIyD4fS7gztFHxfW
bYsKlQK8BiZT5L+FJNURfZCVFL4Qa9eDodYTMvfB/NabfqFflOlLv+zO6yKIttjP+VcXvvxphsWg
xAl0SV0QJIJon17k6VZJX1zjulzuzgsTfRs28Y76MiN+5ecznAEj56CvAHBnbnVUm6zOm5Y63tgY
gZNYT+RoiOXo9EMSgHhcxqsMeOogrLPWzhR0S38xq7JOtch0aOjgRW2D+w8+feoGxInHQgdRpx+D
CBs7l7G/t9rpKCallXtnxm+OURzO208UDUBHxiDsGLkFfeapxB6p74T9ZGgDUPALjo2nK/ckjzwy
K15CJFPFMmFcYtEYQDLkGsuByw22LvszPXZLup01UGJLrj9mKT72rPXiAilDfjgZG3Ya6bUKKjes
ePLCdFMUQRf2gILfKkjCz5tS5IprkVxgbadsnMceGTFgVsesdL/1GDA2zFjWYxU5CXwEdXEw4QML
yjnJuOBxEik4xRQoRj17buxnF9hM+6Al+zCWpNZiO/4VxpM4V30xV7YOYXUU76e8xNjlsMfep0Ni
lp5iL790iw6eo6iyQRFRrFppyY9px2o6WSmDfFfE8YbmiUa6tyRXoCSWfDZNYk+d88ohxPztyFSc
9PpHrJmtp3bEr7L50q7pplCNIFXjG+p8V60wqJwnRa13aad7vTXd6PVjRE10ebBxDeuWvuBQjEoS
5FmoTHzC4BhKbtQ2zia1on3XIWAn/e9maSXxWngqUfr8Q6LLlkedhgCtAyTWUBBCLfWxCx9646Yt
d8vPaH75gjo6SO00Rhn5abh2cptRaRbEzyw1/RkPQtfGEKKsLS7UBlkA1jYzYkK+FYDN9UXcmJCi
WtkdfoufYcNSCGKXIq+OvSa7FERAEiDYPuRx3rNUy4JQhnQKz1rda9WfS/xaUewnH8wtGjFXizY/
huqT3bW+lcuYs4WHZCWci3IZVcY8i0YEVDW/cMhDoYYPWbxsbVj2Cx9vJYkLbrWhLVgcBLNW2R5w
jTl9HWTjEEJlXDZkCVoGA/Ppp35Y02k0uxLKJPHP1giccpt0GMmXsf4Iw/SHGD49qbOkIG0GMWqH
eZm68imbJfnK0V0J4bzC7d1RT1qWZE8PzbTPu/s0Onzhi6xEcN9eqfIIa4Shh0agAHYZ6THgypLg
KDIW+JLxpkMsxppw7ptERTaERgUhVXOJXQttcxnLNi4In45o/CAAMQo/8OudfvekVvPMpiqSHud9
mB+j2PawgwEzltcD4gRNPT19cIovtEfAzv4hlcWRVf0KD5fZxc4XXGxYGtCrvgUM9PkPJPBnKISn
P0CgWMfI40kaNNJxNhFXTao/ZQZeJ4kRvQ2UAN3Ry2o2grAHTJepoSqvIffm87hpthar73A+Fe0n
JpkDa84OSjkHDuk8I30/r5nAK06Ecd5t00jT4wnCivw40Ba5hzdNkk6Z0HorhTj3xj6TxdBGPLkX
YGIW/UnP7zNMo8bKz/O6CBKcE124wDZ1itrV+A9r6OkThn23do8KlNsEreNezYPxBPbyjZXK3E9m
QvbvK/ezFt0dp4J9L7QbLUAbigr0mJIQwX47lwSf6MadLMcZIrCwQrcIRAaFg73NvQxGJNODO0YD
Sng0j6BHSo0LIPAxQ+BCEdmWbkGOdqIJ+/eVuWKsnqmwzRDeYO+s/tLpt7TV2XnySF/4lcQnxHYD
ZSH4K/Es4m+ivtAK4naI3vVcBUZ30SSyhUSitAEK/RXB30Kkax2GsUbVIvaGyXO1S0p8ELbYIFKm
mTdoPtqDlkysOEp8SOUObuyOSq9VkJo3xOuMu6L4XtPLMaZeRCXnV2JDmzu/Bk2yrmGVLAvE8tO8
cxTZRS4+uR/KsF+w8olKGau6c5kEvO2cyaPRZkp3RcaI/0HivJvK/flQIbMed2YTtNLoUkAgCHQx
eLcst8mU+UMSTMbreUniU/WhGndwp9It2kKFJFA4zwMqTppXahKAt+jePXFB7ug2Ztn1Q8ISoRk4
zsBKXtrytceY36i+lmkw694oo1ySOQV3jDEHBXyyCb0M7XkIX6VlNJnduHRFa0awlFP8/d6Nfyjz
tAeF2Etfk+35zyMzHd/06bEYYVyYc9eRiamfLSiWugjkjuA2ja+sMij1I5HxYQkvRDCoguGWAB76
uc6Jyz/UEQKdKQqSQj0YKNHYyrsNaP559YRf6a+kT/XOVkvUYhggaW4xWtRWXt19xb9XErgnZ2Xb
w6CycN6CCtYe37E1KZJREgmvjJUMPtY5TZe2Br4Ryb9b2OsdXaNNTfMec/LAnEpMJgwNjJDcBi4a
TPNcaNCUyW4wJYuzpN8ZWu5pTkC7yyG5qZXd+Y8jdPGVJC40qG46DJnJTm13r5KAqBu3lkUGsQN8
aMNFBiPSk2qZoM2kIGcYN4rRb0p9o9W912h+1U7YFALeaGDfnrPiezX60yA5YbJfwAUK8PMhveyh
ZVf9tIx3tDnPW1F4d6ysyAWKJXeXsKBMw/I5mu5dDWsybsPhkZKg6LCToZaBoCUO4nJtYrKUoVli
Q54fgY3NVv1w8acI5F+xP8raFTJR3OGyplZfBo35IkpmCvte35L525gdiYyGVCaJO2IGplUmu2OS
JgWo1YtEiX2t8yz6Th3JARNGPzACA7wKgkiUPk8v+2aZwfCK8U5fdV6UHksirLee3HYybK7wdK3E
8KdLT/IuYjWqxf6B2ZBxurRCSUVV6NorEdzh6p1RG2z2eJqch7j/PZuH864tU4E7OiRtLPDywlJ6
mXpqFgXqsDPC3/9NCHd+ZrNxppHZSR8tbBQrML+/M6Jv/0kIf8sWbZv2eCrjaYZ7KNU3i0I8O5ER
sUnsxb+c29FIzY4V8DT7KTZfk2iXf4FFCh/8r/M6XC7cOEBiOiztwYC3T8bnZGz8trrMkksNo3Tn
jSaMbCtZzP1WWbGS6HFmN5AV1T9CrOVZmvxZTQ2ss1U3vesGTVNsiVV8Py9VeNmupHLnpu81K1/Y
iymaXs36SQHN9dha21zT0FWyHK/MMtl6SUlE4Fknq3gMJ4fd730Nfv/Yc8MNuKU8RYbkkPkHd55s
q2w1ylTT54NDg2J6kfK6y0Rwp6lvF1PFdQf/cLc2vS/zNynEWiKCL/I3paPMQ/THWo/5cOt292Yi
CWxiEYCKs2Yi8lQ+sOXG1KjsIM3L4MXpPgufAB4672fCG8f4kMF9jMHSQ6o5kJHk81NS9F5CzW1G
Q6+uq++lKQMgC90a/XiwboExGOWA08PUtAT4JwMXnI35BdCKee6wHdskaOpjnB5UWdVY6NLoLptA
hWLYw+Tu0zZcMne2IS5Rv5vz0WkOceUXzuG8DYXfaSWFixAky1GAL2ccHOMSeBmVvsSKRARz2E+F
J8zRYBsr9ACi9tRuU5vrVhGhuJpjqkzda9mmA9ugToMu2pk29Zbs5Qs6rQRy8acddCUzFOiUO7N+
aSEv8cOBoE+hzjJWF6H5VqI4N1+cOkvpsgBE4WZ3Sxn7SWRf5FQynid0hZUUztF1+HQXDZBi5TvH
AJPzbaFeExkyXbBQggHEPj4UH3kssLxTF2KmJQowaJirrWfF1029odXziDns5AKDJkl4MXb3cwqS
g637pQeNzaaSwIDCWDY5XzFBsTlZrBCPCrlBL8n8asnChtAfVzI4axrolJsEtVD2aIqNoCje7P5H
v2y08GdjbhrZJKnw463EcVbtlKhX2xAqmeY3Mr9r+qPlXkirEMJE0gaDOSgwUfrn+QedOSdVyb5d
N1N/bN7iUOKDQk9fCeCsNpmxmdQ2BLT/j7MrW5ITB7ZfRARCEqBXqLW7q/e2234hvIIAsYn96+/B
N+6dKpoowg7HzMNMhLMkUqlU5slz6n2ibkDJBHKT6+d2KcDijQ72xCmmozF8+fExNGpEboiIR4c8
ey6i+kZwwEHGJuY3NQZL7kMTwgAW02uKoUufCLAxF9ghYHc/iLlafdZzkfUIGPaz4zwBndRbt8na
M3ZpBylYxikmzy3MF80cAXI9RlFGdDpe1iYAw0/IRyjf0f31XVzwhEnhD5wJmON10Wq63EUNjmFD
utBJNzEPCrKWwPTAw7ZGVTQdxFlQv7AyuzdaUTp9Y8MKhtofiwIsqGW6A8X9i0bd2kbh+vqiFvYO
GjcU7BMTRwyIpS8XFdVpytx+UmJvom1e6R+07n3bMFfq1ItmKKqO0LmGGOc8/XdAlwx6AKhct3Hx
nrXAsZPqUayxaSzB5VHbnGjF4WzwuelnnKXljrQVZxH0pwM341u3TOJn047exySMt5I2dyoo7pPY
/pwDBOi1o30KQkU9sx5Lrw9KcUw0X2OVWfqeFoSTJ+AXJETmBAJta2F+uIQ89ASc7EQ+elltE89B
vutDQCnyYnuNgG3R5MT3gxF77Pecxy7qnRDSgUr5fb8TzU3AK/zzdYAsarGGy1+q0ULu7j9bs2SK
SbuNbQZbAyhZVXTI2tjT0jfH+3rcUPo0gE6gMrbXndZaiCsXVmdea0MxPdd9CnoClUz8LL0TnyyS
669B4A4nt5b0gQQ2/xV0vVvswrqBcmZqm8ExNEn71A1phr6CRUo0OnvzKEhbtb6uNHp3BW0IxDwN
QX5EOrS3nQwRWGrgrnsvtWhxCBIZvkUZG9JNadTRTgYtX6nbLoRrzGLhRAIqiDHbOYCUkrwzjIkA
eeQQVaMvjTiCkDBi+845Ze0KWnDpZJ4bmyXfXQjPNRoYw0SsZXmdUZm/CAaZnxtDpl+uf7c1W7PP
NkgjycsEtmj4XLNjQfZB4v+LiQmnCqQyc+a+bxUU4xANjlvKf/fZIyTfVwWtFleBdG7SYccE9nx6
vRF5LLsKQcbkwz7pTA+tBNQy11BHS2PQAFZB0xtqpoCnzesZVtokVvNnt2TuDQP7HmY/VJPeWRjM
a4b0Z0Ucn7DY5yo5jNCMCRP5eH0zyfRB5pcRnTROcTNwm8/jaZKaNano9MGgPbCFcsxnUxjdjgvM
OJRpDCVpzl7Myk0905S3PZfGFydOnxVp7C0YUoyVj7sU2M5/zhQWzsK74gWR4xRLWxp5HYQPkvGe
1z5JbpR4vb70pQiDdRPMkeFyghTBpakMY+6RTmLlY/AIAw9NGPhBhvcOGZIArx5t1GuN1kWLICmC
GipggriOLy2abtYldLIY01812XboupfjwV7roayZmQXsALKyHSlgJsnvg3hTBKcmhnutcQUsey8k
39AKtHELielbnn2rpksTqctE+WHixLu2yL1YxHfxMLyK5nOUpacqbfzSlJ8b29hl6Xjk1vv1T7jo
LUDuTmwazgR2u/wFbahVyziupppBieETfNnr830lf6o1FM1iwD6zNMvZIEgJba3pEqxqvhHJexQ1
XtKbXoQ3j2y6YxF0K1WgpVwU3gk9HVD/44aYrc0Ih7ai0wWIhLj3VNIPm6pha0CGpUjHprQFcDFw
H31wyUEyCDxm2MFyEydvPaZozXFz/SstZhCMmdPkD5RFzTn+FlhVh5UGEl0zBNvQTT98atxdNd65
4PiDAgRxNs7aaPASGBnyNv/ZnAWSUAbQOBGwaUHyKIccISJZ8a2l9zTYldZmtB+i0h8Q6Iz30vJT
0FDk5qZWRzs/inwtBV9Q+MawKtpRGIqeaJjmR0Vkenq049d0+W0oPM5+Bf1TEXtG4HXWix14Y7gl
ULKpHnhyS/NNgMHW8qZptkX3JZXbPN5d/yRLzgVU7//KpkBkb/aeIoEyKkq08pu2bz1zSlDrItcr
Q1hLgYgB8QgpePgWuLUuj6focyTpaaN8bv4a9XthOyDBczFI/w/oSlzWIJ0VDLVFFP0uDTWJ1j1n
nQLy+ijwvUf56K4NUS+dFAQ7wAIhGgrqnlnw1tLNGwzjKD8b+MHh5cnJycEgeiVZm3Z+fh+DdRWv
JRCjTBQsl0vpkjQPUwEsVqczIb2xI+ZDC467m8os1YZWtfnUNlZzo4batP1BRdnn666xuE46fS20
Byn+XP4A6DbJ0W7wA4zyGLZfzGCv1j7XUjDFZN7/m5j+/9nFURZ0wMsOJkoV4QjcjfZWjpuwNQF+
c0FTuP2HFYGWBM967Cr+XJqjZUK1W03mWstnSpyinm8HOT5fN7O4qjMzs2u3KQFcqEt4O6j4wE/t
VJWXGZ9t/SqMY7EK9p3+tg9+cmZt5idWKK2RdbCGh32dvo/gkYrUG+7eqPhcu9s8Nz33l1kewb/o
XV/nn+z3munZXWiOOqjyAftZRHvLvGmrbSROmeGrch+mG7dM95V5YxeVp9mPwN1G7EtUHYPmUa7x
8C/FF7y7JzZ3h2M2d/ZheQlkK3exB0Y8obcPRb6R4ScxrjzWlk4EEjbQRUJcHu+O2YkQXVoOBDoQ
UPom+6onO1dH2yGgK266eE1C/g1TxhaUpdAlufTTkNut7qrpkhhAobNVXcR/G23VJN4QWHGwE7IJ
tuCSrZ9TpKyO32boleJNoKJ65cZeWjHU28CRPxEsoLZ3+UtIXDdOkLRw5W4n6NdMeaaxBrReOi7n
NmYOnACVV0bjdDmEm9HxEutgpSCtzHdgG7D/AcCLgWpUv6CpNn3E2dY2oAjFZYgFVSOuh8aKvbiJ
/yFwntuYZxzK6JGMwkbgYrQI2o/kaOnou6P0v1R/zi3NHBKtBscIM1x36avO7+36oR9PZvwgX64f
9MUvdLZpszCt3K4EohtfKEheQs28FPrRbAOBtZHtkXWvhJVFn8OLHg8y5PMf9DArXtt1SqaBH37r
xvvUerLXqBKW4gXYVP/PxJ8DeHbvWAOtyq6c9q37PHY/Lb0hla/WxsCWcqtzK7OoZEkroU2HhdRQ
xLYa7YHB4vqHWdoqIDwx5Az1VRNkgpfHkycFSo6cIBWhdxzjpgqg07VS+FIe8qcSbiK6okg1O56i
x/SZRvMRTRHUFfcjxjEV3jxWEXp9sa+zZBN32+vLWgyA5zZnF4udJcRGFEQ8D0ePZXd1WGGU9tZU
u27wdXgP7gxA5q4bnfZqdpm5k0iuyakJOb/5HWLUYVwBFY93AsDP7URXpn7FAzqr1Xe6xn7wp6Rw
aYyDO3eq96GbiznBWRjiYdpkTotZzIajN40pSNttvSHZto4NRbyfLgj+Ov5ekMETYYQ8eZcMykvE
bxqPJ4USUaMPrL8TzkttHm33OWwyKJGmGwd8O2uoz4/7Mv1UAXVsfH8OIfRLHzOlGIpR4aemeiu7
Z6K+4PHWmnij9L+uf4EP5wXEu5MiKeKyCdqL+RNUC3Df6shOoUgKvfhyZLWXpOOa7umHMzNZEXwq
uSLCfPjOGHgv7EyiPYE59/FG5/qtFxZE4TL77e+XAylKC0z2FB2keU2vpXWQiBHZghmF3xTKZaMV
+tdNfAjMWMvE44W6P7pUZA4QyWqDpqh6oKBbfBnoSz2C6rr3SBh6mfzE7e11a0s7h4oqnnGY4rCc
OTMAzYohGXmFNpWsPnES3rlR9UmEa4x+C26ABH2azjUxeyXmXVgCZTGpwhzZj0k/O4N+0shsr69k
yYTFCebwpqD54Zlo9l3TCxwpPyoa2wdHaY1Is0aD9eHgYMCP4WjjPQqS/A/l6Upi0BgcAconKVLw
7pVmtR/yZ4NRf6QrjeUPFxpscbgCuEHYJH86O6QyUK0YUoY9c1FE+G2QjRofm/7T9W1bsmKD/Qbk
GRylSzE5yNm1OfAOxa+cT+Wb/imm3zGpdCoyFwqK40ow/liNxoLALI561HREUZ64NFWy0FaZA1MV
GJv75qal6MYcRH4w2C3hfj9ubRRL4u5L7NwCtPT368TDHi08jqYMSGMujYsGPKVFqzIQced+5Owd
94j3pIeWxoqhJT+EehIcEMhpzC7PMgSXQq5WDDAEgJcPHfP7PmRP19eybALpLvqRFlhOZ2uxcrOK
GOgLIRwbHgvdYWayLX5ct7HkFxOKGG8vvBMwQXu5X2EENQ2IrWZoYn13Uc5yvlQQLTb/WkQOPoFP
YsLz4Ol47M3MNHHSCbvCbrHbvBQnxZwNZu1XvslClLuwMkt20e7oKJGwUhUY2pcVxArYT5WplX7L
4p7hHTLx+qMWOh8+qSWPRd7CTGi/S6hDpoFX6s3q8P7Hsbhp0/7fDi6jy00r7DrncQc7aaY3Rrkf
+680vxkjy4tsSKKK+xzVidJP16iKFq6mC7sz17ZKkYZtMNll9Rajan7WCi9O3W3bM4/RZxN1gr/2
QpAIEw6MA8h9UDW7XGnWB7Lua+i2IHaBlyz3ZN15Af0UrA3iLXy6C0PTkTsLgzZA+YQOMKRpql4c
Sa0j2rv57VAVXxPQTa+sa2EnBdpSgFJwB4Pjc1RBY2BknFAECV0kn8BrtqnDpvEwh+XFZnaiKMoF
zFqxubREiCLhfYzcwv1QUEkcAkbkuMl82tsgOWu9NtqIDPIO5UpleOG0IcL/4X6erpV5lVO2XVW6
DkIHavQ3rsoizyboBVBnjeNlaUVIXh2I3kOtDrXby48mBrNouwQrGvDul9DiFU8UkigVXdm5xQWd
2Zk5R2QazG5li1gYOHtJQt9y1CbR4+66sy9dkOJ8PbO7uA8iVKoU1hOM2SZJRpAk7rSztQe/sG+g
rd6D2bc0NhrDm814K+nfgnymtxKGHeEhSKT5vG+QgUV4mibPfIExAmIkW2tgW2Llz9eXuZBDnZuZ
DywErCGpkcJMGOEZFHztaPnCzHxTW+SQF2vOuGhtuoinEiKaiLNmiOzL3ujcEYuCW5hFfmuy71L+
Clu9ifD6ub60hYsZLM/oAqEfxBmbOyQxtAm0EJZGZfZoKHrnlN+uW1h0xTMLM1cszaEKlYAFJ279
LGy9kdTPUKhYccXFhXAOjgSo7yBxn+1aLbNBtZDf8bUbPplO/0Ll2vjcdDgvnst/XuZQaLLxAhWQ
Cbg8vLnEf1Y5h7P3wXMw4aryVwfFDlZ47kuWbcF16bCT88sEIX+m6v31fVwKHVDgAa3wlOJYc476
jOky4ANI1GP3IUYtKut+yGYbmONK6FgK9HRSbsMyXdDiz450xVVHLAlIUkydE1DRmz63vWBIPCHS
fesST6q1q4wsrg0FCIEPKBzIDF3ubAqlxKxjLAO7JP3Mwv5oQ0Xuq5PS26Lmp6zRtj+y6NWunGfZ
9Z3Hk4gcK9aZN4Eqj5xVdFfUpfJCQt+u7/rH7gI+OtAoSIunDhToyi9/GvpfqDtCIsMvS+3xiHqd
zTy7RTel6+OjlQc73oFayigbj8eJT4CY4dkpwcRHC9h6W3ZeyX/zcm2g7UM9DD8L1zmevxyH1pqX
buD/QRdHSKiz2tmgV4ql/04Kvc/JWzb6Rn4q1Ob6TiydY4cDt4nLX0Abfeb9hWPU6JynmU9KFR9K
M2V+QqP+lNPU/hdTWCCyJwHexPlZZq7UQSawuLwaT2JAU7o3X22ne7m+oo/gTdhwYAVIXnQ4PoCN
0PC0lTllpSOkQJ0kemtredLtryH4Sbvu6EZ15PHG9NHLfSGy33LQo28My4S2TENWEv6lDwqGcuwr
+uCczxHTVcFJJ4cAT82OeFT7IDwMyx1kJwJA8gbx2kQrAXPpzIGBHaqouDpBxj5/x4CnVtpVCA+y
Qi9ovjvOLitGX67h4xYXdmZn9pJxSycy3NxA2b59q/vHNjuaHONWaI+JEyl2RfcPuRyIHMHcNYVp
9FcuD6xElDSCLsKBdcEtjuq6YXSershKmFw6Dudmpu09S79ZXceaQBUUBEOPnZN7NQYt3DVM2FIs
RujBZ5oCozVvfuMcKCUaiTPX3wfRSVVgvHYOwtzV2TZa0+BeXNGZsdmHiswq1yqNcb0x0yvLW0vu
NSgrr5+5peTmfEWzSJ/oUAPJhhUN1c5wGj/DIGGU39XyzWr/xcH/W89ctbHF8F2XhjAVki+Fe+iT
p8p6Lde0SBeP0ZmV2f1giy7pNYcV4R5F8XkoHoA1b7uVy3/xEKGkAT/AGwyjVzNvC9M2lgqPvZCG
G9H8Mi2JautnR4PEwZA7Qk3fHdYS0SWHmKi0BIRp8CyaR3wZ55aqHDgEsvitSEsvrsKtu0YP92dE
fp5WnZuZJYg1AV+OIWDGQLn8rUl4C8yzlnW8bbkzvDBMBgY7kFNn3ANEpFGbgoj2G67kbjMIEmKI
z21Tw0dKQPJn1zLqT31D5ARm0sIBZLqCqw0RkE6iyp3vahjFc2tXaYGCA3Ff4iAWT70NVp5WBfpL
ib8F3VggN97TEkq8dZSHyS40WFuj2QT+DC+q0e96qjoU1Da4mzRIXOMSJNwWNZNdF/U023Zdx/TO
0akN0tqRbnTlFI9FUI4QKI3TKvWaonZ8p+fFrgRuQYU15lw1y7PU66OmEN6AvuC9qGoyerbdZz8N
SIO+D2ZSS086gDB64CfBq6pnI1JqXYaNz+LCsm+S1qEbywnNl65s+/jUsMF+JJES/RakC124dXor
fQDxcbMBbjm0vYhhDo2lwDBh1tYMPkWF6J1TpPBc9OOOOg+kUtUxCitn18ctgvbAitjcs0xA5U0M
sfPWxWVYe03TpntS1flOMbfIdrGoNbqNknW3QEX23wIzihu/640CUkNWka4kDEuH8NyFZjG/GrsR
8n04HgpdMx3cN8Gzg9qSm7xej14fW4LIGNCEmkiJUSaANNXlOdSxySIy1TGH/iHLDyDNi83dUL6B
lNYr4tvAOVLjcN3m4ik8Mzm7aHq31U5moPBSAYZcWGWEKkjxFBbjl+t2FvcQfUf0owFbw5m/XJrQ
5dhmKezUfXXogP3Py/gtpvZz0XQrn2t5G/+zNe9890MG4d6p4jzaB+J+N4enmkl/cL+xYjuOW51A
Kn1NC2bhkTHBqtE3slFPx/zILFID4RFWAAijFihOYfmYd6eq/xFG34bcj/luwIGVrzjnHqZaraL2
cmsjk/c6/X59mz9G8stfYV1uM6aQ3KCO8CvaBEjH4KUakk1m9n4QbbricyR9qVferR8dCBYpn1DJ
E7HwfN0Zx1yrjOoMqgTcL0pjx6R77II1Mws1XtjBgwTdZBtdzXljLuhau0jHHDdhZ78wAY3fNqoO
dSRubIpmsbKSzo8oHnm1rI4yhzgWOLndv3et6VfYE4MyHmsYQbzc34AAo0wS5PSq/CTFryQaPFph
V40vhvrWDvcYIx7GtVbN4hafGWWXRk0VpGHF8FF7Ph5iYr/XUbPLK7aSBSycGyxu6jqgnI6Zs3kF
wkSPMMhBpgoKdjALqvtKvCrc/OrBhe5FtVX6pII1sPDHuDDZROdw2lLcg7NjA+WcRjQV3EerX5VO
QFl+HwQDsIS/rh+MxT08szM7GIEQ+ZA6WFulb/L0e622pHu6bmL6DJeZxuVSZr5RQUIHMBUspa6e
RjP3ehCIX7ewtlkzR3At7fAowyISoKkRtY+JdJ8ccPhirmbF1GIgOduvaT/PHiCqcGN0VbCYzH0w
nJ+Gtr2xB3lY4AXkriOBp0Gn8/erw4ma0PmQAoEuw6VJQcum71xUe62aQXLnYZD3WSt3dI1XZckV
zuzMx9G6SNPBjGAnItktZGu2tZ1uxjRciRVrZuae3acta0yYaUAuIjBuFKlqU6g12PnHwRQIjCAS
OTY0YyfC3ZkdQLwKabqogBayG9E36QK2s0DRN3h9UlN1wtAV6lduadxLU7ZbWg3ZV7dT7a2lJwXI
rgL+5/qHXFz52S+yLj+kQyuGRBq/yA3alzwgP7XDNk7+ct3Kkoeer3t23Eimx2IIsL9O91nUBVTr
MIBaPgF2EJkjkrN39M+vW1xcl4uXMkpiU3oxsxgWMikiC0VgKd1gF5cmv8lpm6DJmK4RhC/FEkxN
TZgaYCeRDl5uIfTd6jCfTDUNvauC/FFmtn99NYvhHm2pyXsg8gqp80sbUZDE9WiiE1CCiz+sMEx/
sMxD3e7A20bEo2VHXt2szPksRTBsH8DwqHsiSZrZNAwBWYUe5V/eh55Daj8dh6NibGtn9crX+ljd
AAELCtkT1A3W5pguJxFlNUorQ2tPeaOxGdvQI/aXyjpl3U1WvV3fzcWFnVmblTcc1dWjUrAWod7l
Qm/crFF50F6+xpezeN5xTyLXRIkWp34WJo2xSnU2rWvgJoia6x0VaiOBvKy14ccO2XTDZ6C4/aHs
T0Hq7IJ4WPGcpbXiB6D+BVjW5D2XjqNUXkASC9dQhHdooH40brRRQN+bQq58w4/1HARq1E/RzoSA
7gdc3ugmopBTg11qfUKJPNoHym029QBaWDEOaLLzyHq9/iWXTjlAgAT3ECwiq71cXdGKQkgT8N/Q
huBWpVLth2UXbJuC/LpuaSmCTfA8MBVMgphzdjojgxKBMFSO/iJt381h7CroHBMHcleaud9ye9AP
XIYdgFtoT+I5iLx0ZYMX02rHxgabYFKZtLMvV8tla4d94qAYngUepR3auS+l8PrsKx8eZPJQsAfb
3o9lvbu+9sVdtlH1gRAs6kdzjDpxnYaFnY1kyfhmMEgK4RWfhStvk4USPEEmAegwat8OhjZn4cau
AmVxYEl9x4q8atjn+WMfP9kKtZ99ZB9MfWdZu1Eyv0OeQb4ocyUHWPrCLtAFDP4EiNw83GG2yM2A
ipyASQ+t2+0mxG39yN07Gh+7XnqOU63cvUtRD901sEExHB2s+/J7uviaRKdYce9+GwkeJo8KYHYN
Iiqn34R6jfR14YAiEODZNwUkdEdnocAq8wKzWeUE/XbL23JgLlTiqgi0yiyWW4oi076uXR2srHIB
GYCrH70bINfAags81uUy89hqUqVgNxt2PXvouNeKBvPFLR6+0FQ5Ce437m8XfTQ0KDaE/zUR+zRe
BYwo5lUxWYjje2k/ABuL0dWgOlLWTSd/sPIpCn9ePyFLgf7MBp2jmgaHB9yuYEML9mRZjaegbNCb
P2Ke3AGRcEBP/WsdDl9Q3/SshhyLZI1+dMGZLn7BLDigjIPU2MUvyKEILMCXpvU92HZu7brfcKDs
BhmvxaPpRM4eUWiW/RGPwEDgB4BTmdKkGQnLfaMIR3tv8K56b8YwmCQAu/o5Qvn2qTQNrnYWh8yr
F3AnDO9IyJKDU+Qt3TUpM29i4XZrY0ILKRlYeimaohz4bTyPLz+53bd5n08FBh7zvTG6u0KuoaAW
TeAsYQABdBkfpHtaWyWDMyAYg1frWFqo+gKVcd2rFu5ugkHrSWByejF8eOM3QynGhuO1oNTBKkOo
+N1V0vJEFKx8yiVLqPRNnHSIDR8ApnYep4kVIsLLuEO1N9zk4obnT6H1L3aQ44G6gpKp5Xr5XdzU
ZRp3AL6LMm+J+cMsy4PuEWljvsbTsngkGXriaDiCThBVkktblkELFjnJRK93H3RvqMd4ZnQgaQIp
lQcjf7Ob24bfqPYtslfAz0tH8dzyLL9sM6uSUYWsxBxOTnki2dEihs/pvRO9kfFw3UmWsgIA7SeU
kIOnzgfRpZhFoRrMPPcLwe5Ybj0P7atoi20Y5rsirr2adifTTO5cw73RJPhy3fzSWoHihYSCM5WL
/3yFs9qDbGreQFhuurXFp4FHnpVTqEW7EGAz3+Gst3W4xlK1vGJkIvZUd8e00ex0G/1AoyDEivuE
v/YY9DQGsulJnfiJHd7ZpMPkChRXC+rz4Kdia2MHS5kKZKfwrESvHAic+YVCg4g4bY3Tkus7t0Au
f3Q7jSbzAPz3wRVbV+xFsEvBQhejDLhL1sjnll6DxIYS68TWgcR3PhpUCRnoBnLpfhcfCRpRNYAB
zPgdITbYxiEdjiw4QfPo7780gLugY/gDTJhD+oE8DstoumAwgx7fJXWlIOJTFyehQL3eyHsnDr61
iahXmvhLoQnTMeAowOgCqvbze41WWSqtOvdZSaFTnHmOjWQXyB8TAx/XV7iQIIEJAq1V8PgCBz0f
cw0KVplOjtm4lv+AOMgenHabGu9CUVdHByT5160tfUW8JwBsgSmUcP90Kc6OTpMG4HkXeFIg9Xn5
I2FtQejETLbELfedfmyF6bdNsAvRhrxuemFPLyzPQqORQ+2mmx4zOnjsgtivM8CW0nBHnTW+06Uo
DFO4vCa1S7jrLMc1hhFjLwrxoR7pDUMvFjf/XWSEG1pU20QxTxXRLnefRzu6HTt7r8216ujiYh0L
4QnFShzaWbTIRllaUYbFjsZXQMi0ob2iftboMl/f1IVIiNEQ9BrAAkjRfp6ttHHRNMaZRJpLmpvK
bbcI1b5dkh9GVh8M1R/TYE1sYwGSNklB4UJFLwuPp/mbhRWOA9pf2EzkkYPvhd+QcF+lB7w9M/cQ
jRvlfObGXSZ2VvwGsSgPyrnceWj+mkUXeTUeFCBRwe3NoGx6edc2VPSRMeB3xKguJHtGXx1+cqsA
rfhbka6Jcyx+0f+s8dkIQdsPpUSjHTsNYYLa/Ixaw6bvmVeshbylgIBiBvYXFbeJQ/JyWUFqDV3T
jHj0m7UPdAWaLc1zRorbiCbPvaiernvQ4mFB8LEwCoY5OjRaLu1pszcl3oq5T8QAGF8BWY5d0pge
K04gwgGTbyCfg+yTdEFyJ1+vG1/IZ1Gp+s+2dWkbAt7ErNA0B24xBFY8viPRGm51OgGz9wJgk8AM
ovYBNtN5/QJSX0XkBqCSTA136wIFwM0BWaA8Xl/J0v0MtNeE5cMo64RZuVwKbzDszmo0c3Ul8r0M
I+aNTIVPyg3FpuV9uo+a/BQ7NowDRKMHFntROCAxDPkb6NXrY5urYSWZ/3NRzVcP3OgfcRfM+c0B
A2pA0hA3+LgVKvltSrwOStYl/4m5zFtmTrPsCMDsm5C2V/Bqz5rKB7f6QarHyrUPCa+9AL3T2Ja3
gWvvI8sApH6tw7e8dZw64O9AhYrNZ1Za3cThIOAFWQsx+fimSd7jwAOUBFzFbzErjky+E009y+5e
LZXu4rjyKnNt2mPJUeAeYMnGcwTJ7SyU4oMQmaAt50uKQR3JSH8AGBnIdF2tpOrLlvDucf+MK/5J
Nc/uYNTvyrSZnrAxsw4uiQ66Tbd26uyvu+RSxEKnFp13jkowxtYvPbI3qRFjUBXKPsCiFPogk58S
I8VsjapgMYJM4Gk8B8Cd9KFMmQ0Y46pjDEfnZRBY2wg6PztuVjUSCaN9a93B+UwaQg4qcoo77Why
59oVuWVZAVI9IsK1iDaF4rnTi6n8AiArJkHnBVqINFuUT1IVuvJaeRfkPxvjt1VvHdAmW/sy26dr
52xpq88tznKbISoqLSbRzDj7Upp+aqEuPDx0dK3Rv3Q3nNuZPfICFZi5bmDHsNKdUQJ1Jnrf6PUR
UttQSolWwsdSdnFubuZBHY1kLztsZFq/jxVYAIqXTj6bxiYPci8Xu+v+SvgU7j98ODQN0OefmKvm
mcUYq9jJKO5YlEAAzlRV31d7XWpXb3Fk7Juqtkq6DQGq3g1Qq/5kFpX1aHAx0JvaUS16lQXpd3ZC
IezRoFAS7tg4DE/WkJuOT0dK00dEn3JfdBlzDjJI+m8JwXyBz4eQbqMxRBgM3TC51aWou42FodEK
/PxtHm17blQ3qZkbWzm5Lc2sABQ/jUl+itrUB0t3ybAxlTDkpo3izPF1H7j33ChjwAaJWzzSkJmv
pUXSd24q0HEZxB2R5WszNH0mSYBRxLyOj43qKPLWQYCjDVN0+A1uc986AeVeahrhN1LJYoOqZ/VC
S9oVm6Epu20T1+ZXzC7grDNT2pgMUmFk73hUWjdhB9lgry66OvWV7ni01wrAAIAYJ1YJkrJpLss8
iNICsWedNtboiaIHviPusxKhCUz3N10SCXAXhrH7M4cihz80jvidhAU5KirkHlWCYSNSDGPdAFQP
rqcaZH1emWOTvVDHQ7yBYl/jAz8I5cHGZOpXWQzNyR5FrsFlGQcNSGUb0GlAmYX/ViKovxFZD66f
hLr60WiSveRQjgo8Xg7upnYN8Tvl2N5nJ3fCe8homLEfDmmO4Qg23jGQG2/bKoGQAsG1n3XC3bdZ
YPWYc6+Pqm7im7HrsiMKXdbRrFEGL/uik56VRZC7rTQ8zKgAo7zhfEB3POO5u7WMVoYbEDhmoKNr
g5NpFUZ1GDLihJvEMo2TauC73pBb+btVDQDBBMALMr8axrLcdJBdy5+KPo5u7WqgzC+LscT4Tl+W
k0xZrvm2T6JwF0edvjf4SF5Y1csRIGiIsnsWzS3yWPA2K7ZNR5rwZNQVves7S28pkuDvGHov9yDY
AEC1gGeolSfGYnifJj3QZ0NEpfOJ46qq4T0KisYxKNYCax+VJ6v7ksh7mnhZfKD572rcDPTOdlcH
4BcCAl41qPFg7HPicZ/F1bytRakTZAaYFL7DnNg9D38mUP8A58vegrmha3fogt+WSno6BQqe5StB
aSEEgjULWH4gysDmPe8jZIY5qshucoA0iGf5e37XdAyn0gT/w5oU30J0RyqMfib+hVR8Hv7SQjM1
OMgL8kSDkQEl6wDsEglGG4WVohLrVDS5xXRBXKzE+SXDmHrCFCMG2PgHkg5ipFyT2kBtqwHg975Q
NvqphyF4Dahc8aal/URVBeyEFvQ7EOUvk5Ji6BCvS6CmA81QRytZfkPMvkk98NyCRAnhq9mMIUky
b2zsbo3eZiHzQifTBRAGtR2ws8+s13TQcuxgnUEJWpsNLrLgmMo1DcyFdABUgZjSZ3gSAMwwN4NS
pFtEBdIBUm8rfoAUBW7sV2ftqbiU3gMqgXwVO4kKwNw7B7svaBFKzPthr95L9GlRjBswTuTXwKRD
INUO8SuiOBmA5O5YYHsDLrmvQdu0pZeGYXKXhcS5jXQrDlFoR9sgKP6HtPNYjhtp2vUVIQLebNFo
R09KJCVtEBI5gvceV38e6PzfqBtENEKahVaMUHYVymRlvsa79oNO2Epq3FK0qPTIdaK6oy8a68iF
y2Xrr1F0lopSzBYwf3mC/oL/PV8UVhukmthgaZ3rVAv80fbjdBuP33wltSX/GyQaOXYSVVpZ9kur
4TTs7DNFVZrIZUjYRuu2efJZGYZ9vGYJOP32WU6DvoqqA7yaoDTzZLSOlWpoRZLjljq1p/j3kdes
qCishZiW4+l7IivZ2B4hkiTiC7v+o1wHf/5mmXrUNIXQL50q0OcxykI02rjCS8oU86e0Er57brzD
XWAld58yyg+zdRJmVhBogrjUa5Mw2Kfn8X0GPcEPbkPLjq2t0r4m+v5yzrlw8jEshgSrVUfvd7YE
koLqYaJVCN4PvpNl9X04Gtu6V6/k2nWMZFi5TRbDIXQxkVun7tosXDjqhd5I5O8u1VZpjLdaoUOF
QNdL8W/zNbukhbNWpQf9b7TZuoCC0QvhQLRSuB+7ypbl9yq6rbWdT4cmXTuMlj4dRA0ohOxglJ5m
K0SNkOD0u8nWRf9HNbaWse+7n3H42epcp2jee3Wtxb40mYhBAHCyQMJRojpfkqrSUzf3ogK0HdzI
zM3tMVZ7u4nCzeAbw6bRmx+XV8vCgUF1gBwWcvyUD80+X+L3mZVNOg1ZBlSs1+89T9vLZMf25ThL
IyM9VHi3o4P8QWLIHAYjYK+Bra227XiNwKgNhcYvSQ7XeJ/LoeilcfoiCjHH1Cou6gZjDIDKKL9k
oggc7XkA15e7h2GtXru0QHRIZP8Xag6r1YOIPEoCpQ6NSy7vOr1w5FHfGOy+2PyeVE69Jr+ylLry
wX6HnC2RoElRsukJaWCxV+TPFnmb2CdbVYgeQKHa2USxpds1WV2I+9iyNp0rr2CMFpKBCTaFrr5F
0kFL6XyZ0qpsy3BkhmPsUgPkqy2hvK0F8WgCmb68btZCTQfCyUUQC62sCJM2UNEXB7PQHIHEte4j
aHsrV87S0QIkH7IFTmx80dlOUPrBKs0B+GnYplsXnwJHFrJPQt9tQyPZmrGw7fts5QpauuZOY86O
M8MLdb8NiRnjbJ+WChXCT5fnb2l/G2gOqNQhQVfMN4MLrk+tBnCLueaiuBijaQ/gzlwR0F2cu99R
5vsghYrWjh245LGxKFYIL0Fk3U3wXcHA+MhT9623Zoa2tPVOBjav8Wd1LuljBOBa91/1+MF0f8r9
Mai2Y/zgJ5/09p/L87i4Dk9GOLvFwzqQxWAK57u3Zo9g2XYsX1bF+hfXw0kU5Xy1BxrdRGWax9Kg
c9GFFNQjX1nZvUvn4+nMTT/iZEtl9H2kziIIjGtb7g9S816qj1rwpmvbv5i0SbsOsJzJuT8bThM2
tSFlTFpLUyAUa0cJDvgmWe7L5TiLy+8kzmxEYWU1NKMZkTIttyZ6M3Nx00nhLoqtr5qrXuVR9Den
xUnI2WlhpJ0WjiMhk5rCqOv4/lM1oJ9JC1F789u1Jvfi8oOqDNUOoAZdrfNvNniVGcvGdDh5gh23
dzlItDZ41KK1lsHi4gAKMVH6EC+bb6vRbQdZTAhUxa9acivEO/jKm9TaFtST/uKrnYSabamUkpzR
K4QahBsxkm05abZxfOVRG4miG22tr7y4t07CzRajEii+aJXTFIrFLvLda69b8xP/6EmB0gQFh39n
b7YQk8BKArWZZm/4lupPA5bifm+bw1WNvP+4g66HuGGcH+rwgDXcRg+eO+tJrx8GJNsq4fPl+V1M
FU5/zWyNghdFJF7l1+CM1ZTXdPNsA8RoW3l2rl9bpGCyuCuqaz/drmph/Or4zJ89QEDwDUQPA/7i
LE8RdEyizGpA+8CUv0bImMtFdyc05CZStB+szB7T0unLb6kVQ75211wLl+NTlEH3gzwFYPv5jmnp
iXaBANOjkfSjorQ4mMV22jyLemuriYLeJLTfxP2u6uUXVVw5HZb6f2BkofjTx59E62ajz5SmBUXK
6NvutUt1x5VLZzAnKfTixbXkI2Xebd5HLI1+62nRF6q3W1evb8pk1Zpk6eg4/SmzbQagFpOZmolI
LUju/la0/uFlJhbeYWW5TWOaf/HTQLMZr81EnOhYpGoG6W/0opiYB+R2lX3W2wYvx31B9SWkbeCv
9ZCWqi2T2clEUIWdgVLl+ccGVhC1hcV0e0pmKzmQkXdFfEykbYgRRBTe+8Nd8hcYzLOY06V0co2O
KjurKYhZUMgvtnIwKLGjh0kHcCTov0Kp6J4uz/DSNXc6yiklOonoj0GetBIREa4MhesoR5Ahs/1+
o4i3YbxWqZ5Oh4+f839zClniPJorFUMo53xOI82ugqw65EDaDeufy2Naum9+j+kjlmEsAS9PYxr6
ZpO5BdkIBnnBp8RimONaU3PxSMSGDSIbBSzTmgNsYlnSswY7pI3mY8AzbkTxUVNjOzc+m/oPMLtx
NtiB+iVz75t0ZX8s78N/Q8/RNlUvaJE5ELou+l0n75KmcRIMwoK/kFSYTKV+YZk4fT50N4yyhzAl
EynJXnx3Vw4b2buVxc6WlKs4dIxxM67aIy9u/pOYs91gjGOcShkxdUoHkbGLRerD1PrDnaBd68iT
ultdcALp++Xls0SKOBvrbE8ErSk0sUTcNGk3pXUs6ztN53DH7vEGRKco1A5VPT/bNbLt6mt7ZPGb
AigH0zSZPimzG1aiEwjyEHx8nJXPTRc+Bl236fyXWFjTllrcjSeRpl9ysvfrvo1RtyZS5sZO7vuO
Ak04F9Lt5flcGhD1Y1aPAvwUFdvzMJnU9gB34CrGAvQHIwwh9nmco6mqfoukZuX5uxgN5CZeEPxT
5204sygTSRChCgkyRH9XASHqbxKheEQfcnN5YEvzB3fw31Cz9ankcozQD6F8AUpypNQ0n6F7O7mu
7S9H+lVgnR+cp6Fmc2hoqd+2CaGy9LqSv8nWg57fNcWNn79F+KmO30TpRXIPcvuaRU/IUFlrhq5L
Z+rJD/jlVXayVmjC6hUtZVKf7D1JrkTzZrKYNOWHJFjrPi1dSaehZnlOW7hqZYGQ31Sj8TPyX6I0
sDO9dXKBhQMitVXjleld/JAUKoFHgv36oL4uhLoQVa3Lh0y1I+ji5yb3naL9CyYHSNvfYWZZk2L6
9NBUwpBFXteZuhsJEfTaAWzfiiHYwhzCq0YLUQcIDS9yNodYtP7f5zKsrtrGrmo5nZjghOEZDyFV
NUcre6hsbVWu5BMLLyLE3KAJmnRoKSpOU326TtDI95PEzzZaFghPSpMYmwTlp5UPNi332XagaUgn
dvLFQ1Rqth3GQnGzROFhjHyI3jhigFoIikLfTCocMYZAUrnCt5aXxoUyP5V7bCuxPZ2Nq8haKobF
BHuDVaBAgY6bFrFcvOkaDVUC7YAvxDaQVTvShKOC7qBheFutDvb1GNql11G56hxX77ajbnwWM8k2
zZhKaoQGU+TkqbWJ5Mi5fGgsnIQahmkcgpOgDBWT808x9FhQ9TmgxrSq8PMkGwntOHxP6sfLcZbW
mgb1lX9wXT7YFBptKlDFoh/f13sN10nXP3ogEBHOUeuDwT7+b+Fmp24mlaNojFM47zmzfFuy7sL2
3nef0661V+X9l54BSFsDC8TuFuz4nGCb5EXQV6IOjblzYnzmrNoOI8mpZKC+dqUdx+w2W6NlLn25
Sb4bUAdH0ocuoic3Wu/HHWSH0qmVeJPG/6TD505c48ktHOq/ZML/F2d2ICH4S3dBYhtp5qFFAEi3
NUG1pXET56vox+mlNt+ynKyTiYYi8wKYr0avL0s1IJYhPfTqg9AjxdbaCOQ1dYu0/A7CfZbvkF1C
0XZvrpVaFz+jAWptIrpObcxpKk7OpUQ3Qj0Z+l+LtBbfouKboe3kFnlLrKPQNWj2cb+yL5aOjNOQ
s4Xq126fVjpfUa/KzThanxJFWDltFz/gyahm56CvK0OntYQQCv+m0BBrRI20LYNbLYpf21XtyaUC
CFv831n8JRJ4MouyHle5WTOLRtG9l/69gVtJ7Hv31MCucqX5JHjmzqJQWatfqr+COZ1Fn11qVmbV
Q24xWr86RsW2CHuQjE9C8+56L6Z/k+WfJHNbKp9zdSWnXHoRnEWebZRAkOV0MImMV4UjlGj41P6N
pof3pZ49V3m8G7oniG97wWudKPw0KC9Su6aetzr5s1pIpOhD1uVMflS8x+4jiEantjZJeN/+smRI
R95ir9Wa1+/iWYSGMRYnAOOl+VU7DJ7YpypRfclJ609G9eB2uzBdWchLdwgCt/+LMlcBncCNmaAR
RVO50xtu190oHWTtm1zZZff58g2ykD1QFBChB0PJxABntmsCY0gh/XMUWSbEm2iv5y+DJXwqxdSG
foWHh2zHmr/SIVkJOn+qqzCO/j/Tvc2crH3W3OuQB6WvUS+9MbzA1tOV6386UGcH7gTHg9aA5AeZ
4Gy3oDBneQDwyJGkxxyRKbk8Du1aC35hdZwFmW0MLdETt1YIMvYPNa/02EKigRxMW7n01wYzW/uB
YEogCqY45g+/7KiFu7b55yZMABgB+E1v1F9syvM7Ii1w0MTNgkUYb9T4hX6cOW4HDaHRfO3jLM4b
xCWud4opHwQtLBlUdSYSKnfvx/afovtkeJ+0+s9fAQzod5Tphjo5rseIjlIsEEUwKJTGdmFudXdb
NF89paCFv7Lglu5YxJwlaP06d4Q431d0ur1KnsIZyX3p/eiUAp/qF117NMaD1G27BhmClXWxcAFS
oDUMyPHgaaiYnI8Q0LGpxlMyGGs1Nq6o2RjbDLCzeVOowcr4lnawwSkIwJaUDCjheSz8WzPZNSfc
KQbEWXS0pGc/+2L2va3Vb6OyLTmBLx9US6uE5YFsFQkT8J3ZQTUUeuyFHRE1AItC7W4EFY2G0XVk
KEr/KdT8fU/PIdKKaAoldJuojw6C/KpAyx8zc62PsTwqnlAWHvX0BGepWOXJbt57WrYZ6jJ+T2GL
/zBzSfgCUjv/VBmyi89yFnvXgPDjm3gcjRt9kDFqkCTLP0aNkWW22eNAj0h5IjWYQPtF64hK0q7k
bwt3EvAGWbImqC/tptns51rfV9AjwDTTjqW4qlcPWtbaMdQwJfMRfPt6+RMsreXJewsmLDm/as3O
Uk9v8javiOfXhR1lqL587UnHdfHBDP6CsgJiCv4IHjeojs6bG4JaZo0yjW0sSum1l/1hKxv5bYlg
rQM47Q5DheDA4FcwHUvPaAPdjEmZg6fih/3qxwr00BBksVbq7ouZisMTUA7p0xj0srRR2rj+2ulK
dJDVRPtZaI31HfZqu63aRgntnp7PUU0r7Qs73htsvU7MJzOMtGgvZGrXOXrR+v62bPXoVfMF5Ot1
pXLQ0ZF+eqNCvUOSPGntYbNwM+H/Qr2YfiQ1ibmfWev52NUPWEmjFnuXedlNnCqAYYw/P+hQGwF8
Sd8PjaA56B3SoonOdJRTC7djOB6i/InatxX9ULqVZb9wzHGacn4bk2CF/IFmmKZ+pgYTH66wIbTm
A+5s1VXZU0Tt90nmH/kelxf+UmZLSChx0O3hsc8BRaZQlnmBlyOk059itOektaUmsONk0/bRLrK+
ZtmLp7yE6YqowBJH+zTwHGPU500k1gqBVbQlCyD1leCE1oPmfpfj1i46CDdXVrFHLjawsDF+KI0v
gfd1zO6qNW7BUnf37KfMbpe+xhin0fkpglBuNGS2Oon+duJo4vfQqDZKeZCTG290IIp7CJaAjU3/
Qm8SuWzMNIH8g+qaU6oNxYV9pQCQdhHKCLV739dtMVs55ZayBG5Rtgw01klqc3asykYtJ64+Ib0p
knW7WP7uJntzWsjlLhyuSvyHdGNVVnrqLM6y4UkCEi9KaGTgUqdtfJIKuTk/pYsmxHT2VVZvZSt2
NP0xlx9luXf8/qpStwAHLq/rhQvkLOZ0EZ7EVA3kzlUT3KYA52aMYfwP36dOgRbHUMiA8AO6uRxx
cRWdDnN2t/ZD5/WGOoUst2K2y9R9Mu4npIRkHHKptoP8aHm3VIPrAh+Rx9x6ufwDloc8iSywgngy
zz4uD4w8bmOokKJ4m2dOVT+ZNd3zcQtiJOXIvhxt6V3ODP8bbv6oioIiyl2JrxqK/kaRD5l1N7TH
ptgICc7AEPpc/SUXDzScE/29L9W1+Mur6nf82abN0F2AuM5wvfGIrZAavOZw7MTNEDz7yqHHldkL
V2Iu3TenQ55lCV3A3SBPMyzLj377jzjeqc3Py9O6dAOchpgl1XnbxmMvMqs+7PwMFJUo7TRAEFZy
wEernL7syg2wkPpgSQw5GhIQSo5zhJjQSVY3KoDiR+sK7qLYmrZV/gjcvbH6zZZCUVtFoQiQsfLB
gcwqE9UdvC7f9MK3LHW0ESxVtFVgy/XjGvBtIdOFvj6pWcPbQYFjtjzUWjPRmu6hTST05dMb3uPb
MHxri8PlD7Z0pqI0Tv2Es43HyTwJkVpRd5Et4B5rNAyQU0OFKqbGKmr1VY0F2lCJ3Ci9JaY3umDC
2U3CpoudwuuTlUbJ4vSe/JLpgDg589DbVcVWETEq9/vHanzLgi81yIAhojc6rl2ai/NroSCGDpuK
qP1sfk1N8UpkG0AGjVisuIagOuhQf8ks44sQAxi6PMsL0UiLUP6Akocs0FzaSgwQsjGzsEASMnk1
87o9yIFZwofOo8fWHcrj5XALGx0kvAEFkMNU++D85HttYBYWvA0xHE27KSLQXJKMWWOtrqlPLo2M
Zh0e8xoyCFiHnn+0APdVC2OhYiMp+d4v023atsc+MA51U62kXFPJYXYPA2mAbMCrHZ+8eTul6Tqa
jhWhzLA+JEa/9401ab6liYMSQuOTjSd9UGpxfUEsdAWf2rDmmYyxyTveVlipjMY/l7/Q0rZDMQLf
Uw4UqAvzVKag6JbnZVeAfQH5LDbXACq2Vusec9HYi3V5F8kF/pr5TnLN95XY09qeT6SB1CyJPybH
1F3Ovxldmyb0jbHYyO6wrd1xm9UxgmPtTi/K2073uecrOxEQOku0fTr44Uo1ZGGjTx+R4hVwUFT8
Zjd92aQ11Hqx2OSdDi+kH5AO6No72jz+Vg2FxBaNRtpeHvTSlz2JOb/ukclgUbZSwcWEvZLxTeQx
lMYIRV8Os7QdJpVbeVLrgF00O8MSKHyC4coTY8rai13/VkjaQRvLg65Iu8uhlp4+ONVwGZmcX2Qy
861XWrE6apTjsk7epMAp1VZ1PNCdUPudSATa2hRO0r5EZBVt6+3/Y/jZUM0etJhXEL5qemOLIjWE
jqDbdbkKtiQQhg2H+X3vCYNdhN4PQwtvXLP8sfIjFrIoeIUKtpKgI6jMz45xyIwjMAWt2MD5eNBx
oKa20u8st/guDfJV6Cr7BvB241uezfGxkqQvfWyIBJMAChg+2LXn+yg1y8EsLaPY8C667ar+Cb3U
J8ETvxSj9fXyQJeW70moX8fJyd04DLkJlsUkVJ3DqR7S5D5sdX+jl+paLXbpmDVpcwIAYF7RPjsf
lTzUpgK+n8uDgihPuq+dqr1dHs2vQsD8BLLAQxhAVidb39lnS1A2HIdIzidPtUJ1xOJ6HN6b6BDH
ip1WX/xav9a95yE/uv2nQnoPrXxTxLdCvkvGg5Hu1QEw5jb39vhrdcrK5fnxq2LszZOOkomJ+vhc
BrLqNU/NWhjfEuw5/LmaxNsM8ltoPV2ehMU4eFLiAj+JTs5tV3qrVVp6gmj64Mmu0ZQIO5pXqOmt
2gwsRmJIcMl+OQDPzntfyEu3C3D6g7eOjeETKj2De98n3y8P6OPCgSr0q8I9AQ8QADpfOFaPi6bp
Umequ1jHFBoDMdd116jsS4NhJ1BM/yVqO89Xq0bQqtLnhdHmfXxNWircZqUMxxecozd01Uof5OPG
m6q4tNggiU7V1dlKlVz0S0aXkkNpuORPzV5rjI2erSlJLc0dKtqT7qcCL3VOW0Y3RYnilMd3bxwS
912Ov1z+NtNhfL7hGAbEcsYCW4fs9vzbYH3aDnoCUTnRkGi03QQhCP8aWTM7VI9q88/laMuj+R1t
+vvJaSVJbqDEEdGCTtuOIuKtseFcDjGdrR8GhLyFJakafZX5Li0sZfDGjPeR2Ch3Qmxupeyr1T8Z
8os8NsiXNDwBizUdtctBP2DQldgsdK3mAdgJh6rZ+dp+QGaoT/aBDhiFsmO+xhJaWH6TRS53G4rR
1NunX3Qyk2bvh1bbK9SeqgK7hZ0wik606jq1EAWwF/QQXZ1YC9Zskbt9lw1eQ9oba4mjZz1kXoG6
RLiRh/B1CPXPbfaiCbETuY8wXN7wuL+GLFJailOgw3X5w0ryxy979mOmv58MueqoirtTDm5ZjwJe
cXmN5nHgRFyBdm2+pk123QLhsEZhG3e3fT+sHGMLk8GDkHoylx9MwTlTR+6RXg6zvkA20PzMu81D
WL+tNlEVr2VwH/NgWaXXSRsX4WzkuWfTnuVSENCWKzfZgDlei2uqnY/iQ2F4b5re3EdFZKwgCRY2
JhBLlAOAONO/mbcCtBpTTbmsSxbweANy7bpOi+3l77cwfegTANaGZ8W+nD9sukALzFCWUTnMPufD
U5zuhz/HlUxyi+wKJItQZp3v/VEzo8KNtHKDGIHTI2CCwC7SyN6f+8sShy74hHFDc3I+W0ETt14X
E6dATRw1c1c5FMHRFHaXZ2zhRpuegTrXyyQlOO+alCkPUmiO5cYTbvT0SS4OI1aJa3yPpe/CzsYX
USTpQjH3fFtZKOj1haGW7O0Ggp95aGprF3TqH1c6mDOW8gSWgx5qzC6ayFMTOoLMWTJir/FouIUN
j9ekRvYXk3YSZ3bFDAm63JlPHDdRdv7kQmDoz0iEpXY2rNQdFk79syFNM3tyIAWRpoRmQ6gBWQEd
q9pOs5ysQDFbal9K/S0uMbleEzhaqE+fT+S0ak6iCnWqjG1J1BHUD2p7lvzPICFYxkGU2YZ6RDGP
R3JdyyDpjwiVXZ7ehYMC4AAmcIA8p/ba7GgqrapMw9Qt6aeEG3A6IKT//ANCxDToR3LnSB8MjxPq
Gno/NaxSjFEGYHHG1zD+FIwrecLSQEh54MMoJo/luTZEK0dNnqVBtQmKGiLQpiONuzxVCxuLxO13
hNk7GH+IETFAIuTWUatiW6gAu/3NKDhSOYomh1NxthgKJVc6lFKrTdxiNkybS1qz1Vy4izivf0eY
HQ9C34h9kROhsx6CeCukqOKBVnbtVFlpNC1FgvlCgRL5dxB00xc7WdhK37OsEdncDMl1WVN/Iol4
zwKndg+XP8xaoNmHqZvED8qMQBYrrJOw0+Q5S18JlMJa+3OBZAPLWjYoQajT3afNYtHAR5S4Kyr8
9jqM3L4U2Z0uoFb4pg0OGs9196aqb2N1x2td0UobCHhjrqzDpZV+8hP0qVRyMq9FUjbiMPATRnDm
rf6oZiv1+YV7Cs0Eevs6qcOEhj4PIIhZGmEWXW1qSbY70pbStWWptGHjX/5wCwfuaaB5a90UhqqJ
TEYiDkC+UbO/VoOr6XXMy1hTd4q/Uo5YiyefDyzLBKn1dOI14SHNnVIlBdsl2kYS7Dz5aawtlqUD
42Qe51ekqYGX0mrmccTiQYR0/sOrHy7P4FqI6e8na6GqlUrFdp1PhRp3/5JId/Ea8mJ5NUyAbqpb
Em+w8xBdEUZBGjCKCWtQ3DTe1lf2/ZoZ0eKiVumDQdQBSjU3U6ADZQhjw0D6UAQ5ndjWWiN2IQJa
YWhYkBWDXJmj16KodONCHoqNTgJuA9JxkBKvVrKiafvPXqu01iDboufDpTd/U6hGNNahpRbY2JWO
oO/L6AtthRFXxLy599cQoktDoqrEo8Kku/ABV1TEqj6WPhU8PRbHT3pdPA++Vf55YYQyzO8gsxMP
6kWKJRXFzy4obdwTrmpd5cLQD5dX8sLMTZALaerITK2S2aFThK4UpthMbyC6+buiNQDb4Ehop2l2
X5SW+eSqRfE5iAttJfDCoUBRDv8bHme80LTZFqpb321MIBebQDx65raxHkp9L4W3RfStqlEEebw8
zoXL6izc7IZXPYZvqBPNbtC3jbiNhHwbFiXZnoNvyMpyXFgguHZARtOBv1JYmI3NU628SayW3LI4
tkm0iUGVXB7OwulwFmE2HCOONVzKeoaTAyBJo00VPqnJbVb1zuVAS/N2OpTp7ycnnd8hgIr9OYmq
+Fh1mZ16GMwX11KGIjNsvsvB1kY1W/O5jlFvJnblphmF4j7xo37bCIX3mI/Wo5jW8srYFk5xNtjU
RcLwbDoBz8c2YDaXDxrhWusxTY5l8G61KythafomwT2VdjEiBHMwZ1tEfTLIY7mp8LfV7K45dBFY
o0/tn7M0YGicBJqNxZVdQJ0RgczwgD1MKD4YraM2zuA/+e1KorK0vH/HImM+nzezaUOAiMSq+09B
d2X+RYmDhhMyUtx6E7tvli8Mnt/3eqNwNHglvcrXEA68KKyUahbae3BMcNhhi1Kr+SCV1tV+MZKy
s4U8x+2duEocT7cr8UWuv9Tx1uxvQGGN1s/LS3xpzZ1EnedeCRpmcjWNzcze81h7lUt5a1bpl/8W
Zfa87LLYypOOsZFG7iMoEkmcXSnmmh7i0uUBnXhqNNFmott+vhBcK0VcSGUwhvgziw9d8jRmkd2W
9tgxkT8uj+lXLjK75IG9/o42O/NkX8WrLCAa7WH9mxn20VG3RlWi5u6O4PAVBRHysXyoJU/baGmV
3RhAN48AAKqtKMTBBrvy6uiHie50ZW1u6yh/v/wTFz8usMlf5eTJieZ8PpQgVuvO0vmFyUMX3cXQ
icWnvwiBvBH+HhpFpnmI1ow9M0qYBG3EmLiN4N9XuZ247kr68Ssvm8/2JOOG+Sf5AdW587EEmZIO
iT5wh0Xytq1fG94HjS87YWjtuuJNNiy7aJtNnwNNEdvbWhlUuyvGXdV8Hc2H2C+PgqReUXy410TX
ya01F9ilQ+j09ynnv6/zDblwQ3i3WfRaq7fJGnBraW2f/v9T/JOLL1NDNVJVDjmZQ0hJjmPdOoZ/
FYYPbgvcbqUGtrRyTqPNdhKGDEIog2OAovVtKKfiwIu2BgBdul1PY8z2j96YY1fkzBgqb2H0WeGl
FznysLJAF5A3Mo1Q4OmT/CQN6NmH8VDa75OYoYzyS+cZ8DKPJfDWzDiivaFXVyo10WLtQbY0ttOg
s69VWUphuhqrtWuf4+izFvNauv0L3h5DI2WddKRJ++egtsBo2gTRfqLk0TYoEnhu7cuY/rkR5nmY
2f1nJqYrRgUfCiupMXOsAROYcURna7BxpLRVZeU+X/5kJ+OafTJYs1Un/loZQ407JEgX0CS8Cm4S
JXS6yXokRvY7AyptFWt6EUsr/3ROZ19O9kG2KyJz6oqPQfM1avZlf3X5zFxKwk5DzDaXIBvZKEYS
+UQfP7WmbA+411dG+bmEL0FnYKUAt3QyAX2eun0IfHzA0RWjoAWVSzg9Fv4Zwu5HikXJ5REtTprC
ew2BDdi/c2xD57ktLivc70Fhvgao6UmZfmv62kqYpSI51L3fcWYrUYLEV5QxcfwkeK6K56CxjvoQ
I7EwbJThtR+Fvdw2n6qg23rdZBAYbMwhfr482KWX4umPmK1O1UikoBOnK29Q7hvXx9mq2oaxeiPo
3hVNkq2Gn0VG+Mth1+Z4tjDbSNZQ/CZsVCo2FR87l4Bh6cfLUdYGN1ubSpDVIDyJUsYbk2H0zwo+
7QoAku9xdO3SBr4cb/GgPPmis0tAzPSo8I0pnrr1XQeIU2q9QvX6iyhQrliak9TM3II5jX0Rz3Re
jalyI/Z7zXO65laRVrLcxRQefik4S9p6VE1n+VbgGXASp8EE2UupynZwVf40dMeQ7xE6MGKnb78P
ay6yi4fJScwpbzjJC7y6UowhJyY+TVH4s9cauxterfCuXtU5XEpBcHsGZQznECzGbHhIexuUg9l9
mnlbpreNf1uq93X+ooyPIBH//IudxpoNq5GFcWgyYqmxb/v6NncdFUcuoVtZ72tjmvbDyfQhshRk
OqZUG7+Jt1lvYrL0HugysgU1PHtlQ5ay/U8jmyNTMUtpitKbZjG/z7x/jPY5QPfHElcmcGldTH1/
cGDI6nOZng8Mu12xEwz6iZqBzmd8p3dXIwqsbn0t5/vLI1o6mU5Dzb5Vr8Z91uiEwiHKzb6LxlHz
/vlvIWafKc1AmfJ6JtORUIMJHoT8rej/HMw7gTL+nbL5W9iq1ChxpWnNBY26DUUUYqUKf4CA1uW9
ZLni5vKgFtceQAMqZ5B5qWCcfyK9zk2QbNPzrJdfRrium1HvnbIbrsU4hYihvMLxXIm5dN6izkG6
SCtuqrCfx7RUX/LKjkZvkqFDN53oNd4OTqx+ujy25TjA9xV6f2DRZmPz0F5SIUiUGyvtjpi1h/h4
WoK3yYeVxTf9R/N3IeBNMmCIOhM67HxAIBrCqhqZxKL9XuUABBUo1/s+2iKIpKRbac2sd3FfncSb
XVhJnnqd3BNPHg9ZZyuy49VfDek2zf8YbUx3QkLwYbKuNfCbOR+YnAhSXAdhtckkksNtV9+6mILJ
xz/9TkRBN0AmNaQ6PMckJWqkycMY43seQkK7AYVb9o6w9tT7OGngnijpT+b2lPXnNh+yaoXw71X6
2aWDnTHGX0mOKuZDvsaj/HgUnQeafZ3O9HwQMQr9I+UNqfKEN3L14/KMLYUAJq1SoaW++YG3KJlA
7YXWrFjSN5X0U2/fsjX9npUQc3ZtbzVRLY+EkIdjqB0VcY/T7uVRTNni+baZPsSEoqeYAiJ7+mIn
914uFINYSyalsgCbjprWvJetlGyWRnEaYnYteEoo9iOIecBniGfl3gFplm3RpH/8mmIkiihSGEIA
Q/oAdVXius5qTrSs075HfkJyDFnoFrDQU9fV5i7V5JUV8PHIIaKqAHqmkahCpTufO3VAUxzlSXIG
gAaxdzda+r5tYXcdfV+x69JO1rpFH0/Ts4jKrMLtFsiJN+10w8Juz4ptXwTfcGC8GfV2jeD18VIi
FCqAyG1QOKRIfz44uTGjwJ0uJcRbriOvftITinpCoX/uO/epEVsn04fny4txgVx/HnS2VCqxQItV
5LYwvPGhzZFnSMw3Mxw3lvFtMAxsK4PdUJoxYC/hUc+qOwxU9qLxLMauY6ntVaoZuzzyVl4Niwv4
ZCpm37kARuS6Cb9Kqsed25R3PVDgzC9WRr8445yNlJIVbuU5pU41g6Yxe/ZJ0n/Ta9VWMXLAfxMx
j7E/VIZgX57spbOYR8pUHofh/kHyuhYRRQxNRhUnX2sl3ZlS8ZiMP9NWuYb5vpJuLI7tJJh8vpoK
S/cMmrhUUypMbNLoEFVH0cI05bqqj5K5plWy+MVOwinn4UqvDLSyZCpH17W7Fu8cTdz0wVqvZm1U
s6d4I+ii0Lrskb62bEH57geOIH6XwtfWvDaE98vfa3Hvn4xpGvPJSd1iUG8FVIfgjch2H8hOUb97
fXqMqff9t0izy7MS0jIQp1RKT39mEa1O2Y6qz6n554AYdjsnC+BUmDC4cp2PCHKkaoSSRcqmqDa1
27u6j22/ig6Xh7N4xZ2EmX0liJ1kVTkXQ15HouNmgXRA80DZXo6yvBZ+D2b2edJAFSuzYTB6dQNx
b6cYX9rumNd7XdgU5tfLwZbXAoL1gIZwbBZn2bvWp6PlCqxv9JU3QkN2o1e2Uhj2/yPtu5bkxoEt
v4gR9OaVxXLdpfZG0gtjWoYGIAg6AOTX76F276gK4hZjdOdhXlpRSQCJzESac3L232GBcUjArgrn
gsscG14eUuMry0l97J5dAJXWf3Ka90AZAHl6IszaWHxF95asEt77mGzEzA3a6vRtdCZU9XJEu6z1
YtLetaDqqPnjKD63axCNS5uIjmgHI3wYK/qDxZ25wxiWDCFvnWFYU7SZfW/bZbFn3HsAiFb/cv3M
ltRwLkgCxAq4/+hfv9zIuW3GrfpsxmUpt5Wd3Y2Z2l0XsbB56GfCYtBCDKot/axqL2vDqURLamQ8
FuJT6QDDgyc+shdhsaLuCzmuecYcjwbMjqBWrb+32hqerOY4qLwE/ur0LeJGAv7FmBfjrkAWI3CA
WGzKETmw6Yl5aw1ieDxiv7TIFaOXGM/C1AaQhPWiR1mH1egRgtZLG8V+ryzzL0E2kq3VS3MC6xwh
Lyw15NZ0svpoFE71ra9DfyOAA/0seJi/pD2CiGxEFZYwo9+FZeHh6RMaJ+m04m7oLYkRA6+GRnCH
NN8wwt99JlQ5G6+z+Gf09If5RlncAPZNrT5Mw/CeuiYM7loapUCkrPID2gvVj2LwK+dOpS4wjoM5
TqOT6f/0VV93iUNz+8gnZWxlNtHjZOZBBYROAqhHl+TlyePIScWoW3lm7IneHpNRjX6ArgOXyZj4
dWTvgYvuYrJrqtx8W1ocxK6dGXRos5W53FLwzGyDNBU/xaCiLs6DMi82UTlEziYFScpxtBx1W1pG
depoJV9CMvG3zmheMb/9AFHioGoWoFHbnCYR90EEbMjcrmauKdvZFULSr0PQh5vJ4vRpQLL7kHWR
hTEGG7iRTCH9j4aCouVb1ydSoPXX9PeuR52tX5rl0aLM3lILr1oflJM3uDQGcATa7mi0ornxhAiP
I9owBPJWKt/2whj6byQdrOwGCH4UfZoVD0Fd7xf1tnHbwLmRubIxgYAtj3ETAH43MBMDPbQFSQkq
wfzZbYsSwSuBowap+lvFW2DqGFG0UyJFi0AT+EMcup35VY0lEIUGEHH4iRtl6Ay0yrTcYQYck5sN
F9nzMHV9+EypGsaNwHjNO5N9deAu8LM3/lSRHdCYxu9mkKGxpsXQ/7YyiHgF5VBkJxZL/Xo/NS5k
2q2Xv4M2sQlv3KyJXhB5V4cRMAp2GldN6nyagCIWxUATw/AGs4b+pGwesBuUclwXbD62uWWNmddx
HaHUGDsMHPFxzaIAI6wF57iIsha7gTH3ragykoJSi7EbozLNA09Je1AYVd+E7cRh3il38WwidsBi
kqUvnnCsRADX5dPg9GqH0rZ90+WsOaRGH50cSQsbsjMCMg+zzw49leUT4JinI7rWkfaeVGFt6xSI
5q6asrjlkQASlefJLOE0EEdQyYMdQBXKSprJsX46hQD2TScKRFLCVmnsZyo9OYZBn82glj+iaSi2
YzSRx1HW/QHd2NYPYLZxGasynG4JK9OkyjznseksY1NUQJWIHax55zWCoI3UyNqvALAu7DioePbF
LkvkQ3nBQ/mQMlbdoCPUQI7U7OmjK7voubeb7KFCv8EXOXZjsDOJE+0naafsMAVGd8otGsDXe0W2
rXriPwpOQXwtQ4Nap96k/MnDNMetbfjlz9pDnBjLKUIq2XU7uQ0zNkSxT0Ihn3vJ6KYsm/7Gn4Ix
8aqq3BJMDI1rNnvB44EMCggMM2AaSJO1gEtGQeWFXQXbgHuRGBOgrVW1GYMoQUMHqIPKV6/54YKz
NM5hPYeY3HyMWZ2w+pNnqo/rvmph3g+v9LOP0cKyzjR5l5HZ/dIMEAYvFauSMviqlJNMQ/azbr41
mXfKU0SePVCourUH7qIHO/8ALdSgIGcPmZpTXrK8KdmQDA1LWGej5dQFpZF1cN1+69M8qVASAFzP
+8oGzA5fd2BYP7IVM4YxEBUvAwLDaEp0q8CB+e0Hyd0k7/Kdw7qvA32vQbISt6Le9n6dJZTnccTV
SjyyqAxIWgSIfvEE1HNxaD0DIVeAFms0Ct976fCBq3Ij2A1D1WNlpXNa4o+VnomaP+Xs6VIbYD3o
B/SMG7xJimhrls22xkAOOGNH8eYXe5XfDPZK2L8QkGNydn5IA4EHzA/a9hKTuilSwogk4Qe9Sb6B
MO8wTSZwoliw4S15MtZGSJfiL4y3AGAFo9yAxNNCvDwzjIkOEFl0xUaCljmzc4DzHVO66dfYVRbC
SQvcUchAWnjAODo6vWB553JnRPzlfOszGQdrs0dL+nEuYN7fs0ODGbSbOoSAoW8KzCi61R2T6WcK
yns8DGmTXFeS+bbpOuJg3g4Akr+y3NpxobMDLhzNYxsmnlv5lpfvmb+SIVzcst8i9EmZfDRGbkiI
UI5KfNUlXbv/Xy1Cj/FZOrnStyFhaD9CcRiC17+oc4BTYibpQE0ApQ4d/cVBF8dIiIVnRJGj0QeU
InXTxYZlfWY2P4m8f5xysEw3cq0qtnSfnBl9DFyCmODSB3yJQzH/bdrdRnQWgAQ+zGqLmM3Ip21H
X5S50ga7pH2Yd4tAGwaAMmj4pfaB0m7onNlVEeulqbd0+jCCW7VmmZakgPTGAjoX7ivSDZdShhxv
TdPBeZXsvsOgZ6rixoFL/+/dDQ7ahn/L0e6Sx6NeFsTEaoADbdbBoZvoqUbgSJm5Ui5aUnIwxYeI
fuabpBcTldGCEjbHMcH9n2g4nYC3cvjvWg6kRviN+aWOt+zlro3CdOG6UcUxhiDDyBkLkkYV6YbZ
KB79hahZ1ZGKBtqObsRl1BJKg2gOErq4UDeM/QB51XUZizuGgfWZhw8j7N789zNDN1p0aKLSwHLU
AzG9OLVX+tiWTJt/JkDbryzPCtGPabfJUEnGTFXsNjKmaxQFC0CeuCwYFUWbMf6H8vXlOvyiaPKa
+PM4m9kcOkaQtPH6cUyMvDSOeS37Uzk1SIhyx6usTRa65fPUmN1rLcGkklaWOtTOxD7xFqj5K6Hn
0h6ff5t2AfopbIEwCJVpmUDnqjrWhtxdP8aFbsF5/WBamsGLUMHXPEhjloUjQwDfksnFA9F5tpov
0s4PBJR8nKH0VP3g3HwUXr4Syi4v7l/BOsUJ2qHDrhix8Wlp7WSQ75i1Rjc2f7vuHc/WpgN991Od
W9z3MDvIzLee24cs7fZTkG944GYxaTJAL/sPHXe/XN/UJdU9l6u9GKjTglnNxNIq46GhH41xE/DX
6yKWbDA6V2d2WtC2gp3rUm1BoaDCIMWxYQgqwCPTu/fROGJ+vi5l8YzOpGgKOABwg9QjpMjie8iP
w1rvy+LvwyvD9M79lb8eG2dGZPIZLGWNOy7sN0OeiLmi3YsH4QMVFFVzjDbpufIWLTyBslEKHlqw
3BkqHptHMZkr2ddlKUEAEFq4Xbw+Ls9Cyhz2QWIVY/dUy20zPrRkxbEvikC6EK4DwR6wuy9FZFbY
i17C2jbjr/DlDs3ygMDq/karzsRo5x1OFX43wEqa8ui5BJMIB9d/M6uV2vai8p6J0TYsoiayGVWG
3pnxUPETCY6DATqfzXXlnT/2j9v/W4qrlX1lVLCJZpBiB5upPJntV+AqRdYxVFtrDSB5cUVo68N/
YLRBK83l+QCS0ldOV/Sb0joVEwZWSnIs2++YS1xpR15MAICJ738k6avykCgKYbSxqnEz8F3o33r8
3Rrfc3YkrEaYdOzLxwrMzdlaeXBxP88kz6nls8sqkGrIekYwzpmjW+Cp6k/O8KaGu6o8qea/N+DB
LQF+a4b9RAOefnMpBjx9hp5JNLTet6BLNh9aGRvg4l7zsYs3a45jZzwCpBPmv5+tCkFFWZUpTq4A
UnnnWrGMPkR+vK6Ki3buTMisPmdCiN/2Q1Ti0AwvjS31hJzRdQHz/dd1fS43AUnGnJvhtDc04aIC
PjbOZsLbuR/zzZTRT7WKNhnv9ixoV96ES+p+Lk5Thax30HzHIW4o05i62W5of+ENrnUery1LOxwz
bHswW0JOFP5T5TcYwRopkrKHodxd378lLThfkHZA0SA92fcQ5KFCDCS0Ot/bcg1RfAH3wgGo0DwI
Pued/+xw7qoBmNCzeWXbzAC7Cr3N6HvrHoFpOJS3Zv5kuDFQ2gr3VNovhG3SfCWoXtrQ8y/QDLyZ
YtJK9viCvrqn4zMymzFy7EgGxVFZ/IVbRJ0BFwsjmci5aFFQYJJqChXsbzHe28b3pto5a+mcpWM7
FzHfu7N7ZbSdsI1ZxFhbj6wEQa+f7npA6V3XjsWk57kcTQ8JCHD4wCCnj/YR/Wcwthj0zOqfjodR
OZbk46aK7tUaL/eCwYWaODbIxQCy+QdNxAReUQQEkGq1TWxZH2IA0DCgCK1nlaJCOKzcgYVLfSFO
u9SiLihFTQs5kqx9aBhL3L7cCTSCIoJa2dAFe3ghSlONCSFZKP05nBHVtu3JTdb52+tntrYaTTVa
YQTO2EOEqO4n6320nsPpmf1FXIaFAM87BI0Hjkrz+410I7+e4KaUfEZxwCuOrF85lqUX2rkMvX3N
Ah8V6zk81BjSBF3ASZRVMRDqv/RBHdtZs+2BAwVeH8CtjY/XN3HpdXwhW/MrI0g7Ik9Ctul+LvlW
khvKD3XxNjXbLn/NvEPvPI/NUfLENR8df8WCLFirC+maRhInd91GYXerzN3k5vcWLLQkz+K0Nt9q
vobRsiZNV8qI5pTMMRzQKyznhytAu81EbFa3qDSv7Ov85Zq/xnMbQcw8VumidfjScDklt0WYYmXe
2Nx5jXEykeKSffbQlDnSXemXmqEQ3ltPkqT3oVuAOuHz9U9YMJ0XX6B5groKjcgiWG2pUDEJQ2mh
8NZagBBq1gbPFjf2bLHaJQG6TzWYDIsdCu82N7Idd70bJxIxsSlm0b7/zcKQFIeHBfC9Hjma2ZRT
BlDvjdccgXg41Sim7q+LWF7QbxGabaEFqNMNBREW6tUqiDmZkGI4EbEvydt1UYs+YG7XwMz2jMiu
KaWJcnjRehA10gPoGE3nFux0rr0t2BP3m5X7tnzdAfyGVpiZ5k+HNoUSNNI2KcwZKIo7dADW/ly3
n+JyFJ+o18UeukdtP9v6Rbahlh3XINMevG9orFmJmBe3+OxLtKuf55bqJjFHmGjrlCDSYRiow1BR
m8h8xcCuidJO07Rl1Ps5Fm0EoDX00Z7Vk6Rth7gUP4CYsrbHC2U9G1QC/+6xFkvwEsjkHoe40XhX
oCUdMFE9wxhnwAV6ifwHDC3ExRoIx6I3DAHaBFZ15Fn0viNjsv2hbiE0HUg8Ik8R+vwRIwRWvYb6
u2hXziTNX3IWknlegxk3F5Iy5L8KzCkIIzaDlffHshDgvIC6O0QXk2ZRirDriWdW/Ub2CE9Cviu7
cJebawQXy7v2rxjd85JOGRMJIEZhxt5IWPoAgCEZreR21qRoPjbEYGquKMOOkYM3/uyjh5IlWfTf
OS4RSc7YOP93z351hp0dTIjul9HCUMwGrqc/ml3xzRCseWek/GEJJ99et1tri9LsVkX7MCIpti4l
P/1xGxUvAAug2e66lPlq/uFGIxS85hF+9ARod8kLujDKR7yraZY7W5f7WeKOxV+FkmdS5rWe7Vyh
ohxNKrBFBSiT8ITb26C5SsENh3al6+tZtPaRi1f8XAnHYMmlpJpWhWPNVs8PQDFko1QExNZ/eqhG
dG+gT/p/J00LASZ3yJFpgkaotr91UtHFDe+Aqiws9PU5JngfpV/EVRTVKzZwUTnOlqld34G46O6Y
sxXt+MwrjAiiqYdNe2o7m+srnH9I1w8gGoGfAZ4T8xjafrqBGHpW4GqxEH1RPShr6yIebWNLkAE0
py6pwmgjHXq4LnbpGAHCh2l+dFkCDFlT/qZwMwAUQPl7dRdVm7x9zqxjVn3kfIzbco2xcvGBcC5O
c2A1sLSEKSAuyAGF5t0FrIxr85A6D558LYpdNWwY+QvdOZep3TzBgXtJKWRmPWiI3SNraay8O4QG
ZvAYrnUILD3A7RmKP5iBB30YscuLoRTG0kOvRiKoeMVQgtPvOwP5ziwundMMaA2gQxUmQbZWvv/F
PfunBv0WrN992aS+wSFYpGxOIZfhPzV/bfCuNMAzGDa4H45xHHsSDz5HV2mb1N6wF5WzB4txHEXD
LuVlYjJn5xtr6NHzoq99m6bdfdNlzDGg3RNyo3b6xPzPpVq5QUvBEVomQCCF9gnUeTUZbQv62HaE
DCPHaNYYMSPucilQv6bDFg1xdyCglSvwOdbi/TkTqhkmUQWTqTKOECmoX0sl90E+JBy9u0VR7zCh
uBEuuqebL9wsbkvvp0OmT671Sk0jdoCTxoAi6zrTqU3Z/vq9XlbDsw/TDJfpZ4MSwK7bOAqwtMa7
PRyE2NPxm+sVMQNsBv8UoB1sOF6Xu3jQ4PGa8UPBwqY3XLASj2A0KWM/FDt4QX+wwwyl6rVq3LIh
QT0RNgttF39k7NApWqHzDpdatOMGPHcbzLxve0yQeZjUAWrli5vXiQjQSTrlK1u75MnnUub/iNZs
mCuR/4pmGzb44qZomiOoP1ZUeXkXf4vQbAiTM7o1weFF6MoFRyVMCIk5Mv5/c1i/xWg3hjP0lVFk
bDYFUUkXlVvqd1sJ+ObrYhZd29mGaXcERboh6GbXFhZHb9qF9VME409O5QDiyMOwNkO5tnm65vdA
NalHnA+1kk5+8v2Tr75fX9GKCuiNZmWZyojPAapRvyjnfjWMW/x9QEN6mKBGM5aOUQqQX4SL07wE
dt+3z010uP79i1YL3DdACcJ4DIAIL30UCGPqgHa4pb1JTpL4sWOVzx5/8V1+aH16K9TaMPX8i384
gDOJmg40lW82kQ2J/nj0QfOObgPj4NXfAVNxfWmLp38mSDt9GZkZ+gAgKA/vh84D+yXaitYgehZX
g45ajBbNtXrd1RA5GSVYkWECJBxMRdXRHAFSlZufTQAO95O5cl5LUagVoucHdGToEdCHptyhTtO6
audFHTr3PbQSP0LxYMV2L2oFYA4RfIIlBV15l1ph1CmYUXxsXebTpO1lXNIG3hOTEdmB5W1s1Ctv
iMVt/C1Q76vJ+5oXlYTApt6H9l3bbvv6hxm+WGtgR2uCtHdrZoSgNW3mlRmgregTAJsR8mFbm2ha
qVot3VwnAHQ2+Ptm8Ij572cPsKyjUROEAq1CNgZ8xdaO1ur3SxJQuEfP84w3jft7KYEDUDKKGOZV
UALZTByDBX/RNIkWFHw/RpzAhutrgaTbWc5kpZAQEbHJJLrakhyRrCFX3M+iE0dbCxDnARES/jHO
VvaiTBsJEIfIegsoEsc//OAkyAux30ovycmNWEtpzSqsmSEPwQJwm/BohQPXFCFtuypXDYjslf9a
A6ikuufuHo+sMMyR3boP1wzFgjXCUx/1U8CDg3pOz1LaNhDffAtwz2ZTib2KgFyMpnUBv0TX6sIL
egGYAgepXrw80D8834EzzaMFLwRGVDHHGZm7kI//TK65otyLqzkToRlxVghYPg8irK6JwSGc9PJe
rOG8LNi6EEhGYBCBscOIsHZEfjOUTsEhZHLwNswwnozlkB0KDdcdxZL2QRBeCsDJRh5Dd7KZVTkd
Bs5mqKEbBV4MVGyEu3fSGHgiDL039BPPn6/LXDojJByh7hjLR9OztjYgZfCSiAGozGG1Yyk/0qBd
salLgT+W9VuGfakHk5ejeZ9ABuFAGgD3rIOJcjaPx+3aPpkwoDUleb/Ls/+e6ERHERBsInQVwX/o
dilivIhC2QKf7y5NfxTquV4jIV9UDXSWodUal+qPZIWpwI85osy76flLE1lx5nwLaAkz+3b9mJb0
HNxz/8rRjHjOCoxo9ZBT8w1xQKZ+Z/UrEf5ScxRauG0feQJ086Ir+fKYjKCgChyE0L6qfpzKlB9S
YH60kwNiB9PNDmDBm/atydmptvIjKNm+RBIAiGzKqqfrq/2VUdeMIj4FwKmYoUHhRs8BWS5zUoso
wJFTldG4i4LuTdZ59hBQxb+NLsPMZSl5AJIG3yOJ6Fh4l5Pc3zgDphrB0FWyA3683jMSYMC/gXM6
qbCTAZjk/KyOi2l6yGbq4cLgag/gwebE86x/9YBh2aJPmkszNjOveGDK9b4DZjh670cbiV8QCL8V
kbR4kgOp67FIiQUFbmMFLjdglNrlfT3ML4iUjyG4KkSxq8lY/5S5MWYxBh3MbQZsrAeLNQhkGmuw
b2wgcPxF8wi2D6BkMw9nBKady5MEglCdmSG0BdX3E7XavWmwU5plf2F8UboHfBNIMvHZmn33VFb5
vJxmALvgngOeZUQVOPbA9nhdHZbsInihkLhCHTQE/I22nqmxpAiq+ZZFoCyIBook0eg3SROI5rnN
ujGestre2NSSsQ8I8a2NfpOX6x+xELBFSJPP/NnwnignXu5pnipOgSoEtMga8bXzXHISA/9ZyFeV
jSsWc8GqXMjSDKab5sIdR8gyopuo3Xt5/wnMljQwVsLrRTlIiSDUQXz9B+NoKXAHpwz7WuR2+Dja
qBF6BoClIh8QCJPvsdfre7jgbACThnwYNB1XSSeDYIoUmFLGuiIQ3UoHbZBy7WW/YCgvRMxLPos5
RA+wvhEwwRsJ1rQSTNiRNSa9WCOIXxaDpBLiKPhOPSTIitCqx1n13fajrTBRnD6Xxo/ru7UAOTuj
yv0WoqlBleVeV85q0AS/EhWYEVLkMzOPlvXq0L0HdBQuUMW7G9BYtaYbC08vCEdUCrwUdKHpg4VT
blBGfmFX+x1I4A6yqwChf0f8Gz9POozaX1/sQhgcAcfdxEQkCMaxq5fnVgmQ+I7trPJcHtPS3VtK
fUUZ4LbOxMl12cac3KPnyLfrYn9BNmieBnLnxlyE/Jjj0ORKo59xwqAvDKApYf0KZwQszmo3RdOh
C63YGTHiXxYfmffTbPrncLTj3C7fYXqTygN0DDpPWPuVgN3d7eSBAzCP2mIlpbukbEjgI/ScAfMw
qni5NxR9vmbjYW/svriVKKrXtbpRwfv1rVg6gXMp2s0pppANmLnG5ey4vHMBTAr005A4XWz6xXQ0
WUeeiBntsyCtNlzJh+vil2wDWEJdzM0CqARG/nKRPM0MDBLhRpWq2/d2fed4f/FYwFzXbxFaEEVF
WTn+fGk9s3gUZvVU5nIz939dX8nSceHezHOliF08HSnHHTsyBQPDm6SN0EEz7Ww+HaNqXBETLN3Q
mcQZ7ziMLTr6jjVBKlrbrUERk1tNHdMIVwcgGZ5MzIq03k7knr8LRaOew4GLO04pSSjQ4/CPDHxk
XJhFP8aBmXd2XKoeUD6AKa4T02uNcdPmJXkAEa/zCRASHYYhAd3KO5kB9sM01SkVwXTjlmkF4Gu7
zOImSpv3Po2AtJVbVR/3fl+cZNdOj5Er+UtXRtONQKE8ET2fwriofCB81GCqymKH87LcILRGOy0g
cMQ3x6OZ2NZ2XR8MZkVJpvL0IZR2Aw9vB3IHKlYGBFtX7J1GRWVsd2GLbFD+0AoARptWkx4Nlh5J
bdjHwPC2Fp+cHePBuJskj1DjjsZ7IA1Pe9cz3JPX4GUS53SowdnHCBrxFHrnAYjmOodx6qa3sfWt
KpZByR+cCcn1GMAgfRqPwPHZYpZTvCiqrP3QVOSLkRUWgA4KHwVLA9TCKzZyMQ4KwUNtweWA71Z/
rNmR0TEa4BGF1rjgBNZpfjeAv+PoIv3zhrp4CjwNNqiEGyq8s8KhZICpGP87542DkvDvr9DcEkX+
kUsPXyGj6aRIAFSmYX/9Ci3ZotAHMChmC0FZr3OUS4TTnStaWOXQAnddjmc3z2CN+M6g9Udt1ph7
C4/cX8tqLgV5IXBawflro3NYrxVFEfAinQ7JEWad7GJTGxl6RBmyjgduruWaloKvc1la6qIaSlUF
AtvIgwawLwOtdgB3e+lp0z51kfEXzAY4trO1aZ6uwD03hhry8omquKA9eiZH4xQWxQ+S009jkPME
CB5sazKgpTSBbH9eP9Qlu4gfAHIM+go9pIUuLXw9AkSG9vgAqxF4DDlRvU1H+ZEa3Voz6pJlBJ4X
smpIGs+TvJeSXNXUJQJBuDI3fWdUiE3UoAG3d1Do9sAaYaIlvPWAe3J9gUvacy5WO9Gy5nXqzKm1
pg3mTGsRJC5BjMCQwFkjjJ59lR63nMvSTpO1beeVBjYT+HwxZThQfri+muXj+ncTdbZCjOQaXQk5
myK88wHoLuVtSz6uy1i6A2er0AG1wsGMprTHjmXsZ9EaMd4haL7I7vtGrIx+rUnSjBZQDQCqPe9X
j9m/ehQbVz474XbsVsKYFR3QGbZh9Z1RVVhR2GbbYNrVEUmmKWnkM6ClVvzB2ppmHTl76zD0VYme
4ITMqoiHSMU5B7LmtulW3t+LcgB8hm5rzJq6+lNgyKLesWer6PR5UrOk9T5xN4wDa0XjluUgB44U
K54BujY0YgQgEZ8TUEiEi+FnC6gq19uq9OdfaN1cLP9/cjRdaGsMpDgB9s2y6S7ym5PppW8lDW/g
0NYgf9bWpIW1WdWMHQ2QO/ai9MNH8ifO0ArStTSMZR08/e8WpinEiAGqppNYmAGtq7K49cmW2y9p
vua7lvwz+AL/3UHdlNsjoYMLQUSxOBjUFjirsRm9Tc646QryULUcIPLNSj53Teq812f6jmdI7mE2
HPa1vJHUTLh/AjVsPFpAV6kQR+7yvtpd39HF63y2UM2TmLkMTFCl4Z0v7ASvu7iwhmfCGkTJxqav
12bu17RF8yDF0AoMwEEc9cbYSY++ALAY+GXWKBIX5QDeHZxU6AD+g05DjjWzxhEZeT+qb/MUPSoY
JTKQ0fLZGgHo4g6eidKWVPkkEsARnCs0iOb+8dUBrR2gHWCb1v+LZvQImUhUOQH4DrgazSkOdih5
xWCoPAec12P9T5DTm8a2gacF99i6asVgLVU2zgXqPc5eALQ/YcKr4GF9NLl74xfdbZeZRzZ8Bqni
ve/5sZVDTSsT14QeryvnoofGM9gC368VocRxeR8aRWsQCuMUqcGTsnGAyPiReulKVLOoK2dStAOs
K7se+hJSzBlreBBHMy93A8GD06tXLvjiAwftH8CzwqMWOSfNroTIPLRZBVlGv7UFTYhdIPhObKD3
tW4cZonKnNj9iynmCMlyPKGBWzlnsi/30R78pqISdaJmTHfKlzy2QPblG/1KHmfRfv2Wo9OvjLkh
08qYizgkAo3YVySqJRtiEe7LVGy89psXudvrKjIfzh9h4plILWutQpt5hgORFAcW5QmiX1FtuuZr
aTHkdVbOb02a5linkM+wt9hId26pfM6MJz/6lLvPOSZ23RUYhLXN1Byr9JnvMhOyfNFsJyMZ2a6f
ENq/Ae2lAbwjWZ1AXpOoeVfCjbmjDBKtsdz1nkjKKNvKyUoy3OxUVa+0UPf+sMakOf/stSPU7oSF
cSwR1hCbgReraigqT95KILnUMxohtgMoIMbfUV/RNtNmAaxLgSxoYZxy8dY2n/vu1skSyz6UNXIK
4NHdTRON0/IxNPPYB7K5dxsMR4eDMrbYXNfZRbN29jHaPrdF1YmRYsHCf6qGccvJLXLUK0IWd/VM
iLar1JGlJxusmJAbp1XAHfkLMDsUL23MC7no1v+D+y7AUdFeINtoYAst8b1z09hkMUBzVk5vcb/O
BM0G/CwsIq6DLukGgtC3FNcYvMycN8tfsV1/CnGB3mkiAW0jWQ52mEshLebVAIo1GxJXbgxR7OvB
xePG+s/HcilGsyCoQWcOcXD2oW2LLQvNdDsWPU2ua9ifLu1SiqbuBhqAgAiDxYSTnVTlW0uLuEk/
pPf1b+QAf3vuPUYdR5MTKu6V1Efs4/YgdA/dQxsFPHZkvwdk3xq/9p/mCYsC1gc6R4DPCH6FyxOy
Zxxl5SJ/P0AN8vHZwQRukOQARQASNl7yuLUrivfnHbqUqB1WlTs+yagJf+ZPd3jjxH2UPV7fwUW1
+wXG54P2xos03RaBqgMwoeMSOfSDMem+Y/wl3ackWgO8+TNOBTWVi37GuXcbpSAtmKLcmJQ1uqg/
kPoGEF6iR5sFMuPNF9R2ri/qTzcJUSCNCj1gT/m2rRm4yWy6YVAerK1107bvlv9ilUfwJI8OrNHK
Bi6EVJfCNENXmHZWGxOE2TSx3E+OB/CMIjbDnWgxXfHcpttpjT5qcSvP1qcd2ihBil4UPsJwKmJn
KOIJaNuIP0R6WIUMXdpLx8d0S4RCiO/rfEVoc0hFbQQ4tjpWhhOrCKl50QDCRSRDe1u9Xz+6hYh/
7qP8LU/TeVYELi8DyGPktXdjat5V/CteGJuo/mSMsVK7cNh00YrBWrrbyN6icQ/RKSqVmnIqroyc
UIDrIcJIS0DLRyD/2Vp5FBN+sM3X0D1eX+fSvQN0GeCSgUGCvrf5g858Clg/JjI2ENhjSLv9GtRv
Kv1+XcRCeds1z2ToCcbGs7ndt8ZcQ2+fJzYlw/APWLy/unPmYrQeLO7ecg9896HcN5iNItM7+gxX
HM5C19PlV2hms6RFjs/ASqXkG+59NCl7rFS9s1K2KcCNJzOEyyfDKPatGIAvTleaaJYuy/kuaApF
asurMBg0x7HRtuE8ntz3yTp55UOgVnKTS1p0LkpzRzUShk3QYakm8tMtb+MsSJzhu9PtENCR7hCI
vzE+5xI1S1d7Thl0EySS8aVs9kD+zuoqNsAQ0YvXLsi2ublpzf+eG788Us3kqRZOb5qlquC1RsbN
XfPraxupGbiwsryum+ldOjblMWBJQQ4q4o4VJ+HUW8dJ3xi6NyfmPV2/MkvG7nw7NTNgdCnnaOmF
GXBE7Klnl/Rx0ANZOv9Rlsfiv7/8533EOzyw0CyMNqFLIzD1TdlhLgwvj+qn7AUe/DGLksp6vb6q
ZVvzW4ymJKhICyuYb0A/lYe0Gz+5vbs17WYlgl0K+s5Xo2kFYCAys3MgxuyemJyd0lwV3gSlf7i+
nv+PSfm9IE09nCYdS+Byo1UMCXlF+61XvPtTYgd7R2IqbDc/E73NlCco8q6EFov+CVjgGM1Ai9rM
M3N5ZqHqrHpyM4BOUk/+qIir9j6ZyiPq3yGqjFUqngzudu+TcJtEtEN946Kau23Lythd34ZFw4ai
M0C7AIEF5t7LLzFyTkhI8CWG+eP/cPZdy20sybZf1BHtzWtVG3gQAA3Ilw6RFNt7319/VmHHnA00
cNn3jERC0myNsmy6ylwLnFFdaefcOkMijJ/zp+YkTQ4QK9AK/QSSdMOjmWal+XPGn73Ct7I8mrEX
D6/+1awmp8hDEkBuch+5zNhGHxR6zAt5QPFQThIlQMv5mxC8/r6ODz041B3+70JOjhOsM6eNKo6T
ojmgZOQaiwdZQKhStzTb5mAMiNGbuXPEduc264C7fyV0omqMwg2aWsOaSvlBQzUgr6zj6i0eBasS
PDstazQnIO1yQJlraayiuQrIuS1lmvDK/5BitQm0EsucgN7ZD58ZSAzCGFm2tGDmZfDS/vzbVCe+
jtsrbRBVmKpWNmbQjZAJYWP4UkQqLY33RAJBRt6tayVyClF918CNwANYu+27Dd/+cCich+5cxvyX
IfgUbzCO1HNOGLjHogzXdZXR2JjjTr1kQu8HzfAK4ZyB92dyDgtpAH5tDd4lRdjA4NEOLDKyvxjD
Ha45uE11FDe3/RGUxWr33BkrlX/Tmjkogof2CDx+/xnE5JAIxdiW2Cig23MqWGW6DwSnAehgBrPh
C2CgVmbfKNrM0XxoLq6ETrYrEJMoi30IjUoiFZg53iTzOZ44wJY/vAD/O7dpON2A5l5vFYjxegFF
RiWgkG038gVQd5X9C1hYhaPgd2lHtc6vV1UT+BUJk6D5KwuhLJPIHYxPHuSza2DXG1u+TvSaeKkh
D4exd+v3rI2KjdBWLvrZNKU6AlOosQewkPm22EWGmRkImuqg5xpS57nREB84uSB90eNi5YVKvUDt
iLTOtAJJpYITDj1AVE9Z2QTINYE6a+H6uf6WVJ27ikoPtedZ5zbm0ORI2EnduEs1I3ZCrjecKq1A
ZcSBcK/Tm3SThJVmIjdWmgO6+15ARtStXNUA7RSoGZAANPR0G6M6aA+CdO0PYP/0bdKMeUMqTRfR
q5+1mmq7ipyuJL+PbMXVeDNFuSfoA9HC3+WV9B7UUfOUVUKQmAYa1fGMNqbmWCf+Mxe2Kon9RH+q
43bQiCSXQO1Tx1FYgLBaSVEAOahfPBZw7Rcea9/VGh6VxEYO6uXC8PuFbuDVDGVrGvBOGbtNYxjl
qz62wzNoBoonve/9fYV+zJXeRsKyQCOOFXct/xMUYnvIspJ/B+WVsQTVBf5FVy8TOx+0YqDjINTL
Ern0lRcBrA1QkJ5kIrmuvwA8ot76xaDmwL7k028XPD02iJ4al3oorlgIepInsHlxKa+acBBUIvq1
kdqRPqARtHRdBXh0btT0BNlscSB6KArHoa+8g+yKPmv4iN1dBcatJ8SA4HhVCz350ErPrUgWenmA
hS85HXjcmrHg5VR+4t2oXoGLltsaas0Qa3g9tABEMPyolSrTbAS/vPO7iXpoFEHoKatAiUa3xsTU
DzHONVA7QBpcZzKph2KryqNuuU33Jwn1r6hsNlqKUSvZsPxd8mN/x0Am5VKRBhiLW0MRFBKIlfoE
vYdCZbtSFdFMN8DFW8h2KbUeGkc56GS8hxM+Bt4EJyBIz7J0JohjJvhOG1+NYmqi6zLTeeStKXLK
O6CbOTK3HBOnCDvz9/k+1EpXgiYatwXgL4fkODC5i6YhaRO1JA/djcJz702gk3acI0d86H2gLFti
RVu6jtTi7QJzcWQAYykE6Gm3loQLik+pnQQop9qD22i2/TbUrP/7LBmfBCP6w/e010JGr00TD5DJ
l5+MCq5T3lRwM+rNmzL3Ev54fshygCteB3DQNMjxfPCIoRwDnET8s9cDm2KtxFuoXVNH6ZYm2wHo
gwRhZoKPbBjgmVGLDNoE4Y4CuzUCL2/rFBwTY0oUoNf6dWDlCH1+X8eHYlA5C3QJHoKmxUheMyRF
68KzycZFGYH7i9uK9c/vMphzPT36ypWMifONuEIyJBEyPC0vbKFED3gBIreZBXt0wa6lsJle+YPu
MEhNIUBK25VADCzAsBvRTjTL3ptx8B8fCAkBL568kLqftsEFapqHHAdRSldaY6eQDkpUL0ZaVNlS
KWqVpMhh+KVuggxp7rpdtuTf5cTrm46HAiDmIO2GtnqRZwB4VxMFhnwGVuYkoXZ4SrY52dHF+rA2
fwxzMVfEc1HL/8rSRQHQXxCCins4peDbnnhSvcZlXRHAVOZmRysLTOJmb3KEIyhzsTLqm2C4piq+
ESnS2uppZwrUJSHhSU45syOupZmK2czswB3N5mVcooInHnT8C3cvGVzs8R2nGx0pLDau1mxNlH7T
CuMayb/j0mhA4WHSwe7Mf0YVmSn1TJdqpk7zGc17B2aEeJpHrxQ6mgGjdF8zI3QwxMj89EQflkFM
BM8sDQIdpZ4qW9i5Cy5Zq6TBCr345PQ9tyji9AZMxU8iopYP2wxkHz3hfALOIPGgazRdfuwzCr9S
AtgqCZaunS++WhqTlODkDOQHgAl07qEE0HCTKw8AblacLcJ9QcIV0fXtGS2SsWqlIlSJaZpr09ya
6y1+Z7Mv2yb2ckkIftnato3fkSVxarJ0HHJ08PGfHwiY009yJA7+8xK/HvH38Hct9t/xQdkXxQ+T
fVBKTHo4mAt8rReQZbIPfFN8sb/C/ir7g/m9fj28rr/XuZnjT+s1vr7X7P+Cca5nTsRdiMAIb3ke
xUY4DZIoGNMtUfyU7+NEJwrJyMc/h1Pa16ZGBisggdPaqFk3E/q3swuqS5Z7Glex06070pDX3OTJ
z7dOPVszhxU3Mzbh7rjg5jCKE9D88QCEUycKMxb7Msm42Kfrc0Ii4rGl/nqjFj3MFIfewZ7ijgIn
QcZxUNHlDVm3p8EHYIOrpIgQRKc0semOs6nMmGA/fjc0Fxj+G3U1ETSxNJ0k9tEQuID4JclFZQHO
FKdbtST8ScIk2XeCn+vz2dwa1nZvk2XPJu48fclkI5PCVKzcUqwv8gQ3leD5hrw51okuDt/f6zkC
rjtDwuJyQIxLqGYC5TOW6HZhmh4N4WKFDFT+FcoULWyIzdrVcO4++/d4xtLf7QKOH86igSoObDo2
YrLfgJ8R2pHLfHq2P+3l36cva3fyZlXzfaEIK+AByxeeoMDFrN09t3G51PhjEtBXhWCvCdlgdQm1
FjOn6vKwe73ZbD7wj8D5BZplBuF7u3iiK8aZiPCGQr1s7fP2nx82tMoWyoV9/aMomLJgGsNh+mOJ
/519X35YFrFSstlQqI3D4uewMNcHKIfv18Xv5/LOMGCooENXGWcRa6TlJ2Y0KWpFdrMG9Iu0olB6
wUVj0cVci+TlQWyyJoAWQ08oQJKQmJjaa77LkigZsPhMm0HXYtIWmbllj3YYeHUCsn9gFoJPMIkw
SslIkiIA/WJE1uvXtbn9sJ03XJ83a2aLBRY53E3nStJEffKpJ7iGD0nr7RbbBt30X2wMmo0FePYg
SQYR+u0ZCjIjC6tgZAJM87y1/xIHx4EuZnTtPVoBDsC1nMlEhDbJ/CiDnO3Hx+fz87MHN+UZioc5
KyN+jz9BtLWx6OL0k9PTz6kj7OfPQAbis19m3t0uha7TpUVtAQomdChkcYr4WKI3EWSdAk4Kuy7L
PUwybCQM5WIBQ/n7Mt/nTy/T/1cYM0VXLmunwQoqBRMG8w/Df4SVx1QXzED/LurOBLCrBhxvHZjv
F2MzCUZ5pEWG2gDTKfM6mLexZNee3X/mAlzcgTmZj9fySqZ4Oz3PiPqmKmrIRI05wQdw7/D5itlG
8ED/Om/O0+Zps7FmNvE+xTuZ7MSwNkUr+nwEwdCAGbHtZ+ed7uaUysP7fr2kE0WreYKYlwGbnrnV
iAHt+eTgpL7MHZP7V7HJdCYWSg3iUkDHKQSdTXvpILKZOR138czldKhw0VGggSKeafeeFGYpFw3/
7NRaI2dQkFumDeOfW18XVUkX7A7MFL0+vv5XYifXP5LcJBkFiGXnIyLnhp5fAVoIczDQ2mTxCzxC
+0hgKZnXUcPrIM4bEF8vMVVMEFDiJ9Z/xjBdwMrutMDVwCaGSQcL8QhMh39uCw6Rub184OKwy8Ms
Kkwlu6zsA5/4scGvl8t0cb6xWrjGM3eY3ZdfRjWtguYKt2j4m1GxkWFA/1hvNgo2FhYEWBdLOjcC
iR3p6QgAMoASLEBewI+ZrEuWGbEil+jvZIIvcQoLVVgU8obZ7+iKqUnzYM85NZe81Y1g9JQqwNkw
ENuillKaaMo6TLnQ1yUYpIzsPeKRhCa0JX/xu5H0+PSYN2VhDARDcTZP9Lg8OkvLwpB+fg7f8LiW
NnQPgpw1YqHD6+v6sGjIj4dY/HvWf73LNYrwAwC/AxBauPcoP7pVfAWnKmHD8RFYxMh4dn8qIi3G
z/jTW2bL8JiT0omeB7P7nGO8uDco6JYwQBCOsgP00SMBeCuYi9Es36NLlVmvPezp8zMzKViD00Dg
VS3m9uXesYJPBVcT4gBOAmiSiUDXl2t0jIocUZ3xK1jES3tc/JUcbpW/BvQTVBtUJXjGoMComvPb
mRK/ORLMnYORhrcFIEU4Kbdz7VRf5dRWg+gX0Tm3ZvQaL7vOEZxomTrVopjRCXdxoTiRNzmCRao0
vJhDXmsLJ+HcnkV6jKhbmeLTptuIG83kHW3myv8/hKI4Hm0WLIMySWqVcsOFnQehcUw1z/wIDuOm
XXxVIDD5SdfQgDbeWV6KOQdzGgP/M9d/xU68hcA1AtBAQawh0uF4SH54CsRpGvDr7v1tMJPlC6pZ
Zmvpmfa421FsKhJXAOxA9/HtjjY87szIJjsapFgpX6IzOPq2+KnN56cwJsPexxojeUTCF36tWr9r
17ug8zLnK+kTb6UwqrGQgbpNBoWMKIB4hcEBPJVrcY74Noc7fOkwup8rngcQ64rIY09Ob5YEqDYB
LhEJN8VP8SpCncVrdSk4/TE79ytAadEC9INkTkU8FAzHFhcHAQSyzxPBVeS2Tc5BcJJYqIew0EZT
OOlaOcak2wy2bhuHbtE7oTWb/WJndTrla8kTrchpriu6MttezI2Iq9yWn2pCvE3lmSrRyUu1SJ2D
tFSe5vb20md7IxowH6DYVsDpiKQTALduT1YLciHgoifI6fRIcHoLYy8R9A6Zrg3sQztYR1a9Tg4y
9ZCqBa7561PnAFQe2islyVO1xxlYu5a8241OSrOlSDzzJZ6JuUQ2/ekYL7cccSrK3u/KqMeqiqWs
AY+iqb72RLPAUGpJu48cPhCq/5x6E6xamix9Eu6UQ3w0lokJNeBwz5mlLGcuw52rAQYBKHZUdLPy
e0SBtwtmoH+Az3IZj9e2JpKgIqLlmrlVec4gEg5rOH7PSLxT5xOJk9PhGai/ikFJQkvODl451B7S
gqZrb1PgOshfyv9HXpoZp8mK30xy4s3UoKdBLTZENquU2+YJBP41aE/5c5CAIYsIiYnuKOf3id5H
RTKIgWGcDQlLq2DHb5dW4tSxTXvVp61Z7DyiEX2l7ZMjcAhoZ4c/qomSA2Smo026+5GsjuxiyhN9
l5A/HfE+fx/MfQZmMpiJUcMzfaXUGaipB+QDFdbnJg8EyJIbEJ991pZrAweloBleBkSiZsT9P1cQ
TeRPdh0dA2JRjViMAbnIhFS70hat+BkoMsd6ISxG5wV4A3ZMwLJi1juAda2aRUqNmQLHe6WIYeiA
HMJrOHIed30FpQenM6iRiKq/KoW0qBFfBmvP0pf+57jj94rj0cS3LGMpzF00ttuTM3gj+e40oH6i
aCG5slAk0p7ln8YZ9xVBuYyy5T6KTRXgls8pxHu/De6aIACKBkluUNpODyE/tGrIgbGMhhvJDJeJ
1VmGha3n4EhLTvjjPWvbVqcAOTL7r4Y2Nfn94D24BbcDmBy8wFATyUWTMQv9bG4xBkTY6D/15vyt
28OqN711v5Z/REsmqL1K19GzDKglyq92NZ4TXQK07rkR3ZknLAlzYtHJh3up8ZMRxfGYR00LP8uX
aGehLZ6LoYq7PyPRzRp0kWSwQ/IaPcMT8eg3D8LUmRHcuT9sAAwrF8B1OIKXaPkqGyTrPRdpCgbQ
BriCTAfIe++pI7O+x73euxU0mWkhh3EsgnWTKqd4o4FugRQxydfBMqFv4pdo6wZxZ6zbfUpmMrmJ
QYmSFGDDKmTiAeKZX/FUfm+wnn/1fUBLZPSSz3RO5KP1BJANWlvg5TAn61bRanXB5S0PV1n96Pdo
cinwrAR73y48RzPw/jlaVmcOOFWJOXeYHuhVQVIQnaApim2mOjEtulr2QqDXMY0WYUP6U2obFAV3
VgWoU8rhWdj4O6p03Hp2P5JqPffm+XC5r+RP4wY+DHJJ7iEfTE4HbamWMKe6OdLM6azlyCr/BHr6
/Uo/UKI3c57WngR9Gza+zEKTjKCmnkQr7Qy24c+IFl89Jm/6Vm+5b/l2zrO874fBnQViEZwVtJ8p
UGe3O10HInpORg/vRRvpu7THc7KSl9K2hEmzUIeSkmbx+1wf6M8bidP1DesKlwjVcJQfqPyRLXoz
3A9b79guYpJsewrtTdMDbwcvYHzSVrOUKXcZhtsZT9c6DQWXD1TI95fc3jh5iH2L19CMNvrz4Fnj
QotISotncTdyM1rqPiSdiGba5UpN9YIfRa7Epu60Gz5cIFajwd/BIA1a1/ed2a/ENaIIU3r+fc0v
kBC3phIwtggMNTyfg+5iep9jt1E5MS4jKjvBmwzbhDlusq2EUGnNWWCOWRqb3pShtFH+YY7EfT4D
0HjZr4Jn91x8yzNn4MEdw3gYTDAjm4bPPlFpwMIZFSVG3Zx7kI+Cna08qzVQVSHa8BfsyMw7Quei
hPvXSlmEV45HUeTD8EhxSUpfrX4JZEKhNdKISieAZg+OgtIO+T1zjB3QwMPXagOYvhkn7T7RzWSK
ADFCQgClHJfrdyUzdH1NqPoigjJpTf6lD0hLZBS26AQHfKPveWhRbl3beKGfO2z3UQFEA8mOUXMw
epOJf5ilkQxAYqwxciskWHiW+O5uGttw0Ep/RJf90+9n7K5WBK/+YPQCciteabGrunh7uCU57ssu
4pgvDF1il+d6uQe/kk5VJ3xSTY36CJPP9UolhpP/pDSnxguofFBhFMxVut0nJDAWtN0g78kAf++w
2KqwkiohvIxFpOgHVTySLlCjDuaLffD5+8Tv3xgmwiYqNCuBZZ8lEOajDH1RfieriGpU/uLN0Oqd
OTjjh0cKPjccT6Q+8MI4uTsyXxSey0GJiIcSHmi8/Ayot0VPVoIwSHxy7WoJKEl95+3nmmvuvQK2
qv9Knpwooxx9z1X9iJaxDcz+H2/Df5WvoaPNxBSXvv6JuroRNFnR1IgCt/QhCKATxil7tUcHOTT4
1zJRv5OtckRsQcsdQBLVXfkyR3X+wBpjnigFY+1noN6cIl5WGleKco4N3WbHeq8/yTkyHgWVXGpQ
j4Yf2dOw7pYq8nhvM0eJreDdxK8kT+6QYviZ4bOjVJ91hey5kQiOakoayb7AzDHYJQnMah18hk6b
0tmAiv3rv0lnGuVKWQUcqOl8vBbQ4hUFj95iLwDl77Uz8xXnBPaso/VIQaGeAPECXEwk3ifHqZVi
4FzV0I3qIfmDeH43LjhU/jU22hobmv+Zw9l8aACuBU6OVRQruicmENhRAfSVT+PiqV2ja+JJcpCU
5TezKvg+LsK8ANwuIyrCyws/ERjGiaK2Ccyuewj3qPqHGmpXoBkTLenbPc6cHRZ6THdPBTQvqzoA
hcFU3w9qJvdiCH3fULAR+AltdqkNOECrMNV9swQZ7k/w3Jz0ORN3HxKJMG//yp1Msh01n8sDyE1R
frarn/Ci0a9C8s1vROSABOj52UeiR9fkSuS0Tcbt3DryDaxrvBw30loyC2rsDJpbwbL64r9Eom2G
hYJbexxnrNwjz+V6tlNsiLDq5Ap0DRGNXo2NfOhNw3bhL3fv9dq141V7HMicTLaA9xsLFgKDFVSJ
U4UvNGrQK3ET0fHc7QoabaKncSXRYE75MMNxJ4c5CqjDYYxek9i2DbVI8UPIqZDdHk9I5dvBKn9L
c8tDS9p6WBan8AXsR/DYlr+f3UkBMo4rTOilukuTUGRxB8GVuIY4pnUPX4V2TnCMTcUGmsJCfbVB
TkTbrXoObB+HSrerzctAqgX9fQCPPPObAUzm3iuBnqkeBtCbWxQgfwXrcvk32qjLcCchaaumZDUH
ADYrc6L/JDHoa7XooP+2fkvwRGXsQ1t1gkP6pmyRV+QctJELVoBazZnZsteg6U5rDG8YpAiMaHdy
ZWXVUyqOzbbQWL7SUs1kw/1VVt1zs55NmTyyKkiDQ/ECLxxx/eRpKuoRYg7FCH9lVbYUqNym+F3q
tIXH69VECM3SnpneI02oaeB3gjcK7q6po9+VuTCImhTRY2wQZY/8+3tF6nTBr6VDYpaWeITwxdw1
feg2oL4dpV/AwwEF1WRVUznyxyBj5uVg2LKTHccFwxJd1tZmMDV4xWQDnBy0Js+5Sw/mq0kozWMv
uip8wkm2Ju/bJOJDJUKCqKHxd74JjsPqmcOrWL9Q7BLZKW2F8HYvknTn2dz6wKKOOd/lIuX2UCFV
hAdlkPPBZ0LPGw7dlfegAmCB71uVZRJwjJcfIhL0ZmG5H5UzWGhGI69bcSXZigV9OZK3BMegXXlm
jecrLiQATvvjWh71t4MzB3D5IBwA9DM77eA6U4FlMnGrwCzCAVGAg3p5zUXLe5E++ffBFNWt7CEO
nDl99+oaBeo6HipAyIpU5PRxXUu4oXQzlaXrqtfmDwDePyXT/87Qh4hq+RJl0d9AoX+rt/p6jhPv
wUMYKLUYcihgBTEKlan4qz1ACtQo0CIV0TU2ATk7PAc4w6pcVsjHG5R7CSjyohtgi++4j5JkVu6E
G+TI0UhpeTNK5q6hAnNHgSJgFdFQAQ69aSWHULFMi4uxSPuPgErnyjohteU01vMXK+0Ijl9JZSF5
z3K2AI+SzWCTk3iVnTx7tCRLe0od3ZrZm/ubcj0mVGnerg8/CF7XsdxPB0Yd0llA0LHqz5gnT4OZ
o1I7wEqsucWcwhXvfSSkMxnmKcCXUFY8pZTsC/S4ZUYQ0/Ic/ZFpmaIcq31FE6ntbaQdKToqE//P
qsFaVSvwvf388B+z+Q+mBm4vKAahgU0IxxOgk1M1MQCBSu+bMKYCGEbQuO3oK/4P0tfRa+bE69Sn
46r/6StbJDOrfu/ooz2TvR5DKSOXPS2JDVMp0PQaT9fZTlgnDli0TJ5DSZqCnnW084wh6WdaIx8k
GW9FTm2roDXAEYFI0UmXwfE5XaI1XXhjXUX5D/ba8XfCQfiQ0FFUovno+/cZPxZvsA4nhot2x3dY
pnohx2OH94E971PvyOAhsdA7wxp3AQ2W3rPhAAyrM1lm191ly/8ii44FuBrBRBtrHJ9wfQhC6N4W
bOXkP/ugwTDlVeHk6yJElQbVVtR7588lMeYt8L3NB6IjgjpYWQmVRhq7h1d6KPABPyiWmD+3cLfZ
H64i/VEuLZDsmgr6oUkym8e+d14hEbVUPJh8cNAuj2ZXEhNhGLtKwIbzB/UgLOFQiYfqb4IahYV6
qjWTe3FR70YBJmvOapVHFwtXC04zI/RB6drtbP2ErYCsxHCc0zMO3N5vbeCCmF5tYqNNPgRxBM0+
ZwPoh3M2QMSDKJOhyE0cDjkfpNGX2JyTtWa3Z/C8ER6sFSEZnlJSPSmOemrMP2jvnnOXH+0vOiNV
ZuMw32k5ZaoEnp75eP8CN5PVE8kjLvL1o9PY0TcyE9Hs9s4JnChuFdRyHp9CYLhpftKlu2rXtUdA
6T7+8GDLIHOpLvGRQA1dZkiaw3G9K+OXM6MpjULEOybwt2ztZJAA7CtE9cnThry9jZSgtN5SyWK+
G/ORsbgWPdnWMOmA8dpDtLRvErM6cpTb4d3L8bYsli+WObVIb3mnzkxf5I2HipLftdcDRxZu5L9z
n9J6pzpAskdOiKn+IZy8XfYqmDDQ4ekv91E9CYcV+MpJuZ17WH+Q2MQRZmSnEupZ2GPu7TXKvM71
UhdPx8ijFmip+uH2AZ6ycztdiwh3N5rVQfpoqTt/NVu1w/7xqXEECjN49gAXghB4suhCl1V6UXkJ
RTdTaxDMeRNtQaAQLSMzdBqP/L7GjywEfFF0G6mAKQfV2cRTS9S4bJHJBb0ZHW1kEqi38v6WC//N
O+SfONrSUc+J+C1Cd0BvoXQqXUZvv4/hQS4DIYOMbkr0OoHmc4qgIAUKME10jGFY8X/l94I98KJb
jUbPCm3WQKqwwEg511T96HTBKUR6ARRvrJdxEq34IVennIiSod4eLPGP+yFaIzzCJLO9v+kOVZl7
A7nWZXiYUyL3WSPZwNMXrBK0NIglJltcut4oFexhF28S/EBKjahLbwPIdn1mcx9MUcHbuarC0cKL
E5I2tye5jlOhiOsCDs9AlGc89pn8a7JyN9oWkJjI1G+T75Qm63g162jeH2NIhtPBKvYQc08zjoIL
Qi65xENyuBQ/3D9oUtygTvJk4DHPNbNzi4u76DpU/q+Svbzz/87qzftFBiktkkjAhzeQYLhLzXEJ
IjAZlr/YVQcejcMvBgqUOuc73irmFvQ/vqk5b8KCeEsgnqMZMsdrZEp1PPCjv302U3hvmuF3akhy
wPWE4zlFEM5BymrIGUxz2EACVMki2wCjNl+7C0/EQxSShKkDJTd3te5dXnj6eFY32CsnnsUmJyBI
clTKAO6GiofmFYfbkkDhZ/LLcZXZoPLkn6vFzGW+dwYYszYILlHAjiLIaTl523UFaLfcmA4OHrVj
ItLsqK3jvfuE0qyf1CNRQESUjXDmXMnzA1vJRDOsDjQ2ABVqMllZimo3iqC4hZNykleyxVnhp3z4
VHYtEt40WqJPvFkMCYHnK1EghzndnD69FDjf6u/bMUz83ZAPgJtkYAzKl4QaIBfmmr20BiLhfav5
VOey3g/O+c2cmRG/8jf9IPbb0Ie98JfNNkM3jeluQO4GZ2GVEuHAOcNbg/qYV+m5fp/Z6Xv/4Haq
EwXKgR8vlkVMtTwDYm8Z6Gb7hjZjYDCxjab1MbLnDteDa4TCcp5Rd+BJFW/3t7OtQaZdDgGOcwmw
BneZf47oSCsICAWIt1dovuWPPYcOtZmZPrhFN2LZJlwtcshJIXpgdZQhOfBvF73tEVKue9qci1Ox
nn12vPf5UBbw7yynalvgin4sRDiZFfEc1NFhfni22eHehCRxXNjjMzghTP94klYljUOTwcWHc8bj
0cm6HgUb5dWks77Ja9fHWo/Im5BoC0pQ6p8M66+4BNgQGmDygjTrdT93rB4vNkroVBZEGdPnOHAK
6FEJMmU0nLSmsmh2CeX+JIjYXMLSpbMu0MMry/h//yNwYo8bNIyKlcB0pCPEtuv0z94BBfwjFdD4
8t+U0WF3AXPCoiUeLRKTM9wAFdYbXCjIhvZfNfYxIZqNQ0zEU4C6rvzQ0zkOqwcvjrcyJwdYTwH5
rnq4qr0t/0TrzkIhmZNt4l2xRCmCrSznDB5bs6kavJ7kZE1jpS5VrYVA3vGOyUuwiZa9lVP++PvN
fHhG/13Li3d7dUaVPPDVroSY1tbsJiSVrWA67cyRnJMysSth6g+CVLDV+xpN7+BuxAzmS1r+PpeZ
JbtYt6u54EnYreMOUsKN6wDo5a0ywaJnz2mXB0nom7NweQO7ktMIcu2FPeTIBwHKrF6XFlDDz6j8
Ofw+oQen7uLgohgbWXiUUE4MhCsYde63Oh4MBURRek6THwNFqpXEunK0D26rniIzW/wu9YEXAKkM
EA1ugI6kwGS3WN7ZDwoXj0pW+ozUM03sEMk3YxMvKxV1+elCSl81J6eHjhjIThub2SDufivRc48p
GwrY5jW0496qTr4SDZDqJHACSHKMXoWWeFYoUDgCJFgFjguEEAkFHNvW8uzkBIDF35fgQUB1K5+N
72qLCxDWVoaESt1mNdqCGdvyu7AbbJHEL/r2W3P+fM8IvNfZNwKn97DhxxJYdxDofigC6QCo/dqu
BWJYyrZB4u8H7ypzc7z3MxltO0JlHg8NrDrmdo4hP3Cl0mObS5M7hU/Frj2FmqlugK3TktExPgQa
mYVLJWVW6zxIowNjBNsLBnSkNpFPv5XdJkXhe3WDtOKpheO+OWdUG1E0KgP+YNeuA8AiKUhIFWbz
lHz6lo4jiNyQNLcE968IGAYLb4B5DK5PfZLdlDq3z/QagaTh2kpDxO1APxOKeFJ8MlJTOhTLYIO0
6nJO6z7IkCDDCPMFF8wA7OH0eac1lNLvciR1G7zQawvj9BeNN19YghLuGIrPHH7RrY1Ffu4Mc86y
PDrcgNoB0iLAwkAIPtVfYZHoAmdg8YM/xjMYCFQyblQToaaHzAy8pBadNro9V11335fLcjJoCkau
kcXsU7Fq03vAlUSSU2/NwZK3vikuJTNdD3ZssrJs3fRROEqyFASOZuqYf1ZUt2a67R/UpN8OYuLt
B1qulDI/sOAKgSRu1qexds1qG6Ar2djqpPiO/m5EEu1zU58xtZcJ3pr0W9nT01aUOnBfIRsHDuiA
8scHnlffv5SVvodrSNQDuts+kkP2XO/GTzUAMjwVLPfPjKa5DzpuRzFRrWBcScEqglGgJOy9AGdf
T/LP5GXTvnI/+kI+1hFe7H6XKT5QNWjdRb88rhv8xEsBxZU6lYIA7KkjjzQKWET2BQi8nRpQcdr+
OdTIF0/8H/X5rSScQUsLuJcmHlhRJdfgDKq7Zh3OlW8/KEtEJhgnH/VqAiovtYl6V2tFi3xXThDU
dwD0JP1GX1qREznoOQKqCto/OZyHjowNeeGc2T6Q+y2AeKRIcSHA7AT1c6v95KAd1ERQceWVddSZ
qGCzW9Ifgu14qGNScPYfcbZ1+0FVL8t+42kDSdEHtZBjrmS1UijADCAVaVZ4xa1DAuYiBLoNSjL3
QMlDAXW+kABGVw54Zk4oql9Bqg5/cLaP/N4hvB2MeLsC0QiKz7jCYKB1UcEXtogSPGi6+im0sf/8
WTuiFhawfAHdzZjaB+7NreyJ3Wv0NBCiFLLbc/QzrEzBswoiPzXvX/r36PQI0upFt1E1Eh40J2PB
+Gw4fB+F3w5hooUadB/lJduLzDJO0rlF94C0VRw0l9Pe4rYH8ZDPIQXcVzAih4WKCfC0IU2NzN7t
ijcoIOq8MkNqp3YG1mpYbaF691VlRU/9nLAH80OZBphfcMJh56fm3XUBH5RmGqgCd5Xjv8nAetyI
DeFPT9HZt7xwAd+5mjPmD87UjdCJehU5P0n1BEIBpOV4C4HoIAldVO/5m7YVF+JeAQw3EBiStcBS
tr9ruAd2Be8N0Cc663cSUYx1u7ya8T+kvVdvJDkTLPqLCihvXsu2N3It6aUwkmbKe1+//gZ18Z3p
ZhfEs3OwwO5iB9hsspLJZGZkxDyWfqZnGLzwvWofr/VNALnwD/EUWOM5f4lsZR29JZfoMfZYdaQl
j8aAF9TV0C4VAJanHsQjpjaHpqxwcVr5E7i1MYmjCHaXonTWxBiiJTOsyS7wdBDYpQ7C/CX3mLnU
fQaLSx0tF2AbAQXGPOXtDvRtneYthx9ROWnoxKfsWd/xaxE6QxsyqSBAmuYfUthbm/Rdht5EwSmw
We+0R1AIkgkv5UHGJH0GVk88/yz9qG1yi//vRcNbw9TnBkN4ZIxhjXL3OT31NumwvSlbERVafa05
GH9yjRfhpd/7lmIzPG3hIGs8YriOehlApPQgCkaVCQUJBHD9Z35TPqrEnOhWOiaAJpZXL9rCPQU6
WzS4gKS//aZR1k+gF5lQioTmHHrS3C+jtwE6Qp2fua6FmIEC+19blP9wcxKDsBy2gD7ODtle/wpd
giEXXfFooduw5z94hsDewvuaFPX/2qQOjlBUkzgIsFk4Ibo7BW7G0Ca0XNI+PLTmRmdWt1mrpDyW
4wUyIYg2oIZ795N/SQK0kaY1kLC2AYZPwUo33ZrVTFqYDbxZJy00XGS9orYj1gldocZBywxqFZb8
mG9j+6SdG1A9/uyk92NqChhMyOQFRvwRk+j3TZPKcywaUYEMW3G5w8doZ78as0aHu2pMb/qsLw/k
bObbXXIEzcfLI/cUbsp3cJl6P/+S+0+MXwIAKdjsgJgiDZVbF0760qjKOgX6eMW1nn7mQU0svrWK
qdoyOFx6L/lkJBj3Y0QwiaoJVk94O4HnvDXZGkMy6iNE6OdjuBvdfg2xCUt4L3byJ8iPWaGIpEo3
rwrKGnVuQDDrw4NhrXWRU68AO/aEbb2dDxhnHpHdMfbzzoGJOUMlmSRo0gANul2chgdUx2dVYUkC
CAJaEADN5jcGTIVo7q7fzNYvPCxZHd/7BzPMohyF6w0vddwu1Gf0lVr063FA8WkdH/X9k/olrjHu
t+FRAMMMXmNbOFNcxPDje2T3t1kAktCNIy9m+Xa1Ux5oYV328J4jOsC9HRBeCv0JuUziaftiV7+o
q2prrFlMIPfUAJRhyoeUkhvyMuvgq977CMPzMd8NcF9XeizM5He5qxCp0JRrkdjEZnXhNk4HyPCv
CYBgZc3M18l9RjsZ0Wb43z5QTqZCLyjgVfyctnGUlfYIrOdWBReK+FgWduOODiYuV9UuOiYXC6pi
DJ9bsA7abDTg0YIHd6xMZexxqAVqBtV5S33W37UdoUhuLP9kRCZuCDSR7HkjCia3110MkjFsL/j7
jW3KA6q4nqqugm0wiP/JXupdepK2QKPpWLZRWrMlVWb5zF8YZsn/ltpwcBOpwJTA8VADpY4ZxK9Q
+i1hltuqYL0Rdtp23hoO97uxJygKmPyW2Xe+XymgOgRRCkImQA5U6moKhSEatb4oSRfH7TbRoTgU
z/i2K5SlkMomGK/qVtoTY6HkrXu7UGIVPNMCL6ImRKcYftimQgrhQqvESwsNurd8i9L2HnNqNpSQ
vn62dv/wRwHq2hoVRpJ2bECCVKGPMq0yB4ReL4TvSDv0m3qVrI1nkH05vdNiTE7y6ofILpmVZXJS
7tZLxhmIVDxGvKi3vxoXRSRnbYlCL6jYSb1HXVf7ehUA57iG2U08msJbvGZ+3vtDhGcJqrz4wOj+
QpEbP+yqBtOnaDL0CGbWdFbAAX8Gp0mxUWPg/bJ1fkGbdJN7k52sfUC3WfHjHiRFsONIIzF0inIz
sEK3xvOSz/g0yaCXdywizBWM68SbTtWr7KqPqvmr/INCl1M4QLd7mEtiNYa+O4LUpqMFicWDhQI6
wHRHNOXTJpcluHa3IUwB0xkpu5nI0DoCcoRf+6vJzp34Wb/8dwQeFn5lWadC15wYcxAQy8oxO6TH
1gX80Dnl7tiaM8YqyKFqPvp9XZkK60W28MHxIBWBHsbYOkAs1AdPM65vRKg6Q8sPAuJogee/JKdD
cZNZzyLBiNpepDs6BleA9gMTAPklV66VRKqaFqFQWvJ+2gQP0yFCisetg3UGax3rUXIfGqHs8Nca
ncxqBfSaQo4vrXQXYuqh3IVutMdb0w282VO8mvm+XkjoYBHMwZh7QksWg+i369O5WRugMkmOzmxP
hxTTyl+1M7n+JXznXCb5Pvnf0dupg0oBi4RYBLBnt+aCNk7FIe1KqOU4AgY/8YaPnvmT4pPH+65k
ccTc16UV4NuBHMTlClCISNuDdnWTQ7IGPupKK9DOOrIFOakt9wzWp+ENcw2W+ASxtH3p+U5Sm8lH
9idh+tDCV73+EXc4q1ods05FXBwD1B4jhweobJVj4gmMGrJoVUfuaQSdSGszboQF3yV5BbQyeZ0U
qKmLFiM4VZrMsKuh27YaMoyZvYsn5Jgn4VDZ8YVfQ46ADLVgXhFTbnllVlsm1o71I6hsL/SLXIg7
fIHWFXYChOKAVBad4U9mQQJKXROkgY8uc/7Cu+fgo9m8MDaBXHuUx11vwjcV8NUBniSthGIc7Mc7
qP14wkOEkZrxpCdmjX49KpM5iqAX0fUf4ot64c1hJR46y7CfJS+zM6YvLBwAZHooUwNuD1A8PWiY
qXmTjdmEdvdD89JAjwTCUbvqxKEZfJIPDfNRvnAn39ijgjRuzVwfCtjjVvp5cvh9tJEKO72UGK0S
1rEXb5KTYrHws9JCwoVeGIQvQIMHxg0axjpPca9IHZBnIP+SwdwigO8KiZbzKdiomrndOXCkjQZa
ERR4dDPexGtk+k62gpTuetxOTu5BktV5FHfVY47Jr599YuHhjN/099dp1MEos1lTswq/Tj3XoSNs
RUBeegty7IU7ufnBd3j7z88ml7KEG5MkRly5oawUatkMMKk9vkbOvAaf7btohcedYJERf9/MQlPe
Ra6Erv/PppmrpU6gMht1U4kw3f3RnubX/viBNMyDNsvmlHmjlbB4zhYetNheqJQRZi7M+N0N1QkE
cygnWGtgh0+AiMehmf6ZnMo5Yu7+MtjBo4A6zRpqgpDhYRTovyfAqQOP8Um0/XGpof1OR1vN8IOw
VjsU6J0UABKQCTnfOIddLwI6rrivgym42jEyjQNnNl7XA2hcWG+hI4GjVTfHreCAYfig20NhrtrX
CR+lf5k93zyXtr8PHUaAui+vA+xNVHJ0gUzlorRy6xlJHESA3OD3Ji8oI812/YH5CTy+fndeAi7O
dbhTToAJON1KPfz3KiiMA+MOulgyDYr88da4lMRcnSnAuWMG6h2KmuPHqNpK7eLqz03p9LMn3hfz
YQ3TvyD4JrQwaNHfWtNUNQ/joEcvqMZp1wg6UzP7t9fCI7wp6lfhaRpm0MCqxO1ma6N8TSvWFP9C
5qhqkJ4hmSOQdjQ1gtyPuRj0kFuvXzOUO0K8yuKN/zBhOMhhrJbsHeWIOtAAIB0EoRU4WqjUMUqT
oItqH5MLlmz1j4MMSl5zgkDbS7Rt15KboaCUPxigu0dj9GSsDa/LMeemmlDzbQAA+vnnLIWB659D
D8yohZ/kNWdkVr7TPRXdlMBJ9v4KtYVwK22iRyYQZCHtuTFIpZbBMFVlEWP9Edh/wReHWbNzu9Jg
anzxwYpRel+MJd71aRTkzn93XKXi+jxkvtQnsDhYLRQtTTAlbGL3hEldNEpEL7F/trcU1G/sUZdr
2A2DnlWw19rtTtrNvWWYCXru+VG2+F8F2F+hzmgf8IlDlHXga/8Q2m9+AHWg8rAu1Kb4/gHNvhFd
+JjqfgabCy5VXzN5aFGDueu/rhrJpIFgRcIFnkU0BUcUd5CyTZBRTZZg1xe0Th4+cJIxvI8HUYho
etpgZuPUQWyO1Yu8jyBEBBBnScNMkIGYRcUrwcDU6qC1NZxYfCfMnZHz+RZjPj9ywJXngjbBzBEp
nwcoj53/uyIIrINSFaMrKPvjb1SJRda5UBGHrrYaXF8gHzqAngdm0XoM9r0lvUg4yxjazZ5WCXPY
7/6lht4X6kiYgsIgFhnZuQ2ewaCOnFQ0tSXuQV0GVmF9nViX4rVYJy4rdi0bIygS0NBhFJsGNI2S
38lRi33mUA+dV4ZFMoVsPTvoJ62YoenujUCWdmWNcuMw1YJZNbC0ylE3wYYzw2NqR5GpHt/kbR4z
ju09yJUyRzkRJl4qQUBTF2/e2i6BUIDChJZi5AcVI+vnw3LfnqJsqbdfTRViABU72Bo2nfMxbhMP
cwGvBDvOueORWQ26u3Moc5SHCnIHDiuytPa1c6Zf2rYHmRNgZzKIPYLH1qufz8wzeddJpWxSxVVU
n/RBKGBTP2er0Ca9sMkKdxDMkTLQFbSg6Bw95Fe8m3us5Oku4hPbMiiOSf8LYhxUBB4wSdZMNWwL
n8ZX8sv19yKajp07ony9KdbMz3n3mqTsUZ6qRB2flORzynsOwKIBqQrhQavA346aF6HHbK10r1u5
97Mf3aUtlF3KZdthMjKugl1wjrl6bH48KB7/fzF/sLw+krxjSgoKDZT/pJA8CgWjR4TbiF73O9uD
FQRotgwER7XT/4rWv8JNt8WU1M/Lu09Ovtf31y7lQ0YuSbEcY1SFcE+oRJXR39UftSMANJSn5vOZ
NZcuLcYc9AIEFZRVcB/qS/YzMKx5hFhOsjNj1zhHYT1Zx4dXH6oBZK5GO4jrffT8WzWnNzAgmIHr
hdsI7JvG0zOzlkrCwE2uiPVDapngiYAsUmhRSq6IhSLJ5Ro05Bh0jVYz8lLZVM4Y5S4GtACrHQ+i
mvnU8awAtXR6Md2COTEwA6AQSHlWKKMF1Ex8jXZ2r6/KE7JCy1GPaFLwjGxlcY1XlsifXz2BIx6a
GNkIS5XTQ20db63cYKzmPiMj+4iUCMB6Qvj2jRS8spHomdz4mor49zlCAxNPDE8DuENd6zswe85o
f4TmYTALMD5oa5GRYi9bR4KgICZhOpsu30LrKqu6EV9x2oiZ3UtWiQecJXjw4IfBA6+GYoacA/NO
SNjODYwW28zZrPtGENkDQK8BwBQxKEZzHHV5FApJgSFedd/80h+CDMD3CBWO6VNzMbz9S5pN6b12
giceWLXyM3KNnvEZlm49KGBCG504FdH5vP3UpRigLtlFjZWhPu+WRwz2usqe/2rRgSpBnyQa/3Cn
31iknEsTp85oclj8fvWDYnQ4GcCCtqBhq1ndh/uhMKLwe7U86mWXlaMK4oUQKuyeeg7tzoltLgXZ
+OPkaV+MyLhwPsGWJQDLi0o2dpS64easSfkaao244bAeiKtkJnx5xIidup/fGMYWgiKeqoAPwxTa
eDS8Y4zUqgzAeYzHknHknRl0gWAshCDPr9iMPRxdhj0S1qmwd2OPum4SX85nScwA2QEw+ix7hFnc
xYwCylN2Z5itI53JxVOaxS76ozwxrJMQ/5N16tIZg6FS5xzWO6sgD4jDR+/yaL7rNv9YfNVW+Jth
cOEWR0UUjDfgmwLggFZlEDmxmjmxgDL2HsDvYaN6inM8HdEPKFcQOfNSc4NR4A6liH8YZCQyxFe2
qQMy17UmtgZsF+feRD/A8o+J1zt/Os1ktUSXvuq1KeqrQuReTIewbMCcnu/CY7vi9tyZ1fRdCnNY
EIRleVQYMfJLWWm1VgTYuSJWZjDZtKCVQS8fTC/revUWusWrsRefwodpGyOZST6SieG89zxm3zv6
9wdQUaDO5m40ePIDgImdziqwSbo3QuSJ/wL4yqyd0AX0HfhUYQNKXFeDtlDojUfDfAFhv8NwLbJa
2pdRYNbQUgCJAMpstxE3qaNqjvga4BUkL4i7qKh1hxCBNyBcBvIqsjuQCfIe61svvRRBI/jXMHWI
cg7iV80Iw5h+mdc8LncesCnCYYUDHJX/oG5Btv2vQZqBpQ+aGILvMPgebJrK/J2bIr77DBzlZPOo
d4C5ibG3SyH42iKJI1dJhTJWWacIsBjveKv77T+lW+4dNDsHidWvvAdlUYujTmmqYv5SacluuuEa
qN9NbmeeASwUFpdgtBpSGivxIj/8vMLv5/y992BiCnx46JXSrXwFfcJW1eDKxqO60bbSBWwQGDA/
YQYRe8u7pXWBK1sp8nF+xdvCG6tNuJgxwHVR3kC9FCgd6poLjTHlOx0LVz0UAaz4KwSu+hCdODt1
MH26ZsE4F+/wa4PUR+1iHbz36IyQMUyUZQfz8iaazeO0KkD2/i/be7U4Kh1qKqSstQ9bhcP7joq5
uMTk0YgG7eaF8DWR5s/JP32WD4HT4qWeoC/N//dWIACryAoBuIKIBrCG1Ekd/VCABs6M7NTzvezP
7Lbbjxn5qeYAV/4YnEpPDpBW/Lz2+4k8WFUU8knB/AkEBV22yrXZFxKpBmK0AKWNk+0Hb4RDK2YO
ATZM7vOoeePMsgg/7oExxDBYVdAEAl/vHeZLqpKx6XM8BTTRGrfVRnjgrMhR1yDxnM/dut9kEDQY
34QvlujV0iEGilQ3wKvJ82iBkSzrKl6MdUHoTyaSgI9uDK25YJXiGMut5a/kR0CSNqGMdKpjvqKJ
H1HHGGBoA/wqAJRivyk/k/G+iqZZwCva1kBfaR8bL9IcU5Sccu87OsIyIUZmpsMLeRSQ0KiIgsYW
tUn60aWrY6v7KcxKjyDvS13tVTJs/7FxZ2taI3Nzm8lmeNXCdQcFB7AWQhiUaL5TcbKYBT4xOCSk
vNc8EF4eTBTj5s1NeeXv0Mq1eZvf4oXHCJSL3oyMFXgysMoBfkRFjWlGVz9rR1L/mV+Bc5c+YlTy
DtGmvajr9lw+qIEp/GbCZhYSR4w3ATOpiQqZRKFudyjyDtpUaqgi7o3DAFb9S7IqV9G+3qTPgtVA
1WsdnHzH/210q+SDGZzvQAs4StfmqcghNWHDG8R87xYHzN6AmzH/wCUIIGOzCgtWYkVi/a0bS9AD
QVqHFzRhH6MSq2kQ5jHrpQbPaA55uYi/N0iupIO4MVzkeYXXSLiUYuCEN9oaJZnGQmGGFUC+G693
PwMwJQMwVR41cGrT1Z7XWy7B/5zH9GploYbgSl6PnwKuolUHSFYIMvfEyxGwOahoKGseXLDy/h98
Djh74GQJHRl+Cy3eLU+zP/Cj3ljBS/2pOgKmK46qh7bLb83JVzF4uIXNxKBrXriPb41SnzxSDFBi
E6Pt54QhQc2cV/Uuwo3VuGDlPUwrxoG+D1039miyxq4UiVAg7L2Uax1y69mZMwUUOHcXAw3Ddi/s
zz9bvD9StwapID1lBfRKUxjUHqVLi5EJEB8/5WyZkPvk8dYOldiM/NzG3QQ78boGDHjXY17CBenC
E7zIKdaTi26V7uTfrz8/clmVxYVXyq19KmIFauDLDfmQg+OjKi8fWjd+yxxErO0IOSuSbmjwYn4d
rQ9/xpN4FCGcFn34+MSsmutCfez2t1D3U8HnseS3+C3BS+egsgwObkxEQTsNpKvxR/NavnBefHgM
94MVeyzuj4WE4NY6dWcYyqQoCfkS00Z1fE9PTQNIIwHTlGQsXv9M3rizvmJWpogjUWEE46JIBvDu
R0HSoKIZl40TJ7YII+p7breg2TjWF+FQOtm6+KqQ17Pas/fBGmy2yLME3FNoUtJp3mSIFadkBkk2
x1cNOkqZs22RVMvWDJpKQj/hu+BCeEY4NafCrDc5owy6tNFXvwA9xNv8xxgqaUxm/AJuBZB55ewz
p/3AVIOXgnK9+PSfmtNwqd+ZgzQL9wbsoiktAZmMIiwVsBVN7uqcwwdGb/YdGmnQGnqHzmawfqzA
v7rKEot5M97nIWSz/5qkwqQUzPOQ+Fgqb/VrYRV0tnrqWyDtBYt7U0E5EG/EA3fiV0w+X+KttFuB
ygZ/kZFUTOjebrKolFMotT6qD964E5+BI4xtsMescB15KC6DiOCx9obty3+OmljvX6vUCZ71fpzi
gGswlZqHZr+N/2D+F8MipvD1s6GFugLZ2b+WqNOa52qTRDLWlwGWe2hfc9SwOafA0B1EYluPyTNK
4uBP+0l9yVr3S03oYQ/ycgcFz7PKee2hCLD2H3n3V7NiKpksXAw3C6TigqyOUd9rMCh9gikg28+8
JQ5m99o8BTNTXG+h5w3eQzy/MKeANPKuoQ/8ITrRFT7clNrta+OJb0gf9vpRAcqK8eWWPFPDjCQS
VYJVoHtZ0DWrjDkLWrAOBg/SY28DVN7u4leo7T7IstNBPbD9BWolVgrBskt5TJSrUhIksCt8Jk74
ktsRNJdFkHprgLRZ4kF+R9GV98iY/L+sGGh2MIAQVjqDeuOGqtjpU6rhjt2UO+GrgTQmQhD/DHhZ
8HvH7edfKRigJRbXx1KSBpwjPiumB9FnoVG2eVwNPEiu4ULH0Q2tCnC6A3+ClNJn5RrrbsWUsF3o
08KNgJ/DgDb0rUHeeht1uFTp5aGCxmn3S++cqnfGDXgzJS/dRKAsRy8LBDjg1pbeGDu8FNqv7VLf
VsjrWFBrYnczeNqRe8D1ti86q923Tmu1bywB0IU3PBZK+EQA1QYuk8ZpS7UwaHwXtZbxOcmmcQkf
hYdsnxCJvtEawBfKoY3Fbwub10zGWhdSYcLGj2EMcMpgGpXaYz4Om6GuYLrRwN7Db/wcMLbZmU7g
JVvpj+leKs3syHxmLOUNICUDKB1ldYxNUPFIKvIqUWZscQuqTtSRTf8xWL+Fe4MtQkNiKR1rr0zJ
VIIQD7oR+DNWWAKlgoLfQflIfhf76Qiu9MmVXeWUuPx78BayUVSLjvR3lXffdRqkoiOrJGNSqHJC
VEI75Ku3Z98qtuxvuRiTrsxRrwyhn9sUioTYVExHCZBys6I9ZJQs6YGoTGu7dJ/9A+U+0Z9HFRct
cIw7okpxe0jFegSmWIxbtPRBUQ1h5JVijva4HQQQk+IVr7x30A8BwfJ5PDF8dykfujZNvTbK0Uhz
iFq0yEqUT9HJC1ShEiI9fsR0nnGG1LsXAEXmOzkzGC5c4Ii+RMIDxS8UEKhjI4jhII4CTE8bpAz+
XnAbEC3gpjuh/a5s5FV6jr2fl/sNWKYcGTYxOQW5WuA2aEyeIYyJ0Eew2T6RJnCBmeUSmV8AkUvk
nw4ZIRmdzEUXZKMe8Ae70By20ok95kEO508/hPKzKgEEa0jxQ5Rjar0k2zQ0M9USW1uHXg2Qmqtf
0KutTO4pf5bWIYt5bCFi3WwD9dWLsU6MoSDb4EKYF0QHr81o9avYNh6Eh9YJTQ0lZ+vnvb/HzeuA
JwJcALQDiNJB533r5ZFeJpDQSuFqm3y3x33bn+IThDSe4OOg/jLBxu92X5x9jvHc+wfbAs4YRIxA
TK8r1HU0qDkvxlPWWlUNKfdkhTGCPxGEIbNdvcpXuW6dxEedVFvBgreaHn62/t3ypz826ZJ8J3KY
s6UidaZNQTCFLd5XuRla/EbdqDjq6gQBXUIonayV/eAe4s3bCSpx4CF+hAC5nW4Vr3JzcC2CWZxJ
ErQAzAU+4e9vokN6yQ91LakNGlfHV84JNhK4Q4tzesFoHfga4gvYa51zwpvKqdoGNuD2mHj7eVuW
cpNvvkUi34ZBevowJnWZS5kB7TJwQMkbCeTIIWFb61FnAVPQSTJF5H4/21yqaNzYpM7dlPp9reqw
+RGAEng3XvjTdOJfK/sNNCiAQSLi2uFG3mLXV0wm0YXL5cY4dQIGQ4oNI+9JQYPMuRSOP1mJx0Gw
aYCsimBG4PDVmRWlxYNHeC3/t8/UaQ/AYuGXCcxyqxnaaYpZbJIEHd/mc1c9yUcopdnqXkMFXmR2
mxcD7rVtKsi3EzLeScJ+S0fBndFJR+L78aAC8anawoY/8UfDkjwZTBHJ5REireY/0HUg7lz/BOrs
93lbD6qPnyDuJQEu1joPszm6nPV99HI3ey09bSOBNuJnX1ved4hTQfhShUw3/eIfe3lqgh77Dvo2
uFaDuNqZ/asEbhQNdZ1yG0OkAC9/EIr61r9dMRDGQgsCpgli8DbeCnk6xBE/fldXBLtaTQh9H9j1
7Wf+Upq/0YF4mkwQzVvpi87sXS7db9AEw9ABBJsMAJRujat9XSfVDOMS4RYyTLRtj9kv6AVYyhm3
ew1eo94q3mqodxPR9DVj65cuuGvzlMsPVRRl6kjWDgqSz/E12ceYGi6tACoJEC5KfhGR+uz49bPZ
xaCqQRCC8IIQMCNVk9AiaQCBPxohNTjWzz0qldoxB61ouU5WA2h+JLTIlQQRDlPUGKqJHXCEhM8y
k6TkPtCA2QBMslBNkECgSfdwu6YQgaxEK1VERHt1+ccRwlUFPE61jQQQ7+E1sLoP0KD9vP7vi+z2
oru1S0VXoYkSfVLxdTXzSd+ku/nUOPOxd8/gksJ/6yCL0eE/ayDBN58UBznHpfE4QB0Vp3baVfwi
WEDa4w4sdgXO6XBhkm6QX/DTL6T8Ui+Kuisl8guPoRc+gY8Pcn06+K7wC7YlIIHgQtjopvgAMZMQ
xHQ969b77kLRvwAlHST6EDIhJH23J0NOpq4cRAAfteNRfQPw3qttUGyYNdBQVrstFRMt9nVhfSIJ
Nf9AR453E5tzU8QnFnxwwV9lNO7+/hbKX9MgAChSwG9B/xllfUA4fr8bkCbwvxAmEZuQ/eKfqlkT
4k1lzbELFAuw7pufQI97F2pfxamCn4DGcIZJIBGi7Or6o7azD8WUviZQopQXnyOTQ+jDgw8FsJbh
TXr4xBy2W6xTa7ATmzVw/H1AfvhIBuXI8oyDlfD4VeI+esBk8zvIyZKNb3/mZuSJxwJNzMuAfvXk
4snLOkYLScrtnlBOmoVNYfTks+jeRwcfXIWP6CHPZyCn3mZMlsZnlGy0nXb0Dxr5SCxW5vvgDWSA
BKI99Os1lDYoF50FI+mqIQRVGLeT28mWpuQV80DPMZe+Cz42PsV4SstsB9wXWGEWLzNCqUFCF5Um
K0nHV6UK5GxZr3zJTASvh+QtSL1ES50BOEE0BfLn55B1f1HAJmnR82jWIlRSLQi5m7hcJMhgQ3pQ
RLvOJkRpxm20aIOwZ6CMi7946nOOWTUbRYl1pWqwrURP7MtVWf7+eSEL+Cis5MoKdeXFrV6n7QAr
ESFWnTCHUCQPlT8eG1m3BL/uUZivbZnIQ9bKE+byWKCH+1LC7Q8g23CFovFLlJiLDF7bJtOrioGe
cY4+Oalc8V1l1m3B+HJLd9z1eiknVTKhH3of681Dr+1fovHSRi89s654X/oiqyLSUwbmF9EXpFaV
hZlQdAneSV3yNfP6VyZODiibTakJdr382eNFGXXAKHVStJFFgL0zkKbnVQM9AjWMwXv3VerCPsJ0
nNzmDEVSxo/TqbpcrqltFPjY8mE2q2g76x5o0QwFvWseCtgssOOyHwOtioigQXyS8mPRaBs/IFuR
65NZ5pgl5Yq1nOcMKMNi9EHW+j8zlCOPsjAAKgUzcX9py2M3I3mWXT3VrQmjjLOlxY3z89lhLYzy
3KkV/CrsYZHPZqvVoXOlT4JVtGPF8FmWIcpng1AtZaEhO6g9J8oBgHazjFnwrsX9Q9cIzzqBVBMp
j5W1pIyEBih5H4zaTXIZ4kMwxXbj/5ojT0EHu1FZJNKLZxFTPDpkC8BrRZMSpWXXqT7ByUeKq1e6
NzRQmd9PneD+w4fS0bbBGBh4jTXqQyXtJM5FAjtKM1mzvA5nwem4xPnZymIgu7JCfaVMl2stxhwH
KNHLXd5MqRu03JvWAo8nit25CGJWfYplkbqFCskX+7HMATnofLfo3ioFGHgeCU8XbMQ4Wf+8vsWo
cbU+KuvDzHSsdhWs9dWaE57jeqMM4XmuB7uAyqukR97P9liroxwyz+Y+jmrYS5vRzTTpVKqNKeup
E7XxYSzElHHKlr3x/3gJHRX1Vkw1LYKX9AIQnONT3fyptK+Re/h5Wcs37t99pIlLgKGM4jKHndYQ
35sEpCl1nHNbqIHvxCzD0MY4qk4O9lWLLzNAKsT+D9eWLFID1mrF2wuqiRCrBLLamnNF3S6Bnu1S
yAhorHrG4mfEsBzOHZDB4Gi6NWSIaiYaEz5jWO6zyh2Ts1CibltfQn/1884uOuiVJeoGGDjNyOcR
lgzxpeWxj26OKkJem12im6Cp+Bd/ITOlhOME45xUVJG5IW2jnnzHCpYiwc4gbNjO4l5NB0bnefFj
XZmiQktcJyVfghTAAnbhUReHt1iZrHxQ17ViMFa1eNdcmaJiShNzOYTCsIlygD6OoWJovvuQdaYa
2X0bEgnSlR0qmsQy5HW/h4dyUETNdo6XihiWdg7fqNKnFnI57WnWLaW1f3YS1lZSUSXRwrEramxl
JclmKxqFmdagwoVey5ArrJCygCMmq8TwMRmzJv966/xVVpQQ5oQ1JR5/p+gZ8WJw1Mdg3WbRq59n
mCVvuj8x9JISAzNUOnRE4saOK9+GKO9FRinm59UTe/QD9er30OQwPafl5dBhZCtHCUkArlqXQcUV
qo5SuJxqp4YD9qp/2HEQDiqgAwTMV5Yoj+KKVJHGvIZNHjPOEM525GKy5xJU2qLMKNQv4F9k/toY
5VZpzxXALmHCJau2Ur/lVUuOdkNmF9oz6GlSNPgjVhazULC9tUl9ZLzTWkjckwExYZNHx6zFRpZ2
Gz8mkql2tlzsA36VxA56V367n/SVMGzC9kGLnFrdRgGrDrB0gq+2gG7RcNwkhVKKn9MowfuQNF+q
mHjl6DO6gSSa0q6EEhD4PKDRCIYWKvwJZVBIUQEzsdZ5o5q/Cfp8/tlbl66OaxNU2DMCCQV44IUt
OW7MRt42uPxn7iQkLz7/6//NFOWkqtHqWivgYNSNYIbZueEqt9S2CpdbTcHYueUP9HfnKB9tm9DP
Ugh8WwhEFg8OAg4ITZnxHFo2QiR6IL6MkQJqQclo6FHD4dQlDaYl49DKAn9bSjnjEy3duSoogv5n
hlpLHaWFX82kH5jvx/pJ5ZrXJj8UaeuqEFwOQe7DuJ8W06dri9RpmyU55+MWFrt8tMJiZfzG4qTD
VJqbiLPmyer63P0H58BEBhCY//9w9m0Ub5GHth2ZfeQDANwws8tpg5O2B0N4aiUWGf7iuboyRv78
qh5SpkEeoLCJR1EpOeMQwRs5C/z/ll+6fSCYQu/IwkthnKsaJZKXDhz2rPfS8h5f/QbqbAf5nI5G
jQWrqmn476P8ECa4kB2Zww1WOv5Qm7p8bLS3n/eZaZc68KWmhdrQwG49JyaUBPn+XIBCTnRLqHxx
aWaWKhq9si0gM/jZ9OJxuVoxdVzyrOfifILlsnNSHhoA6uj1rBfN8qcluklInKBLTnKiq0/LDTNf
cAFpKc683bRQ85Ha7vXnhSyABXEbQS7if0aoxH4w6lYzRqAGBOMImeBWvBiGV3O7TD70EaRtLobo
Ne1BLz5bFi3HYjC4Mk2l+lyVyFyPco8lAa7RKbw5R09cCBhbzVsqpAA5TWFEg6V8BqUD4MABj9Tu
IBJKmcd8MBOIRPk09fvWMLXI9UsAMiQIE7crvXAY27tUbb6ySN+uvS6mzZTDYq95reioxWlKZtPv
ofcXtqaE10ZTmnzKwoEv+icYfgFuJ6O79GNDEgz04xWYNfiXPKqdiAfyJehXjNUteuiVGeoAjq2R
DGqB3rPOfbadWWk7hHBT9yuLA/82+L1r7RFUd3zsiOF7UI2mUmiM25GYuMsrrn4CdRJHKUzTOCTt
7yqz+VBxE/lhksdT3TGuruUtNaDRKoPY/a7gFdc6JNRG9PQKbteM58Tf58H65/1c3s7/Y4KmpQ66
vCq6DiaqHD1zrbSH9F9qg1Az+d8q6DH5TPAhF0xWoWBCsU4KO5i2IZPRYtHroXAAlhmQo+sydbL5
QEgjToeVNAnf8O/e/0falTRXqjPLX0QECIRgy3AGz0PbbveGaLu7mcQ88+u/xPHuNUfmHUX0XXlx
IpxIKpVKpapMrbYONSv9JJivc6rvB/M+h4gO7hKF5EDcdCoraOE8hKhsNsc9bkJcey7HyLF57wxx
d+yCV3340VSzZA9supQV3mI2KyddRRpNhn6ZUHve6/O4J4PqlwVxMru/DStzv7xLxFzzzpuKbJjC
zsvGftTVBZbYyrMSvPW8ipxWn3aF/kPrM38gpSSpsHk5hRwKaGnxxoRXZWFRu8jI7HbGzMYEusBk
fNLm8jrWyr1loZRLe4q16TCG+Aw2geAhgKayYysvaMh1rAbq1OawOz8Fm7sFCgsqqg+gkCN2UBlj
PHUJtdBCXo17TrqHMZK9qS3O44tz+RcCDLWni9uXuOPPESBQXzLQG9wHk3RvGTt9/BsvtgISj/qO
ssweUYQbmIEbB1AxaiOnTOdDHsnyzpt+bAUlHPjE4kWsLsvYt4fevLeGl1aTnbPb9+oViGArudnO
6tRiPCwLkSDVnQGVRynaAYLWTXK/ZT5ZMgqN7LlOCixs/zwAq3+kLT3JKjQAg9CZ0eVuHHrUP9Wj
M5kHvbqp2N8cDavRCj7A6ovUShSA5sRjiuEE4Z41vSR22Vy3D7lHJEVRJi+A6DnPRmtZtzy1DmMM
WobJ9Jmmu+d31abJr2AEx1IRc7ISEzCQhnC68q0uQLu3UDQkuyAYJWCbh/cKTDi8IfbOinoCWDXl
zsRvSjDATeHPppgl7lIGtLjTlZc2Q63GtRNAcX6XDHuw6jkML32x5KVUtkbLYbGCoSUOgDSBIajo
+snC7DFSp11WNY/n12gbBpSdoAfHA6lY0gr+5ChDVzToLXXIFugTngYeR6L9lcF9ogiOIk/LOsS7
BCgAW3rQ7OjbVMX7JLclmYfNkwzUhv8MRnAVXcx42Fk2fCxSKXO0N4Lcp/GhxQ29Cr1ZlhCQzZ3g
IKw6GIyuAFxY3EQEVHw9JHdlpS2yMQl7FfmvyDZHTF2GZK9Xo/QDpXhz9jPmFsgG1RT5qSobdF/n
c/ftvG1sX4pxVKGrD4KEoBQ5tUGjU6J2GAKwfbQ+hSpe57cRapyKm7K4sFsP8tMdignCUTbmZeK+
nJWfuB/lRivbz8O5mvoUY541dDOjVCEYZRHIZli5ghBOyalXWs41QEDQ2FMwipIdTDhakrjpmLoT
yn0hrR7KFKxkIxM2Assh5sR7mAxV2HEsu+e55vvzq7ZplauRCZuAmnHXqA0WzS6u6yxHdc03Bus8
D7IZqq5ABNMHnYWlTBPGgay+YyjHBl6wJrrTYMHMETLoF7NyOA8pmzphI/BBzfKOADIPAiTV+QV0
X36ch9h07atRCQeWqQd4hrXgcyuU+eb1dR4U+868jqHb8TdAOmjGiU51dFeebqzEjIbA0BWQvLDh
TsuS0CU5mhtH6ERYxst5rM1TGDwy/2AJS1VXDW9NG/aQ0UukDUat9vTW09HWAT6d81DbVvEJJSxR
w1EGk5eA0vTuSg8nNzEexgwEDGoXvvU1P6Kb3R/KgEimc9vkP3GFdTPUFLqwKaaTwMd3IOgzw6dw
HCQvPJueeDWRQoShowMp0JfRWYbX8ofSiFG1BlFHuitr2w+j3fnJ3DbGz0Etn7NygnPXd7aWYVA8
9Hu8kPXlXm9+GKasdFSGIzh5jQ+9VakYFkGlzbjc/aoYr3LpY1ckMq+7eNWvjv2fMYEB9HRMuaVk
QWwBy46e4uEIMk49BWdh584DlPPSx9n+M6rfCqOV+I4NwgikJv9dO7TbngKPisnNOQNw3IB7M/nT
BHa4s0bVaRGQVKmyz8rHvp8cu4cqC66cZR/sSA9FRR2aCj17GI3qbspU2ZP3eZMCm+7pZ+UtM5qe
Y43b5KntL6l13xbRRcKfTfNHWpuSbbK9PcEbpkFoDuqzgtfRtamEmC/OvJqrIE50+wLt63oDhajj
mP+cUHxlRxKPsGlcDB1sTEMGB1eN0wGOaUBIXMNpI3PpsMhv2tdG/12Zkjvvdup5hbN8x2qzKN2U
JE2AobHqWObHLAZl1TuvD1l/P2l7jeCs/VV3TxW/n4zAO79RNxdxhS34BcOqSGsuZ7peHbiJWnTI
7OBRv7N2Xeip3fAfp1TwCxB50hKtBVyY/a7iG6N0K2hBU8mgNk/b1aAEr9DYiclLHSh9Oh8p7X5p
HZFE6+dtAy+5p2vG1cQu8xgQcYUWNvg1BUle5Y5Xu/Prs3k6gLsAnNUqND2IYIOW3ZM2yUK8fYzF
tWLo12amPps1ezgPsx0tr3AEG2yjMu0CHT5GH17wOqjpfgK1LQ1EhKGv1p4CeaXAiTpVsqu3bX+F
K9gfmZSm6Wbg1qhSq/vqIph1B5dHL8ihRJiCJdb+2eTRe5mAiqlC20TXXDGGeuvz499cztVnCHap
B3OuD+3iy3h3URrlZYM6uWxEI48yS6A2Q5oVlGCcmU3LAbcvaBVkvygMp05wuSt3zfACusbDfxqW
yLieNmmQ68udMqx3YRS7wLInVzUkoeemE4FGlgnJYrT/WcIiGsZoJmyAkVbT3mh+o/ipLDIvVj3a
PtVqI9ndmyfBCk1YK7tjactGrJU6/CD1k9lfEvt5CCKU+V7m5W5qO8kelAEKK5Y2gWIUxTK8PHFC
aEMp11pNnLq4yXSfmr4uSwdt+q/PEYpdOjSKUGxM0CaBJwVnQqZhTtpv5y1ju/pmhSEEFUGDCqp8
xKBUrt7b8YCmQV70TpERUD/w8aYaklu1bd5rfUARuDE/NcF8VJYnrTq+jWstcuuaJ37B9cDNe7x2
QaU7cxI7UCRHxrYH/Ne4xOagAIytNKrwoYk6Xyh4xeClcRNWkFQ6PyMyHCHAAKtLUiYMZoWc4kEP
Cr9ijQNBCAnM9l5hS5YUz6+gTxQODtMoULeG4TDzqTdnp8m8rgXnBajWxnvVlKqYb0atYAAA5wOY
AMAZeYoXDmwMUgO2xFOXs8kpuqsMj7xj9G0EkVx+sFGErKBdJJe13m0a8Qp4+X0V1YSxrfBiaTWb
WLVXxmE/yFpgNp32CkE4G3mUURzsmMoRZHX5vCvNwEvZoTBknDObLvujyRQTaOHSezoUliT2WAww
jTx6oJUfo6JCRYxk+HEvO4g2rXAFJcxaMJJezfMFqrpHa4ZjNqqThYnEo8lQhJnLwggcAcudU4mv
bLz8xyjnzGXNXptuE9XLYCoFC/yXQt9oQDEY2nZQUaEhdR5fTYlbgLZZb25t7icpeFJ1yTm0QUtk
gIoU/WyLxAnYdoXNVfI+zVIGyDZ30mv6MN2Z35obchfsQHj7Hew5CDGO4R+EGOd9x9amXuGK5yyp
0zzRPlIi89ECYTQqY5M7El52mjcl9+exNrsl12CC5waRV9ojLFt6OG0HEvYh5IDAXuiYd9lFti8v
7dmBUC9/qnahl0K/OACxyvlP2NoP6y8gp/sBT5p6bBown3ncdcnlNCFH8s2qPVP7eR5o8xlrjSTs
PBA15mQIgUSSS7jkbuo8Xb2kFKUj+qE2dxVoXCpZ8uKrQivOxTWqsAktqw9Jr2CGG6e4nhF0PqqJ
M4YOUvHRS/sUPFy2S0d77P0M/FD21qrLjEnYnGROY7UHyxXUEqNd8M28S14aj/kxKCqnfYgFvU88
yzPc+kgfKk/5gZbh4x7soLDu0m0OOMTBGA4+1YP+Wu/Ue+UylkXtW66doYMT1D5QRzdEyl1uTnOa
ZGgGZONNEI/uJD22thwUg8rW0v9ANSgvnVpYnWctVyccHnng0AlFbNk+kHYibF4+1ijCOtfohEbv
MVDQ6KqCZJ3xa2i9GtEvvcPLPld2tuZX6tOs7gd7RyfVl1j3sk/EjNIaX1hpHiitmjHgcx01oE24
V1EARnlRHkiiohQ7vYj6dm+UqVvilqkkwxGVRn/zvLX+iOWUXZ3TBl46UR+Jj9CK+0EBkTOqFLNc
9vC4ecFcw4h3hDZT9CyFVeNKXlu7prmah2dTMdHe/L1JntTiQKtjNT+cn+KtEGGNKtwVlHJEWfnS
JWtUykU6s8uB/1E0/tJMyq/zSDKLFY6euleLPLcwPjbdUe1p6h/b4M9/ghCvBUnHu5yFGAxJZ5fE
xA30eTfz3DsPI1sqka9xtuyIdsMyacZOwY0c4U5nHWty21N/0H4l2mWheaqZHc/jSmZQDPTDaOw1
NQJsSL/XeDfrtXtKXs5jbPvWf/2KGA1TK2nKrMQqxQNqVvsK6Q7lu2UNlzUlb4n12Fjx4Tzitq/8
RBR8zGSnNTcCINbVdaAi0AZRiCzS2sRAcSP4GEGB/qUiKW+sBl28i2F00U1hD0iP2EbRvZ8fyebc
aR9qQqjzouLcqagAGvhCpUEq05sUZ1KvAz55RNG9yrwN8Vr33/CEmcvCeUqTpcU+rR5q4zZId+l0
lVivWXA/mrUkgts0vtXgBFfM1DhJ1YUNYepn1N8f67RxolRSk7fpjVYggqtNw37AkzdAgqHy0fXt
qrGN+7d1i0IPidnJFktwt2aYJyRVAVWgyt9GyYrfzm/T+KiTS6WVvC1tzh1ZeN4YKFa+pOZZ20wl
DxAuQdCeTsOFBvaQSsZPvh32rlAEc8gNUiooo0SN7XV0Wx/mA16vjtl1CZqOxMHDLTTKPP2Yu8p1
tlMzBzKjPpGs34YQEALD1TcIVtJ2hmLUKbZA/36rI+5+Rk3fr+/fCAWpTeX1Lt0zSNNPL5Cjd/WL
mYLxz5B8w2b54fobBCNCbnTMmhDz0IHPyssGlz6Ml80efIJv1Xt0r/tpCeqrSvPP78btoHg1dsGi
eE4ms6mAC8pMS4GM93jZHsiv4Bc4U/C2pO6IU73hlfQWpOY68/+CRfh07heLX8UpgWGkqR0Dnz5e
2xkC8eBqQD11AuTJsR66y+CB3ASzE76dH/jmpl2NWzjYE7MpqblIJyagS0OWBtImit/IHoEkKB8X
odXoWIq2B9Rw42Cq35LgknI3TXpnriQ35OVjv0Scn4P5OPpXMIQ2AVjxlkkMM5dH7LeOm4ytRY6q
/5kjFZcrFXlbWcnspjNaoS5x8AoVKoZ11E9A7cpfSmB4PD0E0BudrG8m8oZxszu/YptES6st8hH3
r/DCMrOVbsmfTm7lMobbMfuOP+iTZTe0gW7iq/rWuuqDcpXv2ycjcfm9cjXtz3+FxCt+8DGuPqIF
TR48Fuym0rBXBm1XGC6kmP7m3FpNreCRChBf99FiN1WdO4FZuRRyHaksJJQtoOBzeJ0vZQpAUZP3
RvObzquid5r6U1o5iVSAfCtluV4+wdNQZawztnhZpW+ciaGZ+U5lXtx3Xtd4ERJvtNyx9hktoBIf
J1sywcWQrlKhDYFhtt0eCYeR/0YptWTBZFMpuBOUpheQwQWGTZxh/j5kx2zeW6j1gwDlbjYlmRrJ
fheL0ehUx12/LFxm+Urnx1B+yrEFk+NMeneyL0dFYvWyY/rj95XZlxZsPq6xePyI8m1yAYnb8qq9
tH3uxNfNLnEa3X2Ydk98318MDoVs8/lttxkLf26ID9+wwkf3QYC3TIxYSVs/ZAypQIl7Wczvqw+l
xAZ5P4gHRWKevlOobhCEVlbx3EVHZl+21XPEfaZLhiIDEiIeOipVkS2cS+W0qyLQIV2gdZMPXvdX
ZTQgZPh3SIIXMfshi0Z0C7tq8Y5mc0SmHG+thayDd3ttLIYXQvASo/Hs9ByYEl3VuLlwDaHENbNS
FCMdz6/+9u76RBB28KRGZLZMWN+sJc4UVzhdCjdgxlVfKA4PqdcMTHKkfmT/v9rDJ6awo63lua5a
2OvivHpJCcMVj+fQ+bR5dmBNaeCADTNCwbWaTq9xZ2ToLUabvcmZApLxWNHfSDc3792IhqrasMYr
dRjLH0Yb8Qd0VxogswL9kINKgPiQzQ0qV0u0klVda/1BWWHw3E3q9AbtSshtVSOoXVNdsd2pRT1C
aobhIWxZsMtaqiNqK+30mvVhf82mKTyiFw6kmG173bQxXcRujNGrbD1+760JKlOpTQ8za4zfkVol
0N5IM+SGFOon+violizbpxV91EfFPhgFAZ+jEt8VdqxIFnQ7GQGD+T+bEellpmBmKA3A7ILwQkGx
/zg7WdLhmPteQRpRuZqLJ7yd2b2MQHv7LPjEFbLs+RRpBEVkSwZyBieK4gTcdNO/O74/UYTISGE8
B8USdkQFmjPauUG/i4Lf5/fE9hTqYG9TIZewMOicbruwso00nwDSJY/hvFeHp5nuUwR96M/I4p3S
vNVLRdvfHHQrVCFmMBYl53oEatD8jKvnWEtAh3ep9Ec9fUypLAWyuVwrNMG1cBZTcF4DTVFeY/3d
QLfVzPz/OJGidxmLJAxsgCTlfdDdEvtmVAunKy6myGuQmc8Ld8CbSyl7At88CHR74TQEHQhoxk4X
sIxszucWFFmsDvbzOLpZHN10Q3hTs+kna7K/OeBWcMLKgaKR1R0Bl02ovRqVMymxw3THSK9G6Yxu
VbKj/fjfkQnLZtaDbSkKRmYn5GgqiRNZh9J+VRCTa+wyjdATbPjYeOcXcisqQgJrEUAFXbT6IQq3
ihEqEAgq+cJ5N42ZUzd8N+WpOxQdeIHyfRQmhylr0GiuvpyH3VpGa9HkRkEhSJ3EEsYcekaQuoN8
fNDggGX3PU1SOOUGFz77WsUj6Xm4rS2xhhPChyBiVFFHwKXq/cAbv7GeklbmJrcO3DWIYJqstuy5
6AESFr8hZxGnXs9BsQB2heKSBKYkItIWfyietWj1weOuqS3KAgJczOehHG3wjZhp5PDg52A5qF/2
9ABURN86nHkN1MXQNGxPrRNob38xoSDXXtDBEyAmQLlilIlVoJmckV/ws248v7SyC/rmfK4whEWr
MqrX6cKZkUYErTL7IUQrXYKo/ZV0vwwZndSmiVigl0RNg2GixPXUsVh6WoR0wE7PdSRxIlAMvY20
kNxBtqI+JKb/ARFP8HQA/a6y0AhWRfMc5XSXo+L8b1bmE0I4rM1yVvJOwTiaMvYjZKeqqXXN/td5
lM39a6tEg6IcSBFF47P11o7jBGvTa89t6hIzgQngLRYk0qznElPfNIQVmOCEkZeZSZECzO4fA/NO
s9AFT9/QtOpRdozav2jYgxe2UWUOyRAI5JwaQtDlJQu0RTiAlPuQ1U4yUj9PJRto+WZx965Rlt29
8rugSaUFbbCBCvsmQGmCyfYpuUu4BGbLva9hhMfjbhjnyVjYLcI5P/DW2Dc9yix1a1emxOnA4ZyP
t6omY0jb2ktrVGHn2mkQ2kO3oJJXu/tD2gtifztvgLL5E70fVF4aogGia0ekz2y885QWeR1zcDxp
D+exNoeztNca1sJfoAonc8541vYG+CQGWIKqWReDQV9r8Oqeh9kcEp46PtwPeA4FmLItkknrAENx
dUMhl33XlcYfPSz2qL7dn8fa2L/gMSWLjSMWhE70qfnVSWxUKClG/5p1uCVQXBr6Gz2Wkdct6ywY
+QmKsHHzySjAhdCg9aU+lHPr1LIjYsO8AQD5MxWE4QQKO6fDmMwpntIAADRtvAx9jLNmgMb021xD
lzFQ3qMmcxorkDzybPgjcNwSG4VhIHRSRWIsO4hMPaxbtJcxeHA1cEbTuGdl5CT5VXtVUlmZ04Zh
nOAt37PyFVOIshDUR6BErd+BdSBpigPPjnOTSsb1kYf9sl6rgQlnYB6ZJm8iAGnovjCOlLituU8b
P7Wf2bAjVY7ensOY7OncOW1nISCVVYRvbLX1UEW6EwRpdCgJvmCarjmKqYh1SPPDedvfqqQ6ARE8
fLb0Fs/L+qXK5AcjylwS24nH5qqxkZBgCWqrIifShscC4Zdkk/8/4OjxBaUaoSh+P11MFF7M00A6
dBfgMk3RbqlYOx6/5MZjoxROwI7QknIgP3l+zJsbBQWb/6AKvkUpORlU1qOvpttpoZcTF4HqTq32
YeGUGZ6TZZz62wv5CSjYLDrs8kyZMcy6uUZfiz261SgJpjanEjVXIMY0oWv7pfZqMlhQhuUAc1Xj
9ma0o9FTqwni9poONTUbHa3g3e/QDIWXMWrMJni/Chk3wtY4tUWCnoIU00Q4dLqcmdlOSjrMaCtA
qB2EBK2LN1Hx8/zqbXnrNYhgMwpHedjcT0slbOiO6XdO9ioEu5g71JJzYavBTltDCYbSqiBtCzjG
Y44+6vvH8j6mL1H5OLZ7G/3hQ+nz9Drib7q6n7vDwF0UkMaxR2REbls+b/0dgv20saVa0EOEzwNb
SKk/5+rkIeeAqvpRsjU2VxCqGosWNOplxatMimcjFNUTjFinIHrfTURxy2J3fgW3ynFRlfKJIoRE
kV1G3OBASWjmaY03Tm+WetGrl1G1D+hlzyDFRK7i9Fpj7ti90vRPML81snLOZdZEB7/+CsFap1JV
h7ZDv7Ae+wy1hEPhdhV12oiBThl5y1aSXdicW+j7gnUAai9orzndHabFAq4w4M2zXXq8oXjfYeQn
bakse6hvxRrQmqWL1uyicitA8aSK0jLCBFMISVb+6FEHL2ZuCkno1MEjD9TFB2jZd4nD/9SHaRdf
JS+/oa1+S25iT9vjMHvhUL1XDzJy1+05+PfDxIJo5HWqbhzwYZX1mAaRo8/HVJfcWbYcBHpBoaCs
suU2JqzrrA8T57mO3vD6uVLhIxKQZVzQ2deIrDdka57XUIIviidIWc46htM2vop3ixRsAef3igxB
cEFZ1fIhnYFQQBOl0Sonlb0mbZ4c60EI3iUZxyw2ekDEyRGEGJHhD9nPSD0kEJ1WLoLmSpOxOW1Z
AfQJPkSfTQtZm9OdALn5bEq0xQqMnWr5FZoNZBAfL5ji7iYgIlgEChASiw2SgRHh5pDACiDketHs
mr1te817vH+ZvG4HJWAvcANQcDgZc1Ab7ctK4bdc9hpesAylyCifliHGoBpV4acRGTPjIp4l5/4m
DmJ9yD5olg57P51KyxxQzBVjmNN4G5uekbyZxS0lj+etcHPBViiCw1aJMixcrnDYYMUzlYMZoqJc
1k63VXaNkAzUEQzqQxSieadjGQjvWF8gZ2hb2Y2i7mv0WVrPQfjczY5Oi8vUvsuAb1g7NIrYsp22
BU8gLWMhj4crFJhpT+H5ZIaRVkyoY1zUegZvZPcseqHjO8m/KZUTzR6qeyxsCv2WyHi5Nrb5kj6y
UNWOXL5GhR3RMNw/oc6JalBV+WWVlRc2VEaQtYWxkKZDGQ93XVzYTsfXpX3TTraJfFvZl4420R0E
dO7PG8rGmUrIktFD6IBMqC2MQx00M617CDfTyAJdqT+Du6K2/nSx30CkOrZ25+E2rP8ETnBdZgT6
gnjRiVYG0G8p1rWujGjlQUxPx8N5qI+jSXAoELBEcGnq0EpG6uN0+iJQu9eBjUL84aJAA8bggrDF
oZD98rqLYt8n6LQp/DfU+zn0oXfB8gd5wdB7z7z0SndVh6Hp4vwXbc316oPEs1SxuTHMBj5o7lD1
/XtikQeXHYHlpQ+vy3r6iwsxJsBAOQDaS6ELJmzPPqTooMuBpy0S4FDtNTyM+r35Hh3s1HkdMqdg
Tjq550f5oVH5dd4/YQXfQ+oe6UnQvbjPmQ9uixBEtHvIKznB0biLr+aDvesvuTM6tm//wNNl5vy0
jz+bA6jtdCfcNW83IEtrd5Mb+Oc/bCuKxXwwUE/g6qpDN/zUIMI2BnF2gA8LnpRdeRV67TuoLC0v
uAp9DdxLS1eZmx3/gm3pBJacwgYhV7R5YQQOGwhZ6r1jvZwf2FY16wmCsNC6OtC+YkAY33tPP6Cd
8aa4Sb43T7EbPFLkgJ3w0fheIpxEOYJ3Efmp8+c/foKw6FmZ0pCHUIqGYKsDhq437crwiqe77Pr9
tbym++ElcLHSimc51JsuZfTVW9VKJ1MgxJA2CUO882AKlMP1eJv9sVz0oZgH6/j+vdij6SvIHeWH
8Wg92nt2Pzm/zg9/6+J5Ar/4vVWSa6xRR2TEGD69vbVcc9+/ad6I0trwHoKLJZSZdRdsjTIim41T
HnJf6K1CVQhOI9HD2VCsKrM5Bdd04DfljpIY2XHujqaHRxq1vVbCC5RUqIlroUjyRxz5o+whYPMM
1pmBdzQC3Qk8xJ4OfCpZaTIIwbhzi8u13jqpajhwyujT2ev6sbBvrcYJQdKe5TezdVPK7r9bBwoq
ag2Mn+poZRP2tDJC2crogD/QSyvxwuSY2yHywc/nF1gGI+zhwURTdqNifQM02s5VcYWO8Heljh60
VqYrsaV0SnTLsEww5DBU4QtDisCjrdHFlsBf7rZetA/uLZ8fx2/WN22vH/rL8UG5zv880l+IOnY4
SnYNdKBHt3mR7aptj7n6FGHYddKADULB7KbQA/Z63IFxNU12mVuhjdId0c3p9Ht1N1+w4/n53rrj
LDGPhkIykAQheXFqV+OEDiLNSDAJLSTL2LhXiO22EFQdxgx9HfF0iwTrT/Sv+qSRcdtsxV1IjRuw
K9zEvzxlgAlJr6oJ24qE6PT53QcP5we3tW1NiCOCecpUcZkSY66J2uDYwKySaJpGJywLFu5GLeRQ
L8vCyj+Ptvw38TheowkhVxJWzVSNQONte8zRats2uj9ZvZvG4KSIXs+jbc4dhoaqQBUMIuJrU8Mg
49UNRQuXE6OErbkaVS65QW0l+qERDcpYVEB9ZFBPbSNMiglqoWXrFsXkQIHKmSF7ateWnwbFZZ/n
F8EAiQojPrDacOamcwsNere17hJKL84Pl2w5BtRAgnofLgiEg8LRS/os1PuubsElYvnl2LqGHVxm
E9+PwXjQONnlOd+x4VErTDdT9T3vpiOIwp3KgioATa4g2edG0IPswNDUBT+S/GeKRy3alWDF5ddT
bA0gdeB4YGWSMG1zh4G9AvGxTg2cIMIOSw0SKaGKL9eq72y40myHtK8lpDCjO1o6Y35pqlKB7cVf
iLa4xlxmc3VMmgGtVbUBZtikTozX6VxX3HDwM13ZqcXtaF9rnDt2h4qaXfcX6UOyBhe2XcQDMiYT
wLtBeWqb5MK0vjVa6ydoixyDyjGmt/PGsRkVrBHFrZdbtBnbZbhQ9bKQC4ry1xSJS9PwzNB0hsrT
oWECek8d/FlN63B1DwmXnP8epktm/5Z8zWKK5yZfuA/h/YSH6oivgRKoZ49XH5Wl1COjPwepz4K7
Kv+uKhnIml4q/luxHiX4GyVihCHJZ8KhG3i0FbYKTbW6ikiH+SffakRDRvSMWzohRwqlbLazU9TH
yN5wt65ca0whLDViTStHo2/dhj9G/c6KLyYFki76DrqRThFKPNOGq7Uthqs0Hug0vK4JW4oyNcqZ
inK0rOFOq9iPVW1B2xO6qPGPvpQ9eC7rJaznCZqwmepAq80wXkru8hBGc52BbD1gXmE+pEPjpM21
oUtO5W1E5LghZLZUoQrjQ6mWkacNYksWc6h5ISVnvCRoue8y/XHo/qB1EERtsvqFLXdv48qGazzq
WlDmJ9hNYiR9a1LUBEGWsqE3BMTrhOSOUfvqcCTcV2buGgrqNn/SroAExLHSD+dNd+NQO/kCwYqi
adCV0MZM66z4njdlebRbUkuOkk3jWQ1TmFwjHpSwWEq44j48hmHsmvS+NmMXL0m71viLol4MCc9+
aDPGwWWIziBpWTbOWEo7Vn1GZteKX7Q4/tYW1m5KYLVaKTGe5fu/mOsnIhWI9hC2aUnfLdVjqC0s
CT8ETeimUj2Q7bVC/Q76m3E1+vDJqyNGMQ1rKBIUFiq4kjmlMv9QZVppG04Fc/cJIbj1gOjlQJY6
ODXJD0iMgmt4t5Qd5KE3gpuNKN/Pm9+mZdgECj82aKbgOk9PTX2MUUC2KM0pudMr+q4Jbut4b3FX
zyfvPNT2ZlthCabe5zZEoAZgsblQ76a2vLZj876b7X3Zo1JTJ8ojMWLwaSGj7IwNn+4gka77FY0u
Op4lt62VZU+Sb1rG98VyVt8k7Ay7L4fejvFNQZY8QwX0R6aWN5yn78HwnOEBMAUV86AEe5omzmyA
2i0I34kJOerz37ER6tnW6jMEf1sUtEuspWQVAm+9TS80CMsF4zOTaadv41CU5kCZh1liW9Lc5AXe
qYATh66l7lmYHgv0XUmrw7fCEwzoE0hYa4P2Y6x3mNfeelejbm9OLVKiAXsKo/yg81fThlQj2FT0
qfWy5qUh/V1H7RdoTjlant4kE1pMbRl5xObmWn2UsNgFHvBHNcJHqdQh7MpAnNhY+4yh7wCdKuMk
WdRNr7SCExZVUZROqQkmu5uQ+269sfcK1NP8jeVgNRdtMEiACpHnoEL+c0xQ7leVLlSQduAMdyiK
r1JNcoZsT94nkOCZisQM+imBdl6a/zLofMfiexDA0tzrpnc9GCQefdtQP9GEM6QeoiZGqSk2hK7j
5uqodrNXtPrGViVeaflHXx3Av0Di0VFkoOCjGUpoo/i1Qdacq17WZuC8fqkij1npJUjpzq/YVnM+
jkbEqxZCDwiOCUuWBqhc/ChEnrPxMELoS0M5Qw5OZm4UNymIIhWz3Fn0V9f9oflvgvZZ3AQh7mp7
ZpdJPmbLRtffIqzqTEmV5hnOm2ZIcqdG/YA3VHrkGXGUHs6Pe2tJ11DCkpa04FZiACodwiPvNdC9
dUeIuoMgTEbeLxmV2NE6deVIRrQWuVRTrosKGX+dHEwmed/aPNBWIxLbWGE1vGABYAKF77vYeFEK
VHzT1ldCUH+1xE01VLIN5n4RK5r6xGcx3g0Nw4kHmYbd1u6EV4dWHxg2kCoVEnuWOnRKRWHGTTi4
HMKOZsvcxqZXQ/sWa+PjANlJiedZzFTcOSBWRGWFhUzaF2GVAVFKHS1Sq/qkP9k1JASaIuEAzSuv
0snkhaFMyGt7XT8hyWm0EpQBeqsW+V1mVcwNldny63iAFmpPZQ9cy4R9GZ1m4n2LYaOq4kmZaYMS
Mx0TCm6o6zj8ZYPzl6jdXoXGVJL+YTRBFAhJRNIdC7WXeL/ldPwCjrSvaaLoeUk+n47T0hJdHyqA
l1OyixP6kPazJMG/OZUrCGHjk2RM1GKGg+3MdIey/oPKuVdEsm75rVQQ+EQ/hyLsej3HKvHFkSf8
So+ehihCUfB9Q7y0ujAjsCqo3xV0xf2Fq9GRsyfQYFuuIafzl1d2ZjcNDsX/kfYlS3IjSZa/UpJ3
VGOHoaWzD9jcPcKX2BjbBRIMBg37vn/FHKZFeo5zmz/K35kHTnUSboF2m2RJnphBhkLN1NTUdHlP
b/HWSX0vi9qNAZ45gQScBqNVr7YQxZhkq+kYk1UhKiC6OyCGiMYeVWfzBMrum8tarZ5x1GQU3PNo
UWdHNGPwxqLuiqUUEhvRKmbWM2AfIKaq0q8aob+0hj+lMdFLReNaTebAwpcOOkEJM9qZQWjFvDTn
qhtZaMXYOigRRSMZodVI080QAD+l+G6K9dUQPHWgxL28hOu79VMpxurzIC/lZJ7OEhogtJqH2Pja
+P2p5pn9WlRhLpRirF7OwiaWQVNjd2NoOiX1YxSjm9vG6J+p3B/bsQ9tivmT60SPVN7OrQpHbwdK
Z6Y6T4OeW3+HViRRSiFcA5SDUDjD8C7UOzMNrby+T4rvXKTY1VX9KZBlvi+ogoG7EgJzadOXb23j
mPFTKvJmFdfgqE1zIYc51qjClr5YA5StcXAEqBtufadFK66lWtrmTTiMTn2a3NSh98Jedy9bzqq/
XMhmznlndtFo5LNsML5rSeQZsrlLFd6luh4cLuQwD/JJAyFl1kJO/Ka6+pXsqsTV7gp39LK7EtCi
uOw2ADflRMFr1bizpWXea7THY44Us9jH3E0CR9j6rnroH9WPdJNtxwR8UXb1HVRcGsepra7rD6ZM
FW3AnxqtMGwW5r4PwUQ+mBIGMktnNCqeevPufLpQF1KY3RPkJlSk2XKiaqPVJw3MPSmaxKfaAW9B
QXOXjpsSbzNcSGb3cNlyVk/HQjazo1lqdGEhQDZt1OsxgRCx3AMAZVOF+vayqFVfuhDF7CIgJYBP
TiEqE/qNAMwYeYxAnoaGBT1Bx6H25bI43t7NP1/kw4bCL9okgzjJfCmk23zum+Y5M97qzT9fyNAS
JI2QJMXqVSGuhtu02VLjivzCeA0a1FD4ExX0c6HkdS6mbpQmILGIWyi7TgSnKt4DLijbSpECgyYa
6mFoaMR/jIyy6YqUyIjqtOZJIu1V3xeV008vk1AfMIjudlPxnEkPcZbfX96n1cBhIZi59cI6w++c
A4cQCT6ztPMJjqTxrR59UXoEomFd+4VqxVJV5gpKNRKOOplDFRGDr4NseMBkHPzuVirnXjGRg3c3
2/Wn4/1TQfYCCjIxCLo5VokajCi09K0bMYh1eRF5MpjLJwOTgQk4YwCeYtfwMvAtcRR5KaNVa18o
wvipMWk0ta0hpG0LgFmJmu3LxJ0MCeFXzguG1hpsYJDz1DW6+NDsypzfsi6lUR6xbGW0zadNmN9E
/gt6vFX60ChIQI5PsrZro5si2NW8Yv4a4MiZcOZg932TZ+E8Cqsmbqxdq/KB6k8aYBUGK0FBrdxL
mkU6zm2zGhoBj1pSZVFGZMloPJWFUechhGZC+jQEmG6IQqeXZbfQVKuudZAkRraYCt5l21lXdiGX
UXaoAzLoc9w5ocVnDFGm1anlk9Ed8kdgc9jS+JiBJCwnj1rMy3BxhTN+p60TxQAmEEKXuEPvwiHP
job2Dj4pJzSuWmNT+g6ttj4vPbJqywudGa8j0ImagKaGD5DdOiK3Zatbml96kvF4eXVXr6GFIMbZ
iJrYV00AQYER7EY8JomQeTO4y2UxHH1+vHQXN1HUaNFQaLOYwfStsh+eAmWyBFT3pbblvFN4e/bj
5wthQayirl9CWCR/lwp3UGyf7nyU88sZuKn3xNYbaqAf85hH1gNBTHRrmBvWAdTKuLk8TQEGRRHL
N1VvUSAmxQPFJIGwIUpqKVW+lZMR/7/aqWLkqlhoYTLuEwzAJebjqHwUabu7vOz/zVL8/CLGJxYV
xiXHCtPfXXEL9Im+O3UJ5v2CKw1Q+4ayEVAr0RvXpJxgaq3JG1QePwUzgVsNDhktI1iKqXypqLJp
dNkaBv2kjyomcAy3EKglRbdNOl51ZEDFTtxpQbpTxHslCa5MzX8o9a89eclq2RZbGWYSXHUGCkm9
HGyaXPqok8qlNLbKXBKtrkbtY0YM6UsecddqWLhQhAkLZd2MtVGDIkl30zU7Gr2XaBNSRYcOI2e3
1h3szzVjHGzlF53pz2/PUgYX533tDxuxuJWak4o3hWCg7PJw2TzWD/9PgYxnpZWY6GoP6yhUH/BD
5rYWJYxoDu5lMVwrZJ1ohgnZrpvPRXoCe0dJAGaTWlRE89cuju20bR2AQvcSt1owW9l5bKOBn1gD
KBfG2JDbZVa0MNHNJ4sIgItwX/vhxlevdFg8ni9t9DVGWmuI7C7bD6lTtZ2FsiVH8c8LDPnSPKqI
dknRYAtMgt4pNYrSCMBLwObUyG95sXithrLjl8RJtdE28ptKBOViZk/1nQak7yQ4ieNfR1Q8/w7m
OpEx5t8GJb4jaKbCQ3KlB/4I0GjVrDr5eRRaQKQavcvKr+oOsm3k6kQNQQPjAfpJjmmsKQjHzGOi
bmn5EPMgq+fP/rS9aIMlmooXtsjSonVTjTLoiEEcXy9QIwC9gwYKE6JiKCeQHdPf15hr4dxka2qh
/VSZWcSRvmd7iQTZgEGpUGsYjzogYdPRo8PH5aX7HC7jBlnIYM7loJsUffMqHlSBTQSYDbf/iqcF
cyLDsUz8Yd6cNLA75OjHY5k8X1Zi/kh2c5ZKMDbXIjNgCgJEGNlJMFqASbk63Tf1X84hn68VE8D0
2A9pPmb2UB6U4VuOgYb0liicksb6jqDJAFkWQAPojJR01Hs6JtiRVu6thnpxw9ny9dX6UwALUeGH
IxnFGAKK8b6q5rp64N/Lnc+x3s9XDFYLdO0ASCNA92J7tqgBWiFzXi2/owCsRLs7HO9U+No3PWqz
J6oJ8TeQJTYPkx+BzL1OYp/zilhV9Mf0kyQqmLpiVjKL1F7MVSgq0wBj4rtUtGojtlIeUOmqhWsQ
AHIspAwMJhYbjDIda8BrYoDulXQY7vEB6KPfXrbxz8EBlnMhhAmv9MAQymYWoiYbEt5M/X3SPeLS
sdq25uzcqgUuRDHuNKe+lEwqRBF/r2NsM2tT+7Iyq7axkDB/wSJsRheuXggdJPTqcxpuB7AQjkep
+FLrWzV6zntOEW3NeUuYKIb/xon6hJDQDHUFoj4TgVX+kClALMHIdxV8C4p31XgNs91l5VaXbyGN
VQ4Dhz3Cf1S1xm2ZfBUKTtJmdfEwzTejqEIMm5+KlZj2tBNgbt1TQ/eKeIwLhNbmi6E+R0BJ798v
67Nq3jNNMzJugMtjH+NZJ44pmWhjR50KIkXJqosI7dq8wIEnhrmJKiM1076AmETbqSYmARU4Bd6V
Kq9uzkIZ5jaaIl0m46xM5eVHIFfs6KtGrVrD0J+bPGp2ZuvH6+mbcm84/TPBOGBkV3sgxl5e0pWW
BJxmUyUzCihCRnYOUSmVCd1zIWYFEke+GpzwVX/BiPvWt9J9DAJH13wQCo7QddV/ymQ8CBE6NShN
DN4iQtW7B/mvd3Oc68S4jaoRIiny8fsDZV8VW938YvLg5Ndt5KcKzNFKQ7MXVAIROjkK2o6S2OLi
KK7eGibBZa4rcw6YuTU6Ek4gj4GMtJxBcd6QcZpxW+q/PgetYWAObgnwX/p8T577QDFuB1x88+Re
p8OlT3F3n/gkwAwIaeWvQxzkf31g/VwiYwBTqVCBphioyvqnrrgSzS+XrXpt5ZYaMQYwxVKRdjJ+
v1Rvi+57r4DHfdx0KS/Fu3YVynjmQBZwWT51R46SFGGqCg5QHBypDyxN3nbijvQ1Ar/tZZXWDG4p
ijE4IchA+FTCXRQK0jhT7CjBU0lC55+TMn/F4joUOr2hUQMpQNRJpc5GWVYHltavCAG2ij6D+KBf
5lzI1Mqm3pizKiB6AZWGCnC0gDfovGoCGNX7LyFMJF5RNOPQAEJCTCxNSujoGEiNYwl04w+X1VmV
ZGDcCnNeog6803N15AJZvUjC8THUmRfzFA1bX3Q7HnHVSmMMQlfErzPQL4hPfyTnF3szxGMoh8jL
2p2h2qVmPEagpFWVqbIw4W6Bsc0eU8w2+9TTa17X92xd7LtmKZuxPjI2St6jlG7L2WS3WnUzmRLn
tbEWTAD5geBKRC7RYAGOaDAFGexlbuuguG/brHPUGji1UWuicyoHPmlT+bEjkwoIb33LKQitHS9c
gTAYgL6ocLjnm9gZsm9MIUIlAwQ5hAJyuyB7nzS/8BBQ8JKa5/OAgcBC47aJYKoIORGR+a6M6TLa
5U4DVC6z9C4b5ao+PwWx8LjlmPdBoUOQItYg/JUqv7nP0qIX8ZgDCybnRK/b5kIcc4UgFZmPaY4w
Wg8HC0yjVhKJWzIgwk0MkLmEmd2Y6I4dTm0x8R4JazE1Ei4YH0HCBeDbzNYpmeRLQ0jwvEO+STXv
iiIAtmO5D2LZUaVvDWB6Lq/tmtdH7wEmgEQ850R2dsww20Ftstnra31liU1AQS4YZlu5BOxshypR
+fzPCWRPH9Fjpakg0ExyJIW/U120ohxBotFZmjo8XZa2dtYxgQkmVvCuAU6GCTvQnFf2SovHqjoA
L5XoqBvw+MNXVxA4IOhJMxB7smfdmMRISWfrlOTByXR31GKrwlg+IPab+8va/IiSWNeFGWCU7hCn
A1eQMU0Rb4QkqRsEgztz2zzLBwXod9bw3B9jGxhi8jvZ9d501K0v2UE/jTfj6QW9t1tzawACBGO9
7uXvWVvd5ecwoU/ZT+IUFPiceRMHP0dR+PGyhBX4CQ3tpz81Zg5EmKeKDDblxlY87egfADlx0zjG
1jimV+2L4HRXxUG3wJQDLdN95ja8UGXtQlzKZ8y1kesSDWWQrwKTM0n2JDz6ueDkKFVc1nQFuH3W
lIDzBeXoeX/PvXaUoJWz7jFRiWP6LOAGjMfM0QcgZen+Jknxhm8b0PhhqgxDpOgJccS85bWOrvo+
A035QM0FMh8KLucfkfjSVKo1XlBR3F75WrhLdWJFVeu1MpAQEmp1400UAKow+HZZ/TUfvxTMhDgo
xpd4z0HwQDOrDbcZJlibYXdZyNpmGnCuko70L8oKzBKLhVnFuo5QWjA2kw/0kg3Rv2oTx8OtdBbM
dz6gJpChAwU0C90Rt72qtkDEsSV6o4OIFlP1dhgn206qd13cbENtvNeLF4zt2hPNMCYuXclZwJlY
WdXVRFSKbllgeLEJT0GQZQHNx8DvaBIb3blRTq20ckE9eHlN124s46ccNu85ZGJN0GEDi8miOyWM
3FIqXidfdDqZWkX5bQx57XprwRXBIRBVjJGgwZnx6eqUYn5iAEqBHypgTFGmdFvlSA5Gg3+jKPlh
6LvAlnPBt2VJ5hE0rXl7NMTPpBhz4pC9oEGHUUfVCBgGRfsa9Tdd+jH19lB7w1+fI51HCxRQaBno
AlbYNCvGFgQay3A8Onkq6l0UvdThe1y8tOI7DzZjpbwHWSqwbjQ0B+OJwjjZqM/aEdc/VhQp5bbz
RtS0ek8KTpLmEckjMpiT5CeZl69czdcs5TLOdYjBxCQCi80WVe/bYN8K27ryyOud8EgqN6zd6pHj
ZVZ3TwO+xTzvif8Y96ZPCaox86Q8STCYq+1V0VKkNzH6EvBQF9eOH1lIYvxZovU5CWdJeP9YILIr
xLc+tlUe5viqr1nKYQ4DHQxlILOcrEGnrLTtrMTKrpTbBuk3p7wpfVt7uHzgOZr9uEIWTze/j/6x
huE8i4+J2fwpj0E0ld5dlrMyRQmrRCoCbD7AmJPZbN5UGzmQmQdcvRvdlrbSg5fboAojJ+mV3k92
tClvAObRW9PLZcFrV9FSLhPVNDPpfE56WGX9lXY7QMhR07ssQp5/BxvILWUwJ64TEyWPBcjovES2
5EdwiDvDjuxqx7/PH6TeyWwFUHmaQ98S+xrzB/avpHuWX8CcvSQyBEVIsLqTLN/Ek+gB8MrW0dAx
kZuurHYchXmLyly9o2Y0oz5AYeNe3+Su9C6Arhq0o/SIsYqxdyQnccIN8k2tNY2W+kw30xWGZ9+D
R+LxEkP/zerPATsgNjGpz6x+ExpUnwI4cXGjefnG3+xSW5csw5OOpV0D1M1VnXqvfEg7zDpnm2ij
f9F/4Y0OIKo/P4FZ/mHyQTyp4dpsoyt0v8r6jvBAu1cPKniU4NZFFTSMjLNLa1UqxXzWsvjWVt9N
tQNdzr3efb+8tas+dSGG8XTxUBbo6YYYNHfX3VdAR/j5IZcHsJ9zw9N1WUAFNTG/DVQgxoriKR6m
wIcsCrqBpEWlU0ejzVtDNVvv0TSg9zYSFXhXxh+NHjrG2B1MrXamSj0IEfGE5GagMccfrsbMsKQ/
P2reh4VDVOvU9zuxxKUCUucWvAhCapvjbgTZtv48lVsiHhVenm42j0/+A1BQCno5sRhs86pYmWOu
yLg5UyLexql+j/P8C4EdRnT/FMGopQSxMIwlggI5U9wqsntpI8aYqKG7UbgKMp4/WnUQC3GMtdat
2QjBjGCkIOPSd5jnTpAIBLnaL1jrQgxjrb1eSEPrY+H0WNrS2ssj0UF2xBYGp+ANMq6qhCQOvAwi
TfMHnufCMCji0KgrYBhSDSjUUrfUxv0VgjiwHCAzD1AwVUZczCycnlVJg6gUtTfpe6A4NTJxiuqF
vi0ANzeN7EAHqsv28iqumZ8pzeUczONJn/okjWnQS6Jhs4oUGIyVckz6iuMg17zXUgRzCwslwHXL
EGoJIVKmwSmJrAzQTkrx5bIqay5lKYe5C8ISeF1gmEMAhSYGUp+y2p2GzApyt+ExdfJEMT6/lHMp
rlWIiuXMASpwUckY47WrZp+E75e1Wq3ILtViPGWVxToQgfF8ELbtaDWyRQ7NTnVNWz4V16BHdBIr
tiV32lyRU3D3JbK/UIf3UJvPEuuklt/AeJC0avtWbGbLbDM3zdx+yr2+NS1NuhYoGiK/XdZ57bgt
xTEHoQToxpgTiAPa+oMwI+8AORTIED3PVa2aJoBBkReScAjYJInUl5MitIi51dKblH2hHgh9m3jW
srp6CymMpzLNMEnlFvmgMN30pNsKAghy/euhTt2C3FAu5vj8Uvi0Wwt5zEsiKzEe4HfQCth/5LuB
bMGz4oi3yhOYSGlnFdQWHkdH3MrH0ms8/0Dvf2H7kPYy5rYiYAwxFtspYDUPRugroGoRA6YpVG2d
R+e36rgWQhiTpKMeCD8W1c9DR5SfQuAUX1ZjNY8HghvdwPTp3LrGOJQpBj/J4M8vMuFU5jcZRfs0
+lTfQ/Vb1Z10oOMVBypsYvHhsuBV81/IZbyLL0tTHMwnvp4oqERQwDUQEfFeZatWspDC7JJQdWk3
ISFrl9lRzT/UcS+3qQU+JFpkgEZL3Fx/vazX6mlbSGS2bMiL0syK2S7qKzN6CbsDrV803l29IgWo
oehLQKsrEO/ZOkgnFuLUyJBS+IIdGYqX9LkVk1MnhZyn0MqQK0QsRDEbRWOQLhkZnkID0MPvpc6a
tuFh2ggH9aaqrHRH7fHafJE41boVdzITrmDOD7X9GZvsPEotaqFVaI+kJJCnCMpIYMie2sBSpZmR
1wVD7+VdW7HGM3GMko3SJ0YfQ1wh71PhToq2knB3WYTEU4mxRXS79aSc86yVdtdj0qZy0u7QJg6Q
SpEbdKXue6N6FbkWyW3VXWvZTR2eauq0cGwBZ3XXnpTQF+NkKIdiuJFNLUu1qAlTj8J54dCjcgK9
1H3+ptp34b7bN9vgrvVSEGRv432G6sxV8KXmMWutBBdnH8Ack8wHmZcW4wMG3/MHrwicwHzpzGMR
8CoVXF2Zi7YqxTAJNYhSqIPhOeBJUUv9Fngf8f498qKnXHLCHb0Bdfu+tcKHYvPGS47ylGXuRkJy
tIea2Pk2dXrVUWltVakb0lclerxsZDxJzK2YGPnYZDp0VUe786/L5GpM7urx3g95F8d8Ipj7d7mB
7BgnGgkUNaogqZJBcv/axJyAei3LK4HNWcVTQSOI3RlVarWQfXVmSQBBiuafMM0wJF6peFN2PQ4O
lEOPiT2pGudCVFeOKTDUcSiA5CuhnZcpWga0rosEVWYgTitOBf8Gem6UXqIGwLi9mxDfimKbmvo2
La5pdxCCa6BCjdq1rhx77Vnvb8MstOQRCNV0E/tOlHcu6u69eB1PXp87xoSXj2KN6i4i/nXrA7mY
DG6H5kPUte16eOyA69I0b3I7V9FsA+xBRXw9ViejEb0hQB0arQtgEuZ5wBXLkYGdLgHZDqGAzN4o
SMjkuTBpiAPgASnYdwC4Edsmyncab8J/bYWXohhnm/fgck3kWVS4B/VNHdhKH1khOAGooxccz74q
DNOjuoQZUhkjYucXCZ164BEqEJZ0pgXwSU8E8GsjPQv9Pm+PUdF4l0/gys08C/pTHuPY2nrMQrxB
8WoSHkUDyL7yA611b2rdy3J4ejFeDVyaSlHrs14a+kUBCkjk91zbKFOwKQyyI1wIqRWBioSxe0As
4dnyCX1SkAPiA467tSUArtJiF06vI6gFsvIUSi6PhXxlFdGdRgiKVhqQOtnrP82McjKpCVB7zbfH
4svoT8gMeH3GsY6Ve/9MDmOKhaQEai0arZ2ZpyE+JNJDyKMMWHGUZyIYA1QmxQyVEuvW+KotK72t
/8LogYIYEPBTyJyiWMyYgjwpOs0CLJYatE9NNjldEdxlESdmWNVjIWW2j0V6qJOIoIcipMTwb0oD
0hjeeNXqZiwkMB4/EgJTLiZIKNOPonQV4EpKSJNePjccISz5jqrlCsUBae0BjS+NtuuJCs/L6c7n
rBXLSEXSsjPUHJqIrXYKOtkBB4BzWY+1etNy1xX5fD+qCiPHqOi1QMGYDqG+18bY7gEo2YyKU4TZ
fm41y4Iej3HRwswICt2ZjSl6J+gAOtmLG7+/b2JenWDeIiYqOPsoJmzPuihrTAGrm7ZfSH5fjkdK
r5P6GlUpKXa79vbyIqy6iZ8W84NOcWGTkS92WSTPNhn2my4EuVH4BFpRP+YMffH2kznDbWeSujDn
MxxHN21VXqfZw2VNeBKYayMvqUkGERIwDONnG7mROHa/lvc/2xrGS+hhMoGrDGuVaOIDiaLIIlNP
rNYcb4ZOcM2YeEOYW019Z2LM+bJ2XOGM8wjoJGmk93EgxIfUr9AJbJftKZ1uwMw2RKbdC9eZIHOk
rhojsl64+lFz+FR1qCuiU1UIOjuFx/IzN1Qxzo2m5wHDgW/6nfgLM3UKeDsB/I4GU/kTOyIZ1LoA
f2+HCdTue1rlDwNyYa2UOSKaMTkLKq8ctKUsZkH7hshpGYedLe1rTBNTK94Xb8bBv/8i31XvOWd2
agVpAC1eC9UY10x8wMtJGcR17+IxfDTu4+P4UZpWcW2MtuI62u5Ru6U8FydeVlKbf7443oUhJ+BH
gVS8Tt3+e5da2kHdBYkVAGKFI2zNlSw0/ATKKRW5mA2QhUKnk0WlPaGlLboj6ubyzq3dP0s588Yu
dAq0KImbCHJSxdzpiXodAF6uH3kJIp4YxhG3UlApaTOL0USb9FcRsmu8rP1aN8fSKrTZqS10wQip
MbazEGGLYsSmeo4esr3kZNf5s3of6VbIccOrd95y8Rg/jEkqsYvnTaqzR/oGut/XxqktwQ3RUdlo
lvBRXMsPHbryb5PHf27bGP8Mv5lUYQXJivLek0dZqa1S/HJZBlc9xkV3YywJ4mwb+kFBd9OrZDXX
4dUM29xDpfx5uhpuYgesLPKG8J7bHIeiMQ4Ft7YeDCVkoy5eppZ0UlGIt/SZHcN9EdFWYHBipJV2
qrkvDRR8GCgEASo72e6PmOQqGgnNzkWIt/0pTa7iCNxhjpzWThjdj+Uh87dtuylHRyiPUcw5iSsZ
hvkDALuIqQMUptm+imkA6E2SodvaRC953CVOWoA7Gz1WoFz2wZi6GwMdnChuykOclIx5Nc/jpHPR
zMnJCUW7lYG56Fi/pgZqkilgcrdxvwN3tmCe0nxflc+5sqmMR1OzOszPCLmriB+S9KbjjaJZ4hDf
oj3UMqnoKsDH7A+k9LdTF9tG8YAsCcgH0rxyTDRQ1kVnNdUr8BfspjnRCZQZxVaRAxQod51ae6Bg
Get9PcUo1LySSXCFRgXagCfJ22hyi3SnlVe5kLllv8uEjR/t9GyymnQ3ESDFb6ruPh4OvgKcvsyi
EXXS7BsNrykQLHVEFWnumNNNEp0yGWNAHtjfi2I7ZKcI/IqjJzaIV7NHgN6J/jYytsR8zItbwLuB
0uA6GW8BX2NIsUOqrVHek8ZLY8Uqur2mX0X0Vs/3QvclMJ5MFPynfVxd5yC9K+Odkd+l8Sar3/z+
AXWTzLw3um2uW8a4AWd1hvMjdgBTC99rFQAVp37yMIPihoAkSZ/F+iU3QsBc+6BYcGP9EIDCTvqS
RfdC/qaMIMzxgWUBCjKdYrlG1NTUq1pwzPBdzjVbpS/ieAT9gVCEdotCitxF25R4MD87yr/45Rb4
tlPzvSntyNyL/glprK7+QuKvPRB8gKPVlfOCXIPzOjMHO+48qrq1WO8EDFU0wD3U5FOi9JaYkw2J
n9Et5KWhC/xc3n3/OXSaR1JnahdVRFmIHfdNNepXWtDOzTi2tDN2ldc4rRtayb62GtESb5QDoGxd
WNi9SDEgy3GEK+J15KJU05RAqwsm9POLpUy0vK3mNsFoj9FYu7djOztVouVbT/c6CDuzq3cUjp5q
t+QovkKhiarDQjJzMPV81I0Kl9qP9iAMCl2V1vQE6tIUoat9Z7jGoXDr/bgNdoZTONEGtLWA5nF4
N8GKfzj7DOaiC7o6b2iPz5BtII1BtO/oGzjj3sufvwD73TIdYx9bz+a3yyv/OQo6V5+55kBOBFgI
A/UyAEkF6WsBNLCisFqFp9/8/Yz/O9OPuenEOAVykob6VWqlR9VWrgMvhp6l020a17+ut63NSymt
FLLOdWNuuDRQZLMhWNP0EQxcu8wrQXHsIv/ovDWHY7LRbB7kAE9LJmpOFODs/OjfNcwrRdv4w1ER
tpc3bO0WXaykKTIxcjAWGFGq5qOi06+itp3EbFcA+7Xu31BxcsxkeGt62TLiALDGBOM1GEnrw+52
nse8/CkrHHjLBf6E5G2aiVyYc0keweCtCZIYL9tFTnz0na/xZnCmO9xqFsosVu0Rq7N7D93+zpUW
WfeXP+STEZsKusPRjKtgmgDN78zh6YVgTETZRxg1Vp5MSruEc62NgzzeXRb0aX8hCIOhaK3QAWmH
AbhzN2UmU1LoIGxC4g1w5XoGmiFXkb3LQj7vMCOFOZNyp0zJUEMKQFWB7T0hPrPyCEi/6L3dKXYG
flkUr1KOJ+TpxpzQrOhTg5ZRj/nP2yZ6KDSv52Fazr/izAkwijEHEhlLoRZbKCZEorhL4jJ9kgVF
jwC0OOYHo42S70IbDZw85pp1YHTJwLg94LYJ+9CLI7TJdFPSoxy4EWsMgcmPfXUtK8+cbePJmQPu
xeNoUmVACY9YQBNxnSMNnr6hV/ILIAHpntxnd8W1doh3ml3zOiE/P8vmdZXBkYYqjjZDnpxLpsZk
9mYYg1tih1O3M0TrqbI6V9lgLsOd55VsjqrzdfxpIxcCmY1sadmGVQuB+qHZh8gMb0xbuzVee2/Y
BFfkyE1HfEoMMBoyjlXQxqw3AggsNW9wcruzZAl09bbqZSDV4Pi1z4X7c2k/kluLnWyzJO8AloTB
GUc6kU33nidWPbqyPb/Ppo1+qhEYBXbzBmsat7x7a/Ug4i0AyFc0Tn6aAhulPM/kKe3RWIWW1m7b
z1ksTecpuWquClhA1Xk0VGWLCHpDjMLEsiLYar+DOsPWXWFfXhVf/RvDrZAOOaY31Gt4HLvrxgpG
JJQu5lCPpX9oydRSnUAuCkvv6i0a6z3fSb7KD5Ot2eWp/cqx1fnYfbLVhbz554vN1AQ5aYIg721D
RidLA7JNS7HDDeYTnV60Wrz+OCv7uf9gNp+FRCaYNVo/0VMBGpJXOlol8tQekDg7K/J0Rxqt+jQ6
xkbYYUBk+32wjdfiSthHnAn/OWz9pDWwsiUAzmCl2R7AKilqkiuzM0r2qvSdtB+Xl3VdyYUAxgWg
s6wHGCl8eTPo6PLOrVKN7Egkd1mL9tS2MNHvglJ+hbm3UUUKOgBlGorcfbClRWQDfMCSdd8yp/LU
F/0uJool9dU90Tqk+oSQ98D4HObPe7L4XMaBdDGJS1Gebzd9p7/2b+A7073gvtjeFVa9Je+pN/VO
dKVcDbakO4M9Ovd/uQPm/BNMJnBTBHWoEg0rlk67UnwV2lsS2iZ5yjBhc3lzVjcfCRaQSuJcf+Ji
jjqtDKMa/mtCrSubiuMwiJvLIj4niGdtgBwBmDcM4mqEMfIhM/A8nT0ysLw1jJMf26OnXQOGdnxp
LPqgXTWA0LdDr/IuC151Wwu5zHst8qtYAX8HDDuUd2ox7VGlBtrn6AbB+2VJ66v4U0Mm2AOlhDY1
FJKI+RSGj2roXv798wlhjyi6XNDyguYBBK1M34lRFwEgvUqYJNU2NZIe/o053PXZRsqSY8pr91jT
ZimNcYOpXkxBnUDaaD611MsbXs8TTwBjELoRaoM0C9DJ/QwF0W0vL9da8DgjZ6G6o6FRh4XzkOQR
aH9d1QOS5WutOXmzqUMP0ywmtS8LWo2/F5IIc1DzAWO1RgxJoSJ2dhYEyDjH0SGl30AV41FZQXNp
0jhZZz71YYY5uKx5FDtMM2gkP/pJzbH4zx27OGoAOVXBLow+0094KWAwKpUuw/fE3yVLMp0GTUW1
le+PaFJCQqQROS+BtSNmEjQAgRnKRAcNE06qoQK0rbLubeq34PvYF0qK6Ro3r50fC/0v78O/0o/8
5v/Zev3v/4Y/v+cFyigUON/nf/z3U/GR/e0meXv/qP9t/od//kXm720+8uNb+vkvnf0b/PJ/CMcL
/u3sD27WhM14235U491H3SbNj9+Pz5z/5v/vD//28eO3PIzFx++/vedt1sy/jYZ59ts/frT79vtv
sz39y/LX/+Nn8/f//tsf/+OP//jjf//xn3/8nz/+1x//k/13H291g99g/B2NaEDQBJk0JvR1eI7+
Y/6B+XcE+D9o3cDEbM5Dwr/9LcuBn/77b6r5dwBjzZ27QCIGSfMMRVwDYWH+kf53BJMYR1cwPY3b
AKCc//V5Z5v0c9P+BnDHmzzMmvr332R0ip95LhB3YdwbvYBo1YG8+Tieh1T/l6LrWLITh6JfpCoQ
eUt4OXROG6rtHoOEQIEk9PVzeutpj/s9QNx7Im8Y+jgcoo29bKlPI4IiM4G0/DX5qJs22QWJPmVm
3KP1PlDegUFbV4X2K2F8LhYq4kL4Q/uSRRucH6Bru9eVy4pojTQim6/ty0YBXbQt8JNAFlkfNIXP
ohj5WKANBLU7tBWPWxCWfjgdF3+pDFy3sWyR9z1hYYYlds7SnHYf0xjJS5D9MWY+bTSFOOLX0mlN
h7AjVsqm+43Y79o7nbOjjReRQ+Z1HQYkZHX2aaS2GFAa6AP/zLZCkOSoe/dbiebuYdyhg5ezd1pT
XawWBTwJUHRzXUmWG0fKvuMnT2yf1l8nxFN0e4QO7DRBquDQ5+FYfywbOdBuQt0aB8oa1SB0v+Qw
5u16QjzBBOmhYulH3FUhCuTn4HMefpTy88Gidmum5dbR4JBkfbmMtMvHeDyZ2XvVAnVA4/o6d+Ff
16JGpMu6V+lOdEvR19plu7SDlWfExMsHWZDAnrOOHBKkZ4V+tpvDrjmt1Lgi4+0hXJ8CW5/WdkDR
rUbLZ/qSZPdEG3zOKIWu1S+stHfDWwAS6LPad0ObO560j5rHO9N6BxKgvID2F89+of4DBB0CrAH2
p/rFJ2y+erV8m+D7wZT41eCDjp734U+o2fT0Jw3VaUIgojTPvP0tVWdN7ppV5H07QTHYhCKvEXYv
JK2S7I9LybUb3XkS6HBVFnCtW08oeknLbguOC3JnFji13sxv7vna9y7nHgRtKTIEtvoNy5X+4/S8
/peq9xpWgchu36bjZVOnDwAkHgzFWq0ffbQ9E+gYiKjLLABY2vdKFr1KDM+T3l0o5HejCV9wio9v
dh5eN9FBwNoP/YFJ9ARqXgPo9zwkt6KHywY+jKBBmQxLEQ2vmLOq1b8yJx5prM5xTUDjOllMGN9a
nt1qH0h435Qjgkd6Hj2qrH6TEl/pphGzdgoxQI6dgMc93q+yP6ItOY+bq4qPdcyLAAG4XhseLJFl
Q+bc0P41xc0dJT+86Qspz13S38e+RVqvKtPoHNF5ty3LmcYyz7LxhbbZMxN/XXNuNv5K1Rk/eo2D
bq7oEpbx8uX6P9n4GIcYn9sZgT/7OVNl69u86c6A0XI7S/z+/nZeyfTHrxNwWdoCQnusKf4cIyPX
pi7MCKgLYMWG7KVBs1e9eQ/G8fetSW+eC3eOChho0WeZIVfO6iJNTiIdxCVjLtcZOLC4eVTJMbDi
CJ8QRfi5f+hHGcOLm+qccvRz0aWZcxXYAxnJP8sSdo5S/uB35hro+d/K2Bc8YW3lNqTRNi7Zty3U
sEtwyxBvmM+EaegEou0vMmiaD6dU+rgKOexFPUylh3OjGgL/pQ2X5eQsnHo9lG07o4cQwXE+Hi0D
MS8n6ZIPmXmgY/RsAvnUpeu1y8yeCz7869wWvcGXsPr53IS5pvVLBCXJkJEcF0yx8Qm+o100tqfG
Gw9LS64zCkkM+pZMMn65JQUmgUEP0Yh/fGEOop7OZiPP9ZRyZK19hsAUeIMgBpsuzW4Q41yQdPOr
Zk7XMiRhW+imavR3Db1MI4ekkAu9D8G/VUPFzmP7MYdn6Vwh1Ly8p8HUVEvctD9rjZJP4FKQ8ziz
ZdsB6XmVVyMkLEjMoPLeeV/r3CUX37R10Q6pRHbGNFVJ52X7ccBtqlPEd3djRMpR3zs+biVvQtBM
9dRAeag/epq+tL7x9jwjsC9r5/1ddBoUmRQh7ER6q+IIejf9ThP9wRMR5XX9YfoTMVn6pNmPGgWe
Z5EUneb5hoeMHxY8HMrmQ1yS5M68U4hAijnbT8FfaYqpwaOhcEJqVILJY98sXzHv27JO64NoglM3
ersOt6GSuGWDb4YBsW2GKmBbgRyTvFtFWSNTR9rwKlZQ3bVrQGuiGm77GHGe0YR8eo6XSJBGCkYf
orLOyaSClj/Jt3R98uu04qu50NRdVM+f2ih+hp4QljNPSHFGT9UtUexrtAh1aWd7SfHxFizai3lm
9ILZeMZmjZuEeq506WMKkrJnrGzWX9tJWs7oEAqfNc5XTb2i9ZqvkI8l/a2fmbp9I22xZmjIjKEX
k8fRXMbmo570FxnxUOvTEiR5JHQ+94AY/QSEryhbdMJ1pLnpZUKRJ7lGVnyyxB5j/doL85GqDaJ3
uZ1TPxMoIQu2avASg8RsJKyqWOzabEpusYK8P0TgfbsYcHATaAvETV3I2j1S/NvH0CFSp28ad1DW
oSDuNjTrPmkztKW3yP9PcwlCv9mynxAkQKNpmaYG2VARIv9agQbghZ0t18cZPHijMGjA6VdEclmO
2QAEkQm+lSrsPiWRL/U6/AkFfKgGntu1r8ue06LHHUxcjM1JLs/z4O/aLv2htotL2oQ/U5y9T34G
wq6ZTiGe/LwZKZLPexPvNuqTc01QgTFEuFWyAex3gnIa8WljggPPuqBCbE8eruLDbzZ7tBoSeU3R
wJ4Sx/MeH8ZbXrTlR5llcEgRhp6erOKJ+YiC/oX4Naq7nL/Tk9q1us7yhemtUE6wfYijCp0MOxhF
d50Eje2Cs4otLDj7OeCFnBV4pPltipdj0of48pVGwgVzYDkpJhMnqy71z0Ak7zM/hj7lubdSb68T
fDt6y+OhOw0g20WX5HW4ntmwx3Qg54Ad8RJDx/JY77hAmlWPfmwEfktDAbmR/5YAmSFZUmYbe/R7
/YwV43Ej853G9onA22yDuv8M0AEv5vi509On5/3r+2A/y3/+FpzW8ew33000I3V4OK4exL1khWRA
7LvJ4ES4KM/kzXBt1XVJv2p68pY3H090PYRAVatVoZ7mfcggcfC2Q8cPmcMpC7ns1i4lyd4CKGvT
9Xvs0e5o7I52N4a/uNimwOXEtQtL60UvXCA4WtrD6rd4XfRf/HfAm7yBvgPmKWkdFTJI8xSSywgl
Ege6pg0wr+TsO1GgdTD3yPzMV0RfMdPmsub/vBSP0tydm3C9MAlILTHLjbdHP0zOVmwI7+s9QDm6
ZHP418y6yKwXVimXB38iOy9ocOqqgxLZUFDFSh0NPh7hx7ijGN/sn0Hpw+pmkMkLKfyUniiLjwIJ
ItJzdhfF8jXlYzWl+skfr9TgNmjp48z+JYhVcD6sIdI7jS09BW54yHzKStenbW6mDuf8/KYbuAXR
9FOz2kcVUV0N0bpTLHsLUUfEMDrdiGCqL8baL8YOB2cYEQ/3ft1VzdLbOI83jWhfpAXiWvBUprvJ
m+FzAI96nXuLrBkR/Itr9ypXfAQ/QDRLOydPGQ/qQ7ytWCo4fZDagmjsHyNl/gB6RtWpxTWJrTwz
Tp7EkH3ZbaqcT+7U+Pdp646r/ImkLusIq0PfhvIkvBV7gC3GiD/P7nUImzwz+ELleAy6rGwdDfJE
pldPjCffmLcphD0y296jdn3rEnoVzD/jPVGsFHON9M468EpG2yuFep4SxI74boZJWlN04iwrzmwL
IjHpdwMNd23LKQ5iqhCDBpdR7FUqRHO3i4EiG7/o5fzCR3fISFdi1XnZ8JWTtS/HHocKd8NlGWha
jhMMQ/Eyvaa9xaw7e221crfnodpyr4lKxcFbMGwBML//xehqPuMB539nfe/W9HDKLmwZ9myEVmmZ
/XAoSUPjMvZ/4+BIgpg9QvQ5qRU7NBS9nHBUIEEkiI4CUiA21c8ids2DsGQoltGoV+MMTtxW9mty
J5vt7tZxuDt95e3CZejLDOoc57wQs/S+htkU+E9axkO2S2aB0V/jy2gH8m5TWT8QimVvCWgu3GR3
Wx0cnQnUIZmjF0vILU0hUMWdgztSSZvuDAGDCWYQZNHgDjLF4ieXuUqTlry3v9VRfEjqLxJnD9wj
JqcRJnafdveNJ25H124ERTkhBqFDcTwkbZWS8tRl9VNiAg9mCIVoIImEp2F4MEvdoefnB23glTAT
lE+hCirNOnh1++Hbjzl/YLwZf/zIAW0WqSgQc12sDKObDgJXrMlviZck42VKQqTRj4gyHBnSAdic
XeIJLzLTkByCcXKKlvCFErTABnEqC4FNKxoGxL3S74WOwU4Osz6wkJJy1WuWuzHu82QxwRHzz17B
yrMq4O+bBzv0mLkUF2mnBuPnsbtPkFKxxDyOHgRpGP9aKKT8bvlJnM5h4ZrhyW1gZ6P/BQN8oi6+
J3Cno6PdFnROCsiTm2ryCbY/yeLCrUN7xxxPSoZldz9NuGy1G+JCRf0IWVgANi1Cec7kjV/K0I/V
+E+BoodtTC5S62oKhjuyBMZzx/7pMP003nxYs+TfwKAwGLr/zIK4gbH+RujpgfZ/ISRrVv8t8Mdn
I8KXyPbtqd7avySJvyMzfsl+/EzI/MQCfHoS0nvfGgEVWfytGjwKHqu2rMXIbKfjSFUZSJ0z9tNj
iT+3MTRlae0jXHIJ0JI3govb5i6XKAtzIwYJPrt340UAVQnD1L6JkqfqRhBvmI/ukSrbHgLxpfy5
QSXVInMWTXeZ6LiKBGrd43m8kohENzqK/pdJ2WVYFJz0nka8PkLRnahVp57Nf1qLNLEEeD4OmdiW
WmQ49IBa2Okkm+ZdDO2zBHRcR+NNUchGBYYp5X4WNucBXrxFa3xU43VtqSe8ri0c1t22VlvqlZ7g
e2zlT0Itu6kLO+AZ2/dKlsPsRnJJ0uYfbHvUb/hZ6OVh8JafbIp1KUOOpR9RDHAafKQu2Xlxq4os
CTC0D9Vg0g/De3xBXjrlg8qQDpo0oOHKhvtfjE8PrK0PkUNoyu+LhMYaZksuKgDmWFabUlB3EmG2
NyO6Jq1/QmL12UNYhifm14jCrtz2CSQ2yW5J/bJDJhlDdWPCgiLCKIlMuy1HxsjBTDZPGiBEc0Df
HW9QYR4C3vBHrNkqN+t0bGekTybJd8gkpHvjaWZ4E07qOAeANGxNRJ7Nnc43MGkNRtRtqX0Y4dvb
L5UzBeQN8OBSSKI03rg89fIWYyuie9R8gTm3xShqjws61LG18ml6x0Q0XzJN/yLxN5+Ig+MJo1/a
wnANkWJ0W7bVogZDWf/YBhu7rcnvcEKCNkaSnErtY7I2oilBCK+PfARbBjTjOdCQfXIv2D4mRU+r
gjHIQmmXT0s7IMFr/KPjqMrsD7dh2fXTS8vsbWHBf3IIUcgoV31rAkVUEYVme23qeO0ASPUAmjTe
vGE1o0sVLI8wzS7hWh44ZBxPuh7O+LWhQ/LG52HDFXR4SKpphULOBva+yAnB7Kgdn1KR44fvAlee
ZICSpb62HrD7PkZc7pQOZYp80DKcfr9zJ8oUlo0G6YqtaN9q9G2lIWCZeY2iSwQw57bg0Sh8rMgB
3z6USI9GbZABhKOGUHr97V+TT9AmsMu82a1K2LBbU5/u+8meXICXcmcTm0cD7160QVlsvy0eqMf2
NzqqS/FUQXrNevu3l2MV+Wp64PO2S35RiiEJsYkc1ikp62XZ+b3X7Ly66XTFLG77aWniGw757j2l
APY4dgGc15/zBudcA6Y5muJ+byLW5kCnt9scjfYViujtmwiv+dcNgDvnm+7Jgenmb4BO7H2jgjqf
u0gWaYtlC4fpSSgIl0l8WhBI7WOPluC+1AL51Rw9z0lbeJM9dEkc75fgONrwX8CAfXQbqfqIPVo5
7AIO8WvdYCHLtLu2s3ongXfsiXla8RDni26fRg+tUE0d/Ztas/+dUYJ4rWrv0vIzgatNxmERRuPe
N+IlDf4GExTkTFSTCJ6yYdnKXkMqOq8/FDE0O6rlcTHdmSW9OFBXP/FQX9FvuPcsoKltwZ8uE259
8KIYEgR7Mr137ZPM7rxmCXOiA/i76s+R2wudnpDhqOPh0KxQwSrn3wFMxVEDnFPsFbdRniTa/3Lj
NiIkLxqqxeOl0uIWjvbK6j8qeGaoUso7BLIyE3xsqjLRBwUuB0zPur5IF35jlhQOryUytaQkA3rW
9bhgFnEfAD1OaKI7+D4gkCTwT4nE60/4WAZ8/bzUBAsciz6Jh+YLpBuhRRYTOoD6PO3SJ4aiZT7F
X5uNJry4syo2lBX+1KNwhuszj17GJikjHGYT3rEzwIQBmmoh/VMaA+1hQIBGjx8abysIpj3aI0+C
0vDYYO3ZMlrQdUGK0pa+o13EoMg1zVGZ0mOVlmDTF50P0+dI7iNQ6a3JU6g8Y7x5tsjuMYDn8YiY
WmRmydzVWVN6jV0/2uaxJ19yotU6jMBImn+/D1iM3DNv0HtivI9J4Cwe1w5w/XZbm2ebpKcxiY5x
6+UkYugN2oMg63D/2Np7nHv51YWoTF4WiGyVOMJsj4d6epY4Lurthcd1KR0UmfjuuZ2uyxLutfd7
QGf7wf4Fs/g1ItXe1R8ISP7NgF239D+OLYcAAO0Qs9C7FvI/bx8n86mz067t0WBVdfS5tf/R/luk
H5tAA2P7M6X9OTNL5c8UIWtIrX0FquH1bK+AQnuhK4Er3EYR7cYRa4Pv38KM7GAWAKw2jOe++acQ
QNT5/dUgpUQ23j5FZFS9bfC46bD0QlGgb6cAlZfX6jfTr31P4m6HRRffXAhBWPvV0uA4iP5IlgcB
FxIsAfPB9OGBEbSNRvFDNDynwbeYA6QKtNUi6VMvsNSbkOxnRMDkoemgQOrONfa2nCP9zo9FaQNT
Dg4otYawIHbrnz5sfqSPN6Ed1YNIKcCb8CHqvYvDqacHdhSpAznRt8PJIGlI+W0e63e93AYwIfX6
5gdsp5p/FnyC7hD68D6s9xWem6x/k5vFlwsfR+z6B0dm77SGw5HYp24BHWFHKJftVIkuPYVsuXhG
AhRuyiX4YG46MrW+CPolVrQsLcnTMoZ7vg15bNvSr89N9Bmy9IBAHQ7eJXmdI7kif1NchpHvmRZn
Od3rbEYGKWuBOZGDRrCgLy02RSik62fGa0j7YogkyT6g245HTeXA4XcUEQphCufvg26TwpEaL8Kn
NXwZZpejgbu/xqxqpq+ZnjYAvhME+C32b0hbVzR4eifwPL65YJcK/XOvrg7ZkRwAZXvqEIrK3JE0
pwETcsurDsMiq4bhTbg7dEC7CFIPvMb5RcmTbZIDxwzR2pdw4deVVcKDKaKuce+cMhXkrGvKVOtS
4Jb5XQ1DIg/M/dSBLTNuHwVaTbV9TxH20VBU04jxCoxZrr/Qs7v5EdbINdh5Q/MAYrcSfrDnwaEN
2c3oa9SBxZKdLVCQVzKgayxF60dEj4mO7hoDU/2OV0BeJ0PlaaTRnCNxjb23kRwk4rTsLmB+LtV/
dngLRhBfFaN4B6rkSff4UV9eawZIhIqDWGLUDndt3pM34/NqYiA7FrhDdEir1O03FRzkqhBxPIPg
uRmK+7bZ62z9DPijG8ttIDkgljzk6jIMaL2bC0DEU4CDheGYorswc2Vo/T++S5/bZGhy0z9kGCFA
VoACSSNQ5MmZUKLLpu9BBIb9dRE8y9ssed+2Naikmw8dVjCMUFUn3REhWTnYgnL0ed7iInrtTdnf
wO7eS6qWsu5laVOKJWFOsK9jEGqPdS18+MHS/hjCShNP4qJ8gLZihq1mkkiHV/eprb/XWH4FqPRy
0/wOuY5+54sYkKeaYSz0O3XdMvPZ2Q/UFIy5N47QGbKLQc5tMHdAe+aCzapK23LyUsTz3Lt6yn9B
8myDCychOIVRib7dawTc+NsXghmwCYfFrCV7hQ0KEMcBOe/kYMe9pRtSbMHa/kK+Lx32C+3GqOo5
vCQzaDV12TQGfqTgoSfaf9P8hlaDHCN67oiuJO7PLYBMD0EhwfLgj3/XgByZNEeafmcTe+JAYSl7
qD1kjCamStyGWUbvDJDkTsK+edzmqq0/6Hoeomeg3DfTB5i/J4e0B6SwRx5AqFFPz07wtiBT8JlF
aymyz3RRFxUHMDWBZdM1yxOU2lowXFy4q7cFP0PzJwR4XM7AKTNqofKvE7bTyXADXhAAi1Lw1ITL
ZfHwS44eQxxzdOijsbsP0BF9xq6Od91GH/BsTRUHT1IhTSMFIpERRHiFeJwSsEDj/NnBHNoizyUQ
wWPTtzAUxey/GrGZo6DXbGnciVm0O3TNQY+BATCHKSUl8Itw3MkadVY54NCSbMlhSSAIHn4L0JUh
fyTJboMDj0u88Ca6LD2nbFpeFhd+xx6ecJiCnnygQzYz/+ZJHzdek3zrmgm0FxD/DPAk8hnBiVj7
mGXc+54iEh9GN6enGCtK4hCEFn1voNrzLPQtoCJALM0S98ck267jHOjKR9hwOdQNhG9QfTySqH5y
M7aPOWpfM9oE6L0HytHWCraXfmwOvPeDx97f1VnQYry+r63GvUVWKNJZ8J21jgFGhe4xAP1x1ziP
8nTa1oOkIWj0xmP1OxbDDLdQ5s7cb6Z9umbk1OvZj6p4a7pdAui9DHtzUIl9byyuhl5DW4XmfV3T
A2mj7yyIdl0cgsgO6VvjOaxgdDeKNe+ou8eLPoIh3jUp7sCxPSrqXabMuyUtssc5smCQ/WtP3Hm5
mrP2YjvjlcIRb5/hTnpI4u3sy2ZJczE0zXHoIrHzVIIy8wXVJu90ViGvUA1l9uMY0hYZfTyZsSYF
lOA8aV5YNyuYL8YW4GXX4t8t+cb3ayzgqwmmEwmiuAKLE5znEJ9pBOsAjHbq6rqoUxbt6lrJ/egN
T1FAhyfpgyDNtjq5q4bqfTDwCQ41Rl+TUV27tQ8qrJqycMlqcl9ht1kUytF6CajCIWrvWQN1qYDo
+w+r8NCcgyrj6QBzAbjqGck4UE1Qtj3qRYMjD6Ek3SmK3dgLgTv0gf/c1eovaun87jbUEIMXopHB
J1wC+t/yC/I2kIAWagXSBCW/+eeY9+tOdPN/eAZR+loH891Jk1RBZ4Cu9BxksCIaMirqQ8mwLVir
HMH/AmwMop9BUNgKVObPojZUurWCPpg4eUMQg4N9EWZBiDd27TwEn6DcQUxLNd9nCvNi6Pk4PYbV
L5GRJ3YRmqU+mq7FnCum9QsJwv+1gw6nwxCv0QWqpuDbNCC9G+gd/lMDX6FY1JjsPR+ak5Ucsnrq
h19dKpC2uJ0vIR79w+qFwyUmAJ1kfcC1mHA22ug0aPPftPjqHmUtNkfQkXjf2qRQeDUB60H1Iua6
1Tsi0xEGzhFFWr7Yoo9lyLQs/HHM/nnMotIg9Miyp8LsAHusUcW43MoWG81etQS4bw0xVpI34LOw
B4tN/GfCpHuep1o9LYMdQaA4WbLVfU310O+83on/Mi6ZKUeARaBiFxXgbcwG/jjOTZITh9ENBb4Z
LnKG7W5JOwwGPS0yvdJPf5jpXXs1/Zyw1xxVF/VXujq9pyaitx77AyYchYlKbmhqKAPu+9DLwFkF
ALwG/ylqHeO59uWF8wzw4Nqme6Utq8J0MLhuBoRK3al4P3hXeM9QozLbMP1R0dJXYLQ9U8ZQt9w9
OWR/hCH+njuSVIsy0bVGTekO3eXkBIQaQxTepfdxIfY9WexWUEPjh9Hfxl0sFsQ/xyqKz8YE2S3t
ggQROROUMAFWigCt0SK3etVYJ+Llj1ibyOwZIdhZaoGu9MAM3smMaXjZaOM/+VPT5xjOElnVGehc
LGBbKRmRKVQXE4i+YBrRDN2EBqDw1jzMAICrOfSXhy62vzUxKQEr7SfrLoNc6xr5YIOboENDXsyw
yqFEAy7VJmoKorz3tK6d2eme2UPYi/QLfSzNUsA+52CV8xh5oh1kP0lCfry6t4AZtvqnNyHN+wGk
E/rs/IpBTjUAoqizW9YANTEim8uJJykuC4uO/hg92Fr3eGsOPqtq1TWANmIfm6JM/PdQ1MEDAJ7M
QFekhH+Lu24mOa9rxGgC7S86iEgqQlIOLSL6Sy7ANoB/82gpkzAqUxSblMHG08dEwb5qUcdw9gxf
KrlCMtQkMTy/ELQ91cKyR4X9AjnK/Y1jkIToY63/MWW2NUf5YnpVkj3YTG37tkMJzWC83ZwEIHJr
B5RYociULar5WLskPPE1ekcUjr6jK8w+UDo5HNc0qPCxKL7ruj4ARJrOuqv9j9+jcBfBSn2nathe
VxR85DjdyBPqTKL9ZhT+rmW4i0LjHcNQbi/xHAN1sb1fpQFENAz4xKMHt+ojkCqFjiezsTVPvSWL
y3blJsk5CSNViqmHWdnt6nQN817067nutumExkqNJ6IhpUU/z38h42BpInidpQLri2cIpIoOcXug
vGf74Wu7XQHI/ZEzGPMxVfvMLWCSpw5wjLBuuCUSLo4ccu8NzyFarlvTeYfYUtzCa7DfMihnxiw9
JgmigsY00YX09Eljz35UQzhfQVqGO1/b7Qqz8wYruMAzxs1QZmkWP9l6iK80Xef7tkT20EvdvaWS
A3FSqBqfIVOw8y0AS6LzmnkIv8N/erCTZbv2F42daPu09Sa4b7i2M9KXSFCBTkoOorVvjKfiMYqz
+bKESf0uyeYBces+fKALRU9Gv3TWSnTn9LtsCdH3shhV1pgaX7No/siol1Zq/QVH5Sbmt3QN2iRH
rE5scx1PgJNcMqmD0TYqItvRK+chmP9GejuMP+CRBFiJNARR6UCQ3pGfD1lWDxQITPLZdmtwG3Vs
CtO5LwA9wGfkav/UNaLYQ2GhvVjjGRA69SurjIPfHkz6r9WhppWyPQBP4tVgi3s4h5YhYVWyiqHE
wDDhpYFBZOhGtdvm5dgDzUNNiY/1xdVftOn8EAd2DNFQhh2kRMV99+0PuHQ1hbAg6GH2QOffr/5C
2/+pO48duZGs3z8RB3RBMrZpKrOMTEmlkkoboiW16E3Qk29xN3d1H/b+qGl8U8lMJFGz+4DpwQCa
1skIhjlxzt/0yDUEYE4alfl/54HhPYyU/RTYmh0C0CB54nSny8Ld6nqv37FAk6NE2vVHlkjAmTQl
PwDisAhUuYd0Ch26PIapvdfNkHEXydFv2ooKTDA4t3rf0QQaLKQLphFTFVYb7/KoRm8S5nz0qQHY
SIrpdcU+Ls3o2JB/bAjrfU3Tqj4qkHWoNkcdnyXwDLfb1bUZohfiZsMHM2lhmGug2N67ekptvc+H
29j0YyCfbTttbbeOv5a8EcB8qcjclUYw/O4zFX2w08nZFk7HkywJh5qqhRzuwL/S0Qn5+zCiFVNn
PHheqT4m9uj/qAeXqSucVv8wphrmT00x/U7StLiTkz4mezfQ6BRY3dyBHYLvIDDEB42T/MakAHVn
dl2EGq0U4aM25vl+Cozmvm8pk/dhYxynoatfmgB140AKsmkrLT/JVkXvqGEV+6w3yaLD4SXl/cBO
LDQKhg0gj6fWH6bfaRJn7yRGDTdFOslsgztWxGPPxUNSB/k3FUO1H0dKFtIUoGPTcJx21aTAsWa9
V30YAnkc4iTbllxJt9CrsOxC1g8o0pC/U3WZo68xjh+GAjhPFbmffPqTN3jzxC8hxBhnK3i23rda
W+y0wdlXWjh9V/5QPtWNBJ4VF7Rc3QGUe82i2gyRXlGga9x7DEQAKPaP6NF9owIPGEEfq/epiq1D
k5vth0H36U9HiSu/VE5bosmQItuVGWqvFW39aCGlvS+GLuUWcjNO0maawLJ5OfClafTeTzmgK/aM
9hBahv2jCphMSN0B92egaLPnlPE8WkMbH9XHxymGBW11jj4B8HHifDu4HBGJiI2vHCY/WrqKt7SF
5camtLDve228yaMhfuePMXvED2L2Qi+m/i9HjvLRC96lPq2P8F6Kj34WZndOEFS/stzidvIfVDId
qGdvXKchBaj86cY15tt80u5VQJ3SRlJeDveiA3VYNRvdsIHUZvd2HjW7ppKC56Q/DWx6zwoq+kC+
eyRBET/pSdgv3Bz+AaxiilBQ4YqfUmn+c5vl4TGlkEH3nBb9sEkrXSOxj52dW0Ly26VpDrnVVtXW
9MJDZlTHIImedcp/7dab8HrzrDvXro6VT3m9rHqax0U13aYuxfsoqHalbiNZWqNjgTe6lkxYsrbP
WsGfWCHRTCr5Yvw3jewfFP4Juvx/kP1LCsBTkfGfq+j/d9HPqqiL383V/9fhfw9HYBbvu8IR+D+w
A/4v/ID/95ofMP87/+YHaKb3LwAH6GQ6Js4awp7d8/7NENBc61/Sg7hhCzlbF8v5j/6hCIh/YbOH
QiCOANassO1A7PiHIqBZ1r/mK87QdSzrdLRx3LdwBGZq1H+oTdhAS8uDNwIwycTJGOLKKUHA0gJU
+oIK2IqgL7SdwqapDm2bg68JJhGvSbCeh8M/CM1QQEsWZrFLKmupuX6bNDbYmqQexa8hTcBYbXI/
0uzPgS2r6U3MsHl4qADg8MMIhQetcEGQ0SN09cZUkWhoPNUb13KeVOTEh1ff/J+t8ZpoccqywGqT
iYPBR7cOVBik7gXLopsQRNVbSAGeSe1obMqOthNUiutRTsk+/0SxTP566CYmEqynn6rw69L3LHpK
fh7Lvd/i4lDlQ/o9GHhxRInUVnSnzkcldFYZpo9UveClLmhiqTG5Qg7IGrQVqWnk9cNNiF/imxiQ
86iQacDZxiWFhgqjL0ZltF4UVzp4fZI+86seqey2ATa6e+vcEUUKlKPRq7YRrT6du0rxlGhcXkpD
YtNUCOVQUPWphKCyjQESaCIFneV6zNO1/mdkBpxwnHRmTydTX/D4ZE6vP+voNhUqB9eoKQEJBHaa
3nrOyvAuhOKIYUNJjCRNZ7k0zDLTi6xNCJVyjXUynwD0ARitY5S7ro/qfBUKx5YwIXkjIji8dAMV
pZN7Wj5DiqM6vm2j2Dk6nBMPdmHJD31VuCtkwgur8HW8pSvonPeRNxKvyo2pPGaGj5JH3DnRSpxL
UyhQFzfgm6A7Jhfr0M+8aYwKoTYyJe1HYmwCZtxE7fTdCjq1EuzSJAoX9SSdCwAN9fnPXzHdpaoc
r47hhAQj8J+2q8z3oePgsGh7I+hbyCTXP9rFwXlYrJNKoh21dBLp7BbT9shUGyNtqf/IGE2txqRS
FVHheHsoVNugsfGkEpDLT4dmaEJg96WDwqn0dNdAIntfxxMtH5TLVzbYfHj/5+76s8Gc16EWG6yb
3LKqDUYFKP9DGLoBwlujesZpyn7o7UQ9V1777froLq3G1yEXZ2JnR9rQJwYTGeoZGHhf3MCQWFPX
vBjFsCHBw5/VUUI5ncNalmE1aSBJQOW2H5NiBsJ5ubUi2XgxCoudzQynGdrhaRRf+Lai06Y2RU3P
zxqg2Udd4azcjZeWuuNZaJWhb+DS2DuNUkkXbUbFixWKB91eTwKTo9nq/84oojxJzqtmZXNdWuxM
Hcchfoyzlt9pRLSq0YN0LMp5JGaHtGtfhG3/MClf7d++GFzImuZ8c+FgNv+QV7vYEVTqATvNvSzN
3fZZ7e3s1Fi1Kpx3zOkydzjYbc+S2ABxkSzurlCjsZqKvAJ/yrunzq1+Kyba1yVFuUPeF+juOUCS
/CQ5IKbfaxs1F1UB6oYrp8j5gnHYOnSzTHyv56TndLwyyvSu67hljLxJnce8tsMa6Fub1StfcKE8
Mv/dRHLIdUzLg7m6TD2GOvBgpQE9D6MwgZ9JAxtTKeup6Kp3gaMN1HzLYl8lBdgy4tMuSWhHItZo
NPK2pVS9kgqdnzT03Ax2pCRd19HbPR05CBbb0zq6lqVO9QrmiMzwwmsgyKBMEpjot1ad86lum2xY
OU7P55zIpsftjtTeeXo0mtaQtQY3Bd0Hj1oPBheT1eYrX/bi+F5FWSyxsSvlFCgO7T40OkBNKcJ+
ytcOIFNAU74UMRX4t+4dxsUHZuIc19Dl4uz23D63yCjVxhpRPtPkAGuDkvDK7J0fPkRxLHLYWWta
F4t7Ni9MP6ndBmAdriCfCm9Euj4BnqK3afyjiarp5vqoLs0jSxZxRmLpZyeCD0YhSgU3khP3drmD
+qbdm74ebD0vg6nRjXTAh4AscGWca3EX43TaYFCqwOIyzfLqPu6L4rYM2+ld3GrVfesJBGOT2Fg5
/i5N7pxtYqBOAm9bi+NvKNHSB7jM5EaG+NZo7QDPVHb0UHNJ8wYuQPP1+vTOf+PpSSjnl6+FsziZ
tVzmgrPtVC4obG06v853jlIUPLIYNlw+vD3tJJUmg3EsgU6dEIsdkdgTWCTHLkE0teleT6b2ZmjE
25NpKWyDhIRE0JyrA6fnSj7WRWGbtKw1t+wPVgIQMIndR10lYi4arazOC2fJSbR5Fb26r/rAdOrB
4bTCdQlujxW5ibP14ZGPKytjzk8W3wmrUtQLWB029YtF/sI+jtIwnKCId3p9F3padijyTL8rMkEn
wHW6p6HXgNBlYx+uiZtc2ApIcVEWIb/mQb40MXWTwZuShtt/0hr5OVXIslKyB5lkCoqKlQNLrwx9
sTLiCyuTNgYPZTJsh3WzuCB4kziNZfSkogbdk9KCPVkaQO4jHQbX9U1waYB/3soGiTwgqfmnvPqK
Xglq1g5KEqqw6O6Brra3mdWIu8iW5rHxXaBDqarXnCovfFJKHNQdSEQ8mCKLu78KlTk1DVGt1gEI
lEbQU/uoqO9EYbXvBxt+aO5JePt0DlYOt7NlO1+6jo3zLVrQ3IGLZSvgeJZKcaIEkDU2pp4joUxj
YkWG6+wLEoXqA70ypFvIVBdZIxBRq+on1uwUNXRY6zbGrAVj+qNVum/zICG9mWORmvIC/CMdsoiV
2BH44xIJhUTmA6CZVpu+d6ifrfmrXRyTjQemB19XIKl4ulSiKS49sHDgYY1k3NWg7++hZGS3amjX
pG8uhQJ5gXIJtC+d0uVpqKb386JAaWEjVFBvKHtou3IaX8IC2ub19X9pOZALsQUMVPf+rd/9av0r
GCjRYJa0u2y4QJVGrhuCbNq/Ocp8zXA1Mnm66y6esWC8Q6miiCNMzAxbBxdMVSCGfT3KhVkjoZ7r
ecRA82kRZYTpasa1X9DNAPpdclDRZPHiR7rq08t/EYrjAilUDily2NMP5EL6CrUgKTe2an2oQw0C
51YXbymJrIgSXfhAqCD9J9LiqMiLUfkIMwDNc7pnzwX1nJt+uXKXnSUfkqSDFyXnH+cuteTT4RjN
oEBPaRi0O4X+oOJBfc6svrgFR2GjGNcPw+H6/BlzRnpyqc0RcSqTKNiip7N8hk0KBleviGgHkglU
Rrgb8jzZ+hKlnE0o/PCYD12wHyMBEF5X5m8Ne/Na5DC9rT75dP3nXJpkPqQDToT6LLX70/EHoNJb
ECgwj2U3QYjR4j0lgr/fHsRFoMh2UY1j3SzWjKP6KapLAdM3mkkQI9ISmDrosnRW9sGlr+lKm7KR
KTk/lmq9vp3kUKJYnHmcA3sOIe/pvXZjiO6YN9q4Eu3S3HmIIkkPOz2XbX46dy2w9yHrinLjNsK/
T7oR8BSn6O7tkwelEalXh3sLq8TTKG4K+XQMOBHjOqswtIPmMAgrWinHXhgL0zYbsfLsoJgznzCv
TsMkL7RERsBcx95FXKGX9izBFL61VESjSacCwbHB2wbFtdMo3tRpjTav/SSysnfZONDb93Nv5cxd
uD78uRdtnUaUcOml8HKbB/tqMJkzFULP3AIutB89aKNngXdJ74peyI2jd++9XnwqgWvsIQZg0JhU
d47Es+D6dzvLrxgrMvMWbQKqLd4yEZiU3somgEQyOR2gkWYI6/yjPQgdc4O2763t0Ms0uq06YDUr
C/PCNuA1QNMP3oMgzVp8TK0Ihd5mEqnaLLYSBD+ccdeX0YNlB6DFa5//vj7WS6tnbsXxSS1aZMtb
uzVdgDToO23sMIw2PYDoG3jmazth/tmnJycioS4VMlYQKKHlc4Cac4A+B58VXkCwTT23uMUYzb21
fRmuLKHzGSSUh3oab28E1JYPKs5KR68EM1gkAkLzWKTK2+hTaHyRtSV+hX3W+yv7fM5slqNj582V
Ro4v5P9OF22YKDEECmxomQOMsKUSzzATpx+qddOdYeTmD8ogw30ZWpBWK7P+fv0Tni9XpOJIDHjp
IELHqXYaPssV/Lu+BU8A6RM2ivsrrdzvIqdAhds1MFR7Las8XzRzRB6tdNOoslqLXVr3URyZhio2
2ILxaFVte2Sr5Ctf8uzBIUFCUL9lI4Dpo/FxOi50nCxho+CyqWINpTMvj6JvCr6fvatK3/6okm4C
l+mF1IzcNK3X7ogLaxa9AdJZckCqR8tGdTWVboJcSjHLiKkbEYAH3ErfCJ+KukKN5fo3vHDw0Srh
qQzKkToKb4LTwQJJT+y+0dn4Tv2RczF5MnyZ7Dq7Sg0k8ELxObEynsqANOvmxvR9pLm0ulZfwspG
t+n6r7kw8/RjAQN4pNczOuH0x5hp3YBXmk3LFUh06ufNj94hn8/1QW7S0U/e1d6zAXbmzVcZk0Ab
ncoZwAC6jKdx9UymQpWsZDHaKZJqgW9NB4lter0y3Ze+LQ8vwA4Wz0ljaUKQ5XnsA3EoEP5p/S/d
GFvufjSkf99Edusers/mpWBY29IioMjDP4vZbGzTDFFrgrFJZf2uNHC27XMXBJVT9E/XQ104/Jw5
hE5DEd3TZZfP8G0xujnjcmPX/xU3xgg73u0Q/EvTIw3N8Ov1eBeGRo0eeIugIuABFTj9YKmtRVk7
FpzrhevttJAGZlUFdNT5d97+yWbhc65Ehka1eLE2Iicrg7qZ2QSjXeERPrStT9svt24NM6cWeH1g
F85Uj5zKnk85fS44ng4sHnInDVoEn4wsi7d+AeUfgjONP6gftfmrGasOYSXumpWX06W4lBsJiWou
YJLFWmmb3khNyyUuVF5Aq21kvzdHGo1VHoVf+sIuHjyQ9yvJ3YXPCECBFMAl+eJ/zH/+KuvqXOhT
jRZw1DVUCfycXV4m0B5ct16Tsr+wQj3OOQECiKox6KfTUJPVt27XZ8XGr2d1unYyD6PTece28uNd
nwfaipHZpaHxrJ7bJ9SLeSyexlM9PhngCHNanLZza2oTYoOBKD5NXpSurNB5BS7SAI8sil4DaE3m
cnEP244ykdmGoo76G0T2ivJRbIvw5vrKvBiFe1eYgm6g/HORvPpWelaixSBmQbg4VXvl6959qIX9
m2thBh04KhIeRVxhuvNT+FWUOqT15owlUVKI7luQbel4tGP6artReLpaOSIvrQoqVPM7hqQCS+nT
cLo+OVUbcW5pTfMZZOkj4PUeVgjZi6uwe7w+hZeiUeObIVSUiXnXnUYroSc7SGggrjUqqMDoC9zU
SeDe6sNQ3k/91K6M7sIn40SmEi11l5hicUqiNFX2A+izTd+V5SzVpZsdaHHDX8siLix2QsyFMWq0
NuZ5pwMbStsIgYfyWu86F5o92IGdmxRehD6OX31+8ywyibQm6bRjBbYM5g/GkDeBBxtchrgg8nPU
z7yyMTz3NQq5VP7t8O2nIzc20trkJHSHl9f2VCCTFQ4mDApIbXi4B6D0YZrWrYBa5kPBHgakZa4P
89KcklSj5Gyi/U5x83ROwybWykxDbc+tQZXTTdzjWI+jq22uFdjXIs13w6s955TAwkAFoQPUYtt5
y1HdpPt8TNBxiJKST3l9YBeuGtR9eMvPuQl3ymJgWVN5aVgbKN0OU3NAzVT7ODm+RBinBvI9yPHO
VRBA/4ugznyssB14LS2CVpnsjcizwNT3TGIEFORLNjpfQievECTCGrGvQ3sl5oXnGQc/WTUyXcAW
7MW81t5U1DE8MWhXCiYkGgrQNdKvox/GP4vMyr4jtFDtULiDI90P2cphc55Lz10hjlAyagC+y82v
24U7WGmEzYY7GI+tmY8QAqrgL81X7bvJ0/x97StUpcp65eY7P3Xm5cpOIY+moLC8jvLGllFDfRI2
CsAhWhrBPrZi8/H6Bz0/S3l1utQhgZVRR1ver52btxHsFAo2fht+D6awgwIPPDy/sf2h+N6AT//r
esTzCZ3fubODs8MdKJbnTthkWqhD1tngoJv1GxXl4qNsJ5hxFW2VG2HliMvkgY6ASOnHa6iFS9H/
ZPEoqbtznn26STut0CPDJg3VyzJMd67GxqR2X4SYXPToCW6i3MedpBz0MjlSLDb+vj7680PC4g4B
EE5bwjKplJ7Gd+hIkCZzSKBmat3yz19JafcHM/S8mzdHokRKZYhWzp8C+2kk3g6mnFJuydyXbo5e
iYcKiEzo6d84kAvClePofJdarCMcv2a4GwfDYmLrGNuGoam5TsxU/eIC2aHmgXYiNMB90+TFIchG
9VL2bokEiWU/Xx/s+WYhOqV0oMho+VMQWwy2dZykrYkOciy+N0oHDag4N9+8Jeco0JhJfP9Y255G
YYd4oLR7MkTE5+/w2nnfeYN2+18MxTPnXQ/aUy5xNTVYPw1UGhPZT+VHQOk+gr663q1hwS7sfIrb
JqVKVwIdXLaT6J+KrM/R9wwwj9pJBaZeGllwC95vuPO8RntzSgooDFsE+mRQFs4QYTUKloWaPxFk
LGufdl76XlD32mfBYH+8PoWX1iLIS/3fBUtw6affCakNnfcWTE3X7etbPVb2lmJCtjMRt7kt60q/
U/TbH0UVly+hG5YrW+HCGUMax5RSdQIQv8QGixQFo0on+faHQDM3ioriR9tLXeqYg1s9QTeb/Uvs
SD3ZUTBWK4M/zwvIsOBK0OyhAo7o1engC20qTUH5BfHTQn/hY0TOJjdnaZ02DFLUs4EZfgq0QfwX
Bw6BwRfwkTl2lrX/JoKiGHQ8AkZD1VuNX3jbeVP4zXDbZCV3XWx36iwSRI/h8gDgDCezOx2jj9Re
Ju0x2uk9EtyGlyKRVnTxygm6LOr9E8bjPNMtNv3yrYZBSaZHlhXtYnoUjUzbHeoj2r7QY22rnFp/
Tz8xv0ss7aM/oNqj6HY++m3zxuV89jMWh5td6n1DchvtogpVgkEgiEFi2B8KN7N2iZz2hWM1G3Yz
hTfAjPvrm2lxY/2JDsBPgqmgkkoF53SuERgtInQ3UFoKgvZOKAeVgwBRsCLq1toMlz7r61Dzvn6d
QU+WO4qsi3atlBGqpKm3M4e6WPmsi4Pvz4DkXBj2yOZ4+Cw2iNaFiQijGIn5qHL7Ox0UrL+txzKp
biHTS/2zWzb+G7O5OShIenYjZCaddHaRxFojXEFRoPjW+2HwTgBv2s2Vq5Vk9cLQXOp5KPkY8HHc
ZarcQhbxcT0I0WIekV5rjdRKjo2VueYRXlgNB8gtOfGvL5DFgfNnaLQuZ6QWsXmMnH61wnf9MBpt
2LGDHqO7HpdthGrfVPfGTOV3B5TQvbDrD0Gr6LZfD362ZOjns/ZBKwC256xdvM0rmLG2NkuNC9UE
R71CFsMB+LoSZXGi20gXABInjaJNi87NmUklGrBdVpiIKkQjEhEINBUfYjXIvYbqxL4eua2zvETx
0USP+foAz7YfoXGimvFwJu0Ue3HUIS6i+/CVLVTuitD4aIqyU89R05iavQHjUjcr3ahL8dgX3Pnk
csDVF3swnOCG+1ppbkfEnDZpP3kYcZgIeLVTtXvz0KjdS0r4AJzYh4uhlTC6qgRIDaIrXbj3VT6h
rNcIjjR4tddDLTKC+QOCgqDFzj+u4HI6XaNx4ihjaHtGVevFfejn5UHzESAwUVv81HT0+P2+xVMx
G6yH3hL9ykc825dzeFojJHUgd1ipp+FNTUpy4NDcski9gzbhxWM7FYVpXbPIDwr98fpwz3eFRYbF
tLJ4yBeNxUfEciHxY59jzUwT+5ikebdXUdisTOr5qE6imIu9l0iUPFRi+Vs6+u428BxYzgPIOyOU
j8g3i5Vz5lI4qrMzOBsiBeM7nUSRUzuNPAflc7fU8/imREA3QpoGsXrk7bzcHs18PzZpZN+8fTYB
DlEGIPWn8L2YzZBSIxh+RKcsr3BewoQ2ZlG/EQ7ER4JWCyiaig4dIHb86ehShDVCZPTt7chwXiSa
PDu6GOVKBe58YUCA0HEqBeOOburyGopRBA36WMY7E438jfAizMCiyLh964QRZa4R0RKlMLUsTdWF
1Yelp6EIa5tkZlBebyK9XlsP5yeVw5HIExeKJh1XZ/7zV9kCpXp/tJQX77RuLPAw07neeiM+IoE6
rEzb2RU3I5rIqSweL5CFlldcVcwsW0RWdgh+BD8nNFCfhAgUTlMCnTe05O8Ciqgr6/3S+EBCYP1J
eZb4i/FVExMcIBmzi6NQ0TIGyl6bOWLis5DX9Q92KRQ7ivuF9wp1keXWSsMugvpFB2eymg8lDgL4
EXnGiw3A8M2baWbvgUGioj6X9RbrXJ9UNJatl+zKfsLKuk5/V5azBj04/16sB9oR4P7na3N53taW
AUUdZisL0B2/tBgp7SY8lx7gvdbv9LBM3+XTrOh4fRbPN9dp1MU54TtjAWXLj3YWHujHroyaQ1F3
5vF6lPNchKYmFTSuTSjo9DdPlz2eaVGiNB4lmtdGH7METdXRHfJtZpfmvRHGaEdFvW8d7bDx/7oe
+tIAucR42ZrkQACtT0MPU11qqB/yHnLQxHdaM3lIGn2tknQxCkVtuvtUe6GRnUYRMXpeni+inYsI
zI1VFgkYMmOtrnu+5HnTcBBas0QDvTjzNErh6lluNGG809vJbw+opNbmzYR/YHZUmdk0K0fivKxf
NRcZBuEgpKDUwCuK1+RpuC7IbaUmO975k7IPCJlPj7mIcC+o5lqVbDu5skwubAGqfkBw5ro56fHi
W4WNbWud28c7zyXbaBqDnpWLjtqRh0pz04Erf+jcus7215fIhWnlPAZ0Q9TZIXPx8RptTr5Uh6cf
l88N0u/TrR+1lHQLHvNrpPkLk0ry79CSY+PxqlpMqsz10ZWo5OyQYQowqgfnYG1BH3jONnJkHR4T
u4iylV1+YYQ84yhjccGhR+Etcjnb7fu6blHBzmmGbqkt+U9O31jHySq6n9cn88JOoHHFNqdQTDt3
iaBqWpcuQNhlO3D07rYzOrFFsOjXfxOESjR1Dqhgy+ewjmw1eL4m2wGA7vF/0fVdjtTXyg16NmuU
T7jG6PtRs5mBrqfrf+DxRnMxLnZwy9VjStl9p9dVfwhHw/l6fUBnByTrXcwNMbJE6DxLdFte5dUM
rla7uBDWkw8yy7+NphGS667wK13uuLl77PvsvlTJ97hv5aorPSC65X7n/QRUkgR5RoJApj8dL8+5
BNInfgWj0BN44NpkpWb6sUunOki2TmbXmGM6EfqRcgN/ssZbRPcy3Um2Bq07X+1lpBuZ8XnKrDH8
K0rAYti3feqV2jM6zFQovvpjEufx0dW6WvuVZ7Hme1sNXTikrqKky5N4r/eB7lvbcMw7pe+ajnZv
fGgk2ktP3VBKrdg6ITKc/P/DSVkvyg2z5rfR6GX/dTInx0I62K2yXyqxm3ZrtmNk7GOtiFClio0m
zu7aMo6QAItnkXg37sZvQ5g3NMjzNqhi98a0o7zdjrja4I1Dh82rMHKa1RJiK0y9Z8o7pn3vwKXU
f8ka7tMXbDVDK94U0KLwB2NmUOzvUi1uc358gUMq0sRZs6Vzm/efjVFzoEsWDWqJeMAWCGvGYyOr
L4NtVfGHqkD/7phK6VMgZCyFeFHp2FrTzlL94ArE6qYAL7imiwetwWk2lbZ7rMJa6w9NBtRqU5Pz
D+HeGCMPMm0mFUph41j6uDKEvjV+KtrJyH+lZY6w66FBkuarqnnOdru0KkrtPXjZwn/fRHIC7Nwa
SD2Foqv5qQ7Ikm/40+iQWrH3yqfPpVOCaZUB0hH7odZVs21dkcaP9axDk+00S2vlV+GP+E6WbZWG
7ZYiU95+rouYoiuad3FahTxlfWkckexqhk9ONDQJr4hgajGOS2Nds2NUpSrMcxxk2YIvkfA6pd2g
INB36W3adm346OJQ0XUbaDOe/dj3boHIb5MG/Rhv564sOXY0Yu/1tcI0RufdhctM8zyNVo82f9SJ
SXv0aitIf9rc2Cb2behWBvVu6qsYP+C400X7ucCwQPxtTpMdYAJn1irEFDHoXKSoUUivjHo7Iqld
Nai6FT32MQ0bWT7F/piBWW9LZ5Y0D7BgevFEoscYDBthOHK3pK3bf+es7Ex90yA2O31UrQcM8oC2
5lij7R/nFaKfaDlbbYUY+2T6f9dVbgqWsu/U0Ba0cTT0b6hATjWcdXuYqm4bxJoaX8pQTgZmvaU9
fbHzqg0+W+jW5k+wW4d0J6Sv9VtoEZOLLCWisLuuiEZ8NbwAyTS2fTk9pxrokWZXtA7Bq165D+MY
O/ZzE3vtdIMzIyfQFtgdQsY7qERGgNI+MosogyGmO44vuZ2xUW/Qg0WmYYOV5wREJI81ZDrvrcrM
SrmdW+DoH4eNFtbdXg89yoCbyUzoBSA1B5MTl4Qua6dfIkRs39v5YQ0KCDH/US/sGyBCOIVuakOb
RgNvmynvX0BYaqjuwyr38wfTDDRQquj8AEvejIUXJH8JVQ1ltHXRhNY/4UWEeAKsndHHemhqgMi0
Gw5Y0f7MEGUOw41mBrJqtzMeoq7vXNzr7eZ9Uug43dxWTRqW7aEaoAbjhMajwHV2peX44iG3Yidr
0S6Kwjy8bTitsT7D3rhBWxYNG7E1bQ0zGdTbe6w2bicr4/j64qeocLef8sRSidzXuXR740vlF7x9
yO48YSGV3+Sa+25o0L289wAN1YhJBpPdb3o5tsa+rnGx1ndSQ2T0YxarUR0Veh5RDKKwmd2opDB7
+cvLTHoeN008Or+bMupxHNRxLMV/26yLJ+SbdQXqD7ASwEOIpMUv0+JM3pgd2QK+QRHWv7pTuv7T
yAO5fdabokoPaRo45n3toUe15fjSf7gNDjmbqB3LW9Tv0kMvfAORiH72AXSCPnjn+AhMSpgHN2Yq
kw/01Ur6PWin1uIJqesMb2unqpDAo+ldhB+csush75aWsrVvpkXt+ydjiqxvjRPXlAVaTZMHfhYt
ByNMWlQvhzy1DsCt9fS+HnNf7JyeNH2bxNJU36zW9PAX1LJMlQ+aSGSKci66mQ8GN7D/UdnRMD5w
3pXfJtsYw+cATWb/pztFXvYYJ5rnPjZKnyT2MJEqblBrjFwsjctuPJCrjg0SsTmg0b3SkN4sZG1U
H4GtRgi1B9Egf7BkC9acbwB3eawcM89/Sd+OZ2XFinnAgaCrrL8ju6M6vdGKymRVs0b04RE/T9pT
Wj42DqZKk5ruQgRaofbbOBIkz37g4TCJlCCe39htCcQ5jePAQ8EftlPvxdXvzht7/e8usZFe3yBL
iQPAtm5wPPthVsOAp0iY54Mz4ZeC8C3G5Q3WYQPWCWEk4GoU4YxKrUJLDTV2KrnK/3bbbLatLjxV
w5YNEb+Wfyk71stnN7IzzJexR2v7WWBaTg6On8VoCZApRps1iBwG3lAdPK9L4aDT91DvIk301gag
DJJBXjFwngM9qNuXDFzoLDk8RC1HI26D2wQcCBhLo9BoJA1FBKxITyLbex4CGqfPfq9lv4IcjxWq
lWmXUA0ujWdDo2K2tViL1tZVQZX9rNvJ+wTAixtbZno4PDp5P6DOP/X+QxJaGGRx+qhvnkHjlwu2
wxIGUM+ndCziXw5WbdkRM0Hrsex75xHiadD8uRZekDFFe980aucu71XYfiZTmD0lQiGzg5oQtzgg
aOI3e9317WFrFbISx6nWgbUA98VDxXD5WOOk3VbVqBs7aqMhsqUligdbgHjIEQiF2uNN7Aj/gdcN
vjhllk5/RRr3923ZmMrel1iNAcFummxfKSO5cXBztm9s/D8OPD5QDSnHpNQBtfkq3JVZjnFWB2h8
V9G9aA+4D3YvFljMdKt87pitSDo+SjSmKAN1oFqb7Vhh3Iy/SeeOG7vzwI6hFicDFISGvttFWHUP
WFGjSb6J8VI8JlnV4PmAIili7BrX0MaYQ23bwkzAfBitb28ro3BQiB5QVAVkF4SfOO7Mr7WFidrG
HGX9xY7d4IsIBv93SGfn0aiQP2FGNE1HU7igj4R1MErzcMMRL5d4H0vcjdLSeSgRxE4ei2LK64Np
13F5OxRwdG5aqzGHL1gDNGpnKxdd1VjUPW0gNFUPTi0ze++Pnl5sY/6dD/N3oBI+JkW3bXwfmWly
lMLd2RO5CLjEEZ1bfmKGUyVK6X/JXmT3gVVMA6LcTNQGVk5joSY+KVjlUxR/L/g00TbqUw0LFXyF
+LU5kCIhyhzYX4Y5K4+d7CbG6c/cUoYlBw8SD+s5pNWDZ6zoY/9oB36PqwCZChCM2JPFVhpp+SFJ
HS+8cc0YTRtZt/+fo/PablxHougXYS3m8EpKcs5uh37hsn3dzBkEAXz9bM3zzO1uSSRQVefU2ZE8
+eMKeMghFTnNRruOhpR0nL0Amdwq4NXvnfBot3563uO1D1/6FhRfvkcC0kev4wk4VjVrfRfGJcHW
U+mnZQ4OKXYPI7/ndA9527scy6YPr0a/Ax3VaxFQXcabazOfzSCCkGPJYbbaGgTD0CtIq1irxm93
bCGHJpyZpDPrrTxU5cwf6xMN2x5Vqqj4orgOS5ziQ3yTdnAzLqhxE7Fl8Gzb39b6ev+NCF756LuJ
+6QhYNo/DGuaLidpS4fP4q5DTrUUEP24Y/e4LvQSvnmhWZProWAPAFiwKp/hFQ6wH3De32gFyC1T
+06RpyyJ1odoDABhEDyVErtY6frRzJ73dw0ARdRk5AeZBLMrOQzTBphIoTgYd+sGfxbPgcAytmCa
SP2v3Wdvk0QWhFgc+o92ASJfH9pVbgOIVW2AIwyamy8iM1s8VtS1r3YTRLs4o1ffjG64pflIxCQF
P+xR8oTLKvEv+alCdbJbBfuroX54VqybNMdCQ13NSjTq6rLexQzRBKtOmynWmOJTIQvGweCO+jOE
VbsfwS7Ohii2OZsTQ8j1mPoKN2ihq+LCeso5Z+CWZX8hqKen96rx92xK4rbO13Lj7ELZiNs+21mR
7C8X9l0fmb153QH9SLlXcyxh6cyCnoX3K6rBGpCkqZvLIUiW6YZaha6t5WdpiPdL+XOcZgvXw6oD
1uFZYKnekfX7X4+I/P+qadz/I/6l+trLFv5TiDcP/oqYHm2zta8DYEZ9cHigPgA1OgRat/7wurTC
4czsXeufYh0RiR85RSoOIQWFfxG52m2v/K5fX9HZw9Lm9Pt0b1YO/vPCjp05soEE5pzsae4Cwa2V
Y+MlH6sAMF5TDA40qKrzo0dUecIpLMtM6QmPvrOcRLzE+k8zpEl7JYOWclgq+EG2U9xDwFwHXx4n
8urqLBKi+mxKNuczTGtO/wpicF8Pqp8L/4KjeLzDRAGcsvFtxNrNlkZZYBuyAjBSgIxYPP3PkSL9
t5IyvxF0XwD73pwtRLRMVu4zDHZkXwdu7x2LkPYc38s5MFID2v7a951Nl7Ly+zaD/+r/IJbQA8kU
/IWVYvmTFPH43Q9G+ICeAWq7TpTUOePsBYpcwhT4xOZKCzU8LPCeVNXsvgHFULwuoy3/RsO030c2
KL5SacQTzM3tKRXp3l5MVDzYJ2XIVjGkcdcBc9HMpz3o1/qYujqBgbXV5m6fO+2cuoC09ZhI0jYL
hZE/jU9OAkkvgx8dCu2RV+4symFwU9qv1QkgliHuDPpStav/ve8BpCYoSePXGYZtj/GWNHde4zn/
vK3f75VgDn7y5zX6UmXXvFYhKRmsNEJ03qKSEilETFGZweMD2RwTrjnMe93/07MjvodVN945ntq8
1KMklmUdbVc9NPUcIJv2avh1u3UxgOzStj0aYsg7nJvddiN6kuJpEMz8r4yC4q/xp/Jp4wp/jLpK
flYyTAC48K39xLNcbnQ/A1tMB37zjAwW7eZdK6gDu646r+0GK7YFJzAdobdVtd2nC2045LxW0lWZ
6twmJGH96Hq9Hk6TU4dM5F0SjU5qNWrLmrkO4wuUS/czki2QQlbyxUOwhLzuHmuXMYMqeviDZq0d
VHesY7pSnAQJapMw6XH3NSscLfn81xbNNzjtHo390ZslsqcE5XkRN3zXWSp7SUT75sG+3daYh6xQ
QfBQzEn1hvOie929jTkQjd9GdveUzk5WkMAAjytKwMl1ZfirxrS72yFWl9e6En5wJGVetsCl+gQ6
23ZWVBzgvFfuHHfypHWavnKng+xVYT3cNGx4y6tl7KK/o/LFnW6EDU+Qjqp3qIp2u47LJX2u0sLA
4V5J3z/PWMIChBEM4sTVcXs5A8Fu8jKYgv+S2YdkIoeiuwnsYt+CfZtkvoRrNBB5BAQpM/wyFz1S
5H5SqrIfcJWMvuW0gM2Weq137INE7kCZJkU5C/kG2AUfnm/HpOaDptt/DaGBvLQLi75ZLecQgIWg
BoALbpx/Xd30N6z7nY9wplewllUNOoMtGtBF0sBE5id0+QIsRHTLWtYDuW6+zqvJRtA9EwFkt6Rs
D3PRBc5VqHY+ZsoSBFmQELrjjPc5+EHhK/44U7C+B9jp/yITmJuy2xqdy6pL3xOgQ/8xCewel23q
v5vQ+gSrG73kqOS0vxqViLQMPP/44Pa0uPKHtUv4ezfDEyUKecaJErKfuUEx881yZjAH8cL1uSPc
g2bfwxXB6RnPj4oudc8I8m3cm8mI8K8ya3gXR83y1dVt8O7HSGjZGnTyu11Jnsp0x/wzX/sx6jn2
ms7Llm1NvlCYKZK3Ki1vbTjrJTN8iXekRjs1q1V6u522kiLFcTf3AG+pG1nrmmFFGfqOT4E16zOp
o4B/tzexEoJxY7wIpqZoM6MWKOsRa6U0/7Ye54uiF/tdkZwTqCOkWJnN1Rl7vFZjsh2pmsyQB6tt
PrDpF4/eFu0q6+mPbN6X56ptDhT8uIhMwkxNUTzmpc/C/nWymOXLUyZ4jWwacHYLOzyNg0zew9J3
zVXalu3rJJvxR2KxviM+YjSnOqpJix9JwfhwNIPUDLJDzfJ/PbvPMHK4AoqK6EyO2Ch+0oMTv2/+
RCuHizh4q5Ti6tjB/PSHaGl1dy2dxr/pVppkal9/3A7+4IqPOhmJpqNnKGhIk4Awp5Wq5ba3g1yz
KQAYnfGKR99C7F15rOad8KOGjhicVAuHzaefYA6EpnzRzUVzu1iCEi4KkbpXydrGv2UfDNf416li
OkWJ4cpEvzJZjucDNuRiz3UiQOQl4YSBvmMgRlwme/N3NWLTz97BLzhJCR4sjBQV/SAb+GTesqyf
Dnj0xwhzH177gUiSDNJRB7qN/McbpMwRYOvS1i9l38opn8AZdISyKmqvhOAoP5N+2b9sqYj3vN8n
EO4ycPVtkJTmzKAHipeQxBuD1pN1fPKhaJ34jSdL5caqc++t4hNzEevuLL17K6zucL3t2I7bL1tU
otdY7Et1TXIkl2NFWV1lnEXAqSpHqwunnOL4sMCMGbKw5JAJGJZdFy7AyVV2c3q0umpvzGAWwIBL
aEB8CLM+1DvcE1A/JTJmty3DZR0jFEHHDKuPsJjs15xqZz7wG7a3m5aee0j3lYe7a4v+XYp2+k77
LijziArlB5HB3DXxLqsDPfNwL7UR3aNDFIMsn9OJITCgPl8SAV9s9fLp+qan7Ki3YLsPQJlEh2RI
ZvPdAl6DctdK3gKRSH4Fh1KdznD1W//ibABgxble0p8orJfhOC+r3T9BybgvCcLhpVFOxYtj1fYx
9nv6029jV50SF/om4enB+zaKZsmhFfafTs2tmzl03H+saFKCl6J0PLlLxFOaRtveHcW6pclRb8VU
Xy7MuqE5DIFrb8supWaxtMUvUbAyXnS1RzKAzwC7O4DCSnRGXOmoQVE0Y8uYw+9fWk1wAvHpFpil
XqB+yKChDPVid4iPfcc/5jCqmb9aJ3O8Hhxr9B3F80wvazoz5z0TvfrIdn4P8BNN6EsYFSXlT2fP
IwXjzPNT0ogkOXrE9VBs7LPZc1uHA5OpeJNOLoy2I5fKtEz5iKb9zzOxQ/Qvv0PtXYbpPgH42Eg6
LeJt9nNmzLQ1JvahQY4iGqfrNfCgZBkuJKZDhOsxJV6mqs8Ha8PHrdlboIpiHw5a7rRCpcW2B9Z0
IUi+WuS0nzyPGgMHTIkNuJ/6pUWg0cNzs2yew/9djfeuDw0zM5D4+pNl6hvk0VBHT5CScJVos01M
3No+vieWzo8zOUXbfyzEa2AvjnGmQ8TPPB16WCUMrKa0fFSGYJyMQUnrXChcuzs8ZRI6mUOnycKj
4wUQPYr1GVGlp7c34+Cej+/uq9bAobKZfDX+85pqOhOFq149G6QPUw/N6AK7fvO4gtjxDiEZEU8y
JcCRTG9J6jtcOQ+5yq02KgFn9Vxx2lJGRm991ZR4PJpSufk4DrW9a4OWVi3kGuyB/m2hPk5WEN4p
Ort3N/WSuJfLNEmVTej/rxVPlcRZ04FWb9nSLjmMa16oGq8MVF/sXjSiUVhebKWf2APhxBNSZtFI
CM8Ejxd5BFnmKxg66VxUdKlXzFT9hzHeo3+VnwYb51YpTb7yAMXA3TvrnFpbtnBlCk+97qHoBYSv
2qxkYwRdjAhTxwBm+gnDtyEbSyeYLny7M+bFD9ve72SohRA20x2+ldqTO0Si5U+BRc5B8GcUQp7t
bpn6uRIhoN5nK3JTrPhH3Zq7CZJ29y2q2jKUDNL2tUChn449uEyY1/QHj6luqJzYLlqqzHFWy5zZ
dO1V4Xvs9UqNLJNBTWRtNKZyXfINjQ+Od2FHGgAdhEseNlPwki4ufbXL0uUzko/LCGN2NwqhbQNX
1SZoUgZu1ONWU/IeyORuQTRV1BiqhKN9UHulvr3COB313j7dgtzp3CtPFuJ1sYH/hPfX9lkoCxi1
vTMsy7FH7buzY8gArCpD+ef/IkOWqnT69bZFP8AYl2+iGOfumC5z8xv6LdfppLT93o1YHnwzVL/z
SIQHzYFfPExmiDiCitF7U11AZq9i+nQZe6P3U2wceXxUnjF0UbsdNj0sf+NBMJi3VpG4tSXAWB1k
wL/ktTXhkXsueEBBW59pVe2Ug6EzH5ikxd8BZYKLLD1jlbrNFcCKtw49qZSzeplMUhn8/hb0weTF
y+/ikNlCtR79CoIcnZxmNLn3vL1h0rvo9Y8Ansb4SW7OXdecTxpdVcXTwPUp81266gZxhO1bjMyx
ACS2utGdDm0Axtn03ZMG6jcwjjHDg6dFRLSh4r5LYsVhtcSR8zwnAxD1tYg9jcDUq/BQxh1jSmK0
E+9ym4GJ3oYkrIQH6Q7mH9/Q+bCi1GzziXHqm7tXDEvbjW4rCwPGHiXRJOEllyBQ7L4vEMI9249P
7Tlp4JQOnrnl2PMH2g/K+yxKxPivEH0QgJ2G1Zglyh+fG52ue45eDksuDQZCXzxdu08LJYiTR7h8
HlfKf2Dt/CiIT6yPbGzGa2ehyC41CfBFP6ms5axjPUnVsbkK2Aj8TUJAZlnvbkGf85CYD7U14rV0
mwUKq1mWr6EtmNYqqCUtaEU1PUbEk/4s3DwPTJrdRzJ7R+9xxgtfMLLrgWoyeFQH3Qzu8l4w+XOA
WJrtsXfctb8589ZsNvN6RSeWEdH/GnEOPT7nDR/7daWW95M6rXHzrAAUsdhW30PLbJYlyoWGVixt
i0w0tdWjxzbsdlykWo5lsSLxa6x8fL/Go6hYOid6at22nfmqS2qFETfot9MiTB+HlaM4N43miU1G
J/4nfcc8B2ZT682URFw5hp0bN49B1H0xB4+DfMWEfBERfVtd1QH2+PM1RybmNI0+5R/UdghtSBlF
zljXfjRauZ+m7RI3A2Aublh6H3+jeGfwTNAzgasNEvD71sUqzjqnR8MPy3i+6lfBn9wvaqakDeIu
zOc2Cf+he4SoHbgIzmJxz84VaCzaLILjnR9mJ4zFBw41lbfIh96tWXrnTyeC2QONZ0OQT3WXnOfI
BWJ8XDH/PZAlNz6DpDPfGifXJx8ISgvNRjccY7ZDojyY1SovdvLTrxn4OHs28gi9UC0N3QH8oXCA
+FoBDdCV/qcTDvUbLtXq78Zs9pM4T7e6QKfu4T7X4e9iR3BPFD0OM3+0ue9pnIM7nSbzvhxDlbo/
GMcnmwFoIwQAGkXQXjltt78PtlzCa68CrXyQuEF4kFns/Mf7qGemhzM6ca06QNQOzpv5GLWimo7Q
yIKblbQJ5CY9BL+F3zMJcMekOFTLHu2nuLa4CestdMQZQCvW8q4Mm57PjDIgcs3zak7jtvld3vPb
XQ/u6KAls5D52067BHJoKWpFsRZhbhhX+8dwCHWTw4r1nRtbdEuREUwUfgpPowgNZeLJU0MD+xy3
wp3yNBTCXNVL5b1ihyUZwHEraoN4JMNllC7TmfJcB2Ql6N6HbvAnqMxqH17EgjzGLQ3xI7PgLZ+c
NVLlaRey/xtDr2zyemBYnXWiDLnPvG56lbAK/2PngvnM0G5jnC1yYPniIyDJ0AXPaDx72y7AIjK/
LZg2qTKMH/DqTu0h4R62SO3JzKEkwo31OpDSw6kE4NJdFN0cNzcexweT52qW7hEoUv3atCWsTS/c
RX0c8SUFjPM8xsqTjCBzmw33sNva9o29rqjPevIszsT7xR6iwbMy44pE49i4aX5XQnSDA4qPex3t
fdGSYZlG11GbCM1Af9cvFV/l22QtS8a6SaHoiZazL1eVVxE5PIzzdGIkVD6u1Tmfo9sj90041fbO
vgev37AVGFBMP+n1UAXJGuSlmLBiBEXiXa0N798XPgEOyCAeELo8n8O2pczi5Rw8EIZuzYiBcBPM
keQmrjSxdTRL2ECgrC86Se4bt0FcHANNE5EFrUlPg5KiuQ3NXkRZoh1dQ80mmSjvBgaql4mJwt8p
nKv3gSOl4kuIt6vRpSQ6JHiggmfbgoI3gTPWt1Rn0e0+OfFwEapB1XkY9phqqByY1riucpdDrzzB
AMaWPDxVGI6fymx8kNmvy6eeputd0xOw4iNGAg5sMhV/2qScDNuUNo5zBv/IAEi9y800Uaacembq
IH0ns2ysz/rLvbvt44/oRFjfaC8KL9m+3n4i1YVHWI/bfM/oHs1LshRpOJTm6F+q+vo/g7b62zF9
fQumCOtEMZHok/vwXxPAhZTmBwCswYPE7oFDDA2WHCVloPtKFbS58YghJ3RzX77iZuQQ3Cqm5dwk
Ml7ypq1Xfoo95tGXCRzSbKjW4C3FevRVda5+c+Y42bLeG/TXQEi0e2gqJZ6oJywOlZl/fJz0f6Db
L2+tHp0046x2G3ag8J3gHAsWihZTTjBU92iw9G52BdlMAAyjBhLkGXNN8ZJkLujhr9CVwR/fiben
QNCgZmui1h/PKQfqEZogkKPImlcwCwNKumLzb2pK0ijvarWOeFbIrSbs0yeYVk2YLHj1++mCu7D6
joM9lMRLG0DbYp7r6BCIMK4PBV+gm2PLjXlXizO0sfb8GtsymWHo5xOGrex8JrO0wg8cZAtYqdsh
YdyJItdObwRMdf+1Wi0jLnzbPQwdlefRqHJC1kLe7Q9powJ90g2y9qyjfs5N3AZ8soIt0aMtuGDQ
xhP9d2qd9ouGgD3uuhf21XONw9aKmPfXoDTNs2eUy9DI3VHhuD7AwOPXQJnuEjk+KFnM933g+X+W
gU7/ibGTH+RwXvVfw2bdZzma/mWNWkpsHOANnrC68N+q0Ixs4JvavxfI3NXlOJTzV6XGswORHqTN
dmLc5MXmDK3I1JZyXwizNchJiImvUYSppamIucz2eZC/ioWLvxEtaEm94fN++hQJVBNoXOlxjPZa
5vNqyz+udDETTSg6Z6pGhVwRjjvfc90TP52B8HSftL/rpx442cToMmi+cNTRhBip/tM4i/usWs9P
8boG9Xhpp3b4GBGEeaBTSMa5YDDgZGgHVZoxdGIUBVW2uqvkNMT5EngL9/DOf3Saq2CrwHtUDMc7
R5gOzHOBcWgttXwq1wKLRXM22mdBAPkXP9omPujNuwc/ZNTNN9+Ih2mR5SPrNITnFu4QXHmuZAa8
nC1KvHBhSEBkO27JIWao9sZQcfp0yt0Lj9BVmcuqpXbv8UwOUc5eCYMr+rUIVbpxY5NzzmLeoPQa
nswGIuYgZp8fvJJIyQdegTOuHcfeh6j8ScOFNM7lLpDfOcNL/ZVMYfEaUsXwPUVi+3Z9i8pPgmcN
ZsYNDY262Ks3t6jD4ppI1v0BgnrSnXgVONiw5nFXjiHQPRRYNZdU7v7CvKmfAPGyT7PcioCzJYtl
KduD7ILZZiIyxQP7FupZeYn8VoGEcOmSGXIzdEjxVG5jgSwZhF/M8QD70q2UlyOo4IpZbD1eOPuM
s0cHYrrho65YG2KvqnLDytVvzfPD30CG+2l1+ujfFFRddBSLGr7OxwNdGpoHWd5UEldxoXtiDdFL
P+dkd9l3qPxy4IYSCeMZZhT33cJyAfaYqLi3cQfRzzKIw4tQ2VEd0mIsJ0qioL624cAEeyrwqTPA
wP1xmoVp79t05PLsZziyPD6Lfw3YtGbWujtjRw8Vtc+O1M3PPtr4b4UfHENm5Tvvq51pisKO1J1A
V7htSs9hx7DcnIKyPFL+O09hc4sV/0cXK4hdf5io9uKa+jy2iUci5NA5l4034WfSoNiBlSbNXB2b
hJI9U4JONGuQ6zAbpbt3hSmnSo4k3cFmigbhfw2Y4TitfK7hZlDOZbXOvBIM/tPH1Zv8x4kJNLTy
3d8/Z49bk4cv2L+9AdxQ1rRNdKNWvF/ZkI71226Qy5hJ7eEdO9g7Tzjmyuq4YexbyIaa4GL3cYuK
ES2uc80Pt+DVaLV4bVNdYmQ7GxDHEOLQhZpVzYFbDJ8LS6Qfu7+O94NTa/+y6SbnNAgtgwsO17nN
YznKKsA1wUgQHBDzhE5dtwP6p3tWEvHUJVnMRqm61GnYozf0dbRyAnkMewGlsOhAVj7ytvJb3id+
hGLBxyTDCOFDJXftXkM0W33G43cslTE9GHQbxbBlFvy5jCWYVnBvVPKoprjzT5CCGGk3m798jI23
/+4DdxCJXCjOh0aa+SVOXdHdYvStbxpOiz6P93NXhcbMPwK7TF1mMbXXBzmk4oatRWTs2O7NV1AF
+y8aH3/r0q5temBu1SUPS9AzEIZwCCD5nH+L6jok4fLOHtwU3lThWP/BdCAlBZcCNCuBbuIZ0ayy
tPkC5hwKLSO19ZZ12vVOYTQHRsu4y15CSJzq6gGtVXuvOCzsN4WXwg+v46BY32TZsgpyXIjgiq+A
EndfpHzvH7r09XaBJp+Mh5SuGI/FJkiHpL9muF3GVnymRKIR25VE6X21tWmFG6xKKK7H8WVFxsdY
5dTOt8AeMRxs3YbFEXNIijWK1rQ/BCseIZTu8wsQbIawQm9IFOhp7hT47jLGaYbSl77KcU6e7Obv
DmKl5WOyoTxf4LTd76xaLeM3y8lwQBjZnktM0xv6kNvOzDST9q0mHsE/bOO4kPqDC5Ais+0Ns+I1
5MhZ3JamP8EYAlWaPRKJL0VULRKD4LFBvyXGsZ1sXFzOzJZrQooocOG6e0iGSHBDdCJ2bCKbiSi1
5MTkvuVu8j2kuQAbOZlxi6Vdhp7sIVoBa32heNzVsSJB9ZowGZcJizMIQXO88vju2iFVYW56U2St
4XhHR2Tgc0UqOM00hpMYb5dt3K+w9Vr2hwdiNElbVa0+9L4K/qvswBkoamg0mfB7ZrRpgwc42zis
n5du7v5gTPSnI129flNl1VdXgsIbbaOe/Ke49EjY0u7EEymjQbqohq57t1PcfM2NSl6IC04xH0Er
Ko5dalnptL4n75ek9v5WoxeHQOm1c2XDcpwelnRcnnYzhA7ejQQH+3gu7fvCb5c8cDZcYVTkgs3r
IVrfh6qjz22IBeWQx8RZHJiMB08cB2hI7JhhyfWHTgjMb2J75JiyKvebFo/j1JBotM//vwcCmaps
dEZ5x9GIToyPqPhgE6O7NCSr6gOGB+RBbD7zp2E/bj3MGN7ma7gpzr9SD4l/4QhmfDljAperxIkg
SHK4iOTo7j7tJ8Hj8r++9Nadgrot38jYVU+mWhQ3zBSVX7M05l8ZY7M7tUvafqdc0ssx4sVCiZib
ZCaCponxhRpKzpwnHrE7qATvDVsMFH603u0PM/rha5zies9couHfUHGZ0eyrNHfjuKdfZL/g5kEx
DmdUANtgWfZF8l/X9Pa7prfiU7kdnratj1WQN3UTyrOcF6rcqePub022K+Ae17JuHzCpQ/Wszzsd
q0oxiw6j7TGfOA4/folsd73uxoOpHXt7yHsQiAqXUVMux2RKsV1zt4BUSsrAljmC7HwPecwxh9iJ
nNuwHIAN1O7ejRfUj+37PHIqU8RhPdq8iaMfw2P/g920eWSvVeIzrL1eHHGEF4+S86nKKfNd2rR6
3F48vOJ/JrSb1zBCRwi4HW/7sfOfm84Phqe52TeidtJamUsvUfplrdaVGFS7+MQATZ0sLszoN8/b
5K9MnnbD0opxLNNGahdCU62XtMmRLklExzoYaRf1OkfLwZO8NcdS1przMd2X4WoItLexjrsH4M11
FXI+hL7kf65Y5/mZajuJnKy1kUSDxjXNdzJinLggIkMVd4oeB0NXXKhnjW/uN6A14Kd2z2EuQ8ms
vQgq7GQGBwz2Bul03/uii9eCSv8/QqHOY1aj94CDgBrwyCqO/8k+CE6PnvWgz7nWXOSLdNOLudtb
VFY2hPpLjb/zmV5lAmzceCv2+ZDloN21s5uvHZuIWet5XYfDhCHJoShYk6GOjONHZtNUmyFbATfN
gv3uUIOYTBAPNq4nzDX+m2fm+lsnOHvzroupctn+W+Z8dpLicWgCfEZU/hS5yK5Vexr9PnoRvYeR
ZyM05HEVrrT5nBTbnrH+hptpip3xtY1r8zfZIvclQtByjm5hHXGo0hRxAjZUWeft0lOadsIfntxE
Js/QG8dPR6whhqVxLL2c85DxIXS44ZaVNDGw17z4X+TJY/jEjttfLSxeqaNL7rvM+fc4rwU7z9fW
7iMeEQao/61tXX56TNNw1M66r1FiecQyz++FwSmozr5LDG6YA7DAvxeDqYIDjiSLDB8n0wUOe/5L
H2/dyL2H+kZxjCU/23xy0o7lIuN72YRCc1R3bsjsr2k+lqmtX9OiTR+RDZm47EVhxXnApccsiQSr
LboOKPcNJ9sXRQOthofLMpMjyw4Zi1XFd1Qxqjit6dwEB4MXIsXnJc11YKOerAvnfMM0ztzVx0BV
jGU7HB3+0e2T+OHcd4YcKpu9Wse1XPJiU8z2yG/ybldlgz9lyymWEXBZQyCiLTkly0Q5Q3jz8m9n
4e+2nnvpHdTioJfXCVsFfNM8kHko57LLlDXigwVEfmNtiERPauu++jomqmXGd+kxGqNEy/Z29Fi8
aYf0SbaFDTOa9YqioXBdXgjHE3/22rd/ilptLobw85yZMLjtK2hWf87tzhwmtxAoinOuoEFwY2b0
2JupFNhnaasz48fuHetiy32SlhiOY7ensi+DWAKLSqddc9Ijz3urQeq1ut2LE0bRoLzs3DV9EkNF
ikaaotjf+GpHzUAOXw8Fx/7KigV3/ZXXBKnIVglLWQ6LoBeVyO5HmtWhYQ2xGccnz7jYAvCMrSzR
FA56Fzty23HWlZkOi6PdIE8sK9C5drbtS/m72I/7trjNKa3SlneqSiMqLQyoFvtcWTYHl5Fg/Z8u
GcwcNytclfcjC/AUZqbFcpHOXn1N/lja3+2qTh7Duu3mg69sx5rWiMfugZUfRO2NPQW+jNnv/3Pb
wV1PprKFPhjNyOpUVhTGB5dvcTlYDnFqiwaVii+2m4TLVMgrnus5ppaYQV8IjJ6KIsTwrv52gwao
XrP38TxKQ8LLGQNwBxBBfuCZDRAhxzW6m0N059y3ZsJanEwNWYxB4eK85eTKBELKvVu4WF40k1Sc
eDu27EPH/tB/YzGZP2PnNg8BrnTnbBhkdsw0NqYRHad/SaFo/pjrMitkekjF1YQINjLunL9UfLvM
aVEGSlC1JA/u5M/uRREk9m8pdueOFVPl3LBM5v+3h65/Hs502DNhCZVXDIYriz7qDA8sF/guHn5/
q5DZARzkmIB4o2LdOE8V0IM2HwOHH0w5Tvi6rQuy8rxFyLuts6ZXRpRyv9j5vV8sN7i+DJhmXDVM
T56kr5ghkXG23WKI4JYccZ/cUx1wXXTOOqrMrgwxLpJ6XhhgeWwTvDCT7ChBRuXhlxra5CnqR8yw
XDflw9zhJM4U3/I7DnX1cG70sOI4HftgQoz/Y+5MdiNZsvT8KoXae7XPg9BVC59iIINzZjK5ceTA
9CF8nj2eQmpULwQ0hF4IkFovlK+jz3lvqRhOIkJZ0EI3qzI5RIS5mR07ZnbOf/6/uaFOMvi2L4kg
O70ycsNQRzMFJoKkymcrmljMYRlNBvislHBFlkCs68GGp35LCbbBDCuX0UOk5i03X9GqPsMzpKcE
2fL0WyhVNSiIYE9IiWrutASTnpcPUgECACcL/kLV4Dy24wZRcpdVPD1Zk37oOccrYEEGQrUaKByO
jeCk1fROjallcMhC6V81szZu2YMaxS+CkDw3plt7YhvWHPHrUimd2TtPvpwQ3PGSsSWMrZkHgJGR
mV3PGNTJjcZq3HFyyRt9HZLRnrxIlcwKarlK2DU9u+Z6XxTKxiQmItsmBPNc4YuxlK4bigG/14F4
uNapFm3tAWBFt24PxN9uqD0L4DYVjIKxiVSt8FDxao3LQ6un5UfuBcJHwSIwShqoFMHn6wmn3HYo
pc9pflBFzoBcj75ZYdILNtcvMIqBRNHUqqxAjX8yUA21SLlYuYaTUAiNgbMNCcIDAIqnD6BLe/Q2
LEqXfKWklscuugkt2tMV1zOXwGtyA8QDoP6ErkGE5Iwo5KK4O5UmzaoA/pAQVuUnoSsCu9tX3crY
D+ONIKSQvQpByNS1nZvuO2l1uvllwffcPFqtlOOb0NiSBTuutaaGtW6BrWQ2pVdch1KgzN1aBCWo
UN1ZXpOjsOyDpoYX9ZgCCz7d+FJVDIE5WpdFkayjos/8KcetoxOma6TucnsfsOV6tRSwkDJkAb09
t4oYWBNRtJDKbPLnMTcqakS9fQ7ahEMMAe9Kbx/PPNGy9nz5RAuKFQDPQVVnTEdYqPhhUphuElqy
w1HpY8VRGMdDLrymGs1L20GD38ucVnlOBEAeQqDhEyEH8CTWmZFaUgC8PBYihjPrraS8YRarRjx0
p3IlzrOQcCu1cyHAjpRo5L4p9MI9PQpLboi5tZnhw5jZTcHELGhSykHNkXkHCQIc2PyqxoYCPI5y
KY6FozZ+RehXPkOi854ZQrkn6dpsg5K2oL4AINkU+4Y8POWA8o0OzIRjrgQWtxXHDeg5a1Xm1G4X
iv5r8g+zxKEO0lifLZD2pYUFmgUViOBfSPdBhEfJFeHfuPyQqewFGyJBpLZPD+3bjh63t7CvSRco
TClLCg9zceBGO0y7iXYvwGMoYMWr1q3MqrqztDT0T7f81rJpGfIZDVJjAz2q+cleUT41k1ZIsYpl
o5AkbkOwrWy8ZfGLXC0v44lIIGZDRQZBnONWaDpWrIoVrQxSu9Vm6JuZSVuS8sO9Ad76jN28XRew
b+M+yB6TEGQ2j5szVSuwMgFLrVt2s5bQsEPE8RPFNdL69PC9XRMqPBsGauSke+D3nYf31fBRylXX
Y8zeEFRyteEEQy0W5cOxA8CTquSacO4Z2fV3W1QgYqICntKEJXuhxA27yjrWfBkJw7dgItBltckc
Sayj/Q1sjeYZnpH3LATpBJNCCBP6pyW7+IAihErmFm9cd9xXrEPZlG5pNH3+D5giEkRwwkuqyqwt
xjIGTM6JgrE8VEYF1rm1wByN1ZlW3hs/6MolwFOooICJP56xwQCnu49opQUhoFNaaB3WSSTX3kiM
lQw+sbDTJvKeMVqiBXqAYxnebLHC9KLWwsmcTUTqrdshhxjEGcPQELwu5VBzxpMsSYrmlWYphsgo
qrBGLGVKCqtLOQNTeVxLYfYlJqEHPnQPdOVQXppNPksSC23/8XQX33FfbAyQkEn4SpSe5eMxPQTm
QdEAidpwClDRKRnBqpmItypZ4ldpYBKFUNSVqgB4PNPdd2YTEliyzXAy4VzUxUGll+MiMitWehN0
5meZwuuEvVjq14iVdX5IfbR3uqvvrIb5QIY0iyKxJS1dSzNYLRi7lFwW8FBXg9nS7wTlnCr5O7No
yDC66RIsRVA/L7oFXU2Y5POaC+S9NIJ63zfJSmkaSfSlXASNHCfidC2B/43OOLR3W2YjoIQNsUD4
0o+nMgD3P7aogdmJ2XGPphgmcIOGtUGQpJG+4tsBuw6UcgZnGn5nmdCeyOkCsmvwbfODvfKkNSXv
BhWmDOy+HLdNLvYeTLDCrUUE5YxHe6eP0P8pCJiwVGa58OOmqlSUD4OWUZ1P7Z8r1EDLRq2m8DYm
gXRbAlN+3EvWOb7idzpozdzw6AdpRFDExZxSMA0Hc88iiSUIdMQaOBKlLcEqFKlS+GUjtcB8WKhs
IHsDCeZxBxOKzokn0cEAQiDXasExDZV2ju/t7VKYFRdERFY1GN/0JSWg2JuoeFTowAgQCFzvhz14
vijpzxzF3mll5sbjD94TCv2F++yoV8lyzSIZbYARLaVcA60T6b+8rDlFs+RkOBRlEfaz4xEbxagf
Ob4DsgA0kl3XkOsUblEL7bn19U53cMwSbPYimxyWcNwQGSU1zImf2ocBZtI4k2sHwOIZxuG3XvFF
UhS+LCTiOf4seiNzYBnGnCAn3d1vcZ7x5MUN+I9ypOrfo8K6nD7/qslBxotYIxB1bZZWWfiNGFg3
8QNOzIpScmWLzNIvp3F0T7fyTscME7+oimxuOve849Eb4G8N633FVdyqSBmmkXGJmEzjm0YXOeUY
nhPneb89rgAImXK+W7Li97LYGQZxHSAIQkP+DzlRsqtBSKVNIibFbTfWyrfTXXzHQOgiMmbsMnD+
v7l6w49P1QoDOUV5TOVuQXahaA+/bu9w8hAY05TZ61oLomGr0alxp+jA7lIxuDFHCp6aZD+dUa98
ey4gFKWxlRjslZTEL9ZuoEfQTc30mQrSdiC1YWWhama4B7JvrazBpAZ3H46k8Jo2W50exndmjuMW
fIEaWoUSsZRjS+ljMa4qBEvsQlfDR0qAtEdK89TGTwtoO2x9D6TIP93k220FYQqGcs7ksHsuN+1o
kHNrQEXbDpT8sNJAZT2lAhnJS0Hmen4TUMEr2UUVEc893fA7JmNC62myAE3W35JrFt1LDrDwDdo9
bFVXiaZmdlOWwy+fY+meBe+lTMEVlN+L/asoR2r5TYBfVmrmK+oaA0jehNxgKaRppp0x0PdMh62Z
aOA8ooDmjuevU5DEAqfKvdQc4xXcXmDr0liAlT4wkh18hNNOI2i3UjhcP/z6cBoMI2ojJuajzab1
6iRixMSuQ10D/Q+Y6UaC88kr4FQ8c0d9z0ANmTsxZ0iNq+rizAznU6nAOA8yWd8bdgNg4UkZYfUE
f1utqRNp1v9Ar7hKQ3TLtQdXfdyrA3QqBSWCWKdalLFLlXupA/OCJOuMNb7bMW758+GDv83FXR9m
KmChMDTA4BJQQ4AyMAmTprDGdL3PNLG5O1D5cy4S9k6js0gK9x4Gky18sTEcZGDK5YE6mwnFNnJU
lHBN4OALeG3CLHNPD+XbkxzGwQ1V457KrqAsfEs27KmyhVaHkqiW4iInPoxV+kjtl1GNVIhPg3zu
Vveii3IcD54lU7hZmYwrp4fF7I2ZFYU6qQnbYtllXty34m4YYRCz4jZfByapIymumlUEMhINQIH0
lB1OBgnBDI68M6b7jr+xID7BpSs6vn15vIwGkJmoQxVga+rQQ0gXCF8IU/zpUX6/z6+amafh1TpM
9DbtxQD1m+BwGHW77mZyLaQiVc3JFKu91rJI2IgD+TUzhbG2TElFQ1xuosqTiGd0qt6zL2b8N2EF
PMNitRaQyQWGSpdDsOOOClr1WamrPZAwMdz2DXe0051/b4gJfrOXsHPOom7HfVf1A9oU0DLahqZU
8K5RQWRM2XCmV+8ZsoGQuAQ5vsJczr1+NcIgg9V07LgnQKFXfQ6SkDxiJYdfEN4+dxR4t0PcuWaG
crC94mIAYUcGICBx4KgREXeDGkQgiZrozIHj3VYoKsHxEPvAfx93iLqmoJSRTUUmOIxNH5oitXO5
aVEBfXp+3hs55HvYWgm8E3xYHONrDvcmRa00JLSiL4BMd42iN25LKobv/5GmIH625oM1GuDHfcqa
sWktgUkqx7a8NoM2IsNpAuMFTTQkH/6BxlC7IgTHEVta3sKhs4lgh+bA25OA8buuRfgShLjbt2nm
n27qvbniiMYGCB0zO/yiX2CYVL3JCN0oipbdQmVhXulmb57xVfOnLB0nJMnGHB5ih1hyMedpr0/x
AbvLG3CTdgdWdINzHD5GRKj8sqPa53S33rMMgn1AFEErkcNabH9KS9F4ppM6g08rd5ID5XF1gkgY
5/rozGS97RvREhWjYOMjkrHs26BKVtqAqZ6rqetVFFS3hVlvgcrpa7GO+zMde6c1E95l5BPQfJnh
Zsd2OHSKgNo46XVtEPRtmFnCA9JOlO5I3eEGir7gzHnzrX0QWZcQzuEcIVPpuljLsagD2BcKitrJ
sX8upcNEzE0e7k5P17utoHLIMiaUQc7zuFeC0OvjAXYmEG0wsKp9WF8B4TynqfTO2M1nIRItXA4I
Os+/f+VoCddTHWWCq8/7qb+RpGCGTFD1u1WzQf8kV0H645e7hQkSZJJhqyfDs+iWoqd1HEZcCWAY
47Ceyd/j3PhFjWoCC9wHVNwSDp3NY3mklAXIJvJDz/WuUGDRbeCOIbqs5g5QDArURObszGp+O1v4
dQ35Te6UHDGXCcGqL6nA6S3wfGnVXRqHJNiJ3aAMv+zdKakQDZTLDby7bC68u5mB9wEAsocZoy28
bJ89H2aoWa0n52Sw3nRIVyRu4IbIFVlGvXyxqGD6rYVOpBBRqqb4c1YIpbdvo1+Oz9MKV1OOE7NY
Ah06Nj+AoKC9DeiGa8pwK3ufm1DhDNOwV3Z9VwLbSxoLEB118ix+mC6rs3my9/o5uw1u5HgQMo7H
T5By05kLfkEv1SlYmbhWoks11rJf3f/ZTmaNLTZmdmZc43EzIvTwnTqH8SgLM11LGZ5zQMbr02tr
PmsfbSlEPGe5kDkXbs3/O26kjvOmbhv9qaNGuCyEWz1eZ6LhF5Jso3jDAYeiL/Qaztjkm+jC3CrF
RoR11ZkwaDGHYAlh6x31p7HbWpF5mfWeXAROqifu4fB4uoPLpogdi2QfEMkh4koF9MJ5xPBKHICG
UhWsj+EVbCeB0w1ZfyHAt+6JOnVqRPYi73SjSwt5aZQcPzlNmSPGMrSXwDqkDcUY2fB37G+pD0i9
gzmZ7ulWlrvzb62YnHkVZRbWW6w3ktAhdMB0LaLMaQBUIsyhWFiUHOrKzwEm3mlsFguhDo2MNxIZ
C69fFwUyZdqMRowC2hpK844NjR1zbINfNHz6ddTUwvA1PQiMQ0VT1CYOFDFkwQpylV89ss2tEPlB
G4O4Gp5k4Re7TopA3sPOiJPRVgNZY5JtB8M/PUdvLYHsLFUQ+CmiTcRHjtcXFQeHRNMpTgzisuQW
20QwLKa/6nnJ/By1sljFXEjgBBi5PEIIGtjwZn0W99Ln0z15awCEI6BmRZxjzjYZi1kZU6GVwwNU
aogW6d+lET6HlALdmVfCOCeV9GK6r90SBwwaI0RAtoT80lKhboAjQZ16slhk0WGR4cwoUKxtNJe1
kFVXgG8Lv9W7bg35q+yMcSJvYMlNz/jGN3PHHRnNEwn0ljnXcC56nFUwrGeR8WjFVABU0Cw6o74/
d5p6txEQHowpGRtdXDYC7Qs0wuHn/VRllqdUirbN0aqzVr80ezMiRuUiRAqFhtA/WfiKLk1HK9LH
wUYMLwK5XJof4E2hhFRNojN3vEWPfmuKUy5SreSwkTM8NnklMOJ9zuHW1jOKvxs66HapIJ1zEuJx
OyR0SW4xbKrCBLFLLpML/EgSpEi6vdhc+9dr1/dt27/Y+b7r+juH73cuf7uuY6/5yt1d+Bt7w2t2
O77dui6/W7tbfudt+ZJX+5vNtbvmtzvevOGljrPh0/yVzUfy8fNL/IL3bx78682GT7P5ONubf+1v
fOeJl/AItjP/hK/5xrNtZ+2saZfX8ok3q2s+/sJ1+agnfrLxbM/jEx/dnb3ZPNgbz+E9nuc5nuM4
88s83s/nzR/mXPLFjp7wRHdz86u1s/3obeeXetuN7TlXjsvX9Hq9Kui8w9P53vrScfzNzp8flGdb
8c475wufuual26v79fp+HiYGan63u9tl9tzsvcOPT9vgS+Dy76v6zYwtEzVZUjcqsKXbnX/9tPEf
6JTnfHHWW+f+TEsvwZ5TLS2ce9vUqdxiG757+/j1OrSvbe/zlSPaZ9pR5mVzqp3F6aKpmpL6Zdph
ih43d3fMs8N4MyXri5174Thnsv2LOOLbIVzcyAOprRKY1G937tMD1sI8nZ4jEC5nujQvu1fXO/DZ
1B/BjrS7vfAvZoP2dy9/+Pf6yWdtXGOru6ed/7S7rmwWzu7pibm0L1cY1uZutVmtVt5qdWlfYWFb
52KNOX++vHwxx0vbuVoz36w8loXr3F44NuvT2946FxdY33Z9xoWfNYR5V3vVG1VE0jJhvNxH94F1
w4ids+qX4/4pG1j4O6h2KGKkiQv/6Tr0WJYs9+t5wTNsd/y3sVd8Na/q0KaH2x9ruDztH+56vf4x
2Lf350zkJSN+6oGWW0prKkk2G+X15uHad36sN7Htr/x50Hc+Ps69381ukolhIjwbH+jM37rX/oP7
sLnbuY8Fvm1lP1589fkAunK9slcPNz3D5+JF7jYr7M7bYuel7V19SeztPVPturLt3mIQT5b9wbvC
k/iuvXa9W/zQdjc7mNOm+nJBPtXPxdlqXwijImGpOOyd/YjP7W2e+/PKt+9+88x0Dyd64bgXPg/h
4XdPP4Hycg459QiLg9cBasNpmIf6Efe+YxR2s1/b3bvXrnOx2eCt10+sFpw1Hp9dYuV5Fe7V9xlz
tp71vAu4j0yO/+Rurq9x2NjN9V1o25+wIp85YZfwtqzCR7z21n7xZZvV5npz97wJ7ee7+UO/Plw/
xfbDwf4a2hucHX7o+o5vn5+xRnz+2rm6x8fy7+363rtf/3Bw+et7+4FdZLTt0F6xVD9dXl19utqu
vQ+b7fr7/S07hXPLduB43r1rf7lkI1rfXrj3LFHb224v8dnbNUPvMqovw0zPfzDcbK60yN6y3rEv
7y6ctXfFUn954cd7fjw7hXv34vbxEUN0vp+ZkdPei5Pb8XpHVqkQDLYYdskL/o/trnYuWx5L33bc
7W+bnHPGDpCqO+k0EbM7bnbfG0Zf0CxtMhy7a9Y/S21udd69K5tVZH+d93rcJetiY/NCvIN/N+/K
TDQTz1d3vGFjX3Eg8Plqfu9ms7ri3/U9g+ZunduXgw3D6s+7JivqipW7eTkurLdbFuRs6v5sg9f+
7E4je40JMfx4a9/FH1/M0+iuH3ecdNz1tct7Tk/AvDv8fUHoL4c/EDkvZ0yUyZcA0UNRwO6ZRxRA
RzLEuBDVXCri4RyOallV8VszgD5mTWSyCNpimqEz7IE1CVQ39lq9TsZquoTct7vSulBbReQxKLgf
NfgxKKsf9mjbwV/ThRsNOj2Hk/a5+9fibvTyODoIjflmRJzyTZrYzGWYjWHwKqYxtRt1n16MsEz5
MZQDu9MD/ALXX44w1Qsy53kwlYQsj01NVTMUOSaO11FSP3TUXMNoqqwOwX6NksRaK+qnLh6eOglV
QzW4z7XucQQYOBGMq9r9Brmgc+mj2c0uHoj4ikmcxZKpbliCuKl8hSzFRLlIlGpLec6g5d9v8wbw
2Q2U5vne38eHTL6Dqjf+dogRCTkDIn9n8HVdV0QQ5OBY4UQ+HpCgPsgdrOy9DWIfaQW9KFzKukq3
ipL0zEJ/x7qPmlqcJippkqNpNruo1YXNHoO4JEbYnTmDvd+KxdWJAoM5RHHcoRq2kSBPWUPdIYx8
2RoFv5ShAD1tSO+2QrRbApkFNkRf2JGF+FUKIy52VCTJE2Q1zZXQC/rd6VbeMw4QuCwJ0lZA6haH
I3CwYdlnkN3sYylZ9RnHZQp1pdAL1bC9FEvItuSuLLdKn/Qffr1pU8YgwHHLbxcKjDe5NGQwPijk
THejpA1fkKsSNjDwaDcZZL8w2ur6DVfycyUbb4eWekbC4KDIiXHiEo4nUBhA3Ah1Aq2aqVa7ZJ8X
68hqzoFg3g6tCTCLqRNNkbj7EkYRiVWvi2U22bAl3Im69qVXzYfgoG97iPWg0m/XhlqfOVzOR8fj
tU6iWIbEiey3TOXU4mhJWfhANiSfIASBQ+rRKtFrWZeSEusOzP9lBJV2E4KNgTk9+Xh6Oo939nln
MSXCCcBMQcWAdF40DaaZGv89TZs6dXLKGCReUUaVhwQlNahtfS4h9F5XVXAqFEwBpiWccTyJk3QI
1FCGprAZYKGSxyz5lIZh4FP+lsA5YZRrJCLOyTK/9WUzSgvkONU+WM4SxBAhAQ1fDbTX8EwKzl4s
BHevNpZfQnvqnh7Pd5silQI3BxTT7NjH/YM/94CMNtx/EDoPMhuIuBe9wIrzzJeSg6SvTzf3Zk0g
hQzGVVcx2RlCudixhRFKG1OjMFYboVQTamhHyz16tqdbeWMkcwEhTczIDA2l+nnNvLruWQE36APU
oPAXZ2bjcTZPcjfVI+07JfsmFLVlovqnm3wzjosml+OYwstgIjTlwMBRupK6f04MqXWzKu3PdO7N
EL5UR4I85XQFnFBf7AvRYYpEmCpjJ5yqbgOFXOZQsp2fsYu3rZBuAhwJ/owtFUmd4yGE7L1PjAry
GGvfaF4V9QeINPXD6vSoLVcXZxdWFesKK5dNCOKPW6FgXkKKEwByFwTi3Wj1aFmG3WZSjN5GF3K8
64vpTMTwTZOMGPHkuZpuLqZbhuJTyVBGpaG+NW5qyR2RldEcq2iFGwnCy2vLbGca4an1Tnd0nv7X
HpNcJeFJimxe1jQxyeOOpuPQ9eIefc7Wj+3OGbxipexk91zGaREY0nEax+0s9hxOi51epbRTuk8f
cxdJNPv79ubL6c68hIlP9UY57s2oNxGEDLQir8B52kisedIV7HsusnSO5oGIsi9qe4uqkT19Ot32
Mifwpoez4b5e2/U+VetZ6VRYq87gUJtofzN2xvZX99XlSM4L/lU7Y5pD05XTjnobrCrYjj5SZ7YN
ztjFcvdetrLYXmBJSlJh7s3BR7LNgc/ZyZ3yzFp+c09atjKviVd9UeJaUpN5vnaV93XvPDxrqy8f
788JmkvztJ8yi4Xbpb4snaSYZiqPaiAHWij7Ixzo1wfH+ACt+uaMJcy2fKq5hcu1EBLHfdDc4HyF
i9/+ltvbH879xzPNvOMwXi/dZc4ka/LGgKF97hXEpA45PAcpR8d0dffL6nPjfoDC8dyEnXEXy7p0
QnelFc1t9i4XOxZY7H062N8+XEX2TeN+4U5gR3ZyZmM5N3/LmkcF7jQ5nedvcr4efHGFUKnX+NFV
vAnsdNXZZwb2OGr+xlfJCy+yV6G2gPVh7mTkZPxRbYjYCc+fs//l3rww/yWSWhVQiIwAlNlzoaHd
B1SoFnW37ffGuT6ds5WF0zCNpDHzeaGZ2mMXrGMkLEoZDdp8D0PcORzgIuz4dgAXziMxBVmDB/a3
AUyvkc9yDR9pXudD7MYuUeUJRyzaP871chFOf9vwwp8MYYbEU0XDyr28bT4WV9VW+RrckAVGDaX8
Mj3k2/haudEezljMueFdOJiwHWO9mC1GwWYgxMI++zWnPCewDaf0ci90Tcd09DNO+k2wZWlAC08z
yfk+beaFAS7Mj9eS+5A5BFYDu2R4C1+2z+7j7zkAcFrUVs4kBpTXHXvsZm9muTibbOUhgcn6UFyL
k4PqWBeZg7LybXOD0MiqXqmX1ubMKL/nV1+3vRhlaP6mFNwKZxV38PSPqR/5gz+5e7/ZyOtzMbP3
phSYB1gSah3AKi4uBAn6IclUl41dI8ojSpCiwBqqTs9dXrvJ4fZ015aOYE6cUcckA4yk9hIs6fGo
6m0sB1GqHhxBaRUf2krELqQ6Rvp2Opxx4epic6IpCm7AX1IabhrQlR43lZqyPso9gqYB5EEXhZXn
lGkp6Rkfuhy9uRUVYBG3gZnEZBlXUaUJPaYGFsoWspRruMCNbd2njSNOcnadlFn2gQpz6eaXR5EI
DtcqDu1g0/TZfl6dJgr4q+qmREIbHfDSgy4fn6q22S0qQuk5W5xd2Os9ng5yhyNwQ32kRlX8Yh0g
klgfLEOYHCPvc8uBkqz5ACcv1Ja1Vij7h1TqW3j4M6McbAAHjWBDWZ3dpMkUfNTavC3gder7flNl
unwLyLdC+rGOS9MuReQsT4/Lm8M3UDggS2AQQJlbCpCi44FR0TbLW8NAW1zqe6TghDSc8IZICUTu
2OgBBSy61o+Jj/B8/6UGEPYtbKzQdCVAWwc/KRX9HPHQ8nw5P5KCfYA6goEfecnjRxLgzoxFqRwd
lK/26D8oso1GWPYZPIYGkWzZm9uplNl243484zXfLjaFSaNqgHgwEfqXDPMrM4FgXxgminadujWf
KjC1H1o4Ia8hQj9XvPNOS3OBsw46kqgCEOvjTobNrERsyQdYjhMdhCsl6G4xJZC4Ax96Pj3Jb9c1
IUxiXrA5UUIrLpGSoSGOWQHDqGPAUOi19YjuZhWeuaO+ueQwbZBdKFTKgOtjC5h7/GrsQpITSnLo
eicQosAeEXq3kyxUbAwq28bdofCMNEg9WUzUHSDL9FnLJumMB3u79HgG4NBzETno/2WkbTr0Q1hU
rC4TiQ3dC4tAuFf3IqUaVgtF4QZVCRj2fnl0Zz9G3TUIbIlI/XG/My3KlCIN4D9qCogJJ3XvZ5mh
rH+9FWrO5mQBUFAITI5bCYee3NSU9LDvIbMOQSXiD8Uk/vL4qaJCRyQiazM8abH09pOyN1rwuk48
lPkuVRvJjQVIAQdI3d2sGwP/V3s1Q2kpdCEDguWoC5uRJ7FJD3KLbM8hDrdJIRw2AVJ5Zy4Jbx2K
KWtQadApUm5vakEgYyGlN5mNYwhx7ooitIQp2jlr0dQEz8y0AcL+sek3gdD8jpT/p2/jfwqfi5vf
3H7zl3/m+28FHJwzmn/x7V+uy+f8vq2fn9vdl/Kf57f+n5cev/Ev1/1z3Xb18x94YfMHv8u/f2nj
Il++5+gjaO33p3G/tF+OvvHyNm6n2+65nu6emy5tX5rjuedX/t/+8g/PL5/yMJXPf/7jt6LL2/nT
Qh7rj7//avP9z3+cczD/9Prjf//d1ZeMt/38l5//9ee///zPP//6h59//fnffv7Hz3/lz7/zw/+1
/JDnL0375z9K0p9AnpKSBLPJgVIRMYzhef6N9if2KpkgqQyxFNX584aWF3Ub/fmPyp9eXs2vWPxs
aCK/YsnNvxL4PB03a81UfmwuEEX98W9PezSJf5/UP+RddlPE6MvyybNd/n2Ln/cnjSpQ4KQGO72O
pzlejfFoqWWTw0dewkHpqQHlTSvUkyjljbI4fxQ6IXlKLDLKTjkhUUEdXJWPqyyX2nqXEjsc3Gyu
q7BlbTjAfouCDayTvb5/5N4Odb42iCRjEbbrvsWFKECmqomIRYsR5AcHRSwaWJ01ARk01E8exHwK
dGguBxXJqTiqrwnAWwSrZbRvED8/dJSOSVSRwcA8btRSkfPLzhCoPxBKte7OHH6OlxoDw1FCmXmA
wFmDIF8ejaHLHrVSQ8vACoatCL31oyTBSjymh+gyTQRplVgJcj3Ic4efXlnU73P0ek6ON7nfWqay
TAffPVdivck/SJ2q0C97CkPd6fSyvYLdtTyTwn7hpHk98ZI4Gx21zXM5CkmshYOchgo9JGL/TZdI
oaMYMKfZMeK3t6LAuVYhTd/k/YXRIvB5K/Rif5vArEvSBz6rjsDEwNkQTduuRGCHGoxyQOMEFNal
KjSxZe+TCRk6TmBUbXep3Jd+NqmtQQjA6BA+HBq1dVStMj5IENigkF63VQprK9WVMJlqfep2UL5q
fhsqnWug8ny/Lwv1+1SmVeGKEWXiw90e1ZC7bpDGz3VlRFd7tLp+1MWox6gCidNhy8FI/AKnTbF3
cJl9bcvSFLgVqiHUdE8V6r2HJn0u8x5dCrKISrXNFIC4LkqxQuLVyH8mu5HUMAzsaOkWTkOBZOhB
6Fl93ieDWnlQutbPpt5PrYMahAkLyiGAp7hIGiOFTTKFzaCYOl1cq1XaTLcB1n5jhWk0Oalc9Imn
lrL0KDd9EHDOAAhvx2FfPGedfBjX/VCN9yhGi+oKCScZvbg4iQRXS6QYIQqxDPYX+0CPR2eAI7tw
DbOWuPqjiSrbBzjwx0CrvqpamE6ObEGy7p020EWoas5WzTB6ibMJfg0AxCL0IRyK+SrwvTCjYqtV
tXDbj61WUgIhwQuUwnZblRAr0uHPQ7QfYVxQrjJkU9yh2iMdIEW/F9D8v9ub/j/cZ1QCbif2mb/+
/J8//ztby3/5+W9sLv9j3m/+4+e//YGv5u3mX37+6+vtZv6s37cb80+cXCmi5z/+JkH8t+2GjYiq
VUqMuAyQbITt5vV2g5MDMiORgwSJMJfK/G270f7ENQLsP3T4M88D+8Mv7DZQbx1tNyZxBgwGghju
vRSnkcA+3m5kAXg81Mu+riP1oKCJFe4seVKUy7E6VPllXwvi3jYPcCN7yFhE43aUx/oRkaiYk5Ui
sw1Z6DCpzgHMX+KifN0lLiqRSO+geAJBaZdMk+UgDpTdT5mmwf4/JVXh7Zsp/iin3WAhmpiNk1fI
aJxCbRwFP3JtL9b+hNd9aOC2JxsWGd0OnsegcA6iclDWHYU/yspQi6lHE681YGg3DuHgjnD2fkQv
yco2aG9K0yfTqKtpK00tTG69UCDrXcWSupalAhZv1DhRqkUKAy0A+VAHTyoH+dIdoi5FRbTManbE
Q12kaC4XYW+PsBGgspVr8Q65cgj60ZyDGfeAXO8sBCbsv2aEJ55EvUdgdlS0CUGh2rQ+IiwcP1YQ
9k1+OFrt1R6+qwDl2lT6UbRtgMazUReDY6mFvhnGAXXkgkK6m6hAEcxTwLiYDizEcuwdVKGYvBB+
TdGOizgYHQ2tvYc4GeuaLsWT6upKhYSQ2u4P90Mc66KT5+gzQYVWFB5E6yiySVKKWoMC0YK5Esuu
XsW50j41CF9ykdFzAw5Wvb7KO12Gmqg5QBs6drWFk2gGlHFUETULZJnS5Ett1fVdoYcxWIC41QsU
Ugf4oI2DoVzm0KR3KxBuoep08CrLrhSZHYGAHHVjH7b7KlvJlU54qzL1JLkb677V7xDRGOJ1zNbW
bBD3MsoNW2EVO2i47SMvtKhCdidyHKKXWTX00HLZ56gxlA3aKHotIKDc9/JYrjQdSVVPC9uDsEJS
UGwv96nVtZcxLNGZH+k6ymCSXs9M/bKSV9tmLwuPiJwI6E5MiD14Ec9RuZ2ATDyblF5JHnTZfbQO
EwUWimxUQ9PJK4VrZ9pWUgtXhSKipphE8AU3sYJIOry9E9Cysh7rtcBmNflGn+zR0CgBkZv2AXp/
4QFhEl3zQ5RjIHOfhCbZUrwpfIqzqh19sBQazOR6EsaXyMxIxl3cVU33QUvlOXxSttPwOYuTrHSi
tG/jh1SIhmS3z4NmOw5Gn13EcSv3V+GYWsN13VrtsKmGsTH98pBDt953eyV4bGVrryJXZwnFCiE7
U3IbDEjzKZyXYugO5KK81YY+z2Eln+TYj6ppjL1xGrTOhQehjTeQ6CPOURcRc5PpU5VeaXVmmAiN
1sjyRjl6plsFQYeZbps68FVkTdoPQ8vbwVURBdp7opahVY3mb6N4dZylhQ+AJ5K8vTZk0XpEyyJZ
WUqK8ot5yMZ6Fwa9mDvcicvsSh5DPBfM5a38vUjgy6cEP+jaG0uKNdHpxjGPfK0Sk9BrkRDX7UpM
i9yJmlRsNwTr9Mgr8/m3slLsYxRy1QqC/XRokvUg1ghuyRKeZz3iLKJN0wxpuU7bPNYcGTsKtvDM
9+Yqp25YchJ0ZeDv6KQ6cMF0ZZwMlCgi/duoI8pfRRqr92rSQYVQxpyn3GaczI+IiPM4zD5vyo3G
3AZjjoR3ZBbJ5z06cD+qKdB+THvOmm7eTMUncZhbzxqFHwhRT3JhFANRYYllNfIHalBynprjW26P
GtCEDbV7ZkKtLK8KzDT1VWTDrkmSwAUPyatxBYxB/F5Cr16tswlhR/x3EtXojxjx8//m7syW5EaS
LPtFKMFmWF4BX8NjX0m+QBgMEothBwxmwAfNd87x6pmWzOqWLpnXESlJqcpiJhnugJnq1av3OO4Q
3suVzzWpXdV9FMSc/pntzc5Ok++Pf6jKxJ/KdVqKy6GrAPQ5oAfTpqi7j8iZIhcRYeq+4IDz+NSi
5yVt0fAnvA09XiEPkjDsjG0Fh2UDsSi6wF5T3l/jJ5XJMSmWYuvXxPZUFJ1dRQ9COpQYy/MYRZU6
bG1m3gnYK4ZbaBTytZ8hFx+1GLV1XsbSEArssWu98+ANfMNGJT3rlLtAZKHWlqxBp02rulu1Shuw
KESoLfUrHrb0aiZ5a5wIup5G3tkFsVqfl3AaxiQzYArT/Eo+KQohziiYYoBgS5D8yXcmSDWs6n+N
qtZ1QprUlSbozAQWzVll1l3mQ9NK0LznW5fFzTZ14rVpD8UUdfcKDo+TCLF6r13OXn+6QIhiTdv1
fTf1W+jgTZ8BpVVesz6NLFX6RxQ+BVZ0gAsAhJycFygTTCwvQxYX5GgZ232FGwD5ICBbsThsanUv
WW4WnbRBTB+ocsmWpw3c5bWHAP4U1Sb4qKzSLRIvHsObPLsy7zNvKb5BtYB+NRAm98PlLOf7NmNd
JT1YRnS/eAAJF3hz/boRW3ob2ENUHfD5jd9nL8rvdKyd9uDVmbwf1qH96OcGEnNtud8s25D5CNqs
ecSkMcFR7GLyE8wA52a/ZPky7N1ybN6uyz1e4jmSoGeI3aCaJDLgeawqEANHf7VsMsPA8MJmccMh
4Gzr3TXf91sjnJ0MKjdIB7rtL5egIftgdLA8LWE7vfaVYFudAkjmSVD0FWiOSEcPFAHzeLKnYnEB
4A1cb31EnDDYCELqU8dV4b0ync+oxJTj8+xm3adURJntWCSMuJg9DyZfvAwVn1DTZbCqqtAY4LWl
8+HrdvxVt9ev0h/98pHIN0se87mbYKV3pXkOPd/+dPO1fKthlpeQ7EqyhHtT9ss+ijfXOyJ4dfcg
nPhkp6GYdr0raewgSo0/otKOPzcwgK9u3omLUxjvvYtrJXe+qbsvZgsNKLj6mhjcd4Yu3eVfPByC
uO4swsGF/zFwDg+7qM2vXzKunVM32qOVqsidmp17vTjSyoE+W4bhdHX/dXGZ2m0f01FU5NedyNIa
1v0cXFG7IbjHF0g9PUifuqmWneVXy+PgLr6/53nKfwts6etNDbLqe5trUucs1qyXtKeSohBcCVTe
iTmY8AfZUfFrWpquTApkiccZ4BuPft61OomtQcrD5pkIrM7iV3Nq5/VU7WkAof5sXEY3XX/dADcQ
apgs2B0hCEOf+aesjqvHrp9dfQDxprmDrtdpYreC8cAWtPp7KergoirXI+Istujtxm2touOoB79P
QVNU5gDz1RCCnOVDeBBs18mdJ/r6zsrbTjJQ6/SzH7dhvV+lzB6bmtZvHxMU4idRF0wDVUjp4wly
yvybZeXen9EuTIOKWJmGB7Pij2Nyq3mj8INESlmwQFGCaBajFvrJvHolv4woQkwlpMg36bBsbX0A
eJIJxCIg7Ek/6vZnWauhOfuQAIcd07AI0jTC2I8+M/571VXKooOvWnAjfKJqZxgq7OOi7epdk9cS
S9E8xRFHmVl/V7PS902l1DWWoFyfO1FPv7w6budk7czyLewmrg+GQY2brnEJL4aimTq1DFwDg6ZX
Fa3xFDSP42SVvyK/Ed+dqGL/dqJm8HeSA5Y6O7erfk/HDEqTx993Lx215hMhb3IDEjJkVyIUVuO0
9oYAJG0RfkdOWCi67KD4sgsmdcAAl+3NsYvubZtyDaBrFGC6EblskdjZ2H9J9iKYVwANE9CiOlkn
ps4BwOMohQ5VRnL9UTUhIdBF1Podd1sZZHsh2uY5V1xrBDPZ0LRoT+Q9zk24aGzmDyQbBEW9QWlo
KOizPPd/9UYgp+SiW77Nw+RlkBWc/peer1womu8AyMnsdtt+5IJzEFyUnpNpiCIIr4ZU3DQbV060
CLj8R+fPWfA8ian4HONm+bFuOn+M5lVuT4KYpQXGodaohFnHN6rsmLmSz8zvaY3nrNvVEBgdbrcR
kCTL/9ntiAzrJS56yM0kokUe4SKO0FK8bVQ7Vi3yJ8LLhEiYetRV6mhd/Sp7Y/9GuyHrCJxTQGzp
lpvb2VKcK5PUBoPu6um7GVNefQg8Ob1URDP9KluHpmTNav0e9KP6ME41fIIJswATcju/d2pEULHV
LF8mph0Af1uuisQbFvlRoblA3q14dFKk9vjJb2P3fsWr+b2RwTVtlHGbOLpztHwPvVVqkpKGOt9t
oLKHZBkoXIYBJFUa9l7xGXf0DIkFMdDDLhqLKlmEP/9sprL8hBhcfU5TPH+D2rVBMracSKYqFNWt
M+Z0hPzt9rmJZP+D9gYbaxtp9SBGf/oW41pzwY7GvBrf1FLmuCk92rckEw3TYCIg5Zs0cfBmt531
accLZJ1oKskrdaPcogF2eexXE23VIfcL9Tx2QFdh7JXibtVN82fTxnwYpuefJOHW2Z6OfvpNtv2g
DzxYzU3YtgZASb0wvokqkteSfPLDKtWTvXyrh7j7ge9UhGlI5VcRTl2o6EBU0bIwNa4BTjeG63a/
yTZ4m11v1PdxFQZ9WvV1HN0ohonTDs68+KPxK+d7u7Scr9JB+0u3q0D3BG3SClMkNHE9wJrlUEDb
FAmYWf5Gq6Oc1hNn6z0GtRXaazx3H764Ush6J4vz/WR7+S/ocA7uDYh3TERb171XM8o3boHS9vaZ
nLvtxdd0U0lMPF/N6YO1PfFAuLs7l2ObQKJy48Utgj7D7NmFjrpwqQb7bNgihDzVhfAoBgrFfeNu
XXYHyX3ykkHOPokd13KVX4QZ+7tx54payprUFQiWzxC/Uz1GXbb3ti13P0phykeCnlZX8OHJufmP
vL7/r4Wz627R/yCc/a9/Cmd/m8Zc/4n/kMfifzCLJ3IWBzxZNNek8f8rj1niH+xvoHCBwWIAek3v
+k99TDj/QLhih4RlAPhhwZWB8H/0Md/5h0eKXhD519wlZtLB/4s+9vehL155soxIq2ceg98CsMN1
JvGXwbMcQJGSgGVTIA5G0gpW27svRXzTjs10K6Wy7X8zUPwvvyOzUQwC11U2TB7/ZcxsN1Z/9bAt
CR10m3qFCClj4OzaaYfM0x+EW/47G9BVTfzLyImfS/jXNRKyReLrf0I+6L/+lN0gyo5FBybMwdaM
SbWs5KVM7JJ4yeZuISyLPtwHYcBySV3W+TeFtcNnGuL/Md4IbrN3F4Conmc+4tnT0eEvj8t/M335
u6nn+qdjskbOHg4lYpHIEfz7n87rVJAxdxgT2a2gIhdIY3RT2xQ8CKeD3LPVBEG1TKz/3S7Iv6jq
/M6YGniGHP8aFXz1+Pz9dwZXEtIOW9AjF2F18Ith3eY1FyQnTKHsMwM0dYWUu+ODyvvRuQylioeU
2bblpGPOBmDCTkJZP5NjPFv/xhvwLy68f/7pWHm4Lo/wkvB2/Is5wDfXMQh7fUmfdQYfC36yR24j
g5lTVjCXOe3CE+iDqN2JgDLi6IZF96djjoCRtbGmH0rM5VOjWmndFVOZWzsgRSh9//O3x8rMdWL5
l8EWbmEPP4od4jW7JpL/awJaE5VBbAQfBkhycS5z6L78NNVFSsDtoT1+UWBsezxE43tBsfZJbF5O
FVmH88OIfRRhLRffg7nwS8ZVy/RkmdBLMeUBwFTROARnwpzFN68EUrCD2O2su2kRzk9kSyZBlV5q
ljZWWRyHPK6RziJr3h71GtfmyY9L53PLCBA/4fpRWZ2giLbycavclqojJvTuqYqbzd17cIYIHW26
qHITtyy6eEjg5JnlUDvOVj0WgS7NMecmrpIsZztpN3O45SJB2Aznl3AUvcMXZaLPkDS4ejeWgzWd
SYCZD8sKqOI4L30l02y2GN3GDv6tVFQ8c9Y2d+N5VP0EtWlps/UM6jDMEpsVjenatJkqDQClj8zk
tfmZh0UAUa6NeRlQ0fzydkVGId9mk3LPgcO/EVHFnhNEVh+KdN+4T+ME66yeJfQIsITlnb+xIXfX
llNnJy6mSzuxTO3mqUW1ivzRSQCuNiyNYsetnA3HAbInmvXmdmMC3KcyR1py+5NtP4CS2JD4hblo
FLBbir8ER8Rw06PZ+Yd5A2D9utBfXKIJHDM7yUW1PiiGKDRzlHHvhFVOhLwRxv9Vr1uoE0GqXNo4
SHtpE2/hp72OE7O9vooALJJ0S0c9c06ztiUu1jLTRqGLclXb0cSR1neR/SsCoiQPVRxnd1Ee+Ydg
7dc8afLF8/eWaKMdQdZbulGILyidbN/41JI8g0hQqZ5NuyVZpYqnjTbpq+y0ZixcEl1MMnVAG+M4
T8x35/EmqySlvFOJ2Lwqf+ko9MEbx4eGmVyaU+E+CuDZYzK4c/thcbIsp8wrgpde0JufhbVE6BFN
rp8i6aNBLCZHPmaVuGSfZFy68yD6/mjJ2bnx6uhnA7nOJAGBpD83IOzurz7IxsNEO/8Fyk0wkA8k
R9XoMbjeC9UO+xL960KU9kX38/bl1Ooa9DVPR690l1+ic6s7e6zs13C2m+1aZLNiuGxmPs169O5n
CttzHqjpQ4zK23kzanyN7LnrCMBCYJ27g8AORVdoXKarNSUgfdpAqq3VLYdYFg3LI8Ln2fX72TmY
Zs6KZIoqznE9Ob+2PAIEMpeZ++G0Bc0sSDrtpcxox9OIbKCSjHviQHD172DOq1cLfOyfwRoExk/+
+Tidprp57XrcGgmRe+WNMxorXWUU7vwWKUtsU/9S+dZaJ6xtVh9QsuWuHKOFSnVwQ44Zvm4XUIjM
7b2dx9Sy08T5tWnG2CE8zRefAveTHPT2ajI1aTAMWZKrNjwP5dzddl0Q0Hvborv0wuVU6YbAW9Ju
ltV8CKpWjIda+f1hHRzrdxfF490Qmm2vnB7poe2y4kb7a+EhEij5p5uAuW8A4Kt0LSzaXGYE8pFY
7ig+mrBDSwbZ/GxLWJ9Xou1F5lOVmmqyijvGXiq+1IMlU2fBGpqo2bCS6trjvtflFKf4/3ndIHDK
GDR40sN1/QYUkoc1AyN9B4A6PExqoM2kAT5WUjILtLJ52i/sLD7JfGOjb5q8E+I1EpzqxPsQA9dh
zxD1CkkXF2c8ugtQWtftDmqoIkBceUhbpf3yZlXDeoSsLOZbVE//7LX2eqwKejQyRll9g8GkXrj5
60+WW727yhkX7G8my55mZ9PFDr/4uCTD5g7PDUYwJi2bUk+rFxQ21PYsuIgljuQF62mxX1azPVoY
IhNh65IW3a45y4ppSHmKtx8eDZOC4+4HB/y119sHDGT0JFXXWE8NT3p/Lhl/xicuZCs7L7wKzU5P
pjgMPLG829K/n0IX4U8Hes8AUO+qoLBSV1aKZkIwlKnF4xLps+9Fr10WubdyIZ0YWPjRle5xCJ1f
Tb0993b8e3L6Z6eL94F0P3GcPIybPvhb+Vhas38W4zQ8+N6IOwElRyWeyjlTC+el7oO72bHLA6M8
tklrfWOagf8mr7pQSKfvZ9rZO7zNb5mOzWHAQHpAuqtOy4oVDyaEd+amo/XJy+p31jvF3rfy4cgz
GO5loOfPxR/MZeG3CLl9umA/gqMmXcAb3rsKjOtutq1TsW6wWuwxgl4L4L0tb0Y42yuzwbhHSnMW
mYx23adj56oaurD6WQ3bwTGtXd4FjVR651iFfbiCehEZ+ECz/KclDFJGlEXWS1/m+YHzucjPwG6B
V9deU4tTluV2dKcjKVCukI1eO5tD1a16h09YNnu9oSk/Xyd2Oz/3CGrkIexTFtWz/IZgBpdadxa3
y5Bth/AKrT9SajCQHY1g0aDU5l7qKga3His93nprb0jnt7ee+beNrhkPyzDtsW8uJycaxf2AmE07
7/l9SAhFA3V6NeFqJ/a8bc9VxmfOMSgAH/sF+tegwiLeuw3b1Ntgbw586NxdDpiSgjfe2eG2Wm0o
060VhSbB8RLscPL0jxsH0KHyrLXdX3fLv6J89q6fUbhfRxxqO69fhZ8MXVm9htT2MXDcZvLTFZq8
e4y05T9hWETFq2L5p3dy621Qfan2zATa81TkOXKAz8QGuOGUxrl033DeRN8K12/UDfBcaNPVXPrd
eS69jJtjWfWxsBkj+fjSd0gV8a4FrfzQNU1bnLhN6ofIis135Tb9s1+J8WZt7Ohp4f++I3r9Y4mq
6SaUvnvHgCR/B4+JTalwZ+eHoA284FyIT3nGxJwxYfiWq3Haj12mfvHJiu8zwjy+qJInhh8vG3fN
6FpzWtZi/AiGjuk+AdDefrVUzfx4/DRAI/YbvVwqPdWfJlcySZN9Y3a8+1QBNRtS+qTy2vnRy7mE
3y7jG2dAQkgiUgRupPZYX5D+Ao72OsHbwDvxfRtzEzTTclSDljvdd8s+0335UYVUftj3ohu7yQcH
IcrwTbIlvzKOE4riypH6dgm8S5lXy02TjQE4hIC/2Dr8XG2Er6jndVOZOmdelR+hbK9iz9ml7zvn
GvJbd8+KDZUtXXNvOaMV4Yqy+uhRI/e8ShgDl2Z2yIcM+/Vx7Rt/pmVq44PUXbvPnID+EtaqtS7y
B61pkU6xNk8xt8YR94iV7cPG3x4KD43X7iu0Y+HREdEzDl/Mp7Lbxlmcyzha0xsrAM6pWn2MW/Fc
3LmAjR6ZKFzyanoIt6y97VdluzsagJs8tM5tNcpvEF/1T5Gp7k1R7BzrOniyZXmkiGP0V3TT0bds
6A/hUt+OSkxpbzPtKDBCHZzBUXf4E8Kd2NyKC63Whw5KzaEeCbGobIuGcWj6V0/To3eAzI5ru/ap
GxVIPaV0jjC8b8O6d/ZISuo+lmGb6qApLm5Yj+mMBps4npkePKT7sw6YmXtKr5d16uebftHWKyWX
sxtFa10WXWxFgi0R80g/jBUhK0W4Q6N339d8qI+sL24X3bZ61yrxWfQYXfxWDRhqyPhtZLkcZeb9
Hvyxiw9KbsA/Mj+7DNZGpEIxMQcsVvfBatbulaXs9o5VqMBwQ5Xh3hTY5PrVMsmmpAaSVcyXtQ+D
FEbJepKhJXY9gKILLJ/ptdjkH5BM01ejY7nLFxPDN3FzHJUlwTml0tmxZ/B6ZDwOwNwq2ngXtN0t
rpevNeuyA7V3e4FbwWzHZbA4E8v5AxfBmuZ9n3PuTNN9aISVdNeNv83GW4OkOsJSp/LINjp1MN18
xaU8Tj6itYpm9zX0i+pkIMkfaj0wO+jbIb5TxD0krRq3dKpIfbC9sTrYnLu/YirD3yFWwEQtDvdM
lrlsp2fWHZBreVwnP3qLmYLrdJ5rfbHqXu2LpX6PtpwzVwjIOHXLcDV2xw+nm3cWk9mbuYujJdFe
QGvlEA6f1AOToCTW+a01LuJaFdv7cjDbbdYHzgF/zgvfiSE4vPR2WZFNBxXrd0IjWkwcpj6b1X6c
fGfbe+Rw0sYwh6+b8FisZbv3yhnDBraQigl9t+7weXG8NOtyaHXJcSRpYxzulteyLL2TRSl1jqgv
aOha71cNmPHQKP3szb1glXGJiw+02Mc6L7cD65S/kevdG75tZx9xtZyZHx7jXq37ccCwysr9hbOA
1k1bzQv12naS/lxjxXS5S01J4IxY16Rt/KhJszhU+xim/RHTFP6nmOs95/U+IX2R9VG535tQF0eS
s70PWPbx3bCShi26IkgEruBDqJkUTjL+ZHL0gtnUSfusIkq7d1SKAak7BO6KLwZzUat9rGYyqr6A
zOgP3UR8BCY35hzpMfHWrWV5qW6aVIcyfMnWvj8sc9goxto2RY0ospMgHbsUxXaYcOnSjAm1Jlxg
zX4gyweJOgrUOTIBvoJGKTagCL7iKxy2ogM4SNfkE5zOt5BTfNh1+5khT9fGRF/DOlcX/sHmIZxU
EZyzQYk7P+8xRBTj6H9jEOTfBEu33Fu1WH9KyxkfNbtFTGP1OpyYnfz0ezuY0yAa+7uFdZ2ftW/3
jwFcuZvBt/w7MsG8R39q/NTuaC+0U9pPNJTiJoskfKNW9TdYA/HX5FbhnNuxVjcWU4e7uRzNU1fU
4/1QxvxPDEaJglH6MjfGQtrw9Y/RX5zPRs9MEy3WAo4CsHcIM1yuJ+JipJdMKF5n0mon/kIngO9H
7wfKurc+xBOSWf62j1W0fnk84UctInMYw44R1VQ49aXJ2ikVluqPpqYJ2scZFpAEMZWID/ifccGt
xmg5GafGe2N1Qqt91gmKzm2OP7qtdso0bGzxe0Fnn1OVDcPT1NfVu4dTLdpV/aKeMrbcbswYIoRK
Of7KBhOfJL7+b7imuhsAi1/MltsbMoGn1MLw/krZ/lKTA3I7VHS0OBK2J008F74VStmiN9Dtbbv4
JJRL/u57BriFG1BmjfOxq+3pZmm2+HYeW2qkWfav0TJET3Y4tnumnfMprmzMshVOAdOzKNOq2T1i
lbSeXd0+mZWIHyYaT6pznV/1ZHBvMwC8k4v+DvOl9riwbDx7nbEwOdv+Yh85kaBCyi6fd3RJuNbt
0mSnRln9NzOKYac7aV3yoJJMAwunZwSe3zXOFO4CeGxDUlZVcOO1RnuJaRqEHKpY/3C1+KTbDBgn
BUoWneZ1XLPnvmb4fFo8GKGHbTTmiDsi+B3qYMPVhmWsz7uXxstM96uYjb/UyeKK1mHcGi4rqs7U
PiyyFtleM25yUjPazo2jxoHqXDG+wpdttL/PHWmKd2zfgU6coLc/nbgP1gMjP/UjpvCSh2Uc4mM2
Y+tLZLi5F8JP/KdFjshLjEvRzlbft9gtyHuySvIkXKurJQvMBNu2S0113Kx1EF3EsGQ6dUe5RidA
WfF8bjcEl9vezZHSsOIsbuIMwq12o+NYu2qO6LIcXedXGCGp/Z2O1SPHaSt/DrMukbllUFbJ9aEV
33RBK3RfyKUO/qDAYYjiz7HMK/1rNXN44p/3VXbwGkpu/BFj7zywtJ95HCzLVB0qqpavxfGaV5eG
AOdurZ4B1JrsEvq6fofYWr/TPWGsz+zG/7GNMlDYLyOx3dtL55bHUgDWFEL794q3jPa8ckWxG0xR
NoT2lNsd9lwznRu0xBXlIpseRzfL2pvQVdB7GZuVmCza5rate2tN4qi4lptdbdpjGxWQtawlfyqg
69UJR4KseLRK0+PK6us/7DHl447Up0CwAhDO9RFGLmd64bh1vc/dHuWQtQVgQZPWOktmy/e6e8c2
+AZkOAbI8AiT8sRIngnC6Lr8+nbb+F6nJmZ+sk2DeVy2hdc7yAN/eS5Kd3YfzDTxy0GOFm0qkfJe
s57H8+AsLAxgMJr0iIl/xmJJ5pu/pGE2IuPhfKOYaFdrSxbLCexDl1/Vkcq1zF2A2X9LcydUHww8
9GmRRS2eg86KkzoT1pB6An8r9wav1YtoveiOqry4y3MGEKmnTENYV8noKZ14IOy0pPoMWRYFfYu7
z6+2hKFwYSe1rlDRl7hpMwzAclO7GsBmn85UYLu4K3X4tBHxHcLLzsrg7C2lh6jRe/oxF0x8262F
ntIEjFzToJrtiWOFYUTC3WJeKxwMVMkbVMuEZQYuEHKUTHDeWp3Nu8xtODNM138V/ug0qaLh/q7H
rHicsH99zWGt3gNXx2jg/fTgT7ZDLE0X4vUSG1aVqm2MPiovE/4JpIAznYsa39K5G0d02mLEspIs
Wky301CzWkJZ9Yg/fRWpWtr63aN+/1hds93HHSbrtB96YquYzoo3Ya/4OMfYECJBsRz+3AYdHyyU
cm5p00ZBEvXYUj+A2WUU9M0Uln8WbFIF1uBQydOE225N0J9J2kKGmeLbnPv2GMO87/FjZKs58Cf3
fmL0EHPiWVnEE7+Kcq9MyNPnSVffjGYrvzHeHV+j3JvvnVHmR3QGHhnc9mG0AzuQ56d5ZmH6suH8
02nXAxHbdV7e4Df0G15lcE6ee2yMTWFlWY77KIaw8S4rS59jMgfCrc8WLjiVWssQcnHjqSNmAjV+
TQv2li+mnZDqoxVgWDLLiVH1OosbVc5ec2MHVIkw4QUPt66o93eBUPaPUlzLztJu9Is/F62XFp3i
rWBTJuOdU411XqeFo17XISUFG1kIg/80cdGCB/upuHqk4syMzWkbG3k/RXPsPrBFZbsIEvhrvnoo
mzWOJei9ychbuaRBb9EGuv983u0oL34biU9u79Pm3bv8kN6uX5hyRpPT5SkG8O7HJLRH/IIOHGh9
01y/oOdGP8thlj9WdyjMkXXt+t2l6Ox5WaX3vtloAYlqDZ6zPGxI/pjN8hDx+lW0BKH5YKlp0rsp
Rlw526Vuaawn8LtJ2Lgy2BddPQssSRkmKBd43b0/tuIzWxCem3ngBVX5zFdXOICdj6HGdZWUC2U3
v2OM/dbzsxale/X6g4w6qtcKtsotM8y138WkU9778cCPpmrbPuLGsZhvZvjiidbPvV059FbBE+9k
89l23UkfW6fzzNEWW82NMRZMV5YWEMO+0/U6pc3CttW+5sfRCQdXHe5V4w4PLSaZx4VLWO3QOVhw
pcFp2JCrtL6d/C2iTwzncPsW+E33a2UNeMLm67vrRdAfmaepaNmMACqCOWad2K/Y4UMY3vQc9l06
NB1zjtWqogWLGVOstXGa5mxvpe+xvV44nx0g+/ulisb1MBk3auneXYxna9znL7JaXPd0PTz3AS9b
mFiFit+lv4Yl/Wg0P8clusk5wj3W7cs4/z3Fbpl63dVT05V+fC4W5CJs7NH8LkS2md2oRm9LOvCf
6NwDV13SDr6+zQY3BhM9tfFRWBEi/4zK356WyeVmKII6x0nVtreZ47bZRUZxE3wprIXrYxVjkb8f
g5mXVzRmm29tSB68gQgl7mWSYbWdumVmlEj/7NVngclp27H5RHTGNDYjm2dWPjM+s+R77w32etFG
utl3dws2/PmuyeqzNznj/BNmnNze3exaHUSOBnYr5BKH+wiNYnjxs+qKknHkvnfmWOFRjQqMatrD
m0nslyE+Z+DOYIhSFmfWR0vaS90ryVJAyE3x6W9AQzfch2OjHlHlq+mpGUr3bWNpPdxPQ+yZA0uX
uUijQSjxoCyrpprLy1202Bect+6zykmLHZEGP8JaEpEAp/JObJ1D+yvEhbXhDTtNV1JhT9NzmG/d
qV8jkYg8YJozB9FJUi49QMQbd27v2HjJsy28pZjjd3J7W+2YyoYv7DDNv0jPyHl8cO4d7aIYHplj
17+dflz+TDi9St4qNvZYcBuey6qv4guuzegS9EMw7iypNWl/xFdACs3Wj9A25WnCyMeOAehpWWzh
D+PH2fcJ/NGbRem7C2cehVAWw66ycvG7KZvIT2CguHcLaQXncGnth8L3RHgq8C64NzpbnRozPT71
sqvmE4eBONFWsaeDVNJ99kUfcIArbEqH1fZY0CFr5KdHeuQJwiEKQKTjC6ul5gZbKNtLjhXfrEXD
5NBIvPBx7+6DdZ6j1DQEB2OaFey6ZFySx6YutpeitAKbOVZr+0nO1vAdNBZzqlEIf7ozdlgnjOUD
b1Bv7cKipqgMi0n90l6MwypiFMXQe6luZ+Jt3VQio7A5xQZE/L+ZO5PluJF0zb5QIw0OwDFsA4gI
zqRESqS0gYmUiMkxO8bXuNZmd9XDqh+pXqcPlGVdYmQaZdWru8lFWVaCgUA43L/h/LuEk+5hDNqg
2Ndemd6u6K3JLmt6rFVGH1c7RzQjbZc2Lu8pVqU0AlIWOzFyYktLwqIhknJjh12ZWmHKgGhAR07h
7NnXVheTbuw+aossJR821HytogjzMYvPl4CYeu77wxd3FfQ726G7ssg4nVN3wBwT8SOTvyvePTIm
Le+Jupb7NZ+6x2USrz651ZtmGD/B6aWqTIByv6BoXeGfLrdzQ8cwNJwu+1jrSUZe5w81TWTsvi7u
5YWeCUm4tjE8pIvjf1vUVF8JIhZ3iKk8+OvUVgdTdmY0y5ZnI0gyaxsZla0hf1qQsL+y4nPlwTMM
49GYDmTVKJoFpdmmz6XdGxcYb6E/dk0XGnnG2MR16jX5CGOIHH/K3d3E6TgsZnlvzn55RZKk3uFY
+zB4cRLPLO4ZbjUH/TtnWMBXN9B/rte4Cc45IKvPOA5lpIuBETsUcPHpYz+zQ2cKgsucTsHXmS4V
4c6F8OnU+N4NcAhKDk1r7elwwgBEoH8kETmh6GpeqRnsrYX9C8MjD8OEkLXrSnUpDd7kS2W5ySEx
LYoZRvNqeNZ4RmZdq2iLCIX/LZ3EwldNIHY1AnRRBqNZe267t4Qy69izwX2/yDNEqd7Kk1D50+8m
+L7N5ngWvjSjgAIGHm50H4YFv03IdKyX5L8J6vZ5y0rtM2fnco2H8WWSFn4b/fTbfLLYWb4fKnkb
kvp5WYb3Ad4CMMPOTZ5cthqyWa6LxtCuDM8n0744caTQvFlSYXFlO/A4/m+uKU5G63BV5tpCU4F1
AtXbo6588mF7N9Clwn3Wo7OpmXlt4kOZLF47EkS6O6RgLR/mGMhEBT72nDCEn59h+nPiGwt31ft0
cc1n4rPgl7VBMe2c2s/cPEpLS+PcNVDM4aQHeS2fsZvZQzfSyV/LQi055vcWsJdmxf6ADLF+8QJK
N4cBYongzRxU5Zmk3fQBHIVrhK1a7ZtRNMMnn1PuFJaabe2HuqPsebTModFn6VCOw17n07Lsiyn2
CKNriT2XczBqn5kpuSVIjIbGksuPDqksMMVDkA04qG2umcocL4WBqzS1Tei543ou7cr9ONs5qc2C
s8IzVUbedenso8GytTrYBGyrsE0c24nyxIBNgP5HWHPDyrhRBwhXntNgGNNoAX9w7iqTM9ssJeoH
IZ/mQhTQijbd136EKgHgtZG1AVfdz9hrzLPnHXGssi+uqix5zHIYMcATxPKyTZc3Q6ODk7Arxrk3
9/nIhIxdm65upBuUaA6a9cwSgDpmhGZuD+25KnVTcJopEI4Dr+sug7XgNeMzW1aRIOoIvCRevRRR
0wQd5zHgH8ek7AnM1a5tl3smWw8jYkOqkAVEEbB8E5th9LsaugtHKDM4tPOynjfBYs7Hnz+OfytC
+lCTbyhP4R5v8CDX2UtHUv1Vv/tvHX/UG2ejP/2X/gv2twG2/7KKbBySt6CQ//zHfyeJ+n9ghPwv
Ctz/+x//+Y//+Wtl++f//c9Qquv+4QIQg8BrkiEBKEai7Z+IEOuPbWwor3IQXKx4wb8QIY71B8QO
CBHET0ke4OP/v0yqTZTVCkzmiRKxdH1P/v9HUvmvkxuzN54WaUiAEaej6Ulqw6WUBZ5x0/WHCdA+
B0/WgGWaGNjXpsNvJoi/DYf+eT36BVs5HAKR7Z5EYC2O4pyocNbLgjEJOzwT0MdGElu/Cwq+baL/
80KcRwMwQezyNi7LrylUK2/92vCRFJU5L+VZ3g69OrZO5t1orC5xDcKHupHrJaxGLAaxuFBFQJJ+
xS2rf/PHbNf6JbIIoEj8HE1M+pPIItHDt3+L42TAhdBH9qm5Fmd+K5IH5tFhpC4rJ9lfHsO/ybdu
N/DkWj5fpLeRnja29MkNRuMe2mHxA5SMmSJ51Zp3Wmb6XCMvPUJ1SS8rEvZ3hkXx6v0rnwRcueXw
nnli2XyyjSYyfXLLczMtpHDHYN94YrpSmHFEa9zu2p3qwKFPZVYzZyJ3vhjjsb8FclwflR/nD/0s
c5wFQmaXeVOXn37zZ20v0tM7AlKHEy9gQjywk9ytaCqmmBAY31NMbQ4co7yzyl5AWYLxC1E6tnr9
HBzsjt2i0QzzUa9GdWlzDonYCFS/ezJPdhs/7xJ9Iof75DNoPDiJR1elTCap+YLqdVkgjxWtC8Uq
h8QXTuU0nddJwgDI9+/BX351fDP+RruBQc9v4Scs5pfguS7LxbXY1e3rudVXCm4LXiy9lvev8pdH
z8UBYc4tkGxvm1q9be9+uUoZ1D27pVnuvbQh1jeIUacfGpLgIKtTo3yZ2YUG5+DB4Ppztu/b3w1O
+Dl56NevmkUlCHAjtvmLhLt/hpx/+QvYO7VWhwx5aGbTtQPkeBBNO86AphV2RT98Gy3f/Dqvlvza
ijH7RCVXdFfBErSAh/um/lYttvqhyIZwMiRPU+0bEyDcISXmHERx1meo7dhDgjoKjs8tO2p1i/Y2
ARRA73gAPmG2nxZfux8sjDNvVzLe4JWSEUVpoy9JRbpu5ySfcpwTaADz3Jrt3q+GRX4ykXYkW02t
uvXMSIu+o3hs+UXktSMNMdRZqwlJaAT0971S73FBBgPi4YoWa2lX3+FwZNxicvT71pUEJyvLtKdj
bYETR6yvER7P+hbO323LFInPdu1lVx61MEJ4c1+2wXNJj5idiEmRK2C30hhedYeAGHQRgcbNq+uF
NqNGWCNKflMJ55WUv7Pcj/ja+mwFkNbf4RGsr+UCZiIyAFy8tGbCZBV6B465733li53PBpLYvU2I
hCoTS0o4Ldr6Ojne0u+qOF2/IuVDmpTrwMGbhYQYVYcg8qWg3qBZNcqUZsFs5l8mgEJOVDscdXbk
LO0kWgRm/A46iYGOkPVmtSNAgW7TtiyGu7K1s+DSzDDpLq0k4OSmjGDpDvlKOz5cDbN3op4ERHl0
Y7bkZ4QtjQOT0IflWnuTc22VvUWkO20g8FAqlgPnz0adKc9G8opXiUrV9Fv0lM5uShV5TFPOxQhn
cxjX7oiGFKTmx55l0SW8I+vZO3atSj93XtHZXyxMs5ZP7U7pXSrN2tzbqivlx15Qoo8Y8Z2az2tA
c1TRIKqr+4VepriUHgHV69pDKfWOfD0cinOejOkRAxdzLpFajUfTnLZG0rTV1clTZG1QXdL2Q7Da
rR6LEDMcbEc2e9VzFGGVLPUUtnPMU6edbayTn3u6P9RyUlB/Cid+ISGeFReFmluqcSNTnrFphYNC
bcDMAsY54rrTxSF+Gq9LkEdYajmTRMi6pEc0B5ekU69EfNnPdhnQAZboJ52TZw8YLc51uSz1FA1M
WC0i4kEJubcscIk9APc44tzClSAQqIE9UPLvwiyYC8VxQ7U3NdJ3FWZVOpyzlBp8FnTZKoIj4ejI
9lf1LbN7dzkGbUEGZJ2VMm/JPiLoWiJHB3RXn1+oqamm8o9vxGgY+cwWQVhPPK6uvlrSqhKXuoKQ
FBVDQKp/nbxVHVkw+vFrZlf07v3Rm5LnmRIypnZO8fRsFbVbHYlrFl8A2oK+YRc0G8dgXlMwUWXj
mkgsTQ/pPKlnc7+SMZqPtU6meVvHpqsJgTU+JlRi1ghZf4FZ6SWzdQas3z1IqchCEDdK7SgfNGA3
PJHWQTD1OBf2aT7iIw3SEHsVc2fDqiAg6kHGsEN39Elf0laG4YTIgXqqMtN/WpMsu9kgDTDhmsyc
WAn9ZYwyl2pDRJVSfFfU7M9xENOW15cjruo17b6meWHbR7X67XokrGm8Es5O6PJ3iB43bYIEu+uN
LplukkQs8jDl9nilCvYHTzLxWvNsbeM4jbIykW6O75zIgpYnIl4e8qVhJENHKO4rNzG+9aXr32Yb
VBVFVoxYwAzOZuxDFuQ66mon++yLVfb72PK3hSwGLnavqPR33I44VuTUfY12LES+XHm50uVFME31
w0rCTyJa2Q2KnDZGMBqTUCB9sgbNzcZLpA09k247+tUYDFcjNaj5aLgeXmhQ2Ox7elInj9WorCUq
l26EVJhM3lEttvGDZTkwoNwlBgJ2atnfQaX4ZCyh9/UHkWmshsS0xyc2320Hj9exyfcEhdCXEHWq
+AwzqjPOVoJX9vmKrldfMOWpw0PGT6N7762pA68Cao0XZlnVkUwbLMPCVm4qGrBObadXdmPoH4kp
qubjauvJC42k8D50LgOGdhV9lOHK7Vv3ugFbABzDiVOCyPzj3m/UgIcF+kRTwKjyVwN7RIdxn7S3
gQdD7zKLgw7rE4dyNQ6WCymCjMGodHM5033tDzKbx0sM8LbYcRKW6DvjYr+U5mrI3aDIhVBwhaa5
K1RMFC3H2oOQ1iCDEccA65u7FR8RYSrAnifPB2Gjtq5q9hsc6fs6M6O8Tvvl1vOaxrxcoBdkj9CS
u/qqdUpD3dQAF+AiqABs0xSocfUJF6G8WrfKmCdSvA3rpIm7KMrizNE22hvepab0jcxHoinSpdOR
XI1nzBPuZpLj/slWD4LAIYTkyIHH5dIr76BEQHZQer7opiwdnijmySJ0itHWR+rOln8sCoHlhMqc
78up1QtOTe9Vt8IF5rbTpOtaJIy2nqB9DJVZXkBryYbbJldmHE08to9dw3svbAmNlueZlykrNOZ8
uu+6NVk+aeKZ8/VYtLFxh3/f33ljQoJoaoWdXRA+l9cG49ihjWeZMtAsyiy5Z6J98loO4JKuuhpN
KrJmBInDStwpvyiIivQvsTW1JDfVnPZPHfYLQ7oDp5ru3Nbp7wgAlOkXuEzxY+YYKj9TLT58FBuk
E8OUqgIUg5Sf/GOdEJojA2sm2cFfxcrWMHM/ajFznzEFY+/AQPWk4rdU+bdLR4Y87NeGaLVuAobY
LK228lvRLeopbWIvCaWgXr2LY6a+h7JNCthF7Iks0hd+TBd8NYkh1ijhQ0hWNXhxUHE+zYhJ7r43
Av+OX7717Jl5etmuBoI7xJLlO4Xu9QOgpsKlmWB39zkD7qjvZGt7k8eu11wmcz6rH1sD56MO3DUh
+4C2ezUNGbaxOfJCAv6VGs8MsWPPNxSeYhfCJxdfpkq7BTJ6qbv7Xqbmde76MxUTw+nrS9FZHTXv
TmM2ppZyg0jZBaX+hgb0B2SsnvqO9Dib03d4NE1jNvZa+X5B2KGQ1q6lh9nC4TO79hw7eEpoKHiy
pvITmOS8M9aC0Gi7VIYk7lJiHAnh28jwCsOPRpa6iYwpy8zO8kbtUEWPM+aL5Y5ZRQlKxLgzrRLW
Ggt8+lkVWNLkE7LpwRjsbt6LPC1ehZ8IbERIBd+n0V+f8sFFlZe88uodT61w+b2ALWCNy81PbuZ1
3+p6AZcNMEM8rXVOYMMj9frMUa3R18nK7mwEeDJ53YdA1ro5UlYr8shtZ1c/8jz0/vfCoQX3xTRb
izlNSx8IoonxmLBRBfhDYoeAeg5VZ46DaeQlHsjljAx3Wn9ja1TfVHlg8++MNmpz6Sg7uB/Twk0v
7aEglxLKJSBbLAhkxMfVH2NCUXAuJfQSxT474B1ZJeYPaTW+OpBtirnVWsH+kd5aXKXDOH011iIb
Dtk0DJ+MrJ3Km4Dt6jNEnG44tCUx4EO6zKUZdcZSfPLieGYGQQ94JLQXR/mhZP9aY6cafrr3hHJB
9y96uM1Nwso7Ny4HVlV3ckmgkN/3dhjwM2zupot/mDJPVFTMZB4WbmCwM9vZHHad9DobHklcni2y
yIsjAQUkxKEs7acRNoAXrZ1jf0263vjCy8bRezxmWi0W+RgcpiYbv3ogV5KQHvUEww8M6BKKpZcY
jAmMsNB2qjSPtPI6jYey9GlU1Tnxjda35+8JfrlJ2y9HZA6YrPGh0o7Kj4vKe2dX28vYYXwo3sqF
2QuxX3D5kqghLfNi8pyQyQNY1BzJB1Czt+ha8oJKVs+Fp1Y13+kbB1dODMk1rDoJX8Wu14F9ZZNZ
TQTQzfvgQT5tzkBX+Nlu8oR+tJfE8w71tFB4ldA7XDJ2PE31lI3rniim+KHryilIQZkDVd05p9lC
D29lKJ+rV/NCG4ZDGs+zIb/wO75Jdeq9khPjE8CDWbIwzwNxN8jGtPZ+kfF8rE7jXg1+U8yHNU3y
9HypxuVVUKqj6GdnFLaSpA2yI4ai9agDb54iXxvDtM+XDOThSv32CpvWp2zoFaW4AJJKV86dxORe
ZzpVHkEGf+YLoC1qzfva7G03BFhcjPvRaRvOTHodK4yldGHBMwkMzYFFhnkFieDsRumRUZi5+FF4
wsgOVjtNBmZ925o74njpI1JI6u+NmYgJpmnCE9V2RCQifOLkm50Lzpgk+ArvqKth/AKeDpJYNY3r
My2pMYh4VIsAMCvZ4F3bW8BzzHVN7eOiTRRAu6uG/syqrFZ9L6WbVC8mQrs6d2VnyrO0dVLKQLlr
xUwiZHd9qKSdOresT+4YSv4HpHdd0Br/qWf8W9L3u0js/4KytYuE/A494T9Qq//Hplv/qlVv/59/
4kWRlqFmgqXHhUOl9ZBw/pSq/T9QduCKMjHxp7i4sQv+SbOW3h8egAFamxbnTIwsBLj+T5q1dP7g
P4dLj07NP5j58e9o1W9l1G3cIFKuy5UsXByH+vdbfammWj7n2TqFU81ShsWdRbFumOFCvOTsl9vy
Nyrq25L5z0sxJJIyvMdsSuYrbJriL0ISK0K8OkM/hxZGExV42zpkS19czcQIrlIzaY5EMNSnvOn8
I0tjev7+5e23gt2f1980bNJRPtNHnBPNcuBXGpcUIsPMKZL0Tlj89qzZz3xaWmi6QGdKgEFBu6Q5
8USXVCE7A3Hv2aP3wvY0vrPovzMbWgH15r0tCamsovPaQ1zQMzlYK5CToyfy6bWdWi8nfQJvKGx9
bmlnsJ/D1AehSjK9rV7nmIz1rrRyT+wSLIEHnh8/4cDexs8JidbHcZTWJ7M3qutgXBgLPTFY93ci
7k/x8F/S3j/vCCI5SsT2jbgn4vLSAFoCgqe3Y56ZEmF2rG8Vyxa0qkaW4L5y13k0lSW+qR4cOsxk
kWG2U9sl97ja7feV6BNkVwrAByNVLBlACpqXXpCVhNnUlDGDpHJcewaQyvyoysF+YZyyFIgohX6I
IXuRaMyVepZD2qoDlepuPvN1Uz/NANtqqFTx8lG2ZUcp0U/nDX9hYO/RKtUv+bDMD8SM+nJv8Cmm
G7EM6Q32YWtd9E6TSnStIS8OONxlf262kqybAbZr3ZUkn6Foubx8MFYDl6YGQ1q7iK377BH5qIgc
KRMXoXIXUZ/3AyCQ69WvPSOiSut/jUXrF2e1l04N5ZVOrAfS/h54P6aQehHtCn2PWJgkd3aVz1YY
t376zeuY9HNm1Zacj5M3lwT8OP7Qa+yrtd0XOiZ92vSyJ51PQKwN047QU5TLjHPj6qwSNOY6Ojjb
AFoHEvDjbLaRXqfCvhqhG3qXfRxTlY1JO3/M3CAz9x7ZBxFZQzJtoQrVeWeZ4PX0wgd2JSc6WC+h
53hJ9qGglDhdc4ymObJmfpMd2NYLdQBwZzK7CUNb0WuzlYriseitvW6soLrNIa3wMi9zS0cynZQd
Kfq/t5ZbIeTYyoMbPMmtci9xJuLnYXXS7MBJkFMGXxL5ytygh0mWJHDSyMMnokZUlf4UBUXeNXsH
SOPBKOI5O5iLb46/0dX/bjFCVfcZnrlZiPIEWdLncilGgFbsn7zguIEYop6j+m2BFEtCcdL0D2nW
HEZIZztfDfHr+6vRW8fi508vgF0DagOwDrbSia6vBSVe5ePEN3lS7TUKy6XVD9kF9U1xrEWQ/8Yj
PGGR/HlBRlF6WKbE87HM3q6+bpuKuhFYkVNFF0U7hJY76AaXWVf734YWCm5srU6kwVUg7o3muWob
+7nmsLEcZliZuzKP1WGVhn1pGzlnx/fvh9hW/7drEcxsXDa8W44Bjn3C1gd8GMxtiwbSGjGjN4DQ
koHOnf1kEvYn/5WBcE3m9KwaS/bf4FTIVGhnPXAC18d+MMzfvK3++rbgXU0DCBOL9zZZ3Lf3qzJI
kQnS1CHln9YKx3wiaEDnofxzQ4SR//fTJP5mEZbsD5jYzJRxrEx5sgjDFpaT6S9wTetpvCOOABuR
5czOOUP13g9jrok9zrlE0TS7tENfXjJe1Y5L/nYnhilHeuiW6amVqy0Og9u1ZuQZjjoCkInLiH48
pcz3v6y/Prx4jjYCjIUhxEShkzepL5mHM8bbnzyuzbOwKYHGc1weMhTT+2w1nOP71zuZLuSZJrIf
oTv8fPJM/GZOfq0cqushMYB2j/Q7PrcxtCoO9u5E6TxZ2bG3U5UeS6GSW9rSxecJAgYZsrY3Du//
IW8fCvYt7FywYjH+BCLiz63cr1uYdJWNaGDjhY5vTB8QC1BGxmJ5eP8qJ7SnPy+D6SYloXefyMLJ
syemqeFYmLVhzcJf7QSG0X3JQLCP2aCWl8Fp4oPuu/VT2ajxKk6AsYWzWeXmjjFdHILB4tWAQef2
WzKsoCff/+verpzbH0eQiG2jY1m+z07qZCFpwOv0nFvasJvK+LyVvrGfmU9wrIqR2neRU20cRRS3
RXppLmN//+9fndEbAMdcQkckP97+LLPO6hOHAR+hR+kEarSiDQEamqLJkiZMRplrg1aXNZWRIDi7
77x1+vr+X7CtzP9aqP78/JaFz8dBdAu2bffnl20sMLKUTR7PwFjl6MC6iTE0dE55pm5gKsS5ys6g
3o379y97skBu15Wm47Lxl6ySILdO3hh2W0OxaqZmoyBvWWLLND+ppGVrNNpJcc1ezdsbfS1uZenm
DOWdU7yOTDJ1IgICujI/wJTpHL3/V8FY+8vtYO8oXZ4JkmkkaE7+rKEerH4JEE36hupMa/sfMmPu
qdKYiqrnwLaKBjdFhhVYjzPcyKHcB9BjQScdfUKoBe2avEDn9WS3w43BLLLtjhXPXmMEGqG0+1Ja
tc7CPgWuz6CSDf6XFiJ9Yjp6AO6sZ0fVYBoeuRfrnZMEj3liJldk1kS8R4yD0jLQ6WJllczQZic0
vMo0SJ8gbQO5rjTpbxDnDXTjsje76gCkfHlhiFmb7vXk48kMpNujtdTjHMUE1KOuciVPub80X5x2
Mm+NRkACKlN3BDgFGItQOHIdw2EDfJTI1HF2axkTcNMen/fcrFHaztlGNTWqi0UbD16lvCfOMcVA
V9pc7DonBuZULctoUDFxx4q9XGl3xyoTur+gwqwPZVaTCGZH5b9SuDa3+LoOPrmCovOuZS8/R0mP
XLWTuu1+MELSK6lVlXKNGmVkF1Xes8FKjGqN1Djoh1na9ZPCiv9BKwc1HiRsJSPZd/mPlAh2fM6a
7Pg7uycCzOCaeXrmTU6oD423ejCdpJwP7hqo7sxWwOV2uRkXySH3LSRjUYvlthqU+DH48/zsizS9
4bw02g98mODz2FcFu8Ksd64HQ1SclGorzWj/0yFlf2KBRikh5GS7WJdFEVqziUfpenUFqivhscaM
XvnLWCxa/0Y1dvZUIvQueI8LX6gmPdMA9x66NpqtNDiurke7vCYSGM2iWph1SbZjq+16644SCAmF
ia3994WK/2eH6rq5Na3i87ntoXIyHFALVLtNWGsl6LGdBcf4sw/W7ls+6sAJbTqoXyy2Kt/ZWS7M
JxDl+uoWXvKUFqmuosKcxXy+qEVSODUq+6EzivZLPUzmB3qpwQdDTYDHzMXOL8o6T5pdUXHPmUcD
Dobj5Drf6HElVmw09uKd87m8F+FLRQCy9OihWrVjX2DxufGRbSwHuq62h44UmkzGy8QZOTEYLtj3
I04plJaRzXEflUi0MYJ1UUBEQfXjLFLQ7c79tJE7tRg2H2PwzezCdosOBtNYUF6lIMY0ojVOOamA
p2i/QYZhjpv0tmY/h0SLB7KpTRGOzdy+Qv1Kv/m1Tdpbzuvgh0tW+GAVkAGbXTKiSnAnqTsyciQZ
GO/YuY4KgUaDiUfyN0LC9JDaNUv/89Z6nnHmWre54JM38w05j0Qci3ThXTzYcCqjrplzWDexYHDH
uNoc5wijsa064gcTwWYz1oDXA4HdR0NsLtWRVANA9sLoE/vAnKGAB1vX1hNnuAmyRxbbNwwM0Gj+
pnbLM8sdTSxRnbvNPoa1b0GK8O2HYCgJenhJEeCNEdqJOFqZDalicGF8g5m+amF/9VHiViNY09zx
+Q+WifVEvQ37rZXkz9le5+5nxu1ZY0Q8FfUAEnn+5Niqpnhn+INxTr0fLjRltpjYfS1e0O6bDwZ4
G9DzxuK5RyMzAr7zJa4usa9SSBVJ432s3S6jX+ZTHNkpbQdfLMP2XzWItScSOStJVTVs93XefnZ2
0D8sy0o2xlobv9qL2QCwJTM6m4fe840vguYKFpJdBLzvUmnfJSJby0Obp4RWLCbZXuvEafy9i7dK
WadRXsjgzpZzZTM6HwOpmK9A5aBfoZG1MJktsEL3VOACGtij6Je9s+RIohbmAA/IOpZXWSYkXAFs
D0a2BLV5aZvtejfOmboniQH5rFE2FK9Cd8y9mFWa1BTCwcSH1CHtee/LxjgDdjTCPJhdccMERVo9
CAPJmYC7B5i5z5PvUjiJCudiNi8ynoggKlUnnGuxOOy0CZZTLvKoMxgHski8e3vlcDAp+vWDMVnV
D3O1cxqtIDd7I4ZUkM9t9cUvu4leK74FA67jDN8qsTO66IvvbFO5UGV3dmrarHh9JT9Ojkzty3nE
JhkYSFTdkvfQMW0tG/XI7ALS23G7fKaCOoIKtvz5cVT13FwsPQ/LmdMPS7GXY0fBy9ecBdHpF6VA
oq4uR3THAXPN1nJ9ZeUUN0EOWAbZ2Gf+4TCmW6sjt3W3GwAinA/TjDEmujZmUplZK4ARU18XTUJn
qSms22FyhukqTd3+TkEfcKMtjjHCAlFg8rtubrcwU1N+pcnowUlWCqQpjKXVgKohOmfBdUhK+1q0
VQAyD8K5jBKcbmNvWysJhCUlBUA/pInjQ20OI4PPoF2xbgBXueCX49pRGbjjh6KWw0EUmfu5tRbj
I1L+qs9XVRbXFlYNUpuVmshu9jAMR7yjPTUWA1sxbrIzBx5CzoCyj1DIMOngUzIgu+2vqUL3P0pA
iI+ine66ke03e5qLJoFt/5tT1F830hIt0hVM3JSW95cT77CFZVVc67AQPQVuwYKg85W3VuMZl0gD
1d7C/4qKPDdv3EpbvznLvD3E/dxPEqJirgaxvoAD98k+XiwW/jdnxLBj4svNmsbACgHiRO4wmAeX
atJvDtR/3TcThaLDS5xxy4x6Jwf8Zl5xLplDxM60TZ78ZsEUFcN88PmRfwq6fGI1jdWH9/enf3eP
SURzkqIbskWG327WUdeoyI9uDzIpa65UMBuPeW+OFzg0mDXMkDunVxl/KhhIsa+cRfz7n9nxRUBw
HXWP6dMnB2WjynyVxSmXr3MDJUG7e2Ix4xkxF+ZypALEGSXn8/c/s/03Hxo9wcIeYMo2WfaT0zLY
K09Rr4G8ToLqe8Uj4EAX7EhgTFlT6YM2wByGBspPfKxcwGo7JpIs31ImZdgh1RHGpK6NBVgDeys5
tIIxMGFMq4axY5WrQpJ9vMmdyZ/0oWiE8cW0e94lVsN8kaUBW5TmzJRaC1ordWBfB3KsRcSYaeZL
l8zRckPZg2RByPTnZrdgFO/XCphr5KP8z2HPSB2XeX0QP44MPepRM7Hmd9OG39jX2qMA/v7t+uuZ
HpyyZTKYj0Azv8OTw3ZekgLkFTyFcGXjxyXPCgkPk4Etv7nO9t95e26UoK63LC+6EmNITw5KdLt9
nTdMCiaYRBGXNwDvXuGKPUNnPsTOVDchrz6omlZHk/z9z/g3v3V+ehg92yPhEC94+zPgKG+yNTcG
tmyMGvScRJ8P5jx8dhgtfzmmnf/4/vX+5rP6yPj0sDarxT61WmzSwNR6ERsFudeoMAy5L9iD7YzO
1/d46/5e1CnwkTpwf3NM/ptvkytvVPHtypZ38uzTk6yUDzSO55ijZyLjYh97s/rN0n2ipv5cPMGX
O5x7fk5/Ph2VPAXSVUxxHEMFKuws4Ud+bXd2EbaDqB4G/PpNknweenZMTknyNs285BP+u3nNIhNc
9GVdnOedU32To/R/I5Fs3ZeTJ80V1P5MkNwbYD04WfRwknEyOnIG0iqo4zJTvklIBHeU0qXsipdM
EiVhRFa+3ubWLBhh4m0HzgaGGcgLwxp6OFnAO+D7TbDtVi8dvnbk9fqdbqGXED01syrsTX4rjIdQ
aviNqPA3Ugda3082vI/cxiTqt49rO4umJDo0h0FrQgz07fzYLCXr10DF+7vpUfqGIQUaTRSQlzdk
MDW8+SGzmU6yoxJh/26GNFf96z21bRZwafuOtX3/b/8knfK4E/McwiBgt38xmt22s5pq+5vru5g8
QZMFTaQsI/tMVyAh4dgVrR8KoGGfQZ8OWTj5YvwQMOAIskRiYs2wQXT9HfJv5t8yMCz9IS0X7lyg
NJNXgxQsAGKSNS7bJRdkFMNIv0/azaEWppNTbWlE9lmJ3ajntgso2wCVbqk9EDs4G8wtXzkKwwAk
PS7x/QAEsMbkXZIHOtrpt97c0jE6GexXDCHzC3NCgHcXJLtAAFfMYQrNyannKCW1koZOTOoTaBZP
3BnpXJFduknpflLZDEUsJdT1JcWovmcCVMn0M0akddhgFO7AClvoBlp77d7BxzMu/y95Z7IjuZZl
118RNNFETLBvBprQaK27mffthHCPhn1zSV52X1GCoEH9QP1S/Y4W45Uqwy0C4XhTCQkkEi+fO91o
5L33nLP32kaVmnNgRdICALXkOkGnyr4nmFNtgteoMf2BOtVC/mdi+25D1b5Umam/Yhae3/p0SnOw
kk0Bygo8lhLoZhcxYaJnUKxrw0knzq8kZvjU1ACOS8hLfqESDZFHUjxJr9GiQFoEjWC3ZPyzKlsv
f40UGdFgsKp8rehWr21dp82+29T/5i6XPRTsJQYwmBGxokPn2jXWkqxeAnam7grGdVL7dKDzS0oj
YsaFWtdtMGYIUjCdevWRvoelIVdXcGMOHlzyv724A/aEkebQJl+8QmdvC+Q83bLHmImiHmtbzxqH
NZkf7qr23OmggEX95PX8dTOxTbQJJu1fUyfp9GzDVPumms2mQK0aefOJ508kjKfH8KrjOEe8HPOK
z0j6v67qDMnQexJ+SsPL1pcV76eeqwO3WHVgH4N/NJpV3LmM6zmsOOKTW/mblZM0CUYbPK1oIX6s
rD9dRyM4qAWw060QvyXXHOjSjYyogCOtUZ4l4ljfojLZsyn0a6NQ0us/b5u/9lLpKbBp0uNl1aBQ
/vgxVRWrhtqjUOjHzt1IaXjXmkTxD0Kgev7zpX7zJVocCBgyUIKwYZ7tEaoLkpYzN5/Umae7WEZ6
iKTSqdauRxFo4ZV5/PsXxJG3fHlMclCwfPxseafA+6yQAbqZlW7glhS7kHbKvUDXdoldK/3kevqy
In88b9mobnRGNoxQOFydnbegOtotvgPGnAVV5ioTpKj6BZiXQOguxo5W8+ZtNsjpvrYtBVK/8MxH
hRTuDMUhkZQrO0tjsiutXp7a0WP476SR2SAvH+Vt2ilWir1u4lAzAdsFPRe12mc9/988jkvmCqnq
VImcZs7uWSHjVsNGwpCalvihkWN2VRQJjRFhoYl1rCgiSVQx0Minxj4H+mR98j78WrNxYjVRiKCp
RqN2bviM6C3K0gx5StowXhHtZ2xHdaq/d2Fm00+JANqrSBb+/KT85mXnmKyrFnnyDPzOD+S1B7+9
hRC7GnUeypnpzsFAMfxJmPvvroIaiUEm7/pykPv4PDL27wCncRW7cuabhvJ3YWrWn9jnlt9y9hDa
pmlbDl42Ku3zp76hqpdqG/ZQ+dxqo6ErDchsof9TEqBQl4CE/3zvfrOCONR+ls7zosN9OHvo0Vuq
1gAmH4R8CZQZhMFTBWJyswTdRZ9c69ybyiEIia/hkPxDiY2e62y5Ys1w6KAVw4pe1Stzg+YCIgoT
Dw4A+6Tu0NFqinNNs5/pSEfqYJrE+qkvi2mTwdnCnw+FQ/3sj/rNa4/flZWNYxa6piXM++etop8b
TyTZKFddpIRXrlnWOyKDq8dOg228stXBXrt1SBxanSbpCw94yfEBevmfv4ffHWEpEBjXUVSipzm3
DBOJZsRJT6aGJwWexZpx6kObFfqdmKIWmtMiCXYyqGm+Wo3jNxdW7HRN8KP2haYPCZ9V5hLJ8Oc/
6jdvM94XRtcMEHVu0dmtafuWbE6jRQKihG+lGU17nFvGQe0RykIFK7cDmodPbsSvleCiNWEuSLOW
mmxJXf/563BzhdjSKCbojsSxfRQio9ZMVKsMAsTKYZ+DWNOrl3H/qXX6N5/W09jcDIOeE3/B2eIZ
wYdryBDpOfRm6nXMdPVK0SdIrYMdIdduuve8TKu3P99i/derov91ND6pu+zh58tKhddqaYiyrBDG
667Ah+vdiTNbgmqas8NCs+xIso2Fx3QupKkhAWG3s3Yp9LJ7ckYddmlVm2j3JzXWmw39ZNdEvyXz
EQJNOcD0QcZDLHAz3SCrN7/FncXSbABYbwkxHK3NvBh0/IlWjb2Nh0QnbShqpyPApPaTM8Sviw0C
Bw4sKkIYXvXzmkghNaSuXBrFiuytbWPiwuPQSPIg6an7P9/XXy71o0/qcO7EzWeiv/j4GOFTKoid
cOdVoXf3s1DGbdgMFiUr9os/X+mXB5YTCvXd0hJhRuaevyQJrOcC/fe4+DmSYNBEuIcSV65UhdDm
EedoIIy6vTX0st38+cq/yj54WF3SohZXPebdH///T6dPNgbQl2GEGwq0yl2pwZBCxV9cktVQ7WaS
YK6J28B2PDO3ZWpmnGCVVTcaUm5fdpGzJxm2PZHPyPLx57/sl70SsoTBoIR3eBEe22d7peoVRsVH
n1fpaIdHcuIJ7gAgePjzVchlP98tFzYHamf0yA7DHvNs97IywgdERVoLkUaTu0k0DwE9ML1cXzvM
4p9BZ1bP6iKXX7UWCcdBWIK72pZg7yBqUYdPPkYuiI5ezJ7sQwBrXnGyuu9VWpGqE5dD6R512szl
eshU9U5RRH9VuG0nsNMRM+5z+hMzAM+0AlZE7VOtNKHY8d4kdEYuEv0OYBUyZsaLlIPxejF5N7BQ
pXv0UhESNOAw0vBVAKR0+MwERT+AVLqq2dxSwSeZfMGKgexTJwBBXQG3lg2oyGn+BmAisVcQo2P1
oomJbztEImP4MjSyhc1OR7HdD5nd2z5hwOkEloa0dj9nrVeCejBQ+ktm4A7plxNZ5XPEA/EdYLT1
4Imx/2q51Vzu4qJIPUj9Ro3OsGmg5rH+1MaGjivT0QZNcol7p+/ewzzUXxkbArbvlYiQ6UKODGGs
vhDXXQHSz+eLChE7OwohwQ4ENLpBImE6ZAvzyxIISyBbJ+RLVoUk0DEGuZhHHbWo0mQ1sSmwkMqF
FlwemfZp6WFOsxJXK9orFDxG1N0x5QWrq1LB0qeacuIye/QtEhvaBKtZLVsqPychwicAOEoqQGvW
zV1pRY26rSuEx4HVd8hYh66cH8u6VB+qziR+2BsXZQkgutH1GeEt4DaZizCQ7VBfReY4fHF1aJhr
/PnTazeHUM2EqIsHHIS2tY6zzlVWsZ0ZGCcpVwuft0UNEcENRE5hq3LinQNqNttKPSp3hLyrzY6u
N3amTNSaGpjpYhFxFIqJAGk46hORTcSg0xQFaECmNXZIetCS8o8lzh8RrzRsAxr0pNIi39ob9OqI
KK/wfCy7TLeLIhuiVVyUSw+vIEt9L7oF9I+AbZjQCUmJlyReaHjkqDjGNs6H8Z0krti4jPXQ26jS
bs21nBqRXlaKjes3TczmuWGVu65sUu5XeSzkEcFR+ZTGQr+XSDGqdZuPoQzkj1juQW+8W6/Q4/vU
Gz17hSM1fFeZHb+3cz9Au0Nn/FxwVrMxG2pYOXnD0HMqCfFu2JiEZQUu8+UY02moBI1GLwalqaI/
GBbzdRyY4gvFjdwXGKEL0rvIwAhiUJhfOEpD+Gp70W1KcyYmvLNMbkzfQtf2GyCRYhMz+ucrBvSa
r0pO52jSXeTQfpnxShK/LLyvVmWL53ymB+V3sYEjDbd5faFNnfdtGohzDUI7JtBJbe04CyrpCun3
eOHREpgAWgODVnsZdK7Vq5s2Qq1NlFOSnShtQvz4SoUwj6Ig0j/Zo363UziOrmHdgHqCZPTsbNMy
HOkZW6srIvecchOB/3gobZeOGbSwBoJiCQfZscfxlpcsvBXMzfcliMGboYwyebEIumx6ZFrzRB8u
lZ9sF7/ZrClWVYfpEz1o9rSPmzXnrRynfIrPrUiN9w7NwarCZP1SVfEnx61fN6alFauj1LWRoIFH
+XilpMsISx8od8xI9EHGS76tlXr+bGP+9UxArrmBzpUDHS2T832pCxlUMKtHGiEHxAIN781rrs3Q
l0PFPfBStdd67vYXtVlP2zyuxAsKG16eCtMhkDTGLrMuduOETAwjcLpFP/FSV4ryUPE8Np/c/V/E
slQ/KgdedMsu1S2TgI83BclMlSthO6xiZvsB+HGYcS35Dd/o+NhXErTjtoJmtKKFGx3hi1cX/WDK
v1v48kfQLmf6uMB5mEV8/COIyDPYNJlBAPtQtvAVdN8V44thdeapp43/SWnz68mBy1H3MkXX+KLO
P/PYMz5zHYZ4fdwbp0gtivfRnLM9ZgSsTV4SfvJILC/Yh7qej0eRjSmH4xq+n7NxAPQDT1Fxn6+g
qMPKzoqaEOminI6lGkfr0AudHZAV97alPbxu3JC978+HpV/qjOUPoHeHEnWJFj2fLFduNA1wxUdy
KZwqSGThHIxmdt6sNP3Wp8XwPEJkffrzNX99r7kmxzJ6C6aOlOrsQ6sK+B69rSCQJFlKWzup9yMa
IKSo8EQ+udRvvlANIpvLGI8CTgfI9qFuDIkkiE0mIYBZXIi9CUol0IKNab8Mg+fICyfu2xf6DsQG
YEmmA22rSXI54/l1F3O0eVvHkXxKlFS/IyoHCRiOk1lue6vWHmxFA3A+JtYJ+1N4ozL+KvzKIkQu
MAiyLzlhk48wl4YJzAxB6RK30z2AcI3fQlWPkOJRJ18Mfekd56R3441u9hbquS4trmFvTVijx7Z0
gloD2zESMpAEaW5E7prgofJtcrQYhrNi1O9WywGXCcgAxXYykUN1SordJMHXq68GFQjMFgRP/52+
+jD5ejs3qEMGr4mOPXItQThXTBQMHTjHQ7HRJ+yomAk/axv87qvgKVsQTDpfxnlZwsy8sy1DUBGN
+UtR2PrlWPDpcLiju0POU37yaP/meqwZNG0p9FBP/JA3/FQGge6Dx4zrYRHQku2FSVZBhefUxUph
ZQt4sNVPtpFfx7nUHdhi6GHx23HInK1W+LaAufA+Mc6d59PIOk7KBekJyKLat6qLMZZXRPA5NnF1
tMQaxteIzZ3Mfq49ddohUnTXfapCi1GKtPlkbfvNa2fQQoL2QxfWdN2zzV4Rg+uVJlWR0MbkyYiZ
xKVd79DBsu35kzr7N8sKEmvebSboiILOnQedLIZYMRyu5aW9nwghLms5qxdIisk0EVW8DRncf/IB
9d9941TaBmIVtlfSxD++7BJWQaJYfMI+BiWyEpMNtq4EHWBualPvbQ7oIYALZ8j1p1go2Ce9sFZ9
rUP1GsRJ0k+XvJFsc1NKQ8tvoiL7UruhkaNgScUTerzuzqIFN6+a1hSYxQvhXvE7TWdNX06uewti
3Lau0+o7OnDELZJkWveTJe3XliCFva5rLrYvks/5Kj9+yp4Xdwzp8K2IO2oeEzpSG5rTBUwGrfTW
ZC4X+PEMZRX1yBTjfInYzQiUxFpjt5eNID3zz2vsbw5P/D2uo3nU3Kp6bkEDKBN6KOUR6ZZ1lnCK
ZfYEKEWLPqnrMSSfb5aLo4vzIBMtvM7nA8oG/6kHimlYqdGU7KSmVt16QhV9MznQgIgaQLHLZC+N
32Y6QF2g2eMg8A4U0Vs60rkmF8SI90kTWrVvVnZxq3K2cA7C5PhNUd5qYiWhrt3QORqfgLCokMeS
YYT524J9RQURh9EqZIBK8mo2myultKuvVL7at0wfHYpx1SpvsfCmsNu8+DrL0Y37ttK14cYF3g38
YgjFkzbXiCkyB9Ei3Dthf89DGL6bKRYRr4aeEqv25+/nR//8wyEDCSdjVvZ4GvomTvGPD0zUOW4K
osGCF+Fp1cL6rZ4VcmYH5tQzwHfFATivqvqtq1gwZoDiN8UB8Xhxn4aOfZv1ZhndcPRYgoeYIMpL
JRwLcHw4oYMauhW6cf56uXZa4VV3jpMKZ82OmjR/eQ//n/b8L/KsP3j+/yd+///9g1L7rz+7/pef
+g/Xv2b9w1iklbZq4O9j4vl/Xf+aZuL7R51EAUcT3v7Z9f8PqjlgAPxjk72WPud/uv75GZZlVkdt
kTOaaEb/juv/fHSznBjp5hkMutnukLScrUVzragoNoZiT/6P7RvRA52ZiTUImij2iceBiDkfD2rW
74lzzPaO7JPdPNcnyHOf2KnO1v6//hLs+JwvUMHyuT8+5LKNswLcULGvs2FPUiEqbt1MXpDDa5+8
T7/90NxDnTV9kdues1QF8GfQP7LYw8d4ik30tSNnGfS/pFjF2ga18ehn0ZCfFC1alpBqWtsNeOhZ
15OdJlvvk32PaebHlfHHwZ2vQaO1yhvOU/Lxwydaa3WJ5Sk7hFWIMydB+uwOwml51xdARohkuMhk
R1IWdTbuF47JwBlZk4hbHcSW8PjiYhoFfl7cLrdebL3R6V8VYt/nANDadkkaphhJ36BBsnbR0mm/
hswH7MAtWuJepkuz27IGdTspGLWSQRPQ7nyCW2WvMTwFmLUOiUKzSj4wkQVrVyrjKcwLYh8rnbbQ
nlN68l3TB+faZETxruul36npSYYKk4tWQcYezcSCqC9ChC9Yxe/leBF71GcLgDut94qb3s0lrS0d
FwTRj/Op6uXedrrwfeEjTH3e32na2F2YlSKuXcTZfocXGSRmkx4nejIrtXcjP55rgZq+md7jec6f
KmI3mdr7rkWLczar6VIRxVHY87GMlhzBuA+mqXjG2aMH/UBfEKan3+Lxt7EIVbO3XuqcE8dEOEy5
BMZVPwywUciqAZS1Sh1SiQDIZASesbMgRGqroIS8iiEybtZ47FzS5zwixRpUKqwDtKlqL2N0UQno
MX2ubvp8fk3DCGhbT9N4BxXGWinDoIOCaw+lVKebqtOeKr0iIKBRD41ZK0DG5q8Q5qMTHpuKbFnv
q9NEkw8RFBObqAkU13mT00kbt0WZVISpTe7BzolCQcRfrtxGiYIiytwVUikbbZDQ91XV74rKaK7a
nJapKKvtWMJV8OqTUfBizNbDNGsH2od7Q0+IjyiKV0C4j03cPYPcMyGJEUfpIrPYq/aQ7MqCBPhI
FTKoFKldzPnCma/5XklEVXdAMwD9LPiFDLocUWKuOGI1KlehbO+jWACJsJT4EhN6ekvak/7Q5Zr3
PsSRcu0VBXhTp4MU1CqDe3DMJv7Shnp7lY7SOar4m8gwZSF+pQfnXUQizQ/8DwzTbujE+1jhsU9n
JULSb4a3RrloGQB3Tu/l1OonTFvxlac2VkBxZ90muZqB1LMVbpqT6d6d18cjnfZO0j+WmnYkI8x6
9wqwlWvoc+U+L+v+2gBEtfdsctw6XEmHTmvdfeegKhkiZbjtqO0IlAVDuJvbJHsr02n+LrIo3A11
GQBjKr/oUrOfEHg1b5bMy+vei4a9nGP7lnPMcIS7NR8TNIfXBeP0IycjKGkD54GLpTl42dZOtZ3m
Dvhh3eiudWII0JExo04PiLOM607G/dEipvqO5e1L1tqCRpRTDN9y3TjaEtM2ZxuS15YUcqwcO61v
1/G4tMspTA2r7r4gOPkqO1m/lWr3Zo31laK6yYW78C+UcJsKZIaCMAWMGtLcW+0rWZYx2bDGmqJZ
+nMxPmaFCXGRSpYhp3boet0h5O/JXv79GofPSmIrU/ILAHlLEFX7YFCPHWhT7civpFrGhqNYz3gW
8UoRIOr4relkvt4PInDN14n07m1niq/cEjgUJKoqYSSJiSZfqHZ308D0JiHzucQgtNFHgILdoacQ
AAE3l91V2M87Q8ObgodxpfJMVnPnS+U+VOsLvdhiM/VZaYnV6s33nITEVad5q6pNAm3caB4n+CTV
D65THOZMe6pJp8JRAgbwaeE/hUOPnaYPSMC7gEi1Qal6MZA9PFeboX4S/YUNQHR2J9R7wMYcYBp6
4lxb8oscSgf7WLdlFnAvWEo0om11EoNn38DIKnt51B3lKk0POjhAADUBdICVsN5iV11XMt4hMo1x
q9X2rhVLmILB+K7DllqW+j5u0e7MktgLUe8iQ+5m406WaKVKhZ76d6SK8XrC4xUxsFBYYXtVXkQu
ygGceWESXkuTwFLgu9s4JlSDRL1+ASiSiOF3pM2SLG6vohKdZB+vU1LocgcgvFH7QoGQ2Zg+KapR
PJAkRCPQXnaaeQbpec8kyZfpVVqbF7nKO9ff53HybrjfYLZBFoaxvK17JulhnJ6a8aiE050ycmi1
F4IviK3rWGeAVM/ucURzvRDr/CokOqFoyxXFMqqDwTg10GZZQD6t7pa9+p+ndQ5Ri2oP9DimdA2a
/7kvvBaguImDifZ1x5kpGBwx3rI4dwhNNJd/SFQsJM4S9B3ZGXWj9tfgesu9lSCUXVfLohIuy0ux
LDRwjllz3GX5KX+sRLAqWZWUZYEKl6WKUVJ8VS3L17gsZHTXWdNggSq3CuFcT0vG7VeXaJ19pI10
CiK3yQ9t03oXSZGar63Do+JTrDlHDLndVQlM4kuG2f9gIJHA6Wex3oLeVK4pjAESzZ3+IOlN3dZF
nVwCBHd8qcn7DKw1K3zRHF2yflf2srjPyzIPOLXdhEjKItYQjU12XIhB3TQrN7k3yC9dVvV3OAOe
TJrDfmUuWijSepk9IxSKrrNOuxwtBn1l3r/NNgWY2dbpxViNUFz78GqOWGeKdD0xgsU7aG1V2dbQ
RdlvEg3VbacTWKXgt+1a52nMm0DtocBmZY/xsopKDx1KH8lnokSRRDcjYXC0mwRzp4kUefqEmgMC
Uu+ztauo5MKYektAim4RqA3U3GtvCsMd7wgc7o/VsrpWyzrrLCtu9WPxJQqNhbhZ1mRmN94l0ePV
Rfdjyc6X1Tte1vF8WdH7ZW3vllVeLus9w8jyel72AG3ZDeCml196Noh62SmKZc9AlZq9Gcs+8lP1
cv3XU/pfSllcV0nZtf/jv0IS+PD00muDcKJrFr3sBY/LYOnjSRTxX9xbFq4EFCl+XyUc/KPTYIZ5
IHge68Z6LMsQ/26lQGWHk2uCATLdZ0AHgDfGLfXOpu1tb02hGu07MsS7ZFojtsxOcTXOvlnqWPdJ
sAmnKqCzWd1qtNevZUlKbauY71YaXwE4QveUas9Mu5GmqxWRLNoujvsHinaxAc/zkCou6W29ZEeI
mz5g+s0ikoQvzAb6G5u0LIZ8LvDrefF7uyd6sfp6MMLqselM0vBIyHzRW+U0ybSiUI7v1Uk2Gyvt
n5SeoMgENmuC16nR9Ttt5kUAyRUfq9E7eqNJSiqZ1mE8gWa0iNAds4MmsYJqg7tLWRD8euRc1RCs
BqlAPnDyIoK1KoZ1VYTaHSvdhUlK3NWQWevGQN07LR8dI7NvNiMJyla5GXrvdhCSCEcNIYMgWqMz
sUk1bKRSiV+6XLlMTGZOwOMLi5P2OHmnZjG3JvWDOhTPsRyANzKcjtRt1X6x9UHxZyUJd2mTVXu8
1jW2qrbeYY3ctZW+o8x67lGwJ5n+DeED0y3LrrbuROMkpPs6CHMZuOsmQ3K5q7Gy0QcxHlhQto3a
vithzFYhKv64/NWtKtePhOsPndjO7Yx1VqJCKWB4+w1zpktLRs+QENRt31okXOI/W3DlCORdE8xu
pxGIKE5tBOMc8oe6ZtuL1ugmr3VrbugA8y9U9qOj8YB49IXWKgzrx47pNUbn9FWvVN0vQnvxy09b
B9TsBnVGF3DneWUxw/nkkemHEcUWkN/y2ar7NwiW5gNGgvdR1cRmKqw8SGFiliQuuR589toZ2RON
dVLrl5OqbweFGF2hjutS7FNHfDExTspsusk1da3ElCBOzMITAwxX4u6gFBGAApFcxBo8c4dsdsyP
tyGMzlaV5FNUyiErqpPKlBi1Oc9ArrBIdXrgacV67pLbOSUuBh5soI75zsv1R31OiG6yjxS3K6Xn
uDWmTy74pla7071yH4EDjfVLNMCresy3eb+upRXkTBe68l1dHBd9s3fD5shasa6jbJVg9bHjeO9U
dxGVcEVCNIAB34Ie7QKSGZ1nQ5bBAFyNVLsDKQurFluQXVzSu3NHHfLdnsS+m0x4jy5JnzXvYVRd
J+XGKDWWvW9wtDfGGOjK0WV1J0XZMLMT69tlneELj0+ezBnnbKd+oPgGwAGFHW2NOr5G7VZ2nBQy
eSnBcdX9pmo4qohXy53ezPitll8VAj3lMBMd5zvpV4Tl61zDgv7QdCz7aQZZ97pESTLSVfSUemcT
/hh9TcsGp+v3cXZ8Wsl195UOIYUtYA/lotP7jVsfxuIW3kIQetoavG1f8/AkUwAp61QUrD8kpy/E
ECVD1cCpRzfsteLx1r3mY+AY1OB6cyDxOeDueu14O5q8ohy0kwHJHuaZnDvcuTAZ9MD14pMigkpX
L0xOfWEWgh00MZ17gUL1kFKOZhFPbV/A+YGCR5lV2DeG+GIVM7kC7L4tfmZ+T2RuXPIISY9YpTjt
sdRWur3qGrm2OhRMQw6ngBklBNUCxSsNU4ZIO1MvMVaViJ021Hng9VBKRXdsV+veJfu5hsOIAX00
4o0Q/QbcxarNI2IkcCvOazmvAQmvB57AfEA5Mw4gYIEqJDoUKupKss9s/Y203E2KC0R66mU/u4eo
4qXfCrV5tMN85ZYEP6TZlYpgfrQgC6hQdZvFfQxGPuO1qoJ2AbMTnDCn5A3YtyamGdNqLqvEPvTu
FNj2BfSXZfU4lgR82CZGtleNzPqi0AJ7Km8MyaLdvA3lVVQO/hx9sSp3kw3HZCTBdfQCC21fD3DF
CU9dLrfQxyyf8ZrEF8R/NQh4fIE2eAswHPQgVjUKq/qUwaXLMkPdkmh6UzbuTdxl90nIyA6iR7uJ
JFWwGkU2v4X4bwOHY9b3x6GYmSiwMswTR3h0Oo9FE30XRXccong+JPlwNzJlvAi1jvNJnhWHunc2
Tn8/he53ziHXjRagmdsqZuQGidJcVCqH287dqugAsR2QSKTk38KZlSblj+wS0miJQjIfNRKi16FV
bP97a3PMdDIn24uwaU5QHapjrgvvWYgZGGOaLp0Ewt72iZnnXFpEm6JLvH2bZ8Y1p53kNdNC9yIT
UBwBJ3efiAUWRcI/j84/Dh8oWdjVwcjQrz4PsHLw+cKGVqEMEv6+jizveXCLZN3U5j62ByfALUlc
h2o/fHLq+eSyZ2ce9EuGNokp3w+ialYl3khAIa2xQn568+cr/abJ+fMHPPe+S22K86zR8n0cD++Q
/7Zh2pO8PDtf8+SzT6V9PMothYjOCA3pMfeSNue58Pmf33UsUokgaSFvLt+euXyP3fKNks7n7Xsb
6G+6fN+AH4q9kiwPAeJ0hrrLk6EOOqq2H7fhbw0C7v8/zL1bmtp/GCb823/793/59//18xxh+YG/
5gi68Q+a/tj4l0YOR/TFmPoXPVgz/oHLWUemvPS0UWX8JzyYnzHxw/Fj+PM0Gl+Uqv8BD3b+YZrY
Nuh96ch4OfPbf2eMwI9+fIXoJYEupGtP74r/4Nb9WDZUsy1NodkHCchIAZSphcWwbxSSejltLKPO
TC8U4NYu+KZ7w6vimySckWCyA8KbBRK3isds9u49LSLu3rbb2t4khTGR/r7kkl9UZSpudWdGxWPT
0vN4YIUVAlSZlQ5eaFYk9aZtSr15iDWJmScicALFe9SniRFEZFD0CAPxaWb0V2RCuyxthrbdW8h/
C8Ag5H/AgVX7nZlE5K+scpF1hV+bMEtQP5bXcVIjL15ARf5oqts2MYyYoyCHbz2CMCjNkr0oY5PX
CpJGT2OjlOrJtBwtHAg+1dVLqvfsee4rr9gxVtTsZxeO71vU1XOgjMCcfFWU+jWH7HZNbJJXNafa
gdLV5OEDbbmpdjnXOk1LJslsacqTwa8IMkeZjNtBsq2cBMdI5blBxmLTe/WiWxjELapR/tAatlrZ
0eK5RCJUWHSiQK5clU3sxreqMi3ncxAwoN4RwqTfhFBUqHFun5ljgIXajO7oMXfWrUW/pnypowYO
6ARdfFUb4/AV1RkQA7b86p3W7fS9I99VzH4uDYf6ps7tK3PK1V0b1nDPbCMskk3bWvLoFthAruij
4H5QWl2/Em0SstXbNGnJHC216YEs+OFbqmtZfUN0SQzfLuqQc671KKrvReKFhwbQUYBA3N6pZs9G
DAV3N0xa71sdcDSCbttxnYR6bNxNA0y32nccE0RZggcfGmJee6A6VlrRFJwRROwRzlsOhddy6i31
FmVQnI9FB9onRnN2URl0LBZabxJVK+YoYiKOyHCbuve9me4mMT+K0c1d4JRhzf2NKCV8aZl0FUaz
0t0LModiLcDlPk50YwynXdfYiZUL9N5FvmX85F7rOCHlYR7TND7YYS1CX9Bl7EnOkvQrofPKfOcw
cy73bTVYj8x+ohXIwzGokOVv+w42H0lctdOv1dquOUwVnC+Lot2giSU5Gd9zcZLGElQ9hrNypHJz
yLPOjemOiQZ6FVpIDZigqqcrV09XkAStQEearJzcVsibAdyasxqxlGWMEPLoEVt5ieilsrhXJa/E
up0KZWui66NYDJv8DoiW5BXqYrGvhW7ejLpTvxHvYL+EPFp4KB3iwDlWDkDwJqD1EDfKSKFxRIRS
veTUFlngMmGh+2wsiVBJCw3sMiW0/ckOrfh+nIR5wkhKddlTn7TdHtUjWvyHDh5qMn6N9TFdNHdh
Z4K+I5WlIweaCpf3UnT9F1YF05DrcBICluyIIc9oiUYogE4X5JupcK30rdeUxGJtAU11o7OOtSGa
X3VNbwf9Im5NtbvzWijJqy5HGqqu6gip2bwOCeepin3mteRMf6+bgUBxss8z5hBpQFhdMjAOK8GA
WD7WmR7GSul1QwvgNVcNr7gIXSm0zndtMRbCHxh9mZumbFS6U6MxIIfxhtKDUeVw86GUqdl9GBGR
rR2NobWG4bEgUGAi6tptEHP5Vh3n6jYpmcThe6oRyZJPhW+aYRcorIcqykFDIHkmH+3N9EjvefQ6
Wdovc25W2b2ro2zd0OirmqNHhnpztMN2TsA3xhxliM6VpbxuoHIPnDtTTvhdBnazbLSB6DZ6CW9S
oKljkRbOrvASc9sx1vGrSi1eY75cejUjhnjufhAvMxOjz5U7dyIIp4zzgkN9AbzbRhoeTLrFKVzn
Fx1noBsHN7Pd27gkKG3qZ3vdkD6X+6MLHm3rSZXAenKNXwwD9XnR6NDcFGOWnPZzALWy91xfbalR
x8LLH+PJcq6ibqJGIB2OwNaqVQN8rYQMxo65L+m5XAEbRULa6NkutEt7O9WRu1frAbeDmEbrtZ+k
gyiviGl5kHukem2xa+K+uvRYzjmni3m6zxqmgisvt7p1kVoGGO0iH3yd8fMWG5HToFHXvY1pIA1O
8PA/WFlxO6vdTLeykIdaqtAIFO3egXBgEOVkxn7ZNMbei+vyETSezRSYe73FEP/eaZkgNyxiJT5I
Dpnia5gbbXWsk8UBk6UOX7jtOO3jqPdw7rGYGNMLE0G3SoKyJN099i0mNUfcNWb0NQPM8PZ/qDuz
3ciVbD0/EQ84D4DhC5I5KFOzVJpuCKkkcZ7J4PAc9p2v/UrndfxRu3EspcpKVN8ZaHTv3d27IhkM
RqxYa/3fT6+4Kj2YY5+Gp02BkdA6SBL4c3wgqq8NLBm3DVVLYOJEL7YHzLG4Gq0Ja5FGxoCp7M3i
3EznEQFEoSsI922rmNaxHsTCVeTQPsviuS18DDFGikhTt0lUqtj1khUasRSkrkC1DcPVWZ9XGtVR
2I1tmjgnZp1luP/Mk62tpRytjKSgBpsdUW8yrbKfDBrX/HrQqQLIfJ1XlGit0wAbomtMRyzDazF9
JguuF+NLJmnDaayl1fMw4nvt9XSWrwOAj9VqBhR+M9I0Z3p9EHXPAglpHG7RACQthkhxOv9uI+OD
aokxGZmkrrY3QRxPey2jVTKvDIpVSYif4kQ56H2a0V1u2rlo+Oijridn+/cx9v9vBhs0Gv4YIC+d
Nv/7P/8nUfL/+s//8TlO/vgH/wmUaXH6j0Vqq5kLM4am1MX/4Z9IWbK0/6CfEWQIzYWILGnL+a9Y
mTYdGrj5cwhiZRLfi9r8X7Gy/B8mDf/8MwsGfKGmI/b87//tC9i7Pfj7zzn2r9cyAw09Zh8L/UAl
NkcgulyCP7W1yrnK0kqngEP7TpFfmujIHfPrJfrbn28u43/687tBp7o/kZORzG1t3sfyU5hexphm
dhjVlPLdpzfwh4rBAWTon+FMpN80+NPfb2sHrStGKvdZmCZozar6jGOtb7Ut9H7KJe+1lZN1T5/m
8TmGTlCIa13c63rO/7aT5me8mYbxNuxvQSGeH/lVX+8j//pVXEp0WufIGByqN/FMrG1TRIHfkiPp
jHvLmtxU2Y/TjY3De0NSrLD3Snfx87Bf23gYlYIJQhyKKMqykg47dCeQSUBkUA5SRaItGBgmqr4c
8cVEiP/778ZCbo+ggn5llibFmo/b/6fX3IgBs4COTFA0W+KsHSbtWeiDet0k8b+2ki8r+POKPXys
j6EWk9FF/ImI+yA/UsYaGUmR2H5Wd/ONQdkt8fAiyVwzm485Sh9+HctYQPqWytMiKqa97cvqtUqC
Cb3BREPvSuPCaY1gZaN0PLI+/jQKGtNFK4Thzcdl+vM3IkBTRgub0Hc4HDbBYFmbwqJa8fMrOrgV
s6HzMHh1L32+3L9pAPz6MJXBUWJNquWr0EbXEezF+2HGIJockxXsYqKSisI0fV01RVd/Afn9TgqD
dPbPv+OPT4tCBU4PVxoW6defYeGpomPfYNGVPpt+5AjVHVroMn85ChUZat/sqio8CCg9X0fBdq/h
6tNrNGk38Sa1Z2K8oYo2fzvK4pJEz5UGTgCV9MF2Ew6JGCLTGn3snWUPkYbqRpFzzG3724qnE5Jm
PAsGECIX7dANCWAMxiDCROEB6moX1bR59B24DmU5v39+oMXB6VPSk0VyMNbB1+U4mZMrNmNNFBW0
KEW6a3l1Sy9eH1BialeZlN+XNo01wF7DudqyzlZYpqyVsd8q5rDFO3IFRuFZM3Uf/driYgQjQFN+
jX/HJfrXTyU5i1YRlCaZ2q+vWFYCLRlUfiq6wnJNdftBs7mbxUlTHPl0vi3ZZVJ0XjVsfdnh0P46
EgrbPNNKCkeBlptnKc2ypxJY0SNL9ms69p/nYbFyEPMsIJCWX/FpDy2DNG7GmkRHbAu6R5J4WGeD
UM/NaaYb346Mk5/f9eF4GM0QWSDKo3ZJF/xh46lAWRr1Uj35tKahTiq2DYUb1Rh2ZW2tfx7qcAKR
Z2HkRO5PQXzpKIfJXykxKrlru8FXBPdexZ6bmyYs5Icjo/xhGFKMLE86iJFgHgYbYaUFSmXNVMei
/MSuq4GrmPJAYTDBMBGccqN4UrqLqqWNa8MllhzELyvH1qhCCCjZiFPtveHUD/Ow7ingKNE+a4Yt
hid+Lp2pMEIVBPS0Trpa8gyblP7Wl254VJRH0PRuUJ0o07SZ5VcVT1dZurc0GvPNbmVhC57Gr3hb
PnF2rGEdqke+2j88N4pKiEyc9LZlH3IogNc52QzknJLE7LyMaag/gc5eHZndg52Bd0g0odMPvSjf
sD75ujwTxew7VZ0GX59ymkUbcQX3YDymyvjjIJxUUHIIRg9bj0dzami8aAff6MBnO6ld0BRnJ//G
ozBfmJk4rBb+4uujmA5NtpaaDH6atdqpYemouqbePvJ9LbvC/60fLYlxAiFCauCq9LRTeP06Ct7e
JhQMHFdHCI1uN2R0bWpJd8blu9+UIabHJLPUIwCpw3j7Y1AkJcwfpAq+66+Dkk0tszxjKYjWLndW
0zyTytVib84kMt5tjUxLmVGNZ7R1/f0qhM1PvAl9iWjw42j5tH8ZoOfIkBXMqkHrX9dwGZ8GU93+
/TJkLyHpz0Mu0fTXB9TsKZZJkKOrzkNrnRhZv1M4b47U/g6gH/+8PKS7MNqoJugAar8OI2UlQME2
B5iO6JSWL/Qu9aSGl2JpYE6Dif7hdMxp/yHbkMAKXbVD2T469EXogoZjfSLdlGT5bTVYK/pjjvlm
HR7Ty2sGf0JkSmwKVutgbYUq1LWec8JXyBFi5tY1xYsBoPSiictlL0qDa6SXBYb0Gn2ShRK2V+2Y
G/QymJmaYqauFn95A+AX0QlHCxchJu2Gh/rIBpOfylb63reGXt/mSz8AR2S0zsh9Hvl8l7k/+LCc
hfrCFrEUZq1lcj4tNIzThz7sugX2ELaVR5vPeJXok1ZugWoetbhZwoivo7EPfWAXWQ9ErAebhVHZ
YaWQRfZFbGMJEVDIoYss3QoM172ADqTTWZO30aheV7J8DPH67VEVWUatbiPxXwhOhxeQrgkaUG1J
7TuUKEKUeBmnUGNhPL8ZInwAjszsYUjA0QxeCBU1AiHqyYcHqEwVXcNIsvKnpMYyvXuotGF0A2t6
ytr6GBTt21al0L9nQEDX+XcgQgdRlYQyHf6clcKes7qVPNGEWPQzQouuFdetFQuOsyGjKB3aR8KR
bzvzx8hL/MP08iUdjJxJTi9oO019c7IqV5Wq06YHRjxX0VPjVNsl4Xgktvt2QjMioSrpbaCPSyXn
65KNtXYkkWOyLdYNafmJPppuRjb889548Poon7IfEALwCVK50Q/Rd7nRK1lnzZVfKiR0T3M7ztpr
MzdHzRvpX7A3JXXN6siJc7BEGZTWYlbMMqaNyucgDC+MKizsrsl9q6ra33HWpZucE44CD7YRzz8/
4ME0LmOBiluSZZxsVHcPxhKE34GWKrnfdbFyRYtLcIvFR/V3L+tjFLqMEWoumEmu/l9fVjBPHc5L
VA004NmbWYmS54Z60t/OG+sB/hvRBSx89sxlXj/tYjF+A2Y5M29G1ef2Otfa4l4FY5mt+wZi1s8T
d6DaNLjug6gF2qmwyijC2wcLEN8UmEIgGPwYLp19YlU6OYAiRNWOCMfI9CsZ/YLTI9qB6HVRDU3x
SD+OJGg46if8rJQC/iwaACt6ypusoV0kLZI3u5CW5j0QVmCs4m6IXD1W9cQf0bW2ezGrOM6ESeoc
SSp+WwY8DAph8iU6uUvlMMipQWcAQ+BhtDlB8pBhYJIDxzoSaXz7muhg4Cjju0SFDLPvYOM3aavG
5Bael4MsiVKm3o30HnKBsb1OrqUnzDJb4+/iX16ToixwVdwmNYc942BRdJItuhlCtE8yql4NibP0
vQNj+nk1HGgOl9VAYAqEHQ0vGHw+pK9rL1WwG0HMg7AO/wu3sCO6qu1k0a3V804Z7OoGEbHqhVEc
rtt+xHPMbkekHjU91XUbbmdnUu5//k3f3+kSKxP061DWl43k60/K7Q7dYPJBGieIihNjWCdSox15
8j+OQtSocI/hfDsUL4/jFNM1yShJY8Q3dhRFlwOOr38XCX9ML9vHco3HPpSw4euzSK2NjVajZz6+
9PM+7iV6+WKl+DfWChGBimCXr+CbWjal2EpfppMRZQvYxeOg+gZNGP/Os/AkpFgYyDjspZklAXxO
0SBcBEr2XmrysGrDGmeqn1//wZH8MWUYXSx8QTIfXC+/ThnnZit1yzBZW0pX9MtSAY5pmFe6qMND
00btS0f4kS/829HFZ8CxRbqAJiEe7WBTnOMuLGPOTN+2QYcpWCxtdWwhvDlp8tufn+/7wmMDAd1N
vMNTssq/Pl9qGC0UyTHyySNyMVKKujhN5iyt/J/H+f5IrAXgvjjEMYkcLF/HGdpJl9uSFCRILTgg
A5eA2m3bWMXjxehU7e3n4b6/NpCtRG/cbg2ufYePlSmNuQBEGa4U1q5hlzDWExA1WtWLQN+kE00w
FJ+lzd8Ou2xgKJqoApDmlZet+9PZmUzQ16QpkzxTLuphZSqtVG+MWiovur6ZDAxoRzobwjxv/qlj
/j+LD8uX++kywDJdlgyrUXOAvhO3fh14bBTRjTLubzJ9uvuIFqYTkBHJBlbbhLZsqjcSaprzWtHg
cOfFcOS5vx9JZHhkoM0OKRKa6w6Gp4yIMAiMlmfBFRKu6sxRvqa7OIHzk2ukQivVxub058k+0IN/
q+EZB7MtF1mf0wsb+HcX2JS7r0+xexm7F6F7Hrnnl2+bX7v3h9fdzc+j6n8qmn2uTC5L79M7ntHf
Gzmz7D/V7t1V6d7S2uA+8Dcvb6f0nSx//7ZZPd4/n+/vzk+ff73f/Nq/Xg3ukd/x4Uvy6ZV/q5Ae
bObqqHeqsfyO0n24uwLJ5D7dPdztX95i/vKBfz0h13RvXy6uTy6ebk9C9+TavTy5vj45Pb++PvXO
V6eb65PN9fVu+avVbrfaP92cn3q7m533eHPu3dzsL6683fv+5nx35e/370dipY8l+cPvNw8OVm6W
pSX1/P6zp7OHq9327Oniaf/wsNnc7s8eQnd1en262uxOV9fXF9cX64vlJ+6ubq72N6vz3ZH99iM+
/+m3HIRUZYxbW6t9zOXL8lqZy5eX27fL0L0tmc3ZvX67jZlLnOf4y3L5983b7RvTezsuq+2e/+d9
5V4+Ru778+P5++vj81Xk7p6vePuPl++8/aub97v319KF482qeb+rWbAPV6enj8+v+/ebyL16PTK/
2sEWeLg+DlOWetqpnJ08k78+87dn/vKfa9ddnazXG8/13JXH37hbf3vks/zwXfhpMrWvHwh+eSMO
P2Pg84Qsw6vX9/3LBVBz9+X6LXSvz5mrwj193N09Xz6fH3mTf9wTYGj/V0n74E2m2VzI1kBJmw/z
peTLvI7dl5fL59PL58fL89cb2b17PbaUvxWnDisWB08cI6qh2N1MvnLaXBoX/V1x1jw4r/r5GLvd
fbNP7qbL+Rxgz3t86eyCVeMPx557ea7Pk374Ew7O8WGsM/xQ+QnlnXYjX1sX+nn5bm7CnXZF1n+4
tCEh/5IvsXypT9qtdqHd6keucssIn37BxxFE8ssxuSiQmDyE6dtCLnPdDAIvWEyupT6lIy9JxiOr
63scwUnDWOA8yV1zwn9dXNhUJi2FkwCLADEPpw0KTh0lGeeAnyac897Pu/234bgEw+ZceiOWMPNQ
ihD2o270NmptfZjlTZ8ndxmolK1ag1r7eaRv08exDcjNoj5EZR9M59cHk9q+b/BVsD0ZXdzahoHp
Bkp6zI3mYFPAtJpRKLcTJ5BJ4K7xdZQwLGuMFDXbAwVQXKt2Hz/V3O0elVinTy50aHqltce8/fnZ
vs0io3Lh+MgUEqAcziKtEVDgetX20mAsdrji2cjmlfRqaJpw/fNQywN8WYVMHnEX629hoMPv+/qA
Zsx/BcTE8iLVau6gto1IXXtsnCc3QYsUnpFgtGiuTLoQ/q0m5mL82/wJOaAlOU+djz8JZ46vvwCp
ckPRPDM8DUaJj/kwlCBHzru7srb155+f9g+LBvw5/jBLWo3P4SACmqQ+yUsbF6koQTDfp1J5hk71
WPruD68P1ZFFmU3hXsc94esTgWgsQErIOkwWukpXki45+SqkyCYD2QutY/Wa78MtXzhdX0jeF/3q
wRY+6g3NM1xWvKQ3xT5JVUDPxahcWLmer36evz8OteTOaUNaIIoHuwlUdrpnp44nk2p58oVR649T
LWGeW/eqdGSP/v6yeK5Pgx0sTUwN0kDvUB2GgxjWlUobbVfU+ZFQ/E+PRB2U6yMdQnx2y//+KTxl
E57USUWgDeTUgr/TNdY1vfn2qdbYdNT+/fxZbMgW90cSrR8x6qfB5jijTaZn/iItMNY6BqyIjXXp
VJ3M+chzfbtiGCRzuVsBz2Qs2hG+PtccTG2iJgylWH17Fc2ajUo4lXd9nE34oBf5kc/4D2+L5PFi
hKoiHDIOzXx6RzRaXLZoROPOuhW5HG4dKy/9nyfwj6NgEMaGRcD7rV6GqxLyhiTVvTjWk4siydST
vE+Sq39jFIqv9ARRoiTb+nXuxqhDYmBlLHOrBNrVFtEGXswxMOUf3pCOdSsctqW1jzjg6yj80XOr
F7LmSbSEv/IGq1VvopJL65Y4iNZtcWTy/rDUaauQKZRT46MUejBgFYQNMsyCRjEJxqwnz6jU6dmq
ZWjkFgHPz5P4/ehczCYYip2JveKwwBuLzDLqkNGMUXOQjEYdShgwlWfhUMEcM50LMaBq+nlQsqzL
U3w50Ww65CzcQUmokYo5LAp1IsEeNFVxqS7r7rYCxjtsOw2HdPoK0V/jV1+XqBJa6VEryuxMNnNa
+QPEUHCA5sRap04BjMwq0cmHiQZHvtWVkQZUnAXhZcGE8BC75DeQ6GvNNaH9t15nNlq2JmPQVZ6o
9egm4FNAedx1JRQjCexPaOP3sSBVDeop0qj+UmujfcxxZI49Jawq4fWYwq9Daw5o6et0/bfOP3yW
Vvps+ynWg2AqwZtGvo5DNu0ovdWJdQRI4RZLBeUE2RVJg9IIy52cyNabIznKSZHDid+kdZCcGvEU
Us7RQHJ6UWskF/TU5QX8nSHbNtKQhquuls2XUqe24PY9lTu3a9MS9FNTo8KJIeusp8ZSazdBzftY
gy7qsVlseaZWTrT9hN1BthsCFC5+LIRdeRWuSPdpJDBiMpOgvyX3mD72ogPZkHM8IruSFOUabEQy
+Sn0rg5dvRI/GCq+7S4FHfRgCgTq11CRysSFGJPeOjaaopMCmft9g0vJFa2VOiytWNJvhVbG92ML
FmTfV6ZVeomwROPWrVZus3BOHVfF9HP2kEKBw5CrGvZMOycPoUIEB+a+tPtVbbY2ldnEGBcokQIg
jo9lOJtbM683VhcGSBsybcCLYQzBROlzNWwltWpGkG861MzQjOJH8HHRoybVAIWadlSNEym1+Y57
2r7eWppQT4nzmbSpbcoz2ajHBpeeOQR6g43WSkss+zmR9UxFoB9aOSAo+rG8rI2BUXXwql+sajBQ
28epfi+aCQX61BpnMKPMp5q2JmtfigrwUS+s+jJV+wFuBV6CiivbXXsdojgIPVUPcCZHAlGNq9m0
sHkoq3pOfAsrGCjDbaUtzKBI8jtuBzRSyVpjeGHKYJ6W2tpJ21f5S6qO2aUziPK1jzLnPsr6ZMT8
d5724G3zJ6XS23vaKKRfca3ov9HIW2h25tLG9Y44ul5ZlpBPolgnEDNjoU8rHR+4BZTX461aREK+
6Jx5ML3W0JRbu5uE4ZYomS5b8ExY07NITIyjy5bsZGRme40F9B4Btw78MZRQ2plDsAhRUi28Eezw
t2JypgfJlnF/cNp+6t1sGofKzfBMhmNv1eoK0IeRr0lUhsm6pDWmYhKj+SGj8jcgTJRwi8YDfuk/
h2xKpNpXuEXq+nyXZ6LehyQu4xXMbf11skSZQIsarXRrIhZZwVAxAq8hdtO5LwQoCM0QUwtErHO/
k6lc3FO4mI11ITTprC4z80kqIGmd0LhW7GUArbE/mVp3Fdt2pq/boAtP0rlO0HuN1Fo8lF19upZo
ahQng0pEsQaQkp21ljDeMtMer826mE2oG6JR3YYpaF0dCoHsq+qc3Uq1Hd1Bp9Ev1KGFFRFOuQjp
IcRKHOlZbD/Nylif5wnfoztleYiGqQcJtc4bJd8JbRwtr2qlyVnFmspGBdrZglNiQgFw41IUia+Q
t6brmjiEuTOE8SLmcGhcDPfGOw4h09r07QRMcVSkAtoZDqkzyqV8LNajnSaX6gRuzB96w7jtFQHC
vNKmqAVP0OCaOOf5yAtpixQwhBXqHio+uJM6H73iDXC6gNjlNc4odt01ewt0/mvcGaBHrSzqHvu2
bS8xXQ2vyqKQnlRyvu/QoGp2jTHrKfYoeeazcNJ0JWdtM3lIioq3GPsZENDgIyEKofuhHwxM4U2C
V4qKFCIJf6Pdyt8rltbkjwTlYos6vxDuGJkOz92JO7Xr211oSCp2Gu2Y3Op1az4TwNfxWgOQfU7r
l/IOSre4wF3VAMAzTeXzUPNRu33aasABy2oEqdlhDJsOafYUZfUg09noWJtwJKUAIK4u810Xx/1v
LdBBllTwA1/IeIzy2mG+gfWVTsDU5axaE4XF2szp01rkhfyZSihpwrUlZ0ghV8TiKkoC6YomGekZ
MeVwvty3n4YyEJwRuabcFcLOe/pa4p7CsomGdz3GI6W4yBgpSutzTetHlkb6Dt1lDx6w6G6HsWex
mXYhbsAi6b8B23AijMPQ8IFmSv0cmmJia0wCThJDyVWO5iKL2ZZbrMuE3ON4y/04uKtn2QGWPxcx
5/Cmw7DjSgMElK+Al2mgrcYMdCVqrvSy0dvuVWhFcDKOXfsb4S+okL7gxbHeWLxAqPD+4mAzX5xI
MzB5aZXxLhRa8ojeuGrWGicRzMbQyN+lsTGfnCzNxDpMqwaKUr/wnwxNEk9KGmuzN0oy+Bahz6hS
mjI7TTH3XCg+A+rLqRwaZscaWps7R5rCn7LZbxzcFEGz0fWPaV/NzgeXWe/vsmi0Bq/CigpDoDlI
o7WRjSOvtJnDejdEU2248ljB6pgIZtX1bIZl5NrWDNwJXiCjOrFQo7VuVlgpsr8bd4GN6mxrSn1/
o0r0MK9CyPeyF0CwRzdulgCngyEINVerW/Gk2TVP0dhRWW7qKbdaTxejU7Lp6vZ92wY4snVouRu/
LwQPoNOsn0C2ETj46sQjMp0ITv8LGb712tKm0/hSiLibaWkdRIvJYP/OhkK9r+vR2usC3hJFkOZC
asP5NwbY1W8pWnC55FwEgMQoCJQN535yBiwWK6MqqbA9bqZFIKfHhECq2sc4v6e4FazV2ExAI1VV
epvSMCP7opEqg0hggA8lwXx96TFDfKk6pez9Nm1Q3Mn1iF56yvR7GXmDcNsuC6aNmYqBddiGAZ3c
WTqCfQ2IK8GlEPAlPO0guvi36qRYMTojmDzALGVZPjrcv2Jf4nwpfZnW/5vY0ELHnY0QmtMUKUbq
aTFzv+kKEb4NttzQZj/b0ryW+jx/IOykVsMFIZs3bZfyxSgzXRSnVlCC3RoRp/LZ1ct+2ANknFYj
DkMSq9lufifCkPs1LR8ZHCOtgoYUQXgjDx9jK7wTFPt0vK3ogCY6Yxu1SEy0mbGjZoUdGOQsOdn3
bRijky2aIYl69OB95VxjyKdIKx3jK+sB+FB4a6VjA9kLv8M09MsKGNcJ5XRpvrOlpjYvOto75pOq
qOdsZxUZ7e9p3BNdeDEOP9leyiAvrvoeC4TNKOQpvYq0SABXlabODzVZkneCWFvdGbmRdq96RJCJ
qLOR0szLyQpmq77M+8krgBhPm6G3keUTRGDmscI+RQ79SAB03OkpyrXHcJ6rYNxS068rQO9aMDk7
ei/z9rRRJgI/thO9v8mIb/r9KKJJv9I6zknZjem0bMCgoVJYT1jBOb/mPKPTeDCE7WwHtgj9WiPk
CYDMW05yU0IzyH/ZAxL3hMu3nELq7O1RdjsrtuWHpBhbEFh60WfYuLcGVwb+n4Z9gneAqN0ijzqZ
KwHtoi7wQ9hKGueosvA7GwPc2EJaSjkMjHVscVxuwAwM6a1S8+JOIStH5s6K20ZskhIemj/VsSV+
KUo6z5d6RAawOgmzsaIbe0AcFAOrKrA6ebODoOhx56qGYl1rUi6jUOki6c5S2zi7qNFU5CurCXFz
8s3KCOQdl2HNWYs+bGG+VLQj5cREXFsUz9J7HN2NKWzuoH7lUL97esFu7VDDqAi3KE3aRI05SWex
cCodn5RQSOwGYVk+tL3CpyWMSEnXWjA3RHqmsVzI2o4tDeJEyMC8vvikqnqJcMqxglpxFaKL9ryS
C8HmitIsq9eizMW87wJyCO+O7EzZSkMIrj6bBVilMxj/nbiu7MzQNl0TZ0vU2NbiDlGXtRz/Q55N
95PSCXxdLKsPmoscirRF2VJCh+6B2MBKrcOqrHuVUzslVOvovCIjYUTnWAFmuVeUWnZSiljMJ2qC
9QRnloK5mB9JdZGt4yhKk1OnjeIWhV1iiUtFHheBu6n3j5ZAU3Wh4UZgA+dr5P4VRZlRrDABE/dj
orJF29ag1z4i/BxPzmx2rulHUIqVNsVm6UUTapAVBtNDsenrSAE1pWNsCPwZwpW8nsdmtDqAWqMN
O7UJagzzVNCI1ntQwhU5H1uJ8E7AvvwVjCIevIKoflr3XRqH17maW6AT1XmU9iTc0XrJuSaDcpf0
BDBGnQj1tuMlAhskkFT8IEgK+UVxMt3cWnU4aLiWdR3gyrkey+xqam0F/J7RdvlZmthBfDbXAc2c
APGgk3fSMFc31CnG+rGXNCPdw1VIul+DDrXFdNOI+5uLgVyDKT09w7BI+5R9LtYGTVp3Q1O9B8bY
PijQXUoXYnhvnZiTEeaotVUj2YpwgGnugHVwQ50+Ea+WtSHbhxK+iF5chShbe3Le0LEzrfOcvOca
RSZNUi7bgh4BFw4Md9bKjqHVycUQ4CJiEh3x3/CIJ5AP+FqzKYw56R0k9C7lkiRuvHKcxAt+cIVz
mdLyHbzEs1JEu4Sbpb1vxWSn9yNcVnsfJ/JUnEKOUI1zwQ+fzyVdHYazvGwNbp+ghPtiRUwLMVeP
aNnfVvLI+m+HSgdgnhtW0oCeGDWL2G4O8zujj6TqaU7q8S0eB8MotkXAONe23LFz5TFZ8VWu5PLO
spuZjYsYyJ5+wRUr6/cJonoabuPOaZVLU87yO0WwXFZjLweXelVwV4/7Ilj1VYKAjAlL3kM+KWeV
lAnq+agYK/zEkaPHPo9uQ99N7G7vNDLX9wz3kF0Am8Rx09HoT02jAZTVtYVdrGojAhhAV6D63g0K
XbYkGDgZ2rSCVSdCm4tYa42XiUVjM19PNg1wHFPgF2lbhtGaP4+mZ1UKjQeuuOW8mfsx+4XZbDSv
8snWc8+u6zYA/dbpp1MSltqqFKXabtpFeAnyIYXdhg1GBodgttRo1YjUep/BKIhJLasN6AZxWvYK
WElILf0TZ3MODU4ZghZWXvbhsZike6uIm9jvYycdVrFa1SulFvKL1saFui2T5Ttv5BoPSjuxnHhN
M8zkx2hHb3kjZBEIG4LrLsrI10XGoDZeUk/itzko5usIcCYD1zjO11WXT+TYZKU+sxrNYsHOqnHf
NUlvcF2mFxvgBwarwNvi5xr/3HZdx2K0N9wpi+q8keTKBIMCSh84ZxZPryAcEDsQnQRm4kmmkT4b
c26cqk4AGNEZAe+tDDkRN2RIamWlJ0pzk9narPs5JEncVpSqv5slbYHsDig7/IF+5scG04rQMwe9
UT0A9y3Maa2S3+uxmPTVCK149KYBLsU2kRTSrvgrV2+8uMxyJ0wWhYfmNXyyjUwiMaA3MBQR3ScP
SpyrlQfZmsMzdKriCceWVFtXQpoCVzWF9Ih/ZgIqOy1TRdl2Rq8qUA5DopCES2LvtfA6FFeMQmGK
x1Yng12U1YulJWXuB4BIV04/gnlW45Y7bNk/KEMElCPmvs4P1iQC84grwy8ExUPq2i3JUL+FcARM
dDTjWxlnGTiZ4GxxWpnE+2KYmXlTlc7VxklC/bXRwiLyMtbOhRaMNJSbRMZkL+0OJjPJyH4/6Yby
KhlJP7qLO9mtMtDnO6Z4sXhKTbpvm/WyM3tGn1fKDqxKVPjOEJavRZdCxm7KJn6AyWbBPiwI+oFY
ynNBFK9P5SpqHPEY2KkCL951iDf0GNGJLZDUZaq1n7UGrvYYhEnshppC7oyNBY4gUUf5OKpKU3r4
ZwHrp6oQcj/TOohYKS5eQKYGvF0B2RLVunzHtso+OxgkM5tpaDyUmEC843kKXse+Zj8XgY7laRol
cL4cXNsuCYaIZjM7gO9LcNi+1fHIyHqJJ7wX25zb9Cg3NMh1nRKmJ6k+SDZUlzgB2VIF8bsEI9bw
DDsxHsbUiQFv5j3oIz3tB8nvS4UEcV2LJjoXAsO5VcCWBsDRzjJ2n9zGWjBtKpW4K62qU2LFGtOk
XNiKt/hp3+taTSUWKjPspphNj0tmh8euH6JltZfskvUW9sGAhwN7qrp1AF1rex2qirEC9NQ+T3M7
kmsUFVDJTsdIGJaW1nZuSnENjpA8jJh4k2khIwPr6aaCdJKfS1Jkpys1cuInFmM2eeCTEoCUXIo2
WlQl/YmozU5aYUAfFmwcxBDIBZRQ9cGy5OFmcMoKhlAAqHXdt4BUXIqKheGH3VgBG9HqIuKIs6Dg
2oVDyqIfmzIigi2VcxBPKoTPsIOuTp8MSNKeUlqxkqQmhk3ldPhilakeNVspKHQHHLBkvIE5kbi5
RySqfFjH4fXQqeMNdgs70lA1dtdNSYt5HQctenWnyQBx98ak+rKAnrWqVEdMvgoeKPDVWheBb6ez
CbzXmOL3XNSgmscRRPdJtnigmj63FTHeNEGKA72g65q0UatZ5wEYW+huSOze7BwLEPBrSbevchm0
lTZ3QY/zA5Gj32mquO56S/vF59GAqqdKfAqATDHcXMr6c/T15DEkfFMocMGELY2kCn1liPl8yHr9
SlQgwKwFW34MEKvCMSonUkKRRges1zpJlm1iqM7CG5PCoiYyJ2TCldIyRreJYlny7Qz0lEu2RLpp
EvD+HO6l/FsJYtN2cVZqopN56LJxgzuBZbsqrloXY0EW4Iyir9z/H87Oa7luJFvTr9Ix9zgBl0gg
YmYutqOXRFGmum4QYrUK3iQ88BrzEPOa58sNVLS4GUF2nbphiWYjkWblMv//LyKGfgYrZQ/BXYry
/nJXjDjke4JfJIvqDqmk/VxW2KrIb/2vPg2euf7wp5LDAji8iz5T2IiLTw3RxodE4v0fpGuQKUJR
+4/akG6E6qjK/wyQ9PwiqFItu75sHYvcWpLfJzTqA+JLT0zkN0T8Gxk9FBayvkEtKfRFwoXGJJNT
mtuPU98vDlpoMw6SOcXZXdPlKjgWvofbKyZ5i+VcflMCIjPKqjWaDfh443BFSpVGNpPTo+I9BQ2J
K2Ns4hWK/bckJN+UtwFg+kdVz8ixxd3//Tj8bMCh/vzHw4+6/cepL//1o0uq8n/rx/37t17+E02X
bTSHH92PF/9AoDfp5sf+ZzN/phiQd3/Jv+jf/E9/+I+f50/5Mtc//8//+gNdi05/WsSwflW20ay+
NyQj/z+KOP/vpRaO/ou/pHDs//IcJIlI08A1otccmJJNCsf6RSfSd/4LEAvqELq1Lf/nUYHetG9c
C1kcPsNE20T/4G91mzrXSf9d8KNZFbQlqWHEiIgAIbnUiilYrbp0fRqweJQakEpfWmSUjnCQkILa
Zyh5YQ41clI9G5NYJorHsZ2Tbsa098m3IfHGCu0KkZAnPnQFjkhxgCIdljTCUdNIO3QUsSOyt42z
oF5Ferz3g2af0QIwsq+9IgOWfQUbQiEFXue0qaGxRSQrc9rlUa9UdEzjMWdckUnHVZNs24gNv6KZ
jENWPVBFaA+3xRTWWXX0gcfIR2csItQaMkQH5b8a3Jbqq0u6idGVhqk/0GvQg7SvpzhC6ovGSh21
wb3gjHc2CQ7k4J4MJEJaxGJQ+jNpluMsZS+vstCgG8JJo9vr4oEOGmn9rwaKST+elm6sJqQ83D6U
6ESE/sDnK5UYw3DvTzktZW6yrgv5l6uden5F0BUiudKdxxkCVcLJNa7yKdGNXrwe3S08pB5BuoBc
vy3U8y/78dO6uL9qx7yEb+slhzWEGI7Wc6Ar7yVztMk64eXp2HzDQZkieQNQLFxGap/j4ImDiiuv
i5F0RBBpvKn6iqYdTwb6cV16bRWh8LJ3kCovQVQMR2jqFzALCG3g2C91gQj8O2LwKfzamuBZGmy8
GUERQEZjNopjTV8OpgqFkaKOH8n7195wPxExRck76DvrZc1dD4Rj6VF3R0KA2dEn81cwy+KPCcCm
Vn6VVQZ/+ANZ1nJIr5omSzz3MWBBQm8X9exHbkKbOhJpB0NhvLtDQkQ0kjpdev0FenRAH7+ir0UH
kigdcHQ/FlM++M+V0/VR9jBVMPhQ3Mws7x30xUtcBC+BNgd5MY4zVDcHfPzLlxBW4CqIe/PXyVYp
OtzesJCTokY4VsF8RUisnOE2oHpUTdU7mAW0vF6gB3i4RNrCQUgLq4KCj30B/aCw5faAZaKv0C37
OfzS0ypNqlPXemiJooGX64fDadVnwEXhP7X3ptEOgXooF9GWzoea9AgngktVn1SK8zFZgb6tLL0v
yLQ3HZ10LJkGH6u+sG1x5fWlNifjQBVa7r1GzdImSb1I2o9UwzIE/wyLLJ3qzzW9RTjFeFl5SdJF
9IYbnGjWk3HI6GASenQaoKmXPrhtmzPMeZoln0x3CHITx3loekZUtL4+lUaCMnhAYmTyWHwtlsJv
NsOUde0eaiGqOzR86fXZJis28zN//RRcTP3RZpcmvNdE9Y0hTXVc8E2/LCP9elOp3zlNAs79VLWK
h7sVHJD4jzCBRj7ftc4UUn+tvNJUzxjRkhkuUa1jeIvZxjY9eHJoOAerTswYiGUT0OqdErjlyzq5
mSOiX/mY1sSQyVVZy2gIH+sMaUnjR7UayFxGisWbFB5T/U8Sgzkf7cwl8/2dnF2XWvc5HluWXaeh
XaWU4ReD04CBXYaOXx3rXI/adxFdZa+lJCmf3AFdLLkv1nEqIxmNp7Ima0srCCFJ6RPe2U1hEcKP
Zmvtkt7DNd2VJi3IzCM8VEc9e2lnsEzbR0XaH/A+Uo3Tu2mCxDR9Jr/bjkcVZe0QXYkknzr7S18p
vbgJTXzT/Hs3jL5PZEgxKQ1vM5Qq9YC7PvD6O3inLTaG1E7ElL5tc8Uroys9GIYaoclVy+G4OBqx
FxL6LD7AzN5NUNIPlwWh//1m8wzVTEyZN2Skx3cjOWu+VLB6GN32K06StEodnLTojEfUmPRl7VQ2
WoVX3Sib8WloQrNoD33eAHC5CmJbzwtVBcu7EkVKknY3ZeAR3KfUmkRCwAklqa7EU1cJu1s+m1NK
o0I0P8Xk3Su5zKZFzwlSLnT0dtYL1HZInz1Upox4wPoPYHR6f1frbreG2WqsD6mfapstXNIII9TN
gh4/t9Q5VGt8qklFkTDZAdCicvF9u+2syZ55YyMiEAv2ygA4oGgPNpesB9djyrs2Eh1oVKTdNDLN
U0ldxZb3Ue837R+mAJxhX1udsLljHWvpa+Ng5B214VuRuVGIh0wGp6T9nrBKxzuhmK8PtaiRgHhP
2evMBfzFowIgRmtRCZYPzDgY7sv+nXXhOtgkkT1JD2yweSrCYc6SvY1WdWvvUyH1FIVo7qWEr1OQ
a90hK6WgdefMCA1AAKkUuMa/ebuhOASPlzRKgLy4/drRW+iWApApab5CgBt5eZSv9RckDcI2eKAO
IerPGF9wX6euM9tp/AMVLFnPV5NNcGP8MZu0jyweAiSuHO/KHiuiSBLc+cDtAuSgI4mtmjClbxWd
Iz33polS2rC9o0hycUXDOQNNDu1Zs0olsN2LU0ROklKarewna25UZJBHmpaIwmmGb6vSUxmmQjk3
tjF2Y33VkAt37S9vH+QLb4URcI41BRT1fn2YL52EprHEuKjxKaooa4jvozlNYj4BGQMPcJVJJxvm
Xew1HWsN7VKvrpQIuU7vgGFfjwOSgKCTgO8KoJaXM5Eh3Vx4StVPq220RasNMiefa/9E9WpiWejJ
HegDwanHHYG3oP3et6fjwt0gikEOzNdcTkaD6OHFgqS0QG1iz2lZEIofRbPjqjYcICkEV7b/p9el
RZvdpe4kZfQOZvbVDPBgPB0JzlTqWSBCeuGuzRW9k0gEPtFIGoDFJ4yF5DoZwsDgy2Z8nBIqZHVD
ZXSYv1H/Fnn1zgzgOr/0enwoKJpFgUgO25M1vZiDMferNiuC+qki68TZdtYDFlO/8fzrvOsw51d+
VjUct82JKWhHNw73cRWmIyXJUizUR1HZ1SY7MygYPFDq5cqLkdbFLrq1OL/T+sEOjmTc3oz5HLbR
fqQdXYMQDwm/bvqSGEZFmz5QHF1lHE2ZeYF9gyqxm3l3djloR2MMXU89C8PXjkMj58poDrntRknz
OQpoPptc1WbTp/MtEVI+gLs00DEwT2ls2gwlWcOxjqSWdoS8kYLfbjP/4AZt9dw2i3Zy2mBUaXs/
AGBNwqsMNWEuDctOtDh/gBEVYAwAJVVfy4lqZX9nlXQSe95uwMps5g5VEoHoPz/LyrxgsG4lCLXu
lkWHiSek74zQ+m4IkWcfyrDqrOkhzAG1kiAlNcydL5yOmOa+AbzYwI2aw9BMkGwPYf3vRpf+RboQ
WE7wRv289+YOyjONvL8yLxU37ZLoxT4RT2YMYRECrNupWn2WkZQeTcWTpZMxsllOmfCzxe6weFcj
iTmmph6A16D23y9AER5yn6TVfOP5TcyHiWmO+RV7DVUNThe/uf2BxbFmo5TcuQST+Gx6gkOH7h/J
Fd5/go9YxBYu1dC5AGcPVBLciQpW42kPsBxxF/BF6yngi73uqLb0tKPVTV7OfYqKk/Y1LBFiQo84
BPquJj9k8Dh3iu2mOS0JcxWfnKKcI5FRVneB6/w2SWrt0R2Qg4Q+m3ZO6UgdEwAIxqPZBWLJTi1V
3/FPFcqz9251M3NE2bdKRwo0WQhaOyoHKrWPBtDm7MFzSPm1tHI9H42l8xbsU7dkTt2ZtHMjY2zc
U39rEo9UbjsrczgkRurHfxbEA7Zm/qLA1D6C7VxIfTVBoP22tHQXGaF3W9J+vtsFCBa54huMkmVQ
t0bKtWTt8tJMcbKbqXVAeoQtDQDvgO5kSf2hAGQYzE+cGIpe6lCEbhjEV2buJdp9temkACiFupMo
bqz1PJmy65jPIqoLMRxS0LS8J24aONzDjNooD5JRowOFLbrZ1huwq3aPYBDqk+EKqT9lu5WN3tCW
O5CzwZSsLvTbhvuV9YQwDona4TalrA/t4KX1VLmyRres4s/r/UHGANfO4Y2mRwp/A7eX69Edcdy5
RhYTR1Zy4Gy/PYZXlweiTlwbuhkKjELnUrEPeEUFXMkYHk10WabH2KQA+TCXBBPAGx1inVMZ0Jzn
vYSD+5JUza3B0zSmHngWXBJEH1++u18vdDmUY/QknWBZ5uc2jkuaMQ+E+6r7Wviip6AnyV4Bj8qp
UXK5pKC0WME8jZiv04AqNZFVZw9p2u6LpWhH94YGuJGk1a2HLf9BYKltwZKMXV19DAa3YR0ds7YC
DHdDV4/iwYmoFdH9eZFGbj96QECTJ3O29EkVmTGTdQFXopt1AtbTTvVI6E1fkNV/jOhCilO5Daud
24BrX5cStXiEYQRNg16/YaNyNqkeYCxaCwBnZjqfBCDyS9h+ISXTI4CpxXKJZ0uzCd+5n8/T+Ksj
DCtDs3UgaML/CxA0eTnNFO5HkQRd8zlOAJNEVxadBuhPZkd2PRnH0Z3GuH2wVNwGYHYQCaTLGSYP
OM9dkIXdsnwNYpAHEY2YFw7VsVC59OuTFY3EB9eU9h1mKqYbH/PA5YFm796wgOB/jkBUsYAU9+J0
vLJrt8msE6ykuifKJKK2qCZwQ9AMOHdCJzbfCfXOpKdf3xtxC0S12FzcYg6Qw4vtZXlqHCMv7z8H
gIet5kcKyQx3OmnanmMFvpaHIv859myQMpltvY6Vu1jNIcGs+V+6KXL5HskynRCwzJbzUBPa8guA
V0eJqMIcqo5GgbLXuZ10/WDXiNOUNndgSNzxGBgNmw0Yt4kZu4NxR3XvGHcRbuKNFwYz26UYWsVk
d6WhL33LoX+z+1NJw5vEnbUkjARuxRQ3hzYhkzXeTvU4Z/nRNLLG9Xe0krBVuK9j25rqYgf4k74i
j1PtkB+9JpESDMZJ4uTQ60K1AYX+aCe41vtMd8ek6Y+4qzv6gOh3R8bKPGEiC698JyV1GS8QZ3t4
pxx5+jOJV9ltIMI0pZn74NFxYVbUv5E4yaZHYLYRJk27hlySMXg/ZmOyXX2i/p6F02xetgAhv45W
XnnpFY3tozkr/EcOW758E6tJnZ1csgXsOB94InESpvdvPxfiGtJgkjK+gFX28ugJJE+SEWrqo+ka
PNdFb4B0+QjNgTPTgnVsTzIXFt97+7nWRQbQt3U1AXU3D80onU3V184vHD16QiNnNy7L4wBhFVyG
3akC4c0tKuAeiO3qtoIsKI3jTNKjFp9UTmic7Jo0nouWTIKbyuYGyKmiT5/d4m7+RibHH8f+nQjq
ohkbUYsmPrMshHQIt3EbvhxrMJk0fXGd+BGhrp5g3M9ivRFcAJ7+77haaRQc7LQIm6/p0JIa25fR
PKV/EGb3hBRbxIfgLL2G9nHS5Wl5cJzaUOOhqaWe6Lfn9iKDxHAJNwUITLixKB1dxjswzVJ/Kgvx
SdBJCUPiJbHeRZPr0Gt6T4ch7udkVEF6EHZvF/OVSSGOCzyzHYrp7wzm8upmMB7SUQTj+j/oYi/n
TntjHSDJ4bGkdxdnyexd7cM6okUP4dD6tJV/bMsxWb69PQkXvQ30ormISnGopOBovcquBGCjlqZx
sTSSzvY3ZTPoLHdZTirM9jYAFXzapar6gYa3LupQ2ePm2katoy8MYFghXtfozzp+EfQDYNhb4rOo
lQe/xbcmnW+2hznqkw8WFdVuOUiaQ+KfuRVdgpM/336ps0DQixtDN2lA1I97Urtll8cVCF68iCGF
LbAmvuFpBt7H3lIzQMNELjT+vKZt2rKUhzLzQJtcg39qAb+CJ9NuSdSOyMHtugZSHy0nCQ/zin1M
VvDzUrsyNMCK956DYE/XkiGgscoU2NlJeZOZGztZxCLrb2TnQvq5coHSN93XAeSkaRxXn8wehc6F
J6Bg+dKQOzt/IefQ/jNefGBnu0W2aTQdJbqZuXPlGYkr5l1YeuZQHiEw0BLitldDZzwtVZe73fO2
HMs86MTfAq9IpzpbwJ9EiS6dqnm5KLdymmGt6X8SmQW7eUvZ51PMFXjoqcXR3rg2au6Ue+TJ9fgU
Ml7zeEU47RcLMMPMd0vjJipMANgEGxNBB+gRK4mbd6zfq9uGcixKcuTP0SN7vTc9kDqLK7PucSgd
fUIXGL3qmW7TgXbc6kTPobRgnN3QK5yGzn/78fpQoIskdEaClMjLM4mvlaRUU+rHLWNMM1mT+yXr
fY/nJ+dKoisyh1HkUcqiv/N8eq78Sh7lbAotequbqbg4FK/OJhDmVPf3Hj5FXqSD1zTXyNGrwIn6
tN+jDrPQ3pXhLITAiswOC2gvLnuEZr2qInbbQmDDHnV6tscg882wNnS1hN55uvSyRU1zBeXjKWyB
5UqI7dEAb8IQ56duO6twaRVHcTXqu0JcwywrC9rCmV2feofOouFPvSMVgNWg7VxSounxjoV8Za49
Uq5IsFOWpkwPMPLlakz0P7JbauSfNhNF1Kcbvm2OO3A/Sz1nc4wN8zxaG4Pq88B6Po50oHgvznpJ
XabTLs1g2A9U5pCKcO3LwmZoTbmI5nz6UpQdgM4dtoxnjCB+MdWBz3582569SoEjLMLbSOHqYmRA
pvTlu4+GgEgT9tGXmE5SDl1bTYqgzg5l+BbZrrqi38WP0ZUFbdjbLlTU+rF1OQLxiFpLiF41dbH3
DuerqI/y5FlQXSulua+vrHbKu7mqivgLvRi1JZmdzOG6zyhV4v6uDhrNMbi4aqNnTgraj7Ngy/me
4VpzswdBozp985IKYhq9BYnvh5Y+OnxvNZRF5BTLN5m2dlpfLQh32p/VGFLl37cQAKlqrw6ownfm
FELpwRvdyoeo4+pt7hUFWyK3oL8AjQTUDMqh8LgWdrU0Q3mvgrIzUVkzZC0OEJ300VYy6Qkvyz6B
EXUNSfScTmoC7c/CPrAYHg3YdEwP6EmfureX+9IX4NBTuwf3oMWSEb++8Pn6zkpMILz20xbAF42E
X10l5hCeyADMkHxEzfF+77nanv371hS6moaWgYWgsI+xfeWD2PWc+CFCAJ9miFhT/bMMKXLl36hB
FdmPt1+RtPbLh7FnaN1Lax/OkW3ptPvLLe1Oi+1XXKmfoHKBVtnR/2JwTHh6dU2nDRHD66quCxuV
NIOf0T3+hp6YCBAjUNTrL3UeVvxiiA1jxRyzmYynNa8zWA782T0KzyT1RAhmBuSlZRLDs8qu5wGN
7h2+l2JliPbI+ur4se/cIIzvXJzR1LntRmeiMTgt9PRHcTUuDMOnCmE8WTCv+Cgr7fvh22glkEeP
sPxBr6FDQgYx3CXrQI241y8mJ1v/Mb0LZf4hRluLBHIxNiTAD/WyUGoDZ7qMMHKmyWkDnrnWV0vq
R014Ek1E95Sv5ToRI1HRNH8vJhIx7t62ut50PlIgH5L5tkhbz+tPXTAJV915U0tt+DEiq8wLlK5S
rQtSh3aG5SGB/cGLxwEBU7mz1ABK+nqGOc9rDfjvXnENWaGGuSFqjyLmHjqmmSdHAHEDo47tUPXZ
PXR9xYItOocKfxo3YAk/Qa5ILEjLg5uHILxxW8lcx/lI7vUxpOjs/R7mvh5K4pSCMllGNooraVuD
bMlIIO5wsVQZft7OcWBmHrnnMhvbuD4qx1kc50Nvdr5ueV/YEQkgxJsXwBhGE+nxLSRDgTvB9BiL
EIe200tuTPqVyY6OKcqVJrlkWjG2mcHKY+q1I1GJihr6uoUMPCUWxi6toDeOIbIvc3GoqEE2MR1N
XcUkulbdskNBzjmFcY12f8Q3tzrR1JiWSfMjE7d7ugYvQeHsEPWGbKMHc7ABJuyaMCK1jpRlMvQS
vpCapvhLHNpF23yzPYQ9jV1NNpzZqGUvxvmGYi078yapld7vue/qnw0oQrgA6WEN3m9OCsAKXKaH
qUuVuIazO0XHyHZbL/mYoq/KGPtE1PzpO+f5fAX9YjwIzDFZnGrHRWuIOObieubpoIGmvPo04Am4
zWEBoASXqilEpMqdKtEX6XZO51HE2K9gjA21gRK9RjLMcW+JgpRwZWtcie3VkZLfDNApfvTbGLJ1
KhD6HkTgw5aYBhxCKR7ln7yA0h6QkIPY6JhGKeHSx2A7bkASm8zuQN1Pl5FapS+EDf8WmDHJUdjw
XEMJBhl7D1tVgwAEH8HvxUOLlP0OzOtkqWPsNkjL72oK4tFVNBoZxVIKOQGhD3GDQynCD+ecPyuM
QWfNc0gjOOBbAV+lZU6xfVc15PVIqSdlHcojReqx7u5yy3JQs9r+cLbhavj0XmDHFhoULmd18LvF
5YtwXKDqkDrkWH7f3LjIqYeiPk0OspbTDnmwM5BmdfFiO9MB61oJ2oA3tg+2vQHySxOAj0udAVbb
+WFWA1ApU4DljNJZqxwVnLCquGu0JY7xpmbtPG4+ZLsg4JB0e3DtOqeG7Syq6KPndUXD7qyDoaNG
s/mPGygkFS30608IlwhLXWdzq4tUtpp1IY4gB5LZQQxktJIrUgQzf75hW8LVeVXl5LCIWwFvQxjZ
Ne4S975JiaTeOzFdQSG+m0Dg/9laZCTLo90KGu3elBkODBS+tW5A59RodjQRHdzCe/rJuovir9co
mkP07NJHmwImmctLZ82NO7p1gp+hP3JFFfHIzeSX1YlbiRk4tmQjmCKKitroLDk1pA/baaZleF34
yHFgzIob21eZSHe12ff9fRcKozyFMBD5W2ZuItPsDNDCnLiJl28taAxcLxKyZL6gcmrc4YhEip4b
qofTo3QBAIGHCQr9vcANdSXCorcpX2ryhYW7bxGBGObj0JNxBGDVN/pDvL4mSIXCFFvq2bU7nDF0
vDI+SmFHyEyUvtSRWUrcS1YfUKFG74GMcnCVFHRCfsWgyTCx0QY+I9BijKnJaf/ISaHOviuJk+d7
ZKoAxN75oPix5fmQnyFuU+TMsGKiKUx6OFkDLvapt2ud5zMRP1bP5hgT7D86FGOzp3oEHHuzuoET
IgjMCQrZ2nQg8uI0CyL4tLIpjlv9IOuAmCX7uTdaqsYTy1DfrX5r7Zr69cVkaBiEXzReUt0OI6av
OjQDLSYeK7RUYhhdCKbES38XLYV2bltEEpg9L/MwK65Zz3zPy03cCArW52zYlqts1JDhW7ZWHnny
JvWUdma7yTa5peQE+eFACjsPrssgRBXmNrWac+ppHbBUls+wusbXMNwWrCTPNM2s1RNHW2+ElIoS
7ggubIzCrrsXcdYb9KpLnSjqPwqzBKt75Y8milUnW8UuyeMxc3XuO5HoyWTX8zp5fRkM3NxZkk1R
DwG2nxMDJns+60x7JdGCuOl6fmZfp1E/BtFjMowQjuGZVl58E4NM5o6H1tTzADblxJSa0DP5a4y/
wjWYA4Pa+VBTpDVhOqJh0TTfGq/WGbjtQvMhAajsbpZhycCsCvtqX2+TCTDFXaBDU1JauhOn2+es
N4uhvYHtz21ERppq5/BDN9kXFFyrj6FsKO3T+FqXOhzp1Yxr8pEZMY/dpHPMwN88WX9G1n3yvMMa
xCBSpDEg2Eu22PaPKl9a/pZwV69656I1AdztDOHZCimZZSC2dG3Z/tJNu3626jo+DT7p06eaZFqG
OyXsRtemPCTlYPAZlSqdOxFBxOz22Vol2w6jmZQS3Y1aIf5AN47Z1OclWhds8ly9ydZINKipC2XX
TZ/rvCVc2PNe64fFvRnntC38O9tdvCFCbzSjxzkmf7tM8mHUFQSLbgEtTdNNDNKJRG8i1L6NUyd8
ooBhjeatIsM8oylRA1eoDtsbC2iukJQn3USo/FBVpTZJBINQdPaV1/flc342IyPHEnvANVBP0yfu
ZGjNsE/SaAlhYyI9P9IPAI7WDB7ALOLstrYNF4ZODsx8CD50xCPsyW4Qer1S31PU4Mc1QWTMSsOn
AsFeJCz3KTkCJRpZpm9Q+azMi/dbrWaApsLu3ap/9jILDCupRJ1mRiNlocxUBkpb6pm6Emu8YZAz
SFbMkJFR7wRTzTsyiG32ls6AA3WKamX2N0vd+p9AYogItc5SD8dKXZ3ZpUsYtqEIyY2Sp5Fjb+Fr
yFLZ0HisHIwn+NxwcCIcAvRRMwS/bD+tn5CU0YSjzLJBjsJm6SPZ3/6VuSY7yLhDKC28UxY2tT7Q
a3FChbE2TE6ZWxBj6doS/HAzOnw/uHYWuN6u82YVDYi/tBBXye3GgzfA5FuP2WiMoeGIXTI2C+km
OLxNYuWfan6NkHRnrWd58NG2KB6QYdY72CHbL+QNnG79gsBnEQT5Z0NHc/61nUm5UENHQUJAXue7
9RAkeuunJjfRSSaEu1FAG98khioqelC5fjbpDGk2qwJTEPG2mJA1sm80dT+783DJVPkpDBZtsJRV
h4yIltr6Z5tnthVtDM/MhmJfDXaa+99m+EvdTYwrxwpt46E5pb7TkJ+gUDiFhls7n7f1goeow36r
T11CJCJCQxvsmIqkpk3AdXK7E/3RyQs9bGAxqFpKm8kVQYYilt6gI23u+dAKApOBdoICvPozGk2S
SNBhuR7jwSGRMZ1TV3ETabzAuGYhWrDR7GnM83mSMf38y4cuPIz3RdHDB76uJ0IeqGkS4bQOoRCo
CeOVh+QGn4IChVZPinRZ/DknNFTPc7BUPvSv9ZhsL9gh+K53jVmcoZZ5qc1CC+xBPW8mhgQ2B8Ch
ZzkTt12XYT7qJwMZcpn9zWIX/ejxyiskIVuTtqr29Smy4a4x/MEDYFp+GlykpuIDcgn62FlrsSWH
ks1zaihafEi/XpANfQH0BbFU2n/ZKtcwW3U9AiqthoVuwaPKah3ji3LQRYoI+gD/quguoI95Wujb
v4cky5etlJitFnA55w6RhmAZ5rW6ubj9eddJOYPQVr1Dov5kG36HcRD9qPGJWwE0taOY/ZlNLrkv
ewV/FNOkn5KqTh/RPI8RhruRXj5wUgtX6L/2qO4v35IpbENx02I1zenWBuUDbmV7720TbZOxnWzh
Vrri3a4lMn+SJTtre/3NCAeSY+jsOhwxjwYGI3l83BgL0LJW2gVIdmMPOfN3Glfnr0Rbg4t7RiWg
qO6mDspdfi+aIht7kP4qHH+SjcVY0u8v7PBp7VZJ73eXb+LLrukUNYSO0x4zyDGh3JUdEp0GnNte
R8J0oplJSvikwLTR7XOfPwt7vTR2RNL191aXd9RuKRrBl8FHnQhOdtM1xK1uFZZd8DAmSndkTUoH
FdADihf6S+AmgNjIgbrh9MMZALH+rqGlvJiD5Akf39CULf9ApYrhdk5PrHUALpMrG1lAO6u/5n2i
UzYOYnMMt10mvXPXDAIORMs/tpxBtGaE6qbWF3+fJDpNhXaBzh6+HVlfRhOUVKkCkG+mgRoNIs7R
xi8FYNqxNYgMVs6HMeGaQXgxl1PaHZyMqXmGhaJ3TmuPS0U3xnRInfRu3Xdvj+JlJYLKN+Br2yd6
AouNtO9l18lG57uzKFg+IByscbFrddTMcf4oxXMz4WGv1X8Zm++X/V/m/nm8DdSAIFxaoB3sV5nJ
YTAm5Mn96YMNn5ej2yvksePdVgIgSYXfBeXWZBhB6a3+vjzbhv+gZHopGE9JngqEBWLZddjkzmV+
FoCJxDETKcEoG7p4yDtC71EdEnIcpoGMVksL4eNQV7RIPwZjx0LFSa3jcso3Gnq0xeDgB0OZfqLq
jPu7i/k7PNsgzDSwMT2DViN5hoP2BsH2j77yo2L4nGWlDtA23GhCWtFDz5l01Pxe2eHVrAPzCHRh
mvwXR/FSeBY9D8NzjdZ+8J0CG7HZyyzGBBBrnuvj6TRot7NcrXSxVsYBf+lT8fYOfJkUZwtQpAd7
YnomMtZ4Bxf54hQ8qqJT+vAQi0nj7KcB15pr5RwELmNytr/lqEk4bz/41QEUJlJEDqEdaXHdpeVl
otrufChqgds/iNXLkg3ptOxuK+H2rgLPsDmAQ9IHsfszWoO1t4dx+f4aW8GVLqHTkZ1/hVboR2to
o2LMH2AfrVnL2GMZSGEnuEQcEEgFh7I47/q3n2xdaNgC69CoDtulFEtVQF4mNNSQRGB6Q+M+Llqd
N8hlSLB79FNVN92uU9y7z2A9dVlkWpMOva/0Jcyh1Ve5G8oo/GIhTgae/e2xXW5RiBe6cx9HGtVi
mj1eLI7XLsAAZGjeb2kVsYIruz4gSFu36EjPoulxqwYVnqc9B/GfGKnzTvg1BWrrFjr0K7UsirVg
9fQS/mKqG08zMl27uc+GzF3A5q5zAuRyMD/PUadcmotanTR/5BmiU8XRcprS+qF6mA/RPlAQYUhD
RzLw0msx5LFjv4PQudzKdHGkwzLtb7TCPZL+F2VErpkBwH4gH/4ixa0btTZwnUhJ+Slxkp8IggNI
qkCaLGRWGObbSyZeQpoo39roS9N4lKMMIuoVpAlXYNDZ3PkhRYyQu3lQbeU3D8EQ5OG3aJoMD4US
Y4bG97isTMCN3Jx4YMeRG6YC6H7opEC25KpelFn9WSNEmv2IDQs2EzLIrTUAtfB7XHS40LOhK+JV
5FMOGpGgwg6T2qSS4wLZYsY3710V2HB4eabUQNMtW1pF09CBmy/J8apncBAAxP7Ca2w2XUFK4iP7
EabmiCjkIMYM36aCw3xQvrJjxDtMCNkL+8H38UI3Y4FCUG88RTCbkngPsU82w5Ecs9Oih0bJQFMz
h2zW1DNzUEYd8QZx3xdXmVNpqEOEki87ObfpNmcepcCXrQ+mQLeju21UDFrtSBYkNr+9vXrnVl+/
bnIQ4Cwdyv4IWdCF4tIOSx8LN1IpfNiyxPX6+rh+BMS3XEZm6MMDpS81VbyGohCEtRWKvV1caqWk
ZmmvrzFzyTRyf3E7DR1cOXDbaxeUpaqv5mRH5nhQyvfC94qQlzVIaP/AO7AeMJAACV2eBwfKOQlg
s7knGKxF+Qfc/NgpTxCBiI42DubGlltKQ5MQoHISjq4mLx6kRjC9M7+XnpZu7gEmi0IzaEOm+sKI
mKFJ+og9dT8Wvr/E3x3RdHV2A67CNZ58/GwcTQkwuvjNxoixYachDQg+u2gajeDDJF20No4lnoJE
NlSdqX5jXumAB7iv7/9ODO20NwsGlV0EszI0utPb7/ASHoF/BlLFg9aFVj2a+N4lXneYwS9JSm33
cjG6BmBAGxZOdDAm8l7x7n/kHUgTMKqgjRoEQeja1sWsUTNRxOSiuN8KipsHr1b/HB2BhGBBeQCd
7XewGZfrhRmjR10AaQnEmfPKP88GpYEbY32fxKnEWBYE397vfz0/lwBFP8kAQU9q1dYASfz67cl+
9Xwg4b4jzu6oS9uIizcv8znuZt+K7zZqxIhR0zH1C9YW+pQAH24UwsQkAf7mAFhmAE/YBZhcJlfM
y1vPI32Mau/S3oKkO1tA9xxkb5dfZHQ6s8b+KxQM1iZp5fe3n69f8FeD5NPQFL9E44LIK7y61LJp
dKGiRvNdioFcvvh+3/qnuPVCkjwMujHak2dDFn7noF72vrXxBLkLApBIeIbsuYv3ph394CxF1dzB
LIpV/0G6dTV/C4omXW62YnqJWIbzvbMaXdXm3OhwF7y8Dl0QB011/lulPYFrKwHqLej+o3lcnhq7
0NmurVpPJKBvKWqTBXsIIhYSkleoXdfA7VJXE76oqmpExNvTeulZAQxlYwMyBXuH938Z5IQirKfK
ttK7LqBBsr517SSTO2QBGrrI9GU2iPQv7peYKZM895DoBlPH2AAa31nkS5PiM9css69HRRB4GYqM
eRdETjend/IM50kiwGgkfbVnt6YB337514/DclG9gwgJKBaX7uWeThMhqGEu4hZZEkmiLLV1ttfN
BxzYzlXvB7jivyk7r966kTQN/yICzOH2RGVZli27fUNItpuZxZx+/T7FKg9me4BZ7NWgPbZ0DkPV
V2/8R1gG1xigEeUNb3Lo0ZL+z19JdvHSRsyIFCztAuB89ysuSdVsb2M/S65N+uin8j5dB5x0x672
e7d5ssdho90Zk3RsdvfkHxZAqRqt1IYqL0G1DrYSdQCqSxmDMmllkYjnCLudwNn1iWA+8oUPPj9V
bgwrugyccfEqKaxm7uWZg0lFPrulX0lyLI3hbjBhIesAFdz1+GR677vKOEk6K8iol6cmJ4V19U6h
UkwJ8vd5nHMUg0CzIi7ByDI1h9ZFK+Ayp0rauKrJZhoNLJJu0wMPlHwj0m7KNvNYxi0U3xEbFaqg
TBFvU21Ig94W1PKD4myRsGSHN45fog8FIqk9YMmpGeVXkikRfyxSfe5LgF4jabG3yRdOkEzNgNXF
hC7zJfYTBU1UTAZrUvn9JewMNxkOc2d0q3/tKxw50W3ebhjOFThjmvPM987hSDbn4iVY7D+pi6UP
K3o5zpXHWANnmiwQi1NvbxptAdeUpzt7x3wUNgy4JnHiXYNq1p655tcYd+BqHZVkTp8EQzuSFzNo
J2lV1lyocAlbBkHYQeZ/19npY4Fbu5n7UoY8SXgcQDhdJjNgzOZvJuQwP3QbCSDvgzvn+Mq8pMwG
+jMSD2NRlfItwUaz/XGtLZsLaIyUx2RX9AFdfWl4rSL/jpDEOSLVPujHLzkZEeg/4Be8LTqp0Qo7
UM0gZsZVX8GHEg+QOMe8c12Awhan/zvCpyw4DhAufnuezEYi5EmGL/WNTM4UxhrWw0gQ0yPMnA6U
3gFsngUlqqhT+SMQzKHITe/aJbXkVWsghag8oCdZvO+bYjVK3xicZ/pu8QWfNAivoS5bEecaho5H
ZIkfpDBPcjQDgnCfOrOdi/TYbmOxfZ27lc/ltIY1/65QcRKXQeNA6r0t/JztDW59JIneIkP4DVJ8
Gp+Jx6ka+2IYjbG+BS4Bt8Mz7j2ZN+Nt5EdjS8cyT1YsP8bqy1OveGDNEJAuIPWXWIp2tinM5Ekz
AK/mYeWs7FuMhU0uYHMCeMftosUArIasBdeNjo5ueglIEjbgnhTCzsorsZZOrQJ6gItW382+VaFr
5S/qsR79hVe22F/cyQRjT07bFNq9OE+DKR9DJVaIDfiOm8awjak4knMo4Tp1VC8whfJgKk1nbtu5
R8wfFRbYBZo29uAIcNVJ/kI7uvy8mJPubLaVNwLhlgS0YhTt4ukpoG1jRuil9Zz1krLZ6m+qHrFw
9WF3zBIuG2vm4mxkvyg0Vb3qBZ1PxrfJ6yaHyM1d7Km5P6q7arn87e7KYdexmrvfUl8mnRnQ5aW0
iRRsVfxuxZoA9YJLaOC+DE1WYi1ddVEPg+ITZ5OYb8vAdAF3plMPkqQdXpvKDtKzcLypAsJXJIdi
qOjVkFDnOG8lNxC0Rl6hbcFngTqBK0MqpWLRNtsU0A2uMk1VLXnsM9Zx5lVxkDLB9kMH/QwzzK53
6tA5scCv+2MaALWjtkgtSbK0Vuqlj14m/I28GbVQZnUcsohWNHLwMpJxbxb5sY7IPicb23BRqdC/
JF+2Wf28ne3onHUNv5IRxt09xPkaU1SEZdoyeQqUhkndmj/P9r7q9VwFFvkAbTyXTK2UGDX4eFbY
STkSm6zcBfIhlZyXou+1qEBJZNy6k/tUQvDz9jaN/r65KehIc+3OfgbUy4MCGcfckq+gyyTEffWV
NKQD++W5rInuLcvk2DQZ9zSioSjHMFlziB/pt+qkJ8aChOfbq0UcL7TLlE7SgTxCpuos/8d7ubPv
/3rYdgPQTEYn7/1UF/LvOwq4IDZOXoBaTZRJafJs6RtkmosEPWhVSbfsc96vOVohvc25wcBMM4eU
siH+UdhPISh/gkpTuDqB2/LRmNwEAujRYcyArCpURBHRsXJdaawSJd9llAy0cUaT6JkClcMguU7m
dAi97008Sqye5Fa8TSf9X5YC8Bf129Xshp5IHhw0gE/gtBSDFyyofLmYVoztDU+qFBQFyp3DibOy
HnMjXM2H1t+ptmZowh+0eJnptwRymbhsYBLjd5mTV6mc1mU5yV1dk5INnAUbooa0Z5cc+hcZ54B8
I5c58tfJpnHnTduvIhg6AxsYRjyAujiJajJ9DR8NIImzSsLeu0SAATY1s3zEwYzdkprOtSL8lEzU
chr782iahPGcByVcV49tpHII9CSgt3sCk1gBbrPWHlECkhO31RHtWAQBp1CmlUMlQ0lnHveXO8QH
1wuyHhz1gw4YIDH7YpUiKM3P1h0b94s+IZZetUruWMmSIoNQA+xYDT4oGyXLPuOS0CuHKq3xwqIj
5UaE+colE8+hfGJgzHjvvNr2GLTI8JPrrJMPIw8M0ph0eR3gnwdxypRpp1ORdLHNaU4ccgvik3gM
GszSk9aeIAKTU6WrfyLzIT+RHV1io7QRSLmf1oY17cSpI1QqHpOtgE/Vw1Hz5qv9KLIjhFoGmmAI
GLU6qeGpU+Mh6hC5WmjmN1E8O9FNaF8U86sfzy3bNY7tLCMW1ECqgKpeTbbojn3S86aUdF1UdSiS
uJIs8uBetzmVTFzlzAhlKpB6mscEWSjaE/XO5VLg3B6gNhy0nV2Pdiy4JW+0FdklM2Pf/ajUzRY+
WvO3IScVgSSDFI3hi+ObknB3piTppy9xMtWewJMgDf+EMEo5GEcAKThQih4j30F6T1HSIDRViZCQ
a2oTMuIyTR81B0+RVzmhnYvxf6XHsXcl46PNLrnSoFksA9x/2dTRik/mnDn43qsMKgHFW4GiFmZ3
X631O4ZsfuvGUxhmW+nfarBCNo0V1jEhmCL1D0T270gWu2RBD9rEYjQfVxMiF5ZeiRqd0uN5lb+H
IIhDsCZlObBO7cIBPb0WCw2gxb3FlsyToy+ytiCyQ+OHPUq5Wbo89UpChCGVFrczh5BFNCcKWJM+
/+u/nyf/iVEQfkiWHyY2IhHJs/kn0Lh5/iIy8tHvqrJBnI0QW83zm+SLV8VkaZvJ/+sX4xTiCA88
A+zvQV79E4orC2doQ7GR6U85QfixclIIEPk3JLCQRNEaFDuda7YKlvn//ov/SYYA8XOgDV14M1gP
9z9UsIYREoZZ1elNPdNm6N4CrA5+cheRMYOEG4nDGITXzXY7Cx3NNqZ9SQp4tjqk2fjsqZ39UOxL
y2CSPFI8owgc5+bTf/+Q/2RyoW9D6i45PqBcMf8z8mhF7RIEzeRctTBJyREXHRfX5RLyNcOlKY0L
sTNNSp9YvIRB+LoMU9M0V1ES8kY7ZtUB5XdEMYvkiGgOrfGh4jFwyIlUOX1tWpWlzAgvjbo8jF5X
LkQMMak66bkizgUcV70t3s4K/Pevae3w579hZHDnlo9z3jLJJ8XO+E/4xEQBx7M52ZfBSzeSyZlO
apfMvCiyaFRcBiINWpKmMmb/4zZHRKyfCdtNxbOtcuR8h4mb82PQWcaHNbKoEEy1Eyo6Fk/rscE3
keAeqgAdeErLUIod75imm+geO7js1aTDNE3dHN+sKX0f9VyOAZkgpN1wspspayGikJPLykKooGuZ
dM1NcCci9Mlix8Fgs7nLPeJD5wKJkkof44jGbrOma0OkTp/B6fRe80g/kFNUV0Df3n4nYBTtwnn1
Kid4K7bYw2QbuMbYE7c+bSiC71s7Zq6+brQjxE+osdaKAwxKnaY81NRciPxarlEdP1ry1I3u1ouM
uTsh0Gmi9Wnt+tBpsENnEjXwjHBLkNFOBJ6ut2aP9205OXOcGcVZz1peTxW68W1diQ8Sx97pSGY9
CIzGxhd3Nk2P2EJyyNfyUpB/YwfXjLIB1vp5xQyASWEb1jI5Z1PfQwvsGoNKMSoxTqfgJ3E7aX5N
OIK0gHZFjTnv1LXDzGO3qSBOzabNaJxznN705pmUUi190CbHgWK7pD6yMqL6vK2ILRq7L+iGNqxR
ZhsRZvHCyTDPWtKSRGD2xP2OTfE+pstsfjD92uHt2HT0Fx6LJS5H+C0kDzBnOr1THZqyMB25IXSf
jWvxQE2njE9SXgUdaapnAYNbypigzm3TJqTBeSjoLGBExQhEiWBjzN4oa02ibvqlXqQkr+H70sCf
sRlQ9eWa3Wl2xESMXR4a+dv/8YoRA/G/cWgwYEBglnZiqF0kA/8kxrDs1egIGu92EmlGZx1K1kTk
XyxkleRishLGNwH5OB7sZinqMuqoMuBoFdzMtKe0p8VaMvCwAXfjiYR9/2GehwZsbrSSLyWVlj2q
/SqZH+2g6nuqIVz/zuQajLzM7JdJcYfYFRyvOJbR0JunseP/S6+VXRjiOS+I1bkzGlKvriO2iOyU
imx6j3tKoS6Ol8244Gyr+0wMQibObTOY5bHbQm/FG+Db862PhrO8CApbm1MbJzR6ZAN9H+7JGorF
uo8iajuMYA0oM8XtQzNglc6nmdPgdqjTsDmBzoiIlkEcNWTq1MEDoQF1dJ5RE4d82SJ4LevRehw7
d5pxpjj2D8uPsrty8Xr/AEqUP1HxMJ66IbPelmpJSP3v3v00bd8Myy6eStdYrMNGWwRNsbCFcTUR
95USTPoAXAUXflo8d8uiY+7QUmQ+4MExfkVT4lzJN6xOK2aIM7pmKhC8Ptyra86mkbIGCfCPLz6h
KoceAQhBXdH2MGyxSzlFGaxfzdLdLrD6rjhOVtk/T1nbfIqdpntM8N1cinXwPg+h4VzjyBRnkTcy
yRDw4B4yr76anBxOFtitjJYJHkkeSm6oiRy+mI3n/bXaYfo17ofuZeWE9pAQP3Zb9t1QHFAhuieR
CYt5ad7O/pK7qJ62fLk1nWG8F2ihnumNsc7b3OXnIndRshZTQ/NSYK2/mnAuXtvRnT9VrjncEVKW
Ps2BSeEhDSftuay67R5HVfRK6lZ5ZyWx9ylEHe0ectJcKYItw3sT8evX0hu7rxGxdlcUN8YRnCS+
8bqxYTcBdDsCFxkuoGno3riTX782w1yLo9TgX5x1Mt4TOxMPNECAeHBofEWZbSOz75zrHAj70XYS
4zRv0/a76GLxkfgZ2TxrbJzEVHSAUrH1YZGgdhPQanDjZN76vNnG8OgnfXO10mm6TeccG5OsgC2b
jKLXjHKHTyQVh8uZnOOa32LRysbZ9b5p3PWQh2EXXMKyiP9GafwW+WL8sNjerugUaQIi6AGTl8d6
mBXmF5cF+GwsRfjsJUFw42yZIJ6s5wsAC3tfQoZ5rPMzPtuTCEX9Pla5l9FemIsHHk2OCVEz855Q
w4X4N+KVoe/kISFg5n3JXOOutTvcXxx3bj2WkxchKG1iz6zfyJjZDmKb8ve0LrLyONs16nlvrkFK
KM6NKqLgUAlPFEQhE6o/WFAr52DzP/mBjacAW8KSd1hto/2+GsF48fCs3hZjM7JmpFvxQkTh8DKz
2cDG9/R1EXN1CIGhX33ElvYhroRVFEcjm1JOyODny3Qpk6r/y6Kz4illWDsbM6zzKZ4CSoUToLkz
/s+3OScPcBnFt3Szh1sS7X9OvfPmg/uT/V0sF2OkC2aL7PbCwacxbq2hLaIHsLrqhi9WOkfGo+aJ
iSKNLlCb8YQWwGZLTg3wHaxrDctrjQb2AFllvqOgoPEn8qgIoH/wLyMZbI6DXebWtAdn5S9/q72b
PDXce7Gt7Q9sa8ZdwZGGl8tdHhOqk+/GrM9RfPge7dF52P41s3fcW6vnfyWmrn2p4tZ0T3VaDBd/
nf032+qrjnYxo7sLBi8grZ+B+LeRVumKJrIZyPewCRI7p16fPbaLMxJqQ8nIqSm8oKY1Dtdx+B3S
PqQHuVsJB+QK341TRfWImIfbdPP7z4IQt/No52l2AcUwPycwAdOhpkOELyRYSxDzfsaOb7xYZMD9
Fs7K8hNlzgNeFMpyuPCU1ZGHdg6dsfqCPROUbdnC99gRydcCSUN/EFKicuAqNK9WlHuXfLFIZc/i
rrwmIsx+uP7Y3wTGmn64PfoBNx4CElEolRn9jfLYJa5jXk0stxcC/to7up1oPK0qUDC3iE+0+WW/
wiZtjwy+4UsHkkY8nJvclOG2cKDvB4w1dnJfbVNz32brEx/8Z07Z9c+WSjLIT1ICReGwdrfOcEae
S69TCUd3V7hDREXI4p7XzKMXtZ0TqknnrDnlnuE9uM3iH4LG/EG2jnu/FAseQCrUrnNkSck77+4p
65ry++baKdnfnujR3gzRTeNO3RefDCKS1IoiezISwz6yCYvPdbdMNz6tkrcmq9l1Xtf4xuV3U1o9
ucbnNJxUP7RRXpa8yOprkYRp/lup60EJpaJ4o9kHZHizZGZIRs8cQJyyjDVUGXLazUgYZ4q0oyTD
r6WPiypZQqEeOnZEq9r6WeqTPmslOy2AnLkfFexJb1MKcIgvj4DUM9VdRRlR05zMW/YWYJxljs3p
gOCveCrTiuFKHkoVn7eRFzPWB7OhGpaWuQHY8m3JhqT9FntRRQGTBlo2ancdxn5cabdR7dXuT429
Ql0QBXrsK1JtT+s4Tdsj6pqku+li6A3SqZJmbQ68dX79lFfjQPlyEnlDfh4J80vPRt85dLQaNYAG
XT5r+NskcjW+I7LeqjAxFYx4Bv0G86WFfq9f3Jl++e8DTa9DQ3xJL7LPhHnGlgUwW5S2eQ/pu3j+
lfiDpM0OI5GyhB3PBOiv5wGFY0jkDZV7B4IfEnxa8ZyzcR0I35B2qH6BcdMMZx6VWPRGi0nnpBCj
aE9Ca+n1XCMUL1k1/CZwuBgRSGJI8H79CaGzm7B4nOGXk7vV9HnFQvqQrnERQ7KDu9Eq9M5AFmTn
MZ9H44qupag/6VT+aoMaF9yOBG5QsSQRAjhqrOKUy0h5ptX/zZlVymzMdZbHhcWrJBSD7wLv8ZMa
jSn4kTCaphdQ9WMHPeBSa/sXHSGnHV1R7Ja+f44dNr/uiVkKtHzWZiZFnDijvVX5cQuNfk2uJHw1
/E5FLFK2Cj2r8EFJgpBftXMlWiuMDEnqV3nOpUQM7bi0lipKIlV/pukYbbwSsy0zyVNzloSwUp6r
c4S2Qyij66SMYG1WS4iNU5CErs0ZtwpRQcoDozkk9WkKJ+Te1kq4rNFDzexMlmTOMIzGdSkXn3Cx
btNg8ibjFq7PyUi/Cbg04srpe+3s53gSnfh7iPygy+85F2NFO0wwwGZzR6E2QkIcRWz+uFjIoecl
V50VNVHtPQrDVPmlQgEtjs3RdCV1EQcoUACtY8sgDryzKQSk88srsIRetWtEtKF0Y7bpDNyrKVCF
1/lmyEXXFsLBrlIo+cTmdDDQH0uE428C3BMBZUkrlRfw9PgSXtx5bqlESMNbDutEjdJwVPfEEmzz
RvDK1RLduBK0r5DW1rWXBdFHYEw2sXg7ejypmomJUnfU0Iagbjs91A4zEX49ZYDRILKjeBga7iQH
9UfDq27TH1gWshoAtYrFBiU1pZG8oTEDS+k95IXbgP9p1DHYVeraSsvJQsKG/pJaS36tZvzWzD4x
fW9Mg1kkEVrXxu+FLa+GCoTn7g0IMLyl8nFspfrhY1UJhuMGYSJwFM1pQgff3LTuV6IAZW7kgH7G
pEA45+SA28xbwpHgxt1wp3lobfrz22nijLK4UWo2h5JcteVtIRes/9A2ThFluAK1sqIHlcr4FHPf
rj2BJ7seIcrWaD2R/LguP3KWBfOLSYJvw+ocpXl1wVo6TT84tWXvtUwZnuHLI6v4bKblSOTw4nTg
9H3X5u5buiU5NVk+4e6XjvOY/6LWksGH2YdQ23H1IanwHBgeplFqcAfzX0i6euk0zaiNGJOyxVVT
Jq+oXQ4sFNrorD3W064Sp6GJR7JuRsnXE+OApw2xROUTyqN0xx1vrfdjDhYr+ilSRumPwhvkQb9T
0jX90u7mCIUC9bEpVR1Y7iURNDSY1D9Xq4ir98Ymomyk/25cVvOwugQqZ0e1HukoIqWxIcJYfhwM
7NN2XasQRUwc1G7DeXDPdWoiGm4/1CXqiqKpJFgfrjHPAsfH5btiRq1eJFwpV2XDb3tMpOIP1I5d
ILRi4aoXV+72drg75B0AFf5wjs2dGN31TGqN1tv8GkDYNBHtir97D91Ghc2bZoAX7V3GGSR1LooG
stdAFgqUJLPayylBXO19UUsZwcTSWafZcMU701sqr6tJPCLyglnp9quhl39x3KmOmNIeVF3KbA/u
JT8iJeDyTW0m0uXGZx2+01UYZqi1VfpOgB/pGVSPCbCZ3H5E28gvr6KIaTyQ24/2bIjaXgRkyGRX
C40naiH2kQvwtmMRlrIf9PbSGZNRjciHi1A1c7vU8zIo2i3PZilecCjf2t58CoNZ+5cVuos00AIA
uGKeF0XuB2fNerVLjtnidvJLuRIADcqZRzGoaxNJH1GNGEBQClqKjJVe+wZUDuOfnNU1lrzuhIuW
jWxWQgt137QJSt9sZeyj5FHqttsukcuNP8dye86UoyIQwU4I7Awk6QkjK15NyJ9BHD2G1ojhd492
6PYwB3crprG7iTM678YzoTGiLO+AP8O2u1o9aSrw0ZG/LCRW+hUP/5X0rsLEtRqA5kx3RZVK1+FE
tCgS+xFFAnFCh8IpcfHeaE5My4Md2lHlZ04SOZVi0afZkd7sshl+9iVF9far07mVm508c1qD+WJZ
q4wAM4mG5MooDl1MkfSC/NHQMcBL9rxkfHzx9y3HKHu50arUhoQDqLRE7jpr7WlkJJY/lTRCeQEJ
R5ATQLOzYTEyRK6VqdIy1eYFS+Zjn3aknxYiUYX2TWKjXPxgENwhmhv0HITJ3QmSfflo2y6Jcwdz
k17nCuK5PE0GR8oTsgM6mJ7oxOBoSgl8ugQ0QqvML+3likJyK+yvOVlHZYTsdn+T9WOsBIp1Og1O
/JhkxkLNa0vsn2h/9BZaqrOgDIZeSehzl2+hJx1H3f+sMgJn+KDxZH+8drlaQjM5j3YRITWqzn7Q
Z1wr0+3kqqs9zDoIQHniMqWAIB5FCrL0BSy6XLK63lxKIl+MnXxD8ziVxFq2BHKbbbo9BbSHPeES
dkZOVA5JlH2OPpAMJB6XdA/ZHd1oxm6tZRKah9YyIYhPSbhrx55Of9CBb0ZP7ih2JSV11LqcBucA
t9lxTY4uL0VBZJXzJBj6KMerc5wRmILZgvl3iag24raKvByB6Bc6CeRoYMYJhN+AYJJLVPsEMlFg
MjAdkda2YDU2jluBqAvEGVViRc3UPkZraSEmT9qEbql/z4L+9CfRjjIs7oul6qVahhY+mLLJqB1x
ijBeefcGtgs+gTZNe30lyeqVLiB4yHx1C7t7LwpvzxtQoy0gTMcNVIpM0a09D5l+ZrrGlkQ8Yh4Z
dzPEHen51zCK4RiuGfas3RxeM44xlcnXRonIwtKUL5m+rkR/yzcFcYF8DZd4kG+vOcvy6UPUE+Nh
UnfazFV1VHsbO4HUWqyAkfM5cCjkFcgWKQvlfK5eOn3yIOx/P4D0pEDe6mU/U3GYWmRJr4Q02upj
0kqMb2+daszF8B/qRErjrNSnDXk6cM3UJq/fafrg1HfnTJxfWhW4t1oB9TPscTGpLxeVCqAXbEP5
zfnyMj9At4dVSoSg1TqBkjeEqyNXXc2xuiu1Ph22WX4iASB7dCQeW7nl6CUbJZJc20eTDDcknMoU
XubEmngnlSuJoMFtroiunNm6bfbpW6sDjcahOek+zSxWvvNIYhlfRl1o9chFKBS5RuqPbCULUpkv
tvLb/7mbSjmZdL28+aa7gDcdEIAzQm00gfNGO6M0ohJCz1a9guKNdHSvW4Ryk4099evmkMBsAeMD
OdGmrZ91dR+cIZQ3XWmbujCRHl6lrk7UyK038oizE78qUhEM+r+AD+Qt0hotxLNyg7Z6Lw2pXAjd
xCPaQr0UbY9zKr/8iQhXCg6CfOTjWitTfKrkvx1p6kxQ6DYNft8fFZ1S/g7NAgSgBZdKRpgSjMMt
0lovJeGh5UA+6mof8BWgAUa5d3ptmxQs9U4rr725LjIuQl5MKVhR7nB0hHKpjbA5cL0TWtU5iekS
u8kKJI5C3pfM1tg6QhWIVwXeIEJ4Ghd5M1aWaH6YAMHmp+gwcp0loQ+9m4dagg+hsvZH5bYfKRrh
Z8rjmvws+wyjp8UpmhHrnWSoL8K4IZ6THsmNEllz/kLXQqGMXPyHfWJToE3ihCCYRw90MKB2ge2G
e8NhVOYP6HiDyuCxJVVhz+WcF1sqedSwq7duujmZMl3l32pT+qMYw5SwFC05030LqsED4+/QiNIh
6hAVNUX1uzq4UpN+4jZSCpmrlaLIx6kBG2W8iY07S9V4EXzH+UcrY/S+ANW2o2XqWdfXzkidRa5t
O9yi3zg1ay5IQvgeOq5Bq0FQfEjpqhqfYrzV7Qcyc478AQuZvL0K7jKzZofJVA6I7gEwm2KqGfCK
3th6AkfTsXgiqsbc5mNrLpHF1COPMyLvpGBNjdpwClJ2o51vzhY2q4zlMokgQvord1Ms3XKMtZC3
y51J4XOek8uZuIgtHnOlUWQjX2Wuc0In05vO2dCxDuhC5fqujgKhWuX1pcZHIbfzFBSLux74u5g/
WOLUXh5D4ETfPfqqwdKymeW9kw7J0YpILRHVCxBVB3IuUfiXOgAZC8KBRzpuLA+MeHRmEepNpKIG
HCfyn1SKfy9bQLS2v3RKlIjOSF6i3ikwYNbwe8hW6zMx4tLC/cenq4REnMXkrK8P+NIVzV/5o/NR
ekReU06J6nHQECZ1jisxUtQE4GGtds2bhlyaJB8C+7LYi3lJfUPuh1q/px5kFSZNkdvAxSOASd4T
5QZkTvSQzDtG3+uQpQ7Hdf9YsXwLPChTtT6XLcnu4UEpVreuk+JZbffRu6Pqg9EFCTq0LWs5plhn
dIxbN91ZTcWscsHt1k004hiJlH3qdS+YhdQY6qSqVkWU/dG17jNagt+St1zjKYJDnRwru0m+qvqo
5PizHBuEKoLRi5WOs9Jeh1pNboLie/5miriFgco2B5l/QS+XE/ZspPjLmiuSBfmJCFqT9gLLC9Nh
IUmF2vPhrD9tH2V4sZ+1XBZmWX6hxF8Xs7uS7R9a6wmMTuZql0iJeC+VqteXh38unwrYonaLpw5s
jFvtkNrHt+Illp0bSlyvYAGt1lQvUZAD/XMobV05ZnSmLwN+8NjLnxpUNfTOScuc25aljI263002
2rcGXrrxdb2tk4+CHkwmFRWzqUkKEa4UEct4EPkzzXDkH/RqrNH2C4PmUDrD4yEns/iobCHxRvKW
fTN7Q8DoqM+SWlOu5gNrP+KPI3LC5Jy2ljsUryx3cjAnc1le8NB05S21VogRwFBKRMMYlUeAS1av
42mJOYe/OGDdA5VQ0QXa2+26cohuClroxAG5m1zctQxdvxRBQo7fRwSmy9unBc+xCtbolTS0q9M1
4M0snB68XAMQKkVL68ujpU9GmtQHPH/wTvsoqiFnrbqX5lxuYaqmvlAl18wKPKyV6FInCMy4F1zz
KOa6X6c3IwXk5UQZ1pa13G0WtS6UTfhVOW6PDbL/xXvCLkb0nMRKt7gp099LZzJDXYKitvPPQ4G6
xr+mtj95IRYnKxmpGQqIVD54oMjjeMz9YW1/J3YjpuWEg3ErnjhqW+XJb6gYHr/1xJW44cnG8EKc
rLdtTnBuYsCh6zYFjX+SaJT12OfEet1PLaKo9BqVnMQ/rek0Orf1WovyreYx+tszoHXfSn+MpgtZ
uxu8Zl6tPnA80qk7Mbfjd7NpO/GEKy6urvHE50NF5aDoFrx3JH55Z0IQ3CuYXzp+WjqerUtlx6t5
bYQ5b/c2qTCnQuQ2inphB8wFCcsvchM3EuthwOU9nsx5Qf/l9Ol813mTL0BqON9ZD/VW1zMGryb3
L4TbRKT/2Nss7sOs3Mzu4vbRMECWhPSfZRe3nA26mDJhjI9GUCzlekSbi6L/kEEBLsbBq+O5cOg5
M2sngK01yAg8jls3r0idwryfKCVDWOYuR5HR9JMfMnql0G+nrA/+yeQ1cDDUu6b3ECMztsXBSIsp
iO5IisoG/+BMlrlspwnOan4uhV9178KrUbVEU+rN97hIR3EhyNeuaaIrzZuMOAqSnXG7PDcE0Da3
LYin+xiVvTDuPUEO5s+QRbn52Zi+n4OBGnjUf1QbeqfinI7L5E6HHpl5AzJM2sGHX85wTgRGfcOG
An118HTk1q5u5hGRknqPjTsdwBr9LTvMY+CIH97GeCUtbgtomy7NUcBhYCWJ8YAyxvY/IZLhyhw6
N1qFQz9FARdF1D8kVLZWnnuTyLTT9VDhJiW9QS3LBiIW1lUt/taDshrxlQshw7oxfQtB2jkcqBFJ
JNISeFXxM7aqVlK57EpNveBeLx6VnFj9kFzxl6x+E5uz+imWtQV8JzqVYHU0l5FXzhzyhvEexOtJ
iZT1hqMgT0WRxiQ/7Wsz+Vo8rAFKevM4CqBs9P9En1AUY2+b9zWe2s4Mnxd3q43wXAwW5EWWBfKI
tFko/X73tEQJZMT7IPqvM5scjharZXXr8V6IL0MTxvVHNhR+/GumIR6DpDmZ1ctQDi65Er30Nqpv
u2rcaf8jpa7P1jkDYfZKc7Ahg/ryLWAnW88CdHEMiXk0ksU5EUsr8YlCZeRk+1SS8CVtNBx0U2f1
gzfmTXhdlwFpZmzaNO49t9aYlPh8YaNpwxk9jhM99cTW3DNS4L599p063r6PDB50kvkIKacjzjDw
grMzFDhD3u3Szi3jKvoyIx3uc9Dz44P2BqmPFU33aTey/Bl4KddURIRhZ1lCaeWxbSbSqZfK9Jrz
2LVde0A0ZRtY2agjfWqWqEX8tM5JzgjghcWF4Kvu4g1zWl6jYUWeRB5AECFcT+3XwjRa86nHYXWa
vHaBMirLvwrMq2+Edxc3wg7Hn2w+Q3MKNnM9x5EX491ZU35pGaTDPSAiiffd1My/pwwM7oZznfic
gmI+Vfnk3IX5NJ3HOeJFHMCX3V8N7cX1qaeYsrumU7n87FwkZYdws+fsOPdj89EmDfksKxqgE67u
4LXDrHxPDqr7QIiHUx+2OU/Xi+1V7ZPvLfkHcvH2mdWt5C7nbkqAYuV8TZvOuAli1nkco+t0Y5fW
jBebQ7b5A1k0q1rZiOEbs3xy13Pzy+4Qi9EJTglaz1sb9PsXzovljjDWFNVHF+FXgYLg4hVNb39A
QRTeo80xr8YXN+fWMYXQbg9dl4GQW/7kX5OASe+QQWv5t563ZQUmlzDJEYPZ/cdWVyiQEtt3SEuD
v0NHURJCstoYsezcbB+pToAtroPSLk45ByR4u1bcBlXmnHLLmR/yOLG+h6YIfpA6lP3M0mK8Q/no
PM+LxVMW+fElamwT/VLp3tlzX4THAdx+Odhm3N0RtSH+Ym9jZ5gwLf1lWG59SRPeO456X0eU999j
zkO0Uc/5p9qMqstgD9HV88zl4pC6/8Ou7PQtzjz/6EVFdpmNLf6c5mh3gtkuYWJHezkS6dI+1a7D
kpoZ6XRCYVe1V6cKsl+LMKzXPuzT5VxMZvcT7esSnFA2AgC6qTE1h6ZIWFliUiyPbYcPku4lsrNK
o2iewmHp+rM52lV1mqLaQWhqZtMVm/j8nkecxU510ptH240nhCGLe58TzPzoscffb8lonSmI916t
ui0vYx5THE9S/y1xdwmayGGe41u0m2NyZl0Sr+G4Jg+EvfbhuWGCe5mTbP5lN0PC6W0KYeSdvOm7
E1/EeXVk6+knc6GWCCY6D81jQyLyI78W02oSb5d2GqqfpUHE9Jc8nGj85l9cQskP/J2xZ77XhlnH
N6Yx+ePXaEXM5D2G8xLgKOT4vUX+Fy/kDi3FUf6VLLkSoI6gF8E6BComJ2NM7RG8RsSWc95WoGB8
lkO1POOHKoZHe8ZCcos8p7FuwdEK62Nd6SHIj2E0h95bgs8iHw+BxdvG2mIDGQ+nhfrs6tk07Yq0
JBSjRPZXp2I1/GhzsABSoZc/ZxQCoCQaONEwD94R/sP+XnbrfKrqeAweFzM3YaKFaZoP85pA7dYT
PtarvWbbJ0H0SHAwC6//lOURHndqDOw06hAoIkk75CYE+82KnU7QJQFXdApJV8cwM/4Pe2eyGzuW
budXSeTYTHOzp3GzBmyil0LtkXQmhHQksW82e/IpruFbgD0wYAMG7KGHNuDnqPM6/iJvlp2ZBqrs
uVG3CvdATSgiGJt/s9a3YqnuuQwK/SYbCnP9u3GGv9cJQ1SB0qEzXrARqaj2H8MygZAswkTJtdN/
sSz+2iD23OF+jan5l9/mfxV/1Df/LPDv/vQP/Ptb3TAXipP+D//800Nd8n//cPmZ//U9v/+JP12l
39q6Q5nwN79r+1Ffv5Yf3R+/6Xe/mUf/9a8LXvvX3/0jrPq0X26Hj3a5+yAVof/lr+B5XL7z//aL
P3z88lselubj5x+/EXndX35bnNbVj79+af/+84+M536j3r78/l+/eHkCP//4/d98/y/f//z93//w
/R+//yf+33/3/T9//6f/4+c/Xrv+5x915ydI7oAHSWTmzcLI/eMPSAf5irB+MixhMSjWWMgBkKjq
tk9+/pEM0J/AFWoaXotLYh9q8B9/6GqsC3zNsH667INMmyvy0iLw6/76Mvzu7fzfb+8P1VDe1GnV
dzykqV5AFL8xdlgk0IPJVEmKIpPw4vb5PajCSDuMPwgtvJQ0LxSoKqZnUysughJsnsOLhk58oXSt
OvuUMNjPpa/LmUUY3XDXXOtitYwTS0JZBm2D/8mHAbcoma8jsLg2DCZ2t5PUaaYuhoM4ussNox1P
Fbh3GfJxd9vdWlpogFGgx9wKGtFDcq7g5QVMmqbx3lpVLSpZ/JLI5NtUbkMA42LpXgk94Dj3Clpc
gT47upj1B4CbATujxfoKerdvXB/emhZvMS06JsBodHLzWXdBn+BvrjiCw6mlPnqcaLlsX2qGO/uz
s6zFuazLot3mFZKle1VTzPwOWUdTvnVKZ99CYrDUW3OwDOdg1bLDmDHXdhVoYi5HQjy5Ge4KhibO
w7DYtdkF6ejUeeBCZijeyrhvsl3PwbYaKL+iugTeno7uFS71Vgv0EZr1csUKz8zWoC9ZpiC1pPKP
r0G2D07q8/Tq5cXsURAeaLv65kN3Eldyoxnhjr0WQMFl4K7lhPqWDFMWP7A4qk7b5UwC8ttGJFn7
NTHttLtOLcVRPN1qJmVfkkHhfMK+6YedGOq1+0DCQuobwg9SSFWvg7mmAGxVHYjzQWH1uLnhacxp
Mgc9GtIVgjtvyScBdtSqabUKZRPV4Gs6X2Jl0mevFxgaztVk6I7lL3pmWTxBNHMz2jH+2JQXIoXi
evn+FjF8MYxAS7mHuuuzMrh9qvvznFL778fCEt1XYxZd9LxqySy/SFhp9Y0tqxBsmNyuXfqAUcI4
5jguv8RNTvbP5OKqze1nVjfNu6jziBpgHJ9VJ+Yuy9rglwv3lhkujlxrjjE4QN3wSglQ3ivjGM/A
PM8FA//a1p8YJkTDi9TyYjqaGgxDU9XTSSWXVVUyzxkaY3ACNrOVSdHKpvqhmGu4FpmR1ZtsJIwT
Zlaz4U1VRppQleweW4HrAg054X5s5vw5s0gvTL80s15QvghkkWbaukjIXVqG63zOW/WGJiKKIz92
LBLjVStNieUW6NGHU7qkqbpNFW1e30CRRn0UmjOa3+s8c+v1XGgMb57QbQ0vebFoISuNdPDrfin1
be0W44ZPWPTCt2rbrBn0htmfJnNfxvyHBhfo9kEVae0iJgGRcqc0Kw5sL+kTMsg9tc754BK3bCjP
6bh0IwUpSp13hqmus0dRoJg7hUUhYmZWnNpnS/FCuoUypNHBYsWSkXG4DAM2I527wJnlVd3vVqUr
7wzdwGnEZCWipG0ls4B1YVFhDF2rhupo0/kbNh2PPyxK/aKMiWRnQIOdwUbl6LhuIj4zwraoY1eX
F5WpgeLMbKZyZ2dXq2nDsiAG1ahLafmuzS01jJ3aREY7FBJqn5KdcshMzM3yLteP0Uqcxa4XNUun
OKorBmkMArRQm+ryeQRb3XlL6+ZHhVHsDaYjpQj0LLPoBBqDZqzQzeqZQnH9iNBOH4WVrv5IB/lO
XzOGcT1ZdyXKboxmyx25eoa+JyBRCtKeImUzaV2+LXMFcaW6jpAykVgc+ENoAFdbpRiXqdiuQL3D
1CJdABZ8173MLgEKVP1K+o0uXXmqjDE+9/zOILe6lCArfbkzK6fYMrHQtxJb1anSivIhzsqJ8NBc
1w6R3X1aqtXTkaSVsZHK2rw0q1s/ktThLL7aC+1z1ETReC3YPMYZdOztmtrTZZAnHmKdJTmDnDH+
VHvdfqaFsAp/hnqOP2O2QmgIWXEYrNb2I/xqXxgFzusWv4b0MEDOmafBqj71I8LCYCRG6py4ih2i
hXHyEOYDkmxK1vljaMfHvrVGZMjTWD0blSpxn7lai7laocMtSyXfD7hP352CRIAUIXngmFUc6JW2
XBVtF32dcB2KU4GfKiQzpKUJ1KbsbMvMvuVlnvdW6eZfu2YQtCW1M9Cr86S8KkZMEYCpGJFn4rrz
KylEs2s0q32auNnHQTMzQd4i9TbuCsUBn89e8JnI+fHqYmLeqpEwHpgatS+tOg0b4VjWhjo7vWsM
aNhYttUd+UgHYkhTL9GbBzWf5fV0UVGcifJj0p9B8NGbchp9IsKWY4+3l3/3O6pgvOX0V3KH+lI9
oG4xH1uRvpGMUB3EHJ8uXF7hFcyVvwhcLVz1qnFlG8M5X5ziAdLLGiARZKfdrkmA5Aqzdxqd+lqj
zxrwGREWUR8BN1AK6I1WvqRRZx/AcSl3U7fkQV/V9VlFlA2GSIlf3HRst7K0x1CqpvJZsDgijgua
WYEZrzZuZ7WW+b5Z6hnlHa+C381jvFHULD0V6/AZp9nZtdN9JWX0Egntxobce2/giAmztDWeJAnq
vp7i+yj6q1bIYZ8lTap4Sl2qn4h+8Ie2hLW19GJCGskXRVEJ/ok75kqlsXfpOLy16w4S/IhXqiMH
C7KS2pdzix3EXafoYXZrc8Od753ONR19Cy+R15TD1s2z+thM1aaqMERhUsBmsGdoQDMkG3VEGt6f
K7wiR4ocZ8eB6p4QoyhbrA7mF8ogxfoqa6aw72zryQtXi0re5QXbeK8p5Bq4qVKRFp9F/VOW1rp+
aPt6pvuqOxpOJRoahiFx6/aew9BZ7sqYouROrOpkvxSuGN9At1sNkS/JwgBzqIILcD9QGvHZkK27
bDjkyo8LK+PaGawnvKTZC05cjudarsSbk5s4RF0sj4RGpbuoZ4c5AqFBHmomnC9DpjEWYEJQzErO
HidtNjYjXnyKc34qm8V55pOhLGGGTmrLHw90B8NqvKkpNb/MrKJRRuPxuAjjY9vyB5EOpLK0y/KN
hg5/pjumdX82jEhu47aR38y50sI6bRd/FVPxdUROiQZetejnrdHlPVY0d5N1dheiommI2WjOWpY5
cWg4dkQzXwOVlMWyeC0Sv1PUp/w9bPjYE6wnE+drvCmbqjotkTnDBV+qba2NNTm4ii02LJHGMMoV
YnGonAvp4XliVmRN8bQhm3AIu5FRiB45rd+kc2MQfJpP78SqVPfYr6oXZjQ5PqrReGa52t/Nrokj
L7ZXuRnVxXly2q7fjWNebbA+va+oYnYA64sgzlTnqmESwpB2YtuFauy9nDR9O+SGukvyCQyCO7Qc
lHp5ZnGXBKaVDUEHk+RuRMdJDosiMCaU5aNmOuvB1EzxlNjNY5GqxP5KR90SijB+4FBu8HnYHwjX
8y1oXfyj+JU9POyxN+bjHWVCx800NS4hY67pW510brQqSvbZasdXrXsZ4DpzzL1Wja7yuvtICzOD
bp72LnMvQ94BY6v1Q4dJJ+gA0z4ZBOEFdaUW27EukreJSnKXLA4fuI6gncfOrIqt0ZVEw0yD8ZVd
ZvHQZSVDbTqRGTPOrNjbHq99HNjVkpyNqUW8KzLWS8wLzNyvoCL5Oc0fszvG7zhFM+2zSs1hX6zU
F143q3Y42SWbjjxldu6Zec/NP8djHsIbs/as0CgaqraiZlA0Y9/qJQ7JqnREh8QRR8oB4mrW+Fj8
hy05qtojmRm5y8XZsIkEA04ASqQZz4rWmp+mtRRvmhymq9TtqRZXo/3KboH4wbKLar/NVCsjiaBq
XgHrl8gc4ARYazTMyKwMNYx1xkNSIQbqtmTYmQQTyfaUdN1NoU3GNSQatJxq7oZlUfZ3NtrR614V
XNtdtYA6K+qx8siCxTmhDRLf1lClBwxcausVaA2Ep7d2xdSLuQu4iUwb/KEhDB7RIWY7Ig8Is0zK
3EQdyUQtspP1ZJi2rV5Bok6LoFowIQb2AgHTU6VOJ8gVO127OPUe5nVSowAfWNQcZzOzd3Al9Dup
qMtO1rmRHcY2taOgN43ucWrYU3oTVjJ/6QiZ8gdbJJrXJbmYn4ZuucLMX0cofvIiodBWk93Cai+k
hDFv9GjE/RIb1jdTm/AkFnk93MCeLPbGkmenuVzjN5soo26Pt0KzcdXXbTgZ5oLZZbE4tDDsIydw
s5nhaFZgazVrEy8lArxx49oDg8nMoQgsLJztc8dHkSxbyhTbVD8Np0ddibp7r3DKPcWDmb6NmUhD
iC3jM8OU6ozysfSExaha09nWeMwGlPOwDvF56lEiYnhnwxcBI/NGbjCL38oluTZyF70uZoEwMwFp
Ujzo6jWqFfvaRdv9Kigpw0VaxrcR22ftV/DPIq/ICOorOBT3Lcvsk2NY1UPluNXLZeKbs93pywvN
sG/uGpTLG0nw13GBr/AVPlEXVllk7dW+BZ7A7Sd6N5peBqKMpnv4HNPtWg1u6qFZmeS2TjIHgnQv
tnDYvrnqHMNyqzN/QXl51TOJqL22jLJgkXp3x1B33Y0pBmCaezs7ydRxDn1XT1ugdYY3wSQ8SMtZ
F0QyxlMiRLRv+3G5x8WbfVh9VviLqw9HWXMp4uGPvpmx1bGO7JJrC5T1neBQ5MaTgilBeZbfJppb
cIHN3WvtNu5tGqnRRpvdLrSEg1NWHU6FVcaooDHHeA5Pn5FhIe8do4y+9r0sr7SmpeFmxQPFniTd
y/JwuTa5ihXN3BW4FzlAUj2b8d6Z+lczisqjpXTNicg0EUq9vifyEK/YLES9cfUstTac34uDCXtJ
txMKYszSQ+EL2IctFW1bfDFWVkU+ujqVA62oUR3QE3J+l+LWjbXuqZJ2Z/mA0CcK+CHODV+gsecn
YBHexrFVN9xom9UmuymhuWZ6QlHNLMybHdXa9VRNldfj/XcDG0/iK0ti43lgRPzYXLjtMO1MUwtj
ouK+XKAKI5cTw+h+MBv3uKwyzd5YZbruLpPU+JPLJn9vsOqfNyo9HiIXmb0X3cXOq3bTzVgZJrQF
6XyqbF1eOhao3REH6ZCda2EyT2KavKpeX7DLzdr8jRzxeX7IxpwPLnqW6gJtj5/caLF27OW6ewYf
0VamswW4A8e+uddNmdu+ijh+N82taXiQ6/CVl/gTykBDMk/cwNJWB4WVS+VNaHFZjFZqhtqQLcG2
JRR240adQwiHNN8tzGx46nAOh0VCNY6zf839ycZCniuF+mGtC0OQWtXC2bXLye8ucDaUx+jgQq5x
YewbaxoZUjvacmKwc3ETxpJJK7fLwq+wgMXewkbaAz0pH2eS5RwQ8RVTL5gPqCjT8tvQC5Ptz9h7
g23dp9EwBu0wKd/Urkzoe3VGAas+37PYME4UqDoqGNJPMZyo12Caslvct9VWm3TdY6dlXw2KMd9j
tM6veaY0YkqZvxAs2HZBEy9YjLsSC78h9Px6gaUEhXptQu6rUOjQcMfhii7tSvYSiYPLmDHCVJ2i
Mqrb7M6qIxxMHUSKMFngW/i0XMWNpaR5h3S4NtUrEBZMBnNRkpm5qrNuH4Y1WdW7tnBH5m44uooj
044YH2KqJfir5sFEKmCT/3rfNvhibpSoGejbuLKmElwOhjDrwyhXIuGGGHv8Jjdb2RcIqNsm9VpL
rvWX1OH42A05WaTDJaB0jvB1st8j9FZakbLVSnzobtDQt7OuyOzcvOloxo09kSp57yPZpZHp3cmN
jomGIySEtsijJr1pn8y5cT6nrM/cr7MDiqjw1J7DKaw73WpPY1TaN3QORvaYo7/sPWPJUhzPCL8B
Sw/szK8i+tro1oz0qN4UdA3Tfp04Kjdrn/OoaVya7xW9sgxWh1VDLS7WahKP2VpiwqCznT0AdLEb
LKYWiRAyCl8fQejpt2gGmmKXiVEZQh4bj7m9uiKMh7E/GlNCPtpEytdwh15nXDdprpXRFgx8b14B
1+jXIxqUxdiZ2EmTHfOh0j4WtSGGrT6vTCS9dVhFdKc4Jg/eKariBA5PNMbUFy/jHs1M2ZP+3RMa
qAOGQwdAFoCyyRO1KnfI8xTlBie3W25X6heCFtDW1zsXYXJ0KhD3USTTRqmPzNItjl1QejrlVmZM
Xg7AXblxVxLZghV+zez/i85eSAmZbfKyycQ6KRNK2jgzXt1ENIdOJcnNXxI3XgPIafUJYMO8AoAb
FwecN72Vr0wkmRPpVVo33VxOp2iwGDHDSA4SyceT7qTYrUa0JRmupUDqLRjW3VpuL7hnv89d6o6y
tN7Sro/DsVWjR8YYIGTU1t4PTA/3RKyJo7Ws7T4aohz4Ml08bhOFSLv2m9VrSI6G4TmuUcW0qSav
mL/aD2bptOexoLzwyKEbEevSup3nvnqX0fx4Ue7xWM5zu0A/yFb3kDbdQev7yButnMm9OwIoQhnq
Ee3qelLNNW/NtcxPeiZaSZE8tSsVx5g1tpdJpfOnXmlR5qxlKBGdbJO5YzENO4uBHyUYOVlenk8o
LW0r7B2J3N9cp01UQvIQbj8g0c7FjdnJyB+1GFhVSjxdtDe7kSV/qqk5QxUO8MUw3BCtVfra6Ymz
IVSDD3reicXFUTvq6tXartkuKewjCpB4l+kErBpITzZSK+7IAnxNrQLSQckRfxs7kdjCIs731mR0
e1zL2gPai+ZzQWtz3dGUtcR/l8VNsTrcu6TJ+dXUw5WARvFiqKL30Y0Xe2p8lWhcHu7rZKj0TWal
Bwj/DbIB5fzpVC66PBOInQc6ZNyy6rXeUF2exnUuvhQguZ7GRrHIW23sb3qU2W9qmTKy5IV9tjvq
jrFL0vtliVMPr9p4LUSxAB2wVJ95WRWi8mbUNLJmReDRbtTaMTYgiJ8s8KDZthcS/EVL+C0rdze+
Uwar2ZG//QHUzgLquJx1Booe0qVHMj6bQOQKR7VMVQahI57iOfoEg5PtRVI6b2gwMyKx6xuple9L
o1vMmI0mQADzNGDQ8CASiSCZqNYV8EhHQkSaG7ucXynpFR8dJyMPPnjg9/P4JnUWJ7AE49jAtodb
arC3kg+t10Qud585uylY33gUKfi41qR6XmtCC8LCEH3YEDt+j3JjQq6bzcUdDKZbMawRTduA4F+Z
mj1B0AqE9AqGVaSKYClS4Vd6fp8lpYIK021hZPCR3eZIql7HXL0j3Pxu6ZfHBT2oVQm2HX39rNht
fcxKC1S1Gu9kznWV6dMLJun1Kh2WAx5DkDe6EaHbbYxtJKr+OM5tfVVWznwgs512g7p2LzWFvqeB
gCtgpW9dAgKu06nfxAhOP6TbU84hjL+MgJ3Ws6Q17G29/Za2rK8kQ66DLW2Ja6je1QABfPQJxUaV
1FuZ4W5pG42gy0lPHa14gtphPXOGji9DMx1AxEf7NG9HXx8yC3UKDEO2A1m36936sBSaEphJUzBd
LPE+e5HAp9tro352cPYYQYLTvqSDMqoDnRviLsHnZdoWkZUe9SiyrnWLy7aBfrFz9RLl7Fg8NZg+
ud4iAY9IlOz6iKpnvVQdsLtTpZSwPqRZPcKofI5brswcdhNWsIrj2xZPpbYaPm/WpWPLIPGR7cs0
LO1ghdDBPolCfEOmJwNMurRohoUEEU1mOKYVcI1qgKNEKq6H5AOdGewef03qR2wT+W4eWHf5pFMR
/l502oFUUaTRnYyfcGFR+81Dt0nRv3HAZZI0M6t8Gdkfhi3JP0E8lsjKM5ZtNI6Zeat33bTt08tB
rsfN5UawxO80otQaiG+8Oeds5BxsuI4hShwAlQkPV/tpyCP5RbSNAD3E4DqL0CRw16l2cOVj7hG2
ModqbFq7IR62dDMpbXHfQ3exwCeEZMed0KsMB4aDnOHJAFqz6G6XLEO3W6TVh7FmEQMGrKIeYaWP
xjB0pykr8ocEm5LhKcVc8dSykv0Cw+FPpaecRr1VP2qLmgaDkTsMTVgdBeVFoLOq+sDzFWQaX7UN
l+zeNsyvMzPkveI2NdosI0FXjWojA4RXQY5Aw3VvsTwMSjG/JZrirsEALSoDaAePMxhyBbM5Bjyr
hnik6QfiW5ElMUk94nXqfABszS3b7crPldSmRGeU5mOlcgF1p8orAwyKaCXf0vIImEx98biCaN7o
a8VFK+G5LGYcMJS6FZV7Cy7c4TiKZsvHn7oGkPDjQKBR9wGiA/BDFz167ZSjsRokbJvG+ZZmvYKz
Fml22KUkYFMttXnjSaPIkIk2Te+1S8xA2DIT32STRlVbaueR3SsDIKT9xK0xFZphrfW1ZbFlxtO2
WVb8gh7B1uOmWZZlk6hoPSuyA330wMXHsFaHzJ4LJu/qckw7oZw5r63tsnBrplhVgtaJ1AfL0KGl
L9P4d7CYfwiWsEzNNjBzWrZhqIYw7Es21m8iwiQEN0Wv0Pfm2rijQwMSNggWvIvt/UbS8KtW4Lfa
gN/T6Bzh6CqqACEQV1quodl/iIWJJlKoiGnL/FavDHkorVSbj4sJwSH42w/0+0wx5LaoIMhlNMCL
qqZtWZev/+YZYYQHklJWaaizTbXDerT7zGO7Er2MKGWVAM4d3KrYdJMHEVvmuP3bDy9+nyb2y+Nr
rqtroANNC1XN5YX4zeMTSOBeKLVpmFaKUXgRY1iDoAqEC0ZikyHgKLbbPKOfyMYrdSjEjYqcuIN9
akYBC3UlOcVuo7pIWofu1wyV/y/A+TsCHPG39Tf/+i//4/uf//Lfv//bv/zX7/+R//75L//t+z9+
/w/87z/9VoZz+S3/rMLR3J8QTNGoXjQuF/UMF8GvKhz3J1KyCMCxbGagpP/wlb8KcYT9EwhaVB+2
oVoAMx0+A38V4mgIcVRUOC4/ZJtoZNz/JyGObvwhhsmyTdflU4BxjzAJ/sw/XoZOH6tsPxFrtOtM
q6+3Xf7GjMmmK0ceSnF3GccFcO5156wsZAe4ROl2znAzNbTigSnJ7ghqAZkjiHkR1Cv2vHQRbjzF
ROSB2zXDhD3FcIoZFbkH3DiFw3x+7PpHe3Ytda+vbfyUDuB0d4w3+ugKu3LxigWAur+CTe2yRB6d
V10vSxbq7nDDmNt4tTMItDkkyGfAYSYzLYQAEmTUi4H6gQS3qHxj+U+27JzSK9pFBgrLTZ8joEoI
+no1IE9Qf1Iqs/iagvANDRA+Ny03R98WFI4Gqj5egaUtPL3NkhtnAeLA6M+lEFksFJm8axz5qk3Y
+8CM40GbG3luSwW6RiHr+HaYY+dYuqm5Xa11vrZJfib3OaNOy4bODqH96ddi6rvRd+Rsvauye0Ey
xP1eJYo+mlpx08XUJSySadVrxOLhEmU1xeYg5y3tejlyK4vEQWUHCs7Kqp0zQejpm6hUSgi7eCB1
ItlXyRw/uOAqWVNIJ95honLCZUmdx3RUL/c11Iqh6USfrdOwcAOTtwxIU3lrhwOhIoaP3Hfkruqa
e8USxRa6VP5o6dMlmx6pioHUQF9jsamVQgnw7ZobzILy2Dcp/eplrbJSAT3mvRRnbK+XpPXHVIfq
QvJX6wbanMZf1qWNjhRMBjswoq/eW/gOgdIW607oJWJhBRHwFb3wPHhss2ExEtjjQaph/0O33py7
bpwPnc27hVxpBfrTuMmeoY3icXtR7l228b7bCZifiDjCpqKmcNmxb2QySAQbqnnA69SDUhypEHIt
ZBvo8njdtRXPqzdQUVCmQaS10Yh2+mIHzqhfVe2qBFbuLidXWtemrPSjimCa2/ei+MzttG1faPFV
hLLsocrs8poU2Ox9JW+4h7E1lPuiR50760saRgY4UKsqaCwqVl/SdZJvXVfKoFv1bFtVNX4v5oXX
EoI7I23t2PKy3aSY2fYd0Rp+oqxkL+GX2LRleVrzstlVMboFgxmn6sV4pkFgIumRudbwJpS2RFLA
jSQzlyG02qXiM5V0D4bpCLYhE8qbLJZbLV0eNYaCHvdPwNZZDfMT39JhKE1xXBXav0oTXycmj/ue
jLy7KHOnhZzswvRhIuXBVDTz2SG+JNQTPQtQ55oAXmEUr2p57hWzIj0z06/gQ7nnDirYdaWA741x
wh3XVMUb1pSu8Q6ZRgek3k37Ts4pfL3E3gi7exatIFZSUrgh6a2uMkG9zS32S6w51nyMY5dEi8kF
bbFh0i4OsQodwXOR/eyX2HioIpyLVKKgM6Mhnp+hw0Xemi5huUje8iSNiq+AFwo/yvixvkViK4yZ
7Sw0LGp2wUxFNc9OMpdeSghkULXaJVwBQTQs0jbbRwwCA2x7xdNkDfpBTgJF2GUxLVDvwO6IQtVu
3/HPv6WiYWK3DMkGcdIlCp3C1CNRrYMWm63L1k5o6jYxxoRcpd8odwpkjpjpea5Mwxvx78m4ResZ
z5LMk/loTxUQXlIe2HhN7GJlbIpdP871a24ssY8zBIF1ZlhXRLMXapD9st1PUikwWbgoLxtewxbO
82iL0woktGZH1BmdF5e8kbfY4oAwi7i4IEoEgvKx2OiMOOYx2SFlbnZa2xAQn5+VFTEFM7xsx/xb
bEWpM19dvjTxeJCCuHge44Q4PXQj+80wmsPFn9DYxibrYb1IY9mpRXIdMyD02cfe9yC8WV+ufl1A
bUZvyFe3nVA35RTxbySPTCUde/lmpPfqhY3omC+wF/05VjeiHbf1SA601kLiWPF1laFO01lnzrHJ
QCYaxREu35HWcIvy0ovWdrsmcr9kzTbpqmuHiRRQNL8Z2WfG+gbnyhmxEg3W4LuXgIEFCdSlehNs
kLxmbvBUod5QTBMAj85IOFeiO3YzHA7oILkRDVV0mlipKMZywwgMgrlqPHDAuQLCyxh53MUg1k4a
yap2lc+mbw/WcquXk+4hsdBDYGi3cqqqENnPGUDDCdnAfV7mmxbZKLiTNpClqu1MCL/XRWEm76yL
1/WQ5pO4FRCD9omSd0HlRNaj1JBrhDkLbhs5/a5oYVVkJHrT51gLGhsO0007peXGdAslvGCrfVDo
ZkiL/qlVstyOpav6a4Xbzoi/NRZHioV+gQlgZBAgsg57d57eaFz7qwiQIGKrVt/nMomw1NZkWjK3
YM5SH2ZWgv6cMNUDM2Ru3Mw4cCwmCBpgtzJmnAK1ZdhUJ7u4cc81qgx/6Ac4C4pTB5KuOqwjW4aT
c/kk9+N7tNZXIp33JEENWEr0oK3dc6mv2g6DWMuHqb5nj3BvItT3KV5e+8yKvbIdmWIWVu67lu5z
hm6SQm6mTLkWs7peFWhj/ayYbkfuiy4zOxpqDpNijp+w8kByGVktLN0hjrpbNdZPctI4JMdi5wx6
RLurlk9TWacBVcS0AxNbXclqsV8nwzUPCEerLULJrvVcd043usSzM/WDeEkMRoUWh3inQ9MMbdSM
Hipf57MTjYb4ucTmK9P8ORlU5WWyIVSSrQEckikivh3X+Ej5k6xK1fa9HKqQM3BiBYS+wLaMr9Go
MahUsX6YCB5Yx2Np306J84Iky/QVO7pH0qp5WcbpZ4GdzIl7GJugbrvYm1Aq3ljagJMfnUymc2PC
8vgUuWyk3LY45+vKjNNUvvZrxxmot2AS9RMskuwACno/TsqLYIvjqHLwE6fbIKUt/KzTb8211LBI
6adyYAxRatjAFEQhoYvhtGsYL4DyulvV/G4w3YYqRXD9Nse+sIDx1sGcuPlnpnLLUFamTRF+MrJ5
1m02uvUuH5lhJJSpiHloY/WWGXMv1eWxSxEs52wM/WZR0OoK/cUR5acZZdpGlpmzW5rmCEXJ9adS
PllELBL7UaMzzMCGD1HZbqwm19NgNFTJc0ra5qqJ5uKwFrNAXTE9aBollFUarxFhHnhKu3Wfj1Bl
7FEiBRZ3SeecmczovoykWE5tYnc3nW23m7xPgGEv7JckiYVb8Kj1e6ytLcta7DqPQmVLRNhmFL+a
HTO5EQwH2xrIxiwvFNZ/89zf1rxiHog+yQh4Vr9o0Ywi3pkwTK0acZ/KyL+HSa7KTuQwhdkWGvkO
1acS9P+TujNZrlvZru0PGfchE3UX2DVLkaJEsoOQRAp1kaiBr3CEu2646T+6v/MGju0IaYtBvuPe
a1yH4xYH3CgyV64155h95dTbhGeqM4EfZv2U22pGJE1WHjZbhQU7LSvjE8LH/NnUIi4oF/cmTLPm
ChEF7RBGTdeRPS23XZ0vxqEoFQCKOrfLq3aW6lmf0Dr61LxHhiw9u9E0HHG086LJEIKkAGqqaQ6Q
GLnwbjtaZuwLt1Y7Cm/nNDnpY1p0A0M5sYh9O5jioiVF+xFPFAVPnsNf7yy1m5ICE3ec3C4xnVpr
mr5PYy8OKPOn8jbqOr2mr9m4wxcxAdff42qnn6Rp9nhamqadiLBOq+tm7ueLXgjNsumrz/oQ4d0p
nXafTtUiXiZraQ+ahyKdw7jQ7U1RuXehicvt4NGWLDZmPzUPEGb4YKyO4PTBU/GXHMz3ENBqsy5r
mt5YfsyhG/cAxKLmxdAy2/bHTOPhM1eJ8205kxB+0vsisa/wf5blBWt1g9JEwufa0K3M6DqhUsv9
2TW7PFgAPXUJNFU97PaNbab6Tjot2MKKjpX3tZyU296hqOaRxFMzaXdTmzb1wRSemQHJLmXS87Hb
pBROERyTE+EStXzMplqYh9p2GXE3VuhYmz4u2+eJuWS7QngSYiUGiPB0AJdF3g4m5gu/QC1d9hym
OJ/5akEWtl1QP9R8sFGsB2FmWd9N4PefaX43w9G2WWnu1VCE8pqDJtu0o+yMsfkMu4/p7JypgW22
Gb6VBNBrWEJ6M2H+6BX1yYg1qzoujeE2iDzosEKgSaYTTq26vxhDym1I+vyuNfNnaUC50pbtok1T
IsMy0ip5nVHTHo1OZN9zJlmbeJHDKpq3ju5c2rdMNjDz90uy4/loQeq0IM8HInnQd3rexp20+HaS
Q/45YaaMOirgtTy6lrZsMnDYfqoRcJA52kOZazcGng2ZCfsYGq3DxMBBpN1WN2wbxIWUnGaLuHlM
c7fe2r2CuFbw9iDD2TmtUHc9znEMA5V3jea9eKwqkNgtGQCmPXyhsaiCgoEEjdpK3KJWju9D3b7P
Aan6TV08EFpTbQtCk2gyn8Cvky/Qj7ddYgK6qgUZ6NqFgF/Pn2t8RgEXpGaNZAiT8GjX9W5Opmy7
eEoQGGN+mivjiYyDE6eEENec1H2tBiybda+0NrdTNX8BcHg9zulXVN2m6at+6ugfpF941E+dim9j
xE2AktW3HOMY4WFW2f1IiWSDrXm5IAc5DGn7ZKc8gMkLCgIV6Y4Fgz2iWawVsaVYaqCifwGWd6da
4CiDuOm9RvhdUZ4I7HnV4a76deRV11JDqIs4AaFZcQsq6g6mzpVQmDLbQQPrWA9XU9hehI687SYG
sZXe/fQkjRGVnbBtzJcQL6lCyVvJqmmLx4HCGBXcUuWPs+c+czofD0YWHm1lzIGD2LXkM7T1GlvI
17FMDoX6mWIpsu3wNnfZygxjm3f9jsWXVrNuP+dMweM+n9BRoiNdWnOnhel+4bhBeMH3ddSMGOLo
SuNp9uBx0il/muN2InUyOc5L+JS76Q80JvJC6CU6oOI4M3JFQk8Y7hwtW1kVX8jCgRdiDvted75p
YZxvtEXHwm8zOhv00fRnozo07IJ11F07tYn+eJDLt87kdUxKBm0u2dRj2ZvHfkIeSf95pagbzAb4
kyX/JNmWT0JnOIJxCjSqm780ibarYC75Bgt6sOYyT7l+6TraJq0FeQNL7TJiFWjYdeMONO1DmVmf
2nTYK3JuPiWD5MTvcpcZJjheAs1FHtylDxb+/aw2HUAh+X2tMaZKSFNxyn2Uynud0h0V2HVKJsKk
xvAB3N52HRUhV7g2vOzB0IdN3bmneNCPVa3tk6U5wA88NI3KN03b+5OTb6OxBVAvx4uhC8F+zyeX
KUfcZg/wuAPbzbfCjI6lV95Lt25p2ZA60SQbMZjJpaeLU1eLPcOUo9FqD7ioy6Duk1ckROY2U4ux
183uFIIPAmx8Z8xhi+KUD3xNJgZobG7p8Fo+H36Qz82tS/TRzWCrG/oo0OvaR7KbXvAi+wih6g0k
phAxntlf6uOw5ilUT008GxceQL6DLp1NE7NipEMpNnjEx03aaN4tNOyasTGW+Vpv7S3nqC8wzQzk
5tL0k3HKNkbYFZ9IJpW0C+oLuMvGninj7Gd6fpMX+j26W6RNmp/a7ZWbhJ+tzNoto+fd9REBPkS5
Df5c6/iJFH0Ob18MBrOszjwttYl8NwqsIduaWacdaPDoPjlPW2la993Ce2vWAXsb6Z+aukAZbDJs
oJ9E2+NTaPRYQdbJGR1KzDn0ZkJtm6TDAbNyuVe6s5NjETJXsb4vZvzYat7Jyeot/SY+FMS1AcPs
a4MxTaN7gDNYrkD++JHtnJwcqU3hUdTUx9RdHTg5gw5du9Ka66ZSlxjbMn+cOdN1GW0RXFOZ5wW4
+V5K1JmMhXyjnlyqCcD0IbCXBoMX0IGvhH7yxrb7li0beBGKLvOW9dovFbk+K32/o47Hb6ddQV2/
C0PCIkp7O3d3ee0cG+U+6HKFgxR3khtues2xl5zWSmp0QUkqM4Q2KAD0RadXWBke8g2LOeCw6iVc
3qgxU99ccmKiOfrcjBzFE7IldyLSsANhHA9aXR2GSr6WhXaAP/HTBUmTk+iKGs7O+abD9QJV73fT
8DlZ3SKCP71VVNC5fRdj7vVRF23b0qInqHfKTxz1MqjyNGbjc5bGV/kY7joxAU5dvhJY8CQ8BPrh
OiKrbRozhKv02niLiXtbWt3FXKqrkZrDQXTP5PDLBIrdz0TyNS2ym0EAterbi1KZ10mqOVeIVkqQ
xui9m8wmJ4P0L3smgqYxbxBmXaMGZowuPYcVP++CphNHCokvdeUifaAU76sn+mnHaZ0N9wkqGzic
xzAcL3UPe4ayafVKwjI5ucoHfFa4IolocPnHwBKdrtKld3y3TO5dvUBUj5oxAc7Voq1kdI9fITOs
E/h5sRNIVPapKrCOMte2htbvp7530UmQL0Ih8mTiMAkUAKBdbtLiLhOOgvNQN6eacPRtCZ00oL33
vecRoNMbnf1otwfqwSf4bthIYmSbuQo3lKR1MLTeJ6xMD9jMvfHR4xhFKZuYs7d0uyXPx1zxTwWf
YgMWcBQP8+AWEcrC+wJ9Zy62mltPc68FTtIYRtAj58l2i0vs9QbrXrPsRg0ZVhuDpdwlLlrfC6SH
WcygPzUflgLXMc/DtpytSY7M5wKCUREkZo6wLwkt5+cinIGtkxW25cg1hi+VE47DDvyH9RMrsXNX
LcN4p3Q3I2qaEC2+c6onx2/dmjUiys2eDmcN1G5LFEP9NCJxRUjc4LrjJOWW7HTFmGEvrZkteIN8
WH3zGIoStyWAFOvJ4+SssQ1MJki5cIo+5lQfs07wN7rJg5xCjIxt2K7GQ2PECBJN5RIeALryGMEC
lLwRtYnkbw/+xGmPGBVtAXpWN6Ztn7U9Df0SL9U0V8WzTE1CadxmuRETrMugxLEsgr9miH9rTHdT
v5b3XfP62l19q/8/8Livc9b/8z/e8T8t7v+Kq/0///nv//yPf/7bryO19X/1XyM1zWJwhvbE82yX
ICHXMxlV/9dMDQbyPzg3OK4uGGbpruHxv/rvoZpl/cPAbG44rikc/qer8f2/Z2qW+IcpdYN/FwOw
85cn/n/+vv8Hb/tZYiYTcpvBtWRE7jJUdtY/4dexLv6htm3nhka+lE+M3Mgpx2y6TZdC21slKTu/
3J43xuXibH731/X4yy3Xc3UQLc5qtP9ljAxJa5mIa2YhL1Gy+lq4oJaTsLQGT5b4xIZu74UcfR3D
asgzs61H8rLpMUIJOtZ4Mk5E691NVg2vIu/FhtD7bJvmLa7h9//QMwHB+ndauuCRWYYnYCyezfU9
7L9LmeY1Zq4Go9kYn2JDebgvlTq9f6U/n8A601yvhgocWMHZlURPc3hp6xVwHqv9OE32XiJx3KLj
qZ4ZOVof/LI/nwA/jSmui5zAJafy7Ikj5EmKRlYQo7NRBnOKLoncQvC8CPWv+pHODPRF94Pn/saP
JEWLq6GUQJxhnPET8jQv2txM1haqo9FFYIBbAyhEqj2rg1FpP9+/pysu4ldeA4+Pd4skIz4shCC6
fjYm7tqGPMsECgOTSCZiLerEh5hw65JjUklBKgVHBF4g7d5gUOZxfmnse5W71guu4NxD3Faz26H4
FuXWrsEAbDHW1WnAb4CdwO5hf87FYPyIx1J/VolVcgahnXSfEt6lDu//mLfuHS+I4fA+2sze11f1
l0+mYeBBa7xWwTTo7mXZNDia22m5LKKs2pbgpbbvXw+0xZ93j5m9u74fuuNY5xGLi2V3tHXpoNNJ
aU9hlGIFcJXsb3HL17SyBWjEqtdJLGqZGx9tIzcewdl5F5WK+tnXzcJIr8lvwx2aLkT/MNwra2JZ
NDs5aWlkz1sAYjwWhVnw1SiU9ah6UyuOkRnFV3FbrLFnUBPbfR03HGbbKDW2zSzKL30jyQmK4V9O
+9jlvBZEpmVdlRleoa1TdvJUG030KQ0RzPsAuBmPm27s5j55LiES17lK76Z+qW/qdtC/keiCZJqE
dYavswf1yacD7d0RTI1d0uhKxOyy6gDa0P6ULqEinfrise83W4jFESENhDsivvUsuv8IyTofmZqy
DmZfaz+IULC+sKat530p1GNeL+1thvQFpaiTOAdH6eanJdXHdDuMkX5oEWNYl8lU5E9YhmtOMYlO
GEbeuA9m4znLhjamt8GmgAqwcEK0c4j/p34D7Ej/MRpKPhFtpuW3SsYAsOIZqTa5pnB+OP9OrfQL
5gwVk7GEUQV0SN0KBhxOVKLCEiOzyVSorcBTip63HuMrTG3yoSlqZ/aJSWNUCu6AtjmjBLBr8zy2
BWJGy73SZDrN/jJkscOZKHKTQ4/i19kkBFI0WzNFx7aS0PuHUdYsn0TjYJDq6d08tSM2b3+odZJX
5pb2+3Zuh+a50EWMYg54OQv85AE5GJwq3C2OyXE9kYLKiIlXfV2XbsudkGVqBo4aafoylTVNuNNd
NzKaa3smqK4T5VtZG1a80eAG4MDke/4yAjHHx57CJYQz6eE2hO9l8P+bevnVq+tl3DReoz3lpdfH
FL/RyFmpRGcA6yAzLrui5wDj6unEAYGRSFC5nup9Y9bHp3FAMkrgSjp9c2qLESWBYeo2tlpoGj4A
NpcJPYG18Q5f53I9x6S0b3Ucbe4m7ad8H/e26uir94gvhg4F4wa6fnhAHD/bgK7Gtg1qSxELCo+G
TlkOZ5jpJ/YKPySYKtr2cYJNcsyzn8NSM582BLpVOCPjLXyYvmABWQw3SOcsuoZch6hv5r0edxwW
cNZZncpv6kIaD/rIYrfFUVof48JAqQCKq2eUM8LOJO9iTHFDOwi9dWv5TFPDYqFs+haKg1UmL87Q
C3Roou2eMhcT9CYG6tHtiMVZ3d+JldiwrxSjmhYhybGPFuXxXU5WybHY1cgqTGP9J7ecyMquQ0cP
lHsUP+csRrjdGIPWbbueeOANTfam2qKbt5ltWkK7iDtX4NM2Q8KDplJfVhdDYnm+xFO1rhn4f2wr
GwBM9hBwGGnaEyZoQiiQVTBxX9tOnR4xcdIIVCw1IhD9tqvn76lhMc4EMpwwAoVbRtpmy+wxaQud
NDm3sh8lKRdw6bIcKF5ZSdD+uSL9PBmU90J0GX9siM7zM77a+VMx1o6+H2qbGnusi0Ot6+Hd+j2b
e5vTpB2wMg1Pmll7X9uFj4gB9hpBCosAcZDDulbSpii8V8/t4oXtUx8v1CQYw3PGoRUSxyrhrRtJ
CwtaMGr3SbeK3RMCgCHYzLK9zPLOmqmbcA2jDGpsgBUgDghwKvEhNS2yYnLWsgJul269WN3SPcPb
qRC2Dq3VHUM+6Y2I9Ngiu3jwcN4682QEmIf7O7sk6CSIunKiS0ivBuqQ63BUHMdJJyoU+8NNZibM
54c69QTIyVhXPppTlmdBkOg+XlO+IO9GxleJ0v5zPYd6t7dm2T97i6Ny+tz0NLZi1MxHYIrShsRb
YAJk7kaXFBaouuogMSd+CQ7vNSZTC3d1Wj/HQN1/2KlkNEtSnexZ8Z0x3+Q4my6wN2vzBeVEfKO7
Ks+2uo08wmdJtl4Wi6jWINFq+dwTxhHRTPPqm7RTBg6GMprLQFDiY5kAjuHHFDjZDv5kS99oNif3
J49zLO9GzNRiE5q22aHtNvHQ44ORL6D/iKRreG82k1U4D62m5c9L7OjLBt85fLiJlG79BG0Q5EdO
XDcapCIdH103ykJ2kMW6WcomZnJWO0V1CIfE1f1EnwcChWOj1dlam+myzlySjEQdWj9Q86b5lkYP
5qEMY5fcMB8Z3GB0wbTxbYPOO7pFhYgdyAINo0mftaMaqnnCBDgxDFAwiqqA8BMaqWG6lJepPbb6
lgMEGamKHiCLuYNdzW9VqWEbM6vsRuEmI3WlIY0dmGUYPgBCdxitl6oC/2MZ+Vc2rY6Vd4SCWVMk
xkFah6B4srKNt7yh833R6xB1poKxoQ9Wo4525CdASVIV0YKbviPfmf/UrvCSFJliFt6RLUB0DMyL
ImzthSlP5nwHY5AZ7AFjnfmhObKs04Zg6suzlZfo7rGyo2rgJ1A1Nl+UqSp4r7nDsZ74CTx5njbz
UUZDh5e4rZZHw+ZY7xsmrXnmRI7xs8DM1gYyrjNMIPrCctprefmk2xLIV5ZX7g/hRXF8ucDQeh5E
j3ttiWbzzlz4CT7QpvSS2qqZAhkO4geuCLyThCxsSJoC0Ku3Q/gTaTuuws6VfU98cBV+bXTJszAN
o7Y2Y5GFl4nbGy/GMnbbvFyq56KfrZswBiWKFsdobvNMk1dahTidrS5/cmxtumUwFpeIvsO1FTbp
3ZYFJtsVacPGohvxLnOi6kgi+4pdxeUZKKMc6D/CHn4lVHh5sqzY/AyHZLyQoHRoC5GtCuvQ6dsn
Oku4Y1Vc9KCfDcu+Mo3SbA/pYo1fx0Xg/+fG4YSfHDkHInX7rwNF0repRwJ1jNWSfYYVBIomxSMP
VVTHGkRMYqculcUw1bRCCBNoEdodyKWBe1hmiAkYddPz7SOsIRs9y/tTUzsEjFU91TmdZ/47AZvu
/DPsi4KiCNEL86JBFYuP41zc47cJgR8X8/JVVUTYbMiinK/TSnk2PTsURUHPK0TTtZu85m4yCVum
gVk5n9UIz9WXU2uTQewQw42JQ0QtVI0yxAbCqSH81kujeaHhln22PaHjExc94xo4Se0Dmbteyhy7
sR55aZ3PcT3WJ/a5CBtp4UzahnEvKFXKQeVtTD2xHcweJBZvnBFckK9LYiJ2YVrX4TaFO0b6TEzo
0EnP3erImGlK0CWsmjJYtfJRmx02RPhSNTN8bckcdhQZX8pYR/ngWJn8bkhR90Dcm8RbJ+rpd+VO
rbVxm9mghrItwbG4UMmFOZNXvm3y3LvTe2V7BxOfYoS3z2rvO+QV6ao6Gh8ElshDrw9z6rdmWjyR
sSHvTGTILzUWuc/C6WZaxmmiTz4tq4zyq3aWmcOHDrMmHwYTWG8HOYRJn4wOtBTLT+Sn4+zI0ZjQ
+dVjg+zW1hRB6K5jBh22SI7uMRofEiIuMHJjuPUCnD4MZCWFgAoqy9NumxSVJK4kWZIlT4a8b2ha
9mJmOgXf0s31p1ngRuQ5yeFUNzXhdk4/uBmkXivx9oz01zINWZfaZobpepuSkNDbFHBSTnXg1C+6
LeCUkUeGFDdM2gXwTTQwYI1s+2BXebsn3FpuTXaSLBhgzB8qZDQ8mb4fbqc5pjoPh5bgQdz4ZrbR
ZTvfMOkfBvxukad9Mi2BgCJc4hEswrCIV5MS8bWNtcbxa1ci3SR8lb7CVIQFfjIT8s/GGqt4PEAe
m7at2SUTrdicZozTq/6paZzZCKAyc09DFtNXFLgOOpEedWadZthGXRzXGqNdsbryhz6GtEtc3QoA
KfFGdzh0eJdIEv82UAyFeKUy8K2esaLGCKAcmyBHLXKVKnSFOzqrE+sAFaHfOPqEz1Q0jHFC8pjS
AOG2/slMQhAcDnoXAGZuT4snx8fG1Bcn9JVD9HIfRMh3Fuym2PwM9nuq8lUdEzYWtNlQM4ZXG0Um
jF5UoGCOMFbr/tQwPJsqwAGbuDHChA63IzA72wM+ehd/q9uAcvHxq2dH1DoERRO56xxVOfDChXlt
3vXDNJ48ukZfB6Gj3uj5NA2qezU9h1JibS1RCu0WRT1Ie6WWu9ZSXcMBjq16W+Mv/xQ6CJb8DmHI
59m2gdtNlSuqwGVUH24FzSakXgVrTqBRF5CImQ7TnTmXrGxLYorbqFqs1050lPWkgKQ+Rrnip2d0
7Y8sjtzpGrx9/WThCqYedFA37PmZXUPeZFUXn/q2MB77Zk6cwDVjE0CJJ7qS5HZPUFChXUUXX+k9
6HX2XKLDjFRXG3K0l69tBxn9QjZMZXdtOqEHZ6yTBzpCBMLqHE0dFhBEbO+89jYR1Y6J34ial+E2
OOcdzWUI2t60kLCqTXPzRcO2iYKftsdN3oiZOcvQDJu8byE6MuXD1V/BjgxkOpDwvZRefEk8YYUN
E6IPVSUeJmoTUZWfMyu2yRfopuyHyoV3Ree7u+zqahx8pRqbIThebxRnzQT8N9ReU+LPkMVrFgZE
Y8hGB6kUg1u/onK9WqJ1TRnDdARHYYfrQSVzkUxy6HT3EpTEkwdloj3oc5kcO6OdXghKNOa9O5P6
tGldLcFfVSN1IRbMir6bvaHzwBDABDbVEUo85TLcGfAqZFsnXLihSsBmM1OFy44BI042/ibEm+yI
ns5Ey9DSXedZ7iE2FZB/2zKzbwtfMQFZsJ4ucy3ibsfxkFxLczB/ps1svraJbEgPcJzhQPG2as1H
L/mCMMl6kGXEemGHRQg8JS7Tm5liwQt4cKCLSoUIv+mSatVQ2+ZPlbVAkUyHUOWnubTMaeNKnB7Q
uhr0VY1ruX6DZAvBnFj9jwjP52OlpszkyGjr1m5A8LDGDLRpvmdnhYHTjbBOiBpwE2DyTqNdTCbS
EJ/jEENOVLackzWX7ZISrv5BpjxoMKuKxmvoSsvz1HXdJVl82rOaCu051+lqw9+o0D7HMxTpU6QU
OQFYrrnF2lg36kQI0hztODHW35pyVUvx/c8yqLsqygNYPZF7beJBuCef2pmRqY7oz+mP6i8dro3C
x9/JMbkCLX+XtxAWCE/BdO5njUgfrG5Ev8VHPB2LTpmvczIud2vsIDxKuM5YwtrIrnn5hNXhDA7h
ukSKEwiInVlDlJFxiqyyyn2AXVp4hM6ZqJSNqmdJIUu2BfEuuFgwmvOQHUdjcC89qEHc8SGOj0Yj
mc+YSCgpScve+O7YadGAswKvdXQsxxo2Tt2kpxbXZM3qW8FdIQzDodEfwm9C7OEJb+eMtNz8Nk27
PelANtQyuIsgagtdXdM/xtvMiG+29gpl5BeYhs2NSgzVBnqGgZ0OkA3bsFB0aIISq/hLMlNo+gvF
XuoXk95/Ah6kxRs7yrJHJtCcTPEGe8ax4WNmj6mkTvsD/rU6xWlLKembxOQS6NAKS1EdFsm44T91
u5sxZUCeII9mJ+pmjc2w7NOvMgYFwqjCbJyNXYSoQqOI2RqvJFnIe0Gj7ydKHvdyobRHPO0lxXe2
uOmyFZhsN2tLEl0KmdVMuxR88Y3g/6Axtexyg0ea2TrLUugEEHbDW9XkVDaoNVx1on+SXnCgmFsf
HSfMJ4Vhd7nUkgUOzQwhnNnsULddAEGHaHt/GkhVuIdekpa7EfNNIAanhWRk2ByODLc3MRIM8cgw
WA7f2X8RqXqOjK8mJrzWsaiINzmmpMxSATl2hT8pWl/K1M4j8jfS6fFfrKJERNNpPFy6iLf1oJY7
BMbd9b+UYTYvNlqAAMu4zDc6m/ahyemR7N5vGr8xVWChNiyLtgCMTSl+b1LP2UoOUTTca92OTgtI
nkCL8vRCOAVdpKXztr0DrfL9i77Vp8aJqAtvHYXhj/n9oujM41rwCdDXW0W7A2XJmCp731jld8xG
86Z12KDCDHXM+xcW68/5hQe9zhccg3/ZhmTFM+2znryuhWszBUO1MchV28WkmiawW1sXotaNS22S
NAbsFNlt3fQXFa1oJvQLGsJFi+oP7oJ46za4noEfzrAw4p236y1gIhWVlQqIn63vsnZCCDHQSQAV
9NoP43BZaAa5akua+Qve6ONAkCk0EbRYWbyWrQP8wZrAho1TOeqW2Yw8kkxAz9co7b//mrBuGNw+
S9pSnt83W8EMJdkGJHKmmfSU+hLRrAF3D7DMtcKOdh8i0Plg4vXW03IN14TrgrvE0J11wvLLBGUl
7ZORlKBOGkbEXtYs0gD/OBYEU6VbXcvDo5CooXMmBjCZJ4mo0Ao55iJNef/FWd+Ls/cGjjioDN0w
eVy28ftfolku+prIqvH59fKUqF7scbdN97beLdfvX2odcf1xKRfYoAAohwzqbOQm+wbcscl2aNL0
vTCzmHxhwgaO/4ureMyQDTD7+IPXdeGXW0sSJfpOhwMh2oYFgWCl3ZMA3XwwI/3zt3BewXwsTJen
x+71+1VoMdOsbyiFYfBVu9IIJQNkZlPybz8e1+K5CL5t05bE3P1+nTLOQ/IakapO/JdWzl5zwtNF
J7mbk79/KZvH4q1jWJ6POLuURdHs6DFeEoszy4WGKeQIFVrfNqpVHywQb9w9sD+44eGz8a9zzyx2
fOhLBUU6u6HhG2urgT5i+cFV/vzKEDII6lGTd81EonD2wlmWq8m84TK67U3btKY7zI7qfp9w1YIN
TBrOieG0KWNr2VoQg/d9XdF3keA23n8n/9iLXDpfwqai4H0hA+Ls1kaO3Wi9VdSIbIAnucO6K5Wl
dZFPOHPaZI0KijzxwYfwxyLMRQ0pPUIMDIeZn/77q+OMFCfJ+ooSQQrXnxoSGgsoObOLEOlIOwLH
A78yTxhsvP9z37rx0lrdRpbDRqi7Z79XgCO3tITfG0O58HURopBO4T+GWiEvGy0SAUxneZ3ajbyA
Fk8RnwIndUPS69//S9668bxjOnoJvlVhnhUBokd6DgyuxpGUtIGWVJdFus4bW6Z2uBy106IjdH//
mn/e9xVrTKWPggJInXu2otocto1S0Zljq6/3GNxUsHS4ZMsUoXjoVC3HamMJ4iEqP3jib9x3y5Sr
Zsbi2QuqkN8feRdqTB5juwoqm7w3r2jw9gC63htllHyZuoYI84zgTYgd6MnspoEuZhYbZtjR/v17
8MeuwqolEatT/gnaZudL/ZS6GcgOt+I5N6QPlyPhkANlejq6hf/+pf5YS7iUIWydq1BsWPr6OH5Z
7/NRDRK0G2rm0s0OKs8h5huESv3dq/AW8Tlh3yARhH3l96vMIo4xoYwl9azeYO4tkrtJU/YHr+uf
tw1AGgYRQGTANfRz7VMnxok45hapc805cgDUuo/NDP3CwPz//R/055dhIweGSOKY0vWQbf3+g8JU
QdEzuJTWxDrEudrUdl3iglqBXhR4S0+jLCdt7gMMyp8fB/syJYAJt5a1cCUz/Pq0iDzV2hIWc9Di
R9rNlmYgZw/Ly4Fkz8u2w/5QkKji20hN3/+9f74m64UpBwhoYS04p5UQDUjIPJaswJHwKXOPHMzZ
0LMPvv23ruJyS1nzLCjrf+yh4dTWJEXiLCmke1VWzuMEyfPT3/8priPWX4FQS56jZAa8ewKgCe05
gnQPo1D57bBU7gcviHjjZSStxETrZ68kjfOzTG9MzUDaEuBpmDvXxkgG+0BNdEkDSfPJujB84TX6
zm7N+FNPdl2wEIoIFRc48ybG9ngoLJlcuO2kPVQW/In3b4J461Z7niUl5x7wH87Zdy+HKZFgdslw
KqyfehIpMFzqzh6X6oJY09UoOQOlsnp6/M7o9FeEBpRb4fQjXII59itzYiYo0vHr+3/XWy+457EB
oI6i/NDPdt3Gw6XDILkKiloUuwiF76YdRLTxCjs7LWp4jfKy2IHQe3n/um88LXN9JVaNJkM8d/3P
f1kGaa+5koQXlkGbxsoAvfxGhQwUR734aJUS62/4rZDnjRAwd1Aj6qaJJOT3azG6HGAmwClWWYFa
CGkxHKvZgFiNLKqbMz0YosS7hpbsXFsk2vi5t2gfnNvkuo2e/xEUGZ5cpYPgXs4WsDU6uqf1UmIR
k2GA6hLyBIWH7+hkp+U89qOYJ+/EwGL6VmudfDa86WfT2YIChHkIVrn4JnPbkpxd5dyiOV2IsSM/
5P4vH0lUN5pAzVATN6vm1KJBn+guoxn9IwHqGy+Mhd7VQvSms4WdPzgmhbNeC+wtxP32r1aUYH2k
MYRN3CrvFsC1XwXqgavJoHP3/iuzPqazO2gRHvtXt4C35rxaiE29q3VGBUHBlb+P0K9w60TyjjIC
L9jsffRpvPHF2hSFbGtE4tCnOKsKCe5jfY9lEeQrMYEqu7+ZSfL74Fe98SE43E+Dzg8IIHG+LrDD
JKnw0BaVPNh7EmcVK1aU3LhZLW7ev4FnCCrLZGlkPzF4eJxlEFKfvYMTNl1WmKZYrRFxIAwQwV49
9xdAXBFndHilu1EXjKvXBIpE1nsMJF8E4Rt0o8ILOagPFp8/7zBsHXSSnDXWs6J5VnqSMxFl/VAU
gamJdG+2lJk14sUPPr0/3xtqBqSYHHtZBihXfv/8oezMucE3FET5lHwtGxqVQ+ONhxKZ7nVVMhJ4
/zb/+US5HonaLDQGwnN5tqSaGqnNpuR6piyTXWsyYWfGHO7iCpfJ/+JSDuFiXBGq2LlKN2HYlyuS
CAIsQc3RWuujJXOno5VA43z/Um88q7VERk6/HtIo1s/uYoZWw8l5Y4Y8qXbAbE2SS4X2wVXefFae
zSYpKfIQ9fx+FVfgB59GflCIdIbHZDUXJZOOoJsAEuDWGD4ogN58Vr9c72wbciYQqC4mwGBo+uVe
2S5RyUIn6nsqPmoivHUpg72OjdawCH86W04aryUKSfDTWKsBTJp409ouby60PjI/KB7fuhQbnUWn
zHMYO653+ZfNNZJjPf1f7s5kN5JkS8+vohfwhA9mPmx6EeHuMZBBMjgmc+NIMkmf59mfoiWoFwIE
QQsB0hvV6+jzqrq3s1ilzL69Uy8KqEImK4IR5mZ2zvn/7wcUDmOh6sRhwC+4MaZcu8Lhqrg/Xhba
n78xNPB0jm1pMTAR6npx/+61csKy6dijlis0XXuBEkCdLhL7pjJ1I/HJOsAymov+IdUXBFxtM/tr
W/cGVGdA6HmFI7uoA9vtEJgz9e8qOEiIxn/ySP558a5vkkWlrSg1aXzYaNSOe2PVs8maU4oNXQuA
7DA89X/8Wfz5Y7d1LtImmD8u1QQu/vGjYBxN62iwMqxHVb4DvZQd6prwOZECJvjxS/25HMLtoq/p
fGhw6bR9WExl3JuE4o4ZyqOlSIlsDqzHyUZYM2sdpFw1I1ZkO9jzz26xf/Ft05jiV5S2oGJ3Prxu
4KCkFVymAb6MZkAMVdgyuda6/aAFF3zw5S1ffntkqS9X+iCGC8L9yl0UtaFXWbSssNAP8QNIpRsV
2cC9VgOQ+fEn8+cvgVaMafIuaakyS/3wDkMHVjIgBGR8pDbfKWpYnsClILwLlZ817P78YTgUZqwp
upB8CdaH77vOU9ySE1EJmeI4X3QdPNWAJGtym24GhIz/7CcP25+XsUNzkaWssUGqNMH/uMCSCv1B
XdEqKWvRPkD1mG8xnJnNTzbh9X3/8aLFxc7Q2EEsFpn20WtSSdiUdgqBFjqXdlymHHF2zzwP1bRN
PlFXoY8ZRns8KMwfN06G+OvH3+Ff/J7U+tyUQR6qFMDrn3+3p0A/1xw9Z8bANdrxHKLavRSw3d2P
X+UvVgodXYvmE7dJ+1eH2Pevwh7ZoLbrEga6xnDbzcOZzmz+WWYcNT9+pb/6fbCA2xq+HQ5p88Me
ORPuGI/KgJBRdQI/qPLhxVKd6v7Hr/IXFTCdKxqo9A+56OnWh+WxlBWGnKxPtpPS9F4Crh2CREfw
oAVK0I1T4hVMQs5doXfIKDJwcJM5vnYwN3YV2l38wwFC+AQYlEaf+9+xqFhWawFmr2GwH99cT+K7
M5KiqMRRe92iB94WKfP6pZ0QjvA0U4qbQeFXeFuBDMjfEad/iBj+f3NmufvyubBq2JXxNfFNfNgX
2ByboJfQmRLCPh4ixUlPVhvkP/kt/1zmc7XmfkQXYu0kc+H8sHSVMWs5kCNgGVKfaQxF0S4B6Uic
U8bM2lwjIJ3ERgKqIb728mj5KmBD7oBdg7knhgyudGY9RGvi2a/L4z+0eXQdAvzAPPq/f/mXX/4H
//yfX/7le/Po+lO/mUeF+CQNRLD0XNbthK/9b95RYXxavyYeEo5re+01/N06qmjaJwOz3ZqYzBhC
kOD6d++ooumredSB8OrQX2UcIP8RHuuvXsF/3WoZXVEiSJXrIItGcmX48FQwq9IRbBJgSSpeY25U
Rc77TrOXW5gz6q3RhZIItV5qntDq4VUtoCUFaZXf6QVmAi9p1OWAMuo5A2ePkDpsyGR3BLC0QS3o
6cCgQd0GMKa8QRpLnAtOK+tUcP2h1WSbWDEkY937UcrgET0Vk4YBePaXqinyyxLJS+8W6NsQSTWL
G1piOpF1C7obiXl1ylJ1wUVgibs+S4WFXql04zx6gLFQPilMiZutmlUSUkGtmcRNJhMqYmCkKOqD
p1iWxSsKYJg63y2Am98+ue+f8l+Lqz9+oDSVDJvvD+sdA88PW23k5NqcobjZxDLT7peyb444ODM2
+XS0z+Xcat867k2eCZtzjaXAWsH+39a3jpanTzM5Ku9LDYsUDkGlYfrK4QyIJb5r9HwaCY0TwzGJ
Mmns03EJf/Lm/3ifWBcDs1MmwbC31666vh5Y3x17mbKEWY1KDLPUVHmjI4MdMaFITBW0XijufkbE
/uAl/vMLrm/ouxc0AjWKcHJI2OagLBP1OgeloSGwMnpIPwLKoCXJ555sOFSGj9CdSMwMzqB+BI/y
hNLea0kdnNLxJ1XZH8/L394X6jZanAb1i/3xuq437TSy4DE/TgGkziAvjwrqmJ/09v/yVbhJrQNd
Zn/Wh6UCRKZuLVxmm1iR3WXTaA3xWf3wky/11wH+hxVpmhzn67lPTWZ8eMQNdHexSNC/W9izIIgS
Vwy/FzflhQ4R4THqIw3uoV7PT6rZqI+NxLew6U01+doYS/2OSSxg+MWhhkKgBNCadMSiOqQovZG/
AvpNkFrrLf1kRtjXFJCZxE0Oe9XJvDEwTr0T9jca1V+Cyzus7gas3p/JmzCPs8wbZLIB4JsYN/Om
Jh2g3SwQfZAxatkBzxH5LloyLQejMNBS/8c/jlZR1g+Oo/8Mx+C/wDP4r98fRuvP/HYYmZ+EisyK
boPtcOrwdP+GMdA/SZSJnDaqTgcezTkL8W8UA+0TB5AJM5ungOnT6vb/nWIgnE8A+i2H040LMs0m
8Y8cROta/9dFuhbFHD5s3pI6ng7Fxxu3KpIpq3NCm1M5q14wFjDt+qc+ExfB0HS+Ds/mu4/mrzbq
9SL0p1dk2qozfBKqkOvT+d3eE+MXGBMkR5u+1h+Eln6NESknSnLfBv2d7vRnu+orKEvGk9PLV5wV
twQ6vcx5jfBPMfyml2+RlJfofbdm3X4ujTnzWnJOPNHaP5FD8PV8eLNAY+hwrHNbtHm0bz5sFShg
A1MNAp1s1XHZ0jedNq1Zp1dRDFV4w3da+CaC1X1nd/p9I9LlnMZkvUXNuEuW5WEuC3OThSuzESX5
VgwN9LmJkFMK+/YqM6JnifMPWwT5i61RG19QLp+RHrnYpNbNONKPkBZptXceYeR+O04EWHWW4Q19
ODwUBXhHaZGyUgbxnstLQl5sOL9Menc1DRzNCipSgt+1xoX2qmz1BkF/q0y3ekP6MqROguydFhW8
TjgzJHDLVXtqShKyvuTYBmAR4dTftJFG3qZJpFIkE+1cd4NyDoPQ9MFOxL5TVMa+XzAk1ziNAQqp
nqOAFNNMmxinOhrcIpmNN2Js07e2FIlPCM/kdjpDDNkrnmorpNhY8R3nSeZHefEUwS4G6Wp9XkR1
J9uGvFwylVDmYWcXcbJLejUl+m9ZLpm0Oweu2I+ATIeNSvb4pp74gFQnbFzExMqub9DnEfPceuGg
HJ2hfgjnHPz2UJEWvgyM2cgZPXEr0F+4PCW7YDa4j6cO+qWyvw6xKKB7KySge3HIo+TbGCv5TeYE
8aUsVBgahWNEuzgmrz3No3SXVPGO9ohBFHVNYKB0AhuquROIC3vOLIJrlugOywyBwlzK8HclXpco
QLh04u26gdTyWRUPcZrv8Bk7B2fRvxYOEEOyTQgaK0gkIzgk98jgvJELHvG+w1hStGTQEtteXkml
wkiYlhAEcWLzb7LDQdxzYZuhu0ECfk/MKPwWTvJrC2p0Cxkam1FsRh2Yx7w8c9om7prmvFVMVmiC
rwJ2b0PaIzx1F+l06Evbei2sJf6q28rjGGXGNVml6SXEzXanV4zIwa5+tVZOXm226l06Y8uLVEvD
By3xM1dGKE4NU1lPtxwinWVCpkxhkQ7eBNWVowYV6vTAIluOuMbCxo3c5nhJlLgqiHPVoIg1gG2b
yryOEs2472Ir4cOR+SEnf3BbYY28Cri9+WnmyBcrXjJPqYl0VYFy+mKKbkqZdZ4lC7YbCLt79r7w
gXy3W2yHCQ9omPn0b/ZZGezjiIiZymwwVAF8dgN4Vl4YRmDj8smzAc3dZkJPr2RfyR3pNeWVojrL
86xb4zNGFHHOZu4UY0OOJ3ynKECHAVjRcnAMt/1FY8LSyuU8noQzi34TRIibdCvYdUynUZkp/Qus
0GtTa9BXZGQSdggQA33Gn249iNn4JmB1o2iHD9WWdo+TGwrKRk+67gxKk9uCUmEat8VONbFjjaNV
I3/W9JYIGxGT4znB7ZoUZxs2wnwOgvYR+3a8J9c2dkOi8xiZV1jNQ2rXR/KTvi56Xl1pODn2VmM+
JYaecNU323Nr9AGjUy08sQXF4BJbtGqhXXho0PVrVPJEDJezDtNusr/MSpHswF3156quqssqJsBR
T9Jha5WobwFJzZ4eE0pAapOGk7P6mowkfJZJ2b0HUQ16abbCaykqdSNiq4eGRhIXl5kvpNTxWfYd
XRxV20WtFBc5/UU8pOp1F473ULGfJqk+ypSYpO0YVOEpzepon4qGVHkMMtpta6jTUWa6diDJrHUz
Nsg3bSqsCxrLwZ77Wj9uIJ3Q+iqwjxew9ADZAtdnJQ59fGF1EU5dS0MYbFgVz3WbAwbEy2vskVfN
uzqhtNzUQYpdq5xrABq1BMhgTDWM5brqn62u0RDQwjZdkJlG6NMxPqr3JcH0fLJN8S6qPt8vnW54
CNQIsrVCbdcRYGwHcfZN72YMybUNn6say/0E1JUUcwvgOvzn0jcUYIgDXkKd0ATigfPOaI6hbEg+
y8zODcpQnmwjqc5Y79JrkWXzPpyEcggDQzU2Ya+/LnFcT54ESHCPvkLbxj3TH7ecq/EqqKfoiL+h
OIcJeGmW9UHDLJ1u07YillnS8lfUksSnCF1waBpEB+Yoo9ycKbvXRdK5KQkMXj+x7Ngn4PUrh4ok
gr1rOKDbhkhPTmnlBO91KYabhkhLx9cwx9OJ7n21V5aBVT+OG528ZSieaR+RJbVkzmUfRO+j0jqP
QKwdT+GM/9phtbjQezGCKwZbf6FHUQoLozer3ZiBs7BKLc/cBTv3dZUE4kWZsYIjaV32kxju9LoI
jtFs9RchalGvipPFg3/xRn5ZdtVOeemZ1qj5bTYeG6uFq2Sk3U2L2hMHW/7U4IvbTKTlggRxwJvP
caEyk8wAh052cspUNcS0M0Avimfy6yTxCedS0TuPLIEp3KS23blGVa/foTI9Y+rZZFJdtvhOfCev
r6N2iaHDjt1hwMpMusV44mYAURx/PAzUgUOyT5LUzZpsvMNJV/kKOXlEJw5LexU46W2Xi2nLAxFc
KnhMngzuHdtqKYpraddiP/dyn2O3x2HejXPkdQop2OVo2Zd1ZoB0Flrw3lvTCARUKy+UNmr2mqia
fakn73FrG4dYmuUFJB7nMW5ZpGzZCkBotwVg1BzVpMKih4GbPAk7VLujjSF0P3dTT9KCEWXbrICP
uixRQsPQnE4CVCT9wnf0skLbROUCRTGfbmbA2DV+09ZyQVGcAGFWGzvTHbc1h8FXcmAqIu051SoJ
tAmt79XYyBr5hVJ9BjwS7FFHl/tWMO2OpqC5DIcpeaJ5u/gtHdItcXnRRTNMcMZrp598u0a4U0xK
9SKgjV6Mqdm+KZSskGPysATeX46nkUjgHQCV5hYy37nDOu8WRXg3thqmWeAhW0LW9Z2DLXxbBisv
cJSqSy5Jt7fZfrw+JAYbo2xyUWoK6XujbW7tzhCXDPtbUqTnbrdI6yYOgEPCCYHda6dvEqObD+1R
3VtRsU9tI/bJrMHcjdsfK9PMA6jNpdsb47wdgTfC3I01yPfZUzpIcqdFQDZJY92PuWwx3mbFUQz6
t6IcyyOmVxx0ufFYDUN3Dodln0W8bKk235qQ8PmF2V0wjCnYUOJyMFeeLWUQXlwN/bm3e+pVY7Ht
K07S5HFABXPVUtWyO9aEyBAXB88nvCycxHyDklyd2qnRH+M4dJ7sjk6ATIjyXEKQC26VFOCZ9WK8
YQoC5WMIUcgtzGiQSo39AFQxqS6kA0y6jJPPVgP9uNWxZhp2jYsbSMGVNpM6DgoxYe+mP6bl96JV
QBBgZttMdSJ3Ri+PujLHd2llnogGZNimN15nKdmlYcwwWbENdqaTHRKtH3wGnWAO1MGXlXXHThdv
cwv3t7Q4yYYoecfGsrhUed/S3vwKjPl+LqvzQi1GJ81+rUzjKxO16B5iKC2YUD+ldn5fcck+5nH0
OSOOxNzyzuBBwgfGXx2DVMi4TWJCfxnbNvSBZI+HJA7qrdSIpSAMot9DJZB+TmKcC4Ag3VpIBa6X
fLlrysL2w4j8s6ydwMmEdKdjccM3SVrR3JxQSFW3FXCE7Zxzgoq+ogtUBt/ATwFEBJ21jsvhjje8
7By1nlRDGmwcYDQn5jUWKlA2YMKrexPXxCUKL1B4ZuqHGGQlCOUDmRn5KZMZwKqqpOfQ18XGaHNi
JAZbv1HjDF4d1lqfhHqGqUu3DwGO+Ek12n6GFfl2nKpvBqKaTTB3BNsY1rbD4rvBc9BtiR84Dlmn
XtFhGzcF2dWeFVpfLNo9+wlE1bXI42MyZkRsJvZyUVQwJsHnN9ElPCa3IOqAt9JImBOKG86Wds5K
9sjSFK4lFHFZ4RW+ieIMQHan04xJsu7YTlZvQwjPyqcOz/22iJfLdJrsb8R3Pi1Z8aICwneNmgIH
AxqBuqOuDi9hut59LSO707sQj31m6yzUSTb7AoFAfwAPLLYAHHoiSsl8JikXbEohw37f187e6ZU9
Ds/S2MDSB7YO26Ri6VFi0rl8D5GgeExD2I6xohKK1dHH0wdlBnasPtft+xhO04HsStAxVTw9j+Pg
XE9E178qZDm4XVOO25IbEugpOJyaFk7+lJb5Lpbits1N+EmVcW5S56Vo1DvoKuFRlDwN8UIZ2c3W
XRwl3X7VcH2eCjPe1ZTkMEYeOgcL5yjjLzl9zit13eksJ8MaTN7lDrZf7+W5sJkzOlSzjLLT8pJ+
Lih2VBOJbhWuo5ff2n7J79JQxxRQSHUnwhQTX2O6nCzLBv4KVs8cJFUT887q3jnynp7N+TGbw9kn
vfWaYl2/bawJqirGXWyW860srdxH098+lzrcCwPAwI4o5WindpivQelTak6SX80hTKNZqJd4f4Ov
juvHZPPAVjhFXT0mVg2/p517TZiAXU1znwXk0YNPd87EFVidLkc8Kn5LHQ6L6NYhUvZEhg9HlhMy
LNLNh9KCQhx2fOkBjsh4oXJdVMhoNvviMijiziihn3Pn7i8H7I+HvMiDV2uiXodQ3R9xwmKeTtun
Ju0BITfkd5PktLWcEmg39bmrSMAYCQoMjBVGpZKGMVS7IAN7vNDfOHSD1vpE20o8tnn0thhz9boQ
iOY3ST3/OzqA9yVZ9PlHjClDvVeuQU3MHvRPp/gV+Fz53v3wb+3eyquv+Vv78S+t47G//7/af/r1
j8O3cgWR/uE/vKKLu/ncvzXz7VuLvflvSND1b/5b//A/vf36f/lJ6KCBpPKHXcRfB1orEfWX//Z9
J3H9ud86iYb6aZ2h8hjQuEMKsBqSfu8lOp+wxtFktOTa0kOo8fdeoqJ/Io6Pn1AZfqq/O6Z+byYq
4tM6INUcBCw041QmEP9IN9H+1TTyr909ieyNN6atUv1VgoGT5Y/dvaTpY0U1qseZdtq5raWXO1Dm
SW9VjxOxBdGciWNkcgDBHyA45NmwdznqEEOf/L5LPVPeDcYdcWn0H2ijzFxbuBRvFxxRIwlMtgJj
8K6aJ19t8mOZX9RdcFn2Q78xp1B7MsKjod9qyley1Pd6F3hGQ5HT94PyWGrfKuoWyPu1vi/oqcv2
RambC/aU9FA0IltLOOgmidr5DSVURDSghZYuMAOacfZb0BSbQuOS27fxlotVmbh9kJCNwb2jDq+T
zHBoQPaHjCgfB3qPmVxNdnMrl9vYiBV6CeEd5mMoO+Ox5myHrbhRqMExm+gbtjuAfF3n1us1SdXI
tmuAsUQExwVNvVe6fscUyrVaOHdSvQACwk3ry2ANjRuO7bJVnDWSL/xW5jbu9OREfE5JwFbRHIwA
TmGowhNbg9IWmOrtwPtvEQnAIdMKkuipn+j8bSNF8cc1t4rbjqrP3ti9K6Cc7Py9jwxPLMRmNQ9w
ZyJC4hY6oJtxcZD8aFedVpNb1HdEdXHVStL+lErzYZkgtYANScBh2aFPDgRRF3IjqYypLt6idtzQ
GXdzSZp6aiWPyVj7dYzRvsBhN9vVRpsBTim6VZ/UeHW/J+FRyS918ZWsrM+mSXIJUUHPS/6SOJML
IXx0SuKGUsMzKrR1G01/CQjS3WVq3F8wBmqv+rWhWsjHnpYm/Qbin/iSJdMPmSMRkup9PZquFdJN
LDKXSG7di+STSahQ2Y5XeU+DeSNAehJQe+MwiNnF9kVRAnZUnENGrriEHQSRYdJgc2bGyeDqOw+j
L0Zwk9rkRUvNPb7HBt+/1UHGii6b42QWnlpWB4NFWkfNu4bN2LHznXDyLZxyX6vLFUMNDF2RE3y/
BTlOYJ/MLAG6Pm/qipyDAHkm5QnxSbRFcrG6qdRwpw1QYeaaPEF7b9GS5Vve4u+gdzi6ZMBsol5x
R5uSKj33CP5BcM8baBdb2553SmV7uoivaTV4Vjr4+aCdUfBuVftOxMRIN7BvQzIdFdIAhHFQ8Ro1
tiQBjjaTpRzjQWwTw82U2C/a17aka+BF6iM0Ler06TAzdipF4NxoDrgFZiLg0+lugnWobGB9CWVK
/2UiUM0szr2sDpAK1uuvxx25Ikml4coWzftJHW/7Se60pbwWgKik2sAUwyepFNwAbPV2LJ+CWDmu
I82E252gD41WvfVVGC8dJHuojBjyL4CxeNb4rixPsfp5taNnVVCfQYK5nJ7dRu1HX1cui+nQSdzh
gAe5pvR+15+1hPm2mvt6d5zEeNfXyWFpz/S3N/HQdK6ZQHmbcvqIMxGd1/oQMslbxf9wvgB4beb0
hQ7OJhqxMAWU+PQHvQYxCBbug1E1G2BoN2X6DF7tPQjB9AtYOcP9FBBrKnkabBq/k/ZSWOPWGlki
RonybNrM00tXoccMUuQlPGmo2+kyk1ihPwCL29Q85hW5hjOtK/ztgfJepEC4KLwreTuY+q5LzkkS
sEVcUQw6Fwu3OBlnLG28C1r4Amimp254KE25doZVj0LzMofQQdoXwa/wWSJwSnN0tMV4A2uXAhI+
XjeSNRWBN7IYkwxwRrN5HFybppsfYbeUS7DpJxh9Kxk/PXfLk2N/dcgsGEc+4ajwS031WHfENKhE
hdRlwJsXmtgqNTg/Kx/erWZhSKJcLtOdGh2ibqf2gmhlo7pvu9iNwua5Ij0EFeA+1QjuLPPCPGRE
SuYwL5zl0tYa4eoiumpk3F11cqkB1sTZC/7sG0WXhA049Q20rC/4H7Zx0Z1V0kA2hqk+t5w1Ddl9
XwjPQ91UONplmLZePYRU9TRpkCrW5FNEDNflWUfkUTBjmvnF4osmSa+aIJ+/OIm6RSdxgIF3Aunk
VrIx/YrI0KuyrAY4uWNyTPXer3Fm7muh9V5JANRmCdvbOo+07dzQkujQZx/qEY8n2WqDvDSqaHoy
m7jdkY/ZPBgUogaBUbiLlfYNFqn+pKltum8meAGD2Yqt5Pb7uSlICBVEKwWSzDLwVG4XZMIb2jbY
tdysN/yCvmDCLGr7FdNQSK+nAWFsqxV2SSdGYNX3x2yw+odA0rFCoBineIhnKDYwVeKuY8EP9lME
Spr+OsIRwDrtyCRa4/B3rPFM44snMjqB5XwIlMBDo4MzoQwtGMraozPz2TWUITGOYBIK8JKhRMwW
3SUJ7qmI1KDALDNV/tQRDFq9C5UQSwto9YuGdPIYtoFKIL1JC7MNHCIiWVgAsEo15HmKtAddBqRH
9ReziOiiLk9d04DUml7jLrVdfgPh6/G0naV5IEDzoHV27GIQZMuD+lITLi44lNBNKt3W7LKYIrtn
ChQ9qcX4GUHYU6VXXpg2JFIWED3z+iavGl8pua9b4y5qGlgv+tS4SG8p0It6X4bXE3xHcoN2LQxj
jpdNpTLNMyXGWWwTyj4nyIJqiw8zVrr9ojL8oa/ZTab9nttOc5FVReuqZVc8VoFi+/OMgxyIjuFp
vdJCfsWYxLkKQLHbCbPtzp1iVG4uWnFNCGKw+GkM+dVVu6C/Z8IRwVmKwy+mqCPJLotoAgaSmEvG
ocTXlNwaYNEbFJUzm3YVWxBDq9namuADb4pAcCGKk/ZUEPm+a8QszjCoYpI/pqh/DCpGqAezE3Sh
ERLD+aQhvaYQGvE+bWPSq8ZiR4QTpFgdrh/MzMWGDlfEQVLg1C4JflEqbpRY5pxsA/4nP6Y1zxGt
ZMW64Klur1PE1M9ipnXogPy4FDmIG7awVn4p1Ki0CLxd4hcEuET81Ur/uWQxMGLtCI9Gra5BQXKq
QSVDWVhHe+gyjDrC4q6Ydgf2ROmJgRIzXSID7BFBvbadzrucgvqiM8LwrI8cHJ02FyelW0iVEa+N
c59a44XkevHYF+l86OhL+3NKkUk1bVwaUzDe0UmdnkE8kU+Mv9YdE/iKTuJYnt225rlcZvvkIKE8
81aCQ5xMt1YWDG6eSHappHmEHkbj1yGCW+Y9EB/ewPLaj3q8yzTrANg0Q0tiBzccxoSZREbrAiYL
uA+qF2mFP6aHD/ZSxGrxGFlleSnHzuTRA2fZzzavVyxzSBoUownw954hkuihteLxMq7qnaNVLpnb
XgqtntBIC94nneSjWpAwqcj0Icyap1lTAvIKQpNHEg9S0ngt02W6NUt5DDM99ppCzvcwFsuvOWK9
x1i0gVdCftq3KjflDNa1S9BY4OuzbT5YYJHWpGp975iBtq3rUUn5urhbzbYS+U4anh1gUhum2sFJ
NDVgGWNIbkVmvhKRcoRv9TQOMUEn54V47ii8r8tl9NRgSE9pVB3GJC65wmnWPpAjhJcgugbSyDxy
JCrHDph9NxCn2b6iSzFB9ew6urtqfVKCkQKIKfBWA4oCLSZ+q4kapU8ETs9IrUu9nujJ0XxfLyTc
DfdWyofLsKm9jEMu7Fn8GlKnc0M3P2u99ZgMAIebqfOHRN6AYyX1cxCXSfqe8V3SLoqJZ267GzXh
JA6SuHCbWGEaES5PUtGfCgnfRktAMHUM3UKd1MBwcG4zG4GeGl4QHcO4wBjPplSfgJXewGhrj13b
Ux2QxhvSPtk5dfswD+K5XOsWnSIltNIjBBiiDwCmm+aYngZzogxxCgomR0yTG1ksFNM52q1Fxi8q
QF802kKQOJ2eHBS73yj6YxhPzSmPBY0IkL3JjeW0EH9Yt2+JjGoXilhwaAiJ9EbCxUhvAyHnEwBY
Hzhk4YY2BMDRCJUt072+v0qZye/wlzGYz0GR8GTka2hPXbhhA2DVLbMcOGUd0nU3o2HYksOmMRqL
ifqOiMC5nJeu1PlM2ubbME7KuM2qEuso69sdmzJ6abuaT9uIjgSJtu0lzcoYzJ4Ie1rQzb5SEBz7
FZ24+MJsJ3Rae2lUy2dFXVKvVghynrW3hLi4pq8t8gIh8Faa+UxRvKakTV/DMiMnjhD7wz8uvPq3
9VT+f4ua+dU8+YPOyv/85X/98s+//Pfveyq//shvTRXb/qQzWKebAg3LwCJJu+W3poqtflJNqCSr
SxNABqbXvzdV6MTg1ML1Q9dEClxxSCh/76no5idmVMZqCEKRqiPw/UdaKryVP2q0FNop+CGQSXxQ
aSY8IWE3JiTWZbI5t3ndX0eYiw4AJ+HA2IpyVvWSped0Q86IXCEsZYeEUtlBZ+1vy5T+Qo36xQua
fJU0kImJbrZ/J7zTdJF7pS8jqse9nVoaTzfq+LcM7LunQmFDsNsDtUKp5eeWo6MkEEhX2FuukBim
GxEVoKUxDJZbvR+nk50H4R39bsLHFk19S8fScRMxN82mUUlvM8o4PTsq7fdyGNX7pUpKBgZxYN+m
ua0dTKezP7Ox6Yckz7KXRU7Jc4tMgTRcpa59oNUm2PzcvkC/ve44amqf9JpmAzM/OvSNQgbZZFkH
YcXxgVuxdcs4bb4yorF+qvUyWDC3cgKA/NMKy9Vop/sThcRbnBTTmdQHARwJAeWzNbY0c4ZVi1KT
VnMyVaIVkjiXN53Nob5ukahd6HjkctrXwTjfDtAxP+e6DFHt1NyD9AR3ae2oMzzKyFi+DGXXXeS5
opGYkuUUb1bKLB3dn71LM9Fd9lhtv0ySFoyczfbd6GvlKhF5/y3lun+ZtM60BjqAilSmSOVqk8LA
rZPFfprMFNN3uxjHeapC5lp9FJIHayUQJutINE+BCG1GWtLWXqt6zl9LPS8OS9dW31JZGSp6uwHc
4MCUuChUaG/Av2hOi8ZrhvZOK2hCGN09YZrGpgTjtKnT8gn9wN5EJeKZInQ2MZGiJGn2yS3RbucK
zZYm7wvOKTeRo7UGXeQ7K6W1wD7mYn7w6zASe7pqVwb1b7+w1YZYQW/LeNb2IENhjJfvIeakHf0y
+JJGWG/Am3mEub+Yc7vXnHynEFbqWhIVGzInl6HeZuipBwpK3TpHuo3IzIvwuoyx83VMqKxwI+qz
Kd+TQtG2ljZBP9eIifk26n1ANrr2XlXD+KgyUPUIH+RpyRCSCf6xJ+2rMY3x3smip5Fk5OvWaNKL
xrZJU3sxYWs7ohm2neLsrNFSttXUblT9i0Qypafp4gWRcojTZGcpTvEFJbf07fxWE0PlE5f4kA4A
EtX73kjcMo9OVU/kZYZVM4Us2xY2NUUxnCkEoDrm65gz4C5DHRC22V6PileqDXujMWzIteDJpDlh
IKTaRvFibsmKGwCdq4dGra8ZlcfHyELVU8pnOw6/WVpy3TeNiWxCvsWWeZPGARU6WbAuJOnEFWvW
BkIpyqYFZ+ZIPKzShZf5Qnpzm2r80uMNrGAP6fiW2bXcIHpReI/xLfz9cx5YzUPtKPRu8HRyuCW7
VjOCKznE24l8idysEvqvBZGbzsjkPduMDC02HV1WVDasRFOIAjto/kRjBTVkXvt0dgNaMhL1nWBa
VhfvffYw2gtRwpLgkMaYnY3B86lnNPPiThMoZDqC5tP/S915LMmNZGv6idAG6QC2EQGETJ3JJHMD
SyZJaOXQeIqxWc1yHnW+qBaXxO1qTsFsFmPWi+q2Lk8E4Mf9iF+gUK5MxtHVWrJ2ou7ZZuJ+P8wq
G2T8LuYpPiFs/4LpcnHfjQo/HX4bVYvju0pO3ZvjVN0DR8SSJ+6Mp6JWtiXuOI4NuizGXvthkqH9
o2hpXkRT4JFqjDtLpsYtbsjvdlAhSAvZy3k3p6qlzVhikYP/nIVV+WjmD0LK7n0kZd4y6Jd3g2mF
e6WtkltVR/YSu9u5PaPOqO560EcnSlTQC8o8ay9lj4s1eah6diO+LxOdj2mYjXelHOKPGUk0LIFU
4z6UjXmMSYL9wC0tihsTqNEwfLJaBUyVCKyDpWif6IFkG1J1tluiWBvHAuck3EGe5rQCsTeNaA2K
1BQ/nNE4y5CZJKqsJvQRtfTo975ljqRBX1Q7k6TlrBl5eCoq1fayEeMFUHO3joFgY5v35nMFB5ce
4nguQPvdx2P/3iUwQQvDQeamV5uIOj2g4SjyjwA5t48M+sVEo7gwb92EUE0DHfObFvtunCNiiBE4
eJcP44TNGBfXBISueVYGOg0MAR6AMH7A8Wh9ylfNR+BYf+6VisqIgh/v2QzkaZ2m4yXTnegcYO/3
uR3rpxpPEm1T2m3wrsJ92FYJwNQ+GfZjmFwSRIMDGtYA5HXG0H4zO9w5qMMd8nSkc5oPexh0BvYe
IEhINBuMK2DIWGIbREJ+rURhH9BtG84tPtnHInOGW7sEEbfhcgdbac6DVnkcYxly913hbtKho6WX
ss+kvNHonLBQfzT1TPW73kWjJaktjHe7bZ+aFyNvxW3X4pMk86+lRJo+AZOD0esYeKNaWF6LKiti
ou0marMUk7ou5zIurg1hO/PN5I9xMp8ee6Iy0pU7SXsNIrHRzRsNYEbtGMVboF1FzJkfzThKDO5r
EqWGQxvS5mpw6fJhhggfBKY78GboQ0i39fjMVOh20UULrdDAMTq8wUJ12yIrA05PAV2MGNYWwWlk
8Rt/duRnmbYIb5o/mJaixUYTyItEE/B2+hfmrVzSc23fxGiT06FjEOVnQkFtXWJcRbEHyMg4O1ca
/5Sn+lagGb+VFhfHfF1Vyb8AjA38Uv+m2G3vYYX9PiLFZYrCOpam4Bt2w1eU2y9Oadvb3FAy7FSG
7+iV4/iLTzJckXbw9IHTr8dFYDNnvX4wqEA28IC3wp5OTorLEU3MztaUnYkdTSOwbAVx6G4NI6Qz
baknsGk7IARH9HM/4RLyNoq6uKWspGQnZzgzMKA1Pxs/kPK4m8MO2LUxnAzFPLhpcpOkCKKNDU2T
eaw3hVA/7DSg30yxQo8S0xyLf9AwtPJso/kxqeJ2HO+EJb/0uXE/opW/Lw2lPvV0gAPHRd+8zr9T
bDG9cnacRSA4w/qNJKc9d63L76jSeO86lbabjeGm6630IezO6gTCI69HHS/u6mxPz0FaBBuh0VAS
9U0Dxu9z3HcHY3zUulzddsEHDRT9AgDEQxZ612Ztik0L3mJNe4ujO17UNki43m9akN8FtstxgfAI
I5nZVo9X8Ghn3mTtBHBEqKek1lxgjLSWoug9VnMEqE2xLXFr3TFEeLBEeJni8hb99Pu+xVQiys0D
CgXBwdKz11lJXd8Z26OVMriIhdYf4ja0ATihdQ5zDlBEDPwnC092EX1qMibuxez80OlHZfIpcqiY
sSH6XI20cMIo+MBZbPbU/IIhALzbrP8q5vjBGK7NAEyxtko6bDozf3PoDV/qGliJqlYbfHcfosC6
tbNU2/SxsSvU8fOUO/Fd1ZlM83hNlp5kvsit+sYEdnKbXs31kk94zRyxV/JqWtOPRjf+GOlzAM0p
0d9vlPk4OKb8psTW+er4tumC4qWP1ecBXtJGzZsLezYl6co/O26ccAQMDhLUWGrhEOObaTlw5TH9
Ecy2HFFoG6vEFqnNaK+5SupsJdZqNhrRTS+3oTAbX7MGppbAi9JNXtDHsRg3INhfV15aJLdYe1zy
iqS2Gws8osWhaiOYyc6z0Q1kGpqInjotPSRDNJJjFOhKlkR0OW27+FviWPedoe6HUEA3YAw4ILkO
AsG9aNW8N816J7TuXoTZOXWtm2iuMkahoJgwl+sPFZznchey36Y5iWjv4wAR6jUfA7rhVGHBjGeR
6Vljavtu/5EQVb5Fxwn3kSICqNQdpVPRXNWm7xz8Sk5LhFz02E3TSQfzC+fy2nTdxlwrjQ4c38KL
5MmaQkx0U1W8KKlxUsG3XtSqPLtQFDZZ8ojyz7TTzOyQuaiTD845UdRnScqj18bXuscmyWytO4ay
jGExztZn7S6wUjLcpLxwJ11UUNjKOKNQrDunkEPccRjFqtohyvD8cZL2DhOA2NGPjZgeikRBrbu4
Cmt1OsGqg2u35wqne+UJESXXQ07yTQGChZXMph/ghgAwsRS4BKEEs0WXv2a+5xa3/RAADR8rgHcq
ZVg/fGXDcg9PksFnxmA26hqfC/SHRV9wy/V4SaYYarMe3iojxBNH/UwyxfDZcaxdEiPvH7gq7l6y
eMLCD+0dXeNYLdNP2D6xMfG+5ExK2A4zCDBR6sein/yyUOqjC7xQBMNuQkCFscH8ZHO3bIPgk6L1
J1tk5iHPno3xilPLEHvQVG4WUQFeTLGWClI92mFINUN/0J0PNODHt064t0wG6ZmPDPZDb86Ni67y
OG1Lo22C2UDdW5MAtWACooR2ld3KvZuWL8ooDoPQwfEpYLTbHnpcep1DmfuiCl9A9pOGuLXvNm17
dEor2bZGwO6W7VM+GBEhhuC8lXS6nwjxUKS4a+hxe1c28YfdKg+2Nh9628r3yKdEmCqetKvaZd2p
ANsckmVl0CIfSMC2p8se5/2tnmifZU2SZujlpUza7yPMjNvqSuhBfwjCVH/bBgiX930gfQyM9oqr
fe51tdixmZtH3NFGqH5M6E0at3g2oTzPEfkWQ2PzShg197mTzw9OxJbC5norpGWSKc4Y3VTFfVm3
jzFCEmh3IjuAgw9DJyGPfdXR4i2Urzguf5vr6N028UZTaJpt1NLFBFvIz3ZZyc+QF+5yZ4x31BHV
LmxdfkaV7oWWXVR7SDiKknZzxYQ9YjfzXCvg0pMAxmZtOefBrb7LqMXfXpXj2TBspuUGRo0Bnfo9
RNqNVY0nY2AIHFo5iBIr9iwMlrKmRZi7Q0lWbeiisj3zm7al9ZHiO0c/I9y2jCl3ItaPGSPigg4n
8IfgqTFHf5CVtleQaAUD3Z/rID+IJHzWsHncj3Xc7hs9V3eOaz/MZAJJb340Mf1c9y4JnW3YOR8h
Rki0aZLvReI4G12anqbTFFDD4sA47j53h203kVLbZF6TWbIUQsph+dKXlbaB3b4Po/hcw+PcyOhq
OpYw2R171GkHhkF6iHL/MIHPbROVQNVtr0rwu5b1Zopgbce21e1mVWqHWZH8UlgzpP67QDC9iXs8
OSfFNDZ9H2uXShFguVU4FHPvKX14Z6qljwbYvK2H2Jv4qhtZv0pO6eOgMdSLhEh2YRV84ai9Nd3g
Ccg1AHuEFW1cv/mhjJ11Gd2Vgf650Mf7rsa7QwxDc4kC51RV6td4cL53JaOg+SotjmBLjkn4+KAh
KrS98mYhypBkcq/6Ss/cHZW0V603XpyIW1eM7R7LRy/qrL0KCnDXYrzaMnNwacLnyCrogN3iATsB
pY6gEcX3pt58bfP0Jbn62yblPd0yrHBQ16N9Gz9nU/Yg9fpHAImOnRJMWxVUOIcsKI8QfIxiFZc6
Sn+keAlgPKA8YjByr1YzOz1n6IB1FQ5EXDwzd1/K7jGjgLidla8Dxoj8wARPtRn06wa+7UejDQH4
F9MP9Yh81HJ9dQa3A8C+DqUfmNGPBFrI0FoAgsb+JZRIRSgkoxXtFQztqU6qqf5kxPrXzOEm6KuG
/2eTwfZV9bvcEva+qlX1mI2BziDdVKIHkc2gC13yBwqnHQjuz1ezLTyGHvO89trUhC6VS3zPIGQZ
bVy/9obFCBoI/6Zs4y/Yb95PE26x0hBPZchLnJFBnmKSAD2yPlXjSOExMUsbaPogsPkEXd6LgCwU
Ihn3uRTPUkODYB5ukrinOLgCgV/QgXFw9yteY6kfU2X63ljupVHkXQQYrOMS9Q1Hmakv0MdQFPNL
XpigffQEa3n66Amunhz0XsZWhNfglX151C3l4CaGykZH6NEy0E+G/rzBvuYkKnBLdHsAluEO9yqv
h4vAIsuyXuOs3CCcFfmMEo9NMV8wwPNxT3vsnarYTkH0CXaJn18VwjozPdd1f6t1mj9o9UMXdjeU
sOUtxrZ3pYOCQDpgEAM89UJfgPdanIGXNQyh7B1wYF/N3HtMbDIAKMA3dEVuxiqBDamWt53i3Lm1
npA/p3eBacYwAcNDUBR+ZtKs5X5K1egxm4tXBisomvYM2rB0o+HSDmBKtHTrFOpDSI1gJLIFGxIM
+0rh6On7UH0am9dOFIfY8HVwhNvOCuU2p/czuaMKb+GDhpjXgH+DTa7Z94MFxGguwdiEwT7RA8d3
JIkKW/3YG3funJwV07mAL72j8DzlrfUtqDp8JbXnEao5FoTKpwiI7KYp8QEpplekDQ/IZJIDVE8C
yyMYN69uSqatxpib4Y92GABwgPPrJbV/F8T7OdYmP1G75i3TtDdFbc5KxKgRl7AT3dOG+YzYjNAJ
d/yXe3x+mJdF03M2THd9254IqYsxpy99DwN/sIdPRVwBvGECn07l2Sqc23J29kIwQA/mSnuYyk6n
vpqA5LVngmIX9xhAasangJpgcx24M5W+Twb5OQHzu9Vs2e114UZgQYIKb6f6nEa0+SzzLraMJ1XP
jk7n3NX4smLetBuT7Lvd0eSiHZluNXpkWU1pp19rZflWVbCEO0FbVh/2ebgHgHdrTQWnQFOc9CSf
d7VOCS1hB3Yhvp1YekL3J9E3BcnnPMS3tkHtl195hTjdoicJIiM9OQVwE7yDjn2ifahX9HAL8ajG
wWcHVuR7HAE+ly77W+0565CNmx473H89pWyrV3qLiNZeB8JUMiHZeWSEO+iUX+y+/ZJRLO0ydUgv
wZgALJlleAvm4GClw0nUc+LH4BUnWZJm9TMaw41xKOWTabUnLc5+DGUXvQhVwMq0bHmYZz5Kn7r9
QzFjyzjFOIfJppaeaJ1hz2ATd7KkO6N71G6ULL0YgXYo7M8p5QfOxyC85uwjTjpvNmme5RF0gLHf
KyCrelm9OFbwhemfxnSW2059Bwf5rPYjNKnAz+fHDB9Bs7Z2au/8wLhjZzKZcGzjDXrRR6FWfjTH
3mg1Xmopr5a0jyC1vXnIDs7Yf5rT6IjT/beJbzsBg8rb6EnRHxTqvNa0z6rIHnQVwnjLRL9zwgsu
g2ih4eOooqnQakrioVoEgCKhnRqLfjojDmzexOLKcY34Ci6NqelTotc6fEeac7KGMDcnz7PM7pmP
kN46DAUCWkeS8o6RcAfacgifhaQNDQ+PySM6DnCd0l1t6vuuiN5bNSWNDXzA94YPLPJFBHJgjqLd
QzXrNgrofgx/m8HHChlMfdOVANnN2aunGz12PsbqUXYmhtUxj2NPxQe3NyUh+qE9Bcew16Pwtm0V
tATs93aAtt0Olm+rKVPbqwV0Q17S4mWeR3v4/8Y2KtXbhp3ViPGJAu4OLvx0tToXFwv3RVevPVBF
0kdTM7xYfWbv5Ki8dZIRM/zUQom/kVJ+chhIeenVbS4lfzvCE7Y3ctQDL9VVYGnXHihQkNgIBJgm
uoi4ieLM+F13OJuukLQxih/E2HVbvdesXamoB53uN21i+QN9WV4JNkwQOoszolX0hDq0bkod+EUc
H6j4q7Mbk6LRiCbD5b7cAEepvF53wUS6AG01VSCCh9IoANJD40R+qSr3VafSbWkC+qujeogCXfgJ
7tUy1t+MjsCZDebQVXK2asSwRjWGOKKBJIEkXJK3TEJRb3rLag451menPpnFc1HDONnG2OTcj0Zp
gbJ03Ddb16YbGRTlu9XQRONwC90clUut8zuB7xZYmMjcNemISTc0M1pED8M04JzWIViE3Nswiues
Uvt2pwR5dTN0ScZgEFBEC53CrI+cOzQPAKfpcfwVg8AalaHm3u2ADaP0+KFO2aXUbH9M8hx/s/lG
U4Ch9EGG1ZuobmfaBV+BsBb3Y5aEhGfiPISwzcgdJlppGdTDfNNjhLQH0Mu3CnX5nqAvT4iTA+tb
AOCNH2ixviu1Yj7lip0geJCOJCCVqPd9aEZ3xdSpT1Fk4BBdT6qPtasG6i8xsM/UEoXRDY1r2SYO
aBD8wDMKLy+wu9of9SS+phnIq7RdfEldzbmNVIY/1YCa2ca06mkbQNbBuIwR6GRJsOIdz4hjmIpn
5jy0B7A9+mnIwvTWthF0spPeTreDY83HYMYZcENmjyBE2uFvsQlR/zr2s+i+hqLOjsJOKZrdeoaf
1XiBVVH8K1eYdj2zbfJpuPBGW9/hPtZ9BUPhcTvybQ8teY6+DXTZI/NQmvnoz7YARVJkctwDRsjv
JmN0LoFiOy1apJr8MYZXyCbkZsxSBzt5mfsGJrfZ9XSLVE2xX7ukHrwmrcqD1PEHQ2MWDzL8Ffsz
qlIWTnuBwk1kQR0vNnNjapcamQxf9nlLzgSfXu+c+C2dc+WbAqB73kSyE74htfAYaPBQLf4cJp0d
PrsAm913uEmslibzrVVFs8+kFugfXTf9CyKm44M547QU9K70W0IEN1HI6/tJtNU5pBF0SMf8C9z8
+VnTlHJvoDl34b5Cw3iqx1uHfOaeHsaEH9iY+4YmQ9DQJl0GqzKPAlD640AX6y4CjOqpKS2oHgtY
C7QxFr131DqM5XDBRZAbAoCcj1rXhnTUif6vMkrs22bqxnurVNxHx6Bg36qFUG4MejteNcZTj8iS
G39pEQ25MbHtvoP9YJ41TCe+uG4gp1PaWGpyKMmKL/TYm2Cj2rHSfLFTu93O/UhWWapV/iPEeXZf
hUowXkGCRXxwwqtgQ1AloFioWhg/Fmf86Zk5Zb0S7/IUgVbqka5iWq6PFqDiWtCjSWvnVhd1HB2y
vK1CDO+YZg99KXRfp3+xn00leFQr5TFgfl/gK8ixGGhFfppbd/w0K30DLxMxBUwjO2RA+/BYV+l4
IzEM2evOW+7U1l40WuRu+lZzn+LZwFleNypvhqBSeVYbRw9N2oMYd0twf7C3cJDoOOIfgyEy7tEj
EOWeaA/Ci9kPlIJDPNJrdwZQ4JuxgNKcGQFUDiMStBk7WWuwoOjI+A7oJ11kwRYPz+gGW3umlqqi
4E+Y1/bWCADEfeN/q4yPBLYhgixRiZdVXmBIx8UAhhqCIAAHdWifQzTGDGayA5wBiqvXGoo3zQ17
Gk4dFhsXumztsS0t9YLVd/AGqNKiJUL/HO7ePO3AlAY30gYGhynqcKJTTRahJuE7CPL00RVT1V+z
b+ccupn5uR5D8JtmrmxAyXUPtQ3x2nBmy0+LcfzU1NGTo6rRQxL2oa/Fko4n56f9BcBAOPgDcspM
BAvbN3tRqPeKnDvlaZKDfWsP4B6zWv3e0SvGW3dg0meZTFCAAlCvSYSBtgPo5mM6iiq4x5dUPM9G
NL/kXEqAl649t+mFeaX71Mfokm56ha4wyE7GfGDYlHjkVBiLZJh3DXLUn1GCNR8nvKxeY1Ce3pDB
8gQMfO1SJS521oaYXnnd+WVAl5fiWAnSs0rhu80m2jgor8stqsVQMps5iCi1TOOLitPa68yYYW+Z
uR8ltKfCHkxZQbfsFfaC/QBEQ7WPbsQ73ahgJLx4bIdniJHWqQfx4qWipJbprDmDhWImz0bZ0dmu
mdnGhkbliMONnySMh8CGJsAObMChNgDxHYgX7nC4u3eZ3jdI2mbBA2Ti5nmKQrqhWZvfBNGkMsfT
U2raEfAivSOgMeLqfLEZoFR6idY7t1Wq43I3FqWRbqpiVnugfR16NSH75UaaspWHiRkjxpVq3t/P
k6B1GtiVeTPNRkDWW0zDLlftWfOKqqLaEAbQ7UQfwf7JtvXCunigtQ36NXPpvrrQqzelEdAJbPAO
5exjgmLLevgaKKSGdjT2dyXuDxsRQKqwyh5zFbDpcKSlNjm7WKvsZ9zAmdLDNItVsCth9Y5hhV0C
9CQ3KvOGfismhQAI8TArrt4NrW8Ab4x9HdbsKwRh9MqQsuhvJtn371aq6Q9JpjG3SjXH9AUb5nPy
x6gNZGjohWh03pElBfmdbnaiOeiuhAvPFtvPFRgBXXGjW7tRDPyXxuI0tYP8IRhQbYbSnu91S23A
XRrhUSU79bC1ssb/N4zF/4+4iNp/VjT7H0hr/k+YiP8LVbP//auu2fXf/DtwTrGMvwmwby4mTrqJ
Etl/IecU2/ibhVQ0jQTsA5d8RO1vNi5I6tV15Go+crVC+icf0bL+xowETTJ8Dg33D7W0fxIy/yEu
Bpfz/1L79Z/IObiPv7IQzbor2U30n8Kse53dCTLYp5+4mf9GxuzKY/wvnuO/VhYL6efMCtWWaWHm
acIGwzZuZjTd1y3NW/lFGG2eWrMeDYpa175XDeU+0zCwWbf2Qses6mwdWhDEIHUw5hsICSQNU/Y7
w5U/eykLoGKgaXATYyf1NLjRpbUNmSite+6FMiZ0zGScHKSfZm7904zq1g4PYPdp3eoLsqoeyHko
7DLzqgGHVcQa551QzNd1ixu/fk4bAAgXM9lkl6fiEBbt+wByceV7ge37816ZHbScalvNPKOpN0EI
YVyGh3XPfdXv+0mfzyLhcFq1pavq7t3mPYtXRs4iJvlsVYU1Seo1YaPfNlbRfRhIm46/kd38kz1o
LQIzcHqAZHGXeR3Ar1ZOzzQhVi69CEyknuCGZkXmJU43nku0jm4CR/mN1uCfPfciMq3WNjs58Voi
/aOuwq0IrXUxby2jUohgBBHKhyRlExWKD6aCwfKqXWItAjPum7QxSzv1IHzcBXofHpi6qf66xRdx
iZhmWTUMfD05TdnHLPPw2CT6P/Dwf/VysBaBaSLzPqJWlnnW5xn31WrlG1mEZOAg+w3HCfXVBtyB
1GpG+yRs697IIihByonaLtgl4Zjs0aLUN3nPeH7d4ovI7FOtrepYZh5pdbPBKyegU9HVf6cf/NXX
vbRYjIosuCr3pJ7jZhwokGGQy5XrHv0Pme2fDqs5z+chbFD6s8M436H2y/zUZv6+6sWYi9gUetfl
c8nqVXJpuuey+kvmvP9KIsxFZJq6CaxZQbc01vsb7NeR4Cyq33g+/cl5Yi4CUxhzhBahmXjQGY5l
mufvUWkZb+teyCIwsclpUGg2GDLCdnyTAhopXURZrIt7cxGZc46hb2yKxAua2MfsGvExTRn36559
EZ9ZOXVaiOajp2dZuQusIj30ol15Ryzl/xPgum2R5MFOSopQc6Cd/G3dcy+iU9h6DTqvTQDd0j+1
OvObAY151dpLww8AzImSRU7sORX8prF6izAaXLn24tbUAgsIlIFLuKYzZI0l/WpmtLt1D76ITNT8
WuglPHg6hCdMfBG0StKHdWsvorN3ogJOBw+esCwaji9Nnt+vW3oRnMWIrrNTsLS0W/vYGvYJCIu9
Lnqu2jA/J26M72B+NCyOVC3D5Z00Vz71IizHxqTby33mTdmwjXQOb1x7/5pT07/OQmMRlk1SSrCq
aOFqtWJum0g1PeFOL+ve9+LazAKlKlD+TDyRZGa2RyvvOsAETFyty96MRXDaNqPSCKQk7NAWdZrX
SBrrvqa+yGcnW+lGZreJVyrTqaVdz2h3fl71WvRFaFZWlHS9PUdekg9fFaW7/DFkWLf2IjJL1e7G
MWKS0hujeEzU8QV6g35Zt/giNIOijmPDZUSNicpNAZ36EquQYNctvghOV0fZ0sTJgmrwO8IGTrGu
oFpKrDeoWKIJwbrBgNgDWj1jl67bfvoiMos2o6TUMMkeCm+ADAGDfd3pDYfxl8NED00tmeos8rDJ
AyiJ1QgF7T+sAP5qSnhVyv/5pArgxqZOa+HtDToGMkfjIssh1yVA+iIkC6SYjVhj8Sr+4kaVF0Xq
unRw6UPKYD9JQsOM2H3MTGWlwWyjobpub2uLoFQT1QKXzepBWF0IoAc0jvV1X/MPP5Cf0uRWDqHS
KQTlGL5zKaMf1aUrP+aSpZo5sTZ0+XWnMJ/2nLD91ISusy52/nC++unBIeXnuh6yuA0QDmlOvVyZ
+miL27KzdGqHiW0ygEnAI5s5kkj/mnfmvy61P/xYf3pswJ1mG/W8byZhoHpADGxDdNBW7sNFbCYJ
jLVJATaoT33OrAoNToaM/bo8+dru/Tk4rb7vGDiyeqkOt1k6fK9nRazch4vYTAIZ9HrEUSgVx2QW
Y3rp3ATbVee3urgxYbwiaRvhhiKA0O1wCYKGhgPBuvC89qx/fi26DLtQnXh0R6kgvt6L6vO6x15c
mDJ35jYMbZBtsYIO7gAOCo89Z+XqixtTGfQqQWKAU2Vi/J4Fm9BZlyari+sSbjhqLjUrJ3UC1uuQ
YeK97o0sQlNOqDnUCGV7ORJ0m8j4OnZ0sNatvbgxcVecMuV6r6WD1HbRZBXbbsz/ksHQv8JeXQRm
BVcuK8uG0LkO9/q5R3rdWXmGq4u4jBpIrtj8sHh7idGX6delPUtvSVsHE49yEMLe5XSpsuwG6Pea
d40bx68ho0oH6X+35YmxEwo3zaoL3nEXkViYQ9dEjSR7cMaj0EBrBtFu3RMvYtGtEcyLop5YnMUp
H26MKT6vW3kRh7jOq3AbuW6w/Ugekdt5KVD+WXU2OVfbup/PpjGXYcrQ+vqizSfp3FR1sOr4YGi3
WBkETosfDepP03MIGz9atemwTPx1XZA3ipQNYaiZ2sekzZsZsdlVIY4Q6a9rt64I2xYwpjdWQbcP
0gnwwcA8et2HXIQhgv9po47XTV3CppjRl9g53e/c7K6v9b9PF/9uR/RT3mDktjGVdcHiYVG927Av
L5E1w8BZ9ezOIiAzV4ANc1m+Q0Jr00fjvg2V3/l9/smzO4uwrMJWdTBqiPAjgSMyB+UV6mV31rgu
gpxFbIaqmipJWJE7ZMlDqgHVcabDuveyCM6yt4FLNcRPnl+JdVOxhdWwrrsO4e3X7VjWorcl6v/A
Jva2Od2h2LHqusE079eVp8SwUEwiOA1kPtNirveqMSb+uneyiNA0TxPovJyyU6tXk2+HMxgpO+lQ
ulj3BxZhKtV8okrjD0jFnM/oNn1Lat18XLf4Ikq7aq4MfVA5t7RnywbcNa6bdf83O9suyPQBWBLJ
d+SCiQ+arXBzdd07WRpL2wi+KuPI4hleLlF8MyvxqqzesRfRicZ8SyuTYwuy033mKJov8DPZrXrb
9iI07WnW9KDobK9HiujSqSo8KWZJ69IIexGdQq3CNG9n4ceJDHeyN4vjNKAsve7ZF+GZFiCBpWyF
H/Z4t7uyBaHbQpZft/oiRG27akcNNKNvBEO/NexwQtQA0dl1qy9jVHFmANsohqZu0x0k4kv+SJm/
Xbf6IkDVIFdcWdTCd7oqv4VfM++yKWlXPvsiQgsriCeIdsKPUqQVLQNxayXSfrfdr3vj31ykSwBQ
wUVXWEoifDTgkg97Huf7pDGgNNR14kO/EeuO4CUcSOBO3iJ6AsshkNqZ2xvToBhs4KovIBZBCxkQ
I4ep5Fe4yCHXZm0c8Tb7aybl/6xWHLGIWpWcsR7nSqBnPHYPllKPWLrY46qhgSMWURuT89mWWQh/
QN5om/RofIF87Va+90XUSjSJxrTLhF9M0OWUFNBwX2OAtu69L6M2z91Wb9k9ZaqXG7yX85sBXuG6
REYsohZ6tFGrNm8mTzpsMWArzDdqaykrH34Ztk1gKtitEba6Vvq14mi73AnXgdQcsQhbG4CoI2I2
zVBHD7Db8kvVO8O6yk4s2kOZQecwCfmqaMPGJ6NBZy1QQbqu+qpLhJClati3hZxnljnWzxhR6z+i
MrZXrr6I1bgPY0DcvJixRRE4UO3y0JH1rdsz1iJWXbUxkEjitMydqfXHoRQbKWax7pZaIoVyjJRy
FI4sP0QIbz86V9lnR01XtSudJVTIBK8H0Jwbtk1S3W96o/UaM1+5Ia1FrMYDDXnU+3h2q8ZYVB3y
cyesdaA1Z4kVEmldw8/L2TMWgj+kYw4mnFO6Lse2FqGKrIdonE4lmOIGbUcrDHeIrpfrblhrEao5
cpYAnQbhy6F4rBXLPCGoJdaVTNYiVLs0LSp96IWvtuW3tKnco9Em5brFl5ChMIfRrs6O5XcZmmmh
kXZ7/CnWYWHBKP9aNqGyGM+pGIU/If78VpuZsU/sKl41kgP7/OvqqZlII4Pn4Guto+zzwLRPSNEh
nLDqEFtCh4pIcavEbLia6g4SmoNTSmaP+bpQXYKHAoHjila4lg/pWN1Ci8Fzbk6CdceMuQjVPqiq
xNAJVTwqlacAoOlOqxw4ietezeJedezOHHuDLSkZbZ+TArl2NR9/Z+t+fch/k1Gai1jVM7fNx5Ro
qmMoe2qeIkDsIGn5n5/9mrf8u9UXseokelzmFpybLkJDbcSg/pxaY39EtczZ/ec/8Wc/YBGxox3l
M6KEwjc1ffpcaap8cHN3in/z9v/kFyyhRDFquUzm+QXSLQvMDTCNoInF5q/tavzN3/iTn3ClG/zc
54wq4bBphOUb1YgOf6SESFgUw8eqF3R1Y/95deS5C43/WD56O/Gh0mL8dVttZWvZWOTDOTIN+v/h
7MyS41ayBLuVtPxHFuAYHG5W1R+IicGZlCiR+oFJIoV5dAAOYBu9gjbrPdV2+sTLGvJFZeZri0+a
SCgCgE93OMeaPB+XZZgf5p5eJjUF8WUriXu2HxYJH5xlDwBBktFyO8byQF1AeVl8+byyqMSeywGT
Vyf1rGDnafDsFHOLy86Z7tm49VPb6gaPXrclSCHx0Ou0cYtOXXj1s3Hrg1EFBsgJ3NJJddVkfRyt
frtettl2z8ZteupjkVkp9wsE3w3Vivh2QsBql72RZ0PWGWKTJTm7PhvB3Pvc6uDGJPXy+aKrn1cY
DX4RAxBh1ze4QuyEZdRVj1P7sh3reY3RZHdMfBa7bYhJqCGtXPYfbdJAe7rs05+N1lkGvfEXrq+X
RXgnFqU8xJMHb+Oy65+NV9yuRV2DKdhTjjF8DW2d3a4l9pN/fvXTp/w78704G69U0cIwOL2V2i2A
RuJ5XDdKNeqhcqECxoVeIzhMS3LZIDgvQZrIUKBRBHvnkg7eaq9v7xvj5I///Mv8g2n5vAqJQxs8
1JgAHfAt5LwYPAGnkNu/7OpnAziYDZSElk3yQkHCC6s6kJNq9T5ddvWzAezzwizezH5K2+bU1Z4O
+7UfLisPDM9rkULl9MWc+LTSUiGDcxvfIY65rHfjy/Jo5yVJDkl3xGMLu5JK4BIJY+9Xr8ILYzjn
JUkF+NFp8iXnk2meP0215zx4Oin/YAz8g9fmvCipEliHpBVy64UzPOIohdFdlc1lK+J5WVJo+xag
UQ3pEQNVfIyRU38aeFGty17L88oki+6u1haV2vs0R9Osq8u9tbDfuei1PK9OyiGSQm1u8Ifr3L2v
SkiQShfy9bKrn624XuGHdUpb9T7UNNRZo1TwxVpzWWzOORuwGhpQ6Iyu2ksPLVq7gJhI2nm6bLI5
L0+q42YdQytQ+3hF4WX7bvUzTdzm47I7c7biLvQcKOzU3PfAWr5QEAa+O6d48/miy5+XKAUyLVQm
F4UzWHTDlo50pFEqVstlAbTzIiXfrvWchk2M7Wl17ppiUFjqeveyV94+W3J9+K2DqOt4X/rOfOhs
AHZgLofLFnT7bMFFsaUaj77hvVuAEIIebAGOLdWFd97//eY+05Bc6VaOT+Ho8sYMqXtNccpw2XC1
T1Pc3+Ttq5KWNexe8T5t2RsHtufeD/WIJ+6y1+ZsvGaI8qowhVjVNba9s8AOfoehMPy47Ori9x++
d/WSjKK2gD5RThhMudj7E/nHy65+tsDKWTUxAQtrn6rKeQncpoSik+r3y65+Nl7XFlILm2NrDzB+
3o2hEx/MYDkXPVZ5XsBUYQdHwlHGe9QL5cbql+JRuoX785LPTuPH7+87gH0I7yTZ9qVbirvUsbrP
HNHLzWVXPxusq53ChR8Xaz910/wq5qS4jqW9XhQokupssOIZbUUxtjFMpVXsDe6CLK6aw2Uf/Wys
xhVYRd2A/JT+yVkKXQWmEui/y65+NlZjECmtVUwWsBS/3VHznx+MQFVz2dXPhqqIXQh9q2/th7pM
1mNXtt0n2GPtZXMw7p3fvzQQoMmUwh7dO7JwKfgwBv2pGDP7ogEl1dlwzaUbOp3H56/sIdgSQgYD
6GXZhQPqbLgW/ljPOmWqGReAiemy5Ecvmf/oUHV6gv/zUMVS8ft7wzot5ALwb58uY3kU9Mt9KQID
Pe2fP9rTu/33Ln82XtuWk9rSGGsfApxNMPTO9oEutxHxWFogrG0CuV42eM9rnShhC8vKm639oqXB
gAnEJl0bfeHVzwZv1gR2mSUrU7I7gyz3EnzTnNEv2v7J83qnjFoqJCpJgjTUN9617frI7QmM9Pt/
/hj+0VM+G7+pahZUAnZ3GEYn3gN7MVd5qy+cHX7zm//NSj5Ywmsq2eBJKZJyOy4T1oW1ydZfl334
s+HrjX6aOTS3H6TC9jmkvt5WaZFfNrWF54M3XSywc5V18EZ2l2lTmkOX+92Fr83Z4I1TZcWW68Nh
Wuop5ZxvBR/e1CcXBYzkee0TUM4w1cWQXBXCAlLe1qTFg6JHgXXRrT+vgJp01zRxCCYDrhIcKzGN
t/Cik8veyvMSqNVVEj6W6K9Q43jWtgWZBEwkrS5rjQaQ8/u5rRhrtyrGsLsyhd9v2pCnWsMruezF
kWcrLlT1wI6LxL9qc6gf1A+0T4U7mIvCx1KejdimGA3v5WxdZV37dTF+/VHiWnu77LG6v78xfYik
p8qqFiqxV2Lgytv3dqj/qHgz+C1v93dmfXk2YosRGK8nxvaYLjA4b3yiRbFzkAMmwfp2EeloKRp8
4CYjMG+kd1cYY4UH4bhL/GGEa58SdPhYM2jvusGXFqUQwYc7y0PyBXerWFy5l4GV5j+62izQGIU9
Ly76qioQ12kzFhi93RV9wh5stlv8sGa3pS9s9QLjvMnTn8xsILNufQ7mpS+v6xjR+Z1MZV5f+0nY
Jm9jPXYjlvBGz/0nu+vGst0UyzAgK+dLxMkPC/N5gn4Mm2D+bhlrgPc+q3FOXuIFiR5KNCCovHTN
0scPjePl8201zGvQwzedMD07XlXEz+0EpOKuIW+L2y2nZjR/lt1YOFNk5gSlz3bBDdx/Kfu+TA/0
HNTtUYFI9qMEfeHUbCcbRx7fP8Xzc1wh09E0YFtp9yra0q3vw8ZRXbYxvRcMt4BfRVeBv5/D8L3y
Wqe7l6nf2a/VgJgHcZaDSxSZLigb2W9quLQJX3bAyzseJ67ZdVuN8c35sZY2flG8HF2etRv4mLFd
QYqbhWwiJdgq9oR24gl3c2zi5j5f6sF/6hNfc4XQtywkaKWPn3aBYcZS9JCjJMzvlVinEmmPC7Mx
krHXLPtBO5w71zDMyifM8K0RuJbnZj2k/oK2VI9uiY4Lh6M/fVqVL4ZyM0Bfw4Lnz2vSXqW241tv
lTssGuMzVYUSVeFc1TPcWf83heAQtgYLLfWMLkxfWvIW172BTYwmQNrOMqxRPNfSzw9QpcpEY1HW
FlbatQ7jAEGtq7z2++RqY17QEobpS4djbeohA8C7AQqKnhpYguUmLq7msfGDb5kWZf5rsKUF8JlC
8lXU6MQt/myDVTWfr/KZb+UclipGpxPl0BGA4uFg5P/d1YoyOcYELOjwl62TFCZqBoOP3sQuHGvr
1QK9ikOjx4e0/nRgq1jvHp5zOJJgpLtNmreq2rmt6WbQvAtmbXC+HV7bHf3kjUI7WzeTmm+8rIH1
CUZcQvqGqZwOrr3xR4Sy9VaGWWU+BPGG8TlEGZnp7dAMcQCWNXkL5r6RO2y6YYcTxeY17zuZDT8d
zT1673ItWpj+deUs17VdV/KWJnYtnsOOfKcTcW4sn6ogyK6NU9iPSgB5fG8gbBYbEF/rT7HqfOt6
cBRT4STrZ69wTPKeBAGs2kSqVK5R4s64k+7mshmKWzMUi2fGzezhHU5ex5SXqrjzcL6J7BqazQzM
0hSqT79qZgev2fX5LLN0K+LANNcAdpep21IKmeTd1iuXwHyFIqzXj9nqp/Yl0Ap8LoI1gsh2NIIt
RVPkxCzHyOMC26k3pZFgWfEFUfLVRY1NmrHdT+Txe3El7QnC1YFWR3RdUQV1qPtFc1i7wA2HyDK0
lJADZgmhYi+hmCI5Alt8y+qB6oX9zGauVFBrp2KChV2rEbnkanmdzW1fQFy9+kyl6rkXtQne3AUh
oYjUVPUen81MxvuFrMNtnrJUh93r3GB5qyIkzO14H9sQEr+bZMpLUG2L3aK+jv2ph0DVtZCiIntM
K1w+uIYkZQLIbdxC3MKPtCcnKj38AdO2D2OXOoJSWNp5xRG22DuUJoH3a7Q4hJVH3SSqKfcSO2Kx
d2yh+/sOEHeNFwzN3br3SYTITylkBvsHj3VEIxfOISzeiKXBqMexHoSk2qqhJoW/kfVsfuQurkHe
5ny2oZdaST2L8VCAbcf5AAI3SB6CFJPXVgz+ah/tzBtYL2QwhUlkdSZ+B1M5pU8FxqYR8UbniwP3
JvF+4gGscG8i7wiTFxb6MS+iMiwqfJeprmpzBLm8djP17KHBlEd+iBz4ZvCmWiAqGMsxefGU0wxX
di+0edWl8WoL7UWWFmZXItHDet2a2Z6e8Br7+Z1GAHEC89iZAy6ferJtUq4qBEHdNM6TTL1hjOpy
yUQetZ6Zy69WPAZr88TePi+XbY+cIW9vFgRNJ+2zbucbMn1o1CIhkO0cKNd2Tnx7YmNIziu7Waof
PvLBDGivSg3BybTrPZj/YwoRCDWClaQPuRx7puwYD+N34GNlDW17ygfH4JHETBBEteAaX3UolX6o
iiJvsNWh0y7CQ+1MfWjvnMSxshvR1LZeHkw4FaLeKL2IZL1zV1jMIuqcoewpIBgWO7a3DbzzvNrW
AQ8X1117OlxHA/zi9qkdcGLnEZ2ZC6zz1RDkQ/HW+0kdPqAHSN6Q2/tsCeZ+EPOHw3fHNyldkU/v
njGKorRZO+hgSmuuhytPhMbdJJYdmw7ZyGDCZxvPVnWXKJ1hHPXLhSP9ryxep6Xbt2SO1AszoC2A
73uZsva2CMYxOPRBOyGgqutULD+WDovfTSyK5aRfk6v5XJernu48e2kGewPrFNsBewt0bWBzsaky
Jb3MRvOCbIQepNNv4HEOGZTsWVTzF2b1HIa7XKRIAJjiDD0kuXLTD8C8dY8YC/FhcvAaNw0xqpRB
p259uwuTAEVvU0zocJ22ya6Wes5stUXbjUov6ixmp2djyYkp2fM6r350A4POK1bzEDytdmFPmL4l
hrx8I4YhwePYc0/w6jqJS5UHW9LRbIo0aWgrko5wy0+qbljKo8ZP/eGbNZsp+WhzfAwt5cCVwQuK
cCXI31TRQopBzlTmLmIaxCMI9Xoo8lglwnFFzDOnMKQQa6x1WzDeFjaEuLcgT8N3D6Y+wDBCrgRE
st+VA09COB1BWNjMNeGvMOB6wZoU7XXoxX7+BYWLX/+UImvFEnm1OzsdzNfewWPvJywDKKWCMvua
LEncJ/T6Wux98Iv4cXesdJrHWeS5VJXjt+syIN/ZhBaCGxgMJ5VpvGQyOfgZ+1i8OWA7c+bBCVco
fR0wYEZ2UDi7EuxTZRsf03TU3MFimZ1b9hxe+MUtmRv3LUJDMGI1MPHidYF4W6BbFqZHG60rN36r
VtXoJz6KzyQXj2Wlb4zdaPEYoHuyIkVlHs6jqh7xtqkCQdMmh70XPzexN/dHZy5LsUf1UDdsuKdG
vQzwbHtaHnWyvMWr7IsR7ZGFFTNyUrvx7qyVMfGEX5HiMxjqai0AISeBjzhb5uWAlapbmiT3WTWm
usJ8abzMK3au0on8AFJdOG0EhFbx+1VOgvXKr1ilvq5LLOX1DMXWf00c5pOfa8MNeyr6wZ8e0qZy
p/uZwpb0mlIoSbsdx2cTXg81QrBfyOzqaWfbCjUTEmMnba7iyc3HV9Sr+fLJpSgxfYbo62LoQCnv
LF+KTBfdFfnY1GCosAPZfOltcqbvKwrt2tm5/TTDwhYkCc3nAokMG/opMS0ugC43mbyqkhwdXZql
FnRwJ25H/8MZi9xnfS2S6guy35n7Q0Qu87kHsxXzFBjPXXczr8iVv9sU7z1hdc78WzlaPe3Nw2g/
zs1I04mb9Zl6Af+b40zhhNT7d6jEiuJNQJfKHwqCEGLf54zD74nuGJObwo8V/uAZIzs9lI73McWw
058WCAEzhydj2f5VbQPqOZKEDofPTSmG9Mei+pCvz1RfLA/S1GXFaCuXob5LrCUfI5Gkpn51Z7aR
EU4VFJJ5m7TdbW+ns3uYxqwoPvug5VEWTcUiqquy9bDjWOzpvoxUY7UPYzxNxUHng2VhzbHxmn5O
2y4RH8CezXhg5evmCDfVgr6xFpK30smF3trDlNu3vTfG6kvd1kjs5j70kR1mY9i+zLVHPJK7vDII
9CoHmgrGgC3Zk6XNQOh5LOI6301+ZxXbKZwG+WwlehbXPRYDeZUjHClpRZhVee+Wa7EmUbUy+3ye
FWZpaOP92LDaJFj/VpRIeP9skwbPcPyqqcBTIMsh2YUOKs1nwnC+3ufzVDATGg+S295bpW8fWl2F
cme3eko0BvHcM0gs0rS+ZfMpp2sZntSUlR4TSNkuI/S6WtEM7nxvzTnsyszpbuOpsE8wUmxexU1W
eQYTG0+yGI72MowhZPqpLu8niq/0cUxXcqxBWjZVEo18wuBK1kmGstQPQ/e2skmJbP3Ayls+LO1f
MnITtM83cR8Uzc8kqEL9imi1cx6ckl00BzhalIKHpNUFCnM99NNtYETQHr24G5jzHZQGx8zrnfmW
DlIIFFGQD576VjRZO+/DbJ3qzwWjGKxDvjrdoXc51DwEk0aIgn8tBxFOxEgonFVFLdb7Ce+ZrtGU
44IW+REHJBLkLeV8WZ1tYmvBr4JOIrDcPwg9/4OYpzwL7PlVh9Ig95Ijxlj6f0i1dFTBkDf+dlkQ
5Sy016F3MmxvUnRhdndDet2+L+rmsgYA2M6/D9EIVGySfdJ6xDemIwMy/PMStvHTRZ/9vElK+mvf
1W5jjl2QOdciLfOvpx3zHyS6fqvI+jvxn/MuqcRgiliWrDiWTYmUZecFJ4y84/Xx0acWidY1YI7J
dgiExWu/VNQx2vWQfWTYRU9HrsS/R+6jEe0Ktl7rvPFa1ePz9lBesRCFtB9uvbEK+QWNNCw+ICzF
oZcXrZCQ16lxvbOUrPV1gqAv5bXW5MTsdSn/iOR6iiD+vS94FlmkWHpB4DObo8LKZfZTr4b5SseO
+dXYg1NsCyAqf5QL/gfvcXAWZ5y7wsUdsejjBPfOui6zRln+1kWb0GxVsxKGifx49fwt0QQrHDep
p4ifUSLn4C2wltVe0DS4Ru8cf7D6/VzGur9SlSv822CK0XK2WAbNuPOGwlIjAYG+rPV9hh+eDdkw
tGM4QEvWuu0fKBg04z2IgJTDg07D7vpUX9Zg/4wLTtW7LEdi56M5aHK5xWG4YKU0zDviUASJmA9T
0jtIBhpNbiMqg6lK5yguY4BcnGY5vy+HzvXRHpluTXS6seOlw85hoA5h+7NmPV3jnFfTfRUGCTyw
wmhTZ9vfhsS//A6w9Vce+s+mxV2WpMPZj//rof2oPw39x8dw973919Of/tev/gZS/++fHqaPfhj7
jz/xi/pP+7F+/87GvD7/m99dgv/tPz7N9vvw/Xc/7HjLh+Vp/OiX5w89lsN/cttPv/n/+49/+vjt
Kp+X9uPf/vwTLwPk5uePhI8FhP63fzq+/9ufxal27F/+9vr/8Y/33yv+7t//z7//X3j2//t//Mlf
MfbeX1zhOHBEQtuV0Oz/hmLvhH9x5Ilvj46Ksy2/9uc/1U0/pP/2Z8/9i5Qu9HuppOMoOBX/BbEX
8i+UeNhBKP3AIb9F7dl/frbHv464f8awRwl1yiz+99DE1eh6riOpoHeE4KB8XmDZLlSfcqj/NfpO
OD2l0ptatBRmsLfzoDQqLk4YnBMo+tk5lrvesrdeD6ER3kesRMk5so5H9xD0lTtuMBQuxdcENqez
1aKuUqy+WN2dyXXH76PyGDboVChL6kFRBBu/lf28mUofmoOTraL/1FoxEW+6ZppHSyaOe5grJrjd
SFxOH1b8TqdsfWdPEYIZu9zUaxVUG1Va0ocaW034s9awO53jukcYViqEKEnp35ZDf08gAt77gNsk
Hj3sG631gtSjqzdJhQjsMIR+/cutdYrsLhB5d585WfcWiiJwblClqUOcntJFganpKZEDE/ZmQrqW
YojJ1nGXaYkOt+VwJnZc5JYTkid2JSH0Z0OgNo7QCC9vlsCBvmV8olBZu6Qp9rmPQvB6mY1ZdmWR
Z58zJyAgzDnLHNI6IfjShD33sbeKOt1qAiHzN/7ayqKRsjfzmYxlYD2pbm7HfR/7uL9szGfPOYu6
j8osqZa9O2jD1m9VFvpwxGBvg+2IccNciV09Xab+vavSmEBSTRqIgC8F7Fc0jk0oXMxs3vw6Y4eY
houTbNo5SVcc2g5q75ANpYn8zkEug00RIZlHQ8O1b9i7n7Zd8j6x3c59lms3ZVtkJ3yLgdD9WzN2
KU4YE4sn44R+QytHOly3w7omO28CHLJf1NJ7my6Z5u6eYqq2jWKjPbQ3CWKVHeJQuzuWQYB0xrWr
9RqIbeYSpCnD11F7Qm2nycME5vpjivddxix1XouB1I9NrY+n3a9BgV1X3ZvJqvxX06ZIGJvaS5z3
xu/nRzmk7GDHqbHmLBK1993pQh5SKHzKRhDzVOFmCDEJYrzGYbXtGVMA6tCapy8tksIfZDrQPTbC
HhhJ5WpjyS3ikyQpjkfxsPYOF0tmFK17Asia3X6/1Mi4uszqq5HzMkaZfYiyK75p5k4jVfRM6Oxr
pebHWnW2s+2kmaxPpTeE3hHaAoNtcEIkbE1VcdFxcUosaf08P87CJrS7+etQHNi5EsjO84lLtD7V
fN/mJva9q5TFL8+jhox9g6jYbdLq3Ss4DZhoIFODRNQqsqYhkuanSn2Z0yaYvW0WzPzHq5rbt5DU
qngoi4oqsr++rqsgwv86OiMPvcJdPm7++tL1JqWqNWwne9oKwhb1LfE9l9ERlAWubx1+l14y+Vsv
A0YFjiHxXwXip+AImCkXUbJId4NrXdOvbggN4Q/y3qwhLm79Ug4PAWc7QhZ56v2YLeMNEQWd73lR
ot0jsHWDV6ffTVr4x1FT70CpzlBuk1BMV0lV/0pGkuZrLYJkH1gVarVSSCjrhZ2leziyp6hMTH1M
tNo+jSR5bH9FkjwS+SrELl/z5W1uQ+zj0q5f1IRzJqqTpPlmSlvdEIfM3A190ykq5mIUm7GOq23f
NOUXO6a7sfNNc+ejgse+nLT5o2vYTeC8D90rJD6hjOZFpi/l7H9CTdw7PKkM57SHPW94CoUZx63i
CnTtJiD5uT9a4ruvR0KjgW9xo9HtJFsdi2zdFCrJRLT4pJhaRy7PRdNbRPKXyX8MnKq5dcKWZ+Ba
4+dxxputY+1fLxIfckj4jH7ywbB/8vvseWnTgnBuHS4PKznA28Q0UNh9Z2E6Hl5Qi+X3i1h+2bnp
v1Ie3fi71Y8tvMrMs9Zxqpr461zkn0bsnsehG/tbvj0+8XAc32ZlyFZNWXwslGHbVY7NoS14daeh
dfVWZmQfV48BnU2YuiNrJpzXtKp1N46io3CDFQmzHAZNovB+mf4aid5+YsbmONjGwA4iSjqoblIJ
4aZWVumDURx8doQj8EEiuFXMF8FKGog1QWzyrspvV+Ul6YYagvFnmJZIZVeZtdZWdVP8vVmVe+VU
tfg2Vj1MOc+S3Y8s45yzi2N7+YThITig3+zYypHOK7aS/Gi4QRaFC52szP1alsXR5pB8YCYZbytT
yE2tveRaeOTkTwGebxO5QWTfYqz2HZ1qbpTYefODpTHvsUEP2RXpl+Gqwn6+TdYU/++An1VcZ57r
SzRsObHCaeSJRfNQTO9WM3sfpNF+xZRT3yVlwxGDrcjLgmX7jVi6/GaFs8GfrtsfQ022hQwH3P7e
jgmwJ3JythnvBf9VoeRNTuxL3djl1D173gKwyjmp13tl2g9iwvpXmOvukRme7g02uP697wYkupxB
fhrTadz2xrHKqCG4dksH8dpu+1KUyNRE+EQYUn6v+qV7ohoke2bCrHaa2qKv5LP8mwEJGrNNG9+F
ZbH+pDLc+ToSzdwLrYcnX3oKiTU1yjXR5G0VtMn0NnCEZv6Qqtf3lUjXz2vVuvAti5CJYdB9O10V
ru+rN/LQMOVEaeUQCAuHWC1eNPC3dj4td2kTB29FsTLYScWSUCJZb3YWnY/9RiVj+SscgPgAW2z1
l7APWPuZDsJyk2XrynoSk4sBuS72dVpNmEEHCgBYaXmJojqoSdibLJ9nOkGt4msRDLScDsU63Xg+
TrJta+M50AOyz00nJ/iCTUeoHL9wqK/gkvkfVZ4012vK5A72BEjypnRQcx9SRzrpqbs8q3aKzZg3
RjPPIHyZlAN6KcTqh2mslA3THOHK8FV0fGj8oH7uIxKfA+8qFh5FS5aeUg0RmNe48RhcW4coudo2
cW19CDmm9t6QvovJxixq2viW6MAUzsPezIhkNmk7ZYrlrmXudixJeNTGSWqzLVHjbes3Y7YtYrTp
JNAJcDwbYj96S6oV3E/IuqlJADql863JPOfb6MoF6bta6CVePK8ltsxWiDXABvlSn2idu36d2vER
mdec3RJFdUgixIsYrhP/hFAUTOfFrcqVfs0Wr31iRQ45OGUGDGzMroPIe5mxci19276PpBnLg91Q
NHkoZg93rZxdlo9SOS7yZoNYGQyJHXmpku1mWmHtRsYQZYq0a7Nr9eI8cJ5KYq9OlKlpesS0XmEs
S532MLqFuqnaUYU7wQZPb8fa2FcLcivFZJIFN0vc+vYmK2bk3XGSPwuokunWaz3/F5uj+6DKidR3
WnTy2nE1Fa0yIAQcqVbpmVcyw3uP1TG/MUXj3lQ6bL2DPULp3ZCqL7ybppp5/y2bfFNEHBlhcso+
4022SRxG3mq6+4I11N9Mc/PkxWmVb+3RVmnktjabDtqi52FL8RbFDbXlLbikoeKxDHPu4TSq2ayv
bAO+93UyfCrzlWV51X1x19NT+pEgd9ovVkq3uc9uazfngXVflFX7TTmJ6iOyfPx93I0EjKkhMFWU
EQ1Fx7vUoybX1y4Cw3YWLGQZfV7Sum5wF0P2dcPIr0xdUGq6dh1RxOTkt6Z29tau87DbkuqgkpuD
D/Hi1h2zL2rKNXIpVYevBuThNvM9jNcmzcIvnUu9Mx+auWczBKo95hMV/qINw3aDIpDh22NG5Hzh
NuILJQ31raoxSkWLSxskyc1cEkDwVb9L7NF7cYeiQZvYTgc6KPJvXuaymXfKZn4Xg9M9gbnDJxh3
JOGPoxW4x1pQE3C0S7suqC0Y7W8xXVJEun47BKR478TtUhRfgEeH8a5Xa7fuJ/QW4dUQGgKMnuWl
FkeV2PhkXeNflDRmyKDt+cj6Hx4dAuB0/9RNvumscmypGHRXdzuqU5aJ3R/C71W469fU6WkBcxYc
eE4wrp/k1Eu9o+zevaGDN3sXbtwMUUdNzKMJecNIvnoO7m8mC9/pXbFpvEkjek36T2y/UZYy/KNw
MaQy49OBMCVLEnHjizsl8DPrFP5hK2V6TNv0/ZTnj+w1m48MOuPg7yWtXAB54yEPVgDMLC5omG/T
JxK0+UfvVeTQyS09Vyrrv6k5VZ8SlLE7yfq6FdKqrI1f0ylN7UUtHwOG70dsZiuNWo4sr8MIH3HT
pGvqbmtc1d2h6xf55vQNOftAEyYCF5FFBDUDfm7CbnnAyZxuRNogziUTC3y4bHpcNxNBI7d2p6tJ
eCezYDYfWCwNnnbnJiwl+tXYxboaBfb8aLPzOOSq/5pJmbw4lgjwvntMFrYLG6Sar9i9LQ+e1YlX
vzXobqvOpDdOo1d3x+akPwSLqB+F5RLy520vksPszeNxXkpNybIzvcylIw8yYQPf2e4eIMD0oAcB
OyLWrqL9VL43s2OtURGnNkNUrdVNWGf5Fd2jjJGYOFK+URTvXGfNLI6sPh+pSZL3wOqmqyV13F3I
pFoTabOCW5uGXPc3wWOzGfxcORuEricJblLeVeFY7Uyb4eUlQ4KWwY0h51AtptTeLHnw2mQq2Yw6
oYalddja0v6yqTj4bbp86h+rLKt3KbmqO7OWH/7AX03LYB37wC1vvNwSVxNFNhkLmrcjsF19hDn1
8ZnU3YMqdUDVRNL0/j7vq8k/pEU93HuN1k91HBcHimus695KknKnVczOcqTUjfLlBE1kPyDQIh26
uvvSqthfU3eUbsjQ5df2EE9PQtffqaWar9leDFfFEvS35SjtKERh+CAqXX4hijd1uznsEfv5LPRf
TY6DMvVjPDcOmePNyept9m6Z8S7xfh7jts/cq7k26odXZ81zre2Bh38ytLR9Wg43jkFCEZmss9Vu
IHP/q+w7Di7Yj13mSQWFvW+z4kCB5PIDX1z5oBF8jtd+4E+PWlqn2gyxMt1TY9W/23P6/9g7k926
lS1Nv0ohx8kDdhEkBzkhuXtt9ZJlTwg3Mhns++49cpCTnBUK9UT5OvVtO1Fp6SaucGc1KPhA58DH
lrjJYMRaf7cYQKwz1Jditrc+Mbs69e12MMpd5jjztygrXcNPqTp4e5e40vxCo0FhGa/U5K0dM5N0
VsOD7RbagWK8S4NEFxEzsEhz5kTUmVZslYl9GTUzbpvI/Gw3jXEq00oRBmL0W9FMpGLNmvZFn3Vn
Z45OGRjkkZ+SSIOcoP9gCjv4NDUKZ2uL9dt3Gbp8aBaIR4aYl8u+dSzjCSkZgiX2BSZayZ5rhvM1
PtW4iJkZP3szcJSX3cZz1XxBDSFzuvOuesQI8th2cX+Tz9JpD1Or8eI4mT2kj205FsJ3vIHQ70Gm
062yRy26WZjbHIztCCun52jZpD7tli7O1u0cM5yPbkVfwmZO83vqwXVrTJbZIAAQ7bdMlO3XIYtb
ELNm/D4jwGrDwVo3i9Ly3Vjk9o7KU3N910PkPo9NvemKUbvmAGy+DYaW3RLn0wTknVe0YOtknk1a
/2qnoaE8wOdNh4om6a4Yx63j5O4aEg2Yf1tVXy8BR693MJLilFkugHcbJXsklmwUw5rsGVfI8Uex
PjAud3Bf20lfugCTrivC3lkGagCptf1u1uV656zj8NKIZdlXA3KM26XNmHid9F84jouHlDSNDQKg
/LZYksPAp90N2sCL7spseLUnyQDdNe1X/Rg7bjdtmJirfVlb0by4RX9dI9/YVICfAVNt1IuKS/2+
bVMI4DUzAdB0xi8QDLTXYvyxqaM9XAh81Edtseypmb0FGEOj2qZPrhBQyOJqHNbsQDtZ7qw2kl80
xFlhht7wnPKU+mqUKTRLhMghWUV5AOvpQ5QmC2yird0T08Rn0D3Bq2DdG84wHAH94iDhmNq2mmaf
I4RSVwR+aWR3rn3J7GlCtTJ/dY2FEkAM6lpvPeNzNFDZTV3VRpsh06qTh6wCbK4uvziJRQ2XLz+N
Yp62jcloRDO3BgqrSIW9J9LjfBnwncWrvDad/GnVqP5hPX84las/iq7jDeqKrrxhtK6P4ql77u0y
UVeaWzI0AV3QsSnd/rNb6ug0hJVV5i1paGBAJYotQFhn0POwj4Z0COmHJHAX8RBkJ9cFacpYSqey
uVUrsaqhg3woCRO96R4Jr6ICtFraF3+5IEGRrTBPJNYIcNlYzCUJvb7SNV/lmv60YDwOmzFhNnOc
jPZJQ+0CQqwSeYv+sHjkxG1H5vcqainY+Vj4VR4DD4w0I0Vo1G1Tn/qe0athlVBU+YmbTWojZmOu
r6hMvDRs+pZtZrYdmi6eqQv4BB//0VSH/w4xF7YQFJQ67MB71o4c4gjxtfdK6uFydIsBOcGy2kkW
IPXoA7saIsiYqF2unUz7KMj/Qme+Reul65nWZcaz1B33b5znsH2NUa1fXRREZ+VZwy5ejBSdWT8w
W7kZ9pWVD/dMvraLIB20j4Ym/vL8v/n5zM+zyDXRPdslfUR/p4if3AH5IPohcC90kmBc2rTuHRIB
reDCku9owEEsvWlBXeiMGsOuZzmuA1DBcumxSbilqJ8LfseMLiWxndMibIZCue1GCdiH4CIEr0NG
/TDPyyumxL3/g575Twrkf3C831aoPLt/+ae//QgE1FrcRPxlnL2/xfh/uHASRyTaLAHDV93A+Ffo
pQMG6im1fI8KW4yPNeJtncPLYxXNmq5/S1NMpiQ/AdBupnYAYqJtuQwmgKTNDtHAtL3TUMWRuROJ
WUC5ZghRbqvVcKVvkKSsfeB1+OXQf/MUUGfbjoBV8gT/ej/LTkukAR5v52ggItSxBB0D5WtlaeoB
EpPB3PSZYeRUe2hoaeZcbm6cG5dbj9rs2e6Y3LdbW20eQzxmPAWt0WR++8F9fsvDQix5rE8Pk7zn
8ZpwnW+ZecvivHAihOeybtNxF1marE7FGHNd1B53fTKpVzRY0E1ptnKTf60KYkpYJyaqGLlJ0liB
WDnwoyCgYvU+EDz8Ci768za6hsm9E7xOjPG2zffTCeoUj7yXNJlv2qjL9la25O6XPG7qcaMtvOFf
i4a7Fk5aYmfnmFkxhs++maTX8SKr5CQcC1dLjl4NQstMVL6FC+vicBKdvfoCdblfpxdaCEggEcHU
L+azEJFsfa/NZQ0clmY2IZrNOIdFQc9BUd24O81FaMw3LLSftE7pPTYPQFeF1sQMZjImvtbJ5E53
U5fIR2+2RI50rq8/mhT0KyHj7c2xhE2zJbhLNrLcy+P94zWBuEjqCAmm3w+5N97/3lTRXqbzzqjB
IK85F9D7SAUfEzoI4+UhnpmWeU0G/DznCN96yOtuZghLmDcl71I3W7xGUTMby6lQjTXFfj/10v3A
G2i+FRsI6SJ75gWwUbgxkV6+z7Nc4VYKB14KFVUyJ9fkKtKdDb1ao0BR9lWbUlS2dUYrR0/YKmUu
p5Vc/+xIxAH/bdN33kBgdGrnlVC0AbFddr3nHMjSky4XZswXUkdoC7OLPKvJBtgnJP78VXN2K0WR
V+rMt3fbIXW/1rLI1gPAUfoCR6F/lK/09jzAryNNAFVpX5axzrb07ikh2FsWO4tSv3AZ00UTEAeI
w/NDoRf1UaoWSEOvJOWQ3ZubRfOKjwJPf8X7/Nc64Qq4yVLwAlmeFBLz6Nt1QlYulr20AxJPVFdt
ZWzY1MGrCyzym5XiNjv2wYvs5EVpVT/7edJedlYjNr+jgK0xANRkzaOD0KMoMMkIBLWxpuFLmXKO
00BH0UEbp6jZCM+zd2LI8jps6NeVX4pVK0a/MCMNuRhY6wcm8V8xVX9+OBh2y3BdwxDSchDEvjNo
iUTGOsGFP2iumjNgEbIsE1VphKmn8840wkPkK8OxsL9nyddaL0FEHWSi0UZ3UfdvJq/s4Wt06d0s
gLvhuKTpgznP/QItZogHb1jSkxxKXhudqaFpAAFVtiEiO+Os8BcFoNog/+5ipRmuxXLAR8Rbtym8
ur23I/q5DwyMvyJO3n1ipAoSY4DDpv03EfS5Vjm5qPIfvXWhBi2IG9qgqrvAf6gSysAFPRvJ0J2r
cz7Gs9qJCuiYtoLOrG+s5KP48Xf6BC5Cd/E4GZaJQkGa1ntzYmHbinNmuewVHOeHaqi1h5RBE44f
49FtwtmSyxM5BMjsRZ9HajOJxY2uPK9UCsCsR1o8wbUjq4qF97NMXFLGCaCU15e0BWM71Fnxs1UC
tlXUTXEexrLJH/SJnKPfHC0bTf3ZrDvxKAYoB3/RdQDIX7+rYfKHb9BHzQkWJFQj0iI3y7ddpLFE
qr6JfX3s6EBFV2WWL+qCencpsBug3OkibN6rpdSuqOaOFT2WAI45fUXCt5zsJSjYRfoXxMh8s/wX
iWqSuxrvS2dArSttA3Fh1NILi2iINpVLUw5TG1XzxkpzBEGlU3j2oVzSi1pAM7OrJa+Np84jMTQQ
Fe2bn6Wtk/tj4Z1zvZZkSJlG7m2svqACF3kuIfy4u5q/GAOM2a/64B/SDz1WBf+8FwG9kRGd1XeC
q6qf/d/9U7vX6iLH6d7/of8X9UQXhc3f0RP97//4V379G7/+5xtN0eWv/dYUGfpf6IU4kylgqUKc
S07r9Nr1//JP4i/qQZtt0JScQCbn9n9Jipy/XGoxHTcY+A4qCFRNHU7Ii9pI/EU/yxEPnUm1xpHy
j0iKfs/X+WML0Q1pSR3ROleG8kl/n7RtqS5uDGWalFVr8pLZXhYgZI2phe00wVLY6F3gZWsbjGbP
IZ04TQhx79xSbaH8R96zqRMPKsWIu2uv6+sHhAlf6m6oDvSnxk0xV94pw2Z45eEVP8duT+wLdUl1
LhVgqlqlfR4paoVwzEMde3L1yxFJ3KxW9+BmtBtSq2G7TLaMk4Dq3g2RzI5p2/dbo6vWzwy2N8J5
FG53qAgEOMWjJU5GOj+UXqXOtA71zgLfhFocJ5jYLm5f+kjMm0s/sjXr+i4XyNwBQ1t65RGQSCuS
eOcg8tvknWWFgEoqhwXzUH4kSuwaWF/0/yqf79Jat2FvpAcTgRG3x2+ys+y0PuIymnZ5XFrbwnTG
71M+o/ex7FesJibaE6UHFaVuYGZeepR5sfiTlvek+bTj2eji8WjkDUNnSsNwDtNoOiCwiTvWvmHR
sc55l7zo5aJ9M7HQ0GijAgaEYpMw1HKcuwLKxjFm7TMUnPmtoPWGa7RS5VcIhj/HRp8dW7XUD/hM
43Cxcafizsh/zrGJ374ct4ya7Rm+Oyz7sSrLA/xp5ISIjXZ06+XeLer6aWq7NcA9FZ9ja3VOHX5b
PBNZN+5R9ZJXaKpcnCqnMugy2/WQZ552bSkdMlGCe3mVTjNWIar0lVWAMa2wZoApkPHVUsOnCfGz
iht5Gtth8pketN6tpKXemSX+JFkXLqeK5e1QNLU7z+u607hi9IKWk0eZjfk2H+dy7yDQ9GMe6hO8
8BRGnYEpzzTMXVOyn8+xm4bCjUTYWJrxyMTu3Axtmh+zUNiDLuaqenZ2S5sYAbMiyuupqCFyM+fb
BETnm5yz3LpcD53Z+eSZRbOlMq6CzEF4r6cQezaY4rnsIhHotK1QtYykd6KcPbwQzoE5f8UhKZp+
XwMV+XLymOE26s8W/M6jLSMIWM8wtMDTI+a/yNylFUdXl6D7fqnyISGcU7vYgWOzPAHHM+NZ75Yh
KBD0VYHdpcZLkifrbknH8Xs8cjZF8QXNRAZohpjnjIPbYZz19VIluzhvI76IHprYUcBhxDL5ygEK
9hagH8vMrM3AMZ77C88SmkyaxqYnifEippm/mO2qB0ia52/Yi8QjXNaXTMPqRSdmXRvteMpjjCBS
GMbO0oRx46GW3nT5ou2A+cYNai59i3M28aHOjXPT4GIoy6LeS/CzC25M8L/fiQRgv17y4bmZMO34
kam7G+JWXjTZr0/m2NYheZ/TtquKrT7P1b7EoxmaWqsH0sheoNv1zWQ70Sde1eEqTV0Mucn87ESe
sx+EZm2QELIa16K1bmY7vc9Vnvm4Ucl1xidyGw1DBEpwsf9m0zxcN6AVw8arUhjYsmqyZwzR895y
MVn21ui8NnNinBZMFkFhyM4KUrNXgdVEE2GYs95fFTammg1zWEGCh/5SEcdTR2kkvfI6wSFzSpIC
O7aetTvAK2znw/oNohctQ12tPxpgX7xbhVx2NWEn+IDlvO1cbfIN+uNXI8pRuvD9dvix+iPGmOlk
Zr3t58aC1S97yjQbO4qaKCZ8gQNoOpJxPHo3qlqsNdDw6X+6AHMXbRSVYqqV612llWc3bu2QaDPz
wFGWRL6JtQajccdsRrrx8nGupF0fdD3GJUloaY3vH0TZ0xM8YtoRjmsK50X1fi/Y7piCTCaGGs18
4yrtOR96eSLDL3000ZYW3uQiUGo132krM+xNlm5WJSQlyyiMGH3QhaPmxQeLtP+reNQlmYK2vTPr
3g69bPxuNT0n1pAWB2sgX89APgkgwQqi94FEdzovoFpKA9Wm61nJdNwwWnZXFZ3aenb5naCRz3lX
HNA7vDh5fm3ryYPUlAfPHqcDgCdWbpAcYwgoqOt9n+GVj6zlrIEnXqHK5WItq93rKgcps3qrDuI5
Nvb1yk6Zrt314g3WixYZMSCPXRwTtzSRm0b1Y0Yc4BfVFO4mXeQc0KnmQTPgF4DVrz6befPijQvq
cO/GvVj0WqSgfYsICloQrRc6VHaLaZsy/u8a17SNAEmNh1x0p94xk2Cx3TsrN+KtqU3fykmLPvVd
nYRWhtQ8JrqLY9srgw45S0gHjuMuSwb7EKWcjRr43D14WXyTu5YdDmPm3uW5cv1uyK6gCvImIKBc
VD6LsNhjINUf6tHJvhZrBSkF/esEs0IfNoJK7zolZna7If+0RNl8JB8SfTLK3gBhc0SKvVO9DDXy
zjA1kGXWDmpCw6ytb5FR11sDuLn2195ySN/oxI8qyU2IwkK/a2tiLqB6LffGBr3MA9kdTTddjpMT
R8/g9iI9qarJb+co+m5MU35sIw4xWc13sWNYD5plOrtpXisC3nrh49x3Dl6mwAUYTv25WYgk9Jva
0j5nWlwfGFk0lxu9FAcHx2nIvuzyRYgdC1PH6cGkO2HO8gavLBHWgHn1XTyvztfSzG9HoOJxS1m1
Gn4CBUAPg8zXh7Apb6d1GZ6tTP/UVbxRs9vFgRrzyvXXGY/sEOP9aut4YxSD9UQXXe3jZhRJgC/O
cvzM1puwaSki/NrTME3ltXyplcs5WFs4d3UiBKSZ19cJAN99i7D2YOAkDJkkugYL00Sg0S2c/aY3
a9+5Rqxrhj5jvShGpJJxExmnOHG1rRcvvd/ZPbRna26gDaKrNZHWLsk1y/AnM89mP/MKQJwmWrce
Y0S0ri731cjonIuPNHMQOB5H28HVOSY6LOWySj8bcFqi5cVoiy8/2kzovr8g6XPB+1yinMvUwLht
SOdHabbz3i295bqK6gQM212P6CzbxxQ9IkeIgcpkRNYWTIbe3I6NVvfwnlKEMy+72CeptBCd55Hx
xTXdrMcaizcDa7a7qxSmNidytQeGObFxIR3DoD3J+nltySloLenqV7k7Ra+51QzGA8kRs/CT2lm3
cB9WFKzK+dKqcSWvZFY2ojHUPEHnNOVOyNR9grv+2Vraz6qX1sPkRW7oFsy0gY5HqSf6uvjqWTVS
fj1Pm10GW37d2s5ABVK4z6tctTTk/2ooqI2dgbCRiiSpHmy7a3cOLcO2wct3L1KWSoOPjQsfIRX6
dqsvbepSa8W9XxVmEdoCiRe66OVGaPKTTS25nYUebYvL6OF1ntNXt1id0HVN6zAsnKSOzLI9EQk1
E4/nZk+awfpUzmu/GYsvjU3wiRMhd3F0no2jsqsSxbQswN3nXOyM4rNTgks6Sl3ZYn2IW9kjTNXG
r2kvrtOsb2+7PIsP1Cl3rd1sgVqv2zZ5NStv4y5MK9G9V4zm9wpbLaEMOw2uYT9Vq3klKJaAVg95
7txG9MqbeTEOOFSZTYjB2u8ajZ0zkYc2lpw9czxv2AjBfgU1/aSHuZ3szCVfv81phGY4Iz4nRAyQ
ptuImPj7ZW4Mbx+pakJBNFSFdlcxeNy5Q1z93aGCvUO80T86hm0NftJLXPLmEt9pManOjp5PAcbp
PFxnq3iICgJNUF6v4dD07jEjtG8zrdN648HG6r702pEyV0Xy5K6S+dpOy/AXAVVzN+lDvGy9XNfC
RIItxwN/BKUDLu/lrE+1tu+8VO3deqVbQOjaI6u3EzTzuXbrrJV0A1rK9drOR/Wq221My1VVgRJt
dZ1E8WUInRK3NomHG4aeoAebjVVnM7bkbqDKmRHA5HnHyEQn11APDRgP/HFgTCPxSuzCRZ3s8QWU
mzxKR9A9HrBQ7D+cvVZzSnuiIgzIynPR2wHSoRcJjJuS6zFroByI7EwIqJbovMAaCsjXdkmN23rh
cE1N9z6Hlg3L4aUs8DFAdz4UaiVwY1iLvbSidusyLiuOhXMk/HQ6JpbV76Y2xxHTmFe53dzKZlg3
HaE5n3Stte4bRG7+YKZdyJSw5MycLeZBTthJ8H0XuzZ14oMwtWhX6R68PiX4jaPcSxLnbJKnLcEx
86Hxl9RB3coEtuNqThO69GKispjPo1B3jhiNK7uftANyn/yMxwt3hl566YbpikW27dVY3K/9/GNI
K2M/DfoUMiMA++9ixUif1aCVV4LXbkLhg7RNJbN6csyJVzaOvXtjmbJPw3xRryNfie3NNOkdGQke
4mYJbnT5BgTPxMrmS6biOxWZ5RzMqOY3CzKzkHl6K8oRKPo4KVrcdOVLjM/p2tBsVtsYa+MV1hG3
C+Nae2mxrzMAFXNjh4vtiCB8Pa7jSsOaW/vMrctb4oAc2sg0vl2nyNuwwxX3Qqz9Nmn1NWhk7aAS
kfO3djTWEAs1y47UleZHXRfVJ4E4E7MCLqEZarny7UpVSQAuZj3PjWvsqlRmD2Oz6OHkMMeiX9v8
MDtrdlap/chioPgZSNQ4Mg0Xg0lbQ55W+OsP8JUK1dhScT4jBbaTBjSR/sO+fJbER1Q53xRL7z60
cU1NaKqOQXQsjFM3uT14R12fkanqgdUuy6OLOxk14Kx9i9YFIUbZqZ8G9McLadDpAX/z/PjPFW7c
tfeY662EkVzeLgR4dWTthYfuTTn6V8NNp9M/Dw6WA4AO4QPLj3u98Up/ib0Z4YS8TtUQBY70YqoF
dUfbmV4bcC6/+b3/j9994Ac0LtMG/w5+9+//8b/wBP4bX//1T/zu11/7jd8RO/8XJ6ol5eXAM0nd
gNX5DeBpBq5AyxG2q9PBukJcouL+0xRomX+BgNs6tLuAwgZY+78InmH/hZobRBAO07Bsk4TAf8AU
+E7foDugihcET0rDNml833FKrTUyqqZMmnMyESgeNhWJBDeZ3WTmd62NTAkYbTn2pQkgyhVCP12f
/7hj/x1Ff7Gc/xeCKHRugGPZBBHaAniR4+Etp6QmlSdZX49XjDRozJB+XHoPdmwZw2ERXlIf58Uy
xW3UYsm7hH/N0j4yF6uviiDGUr1OvuyKiHiTD67rom54c11UvaYAR3VgbP72ukz8mD2iO+OKbTTv
QoxJSIJb5VIXZWl20dOlayuvfxOdWQHiELpWwRikvBtVetsg1J0CG0GucxRVNxibD67vQqn/eX2e
hyrFNA3Xwhxqslje3jc8WzadjaivlIRHCPWKQJiTVWvuLVkCRf1zzuoV2SAmh247mq3isCEq0P22
0Jph5/BEe+9lpjueYrMvVqLYR0/dTgwvEh+JAy6m/z+ulLQqjK+k1lnATpKv756wUSFf0GbTOK36
nM+HsexJfWnQqrGBE+JBJK0sytcKoc9dliEsC1MYE7Fv7LlXH2SCXn7Um0uxXEPAdOGoZeHxH29v
GpBVNOcSLNiMnLEPGgOx5nmasHX4azak9Wclmz75aODwW+JWQCy6zKwCpnd0AYf7fnpHuaKTLdOl
P1WE740hPqiGGCWZ6dgZ+lU0j6sg1ARRh03RVGGS0DGQpe74gRrm3YrhMjxYfiow3niLwLR3K6Yo
bbDxcmpO+pyaaMSskWgju0jnleaUU/QD5crl27291zx2AZtqgGjhxrrclT9EBRYAYJI0dYG2ucoy
VLR1hQrU5/hiXvzffxnYKN/8KEzVl3cAoQ8P9rI1vv1RDQMtCSYz52OWaguitt+30KCvPBWkBBZP
bVnY62HpK3jOf/BH29ipXdPmfkKo8K+3P1qTGJi9pWuOUoM2oP4tptAkc0HeEPbLB9XSixiqiYm6
+WAHeP84hW1LwAUCEz1ef/M99aIx1adrrbI+XigYnKNYgrrt7+0okRMr6e9/UKIQ322JBmeYcbGo
C1Pang5/8PazdqqeSdfBzdBV4FWbWOuWn721LuPeij0cILzXVRmkXrEGrZfKDZmR9qnInUhsohrp
vOX0LYE5tncgwjMPnQblbKEqlzgWmI3JLKeg7WeJ4rkfj8Bb1qfGk9O+0TV5T0yZCub2klA09MS7
RMnDGDlTDTTpRQ2pY42aVUZMtLbOvfY60ntAVDfDT6+P2m/10I3bWDPyA5YHcc1ygNuotZ1AA31G
U+jipNSxdJmRsc9XFwmw2Zjuqc2MfueSNfeoESgDyAnIVcQVqTx15Wz1pC6uWrTFodL0FbdtmWfc
FHLcOFSfLGm09wk9o78Qa7itCKE8ypJQMvygT1OdrXfjBMhJUF1LzOgQ7XDgy30MJPq1HvqfTr9K
VNZ21qCwy8jcnAiGKWSfwVrMGKYFYuQdtwEnWWLX14R2ArhoKVh4XRt7KBuybIReP5O/UWxMOWcu
AnGkyMRambtoEc4WGKp6jJvO3aw6IZYcz8Y3QH4E1wsmiA2A5HK2RXbbWdK5Ey5O7172xh0TX7L7
sdLHn2MqZjQCwiuPnoMJJ1vEVN4hsoDW4kpGWPgF+k+UEhx3II/niwC4rAKpe82VWS3iONf9Gogk
6ndikd5ukPVDWpTWsUrkvGG3IJGgaiKkt/wxTEB9A53nWdrJjLsVJL4YHiM3Sz6nBAJFIdsDEVH9
Ih8M5Bg3pPSNz4WNrLVKRm8DMq2dGmlr/qzcxQsWz0a2CF5q7MYG/5iWF33lt5luS+LglvR7NouT
aXT4CELX0QmX2xJrkorioYk1Ftc1lgsxHKto+S6MWtAsdYScpUSSaGU8n0bPdl4I3kL/jwImxXet
DcgalNPvK719NmM9/0GAm3GoEUTvUgthWiLz8bpxIPDrKd3qTqaCQW/OwzLDnNaYuJ8We1W4sHlC
I2lL29xUZlBcZAnpQAtsmt0YtNOynu2oKkL25HFDDkRUXLzcD05rXKWmyIPFqX7IpkLWUscHo0a+
bYjk02JknZ+hl9jCduJagWr4bCh3N4rCCvp4qK+Y7aEHthpuomqcdma1Ij0gxWAPNDJulJkR/aDR
t7JkXcJfDK0LpjFdr6fe8XammdZ7s6ir29Jauge5RsW1alR8q6J4ucLO1GzaZh5OWi01ECt8B1aw
or4E2PQM3svaHMd4I5AIoTRF2TCSjJLMr1atTHKrhsxDmDPnZyNhMvDJTZDFvyQZVMZnNRIayzdx
J6Rzi+ekyRnzcJn+MKLU+Nnw5MzntbTa+3IpmRALxNz3124K5f7Jc1oVPbc1xzlOtFWl6jhK3cx+
utWIl1Mzl04+SOqMHy0Z+0gv06Fdb0cb0GJn0gvroRV3Rr79XZiVGsof5JFuP9qHObG5qg616Gae
CDNTAVJNWwVuN7YKi9w4JNSYCVVdN9C2b70UJeJh6vIITGYp+A6jRZAy1gyVgTLEtoNfj0yaK6Tz
KxEAc6kQuC3cAkyjjO5tr2Yjt8drh52YcWpN5V78/kbLvvI8YO3OiIAy8a+U+uCtAVNn4c3JocJR
Cg072Veixvd1bryqWW+BiTlhoQHW6HVdeD/OBXkLX03yBsSxXjqwPY8lFuPMbimPpSTjeOs0iogA
MDHuTeeydwQdlDU4SFVDIzPWQmfHrVdrhIMDE1nzNdpa2IbH+6JoEOsNiazX276cXflYSLfKN8QM
Tx6sNel44O0TTnZg6xonMa+0vZavqKySImxMW1Qns1NtctA9Uh3TACOLYvjqqvOEko1TKq9tt8qR
5Vn2KL23ZddY9xbNUKquGsBNWwYa0+jS4mzkF6jxJIYCnUaAKI1RexicOXqRbE06D3com3KL9tQr
d0qvRny5yeha+qZ0SSMJxybLCAZdk5WMhpA0X+eHRxAgdsPKWJw0xl3ZL9rGSbvR2eH5AK5XCS7/
0CYfdwADtiZiEgm0rEhAIGvv6M1EvTx7szu1r8Su8lg0V69HJJgJMDUR13yZd7SfyLg2cdWr9Iqp
S9nwpZ+ICGLzq4jRuBxPUWW/2szpwEpEQrjorTClK4p/Un209R3oNeNe2CTtDh6HDROOlbIdtr6O
1VPdm528Jotp5U4lRkMwY0nGBVtWhNI7um8QfS2238kmtx1/oqmyS9Irkyb9qShb2hLosQRmD5hw
jL85JCTDpEokmBM3jtZ4yScnTo2NpiLEhC4m/N0M7XCIWyKbLhyBfd1bYv5CxEX0ZCyjd6zLRAYT
sTChix/6mbL8E5GO6sDHK7dTSQ/ke9Yk8RtkJ4m6P982g75A2RdVf0sExtdmJEIrb221ixDAnbUe
YeJkk5rgoww7yDnSHnQ80LvVxJmHu74N0G9X/MhZv6vZV0Kv85wb5YxgmcqToTEkggjZBgUIskPh
wxsPm2Ydq22mCe9IFO2wqb0YgEzObCxuhUtkHfU+v8etkYeutkJlabSic9h4aQ7n5+b4W0VTnR0R
EyfgrbZ+MEnM2asiM/aWMeJkv6SDqGR6NpaC0fQARLCapWx8Hdn7aZzb5WinojmZxXTR0tn5aSxZ
1aLnXkMUS5fc1lp8M+M631lpRNQtpiG/K4by0Jduc4fgfcbvVi2HdlUdMTjpqw0Dft/EUH4drpmw
WqMBxrpK7kHkYPuM2HkCBzVc5g24NVGKqEII2Kydm3RqIVVLi1koA7xW4LW9cfGTD+P/Ye9MltxG
ti37OTXCNcABRzMlwSZIRigaiZQ0gYWkFPoecDSf8WY1r3+q36kF6ZWVgiGLsJzXRHktrylJonE/
fs7ea3+ah6rJN3FXMlBRysQ7TNdZ6ZumG4yfXqC5p2SyzLMIOAyDxwfU01Zara88PYm3fdziG+Ns
1dSbKArkOTXEJLeOF+buF6vxwuRO4ULEEs/iy6lTtgklYBtFPj4Z5qpV4aK4m0SPbW6mPKhXsI6r
p5jN+hCC1vhmhmWAt2oQNwK6tlorL1Q7s0Ipv3IBje/TLpw02B8eSEn8jP1hDLvhUgI/ve8kCK1l
+OM+dnVpsOcjOf5Y5Ek5+lOoxCUWpvspdpLxEDVt+djFgXkTLQd735rG9kavmYevGiRBwC/wFUEc
kNZWt6vK3kxq6II1E7HgR8cM+4y0p3bXWOPxrONf4O/R4KGJiCmgLpj20ESF4Qz4dxpBP9eK4TP0
IQtI+Oh0qCabPjzkHhqoyjTZt1QyLQ5YUJ392uqr/jTFTfNVuXH6ZGQMSFce3fOLaSICK/QqS5CU
jp5555KQ1DITxMu6zpoyuZUpr/3Bdaf2U8eB/4EFnT6rwfjqQzMG2b7rh4rJi55N2xZAd7yBOc4I
QMtUtrYm3e63HlldiIjssN0nC6mZ6ztpOWqsFMV2ALL+yFRF2xjRPD7nynE2YxMbT6pnhq/Q5ayj
VIbbthklk4SwRMqZxx/TIns2ytTa8wOlWpccsS5c2hrJzoy8SJRIgH0dDfkW6NS0C6O2ONacm3am
3YcIghysXSPJBOrOoz68h447fLJjGKMsx8HwaTSL7uAmdXpKe5DKVZHfaqjnvw91x3w1q90PAtAJ
OpRJ7i0miPnKHJxmN8XhAfBYQo8ptQSKuqQ5zXrCI4ZKnzOV3hFyZ+fNB1nO2rPLQQXWuDbP33lZ
mdnppl18ydBtPQMZHHZW7/4QBQUmP6d3+402m7i1TBCFGzP2EobwHMfyxoUNbsThP7Wb2Adt4L1o
itjYQaRHHaSQ6bRN0d6SMNCA0au+9V06uFug5KmvMc54sjkF+woZ7J4zebUpJvmPxHjtG21+DJ0+
3MIY9x505DgfmZIHB50qdi2Aidx1Q2itZxdRXGAzJ4xV4nyW4GnutATTnqt1EdKWVKwc5Ps3UlfV
LrdayWA7ZjDnAvUH+w7dxsCJjjtnXY9Du+5KwV9N7exAIBjvSF0YX+AM6VtYifpNVlhAqOMsXivo
GkFgm1RjqvLMrSmpqGa+EALcPPBhQH9vTAc3cKZ5G6U0rFdGN+2BmGb+ZPccR7U0RLMddvVuNMzh
+zRYnyqrSRnd2eFBAnJcUWU92pnp/OSMVT6BTq7uEk4e7Wayp7TYDCghHnHX1bHvtn31QbTYlm7R
EmfjShOhe4zyUY8ZioKG7VcaAxFiPsrJvo8LqX2UHK/cnauCONknhZMwz3e74Cu1j4EcwQP6Otn5
o27q4jPZWeQTxRUzVVIHOZQZRnp2x8z0mbE0floE8lFPJfPF1Mtu4lJ86QdVPQ4RjKC8DtR9UdXD
YZrxcHuNYxwDe8LmTp3wFACYWCdlXvgxBo3VyLT1UtuNyzQ60z7EiTjDShd7hls0AfUssv3Cy25x
13GZm8451pHFl1BV/p2lrGXOo40XZGRgaK3ByW7mgvV66qiC8K7a2iZz1Xg3Ns504t1GdqYs7zTW
kX1IgvQbR+PkIeUYsmbMIx4KcPE+lLwetzUp86EeUpTxnEQ0IOr0BoF2spmwZD4lXqXuLMr/aq/0
SayBM+VfLQQBn6u6rlH2uECIKpiWWVxrzzROF3x5Vmx5op1076Kv3NKynqc1s33jZwOjak22dLZB
bhSiepK4o70G7aKRNuaKJYdRaVWxMm6sslA8jFG+btPyEnVNei/SrHkk1AF4goluDIoXyIZCg6AQ
U5vpxdDuq0r9gDfddGtVt3a5awusKpWTVl9nJ7GgI8UcUAv2bZ6/sa83VMPPkv9svo6nGBmFbtyj
iC0PaMqJ06hFezSt2r0d4Rnc0VY0H1olEjKsgGDsVRQc0V5aZBADE4DzBLltNSYw/LpYG8YNLpHu
KcIW/AF+XPwMJYoXkBHsz4iGBpU9DgoM5FXo06gLniy9QzBmw8VF6VMbJ2hG3baJK6WvIc7YhyrQ
Hbjn3rALLXBSemWsmFHr2xChPiEAnTET2+3o3T89vfLlNKn8YlTlLiuxZs1WYn9tU108z/RimEb3
rGPU+1wwoPlbNJr1hgvwT2Z5FwDB2jrNLe/Rmg0CA2HSrKYgz/bGUBM9UKftbqib5Ca0mnodhuM4
rZrWmE5ahqKLOlrKi04c68OoHEVLBEVPVjpHjrTyk9ZM47PdtsWWDjC4gtFsZk5RTvUF+d50D1hC
YrXXwO/gJp5n6dNuhD/epdnXbM6G9ss08ZZTHXlqi2mGH0YGtPXdy8PxHzZLtY65sadWofIwS08H
ljFM1lMPcYScDFcvT3ATB1ZM0ePBQ4g3+HGp0vhIyygIT4HtBn6b0jn6pg9h5SBHjPPe59glL7iB
hk9ZaoJzMzi8eFqBC9uwu/rU82D33QXLPXhvexVbSpgk63SGixjFRDDTYg6jNByH28mIjEuiBDGy
lXVp2Glv9SbN/6FXQslRMUC27tPOqIHU+TBB0rJa2ybf7aB+nWGaiM7AXZHWnCUj1eGZpwPD0NWe
R4+twaFMOtYi5v8VVVUVt3XqNkt2QcC/mVqENhp1o5xr3jDdaRSCbEb1d3PvxLNf1MpSH0Ovs26z
DnPrbTU0uv21LxCv3s7DMAWbABGt4zux3hW7InM13sC5dvlbE7GM2i6K69Q7eTU3/HESgPXyNW7n
hHvCF+OMEFdmZO2qX8dnFu5g/K5FmCEhyBJxE3xqUmSeW4NBQLt1h9DNQf623QxMUQeawZricsRM
7WpqdsB1mggVRzgnx9CalXNvah0oqtyMYjrsJeoE/mEZ9QLl0UO3ZjEccx19AgzDPtk7DEbuMmly
jp8TGcRfZ/DytDQZUnO3J7MlDKgUrQNeHrrG+AEcDQf/FGuwONaVMaasrZCEc6hyiOdptOPd5Pjr
BWaO+gyl/ZbkqpYuSEotfUNA1ARYRAtpfWNvwXXZs9Iw21BBOF5kmBSutTZU0ZYbxgSBtXONTnQ7
SlOaBWE66sbNBNfYXTMV6jwSGciwOCCK4LtaGNXS24HUouSnFjcVhyBFhQ7npqiN7dzrIL8XzW83
/cSZ24DhcsLZtX860oSeth77lufJMKJlZPbL9mT+MjgGsNvVo0TPzbm0s2csjDZZDfEpwwKfHHMS
ZAhGwgpqf2YxTrDVt1nSUCED84G8ZzynkWnLepVzWms4w5sNToGQozFvTsWEJFhqGWyF8B87tTR2
G4mpzPQ0+2fdaob6SPSOya3LlKvzDwenEg+LnCxpI301Soqn3MHTP1dBmK9I8x3lx9aAtkUkEyTs
lTMPyUG0WKsBhCYsUkbTzeZDH85lCYajEsWWMnkCPj2KAhByCDvq/rfjOcK2RGNxFklUwFMOjc9B
4nQT+ulwkBF1HFMyZJGOu2cLHIDIUOpqm2XwhVR9bi2A7aS+iIfIaoHrDDE6wijIAfC1E1HMadrn
3RbVIr+aZod3NJp+BDj1y1gepSE303aFUWyCjopgG5v2kDMcS4oAMoORou+oK2orFr6xPhTKot9m
OcpxqfmYuR2QYMzuAWtUEd1Q8Sg1b35PRX/7VhsThd+TyHoPsIxy7PomaKRer6dUU/NJa6Euo22r
OrWdAGiLjTcjNr0b2rrNfLKntCMPl+bd9Y1V3sx8InY89ITVs9camuZPCNx2NLJxbnDUXEylxJE5
UGdcu9hnYPz0xygtp8JnIZSzD21JJXf1jO2ftoKBhHO0Cs+XbU4K7kyxTw2LBs47cTCqQQ/p6Zhj
ktFYDGUnYpq7FuQg5eXYwAmjYtGgTdN56xT5afvdwmacEaSm6m9YstV9mHOL9pMwmvaH55lWSlFa
8lj3IfgM38RpeiELi/etrCoOUwKszQ+TW/1Mjyg19503kjmGnN4Fc4Ci0fRxmIlgs7xhLNEuh3qg
hcuj0RG18+33y9k1Bs+oqzdevde7mazyVSNa2AGFMsjjiWxBYzDvyxmRbZLLYQuusQB919BJZCgE
enuTYjI9GiosFpeHiZgr0sNxOsA9asIPph6USMS0ItNRZSNSpJeKu4FzZRfDNTb8YpjpP9qAUTYJ
Dy65eABy+jUcm+SoJq8ObxzdqH46LfkGP03QIzOdZxKuEi6cRWen1vAmHhiK5PlnqDi88zGM02aT
Nvh7CaMqM0Zz69nkx90LobgFlWNl6U7MoOEGAfnKbzPVuYCbwrTOdrJzyunAiZ3xMMI1s0h+wt2j
r8k2YKe3UrlJOflS5zHdMv6ls67Jyi62wBancz0V00lMKUNxBhEN66dnGqxeY1pQdyfNUGMD9hw7
P5BKo9fbDp4qcFFc4iI4E6Iq6x1sdNCxNMqptFmn82D4kFn0xD54YxyVWzfxeCKgEsUwmDMipPxI
jj04sKxNgUTlFVTXnByqMssOkCs1xx+IdNmTvBDLvQGcKLnhuOF9sqwSEh5vcDWBWtVxDQD8aeBy
zG39TVcxx+6ujQ2JqL6PPje1GwwYI5JMLJFK7BG/R6Xg7rJkU8aJ8SRjuwxvuUiyfCjhTdKyYJja
nasJzeTd7xXTqUVqfFKNXibb0dBjucaLDsUMML6pFvFwz42DXsDg14osY1mB9SLai3mckxvBrbyp
VGQl6wm1ffvDbiAF+oodj9XHzhp7h2Ol/5RajWv5OH7bL5VBQtFGTS4k1LVTkr/XraOxx9k+cpN1
arawTjR8mx2PhTEF1MSa0ZfV/fCLVELIyKjt8M6M3geNzieW4jLsIRFIV2a31pja32kz1NOp1ToL
GTvbovpIRSTVI2YFmuCBUKb66IR9zes7luoGDpatTlkR6vNjg5RbfbSRFpHNgrNojm8CrYms70lh
T7qxJagq747mPE/1P+wnWcqGose40Vb0r2ftDusvjMIhyXR9Ly3seBwse4EJ0ecIHYzDOlJYq0Bn
NGG6csGklie3kTneK5YptHpwBcsZZMuIGlL3DY+BwnAsaoxZeEzdcpjozpsYd2zFTv91wXJhrhrs
RcSzCGYZEcQeOpSVQducerhxokI9tSgzqwcOE1O8Yx4r3ZOT9YO1ThIY+PsqyJMvaQMYhUe0d5ul
hz0y5djDfHaNO/pPOSCuQnTmIWRoSrO9AUFx/u8aSeq9SdU1hfAEQaMXbF2oMhzkoPy3Z6jWEFQx
xrECaLYRabizKSqrr40U2EVmfVDZbZho1fjkVlUMSDDsec4KeKzqo554sryhdVFVeyByIa4mOab9
06xT0+z1jFPPXs2OdmbQ1O4H6EvV2uqSIiEARaqpXIe2mkakO1r4j+Mw+3zmzKohvMSm/83RRFJ/
1yeYHAUnqch2utVQRyM1ADPLiESmLhfhN0+1Q/R58HDbPMsp4NkIaG96PxmwoMSeuihQNyhnY9+c
tRT31xAxijiaRWqmt/CxDHxSCgre00Q/q1qCBPl1Zhtr3anI6aDcBWgxqu2cdyK9QDwIWOjBy+Pl
ALZit9kWE7ewGB9SdP2IIhC2LvTX0rXXxVQzUsySlhNVa0Qh1zW/N2skT8wnZ0/tEFAHA1Zmk7TA
hwoGz3Qs485uv5Hn1OCKwCKHbQ8ddNAfm0pU5b5BY2csQ5Z4Ps0Nvp+7ik45/hN8mdMEZIjjGSmV
UAmmz6UktoruSCGHW4x0hfWoiIOw9nljsDbXnNDT28Qb7PmgVFagB6r0znXGJWW1jW/iNii9+wTS
gXPnzh2sZZr/KABpilTG8tbDo5qOnBn6foOBduou5M/H3oY2cN63mywp9RYu9CAbeoUZDoja7zta
L7BC6tIGSJejqdCqD6amOsO71UozxqQHVilu+s3Mx4LkeVvbcaUCXI7vUlD7W5iFbQ9Fy0thh6Sm
bmzVjDtV5pgLOmvy2kuRQFJ/HsGPjTsInZT1c8Yd+uxlHtvPry/w/wWm7whMl/DoN/Sl/wtt6X/9
j//9P/8Uly5/5b+1pUA7/0O8o7UERPxfVanhWP/haGzCSUBzATAELdR/i0o1Q/zHQo3lepaObFT3
FiVei4gfX7gmjP84PKPo9HDgoe5B/PMvZKXLp/ypyHIgspjIodCGIjFAoLQ8cX+Iv2oXP4EUrXWe
zHo6YEdoP7PNat9ILZMfIrOYP6Q2BWjguD3QFmXepGOE5wYW2j2Jg1H8zgN+hbqQy/dBtcQwlkfd
1vleL7+PloRRqGM8P1siMW86C4ApR7fyiI7CWymPOBdNK4vtjHtgg4EzBJRYiXXQpfmHP+7g/W/9
259IqitV3PJFUALTkmArBlrzC/f0x4UJIKwGxL4Z56Bosk3E/GDJzWj3b3+KuFLE8TEGPxipDbdy
Efstmsw/PmbKbC3ohArOWpCBjwcCh1sIcf0cObilgs7FD9kdQQfMa9j8wz8jlEmffoRzYyfAP820
ybY5jLHdmIeFbxczLYQhCCjhPbGjisv8IFcji5w2btOqtraGHrWfcho/nPjyxNtYBVM3jMPhOzI0
cSV7+/XLEHEKXXAihBOy6In/+GVy6gQKCMs5w8A6Vr3my7i5Y4J2qjnRNk4B4rAgwkQS0FGu6wjv
7KR8C9Z1zJYXhWT6YFaiUUXag3OApLhN8LhTSD11Eg0CLg6UHWtbewdU9Pq2wzYB3kN0NYN6/ufL
by2YL5kDKPhzJOx6DznEwxFN9/3t2/7XTxG83zYPGJ3p5dr9cW1gOzO5jQv3PEn4jQQEgOprnXH7
9qcYf7kFaMUXGalhCBfh9suPQa5TRiIT0UWRdvDQG5kd7hoiSlBGgxl8aOgG6Oz9SXyemqonkUkM
zW3EgZBWcWoV9aZrxDBv6gxZJP0tbP0MTMileOd7/uVqCMBQFtJDZPIwOV9+TXrbIBjQDJ2TqtI2
nkbHDdGOfGdp+durxnOIgn1J90HJv3yNPy46E2odiqYWnFG4GWAP4opepF6tMXgSc2FIY121SbuB
nU+sDRIWDii1ePLqtPgiBXMMrQD4PUCH2E5l8SOOWm8/jMV8n3R2uoLc33E2sc2TV7XatsdI4yeV
bSydisIv005/yOmYcJAW7+l3r8lzy5tG6gCTagMtHK/b1fUrcrgeWKaCsx5kw6FBrba2m+kbO1CK
zrUo1n2ZqW0/UnIz0GxuC8R6K4IurEfUf/ah10PYyzHuvbcfv2Xr+ENX7LhwU0GYCHBliN/1ayyh
HEPLZVwdXkIo9ceRMDNGnbp5dIO6PE5kOK9Z1ppbAJm9//YnX6nHf3+yDesE7Rx9PGvRx/5xp5G6
9jalWHjJ3fxUEO3yhM7xn6YItJsusdv125/2agnndwKANFA2C/by64wzUj6wghOeePGyFF0CEB+/
H0xAQpjN6bxWS0Zrbb6zcVxJ1ZefCE7NMR3HWmqHazcG2la+Uum56EZteRfFWLEK0yrWQK3Lzw7A
+81kFRezn+edVIN65419tbDw6awnyIuFY3rski8vcGLMadvFFetXqOSaoJivJK/CDJuwUrx9cRdv
zfVThE5cINADOQVg5+qjaqg7MpOxd9YQZswr3F72LiyM4ZuqQWTU5nByBjpnTH6+ud48PUCj2c9I
BXwvdH4qVAw+Vpby3ozF134M5r1WW1+oq5ztrC2DG5Eqf8oKbZtZ6c/U8uI7/HL0PotU0pmSwi/B
OaElMy9k0QHB8ZKOzFQBcb3XnCNwtXgzcZg9zoYegNWwN1h572sSem8wk0J8KeP8eSppIXa67G7K
Zgi3I9IX3yMwfm1YYN0dA3vo2xftL9eMBjkmIZMiUtBWfHl7WkeOpsJjdi5k422Fymq8cRz6cCti
8UOXB0qGSNS3P/QvT6TDwMrlRWfPARD28kMTGeqVWdne2TRL+zQq2/QNp9D2BIeONyVjsXU41ySk
utL5ENRD/84L8ZdH0mWpoYTifASZ7Gqv66Q+kf2Q8pxEJvKZXHT3aBYfyM8p36kMjSufzPLuuah6
bIbhOn8ay8L3x/LSxGliI+71zhh6inu315lTx6but3ZbruCjDNvUaQgCRG64JuS+XaFYnA5vX+3X
hTJfAnuZS6nsYFiRV4XKmLfDoMkSrEaZWz6z+PLEqRZDeZOTS+iYzUHMmUlDMp724dh52z4qo32r
19HvIyHAr/Cf8i+F8l8WW246Hh02cMPBQ/LyasSpQmBdVs6ZbPJsR2i1s0IHW94lk3wEJf2en+ov
z7bLg22y3eGTMdyrzS5BpqFQpLnnJl4cCJAItwlK1ZNmTvYOXbe4w4Hw4+2L/apA4WdZnMLYzHQW
ous6asiGhtHQ4J6RoiJJiYvnBp3+O5vWr7fy5X6Jr89jE8GJszgNr97azmFWkHZDfFmsG6uSiLZN
l5rTzTDY9mOwNJ8Q046HMK/ZzxCUESAjtAPQ/u4ur8mAUNpQvfeoX5n+eNTZQiU7JN4Zg73m6ikj
4KIgvLiltOiLYmMj3DwlaphRxS7CLznpcKXNaRMsGpgazx0THmPYYc2aNm/fgr8870IabAIuUxlq
t+uSuSwN5M5lGV+cwgTYl0Xd3isr9YFja/DVkQJt++gUO4xD3l4CmGb6pIxVXUTd7u1v8rqsETYJ
TS4sNb7LK7tUMqLIGYM6vkgtAejH6N/4iGCaozDhAyNObwq+btXkYXTpiOcy39kQr/CXfLBjcSC1
loLPWg7LV4+JhY8lVKTVXIIUokdZCYiWJTpu10JCRXU67MG+qEsdZ+46SGemJIFXP5EZ7l7Isx9P
/ajar5J+IPZRET71kw6zH23YoUWg6DPlze+xTGOhtyNt1dsk9dHebPZ1JkgqyyW6Mq9H05Lqnp9k
jfKJ8LHf2UpeLykWPAnpUqvryytx9RMNgnenEgXiBfvD6FdNJnaL1t8vazqO5GSP71zT1+83B2sK
VdMQDofwV0fVJpvbyom4pTmIg4YxKRir6D0H2uvjGFRAWgqw/ozlZHkd6oyyGsSFZ5aXyZ7AtdTy
IHJPUCMsFo1kMv16HulEikL7wLQt3NVx+2OIhf6duLz4xu3ybFu4LQx6aQb/evfkhO7g//R4rrCq
XVVZZZ4hnxZFehFxSMIKKZh+SbbKg15p79FMX78/+Iipk6kT+DSymV7uF41J9JMoRXGZpwIWTlOi
SJxwQbl5Rbxm68YPhuj6bewBJ3n7zf3LGgKgm+MS9j992TavfuUAZ6adRZtdYtsRTyHix5XpAOnS
OwaWq3EovyXMgUhnwnrTIS70HVdr1rhDjH/9gC+HNUDXDmuJp18Tgmsm9ZgFZHEhcmeJYsX7Q8Kk
7xQEQbc69N23f/jrXgwLID5SKjMA64IS7eU1lwLKQyHy4hKb83jpGEDuWnwER7ITEwY+jnqoEVFR
FTb6JhIJvZWRICwYd+LkjNm8h4PLySbidExAmnbAX0hlkwBalCgQblsXrnBs23Inwc0sszCE3VM/
Hk27ah6QHsbv/J7XNQCrOJdO6nTm0Owu7/MfBRjDQD3AERxdmNRnHwmCgH5jhS5DhcbbKYS2/iwT
972K63XZR9dAohfhOvKnd3UR4e652JJJG2ezBBdHdA+uMqXvEvnVtb+hk282OaNR8F+5ukPRWb/z
0LxepaRDYcBb87v3e/X0tp3QBy/Jswv7Y4e6vCJwivC2d67t6zqaT5G8lnRjXJ295uW1nVAhzXbt
pBCDWshk0aiOaVIR/WLZ/9IYy07GR1G5ksAsuJv69UrANGwc+iy7ZCV2ohYuvW8m5qdE2s571cPy
rV/WVjZnc1y/BusvVfvVr/JIfkSek+YX4pGcrUFvYKv1dbt3BnNAbazBwmkBDTqVu526qbvvUzSD
Rj+QV2db8cYrvOGdI/Truwk4mYaB52INpul1dYggOE5rrCTnGwUtYEh6eGvSgN87qL9+U2x6Xug7
7AVCCzni5d10jMCYKpylF+VW8Qm5I8lq7ljAUIzyvWf10tdGa3jnQX31CC1EBsfxbHrnFg3Oqw9t
eKgA1bvTRXPMf3qY+1vYo2Izhm33+PbC9vooxkcRfUHRzKAZc/XVVQRE6HZ6Ws6XPs9IqrM9hS9L
0P4O6+IQzqEBDafTEOOO/akgiZLOjJXfvP0lXt1J99dGxksJWFK8+g5iqUvdwBKXwREJqjOk72mR
2O+8l6/uJAMJyKU0jUHKg5Vfjt9/rHm0gepC18zqomBE3EC+lCfMB4NvGuRnhYkb7AnDSt55b14W
YlSYDJq4ruBNlv6xfn15U7DxTe967adQ2iejTx7aISEPNzLOcZH/fPsyXkHrf3+Yi1vd9VD1UIst
X+aPXzhZU5cbVdh/yrECZeR5y2ql2U26A/vh4Avwph2mAduvXdYH4FjWhxCw3iZ1NHnDJqOOs03Q
g54ENlHX3bQ2ItXu0rxDdonnZYM+SD0aUOnWnJ2SHTIFd1dLIEx1247v7BXWy72C3+KaVFLs7HRE
LP68Wm9iXjltDub+PFVafkCXo21CnpHbIAMY5dbYNrwJQImpgTYqQ7ok4F/avYoZiVgM6M+dI+KN
blnYMVzQlS6cAIrvIj3rTlbs+npo7nik3QP5w2BjyRJ/0ihgN25dO/680EQTglGOzDB+jok37uoi
MC8CrtWa3njynewFKwHNVJc0upz0YFldcAT9CaQ3ksYmBjy+HevB8W2DvuLbt/nl2/L7ykjJ+JIh
39KiulocMgxhU+06/XlolyBXu0P8PvBRb3/KVa29fAxVHg8t52nEWqZ5tVkLIjFRCgf6eVLuggOe
vJUzwpskQVx9nifyhxDdANNrNAn+zc04AiFb0Uagq4Lzx6nNm3zb9HbnT6ZTvfPtXl8DizYxdQQP
LjbTa7qJi9Znyu2BL+cRY2sBgloz8PLeeXl/vTD/b9P7fQ0YOTu2x/iHuvfqUhdJ1BpxL/UzauXe
x0jvYFHtm1WfETvH5sxvNYLI3SDcIx61VPVXXRBwNmMDQgOjl1jyelIGK5fs4l6md4wZhneuxMum
4fIVaZ8tLQZJroFBMfzynbciVF4xmrdzClfT52QGmDtG/87fwFnYF+M+qGW067Xwh9vymrz9lLzc
qH5/OsUUg7ElU4Ve9stPh4IRaQg5xDlzx+TQO2O3ikN6lHmEm+ntj3q1ktKvoma1Ia+bOlkoV8t3
0FVzU2WFeeYwkW8tUhJ8ytiCJD4R3uaU5e9c2KvB/q/fxhGaIs7kTxo4Vx+Iemsc2elNWvSB9WXK
LfNGb8zqg4etayXpIvjJlM/LYN+80TS8U4IAEBTZkJCRcY+rf//z6Sk40KsoKtkoX15phE5azMUx
z/GA6JAGuMRFDSnNhFkMABCv79uf95c7yxNP+3uRynBYWN7AP/YSUXQo32rHPLPAB0fqQp4hojTv
LEfP37vSLw+0v6/0MoLTWXDAFplXrxlqZhfSLc8wCfaE1NAY9gFKPNhDaG9mbFB3kV7pF91JHHIk
M2Nfe41Yc0qdaNQ0H0XJXUi+mbBaXCKOpJEjUzTe25D++h15xwwDqTBkj6v3DPp8VM2BZZwHbEKP
llmMt0OLPX+q8PdhVSy2OFodv1Rzcv/2nViu9MtFCMWSZyOBAYTFHOfqTmicmEJ00wZrnRDbIRXD
tiE3+uZffwoNDJ1iEPEYjYXlefjjfktnttI51qwzDic8Ui4N1DbK0ndu9V9+C4/vItZgjgwp7uqd
csYI+yoU9XNLr3Kxf31sLPVeH/gvj65FvQ77Cgrh0ld/+VMMrSkNd5jk2bDBmoa6Fu6Jti6OdlLo
D//+qrkWIhsbGjHV+tW9mVIkQUjY5LkromBTFYwqCzPv39nx//Ls0bPlvvD0May8nlRw9Irsvhmt
M4mRGiBfxyFdJZEPA7TL41RW46nUmVSbDVDlt3/fL57f9dNn23j/OAVxS16d+5LS7hJl2tbZ6AG/
wc7WsAkleRc+ZxlPPQnVhWauNaOCG43l4xPIffeRzhWYKOLvvlMS17dVZnsXtI9NsZ6VETxrRas9
hBDdPnRV5rbgwJxtZ+nM1JPagW5dEKj9jYDNhFgAuEXPczdBQ7KJeXfJgrDpCzCtrU7eLMKtWauE
TWDApbBKKrd5NqRJC1KLpXsslCs3roMBnDWI4+jUA0L2u7kal7CyTn4P4sD5BmkBWyKJw0gPQ9lN
5gkBpyChiVamn0lgXhvDae362GS00Ndk+unPKK6dH5rVVeQyzuOwj5McyWxqQM72wyhtnyari59M
TOMWM7wyuA/M9jbC7UWEqzkV+k3TWc53YqcYwMQVQaEUjEO8S2b8n3jOMKgRGV8mR0/CMYejACt5
bRMne0rxtuBkp1nekGNfOF+mgcdy1TfC3UZ4lhH/TCa1Mka5FrBrNpotqEMzu6upxHYV3kzQhwS5
davekc2lS116UDUT8Gg71APbqRwDIn9z1EH4IkioLQbB9QvMyfyhxo5mF2Udi29bIEtnhBdvs6ov
mjV8fOAq+P8Tk0ZWifpYzpEe7wWR7E+Kyw80hNSMc6hwAHl9pu1jpLIfliPKDauqkd9ggWh+mFA3
SE2Gn5PiYVVCB6cR9GRTJIQwcy7pPlX1PKS7zuj6z+7oyn0iRkkUkdk4P9Iom0/m2C5RK5XTUZsR
PQBSuMNOt3bjKbqrDZQ4kAFkna0rK5hvLDVXjKOtYrpv8o40k9ESe0AJWK6tHq/XKocf8Rn3viC0
Kg+NA/jqclyNpSTxi/SXUa0yEdRfBM8jZ2Sj87CNGhK2sdbAUshRwvwcCEJqsJdnolvp+mxe3KpJ
H4Nonr1Vk8TWqQt1nbhUqLmpb9kjxnjwYmvdcKLPRg7/cTW6CvtuVyQE2LpQb2/KeS7fOTy+PB3/
2oPZ6RfiGTbHZXDwctHUZqWBL19kdOwtn/DCIG/z6lEj0oyHf5Wi69r0YPu27y0wr3c3Ju308pmQ
LbOyqx0hc9pqhFgRnG13kLfQc+qLVxDrtFKy+Vk35GsEZZ9sQgZ5fjX0tQ9vPdiHubAeXElotnAr
RAg1Zz9eSajRSIjf2RmvrwyzRFZxh8klADq+5NV20gMHNcsi7c6pVPEdSTuEMSB2X1sz2HkvtYxH
ypH3Gs5/+1DJhkz7gD4i3b2Xt0OnLnP1PldUuw7pEjCL1mUo5g0kH7IaHBJy374P19X18iPpCjKj
XG6CvJYa/R/uzmQ5bqPb86/S0Xs4MA8RfXtRBVQVSUmkaKloeoOQP0uY5xmv0RG96sVd9ht9r9O/
pP3dK6AqCs1e9sZhWSYTSGSePHnOf+gR+p0gjfdnf66Otc3NfownVEoKpT4BBdo40NT17Z7hxMVN
9CIpe1JYXL5epcPSQM+oPw9zPxx0tA/cFDTrY1hE/SnmZNg30MQ8Dad7t81i/wShZdz7tabu8Zqv
3JbW9d4KsfXiwSusDx1nLxVZ7IVR3Hx0fGty526aNk7DKx8F0ILIXt6aamvYgp42jRMa0XBO1Mk8
QG62n5RQVdjsuXJSK+zKwkHbwvZd+TKayGSoutJGBgO9nCoqL0PaVvlwdqoaJoMtSacehN8O1OmA
ZHSfbST+V8YTGEIyToF+seTVcu/xA2y0sBnPQWA+o19Q0QMNjH1SOveBjpfb7XUnnv7n5JaFgNur
TQFK3OK54q3erp3DgQrVeG5qxIHCEIIEQu9bN4wr78T7UEwie6f491Zs+im57TVg2clYjee8hTvX
C3ZtO5jPHAftA1f0rc17dTiLb4VPLCKS6y4Z6RpE5EgdzzjQZ3twJugEAIK+g+rwJ4WnYmM3XZlD
imTgacjSKPyt0YvF2A+DP+fTebD18ABEuYCcHChfb3+pKy/F6YD9LROpiAb68kvlpmRDEzSms9wa
35A3enLU/nswjd+tsc+922OtAJm2wOQA7dUIR3SV0X9e3Ubwz7BG2OnzOcOfHZVRKE+9Jc1eHzf6
ccJ49jSQce0ku4/u+j7yd36ujS4kqmDfpJG2L2WYvDk5wu3nWt8sKLg5RCtKiRZpOMjg5Rw4MFPq
HNvAsxTgQl/aMdIdMMFOcsGRf3uoi/KDGAu6ucBKyTKdx9U+pCVnYAZjd+eOFBw1lEn6UoV+/GEo
sbDRmgKoAqy4ve70wV52FCzN9KY8+nOZ3rVk4sf/l8chLlCppw1ED3T56imUbBnSY089AAn5WeXo
BaAxfMpCfdxNM7Wnpi80oPcg9VR/1N2sm2H7KHlzirp82IBMXZS632bHMDSx4kXysJqdEvpOYLUS
5WHw1Q9yD8PCGEllHWAIrqnOOD+FWX6U8T5G7yzqP42R7xzR9yGXnQZ5X5eYOcxtdnTo4MLKTNRH
XH5tzygN6VPX5On9nKoZwpPU0wD+jShEQO5t02LYAAiJB10GQE0EdkoKQiYDssRyXiFqI60DCPSs
pjiBFAX6UQkEUEJhK+/s0PH3KS2EBz3Wz7e/6MonWuwxPKxpHxKnOFuoBy5Hlnut5oQuemQhJ4zB
pGn+AiiV9Hi05F+1PnbcptaNw2BU07FRx+Q4Zc5rFPvq524uy5fCiC1PIiWEoSZHR2rB0s5JFMOr
oXvtbQ2+uN45rFxDx6sOaubBrHp/X5gomcxOWHy1085GP0Cjr4WlL0S6untQQBzuEB2avdLUYTnX
U/okqWpzrJpp2sjrLsOmDiALO0kKOkD812CSJGyByw7RdDbsKT7g5zZw8YyMje97GTJQwud+TOcb
LA5X6OUsT3UhD1lkzufAKNDSrHscXnsnv6vaQdoIGVdeSKVGigg/uSop/Co6Ie7OjbmV5XMHjvPY
zD0uMTZKTrfXzbUXMsiGBVib8GyIc+KnszSgKctNPFHOAF4QX4H1JBQfnuxM6bzbI12eOOCjQd8i
mE8eQm66HCnREGiV7Yrqew+NNFGqvalkn0vUdE2KfxuTd7kPaW0rAMKENj9xZTV5DpVdBasr7QxP
3UIvYoIWPZn1R1mhvue3sXyaCrl4SeV5q8Zy5TWB44GhBh5JY309obNUd9zhQ+3sDIH1pQn0b0oo
y3/Co+zwWLeGjUh+5fuRlAA0ptNK4d5epd6NniNaE0zaWc5kxZXryDqi4ZrtVXRbv97+gKwIPtEy
usGLJQ2ieIQSO2305SdUzDGAdetb59AOHhoED2wvqtvgQ1tQrIIPoltfxrhtELtKJPtX/J7APA8K
xmn7eTARW1Z9MOWIvVT7rtVJerkDIQ6kZXaKOMBY5CH3ejl+pVwbfK0tCBqnRldqxdV07q/oc5cl
tfEsi3dVjcjZDl3VUNsHmBWZVClyrEt1ibSCQ1TXph3W5vq9NSTWM/BHzi61dHYIU6hn9AKAKWJE
TLWXVBVIOhp0jVU8W36GtqEaIXsZl1X/XA5pgXPMwMTvVOpSjWvOoYqjj6KNdxa+S7+FevU8wI6u
dxCrY+FSLKWvMdoA3dGGaoDLFkdpKrRBwdCXEc8WYAZxpzqyhvBu2kauVVpchzu5/WzEQPGpuUy9
etI5wr7gMWf8STtaehrGbEZg0yr9r9OUOA73d7kP0dLulXu5KkinwrD3SYXlDHfDugaTj0yJ72B4
05YKR06KpkFVOCVdhsjAx1VJKLmizTOMn6dKpjBnzFEpajhB8tCluIHnSZG8Kh12q0QHCnDQwEri
aWqelATBzr1amkOzMwocw+Drx9nv4IOoxYi6J8LG0yy95kBAv9SVnkBqMyMV7VROThBB9dx8pXyL
RKICdOpXWR6DB3w902M9Be2vjWzPvysWvo/HJswV4e+k48BI3302jzZQz3iPNk47emYDLfNrPkeV
/2hgj+nvKN+EQmgPU6rb6/5KLIE7A54CFjen7LqfoVB7LmHQzOc8Qg3MMstTniT2Aekw6YAIKkaM
KOi4lhxvbO3LA8Cgei9QtbCYZG7yy91WRVicj6HknKsRvOkkJyY54iY34jJeCborhVfREQXattrT
pT77Ul+00pn0rL3XHbM5qkMh7W0DcfHMQCrt9mxeBizGI/+F5ikucPrqwBkKP8RkqpfOpQ1u2S8Q
Gu8b7VMDyfBwe6QrOTdD0e6C8ISBBGf2cgIVH3Io4nrSOUIf6iF0lNlTqGi66CTQ2qk0yUUdPXiO
26h9bPU2/xGUQeY6xoCOsFlKG7YSK7SlyNDE41gOmxtcDHSh5ePQ6etIE1TpXM/m5LZhFT01tT/d
wwmwdugPVwe2PkpGemDc12ZJkZPVvW9nPMpuT8y1hQXwk1OYWyZ9m1USo6C/F+F7HLwMkpS4nT5T
qMSdfWOUKx+aM5hLDwggmBBrGhhVarxbrNY8q2EIvwf9LQ+JZPVolu14evcLmaalyzDAYF5cEP58
A//3wu+cMzq3OuIoeeKWIaDz26OswFVvH9AUZRRcyGW6m4K7/nOuhENrYvcJjB5dWMHKyPQ+jFnW
HAjBk6c6NC7MPFS9ORiUHTJjhotMpPS08RDi4yzPYIGlwXwJMDgZm6kuHyKu6iTRgjp88UMEV4+N
lfsfuOVM2SGL9CIAvCCOSdTzJboiXfl1hkhb3rML7K+qI0ERuf08IgitHweWJTAZMkjBrVo+TpVU
cuCHBaRGq57VPfyqoDqoc2kUbij5keaV2NzK900VIIT23qFp0nGW25QSufmsqfGBao9jTtw8S8jG
uBE9qz1QdQfxyew1abTvY6FL3u0hRVVk+bYIDSCoAc0QwDJE4uXbxhLyUbNgp6OJpH1PgQILZkNT
nUM9lUAw+FWv0UJwWswiDLwF9kUOSmwjgl5uX+jLYBdBvgJgBDC5fAiz6JwoahFJirE9dJFeae51
CfbB7Ve9UrRZDrOqEM24/1KVYZjKKelUmRYybYSOB4SLlCdLytLHZLTrr1kKDlbt29nlxmLt0iQK
P5W1CfGvm6rHqYrtjSvYihcktiGRlKORpjO2OZC+lu/fNb4yd5EsnSXVLA78b+gPIWwMDC9EmsWc
HQ9LOQRcIxz/8gA7YXLC8XdJrUa4yDFaWcEQbFw+r00WZW8R50B5yvTEl89UV44/B/0oKC7acEyg
pHi+yHOldIr3zdTTcsmV/tjaw3cQxM5jqQ+m0JAi5o+6ttftJt21uD28OzByf3vrAnHmOgSv5WPh
Gq2adJhoA/XasKNcmrklVLyNXfFW319tC26OIlnhYgDIZBUEkPXtzTEq4RFIuFljrCv9wOKjnDxU
UVNsBEIl3oe0kt2gQ756F/t5d9SQTUZBM9RiZ6fqjfPk0O79LIEWsdymRCMHVyI5wvdxtDaqTdce
F6EBJgZ+C9VqYxXHldDHNgHPkBdtSuxPM6KEe2lKgk9Ed+HmAEBGs6TmGf3NCDcKEoYQJ5x7TO+S
XWKiOFZUcnmUTTjMRlfHe2eOery2ASpsbPRrq4qaM6ofdNNkXHZX8zpZlLpCdbQRDptxzUgzk3qo
ioQvlPo/gtHv/wzHWn8tgrR1G6UldzeaEQAobEehlQFZ1yio41Aveh9UXexBAi5AKtpWlLusC9LV
HHeSHo/OuU2gUhr5kLto3Pr7snDCjTW8Imv8NRZJ3Ful1kSgbvW5IkmrQqeb/XMp29ldgpIe3d5m
2MOjML0KK3kh2IwzOJrMxyYwsmOX+sEjuIEBxrJpHzULf6ZRwVld7mEJNnkY3mdUI56rTsWUnQzm
a1/ZWPk4gwwiQuY3BziBOqhWIZabpefbgfUyfNMqQ7zQfHNBNNaVd1TbChn5lOQlATxxGqzQvleK
4tvtQcScLHekAHqRa2LECL9qPWeoASqjNMjJSziiXRsGmeFS9+zcWrGnrTT78lAE/ENbhGVAEACE
uwwyahzlkxT4yUuJcdmu6mTVleK8/lBjTOHJ7I0Tknbmh6Ksa1fSRvne8seekmKHEzjhywvmzHyE
aql4dmY2LrYZgddojo+3Ep7UyMNtcuhF4r+aHer9wNMcgLeA8lf7itJtGpT5HL+QNpoAnv0o/S0b
x0rdOUM/JAJuUj2CrShfjI6jeCc7SXrX1/jT7EJ96iD36OWhxCLiw+BP/hdjsPxwh/tq9kwcGamA
GnNyRmva+TwgDflRGolDu3miaOHlahk+w6uQoe4nFZ5Jaqf5H2KswLK9UrRo3gRNE32jvontcBRE
LJOWojtmlxP+Tlk07i1+xb2d4ADMdbvPfq11u8J5u50QtjfbsUupmqvwpti8igTioW8fcyXtXuUq
yIHapC1CyrcX27XpJAUj/gMaFYn4cgE0hiGlHIvxi5Er4cExstpFur38Y0iK0GPs96LwBXgOUDxq
UFReBKx8OZ7kq/TDdCmG+GOarlaV6M2jjLTX8cbw1GncdJAT1cLleqGlKRqAMCuIQGv0Oja71lwq
cYtyR6NSuEEZ9iXsrOlLP/Rh5eFVisw9OteTl6WpBORHjtDuEeZe0kbOK1xXV4/iUNxG1IS2Ph0G
ZxUM+Y2G01ZS/0Jhpb5D/V//UtiDcyiH8t6EPHRP/mE8QRuQd4Ud/KMKwW5HDvh1uatrRGCNwEN9
T/GcUUFKWykahCLr2IuH+XduPdmGetBFGALgyPEAGoG7mWKsHTQRHUzGNG7RQMjIHiPKWzjCDdnf
GfG7VNgey+/5r239/Xv78Vv538SP/qNAWjpCwua/L//Y/PVn2Pzut/bb4g9ezl1/+tx9r6fn7w2V
rn9JiYn/8//2L//L97ffsqGgBqPjp10mfv/fP/fpW/b93/6rkE/73//8n0sJtbef+VtDTf1FKNvA
GqXUTGeDLOFfSmqS+gtlU3JRalaqaEVxRfxbSU13fqHSrzhAT3FBpKTEB/tbSI2/UoTgljgx+DlQ
ne/RUXtLAP5zy3D0iFIf3SjALmACqHgs92jsd0k0gQbd1TRrVCFf2GB0IxUYc+uDDM4KDM5rMRfd
ieoByTvip2iZVQp2UvIwjH82yVC9jnWMW1hILdQfOqSTyy7OX2oZ2F1cpM6rjnwschO++lujDOaP
ATcDPbT8f7zN+//Xiwtv5S15vn//5//657//838sFPr4qb9Wl6b8AopDKO0BhaVHLkLsX+bPqvwL
7r3wRyhKcRWmNvkfi8uSf6ELIaj4XI35aRG7/l5chvMLis4sSNpYfO53Lq5lVAEETJuY7gMrzBK5
8bqEqGlxFDq5EXpcOqBvGCk6C60ZhF+dQmvvfpqZp79W7M+yd+KG9J/rWIxFm8MQSjscbaJDtlrH
wqiKhgHkI25/f3RdBnqOPFx3h0yx2r0h5cV+ni061AYumhvh8+rgJtmbKAFD2lkdrHB40VUNlNCr
dCl6oGxXHtGm1lwd5zO3zhi6tf2MuB9v8RNWtdO/3xvwmIB1caavFY00HBkqBDxDr9SiaR9LCro+
9SQdY5SDP41DafU7E/3vBzxcQ1rJXbgLEgs/qYIqNehR/BRvf4dV9fTvB3JkcZYwHTzZ8kNISk3P
MLChSOU+ssF6Ed5jBdCeWJLzAZhb8QPtgNpG0LdrEClKkoNqJM5nPMyVrUKumPbVmoASDIyfRhhq
T2ti3uwrdYYwPZdT3I4/osZqOvsorJw7/EJJvzopzJ4QjrTDA34+xauTdvOPVosCeHh14IQ7S57q
D2YIaMaNnQSp142pWqYrb1MFuwBKP2m52HGr5iemVUqDpELsVfYQPetyP3pzhp+LWQOgrvOwOabN
VD9QoIX4Sg7qVkHRbF2yRQ69niRHuO4KZQ4RLJbfy5ZCvJEwovNCvR4fqwjotDbX6aeoowFmpfDy
JiNwTGSnazylwoSu1Gjm/TcL/Vn39oRcxgsuQRq9dHE7QS5E5FQ/9bgpyHdO3gSJcHtT/6xRtjqM
eAQc26D2j7eHWqbCf039T0Ot5StLP/SDCu04T5Wrpt9NltTdV5Lv/25k0/TUwZE/3B7wyloUs0uo
NuG1caQv3y1SnFhK0enztNCR941W5bB7cm0jCi6rvG+vxUahwmHBuya0r0bJjUyVMLthRQ2l7wLe
LQl6xoQPgqXvAMR8sxKQ6LffbEVZ/NegIEpplrCS15RFHLFxoQ1wNTKzNDt0WTJhW0EwFNocv+uo
nR2MEuo2G8DZd/ZcomYcsJmGRLaekqxQjwridgEXLMf4OvcjWlS3H/ByWREAuPWKCgjqB+viGnEK
MWakBL2maNVjXpW2C11yOGqVvtVLuVxWFNjhLCJFIohVa7oY7JAWoKEuvjI8QKnEssnnwXBBTnsX
c6Zgo8Z67dVI4QQukLsG94zlqspGPA64esVeorfhIa+QsvA7ebwzS3mLlXltKKq5ADVYWUzkaml1
WKRwC0c82u4R6dMhBSJ6EKaHcRi3qLarwp9YUbSHaODgyEGZEiro8rUSvcELJ6zYnQkOJPtMl6Z7
TIFHY+cIi9p4KKduZ2MP9Ekpajy5Er38GODa5vqN7/yowMS8RJ3uYI43Db+ljVp6hdSOlLqzTttg
TF/uODacjJCiylOrBK/lo+J5hES67ycYkCvFYWhNC/mFID0INSQq7a18aHN1qzByfVAmiAYTJO01
KXNOMl8p8inx0PFrBHEjsT8jvGOfamnOf5STFX5C2lH64/37iLbKv0ZdK5hVtopYoNwlXghD+YHe
8Oc0BGhA0d7e2LGXwZJJFXJilHy4Rq87JzYudQpeb4mnFTFWTI2jf4z12X64/T5XAtdymNV5Mxhl
RJ2tTrzEr7A9raQKCfogOikB6m+2FnftvrKAj012J72Uhm9gtTSOWYcvYBLey9SFPksjDjLFgNY8
fljW0+0HvBZNhFIlitJUbKDfLtdWT/99ogqZeD3J7UnrRnTiW9v8tQud4mUYkIu4Pd6qjv3XvqNU
Y9AyBXHK7XI5YCGXeBLlSuLNRmX90YIw+j71FjrVcJAMTG8bZ/it7cP8KR8M+zO1nG68C5VIF9XZ
ZAYEovryt6GfMZY3I91oNk6aa/PhCB2gNyQs+cry8YbAYamFfeYZXTv8Os20xYG2VNKZYJs8wG0o
3n2cAn8QHBRCq9CHFOv0p4SkG1rNGizsceIA+4d9pnB+RJjvvbQW/9aiUFDvY3xtP9/+DmLdLVMy
ruRoHin0a+GYr+tmSaiAZcnazEtYdNhRgkutkJ46yLVdPGK2CtVdhRIH+moEmmUpG8vgSqRneO4S
b2ENjZflW6uYe2VNVmSQfPLQBWhWu1lZJvtUm7YEzK4NhYQyK44uBQtOfPGfJtiAMWqjrMDRbBWS
2xR98wAuzcISZsDg+fasXgmaQrGG4wQ1KVTwVh/T6nw6smaSeo4PTdzOFfuQpLqB372qwBPzx2OH
ZcL+9qBXXtDg5kuRn8KPKIIuX7DXmtnvce7wgNmGz41v+W40zNNDl8j14fZQ4rOsVg39VuYS7rgN
eXQVLRLbCJQBtIjndyjQj0Cxdj7uUK4BpnmXcsvBKrPN7uYw+fH+gSngvuU9sAaMVRhluWJ4qoDS
Uc1g/C1VwuY34BXhUSMJ2jVdp3qxbSdfRfa7dYW6EhHIFGSobGQMoJVW04tNEpZZURl4ku6Ej8h9
/5ibyDx0U0D3EkF07/abXhuO0ShqEA1I5VdTzDWbO4qv0B9NnfBjgNHYS0Jb8lyFefqs+L66MbNX
xwPGCf6KGz5n/XL1VKZUaao0SG4JB/RDzmG1a3Syy6Cf4QRn7cZd8HIFiRYUktcMJr6neJyfdmOM
23cfdph7z36Bjo08tfdtAu9uTuXuKIX1UxLKv+ahUW1M65scz3LpMrAAOkGlRzt73ZXHVRw3dgeS
XaPEau/C+u8ALZTmeMR40flcaCMinkKW24BSLEXFPmlo4DyUlgm+Ewuoad8YcvigglHs6C/K9Z9p
4deFCy3MOVux5jziUFdO+N3peL6AX8SvJUSWCJhlYshP0+A0415XkFPGYUeTf1dKP7bREJtsTymd
QN+IRFcSD4caO8VW4YVh0TVeTnSNfpWazzhOV62c7tNyxAvU0ks3HcfYTWzF3/dzSw9KllNBUNX4
b9hOS4WeHtQUp1DssqaHEDiNJ6nb3WyxildfA2FecgBYFmBorNXTqcBJosEJI68ERbtHdE99LpQO
i0iK2CdZ9A4RREGGJ3UQ3xiG7ohknrTPAVxtlNUugyf6C1S6UTyEM4ERyXKaMk2ZEFqhE2Ii8gci
F2xxW2AUkfXlOzUuRepD+VRUQ3llzaAmsxyrcVrgtL1CR3PqJWzEJ4SIew1WC/ryMJ0dYMNfadrL
zq5CxvQfEmrNOCKNg+2aJtaAZoUrdDpn8qFHPO4QB1mxJUt/eX7xhFRTaeLSUkKIcvmEUKbTsGyD
EH8fPkuBLZnbw0cHVFbaHiZOOEthL7SRC1wdVMyKoKkKzsZy0KCxe1kfBAkZleSYkhkcMBRUI4yY
5jz5bcAJfD9n1taXF3F7vQRBXv7HsKu4bkrygJN3QpCLh/gutcFJdFDADrfD+bWXo7lMboe6C7CF
1cEV6GoRlkgje1GhmXf0giHUJwOqVX5o7Os4R2VglMutzS9W7frdgLSoNHC44UCQXE6pOocztC49
9JQ8Lfb4qiV7DfSTaxrS/Oz0EXdHkdonuU4sKBDmpaJhbXzWFTbrr+VO3KFM9CZoKq8ewil9Li7i
IdB51x51fQxOVpDWn8y0bT/zafsXCz/ee4NIA68tyO6K1Cg+DBiY3ZuoA340cGBuNmbmMu0FPoOB
DswT+mKQ4pcTo5jcMGuLwhGJeOk1Y50/SI41HKLRtnZlDLitRXcQB+jB9jrKsu7t1XCllM74mlB1
RO6Wvpw4Hn86/jplRCbBZ/zGrJpDzwX7kNGg++DU4bBHdX98KKZhlPcBnfI/GtvUhC+phWanH+oU
GEpt4zi+Fv5A5pJnaIAXqKgvn0ehf9xXdR16bYAWutJ3w2EM7LMdGFuh5erMO4IpIvCZF01AbngZ
gPWRjZAkxol2oP7aU0k7ls7UjLtWStBF6AbtpIAb+OT3o/p6e+qvJB50iWhECvFO6CzrN9WwiA9T
Eg9cIxGirvzvWp53X8YatX1Yp/gomlGMhUkdfLs98LU4gx47vRMhx3oBv8nmcLSGmSkWQiDHHI/4
B8unAn57FLGZ1jueXhxIctGlQ+1/+SHNgnaVjWue15W57EW4qe/DxqhdLDeCL1qdZxuFjWtxzRA7
iUK6AjFZ/P1PC1makU/rkZn15kidcO2ktbvLffgju7JypK/kNukB/+h0i1V+bVwARjS6kf+h/CwW
9E/jjljpyXEoRZ5SoEnXq9Yfwkf+EQ3AH5oUISBlaj9uz+y1hcMpAbSYcqHgci1HDCXLtwNSfq/W
5ch15qolR52szu3pBr0oZtTT5EqdJ1TxNjfNte2JOimvi1YZ5g+rozGy7DyxnCTyYLdmbpdBwy1w
Iz1pNNs3IsG1BfTzUKvjMM/TEaWuLPIkFLt2tlkb+x54575Fsf2AVIW5sWCvfkiuMg44UYv28vpD
2nxER6ki9GzIg+vZtj+WyHHsu7Fq91Ei+7tsSt/HkPvrSGIoEYG4z1FoXH5LvWmawVd5SYgVdDJr
KdoHeJxhcGJsCb1e2/aEVWKqBhIYMNRyqKSLEzhWJY1BSmwHFYWPw1QGW/Cnt57Oet/Dpac2DMCP
At5qdSZtUiHlCKwKfGh9P6k1vmC2QgNNiqrylNrBh16O61dQVOWzpRfKwanK9kdbzd1RbarqRBKI
Tmpfal6Cxet9pfqRq2vZ4AHwKzdC8LVPbjEXMD5Ra4WKuZwSa86SpE2r2JttOdpLeJ25ZW1oXo3M
4b4vi/moC+fG29t3xdR4++ZAA7CEROmX4sz6gjthaZsnSPZ4GXJHH1S1e9HaaD5PPgw8CfPRvdJV
6alWwgSSTXvXm+qw0SS+8t60qgENILspfDlWR4/UAOVrcWbwoNYL67ZxdvWxjk6OJgk6mxUd5bkY
Nyb7SpNcFGmQ/KH1Kyi94ql+ipQNntBBWHPbKHu7PoYlbTC3t0Lsy+a8pTvVJ4dZ0bOPStv2nyQl
x9h2rqL4gI63r22kXVfiGM9iCElPyKIXN59OVzM8+PTAy81APujE7kerR0xf06Z+o10lFvxqQ9Cj
AhmMlgVuE+u6fhBAucBrKfDAQCv6fea34auWmZniVfRYjjlo2++xZjXHMHCwUh9yoHC3V9y1z00J
kA9Hiocc3jqy6WUA9BK4I60n/SHH5uJuMLvoLg2UH5VkaLs+7LvD7TGvRG+qYry2ULEAZ7f62MrI
9TgOE7o1SoRcXBz0d1LU2XcwstJTVybh+fZ4Vw5F4aeGNok4GS84DtaoI1Zm5IwHfsELiig/mK2C
mLTb/ANltPFDMsv5xolxZRFxVrCBhEgmYIvVOzqGNKIVRiuFw3jaV/pgHFNNjg7aaCSfb7/exXSC
aUIQD7wcU4n152qoij7bzC0+8WJJ78QNrTmiYVedch3tA2yhq41Xu9ysLFUOJoQAqd8iQbJK3xQZ
SYoqTSQ31LvmjlqE4fmSk+a7Uk6qX+HkT3etbDleYPbKIeny4gtyi5lXZVBv3v3qNLJRGUDZABmU
iyIFohC93FKlKuQZM2cZFekqPQw0q5B+21i1F2ekeGu4poCsRSnIXu2UuCJqBTJjZTJmATsFN1Vz
P5WlFm7Enyvfk4FAe4iBBN5+GQuRGKPQI0M6iSGjU5zzYePkRk/jHKPucDKT/e1JvDyWueGwVFmk
DogMyo3LAQsZFbuJnq2rd3V5NGq7dOuhjj6CjAu/Vw0d3FiN9YdRHsdXcGPtox6O+msml8YhaHr1
gNvFuCuDKDhVlZ2/VrlVf0gKqfje93W3sdgv9rJ4VhIi2uF0gsASL5/VCcbU8SGku3405veqpIV/
zL3cvSpJEMz70qjr12LKS8+usy1di4stLYZG6QFwtmAmrV0OjKzqh9ymYSG37YTPeKV+aSTHONRO
vHUeXllroA3JyATNh/7eagmMswPFHVoKndQpuO+QHdxTZY/Otz/8tVHoZr318oDOrgVKZ38oQNzE
kmv7anHHZaF76Mpyqzd/ZRSaTDRgkF5gXTviDPzpaI8VXysoMPvuiHTxQ1Xl0KZ6Y6uAc22Ut6oV
t3ah6bZKliMHBI1tDT5uga19yispPth9Xm/cO64sAa5WQrSf2zmvsxpF6iTkKs1W9Kyi7A4Et3bo
DTt16xJOyO2PczEU5XDwi6LLAdWG2/hy2szSsjPB7HfRtqo9uHbRSxLOOWW4LPjH7aEu9pRJjYn9
JFNF1WiZrYYa9BKHkGBgqDpW7tHj9706MUIScgXeVtiEj5NvfMkGeFm3B77yjsjicsHhus+mXos9
1m2XtDGwSBd+cvSY5n7g6mVne/Gs2ht5zpWhhIQh1hICx0tev5xOaAWBHTSK4xoyhrBx2xcljcDJ
euicONnyOLsyofT3aPwB3bMR9VkdkL1pVoERDo6LbjeuBVBJxwdEXSwuOk1jfevypnwxAlyfOz0N
0o1wfu1NKRthaIg6IwnI6k0TX8vLDFs3t27t3yOfomUWIEtl++BTbn++a6+JKSuFPQ5h6CXiSX7a
2bMW6wMBCjDoqJrdrmnHyaVIFz7rGHSgVzWG+r2eOflL4Jfx6+2xr70l1BZAIBQDhUbCcuzI6KXY
6U3HTTMuAFltWZ7Wt4arKeEWnu8itAhJZdEOobNPX35NovEBnmowYtChGhzlbpTn/r6TzGbjhS5O
fdFiAnaqUWHQBSl1+UL2CLs3A+zhkujn92aK6iVU7fwTaC0V38dmy4bkygRaJP2giGGaC6f25XgG
iIK6QK7XzaISZG8IEpNuuSS8+IyNc+baq4G4ByVHl/gSKZdgfRbKUme7ErXm+xbZl1NMszbdFYgx
qq4+tH10ur08Luv5TCeWETRPqROhVL86dbqc4pgACbpWSzlo10+os+/SKVW8ApWz50wxB2MXp9Ps
Itpq1ztkB+x7yZkRl9ES3XPMQkOqRY6+3n6ua7MO1RroEpcCIXC7nPVeqpHMizObgz3Mf5c54ns3
CPrpONnj/PTuscAAiHmnlqwy5nIso9D9acwDh45dAe6g0Cw3y+GbhlqmHm4PdSUSvKH+yAhBlWL5
shyqhrwSZK1vu3XTZ4cwVrodMVwpcCnJEwSJ6/6MrNDnxsmK77dHvjKhjMyppRIERKxdjtwVKmrb
Ey85x6j/oOxWnUpAvzsj6autNXXRqKIGB+0SJADjkQes3jKJMUlSA5MtmgGyrPRGuav1DNb8oCt3
pl1lB8Rk/WMF03KnWvF0CBw9f/85hooGkYjbDoXeNcA1nhXEAqAcoQMF7KmfB/0+zRXFNfJe/+32
1F77qMBnqNNxz7skcQeDM2ClUtkuWm/SYx9N9r6j+3zw9Vi488QGd1vkkfQ4Sd6NUGamUXkXri9i
m6yJMrXaAjRzatv1s/J7NiM+FmiMTKNl3ih3XVs/5PJUWQEKAR0Vwf+nMwxX6moKutYm8XDS3WzS
aOyT4g9zGJyNL3cZBUEBICtDrkPvA0G55UgDwLyRRpntxhkAwiKyctcYan1no9X1oZ36dGO8yzdj
PJQmRKgh4Vmj1jqzSKayliy3HZrvtW+np76LHsdK32KZXhuIwgooezAc0EpWobbgvmegQG+ii2VU
JzkgpuYgNdzK2jpIro7E3etts8t0GpZTiPePhk+gYgKIUdQda9E4BVU2irqYdLy9+K8NxZnFlR8S
LLTD1V6PEWWZlLQ23bBPuewB4gfe2Gf7qHW2bBWuDUVCKg4EzmOKOMu3gpQl6qIlhGA/Dt2k0UM0
56UGMINqeu9+K0gF3MaESR/tMLHlf1rtpVRRdp5T0zUq+gm7rvOVU6nmxWM3GcMft8e6st5F0Y2O
vngtIGnLsTqsJhs4QqZb9tZvQGfHxz5QOneWkOklRzc2ovNllgY6FKwf7yVal2vNrNQSTnGwKdEq
bHCGkHvHi600em/BicDPp/oLmcXOWr2UwxV2ogRtUn6gaZk1vsCc1M2dH7fFCRoEvYzbsyiKd4sK
8WrA1ZKHEtPwHVmHSjKFO8jjtkeRo9pJ7ax/igYt8honLzfmUuzY9aAaxwvsHM5WqJHLTzePvj/W
DnPZ5Zn50XFwVm31KT3ZozBaoJi6x+DWuoOFpN9l+TScb7/ztZUDUZO6B6kEUl+rmMw1sKswJDCx
NJz9PZYa6b7QW3Si+KonML/Ke2FVzDF6wuBuwTFCUllH5qJn52nIFGhybbzGfos0nlQNxr2d2cVW
dU+skIu5RfMSCJdotK/LiHhcyInW8HIjHsJ7aQjGu9QqJpxZlfi9bW/eiz2B2BAYX0FwXX7G3OoG
DLAq0x3kqIV9BJ2ZhKFx5dSunznA46cUbcWNY+fax4N+Iw4ezh3KpctB20DqG5zucPebmuREr6h1
HQwj+Uet7HsETN993eUlGUbo0gt9zNVa1W1isxrxkmWblYceVxawj7p058hFuHHfvSx8iwkVxCkK
wFRn1jEm1yoM5CMWiqlLzrjvlS7V9/+HszPrsdrouvAvsuR5uLV9hm6appNAErixIBDP8+xf/z3F
K33q4y4dK0QRN0jsU+WqXXtYe61u2qJHE0jzs+O0yidGv62TCmzjumjdcOpSG6ZwMoyDZcvcHYeH
nwP4zSWouN1m8tU8miaDZTewBuuxNYc15K0H0ZHM+wi9OYF7JG3ZSzwrbZ+AlpissHBQ5SWjgkgo
MSYfoZLpbEfWFPZp5Rw8vW/jToFxpDtMq4bgc49hMFu3A+Zvk8s3S3kxMx2E+rzY5y2jZzOszRzG
+TQ9eEl+5GxlZ1dkEqi4gkWj/H67qWvJ29i1hhVablJ+yLOqNckcU+o2dJmnwbepMuYHDl72IUlR
afqSq0FpuHN2tbkqZW+s0NwYawwtJwyWTgHx3H2XKvM6r63s3i3EY520S2H2iyt1PK1KP/nD5G1B
Gk9H4B6ZKcrzAAkINFAsEZv8KsaYjRYq1FSzKJMbYMHUaEMTEcB/1Vjp6f6q3rbL2S8mmsk68W+M
pojz+8rWthSF0I21ws5ORjVcllxHj92K3L9zI62yhyxP9Es5al4RRCbV4MieQW7MbryE93+J7CvS
CGPeXhAFECLc/pC0MpAo0SihWrCY4OYG531Suttf963I3mURItI8BSZNaHprBV2/KPbU2A7rodFN
v5js6B1jdnPiz9B4J4HZJuO3pUKePsi2qH9cvIbY7v5vEDb27xdxgRjqZ8QeLYvb38C7WDT5ltth
4SkV2gbLdradaUZZSLMbCNq19F/LRnzs4JrIriY4of9RGoBH3m2wkVn1ECPhwTfeoM2nsYQsrNdS
uZqM5dzokXLEJCCzCDRNCNzzfv5kMHl9tqpaX1I7He2wqlX7pVcV1Z9r/HiMItNpSBn9PFii7AwJ
WLGQ68D5/Dzsrw6zokzR2KXo4pLmZsFqxvXz7C3Rl/vfT3Y9oVhB0Eco7PANb79fi4ifsxq8l4Aa
DRiWY/c0FWUZuHXufbxvSraDVCw9QOuMDBE435oyUEQ0phlHbiMYccotRWcOV8l8twHB3y3levAm
vgWs4g5eG9wFcrWeaCvTZ1Y4tPn0TnNbLzRGswzs0UUBvW09GLbn/Kxqvfu+bfIv7tzZJ9uLEHsZ
xvRyf/WyX8P7TCEeJA3VyL38it0h0uHZJFtbW7VfUlCyHcT7jTIHqWKVP+rZ2IpTYsc5I1e5Viqc
4rR8grZCoRBRKc1yXTc0cA5OmeT7CyFNonoRg6Ljd/tR6h76Mnchtl8ZbTwtA7XQobOf1qU+0mqX
nOcbS7vXtM1MPbI7LGmK9hdaY9Vl2RT7IFWRL4cQRbSDWdDutdHWaFONYiEh66zianYr4WYRzWEf
o0x3/4NKTYFvhH+ReQjShdud26yqnkZ4VMOtgqc8p8vy2OTtx81YmoOwS3JxcPC0VpDrxiPs8685
82om56kIOJ05nItZd84qsLer61bmybCy7MCexKcDx6HFgZ+jtW7uvtSYKW5jlHie2WHoBtJpI1i1
Sr0mmdsmQVHn+SdHTUDe399Q6TIFESMlFkYO9rVbbfYGpJwJp616c5+At6wvlCdILvMtejY7azu4
kZLnk3YjrXtR0XHpkd1+wKxdu8qMN1IvLYNYUam3k9WNEPFwI6rAhaH/0sWr+35OzT5IYD85sC/d
5lf2xQF75eCzaUQ8GIcYzqa5XfVcyVFG1N3HoQPUb4AlDyDtPBoikETTtHWZqiA6oe2wjxlcNV4q
cymcMKv75prAzRzktQqeoIXwso/64sFAszKox0o/3f+8suUSExHH42p4AMTfv1rumjVd4eBWoItN
kgsvUeQbI6JI6Vp3z1s+ttexbP8z7or+NeEJBTP6n0KJ+tYoAI6cR5pLmrkUBkkWynAoquwJR3rE
YCLzB5RIBEaHWgXp/K2pcu0KY1qpe252zATyZA3BCn/PeaKLcLCVspvy2tTOy0HDq02oyRP4bWyl
22batdAizV8b0/AtAqHz/U/3diBPwADYrJ/PKVXQXZTnoP/ZU7sjvYwi5Uc72+ajl0NS6LQR1Zho
S8omULveGYNsnaZ3taEw9wV7cRxO2dydlNTs/kIFwgqMMdv+MGbF+fv+L5Q8LhwrRCQEqwgIlt1d
do21LaBfcMK4jEYYO6N/5rhtD2oZki/Ms8IT/rMKRc3+9gubajs2zjw6YTQz3xdZSnZZ8mZCK9U5
GlZ+SzVAofS1rV3dJEUbwhsj2IXstXPqwOs2RwsVu1r/0ROv/5G2y6B9YGjAKU9g7PPPyFiY8MnG
ba4EeYIqmu/QXnBO5YKc0dAodvefX1rBQ0QziDo1D+DekTiegoYqqJjQzpThcVa6JYAoXzslc+se
ZKtvPy7ZBS+S0DsHbbWvkSnjlqtuVljhpFj685zZ20PjwVh+/wi99YxUmYkaRLYvApVdeKrYg5Fs
SkaiSpB2dpemfiAao66TF8vK2GNTfexnJBV0Og7/FUdE+kQGR/hFa5ZW4u56dQNzKnTyrDAaeAl6
TW/gJmqX8zocSl2/PcOYolmG+ydrI7m4PcNRGxVGVrRWiP5w8T5PMvW6RWMZkMH8eX8/pZbIKMTI
EuTm++qJwGMv8K/w1dCFBDw9CsKlnrB20YyDUOzt08K/T3xEzEDE8maQQK1rYORFZIZOVGXXuE8/
48+Gs7PAkm4wsugXbX40vfDWB9/Y3MtatStcsXmPzdlSplB14zQAft8G6dIk5zSfy4M1yi7BqzXu
j+e2eMNMLwd78NmdNkdvz3FieAe3WroqXmlRaSfv3LPTbZ2zGVVkAe2HPziYvdZl/HqyBd/pclVs
N77cPyRSe9RqhJ4OnnuvfTDPhT1By2SGiZpBEbD27tnV4TFqSyqYMWKrv3LJaUtSkyHGBI19e/wh
2S5S6qSclNwtz6rVQ0CVrMsHZsyTQNdHN1AUu7jonZEdPB6ylYrxTWIuOmBvMhO767O5zzwztPIh
vnbZQh6qDNW1W9TuQVuVz/c3VlIL+8mvS26Pi0ZHT/yeV+FW2016C8TcCnX0Kx6A29SPkTVsfpbN
MFOhlHmK4Dz0ebuVb65R/a3l6lHpT7ZkQKtiYMYW7GfCQ7z6Cbyka6c5C/l34+Sn1sqc2E9dxXro
IaBAdjQ/gvnIXA61b0I+oetl7LO/sfHmhI62FY49N39zmfkebOj7u+iIl1y6NDaYapCgH9qnSG2R
2mPbUMuAWKw5qVNa+ZMD0ddoL8W7WtMPhRnE63NbZ8MaeTqE0bhu+C5u99LQu2WuoVHBbwtoVjyp
57K0kSOIR93XvbR5KJTYDrR1Nj9AeNZfSi9RA8POj/Q0ZL6Wl4qOMbNQQg/19ofogEMHuo1Ii4F9
JgWN+WNAsm1CTqMOWqa6r0zvKEP4K+dZFHddgFwEo7vDVORjkcf6yLftBo9Cctfrv8+WgawoZZJ/
jFFRvltoRQcF9MwvuhONl2VWpqOinPSEgW4Qo3EwLuwnce20N5Ytbqg7evl4LdEN+xwV4x9xsWnn
+wuWWhLlBejThD7K7oMzoUo1ICIcKQfX+D1aR+9pNJX+YaPAcbC3MlME9eKGUm6kW377SVvVjlcF
9bRQX831mkInEDhj1p3XtDh6qaWmhPcFJEqgvp+rjxvF7OcUr5SRhQUJk9V/b3mehZE9pf/c30DZ
gykAKMQeAF+g+r1dVVEMbrchcRgyK9V91ceU98VMjkZBJY4AWh0h54CaEkXa3d51mzZoIz35MJuT
7mSPnfPZXbrpSbH134cxXg8WJdk/6KAEkpeBNCq2O3N6MS+TpphmWKwNA2Go2YRcQ/erUo8wt9zf
QKkthkAA9GLyDSEUA6ezWVYpx4I5EGaWdedxsMxvhrfln+5bkoTevMekbyToApm4+1RDRf/QcYil
irExzPNoGfFvthbDsQ7lbIf2InLjwBY95ZHZ3vng9MteSlOIJ1OV5TPSzL09KL2V602/EhPMqpOd
58zs3vfpYIaKqwwfi7yAUsHJ+syP8UuPVTY1JwbT87/ub4Fss8WlEJpcoH/2qOKljla3W4iWB8Uc
1KDV0+YxcxkyAYXQ9Ae+RXZoBdfq/6p71ElvV0xjWp/VCC0NNfcIszJ6C/5szcO5G6cpD62tVdZf
OEyvTYoj8CoWWJCecYe1t0LPnIaHXiuX06Al7odIS4/oMaWniQk/+GsdctM9LhP5aTUpWtJFlDgh
UyXdai8Lc0onK3cdBYZ2O/+EGk/3p2LP2kHYJbMNkwG6MjgcHuzdMulwzHWLwwjrMtWePGQ4TrGu
lYFnd8aJ2uZ8GuPyaxo3xcEnlZ0fDg9PE31Wqmu7vG7Zhm2iPmuGVeeoFydNEPEsDPNSL+t2+u9H
lcFyRsN+jiTvZfcqE9aTzaYcbdfD98rJrZfSLvoLgy/WwaJk59TUKK4TqnsQx+7yYoXaNgx4tR2W
ONdw6ifzZVo6phhXVTDuON/uL0wC6GDmFb4bFECYTAIpvTukQIezQiBk3DZKvha4vYekzax3S6RX
3zyKtR9XpvRCBaXVMFVm67dypXWc12l/0FWVlH/4JbhDUfIXi995xNSb9NHuiC9dsgVf6ZT1CUki
h7BH+9w0W0Np3k7ftWYXP1QRoE4P2VwOmd1Q48xhCIsLGqKWcYRNFI5hF4UK4SLqPj+J9PaDaFFt
WWM083znCmwrgEScUFVjw+9jYoZpYTgNCsojCm7JQ35jdOetmgLaw4gar5jVmYLaQXcb4Svr4BmQ
nTWB4kFLi69PRev225eRF6UzSkxh2uh/jk5qXbYBnIClZk9apFa/3T9q4jruN5J6haiEY5Dyzq21
VdFnRuQ0O1SjWvNVZCzR37Pn51SbymusNsspzmbVNxJqf3NUpi/3zcu8hSXk3cEMMeuxBwNbXjY5
4GdAZaVQWEZ92vtjp8eBlSbV5VdMAYMAMk7css8XNpi+elOAdJs6Wa6QqVcnMv72Q6aZR8G59BMy
VULFyfs5l3m7qVaUNyWco/Sy55SGThXrH9pxRk2aOlpoN/URVke6i6/s7Q4m9I1NP8NQH3qNUpw3
pk8CUrjt5CnuUdtGujQ654J2iY7jPvtx3TVdegp6YQwJyDvqFMXiZ21TxH5RtdN7y0RQ6b9/N4pp
TOLhhhiZEYt/9WDbJQW7ZKDkz2y3E5RjqvttZG++l0X/eZQaWoXXpsTiX5lqey8dWRJIh222/VQb
x7Bvq+mgiiy7chSY6L5TRaYqsrvgfT9pXcaFCg3F6wXNvDsiLqd5j4UeqxcrIQAsGi96V6db81X3
ln47CIGkPwCvDgaa5TJdcLvMPorWHnJ7O4RIxJ39LAdwYUyT96MUAp9ZxX23jUk5K6hIh5qbHhED
yI4rEhw0w3hK4eTZvSm1CS8yAZ7wcGO1+sirlrPvJq7xx7KlWXRwfqSrFZNG7DZsFntwJKOjRWVF
WNN7bfEdhG8+bFBrhskAaZWNqCVUjUr85DSa/X6zlqNejSwQo1NAqZu+FQWh3ZmiHahVo4U717wE
oXV1rj6Paqb8oVnRcNZnPm4+NUOA6Gl/4PCk+QQNTsIW5BoAEO/cwuL0o9otIIU8bdz+mcxlOFOI
r69uPXnXFha1J0epO1+UOsCmMvJBNaU56mbIHk0hcsCX5pvb+8EgQ+kZjF9pLlPD+tAit1X6cXQs
ZyLzS7Q84XwVpBaMl96e6SKDKyRTwaNbav+vWfTaOWmazF8KczhRqTiauZeu6udDAjySXs3+CFeF
m0YD6MjeRLByW+g82dt6VHqRHV0RAVBrY7CbYPB2UUrce/kykvi2erwYgTJ06/sOQVjrvEKGlvp9
r8fNiYsO3yopshaHo1Msv4Bm5HkG706TBgogKD1ufwakwMieaFTa0ImN/1Z5afxpnqtHpXaKsI4X
B6GREUE0tzZ8syzqq9GM0QEWXvZ9X/+GvdNUszbNe9Cb6UqnWdmS7knrS/2aj1ruI2PpXu+/OrIP
jIdyGGljTunNtLI9LqbtxJSMzbqer7U16FcPkYI/7luReUJKDXD5MmaDnd0NnROqljQcrXBGbeOf
aGjN0nfLYkp9b4qmI1yLzBWhcs34GlM2sBrt9lAbnWGtNuJXxcg6pkwtT39s0rlIAjcxkGEatJSx
gsoe0AwbIJA+qthKV0vcAD0pzgAOw9tzZHbzVCh9R2nBmt1zU/brdQOzxDjDMh/kLWLj9mEtx1KM
E8GLAaLs1lQ+r3a10bsJN0stY1/LBw/V4rUKB7CcpxRm1jBfEYS8/zmlVn92htFoezvi3laQFpWi
c5vbRf1Q2/nHmqmziwopwztlhj6wirmp923KNpUiHIXgnwCTffu7NklGfxbHknoZ33eoe37SpnS4
MnF6qBkluxQioKXsbiA+uNf9oba5zLED41jRZfW5hlbn/azV8cHVkx1TkbGBhQId5O5XNBWdOUIo
bIVJrRv/WlVfzWEH+fwFEWozZK4wfRzgXgMuVMwHkynSzYQFnuiYh4Qi9O2xMcdYTywG38JlTKaH
Pil0P2I3HuMuPqIfkZtihIEICI6tPdmUp7Xg9mLKwHDJlafVGb726A+fIEYYDgIgiSXySWSj4O7n
Jd47mW5e0JTKwXs6Y2oGcMVEj9PsWoVv2qNx+c+nEd51ut9MAlM83LuYPtamBS0QOxzWOA0HU1Mg
aXXX90lOdnnflORFwBQYJ44Ifbb9LK5tMhBlZNRI4npUfmSoPfiGridfxq51ANWWRwBVyWNMu0v4
TzhvCavEsX2VHDjanKeqjUvRardSPsylon5sImjS/GLum/kxQ6/bPaPgbjK1uDmFryzz+vf9NUsu
4E9pJCrhoEPIwG5/g1vEBsEylZ/RtLNPEyLOp54xzR/3rcgODIV9xjspPdFS2L333Ub2CgciwY0W
oZI3zOk/7ajUfkQYcpALyUwxJ0TdgVwZH7bb1KL2esQHFzN0vaS7Gm5rv1QxkY2tHrK7SU3xIriw
59LF2leyVpXq8sKAWOhMzXaKvSh5yEdGuUcnTg+CFclnEn0KD8p4LgLoqdvPZNvdyDgpukKTkS7n
JC2cS+pQ1bj/mSQXgGAM108HS7D+7NI4c3SBlIjXhhR5OGn62PzlTnP5j6f031w9Hb7dNyfZP8HJ
gd+HC59F7T5V5zpFVFNahdmkbz6glQQPrzfOJ12bjwIV2f5BOSJaWWhmaXsYEo/PYGkbzaW007Wr
207jqY1z82D/5FZMJnORPAaEsdu/qM2HhhauSSRQV1dCEv3JZXLu+gvbxssIxIORA9LA27OQewNq
ay39lBiVtbOSThvZ/aS+n5zs63+3xOALTp7nGXL83XoqtUPuuqR5VfWm+axWq35d1iQNcpsO531T
El+IRi5TuPSFGTvcaxGWVUUvpyeSRIxa8424MXwtUpKrkjh/G0qRmD56Kuq1Gxfoha2eePa+fdlZ
hF2QAUt8sWhN324qMRaDVxXROXPA6oURzk+1WVO6TIxt/fO+KdkpwQYSrAwKUT3cFUjVqMrLEsqA
0Gy7XpDNr1BLtJ5eHCxJtqWv7ei3S8obfW4ZhOM2r/342UHe8mFb3ZYJx6w4t842XKaysU6JUkf+
MvdH0h7SHRW5Dghl6s57ZzJkjT0PPT5/m6viSUfH4g9H3VbfirSP9zdUZgkJTRFGMnvyhq5u2Ta6
JqlOA27M8ys6y97vSU+WDmmufbCnknic9UATQiwpoH/i2756shdvceuip9cH40Tx3RtN9dEa1Pxr
DKDhEXaz8tlajOkXLjxNCfq3Hg0Ka98A64FJFBl0muGa5YafDDRFpioarh5Ig/D+VgqXu8tyxPsi
KisQP3JEd+sztKbbDCYl22EhmcmjcbikdV28SwwnOneD1bzAGK/866n5UVlH9vjwutEYAlTF6PHO
dKfrzaQkCb3NXGeUsabhUzlb7vNGGKderbqDwFK2VMI8ahliCI3p4tulKqk9rDbBOaB93XqYYPbx
9SXqwsqIe9Fb1P16qLpTmgzj6f4myxwAw410QQRPG/y7t5Yn5hHajasXYq8NvGVJSl/1qvbAe8vM
EMuKWh0FtzdsXm1pZmnZiL57Xppfa/QVLk2hrQeRiexGEDIITla6E6zodjFdwiBJHMFHtpntS13m
1qXpS+XiNEoFWttqgixS6oMLIV0ZzxHnFGXVN9JaQ2P0upmyMrqCRTjrTJ9Pm/f9/leSLYzHCL43
ON6px+2/Uq0kHp0kWGV0lZZLPQ8+JJ19QHze+2lRNv5Yp+OBf5GsTDx+Au3L4P0bAl+Ir9VaXRXG
H6xxnHwnU5t33ZIuB6hsuRkBJybkB1G4W1uaxEhHF9Tr0SZQfjSrVXzSGueomy61QtcY3DfuBMzC
7dFISoOmRM7kvtPYytWOlTXz23E0D06g5J2Dx1uo9VFVA062W4xZTrWajbThLCcznytN+RbB5Qtt
vfFYgMj6MHTTF3VB30Gf3KP6jOTpgdORXpKgrYeKcLdErQEUUUaxIF+LvXdV38Ioa+b24nfaYjoH
h0NqDDpeMdfFG7TvrLawVXdmKto85eq9qNHgnHSrpF2sjk29nO4ff6kxdpOvx6QuEeDtx5v6OF7B
WDph3TY/cI7tH2iPInawpUfTRbJjwjQr6yGgBSi0s2T2SgU1QkQ/o2y7M5wk8+avaHYd9TQlTHkG
nhDmDFH8FowLt0sqZpXaXcvHUjsYK5tVT56mpupP6epM16Jmfi8s5s0IWztFY3GZYv1lgqD/nFKb
j4NuLlqGIW1YvMP7Wy09wGCJKaQg9UJJ4fZ3aTD+K9vIhI/O0/ol75LxkRS5Gf12GaMz++F6UNPA
Ree3hpqngZ2XTXsQf8s+NyVGUDaiksu4++1vqLOWcfe8A25BIvCe0f7xKevs5dzN+mGsLfGs4PDh
TQGXSV1sH2trqRWNBgUNqraJ+1APtXJZrbELbI7cX7AFLoEep/0vnGdydAFCI5J/w7WhZnbvKCWg
wry31z/1GeVaTyvGLyUJzS/cU+rRVOBctNuASt3uZQfIuYA9Gqegw87tR3rk/JvrRVldxrZTzfP9
0yO7PhD0MtAqBHQAI9xam5DMyOKY05MAzs5fCreBrdpsnfUXxjRIOOFiAEDEAdl7hBH6F4UMihmx
rfngdJr7Twu9z7/3VyN+7S4AReWMOSW4B0X9ebeaeLC9LorwcSq14HdQ2WsvEeOAQZLqI8LhS3qU
JckOvkldUdQfqNXsea7Qb449QIOQH3idfTZKYHRZPoznsYqO6MelpijhEFjTAKU+cPulaE1PGkoa
THAriI71g5Ffu6mdTrWbHKGZZC6FBvX/m9pdZ6MznbprPUjdDOYTBps+hb0MnwfUNGF0Xjx/3rTt
lJjd4JeZ0xz0SmRHErAeXGjgAXG4u2S6HjJLt2h3hWZvWr/lTJycy7kcDqJA2XaSixEqUbrkEwo3
8zoXK8ih5wxsRb7G3XWNVmTXgSg+QSc+n++fSunTwVCxGKL7mdLuPl0W12Dm2xhUUatF1kNXkMUG
ujp1nq9Aygntahvjn5eY8vGzvcUopyCtUbe+vdraZxD9y0Wv2vn7PJhKffDjZLvNTDtgAOaayKB2
37pniKnQDFH3N8vm01qD8QDk+wugGQQ8KKEBdRL5oXG723HSRG6uMTk/dlp0csz+a622yjXWtl9x
n2IkksARBBLl8VtLROSLNetAI+EfRsrCLjsIDgpVQ5g0p4Z0wAggPUWU6jQNYi2yMvH3r06RPlVL
o+WCds5qky8eZcJrVqj6xzwq7IPStOzdE3QnVA4gIIBa9daUylxFMpQCJcMk6Ukn4w0rd6Y+ra+x
Pzvz8qjYifLp/tEV/+jeoQqaJxRBuCsADG6NamuVmAzScBe7IXlarMbxca1N5bder4ZNPx2h4qQG
iUZInH5CRHYbGiGw4Jb1AqcdYuoQgGjet9ZhsGfqjeSvpDaOGkTSXf3JfMzJEHZvFwhBjuKtKh22
GAHD58IYrE+aUo7naTMKOE/aVA0GSO+OoknprXtlducRLCZbBzSb8LCzqgddWjQ0wpqjoT75ZvI2
AXehqbGv+5eGreiJIHKoSDTIOC0N/VoLjumA0RYkzsgN4T+/f2JkN0KwZWs/czY8yu2G5l3eT6B8
aFkmpv3cr6VximfTeZ+7bnoQdco2ESwoYwEESvRmd6ZiFYGRhfZTaI1pnvilCo7LhyvhME+THRLq
WoguEb8yDLQztNJtqrSS+fZ+qlH5qO1hO0fa3DanRa8QWi889+SN7fD3/a2UPcMOGFhCGgBTZKi3
WzmC6YlzcqswYZTlkrnD8HXrMrAYSWq8swzFPtvgJgI45TvmXk3vwOHIUN90nfFtzGVSL3mTgdeF
Nm8gcOgwttDaMWBTv1gJUn0+KutaF3bbND8NZoMqujnOAC9noPGz34yuCU2I29ZHPWrZdwCEjjsS
QR4yc7cbAlM2H7cQ0VZdGE/gueMzKXMeeoNaZf7mtFoIK1B9sA9Sq2A3+A8PCMj01ipT9tM8DgSV
maGKimJt/MjyJXsHgeP2XKeU3xivPKIWlW4+74qgulPFYOPu49OJQlUKTr0wAfF1hqWtD/qqS15g
f3GCBOzwZw+M3lPFY4cOhGoTK0TpX24P/db9Uyi7ZWL8iJMA5MrcBwi6k9gTKjts+pREF3IFKOpU
4yiDlFth9B4OYcqp+0knZSmA7o6k8fa8ZQ+GPhdPdmYpB85JuNX9cyYIbThDNMzBdNx+yiVTDKMT
+YE3Fz1VF9u+ZEu+XOZM3x6G0an9OoL63s4a9XJ/FyUsV6JFzhAVuQkQvX3a6owaTLRN7mI1H190
V1GDqCjXP+GDn8eTwrT3eMlzQ2/8yXLnJ5RNczjcxAcvF+vFbLXsCHYr3Qw6HpCcqVBj7gkI66iF
1qF3HGKXaP1mLKqeAvZyUWjRG6htH00thgOnM8wnKEmPOIZkTxN5IKVRqtj09ndXGaVgzYg3oXUQ
lWP2rDR9ESaVrnyIzbydPqtJbB6tV3aPRVahq1RwhFzk7ccntkqtfma9cxR51nt9cJzfdPQK1d/0
pdVf8nXoTr3VGgfpjGSlAPxxWIBuxYCuOPmvQkTc45oxUwZzuqNlHwqd66ttZfm975S/NmuqDsxJ
Hg3UDEhH0cfQBDPwrbk1r/OWAhTnbDTsl2LtEBRisPSLHVXGGqyTZ76DsUb76FVCI35TjvilZcul
NPNz0IBjvufpXIsuVvTCdEUrNmp8ZYK2wM8poH7ZutETIZW7fT+4WyIK3V1rsm8oLgS9mfXmbnXl
CuFKNzjh0jfJn3076RdnzuMXpm/s72k+lv5qD03tp5byzViNIYSaXz9wk5LbxG8AjAOZL+jufbe7
tzPUFZaViqdTbZfObuAWYB7tGm1O6ds2o3dMozvlOe/K7MCrSUIu0jd6+szNkGTtGTDG0rIBSmN6
LdP193Zo3D+ZXHUftM1z/z3YanFa32w12Gk6GqJfswfIlAYljwRyk3DymuyZMMD74aC9ugReoiMx
G2WaXhMN5N2zM8dK469qpernNOb3+ZWa9fUppakEoWJfJri6Tm+OPoT8F3ISKB3wcO47x7YyJuWY
p9DwRs5aIHkzlE9Uj43r/Z2QmaFcJhAh/I9Wwe09a626VOuUM6dFSVKHa1qDlmuLrfjjvh3ZfWK3
QXiBLiDN3EUf1lhng2fASwbcK48Dbczaj2qvR/5AsgKvS/z7fXvSdTHaAoMDstb4y9t1aUZera5L
UJ26a/U3aAP1u2OPR1gX6aoE8AmwMWvas1/3TWWqqwOLU7lt87NZZ/Q8oOAOW8UZfoOu4uiKSHw/
3AQm95IyB7CJne+vXXp+WbY4YTOPShGocG5UZ8NKhjhItrGML7UGeP2EGHTy1/39lFqmTk0+64g/
dg+d3bjW6vXkDq6SZx9XM4o/8lZwMPXG5t0vNSqGtbKG963KXgH6PII6hj7gm2Lh1BKEKxlBezN5
xggwauvfN7kef2CAj6lbLTOU9pymRvIj6VIvCWi9rr9QiYGWGtiBoOEF37bbc3vTKoi+qZmbvdbS
bFKr+LNX5d7qm0t7NFUjO1CUsYAAgZRFRGF3TXrPGgniCK+GIsnP6G3mfmSv7VMVR982EvqD/ZV9
Vdi9KDQTOtF92r2yrjHPOk1dlxlX42mLjO5ajeoHa63ai7cCWu/G9gjvKTdJrgsdAPnAfnAlKhS7
pECIdhD0YuCb5pZp+MFdYWncvC+1nZXvUEiyDhDIMquCFQhIBdvKXb11B3rhIvuWqHSXDMoTpZIo
J8WKh4d4y7xvNmomAbpQh6Qusq/5yuo+WLahFIbMjK6EsvbqiwcD2Hkp1fXLWpmNGhD6zLo/jjp1
DDu1nxV9NM8tvI2hNsybDTETKEc7UY1PbGP/R5zV6zMiAsPL/Tsm85RwawmlI+QAefNvt8ZQ1riv
aUKEyRJvl9qroud+XJrLfSuyxx3ebnGZXZ6afWLUrZGaW/SAQhQQQDCXlRmoua2GxHDD+b+bYhqD
CiPtNeri4qu8ilQ1FZUmbyBS1bwJMWklM/2MCtgF8qn04P7I9g6IgkA6Qmj6RjmjtAnSqtwF0psV
+Rk5KuVc6M50cHhleycGsH4CN0EQiF/xakFLliOIbYgqW7n+AJAXX/Vu+0It+AhSIjNEOklUpQuJ
4b3KXqNqY1O0oNWUjsZZlBtzYFbwOeUx0f5//kiIFDGNQMuOtGnf4qq2PCsmAXWsGQp9ByN+ftLB
nQeMKnYHIa1kVcR4hDdsIZnLns/A1HOTGXbA81uaRvDSj/m5prT+bYM//hdMkZGDiaMJQZtg96Xi
CdaAmUFeohynuVDYT05OCqtBn2lHFV9ZN4b8T8zhCOwKRDi3p4I8KNHyrHHCIlPri6a3SpAiL3la
p3j0K2rMwZI77al3p9WP1phxulJrL8m2VH6ijutDX1nFAaJG4u9oeKFiKijAaf7unpPVrYpOr1i+
OqZtONgTE1i1Rnys22lgzeMR5azUHhwg9EhthqP3wStPNgJpLfCMZFYU8KOatZ3WbjH+XI3IuEZJ
px9EsbKj5FFjMFEzZ0p7L5Ax9ga0hxNRkDI3848sq+OHmUjgNJdeewDo+dnh2aUoFJFMURTWRCa8
28x8LiJAezxZilZPdlAPbO2zonU9LFz01n9DLtr+N9X7bgwV3Gnkb0TWsL3AWdUyL5gtk79aJIwh
eimMHs+90/xOLKw5p2TrStXvLW97aWYwjkGz6dOnjCmIyt/iggl35nWSzi+I5ZOgNJXqOSsE44iq
joPuxzEyId9rbVEtH0X70T4nBPUxA7ftRE2vbbvfiq0Zf+hLVyj+0NjQmK1rpbaB2g31GhhJm/82
b/XYXKDSM9RT1vS6Etpd2f2RZbr1z9bW9u9JGXu/d0nUbWEP3dhRT+FtZCl6eBq5KngI/hQBwyuf
ao6Qj1jaBDzB1Zu/+3ZFMSe1hktrWdXFc+DlbDyi2yGLNJ5D9eN97/f24ArrvE6EQIJoZfdEjUge
RU0u7m4fxe/RbRh6n3TUem9bU28Gc6K733/BIsgiRMBgL+YFvl1vvnJuNIehZReH/GyDAglW26hf
NCdpTn0zuAee8G3ARZ2VRAX2WFZKUePWXu1Zib5OtPkG9N3gMEmGs6G7Q1CjDUAGra3njLmpg219
ez0xSocIhnHGe4Fp3Br18iwuDbxeaPd28eewpTq1yMl6jkAOH7zJwpPf3k5Mwf9D4ZFiMsjPW1Nx
NirzGpFfJlzGoEyV6EOcqdZBzV52Tl5bEb/i1SlNV2NJK5vqebMpzmPRVuOTkxtFkEyqlfkG/Ee/
8tnoQQHnY9CGZ/PWYORqhfJ/nH3Xjtw41+0TCVAOtwpVXR3cbmfPjeBIJUqkSIqinv4s+eAHXGqh
BH8zwMyFB8MiRW5u7r2CRoTHC1bKYnCXLgOwfD53zQi8J1iulwZOlP+cC2AtVxDmCn5be0TXg4K9
6QWg9KAvJSvxLvTrMlXlRN9qfkhO2dshkAIDxwKSpKhGbB5zA1dSWAGOvfJ7qJX4E8+gJRmmUIc5
UjXeOwFwSl6FUaCkhKv6elZ4WazCFwB4EQnP5H4KkgxNufIjJNrZU7joIA1jekRt39swf1jlqJqi
O7BNq+qFe+PiYilrgAf1eXbq8WXqYreAVgCXGfd66BHcjiy781xVRHArQpEr3kRSG3oeUsQAFHJe
uxc4wE45uIr8kRqQfjwYcJyhSzCc/5dB8SRfCbqolW6Ony/jGhpIgL2Izh5A3pf/qQR5d2VZMrNM
q7O2d44mul1bsJ5XYgxSOzC9EbY3ewciM2Aotu1SoBLb56IlsC8v+ypjlM25S5PloDS3vaL+jIek
FVQAxE/krtcbqGxFYpupXgrdyvFl7Tmdm1ar/9rS8HtgB+Mza4j9kvChzFyHQ+Pn9hrvzRdTxu24
Ku68iqYRU+hkhDPmG1X/Rc04v9Sglaehry/Uq/Sv26PtzRZFHvhhIn4DTLxZXYan6VKhuVSQ0oXX
keHVfcN6uz8xYfh722Lg4jlm/FqquXuUc+z+d3v83dmiRwx+LahxyOCvVxvWf9Y0imkpUKCIIT0R
tLlfye4pVI6TWkYdUTRfyYisnxeCgNAjQyEPbfn1B/0V2zVsFqfSB2eylb1zt+gl+rk+ys5CSafw
DdW5xSy3UIbbD77TVu8rYNYOsoJtOMRvwNmJAAiAzC1gqJsLc0ZXQ+AjL4XfJSbXgFFkTdB0WQOO
UnF7fXeHwk7C+wAILdTtr6e7aELdAU2TAtoo6o1fdfZJ9jb7OM39Ec9xZygcFxxSvC/Rcd6iGRdZ
B7EQsPsArDF8F3oUTwPdNg+0tQ7Wbxv7sH6omECRCncJcEVb29iJNBbgG8Qu3C6scsteoP83G+s7
QVr/poHUpJf2PhUHWcHe/EI80pGa4i9cm9dL6aEC6vawGysiYUdZCRWatEQX9MKbQ9/BvV0KRBHO
BdAT4CRuZ1hKTDFwrKWYkpXtMUezQWGgCe8oGh9fjdd2P5bYRBDjDdyTs7DYhhgOFBkPYtHOQq96
qCstFxiZV1wNOH+oeJSWXchWf7KIb90HqKFBlLU3p2qZ0KCR4GwdDLqzzshf1yIShBDBR1n//K8T
utCgc+2OOAWeJ87ZIcQ6VcFcv5vx8j24z3aiHx5T6CMAMoDa75ZSR3tU3p2wdYrS4XER4x/n2IHo
dE1dU3CPqcckhkQijDj6fFBze/Bwfz3TVVgDrEE4mq9xYHM4PWuYbSvonWKEt0k+U1J9IUk35oYs
y+V2HHgdZ1e2Mx5dq6sE6habsFfTsRnhIeIUFHCkLKKdule2u9wzlrDUG4X8eHu81yvr2DAoACYc
8WDlqFx/xDgewSaEUHoxgweWjrae7kQkf3iKtW8DZ2APlkicextfOl1Y3+W3R99Z2FXeEtkmuPgo
d29uNbfsSjL4ky6gDN8/WHX1mwacvI1Ea59uj7QzT2QnUKNClcNZWwjX8zShMrGJEYrm0Z2LIXHb
dxDfNxcS9Ch4GykeBgJnS8tthtxvdHJQrvjDz/j7QYQGGGItFH2wU4FZ3WJSFEdnXvSTKcLWrbyz
F5atneLF50K0PCTVk0AxIslg0+X+iJkj9GltCTZZbcvmpcPTiT6PcONs0solCctkUMPPZ2WbmAeJ
XJ09qJBK1LAgVlVfOtGUY8p5jEpXG6ny3FHds4NP9zrkoDmBDjHaWJgbuhXXC4ruOHeIHHD6y3g4
+2M8Fw6z18VD3aQjrEY0LIfw1+3PuD8qTqC7yim+MjSiYwdNaxuj1lS5Z7Ds9FkaNb9JTC9/jzOe
7XTqq2+3B93ZpcAax6vmJ5S0UZi4nmqorT4xcFMogq6UKQw1vEsU9HMxizg82Ka7Q0VopcWQHbRR
ubweCvg+bwxlZBe1YP6ZAQGdIQZbGXQk6cEHXIPWdkcie8abBOMAm7MZCkLLtB+q1i5oGLeZVzfm
HJZxndpWHD4nZWIVYT0+oH4/Fv++nMjnkN0BZwd0wSar0nBRMwy4v8KeQScMXXxNp4pg6uYE5ODY
7dzPOG24oNcrCv2brQcDQ0QHeKZBBgJSzQXwuq9mScYT7dHraO2Z38lRjvezB1R82o8Nz4C3lAfz
3QnpOPF4vQMTj3fRNsTWEQlBoxyxfWx4XDeKqvt6aqofIyBhjwOHuMvBxbwz4Kqisgr5AiAEkPz1
JvJiQlyPc1Mofx4+kKFBhZuQ/lLDCa6w8AQ9GO/1oVyZjWgoIXNBr3TrtdGGqMeh824XcViTB6uP
FeBsXgk5hioUp6Gbpw9GRO6H29vo9f5FsrOa5UXIe9C5XCP+X+mHr6QXVwOWVQFwlK2FLTjQW/2n
qh/7B5BKvvfDCjwLrIOG4OsjiliALhMWF58Tz8/rcb0WSZ0ZcWO6gUheWtmiQdvW3X3ddtXBEd1Z
2KuhNkeUzMpv2gHRIIkbCkAbVCo7EsTP9ujp01IyljneIg8ykN35AWZkg629CoptoCH2AD/UiuFr
OoPffAHymv6MAtwnuqLJwcl4PRTekwhyqy4cuMzb7FmzkARSmLFQyPsyg0LR0+JW73wWWf8cV4GP
wHYBshvHEMqG1x8NAhp1KMYF0L9y7DIKZc7TIGI/jWrLend7X77ONFYoBmINzvwqa7G5LVgNSUTw
1jBU5KoL05NMrWikJ2duUAzBfkxND3M8aOaA/G7+3WgVWkO2D81aVH4AgwEb73qqWtFlgKW1KOyl
5hfZz+Gnaoq8FMUi583gyj5DkiTu+o6pF1yiy0mCSJlPgBt0GZnR8TiIDnsfGdh2Z81rV1j3JhrF
EHYeSyikF5QtGoIt1P6I5gi6Xk58ZMr2+rzEDu5NPGkRFFAy3WzdEA7Q1FvKviCB12cQsvypQ5bc
N5MUxTB5y7vKyCO0+uswtI6JzHLNX9f88nq57S4qeYfkrmitkqw20G4aWpN5Mm2n8np1AuTGuKdE
VEeOsq/DPHQwILOPrw1qGxq41yMvwDgS2rtDMXRVgMzVcS6sieezpeCFuCBRerm9sfdWF89LxHqk
DCvO9Xq8runLQTr+UARUx0VtR20GKbC6iBfh3zVj+xnVzKOW+94cUVQEuXyVxETgvR6zRdKOlM8e
inKY3ayJeAWcUYXDZM9NRoY4/Ofgh5Pz13ibOKGDSCRD7QzF7LM6dTmLngYj+7Mds/AgN9mdGopc
8GjAxYm3wfXUBqsVrBR6KHzuTylEP1FE6Jn13EIsA+rEyb9X8DA1PH8gyotEBHSh6/HMILoKbxQs
5dySu7gdfk3tABfiEdKUowqSg5XcOxd/UAWwgkDevI24wg1Hr41VX0DoLPhE0PHPkqiu8wHeX7ng
TvQUiLHN2sajB7fKOpHrxBZNOmj0YzIQeENr4XqiPnjOXQfKTlGVlXgGN908hnRqD6pMrwAGiLN/
DQNEyPUwhDHPOCboC7T1a6g5S5J7/ige45K8lLAmvq8iWhUVQNLZSMDLqhqstq+VfoSPnERaP/sH
NMW9HYX+EFI/9N4grb/5wmPM8NaWERTmF6ML3kheLAJm5jZf9Cmu5FHNcne8BCkCiNFrqXSzg4UK
YWUKUk4xunH7k9pT9IW5rrazyQjaplU9TD9uh6D9EfFowQ2+FhY3IShshMQzHZ925sJPR9T2ClWX
/OT4hgCKHh/R2XfuLogMBWtZDbIheOZef2NpfOB/Q78vHBq7OUyQ4yxekv7CGJcH+2kvuq5lUlwm
aBaBb3U9VKyGGUIkMT5eXCVPvjY65/0QvS8F1Y+Q/0LMMwrgt9sLujMqdLfQloKy6irmtFnQCcXI
aJ68oYBKrrgM82Td0Qlw2QEJf6aG0MkadKsOBl0P4OaArjoW0Cn806HaKj02QOc2S9LxQjrRhIqG
Xz61vf8zmDyVw0ZF31eBS/4Y1TwI7XQHp2RnyhByQsEJtwle9Fs1SwE1okV7kDJzdKmynoM3oBMC
QXR3aj9E4ehkte8eGT2+InrhloYKEYpA3qph+2qh+x6VtdBjcQ6gMAsLdFIWyALzKfiO3Ni/EOmV
pqCwjnumM3DDD6aR5ZdkIDXL59CyDu6e7Rqsv2aNjpCXAgQQRm7Xm834aHfS1o1Xj0lzaYRSxTLy
pgjkKNBPg4ppOdAjWtY2LmNQ5N5wREXlBpCArXwI1GCtoGq7Mo+qqv+E1e4/m/GQGb7dXH9GAQAJ
iF2UUF+B9JwyQQ1soiUEcKj36FqW/5UmichLj6jLPE7dSXgsSGVdDw/9FB8EqG3AWEdHRXOtEfur
7sC68H89Sj2lAljD+0lOFFseq96794g93TONYvXtk7s3EjIi1G0ARFgJMdcjzePgaYhSAPuNV49O
gx4lqRR0TP7V7pf+AM6xOxiwOCt5+g/JaTMYTwK9LC7g7cHSiswvwzHT6Iw2mecu5sPtme3tk5V+
+3+Dbe5vkSzKWAqI8lEyBshzPJ4jwGTO/8Mo62sQzRGkRduWQh8azymnFXELZs3JrUVwV8Uyend7
lN2FAyAEHWrcE9j/1wsXaQZ/VeDmc8gc0pdSk4/Aw6mTgSPvwXxelbrWrbeKYwLbgwfoq1YUlC4i
t2EeCKxAqaIg6nX/cb9PMlwi6oGNlZPxEqrZkKEVZ2+c4rdIlP4Vvf7nN/zBcwDbhJrpJiPQjNM6
FsDnQy+yvp/d1klth4cXCFub3CHWcm9JXx/cnNukAIMi+wLhAwB2hPQtgVqGjV/ZdYNgFjKVU3sU
Omt6RNKydMezhSftwUfdGxAp9NpcROEUKg3XHxW0lrJuofqEDnQJvhMHtRTL7ebxElr3TnPoObqz
iTAaYFQQAkWqtZVnmEjHGuUnEA2WznAXMTrdV74JTxGy9oO13B0KNxSqPwgtcN68nlpfTl3S6zjO
S1f3ueMxO+UoR5+4D5bfPx8N1ENXwe6VZwao5vVQYg7xCugmzKrh+lIx8p2BDPDiCDyEbo+0cyWA
2AylG6hJQS1om+TIxpoceL9AQWDswhczueNn9INrkNmC/gOeseFDXy4ks4kuUfPW5GD4vTWFxTPu
I0AagebexIByNBywbSBVKSprJ0eM/KzjVuSjmb/fnuhO5EQxDSVY1J2gYb8FiVTwJormGTEtoeA3
c99Kvrptwg4ug73tDygazhwovSu66PrDsbAPgxGSLLkcNX0vR1pdatJMmS9UfOegdZfdntXe5wMK
dO1SgFcN9Y7r8RQMRqMlQOO1E5M6G0asn9SE3Yvt9H4DB59KnMMp7p/KUPHPfSTIke3Kq6feGmFW
fcyV74oD+KrUXOskRKE3yUHBt8lJB2OZlVx13wEttz+OFetPjUO0yCUL/RmGNkIWMDtM3qOdS+H+
k9TRpzoh0/+wsSI8rWEcsL6HXgkllGjwyX5JoPm6eCfwZ0wae1Ae4ugIHhzWnYRxFfUCs27V/X4F
dvKJHTdQpUjyhUN7AJGOJS+mUrGTBiRQb1gjvELx4GhD76484E7AOa+tfyA6rr894qwXC5Cu826o
6o8Nd6s7iFaxZ16R8IyX0aBTb3ZXr3Rmk5TYQf+xlnBrB+p/WlDetdXw3Q5oeYSh2VkPHDQUNYEP
wu2zrW50xO+UKnmSx6MzpBLrdrcIDFgZFDqZI4c6HeHqerp9EnYiCWIzHEbWAudaxblejYDxlrTo
5udgVS54LXiy0EEwwUh4XvLbQ+0cOhRPgO4I4ROD/b/+lL8SWR0Are5Q3HG6tsYCNtvAPYSCgVzd
ykzimXAJu/6jz2lX0AValrdH3wlk2GagUSKO4WG67WANRMgmTKokB2DRuxvh4Y63oq4OAsvecsLE
E2Ifq7oM3gXXc/SncPHKFvcqqPPf+qAnHwn24ANsUo+IUDshE4CrFSa4auAiUbseideczD3FGk5A
rmUDh4LNAHXVLFrE6uXNm7vb67c3HojyuMDx1AQddXO32jWno+2JBFgVScFVbz8IuN2fLT70Geu6
o1bynw7f3y96bBDYva4dQMj0o/C0mZ+YSIuPNCa56qv+VFf1BEnmSGTcddm9EdZyV/F4SkfYSaar
zW9aQzT3qfOwbRMtwjsVhD8hsOdmc4giOrz39MGC7H1qhI8IZwdfAH2Z6w/gKmBTk6RLQKusPWxn
Er6M1O9SABfL4vbaHw21WYsOt6agPYbSnU0vjRNRNO28+m0AKYqDQ7pzTJDrI+UFbRD93m0Uqkil
Gg3lj5z7LTn7S4+W72INB8dkZzPhjQTlSMgPQK1rq6hBAPmVDAahUHm18F37JSZpRIRTMF+DtyTj
8PftFdyWjtdwA/zDn4KbDSjE5gGIzutShiE0q0o47X50YtSjorJ7slhtvhiU/95AbEGm/VJ3BzPd
+XTI0lDm+4PQAa1os0uGkLqJDjDT1cEghtZBmqCZ/sYnnB5UoXbnuOotYcDVIHBd9L/ia2UMSqcu
KfMJoju/QMCA2lpl2T2HijRvvpiAuG+i0SovI5fj6fb67k4ThsIrNQ4oky3ZZTW38SJohCDJb9xP
3ABnZOKg7NJkmI6IRHtjIe6t4AtoHwPLez3PoYk8E84hIkNM3RROqPF907b38QJ607/PCoWX9SWI
njJSteuRYMww463JSsig1dwqUO4BNFFNdFBZ1U61Obii9t7bAD2sPiFQ/FkVnK7Hs4MaRsRxVeZ6
GlCuTGggv4Zuo+D4FduptbSg9JThp0XyDmYs1M/6XrCDDbsTAPAbVsgFKOprIf76N1Ql8UEE6zFn
eOZ8hvIz/8jxvjiY6k6yg+o+2sMo3v3h9l2PgovTGsIhQuFuonZTxLQawKwDw4YrJ/chLhScLEc4
/+qLijCAogn2KEoayDi3qou2O7Rt7dtlvjhj8DWwdfih0eTDP++aq0E2XzFpqn5hDgaZPVGCcoLD
5g4VOVGu9e/bQ+0lsxhr5dhCuR3Ch5vw0gpatpGnSoiQG3rfkjkZUxXJ7qPrtss3xwrre2PN7Zlr
r/lE3GbOALFj1b2Ix4Gm0gYYfprMcLSJ1iluLm8kCqieoBAMTPi2yWHpylP+4pS5qpzmjBLufIJJ
3mq8VPK040eSKnu7aVUYwxt17dRvXy2xcaYAFgMYziVV2aYjKEcqRZlsmS7omMVv5wnVqjeAUIij
PGUnGAHAh8Qd5wWVm1fd5N6fEzA1rDwufQCTIH3/vuYdh2lWa/x/zzj+9MkhIb7iTraVP8uKOq09
Cbf2zhky0XIb5eCaF9qh9eX2xtr7gGtL/v+G2kQBB+T6eBDagrQW9fJuTtQJ8qTTKbGUzHo80g7G
21vGAApnwJlAHAP4w+t44CS81DwwFuRwODrlpeP/dOv5M3VU+On2zHaPzFpKh6gurv1XGPMpqoh0
XHwxkwzm2+JBHzT17PGb4pAmnt3Qfb8+26Hp21UphDOiCzRP/JTbQMcKVJJQh/R5fvs37a32CnhF
Lc4DTXVrHu6V0uoiy7ZyESWgcIF5OD1zuLOlPfQdLqDtqn/1Zl8DYbRievDaxHt/C/QwHeOWbQYL
BfFWIpOOxHdfTayAG9abJQno/xASUe2AChGKuKgmbT5vrUo0FJwGax739K6hCn4yMfgv9ep/fXst
93ZSBJYPziRQxK+ankjJ21Y3iIggjZcfu2b4AgBLcnIi8r/sWWAwQY5AFw751ib2Okmz0DqcrXyZ
3eiLmaqX0R91XtfuEXl5/T9twynQFQDTAxUE7Ok6578yOxNVLTMJ9kc7uyJnrS/S0pqPVm5vF6IU
DGoSFi5+pR+PJ+aCKg/OoB+a8RwLrT8DHlimVifbE2lBmL79pXZnhZowKBgADUfbF7llR8roVapR
tYOdz1HDX5RpAEi/PczrDYGHDNAEgDSBzPWqrmIvUCvsIWlUBFU4fO5GAIgz1pvhpa0WJg6yp53B
kDWBCIXLCP/a7olZujNsNwdSLA5dMk8mydkOyiibIlcfpPtr8nm9KSBRBvcFgDNWvfUtWIRBbgAM
DB9nSnvRd7DXyLln2hYpfCPVpQKO987hgQrSJfCTOS09ow9O9esPiF+wkmfAYfnDarvelrA8cSvN
Eyt3Zt09zJI6900P0fzb3+/1tlxHWSm2K7f9Fa/dm6QRzdgRYG8IBKismn6FrGjXFBVn1gfL6Ws3
vz3i7kdEXgr54xUTsi1UlYbBlqmVBGWoMbk0S11CC4L7RYUexz9f6ZjcX0Otk//rZCtD9JD4IynG
oe1yGfTykZV4NrkkLN/dntXu1wohWY9N4yKP2BQRYDHgxk2lSCHmGMbTjhDvbZLQ/2FC6CytsX4t
imx5TYr7SR9WkHod6jE5VwH7QSiZTnUEQ+jb89n7Siggo8265r6vQBdj6S2eN5cEfM2aXEKntN/1
rKZDatco4f77WED6r5Rc3Jq4w64/kxPXjT1Ly8p5aKu8AqjuThgxFyGQff/cLoOyyvroxDeCHMBW
DtKnHquMJau1FELvFuKRu9HhsJsK5iPQzN6OwIUMUO+fAsXWAMYONXEG5VYFKKmykGJ2VjU7fvr3
tVvlDdY6PwDTWxqqT/rIL2teFXpsI9D+Q5mG8DS4eJwcRd+dULHCSFFiRo15ZYpef6ZpTiqNDn9d
oN1PHiVcdU6epaOCU9qdgUoK396e2s4CggiCShaagOBibIG6AKC3TsiDCiAXXz/DRoe8gZezdxAA
X79uVm4SLC1ApVuBXJtCo29ZhHtjUheDU3qZGr0pCwEaBuG+sd66DamLGunzwe2ys5RXg26iBWkp
J1MV1UU4DgPABf30tp3b8SGii/4es1ke8CF3lhL6yuBd4DpDO3rr3aG0K1yXIKpTIbwMXzK5QNzx
yPJop8Kyqu6t1h1QpcO23+yQZlhlJ6DBXSz2YhVlEotsjsayGBBNsrCx3MvU9+QswQ69xweHa7bb
6uL2rtkJXCB/4+0RQXd19Te93qXJ/7fHI21hAlbl3TJM51haJTqOffLl34fC6xqxGPcz4Aybr9gJ
tN/AD2iK0qbjhc1WnS4OWzIxxvHBLo3xqzfpyGrZhVonWKboHK5//tdNBlKfS4eqg3HGFJt7bJPx
BUYk7VniNn3m9lp6mIauRp5HoZ5we5o7mxVjAxyEv2F8tP2qEM+NHBLQtrCIFRbeMg8pZOWdzOO4
xF2mj0RB977g3+OtJ/avuXJSUhP4GA+EYZHFjR6ymPjjg6u87uBhvHP4Ud1ZYSiANiKdc6+HijWV
duclTeEulf1tpmjyz37XvPDaj/q0QyXwP7zu6Pn2gu5OEA9EtAURdF6RaBXOfNBAeqPgAbCT+O+6
OwBGnPuEq+pggntDIXyumkXoOOMZdT1BW6yPEZ7g2+la5yVp6k+uBTzDCPnlg6H21hK5D1jXKI4D
p7XGoL8+2zDSbhToNhYweujBlOXDidiwRKnM5D8vuh3OIcgKB2nX3t78e9B1/n8NGsnAs+AIgnMR
2ew+lMTJWN0N94NS9X08ySMRnPXuwf9yexTRZQV9fRX8RJX1ekgxaUHacoaQMZwGJi9FJHLg9MLg
LZOKyqGQbintsspKbzYiQ40h4bkifPBza27cnMAZY049ucxhyhuLv3dQnSih6OjxIdVa+xcKLB3P
erBUWBoB1/t7tEKwPnvjk+8mAuI4i5I5oakYEg7j3wSK5SnzIwlTMvhb6czUhvcQcKlqjFNXs74D
tLFn2G3S+2/qWk4v81TGOnel8mSmGP5LDNRCca6iwC2lemTtnR20VGSUEfdLDRHPMZeyMm/AMCXN
WRFl/ReYILnrQ9KK1JnrOj4TzLpwVQ38vBxm5WbITStR+Ims4AUB/62cWY0AVUKMDhqIWMKLLQZC
U/CeIZGkEzCoUwENkSdRV/7vBhpsYyYbCDkDij8xfulh812lMbesJu1qe3mY6srywLlvGvtiobOG
7s+E+J+aAQ+Zc2ni7v1EHGgi1YRE59aXcP8SMUt++q4lfqDl2q5PA9ndq0ZG/gPjcV2l2g0nnZW+
NV1a5nHnTWxC+7ENbe09VPNCPiE2uC/TUutvPa27rxCwHL+hscam1BKxnaD24rWPyYAKV1GKAA3c
MrDCb06EEJONUazJyR4RbYRjm2egrEZ25qauX2wBPlLWlhO/86FKAalKWYddNrkT5fnEoVuZ2iBI
VulCR+sHt/pGwTaYlS46/nq5cOZ1Y5qA6MgyCwoEb6WHTuPdspSdzmSnvKiYvahHPQD2WhA39meA
AASUBOIUvHr5yalE+cYxrazzkfnyS1NZ84qEaSOSxfPUPXFErV9uk7gmrRkwg3cTwB7fbaWrNuPD
7HlPriINjDhIBxmvIG57lTv1QD/DT6scMpMs0/0oiGQ5GIrDZfL60E8tuwRthy2q/9hNBDIbgpez
zErJ8SVIx+FbgjaK/wt5bocOIphFYxoqMn8O4cte3lMM9gOoWo9mUItG2xE3Zxmk6MOZ7xpiDw9t
z8OfENsAEKZNyoUVlEJzqGihodAWXqSGtyLxrCgVdjLaKQlldRJ49EZpUwbqt4s30M/KTvS9Dsq2
O9vW4n6QEYUBgzX0ocCalHbGBhirwPEEhrlYVlKbLGJdQqCEa9XiRKppHnNNqVOfjD31AwQI3ZZm
EDwZzMtSN0tYdJqEFOIfQ/g4dlrFKbJS+xvRdo9qO8A2F+257ZC6rG1/TByOXamh1IJ980S+g/dt
3gfSRYblN7Nxsg4P/Uch0BDIwOep/R92VCfRW9NCC4jhRT7lfsQliH0+m3m2lIvX9LBnHlh1Mg10
EvE1cAFnPZnQEFMqhHMk2mbJV59Zjv9SurMHUXAhgRlIZaR1d5lch0HNxxK8kimwq8E3qmDicGJR
2A2/0UAE0GcE7dUu2OAmz8pplN1nfleVfoYfUQ73BDKQbVpHstJvSOssU4oemX6MxtbyIbg4AHCg
rXFsvgSWj3bL7PS9xlGyogtY9uOUKscWIou6shQfptn3zHkYiWpTbS3BL7h/kSfo84SVB6lHx7wl
LSQSMq6FRdKY6ZnwNOpo+y0BxHxMoS6pmmcJWex4TAceVc67NkZikC1hU39kyrGSNPLrqYXfjzOh
DwKdAagbMEsDLiFmOeQV6TwvjU1l6nPiTepzEJAyTKOWxO7dvFjJkLZcR9WJmnp2TssCru3JQP3W
fTRg9dNf0+KQ8r03Vr14N5SD/34BWA0yz4kvhzdB47r1k4yhnPWzs0qnfwDdManeRPbcuV8gb+PG
T/HEWidHvm29Y6xiHQIC8UPAPAS09rxwdr3MN21Tn4Udtr+SLlKPgW61vOMOws0pYlCUu0uigdMz
r1XFIVzBhyXrwybER6wtAZ3rUMuzV5W6OQUtAx+VlpH6VTm17T3pkNLfM6ycFwBuQ8kR1HrlPjV0
6T4ya5blfUjAfMpZWMfvImU7tEBljY4n46vhd6iiPkQ7tjIfLammLlNEW/VjJes5PCX4PV6+qARu
NL5xGLm3w3KK07njVn3XWT7Ed1UM/j4EGIR48Pw6IN+MnIYmH/tgWXK/6xhLbSla953gdV+9xQbk
bRZKr7N4Rm1stzdRO4WQoK0jAE8707nJOWRtyNNm9D0JFhOJonfoclg2z0KhaHkaZG3N+QRdOEiS
iHY04tRhMvyJCQJ8jF2rVtIMrFbtpfWowgc8niZ6l0xLlJxqm8IWt7NmhZy6hN+OX8SE1/Jn7S3k
q/SCRmSk53FUDCrwPnaRrcfHhrgxbDMT2Dm8B+ArbPLeDyEcD1FD5QHNGLuVWmaIFyRiQXYSV7hN
n6aIUQvAQzhwJgTSPNWc/Ha8rrKfu86xp89OaZGqaLoFDK0ZxcfAO4U9XeLTKELdrVCVcCwg1AbK
rJAQiopOmjqGf7EJ5L6stEJjsj1Zwpog8NH7MJ89y6ZpWeoDfdf8gqsBlNBwP+ONy2Gvw88oTWv5
IbTs0WSC8QpREQJiTq6jfgBmrlpa3HmeUQmOvDN4pyZWEUfjfhxZOqA7q9NoiZj9X1LHzZCu6hUe
tEZnluDVANJZhujV6xRyjDPLZqgj4zkK94kos90WEUDacOiAP1kizSNAsSDsm6msntUUUlNUqjTV
kzuz4WG0uq7J65F3j07SWvSOQunTzhzdke9Tg28I0Ze47YC0Q3s0a2ru1oXspEpSwEECk1eKJvO9
9BHk0sUlesnmbhZfDAjOz1NvEuCnxmguM9XXyk5LoJovMyHahyRfLRHcJld+VlOVKIiLh8RLm1ma
536SgXUGc8clmUFI/ZToEW4NUNnvnqGBipBL0S2tcgehoE0D5bv1W2jT2DbiPiyf05bIOoHVuqMC
jhgmXT8bfXehJynsoc2lpXv3ZMpOwR0ZiiJd7nnGPIu5H73MQXJdp0MVzj6kT2U3ZXiBhi424zKR
NwTA2eqnoI2cu2yYyhYINuTofRZ0MRJip4HSVooDETenbpgD8wgrBuFfhF957l3Xwxf9LhCOZGdi
lRK/HY0maiCkPdIk/MCZCXmLFEiJMgFkjUck9ZugT564P3TyiTWVr/DbGMguqRstxo9T40cW/4J0
lbPPEWdD+VzShCAG2sjjNUmtoFXs/3F2Hst1I+mef5WO2qMH3ty43Qvg4BiSohEpu0GIEgs+YTJh
n2IWs5iJmPfq15kfqvvOFA8Z4qg3FSVRPHmQSPOZv7kcJ3MlsTVnpY5G4tbXKY2cdOd1ZaZOduLL
tN/xHy3HNzutHfJgIcfdiMCUiF0NP6awKHyiMw6H2g7T3qCcDkVY5uES1Oj6zOPgN0eLmq22Q4nX
mt5jqGh/MPi09bDSqUnDWTP7Pq7ZB+3e1Bf/W+OubRLiz9l4x06mKBYra8ZE2QqSZLyc7EA+eCtJ
T2x7kwemVqToIBeOVP1NqypND2fX+wO7p1Cm9zggsrCoHMlJpKHh+W4mfEagiKtl3Bl9kn93Zs9f
2C+F89WcEqeLJi9I7yQxibmjJ2MfNVdHm2SpAspwpDeZQoPcSExMT2x5xfpLtINVwGkJA8oVN9IK
mvkgJD8TfmaXuxIE1e8opeNo1VI5fZ/b0/xFTXVx3VUWSWNewqS7KtvKJv7oktQJm2AaumOmyxRo
aQNPxUyyZNy5RmllMRoldhUH7Wh8cMrM60NlL/S3oYyJG4S7YZVold0HEXBG87abwTuG4K4DdSAF
636sq6ovg8H32+NcV9NnNIOCd8USIK8/jCDaiB4MfsMdg0Ue89Lby9LSboQtBo7gzPJPA+5kP0r8
3cSdPw3mDQvT6kkcUu2e7oeXEeJV5QUNkOSDXWu1DEuyifdJmaT6zs775oHHsrNLLxMpw+S+fjNr
S2BEQjPUu8CddZOAV67JpdvM9iepE8XyKMmijsXiNtZOWg7UXbK39RP62ex4KxgW+yB7zKVOnd9V
XjjXvJ+d3yT9TbF0vReWQ5HCoWxGZlvnrrvUJ1P/Luy05J5FnekRhw7zh9akSEQtKijezarjZvOH
Uc/DauT4idkK9ucC23QRd1Dl8MRVjlNFORmPEy55AeLf9tUaGmlunPzeTJvInPwU+ROrklEw66MZ
WbYavLi0RuOqyVmjiHA6SR0WslrrqB+9RByDybYFzEN0NGPHLLQL8gkt3btN737PBo2u3zr2dU4+
vVYlN0zLHbJaIpDXRGK4SqdCOsZecgPAuKMk8aSWZsZ3aEQW4VA6ZfKo1qEgVxgKy4lB77lu2Jg0
Li3y3BTcb2Zu6ZTmLveW9A3iTai3l60p+Wx64HqFEqIQblSuS3VYh2SaQ5HXVvF+GA39OxZN7hCl
nVeKfe3M7P+eVLpg/yJrwr3gGt9LL6jSXeMYBPll4gqDhN6ht9KIJpgj5VZmtSvw1yxDAyj9FGaz
GO2oakAdhZ4cS2yIpwm4miZsQLmddL+N2dDPMdd2KrmYq84IjUDv7EODc3MZi7krxnhwPNjQeaOC
SBNjsvCCUV85ZoXbFKHR94MfuXaa9ddzUrXXNWoZKoQ5H/jvEpLd41jV1idatMkQNpNsJPrqgXVf
ZGCdYkfL111WbXeDNZi4mul6T1hvFiCRo3nwhveuLc0sHNzMLi5ER7kxhApmP+DRJJejbIvgE7Qb
C4/61Piqy0pUV2uOFgl36tq10SQq684UuKfeFsJtvxW2Von9SlT7NK9cxlHFV/y9AV7LSYIT/bup
pv4UEiWq/LiYzcB8WlrehECcTAWXt8mDUPobcdHMbSIWsbpfWzGP6UUlBaZO7uTbYwTq3qF0Zju1
h8rDLFmmWIByhbmyCq4HMS0e5RzKLTeIuZVDCPBQ3plpnaz7SZ+bp7qcMbH2nTkgmpoTh5qQYWeP
W0bC5caJPe1Jd8cfXARGjvyRyBGcqQYmxPXnfO90M/6i1APWXZ02WnBpq8y8AQpl3Is20LNIH5fh
RH0zI2vyvOJO2M4yhq2JqEnooiJph75TyQ9GYuePptXbT2pWAZXqpG0Os0KRJCJlIxW3yX4dtmDQ
XZT+OspQCR99rbxpq4Tz3FieOPv9BuvBYfpqNbpWMfdDSglYlf5NvSlN0VjN6u+NPanpgGeJ7HbM
Kfrobuqa75O1MTHTnlerDrUGFdiDVRELhMxx/63VCzGExegOc0iTpnnw/EZdOcAHm1CwEm76pqg+
5QizPOWZkxyJZLUJvbq6IPaQ7qmc1u7zNAIbDdsuoEggrK5OwhRfNOq4ntJqAsbSuFB5lecHqzZT
amv9mnD718aMqEaQcswVUz/lJxcv0zbq5NZVa5ROJqDXjXmtam9B/j8bxp4Ht40jkyFSxPwtu435
jPEebxuHG7a2unKXLlPDqg+yfiYMUO0jBRdPJxZJ5/cFwbvAZACtgrCYXP2HQ6E7DbO2qHzwy5V8
rMGHu2Hb9+Sscz/7133fNyjL1YVxb2m68TWossmIZtWb31UVNHcFC36NnM4cL3Aub71IU0QgJ3dA
n5DapNNc4FgT+JFWKHufLeS1WMDp3hSWhj+7sdcmk0aANtULh1Obf4bPX33qAqP8LAud0oPUl9TZ
q6SdHuWYNe+DAjPoUAauNHdO67hfkmzGLLmj2LRSZrb0x9wurauJpvgU6ZmGacbqjekPf2qIBwdy
J84B09G/uFbWUtJKx5TQaerklYuYi0aiXq5XeDKuWTQGK11aM2jcB0MW9sksx/KzcJDoiDPpuE+E
Wwu7Uevce4nLeLvL9KX8RCujeDQqZxnAhjfjNwPOi0lZYSUGcnGnzYBnDvR88TVtHhcDvFaoVDB/
BM5RqwimtssqxVXAjNO2MYiekprcrZXzeKgTnPXQ8HHsY+flqR5WZbNQE/EHLduVSb+d2Djr3XSV
MafUyhz/+5x18mkEJy5D4fuowFuqzwHJo1vwHkqLV0WL7LrvuuTUjVlWztPCsfwR0FjzMXekSfUh
d4ggEq3hAK2qru0jLy+1KV4tAy+Jxiv41mUvdZ8iBLBR1IWCUdvNgdttV6Hfntpx4iiYBiu/CbQU
ZSvXU9OuHNGRikY75xKaSIieDEUQBcdDOKd6qHEBJM2xP6qCNt61U5IYRlzYymN7qBo9VZVVM1Ju
6FWd9DyfzVthe6yhdcR+KsqmybmRakWZwhqy3D/2VHvJ7hrXzi4sioxVrLKiumiteRz3ta6pIDRq
3ZmjwR1bI/JRyS7jdrbdMTSl632jFdPzWpZkMCnZCERxDErMh6AwJitKk3WGVl9m5WWFXYr2zirI
8nejFWht6CuLuk2QOja9j9IyiMpHv6EmLovufhr1Mt8NjT2rUNXBkN1Qu0+/KhPtTvC0pbpVtWPQ
WF+Fe1OLtkpPFbf8+6bJRrCLGcF/DNGtGUIJpl3CbZsJV4XR2H2EmLBxUHIoqrhbxvq+Vx6p6jB7
BPMJUUdP384N3jXoYaIuptR0DbyfOlEA+2gNzcHlXnMqx+sIni1sjms5dW1oUG28N8WkZcdAFsUX
4iHyQC1pPeRFA4oy8D1qyYFEU/guFVbzJfft5MOwzJO7VZGRiVX0JfxoKshoolVK58ITZTtGddoN
xNToZzbhTIBWH+ba8edTQ6XuC64J9l2qeWUeddz2QQiLz6l2+mQYA+6SyfAutWYPLQyKL0YIA5kK
m/Ad7ctMenGTrY566MalvG3KluBK+I3/wLbiJbV+Ul42U0J2D17aN9/rgablJ5zxLNA6qhVbXuGO
/BttvJQp/ZbFqCBuSmWTE9okEcVIFLc4ZJW7xB/p3+MZ2BZRUBXOwU5HE8sHUdoNV6Tb3HF6iNtG
VHPBrQCcetcnjhFbTics6lij8Y7wbWQrAa92/Ku+pUZ61ZOzoRCEwMfRmebxzpmM5esgBpVfBEpy
DKaDNI+ydjMvmjYh9KhJHP9J6xzjJuWoYQu3qSrjypuDD9DuDeqwufC+LEkH5GAKlM8CSwbvvpS9
KNCkdsHri7pvvTAPYK+Hftl62SGfzMHY6z71AG63LgV+Iao6oZ7npGVo9d4gtzDWP1QN5bvdXHTG
w2Db1QcnHexrzOkWfDZ6ncpvk84L7uUUBkNsFIoWbTAtQGcjyLLPvRoSeQQdk6KRH1TflxyIZNit
HgkRyEK93vt9UumxKwLnRqiBzZHNBU0cN7VnCpvEmvpudLP2zqMt9rttdmOBHiGBECc7ddbQT+sh
iKo1dR4rWxWP2Np0KYLFxXBMcXQqrxoxkGmaXAGkLq43X1B6Q3ezTz2Z3wlrg7s7om9+HXKysc7h
L3gUoyCKPO/tKdNo6qzDdAqij7gie2weOqvO30B/vNopBYUBKNODDHKOarczfEHKJKti1D7f1fUE
MGjIDmC43EOC0HHUBP5bYKTXhgTjAid3w50ACX3+YKO56G4XTHm8IFm01bwCc9cpJ9kh5kzM0oBj
OOS9/+uETdxeDRo0TCoUrXPoAG3LVKNhRD1MyCEee5zhtcBTV2pwfvx6Tx0lFxuIy2b86p3BeLSC
1kKR6HmM9rZzLHDDjfLZGmjOaPLwbwyFgAsYKKCZL4RczCEhQyU8jCvu8BuHztTJ0Z3luIzWW/zh
l7gdQKho0wDs2oQQ3LPXNrA9uT+9IkbVQtyin9Nc2Yrm7s8f6GUTnVmzoAagyGFvpO3niwOR+jEZ
NhVGqlM7FMWHveuzO9NGf6Qzab0x2obme94/h3WKHTM4RgIRzICfjyaNVQR5i5yTJzL6C2vl71EI
uHEGMlovG6ejDFRF708lB8ue32KBvdwIbHCYPFiNbUqt55SebJjqwZiRlywTGoVVMC4XGNo393ZA
pTNxO7KzJujvfj7BLyEDGNuZ4OYROcI+55xt65eFZws/kDE4yjEqSymp3JYa9z18hF8eCkU5kJSM
h0jYuUvPnATZqAVjHaOsOoykqimexKkUNJ1M1yvekKV6CUsKNgKSDsqcnhmgj7N3ubX23b7EpC+x
uosJ7YodORUFH4+Ga+2L93ViWSfY7m885WvjsvE2a3GUNEnAn48regRhSbmr2Cpq792oV8XN5K7u
jk7RfVab6iAK/K7NhaX869PrQ1k0A5x6YISdDZzr/bo591Zx2vfTyRjL9WR6w4CqhV9RW//5YK8+
pQ8628MpE0zxtpP+BG6h1tu5g5yrWHIHQ3kaDEnlp9b35bDc0ELsHkRAp5Zm1VsCGq8sWIjhG0Ab
lD0X1dl7tefRhMOjEXw7OqCyerQOHeE1CAy9fmMJvToU6m6oy3F+sUXOHrJwOEVzuc2ob0GnQ4DS
0fr0xu5a8cY2fG0+USignsXdDln5/OTpCsJBrani0kdwFS1SeWi1sUFi2DQ+jlZrHhbTGXboyo1v
rNeXJ2xAULGRrxicfXIGw0r0ru8QDme9DjYlnSDT960uDSwsM+ehSOX84ecr5xUkJgPa2ET4m5gn
CmfPZ1VWCmkDzD6w6xTLtZXIOSolKVkq8e5KjJI2HcXKU13JaZdpY7Af6uItCedXJPT4EiAwN1j8
Ju92dnsRRCtUBLIaDHnSX67EnvdDoMof+dp6Kka9nQpVlqLFHY5rRl4Lq6xLdw4yfxfottD5/fmk
vLLS4G+jRLlxSNCVPp+TxZYgIdY61lOk5MApTYT8rnOZijV7I0R4eW9zacPyt7lXqXudv+8MOFRX
pYGIg2oMwiFrp0twDfobW+eVu2xjpaJPwD2K9eK26v50PjS1Wi1/rnkg2RP111711Kxd/+AkLkzU
FV+7Xuvm+1+fRSANjgHId/Mi2Gb5T4PSgZ4Iefw6XrNuihp/to520CR7mTXiDUThq6v4jxMoYCJZ
QGcPqGGItoKgF7GdpR/bASivNY4yArsjrjDiSI4mgol7RC/lx8Za+6iqzOYtRdHXXuWfv8PZIk5N
LbUmFfC8M+JBFFAqcZVplfnrZ9PmxY5aM9BCRFTOTgjdwxJ5ofsRMxaNCKkXj3SGMZ1dR/sR+AUF
gKIcsy9ch29JKL92ODHBm4Ifxs8I0T5/o5AiV06KQsSisoer3OvAUC5ZD44QNT+lARn7+Qp6dTxk
eFxw08irmNsx/acVlLdw87WqR4VWr5aY3vwUOVrp7kcH+M2wyfL+fLxXOKmkc2jSbN6oHofi9or/
NCAMzVRfnErESV212alcGClqTCe5Wia3uO5nS72XEkCOwNsG3+YJnJhVaqsbmvbox2lTOxf1UJqf
fv69Xl1ZqJsh64kYuXsugzcIx8oTdCZjDJbLr9oApVxD6vmNIOLV2cZkG/Q2dx5V+OcPnw2zouZr
EhCuVP3zQGtuSmMCi0Zd911PHeGNU/aVQwmnFw5aRJ5oCZ+D4jO365yRImCMKWpwModB7QEyOfTJ
CNf0RDl3q9c3468+JTEo9BeWsIOOsnkuVbp2pWFTpxKxFG3y5DlF+RFS1HLdGvN6WmwIuW885suz
6Y8R4VTjhkRMf84azWrEAPIla2LPUQVCvI79YFcBzTJ/9aIcjHckKpb3sigadYYHaLIGAfvzFfQi
oNm+A4qpLokvKc055Fr1o10Ui8bC1j0XKavVvyjtjek20mEXVWrufb31o6Krhl+VlGNkGBpMOToP
fIGzVQVwxlJJIdEmx3X7OKgujYGeyrBdJryhRvstifAXq3gbD8IWtvScUy/iGW7QJV3WusH7xiy+
+ZnbVjuPwunjit5qF5lr/5arxot1zIgb9XizSAHBfS6yMNcBsB8KNNBYRvzoPFfejBlw1BwbnkvA
jN41iEnvjSPhRYiyDQoM3kOXiRT53I87H0bhIwbXxEPrizAIVriRYJUI8au3QpTXnm+7vhllQyi+
FF3XTBtchIhzT6+60NHqrj4iG2b4obXq6kCpsPwqmNzDz9fsHxvjWf7PMyIpTPWLjYps0NnSaUag
owCA21iDMvZeUbimCxbgCF4Vk4VIGnq1H+nuFXHXpv4nSgkCfMmYpFcZ6GtACEC544xs9D7LjMQP
KxOI079xmkCV2mJESjwvyL+U/Kwxc5Mm9ttGHDXaZzElg/bgB3R7snUZb34+J6+tbjqolMkI57Zr
+PkZnQadqm3q+nE7dUvkLFW2n7XMvkSzrkT7qniLF/vH4j1/B9yGG+FNR3T5XKWvdWuwT7Vq42Sy
aTTryXpLcJHOlwkGVjfe4q4q7pfM+qI007sudFHfuubYJ2Hdr/ZdK6lX/fqUo7TJ8c1NRcnw/DIc
VduNUiRtjAtuHQeyaY90WrIYYS5j74FvfOP8fmWnGchvYFKBIRCsprN4i/6EJVJ9YsoLKz8OvXp0
FjeNfRRz9j9/uS+uecI5ePEkQAi7UcU7G2m1k8xOTfARBcGyDF09t55QyntL4PDlXbCtH1S4eKVb
ZeIsu0knfFvw/uriUrT6Hkwv4tKWpV34a4XkogMis0s860TG8JY61cs8b6vwkldzkkAPQ/bz+fLF
AT1ovMnqYgvsEYltCQrT87KdQs9qjNvBdk+qmYbYzIhzbBW0N1k3yM9kSG+Z7r58q5gjWtSiDMdg
J51rbJcT1XsdBCYCAX5y1OZp/j2g2H47Kacb3lixr45FXEl6TYsfhcfnTw3KyKd0wVh+p6uwmi1E
d41iDedlKeOfL6HXhoJUGWAmbkA6OtdXE4PTNqvvdLG+SHvHEqtOZlJ/KI2ueON0frlYt10I9RIt
YQQrz08iwBEWzJaAVzmXqwzpA0MCyWTapm/M3osqMGsGTXmD6cMNjPvg+ezBFusmeyhwkuqXj1K5
DxqFy906FjJ2XPynV4uGk7ehDTutK9/Ykq/NJ49IUWLT4OHCfT64bHRryVaectKqYN+DyTgBP86P
Zb+2bwz18pr9wxUQ53L2P7HE2XNSMDRa8LB97BWO2let7t4uRE6x7iUtSFpyJAdwTdC/0WJ6dU96
IGX+a9yzCp7pdpleYrEKZpwzYerG9FTXvrE3RSv3AjfKHUKH/akugoAbRvX3q9373wSe1W+d7K9M
NoketRtiQooh58Xv1U4RHC5FjwXI4EZw0PQLr4aa2/XBW12uV1YvS5bli26zy6s9m+wac4SM/LyP
F2BUO5p86rKhof31l3fjpr6wEUcZiLrL89WDBqnB/dj1MZ5d4tCOSxbjXGeGszDmN26pl4EB5GIy
GrI3mj8csc+HalDOS/3OZJd0VR/7FR6dqbTE08ymCv0ZhZw3tuWrA2IBrfMMNGjOVWMyfzZAgHo9
uBLkHCfY1LuqdH6AH4Rv6JTVG7vjtbXB4YmqGPIxEJnO7kbcmDM8YBqJRkJqRblw9BBZQz1amNQ3
dsRra8PBxpUmIbcDGsDPpxKClDdXAW4ZPbN9Z0w4gO0Ct6Af8/PV8do4RNXkDai2uGiJPR8Hf7g2
K8sUCV7l+3GQqGuon2/5pr02b3+4ZLKtPHqDZ4MMJLRamkx9PGUBcrHAA/apN6w7R7DPf/48rxxg
WHltnhWEFjzY2UEiDUeN/dziBmdbm+0vUntJLkG1jvn8Du15Nxry8ZelIVn2tASoL24VWO/cuQyr
rawdi0nGRk3mHvRTf4SYetsu0njjwntlJjkHdH+zUiZ+OpcLMGgIiikQMvYLbD+mEou7AtpwNPnA
bH4+k6+sDKYRZSBv0yagF/h8ZciN8k38JOMKM5dbcCdeaCtnfGOdv7KDudYMAhPkOwPn3NvTFYh+
zavNOq/KJS6yJjuK1uzxWgDoQyn53wiD6OVSDkZVlsPwvHlsJtIyqmVQcZPB+B6wiA07QRhY1Nn8
z6LDf/s+/0f61Nz+M0GRf/9P/vy9aRf6Ppk6++Pfb9onca/6pyf17lv7n9uv/t9/+vfnf+Q3//XJ
u2/q27M/xELlarkbnvrl/ZOkpPjHmHyH7V/+//7wL09/fMrD0j797bfvzSDU9mm0DsRv//rR6cff
fuNQ+9Mq2T7/Xz+8/lbze//47//4X//4n//43/z3f7z4tadvUvEJ/l9BNJA/UMnYTsqtbTU9bT9x
/8pJxrXACUBB3qNM8dtfRNOr7G+/2d5fsQ7D3ZDGLBIDJAS//UU2w/Yjy/krnW8AAy7SlugP4Dr2
X4//7BX8v1fyFzHUt00ulPzbb+fHA5XqTWb/j1gKsbvz46Fx6m5VhOKYh6npsvD0by5adFHFeXtc
TZhrmWNkb/Q9OAy2U+fPCezW3eYsAn+BFh0k/bMasok8RG8bSg/bRMn1Qzv5hYA477dYKZCODDv6
BIV71aA21V5DzGk8JAgSwwlLWAXdZQGbur+wErPq99ZI4xGmNtjRaMSCc4Xtw8naMrc/jNREZrPg
OIfK1JO0odPoLfoXvyKEPLZB37UXukQWaedYRYt1XjfOu7IsE+uyhT6fh0Vrtp/SdFh+aGNBoWqV
9FPTUg8gXQHi/zyWRTbuJztfzcjc9HVui0Vv711oc2jsTe3qXlAtB+HpyCqxTtUa2JBghzU9YPqc
LXy1GW8uQMMAwGOozDyDKHLDDLvSHTH7cQwNTmCwINoXzSXKADtj7XPvMhtHF1KX8qoNod/39nRS
ST3X72WQwyhv0jE4IA853BWZYdyYaQo0iNhO/1LX+g1NpUzutDWd3sH8BMncu6Mbutbkfa5Fjc+b
00i7uU0mr6n3FSQv7V5CH7NiNdE6v9LXBGqL7xYz4qWZUX6ZDOF+mnUtQSCxRz/Oaev2i9/6/Q0k
3AlKip3L0AHbh8B0Dsg+bqYcT3WKqmb9qDfwAGMbmJ0ZQiLKaMXjrAm7D+yucQRlwd/3Fsr0g1Zj
I5VT1vLCFWWwNEpM6x5+Gmq4FtSCNkrcVAH3tVW8InBidbTckeS4BXU+jvey9hkTYhh+TU4DfBaX
UBFZ0rJLvCC99aLAx+AaaIdmX/hNnT94dgPlm+buJGAqJcV3vVYdTNW8c3K8RyvTPdB4AMjbwQDW
Wyjd8OwO62hWgJ5XH1jwzdYhnX74Vj8b1kUQdIVYgemvKF0s+lA3e2XDPo2GLi/kba037Rd9LPhf
WNO8+9Hu0EwF8G7maTh6edPcMPTSFfseUDyKIF6Q9LclhZDytrMGVSKYUM+tiMxZZMVBKYv1ZTi1
Lu/mrtcAzAOkFsO0m1CHnG71bhDFBxDCWXXlsOxZhW65/euw0eVgEcj98y/91cjH4xyYRQkyO+CT
ARJ4XrnrSxrwVlRR5VthC8E3G9ddHghcv2DneO5XiFTpslvSGk/q1nMz7VPfZczaCkiIpU0X+cuY
49EWa91U9yFgD54aaCA/hLHi34lWICIwjLLDRNyZYRMlbo7fvYdp227yPTXTmKZJG8Gr4fc1ikD6
ofFmo/wwAu1adno7QzyEk1wVH+Gm9+Xt5Npt/aBQNeB+xTmJJS1pARMWBThlFtgdPuQ2TOTTptG9
7LqFBO07Rb/C27nzIPWD8DrxhH5u/nvVG8F7ZTat8yUT/gpSpzHUHrGYC3gK/V5LV/+jVdhlsJ8c
aT9ACKbiDNH9XbdU1GlRzYCRBUfMjLKuL3bmuMCtNbxDLr1TAWX06+ChM2m4wx6Q5QcL+v/RSXlV
SoyhReklUuPg3QZpU912jq6hn+DnOhDnfL60SiP5OK7+0MelqeXenWuKB2HVvyN3MEHxz2fnoFfK
OA0rokrQngZmP7euMw7jKuoCe7oXBgdhlZvND7MGa1HOuntXNfWxnPN+76XOJ4iztChEZu+G1fjY
+vBkeM/vvE51uwxyBbUbeVhQBz95YngUqr7ZlNnhmoDW1RPtXisCEKXSA6u+vZhg6UKl+d1FD74B
xtqHKYfmp3TkHLI8i/x8AiYkEWgYxvEwUMjUltygzAgQ3B0gfAvBwer7XjtDycmvUZn+6NdWnNuw
KuijqNhr/CSEMt9+NnDhAsP1UdjL5Ya+iHQjvRhW/+DqWXeh3H7Xu6V9WoJuX/XJ1QoiJLRt7gJr
WC9TTF0hhK1FiH1zvtc7+n2dpS4t5NRi6iHvucGmXd+wZVO7vjBbjtECAjZHlfNp9ZYHxG58QOpC
P2YStfuEzseJbA4/wkqGebNewQz92q54CsB3T8OusxXAL7cJjXLyoyDo+zAdrMOQu+GKkYbVDDuo
sD+oOZ00ozoi97ixHOrlS1ISaEQJKg8im4A2jbrYt4Z2hSTaA4pJiDHXa9gHwInXuVcY1vuQVhAY
LpADmdZs2Ouj5d91ALkd6FHdO+hFF2kpYEwlzp0OGyHKahZTEgyfxtG709EbCQeZX6nAOWIORO2p
TK/NHBeDAbGbKLWLQ9ouBY1ZczktS3XraFm9M6QZk85a6UWglTCZHclFpZUiP2lt8FiMEkoAOioF
ehOjq6+hzvkYsremu4BUF46iv8bOVN0Z/aoVu1ShQIK8tRojPB3Ft0mtHE1a62Gt2KKBEufrprpf
dGMXt241HUZDOMcJXYQPi55MNV8V4iQ0ugkOnO2mnwOQ8GyNVQ6hZpAZ7jJzKC/6ZG4fhPKMb0FX
p1/hJ7QudAyII7GxtFecHMtNL1uxg2Pif/Z8YVzYaym+ZQnKOfuaPt8OuE6JZVHLnM19uks9pzym
ODDUYV9YbUG9wPQfZDts/N5iytowWW0tllNAP4v74l0G4ZOzMV0RJ5hH+WXOlHHs9cz72iIfGDdo
id2VRI9cE1BE4K0t7s1gBN90p4Ogkmq2FXZ5U5UHw0gb99EpA2VcBYpfC304YXpYEyzooYcSxaF1
kcmYFMWfdNUypJdTqrIduqJB05Tg0Bct/+T46KaVZlK4UYdYZ7obDEfq8CI3Mr2dWKiWSDdBnASk
AtI4vEb/k15U6rrO0wlCq5np/l7opX6X1mqedhgz8NCQmLVdWkjtul5pTIdJ23sHemxWKNEgvamR
6Tzgm+Y9BvpYHld90i/88g/fY3iuaJyoXZVCUIncGZidOReYoFc5zbIOMDURRuDcIZUhBaYkq7Vz
pVZ270Ae5VEFH6bbFAravdOX3X3XLevR5G/nyE8aA6rMbO5anLe49dN0/I6d0nKwZGF87lr0GDgS
qwq5DaD0HW3cITumTWF/loM7xiXaKuY+BeMpw7rL9Y/eFBxweyzoL3fqmNh9fdJrzLbhcXHmNDJx
IgcxgXdG0XkXKbTse3/2PuVVr++kHI0q1Ed5LIdWXOegByIlsGniXDzATSnNXW9pxkMPQC7mihXw
u0Qbrd08HdBPt+7yys6PNgfoUXVmccqtptqjr+BwHOZO2HIdXnqd1h+QpEDCwarGk+qhz1p56d6N
xNp3A1zCUKSdewmH+PcZCZNTW22HMOYzUEwr2ugxCM8G6k6TGu+KctAvUNxYrzMzxxRHoz6lx+jF
1d87X8o6LuQoTn4wiusVVeqh6ZODV/aijLJ1kGxtS5Uod2g9EVZK7edgaKuCHl1oj9hAZZ/1XvYk
LEFbnagXBMnRGw0sedqNlqfVaIr0bnMpvVqPAK1kT9yp0Fx8SDsHb5r7iyUjqQAEH8Afm+wQFbvp
jqMHPQIuIeeQ6e1C3Jv1w3E1xuowaits21bmaGtZXhGWMp8vkqrU9hDL1QdF9wawcKEtxwI40CXS
Lmpfm5P1JSDRaZ7sJoFYZSo3GC4xRlI3pQymjy0oAXvf1q7bh5WtIUq1eIm69/8Pc+exXLfWbecX
uviNtBA6bgDYgdykSEqkeKQOShFYyGEhvsV1lftu+o3+1/EH6tyyuKkifXquOqU6pUDkFeYc4xtj
613jDjFYzhTje3aUOq47zZ0OeoyiirofRsu+GBisF3ut8UziRbufdGPEeAJ06icdQ17prFzMz4lr
CBiHkL9CffGtsLW7ZtoPYPNlOE66f2iqxBsCZyYFbCS1NsTgsnxtJrPJ9n6eojjpHHO+cSYNwSdQ
HNkdHYX3MJizpHZP/SruCrWmAv+RX3eHbuzcy9SwynsElnaYFmV/OeTWfIm9PsMz7WV4arJvTauM
NlqVMV6JGvdQyKHaOw3j7CV8CBysnYWtQyrc23qeaPSRJ9g7dg8SzBoZ1GsNJnxgyiVbwiEeE3s3
stxJbsCJFBveDWDIkrFND4SZYrQhSEsezME1IzI6jSO87y/9WC/vMccV+X6aMlj2LMUUFK+muJ7i
SrtQjNRXQzqk4TDKj7GTyhOjunHyylW8G2Vn4BF37INPwXc/wke7BiBj3oipcnewXjTWAIl8EFML
/61dsaYuZno9ssWOehD637xhbR7BIfdXc1eMd1qs5wcoKg+ZVbQX+gKSTIiyeujmtt+vzYwlQ0/6
g2ZX9TFG7JvsGYOaCJM96QpEaDdB45nTda5MJmro6DXIYclCf+VtHtyJwamd36/j7BxEpbPQkGRk
dbi/4344CTaUYP/aMbIwhxBBxpR/mPEAXejVaKkrPY21/VbtuARoovKQT0Y7tmTD7a2ummlbcngO
iu0paPymlrgHa/HR6T07jCv23VnCVzsIZTKJr/22qzTygLJxfsiVkdzGs+PsgWyZ10VbuR+TeFl/
Zr628SF0fb0hb/SGDWTvhy1nuyk0bTzUhTFCZdJyPLXa4J9As6tAc1StnzwPO5aeeTZPq0FSKbv1
veoyEamKlf2hmLT8FoQBOk8NjAJ/lRDcGWecD6rFtYz0ciimegZXNa87k4z3cIoL+R2eEvHRg93s
SS6yO/z6Wqr20Mowg9XC3F5ItpknsB4udD+2lleaqtwLctrjACHxiLGFT96myfXVWQbxYZmWFdt6
j6dch40SjHKwF/qF0KKChA2GDFLEXglNaD2PZtNKHq0kbz+JIgGrhrfqvWEN7U4sSXxhEqd2SRPZ
4oXsi/J+mHrDD51qhsqx5rX/UzAU3SPy+FEmM7PumLAITs1+tEKePBaynhLC45J4ncT831jfOp0g
LUsxwbEMKNh/zpjFwlHlzSldzfyi7+S417q0BUtTeMmubXXMjDIDeoD9pd5z5DTMpVFCLMSxbXcg
oDQx9I9MbuVFP3XWO1hH6ojatV4CnXeGXDJoAR/8LMkJLSvkfeks+Tt7mfEXNmrl7nsnl8dyGWdd
vm+tZTZ2sZPjnXMY45ko9Dz7XvRFvx/hGVjflsHKvxRAPHiwi/uV4uJ82YimOWRVVV/o4IPFzvW7
DIYDETib1iuZ7lQXuyVEHrecL4bREB9WdzLHY2Oq6lGNPPSQ3hwe6VwHHMtuWrIJZDF1yvHG460v
lK8D75f5wWzTVoaLyuVdZrIn2sW56XwujKQYQmo2ZRqZK6CpLCCDvDi6ZNMY+0L17tep8ab2KicK
2g29ZZ2xYvRp9aWolvaLrpXrw6wPeEpnsAIdnxHrUu5eqnXXE0kFSTjmeWmf8nyZ9mXmpY+b6qpl
MZ/r67FjxfmTxVnPi+qmmC00qclrs9eTISKVoLuZrdL4RHUKLokSU3JypRU/tqV7z/ytM3NAj/g+
DS4Ag6byW8GbtfRfcts3LydSUWBZPtW3RDHy/6XeVN+YF8b0YiKn5Y4g1bGJGC27BzimMAfN1MLR
3FJyOSJLRgmswDFeat4KftTQp3upNHcnS9GxfiR28xF5VXGZFUZphFg/ky9AvygsCHBq7JTiUaPW
ME8AFS8Gy6seR8ckcTpdDaprmnKpDORLOic7w+17FfiQw9Jolh6/tgzqlCmQJ9khwH75GZosE0w3
1FQiUr+iFkUYkzmHZieM5jLG6oRPdEq7b/xrFv1iZKlh5EXzSaVafCJ/Kp7YOsDQynfs3fghjWCK
imBWExdTNK7Nyn7BPGH3pf3gGT2pCPaGTuSbtHh5ka7xDVmwrbYZi9/PnupOYqudmJsBwPOSywRu
EFTOzDGLCxkLvSyCfOqYrfGjloPehCRyGeux6M0Z4y+lwaa+KZOMm2Gid9AXFFHOWp7wUk0gnVEA
UnayUHCte2DEuRbUc5n0t84KmxMK5Nx8glDBvWqwE830WWJ+BQplAuOhzF0/WGbVmx7bX6t46IyF
x9+pxlNHyAvMQlpWLJzgPLVWft3TN22/lhWGqF0ZU2H9u5RD/YqbZKqMUtBQdrK4SjNNiqhqXURd
fmlN2VGfNH1GSj5k890ct80nTVj8AFKyuE2/ajsW8NPypGmpgKfS6zwDp0m4OAcIE0XVemrzXS8S
wzksYm0peU2dz40a8o5LUr3Fz1c8JyqvTVPVNxpCITOg0GaUJ/wgZf+p2HSH4FVAYzzo5lDMdwyX
8FWhUdr5tWZ3vJRI8rjScpnBXIWLlw35O4Ohp7wah3x4ZOHfq48VXJHuweh15AtgJ+ptQoNGeRhQ
4QHv8xp+WtmvnGg31YKs8adLBRg8OBeUAeHeVaVaQqb0vnqXdT0jysg5zCdvTmtCdIE0ZAfgagAb
J62php10ai5xLhBy4dEdYN9MTZcc5CBq5gy7vAKbAyivm+2PcvZMdqledizh8eSVu5b3djxOTvAf
OtJ+ym02mCcVCxeW2BKvTHZZ39zYE/75C1KSxKff+it/NzB+b1ic9ce26FdEq5tslZ463+FZ6xSi
CEFT0uKtNa32ppotaVBPGYGhghXv5N4yBlAKrx/zyYnxW7uCYyFxMenj45qgK3Meqsdimt4Mi6fA
cbXmE9W7UQ9j3oYfHdu7yBxWcWlvBIjAG7UK5sBQadp+odQSqClv7+BybP7sURe7zISTUs04sBer
FZ/byYPiICDvpdizGyb7RVlVxcZFeQ82CJgPyPlTooZb2Cc1BLqt5w1D4fXrO9OebZeH9MtBnevp
m/zs7J6umtkYTB9LwB5Y8m7X3UWS5u1GqJpvu8meri13qsKsTtr714/84mmCtMZFQCQsRa6tFfW8
p9ryqY04nNZgzEwWlnnhXFA1Tn+AWWMD4dOBeks4eO4m4GJZtCIk2GTfJFyd55d0lewJKaSMBPA6
frfaY7WpZ/3LOVtFE7RQVq7KvHVvNDE2l0BE/YD6fU9a+eD12l5DCWcEKay74Y2X7KyTzXmh10K1
ypuGwRW36fNbUbWdmbdM6FDxzPnWK8v5Nks7loudnrE2eP2+b0/0+QvtIcIm3hlRAIbyc0uFv8RO
XfdQH0a/ZHOVFg1ea39O7DfUB+cXhRCUPptL2A9vls9tf35Ry7hmGd9UzcfZU23XqRUVIJvTcQgp
ZTA3vH5Z5y8yhzN5j0yLDil9gPPgrmoBOc94VAfN08QjZyBP+2WhCHSAUMGgX/TLVoRiYqCyvLLG
il4/AdQAZ3eWXie6kafYRhvl+TkcAL6DhLuh6LagMRoeU5Bo2g5KlnLoQGrJDWsOe0R6lDR0C9I+
/xSvMMGo8QCPZ2fW6RQH9YSKiaKp+A5oYB0HceV6zU6hJAcS52USvISy7Dq053ikyKYYP8I2mSR7
jNVcj7OVoU2oNThBFIArl9RdvTb1Y5M0EG7EoBj7f7VlBGLuJaKRsK1BbYsWk0ltGrQHq9ssLLW5
/+wliy1PFQtZYmAT4TTk6znLcuwKpavbYpp5iD7hKPUDewsmVDo3dAfbbGbSVaPOD/YqnTvfD3FV
7mcoM0y9U8yv9QgRcJeD2Ti1ruXeJf7C77abnCToSG0CScKIZxwmXWwzcZayGjBHcE/cSCUPCtAb
P8qzki9JMzfxXmZknZZdTyHYViBxMy/3f+qwbbhdawHKeYppM1wOyonjx8qPwW13aZp+xHuw3rna
ophMTZtTEEVMV8qk/l5cyQ7s26FwRxYhyiNW7JiKZRl+iMJmFV37oOw+zBkZdRdQipju+0H4FCca
KzMiNJ+y3NeWx8+xJJUkYgraagnw281luHQpqyji1rlR1GnkAbw89zKmm7MeY0iV6kKVMxN0idKC
ft7TekS0uS8v59rW5r20FKXUDVmjHwnr1svT7E6lEyjZUr4e/KVpd+PTT8AryUEGGjRZVPcT8Kg5
kdI/0tt7ugkuFw2Xg6PXoAOhtrHGz8KpHNP+Vs1+86lfM0XzppljKs0TyFvCkR9NCMeRmen0ORZt
at/FSlXlLgakT1df877E+XzdZxW9BafKlncG9Di47z2Gl8tfq7R5ysaaBwuER2vHMrKpbP406ty8
W3BbAuGEFSGiuKzW4pJtU/XWtHemfcAdwlDBEgplFGYGIgafD06+k+eNZWBPkL1kTY8E273jGhmn
gO1oEGLb9B3IWh7B64PE+eBLGCZKJR2TiIUiiwCH58c1sWYU8Pvpdxf+BjnTKC0D8ljm29ePcz65
4qvfokb4FTUgiIjt+n/zzdGKSoEpUAipbC87gcR0ADoXW9cXjeWnMZGj8cbwtw3nv08raBkooRkc
GJGUjsbj+RGp5NqjyuousIGyf0x9o/yR6VYHATQjNjEwK5etMhB43TvFq1H/pfgMf75+0S9mHOwH
KBkwqGzMBsM707tNfEXkgNCQXVPp38xLPDVRMiPZXzo+6teP9eIF4liCe+wJTImbKuz55RIXVtmd
7aIZX+v8qxAEOQVwAfkNf6w3QJ03f/+lePjnx3UwHNIY81kqnKeCrP5ialVJOKQ+efNtvbA5ooDn
3hnmBhOzxPK9TBberNePygd59nhNlIqolKBuWCwZcV08v17mIqD5sTGxJFHFjQ60/XKx9Q4eOhFI
zc60a+e7dPP5p5C18V1oCg+4mXn9lz61pNpp3tJ+N+usM3dISMSJrAKa7E3sF3cuiIKHpnLLK3+m
6BhIFBAffXrEX0oCI1VUxxubN6Poxgw4LtQXpWxIwEjG8UsBEQcljfTnSwSkoo7MyV++WGLsW3h5
WptdMWjS+Wmd+uukYq09rIY5XyCZqLzbGdhySouvS+RfcHtKpcLUboFvBI7mltbBfdr2DszXWtjQ
3yrpt5RufAF9klnANxWjQx97a3M51avt0uWqRu2IDobBFEymAhxKjEBNB3nbvvtdw+9XTzUfDWCB
eV2yBfdu7XHhJyRFI6t3uqrj96Q2GHRX1wmm2+XgxJm36z3VIOoZ8F7daGZPlJtdpbXJfOavt6iK
V9QeHpAvNpEcqaDtd92OXent5QqrP6qmTLvpadt/mJ/qM2nSrUDLk/V7pqqt8CV9/aYXpeJCUM9Q
Cl6Yu33iQQ/ohu02tCrkNkY1/iwKS1SIRcaE+Xjx9D7soTHpV73YIMiCmI6o6XCNHGuCJCk8aiJ+
lGlVufsFaNSRCA7rr76R00fhMeFHnuaI5lKrLXGqusQGh51mntxVpE8dumx7tcE62Ue6yJ4DzTJm
ZloyW9mkWkxjd+rzFc1YM4nTr6GaPElusU7nML/6VavJ4HT1nxqAizwq32OqbhLJMunX36dB4yUn
XaLIvpKq8+wrl0riX7OA0EsO+dwc1bL6TpQXvfZJo21yj/0PTKhGUPb6GbVKfiLqERLk2GgtxWxW
nwex+GI/Lf6EY8AHchnq6zDE11lFXXjflQp4DuKMsryWUw9btJhR3UcC3Y0WogbkZf6lSlm7hVOu
KpU0B6f0KCQXCzMaVekGlX/HN1LSGNsebtbBmg8b0sj8EyzD+fD6l//yu8eUo2/B61igDDSLz7/7
Cpmcr0CRBYlP8SOgjphrd7Uilebr04H+kUL0vi7577kW9Lmm9L9fy29d3dc/1at/6/Cj3kSa/flf
eiY6/f9EZbrNlP/tv2ScL1Wm/+vf//Pf//vf//nv//FCZ7r9w186U8v4l0HENymu8GbYxm+7+F86
U/tfTBTkx22GKv7E2xwPf+tMXf4RXm8dvyrYIWTN/KO/dabC/RfBK75wN/8sEZIog//rBP8u0/zS
9v6/6Exxw+JTNMBcPNUaTMKXnr9CsWP0ZAXUa0QRErwyQNFbpxb0dKg9QNlUpSqv2tmf3thUP39z
t8Mi5EdpCkuJZDs8q88Pu1qoPc0OspBdaNVDIyihpdQn39jlPk30/3fd8+swPrfK4jZSnjpPwPRB
W7dVmohooeL6aPS29oG4bvpUshgIeZDCvLfURBIPVjOPGaZU9odCNbS0x7YvR1j8OjuassVuG1m9
4296Ovbnu24wk2/60x1C7rmgZ5jhPYe0nGFml5VEL1LppXEtQU8omLVdjQEXe9S8d6cxvc87dGyB
XagUtaU5GklI96heAzEPdh7CryaBYrQSI343Z/3wnb0ZQG6T8b+Pthn8S5au2T08TcIF6h4V7Wnq
q+lD2qXoZ9oU8YLyIFEHyoB5HQBm7P2A2mxukoYlyvESAWn+AUgwBRMDpiX07FL3USovVlEeVg/k
+3G1sZmFfgrat4OiYIftMlMOL8ec8cyQkDpZ+Mt6ZzRT905jI98TbyHqAs6lSuzwP6qiESU6SCfC
BG3fVrlkfMSaVp/ydSZoIANwSjINnsIs0tmDzdFv3+Gb1cinB+9RROHzYBOKgP5sKT/qSw2MVLOi
1qqt3RBrRuCIro1aG9GC1KX7xpv2pMc+e9O2Yp0QEKz4XM+/oxQWfM70Y5KM2FQqqrK6cAnamUdi
NhEO3fSJif5HoRZ6749KY8geqXsc4EE69K3JU2GHLanzRFW+kMcjhvQrKSWoF3RnmKaji+L4Z754
Su41hIr7Dkn2SFNpNN+Pvddtjyqh0ItM1kI3NlEnpL8Th5MRo0jU4qxGmkMOi7+PM0gdBbweBBbu
Crjd8tnBEbZWax/7safDagAxHKK2Vd0lcZoovIS7DHFQF4n8vFZ1Vr2xfH2+G3p6VD6mUrYo/Io7
8myx7pPQ45XCNaJyIkkpLWzq3cWskdRQqqNsfOMNlbv5XOP+64CbrVZQh6LCds60MHK43GD9jSiJ
iaAua+oSZCTXocZq5R09UweVBoFbLAVkcl+jgaPtU5QsDRBHf0ysHHp+LrqHVXTU5+lsIf2jpjkV
h8Io2r+sGJonROla309I93bsVN7iCj7ZkJ6/bE/OGlyeNinaL8w1CWUn4EoxUFWUCFnUJ708Yegu
SlRrI5jkXi3xbSGpvu8EeW4VKrW18nYyL/lOS3pac1Slc9lEGcgqgVBapXNQ14QZ0TRJ2zio2p6e
rWjG4QR51JtYRMUDLTmrM29KOaNxUR7AfhZ8FJ3e2Lw93yhuj2frzoDwZAtuubo42yg6vU2psCtE
1HDp1yrWK2LFhuqIpkN/Y5Q4g41sx6KwC6qBQoOBR0ffpqnfduI5p9ENREdFpqZrRCTn8xoHa+7W
WSh6crfCAb3sd5Fazed2lfJEuXzyyZuocuONCXHboj1/pPDL2LzhmmVKhI/w/ExqZMEtorAEq4PR
7pLeJAG9JQ+obD3kqGNuyxDBS/XGUZ8mwOeHxdHusV622ZK/5H+oCrFCiQZ7x04HLwa4hAUvBkoL
2GZaR6BTNuV5JEqCV2s3J3d2zFMfwUcu7Kui7dBtDOag5RGbydVga4+LA/FqPbqIDkF1W2xhvKCi
2m8Eg1bl8dWGT+vC3oSaH5U5cgkS+BjlUqJWT5Yk4SugIFxytMEYbwYvH1H79sxal11tIWdMGYYC
JBrZunP1hfQV05XDtv4l2C2gQmR/dA0P6QBBb/FW0XB1evt4B49GGdtkOBRJc0FYGTJgwg3LG5wL
SoSMqCvivMpGXDX4hO+kDaKfN17rF8McC3WbdQwPeAP/2WcPWKVrEvuUFndmOfo/pGqzY4uE/zRn
abzXc9gk/3AGfDoeunZgAAh9BGvL319txKcsOx3YQLJvkj0lD5o5oGq1cBSKUPilIIbm9SO++HCp
LLEZgR2JkgWf8HlPYSb+HdUqMD57JgM8T43D0qfLSbPz6f71QxkvxvDtWJTpIE1s3q3z9WNpFH2d
sw7ZGdM8Xc1KIr22s4WKB2Ckx4aW3hBJTcxXGeyLD4hUPXIX6OZpgRwH8+cbZ7MNE8++Is6GyA9m
fVpEjum/eLZO3Jhdg4LXLA11Ufjm8m5q0OwiPMivoLDWYZ3l6/fZG1QoRdc/mFhcd6tyZGQtRnJV
d7I9bMmkbzySzRT34sxMTIu8ckCFXrhMNUPEdNO3TMZZxvmhz2vjzjMwUQRyUYhb43xBj9BOzA/h
1MqYzapRlJ9XrQM6jdR7dcJ4iY1uZwrNJRNiHOWtnpJTeXTFU8RooRXqVCwuatTXb+of3iYeLwVD
07EQtjwN3b8NzfHcrpmFHwk+++IcG1e2J75h/b2OGOkfTwPQH0DnGjZOafqd59AER/XUo+dEiwqz
7x+ITauOmZ2UX5ZEElNqq+RzCgX1ogEdvx8RUXyVVW3/I38pUxHnsMlDqdK625bl7OtZXeCgiePg
imPGlTRkYGQPTpkdhIP+lCQHb03fWHkZ2888e2+5aPzUm0ecLuDZGEEJuM21poxxlKSNoJVR6llU
6DbZBijbyge8KeomiQt66QXuuNCH5tCGA8YAP6yrkuCHyR9d8LBDS1VmKpZ2vwwms1RjSfchW4eV
jQMRJA8jVdG3CBBnDeOnO7b1Ell20ySgZWw9H+Fq1GLbiONGqBxQWMm1LsvQiTfp8xQ72YCsGNMH
rlnXhgmvZFwTzWSNBhu00vnWY4Mq964+WR1qSARk+9ffX3e7eWc3l8UZwxM/dLNAby/4by+w3SRU
L5vRxSBHvsPl1HWLFuUIj24m6HRE9PA23gq7Ek00Ipo5kU9q4/IBENAd5szLsH6Sz4j4LPXRnmK5
yAKB7LeL8GJkRUSIljaFVMaad+RLyT6cYEH80GZDMUFqVj1HCmJ3GcJBMMad7vcFMco+IpMHK+nm
ORqGNL3HWtMgAeQI46cpkXN6LVeHTYIE9PYuxolxP/TK/GaXXvHTb3SqWy3r+IGlCA25YGhKy9wX
ul+sQd9o8EaLRHg3i+GvH2JznH9gGpP9NfF97GtGl5CyYBozhGtlItsthsWqGG8s2d3auYo/rZk7
vic3InXCCk3aEaMp21e4x+Un2WjOd7TJ/Q8DzbG+Q2Xdu4QUDsUXGrlNHSyQmLXQTSwY+DECAl5m
Rb5wYGlEEx1cUlT+SmRuv3fsgfzS15/0NrqfPWjIpx4Ct63Eg6/++YNOEkvYVEu0TZ/XX0siMuAu
ErWZp311sThkvL1+vJerVvbe+oYpgE/KjKufvfgKC38lF7wzYyy6D920YPZCyrpHT2zu186mb4ea
0tqzBe2/CVqu+9RACfj6Wfxh7KCLbrC22EYOVjXPr5rVjJ0RW6kR7mPYSOYo7nbVKC7IsZWRsfjf
Z4rI741eQJrp0/SNe/Biucwt2CZahk0mN+ucEuhVa+nnJsbVbiplSIO5juLKWL8pqry2kSwXlian
N0Zovow/PGmPFQ5dbwz5L8ZLAbqZPCNufErYwhhCsXTzmnzJNp2jbi3YMrG1ImaYUM9pPCK+I+ym
1O3ufiSQyQUsgv3ysFS6diJPg6ASVbNEi0ryqOwdDmn7XkuHPINNOutf67zI9KDSlr4/ijVmUIMk
wxiAZAxtZ1fm/kycceocubnSJAvbl+/zNktSOjt+pYVtSZ5c4Bc68TZYyoDbtwhYBbEqRn9vUNTO
scDM3s2UaP1D3XrkV5GleqeKLrslIDMmtdkjlDpQ2VwYh6arY4yGY0Oegrau3wWjZxEKMaH+JZ7n
61BYeMiMfE4tLEYZK2kUyXONJjszm2DGeHNNJ5x5zZN5i8bEg50W2SvSQqKw19W/HKd0+oz4VdMC
q7T1zzHOcz2SZo5vsU3r6avexkjk56Xz3mMQngl+7LOVW+g0w/u1NzA8zVbdvq/J9vQDkxgBHFc4
hdmiNlMVDJYjr9158rBiZjkWZLeR4qbuhzYL4SmvcBxm+nlEdlfki5bLAG7BrMlKCVtFKGLQkjyi
hc5gFVde3XVDmAtX+0sil/iOMAIvBjoq512+VM1fYpwmUuX0Wv3Qx7kk9XBrVnQ01n4auZdWIeS0
8paMR+cB9K5/22FH+NBjGfmI6aMk1FURnhli90Oyz8xP0OZkakgsStAkjzQe8oo8L80ncV0ocmAK
Sl2UK2XdPaIwRlYjFWw/TFSr1mPmrbx7Qt1wQ65Zo13bYrMhGCurrgjjsk5iY+bnl45DaNUxq8vs
Btf2RAcrrYwL26tr0kDyrVaZTFMyfHl9BPnDuLntTKAcUMSmX3o2bpIYmAsQK3zDeed9ROebv/PI
hgyTbqQVOLPRfv14f/h6ty02nOqt6M5q+PmIZYzW4Nai96O68Z3Qw3d1WSUJrozKeRPRvTFHzuYE
JgMWVuQFIJY1z1ZWWMO1vBaZH6m4w3AFIUdcV7OnXUzZYgAPV/YDAKceKwkh8yeWfv3dlA9Etbx+
yX8YJglj4OZCLkFIcc4BsmpbrHY2+pFnzot/xOY4YZbItZ7KRgr8cWeooULj2y7JW+TYPx2a2BCw
USBrLU7h+d32OlTglt/FUbrk5SX6l2HfUyC7mNuxulzLBe2BRub469f7h+0Oojk22RSRbMhHZygY
resnQRolr9SMl/5AghQC/2yFiBCghWfE9JvOuSlHUjgM4nLemCD+8ELzPnOtnAAn8TR9/LbiMwFm
47GssUa6rv1NdmpiN6WGECOcM4VD0zefXr/cXzq9s/eM9o3OdhsBLmrNs3fa1JdS5mtL3gwuVbnH
bku+PX6LKRg62pRHQlZnL3Kwo0BlmtGE7yFDCFyCoBtU5Ns11a18IVFvMYf6y8q+BNOao2s+hNtt
lKs0yUSRY7ctw2IyLRkmyZreunGXfa3wfGNloY6IF4SxPJKeSv6SLInr3QSdLCHKcna7fe23zl+o
EVciCL2Z6WDSMwAFGSvJ65KlLN4PZBqPta8mPA7M+VaIZwdC3dTYgpjhrExOo0vZYrcpZSfaNrG6
NDCXJIjXEqJgnQmS56IZ9UyA8UQxS1IT+Vb1Czy4UZrTZ5zEHk2muMAkxOUTvbykTArw3+svrjvO
SM/NARuM1hdYGaQ1MAfMCbiRoG28njC7xJseCE5H15ymGOp86cUADMgNGzaVkHZf+Dkkv7SiFxti
F42ptg+p9oVhVqF5TOnYB/28mnbQLfmqgkbvHI1Kf6p+1NMo3neWkf1ktYceYWqThOTxTFdZNKVx
85NePJmseGaGJSpqa/rgKALqdvPcLOQI94bdBmDgiHcskd0RltyUUgszzDvJVYO//K6M/WaItHjo
jxOFNPbz1NPYM3V5WkDFcPsfvjRaGej1rD9W9BWo8dmLAkfAFHxJiJaJ0Na0mpwwgRg6Irb6pn2c
i3b6xshDqK9LBx6/DH6+C5QTHv5UbUHCYDAdd4GJJO47o87Au2RX+Fv1ui6LGzCBI8LJpneSKFYN
P6WUcWdf0SRZjQsDa7ETYkmKTYyZNVYLlHnQ9nSVUJKkR+cJ8L2Sa0adOX6eyqKsDmQQYPtNyUP9
a5aaU+Ao1qDBoNfnDglMDyI09Mq+G61unY+YJOevMsGZg87BmL/p6Sy+IXQstwRlzf/JCka4mJaR
Xh6kN7jyWCx4tC8ltRAtcGqv/mmtK5l0GVv0KwRP6RiKblsOd1U8kmG72sun0eznUyP0Cl+43ITJ
NcqTR+VV9jeDmFAfgDSeuFA6M70wv60xsJqgRNR+8TCLRq42LEZgNWJNdvMyartWdIsV2XGHm37s
p0QRAFzXa9g6hra5keOpjzrc0CLy86q650wKRDcyLYoQQy4uJUNHvHrqYKeYe3AsyVur8j/sCXyL
RvYWj2G4iJGej/lJ4Qr8/VsdBYEUraXUJQd4tOdDrWraUILKtts6851ebuFYdk1V+fUB8Q9TPKJB
g+Qc6nHM9Gcn4Co9U1qf821JUV2KsTauiS+0wbOnb8AKX05v7EBcC3U+iwk6V9uf/zbWq0b1iTvb
XuSXiPkAKVftzpBT8l0Ta3cQjbD240LQ9j+9PsO0DWSDdCsMhG1n11e3fW3rg+tG2HvWC4bohX3u
XN+tHtav1w/1cirlUNsSxvbJiKAG9/wCF2zlejtSXTFXvb5G4TxH5gbSUcrKb9ySO8oq0RnIMS3e
mNVeTqMcGSkmsEkqlgz4z4/sSTqehl+50TJm6Y6KiQMIoF7eidSm5ekDQn/9Sl++NMjgmVYM6vM0
i8/B2WVaw0HSSgo1JbwIZPHrLZYS6643jO6Nm/qHtwa1PY0tCkPepoR8fmlL5ndFgbAqkl1Fka1V
yOHDhm496jk8pRd9UqeHvMbP8I8v0WL5Z4NgpMOKVOj5cTNkdEbW6bytzmS8A+3EfiC1vY/kib6Z
CvGyGI5xgMUvElbWv1Tnnh9rQyXqg63IlVdFMn5qFondclTJQo+6UD/cDt3XgYRGZw079skRK6Z4
2nHeYFHQ62ldiD8M/fGSQne5yNOqe2Pf8YfnTc0TSLeBbUhnuHh+gu4WL4pOFgxnnk3XppGvx6rQ
VGT7WMBfv+9/eN42IDUPSDWaHRLnnh8qhU2bjZCqIxxQU2BqSx7lpIQGbTtp7ypljjv+QFlvjBIv
h2HDpo5NhwRcJgTls1ECLVqxLprtRxb9ruRQeib1bGSDBvtpzUZQ7Wn1Be1egwnEVPod5gbZvHHl
f7rJ7OzoMfE2wLk8e9NpFmAIaPQ40rO2/FlRTPmkLwu6h80vd/eP7zKN8E2zDXKfl/vsejvKfraT
116UEn/d79PZb7Gh8Zlle8OeC6461T8KFbdvrPf/8HQpLzP843fjqz436zSJwNm3mF7UEdu8U46e
/URrmlRUgaA+YPxQB6nI+Xzj8f7h1iJrYaza2uNETp6Nj7MTa05L/5T1APrng7vw2rKMrIjMYL35
hlriD9MAV0ixjdU4SUgvJIa6q/UNH8ouo7C+wzLioT0hLXI3JkvxnRQO+8ISk2sHjt9pcvf6g/3T
lSJZJ9iALdVWQXn++biw8wn7tdJdspDLW439cEF1X7/Wit5/41B/eJZUIFg62DYeJUbK54fKSY9G
/4Rax1iX2rgie1zbxQW0lF1JIbnaleDtdnbWx//4OyGfAMLWVs+lUaBvt+C3dUQrqsITFm1a4/9w
dh7LjSPbFv0iRMCbKUCQlC2VUZVUE0RZeJtwia9/C3qTIqggo2933FHfEECYxMlz9l5bGM5fR23r
b6rrZjcEGlrHy1fzfGE+PdTmJxpTi3EXvktItjZ4s4JkMto7iK+uvBbr3zndk6L71c21o0NXnErs
9CfRphx0AON5mFVJdY+3UXyomHjdK9WCuA2R2f7y71pxnGcHxHBKkwMBvAUz9fSAENayTF/TEr0R
Np5fZyVBmD70NgLkncVsHqO0mz63hAPMexfD6MecruE3hmvdIWLwgzZa0ZQMzJFhYDU3ssryyymq
d40sshtLixjfXj7jt9SF7SXCSgjLgYwX0jrWW/XPXWc3B/fCVZIwGTuk5XUXF8/J1CT9h5Y+G8PZ
CJRJEGmm14cTNcFfnGCwHpSurDKsgUQuH3DKOS8qAp5+19egqAK9rZ3vHQ4nMp1zEX0eiQ//ruqi
/TijFYJblFflBDayHJ/LBdvErixN8BW6aZU6/UO8Cz4IBXokl3/r+TtM9wuxp8bDh39yixzWEOuz
zUugTc2E5+R66T7Obv4jikz9y+UjvcXybK7qalhF10Xc1hqQd3pVs0E6paPkMXmr9QT5Q+CLNkb3
qXcz45Fe9vJUq+30aaDofDRJI/VzK40EW9dGBk6uVWGSVSWa1wiT/e7yub3ziEKpx1xE1Y5EcGtu
XZqx8BosdmATuurQJeWy95oFU/eYLR+0nmI+tYAnXT7om+hwc0FMcOrMID3KP8SQpxfETUcJW8tT
dhoUQ2y7Ra4/pGqxtLummmYcipXWmpANcs3YQzXWnS9WHIvfujq03gP8orkIOg/jOxqAySxALLTO
C2bZtMTuYMfe4fLpnpctlMUsHWt/lgyDbc8UiVYcDzXtG+HQuDH7lUfQtXMBSm2MUvcWFOzoazCv
RGhWXvbIttf7c/kU3lkiOYU1vxbtgcG5nF4wPvFu7moxms0lKfddpYx/LMNdvl0+yjsLpEPhCUZ6
3QkYbxDef97+VkLc6ZcI1FC8AP4oJk0JwXSkO8cZeoXCgUbG5SOevxqrxM0FG8DHAyUIbOKTBaeU
jV63HTQVdZB1TFOgKb5Yi9M+oJCO9kqdaE+A3DwcEk1349FL7IgSt1RGxkDrP09JrN73C8gUYDHO
lXM7u+3Ei9GpRSLJMJPw0M1b22aDOradbRGkJuiKDdT+L0sluzhUhdGS4T2TdQmlxYz/zoo5RTu9
BON75STO3s8140y1iCanrAImvikhZQzWtqxHN6znakIGVy43yKkR6/QK4TyjzG/jbMzCy3fFeOen
G0wReTMNmhVMU0/vSq+Tq1unWRQOwhS0CE1zaffUreBodWPMQWqAQDT2MYjiTzrJ5n9QW4pfNoDH
n5OIGhqJhtv+lfPSsrwbihf5qevSy1tkEf3Qa7VR0bYtcHdmMJh/nQmJPOt90bn7GED/x2k0u48U
sSlS8UwCAK1KlM0BVBb34Ka4Xtf0lfmnZQM3CkUfa08FkcBOANAvXm7ISHP0wIylBVmFNKnA4DyT
Jyrl0botHNiCV+qXd+6RR74AA2favJSk23tkKmPbGCCwUidrdhUEkw+9bcR74kju2L8le5oU3rUH
42xFoJChra4Z/A8MwDbSRIoZtG8Nph/cgzjWNMQnv5kddCWXn4W3J+xkrV4rpjWnylT5l2/Y6bMw
THbTNNrCr4PC8zDwUQ2U2YoPZtaZYetW5FR6Qh6hsmIoIHYooGWpfb18Eu9dYQpgRhe8Aech3kjE
jBZvbxd2GjjtKk3J2Wu6KZilMMLcNtsjkuLkmt33bIvBmweTA/0r13dNPz395RjtBkSbswjnShg3
1YIZpVRh/dpJVIQJ9oUDCXg/ukqot//15666MgQbdJs8fDabz2OitEA/ck2EyL+9V51BWZAPsjV8
6WXlsouEngWdlinmle/y2frPD14fKBZk/vG2XYFuAb1oRZjSSq3LH2ciIg6jkas3I2ijO5Akw8/L
v/NcLbkekPqDy2vT/9mqJTpTifpySUWYerkqd11WrvbtLGpX0YT714lxYaz4EifoNYOo9sLp5WM7
zUznU70DfXH5fM5tOev5gMmnV2yjsrDX5/CfD2CtOMnMN0WEigR9ne66qIPhjhJ5iHdGBooI9FGH
gqbHReKRxZGteuwK9FxQl23UBg6doTv8rWNx67YrTBWPiph8h6+DTUltF4rPyqk1h66YmGbrypL8
WXC427eIvYk0p1L8rphI/SmxdYXeE9ROv4vpw+0gfVAO5zWE4nuAmNmrMqDE8KfUGcedGyEPzPVJ
On5mqpwUEDP7A9E40RceG+PFIN2p90EJJl9VJV+ppmIZNSYfWm0Fc6y2N6JGYnho4jZ5wXFhPS5T
KfGHMpk7eotq5Eh0V/oRlgwj2sGErTEqw9kkkAQp70Fn7FLBNFs0BppZ3nrpl84T6cEp0lYLqnRK
gA7C4AFM6LEwaqmYyxuD7cFzNWmMNjABLcYRVwHioNHoW/2Qj4NzZFatuihISvlXAjJuob6nyOcu
3/T1ZTpd3/B8sQVgAac3iGbn9J43MYOyKW3qsFPkeES05ASqmS1Ha+XCXz4UvYHzg9Hho8XK9pNZ
n7r5sLZNDdUJyFSYs2fsX0ZwjK+FW2kac5NVK6dMivOTLWqEN2hO51eqI0P/XAmlkHtKI/VXZol5
RO9IHkFQL2P3VwORp+xcVVnk3RDFPSFhWefcgOWz7dsC5JV+P1VViZi8y5oaF5AzfvH6rtagVkvb
3GXqovKh7PPqc1YAvwgacOagOWe2pbsRRd6zJ+xpNdyZ0n3qGiTv4WzZRrmLEPx0u1Y1sOkMDu6d
cQBAHIwqBqzAqxP41MwtEUCZ02BZ91aXdO2RDS8me2LrfhdptRBSDh9Z9Qvkjh81KVWcuQXhA8GE
LbbZWR6wjJqVQA0dvOT3jHBj1H2tJ9pbkJhgm0DMVnUw89xZQWyV9fccDznKlh5e1UpeWwOoJts5
erWIx30+M2RnzbFiytpEGwOYwYkZdIySp50saP7v7JJ94T4CImaGy9I6NIerqTqmpR3rAcYfDb86
3MIXMx4Nazf3Km1h2snqDYkIA6Ke2coaH6kiYpgcqtxvyplGD8Esxg9j0bvfpp5OFX9TS81Hggpr
IzBR4azuYEtGYCzaRkOhlMNtRb7Rv6K/N0e670b6R0D7cT/PedTPh0RmgvxXTMsE0Q0dcOaFEZ91
2xggS+CXc0aE8II6hfjcT8UXHm2Rf+jGfvpYQHMtQhlhb9j1mbcw/5wbcy+AL447qQlleiCDKv86
G3FqHlBhNNbOhu61c6auMgNqQAGOOTLHLgAvY+PUK2z65p6lZIsvyauDZhYBAgmiRkaUjvxjHTqP
IcLBa3Lgg1TqQ74rAcb8ZZyauXtsmC1oxMKyfqT57M10vmF5II00lsc4cpZPolXVlw59igDqHWcp
uiMvfbGUOiM8fhbiS67NmIu0fOCkRMT4LsDzJh9R7sQ/bdwTse8NhF34tRjj37GDp53pH/Irv8ZK
5QHu1vr6o4iLrvhoDPai+1Y2oqXuu9zYZcUkXwZAZ18urwXnJY1FB8NDKggegcnZWnz886mRej+r
XExixoHi0/1JlmDVARyrVkdp1M/6S5EZy5UP3DvLD5tHWrPof/jGb1NUrJbifGzJuFXcEjEaWQRh
viaqu/RAvhLvbh3+84/keBSn+A9YY7fxtsNgzkMVs7ZWVbwcGoByfgq9NDSA2N040WjT8SqvaW3e
qyqMN4QJvR3qmK1iHexepxo9bROlh94YUvBMf6XZ4txycuCtaMaq/FY2C20OZNd98ew6SdUe0XnZ
LyI3p2uQqfeuOuWzyw4DXSo73dNbLdTSrqSdEglI5uHXdgEg7iGJ3fWpWGBbzdcerXe+aGtfBfM0
Q1LmSJv9SA4TW8kccwhJE8g+tS0CCMQ23j0Km/TKDX7np602LUxa6NbYKeqnP81oO+oZXQwhffLp
0+RFyY2Mqt8uttGPdMKuTUTfqcjXhvQ6pGQGTMl4erjYgoZUJMYQVpGexz6zOjoSM3mRdNHyIeSp
b/e4loubCt3llcze824uk7l1QMqwgbIb6/bpwYl5I/N0yKaQ7atxRHABu5z/744IXTscAWGERQu1
ue8zjXlEXOyMQkNAKawpYEeaGz4wFLlvbYjefgufa2fLrtyrem+5u8uv3Tt7NvL1KGHJjnKYw7z5
K/5ZXAYgP5Y1gA1LhCi+4qOLP+DRk1/MhjgdX5ni6bXFQh4mimF99hiCAoQHH3nlLM67CGv+Hk8h
MmhmYNvnHgu/Z1dOOiK6KvL8ANEsLr+UMQPlsEDjKXYt5NvPiSYGezcC41Jxbefl82As2reYz+Zq
ki6bxwnB9q+sSdXbJTMn0sa0guZUPdXjNxTR0Wcz0pb/vjgjYWcngJSdBtC2EUYaRwq4hkzk2pud
uwElawjAd7wDS0usL5r+22XJr0Wer9vJTSFKa3jNDGUqy1Bps0woMcpPt2eY5bgwvnWr6r7WTWxc
bbmtL8nZcWjys6E3PIPd/elzjBQlA+2wqtbqwSC3bXar107o8aMrJhOdLTEyx7KFNlcAtoEvSoF+
H2lR9T9cY6bBSLT4PLjE152eBhjBIScFYghbD7WIOanaHZj+bkeHMruvxPJb48t9pdY/X67Y3DFe
p7VF94Tu3ukx0b14HtAceKZVVtwQtCB/ptiVIb3XVRIWCTFeV96B9S+eXmz2tXxhsA3TRVTdzaKR
FbY9lOrCAjmnhbYzZWsekmQhhYVLmjxpiYuYb8l11Id1b4GDAn2tPbZ0mr8r+aD9uXI65/cegwZb
bj7+q4t5uzDQRSijVo4TkR5Jgo2MJcKY+vKowIU6AnHTd1WljuQuAA2HkwAlirnx6+WTOPe54zRl
EVcpfBivEcZ4ehc8b+yEVKwpHDRDaGGzIPCH7lh5dxLE2oQ9SuFEXHzOClvnrvvYLlKWpFG55kei
hHTp6308Rr7add1rZM8klGRao8y7mb7Fq1QijPH2mHc3eQqK/Th2MLXZ6yb6NYzH+RyDNZaxHvjc
dTCAo+r0l4w0ItJ4bKcQw1HJlH8Rx9JlOMeXyeDaSW1mie2ym5yuZVgrqWYgy0SL7+OXotepgtNo
CJe6cURT3qYJmeGE6DTHy9f7fBkm2ZXJMS4flhUw+Kcn2fQzPI9ymMlZriAkARH0+6pGtYci+BNO
gflprAaVZGC1D/Ux66685+8entYgdDf6d5q9eefok2UzKjsZ2snYz3BboaP60hmc6J6gD8UNRMdo
G/luYRENYs4IXVHWRsqVz/fbsHXzJlJwM+lTqYwMIgRPL8NiuQXNPpQtfIUa90FUS5bcp9owaB8Q
2mJDipmOPUU0c1+hXibKo6VPY02RVnq3XtVX+dFODAMkA8nm0s9NFyhEoS0AWFrZzqlPNFDeEhtS
eV0wM2LVb4wIAQLuw8Ro8X2nyo/KIDMOAEtL8T1XZomSOKppbGuTgukaCJ3pF2PCXZgHBMyys5K7
eCoGQgxTXOa7LG7jo744ItpXE8iNwPHi7KYD0EdzNlEjjwSaZBG3Y2+LH24/N1+7aDQ/xTb5tM9T
ZOY3LYVV69uSHYCrF2ZzkOTY3zujXXmk/anqFS3ieSGKvgY/EsnMK2NvWzGNsqeDNZq86LZM7yuT
rVtRCx5yva72lx/yt0pzc3sp+hmUrKIePirr1/WfkmfyFjJ9yGQCm663ZuKrGlvRXYNka/CjzCRS
OaG7UT5qoNTZgIPSLzA9zovzSxNdq95U9iCSLzyKjCwun9o7Hx1mhhizKBsh4W3byCg+h1YIIsUI
yVFerYQcYgwX7c9pFN8AxSy7y4d7p051GKoR0UnhRfW3VTiNbaRCqlt7TLGBJ9nHP8kDG02qA8wz
Jt9g7xRqbdyC32xK0jNb2e3Gsi60PRFsYxl6uF/GoBxHRL71RAyf3ywGVrG8E+PTGM3R04iY3bxy
2ufPCtkYuCN4M5EzsFqd3j/HSycbv2bOmCFiXgQIb9wP3TTdNSKJ7P9+MA7FoqSjynApQE4PJvi2
xFJfwARphCR5iyRrG3b9XcxY7cqh3qnF+chRBK8LIG2/LbzT69ik4sRawtpKxnsyBZpvCl3ovVnY
RCz2HPY4UWbu+WjGOF7T5BmxpHvlGTzvNtCsRyy1jtzZFLrrf//n7XAiT2cy7pF9RnX9CxGJ82X2
ajAeXdI4oYLgeUTXbtXOlW/P2yt+8loadDqR2qCCW+Ox9c0XMoF2NEYtVIxuxll2O8Sq+tiJJc8f
rHJWG6JERZMdEtoxr1kyGq/VWGVfLC3HgaQWk/uHAW/y1OSUcnsrZzDMNx49JuGJTTv7hDYKiNSO
lCjxIxZyBXs3xuRWxBEoEAlUWS6lFQVDbSK8t6PB+mUqvftSd5LYigbl3XKbEp71qZtTkMGuPTTo
czizPzad+9EHlzyMPs3JmNAS4STPl1/Vs7vCxeG6MP3Ghw0HdfPMI3xMTDJ+lnDtxuWAbsrmpuuF
Vof5NGgOLHiFmJ5RASdy+cBn+2gOjICZDEGTrRmP3+njICsrojdgquGsE75xO0d6x9cELw42gcHK
n5vEzogDoXE1IZaf5cvlw5+96xweZRmCSMamFrvq08OTxjRrSS7Y7xUF3znXmvECZqQzAT6+uXyo
d34pLTZeMZ5BZNRbkgB2UPRIVbeEsUvjj0wcRtB+bM9TmHSTfS9NNgPSwxfjJVF8uHzsN1vB5uFH
7eqtecUUPu52tJCmKvuouNFCgEX4ObGb1PTEvaIlp1ir3N3M1LbaKW5kHYt0LIE5ThU9U7gzWXJk
fbfo35aqOt+MUYwZT5UgO+mr61mYzEQq+CDezM8Kp+/uJOS1HuhMFu1LR6vVXQ/BW4ZuPekEuPV1
82HRpfU9JYATsZPWxn+baMyJROK6ILvoSnHl2X6b3W1/vIm4A54w158W5+lNtiatMciBInTTHSZS
kyFz/54NJ+keh4QwXh8SVU20vOUsPwkVXSAq4VefAoIV5ibsWukcStFB98SkBqGcsjAi4bKgd3b5
Jr3zDq6K1TUd23OgvW7KU/zpVSSNtUcvEjz6mP6XFU3juvMD3SR7OsSY8hLf1ZcovfIWntcsvPa2
BZiG6+OYtropSafZqVgcex1YTKUsgZSp+zyOvfw7aAPLUZ7SenZJgvRR5jiPtItFE1ijnb+a+KoC
XLbplbfl/GPFGaGPpMMGmJAndrMwwEavM1fliTWY4X2qq1HeLCzQ+s6pMu/Ifq2+7flQ75aqyT8S
NqPvFkFxdeWenKuC0Jvi00GGuLYxra24V8N3y8WQapijrVVuGxXaYYByiRAgBtjRr8YB/hGYFgr5
seqIwkx6hJ++ipWRYKIo6Z9Y0gAxGC2W7aBjLGteOcWzos5gSwXs0jDwFDhnnUh9sFO3rB0z1EBk
PtaYiwJeW+3T0C7Vc1E0xc/Lj+k7x4Ns6FBIUBxR123eJnzvA2LKEdJ4a0YV6agiussUJX914jGR
vlPRVLryE8+XTtSy9InW+2AgdNBPX+CpttIknnMz7AYtCgRB4USNEcPe+YbEI0FqKTPALFr2LlaC
5Uqn5p0nkS8T/C265jht7O0oHqv1jHfcJZUvoXXdxZ6+YhmbTrsTWZJGoVHK6qi6OGG0yWwI4x7U
5M5Eq3rlW/XOhWfTzCVYp89sHder9E/l1JKUabmpZYbNgAu0xwT/Q7CHJiJhKVRiYwEDG1fewvPP
I0b4lcWOLwOv0VkBv3iTYbaxFc4MvW6xeQ1rMmyn3HV2aub7//xg0eK0VjLkKnvYBm7ktc5gfi45
mDvQlxa1AlSwiB9kWv5GENJcke1vLycIckqO1X3BAwVLanM5PSeeycVt431mGRAn4UCSBUAUzm7N
A79NULVde4y3C/zbEUHX4UlYaw2otCc3sKpjlnFLVUK+HfY9xv8eEkFbfySnScVxr9eBcIdrklE6
7fzZfz9/62FtBvzMREA5Ijg/PeyoV5FDvqUbQs/UH6livWZfzO38og2I4Hz4yMZviNAK7KqmpjkD
4U8j09jEBCyiyFvNMJr6BO8DC9ZoC8Kmhr7Obyo9Sz4C5J3ZxleG1QRSyPhTmxjVZ8LaVLCcaj78
nmAgTnuCKld3bJWIH32qDt/KuYecq1qL7fgs4kMcgNhQCySMZGcTJZ0T2OHW7Z+lLJyK1OjEIVwq
L9Rbkc3DrU6YFpCKMU2+JymCAoanzUj6nqgdoorkRI++VjpqGHdNpnOVZhkRhFg4MFxFjD9iBP3d
OjCPR0InlYo/hez9D0/JEAXlQnENq5vRu6zx8YFU7+s/OUHfvZ+xnBPQF8k5C/Mk44d3nRKZO3RK
ypPH4DcJI+lk99Ia4yWY0qq/8VTudZgRLgd3STGyX2wQYGVUPGiRP3t29xxRfpKM3OrASjVLaoPP
eJu+3bRmbynERaGBNaYEf3Kh4zNOCcgm5lDrYvKWhCKWR+g/2RIMekte6kx4ASnbtCrvyeBdPkZl
DEnW00clDmYw5pSdZdpKNlit8XGZECfsof2Pf2zhUhXOmSleaiZZf/qxZvfCptdFz9bH9YtedhIE
6iTbO4yqUbFDqzJBccm05C8rp1btstkm+3CAdS6RlEfA5GRpLg1kkggaUoaQ4JszkFd+zCo1I/dz
TWWSGio2n3KnQUFKBDToORO2a2DVdU9s9pLP0mcUndwyGYnB2mdMR32wLor1VTIRR+wxMpvBxjxX
oIpjjzFqpg99DCBfI29m8pTOQeY0zk4Aa1f+XtQIyz1xlbHpV2VaPAxItUGIDaR0RpH120UkUgRY
KGi5wQqYd6yMY3JPFzf/nlk5b65WTjYhrWyObV/HC/mrluBDQ6mPzn1be9lPLhyWaousoOLKR3C7
FvMaQ81dZzLrGIvp7elrbArsLzrMsb1q1M3BFXQwXalIRMfq/Hp5JV6bDpsVY0WLMpBZJxTQNk8P
1cVEdMcJCfZ52yk0hk1rvFcau328fJh31kPGH9A8MfWsTYFNJeHSlF7soo/3BoNhLVTiPPrAEJnc
OLtAjjDKNv3Qafa1qfw76yHua4omqmxkxds6GwSIQo84Tcj4iatQjRftCM3GeGTnKR71KLGu3bkz
MR+3DoS341pI+Zh3bL0sjtHKilDBCBmd7oifA4mhr+zymy70UiXz7tw2To6lUcH96vDNv4AdwX6q
akAPgr6NouKrI2yEUyVN4keC7PX+aIGMaAOQO55FlIRQmkD0mvaseaXeB4K5xa+UwS4Bps38FvVt
qEByUjzXfpRCGfVllRt3SlSqow8nV36gDWWShhTpRrV3paXeJ3kzrmSJwiSNFk+Igr6qrPbUGEvm
l2U01milUMrwmquaHRhZYTwPis4WAQvr8M3O5QwRuVUcZcfMomEwoY59z7ghzvWwAOPcBplsms+D
JZfhMIMkWvY4pol7JYhe+9nUTpcAhdFZjTPSj5EyRUYqdpD3tImKr3JYcmKwF12OZoYA6wQmcVPr
1WNEyPu4UyuGWCuBb8lCWqyTPPBier87jw6sv1h0W4OFSIBfUi2qh6Lx1OF4+eE+MzDB3Hxz+LP6
sfmkNj99iZzWmiONcPf9YiQ6+YmkWHxBR63A/7YgOxRWoQcd2O39kJDLLpaB3Oghj6agqF2wk3Y3
qQsXMO3/VJUh8TA2E9BrNlolwVefCUR07jy3k+y91TrdzXJxyeiIjQBgTxV0tjk/gpqr5A7INa6A
erhSrZ1NnPh9DHFcViLsWRTn6yLyTzk6rPPUbPLKPViUGd2etAl9X8jYrm7TUW88hmIRzQ1acc1f
yJFzQokuy1/4z2JnZ4qpfCLsCb6CbGr32DSrUj5x3QUn+1gR23j5bpwvNWuwGeNGSvl1pdksnlYu
SkJgm2aPHkEL6hbLQIpC/cdQpN/GxHzhR6pfrhzyfJ2hqgQ/B3uGFjiNn9MLVLuAYYama8ibHkBU
GXVUH+e8JUm0yQQ9wy7R7CrQaYGVoalUI7JYUn7lrtJ7Qcq51FtyWGKn+IL0jaQneyL964PdjvZh
imaqNV7vDHmyU7jPKZaFcmfPWtvQf7ERNLgoY59SDCv9gyG9hbHqXHc7AWZq+TTUZNp8ILhWYjg0
SdSekxTHH5lpACHVKAc0ZcZ/4iG2vlkoBVPcwd4sb3O9aH4sTMehQMc9A0PH7ZkzqWPCONnN4uox
Veb+Z7mMMQ81plSIKZnWf8GXYhaHikv8yS7W9qmn5aW4iUTlfGPvMY23xJKp0H9Qg7wO00hD38mm
9MEzEVlTHZTVX8LOVOZafB8Bcsey2omW95upbaQcSnSMCnLVJWGo4BRDHRQtWsOAomJ8aWZtnnaJ
kQ/djdbZQ4I9pwCeE7de8dwvsIgOE5rW1u811sLd5SfgTZxx+h3lCaC9j8aF6RNbttMnoCsXw+1H
L9sbmQ7fL491g2JfNYUf2S06xnFuHXg8Y3G0JK+Tr8229VyjRq0OemLP5Nujv//eF+Qt3I9Gp5eP
RNOVFVoxKm42R2NtPWDPzLuAtZmyw5AS4Kiel7gYWdII2LPViPhXb4z7B5IK5LRziXeTRDeDR+fT
pzh/+q5Qnkqvs38bdgkm8vIleOcdIE+Q9YGBCmOObV9pxmHpVKbM99ZcV7dygbKWxXSVK5X8cnp9
8ZUN6/pOba44DSNkHJgH8CtsW33jVHTj2LT5Xi+TRIOdpFXiwSuK5XD5d50XY0QYsC3G781gka7d
6Z21tHgCF29l+xFG00PmdDWQz058kJ0urzxF7xyKQbGxijcY2uDbPD0UKlNadtZc7AVKtAOcQ8Tn
wnaf6M0oV9weZ21i1nQcEGtzhzkAs+lNRRbpMf5QN033kZkMDdGJdnIbM4j3HqdxZgRiU3ZQ4/dI
34kDttlQFWkDS0m1JFbJxc6OHmVi8Ujo04In0eqNJy8vBgqVAVUaOY3gvW/7vu0AAihafGPao/V3
1L0BL502QBqitzN8bS1z9ZiWC0MWyWy4D1RLdM+yFoaN34pm6H0k7KsBFefPqs2L8zYfRSPKLO70
QrdKjWiw6cs9oPu5CsbJG7zPkaMod0rRsRlW3HGyrtzcM/o0Dbt19PfG40G4sdUepWWhqWKaqn2m
5J7ni97SDyIT1l05KOotLmXrWKZ15QMvG/6YSixl0LlpF3hGZR09aHG+BWDzoasWfQB+u0K8vbJA
pKypQ+Xrwoiv1DXnX1IbqZTK4A/0DUSHzVVioaKSQQ23qrHU/aKBY6wFskOLjM+gg195KGazu/Ja
v3dQ+BeYc0CZM7/evG4J4R/2MrrFngfGOUy9AQ2rr3ZNazESdrryrneSfv9fX3EPOMQaHqGt/25L
hqhx85JvSrfHh9GR/phb1jOBpCjCGvp9l4+11oKnyxaGSkxHKMFcvhRb7qKJZxASk6j3y9J4ITu9
0KuLPaZ9i11Q6T3WsSoDrBjq6+Xjnq0tzIH5ZUQqWBp7ni3SgTC6Nm/mqd130n2mv5AxXjBzcy9H
o/10+VBnbxeHYtprOTa0clb3zdKiuDM2sVlr9kDi8j9GKcwDzaTyJ7N/ujNOvFzTu20FZsi6IOYx
8NKhVRB0uHlmTL4DbifqZt9D//ycRKVYVdcYAhvRTofS0lbaTtLz3/lK3TL7rPZw4dwrS+pZ95jT
sCg4SdBAaEbFvJnqlMXYQCZIuj3B8MqvTBvdAM2FHUoLgxc9ssm8M+tMMXAQuoVPzrwSSrdqrqwz
51efkSPvDdI/l3HGVh4mmTqpi7UMe7XQ5MPQecuOi+feaEU8qZwFcGb/8v0+e6R5nNmsr+QGPsM8
3KerqTbiiolSomsjYpuOhU5jE7NMdijjeXmwvJJ8lQG2NbPC4gpc4/yhhlrERBepD0U36uPTI4+D
YXYL8LF9ag85Cesc+7a2qGapurJryZJnKxM/c+XD8+5wp2nrnh6Md1aR+IfF3hWG8QN5gXYUQq13
ralPOw9H5s2MNfrKtX33FyLkhOKHwIby8vSg3Wgwqycba++yY9qpOm78tvH0Y9Hk/ZWV971D8Un0
GNrQXkSne3qoKgdrGeue2BtqYvvDMP6AKjh+M4UTP11+YN55RHk0oW9B0KRi3DJREPAXZTPpVK6J
4tzKae4/4nv/mWSJ26PSY6dx+XjnDyjapPXLy4prgDTbLEj4gxU8nD3zG2UqfjlRngTOErm271rM
oH19Lo0OZ1oHR15a7ufLBz//sRh5Mb6pVForCnBT1CWZ8HoUh9TFWuEeEl77r/Doy1uFleIJS+T/
cDjeeg0r7Sr82mpfaFAQs6WVxX4Ri/lgLkL6c8sQzYqd/HWCLRBe/nnnbwVtOm4jIri3Onnz1Kxl
5Jg0Nj9PYCmyB3u+Vash2rXD0Pia0JS7ajauSanWG3byEYU1yG5rVbGgSMCUcfqolpQ8M7JDvpuD
tPdxOZe+nBRMs2RABmx/LforzGqFWRf3djPGV37z+ZvC4XmYGFOuFLltnlrjSM9tTFGgDtLzD0rj
wgThAdt5DFGurObvXV6gJewsbXpnSOtOf2ncOfrERrnYT7M23lc5m76oKEHFJqX7E1rShJDyKhv6
TCOAgA9VAuUXg18G81vlFmogZ1EWq9jb8VR/jFdm9mEpmYIghtJvrMUgTwEeKwMMiGIPaZENflN6
1k+XmKNggVX+4/JDdv4Co2Wju7LC4/AQrNGQ/zagkHPF1QDZdO+Vav1UScyng8E+RDNLYFSuSEJH
GMrOqzv3P9/qtbkHDRHPAo+4t3m8E6WqXEkUyF5t8vzrKGihWHo93KSpey0x6MxCBpCMm4w6CVHB
23N1+iutnow+drEOkVOOd7QA+DwyO1qeViDjsRgtoyNbeHD3U2ZgErEiHF25VnwtKvWajuZszeJM
eAYIyaajpRI3d3om4H+cprRGB7U4oqBan78wbk8/ShGTX1Wa1pXP+Nnt9fDqrY4utDDUi1sBSJFV
xhQb9kxG3Nx+QipyL0fNfMmnvDxCJYiezHrofg6OrhwvP1fnvxN9MX0bnU0gU1prPbF/GptcbHKS
skXdt0NtMeNn92VCqv7g5PGPvNKvqWTfO5yGlIKSheWLV+z0cCkkW4KlG23fQ5Hza1zHB+I5GEtN
dFXHoVF+Xf555xUpUwYMxHwJIL0jBtusk6lXqdJWFm2v0vV5Mr0p+zDEdnqoE+phXxZj60eezeY8
y8sXmZRzIFQTWt/l0zjzXqwxUCZaBoQk6wZku1zHjWKV5DKqe0HWYPUsgFvbj2qTaS/YQtDCeZOV
TDt2XL0JY7py9yQzyeaeQWBPnVwYy1fd4aUP24h4eF9p1ckKSI1pEVxLDDe+qFq7Dyq4wyVI64io
qSrGqkXSQgbW/vKPOX9WGdwgf8DsuPZ8t7xMGDB9YYlJ29foyyXyKcd5lmjNPuSKHR0NpcjCFLDW
rrDna/KUtVL496tHsgiuc2psxnSIZLYWyx7FwEBa1RLkk6EHce3at1kz1lfEEtsvznqUFR7HHUMO
dXazCH7SzS5Rl6DS9OVX5qTfq9kuHvvUUx4YAjGsTbpr7J+zD87/H5TxAl4obMlbNP/kmlgQxv/j
7Lx64zbCNfyLCLCX2yV3V5Ilucj9hrDjmL0MO/nrzzM+BzheLrGEgiDJhZHMznDKV95iLn5EHC/o
D4LKxU1dBJMZ6R+1BsW0vIYB6YNOS16qDqwy/vLls4mD8LlJBrFzMWwuAsETkTdvLipRlyfVnOws
xkNEBSdRcs86f/xwWa9Z2qgjK4ER/FkAYtk5KX+KlqtPTFkcBXuiVXLZP1IOf11IVhE2VRl2i6/g
K3kIjcI7K03mfSzNKvqVCiAbaY24QTuo0xlSc0nFXUT3uU5+iejQ/Az2TJy8EOSw6ZTFHbqJQMSK
Lv86RRhoRLkb77yPV75TfDlge5xwrmWe57VbWFq1EwL2AAcbs3MebYNmeIQ6H1ppSgTJxG4c+Be5
pyLLEI+nxszsADtX5+joqfIRFCcBTZfuVTev6AjyV0lwI1A+rh0uwMvvJ63OcXPUJV6xG7/reTvg
wTIP3udxqdyHKgkVNUB6VYuCWOmpX5oouyiHolb7+4liK61OEnXsllRFfasgMPi5thPjHfXIZDiU
FnCP0+1bZR1Ryt/L0SbLI30mdl9d1ANQn7Ibshk8X9K+Q8w8eehxRwl6294LXq8ehT9jwciCQy3J
CGunsDG3idJyoCHo7nUfdcUpPyoK4KsoH/qfIlLNA9CslO1dJ8dZcdrT0tt7grjrl1D+BhJNCVOS
IcaaOGNHLRdXh/puZSy/FC2hEd/gjew3gJC/WWWm7m1TGbGsDpaMqih9yTcITsDlhmjInKE8c3ca
S08/rZ1jX6GscAceAacubIrwhagy554jp58LkL+HbJpmcaiNcHx/+1tvzF3qnElSHGC7qyhg8JCa
rCKx+AXdHmbcLUGUmuWDqrYzopaLsZNC/CGZreeOADyhgAYXAnzC5dwVRMRCxlv8DpGje30E3P1s
VVNLgw0iaH9w2xCUYa60BPh92ae2H4Gh/9Fb0AgPJq5GyF0ZaYPQSKjMP4dUQQ+l7GPERR1jUc4T
141yRhCk+Y4Btvk+yqeCTRPV3b1ld9a4czVvLR+4QTYvhUzu5lUQFc2tZ6EENNPKLJVDO9rZ8+w6
7WEEjO8vWWi+ErrCVqUKDnIFLiMR1DpGFD2S64i+z75wsh+9N6onXC0tOo+iQHwv55LIxXJ/e4tc
XQfUXwhHbdAERN/oQ11+MbFE4MKQ6cFL0HTfDEsBA9DNIhRl9D0n1quXTg4li8IWrSDyvVUILKJl
XELFZSi9VR6xJBmRIy9niGuWjchaZR+Xqu121nRzfiRTUn1RepfJP//rmQsxjzaNzCsDOsfiB5CR
OGgbFXlcKXV+eymvgibmh1CeRJsCtuczXg7VpGz/CXWswKns6muKzqxvJ4Di9l7uzXFMNoqs8kjV
zstxakyLEM+Fu1mE4fJAMYS6i8fCBtmShB+NMCt99CPq7/ZQDG9jbQa5hj2aX9oFyhJh51j/dGIw
TxmaFjsrcHVgMGGHDwWkmvoBT/Uqlml0MeohuvJUDw3vhaRvOsK5maF6zkitoXS0U47f+LgAiV0b
ryOTZuaaYDTgK2UnFZ17UTkOikAawA/shfxo8fY+7tbU2LR/pscRXd/qWZLOoBQ4J/hxg4pPwWy2
UVz7XdXm53rWlJ2l3Joa+bnUOYHKDsr+8iProZrlFgSKoKcX+hIXuNaVTi3e9I67V/hdl7h4Giz0
ZJgTYH8az6sU3AUVoJqoxQTwoRBDHRGOR3V8Mn5yWIzHFoOZZ1SsBuUkFCs9qlnXBbcPzjrRkT+A
aXLlQSIETbO6GKpODZ2wxBbddsT0BN5KeVs2hbiTpp3PyzwlDyOybjE9yKk43R76OnyTYxMCyzIU
x2ktuUIuW3WaDWd1TLuqOtpmnw5niCOYZRN5h3dCJfd6oBJBNzlG58k5h2YxYrMM/Nb8nS2lODka
qvtPYsnNT2KmNHtoFyX+HiG5iI4p3J+dV2njGr34xavPFRWlEjXk9gF+Oe2LY8/DPSS3FNarCUIH
iemXwSQ0v71OW4PSaOKgkTKwKeXx+OsatR2svMiFq2DwwuT33DRob2kZ0kJFO74FZ9efImASx9uD
XvFk5MZgW9LL5lKFr7O6T1BzoBSoFFUQC82LvyUegqy+2nZh+sYq0QQF/AXIMqibwbzP4zb73i5W
lxwhuU/TuxG9fIQlO4GHnzGX4MxdWGovt3/i1tZlPQh1yP45pauPUeUpaNOY+GYYC+eEc990dAf0
BjV67r+HHmi8Kszi5Nb5ng3v1oUEGkOqOErVJWv1Cmhpopr5nNeYnhkd+oUqKjN8COuzSyUcL1jx
49UzlQbqfH8XZZUrcIrAoyyPAUMHbSb0oHXNFJ+YKvSx31SPxRT/qlQj/Yoa455DwMZE6Wig8kMZ
QuqMrG5CNHaS1KIYGxQR9oGa2RX3fZ71ga4o5jnSzD3h9I3n1eYll+ECxCD+utzqo2OKsAojFpaA
Tz/1rlXG9+it7GqnyC90ESzD3CQ8JwGnRQXoYTVQjTxM6I50ZUNDQsuWObXPQx+2j2PTjujWTMpZ
KHXmhzEN1cNY9t2TPfVw/8uosA9UKuLDqOnp+9vfeeOkA4iQKSL/Ykuv0pd09pDU6zVkDQH/P/d6
l/kKsI27sgnbDwDrjMcmrT7dHnNryYkGoJLJNgvP3WrJlyzXS7xQ8LRtyyCPcvvJUWKxU0+72kig
JslEESqQFwoZ8OUoaW1qY4FUqd9HafqsaUGKVlQqMYD6oPU7F8PGYMjPoO0HTplP/KcC/9eFmaSU
BRU6O3zWMvHBYWIvG1ZwYqdefejBRO28oVvjcQNJuX/NlpYMl5Nzar3V1cFx/QqjdvDdg3emL2o/
qW4pfJGMu0jkq90LmktSBNnAgF8BWV0OuNCgcPRJZ0Bdgc6j5LHzD0CTKTq2mMliRTw2VRxYS416
sx4hDxbDwtB9DWCvd6QeTX2p0hvjqGBMCzSfu+xkJX1cnnB1jX9PQK09bNYicRQGotaHOqmzxzFJ
6uGMO2rrHZTIqfdUNq72PnMiEUIUBC6EZq67AwYi/GVZF67vWgrkNx2MLHI9UB6P5VzrZw1Zy5Nh
7coIXsV6DEvwQ4WClhMX5OqGy43edpUeDIc2Gy2wy8nGjKorDeAU+ujtJHxXZ00OhpOZRfwBjn99
vRWzioC4xWCmNIO7c1MHD4u2nKI9Ze2tgZADocCISxvv+OrxrhWSd6EUnj+U4M/Nzh4/VJVVfL59
dWztezo50hyae5RlvNyGo10Zaj7PAPx1p/ugjVjbVX1e+QuCavedQPvq9ngb3wqyJAw/qsfcVet8
uYn7AfZZAaerzKg39mVbPXZIH2uHSq+an7cH29iP3B+s3Z896a11PEYYQEmKTRfSmVr7pBnz78UY
04NZZ/29V+bFY86W3QkvNxZUKqFjeQqsh0RudRfPCKSR3FieX7kDhLkJw/gMhK2vYEL6cxn0Xci/
fFAunkH6nSAW6P/S7pCs0MsvOFkZhhwUff0FBSlQ6EWB7QXJuegLArwMCfwox7Gla2gITI0joAgv
3tkem+EO1cc9UfTN6RPMyZ/Dxb1GwSBgFFa9HocSttGfi6GCNCcLu0XsfCWWT063v/BV/MjkZQxH
4Yfkg0LT5eQdHD/yJeYWVcrQ0h+Is53nzBuHxxTO8M/FXNQ70RouLiVab+yMvbW7IFia+ObKcGcd
u5oIpnSDAzcmDXF/ttBffhQJLLyyaNqXvkjHD3gkT3vM8j8tuPX3hjHKDgO5Tad9ddu1dBBwRstD
v2wia36DJE3WfwOrj8B2XylTW/lwZ2cEC1wvf++2YN39cdC6f5SlxVS4NRVnglQIRfPsOghv+foU
uh/CUB8bPyH7Kc9JTHv74HVRJ3xMWLwiYG3h+IlwivWfS6HGH9OhKymvAyEZfHOwkds1UQU61naF
EjCADq98kylTkx/SBWLhqdPdNnmP6NlwVyZqNR6atig+2aGF+vdsuGG+0xi7blJJDIBszAD9wI/x
Dwfgr+hhVsOkrdIJ1apmthHvQK3xtx1WxYMAPxy0+lJ8R98GTa/eq++1JW0Pae2NL7lCa+aQR3O9
ZxaycSzADMDXJrxA2uQK69O7c9q3k+4nYdl/WcRoyycxHd6kCBtLieUo2qntXFUlqG79H3KaUBRm
8+XJEGUtqtFLdb+bWtPvF3vyQalr57kAankYlI4qc1oLOJoEIQ31vQRe7e3DuTFpUg6iYKJzXK3X
hpgZ0tLNEAndL1iVu9qIZoZsc9U7IkndP/fFDN3t9pDXz4uUruEipIqOeOVaFqDCf4Xmcm34VVot
j6MpigP+Fzmc0X6v8ns9O9D4lJoZBK+3KzcEPdZ7MhsanXk6klep5Xxy+vRn6qbJUdfS1wpgcaFC
v+euw0fVJEZdXfO2MqpGwt8+sFFkHqYhPtduXn2eNQrer19EGZv+LzgWb8LLrTMPehNVta37mOh4
2WGqkv5n35e2c6JNBWvo9mjXG5UkEYUVGoA8F3S0V6M5c0JeERsEjRkV9CrNf9q9h4VDlmrqeUli
rw26TIEjrGV19VPPR2Xv0boOtSR2HsV0GgjYf67zJ68xnT4yR+C+daO+WfLFeGHT9DsT3dow0gwQ
2DGsEUuXf/7XpTRauJnWOWTAdKrQpbLn0AgyA/5ySdXp0+Jx6d5e2SuYktwzUlDBkH1KiDerEdVG
oJeVFFCWas+tTtqk98eub7GkQvz9HfAFOFq5nRW+KAbxJaTRQdpRht+iXOjvbv+WrYMJJRG1Fnp1
pHOr7dvO3SCmEZZXZ8dYMVZFfJd0tnqWlgs767wxlIZ4FAUByNks+CqVm2bDUBx4MH6YavlbM3Vf
yMTDxzaaPt6e05WGEevLTKh9kjdC/16Lf+DmhrlS2pi+MzXlB0pt9ceQ+KcmIpgTdJSAQr8DnGDO
x0xE7XSYksbBeb2FK3WI7RaLptgp+2PUi8o+WDacW18TsPRff56lsSpRIgVxnebi5cZzdUVt8wE0
O41VgdU6EIUT2hPFiHKEXgU7iyID3Mv4RG430gXwGNgCXRVALDRRurY3/AJHEgMdiFrrFwyetCX+
4GazCWcijZpvU+7RA0BMaPy3cGlILib/na+aYxXtHQP5wde/iI2AlB+Qd0pGq/nTv2rUoklVHPPi
/IiAgvGrx2TjhDWS8k8HJ7qFYFFgCwEaIsHrolRP89K1OwtzHS6i8CuvbsJ1IA9r2Za4XKQGZYQv
xzhAEJ5II+/RSUrFIfKUJCbsGPJvdGWLnQ7e1i6VkRCoPQCiUMpXkUCCsqcSOoXqh2U+Pqhml77J
U7X5ZHXR/EAVFC+tYqr8WCyEgLkS6d8HVa3u8ikZzmXT5i8gfarvY6XmD1Zlpf/e3i8bdy8WAOxO
yh2khWsAo2sigFpUmerbNSZSBjLkaJA0dryj73qNpZCqn6BUyHVhfXLyLg/B7IaVmCOcxWqh26j4
jSAlmg5WxyGaagFh1Zw+1mRuutSXUN+mCzxCJGCjndB04xGgIYULmNQilfXgy58x2ubgOEmjEowV
8Uc9S8QXU0+Sz7Cj7TcTeNWdzb+163hvUKDi2eGZXb2umvRTrl2sRyxEDN6WrhMd+zEvHnRvrO87
owG3RZ/z/vY33dxy0OY4dGA1UQ6Sv+rvp47Z1AsZk2/z5P2QfbCHesznj0Cxy3PpLnkCNzgMf9v2
3Hwt6AuYgPqleQv5ufpsRpM9H7pILUAJuN37sagwWLr9E7e+Awg2OCL07sEoyG351y+sFtpNvB2Y
HClqdOrn2nsHLQ/xPxjd4r1jLs3OPt8akM1H5wuEOHfjqi6QZF4/4mSq+YNeRfjJijl5n0ETNJCs
tBPh68OABs3tSW6dLRCIkipik3f8ad79NUmlddTaFLPmq7O5vGA19xnPzPHb7UE2nltC4P8fZHW9
ZGXs1hN9L39upEM8hLYFUT8vKguUMbvpvywjAFms3ui0Um28/G7h0vDql5hToTxrFEeSwH48sv9n
xBEF7bU23tPdvy4xyDoOtDXYA3C11mQiZTE1pawTouFEL+7rHk/FKWutU48Xzz3mRr8oedQPJfju
u9cvLHwN6EsUOMBEyIX/6+t5XbpkTosyAohgWKcGTqhd1gzPEOjanY2yOUfOAc+SNJNcC36mgCQU
m5vfb71oar5phRaOj1OKoTSN5dJABwsZqVNkYEjl69oUvdZNmkCKeAH2AhAzYN7rKmRaJfkYuySr
OmpXp2hGcKFRl/KdQG7leHtVr5uijAUjBQs3ZL3wQV/diDW9sgqLJt1fbHua3thDOk5vUWwbIx/Z
BRYZj3LAzKWaNcpTNplonzdtSRKbz7oCwt9QfobmrHVnp4v7z7HamHvCj1tXBYLAdGzpp5O5r64K
QEwJ5skhHk8RdLJaS/AKWeL2EcOiX9Ddlp0AYeuJkNQuZH9UGR+tjlTXAzmxJkpYiF7DcyyMzwMu
bndhn+dndxROAO+829nbW6kJNULaHnwI8kxvNcfSsRJj0LiayqXpyy9uNsUPZuOJ6QgwtQb3maKc
Pg+L0h/6pFSMh7HNxvKgxMAUD2TKcfUf9gWJKCBLMnqy3zX7C+CBVrH7VD9Wpko5q5GldSfgzSL7
CqDZ8U6NcNr82NXGMp7jKIEAR1SfsjxDbn5NtUIfyM3BRx/UCTsjYO9atLd5Ny507gFeEfxZoPus
eaudrhRky61KGU/gFpGEOsbY7ny6fUTkxbKKl/m/o3WKlALu7mtnW9qq/YCNO0aeJBP3U7VYn4u+
f6+mQjm/diQuVnaA7P7jdrV+hT0vbJouqm3ECsbinEQumh8Uyn+kYihfbg91vcsZip4Un1GOuH4L
YwAMRmu0tl84PPhuoqgnNhNWDAr0g1nRxtNkzdPOSm4OCjJQ9vkA0K2lG8RiOpAkcZnjWeooYNgU
4qkBuCcPBevHpDCne0+oe/qo1/cHgQt1DJBkvJJccZcPR449jaELB2+7BP4pbzDqK5NqnZH2Kc5O
hSPe7aXdiK0hotLplwBBTXZ2LgdEq2rsM+o7fjPPy6e4qGmyA/bKX+Abt0cQxOGThrLfMW104ymc
nPljW817z+UVd0ViB6mHS0seWQRc5zkx3pEjWnQ2EVatORnKWlKnKkqnAVECmN3ioOmd8RD1zvS9
q2L9bb5ILS8rhEd00FNb/FYr2/1ulWndPVnFKL4g14CgZmxNc3VoB2X6JYQrvJOXm+5DYlqN8QDF
RPl0ezXlYl2ePqZBxZTlBDR71YnW4tnsDJS2fEcTo3q2Cy1x8f/TK2ryMX57IL2n6dRzhWXHrDeS
yq+oUZj3t3/F9U1DuYDeI6UNFJpRirn8pI1ut2powBHU0wbipJUm71s0RnbijuubRubDcNoleI7y
xGqUBYvJWllc01enUas+iKHOlcCU5s31Qhq98+hsjkYVjKxLStFYq22Ke2mfRbZn+h5epc0DnaMx
fVp0hI98x27RI7y9hFvDUYRC7AC5Vikzd7mEKABKUhfOIUuXuN9tNy2PfRgnXyt910Ni42shIS5d
mKFqc4+uSl4dpnnS0MIhiW7ifzSE+z7XUbITJ2xcK1KnnKCbjUGffXWtAD52QVUyyKLWioH7QpWd
KOrFEHymZrHvC9Qkvt9ewq2b5WJMGbj+HQPrAEHcoXRw5IBDBaohPqKINJ06yPYfqGxGL8usuSmO
k+N0TqdYfTO00/jl9q/Y+JAXP2K1b6ywWcxh5kTOiFIeM1xmsVavG3Syoj1N+K2hUN6nfwqcgcx0
NRTYwbagpuj68FcaHbmbJXxQFsEFpUzLXm1A/s9WNw34Z+B3RDwyR1wtbk3TsPbyGtyEMuTGuY5z
451ptYtx9rRCZIGX6CjI2l22jHe6PUKoBVYbFq9u2VCZ04AhkxeDpzBX20oNI7OhL83ezVr7F0TP
4gdJ+zQcUkMf9zLirT3MASH9BrNLXWQ12EDbvoRKwWA5ojjDYpTP2kjUG2dq6+vu3O/wZbe+Jw57
jEVayrO0WmIzSpJ00FIHaIqjaAGqBu540BI1CYEADtWP2xv1TxFr/UUduowUuMhXQY9cHhdEDAHn
9xxR0nX+aY5j3/miS3owWnmuvyRLMpsH7iusdmDTlOehMSi9lAAw826I3yvhOAS3f9PWCmBuSRwJ
cQGel/wif53gBXXEKEbnFxKP2X8qombwa5rp0LIt7Xx7qK1bEDkilprdbHprupSLS0CSUwP1k3Rs
vqdU1R9qZNvinXtdLuJqkSn7y/YqWSS42tUih86MRWcJMia2LDy3sUxWf6Hoi9BSpxjGoVEK9XuK
3/fOW7lxWgHgAVsgRZM1tdVzYlbGXBAGuP5Ym26JaEQsTjFxpXnCDW+JDvNs4yKjq3X0sWumHBPv
sXO0nR+xFWRxXXgw9uBiSyL25ecUy1T1aH15fh2mDuLcg6ItQeMAGz7U/aJ8iJWiSPzJdiJsm0Gm
ROjtW8sYWEmXfFTHZfl3zvPqGxhbFrC3Nbygzd5xogOOvEbru2oLwcyZ0/peEfEIbMWoseNNGyCe
rz+aFgGrlOCRVpjrroiSJEY7CKn8MxleQPsf04lcXX7ZqdB2is/XZwATE0YCskGLk3jqctHa0Ziq
IezigM5A9+gkqNCglZjzlMTlzua8vuAYyuVmgyzvQFBcbU6tc7J6jhqQg0MvzpktxZpdozxnM+7F
IDX2QDDXZ44qqgy2qZYCC10DcBRyKvyRUsUvPVRUI8zqD26f7oGcrhdQem1Kr17SRGQ85K/46xIR
S1LmbQdJREFtmVJxxotPierZqDvv1duCoagCwMOXKdQaoOZNg4sN2kRjtALR0tR9D4hFKpS4RnW6
fV9tzkoOxPKB1VjD88PBwEDcm6E5hXZ4yotK+Cj0qUe9Rtrs9lDX2wIZvT95L6wn+iDG5QKmPbTK
NM4UX9dzZPxSz5qPiRLOIJact4Vq/r493JUOLWmnClCYYJH6OtSi1TWhInCMehkwvyXjOjnQVkGa
tAvxY8VDAFVMNN7VTrYFY+i/kNcarz90naV+c1FexWbFMebu4LWNJSA/pf34POIWrJ/RQcOW57BU
Au+bnZ983SWkC0DiRWNe9grXBfqQQLKnIaL4U1jZL3YzTS9ZlUwH0WNIyE8bgshzqjs7NR50RJKf
ogSF0tu/4fqKlxQBNIh4v0hj14iyeLZGk+oSasSjjTFlJRHqsdBPaVNUlMFq/d7h2j0iv50+5i1k
qtvDb7RtGJ/SEvMnPgKZfLlLnBgze2CgiPRnroSAwc7xU2Txf+mGguUDIq3toYjS6ls8a82H2FyS
E2Xd4ReeAg0od6M/W7Hmnap8GMJj6mGkd/sHXr+8/D7ANijIkTdedTL/lORS1VHo4Xnu0czCjLxA
i3EpivszYhNzoLVFszOoDNEun3t6ZxpS4XwWjtC6Y5cnbYMvOprIZFnWl7CuKt6nZgj02umCWbWX
+z5JZj9VhngHcL91P0jtCtQVaVQRsl5+DgEZGLxmjkatpqFskOpO4BWh+2BY5V7xZGMo2ZgmUEV3
S+6+y6GUWE/K2WRlITkTqzljBlRrqsYpGKum2NtnG0eNwYjQYGFiruOt9hkOzQl/82hEujO735K6
6gLalH2g9rOaHnM9j36jmuOFp9FEmwpGuOUd4qnck2zamrUUIoTNwOy57S9n7WlLhsUaPFNs6JLI
97RJww0yDp03rWsV59ubd2swNi+tJERsyNJXg1Wto4V9X0SBl/cOVn4qhj2HAX9V0HgIzu+hHraG
k1cZZ1niU9ctlaHSVVE1sDWENwKFUfLqa6ECyUWkovvy+plxZxDcU3YjxlklOZRw+8gD+OIrJjlr
bjrFXdomWHBMKJL+h6Fo/0mtK4kw1i+/WNiONQpXRuhHU+phNbEYkd+mQ/Gvktp7b+bWCtJ/seHx
ImmFtNflWJDauwJT2NA3zWjogxJCeXNGyxlbxMItutcnSlRqQTIj0AYIjX1yOVxmCD7YqIS+joPb
U2yPmV/liIwTGRvRzjJuvc86QFSJ16NEBWvocrBER5Snb5PQT00qGW94D7vPoWUrL0atlb+XMBMt
ij3CfCZVdaiUI2yLk5zm1ijaLNM/PT4GITdgNKGYTjCBSYxtZG97lOZ/3f7gm79UcpNdhLa49c3V
scHXbY5RIJHHpqjRMchduNhKWHfHVDjmByK4XjtES1y/rYUaz8GMCuNR6bXhkIRt/2wlKFsmmD5z
Q+OfeMT7cblzKGPsAQo23m6ONX8Bm0P2Z01YilpUzsrZIpiLHOXYepnzCP/BQyxjNI6UP80ALUH8
ncXQWoe8hTRye6E2Ijz4twivceBZqTUNIEqK0TNTAH1lW/SnplcGkO88i+E0PUMbea0eFwEeaFSe
Jbh+cAvXeUZjzdRtPa5OLIofdLSifEzBCZHafDxr0+tFQeRwciD8Ohh3/QgXi6q3o4oFYtp1yamh
fnaE8xDfexMOBcLI6hKvA6v/uAx5/SVyvPI+bgf7vhkWZyc/kMdwFQ4AqkQUmPI4iL8rXDXaAT2i
14pvDPryIP1uUag127vbX3NjN5Hkc28TOnNQ1xoFxD6KF4V6HPT4N95lSxy9U9LRQ4qyqP0CoOCp
40cf5g7FsETrX+vMwNdFhpOIR75VtMhX10NpKL1rzIBucD7UTgWmHFhKayjKNbEZWMJSDy6SIzth
wcZ9C3eLfvcfmBrTvryTOm2Sqj6krkILnSPo0CzAKM85huP+/bcRgSBGQOUTjCKnZV0qarjEPU5i
HGhLsyQ+2A/7synG6aEx1fioe9n0aE7JckCmmLLAmEFr6KJkT+9hY8Zk/Daps0tgSQn0csZJ6wkU
++woSJZRO3cVASWFk/xnT6C2d+PLDG+1b02pqgGEhV6/ulazTrCAcujox3Di8uq+po/8sbGV7lwm
WX43FK34mmedJx/WEmtyCLz3ZlPDFMmt8EcvoERPHXSTnYRn49KCsydxDvInUUy7XIAGkINppAAo
FC/5bbSgS4wodo92MaTnymunnTtya73Jb8hMKcnCClkF1IswQUDWOsYsU0nrd8R7hPtZQIKJaY3+
h7lR8gR5Rd2X5sxqMGqqLYr1PYNVrUrmOnmPXp6691UJv9ZvjG7ZGXArfaM6AsLcosfF3bTaTsBq
lMJC0SMYjVg7D53hnB1YrUFohWfMh96CgbWli0d+HxGAHGocR9+2zaAFLbJsD6mBVuUQ1Yj3jea3
29fZ1sKTx0BaoqdJSLp6xFMcVGc3M5KgUiv3lC72lwZNtqDtw2jnE8s5rrc5esVEa1jLAGCXx+Cv
ShFVRXVxLC4RatJv7bgrfnY4/FJQqLpHr9Ts95YD299zlPzdq6dIA4MKGDQfvvr6LIeKbYZhWEaB
UiKLN00L9gBtAuveGP5DpAiKHpAKzVlJjl6tJrAjr+9qEQXVUC5nC3P2N3YMcSlryz3xgI3XjvoU
wGWJtZNuKZfLOYeo8RdyVm6khU9GHBlPVbXEr0+N0OuWkomUXwDGriYEOyjOhTVHQZkMEaZUTe+J
YzpiP98m6l6XYOPO4Vjy+VlBugTr0NcYOlA6CZELlWvr0SsGXrS5nJJDIryhCULF7HZ2/9aIxAzS
qVYy59eU4aycCr00uOZnUYVnp15EAJ3xd2wb0RtwQ3u0j63hSPpQ1ZAfDNviy2/WROoyCMeKglYI
JeiEZh65h7pDvMTup6x1k//w9WQWgeqBdA03VznZgphP2FZmFNgjUW4WUoGxZxzrsfz6D0ktKExM
T1UCQVL21UYpBR6GgyntukS9BElYNb5TJNb7kMfp9dEIe+SPpy5XFpTey1V0lg7KVWnkyBfryyEK
e+VOjfB/iPELen2dh/ISg0nrGrAWq6FEknhOuZh5MI+ifWvohf2Aq+34mC7KuPNGbFzEtAVsklro
ALxNqyeiEG4Btj7JAj2u0Q3IOiSYTNGU4pANw7SzhPJ3r+5iybiQ9rjwD66QlsbQu4tDYyzILFV8
BtUi3rTRrr6JfEevRkG/iqo2wipXPDxATTSkkiYLWgie5zl1scsQyFmNi4sDFqzyg9NoKLFmU/ES
N85rjQsJlSH/SQqb3Pva2i9R8DlrLx2zYLbj8Qxq9X0fJsVHBEC7+2pKw529cq3iifoAVXXTYTgS
vjUAeqIXkRuaSIOsaAgu7C40qQ3b4RhMoVc8ddQT75SudI69mYi3YAjLlxYA3mNUmmbiV4UwfpjW
mPxz+/Xb+NRU8zCTAihBQW/9+mml7jVGUaXBkgwqmEQFekmc7VFZNh53thHdbWD0iEysW3bhTBDV
Y1nCp56BhwLdxw5TJylB32LJ7PM0OvYbeySicSdH7BWCN84OdTQuA1IjqsHr0AJGyAxEIsuDPJ/T
f0tHiR6jUdgPiVvuFNS25knLHNQVhQQkSVbXnN47Q8mHBoFRNvYDeUl2TyygHqnZG8cRvf7H0OrS
M0GAeXf7O268Hby/9G00yi0A0OQa/BU+9W2s1lbKHOljJr87y2qP42wMeAxbor3ri3EPAbY1VSrO
lHeYAWR6+ed/DdjFiw3vCIRz1qvDib7vcGjTBHpcnON0mgr3fTgs9UFH6/r9f5gqHDWNqBQ40xrz
TrKToMTDIpuIRByQsR4/te78fVan6eyWnnN/e7it3UPZgC4wubXkEqwmOgP5MdMJeYDBKr9OjRX5
lJvx44o7/fftobY+onTrJtSQEc5aRbQukQssFzUP9LG04ZiV2o+yy4t3g0YH1bBzbweldX34qbJR
noFYRUGfB+xyakmzNO2QKXgdJkvm46xTPbfDsqfueb2Al6Oswgzs87KyylEjaPRc+zSUJbU1reze
TSMtg9cuIFcM4S4vCh+KdPlyQprSzG2cLxI2GjsvKLV+V5bKvvNArb/Jy2EPr3v9gjGcNDwhewMk
vC4dmqOliUyNysCVRhkVSWp7yCCpPavT0qD8gm/xwRpl7jbh/8hzliXNTlxwvWX4CR61Afr4ACv/
4PD+OoZ1iOWPiiBQAMLNbQO9NOuP1tT2D6HhKecchZpXCzRikSNFM2TvBcrHOkodSpM+i8uIKt20
Y1Yn2nlxY48GlLknhbC1cxgM02Qa30Aw5OT/mlxr1g31HVEGiM909JnpVzzBvGv6Qx5a3g7WY+sw
oHYgkxmEtkmcLgcDCda5kTciiGhCeKUfVB7wWU32wgD5BFxGPXJGMo7j9qJttzoNGVKKaPeg9pWI
1qQ2ZQ+H3B5s2tOLHqTG5J3mWc+Ptd7NZzcO6faHevjv7WNyfXfzCtDHA8BAofJKd0l1stitXL0I
hmrwDsZIJlUCBbnHlD71Q3Oa79n0c6DOxbBThN3arlIRm+CKpAMIz+Ui4xu/OGHNXdBl7vxspfPv
3NKH4oDMqO1jfDIeb89Upkzr1UYHQUrs8PgDrrscL83BKEcq46nO8mvUFrM/VOVYPk5x5/gIMdeH
Pu7iHaro1vJKDMofsztoy6tBK8RJRN4lZeCZdIXakHAKSQQEVwore+p7LTtniZd81pQ+en3910E0
QOoMowoly7GX8y2TuqNFhDCsUvexbyhl+zzHeAN1KEUFeWlVvm2n806avMEJ4jGm0043hC1FPfRy
VKV0a3vwEMmkOItiUukpueknuW1854qIumMEgKS8V1AO7Q6NE2IlhFN2Ax55kGKr7ajvgZvkNlp9
duAgGKVJhjKAv/UyEAT2qYqW32I12kFkzvKArD7aVXoX/r69wzYn75n0/hBqgHmzhnBbddRaJr4m
QZ7ZY1CnRVYfYoQL6gORLA+qlQyP1RgvX0CcE4WRMA7vZyvqz8JMPX/nx2zcLrK3w8vn0X3A6PTy
S8xZV1BGQ8u6cGIEFLul+DbIXzFpYXLn4iBN1O0W9xYKJEHl6dmpsc09VsnGRSozHODJFLlk3HT5
G7QuRLJc4TeAFhgxRBhwSW+ru9fPFP8kBvpjHIt03eUo3JaFEmak+RHBn/okYmt8Mt3ZQ7egyVhn
4uS4OlgEos2jYifx5zBPmxHpFZM88/Zv2QgDaDVLPw8WHi7EatGnVJkxcI+yYNHa+qEfdfcu04r/
4eyseiRH0jX8iyyZ4dZOKmiexhtre3rGzGH89eeJOjeVTiutmgXtSq3pyAgHfPDC+FhWQMQUIzQe
KzHkAUoP/dcJrvLOdXO72UEm0hCmIUIIQDnneiXmxMSoekDOapkLsNBYAgaTocT+0Cvt4f5Mb6/T
F1IJnRccolCek3/++kHO+3pKsNUNQPJ5MHm1+ttQZ/MhbKbiQcG15bs52Wr+9l1NPQcFDIjQpOz8
3+thRdVqE6YNHn4pQr90cHsOGYT0d5C3xgOGrlxti61/gV9xmUe3etKmrtj5DTffmIW1ZVuNlxMw
yIu416uZK3nX5cLQxmDWEmBlWQIoFD2AKocvNSiOr7mL9Tmu5kRQqG+n8kj5NX944+rzG2hT07ok
DSGhXX3oUQFeoYPtQYLAih6zWVRnx2zSY5wqzqexzz3fm3fNVG9e7JdB6csifiBlBlfpT6d1Ihrq
GiFDparROon7S1ib/bGbi+9KFA7n+3O8LZPI8aTSDrRCUBXrEB6G9mAg7TwirFl436rcrh9bL+4e
62WZDwZqUBfh2eMjAYPzse3T8BM+qNalF17/XE2q8auJxGztfPybB13WEwHW0aKXccsaFMl1kqG2
2I5ASxX3VFa1jpV8KQKzzSff8rIxyBxEyfQBG9b7y3FztuXIyD+81GcI1lc738L10+tBCAQi96Jj
0zbtAfp8GsxOu4dh3JykLNBKTx455vUhK+gQm5jrDYFjt8p75BdVHzKvdmmLtD6NnqecWr1pfZVu
705MvDkyQ8p8nih/LTzj2UupeDWTdK0B2l47Ndq7EtTY71lfqnOlue0nTCzbEHN31diJ+rcWWH5b
MAr0c3lLrmetd7Vo7YqxiV+GNqgSw/i7n1O615XpZXudvpv7k6SUBwKnMEg7gBNXJxhphansJpgU
blEX52WIAWImGOt+GcduPFdG0Xxy5h6TzPu7aHNYYhMyD9r0N3KaaMgbXjtlAxTaYjmHxmhf9HLC
zDVdkqP3YtRSJO3O1t34qgg7ogMMGgEY1vrGBH9NImkjYthlbYrdctsfsK43/AZaFqyCIfxjOGP0
IJZ0ON2f7sY3hUaCnu2LUgu88OtvSotcG2AQoGNbquUDjP/sg2uM+T9arek7W3fjdqSWy3sIe0V2
iFaHJpsbQxDtDgEhINo0A7ZL2GzU3XPeG+a7sorar/fntvUpkcul8Et8K4Gt13PT9Qg9nK4ZcMOM
zWOUzvlDbnjoaahle0zaEMXAKSnfyvRi276gHSiBcUOs72TuY1cDxj+AxIqnU4jM3ONYd9ETjO/4
P3w7OrGwdNCYpXmzquCoLKfNQRyCFhnUc5K26jt3bIsgcfvw5/2lfFmrqyxBTgs6mU2lllbpuiot
OgtzBycaAiXV+g+9kqWgZnlTrABSqxf7CCsm7Wk2td72G8ULf3rRkH3OTS8c/TRKexhoTQYNJTT0
+YDIZv7RUHTFCspRjZ1HkXeOd1Dy0PzhEZK/S8s8+tWg+Y8DoKDL4M+Ugd8MJqMeSxDKiYPvyUO1
us60rKvVePC4SvvUfO4N0Z07b8iOneZ1T8DC97r2LxYVqzWUkspyU8iTvsZa2tocLUZDyNmCpnCx
BsE7/h+KZrnlp3k4Ro+LGLOfDiu5XIayKIpPaTPn44HiKaKavRMmH90hLDzf0kukPSjBivn7lE8T
OhYWUsb+0i/Dl3zQxp2oeePkgiORHErOLzfxaqVow+Z2HCpTQMIG5xwnuuhP21sNzpSJF0c+Wh6J
s5Mo3GRGfB32NTV6ckVidvmbXgWRGn5j7dhpWKbVc/0p8rzfQq/0nW29NQhWrlTkpYIAtZbrQYpu
STTR6YQMcd77cWnakGHK7Hj/8GzcQ1Q9wbeBZADUtAaaLXXtJqpQiEW1YbnwSYcHcxFSPSCaL0uB
hnkWe97Ok7JxsRs0cCgHSrde0oHrqaXmLLxiIQ7L2rb8d5iXeDmFimPQb0ABbifo25ohIDq0bdgn
RL+rKo46LJ2RRkT8dZ1gm1bMZv1JIDz3vUX6Ed2LtD25bWR/ur+uG68m9WQw7TSUUQxdo73SbtTG
CjpJMFWqEEFU2smndEb+ccCcF4mz3MqeVTNL3uViVHa+6dbyguIDvgihlwrfanuC1ku00uPykF3B
Y9/OanSm59EtkhCojDuPytY+ZYNKlj04/ht6Rql6E5ileAqcsrR/8s113VdTe6/iuDUp6TwLMwZ4
L+zs6z2zeF7TWvTjA9zwZsyW6+5pmGrjEbENJB3vf7ytsaTsu0OPl9rmukk/8Tqrcw/MuafGdbDi
iXCn09T2Oc3a7j+cBakuz8NFrOOspTtKJCPBNWJA0Gqoh4dsj2Cm0/s4q1q6cxI2vhTpGJc23VuJ
vVwdu35cRnRIOQmGigB5V5vhU1a29c5+2LiQKSDiCAKfTsLu5K94dTkaZimMYh7ZfU1MJ2OsNYfu
oSUK3xriqnmcc9veCf5va3c49YEHJkJFwZBa+OoRoHTS8CS5AzprdaIcOd3qP1CmzHfoOM3/4uUH
vkJLuxqUhTcV6iFLouKsNkqnw4arEJt68/6R2S9EE3mzElheL0FcRACtypSrmzKKn06zAzagr84j
eig7U9/YqiC3ePlIuiiMr0nJ6TjpKXWOAUvfyj5bnbC/9k1qQJXL8p2hNq40iyqdSWeTww7k4npW
NmW3vu2xJALCb568vvgjNGt8rzj69MFaMvXiNvgWoLFrfHzzctKhloIhWApKOY/rgRPBMoYGc7Ss
OX4f5bVBOJGMde6rhTHviGxsLSj5jFSU59FAmfB6sN6BltzPSC2UTpd9zVLIz6piWM/AdNOH+/Pa
OClS146glbIM+LTVUGZj2bWKIQEcTWV8P3eafnpBj3bs8IPRjnu4tI2XkPEc2bBCGBY06PXUMk/v
vFqz0Lgt++EUUSHzlaH5amuxcXFyb3oo1V3fLXnyVnEl1xrfjnAJ08Q18NRWVARMk6EPZsvMCj+i
R9j55uzZ7yM0PWq/Mobie84/a/tR3VR/6W5W7fk2bnxSqm1ARzgpkDodubFf3Ui9F2pQ91jnyMqK
v2NTyT7Pqje/s12R7AXuW2tM0YseJ71V5J9Wa2y3lptEZkxeh4H5Q29M1hGK1PAuxZX7IMXmAHTn
e3rhW4v8etDVRhJaqi2RTQJU2yWOYYszP+RLBMs4zhxcy9PkSbHLPwXJr1R7+w8vGI1Q+q10rhGm
uUllM9XqYjk64j7moRq1+gTdXsEptuxO90/M1peE9UFXgqyZp2X1JVsziqglsbpTPMwXrSTvymGh
HERqaztDvRBo1jtXqmnRs4YjcBNw4PlTtgL1wcAZ7O64tHX6tCh6+tRqcfarctAu8L20aT43vR5Y
aX/p68Ju/MJsEzgMuXWWwTsR9GL/wQlhScm5e+t/cY+m6v01kR93/Tuh4knGkeRz2qu3z50W3QbG
jfbdXCp/nCmedB9X4OZzV0P/RntE+3J/wI2PAFuCK4sPwdKswwgw46XIUo4TzDSsKt28e1dQUz45
bbR8/w9DwW2S0CRaMmsDA2Ok3tcOao9idat8NsoMHFQ2F9xbzWDsJJIbzxuPC8h9VpEAaZ1y0y5o
itKa+6Bx0Z9WDBqOHef8r75MFRQxy/pSA6b02wmDvvuz3IjLGJmoTKrwUL9cxWX63FHwtqY+yA1b
uWB/agceBIKdfXIr5QQogpqChHt4kvUrr65X12BTk2ksJhtaKfTi0W6zj47TjMfRjZSjGSnh53Hw
Un9S4TtFtYnUo1PueTdtbh3pUSXVNWUF9foneLNhdiwEr4HKqTUj1zwoLikuuMH5cH9RN4eSNX4k
NSBwr62wukiFJpW67FJvdi+4CWRoeGbaiVvlzeAEubC06WERSQHtNZLGVaM8XmgKBl7thMdkoFwk
Yj06R7HoA0H+jLR4tUelueVlvowKMBpxQ+kwudo1S2yrRVwafTCgpX5aCic7Iju4vHdRo7vQPHbm
U12ZzSlzUwN7xSqvAOOGw3Oo5uPJ0NPxPCgjynxO1MfHHBzHoQRdsCcsu/EeysBcdpz4Hw7W9Rdv
WjdKo1zjVHXR8KFP5pRnovIe4QWmXxBi9A42ncbL/W+/8R7S5SOhIoLjPK3RIiY6CUCp2GZtPw0P
8E3an1m6zO/UZUnPQ19klq+HffictsgIKHGv7/mIb82aUyZR6wZ1zvU7NaWCsk5M1GMok3vOO3d6
aiNyvMhM+kOj4LWx6Eq+g8nZukbkPkCpgJoUe/F6qROhd3pFeT4YrMp9F+FX4vfRuOcWsnWu6LlT
LZI3CfXJ61EmU68RDueyMpumO2p1Wf7dFN0/YdqInUTyVkxLorjINuh4SIWWNQChD9kzEPP6oO5C
10dcUvlQl+KHbYvyva5EJb1LUz+okTKj9VqC2VerDlf4xnwusyL+eX9Pbc5bYgRloYz+yyr0qIYx
HjJdPg9WKE6GUH6jOjv8RQOk2ulFbGweniALpQ0qrYCQV0em7DKd2DwUQeZVauR3Za88lHramT4a
5suHpK2MT5hc7IHJNiYoUfTUAPG4QQxnNcEl9fqhWpo+mCjP/dLCxvUnS9gfpmLaZb9vTRFNeRCr
1JsRLVjFLDGy/iH3MJlPr5qnuo6nr4iZUJjQR7uXJFfn4DRlF/qj6ATGVygfnrLEaR7An5dnz6zm
yXfLNDWPg9l7D15CB+oQKZVyHK1m+g9bHngdtDmJrSdzl7N59XDWudbWyehhhhxThM29ODnkaZg+
20O7x43a+ggm9wVVrpcmvfzzV0NNylz1SlOzMA2kuWSqw99xXydPtlM5O9ts47qQOa6MCNjUN/Jb
bZIoRcRwdE1YMa+zi6MWCv2v+8dmIzoF6iAVhgGzA9+Tf/5qQs084ozZYyQtVH1G7HcsvOcc2PzP
ehLu+1TJ2n/vD7i1giRfkmFG0ASz+HpAc7baca4MTg+6cBfTFH9pioLXTdLtSbFtTo0KIXwe7J0p
sqxGivO6aUZGQl+N4BDyWpBEIXpFuTo99GkZ77xqW1UuGR3KOJiKAc4O1wPOsRnpTsNa0mEJATyq
8fcJBctHwxxwbmiB1hxxdlB/qL1lPGd9qLxXeH0vQ9b06tsrXMT+BKuSXkQ6tvqsXTO2A56OaBuO
bfMhDwvj0OBkH/t2n+75GW99URdsNrE5nAwE+a+nDWjeIKVlnesiiosA7QHrsasQTvQNJZs+398+
WzcTNQJq9oBWwLuvilyT0ubKQvMqqBCC+plkffajAZTyqYKzJQ6jvcylr9OF23ldtg6jp6EAL8sG
MDBXn9Z0Ov5myxRBMYX4yIosPCl9pZ7uT24jLpKmbEBfmB7dgdXZMJLesZOWUVJPjIdwTFUfOh9E
5LmwAgim2XMo8uR5rHCnDq1hrw6zPTyNCbJ32ozr6F+JJiVE2ou7oIAZXU5WDeltNo7GIsTD4ojl
UViGOHuTp9CnNcOd83P7aQF1cmoI1AHZ3QiZtOPUpMIETpBpy/JzGnL3GKLWlx6qyaMyXITOqPhD
5ag7V+Dt/iXb4T+Ug4nKwPNe79/StauqjOMxwGSHEs1cqB87u/3QWhzV+9/3JSK6rgXQMORUkmCB
JKTSdz3UrOSTkXbUR7Csba3jiIrFRy3BbtWP5zb7qba2fg51R/k1LWn5gTam/uglafwka+A/am1Q
npG+db+Uargntbe1+LQekB8lHZP1setfBoakNDIn7CmVhLB9OhXDpRa75woHqi7GINK1/KRb9hBf
t1uOw0xpVULtuEHWBrQCc2vHxPMr8LysaPxqcWdA6p3d/QRzqNkBMgvp2Rjq4Ve8oJV5yowFM6r7
X+X2neA3IDdFgYzb8qZBthRd7cCGG4K4Gppzp+bD+yQS9TedxvVf9GneLOMhi5z8c9DzwN1Bwb9e
6sWJK91NKPOOBWUnDI6yQ9zibAayxd45UhtbmxmB7wD1xW5bI3R61JKdNufvznmOgyYeIvAsro1U
U7lHkNkcCnE0ePfkdlTor2elpKK0G5NSkOrF7ytXOioVnlY+2Xq/a0e4ORbXFHgg9IgJXa7H0gcn
j8qa1JpKidY+TdZYe5cqw9Re9cr525u3B8xcySgFBE2/dnUy4thL1MFjsLrBAyGMzfepsYTJIR6d
4qDNY7ZHQb59a1DTo5xFkIlPJ4/B9ex4BRIDM2IKmwA43sNyBOFdcxPcn9bGgZcbXuoJ0NUEnHE9
itlmiiUm0okZUeDpELvoXvh13GSXeXK8vxK71Y9pHVZ77f7N2dlgGohPiNlviv2Rbs8YWXPRhIo7
Bl5SJWcwHOoezHJrj3DFUrLjUgPvKH/Hq8BW7aHjUDmmwGO0oGg7QLwFsh9BQuntcH8pN4eSfxua
njL+Ww2V1XmYjnSlAqNWo4AoSXsshuFvsy/dnRroRo0QrTq6JCTcnDQC9utZKehDyCIil4XbNUFr
dtWfqlzcQ96Y2UO1KPazKczP0TBqv9MkWb7jjLRHxtv6gAQpnAlUL7ifV7NFFdsSHkp9QQyLKojs
ZTmh1J3urOnGw0CLjw6Cg/YajanVEccRrajavADBOccLz8AYPgzWXByNyu3ficbrMOsT1GFR7T43
hrfnMLT1SUGO0hoGg055exXvGXVrxNZAs6ZfkvQ0KVlzQBeA1qo9iePbdw/ATUDzMvbgCbr+pF08
KW5RVphQl6kVdM2cHgYLu7/JbN5MKeRvJ/qgDwQNnfts9ekiQee5UQH9obre/VaHrv7qxWnxEAMN
29mpGwvI7oD0ZmLrAl1pdb0UszBLZanps5GFHMwibo7K5Ix+MXbe299vVNZsgnPUR7nTVltlVMMB
eRSqierCC5DoYkBfW+rfutTboqDOMJG5/8k2Kl+S9oNaCYJrABvXeIa2sPJBle9qmWJr5hf5Ulkf
e2UctWPVTc3ftjATAXi8Ly1of6nzqSkcDXplFzofpgzbkGNkl1r/v52ftXE0AavCwPMkL55mxfVW
SicrUmyX2yEvp+akjHbWnHox4srGpVH/Y1vASQIIiLH+rYtH+12GJVMfpHlcvjdTHA6eJyt2aA7m
hfpFGFNW74QjG4da1k0QhafHQTyyOlUI5UyWmqRUTwBDH2wKRAG68ObRa7IPSYPLIs+UdhnmpqcA
bpg7DZatLanrJpZNVH4NILbXq1M5Fhm5zYTrGO9ZcOjKUxJpv9Xe1nYqvVsjGRLpAtwKSoG3Omep
l0dKQ5LG3sMuvqooe4K6iQNrmcade3LjGZfJIssqubsAIq4nZRBtxQg9EUzGzfxUt9FMGNu6QC8S
Izo3+ozzdkMV/f5Ok3/rKo/BfcfkceXBI2dYxUQORdUOgtuAGlkyBqM+5T9tqyp3AC0b24VRHIkJ
5GKEoHE9N+yJtHQwAbRoGOQeikXoT3GXGf/z0tQ5KcKMT4hW2YfEi3S/Ujvz8/1JvmAA17PUPG4W
0BiyDrfaMMngmTmk+iEQAw7YFz2EkBMYcxjOEO20OAzCBmLM0elrxTyGcSUmH9eJ7p8UZi982179
1ZRxc67wIDoNYRg/jCi/fu2ULLGPUTaa3ckYY13xkzzuqA+NXKPHpOrs+jRTDYNHaOVj/uhYSnnM
jcirduZ3m40SQkiMuyw3UE5Zlxsy3L6ETWSEjZn3LamHsxfasoEr01FP8ehMFZhEzTN0pAIkliav
OvTyfxSJ/akU6N9Z4tP9Jb/ZzXJHoar2wvMnmFq9Gqk1ZAktQ0pJ0Ww9CdSgMl9tXPUpou50coQL
lZqAb09jQ37Iqw/9MiwtMKIZiutradDawYcs5+EIotnzyM297mR2AF2XcHYAhGbdzvtxcz+8HBzA
JIwFTGJ9aAvKVjVa5hSsG8c7180wXvKwLwLh6tNOmL81FHQ1KSDiEnOvwR8ktynAdJoV0rr5ICyz
JZnoZ7yntT3Utby916sIFIC+HgmgBIFeH9e+1K0uKQboWm4bVlC1hPm/ItPC75AyuwNemagqpun0
vp8Xcyfa2Bwa9VMJcQGKsG6dG9ZYpao58gEXO0b3Vjd9t06HszuN0fMkpauLps39bqrf7EfEp4Rg
z3+p+jLv1R2VKR0mJx0I4hTinC9yfUEb3B6PYd7uSTtv7VIdZCj8TBSE4J5fr29mtFZqebPA9bLL
fQqJ82HykOAsLCs/LIOt7/T3NsejpGszGkH4uqNGJZKPTBsgUFVFPRYp2PbGNDHCcbHapMm3R+ff
HI+MkLWEI8J9dD0/Iq50GpdEWrxn42fRN94BVmT10NoRAJN23nMCue3Q8+0MB1QOyBzymfWC6krV
UA4viIAE6honVcGU5hQrcJoCo3esD0VqF+7B8Jyed8dTog+Vaorxoxr3C+ufxuPol51Rur6b9S4W
CCVUTf5Q/wL/3npzRiJ/LGL3L6a+5MOr1SH3nDR0Kuib8NwfvclN34cJWTOJbf7j/i18m2UyFsAh
EnTUvUk0Vyc5GpOyWGqFzomiKj84s/WPzFzMi9PP2m/RljBgtaKl68Ul8NlU3OUfTW17dyde29oP
JNXsBsoviOasct1whoeQIpseqHm4HLI4md+ZQre/q2GS/KhdNf92f9pb4+HPAjpZegihonW9/5Bu
zCGztZS/e6P/MIWZQOt+GTpcb8I0O4ik3oMh3IRRrDMXFmRBg4orpc7rEZsoqzWnbbgxu0r5Cxqk
9imOw50oamtaKJuC8eSLyqb19SD4tSzL6NQiGL3Zfuya4kvaAUGzMoUEYBr0y/1V3HpwXg8nf86r
uoumgSdV3UoEKPcXhzjRvSBG1vXQdal9vD/U5swoeEi0kkH3chUtuH0xOAUN6EBx2/mZmqT6qSIc
/1ETz1W+MnMF+28fkWqAVKDgQgQucz05NfTskDxeBK7bjBfPFZ1PjcL2y8iyjzqwwp0jcEudY4cg
rkjkB2aEDHc1RfhsljUZvKnxMBnx0RKd8UmnpmOf6HK3X5SxFinWac2UHDFlnpMjEU7k+FZbiq+Y
1s2Oj+6ElgcxDXjrgesDxnyp60PsV3ltG36i5trHNO4AQlm5nj2keL2Z/mAU6Z/RxEPYH5Cu1He+
29YWoU7GHYaevxRjv17Fjg9jVxar6DkLttGUc0/CyNSzR7t5J1HZ2iLUbCnlqKgsUo24Hspxy9op
LVpa5ZTNx3YorN8UyLJgtC0FFWB9L8Pdmpok9tDZ5h4hA7weL1YXI9HChfF0ipul0huBQCbkbJrh
3l7cGgrhFcBzKODBcV4NpUW5SdGRFq+Thwn6zGPznM4zRJiuTHby2Y3wiqICuSSkZkCl6076YCn2
YM5xH/QYnP8TomZf+bU5D4GtKs0j2MviONZqdRitvol2jtzGNMnZAcQbdEs4e6s7su3cLKnqkpqB
XtS+3VjikgGT9B1tzE73T/fmUBIlCC6cZtTa48XR5tZoSoKNJIn+HURlnPS6H2hHjenOSPLbrEJl
WMy41tD5QhZzXV6ssxg6tsoDG5VKdUwl89+06j1TgK35WNwblFF5zW7SDO5fD2Y28xEW2qV+3LTj
j0bo40CuWee/3754PGP0bUGdAY5afafZ61QLy7g+QOMuCZR+7B5z/BHeI+6tfb0/lPyrblZPshO5
Q+AjrGnSE5aJdppTXtE8bCJ1vfLOxjL0pywbrQD9aY3S9PjmKqOUJqbESDxCRYJU6vpkI+HbLnXP
oGBbwueeZwDh21E/zSE80wHg2U7itjVJUjZyGfa+zGuux9NjSC4OMlNBb4vmOJr9+Bk3cPPCdnJK
eFRt9ZCgv7uTSG3cl1KdmzuFB042J69HXSazsyjE8d40rXPMy9F98BCeweIZRT2AqMPx/qfc2qJ0
TmhC8XxTFlztmixNogpZ6S6o+qU8Zk6vXipl/Bsg915DYWM9YWzTcMXFiBrgmvAuuwyic5SOdw5U
cxzW+vfMzBF/r1QVqoCjtgqWn0I3f92f4cbdKbVvJX+I0Wm1Xa8ol2nYtDLGm1pjOripYvnalFfv
qsJcpHmA4aeVFdPAKZqd/O1W4gW1U9JS+QxR4rlxNGgxx/HaHoNTuxXV5wwKdEPFYRg/iIEKNC4o
RuCkanFKe1Ed9KUVnzpvROwe/ei/61ltj5GSVv+h1sKVxM9CE0A+J6v1qI3J6K2KhBn4y3hUrEZ/
iAwj9EtPzA92ZKnn++t/i8qSq+Dxb4IoSArrKNFo3ZiaM7UBTaFMH3RKRYCU6UXiXpShXz5rc9mZ
pz71okfqs5V2GJVsSAOzntt/B3cgdrj/gza2PL+HU416rQwR5J+/DpCbxI10ld8TTz3hY11aOL/q
PylV/If4WGoG0CKX5rJgDq5HMkBzU2tJKRggWhGfl4bs0p8dQwDptIr4feoZ+R7sfeMCoStJ0QBi
PPHxunntaIVVQ5LrAoiyzWno8R6apfZywUP1eckRRru/mpvj8YbKRgzP9pr0iPCmHc2u3gXOVNm/
hJjqQCi5TsMjoqcwFW9W4mc3SZFDytGIg9ygcF0RN30urA6JFzP0zbFTA4Naz1kXyn8Zisvcw4dF
MhfWz5yyOHlsNVoHM8mgBZo2ybtp9v6Y3hh9fvsiEh4jGM8jR51bLvKrLamHSz622KMjMmDHF6tD
uBE36h+K3eEqJcgF7g+3dQK4CCUnHWAmOI7r4RJ0G+eOvCKYIqv3Ydd4gVklwrfH3fLcRqDFp5II
BwIg5IBWR6BvPQs+c0xB2TU77J4T7YK6e7tz025tQgm2BNEFeooX5npC9ZLgiafR8dNL3fjQKNiX
6ADKfKeuVJ+ubrkTj2/eacSPYMHB+Etu6vWAXmJ1ae5yyiCzlNwhFAWTSnhHpdWSw5KN/WkWrnKA
8lZKjRXb7/WiO0etY+78kq2ZS0oWkm00lcHtXf8Q4bawJXTeb80ts6BZ8CbXa6f1J7pSh6ZBHfv+
1tn6nthfcPRYaFzPVt8zodErkoTv2eSRdsoixwpaz7M/3h9la4NKOBqmgGhSEPRdzyoht9BckYmg
xf/8SDnsT+1GzecalMfO+m1FB7IZipWotDxc40opK7ajYRBv2ehPBwnm9j/Dsa2eKXcUFJ+S5cnL
EJMhdoi+3J/j5kpy6Lk6JWpr3Yu1pwxxYUGdJh4K7XtZJTVYDngw90eR32MVqpMKS4oP+QdSG6t4
UgygnOyaEg1sAuVC7z/5mRhljTzkOB2NsUMRAMGni1oMaqBNfbITfG1+SIm1+//h1zrxbT0mduEx
ycKobTrfk/UR8YY2gOaWXO7PdPNL2rRaCNURqnoR8Hl1h2p6rOiaws5syR0OlRapZ/YoWpVuSnAT
LkZAt609CXfZ4+FsnkHmSBwt7YTXaauSJv3C/PEGV6IUgNqsHsxYtYKYCC+YG2j4/2GmcjTwhPL+
XmUmqdVIXhbjVUWcv/fiIjzPg6R+ukU+ZcewM5XP6dKLz4vmVjtPxwuEYb2hCOQAbFKwBwYlv/ir
ZbaFALTgRpQXabXMD2NjDBp6dUv2DeSDqj+QgToIrulK/HFM+9jmnc6zYz7EIVISeALZgUgb1YPo
ABjSDzOvq/xpmtTR7xpHV46z2anf3XQYW3zZB8PcWbutDWlTg5S4RUTE1yQeZdaNLsVgNEC9vz8S
kWuxP6kLwmY1uvhvZqsQrLwebXVbzlWqlaku9yTyW6cpz1TazEmRPCaLY+7Vo7a2Iek/yhNYLGIt
tXoER3Bv3ehRbdBFswRkYcVFRR81cPO5OnldHe9c0ltXC18UZgyPO4/haidES5EWs0LTFoC08mSg
Ean6pj3PKmzOeaiDBhW88dBrffwtzS3372k24bTePwpblygUO1l9BjIPy/56N2ZJHCt21lIYy2P1
aalb64ttF3v81VsgAt+RNE4CeCFjwXm/Hkbn66Vh50J6qOIlOyf4n/6J2hEVfIWdj+yvHf5VlPgk
ob2cF4dEy+N/nNBtEppFGF1SIYxoo4zTVLxTSiMUB/Rzh9kfFWPpfbctll91X4sicI2idvy0U0JU
xWxrin1d0Yr6fdLpGkzyvCnzw+iK5s3IHPYGPVRqHZSO0ElfBYROU2dtIZmRU1/YHwY3rKHqqtlJ
CHXnvd04fzzrkidG0xbKk/ygr66PZmnw26mpqmSNZfoIWlgXQqzQ11NQ0ff3xq1AgUR64v7JN6Mm
dkOmRk2UQMYl8/fCNC0Dp65h7y7Io/xKUl35RHM1dfwoRX71Ab5Qb30RdWWzh61oLPzEsjE1WOZU
e+dSBGv9VK375Lnt2vFTN7OUpzrCEXonN90oksiIAJCzbLvBU7hengVU8NylFHpNMAOnZLbqo6vo
ZWAvevdnruI68euisq2dW3ErnkUZgWqe7OFL+Mf1uLWT200Sk2q3Rm6+V7rROtDfiAu/oiwCTRhR
aJj945AFbgYlfpgVz7dbtzpyxPfMQTa2CMmkTqmGwpu0h77+LeDbxeIsXhMgC2H8TuJBP2qNC961
G+Zs7y3dWHDY4QD2eLshLq4hRq5CyUFzB97SsCmf3UwYwdAN0YmUD5nLXC9+4WXe73zljRkyKDVu
7hMiwHVjFYsntF3aBQjt2CBP3vf6g9mrKvbe4j+0eqSDMpUAnmuK9/LReH3eUHfTO7ftgs4ciqNb
00Id8kk/oo26V1fZWkp5qoEkA0C5AbcurjtZRU6WN+gIQoB7yYMO0tLZroEI12gNPjlmvBd7bS2l
XEKyBfJnKI3X81tG1450TMnQgWy0wExTcTKFAxYg6cROgLk5FAEe/+I1uOGD5qOaWENSdkFc6PE5
8krjLLx6PJR9uQfv2wIA0FWFnwIdBiLCGmaeJGpF55/SQ5lw0jJowgH9n/g46TMmNjm6klZfYTCd
1NPB8+iQq2PW7aQOL5KWq1CPqgfwuxexMvCi12trOrVaD4iwBlJvvTlVfNa/KFREX5e2dhD4z1zu
yTpT8ujidgPcxkmt69ovhMhdbiwnenK0iV4fpT77YSxbwvIWra+v96/5jbAHR3IC0ZdePlXW6185
xE2FLIjeBi5KyvRz4uVo9MbXrtXyx9Czop0C/cYugCWHoQmVPWKCNbS0UmdAKzb1J9A5OY7eYQXL
Moye63pR9x4wucCrDyBpcQiBSBo4lvLXUyPYG0JjospQN1NoH43Z6Q80uQ2EvoamvEwlduy+FoYY
Whuzck7xQy58W7GU05uXGNqcjBFgPWC6sdoINfUbJ5kor6jDjCExDveHWE/mo+X17VNVNtG3++Nt
rjF4OUnBUWlLrC6tWiVBmBaScsPrbSBlWABS5hCPAyWBN8cj5DKewb2FYgP3xyporqZZ04VtYGIU
5d4FUxF8vrRYPRWN2DM4vp2VHIpBpL4gtZrVRu0wh8e62W6DXi2nkwU72FeHsD/l4S4X7PZMUGoH
BELXkZcUqNr1xpkbJzPDKpL1xAUlc3OIH2iCx8fF1huftkDzcP+DvZRCr3cqCyhFRAmaZJNHzv3V
M4P4qlPRIWNuFPONoBxcqzoNCqm4P3BGPqSlCfwae9uMAMYS5lOVmR7eAaYbdUjMj6QOxoiDhh86
ZZEdUYoyHtMiHP6kbqGfwjAR2aGdJu2ZtcPJsEaP+WOEgkd8vD+RjYuXKiWPF7hqWvvk19cTCStl
ttVMaYPMNMd/KOAXDxU6dw9lAefMdxQhjtmkeOcGG98Hzw3V75Tb22jn5G99P+kqIrnObJU1ezxB
0ylr4oxLRrH1oxI5yknt+v/j7Dua7dS1bn+RqsiILrDSjt7BsaNyRIBAgaDw699Yp3Udyq7v1e3d
2scsgqQ5xxwhP+0sSZBn/8/AhT/Uf7CZAK4HUiMEPyi6fr7tyvA0JdddDTni+f3sLNCEdB3IWQmE
VYrhyIvM3o3Y+Zq1c2W74ruN83/aH/1eQuBnwHgvAd0c9/6rfiLzSE/dVhyxaZdZhMuU28kJvsOs
ekHlDuTxPGbDv2D+PzxsVJugYgMAxNzkV1sYhcbIiSU3TWUoVD+l9Hcs7ZcHW43jBun3Dnfhv39l
v0NVMGsEvxISWiyZ34oWW0azZNfkNC0IuAA68o2wCWzNNeZePSE5cups1JZ7ol//fuVr7fzLOr16
0yDUBLOTGGXhz+8ZcKBTVgGA89xljZrlcE/Dv40Y/ngZaKrwP7QVMIX5+TJ6W8bAXGWaKNOwlWCF
lxe6eF+vLBmXeoUxGj8QWBseOg/YdejJ8GqnPm6jauRPK92FPBrG+THwlP5jr/rT64Ye9wqXg3SK
8c7Pv40s8KlMeqytMMjkNc0gfzG2HI9lB5ZLGzNgfO3fH/qfvuqrwxPEIXBcQrbiz1fUrIiAkuGK
JFrnw8SzrOErLR/XaoT/HMHxnQMd+8dF/3Sb/3vRX1r6XMswFRHHuH0bCwwnBt1WBJVDVrDkcWfu
/+wOhyd6LcMw6ryGj/7a2EeRHWw3Ilmi8JW/gFxmas0MOSCkKNRb6ewBoGV2QvTzvxLAf7tTzCEg
vwEKBCwUtfkvd6r60hcY8EMLQ/pyOWeZ6WCCcY3AgLmfiMbTHFz3r/iW6xf800JCX4qCCE0cVJKg
f/2Cq7PAB+ExPWs2qKunU7Kly11uWHw7FzH7lyvcb8vpejFIYK7uHsBe/yvU/+d09cu4qkRKdMBd
SB6nzSXHSs/l698/0992JVwFYngY+FwR9N9HOxEUTCjoQLCxO3/qFQYEoFoqINhlqFFHQCAJBLNd
pP+XJPl3ogQujX0QCB5a1BxmdD+vkKuRpJQEEJk3NP68JZJ/R1VbeBihghqAUiy9Bk6n/TdEd4d3
8Dzqqrpzqnpgg8n9QQmEZYIKzszz3x/Jbyv3+rtwIgBcBG0Jz/7n31XSKXZkhaeVGdYqbbRi8bG0
e992O2o2s6gcUEiMlIS/X/YP7xveyJhlQkOANvDXaqq8Mp+rK9W8mNj4fp4pj4EVZv+kP//h9oB7
XIfOQE5BUruurP/5rlB9aoOPAddx0XASGadjHVPXp43Vnr4FboymjpBt//L3+/vDl3adCCfQ3yDP
DJLCn687wnAQMhVcN3QY0s6LWY+0l1kteRwOVYgrZF3RrAYm+S+K+e9PFqa9aNuAUlwr8F8HxdqB
AoWzB063Q7ndx4z4F92vyz/wnd93JBSPqPTBr0FB8Vs1vPHB48bRvS9DVzXDsmdnpON9DmHdz9wB
5/374/z9NYItho8FJC74XIOt//PjREJotaUZxvk9dMyiQbDOchyTtTsPac6eWW6TG0MG9X9thK8c
NaAh/0UB4jv95Ryd1I7ONAefK8CP7djJybVySvumH536x3r4fbPFpbAjXTlL6IN/pTau2Z4PPQWP
ZoPN9xcuHfvmBhE/DoB/3/9/PMur+uI/CBK10s/PksTc4lFjYJnDRLt8OyVdxw9F16NZmaPRliD+
if6EPJ75X5GGf7xJFKDXWQrc53+d6nmSagP4F4sx0uykimy8pdNUnlKAs//4YH5ff2gMwffDmgfD
EAX/zzcJ17SckATADlT99KQyiP5OlQn7KU01/V52kaS193l5n828+MdE+PcOC98NRGrXDzXCCOBX
UhQqEWTcE6y5zphkrCcarSPmRpuGw3+nwvs+K+x07MJuXnM6hx8VyCowEBabi1/+/q7/sBkAFL3C
hqgdrlvtz4+BMD5axzBHHadlQiwOhKVNLGaa/uNx/+k68BOB/O/aZfwWy97FYJKCl41vKpvMbZcQ
ffRJ/y/r5z9tOv97leuv+J/NHAj+sCv45oCItY1Q7CLhli4MdHC5qvUIj+/9+98f3+8i/CvzHcyF
/4BlTHXSn68oAQCSGaaaDUbQySsyMDPeMpGUDzOG7B937ME3AGxiWOZSm15gO7LeiSrtnyc2Tzcl
TyGi+/sv+uMjgNsBkhvQ2mBH/OUHwcihH69kDjmK5V1BpLjxYxl/1HQqW4rI6H9B3n9as6iBrlAV
+E1wHvn5gvm2TmYNAMbYSPqzxTS7ZcqPh6ut0j/alj9e6go6gqSC3em3ydBaBltQUMQ0dGHHUM7i
AqLB2g6xzc9/f4x/2h4w7ITsELgYMOhf1kUxkW1YO7oAqCpF2eZ02L6vnG0rXKWzq10s0pIj00dH
iC2G09+v/Yfb/E/JiT0CTRo4uz8/0XBVUMzw+Gh2uFXeb15HT50toRyFcOb490vBW/cPKxO4FUoB
FJ9oz34FNrMFmRjagDNfIrLJ3BI3UgQla8xskQSTymfDCW6zK3gSTibetldI4B1QbGrIWme8HPtj
DCrtCxkL8tl7x16kYayo4U0wxa2PmLbtQnVc1UjT9P7k47zb216UfXRSW66+aZNm6mjMtn4t5tm5
2gRT8HrZ++XJRxCnNX2hsm9Uu/FbvLpBnpEFlIlaL8q9QazMJmsgadcifUjFV9T08buZGlNgRqDo
B7uU+3LyQQ4frjm6EmzjbCmgXGXjc5+lqFtNglwqxMwvfKghF47ul2Gv1BmQK0RVKDnBwhiiYL7t
uynEgygARIFNiu4cVSuSvSqEXLPWid4UJ+Rywj0lRVLtkVeB9mdWsQq9PZ3LvYW35cwbL/0iDpij
zKElMu7dEQYh4lwpYQGrKULTepq87p7M3skPoMt2n2czbx+QxZlLkDUmtUD2Cfe9NttDfo8oWsRn
Qu27PwAbiklL2La5hlSJi2/ZMKmsxiYxfJ3zlZN7WvL4GXwyjfCtvmQvsVEoNDdYLMGRkguQz5do
LofnHSEww4HuoPPVIp/9e8gAeF8nybp5/Ike3gUX9hQdEZxZc/iOACnb+XI/B4J0jxDP+E1bHjN3
VVf136u57BCdBu1+12RudMujWiEHhAMYHLSOHYyzgDWSPnkgyH7pb+DwNj/0Zclwp7wab7qcTPlx
ovj8GxxQ2Qe5D/yzhRD2AwiIFVLM4ewfYR4w+NOEAzU99HGO2YBwA1zkWNahCxbzgDnBjDjC+yzK
vD10stQwh+xjN9cdN8hYBanWT6dVpUjrmjv2fp9CnINqAHOc1th4yI7lJisBYc6sxnvYEsQgPUw7
v9FxBOIa7iI+dmvOsxuSOUDcIAhlY72kE1c13WHDcs73MiLtui0JclWBBd0Qzuh3WCQh5UpxoEV4
oGtlL5CVDAjF6aLyc2YrnR8LBvlPLZCaROskhjX28+bm0Z/6Sjh6mX0eDy3cKmV+ShnDP0aI8zc2
63MCw4hBPtFEy0dkIqu1FpFZ7gbG02dr+wj+6ttkPxUFRv1NYsEEPiGNS4wg5K1FfhNTxlJQk9Bi
IpoeNP5jWGiIEdKTL2Cx9RS3KcrdiUtUwE71FrX2nNYlEkSec9IR+EVG3SqPwhsNs5NNs69bUfrx
nGm2fpUsmd+7HFENYLvbDMAY8obl0Xc+/sGHYrjzkeuxFRVc73XmSgM9fdllZT1rU70sHcHnKr0G
loZnPJ4dvkUILotNPLFOwdLaoSW4cXAMLk9IDEYnOctk/rEMmG+ADr6v8B9A4OxYk00vl7IUaV4b
FN7zUQCOAl7DxbSdrShZW4Genx1GTllyATdBjtdFsX8FTJxutQVe91whWoO2u5nspcupfWt2Atat
z0b2sXD4VNoZSa7msneOf0e77T/mmS50u0+pxUnpcwdLf7zpqFW0IlMj6FY9r8Vu50PS8bG7EB6s
gyUmgY9RMivdHVJqo7hN8y0KNfgYWXQeUwy5D6sZma6lhCy6sR7W2wcTzwRJnCEKSA9mqqPtEsk5
qs3MB7DjI7kND5xv8Hpf+s3vrR/naT/3bHDstpqlNTd9BLV/zUvkIjbd6vb9IikRSIdaFyB63sGx
4ky8U7oueUTcJ953Tryiw82+xdRyhIwobuQ9GAwJoPQxSBOeFvwce6CpByAG33k33cU6Ld0JKeYd
vcXDh0F94cE8J02lxbA+eurS/pYFsrODhlGc/FakezF96LiYsSd6r0mHHOyCwvPhVOSmKr8UfbfQ
L13s16QH7LobDzdP2OOW75Mxh7VmbfOwkRed5UP13aNcVC0d/WzIKeLMxaTOPcMAtHZxskBlRRQd
lYfO1lgfNTIai/EEC/2Ff4ZFciTqNQ00fCPxvuscwSaF0mfW5fDpvmW0wp7VxH21Rq+r22L3DrRE
BuuwWMb2Ab6J/fpt3BKevCfZsIhbglMlbeDF2LEfJkWi/HZU9MrgOaE/8sMTmLOJvXeO+0yjL6hA
tK6XKSZyaA0QR/m9r0Iyz/BDX+X2AqfzXt6OzuoSoz0akN9tprX7ANe2PFL4fKKtexisVhnC/Ton
7zog9iDYbFO+pK80gd8tgPhs20EitakanokolrE7yGRMB5xXemVUwZcB9NMXPLcobUFHSpZHivll
R+qwwN0SdjUh6zLfoL3M5f5epBA+HYZopl41DoC062vfUcvOazGu/GGdql19n/pwdYm0KT79h0xb
nx9jrA0QcSL438LxJgJiM3zHyGTpTLuniOS+cHTQXZuwYnrYE7euZ4N4PYlRfbarWyrhMNvV1QS/
nrQptJLsEVaAChaDcRl8RutZ2QpWPgPPNszpMinW+yx4Vd1zUZZd7adtYSD+pB6GUTXSSqvidVp6
vBRw04gdx3p11aZObqwGdx6nLUvOkuZLdhmly6EQj2Q1HFUBelydiWsxK0kq5iZM2xZ1CBqoOv6N
lmHvHhQ4jkkd8gkOdJ3efVZH2wbXqIVwzBeT1PvH5WrD0QYmUJgqkUqEQyVWIcUCDrXTcXMyzRpt
4XilEWK69lWLOMEJ8/GxjyMorGfke8xIdrqekoHxFtFjMJPP4008ggEOk+awxcM7voL53ch9zckp
BaPxsZqLLq0TSaqt3fdkfR+FeN1rAS0gsjqizl4wo4Od9GxKh5lVj+SZth+L9NELt3zANN+GZstI
bGr0QszdzKoqfAtJywaeR6+T/gDPC1gbFeUqwD9jCf4+sqL7MuWwWGlUtXfz2edB3CFqdBra1Cl5
u5I44vcMGgB/CDvjjzv2PTw4UGrf5ldqHa9DMhYUBxbmf806a4FpRIn/tpmGDcVBOZRgme0cmGoz
GBjywQAIMRT1HC1L9EmNy4Rx3FoZVaNUpLquWKnSI5L09upEYYCR13aZFW3LVWJnNkrDh1rH24Lg
gWjz66uaVqtPfT8F+wWlY5LVmPCJ4TsndgBjBFEJ9sQWyMHcQ2d5Oh5DF2wgta1mqz/QWaxReQyI
z07g9cZyc9BLYcVBx11FvsS7iT4qA/1+AtN77S+RNZbWBfjXWFf90JeHCEn1pPaQ80yY+9BkvZ2X
fDhHLO/nmx25bbSO4Y62PcWRjSLU37lXbRexORwKdHTm1q/Ou5NzOllR2JbbhE99WLMWOXkI0I2n
CuBsMbkAEU28W5gl5zRckO/EQ1vJOY8Pe29Ql9Xopk33gM04Hh8SW/DxqV/neH70Ev5AhyGVRkI/
Rd0LDPuYOIOpV156LbhqFOtVOGU9QLa7Cu/xlImQ49vIUPUeYCbqxidZ+DQ9cKXpzTKQ8L1UoDk6
fa1LZ9HPD2M+mfcC0VxLXeoIJYp2GDiAqGunoqZpDzJqGVLxBatm/ZJDgxHViQ6quFNhVdtBRlPx
o6BbtxzSwurpJh1l+WPfs4W3HTbPO2lg8dZ2xQja9oQCd2riXIq+dbqaXiy2ieds0SsEjqAO4pye
+pk9IK8gNfWyjXB6gQdwwlu4myTPTvWDrFEeyzdhwul2WXiCk1bNQ2A3OIcNnAz5jCp2Nd3Vfaz0
+BE059rdVwgYux/V1UTKGLKPNbZULRtO9Izwi35aPlE1jU/Yy2nAkHue3rlxBKiHlcBfmMrxj24F
JJmNA6MXldlOvDnYoYdF2N4hZvBQrB6XX+CYfIbkwJY1RsvQ2o1jNc+tWQjaMXizVc2icwEptGPR
E++HfEBZFSOzbqWLvO3cHk3vAc8tnxnTEqzDPVbmBmuyPJEN1KOPBRcdx7x7GoYa2SHs3b4Pu65B
sgtLW3XCRDUKvP7TWuj1SHQ1qzrZwXh/DQWdwt2SKdI3QIHX9Ua4TX3Z0yrgB0M0CNJryqk9rxl2
gWmQ1XbUpdnFTdGX4TIavK1nySi/i3fsjAdvkhDfYGmy+QK0Q051ppEpcme3oJcTzTBCOI56RtQD
qfpCo3BY9/Swlki6/7Akdpw/xDYq5hpWbPPwzk6kqBoSZDbU4zBrWJTMacVAcdLr544I8DvQ+Qx9
1kx2U2XjKtR3wK8TFLgwk0jCcR+EpTfcpOPYTIpH5gNMNT2tu7JnHxLsrfDcEN3+NhtW/jEag31P
Q6bfaV/OD35S4TPGW4O4UGwdru53fMltMuX7dGKSz29LvjJAoD0e3gy/n/Uz2crU1qkBxdsWmr7T
vKj2c7cu1RfK1rCc8o7t2XNlhiw/aJ9kXxmJXdFWw5zTC7ZxbKl5j0rVhFHEd3kp5R0vUFTVOCgo
WK5aRc/7hIb9DPubOH3g1qzL2SL+HJtMyeR8L5awjWebqSF+O4VNmTdjjHr3Tu29Ow2TGxQIAzu5
wZt0X7Ogd3XKiLTzmwmFaXqXbdn2g4OaaVojIAmuM3r1IhupXGSzyQEZeGsO4ss97wVE5zHsEuNH
llAywmEup9+iyFWvArly6wVgRp/UdhBzdL8hOOpi+5GyNicZ3U/7kjKUYmsuTlM62+7cy6h/Q/bJ
uttiTlZ7XmjMjhyQzHo32yG/FHss86azSYhuJzwdxI1f3fZgfR/PFwxfi+HSzWn6mnZaoLhI1xGM
ekPT93EUEKi2SgC3NVmBJF5VPwIYwZImI64OImoNVTaaColA0w+bZXpAMA2+0UFFLDnoJFbP4I2m
c4Mzk9xqo83Q2jJFaEKmceEadh7mezIRhqqNrX0GPrToN5S2a/Yxd26cLolR8CpihUlvIPEYymZH
75u+cctGjyYpKTvlYUpEbUwY1sOOkEVb7xM+phY7KDY31H/ua5zxfm6l3klU04723+VgfHfYisLd
9BY+bq4WcZcCO0Zkq7sTkklTZ9sKqCjt+xwHihxmeYw8KBUnNHkrnCcpCdzKOp6ROIT4HSofkpyM
7ozcFCBpEezesZlAlmWu2criNglDfuuHqYzqCFh1/DTIRYcjQK8kP+4Yrb9PXZX4Rg+w7TxGQAq6
m2SY19CCewsjEpb0w/eZwRK/hmEgiU9Y1kl82lGjTGeXwQn2knXB97eDd9fEGuixslqsMEtGD0g4
bSjekT7rlJenzacQUGLXiSGtgHNSfuzYxnUDFn8c7mGuua+HuZLJ9m4lqBMPAT/ngJoV+vUOHArZ
7CodOfA3NDpYo1WXw8wsAnay4NK67klZvnQxm8u6593E605uQFoo7zTkRuPMSJPABv+xJ8iwr0fI
tc1jxn15HiMxmBa4VfwGm7j4AJIDz+rEZfMXTrLphm4JSLhk6qPxoizqRJg15rZohzFkzwM0U5/w
a69pEiPy6U8DMIqPsABJXyesvv0kEq3FAb44+fu58r2u09Sa+zXD4fTDrlH2FgbX8XIAE3942Lqd
BnQkBbAfQGj+E4Q+GRJDd5fwxg5J1N8Rg4dV813ai5LpImGNmcRP2zBG5MwNItjuckwDthYOz8Xt
DPXJ2Mq5r9QRfLb0mU7EVOAdJ4Opi4Iwg6bvv3cbbEW+AaVT6iXQWC2PZYZky4Pess4esmyhot1M
vLzk2CS+hx2VagNTsSm/pGLZ30YGLucHBeZ7daA4bmLs/nS/c9Am4svHOjmNrhLkrZzH7UtISivb
VfBUH+PMiqtcKwuPq1aLuOxQOq41zs/03RTnoWvptHF2Tn3GnkIiHZZTRFAjWxLpVu4cJkpwCYVK
hy8cqoJ0dZ2rt7DqFK+1w2vbWCgfwWgGdojPZ01qoUFkaT3olWe7w6ymThTo8gc3R5FpsxGiFVRj
2wz3hlH6zzsIt6oZmLBj3ZeyB2w4rfwZxvRshAkXCugzHIiB44z5Mj6tCqK2I9Ba82ryEdQykBFX
00DHhPlmzw39ht7GXUqC/rEGlqBOU58Ae6hWIbcva5Xo5SiXKFW3c94Z8jkgM/BHZfqVNYvg2R0z
Qn2jAIbHw+Bt9nbbWH8JCevEASVD3te55ciZpYAQf6QjwLMD3wzMr41eLNwpZoZpfI23P27PRiYu
HFcImPY2YKe4ZCimxQHKwuy1YtJhYMfJ8q5KZ/fsChw9wgMnanRn4lfp+Z7dTE6JJ+cti54LFAXb
kUQWw00PrYA5YeK5PAqoE0SNrXV+JAHN4yHTZr5QDAGTxgXUkPe5m8LJwgQQfUKIxXRI+LC+T8B9
Xi6wZxUPSixsrssuX/dTTBZxpk4m/c10JZCgycknCbBLSJROOCOgjGZ2+uYBpntAzmZKmn1NUc5b
ZiG3moqwstYn1L2nCGsV9UjL9A0peo5+0NHoXiOGcj2USeU+ozYVQxOtaN3aEjW+aGBp5D6oiuVv
4Gw4TKduLLO3hmYA6/aiGAKyH3wFGFjS4fO299dXnYT8UBA3f7yOPXijwjxkUAtu4WnOJrRw8LCA
9W6IGN/rJXT6DSSuSC2dbLlhIaipPFKbMfuwF7rqQKUI6yEMW7E8bJSgYuqoHu9R1vi+Xfo+2VtX
FjauK0Dnr7JDmNm7UY8THhNikZaXCA3YRxi/0tCoFOnLD8r3210GQ5gcqwHi8gFbnsrSekRexg8h
MWY7eW/UAxRjRcA0ALEaj2lf4IMD2KzqIRmuxXRntTx187IcUMqBbpekE4JvEzh3v6xglM23edez
84IT5UWGObmTyTW+LKGbBEN4qlh4IhVPIMlBrFPtgGfCeCgiKrnvNpJ/ATiYqwv6+Pw+aFl0Zxs0
ZJZQf6WfQJMfvzDsWECxoXG787HoZY2Ca3kn0l4QzHCIvS+sJFj6COaA07DXWdpkE+2XlrIuGqCs
mLA+sVQreygJ7gXAqyvvPO3K7BDDbBzkZuQmP8Z5DnzCV5vQ4CksNKqBOGWkTjgNr8rkqCy09+AR
MJJiHrMQy2Bun4W46WKluhqoBxYPOi1goKg5YfpbpohjQfmAQcYlH7yKgKGGZDgDpN5fcEaTuB09
6KqHgoe9vyviBeeOQ92mH4BQ+uFulxXaH/gOJ+oyxR1P23xI/CMbwvRp0CWkMnuOGNWUIgrxIVsG
PDZ40/WkGdUqwr2b0un9nqMCeyemYv0s9j7Pn0WaLggVXPMtvqNIhL3xLuv3g0VSDFYUS/sMWOpc
fBNj1cU1hmaS33MV2ft1WTBHWUy1fUi6vhyAQMJMDynwoawNBCa3qgBc204Tdw+SDfv2Yva1pwcY
SJi5ztJOYXKDOJqbzo1cvK18lWzX11rAr99a+TEt9cQvOzphckjh4P+qndvxxSLep/qSGoBxyFeK
unfWCvoeYlT86H6Cb2ANT0HH2k26TbaFS5k668mV7lbQcX7y+ED9TaoUe0uRc5e9znIqdcMxgnYf
CzWYG7gOggATonQizWQSB3xuNxWyJbHnr6iXcCvYUQSs+KEcIdWZASYm53khKbkXPTgI91co8XMx
pIWDRUSBsmRXSxJaP0fGtnbPd38gZEg/pdu6kDom1bzUzO26P2qLaVobstS8A6RTkfM6evMlnjHO
eFDpZL4VazQ8rmJPodwDtTVp1sRD2DnGzqqm7Cv9hEE8lFplx6uLh3NY8jrmPYZJcQpLrRb2FmX1
3mGKNp6BKLv9jvbF8iImTM2+LNm2DY2KV4mNvph8K9AFePR/aMDrPbgiv00qrKdztyPy+64PKleA
HSEsvHg4dIvXhXPT1yhiNMeAJwBOXdDgVc3I97THUyw9wOxifLC5zeanyq7yB9LDM6RigeCF3XTq
iDmvmBOqM9JKcUM49xc8GtDI8jPoJ6VvpMn7sycsk20Fd6vrCImxW4x8cvQD/Vzdw0Kn6ME3qwZY
IVRa/0gzdBxtOi9IfS3CVoSrCkU+QYjjHvUgjGsUDA8ZTlCF1IsCIyqg39hUt7ajMjlfmV/w/1fl
1r/ByBV+ZRias68ROnaYdEwlwXR3LUxoaBGbhx5RnabmcR8+Y/yLESGCQ3NWw40UlQr4pKhZrwaU
t7LYZXpe1Di8L2iFnWMaQvd1mSSbDui58ccWxF4Y4UKbF2q1AT0/DhNl30Ixme9Zr1Fs2zHuUafP
+VMGt0f9oGGash0XlZIDyknCj7rX8/qU71adY9R3AeijyGXNOTqmI7D3XJ1wL2UC6GvyL+kOpvSz
Rv+tT7uz5F0lVg+zoV1X8Qle3lpdRnjEL/UYcfeGYuoyHNYkSDCte+YtvEoCWhagSWuEgLMY+2BY
lth/SL3TGCZWs0NzSgXEAA7R4q4JpYueN+7Kz5vm8dCE/76PGSIQ0ToQqzEDDzYe4U+eVB8iE3iM
ScYivs4xgx20JBLSTj5FxWmny9C3+CeHl04THb9UM4JGapssYjlWRqcLzIRKD4RnSzFGGJHDVhwx
LssGwPwRhBEWNK1Q55Kp+QbjJ7giIkvMmSNVfRa1Yyc7f89gu/kYUg8qDjan6Me8lOJOgOy9nUQ0
ID1uLFxxGLClXKHISQtwVrDMeQWxVaOMTQZ4k6WAsNS20rsxp4pcUhXL4YBIoFndo/Xsthr9Phr5
dCrGFtM8p26qkWL8nKA1xayaJrs87DgEACB3BMAcfOU+mzQdMfWl86oOfE40OpUtUVM978p9hOvC
gnPPpeIE2mcXsL1OWX+u+m5YbjLMN/Ec4usHK5Tr2qJD6XXJwb7tm7S0wMcWyeBYBBwFLgTwFJsz
eKslhYQnBq9cPUpeIU8NBxSYJGnAoiczlD8HoTf1oMce80hwSzit0Zioj6ifB1+jURdFHZcoydoZ
fNTnuUfW7e1gS3RBZMmR5wAL7vQIEc5k2jCXdrjLc62mQ9UxCgAld91tVZHR3xGEQN7JxUIRZdYE
I7zMcSj4l05v8oxjKnorkyn6niceERX8ylAFkiMnJIGLeMT3Rpgbm//8tQ5Lly5Hto/z/NHNAkX8
PubRw7J2E/jvbobcNktMDHyV+MXUFLptX5eIk7nAKQSThczmIqvB2eQvY5+J+LhuDLMslDfbLUbZ
lp+WOMPYLsQd/rpbwMO5OJB4Ccj12arqAAdogwmn3587DKOWRkzdhv+D7ZjFpwFWiH4qh/6ImtnC
GzdC1l2NPsteKj/mZYMx26ivnh3heR9B6m87KILoWXAoMC49PKHeacwnb2xYvWwkZvUdSqbNiqNX
MyG1QDNxDbWI1dsJuMq7OfgACzV7pSjstBBry/oFFkRQkQ/6hmBA/aJRNmVv0Q0u6k2WOl1+B+7+
/zg6j+04kSgMPxHnkMMW6CyplYM3HMuygSIXVBGefr6e7QRb3YKqe/9YIBMISsibBkBoSeu5sMB4
0CIy9eZz910pOfb4bEc8a/hZslPWCJLjxrVyy5NjLeOaouPkrIY1z9Z/vrHxH2qWoBeUGjXzujNu
Toz4x2Q1GqJoX4aFF3CeNqt9rOu+ehH5UP7KFTwyWS1djmDBivSGs7MVf+E0LAiGDS6u5DhfwnG/
bv1kp2AFCCGYx5EtwlX55HpGU3RpV0kxXkAJCAqpxkNTpLu+/2ZTYBTYwqD+08Gb6XgpQaF2VmPp
7bJWlbNb6XfXGF3sIfUQvfcndg017uocZ0FKF6F/tt2b+kAXnOUJ8ouVG84rFpjy3mvNpO7cTV67
lXAIsDF65uKu52gbajQHR606zutQ+u0jap7BfTJtfk+//H6rt6PiLA/j0dSF/yLC3g5wmgko7IW0
luIB3oOzDmYZEM4eXTvC6kvQWpwDc/G2+nULzNJYM8hb7bzDHHH1N5PI5bs/c+x/1G5Zs4Le7nzu
d2dNVDSNr0j9s2p3i8QqUr7m/mOYVaDuy9a0xQmUBda/+f+jbGZYu/yCmXWe8tJBbLD0m/hY+7UY
4qpZ8NxFfS7I3C1L4WDC3vrTsjDy3KTWVZjYQ0a0y0jwyqcLlMGThTikSRZqP9q91bhcVQH/8vcw
e94Mqh6ar363lD/mWog8RnRifndj4BeXTA70zEHe+dPeWvv+dZZr8zfsa7ntSHUS812vGhXRaxYO
5IQ6BbG8myIZ+GxZY/6vMcawSMiOJsgRM6P5zA6E/nwC78757lmytB2ixBKeNXF/jxzpSUvRybwj
Ei7/o5BGvU4o6Wc+gLD8NHQHYEjpuoadyqjN5199MHYvVNVHiJS2Ma/39FPb6AqK0k+bjnh6UkSG
gVAi05LoB7YhmijPc7eivBvrwF5iUZG1lTr5CHg/AE3ebQgBUBati/dvCDQxv0SvD2/0uEnCSWS4
vjR+b1kxd48Dc10Rp3i39RyJabBNPiWlwMPZ/SBHIP5xWIxg15NoOf9SujXdRAupzHvod2vYuS3R
bTvbyOprOLb2AlJVc4tlo9r0kz8bvp9Kuc7DWSwGI4OspHvvZ45ad0RdTUW6LSIydxxvvRkXoUcX
zQBds+vCXm7pVCBxu+Gz610bjpa/16u2XKxQQ7/uWkP4PjzfWr8bGnkgEIHiO69mFIBPWRlEHNiq
9y8Zc8JL5rgIvpwI2aoGp8Fwkg3+vI8iGVwZQ7ovCC9HPoRjJY6TaS/zsRv4ownHqKsHy+00GWZD
31+Ntgr++VvNlADhGrZ7eHj3Khl9vyALOi/GH4PAhiBwgkKHfgnC2CsQQJwyF4TJyIm0/ls5xbbG
AnUI7OjcL1XKlIn0ZdygQPpmdMvdMLTaJDGWNC/PzEUI4WGyMsXobphBzR7p946iW+5rmnQmJtEa
smbXek2OAgw6/3nAbOQl0+yMP9nKMXYRE/KMNLNqS6f9bZNklRWKwTrLy6sal0a+lhV6vzuDBr7X
m6h0i0N33Y4+qPL4xTo7fkPVNs7DVGdLk6KaybydweR6t3XwqIk1G9tdOS6LG6OHiLy4AN9XdwRD
yZfC8+gS40nmCFonj+OPSt7+odt8qkrRX6x1rOe1+eU3yqvO3Gfe95yp8mElQOc1GgeftPHVQ+2O
XKJ6I99fZ4lrgriiZDLDRzB+d7ovfC6euJdFRFaf8vXPVrpA8iT05NuxtovqfjVFiUoKLh9gQ47I
IcKhDs8M6U6RFhYMSLr6efM6awqx9yiipXkVhebkYZeUP+26iGsjM4NHsuW0T6asrvbWRCMLBCJI
7MfaNtMYa4MuZ/Tw2frQzdss/3jdtlyV7ejwwHCfWbspm3SEhtGIfm195bEQkvcPqoSqyPoTOGgF
d5V2usOtKwN/WuMUjH5zFBUJR9E8XoSTLxPsATF3ifZL59obnvrNtTuvdMY43bKzJ6v7yMVWoT8a
yfc8tpG55Oe+UiOM59BED1avfDdZsxBqmSCw2j7m0dS+sXs3UNJLmV85BIYgLdD4fvdrIL4cnQPG
38CxD7cZileRdU6Q5GBGfGaye3gYqyrcZyE9E7tgM/O32iw60iInJEeoh+osRyTXcaDmyzg8Q31E
cTZTHIySdHQAn0ZUrYwPYfFZq7Ied1UY9a9ZmXEooBjwHhHHIuSy+HxPzehFHkdFLppYycEd71Vj
5F8ArJTummXZESwa9Ryzfl6NZ8fdljVZupJURwLzlr+gehg3iezf6kQJCO4dkWiEx1qDH8nbLhKY
z5WqOxu52mIVBKcbzcMWVc6nwl9hn3VozWeWNps7jVtFH2x3c7anCvDrtwjXxUh6FbBVsGbm/r5U
OnjfSIwWD0u52TkbbN1+easRqN3i85VwxpYbW0k5duYuWIMJ4KeohToKFXVYaHMnP4FFi3bfWr64
+A7KYzjxmiu1XldQ/m2r7d/G4kbGIa/rnI8TDfa9AGQ2eEpn2adbETr8Pattf66jU/sHdP3z0WYJ
uK37cngMZ8MudqPn8WSGiLC+SIkDFp1zp0U6XhfPpQzyPBmU8v40foDiqKGa781qWuulrAxtoJLz
CfeZI6plkyFg9NgbzeR9BXqq/5Slpd/JyMB97nd8vcxpxgaCJSIdKy/Y/mmkJupg+4PB1tYq565G
M/hZouIb9jM0ToC640Y7Q8opvIx0Z/cIvJnaytbt1wRxVs5Y3Pb1ZcqCuU3kaIs3N3OsNZlJkzEO
W3Oj/On+0U8N2ii4kyyo31HwuB1qBIsvyi59D8qYPeKx9KacKtcymn9rU3DakOAU3mUmCsv9vM7h
HIPV5l9ZpUxUtIZnkTbl1M0aGwLmneGRWKk+L3uxAyNtPhuEjEizJqumb8jtSJwZb7k6RwDSkVPe
Gm1QQ5E/ZTzWiMtLA6BilG2IpMX1WzKulWMfC2WZ7XGwvOXqQ2mIZELsE8RkpywiJmhGylucSKDj
3FshXUwX4PUxqDLjGbkUoox8nMSb1nB0bazZWs8kJVQt+qq5RPSMoZuViVER4sjo3QNR1u6aTjKI
Bv7AHDkd+oduiztExFNcyKzfA/5LCMNoLVx2CZ3rXxEZVH+EmwV/0QMFF0d6AMnWzFyPTqf0ozSM
VDHtcmex7UPAd/AaRKXt7hDBqZMiLWd6oGmr+jMPRmE+IMbw9HnsllpdC6sPn+A7uzbptbQfxUwG
2Vl3VvOrRfSN5Mo16Y5rjFk9UGDoz3GlnPIOkck0UADfGO8whAW6Y4Tqid373BT23NRPXW8E3zPJ
udEfxIbOtBeozl34zFncI5gHfOyVG/10OgRWclCW7SSWUqo/7Kork1BPrnGsVi029Kvr1p69KVuW
QzNaTZNK1IXuHWRI9qhC+P/9ItseGN7JM3O/jAJy3xiGitoCpwQOYmt9MdG/1nsWC38v18Jc9rcu
EhwiWx9qFGsKYrGCdGt3S4gU5FkPavnKx05flR/m/V5laoAg8OWQ4SQ0YdMrz3VBArThSAIEbe+S
z0j/YnOMOsL+a06f97l1K/lNrDv33NoMwkg3ZG3VvROu7fDsNeW8xGbPsIBwX1dWrKpFpf7Aknsr
wCmt2J9gtEn/Rnexx14bwMT0Xv2Qh7d2T0Rx5p62FBsfhJrWS95qjnoSIZCGya7Jf0qM0T5DN/DM
hefC2bVzy1kIAdvb6I4HrnDC3+uV1G1v+J7tEM9R1s3STXwM64A+oVYFt8ZQDW/WZAPrsKjCLs43
rwFS8mFqDlTWddUxo/H6Oad7t7qTbqlaZmoxX9C49O8rIeqXtc4dC8Cq5FgzByyRUFLrvFip68yh
tTP6KHDvQzWb7WGy1Nwe+64017SdmIRBmgCCY4tWJC5s3HPHwUPGjcHYqRBmdVb1zVLkYi6S1jzu
rBLtC1L8gp5VlJbFxasNOKEiKARPQugs901LjtsOIVq7M0u/61h3w54fpV7klzuu6H163XSnyO5h
lXki4MNnfhvj09jnCDFl7fb3Uc9tEefGWvgxwlGZXUNtlQiGstWNHouImptdpegluA80u1BCeUfk
nKY6b1rGDb/WabH4bKMV4qU76OauO7DBqidPuejTchfDdWxloS1PHFvjxKrWdX/DAGAL0f00cZBv
UdgmHmqmbO9RaITupDY766RAJ2h9CDlJNE1gr7Ksq58ggCfbUZbGyxsMo/o0gNkdTkMWvhgVZr7u
O6RmNNL1giyrytL1m10Wc7FvKse0yFnkct0ZRe9BTA965qZpc9rhfdGH7xvKCQbyyC9AP8SCtH9G
N8A+0SHMLZHnApllCv6/CM0qXXXWeMnsrfpKykO/7HCnlzLZNrVCEOipre9byKM+LiNbdGm1UQsb
b3zvC+91tS4p5CtajMnwjYPmVNP7kaKcYl9s7k1jsMzZg7voHnTa6IssHsxZfxBxLZ/mTk6sjRSd
lkmP9N6DssQoE3tNVS6JU6lmO808zYC5zZp9evyVj44TTC/NSFfUruWLgDEMNEJjWQeyPzsgJfcg
WYpMUfeWsGBzdVzlvFViHxZ9QIz/Wi5YcFA/yiRfTFOkNx8/tCmn5neAacDZ+f00VwQ524J1XC30
5YQdpbNx6XaIZyOXQwGR4ZCxYmtEUQMaHEXcTCNeDF0G8qQyz7xrbRUCrVk4GUd0j2AHXuf4FzPA
hIW3YRbPdLaPMGxBO16WSge81KBU31Vmdv4eAJp/l1VcqgngxPQyMXdksTNF5RVAwQt35eI51TXw
evUyt465fAinyO3TRPVk9N1qfznVoyMNyPqsMH9WmDL50EoisVLU7y6R91ZVT4fMXqqDjVhf/LXo
p/L/mb25dDHCAAJShT1aNIaHg/lIJQJAXb+N3ssmnaZ591mTJXBsKW+P+nZ7ZPq1AXo3ZHjgp3TW
I04Ida6dJvePvlPbiGyDrdlZIGLLDpduU8M9kc94yrE5LXweCdueAdp95nnL2WKgrP/X5q75Q+Yg
4iPyef1rhocJqH3NcTAKoKbooGZg7USRQTNB09YKGbkp3A/QM0vueuLUF2hY7f1EU4+dBNkk6mkL
QfTX1Pfmr0zKyL+Xtd7Ux8xF98k1skWp6xNbl6DmyHtIncb/xhkDTCtnT5YPmo013wlrqNeEym8j
5NdSzUe3hy5CEVVUftoOA7hHO/bmiyzgOA/8MCghWVj6jxpJ8JiC5trjzqaNSexYBOq/I3ZF8c/w
s/analFwHMQYOFPaURj87JWwbUJu7P8OsIk3QTUX67vJY01hcEmFcxJF23YVyHzXM2/30L+XS4CI
K551p38BkwzTwYUgX1hQ3YkqQow901utcls8T71Hpr7yfLT17hY1v7PGte4cOQMRVQGDa9qEJMNn
+QyabK2mtV6QINZbIrZaPU9Bi9GDu3M+t65uCec3GiSSMIa8qzJyOZEdVXP2SDX5j4VfL0jZjTy8
H51uCm8PzATTY/qbqJLckVHx2Yg1FzEjJG0MsDcW+UIlvw2yoPJLiaRQniYdDGjZR5+FIAtb5lDK
siRjct+sc2q4OFTiUFlyZWJxmC34IezHBXZpOujSXF55uaQ+CjEJ85Bz8R1hyhBSTcNk3xNzaq3f
Gvog2/ElIxR1SadG66RUfxdVBJukVsA+dFqwGroofqi1jZdusVGLCWvbfk8uJYRXm4qr7KBh6dy7
fmnCfS20be1tolJ/Ztzq90BNiLEXEKCdJ25MD1+vCWkczP8fxUIXYM2d+jeZ4fZWSaSssSVV+eKS
dzWnZj3Kq7G6a3do/Rr4rzXmhjReLwejczZedFq80QukdNF3S1JZrtd+t8E4gEFaQ/YPkKXCXGIP
utoPI46RpCp5yJhwqvyzqE1INGbWOUqadgNvEQG4c5J3CFbO8wpOpJoRlHaxhAnN0IPLsxeKpj4K
uCznURrzdsVkgbtsnvz1UrOjcyWbU8GtPZrFFG+4rJnW3AYzZQma6D8sGpMHbjsOhHCwzWeEEUud
WtzOwb3uZTucVhossZa5PJI79qvlykwqqliU4MYs1rgRwX7JOUbDFTkqRX9ruinJbYGdVlOuX0PB
yHy2qoJFyZmN7NJzX55Mx1cf/ZjByTm0juDjFw0CtCnkpNhnhm1+zJIRLW7EoF48XHmPOOHBT1qd
1V/GpLNXEwgZHG6dqi4ZBpn/gO2xTVUTMSRvJjPBH9MBXQW6Y5KHcq3Xx2FbNQ99hTnmEJqt6acV
d9MTsIsHvK2w7x7CMPPeVke0xlsknIxxuAnCj67rt8+OuRGVxVYydWlvIbTDbAlYNrSJtFBazfhQ
86DWuyDHAsleNvvlXZ6PK5wRPxOgBIWlZ1ASz9y7KjTVW+01QX4y6ym//X6aAstIsTgMsEx2kCKe
Q4nzEJQvgJFZeSRVovjCHmMu4HCthD/0sCztOSPa9to2pvdAd06JfpSowtemao1PfjXtmiCTa966
G6ebdE4e/NXUJP/rpMl4r5ze8dJpC2X9o9pJeLcT1J47SOPefJM2JXxntM1b+wL/7uWcPFMIdiOI
p/qRvJkwdZk/MP6KwmJQq0w7IY5MI8haDRrjdVhVlyzQzvKM9NY5K0laI8FxKAuObdsbw9EeAeKZ
XkPl7kERShTjM4ohqFQRwUhL93synZp7hrQsIt2KeXokAAmXp8CW/jqWpvnHGfP1POZWBahZw50j
EdyWR6y//RNytbwD1iBf5skt3OGt7GzjXTW1dBLF3HG1RtPIjv1oGPdoPLPpzW7x3aUEleojvfeA
2EajxTNTojPw68u1HWPwNi/h0AXIciOeoNgGfSIywFvMY9CooDs4Zb4OB3cd9LLLhUIeGvaTJx4j
ekrLL6eLZHQFGFj0vZQMl2m/+IfIIM1jUvYvdxP2C7SOOTJzj6t3KDLTLo8jxobuRnbZ/yjVyMBQ
ezE9AY9VxRFRY3mt1k0Xj4APYRGXmz//Jd+f46nArb4YMTF9pdq7pRV04HRtuSVjFnBDty3usKR3
Szc4rAtA09FrvKDf1avjHpqJsvR9kdOn8WUTHVkQkiUknLNAOwa+BRSQqjXE5Y3CgRUxXeeuqE51
r4a/HN356+ZMht5ZtYCq6p0Rn4ygnfmfwRR+QTa/zpcuYOtN3HIm5E1Zm7Ob7d6r0qEJRbjfiIDE
TbGA2NcV3yuNKdzAnrc2Gpq3sTC6WpnlnHCqlx9oSMIKk2UIV8gAlA2vxmq033g2oH96gFGCAVbV
OxhFJD7Psuu6S50PFilNE4WGh3nEq/1OWvc8QYWBYcPdd6XPEO+5DMr1ijyocWlPQXA3/clBzxdW
9rZCX45pGXjcNhAn4jFAkjtYNj+KXMJyTzFB76G81lEOVmbi02IcVZ8Qi/Uvh0vA4gFjoUaELPK9
NxCLe1MIBK/QEMXDgimniNt6cLtD6PWIb7W/OVDfYe/eWUzm/+w2WK39FsIvxANBMX9G1vviBDlX
/bVLD1VirrX+5hDpFzT2jKF7bHLd79IqgxCfC4dOjMfNlvG6YYhNa/ZCnDxem0Esu1HwC5tsQy5I
2YQWTFLTfQcBnmkJ3hokgoHvkuVTSCWadOUfRgE0ZN3sehEpF23XnhyUEs8tJfW8lPWyeOCUVfdP
KzP8chWWB4KRIHXtfOG9jwyXm7Efxz48yNVE0pr77fINrS2GI+I5/wH/ebletwnpyZFlHoKR0PlN
4aKczB98Z4Bj+BTyc2PiJUEIadV1shTOYu0wsGLKDCY/vFigb/W+3iKshiQQoPFzrdD+229W8KFk
rx7gaYHI27DVbxPvccNb7jcXzDCI3VqFS0o0DpyFuVbldR4d19yvY+5ylOQSpX2BuPtseNw4KW1h
8kpCeP8dlpb7b+2H6rKt+AGgy9wORg/T4z+K3ZxXh70UtpTaI2NfBhPlW5UGZbSddmtSrcj/Rq+Y
I77hB2S3RTKxPfJWyz8oHon/H1uYqGNl9f6RAYAghbYzcCMZY4sOkbRIkRaDY3tfEWuUSkXutXbi
tlGxHp1ps/Vprqv23HpmWSS50QbuEe67a5KcqEHiIzpzGz892jCsE3JyeHfSDRrESwjmRqQgPPjx
HLTLHVteGZ0tVqTxXiNBfuoWt/FJImhK7vOQ2XYXmkTyxULo9d6ZbxCMJeYoSOfRdflDjKCtfpUb
PpYDwDiPeVhZhnwmk8jtEjcT0aUwjBvglvni6tGn+NdERGLyv5fBxSzC/BebQLTFwZzV/omotra+
9DVo9rNVDkZ5ajdZbmmGoh+Ba9taQETYXAIh+upRVrOwYmCa7lcTRdBObtvCIs4WDYS7Kbd0kVa4
zR8wgWJXZK10MWv783KHxxLuPWDwsOPebhSSVBUQTDlWjbuktrVUHpcmZaVJPyp9Z2dj+WOHk9t9
BcVi/V7ghVqRms2QtTu8R8VDCLxVH+ZujVD1UYAQJRMH9RUxhmP/4X1qsktTdPYD52TB4dx583TX
cSBgaKz5fNZdDbTmnCuCqMTJgxO8zsWkfweokX5MdsnniWxFd7dsYvwMxzLXu8Kd2vm5RfCdFthu
ce0PtC62oQqiM2WZ+dHsmhnWM5fFrrTJCk4DFNX53sncsDmBubYDrdsRpy8/v1wYt+bqTUWjOV3r
qhSXgGdnhbcawBoyTe3FQQECExhVV3VioajHk0cg/Ls134SPKNGjtzbExxv7czD8ynXh3jhoQelY
51ODl0SwyGXselX+u2uhZFBPgH3SpwFdkXKpLC+d8Hm/SoEdMzY41+QpE5n+9JhXH3Or7pgeXHv+
8Sw5vy6C8g2GTOXsIyxav4QsxyZFPGYczXasfodyYiGvnHaKYbNsMtSRLjtpAYmt95lbFl1KebP5
ieKp+214YrzwRAzciIUInpu+NLOLTfHBhViTxTnlIWnce5SzWCKJCVLPpCH3W4pxD0NKT55IdmF7
QnITNBD+8QrxMMbS9pXDHtR5X5ByUXG0eOy5AqugeQdGGvVdjjyv3vsUjWriHs32H4O751BUENkm
t5RN6jxuh9A9SjYgbHTj0GEJsZfcToS4qdW6UljNHelzet5X0eTA4LZ199TAQgINWSJE1r9k3nbf
CkZo5hnlO6d2sKOOqcWusv3qAVTs5sCy92R2hezFcBCI47JmSCrsvrR2VtOKy3O1jdM8M6Ds5gl6
KjbBR1AUUFhB0ISeO7YtkpLkZdI3Qbhtc9uQJD0GyKkybGDoM8WVUlm4LEcskiiaWdOU1tDQuSeX
e+Ourcl9iYmck7/meaxfs7Fdm3O9tut1rDL1wBwMWem49opscnSHuwzdKBZrIxsZwh1DXW2c/ja+
Kk9fxraLtnfc/9tDYE59wepvo5xmmJUAbluIkZxX4nkJCELaG/5GFjDfShgQ8cIpdBYht/3Bm5p6
3htQjVy2COnEjhyD5krnLy8tV5/7zK7stsesJ9WEDK6h/ZR1Flw2i+M+ZrBt3gdHNPea2OUuzets
2rOFhRjZAHlODLoomKquI0mf9rJw7zGG+yy4nQ9tHQTD9tN3LqqJfvOGdCqz7IFAkym/Ayr0CpHI
xoz4WIN+N6rcO/eYvPlWodAOS726ejciIlRxB1wKMF8GdvNjzxQMXJTA8KZjo3SX7qMmYuVPMzio
x4zJWmw87UTez9r1lrjtnC7YM9Ix/AhCBKqYbMIBuqxa0SVC0Fv5rtGZeeks/2YVwugnENQbDjKE
m+oxqRZk53jgbBeUdiJpMJb9snppcINhAGbcDP8cPvUtHlAiTQ/Gilbk2leB/91PvYNGnwFB7jZ3
icwPbrg+PC8U721Q5xy+cbF0EnvY4hvoITyxnf0KPqaNjVlPxr4fmAjTyRw4wVs0nYmJtz9PIuSL
2Ie5G5OlDPUDeHnEizUw1+1lhU/1lmC+OBfkVJSLAw4MSA5LIX8yX035G8rRYtx7PEdZMnUD6UIh
7Bbm/kpJnLcYCItHldn9MzIijR+WXTBMyOqI/rizCqtT0BX6p1nW4l6F2ifUp2+8q+F4nv27IgcJ
dXSBUiXuYTdUehvaWQqKCuOh1Ks/kxgw31xka+4/+SZVAFzqRg8QaqtxfGoq3PP8ZS22sdBfynEX
loP7nN2ssEzcptvs2GFd3Mkj0gwcTEVnPiGuQBqnzbx7uPmOTkuD1ANopQHhaGSBvWmIymFk9W6D
8sDYhK/B8dcXvycf9dea4wDTOgqbx7Vzi/ZUZIVs/84GqH+MhQJyv4OnHo/oc4N79OwTzNhg422I
gNWAgbKIN79BOvgE+89gI21F7o9PIM+HDHCPxM7qra9g4e6TVHL5LmFBv/xs650HpxIbYTZswIAz
fdswBQT1PyvP178mHE4WT5saXyp+oBsqAvubVgXuRHax0vwcuyCznZiKlpBXU/BpNZRZ30QQpVPn
IdpnToK+Je44EURmwEiAZOysnPKgAtHutMc5ZJ7zzbfK7sCZIYszR8mtEQ4Rs7+z0RFya5rO9o2m
SG8pBcxheK4qIMjEdeVyGRrur11lV/lAOJXdOS9+PRTyHLaZ+t3BfOCFIlDl/eZoLYlSKJcHTkTm
raDkct7LogF2liPbOmkb6Cx2qK2K5ldh9Jy5yhQyOolxtp6KldjFo8V7k8f5WukHQ0WrSiKiF1gy
vJHJfxyk0gl7PdZROIEZ66ZF+DBa/679axVEDsZNVHnTzmnpqiLKO8cXxifJgL9sP7+bEH19BRAa
kAJlQfK4OwVFlOZkpZSJqMTy2NEY8GE06za+Tg5PCE8pbzyq0L5RbyzwQn0EPtJ0LLDb9GYQ0/MB
1HPz7g9F95jlFZ8GmlTdkcwxUKJDVVkfR+3kvZBLSAbBXIqNW4HlHj0kxoMwiYQZXiNrkhjAF9S+
Gt6g7MY7N3BClBpWPj06WeDLvUVGxQdllP5vvm7HO7rZZrKwj/hW96asFv+IxFacLdpHu8QZPQvQ
DHCAYKgJtW+yUTMPAc7aG95H9cI6rLuQP3b1/TW8DN0633V5PoznucwCGLSQmJgEECkEGgF5wALL
PwEigqPv9vgAcAlpuqfKBAuIwsVVmducMsES3VGsNm/bqvPMTauxQKCrZI4EACiVkbUnNhmtAHlp
1m7BD3RAbTH4OwMrH0MBKJ+ZYrC0m3hrXczkTmebT8OY4cTmiOx2eF8LI1EKjUJSjttm4yMKhTzO
s8/5IuouF38adquJzB0qZ2O9zv1XsW5Rd0Tb5/qxOQ35a+nr/E1jgoe79KLJ2+VlK38DVfF9hUU1
fo21acIOYSoJYnxE8g5aHlZgkitBXLazFOEBb+Hwp1LEVBPmEa5ZrMoW30eGU3Tdq07PTxsds1ls
tih2yTxpqhdSZTbrQDw7hrTM59dwrjNtzzXnmnmLNyZ9rkaXZHjnEHdwfy7rgAiClml+PLC1i5d1
5HhPcjRsE38AUPIuwMo/7+uW0JU4LAmDS50iyl5UYwrranWNf0INoMqEnJ18TwJzVR/XtpjKC6I7
LrQRJat5jgi17WKYswl/RkR+IKIk/wAbKeWdRcCalYRSd6/j7EavFiZqdy95cW6m9844qL4c8gOP
5+2UV4bklFZ9tYfVVaiHFjv4GP0GmeG4GAiYtMs7GSnbPcyDQq9Rl3YTHnQ3Kj+dsZTub3QtPhfs
pzeE0gUKxeBo9vtlmsNnQ3aIPkq3neo0Qqv/tZLcFaQ1WuFnlOiwTRmOY6ToVDfKWPW21xCIUqBh
XqTE02PAlESITLFlMX6VLGqLh4IQe9FCLttNTFgM1iDiiTi2H82d+rZ0G1kDCJDs4Trzdz1YG/6J
HeEZRs7fW4/HFcuUcQGidfxkwYU+I82tvFOGQVWldVsAmHJyzFGMe+3/M3gIy8dG2ACfA+xUbME1
Zpd5Va25V7VNJgL5OI77dwzc8CEcJjn/x9l5NEmOM2n6r3w256YtSJAgOTa7h9CRukSWutBKJbXW
/PXzsPZSwQyLsOy2vnVbIkAADof7K2jHo54DZi6qC30Fe9kW69Bz23csXpfQzMjyHy4+wF8KAD32
jS29SBx0V4wuabNhZHdyaCfFabOMb9C77E/c8LG+bUF88toNdfeHXmn6B8QBeP3WeU+dIwXZW0Fc
/OWW9WSsU+Rk2pvJ83V/TxHb/V2oogiOuhQ+wucU4bV1L9ti2pYYEA13iE7IcENCRR6c5l31eao8
M1hVmpNDYNYCHQCLY5Gzx2AwuqOu0obj4ybpsJM5JIJN4VPd3yoLVQ/09jDepfvvafYHlBogXygf
9O1uorRIUc8azKNOCbigEWMivGahpXjT4vhtrdEbQ+dgGOoBUz9hOoQQAIvvonKITPrRLXXuAJjw
rXQgtqMHyxHdRHSMEO4ztOE7Cives1RaFh5gkxk/aBYhzEl61iPD2RrGdqT2pq+VU9c5fS4L8nDc
xejNBfBkuMtFh+GU1c0a1ACHSfhs8N7ZCgng7MWE3pXf2Ba52TpKufq3uH3Zs4pfAE+Tc+Xy6Ed/
pH0m2WKVcgwbp4052nr0VZSqHgCtFQii+MGUPkkXS8j9QBbMDqcukL5HozOnVjmZ1BJiwsIXLQFz
fgAeW6MnmdoUFHEfycBhZ4by4BrbgkXvdT71Y1LRmjiSmOCczmtqiG8A7YjZMbqLkR61ksCB1+sg
nAApm/bflJbc5ASLabq1kzaDK5JOifMAdbbJHihAq692SUvuo4YKjLMdqdsxoAasC2GLqYAaJZNo
2isYqtTK2tAvf7jAHm9SyFvjHTA3Me1lD2943zlV1T3ST/Ue21zFP0TW1OF7QODgFtmDIyVKmMa8
IkqJjYloO8v+Jin5Rzcw5sJoU6c+GUXMAuYQPA2gYGWdN9pNYHjiUzxi33mI2yH6KPIGiYMuz3to
BLEPT8hxwuSWD9M9uXWeh1uunzz9EdXkPNtaC6dy31rheA+eHOnxUa/UlyAGXjhwvjm2flUHQGBt
f3jMZnQlFSjnvUCeCrqvIaNdSbW/p+VCA+F95ivAF/AI4vYuduVg74SWZvtJ8AKCoytKJClYjVtd
L7pyjR6aq7ZdZHbOrkNLFby+hVo/tIuozY69dKqvqH8WtCgk/atDNqAMue1rHjaHCFGI7Ri5Tf7o
Wk32xQqn+LODZCBvIN0bP45TFOV3xgCcbkta4xhb3wC/vPGHyfc2jTOCwgwQZOJs+GC1qCzrdIp4
CNLfHxwDGGGKWXWAfNB0OyAg1O5z14/NNd8v7uD2+gObNa+y94kW9doz8GLcd90Ir7Y7G09Mbwv6
OHDpmQkeSXrfZ8mBN1xc3ddaWT+JQRbdtmv6LgSlEAXWVkf+8ksMMivc2bXbtHuaKwHmti4PrqEw
QHnQJEm5CCct6ratWxZ3UuaFiY6MPSX72hsMTrEFipd3h5a23xt3AH1VWGgAQkF3nf0EnDFY8Z4w
eE9OeioRf4yb/PPAnQTcQ9eadAVBKKN7Rk1+gGVlRimyF3ZbrIC0yuGJfNAo1mhCUsh14ty6MSIA
3seuyvvwWLAWlAmAvhZ3IEH7fjuBYrqPnc63HvsmduP7fggHmtFxPeyBj4a/ek2zBaZdEYumG5Nx
pHqG2JOhsvmA15r1kgVdOTzQ+7WrXZ2ktXszaDABaR70kMBprTX+VkfuEyGs2hSftNxqqYRMquH6
t0eKPejmRNBGVejAVrDSmaOmYU3kNJlAL3CiG0nlzfD1x7pw/R6dMmVb2wKdb0JCQ9a10wtqRigW
Icw3Sa3/BVrDeonzCv61k0bQjmWej/fw3oJfZCFFOtPem43bD+D/5li+4ekz0JUNBv99XkXUdwFv
UBEUlZARTbas+o1eWfiDRxYNJI98b29TAwjuYIvVmG+DPmtx5WiS9kPY57zrmkB67+JSz3/1Dfxj
lBwgFm5jvcb6NUgnihq6o6MJb1PtdNFyMJDZcggaXETQGz4FaZk7N56ft5+mbJo+IKKB/gLZ+G/I
UjnBx8bfGBGG2j3IGvQWYj3T+FHEpTWDGUYQgYrd9a6WQXTAUst/4tlEA0o1EOdvEqvmnTSrjuVr
5MGQUTArXYtWTtPp9rFo4upXW/ZQJI0KWj16tCXcJYfqw3gQsBGKT0WCCO1uNgj7bsVD095knN09
bGWvuR2aLH6holgLwGX4nlnANBrkR+GgvLgdbCkqeSB9Ob8+iXfnpLLcIkqXu6tKeunejVwfm6iU
QsjNEEWJTtNvMqjbWjAVQM0U8QNaZX7ygEgNoTjvYrJcJSn5bsqEJ+P8iO28G0fQWNwKY7Lzrahc
NGutDB7dykROFnwm7PbmIeekfTMrt/lV2rl3h/CPANXcN+BB6qLUZx15Xjbk9iqetpMT6O/QgQb6
VLlJ8Q50BC3ummU+1EiB0cDnjfhNgH+PN8B4EXZGORb59ckr9HirxVK9sFiVvs7Q4A6OZjgYVGsK
ZBDXnpXE1i1XXevv0SMygz0sSpaA/7M7OFGWcDNZ0q7vPCDRNW350WML1pnzOSBHqQ6+QMZazzLt
tyW8eDpMWRsauyFqp3xm06TvQLxSizV7rfkuUAiSwDSa6SVNkdm7R76lkrugE81PhOyD37xnhocQ
aOM7s8+h/WWJXnyKHV0+E/Tch7BNmy8uPMl262uuA0U+NWFr9cZnn0TykzVNfb/y0UFoeKZNEe7m
6GAfY1BNIOJCYXKdi7GpNzHvDFjtjgPqvylaZJk907MeE2D2GiE0an/yXqZ7mfSh/j0Eo/mta6X9
VRQdfhF6hNgRj23f+pAYLcCoHA9frqlY9bfoYym5TihM5OIrLbHUO+a57/TblLKXuY4gL1c7qlza
h8kLp2+GqKpqg0G19ZUyOdscUyJeSgjPVk8jOgZIGCDYQusbONKj6VMIX5HEGKRKmR4+aCV4zJXb
+Hm/dTWVUDmjF7Spq9BpaajTgQCuavS/zTFKnjD39UA5c4WhVOWZNcA5D8fltWX3Q3SHFqd4bjry
Aq1LPIxku4HSpXDos/WWnWlrz5WuenAmV0d1s7bEVwXP4R3onSBYx8BRMSDNcJFHC8trD3REoPFn
peZ8xknV1jcaOeCOYiZaRG3SITaCydMQ7DJuPHADYPHWsKOqaAsnjDqmlSLF9h64vYArh5oI7LOi
pXM9zK2IjCYvVIsEflE/GXqzD4AVzIoAdcKbK6QHvKoteoMohwEeu0G+0NhLDFzLx9qOEHwAnqMZ
+0Qf8FfyKEBK0OGFSj+1CuksMM2M/a5S9Sydm/KLxrJqfvkhAjo07nq9uCGXyu+ivtER2Bj64veo
NHFnUKOhlE+D/F7GRtHunNEFWR1zYOUdZcIp2liycIm6khv7QR+BTGynNNTSXZG0zmfeBtiyiQq5
xRWNJe7ScJyQ8CujqkEshgyw36XORNrtSSev5t6yH26sHkbDxoyMuc2rWd7zqMbkpcnI0l8snXxv
hxKp3t6mJQI3K0T+0MjvSrqIKzOacrXNsI3s6TFQOlkFoWk990GR029wDGr7URlCIacfVPwa1ZQO
qDPGdb8JIbt2K9TISgsfekP9TsH43VZjLV5mYJG/0jveBEQfqg+rFnXBmXMEZB9J2NH9oKd+Fz/1
mtMGt2FdKIh8kPg5jhWk1zLPI2hRld/sU2xfERQ13YT3pzZNP0JKOojf5ZW+y33VmJR0HBN8YIOQ
8r1XoqOzwr29Tg69bVHRgo8mqpXXaNaHELngX41CExkJF7d/jN3K89eWrImwXsj53VkBUIVdUlmj
tRplkT+gtkv/XkOfBf3YQXxWtax/NMiQg6gxSEP3jurE7wg3o+SB2zZ/gMyEdXftCb3dapUnAEon
EBSZgB9R/0Sl+8bpm+gj8if0o5DMq54Ls8SgEzpQ9xOFrjJfdRg0/q7MXHgbZCdoZKB45jw1iQrI
Doi2aNmVZvTicgRR/zW6iK6T2au7ngQYjlLQ2j9TJGw79KbQzlklPAXtFSpMBIEsEX0P476CT+fS
dr2ZStINnl4DmQHaPOqXqoF411FVeWsj8bg9clnZ96DPIbiARHI/gykPDkYVosZTpT1U5MhCkHvL
egAJQbC8AbAzOPbcZgtAW+iyjLNHkRbGzxxMQHF0EYxM0SivxS+cPTS5Hv1MQhnNVBPtBWj1B9MZ
0mbvGt7UrZOK3uZ2xElH7EHdjQ/KGVpoK4OvD5s0torvie+HXz2AjM+mcgeE3oaKw/QLN0OR7tF+
auuVSoUvANu07bsQvwjvEFVxHB7BOpBTA7Jrjo6Z64hIAR//PGSh89lBWp/8pesGYC9ph8q0PnXf
w1SSrU9NDXovMXlyAoi0Pk6OaVPMRJYLGqKF1Qo9mCYOHjVNt541N4ELrMVmMrt5UuNuUTBQYCXS
SoEnpuQ0pwH4O+cfrGYiKBYFTDu6nXVX71SXWV9bv1DQy41JflQTgEIcE3yxjehTg9RAW8Og92zy
OuUMBRZ6oxAtNsCRbUiXBfzAlaAhGm710abMZHZI3q78lNC6CaiBbXv0mVqiDZ36dWcD+n4AB9Kg
V0YTCGVrAQnCCNeM5ZZb0fZx8tFHacRD5nqg+Qh20u226O3CO/BUPNCO85wxPXAhh/6GcoiZHKQE
TbctjE7+QPu3Cg+FCABjB3Yj71Cz7+JNC4Kf6G7iB8Fm0+QXvfLVR4+3rbOVqT4lQJSgt22kDZZj
A2qHNBUGY343YJfyKQUP8aPNKy2j9eeYz2k9dqhkwL2mPOEX+he055P3TleNTB+U172LFEWFj/Jt
nIw3pVCziQ5F+JeM2DqCeMsDBzHFrqDmjgQ2vhq2MzynXTt8KSfA7poTxUCQ66m7rcKBGrM0RYgW
Lvju5wQcnnE74EEAL4wca5YVgGa1x5OpetI7gw3SA6n7OBYyx64w5yuBGYK+jEhjD54KbXEoGAok
p7YDYISuVIMJ4gfk53zjm6VqauY91l8PAVH8p6n7xrhTEeLU9xrsEmrFo+tEhFcU3ikGptJ5MpMA
+kELgaPcTkYArTIKRjlufCCYR26UNkGQNAc5XWum9b5NrZabLOFyKuCQtqvQKLWYfFJVN6oLXXcT
ZYFNkoJCjNzaQ9N9m+xRftKDMTM2NV1ZPLq60mFb+xjabfjSI9XjDFKNBHaU3o6WkIIii+s1X4Me
+vYd+cp4A3/ZaHaVpKbvExKg2NO+Rw8cOm/+BPaTJyqt2+C5wysUxHfry2hDO8ihMO9R89jwpIq/
aOh9lGskK0d7V9Dj/ZIFtRoQn9GGm39KHia8hugy2YnFLSNyhDq6qkTE/J8ycPu+zBKcaByZirsK
H5EfUg8iqsCpoHfSeXATkOYu5U+/gXQKDQ34GjoFvf++sOjo4OoSUe7LUjQaKMOIBqBLiy7gN0rj
rfNUVkHW3tPKNsjh88r3PurtIKaNEU7mEa5RmMK0KYNs9Y/bSzlm5HYbsDXRLX0FF91wtnq8+0cv
qFgUFAg3ge2pX/TqmudMRuGcQAHDEjCTP/8zTZAZRSdh/6ra8EhrBWBFDXQrtZAiVbt/IE82rrC9
ZJsrI5BrweV5I2JMeA4RGObxii3UGT8jY/ZV46/YAqGK2XPoL2csXfiIu8iiWYNJGlGasgC57Ia+
GeRhaP3kbgJj92304vHoUDjY/Nd//s//+5+fw3/7v/On/28J+p+sTZ/ykMrX//2vcxZDJr1vknnT
FK6+8DrsyWlsYh1PH9gdQJeQpKWc595eHuWcbRJSeSagRhAmrrOwAPSjscIyiNeTZtBcRYXxRWub
6oF3xnBzeaTZQ+vE+JQ4AercFJK3j8UHPf2YfRT4OZpaWMpWWnjbT62x5zLt16aGL4SVyu+V6hE4
x2Djtrban5cHn6exGHxeQ902sXpVdKVPBy+Dzo/h4eMdkVXRsRAhfpVIdexqv4EhaHYBGjxxsr08
6KtvS9ePzh/DCQB1hrtYwWks+iawQL1NdVt8EhJh7KwotUfk8MO3eioyMdcypSPR98G/bLGMNMuG
Bn8DCGZFUe8y2802UFWbzeDhqvTWWZk6NRXdsk2UCZVYmHyZntEVaOAjNmmrD5UbJfeDLF/MtEsf
3j4Qb0kTF3qdzygWpmyJriyATagFoJNbrwYqAo8GUXVHDxx25uWxXhnAMRnTwQTSxWfPgap7uj9g
2GK4krrm2kZtFC3p0VjFMqdhAUp4hSFG99bDPY/nzstFXDHgyp2OFxWNj9AZ41Wg8fdoPmpbs53S
d2+eFb6ehkuTQlDaMBdLlZb+xG3ukHBiR7b28sjdQRhFGbcRiJ/IXl3xRXy94ZHWtuH2uoZNR2h5
xHUNHmwqwOAloq3XhqVo5pbIE5m9M31689RgVxoW+93mG5qLBevm0kAaYjcxZYl6joqWhoNdmC8N
AoV78KrBW+OkbeJ8DpaP8gAHzJin/tdVoOEHwAUJik5DjPcw+TkZORCqNbf3NT/GM1+RbYGFHRJN
JuyYxaqhcdDMxAUEZ9ABPWDowgmgOrOGu9ZeMZg8PxRKtPO/Ljv/dFaGBzMFDtF8ls1ypRmhOHoA
CCstMq8EqDMHTBIziIVAbYn+i/UqDECGQ8BUKnAMMHR5YPf+EO0Dq0dxbSqjt0cpxnOFqZTl8ikX
sRevjz7pXLZihgvyfuilvzHxDNs3dfRyeSee/YaGK5EacYTNhX36DSH5451jQwyPK9ryU+t72yrH
oD4a/OrfTEpCpxR8QmXJxVA+Kb2phwNRqjfQyUMp4Gh50C4QfrCvuEa+vq3xd0bWk74aAEU8bU9n
BZQc0I2HpDBaOBlg5h7VnJ1PPk5DHrvQl76qgOs1hkYXZAKXfDO6kgfvv/i0jnBcU3cc6SwN2nMe
71k1oPNgeFqJBxJsc4qV1UE4fXQlIP/5W6cZAvxlgYmFEnR/DX2Rngg/bXIaYnKdTVnwRavo4Kya
AWujApTZowiS+CmsKvOW5lh9hxmeeOTKnba02p0jUBz79xgX3W9g2ZnD+x5sFt39+BCFOsVdDfrL
lQtrPpmXfu5ifTQNmGqsHLmO6Vf4WUAH1huwPsDoYotcu1inYxOiNYxQyOU1+ZN3XhrZON0ZKKNA
cekZuUa8EcADynKp86gonK1LXXW37gwJoEjw4lWyuhNhGhzK1rvyK84dOoI/66XmwOXM//2vcAx5
yIwk6B6YfmhLeiEa4zVw/yMi4eWVoeZD9Wq+CChwwoEBK7U4dJRcohbqnrn2mm8WGM09TZmMti46
sgUiQpe/7rnB5GwsCtID+oOxyHncIm7MWf+WtmPm6+tcN4s7zY6qvdUPCbV4E9bZlfnp576lQ6WA
jMRQtrF0M3bhWJNF4MGJgEuNti9eBCCwveJok64fR9y+AKMYaodcYP9UcFPQ4cITYEtpJHrWDFfd
jqC+yw38GbErKZbvL3+T+WpYLACkYh35FIdaH1fI6Vpn8+fPkdACFQex0inB25u03raXRznzFbiW
XBJaLihDiMW29qaB7iuyB+t6FEjqmgik2Jaxgns/7i6PdCa0Er51LnaDLy7VYu8mvexA25H70R2q
jlOQeceC7s6aMsrcglDZvqv1AC1IV7vDOaR6e1AloSbWKWreRNXFFksHmJ9hH1hrV8u1d40ScCvE
WOR3UK6TL5enemY7W1gcm7wU2Fj68gENQhIOcMlYAIVnFwCJTy11OtDUUwmxDOuzK9/2zCoqbkaW
EINui27e6V7BRAcxT4uSPqC1+qbsY7T/isa5qwzHvTLU/KcW25KhXN0greHlvLRwxqWnxhjI4zJO
bFpASR22SJSGASLgmKpte1MY9zhjaVcixNkZOoajLDA3lqXPp+WvyAeIs4pQZ0IRDdLFjjonKJIC
TXRYHfnhzatHZwI9cs6wYyM3ejqU0tCSh15Kkjt54oNZFhF9A3DHB1iVsQsOryuNK8Ho7OxcxauS
O1+3ncXsLNnoxEA2jPD9ptxqiIrdo2xiRZsQavnbnyt8RZZQOcqQZMCn82t4OKEGx6dEWUWBNCLP
sfHr3lYF8M7Ln/LcvIhcjmuY2MHacjGvGBntHPyxtYZwZmEwhPqwluBR2wI+vLJBzl3Q8wng8UBJ
B67nYlpw9YVqW6aFyZPtrwsn7yxgAnZ+QFhfQ8M4QHI46d2s55029r+rquyOePlUN1Ork5y/feaK
u4zmOUHVshbhpk5whbJ7dDIx3bUPLQyo3eDWz20PKfZfjOS66GGB7+G2mIPRXyeD1xsGpfwCskUD
QwHoYUgdGeBeccS78o3PnX17fp/hqkbf11lcFvVQAdGqgVMUwH2P6DHSZcO9alPRw7lBOFo7Qk10
/sVx5H0B/5bITY1Cns7Pt9F5HBHOBlGc+DBtgWGkgdK/jmZ6KCbXu/LiPTtH2ke2SYqFnuVi4XI4
Do4xotvkhXn7zg7NaI0Hz3RAUSO+gyWI5QRahW9/JhK75Qyt0knr1GKOExJ04OuQbk/AqurbmTQK
TrCxjQeXsX9YYRB+vbxrzk3TsR32JjtUEe1OvypKaKY3oOOxVqNVPw8TQuNVDpw1wpH0Ux84yV3b
a+Ovy4OeCwfUlVEUdXnOmdYiHIgqs0uzRykBKsywyUdtXKtEgyBAt3j/5qGoe1KToSo4F4EWXxSX
7ZlpRu8A+q++CahW3lFWjndJ6XVXbsQzs6JMDs1J2LwZyXFOP2ULfQlSVo1SrCvELgZZSS8kUchf
Oy+XJzX/pcXdC82PTUn+RDVGLBZtEJ5Xx4VeryWwkocK0+oBrmeGR+flceY9/mocySMYqpxgSotQ
6thlFkdI24J3qdwDZyXfq6FW+I5LBKcmZT/LDsxCwXWICYId/7g8/ByxlsPbQgEsoVGmKAqdflCn
ylrLtyUnXlj9B9sT03tQ3UiWOl22K8dMu1JxPXMWbLxOqZBT45LOMoK2YBPtIKal6Ew+zKM0t3/n
ovbXIe19BExme0ogkO/fPEliNvIvUkoheEicThLpY0T7wWqvOxdxuhyViEdFd3qHHiSaJrwor6zp
n6+2+KpciuxPR1qcQXsRvN2kH2mT1girtXH8wwpS++cc4n8IG0on3KkKfXY9GAIoTBOkD9Bc/seU
CqTaXJ74669t2colo5BkWTiLL44LZA7km0IKpUJpxjtME5MXWhI4oEJAuEUqwbJXIwQbc3V52Neb
yrI5pswfWgiiDfMp/uuaVOgLhw6mSvgX4jgWZ7OUCTaTR/gsv9mE4ZVZnh1Od+Yek6u7XJqnwyFZ
qENdAuQ0awB+BMdjHqsEXvygDZCygxyZuTfPb/6i+HxBgteZ4+mAjppVifO+hv6j0ZaMZNp8mFpT
HSPL6zHQzJsrMzyzjhi6MabNPULaurgoZdmFKS5LUD/dtD6EskC9HmuHjeZ58SEINO84aZrxeHmW
c+Q53cTU9InnPHF4xfG8Op0lBdqcNhJHFU8P0E3VgMlgTMZj60XxSwVl+StqavwDIBldOT+vo/w8
siIz4D2ugF+djmyiLDRWpcWFiX7pltazfaykY9yh85NfaRme2TtUcHVJVY5SLkHwdCjNM6IiME0g
DgWajdUwTlu41YCdp+JD7uHkffmbnp0ZK0hdCXSdaS1ulTi1A20KgZ5Acc52ORkkMH9P2yGdk1z5
iOeWT6fA4yqXtpOwF5s0MgY4HumsHzNBAOwqzd+a6O6g8C0/0fg19ggazTYJg3Ylq5uDyum+Ib9i
SMcljeSLLjZr3I84E6VVAwWE+pKGS9EupPBx5Ui8XjjeH5SP2ZeEmldnsNPRJIH43azrOkJSB1LA
BhGaYodSJ4pDOMNc+Zz6vBOW07LnxxmdJ4PseHEcKlEgktzIhqZTaT5ECS/IIMowNTNlGeLa4lV7
UdSQBZRID2WZIlUaus226XyJrEdf3gtE1Z4vb6fXa6zQ7zMo5dF55gZZbCeQ1z4UPNa4ThPUITqC
7Bc/boY9OkHqc9PAxDxEA+zCDThuQJaXRz+zBC7vTLI+/oG3sQjzrq0GeLkljf16+uYjf0zjBZPp
EUoTIXB3ebDXeRJRSKdNy7mxpLFsP8+muAgi4k4hgHYfMORCZMee+oOXYplLYc0+5n6KmGTbNNHW
Aorw9nqwzSFifH6FQpB9cZ4SSqQCgad27cTRLx5E9T0O7R5CsrH57vJUXx8gRiIhg0LK3c18T2NS
W2LNF1vgbYwhg3FcBs0+pN15ZUOfGYUMjAfmnBrQk1isXqm5yGgLjw86udB+Mf+50QykUi/P5XXA
s+cS5Dwb6C1sl9O55GjWoiQ9IM86y3mNgeyOSo++yH6a9v9iJEWGJ3nZUTVbZLIdomWwV3qMXQEj
42fq2zcp4sPofcjkeHmoM3uR2jmPEB2VajrrywUKHGxp1Kwdg+9jDUuitXbmYPT3ukG9fpXKOv6Y
jvD2arsrP9e9enslGfU5IEMGAAVFp3Nx7hHopb6TAqPCvDC7ox0+bfMeXcpYDOb28lzPLeAf0IL7
Z/mWDUE0YLrWbo0eOZ4SmlQMmQzue/SE2uG1zsT82U4jLO64zGgGsggEpRc70vEwqdJH2JalnOQH
9O6Kz4WmjM+GBr531TWOu0nzLH/zdcWoINd4UOrUzpaLiVzPMCS+2a0HoJS3GCsVG713rX9xDjC4
ow444wlo5J6eg37EGFqYSLTDOEQXdJJotcqpWuPl9/YiFVPhPUn8oLFKRfB0KN2AsQzIGtiTjWWJ
jUjrFic8a+VL5FjevjnmWsoMIqADbi3OnFHVmAJ1sluXXj3uJxdl7IBG8S7phh+XRzoXrWjEcc3M
8Cqa06eTUo1M3SnBbaOsivbYVLyQMwek/+VRzm12LlRpwa1FFdNaRKtCepT+IriXpYNtCKr8SEFX
VnmYmry7cnm+GopJkFXzEsbkC4TJIkua0FmqVYu3q7A6e489yngo+5YaAyyk7eVZvTpX81B8OUWR
lEzXXNxcGkbe8IqQO4qz1D8Af/aRIGqCJzzZ6q9uZ0JJjXDsyK/M8MywiiwXeyG6CFwzyyhJK5t9
UOCFyRVAVt18wTZR3ydpbPxGctXJEYGyyreeMx4Mfw+62PwWUjipHwwTWnY55DQDgx1UOZrdGPbd
4fJnPbOCdPJcZiiB0IhXUKSQJ5CBZsK6QHjzBsQyypw2fm4AwM0r5+xVnjfPCugk7Vq+JYCJ093v
AS4J5RDPxpzJgDUb0q6mRIAH+IK2LzpDfSMPiz8Mdn3l2L266RYDL7YOmi7A6s1gWjeN3u94B6Je
FFpQNfUpKm5QWw82KHnBwMd8+I7GcnrlQJ7dQ1wGHHw6KFSmTyeOyN7UVC5WJyLAhGoVCmQtN36Q
ZHceEgERFI0SZZARiYsrV/z5gaWF7hRdNDLO04ErW0eCFactunxx9wnVj/K7gQ3RHiqMvSmFPe1j
TCDfflDnHjnVQK4/gGCLr90XmqtnXj7PFhD/mpJVnd61TZb1P6cu0566oI40Krh59fPyVn4VXYEV
8QqmeksBRQKvO52tyiezHFHAWSO/oE2wSVpQ8TgW2x/fPg5JpyTddAGTLntvXBdG6VTwpxVlqNlR
Z6y82yCAt3Jl+c5NiNBK5YIjhwHjYkJhM9lm4sVi1kTGvDXHf2Gqu2v92TMRwP57lMWxDGI02hH+
EGvkQJq9rTxU3AN3ViGy31wSYYVI1umRQM6kQbO4LtCRKtMuMADdqNz4Gmij/s5obbpd4Ik2lxfp
zNa3SWpxrVdz73mJo8Mox3GzxBNrFN9Q20OzElXwfjxWnXAOPs66qw5x9isLdibCka8oRftAR3xT
LTIJYQe2hsmWjsRcWv2k8vIdRcTpoScm3ELBzzbWNHvLuTai8pene24R1VzhoppAvX+5VTC785s0
Zpe0qRr30NIxYoxg+Rlo7Vy5nM7tSrJ2YG9URtQrsKxLr6fyLSRCKIDn+1zk5camqHAlZs5R4iSN
ZqtQLATCZ8NedJadQ9tE8rOccHEDXj2iHmmXx9nvdlfOdpd9ORpXGmrnPuBcEZnBnTav40WMdgcs
47D5MtaVlaXbPGjHHc5f4x5e47U66NmhbAKIIF23eE6exilRwoSi2WSsS0iJW6IlwoQYlKE7aV+D
yJ79itx+1BUpDdKqOB0qDkHrp3ZirGs8MY+QGMxjgXvKzQBz8bG3pL+/vA3PnTqWjMhokKnR3jod
D+eEqGkUU5Oy+h1DVzyEDay5GIfcTYNhBObVU35lzHNz5Mnzp2xOTWUJGSgAvPvZQNgf3UasJ72M
o81Y9mkGhx4fRkSos7vLs3zdGWFzulxtoGcILvBlT6dp5QpDgNElMEduG66S8I/k9eDquxj5ZITr
UA0jzjm7MLBQo4NvqO+8XEAzu/xDzsUb5s0THtgXTZpFPI1tHZ+oIAT/FjnGk4YhiwCjofo95bT+
Z5Y3FtQlZOm7upLX4HCvx+b8E2Ax8qOcTy3p9BsUmq+GbvSw68qjctOa5hCjk7cy3B3cpHpTmkG/
bdJa216e8uvow7CWzl42Z0zW8qELYZ+61nyx461ubu0x8u5jtO8Ol0d5fUTnAUB785LmphDLycXO
NGIkN4Cl9SwCj4+ZFnIvu6EoP795JNskCsxvanK0ZTKBLzpFusE2YCdKY+vGU7DvHbfc61Ovrkzq
9eGkkT4Ddx0FGOMVyMxXoaVldQg030VWXWY56uFCQ5Yqc7wdgFgNqYH6GlDp9emk7wwolPcuj1Ha
IKfbpLUhc7cWID64m+HBLPG2rbCZOwwNzNs6BEf81u85l5N4zvNOpNe0/J5ZF8c1/lPIZAVTC9d3
qIgMOQ+PuxR8zZXN+PoMnA42b6O/WoRF6wV9PyOI7KpBiNqp0YrwW7kRk9Vj1Qtv384J8Smu3lfq
PWdCkAHsCzEFsOdzorOItLmwGsun90nHPbLvsTHs1lpgfsk0C7eiAtlThEmxjx2QMC0rHI+t1Oiu
hMHXS6u4MCFUzewSAsC83/6afR66TtAIfdyMlebeaP3o78fE9g5xWk4oDI3XUrrXh5Lx6ENDY2FA
KjCn4yVIOCIB5I446RjuPRXnATO0QG58s71WbHi9sLYgyBi6oXgWQ8Q4HQo1mWFCK6PfWEXVoWrY
1c1z6KLZrrdN3EIZHqxvGK9Utz5u7Fc21evPytgsKshmk8rKkmKVjDp6qkPebxyswu97GDSHjIIs
uldGvQ+E3l7JlF9/1jlvpBFM+uOAYZSnc8UxZ9BUaPcYIpYEbzcaVshpYHQqqi+Xz+afludpUmfP
AFeuTlprc8/rdKgkqFwq9v64wToWmcY+BU+0qkysUoH6yfZTh2bWk0Jp5xFU7ojWf0RzZDULRONR
gMHuqk9SdaV3+vpCsQ0CsCBpnq+yJQoQ8ahWACNGRcUTmA4i5xOsZZ+NL5fnPl/Fi6nD47LmRIUS
wKs4CE8c1y3dRF3Br1EQguou1oB+ynCv4zsKNk0CcIAp5WyQ62zkKh3Rzbv8E84sNEWXeXSKdYhB
zJv+r/Nquh7asbHDprZEfEeK0BxEZYkbAPPyykPo7FD006DgEPNB/p4OVUeSLKTW+40xaQ1eaFmg
m+ugrlF8tmXfXnn8nAmGFIt5cEmQcPN7bzGzoGMlBJIlKCH1WrZuDR2+NJo6NxLK6rprdHjrcgz3
sISdh3qq/Cd/0q/xPc+tMDRWOkQOMG4YQcs5oyFo6PmAv5Cu342GxCcmpHKXpRN6hbjBonRpaJsk
gd9PFtN+vLy6Z4fnXBE8LPbz8sFrJrUXxASOja7HFhqUOg3luIMW7UTWgF4i+HhA1i0qDwU2sZr9
Zry1wxrQWJ5JQfPrcLEGjQLa0Q7VsPG7tPhR4Fi4l15rrfq2bK8c2TMRkouHvQwnlKrIktTi663T
GFM/IJMSI6WBg/KhHwB5I3UTonpjNPvLn/bcbgZ4ROeWTqZO8nS6shGmmLFps73Kzh0+KgbYwHBs
bqMivIbkOBeN5uLInC6B9Vru5KYVGEeGYB1jWRj5Mcgc5Jb+l7szWY4c2dLzq7TVHtWYBzPdXiAQ
ERyzyCRZOWxgmXmZmCfH4AAeQ6aNzLRo7fRG93X0IatudwUIi1D2UpuyYnLw8On4Gf7z/wihITxw
fk6LqV3ZI3IUvNv0vNJhu255dfJpqKOKF65qDPcWcVRrH1bQEFV9Nz91FqTX0G15+/ODbiwkD/eS
j1mQFfoPdMJfLBA8p46MMgj17KiWiIihFRTUxiISJFrIvy6YhR+IuPUcqbEDN6KLZOk/ON23CeBx
UaoTks2gj6UG33npIfg3l6pzmJtBm/cyTLoK3uVi+gopgwW3PHSrEP42Cx2NJEMq/U5NoQPNULV4
Bz67m47URLXoIHuo5Ge4Nj73qoPALNRt7BGyMfb8qGiREvqWiAZ3D1P72N2kelLdM/Eoh5lZ/+me
Uc6Kgb+De+TR6aCv0k5lXIncsXpI+WDFfFIreRNJ6BbR0HJuchMphZ/eRdrhiDYByVokTJZd/ssu
Quw3tHmem4S4vffR7ZzoroKg4JOhD/MFN3fjwNBB79IxCpiA9pHVUK1s4FmKezNojMJ9giamuO1U
q7yyR4gOz89q40IshSyyMjbOyRtvtm9j+sl6hqIQPt7iXLuB1s3xTZpToKPvUr/TET+6ML8NS4Zz
SZ2TlaSEZq52zph14YRQkgVFaZePiZNcI2OBEyYkyPiuu4Qx3JrjX4dbXYgyX0Jq8hrBjN6Vd9W5
EYRr6oxYou+1PFUDFVKUaMxa3Z9f3K19hCITzgCiT1KkKx8zgToVukGSvHIa1U8Z2ZqPjRo1L3lW
zA/nh1remdWlp8JChGACqwLVs5pjq8F6ElGiC5ppVvckERHz7o3viOwg4jUq+q5CAOZ701KgOD/w
xuIysAN0k83UaMo5vRZWCo/WELZakHUOPDxSV55BTX2venV4N3bgKu1JKy+s68b58Uj8kPGl7o6N
W01WujXUyQ5jDqFweSggKLkvAAGmfquj0lROrnM4P8uNnaRNXF0AI1RbSNCezrKFFszrZwhMJVxI
nzS1a99NZoqEL6W8C/Hl1oIuTdzsJkacNNfpUEpOe1gB5QO0o50KO2gnpNs9Ol3pUAfpdH2nC9d9
kDXdQj8/R1obDQMOJjwpa1n1vxi4pCH1Y+BEBiIMkRDqYEl9bnJFQK/mFeKCM7O1oBxWEoqLt4wl
OB1MOHqXJRTXg7IM3Q9GNVUISySIRthuMl3wEbfuhrU8hyD0AYusETcZ8n0dEjBa4HihaNGB04bb
IXct2LoIREnHLJaAope+hxWgvwCa33BQPQA/+Bpkhxl95SBiW+e0ESbSBlatDNeTk0dXTgjX/K6Z
InBiXa6b74vQsJ+Lweq/ly35qfP7ujV9MpULip7KJB/kdKnRBXUs2TZGYGcFNO15a6Xj0axy60ue
CfXaQnR8H4P8C9qJIO3C4FvTJ18D2mnpKH2DXzD0sR8rWxqQhcVlvp8cI2ogu9Sbp8wDSmtWYXaL
YIAdEK4Oe1rhL+G9tg4a4S0MDAurEI/p6ewzqu5CgXUIRKdRQoTbqX5Se+aVAj3Hf8FI0CG8oOfx
D9446LGWpbEDX3lQyBg+x9jtjwUar9dFjdLJ+T3dsoAMAeiJAB7PcnV99KjUoDlLjQC9eiPaSdIn
r6UEkuyj7SJvB+Saf35IqBa4P+QYwSXDTXO6kJFV1XCFiRm7JIeHnp7JPbqdiNfwr+OXOoS37Pwc
3xpCF14r2CUWnqSF4ud0QAjGhQ1R4Bzkmp5+BK8By1WoaH6mIudUoJfoQ8M8XrC+P96O04eUZmOD
Ks5C9kBqZHVbRl1FAzobJhhAI7UKxmHUbqVphV8kXeVPeTjFd13Uwog91aV91RWpvM9QPD5Og6f+
/fwCvD26eIG4DdT0aXd7U1cdYDmFJEIh84cYwLNKG/HXErzgfV025YfzQ729pniBC5iJJ5WoaO0+
6Aa14VSkc9DDtr0fC93bx+jV7uuitZ69sC/2qkyEz+vqXLXFGO7PD//2OC9OKBaCCiu+0hp2HtEp
bZMOgxUDEsUS1oYMirwUVAPOmS6au2HwxIWN3jhdmrEgJ0iDgUJ3V6+dS5f0gGDhFGhLW8aQ22Jv
9Iq3R6Zl/ooGUnPMdOfx/DTfWmIYnMnSu7yyeJrr1DEiZdrYN1AUijZJXvJCf2hDt3qPJVSuNBnD
OUrwH7g4wxfMxdZJwviBFQaFTQy6mmxUINrpxZmK9Cr8R92oR7dKDrY/67LowsP+FmvvunguQCvQ
++EkrROrbdeLXFoIXBiAQgHUyhSG+QwhQVeE1TsOj/RzJGaDVJfjtaNF0/sEv+sZulW0ULs8u9cb
J7o6v/Bbm03Rkmw9MCw8gNWlRl0sRcwAU5LMNBsgCuoCRke4KdqFyFsgrgTR8HXpWfC+nR94a8dx
pcjW0C8Hglo/tWFphZhXOso5aOta3iEYpP+OWmt+7bZG8fdpFOqhgvDgoGWmvHC+t64U5guEuE58
TIr7dGStgh8rbOBNJt/fvRtbrWKumvIBXqzuRsRReMGCbB0xLjF3ygKLS+XrdLwCoK50EuQpaR/t
DyOs1DtcP4QiRre68DAsu7Uy0dgqVpOKO/ZqndGtCoR4F4VMKHLH7pEChQnhfCdffnrryNcsMRV5
Kfzh1Z1pIAGc3DadUO8sxmaHXqFz3ZQQ5mhKVh+g3CSL1CYd6qJ0eSgXzs3GgcVTo/sXH5nQao0D
Jp3bDC3ZqmCO5hr1rKa5tmqpv+uRJrslXd77ozZWP2+FcSd42xewEmdntYUWJX8rScqFQbVF09U0
kdxAF/qgDtaLmyX68fwC/8ALrPcRtC7+C7QHFq/u6ZExYLPVM8QdAwql2Q7y52yPVOV0mKVlP9ZG
X33WYH4OJjRT9qOKKuJeCNU+oqGZPSd9DW89jJLmzmsIii58tI3TTLkda0sWHzX2dUISV446ZttN
gV05+kPmKfO1M/TNE9C38muEKtxenaBTzaSIP9ZEjd9SJH9USCPN6oDiZbKf0Q+467BFV2qWygun
YyPzT/KEutUSBZtk/1f2jIbwenaMYQykVbVQ69RS5kECzc6nVjUU5+Ao6KTe2LBkfJNg/6NdFZXq
HdzMMBFcWKkNO8MN1FQKdxRlARGdbmKRkhyOK/L/1oBKJep6WXToYXi+XSrt8x42F+NmQm7tykYj
GcJzr/zWT1Od7Cu4yoLGUcp7cLHmMXHq4i4TEhG+PlOsC0d7w7/BCuJIwUm5FAuW7/81th0ah34v
dQzSsBpJ0c9mcqtPVXHLW+l9htodet0KtneWspxqX+2m8PfzC7Vxo5fmAYoFoO0NLPLpJ7Ag60Mx
UuVyJRbSfhFy2TfoGgwvdu5SvBk6iLf3qPW5P/8O0HHFkEvbIsCV1TuQdo0+ULFHq0/pa+RGBTLR
r7EwFFqodeAPCL07hX7905OlPq6ZtFuBYjPWQa8VaohjJVINUBwS9edImeKrlKpnc3TRCkj8qEUt
6galm+mnM4tkEzHbZE4wYly301UGhGgii1SSGRJZ3aCD46HUYmRNThdzqMxXKNYb1SVjsdjFlR0D
ZbYwuVKjx+1ZPfK0f+q0TGfw11c2rHdaKDMkBvv61humrwYYpEOq9g+jlw3HEZ6VHQXg/un8gr+1
V6QnaLDjnQd1Ah3e6bxNI51lTKY2AGmmfyBZZNFNZ0Hg1JZweZ8fa8P6gGtRcWMXFAbF3dWVjz3i
HXXmssy6bKvbAgNVBkYeO5/MXrTivpinyT14pphMdOFpcty1IRzcaNYU1aV27re+AGAQ50dDF/4t
vJinE5eJAbUJzRhIs2NW/LbR4uOMZM6F2/vWyp0Os3z/L/ajkzW9Ja7RB8Db3AhlUre/bWuUDdD0
aL946WAezi/y1oBcWDJH4AYoiK3OVJfavTUW2YAWHS2TboViEFKmNFGhgOiHwG0ueMhb6whiftlO
Egqw2Z1OEJFNDUBCOwTGIKL7am7LZ90aLz35b80wqQrYMgyom/AStdUygpnzZFn0A1ICTXugGTOz
fQ8JmgcqVeJhtrzwockU476qoyKwB9V8OL+qG9eEsfFucFCtBW9yOktSG7EpU8aPi7YM0N5Cabxr
2/tpnpr9+aHeev5kvQwgHxgiPKd19wNk1r0+00QTIOuUIZFSp8qHtNCdm0jTkPamHI8SSKmHr0QG
2aWs21vSviXnRmoI/iHqVW/KAY2C1ECkd0w0QdxihyJIeOvINrst1c5uID6CsfaHpOLHGK3kXWjW
/e9d038r4s54bpM532d1PEIwODh31Ii69+cXZ+sc0IwLZHbpL6Xb/HQfqng0kRQqBkrZfU1GG5Kh
94pdxcdJqQ0D3WjXge9ukFAYpYb6BKm7dcH53Drv+AGwpGLECJNWnyB0SzMUHp9AWiiw+nFYANhN
3fZC9nfrGtPjCfSfflP66VfmKUNab9BRmQsURR1emkrNUJpEhHU6evPcHAbKxtfnl3ZzYiTO7B89
Gm+r9klroiRQcpF5mD+oox6+M2yClPOjbF0kCELgYMJo0OGzMhe0c5dVFWMPy7xT950SOkFSDIiD
VcrP43dIWoCKJ2MC1xzh++lZCZMYaxs7EGYMbnqspPQCO1bjfRh59QVfaWtWEAeRIyEVxaCrQ9FX
WpUnhtcHIEpheu37bq/HOsLmcXwpI7N1MBzs+kKyqJOAWi9g1wm3trDvEwJnt7rapQHC3yViz6m9
qFzInwb64xWA9VpwKoDv1+8khY2y7tEjCkKaiOD6LsRRjE0UaMi4Hc6fjQ3Lp6s42WAsCFBwAk83
DACUkZJPG4LOcaGcDWdvF5VKCnhkaK/0yCNIUEzgmjILL1zqjYgSZiJMHlikJf+0JqyOdfBNlIH6
wFTi9qXMJicJEOV0fC0BmHfV1J72CZppFLBVNNSmXSxJpxKFmuUisI4oFae5R62MF+wqqmlGDM4v
zcYBW/CrZDjJ6i68JadLU01u3VJMk4GJ0sFxbvJPNfJA8IXbFwzshhU4GWhld9qQEF7GoClncANj
AIsIkiVGZ7UXsn1voxpCUHobcRvAQVGROJ1QjwC37BWOsT7P6tEbBkHkqyl7YcIk6Kql+k6BT/DC
oFuvG72UNpUB4ila7lYnTKcs0BstQqV9asfVblYmhIANOEN3riz1r0pdqPBYqJ0RpESaEqkXw3ws
jbp+XzcTjNRYjj7Diwqj25Sw88iNGT+c3+mthQFFv1TdsCjmmoAnQ47QNmuYU1JNsZ9zRFn3RtIr
+yjzSK2koxMgpm1fsMpbgy44QKqq5G/eMHLCqo/+qhMOgcthvkrj6nMOzGnfIU96jXgYeq8h7Z/n
J7rYxNPgh8oEr4CFedEw0auTFqbtTLeNgqfhReUnuxo+ZhBkHpO6K++UbgivE82BKmsS1W0WZq/n
B9+o1uAdcx3BPy46KOvm2tqVYafZy/tKS0EbFK2o3iWTE3n+VE3WMam6fFeEqjyMiVbLK5EDF5Jt
CdiVIvqlDqcNm77EYNRrgLwumMzTy4DOZR4NucaeF21+jYkd38lI/9I5Yrqxx6Y9np/8lp2FmwPp
l8XDAwK1Gi5DOVFp0J6YZ6v7jtIP/ctdUVt7SzbosqNgmtxGUMS9m63au/CcbE3VJe9DSZuCEV7K
6dizoaYVktpdoDWTd/RiFaVoC54T3/NEsReNvFA5WeayPmVwAfOYLE8LnT+n42VFHWtez3i4puM+
L9A8VmxRHTLL6S/ECFvLSjMtaV9g8PzPyt9Iy3nKCsRUg8TRZbJvXQsdOpKhyHe17RWBSvcK6zMa
psC09Q/nt3TjAi99jAuoF5DiW50WPaqyImLsvlTsQ690iwIZ8sH3Lv/a7Mwy7W5Gu3H354fduMOA
dyh6YjyWDMJqN2Orybnagg7YKLHLq0xVJZJlCjmEJFTG96NjyOY46IrxNIFlh1ehNS9FLBurDhqE
JLC9FOWg8T7dYBsxP3dWwjZQ3C47eFP+5NQD8taz3h/U2quvId+Pg5bH+8It2jhZ4CIWiCtWHo6g
VdI7TBzhyS7vAiVN3M9o05rHfNJrilTlJSpDfXOStMniAsAoTNvT6SRLdXbDWUV3R46O9VUgYHxD
ZUo/iiEfrueuj4M4suOdoyXl7z2SiDbNEMA0ZtVEAylzwyHyaU+Q18M4GkEZAUfEsJawO4M8bz82
tRGjmVTav8lwTgwI1+fhc0E3t2Q9Z3nT50mzw0xYrk9SCtW91G6u4im5pK2xOUt4E5fkH12sa1ym
68ZI2rayQ49KqZ6VUd7ksLJNtJjqwqe2PinoVo7zPTnX5kLws2GWQC8R+mCagC6vD7KOumEsnLYL
OuSqPmE5nxqjilrAr6ATrFh/OX9vNrwsMmBLb8di799QjvRN6sb4kV1gtzVRNP2Kve4X5SX+lK0j
CoCIedHHBlva6og6TRsOZax0gdr0CGyUWZEgIFe3003tou55fk5btgBI7fKKwfBJlfr0jKL6mlr5
MBPZKeb0IlxTlI9zF9JS3svWuJfkoyYkj7oBbUui673MkOg7/xE2GmbAXUCkQOUSgnGSmqefQUFr
YRgMjf5KzWpGiP1hjoUvom7DO3suwbuIyBC/wxJiFvdOPOmLJPgQwRjSad+yespetaSQ385/qA3T
jI9LOQjHHazj2kDFrZc3uYGKMVBLeVekyFcPndUdiqic9olo9diHTecScdnGqPQTL+glD9+KetTp
SsR65qE9qTTBULf2B48eMzQHm9B8UmvdnHyKJt5tFvfVz0+WujGQVRJYBm/u6rkVrhjArcKLPaSu
2u4yuoXusooCzs5DCWUPtzRQDV6qC9d3a7YLHSCwZ9KDPEmnszXURIvtcEavvLS8D1ajjwQSZpjS
FiCi+qB2ZX+wx2i8MOyPtOPKuwB1gg+11FqRaVxFMWqpiczVFVD5GXfr3tBaNOkHw8u/TuTQ36ee
MDI/p837qp/M0va1jIpCEMq00UG6xwjNulDjBhqs37Ay0rYAh1mHNJk/V0r0ev4cbhiDH7HjUvxm
a9aekGZlsaw9CdGVKHUUiM3cS6YH24CZo0C2sReXDMLWgJhxyowE1pjW1csMgq0mqQ6zlurUYP1x
o/NbkdfJTdFBiLA7P7uNE8DlIk+xHAGO/OoE9KPbujHPfRCGqfWhFfZLVc/FvYuicDA2Q31ImuiS
B7DxaMBzh6f3I/vNgT89dROFSjOrnSaYKgV5mDRvHfTE1Rz+WbuRHxpP/hfS4LQk00a+BApLKuB0
RNSRzbnrCkEiK5YZ/RPp3F3F7kgRN0s8+NJmTYnvnciUxY2cG1NJ/VLo+pfza72xsXR5Q5BNnXvx
qVdrnVB9CAvRNIFWADCeHGH4SuRgx2IE7Q7nx9paY+h4KILDf4KLtzpEXk5CgOvcBHEqhveRlk8v
mToUPkO7x3Ku4wuZvI1zROskOhEwLuEGrFloHZNUBxgUIsJcax6h+0MpdFTTeITeskt/a+oQD88d
hkvNNxsewcJYQ6MhjjQ8ZKvX08i11NJbSmMJ6Jt9DCdEoLkEx+dXc2PnoJYkfU1twYDOdGWeE9VL
HC+r2yDP+ooWc3O6SVF938Ve1vz8QlL5ooiAT7WMuZrQXE1dMRh9F3il1TR+lAHsyqrIfc8KvNJT
5BzocIj2Pz0/D2lH2rSoL8J6tpofgGm10l2YmMNSzA/DhMotVKEKWEAtvWD7Nw4mFCELU9YfT/tq
KDfLoPNvaly4vou/y6IQey1V1TtagJz3ZaVfagbeGo9qA+Hd4kWQOT+9+n1eCgHldRc0o+l0ex7W
dL5ijb1bXCr9aWx765J9e9sQRvGB5jMaj+mWokS6miONkUk+TANJOj2H7kA6kDwcJHnwIvWTQavS
oGlV40VLnDm71gaSuodoarpjNKg4mmajhgZkXZWlfxXW6IhjpFrpqxtaYjoUcFjiD0iRFo8z93Eh
jDDCh6gto7/HXd0hB6d4FfjN2f2QV25R7Lyw1KOjm1MIvOA2vrnz3ARecJBE4MzJPq+sKqHb2FuJ
YJrgXh5TnqhgNITq57U5X6XW8I11eDl/UN8OSUM+aYmF3Y1elDUjSjyDgMzKygqatHWHW0BJhG9m
jna9T45AzAclw8256YHyXPIM31gaqqfUXghdeUEopK2sd5uicjdNkRW0KRwT+2hRuk9CDsDP3sVl
HAwp8QCFdjQwTg9s64ZoKDTI0MBsIid/gkp8J5XcuJtGt/h6fjnfXA7GouMFROLSzOutyVXg6Sid
Hn72IDXC8OgatfNRCOOhV+JwXxU9z+BPj7d4mmCAiRdVUrWnc9OdQiBqyRqSUCqU3m/s0Psex8mA
+HbOEX7yjBLeg/ODvgmPFwwupX2qzyBk32Q6EKoWGuJQDKpGcKOraRvMdVoEQiR9MAHX2VloDf2m
R8YlhZjlSJy4uYxMJ8rSj8aBgzn4dLoVCsN9m6R20MaN8jJEANWuUqgzdnpUXxSj/OGqrUdjL6Ez
xbXifK4Wt9X7XEUPnrYTD15Wv+1i865BoFz6eB3po+rS5OiHeqQTnjc6NNdWnCq/aZXlvkdMpviu
NwXUB4xYGAE9MvMC8iz7+DpLBW6vh3TYvZrFGjQVYTze9ClNU77eqcAlnbCrUl9VIOLbsX/pZ7vK
pk/nd/Ft5pmCh2oD9yFvtkDLVjGqGVs4bGikBXWUqHe0CujS90arqPiYIhW+HN3e2hPa1be9JeDK
dCZLpL4yJk6HLonhFFfnP9Hb7NLyiZZWeLJZhKrrorramrEgPVlBG2Ymcs+mZu0hMaJZ2cPCqFPw
mGdikrIFmeCjD5+/msQ70ENGyOft5lS1251Aq134Khj40rch5a6CeVRN9ZDQhpDtkjZNH8pGzeFM
N+zpE/luq/Y72OqzfYXIyfOkO7Bg5ZmJOgYCzd11MksvQWbA0mjuoVH/2/k5vz3REHdAoU7/KpQs
ZKJPT/SUN3RcTWUd0P1n76ZKz69E0YF3mOWlStdb20QHEuUcQiFK+W96VhtBX0gEI0mgu6L/FA+m
TQOXrSHMA7efrxIMXrATmyeMKhcxwuIqQMhyOjk06aJiQcEGepfKPS88GNlcZHscI3o6h1IESuOq
fpzO1n4GwHFVTmG4i50q+QPw9a8nWvPtD+35b1U9iQS+99WX//Zb/Vo+deL1tbv/Uv+35Vf/40f/
7fRLfvPPvxx86b6cfLEvu6SbHvtXMb1/RUq6+6fe/fKT/6/f/JfXH3/leapf//bLt6ovu+WvRUlV
/vLnt67//rdffii0/utf//6f33z3peD3/vG///Hv//jv//hfb37l9Uvb/e0XRdN+XYJrnF6kkYCM
LplE+frHt5xfufAcADIGPIzc/l/+paxEF//tF83+lafYhGSEOJmWu+WKtlAHLN/Sf6V6gdg2NCTa
jwaQX/754R7+sJp/rHj0Wv359b+UffFQ0aPf/u2XU78DSBHpChzQH2k68gDr8KYKy2ScivDRThTt
oy2M/IX7IaFhGnuIrhDfGr9Wo3OpvH7qcvwxKjJDuDssAFHcysFy3GhK6NN+HCjE+e5UJE+0MP55
2E7O2l+ntjkILhVtdDQSwOB3euobPWzcqHMfs8g0PxKUts9Z1IzThct1epv/mAqqCwBxl1wD6JLT
UXo3bERvuo9FH+c6LDyR+Wi6ybCPPKleqaXz+Wfs1J/DLdxqeP7EbGs7laUaege986hlWnOrjsYT
zKbWXdu7l5DhW6uHi//PgYxVvtAuPb1XpfMoafQJYsoQviqUSyTlW6cP9AJ1f7IYQGFWW2RH7VDE
sf1YhK73nh+iLEGLy3yTz7VymDzUbXamfRE7scrS/bmIS6aGG0n/4RpmS5IkmeLcfWwLQwQSwiLL
bzrTDMLYMg5z5WVPvfDCfYng5gfLbe2DZRTR1ySyndCHk2X0x7Qubh3ImG5knGthkJcFZcvzO725
NpCL0B9JmYda1upgEd01Xuo8Vj0AR4Pn1YSJxnR2heom33XAqg81dbALT//GroPtwYlFG5hC8Hpl
YKWP8c71xzHttBtdgJCay/CSxP3mIFCok57FJlJ2Pp2ZUAQ05L36CGguQ0PRpTgo+kuVSFAD/Jn/
dBuXXQagwxA/ajjAvVaHq46jVIg6uRvnwbH2wrLkRy+FzPZGuAWdRIlLEhzfIgXkQzqgT/caCGec
rsbQ+qtJVZvvIIPCCK6HcpB+65i168uSLTmKuXWKIBUxVYRmRpBAojKFCOTs2e8RvqGsQUgSPsy0
ASg+wh1jRzU7qV8cu6hfhFnY0h/GRnyPB3rcfJgycEMtxWg1P5pRzfV1sIsfxkEMpT/yZD93tcrm
I8l+vfTcdPtI7XnCVQCZekDeY963NPppPjd2vIsUaTzWoxvqQVkl2RdLSyF7NB2kUnYVVcuj2xjG
SyjN0vUn6iPvhdHAtNSWNZlpoYniMVUWWY6Mf9D9SQoR+6205Gdbq+GZyWlcUn2rqdFRa9raLXbV
lPAjTRd2r2aMKPMu0zrlW9Tr43eRpua1W3YOJTNpWcPORSnriXX0rhE1KbxrbS5gNuSKRbd2U1XF
dTXF3bNqZHp6iMouvIZpRiq7utXLym+tuIn2YVbJ+FiCJ60W8e/suxsZVFAiRdOjfdJ0c3VHsd1o
SbmW3uR3sQVkkW505VVAt5kFlAGsK8/OUucm7E3pHkaSVZ/L0E5GwNjjXAUmmFfbhw4ia3zQNt6T
AUH9Q0T3y7uqYIRdmjn5c5na4M8qV3FfeFQiMHCDGvsuUmufXEX2d64LWUjQGBlo5KG1bhvVi77E
nkOmJE3jUjvaYsw+lklbpvjE1mBDMTv2d4nbDhmMp7XId/Fcy/CoqlGGW+p4MgMZQ7o+jVVz8Gvb
VpSD44pGCyw7Kr8k2kBEZChJq8DLLuuvRRs6A2Vdq3pHe0OX7gw0Lgq/9xZNwTl1UKGd5iz6Zg1j
khBr1E4GPEFM31TZ9J5ftE6yh26eJgAUgItgjlN436FeCmHabaTRBKLSwndV1uv5fSOlQ4cmXKnQ
7kGR9tQlWXdHydT4jiC4PT3A6SVv9SiT76rUaDS/7HX48ZEimBs/h2pS+kW/oJnL2cu6Y5nT5O97
MtSUQ2rNeUbWSJrqjqZekfhDMVXU8rpefd9oRckVo5Td77RB6mEweNUAR1E0urMfqbHzXbolaJJm
cO2D0qrcG8gt1YR3JXHdIG/UNN2HRj9+S0bNfNGzvP0suyZ5cqRT0DOc2pO905Xe+AJncv4Ci5X1
mBlz8hV9GRdiJNNrRZB6VXZdjZzma6+Ix3fNyNU7JqVZXfdFhboDc62/Jrpkg2bXKr6qahh94hO0
H8rB6WzotWfnZtCLJgtcrfI+e7kRWnD9CrveoUhGft+c++lTWEKos9dZ28jvIi/LAkdR1XtUYcXn
xJxhry5BAbxObEMKKK0cnul3r75R9gs/uaXbwE4l9ehz3Wrm76Nh1omfoS79W1qSn/NVL1Pkzqqq
LNnpBKXGrmXHH1zFoidRKZ3kU6jE8b1OfRJwqRJatu/A/G9DzDsLeZAUFKOgAhtXIsHlWC+VOQzP
ar6cwVHtfx8hrY92U4vIJhjKemYGYwMYIZpN+bs22uFjg+ZsdmygXCbO0/oMujkyZuiJyiG+V43E
bpExca0pqNrBzHdZWEbubmgiLQW8k2jfpejBmVAWiEcYNdvIC3jAko4ihC4fujrKH2U1TTEEUop2
R7BEwGkNnaHue0tvUPCCWNHz27zMJMs05I8Z5971R7fOy73oTOuhJbVjIOwQzS9aZJbmDXSL2fUw
wxhyP2LJ689FLyq01U0dtMvBKxUNC9RUJUE/InZWkdy5QgAiICFP04tfS6voZ793hDSerIJa6Q4V
TP1dJ8wuwjgbcbFAlRGKRaUpbu/bPEuVoEQJQKdor9fejvYcGgiXWzH6QIRrDoQ3N8tjF4HKr3U5
Ba6ck3w/KI5+qxmJ872ses/c52M6H2dD1tHOTJqq9XNS1zs5hEN+ZSWDequUSMf5qhHZn4SVT3dm
rcL4oc72AD2gYSt/HzKl/T0fQs86tOjldfsqVZPPfVFkD2qZD69KbGmv+N/m7I9lwtbXghLVdR9G
cRooVQv4iqDTfKx1INF7o0JcQ/vdTVr1uZmaNA/qqY2SK6i+o24/004NV7QBo4CvQDAy+nTSTnnQ
jbkVHZw8Nf5ujSlEqoojMohfEN5Jd6OTZvpulqE6Xhl5nSl72xXOu7wdIwfmphzpsMloqmGnwqmZ
7Ic6y43dUJjNhzSFc5tY2Ss+hKo7df5AS1B3G3ocnwBWNx7K0lxOlmk3lodCQm07vmnEoR1U46D7
RlnaX0Yhs3If6tKpIQ9sh2bnRRKua2F3Yb6zJoj8D4gOI5M2dshJ+Iad1cpeTc0Yhb6+tzmK6mhT
ZYrz8JsxghrrZA4YNQ4Fd0eD4aY74Hrk4X7Swzj18WaEsXM8wsCdmVoINDmFMZFFT2RB3X2YbTLm
fTVofkJY0fkyiWSzkwmnfu9kYa8HBKiZ6cdFHjW7VIl55m0RtijWISLeHSCjhJsiREIGc5W7U3qV
hKWt3Kk5ojI38EWF3r6yaFG/LtrK+AAttHttxy19ER34uo8qrsLCBTdFIVlJx42DIUracFcqNE88
FzTal/VvcI+TEKJyYj3OheZ81hu5kMd6zYR/MneIXmggP3mEjCLHY5JZU/hN0zKz2SBk8FttUn7T
7RylENri04ZNsXEcDDlALgL0hfRT1HdaseM16tNd05cJTAmOCf1ca0hkQp00gnNTGKH2Hc6rvr/S
EaggJiE3edQnEGwPyWSk44GQPZ59hQZQ5UpqafFkK0bvXolJOsquSVyoefwWrafhBn5QNX4JpxAd
e9OaveKIkEk0I7FhzOUh70TfscWxhDZN7XjVWjRTk2+DC4tREsQy1Ou91LxWPTZD1JiVDymMQ0lg
7uoxO/Tk2bPfpjRD5TQrb4aoghdohIG133leUcDmEunAs8w0ql9bFjrjI8TCgqMQGZUdKNNaYOqt
XNsZ/aTdUXNIB9/GU+l3+MC9toBAo8KflYZArOtm+7dU4331i3DOX7LZSz0feQYFuwzYJT6OCn72
6MbK80gBV9wW8GJ011C8g+qe8yT92CeDk/9Rdvv/OqUEnO0vseCSsjpNKf37P/4nKaX/w3//x1/T
Sj9+7Y+0kmb+CmidkhH5cFjWaVX4Z1ZJ5xsUjmnUIqQmhFvCnn8mlYxfwZbBiQJEAXkr+PL+I6lk
/rrAb4Hd085GSxRs+D+TVPqDq/U/Yy+iR2wIuFeb8TiDMGadhnhO3uomtI9+PqRJPR7pl05z39Ar
1buec3Vy39VORMQ8DkkW3/ed0/1f7s5kuW7jS/NPBAfmYQvcibNISSTFTYZESZiRA2a8R+06ojcd
0Y9Ur1O/K7u6LNplxb+XFQ4rZEskCNxE5jnf+Qb00kNj+ouKwq3OjAq7MFvc0HyIeEmxWK/nfL5L
ZFDkqRWU2qWmH7UdX6rB6ViGzGVcYkoWt8afyenVRkfS2lZ5wHrFVKcIi7UgU1CNwxu/62c7W3lX
zj5h9hik7UCQSirPc9tsWipYkIvlkOAHgnV282tkPaRjX3s3vD3Wy2aVIXjBONtNSuLVeuP3Sf5S
V6VHhd2665R1tHl8v9YXc+rPddmkdZxH6uRbQ9Gmfj23W4ZxFVC5N8MI2q3hMmgKF9wx04E8Ke/g
TaEM96FdKplZug7XE+VG85xEtXvrF7509kPe5HeG/LDPBZOhZwnQ9VUJNzEZBT/HTGHoI9KVlzh8
Fi6XfModPQSQceelvVldtCOX81SzjTKaRnM1np1HLvymW+V7YjVDJLkKC7497gUEi0Yqire9PRVU
5VUwxo9S9p7zPiDmY7sJKjNeJ6FgbOgNVqM6WL0jGI4Wur/rcYVuLtwKx1laFre+wsCNdlj28/Lc
5SIeDxpN1tzTEHfiURZn/eucWEV7wo4XHkke6srbUxTqLxiLSSfddBy9FiGoRIZzh/84t8HwyS4H
hP5OQ+swUuZqEhG7+LUXUlKcz+Xc07LXwQyvspXMLSjB7RT1rbmqgsCaMVsY1+BgqjAiHQ3v8ia1
13CKaFJaL8qwyiyqY9AT15AaPfanQVrW12Ky0IMsc1leOaIvHqyh7L9D6f84lIxL0gJiN/OLIVYq
JeWsfD/Osit5QLU+NI2zECKwGWOl4eZ6Ty7bN25UPt61KcOd4GH0p4rJSjXaZKIX56MNGVRiMeSa
CRgYlnZ5XjrIMdnCGfbqDpg0ZLHHyZZuYbDd6yYM+NkcyIsHuI0E/DbdxAgLDNN8K9xWvAriPe5A
5pwvpb1VzaHPJW46IzH0E2pZEdT8Ws4vjP9cndqj7ZqjICVUpeWaeDIdSXv5DK1b3U24beccwmbZ
0nqSEM5tI4KEM02j0C7cspKX7mDO/bjtyhIVNyftecix2qlbbs723NS5eG1n2JJH1Uq3uwriMVcs
3Vb177ucVmQXiYQOdRrc+t2ZFfMgVlVfOxZk0l1havur1pO7HWCc0972EA2fqyAP74dwSJ5lFDVd
OikHa1DZeAOWwHig3+kGAWXaNrhq8spFlcoSzDyh4682hFhznoa0DZRxmkXg6TTw5IzDDxGRHzFk
KxK2MtIRPlayyT+N1fnzSZqq9NN1gCCyC9eZrW8pG9fBoGiRTVp4sWaTcnJ9k8RV+9F2uRoeDdX6
SE6GV9xN6E1gA4bhWD+YxTdi59lWWO9EvOUn3y30fDwL6IF+TLg0+6CazZqNWvr5zrOalhdKhxAU
utKngEpES5NRE1zmYkI8emrnd07b7tQEdEAKc16MKfKA890lJXNHy5eT5n6n8qYn/BV9AqktRNNv
sRK7mGooPKyRNX2y7Eh+okB2x3TGH3dKIWLhRTwsSOfTZqQm5Nd8WLCx6cM7xt7zlz4ezJVa8q1B
KhXQ89SrWtSux+H0gQW7UIMLeIEpED1xJ+WqQ9xHMIG3d4oXDgqkt5FvCjGIMmYNY6ZXUaRUcSfQ
bV4Y/D22dHOj/KGknB7wJ95GvCg0e7L2+QjitbHaFOCmb2/ERil4NbRNRc24Vvm49zmDxrTegqo9
xATJJftQtN1LGcOKTccyX7ps0En00AtLbDRcYRHumoHz7kxrKz+VpV2Omek7O95BRCg/MMsY+nTD
FgKOkev0+zr/ofjwlRhSdlMKas6M0ZyH1DDnB6uly1ucBk5uk8sSMKly28eyL0S3i3DpdcA1gnPo
3WKrR/yPEyszJK8mBG/ZXZGBOQefCE2r86yRotyZsAIc0I4qVOpgB/p1SUpbp5z11SdwzNBGQTn3
wTw/irDlhU7Dwjhf56Htbsdtw6/KdbboIujrljK/dOvv1eI2t6S2BB9dq9w+NaNrXguLvZDxqAy/
Ov2ISfMqbftxQY2POQaSqe9+HlAIbpG8apxteykdd7xJhKMljYv0klTpysidps5nCKyl87AOm/OE
9zkj/DaSVMkzX/0stDcDxSbu9lCX1va9RgB2iYKpLDNT+sNxBsMfs2KKkjvfbcs1hWnlBMyiXc0I
FWujCeRvci6CMWLNjHMdsjXy0pSpGOfJ40WZQsZBll1ntTlDFI3wB304V8pIPund2nQKavumaHTx
2jOVBghAFQFW2TRrfJ97yEOzvsQA6bYfwBYyK4dEUzMYANZ0OOOn0vsM9XMo+MJtcMYrgJd2ebdh
HLyo1A3nMb7OE2fC3yO3JspuNlDRfQibcqh3M0A/a6COFnHCwsbYEALy1nYuVgtp1L1ZdexkkU9I
GlTakATeOvTUTSzJK73qhiIkNgW495Ux2zx/deD26GvZiMbasQO37EwNoUs7ggvxTeYr1y0DgfO+
5Ej+5szDjqgXbEU+OXZ6LIVgcD/Y4qIfmQ48hbRh/r63gC0/DOvUyV0jKrs6iXImHycN2eWdrCW7
xLtNBnxx0oLEPfFCvFHv7W3gc/8kRxlHMp2SZvJjNq4GpckBeH6yv+mabSy1YqimxzU8A9HgeYE/
0MYCf8fXSTmI9fuQLHZ927NBmAOJsLG5ARCT5kZgkJRcQF10mGMzUhqXs2q1s5sDROcxusJADca/
v+Uyv3aBkPIv8J1MsgOgt/mYqqAdspLcNA+t9ogn/gJA7IEKL7nnfx2XYWwu8xoM+V2E9cWG7i+J
rWOHo699KUgF05m9snZPjbZ0eND2VjdnPq70Mm8LS+extze3POb4BzUpCzlYPsZTBQrfMZmgD61c
raNPyew4zwudpnts41F8t0cks8cOhc3KLlGvqEKEbVd0gCzm3TC143CINSDiqWOiv17wzOsxW+2p
7LPQVHq4q9h4mquicsdvFmX0TbyI6CXCwig6OPFaYxln+t49evGUrPu5KztAk4jwh0wCKwdIAqMy
5qFN8lbFveXtV7pOlckwyPNrixtrssjynDWNKbWX1KhIf2FPKMcDIu2Ype7YJeYt9ODx3RCNvOYO
mlK59yk7NNXamHuc764e91g62t+1Z9dU8MAY1N/1pr19OLraTWVX1GKHUGhpqEGmoTlSIKAd08HC
+wYKxa6nODc/+kmZ8FvP1x+kTzV9GNcIHoeZZ79HwAnSuFdRWT0osxbfOzes6qyZwpEop8VfrwYl
Wg2OEAdI2LrIz1NpejJxex3OSYrNQxhfOkXOIzaRXTxZjgLeGcMceGrwoC5mXQBwmRLDahfvPCj0
4wWtNqOFaVlHeeXPjSbDrRArWuPZqrpTMkscQOuugpU0jWPd3eADExawlWJsSmsgp4aHx9hkTwD3
VGaVdGZrZ9l8CmlUhHWw9+WGc3XNN2t2Nq5uSDd9U/dppVZi6vO5X6PdXBUw7uyeULPJ2hqq6L6Q
33JVNslei05XXxTcxtXsdG7RXKz92X5vC51ebmdzwykGEMiHEABBTsO46BTMUznTgbYjCZpdRJJS
INJuARber6s3uFldd1F0B+XPE5dgnZW5jUy7VE9RMC8jsI/xKkdlhuLf/0DpWXkUCEa1w5b96Jz/
Z8MD56n+PzBO/i+Mk7fQwPlLfocGfOe3c3uPAOVs+ceZ+P+gAc/jT4AnmRHS4ONVApHuD2gg+M1G
Rog7HZgBZHD7bO71B9/E8n87kzXP/x9+vx9BjP1XsIE3rp70FLh9wJQgafDsLgXg8DM0IAqrXNvO
+RLQ8Dnu8+JUCweHVwwD89mlUcFDIoazff80Vt8SVhN9WNIt1rVAVDHv4FpsVnLERW5cc4YAzvAr
Qt7PVLDff8AYGwJk19FZKfdmPO3mEf7E9fh1KUJH7lnSfkv6Fx3UmRSjouOfPru/IeD8PAz/YctL
5Y6xGUQVdDhv/bambTHGHwE1y9zJd36/NY9Ae+r+X78KI324omcFGDrDnx96Uay1V7jYUkDH5qm1
VX/RdNH0C4+anyfuv9/LD24SNiSYB7zNVCOSOEH2wQ6nIIQfGEfat1j6QSfjsEBchieuXahvfp+v
v7i9nz+yPy6McwDWqC5cnLfmEVonU08WClsrCSHH1VnnC9Nb9cFZza+ixX/m+/xxKTxBoE1hAfgD
ePuzf9fWLSrQWC6lDNYZhQwbA6ZNf54pUm3yNX5BAvnLjcWEEkD1goYDHwMS08+fW9KWEBRsp6Bv
yp8GCPT72O+/wRb8Y5/8b8lS5wXwX4Adt4UTEpc4W/vCKf6LYK6ykS/4Gk8H4TjUiVXZ7plx+Hsd
dgwFKdyuEiPWu39xVeLcBWsKdlZAw8fC/PnuhD+V1dLQ2teziVoiH9T4HWAeyuf/x3VCLhSd/TMc
+w2XacJbJgkrrkOIhXwO6NDSvFTVl3++yhta0Y9n+IPi7v2guWPh9/PtBFW1uoMLncWvoHUUym3S
KpkwpMzrD8r4N3R5O+Jxjr0RGYjJieVyqkP02ra8WRNKEAfPCS/8VaDHX3aYsz9a7OOK7eJB4L/l
F09l0JFHbYHcbXgTO8RMgdRQ3/3z3f/NSsXAJTjDxw5ilB/b/p987UCRmIf7PON2NnOc2gR5+WnQ
9yCYjUdN+ouP9C+vITeF3zZGzOdiG9buz8+aLLbaiivgSKvKrcPsxy/ITa6wWLjEXv5Xqbx/fzGY
mGffZfzQ3ryFgcQ8w9dcbPbb7tTi/HzvlBLqIg5zRD1QuP9qKf31dcT/2DvbfAGg0+68uaJgnGlm
h9dxSmZ9WxXxMzXpZYJnVVZDTrG3ozU8lzTdCxSgTVCtefWaRZPWYI4MZHz8WdK1qx5p2H9lsPDX
9eQiFguAm/i4fUh0Pz96fE6ZTMQetpCQfBiVg6a7UHB+n+v8txvSX9cTV8GtHqNRTi2I/z9fxcGt
62yMAo7f2+F6tUDnWhARN2I+5qIE8v/n5fuGI31+ebke+j4+XnaDv/irecyJdXfmCinb9O3lNIVh
A/u7qL/76LpoQL08P+OKVZVZkAviPX441pNdVH5MzMn8K+X63z1kFI7nggvGNiTdn29/GCE3tIbb
b+sEyHlGR7+clhUrvl/c+K8u9KYykNVYBHPBhegCmpOkTNg76I1+sTv8pTLg6XI4Q2hG6gCE+GbN
uMPs+iET37TrpoJcmM4jOGkgq+RxXqqxPA1uSbY8JCWIDEIzVvjFXf7dajo7KKGswuIG6/yfH6fE
zGtlRsA5Sp4u8twiQW4foUXEf+70zysJ9w2+2U9n6fkU4DPDMppr8h8/X8zuPdgTHjP5ju5Ln/Dx
EWPqm6QHi5y73N6NcA8/kBTVhqmQfTRl7kJoKacTgrSvjnDij8A0nYW7xtxNg8NRIjdID0x3Y/mF
+l53r/iuj9FtYjDkxS+nKMApqLdyhRfHpsWnQdEgXlpNz8RE2fUssn52l/remiFZZfjqr/YDrj4c
PN2se9Om+QD8dLSNQk6VgmXV1s5ZAwwpiN3ebgsgXD8bkfjEzC0mMxzgGuphPy0hzpCzWTzQisSC
cjJW5dfcOvv5dD0J11eeTLYcUlPLbA0nj7o+9onymHO13TlixFs9CBilFGY32Li6Mh2H0Qaxpgle
KIiIRKpNY8BCwqgcU0+3DNyY6k9zEwJjRXjvF1NLS5GnRQ6/StyYHlS3uS+saTXJlS1z31SfKkXI
SUT4aVFPwKdFOwFDrYmzWEVWGBOv8S62cjNeRFIMnyGADu9U25T3UayQ2PR9K3FiMnD8me37ivRV
sE1SZ2qdH+1K2VE2qq5+mYa2/cpMB2Acuq4Dyr1GIALTLJJ39RaJT2VbOZz+oxR5iuNHU166hYIm
4TQmRoyxmDLc4eFXlDt/TiBVhMIrP01WaJurraOIKvDZXD2TTdSBMCpmX9Plg9p96j2EgtEOOKkB
5wQxs3jAha8vxYxfno+MyfLf5WAq0aVuTT4wDqLM2o1qQcJVxaI5bmsjVQpfFctqePv5Z13jqZ4K
H3Q+lbXlFPskb0p1VUxqffQDsKmD0D7sjnER/onYIyPS3MNQv0kdOcNJNHULUq48RZQoES+EMlXF
uDwgLCpbUsHX+K5iJnLfJtESHLYatAxOip8v/c7MriJJIZpVudzgcmwxTto2yywd5VSc91yYTHpW
XDSbp3wkdSPrwGDvLdlMWJF6obnue2CgHfWQE33AFm+xH+a2IrCp9cYiOSrf2Zg5JEM+dY8LQtmd
cvLBfl/HC9kdsQtv60gnGkb5pe9Lq4uvCBnvrfKi4qgqL+hoyGtpLdJns7kYmxYv5th+BxWv+gIZ
ZChu5FIy1u2m5jz6tZr4tnD6ZuaOLKg7ObhSlbH1axDkfOtgoa2zsEC1+uJbsDYCi9eiX5J909Fj
pcsS9DYRF5VzHjf7G0K2H+4g7A+h2BFQSnp24mI2eCj0Fm1p2HULOGwen7+l46Mlq2TFoxu1Mwhe
uMXHwHtul/oUEgLq79w+3q4JSu5lqqETwMvBTcHsFGPfO3o5ST5opLcc4Mkwo9SRw4Lo7by5Dgk+
FunQ5T4eC8BH9a7vPBLf8b1gaEFG0+pm4VLGVtqWw/bZSbbgiXAhf94vxdRclDkUAuw5VFXv8MBS
nxCFzsknIL+tf8KpoynO1jv1q25ih7dgM6F7DGHdJVfSyMC7hMuloj2DjtYcDDxgIjCb1nuZxNA4
B3KAOWu8ZNHWjslH9VrAlJpInizsk0vX0e1VZfKK26mZ5fOUMMPpQUv1gSogCrMCYAV6Iy/0mtGU
rBB7K8QCmQpLfUsAhv8MhF59lwNT72xm2g3QBnrrwZ5y2mdwfxw05tZVRdZ6HbuEV3h9wRhimioi
Q8RSZ6T6tsNRFnXwkI9dE2ZN6NVBFiLghHMwV6DG05oX4PnNoNf3Q+jUAOtxO2j/6MLAVIpvwQDn
0JO8Zfbj1FSSqdxS3lmgt3lGskC51Y9zmORxfaLop4hljD4axadoIm8chm9RhfL6U1uoAPqBMxmn
WFmLEBQPI7U8PuMIOy+sfpMvc145fbaIoKsA+3RdXxYyYEQRT82y7jtCNErAPGJL4Loar53DYEcj
Muf+MXFXu/7DnOl/Nqh3ljn8A6j3f/793/79fwHr/e+fGD/nL/od1nP932heaeBApJA2/GgJfteR
wQWi0sAlgQ4ewCo4h0P+J6zn/3ZuHjCgBZBBD+GAEv4B6/nJbwg9wJvAS3Bk4S/9S6jeubf9r5qH
IeLZQJOECxAsbJAx2HtT80SbY2xoxJQHatv2UEjs4VA5eQcsnFtRxHCvN02q6jB5t+ki3HNEesvR
ZagY7/704P4GUfu51vvxo5xbBvIsbIie3lt/JU5HShqcYbKxMes+byKxH415WONf1s6/utKb2rmX
uaVgKNhZlzj9UdsTrmTQWR8qQ033zzfFB/X2+aJggesFhQTG71t7yiZy1rrnRM1yopmOKApmeCns
vEk5N/uumEbyxTjIaJaTKytOxKd/vvzf3emfL/+mpN38ETdhm8vTKZR3nqfxj8/H6SFihv+LUv3n
Zvv3jw93xiB0cGjGOuLNSpIL8EggWUkJU9dr8sok0ti4ttCz8ApYadQXxjr88+393G7/fk3MuAJe
BAga7ttUq8Daarhd3F4FDAamoC1UzxbVYS9769aqbTfF73T7Radwfvv+8qHiFoBzAGg8r9D5z/+E
mTCXXVGVlwxM3Uk+xVAur+FmbNW+n+ZQHKS3CI9BU0eSZhAzqAT1aOwLs5p4elk3uw1PQU7PsG/t
0GjmVR1DpEB2cbdDSVzYN8rUDKOIzJDTO6aODJr++bH93aqgXYZviE0yWnE2qz///ESByQlf7/Ms
unZX6kRRn8Bt5gXexih/sQTjH4/jzR6DSpBHxRJn03pr6rBufrJ0TBQyaW0byhbISchUorK8h+LE
oJ3iDsIKg12Lwix3o2uOKhcigAoUDkybgKXNeEvMmVp6MEYHWxFYRH7IfCwaIp2OQecNpwlEottp
GP9FhpvS8gGnSoczM57kx2mJlvbjVvplAZ17bJnHoRCKUwyWpukkhNLfXcL86MicuHvXFcRK7QJ0
GF2wY+a47lYwA1wFFLLek0XkrMSWES8q5nZlV74zMvLnk9LxTBItup4ms7p6e+mgGTeHtgLhuzHx
iONsNOTWexNM/pexZfB5EF63Yd9RizLMPKQ4O1uoEpu7zYpfndxmlOprB7JZH+v4wTlnDJpoDAgy
cfBvSPl3GHehVQzjHqkE5r4L8rLnwdbJu9FrIa8kxlcfA5dT5oYSRt4HtQ7a48ogn3292aKPCRSI
JcMcxr1DZ6s/8ZiCPI1nd/yKMjdaD6Ofl2bXbqIRKOny4NvsF+SVz7TGiGyapn8N/TV6KtsxfGZQ
sjipVFV4SWWyvfZuta0I9aT3HNTddmuqOf+GDcF8P0kTuTACRf1Se7EEiOm2LU6ZLwz3Q724xa6V
KnhcySyAbyDD9X1l0D9kapP2+82y8nzPhHJ6H9cqftiiiQfVTC6keQr6wU97t9lOKpAQyNymHWE9
2Wc/FrK8Bqb2JoLSZSVRTt01TdFr2C2iOm61VX4fqnMiEb6n9bUvNOysuakTONDM3Ke7IO/dS12V
s0pbdosHTsqo2Ydu6UZjKhm/bY+LyO3pGFqLH14WeIr5l2U8QUVPt3aeqiOS1upjJ4wbZXFO7kHa
oUOZUikj87F3Yf6mEd7Q8E3PFjcX/tiG8hBNPVNlH1PLIQU+C0Y4MBILT1Bhvy/dW8I06E18p88F
UAUk4r1p9XKf2zZ8gJ4DRqeKjczLHEAb8tJgtb16RV0ue2YhDF5MQcx7mjCZf1FzOeqDZVkbQ3Gk
l+tp7VFwZIhXge3QVgwfPQ6wNUu8FY35NkyDxNhhq6M9BU7/GeJo7lxrP/DTWdUdc3GYO00Gim/d
5m0hgtOZD9ehpMhDIjM3ZcJd5yJ2OfrTuC2HuFVDiPJOsBRITWCqSd8YJRAL0SBWH6WmiIJ9NRFV
3oWbTo4rsZvrjcDMyLpxDeEvTwsgy7TvlA70QXXDsnyD4om0IZ8L/kmjaA4hWcB3aL64vGQkh81N
fyt9Ekke+1AU0x2DgLq4sw35hSkVGaP/fC16fHVyhK8KheFTYA8ihq+5SnO07NzKlhbSQ5FJFmuU
gYRVRebaiRluWQLJk61WFV74qyXISbWUObeQItku+gIKZDYmW/mwhWJpdl5U+O87xy381EUIWWSW
SuybyQWOSQluxFdwoNWsIN4k1ngK8yZY95Njs4OwacrAeUKJWryLVD5/cYJxm55Fq3AaSetOCP0i
wxDWcSZnqArQo9xJ47riOiZor4QndHSSYQl1NoP5f5ZeKKNduND4Ikb+XVtb8Gx3iY2motmbHCGK
cyGs1kZHB3nzQzMGI34scGg4AbvAB4ooQne+cce6bY+zr1iEo4sV7E7A36Pxcpbhg2ZyVpxAVqBV
NXY8DRnUvdJL/Wipn9bApkd1VhXDox7GMDzgQJYfJR1YC29b1e6pX4devh+DFb+VrurCx3oMpw/I
nJJryzHFTRKFGxl5tSMiWA9+Tvs5LoeiDotdmHt1ttg9z3Wb1EdkL+K9XyxoiHM9Bbt5g1ecNkvb
fRaIeA4LsAgDym596AvVfyzGFTurZMUwDGXNo7DWkdc5FzsRhXvj9sN+tpabptDLbVU1n6UvMOnV
AoSim8H7+8Fs6dA3+EoXyXSg0Y9SS+QubCYrmiFTtA3xKxPCvgDCzhWBzHtdAzPZCvbGXH3Kq5Bx
M8CRnY7FEJxwRSoPsKGS53qEaUzq3L2ZhqA8lSq4RognbsqNtFaijyH2wMKfFzu8sgwRRovcpgMb
EDFxqLuybd3eCzgncRctiPfKdS6AIMN9lbT13iOaeYr645pEJVT4CZKjHedN6iOFRgbbFAeSyk8i
0k96KyRbEUrmz33bx4dINu0JC4/xAsJe8ylZ3OU0S5+mfmDjAiWJjyBU7CqRs6175S+vXSKf6lpg
5CKLH1KvdHIVfD/cj9UhYsJyAy4Cozny+qu6Vx4oiyNeGHo6hMthPAxsFYkvlDMXHSSAU925r/FM
0kZmtc6LrjcrG9aS07yv6uPYGtS/spqBvIR8EsscPol+Ux+8s2Sf+jK+t7AO3rckVOPrOX6vQP72
VlJc9b1+xWDD7Cbd3MsuuEgw0TlaLlQZJ3o3JyRsNy2ndH1+VnXTQAGuyQDfzDommbCNSR2oCReQ
5aH2BsVlXzof3AamImR5WM0dmMaMpd+p8kVwudaYMiJ68rLSwmthpDZoU9v37WdReoPZCZOvR6dz
vduKWBsQoXWrdsadGd+ZiXHmVOsXv9PF+86dEBkQjKADph9L7O6jXL1rEMseBo1VP1XsB6ZHzu1c
Bpw4ru7u4tC5NGVyapWrkGfJL/gM3FaJuHTNZqUDAMNFPMjtUubRXelLDGLH/rog8iYTEdTXoDtv
K7Cv1wpSX3utMDL+TqUYf4kAB7Ht2XCsCZMlw3d7u6q2sA/5Di70WcJe2A1IaPU72MCrnDmPOU6v
i3WCv9r4Yo8DxIUqt+19MHt3YxV9g3VXAW2t7inoq2yS9ve5w0Udbd2dsuwhm7r4OLloU5XVvoq4
OutzY6Rknn9XzPn0DGZnXfhbcQ+cRaWpKzjyrltaO1tZ8n6zka844Jm7cGsOXh+ZQ9shwYgJD4l6
vR/DJUB7sGXLme1fWsOeapD4g2B2d/DCpj3JmvfSN/mhiNoXPDTi917nXNaxmjPLJiq8ICchEfGN
CJp0iNRnP0GVKKz+PUzTiyFZwR2L58ETH+CkrUhooWgTg7pjxPa5hSmWgkI46aDFbdugmiyV3sNy
LK4UPAR8TXkxcEfuNSW4nmWcRdqxjwVOTZknmninKmnTlvpWlvQuf3nKfXFkbOadn30ZPkv4eDt7
Xb9j/oTEjZDQfkQQU5ovqvWC1BUu+fFhmUmloPpF64tvFyMGmOMe3s9w7cUr++0qb3wKYiQLZR6n
zZbPH2NU7OF+WC1zhF1GoqUdMi2dIcZPlCvGAgJlLEGVmgx4Dg/Ujs95kHt8M79Yv7ijhsW/DCvb
nhZVTNCwKU84xW33ZSjy94TrdE/FHLroKtEf8dTaHFGh6xVxnSI8t79FQ+FsaRWOeKMzi66YxJah
dfbKaocu5Sjl0XfkGe+oT0Lm8EXvxmlgBdv4nOhoK482NgPJBXGcw201rcI/OMKX79B2K+gCIvFO
rd0Xly4nMHbAAqZwaoy7XNh1k5ysJSLhetvGipVD/Cl6VGT+X3InRLkXkJdY7ivPw3EiHJuII6Kz
sW5bk69mjR24x2cnhLTWEaDphldscWBUE70k48IwqO/WYLpQsLluwX2xpBgtW3yo7HY6J9NH7kO8
lkivPMupbu1h7bFYQHv22Zk7hiQCBMplUQc9insnRL/LXVZir4yriZGBIA1FNxZUvm6wIRgRTIR7
OL/KfqTtfa/QH8ZZAnRTpvas8QFwOyRCKfmX/H7yJ7ifTPCK7woqWY1IiwHCTvWWwnJSatjv4Qhs
73iTfMk9D3prINxHKIuDe6hGq3+akwgf7mXteEqRSxhrOiconjIV5+F1iVzEJplwYrQxF51hpXN0
RfR2Y/uIVKh8LPOWheq4XfTBQajcpCQOxGiviBFpmMoL89KrvuJZre12DkAYdaYIKH9XrBoNdj6K
grMBI1QuHg3NS1TpOEynzlEnx23WETKvr78JnNBemBtO9wmumC+kF+iLZlSrx9ru4MdGTRI8DUYM
JZIAjXEH+DQeFf4WLRkMrACdTZWEMJu30fkyFWUCup6wHyGdrth3ayuHPLCa8GOvrJBCnoUJHd5r
5gc/0vJrPbUt21KuUS3D/FyvR9LsbQjBBpsFOfqB3tcl7N6D7RETSZu8+i92K4IPHio4NA34wyM1
nQIlUMElBohqtGZ2rmVtFO9iN38Nx46h1tadQ1+HcHIe/CYa7nOBXv6y5yoPzUx1wOhUWNPRD4aa
83JmOD8U/UgijxdvX0QbyPvVylWb6SBvHoV09evU2NtdDZIvz6+ZClgMuf5ASgJo9xAy9d7pIUmw
JrHmxt3lY78h/JMhRcuwbbCSExH4LwjNYpQ2i1u+4h7BaAAZVOtjdhr0KJOLofyOgZZ3P3o4Wqf+
EPX9jhphe443yXRujiP8v/thWrtjz1Tr49ILhwwp7IK+WuN/cHcmy3EjabZ+ldr1ytMwD5teBBAR
HEVSFCVSGxgpiXDMgGNy4Cm6q+8162W/Vb3O/UBlZYmqNMnUq9u9qFWWGIxgwIfzn/Od0clZiVX3
FhWdCypFmMzgApbadF+WNbGmBN5olCxgmKLeSj1nP2dNs+71snAkXdd5GaLVXZaLzJ7ETGJGi4dy
CpRJdEfgu1FlQnBlCnRfHHQhNMHdogz4kIeFW5WbwHPay3kEwznAKjlw9WW/kHOe+pFtle5bu1rz
YCc44t+VC06QndkHeKHJHktgM7jdhhNJrKTbC0u1p9PIwOKwDCSoueR55ikpgNQ8FDIf9GGFlTwc
i8kKl0u3JGi5g26WvxdNWPmkrh1543NuNcl2zqrZu0D3WkIiwWY4tqs6RYFQXI2EKtYvgd2P8hhC
LuOQP03ibSANjeGIkmvJ7qH84uC2ar7zhPIaAvG8TU7YdXdjrhixdvgMiv6ECKxfHY3ULm/UoGHQ
rLo3kr0qJB7rQVoIx1MxDETN5571PGEP5742HeDVaGLVTG0/JBkqZQQjD3kjLRPaRXozKR5/WWHj
ks5JiRu340O0f62w1UbVoDihMC88z7uAJYWMmWcc4ZvOP5HN/0R3dQ3LgkNHeDekbfL1S0044ddx
eymtlvXQVXYR2/mIF3/w5pOuLn8NzfyiuW5vCj+IzXDC+77u2adiynBbdF4SuqzuoDfP+QrwUAqh
j7/4KRKIRmfaIMmWD3Bu0zG/0Vlte/aBT5S8VBp4kW+wwVELoMllmO7PKm03efqVSEkkG2eCT/kJ
8jVi/evX8rCFtYldSZhgjJ0pTMpPl96iuW5lSz+CCVj83cDvyfky2IitKB4kK7RID6bXindWX3SX
jIWl+ROJ+5/+vFtUnIJAl/T3C+j39e+VhSS7igKWGp6LB3yXIzcq+pObMc32nKCN6x9/5H/ycg4c
bGYWloOF9aV47ZuPHNKe8kaM3XHoVkVsJQtFyshFDJ3t5w169pO/8Gt/EV+mzSGLqEqkEQsrvc2v
351jMYbJGM7HAHKS/rHDUBK8p1CDnImUYvnI6N0sHruJpvvVHbyv0vT/6nkk34Rv/qL/zCD4zxf+
wBY0+I+//cdfGE7+J//797/99W//99sB5ctP+Z106Rm/QQLeiqNpjYP0vg3efiddemQSgNnjC6Sr
wAb3x9/n71CCjY/J0e+lZCfcnLh/jChN4zeDkSfgFzD/WyOc8ysjyu0r8I8Hk9ABLXjbfNSktDLE
M/rdV4QJaaq7FF4LRoPxOE3EvGath/ibT+n668/7FjoZvH7+XZZPbJsMaS08qSylL+awb774as6o
6dNFEokkT95lzCRoGesnlxLDWcmHQjpC7JaMiBiXoJwA7AoDASQSIuPV4iKXHNbEzWCvtMbU7721
8frDkmGKhhDDEa+X4FguiDeNV9UEkWq/BoF+clDpz2aqeotjqqvh/QrB1z9YuOxcdAVraaO+NPsH
ViN1rRYnTc97b0XQSgjq3ZQZCavdSDJ1iOiwXxQnXAFfndN+7p4mZNjH09zvpmuqoZCg1NTqNxPe
HW8fdkUojtpbOmBwiVNfsFUXJNmgK+MaWhNJJzNuC1B1c7g+z/5M9sDK0+aqEJLTs2FyALKo3H7f
WaUzR8qpM7VzRM0hs/Rzm4VTObADivVsmUHK7zzmZOu+Xd0OXFhXAjgIMjjGEVygiYtd0VATPvFu
dhOt8e+qlaRIjE/BeyPtEfW8m1150zqCMuBiRZCD09Olu0Q7mDgcjkCc0bE9TRG6vfVGTIX1RIIX
ia/ydPD5x1+T776M2wzftYCgEJOgIZYh9ev1qqj0YPkLjCZ77cOTXq/WLrTl+JM1/8Vx/s13/uvL
bBAOzw+wtVrf7ekLh9cBGQVXFGHs0yIjzDyZiAiD058DRe8j4p3JuZkzE+GxzS+YYGQ/+R1ebwQ8
D7xTtjN3szHTtvS9dzrN20SHVSsif0NYlVrZJxkDh82K3+7HzLN+8gBun9z3b5lFhlflUWRR+W7/
HUhsAlLIsSJWGvISqz2h7R58d+2bP9l0XnaV715ri0ZxXiJX43rfw1i7ViZZjwsdXx6IqyNUkv5e
LJMHWI+SrYEpaO2uwK5yt9h5bn+93Zy+zEAEi4MNtAoyZSGDCFjcdNVN/N5HGm4pOsDfyCF0Htwh
Smysdfi1wjUg/54He/CozXnLKeFG1qF/mXuN+hri+aXN7DL7pJq+eR5eA5lfg53/9Wr6ooZRffkL
IOf+L4ex/vw4AE/+/t9sr/wH4vn/E6Yz34ofeHH+/SVg98qJsznwv+5zQHSYqbOHYMZguyMx9/dt
zvhtO8gynqY0NcR6Qv73H9sc1GZyd5wMqZBh3O/znPzuxPF+w03P0ZRIEcWnPrS4X9nmMEm8egI4
3wL+AebDjoe3h4duW3u+2YEIACdTQMPB3EpXZ0e2nk1YNO3OrA/rYnmHXo+gvyZiSx5TcLITwX7C
wf4FeyLR0GLu9SenMgmMwmVByLdbxfrg6oRQaR+UWRIRFCdsyp0qlFG3QjPYqyDAV1ZXWGpjqw7M
d4N2t2V3C66C7lnLqH0JtNL5wBhyfgm6FvOG4ueF8SUYL2FYzm4EY92XkKzvlnNz3ryEZ52XIK3P
siGvc9pnMekPeYG19iV46wsZsMFteVzrJZrbv8R0e9xw8AbUFt+dB4h4O5y5B21C1ow16lS3rfwE
C9BPK2SKLQgMKjV77rZ0MDra4u35EYSGR4AXbpSaOpeHbssVQ9MgYtw5pI0TSVR2p15CyFQSEEi2
etXf0kbHirekw8JoAz0q2bltMz9mHYodMxxT2XvNZLXedeta2lAke/OZNIQa90RtkR7cl3C0FJXT
7DXcRCa3I41WV5Bocycy3YRg9Zy4HOKxO3dP4Uv0ui56TBiEwPGlinZs3w+dXTVHhvlGG5UOOiwX
a2LctWOhb4LjkC7oD/LAhIQDprx+uSTL3npJg1svyXBbOKZ/CLfAeN6N82W2hcgnJsLlOQ0EZMsh
OOT4Ai3acCMfNsFyGr5k0ceXXLr9klGvX/LqBOoWa0fYwF9i82umfYu3b0w166j5RO/B2A3uTYY7
+2PzNREfvsTjWxyZ+m5GxMB4mvt2dhxg4jJnYihZHAogcnlUTRnu3sGZqmuXYUq9l02YP/BlR8ry
C8JnzLim2UWIHOyPzdL6jzm7swuowu6uub0wJbMGD3okBmNQpIBuwJ51lB1XcQUp4iJAvyJd3U8p
3mkYoWqXBChg0NgKZrVMVuG92aNvJ1fu6A6f+j4tb400MW5rPiCfnz3JO5gt4+04YYg/LEGBHb2p
CjJfpeZwkU+98yEHnrpGlvJx9MMTkE+GOYo3XTrRmIhgp4udPU3aisLJrO8nuEH3RZdLCZJXBMal
aLV9MphZ8kwEUp47U5l+rrvFejtgNnmkZBENY4YW+TSI2n7OylY9WOPUMS9Szl2SePWDYS+kFWhc
TxFVyRcshwb/TL5XpG/PqHQQ5G0pGSAf7xgplnlm+yguDg8kXjQAJg8+DgtxsBKASRCd8bbHQYqA
QWZ8gpkt5gqojG/kME2THn/vDnYuxo7U60aitTBBYWWGeXvEv99FHJlsP85ds7zOSIsQMrC3S3Vr
evKJBvLp3g6y4W5mbbmVY5hVMW0TnGIR68Yv3svfejC7Hr/AbF3z56357pjDKV5X9aRyd6hiC8rO
k8jhzkMUyWfS9L1NOEDNQoSMp3z3S0qQvQYw1PCEE4CA9gvVw/w42M1wPlg9rFaGHj2WuCBN0HHt
1A8PBa16WTT74/guM4YqiTzR28lFrRX+pG1kEsZmnnsqYs3SfHicEparYNBIbQfNulDuRw7FMo0m
6LvZNUNw+yjyprgiBEUAAq7awjxP9uoJUyet3+iavbOdMAp1WNO0ugxHDE0XfcoPVw6hw2j2ajOH
jxM25sFdYAQfvUaK8dTuVpZH/DGmvc8h0nQ5fsmm0Hunr6cuHvDKHZj55cUeN4Z3V5kt4V54uKbX
3QUrcDWUi0Ceiox26Muun0J5bCHqymOVLMr80ArLXD4tKBIPdqeMds8JX40nENmb67Bpa3oNAwjD
UTMA14kKWY5XTETBthX9hEUqmYW37GphdfbODafhMU0Nq+bu3tk1/5GyF8aYtTQojCrau4xs+8eU
+9Z7q/SSa77qPCyJZVbcORb5hj0XSsWqJ9+8sOTk/jcOTP/TSi04E/zg/PNvOJH/+i9c/f8JQci/
+3oKotZiS0NysnfIyvvWdrX4/bIf/AapA/4AzkZ8qia24z9OQbb/G+HsrVoLvYYo+pbq+/0UZAa/
MazlXAVbAw8mQ6xfOQWxfXx3CvJDTmIAErGlIcKxxr0+BdFMkqiqyM6aWXTkb5XRO87lZGi3AIGq
cY/pLIZvBfCcceeGwDim4VroKN3eruDgEM5isN8gWBsPFbFym0hv5bUUAWKlstNqQ+7p0N+HTrYw
aDJAy1TqkYyLadwgNWyZ7Wpcstn6yOGgm+oHqcqQWbAW4FT1bqX1x7nzs3L249LMRn1rY3mp4rka
3SnW6+xOe8xmEFXaoO7OkaSBCZIBmeQB5NJ6i4gNJ8UOZfrGK4aWKZRTVKQxkclWBtaT/JzaAYCV
Js8hZbGkCLyO0Hk80kMWYZy1z10iXtA7sxM/qBOyENCIhsulFqIUEThWt8sfnEG3WkapVKt34luj
l793GK0Y/b6c/Nm8FS3dXce+cOz0shur+R0Vn2G/gQ6L8LrL5tDYM2uEyrZ5143DjAWH/GzQ0kGd
TezeVq35XUrJdJTJ3gaF7iB0VfHY4O7GFLK0J7pl+9kFZUWPUNvgijyaixOkcYtLk3GQ3XteJDSM
WSBe5HfG6TBAP2EG0nfUxoz7igx/up6B+J0SEk5D6xhnpZvp08DjwLJTeJeeSGvJGY6v31dkJCo5
GuGOROIqO+5pXgppeKHnRfVn0OjyUkUOORR9u5D8Sq8rxX87JKkgtkGVot7YzKsJ6i+Y6q56Q8Fi
A+qaeed8qES4MLMYi6KtSFmNhjipkslvd/VUTQEmYAHxbBZB0J5UHNerCLG+44jjaX/dhw2F1/Qm
gTrASNh381mKx+FN5wLlORpMaovjxM/BFMNBJrgxMUQsjJEIH8ZJuuWCsQlYWLyI0JkRqYz6zsOt
cUNaOn9oC+h3uCcC685bDY4YEO7b65XkEli4tBkuYMeqSxhRAVbXLLH9Xdg70N5oGPRGJqSIgrhQ
ivr9EEzSOQXykD4Dp8lrUAw+sxmVpI5xkeRW0UNE0rqJDdmXHmLwwmcrE+xFcd944soTTeeSfkFE
Y9iTh/UZ5y55T90GKMohw2SzJxsBjUY5TWbu3Hruk4NR6f4TGLfUjNZJNEDsZSWuTbyjdZRa6QiV
rjbC/sBB2rSiwWy9j2TGRvQgLw05WjEcqjEGE1KPAtpcAAsTloEFnGYjlMhKUsTX5PisGQL7QiFc
mB6WJN3fT7oSz0XAsGsHzSbNgHFZxLxkNWNXTIdhVjvVEyw8dGmdvw1xWI0x8+HGBter5UOpSFNx
hFwh3BmYF9K93Y7hI6N8GmSLWtqYKBUr5q5JsAi6Rp00e38ay/duU/gmzKC+ziKe1vW89vrukTid
xQi6NjGccyXh801neBurM50V2Qo5AislAEKY/47XHTyL3O1xHTnc74ywHYJHDlVVeEbcp6LLtDEo
WODuwrM272dV9t67cYLwfUXbaV/eBEAqh4kwbVJXccj+XDVcAcsxeZynedJJlCaDGBm22amUn5ka
a/LS/BJrJHsCa2kceoI82FUgs0I7sVsqwz5Jx9QqPvSlDMAisfM7O1EMvbrVYlHuXiZTkp3769gU
H2WRB/aygyQ4dLeFtP0yVmQftyXXmTrKpHk+Wb1ZLzhgopmEFgd53UNCm88qXqRsYmzK2YiTumf9
3ie1I/yzFoZp+z7JJ885BoMpwzeZWXNSnKzBLWjIJoW73Feza9c3RCbDCc02LOYRS0zgtKfaMgf/
A6Vlg3WyLb0VqZNAZHlKUT0gts+V4NGizG1duJovFbFOUOaWtg8kItt6nwVO4Uc5sTTGbnMFW8CY
u6bFMlIHj0OeWQ+YTIS4nSZ31Syno3PjJN44Xy+6Mh/lSlYihp9RZPtx0pNJvAYH6L1JYgT5eAbv
Hc3WXELkxCAkYzlyyX4TtGKZj6Nnj867EGN5AEvKAzk+O5yqPWs035WGSe44D5YemWrUcgvwQMuM
/ABK1a6w7BSRYPCTixLHWwboVNCu7JgtJRcdhlyMGrXbdjyQTSto3ugK5FdLVkdbrfPdBM1Xcbt0
uowqvlKS8pwnHrAx6LJkbyGc97FjFRO1FEqR84u593Y2gnSDR5rcrkHQdkha8yFRZR2c5JNwxYZX
8zfnTdmpY7+kMHr1gAcQMGW9QRw9Z10RRqqkOYyJCK2drDfdV0qM2BJEtRu7TqYOBpTcFMggW0fU
1SpNT2ritN2pXzTmO8Qh04lNPLzepdk7o0N2rg3sow2D/JlgbOdts3XzI99joI4BqkUa11Uq06tx
MmdEZr9K8jO4Du0laezlTpS6KQ4ln2PxZplg+AAGDUI5YJUhN7qXEh7hDqJaGZ6tlQoOJA2b+ghZ
VRHXq0vZcvuCI4Hpt7BcmiGAfKqr2hvoy/AqB4ZEaUzTbe7lw8Dy75jPmNto2shEOdsx3WQ9Cb6x
hdZBJNK/LvPNL9dWoVscOp1O78ABokggzde3U668j7IzMcR0ric1LuWFk7akvLeIfN1SVJw6RNe2
042H8MMZ8C1HfZK9pQWOfG8HSj+tVlIHB0sk9g2e3ZFOU1i9zd7kVOXtJ6v3+3POVVpdhdXKRh5b
K2r+WRd2OnsEFdj3xX4IzIQaVC5S1XynwTrmx8Jskk+UpMM1N7I+fTdQvWCep/iq6jfD1HbjJ2rM
5mcnMfmTThJIfFSWjCHicvTcaTc63dDuDA4yIZGOzj3J1EB9bl8prORtbtcqkmllljeJsxTihL6J
zD+QCOHkt9ae11yZtNBMB1K+2t95fd0d3EF0fZxklRXzDGPRJsuv8dpmS0ZooikxtxXVjCOoCbz0
0awmo4nrQil1kqpG+Nj0nOKhtdZluKL00m/fWtUyqFshRa+Opt2o57Ds127v1FaS4GoYF+OsmIOs
PLQVhqRIZmr29pTdeUu0hH2ZkyHIl/Axq5HjmUAvZkNBEU07+0wI5d7XdtGX1xYz6fF2o3EmoFzm
Sk3FIvai2tQ7eZSBahs9coPkbfQ8u4yzM/xjAxiMDGPshG2mv0iUzJ9T4Rrc7ck2SMj5JpIU2AAL
Zn7XDG9aZaz2rsMF3sBv8WnVwj7F3GkAmc/jWbIlnqEdWjYn9DzDwNt7ziU7rFwZZHRESOAOyg/U
whQ3nK4IqPipPUIBhCdtnOLVtT2oIQtTL6R454E+mkBF2oVzHRWGB5xZh5yeo35sg8c2kdAIAiYi
TWTCBMdculRi2rHBzZf+NKmrscZVRjWoOT1yaln0IcNK4DLOd7qPPh2I74hHg/9Lxi69KUooC3Hj
JTQKeGa1EmbPm/WBFbGjRSKURrXPfZUckkmwE1c2n+vBzqR/T4qPkpq5dRxiO/0s3N1oG/kzaW0u
7C10YCTK3FGk1e1iiHTWcL+XZVVYByjW2TN4HxaGsSO1sCM0HgQkfnHwx6tvGbj4vRlf0ZgsXaTS
erltqqYg6YK547NfWj4XoHRGIvS9VuEha1KMS4afsb+nqmyqSEpvPUmx+6nIq9GVjoUhiLfIsVD3
C8DmOoLsTDmLUHWNR0x2DmMCbXzJkwS8OP6YUe3zMueY6hC6wBHfeBODQS4a8mt08JdGF//TbuKM
u394E/+vbeTOffz/fDt25x/9kQo20Hk4eDPVpn7Y4798vYZzQfd8Rt4MIih4DNgx/riFQ/SDwkel
fEhAzrExZ3A5/v0aLriHY+8lFGwaXMe3qfuv3MNfcqn/GJEF2/whDMkZ8zsyDQes8/oa3khjsBlX
HHxsd8ZRlTRglOSexmwsj4FdGtfcgNxbgJNsvTmk3FNN142IrC5c4Ih4/hiR7KseO4Cy/gbh1/dq
lTOT8kl8HDKusrFFIueDYkDtRD31pm8cvH3BOR4zVUUYn9F+TcqZP00OzTG7UOQhPIqqrqn/oK4C
wS/fjIgloYfb3NUj6FzWQB0FTrMQVQiAKB6TOUgJ4GSUIG3FRAArQQOrg1PI5BnyZ1rFBWzfBf78
OIcR6Zbs/bLkXcPKmvEKPqixdz53FZ9Iq+s2eLjL0gBWPcLgmBTVCDGqBCEil4KELgpagsRRVpvD
e0pmUn3WUiRT7XsEQVxoJHRC1js9z+mlgI1y9I16anQ8L0G7QQcIDmT7qrXz+vmbL96fGBte6yn8
IZlXe7x1pBsP8fX7qdLctqu1eN4p7Gn/qjD8+QMcg7D9pUQpPx0eJFn00MTzhusj5Ev77ewqLAl4
UMZ3RTWBbaNrOl1FfGPs5cmUrgiiP35PnvM6to5TBcubzbeSF0Qqgoz4+vUIvYFjyMYntCTGQrS1
lfeMVavHLAz75mSFji6hboEU34M0t2pu5DLskI9ovNrDz2nPm1SjSK6DnB9y5mwcrfmjdf0XpAea
vO7TdAnrY1ua6bUuxmaktgvbF9eLJQnO2YOHmdMCmwpE6ITvXqpDOg/szqZCMFNan9mkBNjYqnKj
CVVpexmaTJav7cEkL+ws5JxIPNl4qB0/2ONadUyGc50O4xEFCaoPF+ngXTLbrb8rlWPD2PNXm/Nt
0BJZGLOecqZ2UO1Jqex5OfOJbrWxwIePVowp4LNBlOB+4btVRK4K8nVXL84kT3p0pJNxVcgzXeaK
4Oi6pftlCKR7NlPLLWMCI5DZc7KQUzjsO/wNeomtjgvbNEaNtUBOzBF9rpS/CGzsq6V7bhZr9VQw
EHOIT3HX3/XaE1Ps2K32j6FRude6rvvwLPOwG+9soNobUqYonsC4pPWBPQVOMTD4woh910wYITgN
s4qE6f0jyN5lpnOnWsiSCwjihF5FUh3KhVTP23VFlowCzOwkP9tmfNPbVe9eeEM19cRH5uSspwcy
ZMMdi/BcWWUAIjl0xg/SJtNEkb3f1hzj+D3PnBbyAe1OeXexUg1aneZKjO8UghPjxzR0rAOnFvvD
yjk32CVqFAuGmMAb9hIxvKF8opLbuyJ8ANmtm4ezQQR8FNBK9W2bJlbGMbS1sUuOg0HdgF0H+qhN
J0OcmPKkj7qgA12eqSX1z2ic9y+aoawYYti2FqdyKHIZp2ubtce887g4+EjoBDPnzqgZPMDxpq0s
M98XCEZf5nQpvkgnoKFsEjh2eRpXrzuj3706VTTiuSSp+taLWfrWE3D1/kUQZhRlrvRbR/3qvrFy
zgZnbaZy8xDYeXG2dpo7Sb8AgsG0zUxPBO1ZRdvwvtXD/EUjMH6gLca3Yh9qE+5wz8koeZw5pBLx
qMYqaukTRXvEkn8NEmAhAliudQ21esmtHWPFaYPGuICmzdX55PEZfyhJ+brnQUv/JqM1s8BGsSyT
OK6pkoIeyxE2dJKl/DVKi96mGBaVQj2x6vl2MfpqPLQ2EhBAdzxYUZbWdZwY46wiGrBwcQyzH5wO
hEifSxYY+ERNPZvYyl11twYCc1dtW+qdKQv9xR1nLkaz7fWnrjZFegxdX7kczavyC3/Fwo+TBVzY
LuRS0u6DZWqcuFuoxWtKaecn+dpSDs6VSPQ0bpa0bYBbJ7E1WU3wFFhjeSmWRZvn49oGz9p2vauZ
kMQXuTatomjNduvYUGUpeLZUxsxwLus1gmJW3FFkoS79dtXPY8Wih0BdJfct5jLMz7XMgjg1W5ap
1Zyt25DM5NuFaratOgfRd2cxeyPWnrX+VWoUXHTLdFY+vVa+qA/B0qafNj7QB5LCMHQGfx24ywvK
Zwh92MheLrNNCuODKjvpbe55B3Sn8G1CYyNNkD4seb7WeuTXXRyji5kkd3dk7GnuEIWTfPFWl8CC
t3H9gCJRK0Sr+RRcDJbdBOOnWtcclUXX5RXZp9Hl/zP3VUCkzGtujF7Tfki2EgxnWFYGceiUJsLm
aDfcotfzxFo3RXQcNqnccMV01o0m8YYSXUrErsXYAYTZBNfEqUL/vCgXMmyro9obzHYz/YgsAxMR
SCu7WkFet9T/ifRS51nq79vQ9T4WTEaDE7GU9ZeMHKl7oOZ4uVOdSKgBCQTjeC5bcPHqvqcFg7rS
Om7SnMZ4gPN2+4ag9ejHXDQzFA61LOaRGhXSD2hGXsvdibMAbcZFk8ZzkiGrjzIw3s/9YH5RSRd8
diuXT5Wwk7wC9CjuNXUzfMkTsus5Y09yOF7ZjWdzgQyARtY5jGaDHtyBFYzuGFUA+mCnU/oVpyIb
GyLXDtqWsyBr0qRg6W5PnyDB9CCj5pv8drKShdCdzpGJPTJFU+IlCxeikNU/W9b6HYqx+ITg6zyE
6zBccb3zPzRKGZ8IHSfdLkQ25NRjrwEgAAtdJS7po6OlXBkEbdvUoL+R9FtNU5FK8g+5L4QTgT7C
EExEYCadZOQJM/6mIq6SOY79JPESotQT9ucItzA57sj1XSUsv4jG5cAZywHtaJy7VeO+T40hux34
vivSGG5xowqLdb8tjeRKD2E5x+EwMroUGb1RDIXL+aFNJ5e7kCDEStFCssrYqdrqzNU8XTvEHXpb
2ASLa6KZZFj0QrNVRBXWcG3SyIqk6pnlJ9BRLelOjknP3TTW98WUJp+DgjDXzsvT4D6YRv74Zi0M
b9PQsSZYTOA/l9LtOUXqdnEgYA21tS8L7b1bVek9DmisD9XAQ0dKbEArMgrqCw6uwZBoZ+E61wRD
hWHvABRylpmYKNxXdOPeD2QC3APzKxBPdL0UnS7Pi3luKelAuEZzd9Evnitz2YRphw5LzVP2EWeP
/cml1mpT2ESCF4MJbxrnlc3wvCoLf7po6cpT7OmzVNd9EOaI6itxuTYrcoYgK+MBZ+5GlLdJ1oSt
u6nsD34yFuU+LIJpjfqk8LF7JCAcosTtSuZIJDnNC9cmRn4kVSWG83Dt2/bDktqJE2lB8vWtxjw3
YXuZ61vS7gn4A9Hr7kRRKcQ3EoOMVtw2cLA6OppcZzCnqPWUaz7VCX6MfGdYKV7diKQBysfOA+Pi
jkfcGNayJdRhONB70DJ2+kA0qijPOretFno3+iAlAQcV0p1x001cF0jkqDV7IrgrIRKmpa2jpkkS
96LE6UC8sa4sOgk5NU5Jdc1IfG6XSHCMsCK7dF3JLR4RhNaOilMr3aSEAi1xTTpoLS4CYtzEscmn
r/KzRYmnIGXq5P41hBvX+1xjiTKfgqTOMupAF1bGU9LzRohTTOrCGKOVsg4rIinSZAeaxVQbNxQd
42TKgoWrDAO8xT/2/thld32I4FfGxNfykUKjbm3uENcr61D2BVnBMa9cG2MZtbnegaOIhcYV9jiK
dlvpqXWTSduzSEX5rvLeZiuXj631SnP2ZhTks4uSdmGr0wV2yRa53Wv6uwVnYshQSxJA2tkp0LM9
yp7TXwrZyPqi7tQ0X/Z+58OWaEVQUOomNRff08RRnXE1gpfA2EtQYr5p2ymxbi3KrL1L6IilBUNw
md6H8Ct4/Ipk4/wuFcebYF4r+Be5Y3+YpV6ee0aCVWQUatrGYniYT2p6LiD1AuXcM/WdzjtvyfB9
FMnM8cRW7IY147p3ODowxNS5sXr7LIFdwAFvsNKLnDAIJUFcL4yIFvr5WJnY6Ukjzta9XK2WyuV+
dMyTTjrlug8a/Nyn2LgoiDXnThoR/G7SU1ikRmoveGxZo0ikcWl1lpVkJ9CO8aobShCvA2OOYg8d
vdVxVgmnPSOfSxIkDxndNVC7UcYDus7p3ejVW4Mo3grFw62svUPLyrpbzHK4hpLBb9ac52RhHbZu
P+GNiCnjmoC1jwt2Iiu8bIFTvp2Z8H4ih2h/BiIwpvfC6LJ7PEjpDThEnElpQ9yKwr1eUew86fmz
ZeA9uU6aLV/oWtJHLavDceGtN8x0PZPdGzm1/0Jiq6VSROjsJFAbFahQgctlwlggPPqBq/TpJP3x
Tjv28N5lF2T4snZUD9J25eHByvr5JqDNjvCextR/lBtLE/tcywc2M724oh+e0Qrl3ek7Q3nVAxlb
hXrFDiFi5pJ2eeikkDxCMl2fIFcARGBkXnZU3CXoCDgOMjzsbh586hKYClvPeBLn7cpEiT4N0m8l
yQk2pbxCBi1skBZfDdj/q0WxF0T7D2Sxv+JN+a+//dtrUezlH/2eRfF/QxNzDPZJZ/NlA6H6uy4m
TLoufA9vOE0Flv8S0Ph7FGXrzuT/bpBfMYDHbZ6W32Ux/zfzxdaLLoaphP/yS6rY1sH5rUkdcww/
yEMcg6kW2N73gbR80OmIne1SqFk96nKqWfCCYPqSDys3KiOrnGvX7BG3gDsm476v/Kk5z+o8f6Ic
D9Q2c9G5jn8shry2DbsvvxNmHfaOzc2Dj/m1FELKtyNaUl6uCOe3BP/dh3bmIYopgio+hpQX3wG5
Ce9ddzTNn6g+24/+h0j4+0tDZeazMChV+D4KiGjO4cDPL4GBikMa1u7FXGGCFES6rofFlE8/fqd/
9nIWTmtI1Gha/veij11pKlXL/JKFCXMm/JzqU95l9cckaLp48iv/849f77tIwssn++3rbd+GbwzZ
dk4B8sjrmRYFbRzg2lOvo9EXPUXuf/xKr0W6rx8k78l3kYIt9tRN7vrmlVj+mVGvxaVAR7vMRYH+
AOXiJ60Nf/ZFsRDEkOosYqLfv4jo83D0+uySS1ZzXHAEPivwvxdL3lP0mQzdExNQSpRLz/rJu9vE
v++/JhZqt+Hyqi7Mytfvri8o86K88JJS44BdsXYoSsUA+jZY3eBtrcfpnGazKaoKT7xNcjhPu//G
p0uyja+oAwbb+u4JgRWwFBz4LtOiMfbMSiDRzySffvwif/LlJDXKEhP8P+7OI1lyZNuuI8I3aMC7
gdARV+vsuF0JrRwao2CHDXY4LU6HC/ntk5W30jKNXVq16r3KjAgI9+Pn7L22t1gI3OXq/+MWpo6P
U7qMLoiBdt47fdJ2BtkKN2NKUK5ZqfYvLdBv3Pufj4wBUFQ3XD4OCui3zzOJ26XzG8LCUeVJjZX2
XMZmfF0iirvxTW18EQyACWOzqHq7FDWBx2uzCPaLafvnX/6b14TXcfmHR5iJxrfby1mDVVOGF+Ss
kTxdZfZadhx+O4HN+v/5k+CoMhJhJEED/7sVsMP4XuTSO6PsCJ+tMU4OSszudqiTZP/nT/r5Mnx7
ZpmA0GU2AA2QV/jt8ua044j5tM6ERWKK4FIyM0z9t0pgtj4OXug+eqS3kyEGK/CVNgWu5Am1048/
f43fvDk/fUqIgjncCuvbpR0dMkAqF/Vr1eFIcBpybquosy8oQyrokfN8AX8+p3SnY5lnmMP+/PG/
eaZtfbFesq8szsvlzv/jmc5nso17C9lTmPp7cxLtFtIT6u50UltpFOHhzx/3u4uOMcFC/7mYUdlm
f/28jrMrG695RqlV+6tcpQ7Me0+U9sI46Z4HvFZnBNl0GzXf2GuQBBggoe/889f43UX/57dYFut/
/GoWeul1lXlWY1tdmaQwXooEnqeWmO6NDtT7pkimHoqiqHYtQs6/PHm/2QpsdLSOi0SXVcT8thW4
RRrFAwdhwoLnY0pXdG+Ac47/8ht/887i4DeWlDFwVKyMv/5GJG5SryoDgaDebqTTmzsirunxIpw6
/vlq/nSMf3uTGAqZHAWp0BzKsV8/ygsR9zm9cRYF8dRIOCaPWV0UtVvN6n2srFGIRFFvhkNsTgsr
tknPTqLVhOLS9Ln3hrK8dOzauhwz0vBWJvOM6S8XY3mXv39Dm3ajYUFExfr77bGD3BFptjOesRhN
50E19sYoBJqKeHB3tNrG29lT4Sd0v+pvD/zyN//6yUxrbajQOhujR0vo12uDWAhKhwaPjab0lUTH
tA5ju9swE2l2OkYqsL10g3gLtSDBYnzDd8gPhWvChXQX6k2l+8NfqoTfvIQG0AXuk2UzmzW/r3wW
JrOSsfWpV2W2lSQAXYR5LO7ivDKxDkThLZouDAHGhJ7VGIxtjPD58S/PzPL4fbsu2E5Ne/HlWQyh
v12XBCQ+0zvvpFlxc1GSb3s2QykvnQYmiHK84paTrw2+PzGPKC0UbRSruHbJLwj+8kX+/Z78vBIo
3LkYzC2+vY1JN1o9k+OTzJvkQ7pOtQ6d8WCkhbvu+mUAPeEI3oWtwoBT6/FXZUnr2VaiC4zImg8R
enlUwra6JGXW/tub9Zunx2SDWk5KWBMhRP/69BixmXMBrZNjxmAoBYEwayCYnFq7sbuo81epzxli
dEYI9tgT8MiKGwAvKk+ybCHTlVY//QV78psDkoE5wPBcNk3Hw7b/61cKEZ5r6aSf0BeR42x5OXLk
GDFY1VJ7hJDBbtE0qaDrmldElOXK90txkH053UQqjKy/VCa/e5b5OijFWeqgLDnfVAzV0CSodKwT
I7Fwh0HLhQfM2G0FO6fdzGVbEf48lbcj8sW1XRWXmsVe8+dH6N+LC1fEASriQMZBtvStkGBOZXtk
uJz0vvW2cZwhWkJBnq5bhtYv3eSqw2A0LylmiL9sJD8Xj28v0RLag6eD2nc5r/56L+LCps/sGacE
MtEeaT+W0rBE0bFEEWdKGD+M0VefglExklA9lodRZAcaIfBHuTzrPBftX9aWf18LqBBcB+E4FmXr
96UlK7RRqjk5LTSkV10ZPKrzBIfXTekABlbrMmzyKPH2LiPW9Z/vw7/3VQe2xbKacCkMdr5fr4YW
DXZqieTkG1Vy2w7RtCtwBL79+UOM334KLH2DNZTr/r1icuK2MiFgnmZvKi8nt+kPKtcQ2Cmc4Vbr
2Vu8pt6ONKx4jdnJXuVOZQWTF1kjgkZrfkHPhpKs8EFJ/fmb/ebSs9UgzKBwZtP/zvnPSPoAABud
uDrmfiyN/DK3RbyVoxkGC/ETxp8sAl7avyzly2X99SF0BS6uBRek47C2vl32tLX8qMi1o++mPv7d
0gdWUQ0QmzdRV1bMgwY8BitzCNFf/vkX/zzWff9oIhQ47YIQojX07flvsXnb8xidlOeUZ4s5ESiy
uA2cxHhsyrQPYF3Vm3wGltzX7mkYlLN1tKnZahwn6D2r9FrVjM4yR7Z3nl1fCaOYbyAPqYu87vug
7sN3pXf33ZBYxymRycIdFkieG9iL/OtfaoV/1+KevsByiIOgRGF5/fX5hbWUsaZ6R5CcvB+ZIn4B
27W1U8AHSTs15/Dmz9fv34/y8oFIe1g4OXUtbrB/lsE8LrmJ5eA4eiKEeefX2zSti79ssL/5VbyV
i+mdzAdOON8+RI/pqGqJc8w1Q173HjyUVV2EJNUbKKwR3Ufa3Z9/1b83dG8RDlkuL+iyHi///z+K
+yIdFFWHOrYTfAbRjD0NYMPdag6T2z9/EqXKt2efHhUlL+1C7hs/8HvWIeytbiTZaWOSUtBuYdiY
Jdw4vXjSC3cqAn+h661cmc9PsJZdazXz0AFkHay+OLiNdC9MYokiIHiNtdeHdF6gxyYY+XmsIWt2
7pRcGWDO8jVp5O4u8/CEHEh/Kj+YgOWfGm32+m5CiT8HdldJrPZ1Zj1iCknPvdWK9watbbT2jKh6
NUbbI3rKdNthA2vcwTsi/exdVR0qU6S2DLxsF05kxe3qOPO2jdiaHcPUQI25s0HXr4VBCWXmvQ3N
+Zwb9dCsCx+7wCouAbSx4UIQQiebEcKuzz5Yjcrq3nn51VedzeMJO3bf898OCGgg2mRf2E1g/ETW
5H6WXpLcckLVv5piNG8sNLfAPyvlDdiEDGZ7rZGFay2dZ6C+y7Q0KV3iA3pwlz/gISwBbHAirbUc
9ORUpHZ60wGuZ/Tj2do9TQAz2oForjCZxUUznuZkgdgqgJbxqjHHHCYz3EXkFTLh4pXgO9uqKw9J
J5CVYaL+VBx+HtrSjiSjKlfwBFf4dTceCUDGrqymxMUkoJ7MjtHhWiAdq7c4het6U9symkGRJqh/
pzbxGNO7i8gj76TzZeEGOOp95j4r9BDD2mKjhIueF/yRskHGhF5+mghBakOmzZpvDacSgm687uj2
gkLUM6asWS/rtae51cLpLCDEgm0VEWhQtsJ1wxRoT0gagNe2Zs67Lq04B+NQO/IKATlBkURGxlia
tNi8JlBMi3Yq6YcjiPN+Bs49QQUCf+/6q7RSfJ964YNvJOHzZYC+qxq3DkBWbx2jncFz1kTFLsLu
8u4kZgzmuGh5thorHkGHQ0J+5GXQULHoiLBWwlFwtC1lTwcLUdcLZZVZrVh/5FtH3gc3hnAafJ3x
lB6Y26pHlsYRD+g0WvdkVEfPUYPRZZM2o/XhFuy2RO3V9q3KLBO9TlvGHZkG00j0RaPPS7+qgPTS
jZNzN+i29uIT+9RuujTCXF252XBCRZ85O2AFiBFUS0r8PuyViI9xJGCxYWtiTKkRJ4UAAwWNhww7
nd4JnWrQJ5BAzRAxLI1dPKQIeSpvzqF4glEX67Cc8VQaWlQ4q4ZHqDvZSVzGYHc9CnTsT3WxG8qR
3FusVJjTsMZSLuXQpdFUQbPCDJEv7rR6amXBbUBNw5g67d9czEv6CsZP9MObHZTyxoRodytUH57t
gRhSwdQMSKPTyheJGM5fhUWYXVWUhFEQl7nhEiYY2Wcrw+8CMcQJ64NBfNd+VJNbwp/SY3SLE7ip
lT4W6lSiAsQSwU2Gcuzr8s12IQjhZtL9dB2qpgSrXudauzfLqn2RPua7K9IwhltnNM2MiSO2Uqjx
aRLSFvDlY4FfCWdnWtb2qkXk7q8zO2a5kUOHBEEREkDpMPt4FOPK1/N1G/ddSq2ll9aqb1xCidkw
xXs16QYjvln6GH4rDxVROlWatZrqEkwKzjNKfgQ/PRKayn8LayjwK2RmyfvspSYSt9pfQOApLkme
SJ2glFTLd4acTbVRtYvKEDIfaQ5GVzV3rht7ap0p2gSr1vATi2ZZwTqNIKegrK2WMjuOzY4Re8oM
24ACCwAjTahLOqOYLudcmx8sANssa72Z70McCDB0u0H78mLbIdDMdvFOutBCbxI5crxyJwrtAHOI
PePpavqLbtJM2CRVWd4sI9kYvbEYnnSjH14cU5kXXCn0T8iskwduQH8L/0C/M+MMBYIPomQKIO/p
5QafgZ1sfDdBMiutsREYL4yo2Jph7N0JzrRMpktmCUFjJebZtZz5RXQUYPhAMhIzwTEYZOE5xowN
UyGnWJfxgLmq733UTRPULmJeBml9OP4QX6B4TpDT8QurPbz16M5EOfrUxLP5hjRlhBlLtsjGhany
4HWShShR4lFz7eESXYiP/CsnUA/OtQ6zP7ERG6/ivG9h3UyoN7ZtPOg3eoQbddVmi78Sh5LjBqqy
BXcjbCA/U5Zr16VvtmyAbTbsY2ElT6bdG580ZOV1xjCNka8+urelZEEDnDN7TNeotM9YMQwO1yhB
vB3FfeWv+mFmr3R9dKfQzvX6a9CpEfesvaQLDCbpjZvKzzDfxrCtlsjHyivXVafS8tjgXHkWQ+M6
mz4G0XGAs50814lICWtskLQdJsBk6jT5kXY/oYFHHthZ0S4bFgkRAv0ErDVOjofU6EWJRk66V7pW
Q0juoDHnq2TUW1S0uYcNN/dzaMx2NxlnShfa9gQJVioYpsWHhT5FOSv4DlBc7RG+0Mjgpgickn03
wIWqYMYo4A4H8u6L45xQTkAWTK/igdHKp+P23R4kJoaRAlROdxxby0yxNVlo5GH6+leLBzhb6VbI
km6llfXD1vK0XlMSzSWuPfy86zRx+5dUufFhMJsCXjlEriLAH6ndFlkO/G0yzfTDZ1o2BWM0im7r
ZyipQWfgcQsKK+9uOXPDwOfDccVXnZO/Ny76hK3tqb65GCYAeocwE+6+qJGkodSjOmVBy5z3aJbh
ZTu71fsQK6h4fdGlN3buaW+lJcLF3V/Y+bohygPjUyfoARl2ZrfBFNU1C45I7iy3HS9zVnlmWlTt
bApdSzoVbuoGsWGd6UedM8l8lNIbtCeEahDE4KiK7iCHCr4RtjOodzCvNfvCYP2hMpw4VlyDYwS7
amngPlCACRkNAJG6pA8asE7WJq1a5B9YegQvLLGC5M92dM83kZi7R7ckmHnV13FFK42h1CZzHfXc
1EYi1yHcg2SrPLxZMVqJD1cOcREUPcUPAQ2x+WF33nDjMCz0V5GJJn5lo/i56aVHuGCahynC2ynX
CXIquIKB9KmmMdMPbOf4eCt91XuhQVnkW85zpMXReQpd/w7V+3Q30Xi9t4yIvButqNCtcPgS+OyW
IKQNfJUegFPUV6dWT1S8Bh1gPWHkmz4dNbQVJBvLuScTasQGG6KuppnJ+odR0UOyplfyCpW0MWwx
jbfytnZUCCzdcaAxmi6W1GCw5iZeoSGu+oBsT2Fsl/L6QqNWwJuZFMveU6r+xhum6Eeu1e26FbN9
gR2/2VQIaaIdFT1ryjAAk1vZlg59UJD4TNCpwFmGKVH/AbNBjWskTP64gb3uXDhd39/Pjp7Xh0RH
lruvhym/yZzS27HIxMUumaBHb0Lp0giQZgQCzCZD5FNGen5bEZ27qUhyWAwJfkpg1DCzT5LHA4ax
ibXcDewEHdcq0bxKQD0mOnlrZ4NhbEw9TWcK3U58GU1d4QuWDYRXInK5faiZW+NCEFARbithh25Q
EKSEoqGbC4TykC3viqzPHqqIP7VN2fIBNmpN+9JHCc5fG8FWfvJlOM2BIqXGCGiOOh/JVCaLpSyP
aRxzT9ZQ/5o3yt3Fvd8QcbttJ4iGQV9ZCwR98ssORabtPZdaTFMA43V+r8M9oExboqY2qI4nglDA
+j9V8WBcMD6ef4xosB/ttrCO+NgjFWBfnm4F+rQ+KPsGzyMS7WFlVHNN+TP1086lbSr3Vt/cY4wX
O0tTuYGGk2ILe7OpbQpKL+ti5OLcdF4SJ/sqdvwz+y1ZJ6tYx5m6jpq2oxZCP4VuluFGeVvNqr8v
7JCEIo7T+AdJYm7fwID1L0iFp9uchypbF6JNipU2dmWxJgy6dfcsr5LSbzJ0UgCSbAGG5ATACtrN
3P2pgoeRjPb4obKWxyGym/FiRtcNTLNp+hcLB4UGXSQ0P8YpTHmiR6vaVvW0kKesVt5pEylYQdhM
6SUT6ezLI7QK1as328+lSRzMRouNxISRRoDJMYbwMOAimcZhrxBPGRyv6oZ0lFoJtdibyKrC81zT
TBQj9loMHnCKFoV2jhhDn862DiNjnfcSC7LEth2uoHXma4AkIVL5mmxF9l534Tpq47Orks7eeYMu
0eD35sGxJmAmMI/kyzKUuIzaaYoP3AVyZwWp6pvINMdHoXi1m6zJr0if6UBAgaMcyJbQsjtJYqTY
ezV8pjV+SvcCd6fAWSJ9Mhf7erI5lHThW6TgowZ2BTluLSIEHStsok4TCFxggT8UpGG5JhyKzrTn
Ft8Wp5o1h5zha06xhGzVZJBShyAEFkyNePOl4H+5mIa6uW36zLjGUN/S8jdTYPO1K8Vz07FIbKum
hRkBxhgXXeXCuQjmsNOe0SuhPI1qBt7bwdLzL0Sx2n2d+GhH5w7KDOWSEPxNThYvRaiBoUfA/weB
jWmd+IGEWm0DtwJ8ipY7YDfUksWjHCyyvNqYfTkjeWqp+WzKbPLAnP6CrPBk2LjlCNy6JVf5h02C
QrOh94LFVhdaeRWqUIChr/0Ydo2uqsuZNV5bjV3MmbKE6/DSKsxOQdaOfrkdysS/V4Taqq0RmeHD
zzbK/98yuAWh/AcZ3P/EF/rf/td/55//8U93KIbe//KHWs5/cDOXBhJKD5j2y0zyP/2h1iJ2W5r6
6B8cpLVQJ/8LyayJ/wCiYvJA+LaJlwGi5P8RwmkGUjjsDcJ3+UMw2BCU/MSChp/l9X92TUF8Qvz8
v//+T1yyiczk1+6WSwOf8C+dKaHN4Ojn9/hnJw0WQpLM5gK1GH3QElKU9XxuGMVsZSrLx6jQB+xe
Or2kyLfVdsx850AruLmOOTrQHDLzUwOA8B46sr/EHKhjjWJmXYSMpRth1CsHEEoQzg0eM7uv22M4
ZuWhqtqJ4jsJiqE+KXc4sfqYn9CeXnLmgPUsb9u52PDlKgTZvb92B+KP9LFii9AnvslYr8zaPsI1
OFUdcpVhuLLU6KwnCq+DJuDN4SKADZKyfQ5Tf9LRemIJ1740UzzBMNmGM7o+LTIOk9EAqcD504Em
3ow0WY4VLyLT2hhYuVAhB1F/PZF6dV/XrxMEoXSMnX1nJuMW2gKfXxt3YZ5uhVVetrZmb2c9vx/d
bBdWOL8wZ1Wy3iMqWgs17UtCWALmRmLTDw0InCi6KrSBmrKZ15FpE57mXsA/fpAajlMSuvJMwB+I
nyI2lhp1+kDgWJni+3CrH9Kd2lWO3XaVWOan3jTRix66GI1ah8w/xyCVqTJm+JmZdcD4Qpa5FMEo
fFqTYb6f8hSfQRGlt4WCV1iCpNWt/JQKH+AAB5WAuomCsNPfLaI4AdJ9AIg7Rrp2U+X3DkY2J9/2
TJVFW+IlGIZXOhvdzrFsBGGGuqzT5li1T0V6lJNI10mThgEjvoQZQXkYWuOZJ6oIJr8/maK9Lczi
XA14UqzeNHcwIa7nYvpUHvEgcLkOAqbK3inHt3CY9mnLKcOT6XHoABKoOf+I4+4dQBC2FZ4lRVeS
Ez+2uliTAeiwL4dni0CWgkQMoNM5HQO6RdaWNk2yH7NszRkMymJCGynt0auuQGYkV4keLolFfXYE
83CG6GDvimGIWd7lrXKzbYMvFIYwJ2sZp3u9ai4bchdXdla/y854JzVyGeIerLQ7Jh5cKSmWwCAo
VrSWMApVYXINiOqziZ0bQ81fJowYMArtuCmN+NNW1laY40qfJxE4lQDF18QPvt0+pAlQxUq/szX+
C45/hKSD9jfNOlv7I2E0MjqUc32M3OKt6eKZaIHQfWVw/YYP57kXpD5TERtXYNKpYtS9KIGYEZnD
ZkgLMoI8JduPEFCJ6Wm89O4dLtjiug7jZIEpE7Gid8Y+Cc13qD/mMYJ6sIZnwZilRDebaFgtUufV
HJb0yplnx+DEcxAzh6/4eg5PThgHHgktBaL8ydhLGjLMLz/cyTmaMtxV3ZH9bzZGNlgYRZ1m+rz8
2cqFSu7mCCbUzkJBkc9qXQJxmEb1w7B4ZgbfqLnRS8wn6DZLPxfZk9XcARxZUxPSTchXZsx355UP
0vp1sHd0uAOveup99yOiZUwDbWmzUR7Qu+d0G+LAER1Hgh9DOxBAtyK1lHCUlIYRjf5UJcAjshIL
FzW1FU23PkXZdOzVnHESpoh33p2kX8ZyNqtOksJRBC90EHLUox96UrhDHvgTA9Ib3W3s4soD2FO/
MEXLjX0U2zI+ClUbgDsb5u7eXk6Il4KOvLD0NOOYdVeciQkaZLqEbwo/MKYMtw2tN1Xl/pUuUKGu
DU3rb1okZlj5nYWOhDNSYNrNOYi1yUh+IDJHYJF0U62nLM1GnH6TXsHsqS33PdRDbIGqSEjMa2ir
sTonc91aKOZDRmOQwWx3kxVZ3QR45zDaNT0txE3baVmyndlvCMM1cVhUNZ5ZsSpaCycHWYcQT0zH
28hG+bsos7FCcW6TU8YLD0UeZF8Yrly7Ly6kag6YnNbO1KbP2exkr81sXBZJdmX7iXZRNoV1X8Lm
DqoSqhkzjenOMioydRh/vJSKAOZRykfcwUkAmeUD6mW1b6sxvzLanlenTVfKIQRPjPvCVEctj8Sx
nuE00W8f01MLesSOaWfHIex5vINEwXV9s++ThPC/ngtfXg9Ws/jndqnFfdegpVUy37DSTntgd9CN
QYeH28LT8oteABjgTH8fxzHk5F6+0CzfCFl5Z1z2MQ31z9nOgADmWE9cojRjbz+obgXW2cfhgMk0
IFKnS2K6J0BSMg2/7oDD5ahxEpFq2Fld7/wAcWUx7+fwTG3ebrFUjwc3pF8QUQD2lHs2YU5zhTO8
xgjV80qadXTrxvLCr8Lt3FN3Y6aiqe1b9ySl5ueRHnxg6trKDcebrNTyg51lJ7R87Sq2IYxx8mY2
M8gdd3OHs75aYUv9ZADz5acYaixlxPuon6q1IdJsD6iKstXzNlixR0zeJESOvHsz4ek+LpXrIZ+2
Rp9/4cg+22G7k26zaO8v/ejFspnlgrc95U113RYOJXMUpFZHiEOy68KrInN/giIeI2084xu5dTOC
K6kv+rWizR7oLiPiKt1l1bz3dPWlT+21Z+XZVcEHr0d73uEj8jeQs8+90116qk0ClQpGMp1bxvfC
Hl/lcCXR/wKm08RuyI1tFOeBmM/4UdbLMKinXGIr9fsPGvGPdpLEdPVZ/NvR4GiWmy1xW9bWi5iW
V1P90HrjcY76+ZLs1b2rq5De67R1mM60DqjpQuQc0Mb8OndSoIJ2cj9Hr0XfbvK42/bzcPAkJudJ
76AUV0c5Ji85fqXJwjZTwnWVdScORotCorSnjccVqLz4tqGVozhFe6zLo57vG7/E81C54qSl0RfO
Thyj2htd771P6505JuEc2Ro1e9AKSIgYY/NDN3XpLo2nR7QRUDDDdagb+9DLX0KpLqoy2hPctwl1
bzVpxScY42DIc0CV1GL2kr9Wpk+W0+5dGsRMOa5SzGkrpYf+1nfG4mA5486qS1xOI4Bd8dbiyLbj
60aeI/i/VV2vtAmCss9iLO5xD5/nUae+eejJj5S6u2uHp9pq9vrkZo9dpbMLXolZF8STlodaanvT
5OADWhi0QIDi6UmvX/tcexdpxNZ/LmWvfzI1O5mpGdgNLjumlpkUuy7WYO8Ck2OUY+4KoLmP1SCe
jEHP7ngnmbd47HJl2F+Ujr4LM/fLTayN3lLS1BBMA5NuHVvlCEZF3caMs4hbdGAMONWTRr5W4EgD
s/lQ7ByaQ9TQBVMWlkK0kVR8ZHVrl3li8ZN/uOHGTE9NfJPHzibpwanTW4eMiLv4eqjKJ8ePL7sE
QZLTchyPQKWEEWFSsexORAFT8ZSvo12dIA1eitTQDnQQYRwkap8yfwJBjvYpWk2sYJtMNds8aebn
Ie5xPasfVSbAANRGuKErtum8Xdiwkfc6qBetILfP8vfSrOVDMsi9iPdMfJ/n3L0h8WRcECIvon7r
s3rdmVBEyqndTNK78ej8rHVLZ2VowNQxQSUKr2u2iSvJRyQ4MmZSYic8P2DL3dK9hCCyEGKJcHZ0
2BJVrh5KuuTM6GDKvRMwjHOSl64/W5ip1109zlu/NYe1YWrpBekb0EUq+17BkqOJ5FyX+TS+zGYz
f8UxfyfNft2woouEZ2ijumvRDg8YKRcg+dGbCfyjz7hKTBWAMAgWyUEyhQzVvG1fuVtFFphTtxvH
zjC802G+mSeX1PY86h+zaL7PTSosbTrV7dBsyA0HwRHRXo2NJ7yUyFroYuUIjLBYZjRAVrknzjQ/
zgmtgkgkl1rhP3X5+F41CVHUN6Jz3oCDLZvLcz3id879jey6Dc2GhHG/cgHkFdp+dh3Gq3Z20EK1
d9uSlJH5gvAX4Ls9/AQlTVRCxaZ39Ducrlc50+xRFoBM6P+CgHBXpo43vwKismo43wWMsWhle9eV
r+0i214TnPze5yWNdxVFkH+qAJwnY2gmrcvcva+4eI3DjDEEYbaHL/Zg6R2HuRxdmt6m94JNFs39
TpnyYA3dA4XgsaMLspUNHbK6no7oA6gJnmqMtAGjH/MKENi7E2vHgfUL8OWboMW36TK5m6d4A7ue
beV+ma4quxuA35ntSimb/iN8uaGX3bEau6fU0gI37i7nyoAToowvhh2f4ahvuzB57ER37iIMrYUR
Py89OnsCoBWKPT03BB77NkO3X/6QCAAVZwIS+eYSLbTq9U2bmUxfONwt0YFPddmJx2TqiEu1/T1D
hzHAGr21Df1qjtmRYw/DfJVwJsSw+oSG4keR2cbaE/ElTbXXeo43qsgfIgy/QZKLwIiNj64VQWbV
3rHpr4gUIpVX7Wu8tATuMtmt7Gvfi9RdbRfbREFBnU2q08qrbrLa3w4zBk4EF1/hrPiJkh6pF80p
ShHWVV2wYomu39Sj+arLlHn8ZH0QHqSYK0fOIg3Za4B1aUfBxpTtlmDxfoWBBIiu1+cnY2yoEu1X
2wNpEQqfE74z3fkz8aeqvOd4b9j0yTwSgqTYtl23zTNmv03qbe0yvB26Cn2BeUvs4aY3vY0zJJsS
Mhq+170/jHcwQZ8XsUpmZJRKnJFgnNX+SWT2VrXZgyzPRZPfEAdX30oHkULf75XdLiXOqoreujlj
XP/UddK7UDVsWwZCyY809dXGNiTCVS2qb0NGXZwUrhmyRO9hFIN/YpgafYZWN18kdiKZ0pSFceCJ
0spNm3TcYAqSVVQO1iHqpdjgMjbvG8OsrnVj1s9pyrNXS4hYmR53TzkCImg4sPEyz53WauLwLPF8
1Mu4zK4ItWycstxSz0ecqHmAIVYatNqHZofbtWGvAN0s9Dc61xMBrnpoHNLcEEHt1OOeuIxsp3r5
QzOj4sHQUFZbfmi+ZWNWPzWYBnb46/qtCL14VzAdX0Hrbg42MKRrjrDGjbS0YU/+gLMHvRtx7fMa
JmrkWw8WagYCjSO9hvcRkmTgzJJ4W6pfjjkajaZ7yVZ2rAomxrNW2GQe02hed4hVqOpTZ2LTcNPy
zNaS1jsvmYksWdocTdp2F7iGDSCZEiBsAWFniy5q+nAFYd1qqscDK1B5CJtoOvRlqB0XJIGrWhtt
kgppGMTmdtJFt9Ejb3xKxZwfnNQcn5vKG2m4Mg9Yd3zNW5dG+JeknlrHqCl3xBjIvR4P49Uo8+kj
dQSHXj2fNhPCImRVRegLWrGcgkp+WXlGxRBtjLKaMVWEI8PS0CcMwE5ew65x4cdMKVEI2bGnVbsh
WkDfQ/FqR6RB9viJtax6bvuevDMzda37wV1GnF2BFMMa9QqmsC33Pd7+vV4TJ46/m3cIFnrj9CRe
zQXwwK7O7332Q7rycSLhpSbORQ50ONBDDcMS6mOaSF6PEmDpL6JoR3F4RxNGkrEO/sc1W+9tNPPk
Xl84hTjIzASOU6VtKxMoQD9ExLtgoD6TsEG3n4x6BELMSWcc/RuSR/hrBr1sb5iHA/d3ou4l8kyd
NbVt5xvs9hxI/CHP3sKYaCfYCiXJM1S3dO5bjO/JZO1re+QQm2N++iiQMYHUqq0hCqRs00PtxOoE
KDw9OqQnnBPKo+c2HSb0WJZzItUgxF0iwRSDqzIlHC7G+rPf1ihvS+VQrpc1FIA+XegCi5BF9w5x
XOCrnw8Il29gxSTrQolbZjSvhJLuaiXBqahwhzMJRiN6U2QCaePnh1a2LdHYTUcHoPSwTKDFcaYT
BAyWEWyxHJVGK0og3hZiRycd7Zcc+3tXIw1cYahd1Bl6RJZ46zmcPQq5xZpOQC/H6Z1NA9dagxWQ
t+VQRDudq8LIul9XvAO7VLZhtu5S3JxQljRJOmXE/NavjHXeRGBGfG94JZP9qUeJca3po00dUJwy
a7ioNK9YAVJu1ykRujcGWoYLzfZuSzvf5n5xM/1v6s5kx3Ikzc6vUtCeCRpnLtSLO/s8e7j7hojw
gTTORhppJJ9CQzXQDQiCGhDQkF4oX0cfI6taqVqUVIA2lYsEMiMj4/q9vGb/cM53pn7E1bTo4dQo
FK7Hzgzh1RRqVeEM7YeHtG7filqs31STEcwh897busBzQmJ6Onmh0HqWe11wpALo7Y7waX8goJ1Z
wTF8vUr9Go4fdrXgkgoZztJsMW2tXIc1IxIgdU5cBSiORifHoIsn6Ktt3X6UzsLMcwmDlE90wp0/
1N2dsSm1HYdeimJkGF+ztppZ/g7lwumXDATgwrNJdlLYpMQCA36yWHvOG4wz8XmSdvleWmF5uYTe
eMqd9EzjlGLdYw9XxmmjvctO6tH1lrX0WKLxzHiiZKYYJvM5in7B9Vq0/dWUeP1hwAqBQw/UBkeI
iA8AY6lKkb8IhipanzGU2aNdokEb7P2YDuAUw3H4IdQgd72hG86DAMkQ3ME4YI2TucdBmctmcMy9
oyu6+8G1p/ewbOyND4QMBRl2VjilCLS2OZf4Ge2V+vRlnx2WiIAWXgXAmxI2ydVUkc66QKpbd+PZ
SIw1KdDnwdzc+pHPhl1XaXcHyMB5Iyca/YgaFEx1ayITPsnTCxeCLTS4brxxwvTZG9RT0fQMFnV6
J0aht+R8BDuoIVu3oaFn3OHx9uZm04hVe+Q+aOe4dIl5jROruSxdJm1lWJ47nLW0NvLNRfh2MmX3
GlT5LQCFxzERXxwjW8NbSVlKH25dj1DaKCwapjUeIbN2/8IIjP9kTl50Isp9UEYGHWbOs9TAe2hI
FWBlDhHym1+mSC9MUl2q8NVpvAcmSeKYdKz149K9hfg7b2zTHCufKKCisU7S+M9oZFfUmqfvmDPd
At09SGaruf3oLgIqm1/8mDj/BOBzhwLRU5dDbak7y2KY3vuWRELCB4kupD2MfJMiMiNFyLwum82B
KAjnjaAsVsbMwbZmGcMn2QV7yCLbYrAfZ+bzmymKbgibTjd+XL2XnnNtew1ihKQedkPUbD0/nw+t
bzfv6GwOLafyzh3KG7sgcxLFzz4C3GFC8wCtSR+xXbf3wIaiveNNl6pwvtWL+95reEL5U0/2jQ2Z
Xi6ji3b4W1OygRgIEtwVRDlsWfgR+OR/X+KAN1GGT8aOr2CWm43FAKCbxy1TxGWjbMEwJQfcgUS1
YTbmp83tyJRvRNkwte2eH/UAZZBWe95XmhV8kT1Pc8i9DvJ9m6gVqF1DvsvRmuSedx8qbG1d3T2a
YbhBd5vBImbgtbhHadMvSNDeezmXn4Sdk8ypw/vRVvmpoE67ZN5wakicvyoERR5oiYNr1aTKEMzD
6rT7dAMK0qVp6lsGxPcTVf8mGOmVE+M/BL5/DgBM7pREMaNtYiikObHT8V6GZqQraJ/LIDvQFxGx
E1WfhuihIwhvveNmAq8v89p6ciFcnZk4CQClB9Yrk4OLoV7Fg5F5jhzIPOE0neyxv1NotBFIQVBD
k8z+tPrq2ekyX/mCGvktUvBFG7dHZuOh0pLQsI5dlEGti9WTkUzN7VTdpXZbnDN+Xq4smahDZdIe
pUe14oBDBKE9rt15egvK8ixOBe8c07CNqZpHpvHWpq/sc4gm+thNHvjVuWd5xDLjzJ+rbeP1OPCd
xG+uGhjzu7gIdksfHTGW2ztbKN65BGkF3DHeZ59ZzvQCWwtU+hhfFsPiXJG3nm8KKzJ30yAslMh0
sVk8H+al8fZ0BjOLZF3wEy4Rd+5y2Srw3GQQ7dGZPYYOzl+ilpw3hL4G2bsdXLt1mspNHKN3D3Io
/CNkjg1BZ8Ch9UfU9f7ZYhX9w7yMxSsX+XTRNNmPxUrkq7ek0XXSJ6d64HGBS0t7otb1CDlkaavO
6YoSVSTAfCKSWIY1Daxw+U5E/XwZQPQ7uK6z88rmEoXwEUTfXkTx90kxsGPsYTGSYjEWu/OV9hG3
T+bT4VxWZfGSsYcBBu5vx6k4QclcTzQkiQ78gQyG/5UT8D1tIST1XvHhkE9Xz/zUlHmb0CSHErqf
6nRwVgqSMBFoQDMi9Nay+JAcamr6uMR9AvgFERcpPvNo/ZX36mUp4uwyDvMdFEmBfZpLhQpj46ZL
DnZekLOWnwMLOeuFz1SbIxo1wEaKZXzzldWRJdgToVZHT4tx38dQXlh5fg5G55SXxTFGmB8SJAjD
6ZSBqvSLRF1KaNjXxhbwueOUZY6zCiztZNmx0pjRmqcr1B35wpTzQzK7atpLNSxnTh+VVK0D1ub4
svb86uRhDDgvEpiPm9bzt7C+H+ek+ma50xdbLH7c5QaKa8PRvlYI2UvMgGkYymnnVh2lvrEfZC6f
pg4ha1tnZ55azuYpuUhqcYVS7ZizxNqw9btAJnXOxdgzA4aaue41D9p3211OEMqCt5XLDoietOOL
UhBV5Sz+t37RPDnGRJto8sU565BHKybCEMkvJGL1mrDdBj6SeFcFP8kBjB96wwq+YeRTt7nPxLT0
5ougLSSDPPqZWJAALRLsahq8dXradKF3alZyK+kzDHw9N35CaA1zruUL66TX7rg8NlJ+b+zuFRVq
u0WnsR969MDpNVg1PlYVzChtMu8AXS7arYr0WFj4CgZrk1CeUTakYt/wx/q9uIMPWRG3Yc5zaYi/
AevtJ0j37QudetWp1ZwOS8SoAVYGDYRFmk9t731xMAHUrnw5xUiWN33bkJ9mJxoX23BdTZXYlb5g
0yWn88l1vWNWedFTCPiDa06AIC3C/oaEgfeBbccIUXxdcY5WVmAgSLKdypDR9u3yBrz2Ls8vTTHt
q7y1d0vp0cCUzaPiXbhcCsEBLoJHUfD64Jbss8XudoXQrNOeG547f7S/Avs9HzvzA60eNP+w4A+/
tQNE+X2TxNdhGN2RKbktQvcmb5kDESrxXDgJ+T7xQsU9oplqnNNiNxw4w/eO54scmtg8g3vf5ArD
+qzBADjpadEhiMnmyEyVpUYGoi7map84x21xbweIDGO+rEuXP6kF0b407lewHOqen3jjqabY1Vn6
4nT5wZQRm0UnvVsqlo3TJM5VutwnlCCenbF3ZkWSVl8pYn8m2hIp8mKO/kDZylVzQ0QLZIr66Eb+
Tg0EScVTuq3z5CI11YWrKtrPBblxWFSnvHbP4pa7GhpI+c6FQqBC7LWH2uqPjWS63qNV3MWOYj7D
Gs9OqvqGr1ZBqtNyTy+0DdAzbZIGw4RGw7visMeNE5pHJsCMu4b2lGQsg8UHhf+pyiywQPT2eVh+
pL25wrL2zYvRtc5ENYzZLRuhLclO+0JwIDe9u0tndVlTFFbfSjOcCYCNzIqYqQWDfCbB4eBiFUU2
LZJ7mIHvxi2R+PItswP7zAs0w0d5EbcIBkT6UoRs8FvRfgG83NJipEfNFbIVtlxXZTNDfz+dN84o
r6pM/BiKoLlyBsIxSAW5sFP8FKWLlgF5XFyb+S2wq+6bXPR4JIyeDBWGQjtqxpOerVfim/Z1phjR
+WaHDgTjELTlPizOveqjzJNrXY/bGJtVPU6PKz0yss1DI0jdcfQXs072mTZK1D6Zn0yUy7dhrG9n
mlUDx9Bux30xWrRDkbqItL5w2uG2Xl5Te9m2UYV2QIDlDO8Y2x3dzDsOidyvyhg0o+QPd8dJMLxr
wpnTuY8IxDJnpeZMIi0SjZ4kXQPExjjyD5G+7luuZpipyBVuWA+ctbB/p8Z9txTnftrpq3q0LzvO
+FhZjNPuRqenzkTSUafDjVuDX3KfqyHdpCz+YhJNwgaHnX2OLJBSwDPJljubDtAGrcqNGFkvlqrY
K4vxog8N6p/5KFxiDUV/mTfJgVt2ByWzPxMAE63xZEcVRSTPnoyOes7e535GmUvuR9OwbFGUovam
TMPHnll+0STlcfD8g9dypcfFvdOrbxkRCmAz91mORB95L5JnkX2R/Hbup26znYLijB5/01UBMG4k
TalOz7pgvuqF5JsFz1EV6TcbmmwhGK1Ud5Sb5pCzJcbfZ22q/LvfEUWFnUxX/d4e0z0BdVtroW9w
6S06wdrAuRgIRScqUe8WMqtIatGM2f1D5XTVDhtSBopTnmo8bIRHkD6z4DPpz6scZdUSbJKy+u6X
3rcxnG+YueGkZbYf1EAa1KlG7734Kruz+hrtKErMaR/aM3P6vJ0/nYTWKZm9L9iZ2xJLRum393Zc
PCz+eVzr3Vw6D7Ierw1LEw52kiyDtkdyKfU+LwpkEQ26ZNTrcgTNukQ82TP3475WxbVL4MdTT3nK
AZkxcGWcQsLauT/X+wiLHejh5b2ncEJG/xCXywNCzJMcIvbkVXyVL5G6VPaQXyNJWm6acbqYnIVS
J/n4nbbuT9K130vV/hICsArVcACvc1KQKvbPcOffC9XaGI5tUfNoQM/wb0hZDtTRQ9T/UeMW/KYm
wyBV1nN4OY3tSAWYzdrZm5JV7/7/8kr+AmsRhKvyDtcxmC9wdFBG/0/zqUSPGSC0RtHt+P13zDJ8
0oKZIDFHVV3cY5CyPhjbR4/l0PQPkXbNgcVlr3fkphSfP1/M36Sr/H+MC28/6wfdfX5q8sL/DkLC
12DvvyK+/CPpmP8d6eV/RIT5z7/+669//MOvf/z1P//6X/lX/8ov/RP/8n/+4df/8et/+QP//I/g
Cv/Tr//4e5Xm+r//jVboil/QLwY4yx1B9gGshT+LNIXzG3cQSFVIal8Q8yT8CVbo/wJlBh0mHWWI
FFNE6Df/LcPD/QU8Ao9pEK0EAcAVf4tGE3nnSgD5Tcx59vHv/10k0IliGY/F+pfj239pGh+jeqRL
iPn2IupOdjEcDEbFg5zb5quxe7rrfm7LGhQIuxVcAEYkO7tznNc2sNiyi8Cw9kRKmOsN/uYiQTcS
ZGejjmuExRDQux3u5UUe0byHt14q1fdgGEj2LYARY/5jwsZmccIBwx1FoBX2SYE/z2XN7vuYJoEn
rgLsXGSMbZYGIBSTfyNRcuQa7Re7JQjY8+R8Y6RDvgLm2/KpD9Mm3Teu3UKKhh3QbV3Qw9ZhtpYu
OxvMyMB3ZdiyUgqW4D3LkumVN11HF00RFOzy66b8SNC368NIn3g12MC9GekGBBvHgH7OGzfnEMbm
iL66i0xDytbc2/QPHatq6cr63ff8ZTiNbM6BksomFhu71+Ujzj2OX8vjiNua3qrfBo997ppf5xxt
7QBTnlCZHrpJhwSa+No8sB1jCKEZPWL6CY1CiRB37b7WOfgj0a/CGqHpfhlPCzNvY+XP87FBtYEC
nYRPtD4mNi+mdkKcWkWOkzZaZPlGBgoF+eh0/DlhOXpfM+jXm8ohNIG0BnSWU2kt3knLuP0KrQgD
IoGr43Sm8OLXYLVsuWCVIPxwu9hDBFGb8F/S5HTnOwfZWyXviEPaFC4QFhKU1vZjmxf+mwzHn+NC
HT1jLWD65TT5Wpb3pDwSRksuGgPvi6Ur80+QuuPz6E50vXm3QsYjdsl3WeN5H+EwKrHCqdGpTDEB
qEiumDXuhtad8z07mg4p6DBElBOjEMFdphPVoxIjChD3u2GsyRpDAnq4IheLOY5Xke+MFl4xBhvJ
mToEld26x7HyrTelp/maYOtwSY6CxrE+BV1LZVgmOj/v3DQOuPbs2dZXEbx0FtrDgrjTIy8xZKmP
BRhnEyaxkq556qO7BBsMhhCvqDv7ktJb/yRfIx697jQ6h/1oe+uILlazfGbHwIygHP3CnGGiLqhg
2gTx0NvskNCJox4dFIJdHkYM6SQ1XtqZZEeRdHFjs4hR1sArVkOxxzvdhFvFdK85Z8eOJzUfYaxS
7lhhvwuSsiBjvJ5958WtPS99WNxaEp0QUCJRmUSL2Q1JVtpPOGyQc4y1kyVvJZuy6hkcpGOuGV0G
7cVQQGl4qRsZlxe1geiM2nVQbfxjSXN4KmVYE3A7xZxA93bF3H2bGdTLR5tFmrlu2yEcL1oiOxQw
aLalvGGxhQ13HCIkn6afaeBBfI081quoHMJy0t3Qn2ICZXy6StgS7fqvSNiWdD9USiAF7WWAv6Zq
M9QgRLm9pqXMCKrPTflMmE7AAjLuJtxdlt9tl66ao8s5YL6Rh9q3t5UpSRUXsNQ/vbGooiuDYZsK
riLzaFt0WBxuYgtKFvuhFnRDR9jY8H3OvOUhyYmvxz9Gsb6DWtnKK6EqpEQB+ZX9vV0HhSGKK/Iw
jTVRccjiZLwLJjzOfO4ZhxKsALqWBKngpUwCw2adxAKy10e+zbLMa0P2Jh8poGJD6kziW84DY5S8
evBzKe9l0TFMKuolPSG7jEi3w9A9kp+p2bEebEf4dwXTvPdFRsMLOUftO6mP9nAw/mR+FCllSb6B
/VYxGQKMNL0qB6M76TV9lZ/cIqCoB+HSGRRskleSAm2y9kh+y/4urmGUbgaqdyrIocZgqzGdrfYf
GwVImgh2YfjS5huegd47ysFDkVYor7rKEOfLHQPyJdzWuKWxPtHR3+jIjwuU5C2JUV9Ou0o68iGK
ANmnyRRtR5I4EUs3MmqP42iX50WbE0nA++kl10Wti6fAKetuP9FO03Kg5LotiyCkgykRM24VEXc2
1kEpX7Qa3dcynB1+LRDtqxfkWGzNzKp00wRlr+4VwbeX/hLokjj7Kpj4AB0Mbsu8ZDG+c/JxhYoH
cqLGrKP7gQv3CqMkfLB00PUwKnIxX4k2La5lWyVfDdLsEIRPytgm1b05KsGDdwrcsUJkF2Up8xgx
VI9JGjLUlxMsqk3HnRNvgPBPIQO/sQUg74740ZDkEZ+Qry8V2VtJikyOvY5mE/UYh07MowSRlHyj
DL4P3WLiluV+rCJwWlU5v6qeg3qPq56GAbm9y8PlWXZ6HrmoNOh2ekTLqTvhfmIqGT6xrmTd5czh
KDeu5epsy5Prnhqrj7meJ84z7OCDqWijZs3frca+rFqbOYhH5G+8JTWjD7baWbrgVJgJ7LlsbSZ1
FVZQsfXw5be7qSvD47QGn+103kaPTsPYbzOYOb4vPVsnaONl/qPkZq4ZHeUcZ1WyIDlwRJJA2BTu
09guLsgJU/Y3PBP2W658pOFRK2cab96NH1Q0vnUwoZ5ey9pUP0QUhhk3smN4i10Vr4+xaz1mvZcx
MlUx68XC1GsJUATbyk15ET4Ter0N48rm2syiszzoeD0F4Rj+pd2xJcSyP2CHg51JyEwMYJ7nfqom
gCExcfeVFJb/EPGdQasGjoL4RCAd2Y6sgr66DMs6RRlZCeuzSPsAc5g2bElSbbVnzKtBzjeewIIZ
ISFHep83N8O0kjCjopec7nHT3RAYTCJOznUt92sg8G0SJkofp9ZtJENxiqsN6pM63qNHAetINEV/
3+kmUXsXDjtOFEtUKC7G2pZ7r3X5z0kbwTFZNwOyc6la6pRimrLkQPBBeWkAdTMeKgYKNBPwRhPD
syT1NTlb8+vYoUI7+miFv9wuJO3N6yVmV1+tm7d+igKUDbpZLoPObT/8SVrfisRJEQunbcAGx8Q/
2nrdfHFGzp8VMHqSqXkwXxNUlxUKJMu97ADKklY5ex2qrJjQmXHql+9uh/p747C30sjSXItnNEIl
T0lrt8+DCPl8ZqcPr0tmtWQAoTSQ2GAMkeVY1fILd1L0eUqq5Nz2R+XuVTfqu5py9gObC7MVwHXV
Aw2xeotHJth4LPCj2GOIynYaXfmmTGpQ3cmufhrgqnyCemlvicBO9DZCQfqIC6U4V1iCvlO+Jnx+
wnTv3MrdHaaHqSPtXWBmzLs2f5a+FF8OWR0Pq4vqZKyq4RUry3kbbau6HyyBQFc0JXkuM3G37x6w
EOqyPo1/qHJMv81h6X8Ph5SwpAn27g/sqB2+/2KOL7UbUF8lGakyW6rL6LXiSWGjz9YaOSH5jpiA
jK62tS4XhJ22QxRHvLTRpQln1LcziynFTNnCe2BXYfsjUAoZ4Fy0obvR3dA+phZ+UfbME36FdIpu
O89ziMR0ugGTwbLED3NNjBb+DSwdzGPWoFucy98405gV4ekiDbfm4E6Zl7jE0U5uPzb73Cv9Dq03
T4tTjFGGl1KWBapkmACbPkKtghOz1Z+t03fwA3LULQFWWoSMmWKI6qG4+pawrXxHAmo/4keI2m2m
15AQSZH/NLPUZvyy5GTgxORAnVAMIIEn15QIC5SljA8TPQXzHrf4GAJWWbXESWIjc279hWUBJmMG
ilJ0Rb2vibuOT1BxgCQsKoebAz1EjkwCC/ZU6HNbZjizh+yN+thC/JSQoCQgWJ7zW5JnJfG/oJrM
ZovpWD03bHsQ5e9TjWf1aipRLJ5WzLG/UST/Ul5CB/0WCG+lFvgjA+HoZxgTWd6tsymimst9rHKo
DdMYxPvEUO/unKjzKFnnmJvFAgn9XfOUQHZyJy4fFO/222QR37oZs7YnNcMiRm0TJSFRSq3NH7pH
++S+8Dm3t6KQ/msXWXgohqEz15YVly+JBga1CZdYR3sNP+o5q1LUg+FiZcsFvSUp3nRghD/XJGp8
LmT6eLwkYaP5JMYmPfB1GU4JSBEilB2AG2Tz+m1DsI3t9NyNdttgUloTkduE4dK2KkVEgopaN7IA
Kqp5B+aIxrJ3iDzeWrp0WiRVFaQsZPUoj4ICzSu0C86aQ++XOR4G8hn5aLJ0DRL2RUViMK4gxqlC
R4c8JxAJ96FGXzKQA1hsIs9SRJk5REhcW77u1RHEUnUVTvnorEsXAbcCPtSqWeIo2+lhBqhXjpOQ
xHl41JvhKPCvF+TLsuAqAxk8lG5eOjvXSmlJQ0z86alxG66pKQl0uzFNMObHNeQQX0bTiJb5ahXU
ZzoqI3KOapYfaLlnLnQbkwu1+MKqfOdzs7gb3yVv70gx0z9ayOjw0UEoKzcudiWOjEJguAJ2xSk7
pr5/jQbOxYuFjOgen36oj303sKqbg6GI4cmwQyZeN+JHK0wcf+SdBStBhWs/DNWtTQ4t3QaLCT/o
ZxZ4QskTLIzxiSXoYB3bgOEbK4necc6djCyOJztWGga7LIwCX1OWFLCZn3coggRyar4va5p4P0cY
9abOw+yccg1teiXj5qhKHq1DF4zS4s2NcspOt+T59dwsE7seoae1oyVE8zP6CdOBDtKCYNWASehY
YdZMyNfq0aX2JBiRnKjCPDtzWPqFp5SLublOkKLkpyUij+sKRICU7LpsmfL9xiq5hxM267PWLgma
YlwfBuzd1l/V01Rnh0ggL8cyBRPhljLbkCMUxMr5SNywxZGPNK66TlNvQYRnpaW6nojTITmnrFjN
5r6pslM7Bhnx7z3hXwdm0R00Er+i0deDr1eSVZ+g1KNB/MLBv4hjuF7vO7Z1sXtOkAy1j14aP7oZ
6NXLa4sY4GU3LaqF7TXPnSRuZvYGxPjzJPfWMjt4zFYK45bQzqq960fHlruiLBL/0EZ5KHYWe9zm
6NkwSoAy1BSDG+kowopHd4DVbKYmNDczfKUR5XEzoObljCjvYmLr5GMSKnSRWiajecVxwPO4rpkX
xBoLzeZlTAYSIYgGPNdhnDni53bscmR2M3HTqK98/+DGMiGAqB2liKilB5xBC9qk+aBocdGld0xO
9jxQCtRJzs+PjY88vMtCK2RJKFGXZl9OXgrvNg7afKeqQGcnJ/fwpzilbtljlAtrgD6TJLUHAYk5
P6BnWS9RWFVkJTb9EuEAiAhonXmLq0Mka60vO7efNTeqhO5PCJs77xc1mPYYuBVdJrTJnGlUO9Zi
68ClTKm2pW3vjXH5MJht59m+1z1riUCxxz2TRcWKgwt+4Enzuy64x6iV5fdDWON+hqrUVsewcJU4
+DhEiaQRsnZ2rOtTbm72ocPRjSf30oqmYQaApYNm2wapJJ/Ncbv7PCjz76ZOffRifYuQeB46St+u
XywyqQdmDrugLfvrKKjDW3tKK7SMJFu9RVp0xwUZYHR0+EYF+6lbOiLOecWQoWqcsGmGZWVram9+
QFyXkIe5wKjYzU6J8D9YovYxsFlDMgIQ2kZMFtfzPmcgiDYdvEEEXkyQG+/JpbxlPKCROpVTcMbo
Dfk/xJAAyFCfV6/RNOHHskysr+WC7eJg0ei+wKCJn1n/zy2CU55a8rub8E1Ir/gxi3mxNsATGvos
yBdcEYCUzoUn8IEWDu8zpyUzRK7zVRsxZavew+tKvGZOFcdvRI4JFrYIlFkcUWxxleQBBLcubPoP
vvwwguOww2DA0kzM3zqUQtXZHKfT8zCwUOPN7+BhUMHjBd8WoxnYUOVpMeRXfJlqFkTzOGlzXf4W
oiybrqeQamw6ZxdBY5YGu8CCFzQhpAzo247JIKbupHlKzDXTrTx9rJKJ0uK2E0HjXveWiIkj3w2V
V7SHIq5afbCDwWdWa/lp3z5gFl8IDWCgFOwBVxXmfYgWh2U5C4om7XZZx0br6CdS0UbWw2TXj+Jn
0F7kTqyMVVB4cpdGzIvaQzMTaIP/GQ0gQQR95rSedfDIviVsccxGeRg7aQ3cAHEZnMrQTcrd+DPS
kF5wXPZeQQOHEmVgKs7uhZCQ7pgTKym+j+Ucj/dluqYqQlD0PT7sIA3v64I11mePS4sKtSMVmnBH
IyG5HhkM2LQwUKB8bh4a5IzjomgN0ZFZnJEeZrcdnV3nhvYoNmGD/hPwEX42x4XUAzcKFqGqZvUj
ybs5eQN6WQyPRVJphpfSTugS0J8GDMY2dUMwNYrRmqzuFwrqrH/00yXKSat1IrLZpGVYeHN4T8ED
uB2K7xjmBqgxT8fSYYbpjflNyqPR3HMhkXKHJidv2x3XpN57S6kI70rnpy4TU34cI7fR7LOH8Npe
k1gdfGNML0E6nmj9FTrLn9mtfHDVGTt4El0Ha0131dlqWTBEV33ac6I+2zUIVv/MhIW6tkqylcc2
X6o1N9bQLLbHVK95sivO1kLQjwx711k6vAxb3Ynzso2xN5g2Svqt+ZlQS1AyabWRKwUJv+maYivo
wznFrHZ+6H/m3JpekXnrIr5FlMf7TQ2rCuSKStWi2kVxTBIskJve2bYx0yTGQ7Z6iVHyfFh5idRd
z4X10GYN3LIcU7Ozn5kwLVsMZ4Rw1VOT3Y4O/yfwfxb5OEMEyMkoA//ANFruGWhO/m3tNEh2GP9H
LHJhw02bIjPlR8PG+RleprF2sozwMSA7mQA8GPQmfLUT+SWYgpLAHQKn5APyJ4YA5Bo7O7YXac+e
ORrfFSiDFGeti+U7SjQ4pXw23UtTu5jhonJ07nMDrGon9CzeadPSgwzL4r6op8xsDcC2zaID9RQ1
OeDGYfFhIWkN2YxB+rpbAdCXo11to/TAtg/xME8z3fjkoo3YLu0SvjUTAc34/J3ucwwHGDpkjRd3
CGF1CpAs5DEb7aU9FTz/90kdRj0Zcel4Dw6taHY0edmnpkS8ZxzCuzPqzjzoeB4YBlodKW6j1fu3
MJeIQx7IeePUzfkmb6kecjIEu2hAKVlLfEGl1ZhvlW8H9Bitt1zF6PkrkOoLBSZOZirRZczpGk3G
6G9Xcf0Ve1mUjDsKUra/WzI2BCXabfXVgNn4HN0UDjZDoh3Mqi4gjcLn+pZdBdMgYxDNVSbnmgV7
FRVo+Ypk3qkmZdpvrNk8JqxesrO4tFLDGkpO0c4RikxFzwrN1RSv8n6N6+KTPkr6vLtNdIl2yUB4
wrK8yzHxO3jVW2s6c6QXqW0JaeHLr1fpTq5r1jV+6zNf8dycOjk3K5wkbwlyYKdSePlOeoHy9hZT
ErHvOP2y825IG0pkzQCpKWJI7z3RurSunI023DdLPKZpOeIWyKWtVwoDflGsL663aa2USp9dWF2s
ExrWQQEpsthXO4vBB01v8JAY136OdBIvh2pxszu3sxVPUb4AiiqZNH0UHO6MQ0yEpQ6jFe04YwzP
Pu/aVr3Hk5qeBN8kDyO56K/boXLUNiTd9q5cUimZizfzAAtNs/UaSid57PA5DQxsXbTuLuQjSKYx
S5BrSsLorp2awYPmXfI7E93DiUyZ+4anJagCGyePQqKnJkIJKnQfJ+I4TYsgl8nw1nawFWx0MAPz
1GM+VGf0fqQ4Vj1SzJQSGUlk7k87AHBk7HUTezmEOjk4kjyol2DrKrdDUQe7/ytXI2mudlWOH6G3
VMV9oHsd7xx7HQAzhmERRLzAcK/bJbYugrB2r3XswxlXns5fggoMvqH/0kev9Tp52fP6LlW04ufM
kCzPHmsnzD2Z4yIUHOv2C2YUfjIbriACWsvuJmxsIrsfq775DgQTb9psq/4ZHHeKBqwtm/e/fWN/
83e2ixc+Goe/soxft+7/jZ37v7B5/w+//tPv9+w/f+ufYgED9ume5zshSTKu7YQuO/jfcEgWv+S4
YI3gGmHzIqSDHfifcwGDXyKHr49N+gML9zWS60+bdhEAUQpsMiFAcf6MR/ibFu0rpfx/r9kJd4hD
AQvCs8kvI4vrL4M4RjQaTMqLaYdeun/KmVC/Eh2OCqm0mVZ4RpxzV7l3lQoYyyxTcCutZTqvCZgj
lt0Mr0FaOBeFLIYLh7vjbJZOeR+ImMrn//MTBP/pnTFlJ9NM/8PN+Nnpofv8A7KP/g9MKj6A9TX1
34ECBJXPX33q/gWNxz+vEo/fP28/f9Nvz5sf/OLEGFFtUoECLwCn9efHzeNXbHcVe7hkVDmeg+Tj
T0+b5f5Cpl5A1hlrNuFFsQPN69+UHf+LuzNZrhvJsu0XIQyAA3BgevuGl5diK3ICE8kg+r51fEWN
avIGb/jqj+p33oKislKkZKJFzqos0zIt0lLCBeDw5py919b5cxajxLYEwSj86b8z4Gad0D/Hm2tC
BmNI0xOX0rRYcWbw/I8Qe45ypu+hI+2AL0BUcNHosT6sWjV6n1DsudOfL4WGRXom/6as+OFSFiwG
y3R9tj0zLF7jCFlK3PM/PP+rv376jxqtn68iSWgQHuosEwXudwnXDzdUFZXqowopXeyKbEVXzaLq
gmvyb1+F9EGDRAPaQLyFWS3zw1U6nXvwAW+z3YSulfnCWHIejza/v8r35L33b0dKh5Q63cZ2ahvi
QwaOpZv2MIF+XrpSvVbdBd4zVCeEzsTdMjbZQ0/yUIIAL1R6YaMl7SjQYptZIfBesKbjDb8yS/0k
YSH//pe9n6bmYeNZMAIt0iOIFpOzXOnH+2/Dxs5cpMtYw5HsV212UwQ2vAEXkCwjSa38hvX899f8
PkDePw3PAkSH3G2OBQIa9P6ixH8PhBYTaO3lsbsfC63Yt5R1l2qUzdZ2M9AyTjUQrxkP+96Db8vp
9jIPnZGqClL+0KFcG9iBu/797zJ//oaw7gppk05i23yvH95SPZjk2TU53NFcU2pVYFBBc2FqK0lT
wKG/1w80BAxlXE/peMP0XtAQ8ooHOEIKwakYLlxUCtvvrgHw4sGf7J8DTI9saU2QcEXwxD5fO7qW
OV33Zj/mK7JSKQhoxHb7jWbSARSQSD953D9/SNyVJIORl2wKQ/9wV4MjYUVg+iBTZpohkXi8qwDf
3O8f3jy/fHin8P4I0mRlZWdjfPiQpoRYBjsCp6PZOgCYghbfFGQO2BdRYVuO5SeT0K/eFQMT5qHL
v7x50v1x4FoWHUk52nxRITFSQ9VrbPuQVily1f+FB4j5Fssz0z6ThXh/KapBiV5WRsjeeELqAzud
75aW7u8foPlBmDd/io5FNA356DqvyvrwBI2ubLGN8QRpJuWXQMrHs3TnOi/Ar21bSn2jG5HYdB0d
sTR15dmPDXMzOfR/hhNZXiHCo32Z3EDdLBcIVrOrMKPkhjrL3lVm/ORSQF3hgJ/ZEf60hovcHG2C
t9eg58AvBQCOzdR19q7np5/Mfyy1HweHQ84V07mD9p57e/8EOZcWYxeO4bLFxwSxwm3ApSYpkAoS
2jvhOivN6k4JzexPRskvxj7ptmzp5qgV0xIfVkWzFk4TVPRQQuBqO68aaLvTy/hk7P9iEp11vCZh
cLZjUKV/f3u4RtM6x7SCQoWCUuyqkWqp8Gf729yyV+GGllv1yUV/9UxRjeo6mlCEocaHi5a0sXqW
x3CZhVaGFAPmuua5yQ2Vh2pXR0b00AmVblyZR/vfj9RfPFTWZbYY5ETyOdjzL/thzUz4RqZBRRHl
Y9UtNRK8cDdU3Sffwy8+cKLpCUmbFwk2UR8+cFjTmJAlZarU1uUyMc0RHICuVuRKB58Mz++box8n
L/ZvlHB1j0MEY8SVH4eJCtmAtEDfktp4KkHsht1I5VWLt0MNPRyD200gW2KgkJRcqTq/RUoz4Gt2
wThFbrotK9HtRzP1lpSWPkt5+vi4//pxRPGiEzcEs8P7x426qSJ8nB83YX/8MkxTdvLRM3zypZif
XebDWy04FmFE0K1FjjFzbShIqFDWbVrwanom/zTcN7bfXOhFr26rFCVX0dnAMLqw+xKRkoL/x38Z
kYrNNU6xB8HTbTRFyZ666Fq6Q/AF2cqwMCUcJjEk0SaLIXoZnffn7wfnvKN+N9ewp2YfbM5zNZ++
M/NufxydTMwqrSts563rIrCLqlf4qd49H26kryLZPQMMA8YXmwl+LnKEbGRAhkK9o9hnlbASHstW
C2ZtEon0rPYyWCdJJtWiKoRxk+Yc8wlGs8FEUme2UN5FyDng/fdIhoM+IurY/A79gvcZAJ+ltPz7
G/yQ4cfzYhnHtODNuzXm7I8J6/Bss0E2WKGqzkAXREDSI7eVrkeSZw7sOooV5xgcRp5eQ3h3h2uU
JEgccmdNXs+SNr71yUz0iycuUZKbHklkJrunD+tjY1aBl1iK3FaaY/epLd60ihYT9btg7Vip+uRy
xnvLxPcHIC3u3CJPTzisyu/fcNYmVpPzMVO6H+cAiIvEcUigGhMN/UFWb/HtszEjLAutdpWgmIW7
TVvsk1nQnPdN7yeNuVJg8i+WfEkF4v3PUC7CS04URByYWbnGFBfctpRhMRgZM/opp9lqTPh606Y4
ahNCwsEjYbzNChcRCzzeAEPVt9LMmD7KLDlEdQULQbO82z7pcZTb1p/C9C5+P3g+TqocQ3VPWCaf
CDFk+E7e/2ZQJgJdQAuJETH7xsu1lzQwSECYJQr/wpUw2HCwRZP+UxBpW1Vl3VOPX2ha/pbRQd1S
OR2WRMVon1xpfs7v3gOM7PmoaLJcWBKbzPt7IhpBGXaNSCeqMDE/EVnp2JsCAPpqjPDV/P62fhrr
hpRYMRh+806a4MT3FzOmsIPFh4WwbSZzC/4/XHqpRaTX2k3bzw5KP98ZJSxJQj3neoPE7Q8flldW
JLoPTFa+gxYJUU9RA6uBHqejhPpCeOJ0NFByfrISfDBH8X0xw1CY4DwsyT+mgPX+HsFY6siiZqF6
johS727JNDgVvYUuzTsiwT6QTLqNYeyzr/vko/ppfPI5mYJFjjtm6DgfziqpsjscJ7AIRdiLtaBD
towbAPfSQY35+zf508PlUg4bQ5wZ3DBmmPd3GftlW0mTXUwa0ELvazQ94VhKEhsbbYU8dqThVbWb
31/UmHct7wYr9Uo+QR4wMb225X2YuzBgoP0HdbCMOJRtqw6ATExq+qwJDLYFwMgJ0Swh8+W5DFrr
AtRQezYCKJx1kNx98lt+mkfn32I63D31Iik+fjhu1FfTyDtEHToCXJIzVd2rOh177VAuU1+W2xKW
5RksIYFK4VLPx0ULDOeTnzGP4nePhAKpx3RkGdTGDd7I+xehDxRRm5lSQe6Lc8VUUp4csyw2Ncct
UhsC4Fq1D3kMEgecdOMMxa3ZtoOhaDZo9suYie33X/S3bHD/04rq82nxNzX1/4eX7T+oq//fH6ub
85/5q7hJ7ZudPLt52HYUqoTDx/JXLd39wyIegH0UhycKRBxu/ru4aYg/cF+xBs3jx6Isyl/3j1r6
HzjcPHcusrNKU/20/vXSJlO7ME2bUxUF+/nLMT4MkCJpDF+UqAf0DjcO2Lcj7K8e/cikPvk838/u
/7gSF+JpmFTF5jnjh5NNa9Bz9fN0lRJFwJmxsuEi0ClPNpnUnynzYt7/4TVc/TXKfyxyzlPpP8f+
Xxd0OHI4kvWLpfLDVIv0aQgtwPRhmAB0gfHb0mcc1ZsiBm2RNrOPCEULyPyx9rT731/7/Vz7X9fm
TCGJCxE83g+PFfBvVIQO7HYs8OkKt3ettpbRgI3VCZP6rATwq6u5tFcEu4+5PDRPjD88WnTjbU63
bFWi08S859c5QpJhbr4PuIb6q9/f26+eK7V6bo05nv3Zh5UzMlQ4FGmxqjlubCm3aSsYwLhfYhuh
hER3XcbiKjH5j99f9/2i8v2ZsglmWrUdek/88/u77B07KRE5rHrHCBD+ApdNWoc2pXjxQaUtMSQG
f38EWayTFN7mCrZjf3iuZu7i2MIubqDIAFOCxmwHlrs8JRK+bWonxgVNaqRm9JQ+mbj/Srp/N3pp
XLD1JT+b/3R/WkCkQMg8wgPsW2zmC9SyE2h/y0QB3zGdvA7S9E9hoflE8PimXW2MNnT2oQ/XiiBa
gjw4xlQ1QTaOuialMNVXueGKP4126u/sWLT6soyIFZ2VIJC10rwjsrlpArx8Rpc/g0NwvIVXmNaV
5jn1uB3NxsjuLHBoZIzlAylFTTMGxdp2Kxsp+Oj3cqW6XJ2tIe6vQ9Ty48p14/xLx7Dg/FdDPVmn
ARxszSwiwR4g9Y2FHkkktak12QrZW+ObqymRHQiCqID20ldGURwBTCVTvCEHs802JlaLkFyyzEsI
vSpUHPdb9qhkaYQiAwc6ohDGitHlDl6Rfshe27Qev6KijZwtVZsENKbVOJyWS3szWHWVr8oQ2RUg
48lcpuQLVSshKkQIOA6RQocqQvxYomDkS3bz9N6FzxBvtFROT31hR1QtLab1xQCe8ZH0q7jYhP6c
0ODWRfIUOHhrF7XFAJvTp4y7oTSsfOs1zRzhqpGTuondFCNEYyLaxPsZtJc27ltopA0xBDoGqRm7
1ap163rxqygMsosqHyjMmvXeOTh2DCczLqzeuhdhkKOzGoOE9AyvKdHEo7hRjzGZRKiLVG8bXz0R
ogpDYENcwSUEKaAONUYhhfp/JKnoPqGxrgPhMW3fX41tGZQQUhJdO6oK0RD6wg6ZoE/2hpVUX7Uk
GOQGLVgYXvaFqfmgRnOyQpHOja1VnRMT8xbcG5ItN2ELC3uVRsjOl0YxOgNzIWw+j/596ybXuh1F
IeGfA/L7kNxGbEXC9QogZTbuDcKY9DgLLpDN2trXkKxJjIP6qLWzOy1zIHOuXM4o6pG0zFRduLI2
MdBUAiNYSyRC9VoVCO5wcuGkg09XO20vcl4Q7+XSIMMheNE7rTBuLHf0BbGGVFiARVTApFY2SrPh
66Sb9CdKTvzVyrRry3/k+6pROHa0dlZKtsQ2Ai+Xb7R0TODTbZJ4S2VMA5+j55KZhWGL9HOM1v1t
Jit0LnogkDmKKEDkmziW+hr23nCrxtGOlw2WtmEpyykkatXPtRsMSsNXRGDVdWexUi+NqQkNQON9
iYsXAfEplbVDMlnjo183CDrVu0KRMAcILliMmWdd6mXDvjMtxhCjxoT0bJHh0ggvEE4WfH2xMm5C
x5juMpGqF80YjW8eqVaPglnkpTI9xFsVv6mFaKSnV0Ee6s9143qvifLLbwPcMtB0ad21m9Gt8G6k
HWloizxztC9ORWA6ZSBbvBB5aJtAznJYJV1YVguE5zxPxDTDvT/O8w4VcwD0fpMkb8IMIduhPsdj
g0sGdBjs0Yaika6ypyoSZEkupY3MPt/3Vh4/Gt0w8TeSL/1KGEJQYl6Jp3ANmYTI8dCCu5Pkmf04
eRVny4qYYQ/jQOyTCQbh9b7UbSQ3Tst/LcImhK094Cu8TyAHA4RCkgtspTJxBIa5k8ORDyYAVWBX
QXtoovSRd5oJL87LTKTNyhfFYfDydrZYG9EtyYwomwECo2SpyR//WrqJoS+8UCI/rX3NZ7BXnrxu
MUjgKnQrn/FuWdlT08eNt9YR5GUbKy7gRjkI5mCXiymCJ4WbpDj6saqyk+tRtEKhFZJQWxuBooCZ
AaiiphJcYyFLpkXGbe1dhPHhGQBANKyzxgspSvDnUg+Zea7UVVl3qNYFjZL6MGYdqMHJGuVwmK3t
DrSkwXM2I1+bvyr6kuNcrSEEWRBnE51Em6Ad9wZPmzacfdOM2R075U0WWUTp5JVT6/zfFfqsbGhE
sLLioVZLrXLGdB2FtkVMRqq5+GIblIzBnx5QEO8uKGUQXIS6SobNFE5eupWSJJdjG6fQAsxyTMNX
wwJKeEFsmiJeh0aO2htURjwYKuTDXSUlRecjc66M+BALAtpMznrZjkzhpnzxVElNn3lNW/vsBwcI
ARrxqUdllZl14r6miSg5F9dKG5CzyHJi2VF7ncR+Z557ieB37UYN0m12KnV/dBpTV4QukSm4qTQv
6pplMIgqeEZZ3BtEgrpWU+JnVzZd16EXxYqgEnIaoetHN4WrT2JXMvUlC7s374Iuat4AL4fXBBlF
R/AF5MJ1BbCSpuoaGO0Z5AFl4CbbEhEDitlQzvzlWREJWX0dSIVhmkttEqB5A/3mgMBoF3cDfhui
hvFhJQCj8fCMnPX8GUKF7FO+9G5VVssx8JqtEbWavR4zuwWmllr3kQNidakNtfvSqJyk05qo7WfI
xBExqF5TQfMKDLKqAsDKwJTG3L93UuX3DVR238UPTYDyV3qAI9pLR0uOAk3p/L7p22PxwAR1VlM6
HVj9oxLTq+O7tAhiEOik+zTTaYghYN+IMXTvm2DGa7ildAEx01lolvk09Cby3hiV5mBHQ3HT27rl
7qe5Tb4KohFfYpUYMjv00uqzE4Rw3FZdZbfZQ1QHk/OVybtLWJGLDqlt6ZP2MIyefA2oonytptb7
ZreOdhkMRs6bbB0DQKKFCatKHLUjmLssMLwLSsC4cgqxaYNigGvujC2MZrzu9QpKEKWQgoVpIk2W
xEmIYIZd7ixmefLP+HzAwKdqfqyYC4iXdWgpLoOiD56ogaoThjWE5X3P5gebQqg9maVjnjDgIGWt
IKFROYBckC8EpaxXlHnNRZFA5DhVeUdYaWKFUts4djtmhB4Ebv0wIGTWNphbhfM8usrLt1JDqAFY
nJezbYlV93CtNVV7oDw0JodRc5k42WBU/iZMVENmOElj+AJ9VdnHqsZTewv91u0usIn04VFHG4pt
ELl6KdZQqmANxyFbiWVgQeReYqLhaIRyElPgCgeT9dVirvIXABxicj8oQBPDqEsiEgdMRCEbtSY4
zM1dsWy9sHyWxqTkMpCmYkPqqdOkejDxBCWQ7Em2a+JtjEEhnqGWzTQcjxG2QRCYAr9f2fqd84ql
1gAamxRWbS6lFIH/Fouir7cmxNJopUdwvB8yD/ExXmMen/viRU5M4AZD7B7pTvGseXbM7ZgKJIWp
y2K2epr6tyLQ1XSAciAJnghD860fU8BfgzE+NlWeXU8hBX56BnhYi5WJz8UDZh5xfmqH1t7ga1Lo
G1xH28m4CS/zKImfKNHnD7Yha+AtFnr+FZmQrNpuH0RP+BsQl/gWKEJAYKK8BGbrAr0r8AVpRknS
XVHXMAdUjIElGbB/Qqm1sgucMeoc1j0bQOZfEk2VSgJCoMuRzx3kKvOrQYDnOuoUas2+LqDPsDW2
sIEVjfltiuLpIaU/ly81JaNXtyJEa23kFQKpjLS4E8HMjeSKlfuNuMvqxrMqzV7w6vVdaxQxaP7U
n66iDOkvC36t78D6UQyIvGBo8XoZ2nM42NW+L2FXL0eIpALhgyRFlN+ZfuuazruyBrxfFiExqq+0
LWt5uBdN4hIdCroTCmaLL3SBDyW7mzCFV2vc4rBxHA4XGLTQ/SKPsczsytdxy2DdbsTXos2GB7jo
+YOV+sklOzIj37ARDQi5iutHJTsv3qDJTy5sAXwGtxkidsMaiD+JMdkDSSkJiAQ7qAVPTFeiXHui
D78OvpG1C5Mc1UOkRaiTG9N3HowYpltDu/G2DRIWSYmwHDdDMPYD2S7KPNpZbodIwQ0isMI4FLfA
SuacCAzx+TEOR0uunMpPXEKIvQ6OtOla1tZnIf+Slui0l5bFypiZWIORAJgt2V5BWkfgjJW4bYeO
YwCZ8eWl7qks3xiFwyEuF2l7AWgjh7vix+N/dZb+Vxf+PhHT/pJsNdcC/89//rv2n/8G9eo/vhOv
/m1GXP1YHJz/3r+Kg6b8Y27s6QjFqNIilbP+URw0rD8sVI0UWRDFfIdT/bM4aPwx1/0kQ5TZxqK8
9d/FQcS5JkVDFHdUnynSuM7fKQ5ybPxQdGHceGIuZXuYDNACOR8q+Rz5OLIAPIyKjHx1YCZ2I7Rd
WzI7A+G2dlatPzmNKLd66XVPdDeaVTU47bnkBPdgyH481/TiWPEA4c/YEu8el9OzqAgGXE0lNETs
pc5W0qlZccggBj2qdftPKWJ1sNl5rr7/jWMVkVDUpc8qMUnUalDhLGrpFg/hmLXRXll5ude7crwP
7LK9qGyRXFtDbV84hqJF7BYlfxqQMUUjAiPJiXDu/DBU9wQQSfyezStNLv7GxjbnPnwsdyVnxBMZ
bwLHOX8WZ1ROEFyan+hQrxo/bc9hlCXnyO5eyYaRlzLN2K+kwtxjWCAqKW1es8DXHqI8a89MLJLE
GVk8EEQtL5lwQRuHWr/PVCQvu7Zs3pgZngm5Yg7jT5IbhyUpEfat1g2vNCnUkR13ynGNnzwMXHwc
Nfut0sifI6lO7twpfpYAFleTFMkZc80klt9vg3Aph20lz+n7ryS+KjnjB5CXgypfIWo/A4wl0aAU
xipqumZVjDYxQZD0VoHW2m9WrBcPXmfVRCqYQ3vujEzf2Rhmz7aHYgGD2bjCU9asRmm/8VaJejVq
bkLXcOVyrDGMbaqs5E7oPOY4C0FBtf2wYfWTlxR1AHqa/F7l1/66q1RyHqjj0HNnxF1OjsmdaPx8
W5b6sWPpIM7JSRN7UQNP2mEyHte5wR/A+CQH0m5C8zXr+DuHRHDmdGzwSRTseHmVwhRZFzLZzg83
Dl38EWMGDKlUPuZemT5XpFNdTmJ4xS3G0VYzl2ZlF/v5seLDlTvP4pbhFRor+K4AmNCY91heVrIM
nDfXVfWbDYptDwpE7lLULrtYNK8CY/mlZSfqUmm1RSw9LKLQ7S8TSERXudLZf7OzhgXR3Ou+fmWk
ftFT8SrMvXTBPENoqdIbutZyTTNQnrWoSo5G60dbylrzBrgz3HtOh9B4/Vo/262i8c1qdZEhaloH
jkfyD1uNYoNGVFtpfLaXFTa+tV6CaZ4FXScIjdlKml39GCXjsHSsEdOySMBi2qJfhdBcIF8Df3ud
8GjtcpmP/opkbX8noZK8Cr3A5deqAgYCZ38ysf3aXoliak4tVb6lW7jtn/FgE9/Zz6hqdu1EG9aA
FxBTNueBAe+iDwGBNxrEDUzC3korcb5U+iAeSjBV17ElobYGZkiEp1Dht4Aw+uM0OfXRhSDASUMN
13C340tGffdQh3O4xWhV/TKh4r0CPxZcNuCHSAUD+W5knKCcBuwtohOnWhfmYF5qqvKvPSAADK3W
u+roRawqwGpLR6/MEyyPiQTXEfOTb4qVlfRQT7AXI6Tt43BZ132xDFqv34U6RCbgQMinIzHFhPbG
zmXrdOKs5/5woxdsYcnG0pfY0ALsfhl7Bbb5zmnoEvGccVkSUlN732XFSyed5tpgqmQb0I/2gYQT
Gyiud+lEQoMa4FNAq5pbI+fdrge4Z2uh+997uQQU8Y8b0fNJCFrrKzMyrT1ZQz5e12w4QBO9L7DK
XIWdYVzGJCbeoTuqD2auWc8NDQqIR3NqjAYSAJZ51SaHrDEddjE4UvdGadw1GLUevFTaDx35wmLC
Uj61Q3gro7xYOxpEYE9QK5mMTO0iNGzxgiSV9mDljX9vm7Q4o6RVO5/S8FXnhN2uznBgLvwMhPsg
knZJEZVIT4PYUAeb4DUIPeLE/JIQjVrviAx1BlzaDUehTdlNnKdKN0pfAStgqgCkS6jkToQGVWhn
im46tkW7Dr+kvqQUK1uWH5J5CDBpFmZYOw9NnJtkL+bZcsDytKvHUK4pktWXPP9u0XECIcMri88U
gPONW7nVXTBURICMhn0IKZJeBcGoAYFq3VVtW+PjKMC3h5MPgJ7d6ZoMZWgXY4WRKYFEFpoV5/ea
yrRemDWBfzL4NlHFX9g1Z0Fs/u1Kn7SvyeRPYjHWhcanMgKSmPBJnuBNBCuzNs09MDBqRhHgrzrP
oUUORu+twd55a7sLd4FV8nn7bf/SI/esYxfKczuXoTT7mI74xb0m7fe6ozxyrtMRZk5hF8c0y8gA
7lR9SpBgYSOlDgUZrxfGMRy9+qjMcC4b1CYDyrCr61AvQzD8clhmOplnyvOHfa33zkPd69laG9zh
RVOByx6gvG161JF1UWZ3TelN97Ni5qjGQJ8/CXEJCAI9J/oS8wChlcQvJyCZfOEMmv2FqD9O1pNm
70F65BdkeEw7gYlzbZoYndHSQaPXfLk2JyO9hNdCSi6JjVs6AM4anSZzq17wQdBV2dc9QWxTJQ4O
+V9nEyzKeqw48uD0C/esd/EefHP8RQuC67Tr1GVgD94RmEPy2g1E6hUAUDj15LeUypifDXNYlkiS
/kSonp8cJMDYbCGn+LFFT73DSZClzU0WKCIBCxISN9kMYIG+CHzZHSGoL5nwm53ngyd2c0qkOuR6
bCVaKQ8IA5DENX11Bqutv8aoV47NDHfhVPqoqQZUNmV8yFFWl288O8q+pBy8L1TApOYQHkRrALhg
beN+xtJlERpiYMk3y8g/t0X1ZaTbtIX7dtIdq/oSSeoFxG0y2uvW3Nn8/RtbI1pNQzhPnGR/Q5Nn
LuRpw5b41XMZ2vcJlBXSjXzyWtueUm0V9MsQpRhlaerKIjvxraplUDGI6V8cBlkDE0N+dcbEf9UI
FoAoM2/DmAimbHpmB4sBAl3dpvDsJ883GKatK9YlLnk+2giyOVb1JeaXGxFJY1OjQloX9qgfMsVp
km2attRxFNzT5ZVHZpp8bQxQ/TFKUnQsk/556sfiCZsDBnPiJurzZBvjXst869zkBBdIa/SuI2zk
W0CiMJi8cHoDEnmoB72/MewG1juO80ubuNi1VZnBpg+EWmUV65wzuGILnJ7+VwSDwSzmNActFetw
ICA2JsJrUw6d9SIiN1+noVTVWonRXqRtc+ewuJ0yIE8AjhT5npbZUa4nJIQMzIpT7dLNkDMrlet3
7pg5L8oYU+IqUK/YsgFoAV9jpeBzbTuSbzaRK8eNKMZ24/YuATMkM676ZARRYrd0CvmkD2S5nkIi
JohQSJ114+j2IY7zbFsU2Sm1KOVW9ES2Xt/kwIWYJyhrOneC4lhcm8N6Msxq3UpL20NSLre2TQJ1
FKoMSZZjLeNU1HhObX/haMSPgILaIISPwGMj3jSCOQygYooLCnvaFfg+NpOVgYhRrbUEpsiHBsrg
CAsM0641dDt0wu62VHG0JXhCf1VhQpZEQ6q63sD+4J586nnddLSppF2NbArypKpeAieDlRXVT42H
V94C5/llYr+yRZZoEcpisRvu3cvSDs8aCT1LA4/4AoCVfqN04wxqhqAoM6iWRafcLQsD1X0lTaKK
Pa3BxztZjymr24sfKm+flz2jq9AnY5/ng2tsgDQgHqZPJU6U8cBd4bJ04Qz13XD0AGPspUX0EV9s
uTcmyybEuabjWRlt9FWXDbUEPQSE0/vwHZWyx1u6vdW3CC7sqjQJ6vUmppSuMQz6Zn18Qhg9HV03
m6j0lxH+jwhj7qLrjeratur8Swbl89EQgCaWcJT9LeHXsL1YVXA1WJT5rzAiaNcdnyhRE4Xwn21o
gDv2hM297aOxZIsENEyLGusOY6J9jjwiqomzq7aoBAm6ovhOgAYYQfdq8Ep9JzUdqXadt9WXPiTl
cyEcYo4XTd53+2mGlwknk68sFIS9RX1vrlonCK8QXZDUV8yaMMPttmk1yPthjIc1vcShWOhw2k6B
l5Ij73vxVSRyoDpm3xBDFrkiPoWJfTI06H4OiLNDmFWE7TQ2dDQZm2g5OCpda/BrYaFEG6ir7oKg
sm9JTFBf1jT90R1p78qwJczGITEeVbG/UIH9dWwiIj404y6baa657F9r/qd1kOnsGQvFJM06TSRn
Yq1HjdNJNoFtr6T7DbrNNLPsul1Qhz0sZT296IP2W9JlBm+60zZjz2480Nis+wza174FtASm4lpO
5dZN6GPyW++VkvXSHJJD0DnDuu+oDbphpWFb7wr80PZpjJvohNwCsCg4nss0hDFveKXxBWZ0dOGZ
AFI74gQWk4KSNAqyV9n+fJG5elIGxCcR9QF0M1HTdCN2VQ2+c5CGHZBQ02qksBJuGHXVxTijyHQO
pas6sIptCVHskt5QsoNSadzDR61pRClkFxqQIdtsL0iNfWXuBOSSh+4uk9amqMNkrQPxSTXv3q+z
22RUN1lLWEvrNMkyjtRtXiCEqRv6hP1wN2ZyrmPF1mM5zPyyLJZXQvn5nUaeHKJ2cT91/SPg6/yq
s7GbKAc3Hdiy6VSWMat59xqVdrEmavOZHMOUUq/XrzqXqrNeo10eMnoysZjqO10rsouYe9sX7Hc3
1RTfUGLYy5Dqv5UMJNhH8bKPx+lMBUGgcK2fYe8/46MbF5EmbuuRVdLzqZSysz3EpIIuRzt50pI8
XraGDTJAe6OICweqOBf6+FgMRb9xxuEqs2lq55KQIwI8tQPpGT7eIoF5DdLYRKINZWDgC52hPXy3
wbEDvBg6lyiHPpFMNxWA4iYxTyImogL5fXFISOtFL1jaBy1xKVgQ6LN1A9j+o2YsYp1EtjgefXI3
iQEDUgTo0pxppm13Iey+eBmJqaDj0YEViwnOAzjlwjbwxvFWC6R7dKfee/I8r1n1rk3ca4qGUjc5
7XviRWflOhChskC1Tru8OCV2Zp/RN/TbmL3wkjLQm2pltx9gf8K7AOgCPsXc+D6wERKXjrHjPaFZ
uJlqchsdzzxFkXcEHPQGKfJFBM6GqIMDUniIZ+wpotb2LorcP0YF6yaVnEuQtFtCfFcaqOa4GpnZ
dMwO8KCLTdSq+zzVjpoX3zVROZysUmnXpR+7S8Ms3hy0Gzh5X21t2pN/G5Jkw0mutZPLrisHfCkl
oMUm7NetYTxUuvcQsb+Fr1rt+tyGp8wyR8YxRlK3OaQgM5oUujsFX+cGW9A6YUAQaKg9Ju4I94nG
wTZAPjDoAFk1qFo9x0JEAPSOgRThlCq2viXPqCyRXLhwbUScEYTS0j51TbT3lUsiREnuNQMcY1Ws
aP0X+tbPxvsysLMvSPi7reblB5fKPwWA9E43gm2WajE4VAuYVnWvtd5FSWrTwdS7P6nP4a8rFYxW
qyG1ohG3qDYeMqFNX8C6PpLYynQ1NF8N8vWwYPwJ7Pmh8rxnyItvseVe9PAhAkF+kfDegtTYu7On
1kxNE4wzAnx4gddT134Li2o4UtlmtJWi2wD83QetU38tNYQHaFSTc4udjL2i7l9IAnjWtiawcQZh
wkaTzk+SOiT91ZW3Y8Uj3qrJUIuQEYjvArdu12NZ0rZ9mR3GRmzrwiKXFmqMqTk7Unxec7C5S34O
oTvVdIz9Co8M7JU8JPKpuMzdcFyHab/pRMqy2u1JL4U+E2pUBJI63c2Msg18b+ecdxraZQk7czBu
0MERRl71G3p9ZEnpOnymyKMDVV4n7M0D+hPUPDk2pfKK1sa28LKD2zv7OioWDqeKhQezaOE5dNbD
6H7uX2sqBOjfBd8cIp0r7Ovs+oYtxSb/Trb/n7sz2Y0cW7vrqxieeGIW2BySh4DtQZDRKxRSqM8J
IaUy2fc9n8I27MEP+GG9qCrfyitUVsJ3+M9uVd3M6M/5mr3XJlgYDRy2NnYVfW+XO+r4W2VWTvwe
tvwtF2uOz3pUN2SnmNfCj/ftWIPykulTHDSXvuSi9IujqVJIIzn2inh+KGcw61PIrgn0geGB4r3N
uLdWUTI96mN4UFP/LDpSKAND3aZgbWABOfswSHxXRt2OwMyAJDundSFevSATJe6IjqPPM0IBCg2a
HkcZIjG2eGVj8+0NQ0bCRan6q3lO7de61unBE9Z7LQD8xlUSvbw0JdxCjSlhkyraIQxS1W1BBGyT
nFDItZ/HzSPA3dogXqBggIGhguYHXgiGeE5FxBDzqZC63HcFdJc+6vCs5JXt6UyRQYUwGlo7Ogli
FrTQb6ney73P2t5DDDG+tUXurNooKw7CafoTlWr+PiUifZqdoCavbY4Orc1kmBkBBiewKFl+Z5Of
/hVthfbCiE3skMzpN6xLmoe6iTvk+1BK9JaQMyhs/iGFb34ICuF1TvPxlIpHKhPbtYkFY+dJu9dQ
qAK7a7/NmpIe+dmam97OeYOnYNr40hpvJGC65ZxoLiSZLUOj1qKVC7V6g16gX7MTnM/JXPqniT0P
mD0nvAHGOrNW1pznpOtIWVGt3gEyWj3a+MLv8V8lr0RSVNtRFkSfpdxKsGj1g4oO7BbMI88+hI4H
iK7TQFKTXfUS16HvgeaUSD7g81FK6+nGEbRhatcSyVjb/RXdOgOHBmcsWdovbAqZOpQ9YRdRjnCO
WGH/zmY75jlDpbl2Nla7xqzSTR/amGfjTNzKaf4G+NY/8ZL8fVw0/cYvoHdbakDDqwVqtGeL1x64
UZpjnspqy8YevbBdG9ozAaj9iaYjX4cLGXKCYOZBpGdMYgTJBb/ddBcWRbC3gSS+d11rX0Kzecak
Dn3d7hSimhXDg7kmVj6FMTHZ+q0FgN7NoXF6SE35cVdMNGqe0CuBSNNdaTZEArQA/Bh1jVvKmO5l
Zm5wtAo5AeXO6p2oavxSraRwtbXmWAdK+sBSlH5Y48Quc9RXYZGqVx3331VjKcITrLcPQUKuskOi
Gfa/Zi/zstsndS1dwAfKmWinL2gWqVatiFQB2pasrM5tqgZXpVqyyJD5fSRa/YIXUGfWnJOO1hE4
GxJ2s8DqVZP0OH0A/yfifJ9mGJbLZE6uagvZCTitdGdD+vewSmoIjMK8R5lRFl/npO+OiESI0is6
ZY3zjg+2zuP6EAD8ZK/C+8A3cx34lnZaIF9sVoc7yP7tuovVitt89CHhZuY+tzMoTvC110gPyVMO
SIBygDSvoqzLPTH2wSGKU+111OgRW5La1sFyquitVZ5GLM48cQbVmgzwkfBmbMhobbeRo9fw1blu
gtE0z+nUQ7GcpgvQSFyUgTrui4m0pTQsSBJL/dt2MuXGnAhDy6ZkPlSAnT0Q39ka7w1dKNK5rVyG
q2hIRxdKPo7xOIwufHPb95yQwpVlVQGiOXYmLGzIsddrbWOn3Z0PPPOuLaxkPbO8cdNwyEk8jzto
l6N9wBcdrhhZF15i1yXS6RDJvaFXW2YtrE0sxbzWIEvD1Y5Jt0UcevJH0I88n1OBJI45omWcUFVl
V7pMvoh6CDfgudN95/eYv1SbAQo9V0ZeMaejIw78fvWbXhu6cw+M19Xx46xCc0hYwIfpxgy6l85C
YjsklrxClJfvgOEkW1Jr3nrAgx6oDPiJkT4HxxY5MdllSf8exKCiYIPN2mHqh3wbCpX0FmSRJKLa
8YYCdcOMa43mkoAF0WnU2/j0SA3QPHbgcqOQDbHOB+QyFmjn7cgU4sjQUl1roYg2sZl866PMQOEV
jntjLId1oMbaG6kncl2bxuiFQSPc3NRg2GI6ddENyY2cq/GAUIBgwwGhXcvZsBlLSAK1UnGuh508
MYOxH3pDpKfAL3VvCJtmXbILQpEJpJ0gTLfK6uY+GeJ27bSV4ubgQmGGyfowTYYD7Svr0j1I/1eW
jeAdUhUiAP9v11BTBaOErUNqV837CIj3qk1Tf8M6/SrMBKX9bHbk4iQVyLcAmQ5JtfzSbaXhRfYW
scj1qLrcT9YtZlSrXqVlA2u0JOnhjrB6UgIzE4Gm7UTb0IKoC6mkzG/tRLCJwuf1oPVszbTGmXcK
KOivatuV15U5D9+Ujk2mpvQ2tNaUpZjPxvA0lXO1bcaUNoyZys0c5UwrbFth8hvxG9BIK7SK2XjW
5mW82qTZozT7jLmrSB8tOh8vVZk/8zSdmyliyzWSH3LIAJF4s9P3D33Vv0dRFlxnDbUMc31reCx7
ZbwukYu46ty8O+HHFpe/pLNyPFEdBnSvsHrxDKyvvFEn2+e40+pnZIPOjaGITHchxyFr9DllKM2N
RH0CAq97Y2X1L9mAys8ti8E03U4MAV+IuIAU3vHcglB+B7U9MG8lA8yTWT56jVa2BxC84yPIuMaL
KQi/IIlVnkoYhjvyI9pDZ8n+BUlIdqu1xPOSMIdI2Cjl9yE3UZEp7OJfMqk1J9vpxdkuNfWgJR1Z
uSWOC0QeKuebzZijZgt5qoMlER495CPLue9Ozca3niafdpMFpxh5B9D/IuqfCABy52HU3oXJw8UW
gF0SROO3SjrDbWXkwx5dB+MvRajbCi7qmTAmgkMs1blJ6sHfB+iVqCajuvsOZqqJPUQx4CtHh/LK
1hHVQlzJvXRmohHy1dElW3cTU/MS2UhjXU/8C3fqeYvGcIo9NWv403EeQDdsqxskSwgeHeHvNZt5
aseZvDfUWjxXep2s+eXxzs5GOdL68Hqdnj33rHX1c042HWRPYqgQAabY/kYAsxWGFGjPs57RJk/m
nC16xfStJ5DBYydEUKcdZi7RGu9mwZeFxCueftIX5Z41e3koBkV1Y9EFu8DOjDOHqnOTI8lmluZn
vavXdfE2maXRvndWVpXKLQ9DjCNhgaMbRKp81CCtegVL625lGDP07eVdyXmtN37D2eWVGf896g0m
u206zciMJDs54w2rOQKBAhJZt8Uw0eBrRzK5Y9YHGNWoCMWZR0nm67IrV430DWu4ZsxeZYzDu89o
FxhPCkwZwZeWv7Bmr81LpJbBeKrT3C4p18mMyvoOBOTUhhVY5ZYkCz8NeVBfg3x57Yxl/G3O22zc
mDF44TMmVcUbZGFrx3iKZrGe6STDi57a+rn0VaORK0XVNA+hQtGvkVabDbcJaJ2EgEfwfZt57sZH
nymKf1fj2eg8RQaXOJIQuldsT63CywaFG0mf6ndd00o2svyCCM3usrm+7uIw0VZ609TPKqTXapl8
p48zXQ+3KcjjpyyYB/spt0g53JD9mgzUun1yJOmFamPKSosvIkkAhBjbsfM8mIlen1jTPHQ6/2Ue
8BO8ZkGTz9eiB5KxHQvZHWRUIIdCw6dqjxH+RI1YhFyt9rjNgskbUmjQJh/LA2BuWmYNHtDaLrv4
WTUb87U3+/ZaGXrF2GVRoJesY2FmIkkPoGuhqQuZQ1T5rQwC1WXXpKHJnOC56Dubb9QxQKbjafSn
JIpK1p7eMtPbwJzcNZVynFXLXw0ptOMNFmZgkkjk4lWIgnw7pZm8YbjNGWFOGNO7cMCgOlFnyIMQ
yJifhsYfk60YEjVznSaMyVRg/ZF2W0YfOQvRoq2u9KqqGVbCmK4iN8GMU7O50wQsjT7GTSNRLQyr
Igsz/CZEb2Oj6DC8GwE5GFfMSmTrmqFlffP7tGF8PxQ0cimzX7wJUGLeUhO2tFvoevUe4hs2znpS
EEZm6WH53ZwD7axUqvBXNg92cSaLHtmw55lNGIrQC75BUsbizJiSI9tT/Kw+4eLnkuwrse4GxekP
Oc+adgvBrJurLYVr7M8M6onvvRW9bnuh4Ou+AscPPzwLDIWwap2DWV01taO6RK7byHvI/hj2WeVk
CtuSZO74u0rFIWBgZNXxfSwIYs1r9tU28G6YlNJ1fPClCvK7vTFP4D8V1TozEWm2StHmVxrJK4t9
BThZHm7nsGzvqZIN3rQ2/kZ7guRxbPxu7djTmtLOAvybpo/UaKeZuUFN1p6/iqxpL2BGewqGTRdG
cO8W1Zjf8m6CsmqmZ6WYpGf7061dANoiboqtWam3hDgZX9lHUv4W7VPFTXwlWIiH0xIpbSlfyP81
2a1rty0DjPe647AoOTpbR2RbbWgQLkDZwVc6HEeGIF4/WP5VaRl3WV1nqETlXgRYqRKTDsnMc+YS
JJImiMJDCOD00lh7AStQGnth1boTo7Q6ockOMHVRqmzmsnOQO+Y4MDTVAZhEd83nZ9zPJpcsjpv7
ORAVWhUm6kWAS0XhGGM/tbbHvl2rQS6fcLaCuq80OsJ4VDU3Jqm2LCZ93dQJ5Pwi40TMI6ZAdTFD
Y4rq6AkjBe+HXjYp+fR5dW/2JlFWU/CQVRSH9lQ+OkxoCbZ1zEEhtOnDvlTGk5ldE5whCRPUTSi5
auVr8bKvLldJA7ZgTgpzLQptvGFo0B/mglUk5U+0bVtzHZJ8RTZUerS74dbMMvA35o0A68vEeI8b
oFhXAulsoyo3DMdQhRfUF1lW3/o+NgaZ2CR2O+1YuAhlSSGr4f0SQczyc9i0xoy3h4xTCHyRq4Ta
GRoeFPzcAh0usLTkkMFZeiVvc9zYm5xQgzvc4tWqLEfdHfxJ37LuU10mwUdI4ck2h2SMXZbGf2W1
lI5IWMEfhTMVOS2Q6gVTCAYtCOKbymHkGdbtNlDL+DZLrWOw8LUQK+8DLV2DPBf7AoEzLhNvaKtg
xxiQiRaBVunBgQfYcXIWj+xKh1c9KhiiEV3PhDJ6UsowOeZG8oWE3pBMQ/1lLEhEaxs8FGAbWJsN
arO16mBtOP2mrGZ9P0nTWukFt5PqX2ptGNcqFrFdI/p5i0u0++bY/ruWhEykcmJFqozFYGqUj8li
gBsaU16jSmQIh07+Ks1hkLBwLD2jCfYpWfWL20THk8WG0dH0+Z2TKWIQjLrCqgrtiowAdZMyfqkZ
8qyCKrLWVjg+k9n12I1hcSWUlElH8Eof9exDHnc7DRmKKYYH+HUk6rXg6tGWA59VbXkWEQvnVkyv
cqRpRu5PAxAvGJEMCrZR5GepzSyuiXLf8LHCg2kQlvSkixPvHr/aGUlwrGPZeekdCh1zQhRMfeeC
JrpjbfSeKjVFxThKhoxx69nTTJBbLvflZD8owh658JERosFhFQFV4gWcgb0VBluMydwx/VDcYhRf
yO8Kt1Gt0D58J/7vqs6dr7JDqmLpM04jTulVFuT1fdyxVMKftHM0Za3VwaZTW6beymHKrBvd4VNv
dJnup8LQr6fQv830/i2O7worPieYAdaVI3BJ5Ufy7a6F0fbeFCs3elAqu6wFa9wZ2Ztdo+Ivg1ND
DPxz2RdPCRFmUwTFtxpYt1eq7TW173+FSbyJoNLf16bOPnK61FIy1pL2QavrayL8inXepa5iJ19o
hD1Zht/VNka/bDO2wX29HmrGbzJRNpE/HKbUMCm2DGcLFpQK3SrOMba6DeqU6aBlQcE4M/DXTSyf
R1HiDF3411gOxEqNRbZSxXg11irPsXc21oBKprH1AMm4bp5MmpKsG4ezbkVnIqEfZCD3YQyzXymh
KjOQog3p6bX6NyfGgOlkobMulPiaBBwG1Hb9ULThAbeg5yflq0Hxl1QKvPMm/9qY2rYH0E2oNs6e
Qs3Ds99iSNXjx8CutljaUBG2t45aHBstP9vRsJuJ7GZasjOi9jouSuvYqA2hXkhMqHx6gu5iLfWC
PDqIDKEe4HSCWUYEfyAXERsUD6Fst9hY/Ns6JWCumJTN3IhD2yXf4l6/TorqSIujLflGQDQU7LRq
zrc+DZn/y4XtFI9vGjHibsE4e43pzfxiJCiH+jCMcCQQSIUCKXXjeMnKzHRr2dfpm5pII8Z59nBx
usDACKUxG9cgQjFdzxAN9baZe5Uurqyu1a4bwb2l8w3wMQD63TC5Wvth/8U+hhfY/t0Y3H24hPWM
H5oTCrQw6uQIvFn5Xgv9c43I5jykCR0PAhEn4YmlA3utkitm7s0LJu5HSbnvhmh1d5IORCGJkFsJ
JRKnp5gr/GXCRVLFc8TAo7gaGV6unfvMUMNuz/6yP4vawIpAK33TdQT/NPnAZi8pXbszq6s8k/KK
DCQy/5LhNhL+dmYVTi+B+UVNuiVGvpeHDhL5dmjGY2vU15FmPnK1HdWcYEO9plaKUlUgYtWsXVK0
fAkGkd22xmDcVH1GuCjmFVcm/lUcaOuKdBOaE1aTTIYSv9yGFQGTY/nGcJpdQ9xqrlpIV8wSQL9Z
71t7uFLamilQcMKGti/a9JGbCL3a6JEk9VCmAwrfbmBqQ/JusJp8X76Db8cxAJBJ79ZIZcxvgzCi
E6GE8RXbSecUsA49hFFlxKuemtDze1O8WwZ1XFRl3xOH6xLlSeZl0MImzybLFQcv4yjCwj10uY7H
pSOvB1ZmV5ksst8hPP+urQiaAD7wNxCS/4PH4H98+A3+149Og48/9rvVQLF/gz1imw4ETOpRKRb2
0B9Qb00DRaIbENchLMMVWaiyf2CW5W+QdBzJn4LjZ3O186f+IJGI35iSq5aqMTs2ASnB4f5v/wWk
dfCt+APP0Xz65x9xHcYHAeRP5MFCJAKRosJaEOBqAD18IoTIKWVq2M5u3Rh2sbEVy2nIgMQP5foY
AFpOYfRNK33IMTsqUA9IiIA0d0P4d2muBMWstZHGUG8y5ovZxu9m1tstRH2kkrPfqB7LEiTr9pyo
V3kQkuFssUa4hHpm0ZLmTRhsOJa4xBUjqre9X6BNIz2I1i5VksJhF97XGJYCqXwjs8FmAtkF2bEI
a0qfLp2HgzpQqq2MyqZL7VKNRsVuenbKGVav40AS7VNqkJOXtVWosaUJ4nvpp9k3i0DhvVRyu1tl
xHhnQxkzXEsZpTq5kDiT2zniKvXju1ot8/shAqKEu1gOL22S6oc+QeK3suKOIJTCt/svQcRphYJ0
SrqtH1lCXfvTEodTNoXzHatT/zDaimkeWdSKTcdhSkU+WxHrooLGclWbE4ObVm3knU04y+J7Hmkn
lMyoL8w+jNe8cco9OrRYPZCPXbzSj6JYzZJUucpxFhAlwVbjaUy7KN/iSOVwnUiVQoFiB4TidQBR
qUihx3ltp3cv5DoPx6TioHYVLZSz17LyvJmHj5h0kkw7l6sVo2tpD6TjNYw+ye+6+DMB4wETnJcK
q1Xlxr3UyMmRETBgX7YSNSS5NhRapamfYB1o15UDbMI1J4y/K8F4+2xRopveAAvjaCRa8syojJLF
TFu7OPS8uDusciNkwtZgeYtGjzKA2TmLfF2UzUjX1VCU8VcQqmk24ps1Oq/5RDYtTRRxFi6Mb3Yt
cZ5a56F0sBX6GlPmEbf2Oz728ZYoHxb4WWE62ZEkELR1+pDB9JNI0Ug5iZYk7Sg1Lr4Z5d/yZire
2Xgy7euhwC7oqDBDTTXFZ2I3gm5dTzrxe00sRn2XJqmxg7TDGNEG1Hcy6Ojy/VQqtb4mgskyKNTN
6cnBjl6yqCPxw1W1LH+aZKAXrk4KJvP7UA8eFp9NvQk03b7P2AASnGqOteGWIymk2lww2laDpFRw
s9bltQHXY5lBFHzeZLAWZzMjEWIV5OQ0o+ya5ZdJbegn+Z4nwxpnstWfJq03UjpBmA2rLtGmZtVX
XSU99E1pSJzhkB9yisV+I5dp7dquCFhCVmDFo8vMB3RZBGWCkNmYxIuV2tnARasE8fVKzWz/ftFA
fSf0UDeYVxiwM9SgU55Jf4fUSJ4as0e2P8SLtB2+BvLsB+e50BeeYTjlnbVStUHje1g1l6KetBOl
tP3i620/4oXEDOSqSQ3ul2HH+L0OKiayGRbmdmXqGe0iUXUEBmvEgBFkYzaMSnK2orATsTS1s0YD
SNmjvOLsY6VR6QRUqonqSIZSqXVCcD6GHk2miVYbu3ruEkJqw6QU3W4GVZLR0VhFuSGeu7hnIGOY
6wl7eXMwai3+blFWn2Pgd4JgNmYgwCrHVL04ehC+Sl/n9FmZs9kgmWeNjI1Q0+wUxXcSIR1oky7a
tIUsu5s21MV1NXFO30oriWrXYVA8LapZrCY9FM5Ny1WPRAl1L5MaFtR0/PBynvGJ1QerwYLLOi0n
tK6r1GtCW+t6LZUQSfLsyOiNmUr70o9EFa58NDkrPrVi8JBTmPzYrEH9KvsJx+YwTk51iUiRqr0Y
e/1jSqDLM/05h2vvd05xV2nsL1p+aIQTn4ehNaZzpjC83aQ4aMAg6TaymjbGNLxp0jmTANlS5wx6
YaGTGkWAig/rRh7dGkoRFCtnaiKmuQ1yRzcFwjBdzaaPVmpkvX0qm9wi4o4f2ZeGUSQz0zY2iwMy
SDASU5iT7lyZZb8hzLnhnSkqiaTC6NulbJpr8pQwrWYKOkRmQiutGW11bwcIhZHMpRjL7KlN9sAV
ipcalOOtn6I+O+bRyAItbCKGKdKX+v3E6ijbxZxbpwkv9nwDYWKotzh+EgRHjF8QaNKl8xsg1nAD
iGa8WCODolWu9vq4HOeDL48adkQY2GTnqHvVHiOnd6lBERLNcz0gDcgFuTIkIN8ofJCpa/UcaVMZ
xz4T5aZDeYQgdfdRsfy7Lsusv6/K/ud/+ijL/jeJK//2Y1m2/LHfqzJhYPNE9gS3G5cnNcA/DKBC
+822NQMOK9UX/DKJ9fL/Ba3oS/SFYVAp4R01QAz9oybT1N8cjfE0JRsRLB+V3Kca7O9qMh78nxBq
kJsdzUZsx98ksJt+Qm4RQxx0bF50dKxDsMN40XqxnTnbH0rVvwC1/eWjAIG3FhOskOqnuq+KI+LC
0FzTxYvpKmAQ+ZjSbK3+/lG0TxRm2xBwRXHHCt4fqlz5mS+a9mFk6ANslKRrhb7idps0DweRRGrT
yYbNji24QCRAnxEkgcutHPeeI/r2pnSshpui7/L7fBqYJGF01wrI8JhYDlWiip5pez0yyWPZQX5v
XkRL5BjpUctAfqSDMvVuL2LNj8g+HrutZs8CDQCN0tThBGAky1PpmxJdbOcz8MXlWLF1KA0fZERM
C7gM1G99VNn5Tu16mxFRlFvaGsG18VU4cyN3YmyXnFKjXnr0nJhnBfjW2WcpBYSHYcZxsA3zYkJK
ic5qMSI5xk5DvpoVJw99j3FwDYOmuIYx1qZQLCpsJuxdYYRUrY/CcuiW4SMSDBY4tWNKyLa0ddKL
ce/bjGWlWpLLFWqiWkWjKqzdSAj2I2kUPQIW2Awo+6G3lesodfx422VWnWKqjfL+qJhEc1Ld2w4u
9HwK9rU+zO3VYGZCvIqlQvIsdBr5Y16L8ljHswDCXtjTjR+pqIS0eoCxDwkC+xBQCJwjNVXHa4xl
/rUhXe8hl3X5vc8MC+dU0KZfAjRMXyK1M78iOzW+C+GY+QsNxcw6OYV5DMuAcISdEzKTw2iy5IVq
szYMcLiW2rzUlZpFiNUitMOJ0LMn5uKrjiocALnKtLFMPPhcnf6lrRWRe4U+4vtvdSqBtdDSUd+S
you8YYIiHa9moDR4O9QxHve15RPtiAAHKLsRxK2KRheE8LOElgKcyEzycldR/nBKB/3v9OJ/16cv
x9OClv2btnix3v/bfyDuavHi/3eOYfrkHw/iP/6G389iTp/fwPKC1rSApoIiBrr5e4OMCnE5VnWL
HphzUBM/nMW0zhzC/CEVgJ5GJ/yPs9j6Deu8xd9jCIz9tNfG/09//AkdrOiaoCXmDPuEta1ZrfaT
6Oy9UR8aM//q65aX6f4DTJytUsN6KIuDM5xJo/d+eK/+4lz+Z2Lnnw/4CV6ZFXmf6o0+EhVnMJRz
tnqnVis5R4/RVL79/WMsV9UPV8yfD7JcCl9fLxFq3f/6H7X/rPK95owLpn3SXYYZWUy+4Hssj0y6
dT+++ZIQ0Ug/1gYkKqrPtkW97Fu/eIWfkMF/PvonhmWKnGYiw1bZq/GAzCbxUnBgRc3sFNcb/Sey
DZcXvGoxRCtjxhTv92Lnn6YfP047lu/pX75uKoEfX7fhEMqYM/jdK1JsZbFtwW6RfAdXbDp2an8z
VPbRTjB6KpW7mGl+8XYvN/afM5Y/X/DydH54uxNRUZrKqthP49o5d9fpuX3COJM/MsoJf/EgTIT+
8jE+VQu07zrk7sJnKmp4pXA8zRm2U30OHJLaGKCEkBZ/8XJ+8u35yHv54eVErJqcinXJfrDkdp7g
rkhuYF9HOBPdpKZBqTxvr7L+yIVtGvRmWb3+xUP/5ANc5mE/vpPWrIwht0G7FylTe/WmHeytWQe7
CDsLMgbGLLyj4lhJywOr94u3lhPor97azzx86YxKodpzu8ekvSoHxzPUcav0YuvwkxGjv/XnZbEv
flGZ/exb+hEE8cP7C0GLTPhWsn96Lu+ib0zoEXWnTL+e6hO0OWRL/+K7+emsgV7AyjExqr2j4HQx
7jOo8sbkfHx9Zk60RX5Lm63FxoP6ywOOqeJP3s9Pp485EFg9+DXZWBsLstKj9pyfkICEd1ElN+FN
vtcPA4LyZHZ7r/+KVQoV7XV+6pvdeGTa9tWPocOvfaZvV8m12bnNY3xjKq/9FUz+FWdlYJyq1+K6
wFS8hna6xkFnnliTug0d2XVxGyPaxwyoPaUV1oknZd2vvkowPl4MN7XZtQb6cNchHiV6aS/9pZEn
qhK3uELJYW+bfbzGH71Xjv60Hzejx/bB30xb1JjrVt0QDb7Pd3W+8Zuv4am+bnZRdmh3iIguFn9j
iodhvM8uyqY7VzeVvaL3Ff5b/GRcBVvZb6tdcCx2MaSB9byOq/f0FiWtWnv9mxAcGNfKAYEFsuct
2LD42O2af/Fk/Ezk14bMCVJl0vfCUVc2yaKDiHY2spGV1cc3doEAxze8rKdP4H9H6vSr7+DyXfuL
s1HX//kXrRh4GVhe4bBffr7gcGmvMFIzmdC/hOTEFr3vNvWXSNNWPsdK35Y3WaRv4YesoMH94lnY
PztXPp/QAOOIPej9vcTpjRVfxQGIJdUbnBgHO6BIMn+DJn1KB/XoZ2BjC8x7zB9dpWG7hQ1k1ZSa
itRLxy7IxocOJ4SHBbJiNU6DskW57eyrqELkhbcP92UX6P0BEytxMSJaVxEwtikih1xPz6THMzRX
0DfoLYv0oWtW5pCtTAYiK/TocRo82VPEl216YOe0HyMZbkzyDvAYTy8R68uGPKp4WaCngbgZNfM0
5aYn4xTpEDYiWc0eFNfYBkQb9iS1xayCovCuCJtd8EHn07KdaiNGAV1GinxkXueFfnbIuGjLt0B+
0drzL86fn10kn+6sWBhETFSlv6cxi6tnxwnepKLi/etubNgm4bxGm3qZ5EnO4HL5xDmHf3GJ/eRM
/5zq1oWBip8/R1jpV28hgvJcGl5kUAL46MoD+1jwVWzrPwj8P688fvJSP3IUfzjTRS3HyFIzf1/l
W14aAFU0afrHrbkqikvYkzcfXcJq4ngPdrZt/+J1/qyA/WBM/fDAszGyng0Uf2+J4iZPOuz5cpWm
hhcC5WRXfhTzsTdv8+Lyr32o2qeKWRhZ3xhmHR9yxmnOIW3qB7CLu+VDBaW6TpQTqtMbU+OmtvTj
HByc/d8/8k8qoM80/QkEcoIELj700jlWiFPUqD82jkIlMB1L/nkpg/7+oX76rn66wgoVE2abRjoG
B/Um9NWDNO9FTJJi0DxAyKAyYmgAbVgP01+VPsuB+BcH5Uct/8MHOc5NnTOV0vYY1o9KNK/84SId
oAgYfvFMHiNOQ38iPI/S1uSpIID61SFNUt5PHnz59z88uGgYdKcRJd/YH5PB2fkpGddcDjGArZU2
Oj4qHPVRLP14krRXOWIl8LbnZUBQ1dcYA48zCsK08l9KA9i5TtQ0TCgnWrGldpV2p7M9bDYJ45xm
A3d8mjmKtkm9Ufj0tI2CQz/swK7qu4mWRKcykGguR7QiHFohn6xPxOdIgrdFag1oxHBG7Hwx5uNQ
vokU+dnWDLd9v62dfS7BF+1G4rvrHfgGdVwXGKdXSrS1KOiUkB37cUqe0d4M2dEXz6a4dPq9Mz6V
4nsrHvGiaf02Mba9/b1vd3az75u9am7ge2TJTkUjOC5Pugk3gNu1fqfAKAr2gbk3w51SbmJshWjJ
SrYTZMjrV72caESwPaNqUGBXGeek7u5jvb4yipiXNV9rQXIkL2ffOcbOgmUR6ERdRv0m6Zx9H6BB
ra5ZNu7n2Liz0J110x6d2rWQT3gU+oIl4DTt0oA7lJ97C5MX6u4mXEwNcnzXgEPZmKqcNITuY8jv
Sq5dpkY+iPZag59gpNa9Y+QnrC9foX8e7Wi8aGKACBHupwbmalp7xK6vCHkgHAox09R8HRS5cahy
sqZG0pe/znBCVjIKb3Fvbad54swRD2CYtnMFb24R1oHYh8Ul1Ss1TO7jyt5DLzLTbygYVoJNSVN9
afzvUbCru03qeGkPcBiOwwl7yTo2660K32KdAm0qhsWGSlNHLvA4556ZyMNg6PtAKdeZPt9MFUCi
hkDIEglUMIFVOFRRepQlAoiw3uXtiH7DgBYfrUucRwHXTajv+qa4S8f8DM4cWY+gPFH3uKkJydv6
Y7W8NZAa8vs2eTKSCc2aRk9gd5JSKb4k2fC1zEFV5erGmUt4FN0em8nJStU1+HxkuPZ4PUXym9DH
u648IVV2i2WqhiEWdVpmnfppp6vRYQjE/+XsTJbjVtL2fCt/eI8OzEOEvUFNLBYHUKRIShsEKVGY
ZySmq/Di994r+5L6dvxA54RNoVksd0V09DniobJQCeSXicz3fd4vyaBfi9G87wPr1Z4G8LbtmviA
izBNt6NhXOHxNEevSrDFVMZdJ/ezW8klRn7fy2JnsF+hZcqF5Bd7AzAlss0LM/SyUd4gLzjYbXWI
RQIt6ZtU+ozf4S4EGAsFHbwOvBk9iV4Q8m2DkB0BuDWa/Exl5fzJ4gTRU8zo1LvPsUKzWIgpo1Oj
PBJiX437qRkuwJqvkefBqrbXxvy6+SuLsYX7LKnM6RJ/3ecF/XcW6UfVdbEUsfx00q1G6/ZkMmPE
9VHRMMCzbgt4/UYTBs8zzuCmJe32pjHQYGUQByCisOCTzftqZl0BUrCCal2m5kougYC0Yo2ndNNl
4E2ICkCdFCgDjoVpndrxKkECoWMLzb/JMqudn1GvsiNLMoKiM0dir7SlHT7MVccSbRDNRqij2zt3
QeeV+ZcEuYJjVyvOhvtp9XkXLHIG/+8uhTwvld7V+CnssBt2QbLXQtBF+cFPL1P1IZe/McNwagnL
cRAb25CwU0GGHb3GQe3HmlU2Sagd78SwB/Ay9LGLzpbJD/y7ql2xcrshCn5zFybBicn3d6TUB/dq
mS3DDiHSWyOpgThq+5BJ2JKAeAX9Lq+fW/2L7NzUE8laUblK1LtaVa7sPNsnOYBVv90SMQhKLuc+
epF6DTC55yFTD+z4X1YcR4qwXuFKE0DP6vRZa3ncXgUBshXW8oaAhgST8xCbq8bhvDGBpuTn25Ah
3nQcXBK2UVTIi6VNQzIhERHuXDGq4gFtQQSCKdMaV9Z+pNmv+RXAMJGlt1CFsIUkgeXCy3SRPRCP
IK986lTZvkj9d2WOE1GvSoxWqjQiPBvXaiKjTLtL2n0KCTK+1VXCdCa8umiWbQn2Tx5dFU9D2W4L
FZeeEyBWrHDJk4wQN9uc5mvVcAc/BbBirpz2Ww6lMbMedGZvfXhFeOKKqT7xWBnzQdJHd2txwARP
DxFQo/DeTIi0sivyCZO7anpjW+yCpOHweW+09wK1JfyZavhWhcjBiWzoeZU2xWYS9gp00wOyGogX
hzhYN0m0qknc5CXrsrfGe6PCPFUhsq7ra81PNiKRXEsTK/gROyjXt06SX8W47Ch9hC+oGDUBm4Dc
CO1xrZHz2rDbOftC8iTYVB0WbqwSsYkJIM0uE8e6SNRqHWfMq0a+mSoCO0C8kGy2NhHUqCxHPh9+
1pE3BHm5bvZrpbQbv94b6Te/UVdJZV4zeR/kbgLw3l6k9nCDFeBOFfrPUooehLwLLfla5cYRanSj
1UCbzepOqfc6j3k8SreTCZClTr42of6kZs3eDLAFt6iJdPSETrIy8vklugt4J/mGcOGqD4aDLRUX
GnQ8GdYzJ0IOc+kEnnoYpZ0dy6j2YR3k0q2UVrclIRvBjO6o6lUlxIUyfteLWYlRu8C/NvjWr0tQ
JGNUXkQtARmZtJH5J/amDVqunRyik32s+nhjzm/Mxb0fIytAiM2fTCuanby7hCOu+VzH908Vj9+v
IR89jos9ryJQOTTQ4vAyqsy17dSs05s7wQam7XcH/H2DxI9TzssCY101ztcMwBprLjdVWq8aHcyg
pzYdtCNbH/LiJQJ5u4/HDQwZXIWG4qUd5PEWsZHCduaI9W4Sr1qK9t7qH1h+46S5b/dBYh+MQqH+
SkTatXe1S4DnalJ12Jjj05h+nVrMTybbCn0G33Las61/CRp75UO5NOz2y1QU8aVWgcx2Lnpj3yY3
nz+/x84U5Pm5fjd9WCW4fPAZ5p4YDfbGwmeNHa0SxQ2Js/oaNekhb4NHTtQPxXAwIWpOrahODJ6j
Hz4vJ959eDJVSmSDG9xrbAiPirqucvtQlM5LpotDWCG7HruDNgab+TY6cXqoua3E8p36/CM7/PJi
2YLN2pRUwh/2cWbd1qV/0Cpj7YvE82P2+At2K+e9q97wpiJ+/LzDj+xgyIsVS51IjqyQT7xXeK3N
OSwCDDa/1887JylLkz4kd8Y47+7CuP6zg0lSa21Mr9o+NquvJrXZIEu9NH6qoXMw7IcsKteFYa31
sPYkYzxYsKQM3oM+/6ofv9mry3DXjvwmR0tVYw/7b91n5m4SN6NprGO+ZpP4O7U6ufc+j71/LQ+E
VPz5PdVuGsOp5T2xGm9BGq5jO/tKXM5h7llJSLv6V1MhY1KwGKJ3B11hMg+wNI21U4/Sx1uR6u9V
z7tHOYeB1+KPtfcJsyUU+XVM4g7mmK1Jf1b0cYvSQE1tjEr5FrXhiT4+cuqg/otAI+04y9dHG3Up
/i3reR67lf/YqBYLHPJY6frZOc4Bu1cVJ/v72K1d1EAnUnSc17KzH3DFrNgHbPJHUjEiOFqQiJDg
m8oF+BVSadYY2S5zW78bAsD+7XehxR5iAler9XXgnzrc+nhUqcvIZxLBImEI3q3LVH3xu2DT6MYh
kg3U/COLfvlQS+NB8Y1T7zsfFw7o8X8+b5WWcYoMYnzfq/GrzdEj0oxLiLVzvbK1cKMS3lUUT9hj
z32+FqWqMYLAkGyecIORE6E0Uw1cXf0z2up1qDZeP7JZXD5X1k6WgrNqFV78P79lFgpjwI0qsWJH
fzwZh5jTMsEInssiiIiDzGGlwqz7eb04sj2Hl+vPz0NTmqZ1AjczYOtvLhgF43SYNGbv8aASieTr
YFPRMxuG/9dn/ltSjoci43//df47P4pyrCOs/7+FYP/vT09REpVvP6OX5W/98ZeQi/39weuX9uWP
P2zA97S8Vb3V45e3RqR/fQDq//k3/3//43+8/W7lYSzf/tt/+VEIagutBfAl3+s0iEB41+9z+3//
vZuXjL/3z/9N/uoctvDf//mf//HP//zn/0Lv8T/++T/5wR+5C79b+Vvrocn/MIl5h91FVrDmzGvd
v7Ueqv4PNG/I7ixUG5Zq8l/+1t0h1pPJPtfQ4/3lkuCi/vZCaNY/TMtEVIaBAh8D///vaD0+Kv22
RoLDnw9N30VQ6xBxfnFg5bCTxA4kknj5xAx6rPXFxGKZviw3fiXd5bHxLWvx+47ptH3X795f09N7
XcOxtum096ufRhG2rGpZ8AVu162TsdPXGJZxZuOLBbPWgq/BgujfIWr/TvaRus8DqAbnXfmi/Gtd
kxqRz5U3vc3RHy/ikoJG/vPGP1pfzzd0sSJ1yJssWykNvuiSQsxBLxUvKQkL66DL1P3nH3Gs5xfl
G+1MKQFZC76gJBwORZ+AI5L9E3mkxxpfVGobNfIQkNt7N6VmQI6d/ji08svnF36sbxYVufG7eBqB
P95ZXSG7SZ3IM74hxNUsn3huPprZ6f3lCVtbDGzCsja6A9U3XaewRy5qo+HNhSi32yHBNJAr4lXi
pPFE1T/SXcsjthTjO/LyzL7DYHszBaTrpT5xkp/317HGF8OX6Kg8zw3TupMD8ztojhTBkvH0edu/
u2S56Jy7ajF+Eb2WwmpEd9dUykZl/xlvAe+je7V9tKevszKKHag4uU1gkUq5idr1IhU/fHA2EIL9
feH88IH9fX4xH24DzhezGO+Ytxt9MpvuTnC+05ckAAYHKfvSx9cmGwGGRmoZEl1pcjt139nPVs8m
M0M2rapLXyYCA4vtX/+oOmP+nQwmQNhBY5fGjVT80nznxJV++Co/X+l8r96tlGW7BsgZdh3uAdJb
tFdUMxi2tr42HBBgKP0ILwDYZ22vp2oriXKlAj210gGLjHOZAJA90WPzYP/o9i3qTOpkMfaeMQMo
P7pt7xBagQola3fwbTsbFYu67+1nv7zzA+KeIFHJkLFXlgL/ta4x7PruAASJX06SLXEXLoGhn1+Z
dWSU/1bgveuhbLSSCL59dFdxHMGeobXvB/nZxlSbgLMFmCWv+rrgpL0s7yEhol0mN+DON+JHUt2u
Grn6FZXOVVRm5NdGX9RRuhZO9Exk6Ffg9W+1yNYQ0i97dqvqcDywlXFtCcByQ9jsW1/jPbF+TTJ5
De4Y8YoyfMcxy6FRRTBoeBDSCHvHv6jt+DKcphv2i+5ZF1zKsr8TwjpIYbAKJSBP9Fik+OsxHG+a
TuwmXbmLpeZ7lHP6gujCheR24RAgF0aoZUwHeztHUAb2kxFoSC/1W7g7QMxm2mxfbVWQrEZENIla
7JquItCku9GU/EvKiSZcX4wWwueoyDyzCi5qOLoapH9tUnkwMOlnvCCuOYpwJ1I1u5abXL8NJ3aF
fXFK1HWsUC0L+0DSiTHGfIe63AIq3cZVtvn8cTrS9PKAIO7VSCdptYTMxAMBN8xVy/LbeW0vFl86
MlDbLDU0URX4kND0b2w7+vJ520dGwdLi0ElNhoPRqDxFtpuGOG8jvIvTOr6NK9PJToy1Y52zqOFa
ro2WHoyNN3JKI/T0MpYT7/PrP9b0oiIT5aA4TWVVnoQaj23p4ouIYUB83vixzpk/9F2JkIzBlmIS
jL1uzu6QDDbPFZB6u6SV1TOfm0V9HDBEl5Wp1F4rjd5EzoGrmnl9Zr+rf16/cEwj74Kp9nqL+cYx
gvqir5PwvDXFcl8PbFoMDSVtvHRIv1lokk0zePu844/d1cVAzZwQh1koak9xiIL3Z+CZTMT0OY3j
If+zVzg8TNuup+yQ9I6WkStf5Zl11ljVl9txsSblhQ6t0UsG58cEL9AtIvnEWujjXgG8+ueFp2qN
6qyIWg+SIVvifQk6sMpOFONjjf/LGB0bHEY0rjr+tmxIBev95u+sxaMSr2ONL0apjz2XTCmbKlPV
4UWHMXQd+3V64obON+5f1xjYIP7sl6zLiA2OGjavhS44jS22XZrcVwlS2HT6hVjzMm/TzjPA6Z1Q
5x37PotR25jmyBHM3Fll8ovnaaXlfnPWoIV+8Oe3IfcrSHq9rT21Lqn2joX8WNcvPn/2f0tHP+qr
xZzbqpEdRKVUel1r5S+kj0vfJqLy3LTzbU7wBnkL8G5cpXh/b2zLgepbjX6xSgzELykHWzmZKtvJ
GsXXgaCAmxSe4BxqY60lUyG8OB37q3oUPxOz0VHHYir+/LqPdfiiILRJZoEKlfG72fZbALqLcJH2
RNsfv4zpyw0xXxAR57QZN9NK4AQZBGEJzXrEOrcx+7S+EmzRbdJSbvZnfRd7MZ0D6cucXKpaD/cz
HjEErcrMnjuv8UWNsFTdz2shMdWOpr+SaiLGmtkv8nnrH0+Iur0oEgo5alNKvo9n2CEW5snIDnrf
ZutGKMpZE7puL0qFiGEW4OuuvRBInQvlXN9YZn5KyHHkObLnn7+b0f1KQ3wx2I1ntSP5AEbz0xzh
GnzeOx8eE9gaMV5/tm7DH8iiqK48B9fqXm4L5dD20Q+LTV/oGyWq9aHjRNMOk+uxUdHcx1o1xzA5
Jy7g2LdblI4C3HMCB7f2iNr+UpQ1JhPn1+ff7VjTi7oBLkoH4te2XmHpP0pZ/yk33c/Pmzbny/ug
JtmLwd3jFBVzEBYa2EHslWo03RimP++rkgqvsA461HIEQCWx9UQqEoSvSqlQm8B6h7UvViau8J0z
IW+wekfcW4DTr7OIKJPeAc4ANgRyCuCVVZmRN1z4Sb2bVDPd5KXs7NLQeKg6P1srEBVgidgqgVko
JMPfyRe5H6w6pc0uCG6AbDv02pZwP1Lw5KoCDm+U+zDlNJpQxehGcgg3IWeIU351sp8TRyp48yNj
EQClel+MQ/vsJz2wL5z4HNT142a05R9ibOKV3FvxekSg6049jHMbIM2uN51nq8uGTa+SSD/VXYl7
tXsdIuxXVQa79vPOP3Jfrfnn7wZEA0p1HIcC+GA2JKR7JUR6tNmJSndkYv4t53jXuImMWgfQXXpD
EGXAVshki+T8DWsiew52jgofL2zoKjFvHlMRBicWpkeqlDVfzruP7aAJN4EMuZlSTnCuT3A0kebV
flC7E59wrNcWJVwVaQqgXC49MmKvpAz2SgFu/cQtmYvpB8PBWpTwRO0Lv5P10rN0WxBkh9yxAyrH
zoE07pVRSk7cnWNfYlHMoQVmANrRmjdldStq/7ucFw+fP1XH7sCiiA/Ypu2x6iuvDzPtm11r2Zdc
BpjXmMkpk8Kxq1/UunGq4Mdj+/SIErrqy/FnnNhP5139otbV5ajGPcpYr0bFfgBerrqjMOVrY2aA
nPcRi5InNDWx5LE1PWwwZOE0SKE1+PurcrSHs3bI9dkz/H4UCElYI/Qd0zNLxUQQhiPG6f/yZv+7
63lz8fxPlllFXUnbUoqpX8Q1BJLzdvZ1c/n4j70ITE6/PEAntbGDNP15lx95YObTs/f9YSW2NBoA
ML20a/eZ078EmnPemsVcPO7qMJhVDQLTsyJHWll+MOdWEIR63oXPX+hdOasdafJHoBEedC557YDT
XBELfnle44sli9YPXWWkwDUNCVF9nbY3/igVJ658vmUfVLLfE/77Kx8qOHzYTrxK7sqb3ucgJUBV
diEcpV6RE0XgoNWfEsIcqTnmYtTKml1DNdMMzx6qYUWaR+Tadi3dmN2Qb8/rrMWoheqcqODmDK8v
o1VvVo+S6ryd1bSxGK1B1I9qWY/c5AqBcyA3ynYA9ro+r/XFeAWPEiag1Lnw0Se+zM7vu1A5bxr5
rW19d5OT0JERhpi1l8czuhVKe1jqz59f92+eywdPkLEYtAT62mFs2KY3xFd5i+wCtlY6bFVyb4n/
achfQQOCv2TI3lTtNdWeZCxbGtF5YI7mP1WX0ZRsJ/9E3ft9XvbR9SxGuh4OxUiemuXZPkpMIr3s
ISU2CUyfo+4JDuOgQhe3VhXvk+4mB0JcEMcmkGANFZvN8yFGBfzt8845UtCMRV3oYZhOppkWHouD
bTF7y8eZOHte44u6kEM+L3mVLDzfNq6torrsgYucaPvIMZpuqH9WtNBPAGlFdgbepu1/GGFMQkwZ
vLA5H21LXHkuOfcYiKPyNfS7B10BYpXL9hfiOoG8kSkNK9gkSC0Jog1pJS0+WCVaa6Xa33YKMJqC
3IdV09rWRVGU37C/d24GGYvDhmutqtIT3+JY9y/qzcDhPxEgdU7ycPhLnePgHRs58ufdPz/fHz1n
i0ozZYVZyYqSedWQXhdkL7gAz2ogYNkLWMLzRu5vv8e7kdtzghR1fZ96VjC8CBG8kozy+eUf6Rt9
UW8mZPJaJXWZ5xMCnjmxF0PxPtE16pFCv6RxYguYqnAaQMZzZrkPh0m5xzgXXwN7bIm6i4K9kzVl
ucIEUq/bgKSXXGtTMgCJBG7AN277BAOG3cfmaxgV3ZWtYUEKIrYOW94E0UIoDwZknK3f9m9DrbXV
usc+tc4M3lqy6LwTefJa/hwDQTr5rYBnwk6EQoJZuOONYn1e7y+KVDRNuZbWAVpEY9yZVv5ICOOJ
gnzsxs4/f/fIWDZu6z5tEw/+8ptTOs+KeaK0Hmt5UXBkcmYsKKroFmuSPfXGrAmWaXbn9cii4BhW
betQGyM42UCllYA4Meh/pwbrDNv5aLT+/vm7XtFyySgnZaB5a9uN3YpVDZtjd7nYc+Se4Xxh8t3I
xYs2T+0RbHnEqzqAcNw5bM0l5JyGqbFuQ7ImzEdbx7KeDW7ghNhYw1Wh3DNOV1P4kAC4sMsnhA2s
kd1EU+8J2do07E7ySa39DJHSNdrtXx8Lzfq8XSV9UYt6WVKx6qSpN0zya1JQWmXp1GA+cte1xbKH
02gAGkmReHVXcFY+kF+pnnfPZ6jw+0c1cpLAJAEXmXkVXAGQvSW07qynSVu8oWhBT8gMEUHUTbZ8
bImMuSH9el7bi7KQUmDC0TAzzzD3vu5VZ87nv30W7x5RoKK50ptD4hGOpa4dZGX7UtTW9ryrXpSF
xE/yjBdOWi8q0szEM/tyT+c1vagLeVFlSVbrmSdPibEKRFLupBRz2XmtLwpDaBQEWnawmienLtZN
kRBbqp5ywh97uBcrhLJQTcmsROyNYCkUM2xWzUCi83lXvhiV/tSDlJ6G3BuJutoGtWvPbOqz2l5C
jBJdRv/GqtZTMN9suh4TWOb46sV5rS8G5sSuU2AqUebplf6UxflrXvKq/3nbyu8tiA9WTksgkR8A
piXGLfJkVdpRiAka3hvmI7XWqOy9nNakOu6bYT/X6GFqN2H7ZLIXq47qagygfyD6hsOLl3TaaIIg
X1Ik++anljzQQsrGsJYaVyqtmC1cJ1NcsPfr6jjgNOUqCrJ1QsxDUDwVvH0StuSSDOe2LezqyaOA
l7lxUYh9J2/nUt1YPVCXeMdPJh4LqZf3zB+VFu5z8/tQwC6s22v+o0p8Qo30qbXHV9v/KdtfFR8I
s37Ly+4VkwF+iJ/1sLeIAqL6S9wsuzBXVRzO00KBj4gYQ4KEHsB/3xtB5Q58kaj8EuP75PtI4ZsP
eTpzfjQCQCGfQ5MkKGAJRKIWX/NrZN9uuA6SV1BusYWb/dWNTQp9R9u1pDHw8eUcItrd8N1i/010
5ZYOYTbr5PLST4mbjeQ17GM3r6tLUEAOpjW+7DzHjZCOsy69LRRxqIfqyXdQWpZPOFqSPrgSvNYo
GXH3qvnENQTsrwRpdqEqzzWEXjM3vkU6LAK8xBmeeVMON+RCuU17rZpX1pwNGgSuyQ4quYGrQFY2
AzgqqcaQRxcqhBzyUibkrajNNVfett/inJT5fjzkcJNxkBZOuU7K/fwdVfGMB+GaTQBXnmRMVGcO
tkXFD3uOex1C/bwmBm+OfeJ70JgnhsM8I300GBYrwSBsukwueY3AffZgtSrxoYNoNxq5Q25Uh0SM
jJ1x4rOOVLvfkNN3M4xd1GbdoQnxkjC46oziqx6Yh89H9bGmF3NAlVRlkosm8UwR6nsbmDxeXKs/
88IXc0ApBscM5lddTmyes574kzY7sQf7ofeOE0F1MQVUHFobRq9FXs6zH8Iewkd0yQDD9LHh+Z9X
PE1y1/PodeEF9LYbpX38vM+O3frF/JAObZ4OsR97tpb+4sxL8nynKR+IyUp+aZHh3NgCWMTnn3Xs
ay71zPXo62YJqt+zdac69I4BNKfBRZj70MaFIIgrt2OScONKrHTo2BNjUsFHRBrgKmfg7yMrUE5M
L0e++FLqTEwc/pY0yz1SN8tr/BDpTdvY6XMk6w5VE5+jiAlZ/fybH3kylwQh0n10cxrj3MPD81Kl
9nM2Bi+fNz1Phx+M3aXwOSWpK6sRsXhQTkAsOBapbEnnQK/Soj2Md+dCclIM74panPcKtlQ3W4My
+vaQpJ6ax90KgQunjQTWf/51jvXU/PP35cGCP29wWOolffEtz0lRlNXv5zW9KA9aSMogmQUpgI/x
UTG77+x3nniYjl31ojaMQkraWFdjr7XkR7+Jn6raOLUNdqztRW0oCCZv5UJJPaeTn/zE2abkE3/e
I79tHB89PIvRr/h2IVJHj7zaUrPLYZRJoINa/NCMo7UJY5X0DCm3OV0upErdpD1JgLpFpLBjEIUd
iggWQRHilY2lbC2NVQfvvog2UeBU2CxH5aLOAt3Vu8DcJnyJda8qebIO/co/8QWOvVIv9bR1MxLC
VDqhJ4bcTYxkm1NJYs7K88R2iTJkPUNu8IZ/yIRXJh3nCSy1evPJsDTQN968opowEjGrN5OnJg9l
dhkPEt8ogY255aW6NbNNYmUbVmthrW/mpUNn+6t5tRVp37Pki2i6taZzJt/oF233UxbPnTgxLxy5
9UtKh5lZcmnEfDsWvtG4I0H5xH23fquWPrjzS0Fv7RR1z+5o7KVKGd6PUSm2bJ5OX3X8wRddlJob
wmLrTaJk5Fv3abDLJVVCTe7Y2k6x5X6F3NpnhVMDODBaX4UdJWePCV7mTS81YG/yRsnWUUP2a1/D
F5EL03Q7K+52mgCAw8FadzMUBplcCtKwqjSIMO7UAq6T2SrbtuyTQ9/mzaoOMvWSfA5WIk2cd9sQ
zSF3SJe+2oXzRU7ltTEotyEUWlcbNCiXRgiQYQL5b6Ulzv6wnOKVn1uFm+ddidk40q6k0NFYyY/F
VhaZ9lXviZMd1TzZaKkU/ZJEH78QbWe+EZFavoVl3NxOGtDwKHGSjTNxEUi4SbMQinjyMS5uGCGW
Ww1WzuayrUJkGuQrQiGCrUk+6l6LJXtdaNqdrRivBGaQx6lI0sow0/oibsPhEp2dVa1yNb7CTBTs
kqp6mY34btl3+rWtZ2+6pgaP4RR+c4oyfaoy7LS62vi7XtebrSGX2UrOYoQfuUaYVy6n7a5vB3EB
+sOEkwNhcVIi61JvMFujrWCl2hMSlBXRY0oow00slfFaSv3qkXciK2d7ujRf9ErRb+O2vmO6XrVS
qF+MFfhv2s5dRW7HbTIKhV/gVLovmn4Vl0WySS0ruPWTJrqNyk7jJbyVXBHF3/uhJDovoYyMGWHf
XTYSMS0p3Yok4uZeii3GKWgwhEOAvNQgv6VZlB619FWkCKqTYEAl2AWCruqicT9OkS9zmmxKr3Hr
qGstF+U6aKL2QlMqyQ0mjUS+zFLXTRB2FxBmlH1MhgEMoLogorMF0C7nqbUztWz4JvfGzKvSnX1M
DuyuhWnupqOWuV0RORu5Ng1PskX+GoJgUVYNgqBtIcr40jfjwEXfzarMGscHcp4JzJSlkP19zRn1
yk1Nu3FraivysdJcidZBgdSAAFsJxSKexXG0Pl2RrTddOcyhdzV49bfW9ItN56faK+mzdcZ7oV+8
Jh1Rr45k1BtFyPKu8InyHR2puinsQSOZXNaeMqPRklUj+e0LCZPWnpR6bNdjOq4IHYGjo4qu+UWs
Fk9oISeXNn67l6i2u5U+8nYpOoLwRkVKdqIa1W1nBjGhgsTYsoM7pwOVDjHXYmgvprQp93VeiBff
qI3LsgdMQzh2SZKl0+qQZIp9VxMOpwleqbSKwAH12ag0eHLhvq77cE08dX9RRdaEVcZx7sY0JCHH
mbRvjRxp1wqgGlB4WNcvBQOTpWca7EdpbO9COPibgNlkJ/eg6jdkOmSPxARqV4ak11iTO50Ts3S0
iFVMtTewZVB5Yk0WWwQmzaEWbNewcRopN2HoJP5Fp+TmyFv1kBwmzZigcBF8tLeFSgxmJSfOBpc5
2lHDyB6JTo93GY6ar21DbAzurYoUVQf228ZRsmQOm45w0BBfHe4nUofg8dXZdD86DJyh6qefjTHh
WLHTcgTkYQzyCA+rwIRg2yQgu6YtMf2oUF/uNLMMBDrwof0RQ/OfGzLEoyBnzmMd1/8qa4niEQtl
QG2mauLOngDIdaqaAW9zCGARetVLnE7kGmSiLF714YR1kKSam0rNut3UFtrGKAXuKjhd2XoK1Pwy
jtSJMwu+TR4C1CO6rHThFOD2GUPtKpua9lA1hGxmRc0mZmGTs0lsjrQ2rSEg36sXdzIbhDPPCXRr
i6ot6YAkRTkUISR5qDISq3iLiQB7adDGucY4+W7WRytipld+oUXulF+VvVoUZJwhKst54Ae3TyTr
Im6EurakgORt05m5Bkavu34HAnitcpb2apO1tJt62fC0QDEnMiNAauAtwEtXtupWMxoAVkGXbgZV
qzfCEPpGMlUDfEk4rRTiKj216dVVGbYpcD0nrNd63LTmjdIU5Bnwr9/bvhVPvZj6qwAp7kVliaHc
tL6d3HeV49+FbdSxa1IDqDXK1F4LlcQFN/NxZYElA6yYEVbollIFBY+kbVcBL/mijUb7OmYWmxe5
Ut2Q9OWzVA+yS50IXbBhAzsISk7oZME4aoyqdJ1GM2/NMWoG6HQFy5uRc/mc9LjLsO7yXaJ2+kZ2
svyrRAjZRagb0U05KtmvODSx6Q3DLUQk1i1Ro93yrbRVmA39G7lK412HyBkgrdO9ZrFub+es2Ced
FNV9L0rtm8hI2+1UEawHbSYoO5bpBrH8XYniH+RT3YZxpq/iRtHu0kKHrzR21cpQRL+NUv++V5kA
MmCWrk0I+rpzjHht2jbRZdYg1kIYL5M+kl6ecUG2OqRb6IOzc1aa1hg4s2tkcu1tk/WwrSaWlV2n
AbPWJtZcClEeqaZK1MbBccswNDa1xtoOap/qZikSzbD1jZUAqyexanVHwprdQHsh7Jvc6gzIopWt
eqaMO9YzP+TclF0ykEx+z5Gucc6DREMdu05Lw2bROqB1UbdORZZsWEe7rJ6/UdCSSxRCA7SDroQ9
Z+c7W2+tm1ryyVRPSvlLb6bKhoO7ZJPovoaqVwZ3GfUi5/PrhCc0l8uHvHQ0bVs0Sso6S0iwojVL
DdeV6MAjTjLs7GGst0KY/UqNHXM7EptbdwIGgRTsxlH1N2mRMI2xdt9oWSQR2mnPbNoB5pbsMCIY
o/5GVYd2ayUixCFX6O2mUA1n2+XBW+eU4yogc0x3nTrvolWUSSkB73JUP5ijXVKsMh10qOPD4jOT
XeMU445ixB6e3si7OofwTWzdtIoUabrUlA54X9njGi2hM+87MCBXaNe+6FFqu3pkVO6kSzBOMTCj
dKje5pXtDUZd4ZKE2MtuaLXgIm2dN4lCDVrwn3XsgnEWq8gojZ2k+fq+zEOYjgVjOhMxfExmksus
UAvXJyb1kErOczjF5j6PdOkqK/uvAYlRKxm1774jZu+b6YA+i/XkVz12MMna4tEqtcAltHFG1SXo
Q+rJkL7qUiy9sAMK46008m3Ocu4pG6N4a9QQVMJxGxq2+NZwgatGV8j/lgzlwi4q/6tJGuHVxPS5
nv2dTj7eU0z6dSsN3ddqksMfdpQk+9EYpr1KnsFWs6najNjCHSx7YHA0UEW1tHF2edRkK0z2wFSl
QVOv8r4jlzm3gs2gdTiFnbpdOZpyP00wXUsHb2zZWOZVkVnBoYzNhP3HXLuMWZvkIJjJ1GL5MLw5
WUosUN+M4dxlQAPgNw0+ZjWc5KWe9hYrGod3KImgNNEb6U3VqM2VWQ2sfgOlE970f6g7kyXHkaw7
PxFagANwB7YEQTJIxjzHBhZDJubBMQNPoYVkppVMb9Wvo4/dbZKqfkllMmmjZWVVZWSSgPu95557
Pm/2nuq2HUj/FKn9nQjT2smxjU/j2txSM4onQj5fxo6AyQnb/3ZZY3O7GKJ8yHICPwf8ImE22ReA
WTv8Mp18OsZ++lv6jRnaTSqeCVwzRsg8Tn2YYmEdEgmfV8lMXRc1UGsdmSjv9ZAs50jTUgQVuauX
O1tv6uESAI2zmg/GAEM0aZM41UpV7+QWrmMgc/DLppPmnIU5+9SZ7+2GtLtZNFHV61KnH0Dpsj1L
znKzlmUBoChZDrNX/kbDp78ZuuRE2rWAZ26Yu7mXJtEr1a+CyK4AG8YM/aNIbhZb8OZbVHyNGFtc
p9ayazN3DbS0fRYg8nYDW6c4WOQTbUcncZjaTuRaDsP6nUTrApHYI8p2gbKRQhnsOUYTX7Q7vzWd
PkicOV0ZePebMmneSjPyzlllUR1SxLCam3/XpO/tmqXWoQBIxxNlrji5RjjAx6gyqS5aX5ymBBYk
qUxNGF92eyERzaGR5r8cc5L3tt0u4YBAu5srpQnr7IzyyW+ckhWIEmWdP/fP0JTjVRrFxiYTmdrN
bSP3JEWUV7pQPvUu5CXf9LG591PzrmVtfzSp64EYXollRB0niDydD+zWdVtjnKBINlF3nlIrPmTj
Wl0Ps1Uf2n4kETe6MBXxxJMmOPg3w2g7z23dN2e3b8egwwoAwJ5HKmahYuMlHG9mr6FSdUkS1mAA
N5mxtJxSdXyTD/blno+8gKmDupJ2Q0rS1FzqBkluLn+EsOiAiC4pFbFcoFHOVdHeWEnc08EyO9NE
l4bOXCdbME4JlsQhf8wW/gQo5+qKFRrI0bVn+K9db9DHzmP1Xna9Y4deHXsvulekys2LxY63a/bX
bTSttwXFR1A0yvm9oitcoq7baqaPjbqncSGTzjNn+RNHuXWohWqDXJoOTjKVYE1I5l3qyrd6gCo6
muRPOL7x27FNc0cgjL0Tc+RwpvqKPHy2pp/8mFsvKeC9xs4gT0ttguuq/ew0FfaFtZCvuykuL0Oi
Xh7BX2JraSrxVc/Za1ux8tXSMdDeZNbttF5Sa11wNwc37X5jMfh0c3esgXIWSahX/2eKkjQsraTZ
FMKCr9BxY/dNwwc1dOYNnTC8VsFKZd5qd7fknFDe0C2348DptjRzHUxZvDzQSvkPizDSIMmSORwM
qA2VyRfE1oPcVgXJ4K1YYXJHyt2wZFNfV5eeBEyZH7ZzZV4ZpidD20ihSnhqhdO9uI/AXOmThwug
YTHGKvB4+h7gyhIux4IDjp9R8SZI+7Gy9WhuaDnNwG5rNtagYgYeprwdOeHObox4rEi+0i/ZPOPb
4CAHHZ7+BoLTB2Pf5JuEVMItW0rFziJNe59Vw7ivR4BnU8ZmcCUg48Tj3NyMok0BR3fN76SO0rci
T+MTF6V6rjUwRcMVl3ZdOxuLWIH9GhPS7RhQfP11qK8S4S03tV+AWCN6lyxwd7mJ+F33M4GXB2oD
vbU8bJDR2i/Afpd6w6rRdM+Mlg+/ToxDN4r1Z9G23BomI7ay8de7dGH8M1bld1mkxr0sRiNs2lo+
e2sZHRrK75NG/YWmRDMxlyR6efNK1WF7gL8ydqRYlnWfyqaIr9cCPPsIOHM7uuw/lJQnVPlFkl4P
tWU/WKKPdg7+pqtYry3rgO74zE4zXQWdxtXojG0o9fQ2OSSYFl2F2NQqj0GlAi/CBbUxyGUgJJGr
K12UupETE9aBzMLrzhyqcz+7Ews3/jJQZMbjYbGwHFSlA7fIrKq91SJZyXhM3wj/1NtKueoO9cMh
22D4iFJiSbkGyvdGupe01/KhHZ1bMZJdOYMy3Xp9mt10rONtVD2JO5nou9orTblxjdk5mnUydFsd
m4ohqjKSXa+9F1DNFiTgFBYajFozI223X3/Rgb0VSfSedwTaemVMKusAO0HNwCvnS1yx1HUCt2b+
MKPavfJYAw9zvaSBLSCB9txzT0yj422PkLPr0iYP62QeWQoa0/PiGqwhGbzKsex1yMv+uQhiiNEs
XN4p/1ekQBb2hMqHFpgolhm79IjQdZ/jwkMrWaswBY7Ku9pLsjupikj2JcqiGAr3qRWtONYVp5VT
TYdl1sODtc7Grki/GpN+1MNSuYeGeEd7pA403mOgLvFEQ1G/Zkl865QwSZy2m+jO5Pzad6b6yTs0
MN65xnvImTyfRGaIh8RJ2a+0h/KlbUFxRH0LW8XW82Zs2ows1RaXe27JI8KJdZO6NMi1qYhqN/23
blhv7IQgTYc5PqTqegvpOd7lNQFmUZKn24mYlucSueHapDT9yYYMHckguGrsITL1SXed19kzn1m6
LZzmp+gt2DK5P4RTKRlI1/3L0nuPFGR3ZAnQNlviM/WLp76ssivMvCooDVjfG9CBtLkRV808oUIs
9g29CsTXWF+XnC/RlBGKO63FVQsk0CKMVGXXQ2p0Z4OdHvSGar7rC2/5ULN9KTJaK+izdAGu1W51
7e7Szj/7Q+Zs8spQxwyqLP+PCwSDpPMd5RNYRLiRYeYPyYvlJ1sz8859Ieyw7+WbdN1n0gPnF5vH
9ZCSWH+WZSKfkPrTnVEl/V72IKnbMvL4Oi95nMO+7rzyZ4gHK920aqp5DM36mMhC7iZSkA9ObcuA
ZkATEC9nwEugC6qNW2LJnhr73rCJuq48L7QrKOUGASlHaLMkDtDPb+syjXcIWM2WwEjnULYNuSRt
6e4cr2oCpcskLKiDttIw1LbqnSWw9Fy+6sSXx0Ew7x1AYqMTZzer6JaNUhlNgxkfzabb1m2XcI9a
065iG+88ZLlxvwqdPdsZnzrftH/yRKXDwe+pAgxxqzyIt5Pr8np5JXlgFR0k1cC329co27XTBVT4
t5xbhDxyeV7r1TkNUX1WVmqdm1hjrqjGdkMvbtxG9vI5LsDYyoYixVXmGNRzWewNJx+pANZveVGh
cPs9qnaAzA7wd6O8FvQS3zVxG+231eo3I7nYEs30Zpyx+jHuIEm+te7nojwJOyKfILZf1lJdaOs+
MCZ11hPLQqIbzm3bZkHLY7LpOnHuagfIhD92YT5a3+Qnot43Af0eiZzmaNAbDB8jaopNDWrN0b3j
+jTta7lAZ2jTV6nQrzMNJqehobiallqcCJVzg155klhkn020JjmqVRxlx0xXWHttu3sL1VNZ+pks
WYilFRHZNVzCo/b7ODAEfd5s0PEJY+Ra9qDdSznsTOlfpUk9h0kCg1LlPM2mO3X3GEyzb2voN05j
PvNEXCijaRpEbk8IuDAPE5G5M5k11HoHORbn1Yw/Ozs66qK+0aXMNqUBCGu971ZQA6DI0gsqYVQT
bg/XiLeeK9ud44iDFmsZKMPfgFq41H1v2IMf7bTytyANj+ZSPoxrdPQ8Iz+ohNBPTZl5X+RrqG3/
BD8Vr4i3W/AGx9U6hivP/CYp29ussc+tUYkjcOdnhqd3ZOsQiTnfdx3ffuVEbAvkLgDsYp0O4zjd
xVihNnVGVPwCT/0uz/16N83r+OgRz0g+9PpGjH6zS43Ptsk+Vxtd3yHtIJAugxGdT+yNLirdeaqV
X265HutlhKqRAF1KMx6VhDJNA48umpdhyJ7AC4Ztr54L6J+6g3AxG9W7yvUv+E04qbkswLNbl63M
c8pFb6jUujaq+IERS7CW6z3xkOWVEC2Id8EwbdVQHbwyeZmN4Xc22gdb4n6FbEoD1D4gF+T7TJKN
6q1Vsonn8UxPdwYT1W+r1TrM+GCDPI+SQHV+fp3MpnGjEv741rSGTmaeNE5mjp7yksad+I9rbyb4
iPjMQJQjhJLbsfbgELV2Q6KNHt0BYPyQRsRGAWb1W5SkKSFfO49xx4pSokEC06iKoX8Fi7qEThKR
btAl51ybB2Wub2xVmeFkUSZR4w2HOe78YCwi1Kdlvm4azLvW/NU6/YFC0tgIGvm1yL5l64/HtSex
W3rtwZurfdWk75lOz/TnJ3fh7o/6pHmKLPuk1Y/ritfabI+2GW/b+ZbSYJuniCGEjqenLOtxBSPN
09dMJvgCWXXpayWr727iuPCtfNfa6SXiVZ2c2RuPXo/mJ2JtX5eifkDLJbu+tZ9yFPZNO63Hrm8h
jBisQRvWZARCTe8piBjQMv113jAOdfs7Z6mPXR2/o33Wm9T/9KsaAawJEmzzegMd/GxqWuoWzNhV
0oo+mOxr8HjxdkxZbhkHcSsM7PZxa7WXsym70gO7Gv76Crm32zhTA9rEuqnItQoGZmmQ2hvNcyac
47rGuzh+JNTkZBl31kRfO3sfHPfXkf1r6gpQCatFtTes/fWsCtTXYv4VO/6wT2qOiMUxfue2cbCE
1FfsqFzR8lRXOL0yRi1D8TVFdWEcR2vx3D3rMUS0d2us2i2+sIKJduHmFPL2sKFNf24MHy688uyY
I1OR7F6Oqv3oxPTTGYymmHLa94kYn6PLqyr9AgwAsOtDbTUOxYox4uxpfATaMUp/5SywG5oY5pYW
vdRUELT7+RP6/i8DPvzBYKtUS9A8Rd7cmzPtr3CJNE9Z00xM0w3tUb4jjcutaKzfXQEdD/ugVREO
FydFHyBq6tCGf7HX0Vc6znQ8Awn+cwtJvcpfF9K+A6coryv/jH8c2MY4hnnHO2uMXbxRi/tgMOIa
i+bXQP1nCjLOVGRpKtkKj9wCyKE2HQjLY2j0ith5V56KwQzqmOZqhY3Kik55GvmIRgABykxP+WCe
1MR/ynbveMgK8/FynQk9ww1tq9tZzg+syoSJ3e+hvLwqP4Xtp3r/h6TPvSm58CIaIWbi33Fpqe00
Lb8y4Adm6SJIe3UetB0LawtRaEZx57Xxg6lpuRu7AuiUz6dMRrvRq0EPRtmhbIyIOJ8quXZTke19
0b9MXauCRVbXzDjhjMyMSeyRYJOIghp15qsuMMMN3K0rU4shJlI/tbJ3pC60MQm9R6C8I+PobWfY
G1mPVShlsnD2lI/GnD+Zrs3n093YLgaJqPnoeT6DTvdPXpe5YVKRM89w9ENb/leR5h/C776YMa6h
4YkGHMVcbblgZGBk9eOwinNm/lhOq5BJ3ezg4Ko+D1NeQGPuAepVvvM8U6yHdpccLdLxQLMx1MgM
Wz8s2nW3TQ+xKe1pnZJ0ZPSMLh5ljI0MSxc/6QxBoCnM12YECmJkiA56KcvAXTGnaZsLSomqeRgS
Gqe4jxS95NK+0gU+EPa87vPGxuKpIHLIanEOXmS0QarGJjAdKz/IYXxxa6O7MaM0ClfPworqVv0u
nfP5EZJd/pKMGcKwk3SPnkKKS+AlXDP5k6Exe/JRDaO6b+oBxoWzUH94FoEHSb3ezXUfXdPaOI+l
kZpP3AT2g4prijQ130cMC0j8ab2dEAMlikzUGzRwvVdlV/FZc5ZH5mQ/6Kaawn+Uqr7OY3vLps9w
brgCz1Za4SaELPBkL7UTum72UHsD0SkE0m7oSqrtag3+/SRX7yR0xUlCEtUmddJPVlmrfUmRHMh1
IsrAYoyFA0HsmSyActJufFh1+bTotOfktsf7onXB3cxVvvEH8vqSGvE7hnXVG931SGlwko1KA4O9
hUNtRPk2t4aILaRmPqxTvVstnt4lyYxQtnb8xokdM4/tPqaV7M1N3TNS8Vnd3bpuLUJTxvpk5Y1z
ZcxChOlQLgFBDKeiFF1QZcK/KWJfoARGA0snrM49JZZTnYVYU/JJSKVU+QJNQ+ECyE0W7mwrI6XR
zbgoIzLziswG+tQAQtLGxX1j/rZ7vq+8cu0nx66KrWtAjCKIZt3OpfGqZ2YDU1+0dBMM6Sc/elTS
QbYbOTibgNfDhs0+ZADbmsJ4JjUDYWlmx5kHKKM67NziMIhBH6wRzQB1kXTs1PPW05zwIY6L217F
0cSTjE0mFluHK37bdU76VOXdcqxdo9kWkzvdTeoiOThQbrqoqCikjPRlGkjGXJfOvxfT9IS6YAKS
XFeH8zwaDuuY+jfz6sVn0fflLpoL/ATT1O7HVK/3npjgnywuOVmNnUbXcz9nV3JO7U+dOut2jXxx
TjOBOb93mGQ1zuVScJNkT3y1DHJmbHumvjbfWVM6p9SJUmTYCNzqJMufqHOIBhpLiwIRH4nAIb6a
0deko/xK+q646nUHwkIMzpk46dUlGDArvydeq1v+48YJEm2uL3LsSW8q+vp6kZ35oGow804u7OM8
VXSnSdS8Ot5kfzEkk3hgonKXMckLsHdxV6CYOtuU1P9rlM84mONY3MCs9zeubZYoyBIxNWUD9iyq
ed4zBUvCJlWsz+Vdd9UOBXLeMnp7ptD2a1ua1t3Il3Il+qo/tVQ3TzmV/IOvs/aHsPpFsTmf2luz
NPvLsA0/voXFJe2xzliTholhDMndjGj22zESYHIghfpgjuppDMYoR/guIh+ofZYXxMVoAyW/HyL6
OY4Z7NXZLhuwJWysoVbHdcyzm7lR64+9Vj3vSEua59gMn62p6S/qyj/ki8nJmKeAeEjQ/8VTP5zH
2Cl3+Be9h3XsuwA+MG5xh3yoBT3add9jkcC1bT3YA+NKi2/VxO1umNA6rGnV/ZzsF5XwZ5gS2W2X
LgUrY8/JXV/F1ll1sQFrVMHQcUDUmBkjO8RQb6/5e+LNsRX+Nz17n4Mjy4PVIVynZPETN1CuFohw
T4gPKQEbbbyqXn5FBd5QpoUMS+Mq/hwNNV2Zpq2elC6yjogZZ9oK0c3Mazh4GUij8aEGSHPkAfCR
AWtP/854cq2s6m4yxZeJLc7xPl1mrfcMRatPkcrpd+2P3ibLIgQ24bl3fas46PUc/56lkz+kfam2
arAZ+0XRdPQTXr2irZnkWHYG3ZUyN+a6PxdOxwbOMp0KabdXhXSwTsy51K9rzeXjF19JrOLuotwU
B0NoqE8aUtPkO9EBVlg44XIPo3mBFeoY7A3Uk8emu5fcMBd7yRtuTj93eErM6LEA6/m8tkvMmgaq
Rh2WXSm/nXhCWjL43eNpLo6+4BzO8r7dCSu3zpXbm4GYGAepAhtPhNr9aRp+fNOokTFTDgWesa+6
HWyHiBPdvht9q9tNRofCmZis7i+nLCDadugsWTYmOLFSdT9Z1GjxFPc5yMN0vqux5e2GTiSPXddg
EUgNzAI+/zXNGkf9xbi96+Zy3dkjfxxjiOurhn1VUE2uCI1c06qr2j5VXpR8ZjlDSDMpXuO6MjYV
J4EREArmplttVfpDxbJ+nfhMQuXO3A7sFxOshgVoGbHVbFKjyvc66T6nvI0ZhUIY9tS8Z3e6u8v1
1AWU4OIAWaC5KRxpv6i87w5OupRM4WykqRlE4NC5C/1Na+3MOupDNRY4PdxiCsq1wa0WJ8zDLYpZ
XS8fwl3kfjGnaMcUx6N19lSoIHtsq8zKceMzL179ad75nsG8ePL7627NJQMTZkNxRAQzMJJ+oxnc
/DQR/rqp0BCKMf5s0oKdltX3kr0dzQhdZpxfx8odyw0YkXgvbIeHMoUALDv/xQXVTtYe06H3xG7b
23r2vmVvtmcxxRwKXWVys4jimTN/DBOJ5tk/mYRAPTpLg1TQ1vZVNCh4gInKTwsa2bkSTM37ajQC
hJ7fZSlLgqj68jxNmaa8zcjknKb+ccKfyVzdnV7cOcoYcEKBsokIZyE5R6ixq7q7XkW+gJkWdIIR
r74siOETJFPduk77zuOvrtZmmbd0bOVhLjvzPYfZdFySiXGywrvU9bH5nLUGTs68eaAca4JlArgZ
R4lxO7ndvBXKU1scahaNX5EzZsQMm0Z9uiHQkr467vjrZ1g6W2f9GOJpxRAkbV6LtgpVUgP49lr6
tabxbzD9Z7teUU0bTLeDSBY/CSTJ/egjWiWJWR5sc8QVIYfuJLmGQErjFDqN9ZSdG8hlD6lYnKu5
hh5vG9FbFPViPye5cZ6TAfCIbvlH3S/nXI3uVcKa9t4x0+Qqb+t239RjDA4SXWADUsi4SfU4Bc5o
j999mS01fzfn0Z8F1COQfvhrkrTZq2hljN+O3549YCKm27+Li2xpmCx71tmNVRYsLhMpbVvO0cHs
02zLbmg/8zqa+QoH+ojC97/zwapORefIO3I6LyQ6422Il+Lca8aSwhFlqCMEJ0ON/dFkeW+P6rfc
rJkxAAqtqqBf+xUwVKK2SanswHaW7rFs/fZJT2W7m1rbuSKSU2wn7ob3dIKtByhvbOsR6SQJnBSX
hWEODwjpyOCd7WwGo9W30WzlYSqkiDcMtPm967oN+jLhOLTELQOgn5h5XeiMcFObBEJfUl4xCN9O
3pJsnLWrjs1KAFIymePTWABZNcYlfUpXTGMqFsO3h0aF6LZCZlkaN1QLQHBEDSYQ1BD1xp2dF/7X
7uhy5x5Idv5OcFHyefbjXkZp8bmSi/c8OTB8OBiiczuAHaywfxI4YfuhXFl7WCD8fFr4Kj4Mp/Mk
b04XwRA1Xwb+Vns+Xechiuv20ZeeTjZNOwANr1e9jeZuG8+GDpeqjE7WSNSY6MXyyKLkQoacAw9q
Kap72HJYofIGT7zQXnYb+557IA6N2ru1hiPGhflhdXW9zeal345C+9cdQ6lXWmU6zASo87cxJ6zc
RQ19UJMppO1B9OfMGpdbOuhnZZfLnjBV8JBWPOhzbE3PzUpfK/Sqg9H2PsfUFaeWPGxcMAjLDB5z
RpG4Itk2fCBD58PN6m8vijOkgPSCIESl30yymX6bYmX0k5fDwqFa9Vt61YoDnx6DtD7zS6jI3pe1
m105jd+w2sbIEMJfHNs6SDsxt8TA88tFURuHxY3zg2dLdWMk1YcxLXhAVzLqDtJP63OZLviiPDYd
VdNlTJabivmre2/nEshpVDPhUml7v3Tr/JQqQuoapnWs3DExT8p82ueZ8VHMwD1xYrkHt2F0kl+y
I/ekJsanwnOTLUNRe2vHHA6EjsLuxb/8vBhuvW+dpriqyM0MxmplkXt1312sK6e0HO0318OOkiVj
svPn6EUW8xc81GSbl6UTYohgGbDmkYJpFj3UuXcw3ZtpxXAh0+bDkGV6o722enBb+E3QJbeYV6w1
NdgbTFYy6nG9x8wuNrIAGVg0KUq+/QW2tgu43X9nntz17j7W96bd9Teir7sbyXbiOsg4jBTuRC9O
/GuzWL46y6q2VjMi9naZx901VNy26HZFqWhxqtL2vn1NEtumV7ipgHjKcLHNbjenmlw+dIqwdzGB
dj5uPDat3mDvFgHVP6E7ZqSMLaZf+Sg5Am9Flyd3GgfEO2TH9bdY6upJmBgxVD9YDxg7cg6ioUJv
N2A7x2P26hoda5/4/lbKY2PZYrrHpWmIQzQYzRGW2sAuKdyg+76Y8RKh2WrGfpHSX75gPxa7ThM2
mLAOFiNYfNopYdm1E2MPLiyomx3XxwQWa2E3lRGX0dwlSHNXsy/Sw1JDnhwSqzuTC05JCZAg6qBL
F8UEWHAdIsbucTw9Dhjv9pi9uLGmIgp9XIlP2qwLyFdAnJsoiwMLrf2cpGYcYJtA8RlpcCTzlM0/
QmojA1ki9nMfidb+8voIoU1ZBjJivhr+7TRTiE9x5u99zHY/mhkr7fiK0UmMediNafWiocTjP2zR
QoLB9DOYu1rs2SIwvVPi5YzvCnqL63zpAECwcJnitpHufap67koyHnq6id8dMv7N4GRpto3l6P1W
ULs27YBvJ2Iiuo/KVd6YbOJQT6XV41QKQf69jyrZZ8uXjzP1WBusEzY58uHoso4DgjgDZj1AZSbV
+tS3DUYIIMxyJ1oCtizgQPxFLkht8MHXHc5VpPgMu0FcqAdlllhKDEhh2Yybj0rF3DdCvyE+JhB2
iwvqGQs5+NsfMkXKL9+c+xt68Oi5RNfa+3qtj/Waz9xnKU1JwwPapnI50BGJwLLL9ugPVbodaIxe
1nQF39CNPfeQRZhmIuOjrPPuOLYTywAqw8sxC3fce3kZ31RR5X+OI6peK7soVOXcHpKcaqYe6xl4
BROO4zqN4sDKxkjxKqlnfFq0ZMFDOecxSN7F8fR76zprOHMWbmSWzmeVsqhIRSSTg0v5ADCB6aZt
pTiNErf/1QtjTkEZ1/UbcnX5MHfYPurUiE6a+KNQ2cx6VytOH/tqmM7zgJmSUFF2Zkp6ErsffWZg
hXxQVvKYmDramxUsvLy03jHSDHCNuQw9u40OOGbrfTVF1lXfKBxcTmxnmzqWzqMde/q84Jjj2W/z
QPMeoe24Pq86E60kkij5xizBHVfoKhMPU+RgPqVJLl96n8SBjZgkkHDldUnoD/Z0K3QUf8T8+yDz
RrrijMuzbiJiPJZ0OFqll4UdEcFh48fNluzJOChcVI2YZDYSrThz0esfXaztW/IzmSPGqf7qQGbQ
D2TTIca4HVjGMpxGa2V7PZ3yq8qHV5+u/vxbuRHvgs8Nuuf6aYKaq5zh6gRNw+hGdlK6bI1D1nE4
l7u0QKqJl9fOY/Udffh7NYchHG2claYdL0lAbrtxcKT+SIRmbInBKMS4AxIBU8rEjgj8DXRSVjyU
nn8md202cc74c1Dwh7MpTfaaN/DGzFa2jQazf2NkXIQ1ZPJwpVm9MhdPHovGy3ASRNVHnhfvo2Ui
dCacIY5iqSOql3fDqFdWYxwXb3hnBA1+3oecDQZW6Ate5cVVLoDqGliNjAdeBwck4j+Wu/5fU9T2
v+oLg6z7/wGiJtmr/Hf/oMD9C9L2R4jaf/77v//7f/wHRu0//f2/wE77D38gsF3+53+y0wznb4CM
bLiQSrmeRcPCTuU/4WmGpf5mEsmKAgg7zUX4YF/4X/Q0of5G5e4TOOh7vmlR4fw3eprl/E0Jk18W
Qgn+vfi/oKe5yrYsfojnub60pQWP7Y87sELyho5DSjs9sUeEiXsz4DL7i1XkP8Zi/euHKJ9RlWOa
0v1z9pZTYhU25/iDXY/kUC1EHiMlGDglJvkXW4Z/3F7810/yuQtsIVkP9P60wBq7q1/4i/9uLQyy
Ntbkjw/9UtX59n/4su/+ubP4vya3XX4MpkHb9RwpheSb+9OPWf2KJRTtvuHcK72wMsvhqV4SbEb/
+x/zxz3rf/0YTn6fAEeXK+jPX07qISlr+21NcEtkbmS/xh6bkNEgLC4rA3aSUs0hr5a/Cgf4n/1g
1xbMibzLM2j+KaQh5wEcWsd8s8ss2tpWScvNYVgHa66HUOal2LJhlN3gHNZ/gS+4pCv99x3Rf/6V
sQyxDeLxxvC6/PF5rNMaMK+1vml8+dnzXDqoYJPsVndXD6ziHHq7csRWzpFiOc4VvQqx3k7NXzxG
//aBFZaktLcgynrC/nOcEhswTUGL+TZkCessOn7SDQupOdfm//EPAnji2pYpJc+S/efItckwEvRX
m3CiXO+iwdUh+3FUqejaf5EMZat/86VKjh9+2fWUktJTf1rAZm2BPBed3KwLI55gcdLkIoHSZaKs
NuVj2k45UkqS+04gYF0flY/DdGPKkr6oWySlUiZHnDFdPyXztqqj7CtSEWXB0Er7s5x61iTwQbCl
u1a6irZynXM2DHlHgI8tq/A2+E89RoZmXEiIy5WpLhRvnCztWiY9GK7O+vaE58wh1uyEzbEoswHG
WnncszzAhsKm0rYy9oa07e4U2dZ67bnrcMaT8V+5O5PluJUty/5K/gCuOdzRTgPRMdgEG7GRJjCS
EtH3PX4jh2lVkzKrX8rfqQW9m1ZiSEbarVnl5NlrdJ8LCMDh55y9157GbYYTL9oOVVc+O5RExmWj
uX5+47ha+KisZKbNq0ZR7GWMZXxl0PV04Zyp/lhWVldtDY58nO4XzcMKBJhxZyFMHT0J0I9KYqLj
42XYxlxPpFnxXTdtJqkpbY8eJpasv+ANF+7KKms4ZGmS4SmjeG/OSr9k3D1rHDc8LHbMGMkCifZB
ECD7HDofNXxvjhQOtkhmdU4CHwelLIn6byGKuO+1yE3i1DE10wQydVIpn/XaEcFLZ1k+HX9mWld9
Z/kdAqTaIbVLt2gu5GKHfDqsDlUrVSjuDAcrsFhbfGe0m6KzGjRJCIDyBuiFb9fVDJDMjLD9xagI
U+x99kr5xBZrSKTLmrO7UQ55o11ps6nV9deyLKJY3UjCFJ1sj6k1a25jQV+CyI441XzrbihcRgs7
l5bzhGSvS9roPMOMVImtbsQIgYNVYoa4nrBvakFhIEmY7LkllzoNKsJZvWWspENAROyTINjSzRAB
oqYnRarw3cnArh59fFpYaZDPdmVAnF0RGP5ZX1oO4mLEC2b7JQXOySiWuVD9Nteqq3AQCIs+bD9S
kvgXvQrybro2ZYShkIS1UtXxzoonc8iQEAotz+8XY1BREZ7NcMDEfVmqcm0olqLqjoKyOqM+Zvjc
tZXIrqDOJuK8731Q+Y2K6jfEasPMYKp2LpfSojwrONo+Kqo1BHCGlf6IU+xHbyVJNMYVDlpcvXXl
07WXQa8dWyeN/B3KXC18YHAgKw9IrpA7u6bjfo1Et7/hs2AGx7EMONHqVR5/HQvEfLu+FmjWGPDN
aDA5fI/gBKReIlGZLUddYPwNrX00uEtfmmbYvCKFRkcTRlP+yUok/ha8mDlyvNlijNPqbi7pcY92
+RKE9DG3VqBGpqiOpfNHjRHf38rFMh0gAor7etu6ua/dT0Pbqy/63Pv+MaLKT7cOzQPzKZ4SJrKT
lYnwu5u1lfXaRJViYpNmkw51wOyQDT0Sa+ii0Bt53d3LWFQWRg6/jemz9+SipIrBSTssY8mmptZM
5qhOEfXVoT18mVSRc94tioAcBk3o0rzQmmDmtwwDg1i72LrGcZbmG8fSOgrMoU9vGtNKKEwJeHIR
l8hqWulab4hNFDdWCWm9lBcDysnQK/U6vaEHM153NcoolE0NUdctbZiRPpcPjD02I/2tq7ihiKTj
EJgMVl7SeErbmsAC61Bis6EPEUdJVJ2T3iXRrowavrBRNmbJTo6WfxOodHxoxmoSOENMXpdIK/Ch
A8XmM9QEzD5WudH3X3wmB/cF4RD52ggyIwDFzZBv28dWRLENLovaK++inDlHHV4GhR19baYBpVgd
xuO1boQmhukCdbuXNL424KUNsCI4uZkdBzgTsJ+myHzIBxl8c9qOZjp5Y/5XeozFa5fSfUX4XlDY
hTL+ERoERXhhEzXfLE2IyxKGd7LWW7Ru9AbRyW0GJhNfC34+tMRmbNN3V41mItMs3G+mm0fJOjeQ
p81TwCQ6yIfmsRma8CtSqewllERb8v3Iq5c2K7TRs6KBYdOYFxEh0XK4ykd9hh6mGfiwmcI4/TpW
c/Ri2pl501dTek9fRT3HSDERDDtTnmCdqKI7PUmbbxhhjftOaMMrO1QcAxaLXDS47aAzcrNrmXhl
T1ttmATuA20O7bcxGB3KbpbpVmM1KH9dinrgCUypgVdT24nbWRr5yCI1osiSs6LAWzinycqhxNa2
XDSt32x2k3aX8nIwiSf+ZeBNzGZev45pA6OmxdauYHFdibkZzmfOotP1ZBryrYuS9gJC/3DHiAbX
Hy1Yhx5r0sn0klfHvypi5MZry3D82cP0jgOEnBw7W4MfD8mk4ytJ7EjsjK8qL+2EacQYRSviF4LX
CUQCUn03VAPCLI29UMIzRtA7mcVV2vh2D4ljKF9qJjT0JPWe36WtgQAjNYRhSuNN07Zqys2e1rWd
NxvksAla97kc/B1/moit0GloYCVZQW+ELoTlkR2Sx9sKgckTr0yu7wa0eKEn/Qb2BQD4AXe1LM1b
XAPj3yHM/6h0PZY/8ru2/vGjvXwu/z8oTheg+Qe16X/85//6t5/F6b+/L0uXf+zvqlTKv5YjoO0q
ahm+iQYn4L+rUmn+pSxBTWjyPEm50Fr+LkqpV3WXwG5XmhQkQi1lz9+R3hSljsBu6NrIPKQtTP0f
RXov9dOvVYDgjCqpACSh49hhDMrpX8lMQcYrbS5yDwS4DM+NjH/rN6711SwL49BzVPpWTlMgmdwr
uWFGBDbOTXA454GTPRc6ujy/Q5JIZ4QgedhajH5SkR6tsjWe8W9hrHSw4eHRoyRd+bwrGOLyCT2R
q2vHuEswgCVTkT26/tBdaKO/HgtORVUvdbUHE6Y9dlXhFF6MTTnsDFgruDqeYS4qf1XqwwaZzAx1
hSNzmvaMJ4QzoDGX0f0vv+sfylBK/ZP75DiOQYFCwBzVO4fa9/epmOKUzBH1RodH3ivBrtak1Tjs
TLJTPAMqYU1qcxbuAzOvUINb3as5IZlnfs8GRKM9GO+0KAYpEduyfxBUdtOq7kdsjFp4WaQgYDax
JvgksI0FmHc75lh5Ysyf0L3+eB226ximKwieck+DMBQqUJuN7K3CY3+b+f6PUCXTLi1jIm4tDa1E
UHyvmcN6QEDULuhD69bNRs6WNLZXk12C3WkD/cVPGTCjy8dlnomLPoaPybSjxkrbG9cqD+OzQC+i
T2IqliL83bNKyq1OvSqZQ4E1OYW71UqkqnGDNwZ62QVMeOPCCYLWm9peXugJSqqPf3N9KdPer+ei
rzJdflN+VfsUbDcPaQTZ3/6Bx/RJS8z7MJ31jVnG7b5FLXvuDxjcu4Jv/lDSH43Hz9IY1W8vJ9eL
8VFaAKotQzonXYksbsa6HYsf0ZwSeqfFZobZuomr77Qo5dsM3QejUdOfWVqL/hRv4/SSGRJR3RyZ
0/OgV2G/yerMuUhHeTRzW0DumdPqW+9jtp8T6uG1IVoGvDPqynMcpVa+KXRbe6DrvektkZjbQLUU
jEGtbmdX07p9Blv8kcTv4FbzHagcsHzKT0CP8rR8Fi67kkMfxiIqzTTFyWUbij50GLavCHVBcdDW
ng4TEqYnAKFDuJpFVGxhjIi3UNCUpnYdCYoudb+5Sp3UugtJCUNAhE4H/89QTFddm8fOqp7K7pHz
UnsVWgbWgtF0boD5mA9jOA5X/Fc16gSUyGxDxVlehvWlbhbRl9FxbmzbsD/pEfz2KLs6ymGczAty
xjJO86d5OYqgr82XsrKNlemnsF4SqAB6oOerEkHVJ80P9af1WFJnA6NgpsH1fvuqYmFLNVUvXeuO
T6YfmJCblmNgijDirMtc+awS196TfnYOaAOEROI3t7LPgW3Jnv1Iwly5IFQOjoPt5ta+AfmGhcEw
tF0KnXCx5UIEoivSdl6HbgVRpWxuIqfqv9BbhetRtcHwRR/hT9hWiylG2OeiYEi66vOWkGxt4R+Y
LiMjFXVvvP360bR6hTC6dj/rXP7+eOko3CxD4FkSHMxOGl+ZEUFlyeZXlKj9mu49KAPu2GqM6/Cc
EmTV8HX55P6fdrnoWzq8yHzKHXznQp1ACsOIOaBZjq8QiJ0zTqLzWqZ2sDYT/zPc9En8IB4z3hk2
SX5mVy4vz8nV8akGjVI3r5PbPzERroJV2TbpVxwEXjy76A4s5Dv7xDKdYUV1k36L6ji5nCDEjZ/s
n3L5Jr7bP3m2eeCEKQV/IbqM7x+6xM0IcJHuS0Hl+jWZ5kU16hr1tYzrfMBKX+KSC8fJvo/9QSBT
NwLtKcyb4UnCuoABMVRHwgEZ8+oCHX2XjfkP08F3iXElYpJo4/PY91WJ9cGuKWckAlLc6SrELCN9
32LJDEHFxx+F5bh2clH0KnlrXVBezBF+fmB/QVmKaHaqVLOe00TCHUNxYH0XTT17Na/6sZ/aFiad
k3PKARWmb0renh80jJY+vGE4a1QzMe0pPQFyE1FuzMXYbnT0+s7azPX8eYiC6W2yenYFEi1GThKz
vDOALF0lwYRPDVvqQwUr7MhevAxu9T3j+OgmCdtCo4hw6NxFoCZoIreBTY/RL/K9nLrpa1pq0tiU
mnaHj80+aLMEN4fi/kJPbab4eh/D3YHnYxV0Fo2Yylu1zGmz3vwsseYn9vb9Y6EQrNrC4AYY9LdP
jlIK9ezQBPKZ3Avx1aClmXtAqlGwizCjAG/yCQeE7o7ZuVVY45kdjpqXzDHB4VkNhMV0lr4JOgAv
zdJHW7bmbRXVzW2TEKTqlfgUaBYEVndOa7eDdNk2xc3PZ+C/dSGzvHwfFDL/8z//988R2//4dbi2
/DP/qmKU9ddy7CIGXuomMzbBBvavIkYaf6E3N2zHUHCNdGHyvvxdxCj9L8tmnMJwiN4Pf4p/6O8i
Rup/MYnTFTM62zJ/Dt3+awB4/a9HpTn5z7/OiN5v6LbkcGSyjxscpR0lzWW492sNQ7RbodeGFXgD
M1gEHvusSA8larC4oqOaNgymv/xyd/7+G/y64vud7e8VIfEsGy0Ps3XyOS0zREY16jQvsZ1zjNK7
DJ/ux0v8PF3+39fkv9ZgZkGKsuVSpL2/Kksi6fBdJ/DKdQwj3iO5wXrzD9E+Wh3H1Q+uFA3+a706
IGn45HRycvL9uTafSMZh/Hrs3/rJ92oCH5pCCAk8v34Nm2MKzTm0yvOSFl2AUt0QV7QOvWx6++Sa
35+4WddRLk8ZRz4Wtznqv79mNO1TmAjWzVtM0j4emVq/ArRybsG4U2CS4vJGpubOsT6hBy+PyLub
vQwY2ZWYC9nLdPZk4dbB4gB8K/EKo/D5NNVgbuxyk9L5A20yrG3Q7J/8wL89tSzpOg4Ncl4qR57m
xkS9CRqiY8mmRCE2jv3Bjp12FXbadS/seyCT7m2T4UP7+B7/YVm6CqaLjpHeAkfC97dYjH1lM1Ug
WmYOEEnjeH1JELWjoE/OhmTAHX7AI6O9frzqby+Mw/jcpHYm78um43Fyfyvd0eAzQ6BMUXEqYJlt
+jilMIi3H6/z/py7PECM8dlspKV0k5/yZCuwmHfVDf15yqJ0RX9uO2KdKUR+PmBW/nip9weBZSmT
MY5Jl4b+zaI7eH8jwYwo26z4nKNWWUXz1YgWhQ7/x4v8ft+WRVyk844SyzbwfpFyRpypaxrkzjra
Ru3CwCC0cfPxIn+8EnpQUnEiVubpTaMZHqO8VXQeodVsNQA2NCjLZzyz4fqfr8Qxhy8JMgwDkcb7
y0FhF0vecR4DZnXs216LjpGX75ML+tNdM0yTT5XBZJmp7/tlbPqthiyL2EN69sU267sqLT9ZQv/j
GrxFko+i4kR/cinaoHelgG3g9Q15lomv5DX1eLFHk303iww0wOCi3dQ7ONKam+xrd4EL5fSrZY34
2htbs92M/lR88hf7w49Jm5gHBsm+ok9y8n5nmq6CBvGCNy+E2IAhMnNSo/7sHPz758lhmK4cvrsI
ZJCBnKzTwsdqofMmnhqHlxo75hYZwRfhkmVF30DbSFGQdVXQSMwCErULK6KUrLrmEJkiuUDPHe2N
eDTPcEgj0urUW0tEG8c6Fa6RfonvHz94y6/xfn9HZKEczu1S0fU6LcAswpogoqPln6e7dPxu+1ep
J28mdf/xMj8/jL+tQ2FPSQ8Vg/fp/ZOnu3PvJiPUXprth67sB8bk2XhFakWseXndoN+tAZzZq0mO
SHIUwsYukd2mpkOIRBaKDTTm6pNN8fctnzObTS+L05hDuX3yU2XAtcVEgoZXMNNysD9dj27/nLT7
zjxrs0Hb5xXTx4/vxB8eQ6XcRYgkOPxRLr2/EZaW5Wz3CP4g5mywZKWrMMoPftF+0hP8w2vIN4Xd
BLEFfbLTHWWMymYWokqoEOAortrMH7ZZ4fi3H1/O6TJwTvhGs0Xy5dQpsU92lFjXpN4h1vbKKdCO
jGz8dTfI5pOLOf16na6y/C1+qS1npIcK9zoXU1RyHaoAJQUxn+dgV6sNLebukwfj9Ec6XW/5339Z
LxRuFPTg2z2zvjT087l60D+7cX9cQvHO2SicaGKePgcF8qbWZQk3vbBy3CFIXArj0+yR5RH+9b3j
SgwaOrx2riFNvi/vr0QS+5TEueC9M4PholGatUv9cvzawxS5EqJunpumEehSgXdl43WjszliL5w/
Y++f7jM//x66EMx7qJB/u9wxnfS8cabEA1a462HXobtBDgGue9NK0cNrKj55Zn4+4b9dOgcRNmN6
+uL0DUB/oPCIglVEnzHujDLzb7IlN8G38FjPUR/fMc8x1xP0zTXj/zX4ErzfuAQSHXWEAKqUV3tl
3zAwr760lX/18ZvzhweAfEvaP2yv9KTEyTO2ACQhrzFXNPyhedWwzW4Lt+FTiCDqs87eZ2st79cv
z3PlKIRqRAp62O69Sajv1uTioSg+uaTlmf3tjv9ySSeffnRaQzjgyfMG3EIXQV4ekmjRzhlHqGPQ
DUOmutDU7ZrW1cc38w/bkGH8rJw5q3F2P1l5ZhiNN6HmMUdRgSTCSs5r6Xy2p570EG3ODzr1ptAp
hpbLtE/uI99g2keR5FiTheAxsmw/UfatzEJ4CKsgnwb3xRDsEX0d+o7wUjf8ZGP6rQDl6C4hPtIz
YyxpM3p7/0vCa6sx3hv1Yjv/brfGVarSO5wdSOCy8KjXmC/hiDeRQqngn318k397ik7WPnli26JH
XtQQKlKrVyQrNOIY2DvOJyf7ny3+d0/RyTInNxm/RFERrld7FQl0tt3tbS16bmmxrCxZHqwsAOM1
wV7tzpDmkJSQ5+FaBxf58cX+tmEtfwuYZ/iEKb7N0wIDmiSQ/oafuiVsiHnRAbnwRtPjO4XRBszM
P94gWW/ZBxxOYYKuzcnNdWx/StRoMmyxIGEY9g5A+trimbLM7Qhv9OOr++NNpkfL1bn0riik3j9H
odb3TcOkhZvs7sMyOoSIueAxH3KjuiHg8LK00NpgXrgoI1hP5eRIgrQ/26NPD2DL02wjyOZfmRXJ
0wNYAkqhG1pAxzMO1O5L20j2qFlr7CPWbaN+yFU3lHBSCNDcjmmP/uLj23D6RNvo4pn58OvazK8p
+9/fhTbskWoN3IU8O2rTuQvj2wrNT+718rz++jwvi/CTMi1lx1haGu8X6Y0sp+RYipzoDF3l2hQb
l6GOPcafHC3/tBDaB4Y3jLE5ZJ7sDWUqjQyQTu0ZY7UJNB8Ma1JDAs6r28iPP9kM/rCYyVbLr6fr
FI2nB3pSg5jLpi2LERxED8yz1bbBRJsp9cn9+23X5QYy8uRjSQuTvKWfquJfvl4AIqeA5ljt9U/u
Mfe3Vn0PCqVERZTX5+kI5808s/Tik7v52yeFJolDH5bGLr0Twz452ebNSHJ2S12SkIjAGwgcygr/
YXdtacRwOEFYT7OLVvHJ8wfhDp77yJWRnPPVNDsvKMNrp4VtJYqn1p/+Xy7pl+Xk+ydxSEI1h0G8
aCsA0aOkP4x9d/fxK3X6XJxe0sltGwlqphHF0JhTl7myhno95DbkMXbqhW78zxbjyUB+wmPIQZqe
8+lDGNVuECDTrb20CfN12FTicfTlQBwW+FO/iLVPHvrTZ2JZD0+HNHGQ0Jg8TU9GkCbrdOJVJkY5
BgoMya0z9M3HF/XnRSyLvqDOI38a8mWSNtEM0VB7CGQi8k0Scw3X9bPJ6+nvxKW4YtFQUIkyeT2d
DXT8Rs2guHW5c8z623z4boS3dfrw8bX83NxONj+WcQ2LWQfqmtPPmrD8LCnjsfJkqrZASB+aaHhO
gYaQGXFQcXzNkXGLfqVYpZ3PuNLZJ7F1Ie3OcwfnXubcZvK1JiSi7rUNZOOTvx5lwMnubNF0UxRG
tNWXiezpX9A3sd+mGUkmtYVoBGsjxhaz07X6rZutKYVErTnauiE0G39t6xd3JFjAE2ytzlSA+JAE
MNGEaQZ5w4nLo0MATfgYBg5xAsiacvtQThC+YFEDS7iTsz1epYOuPU1YD87VTHzzt6ap/HBttUZx
BKJDlz0q/QLgbhzHLN843R4UQX3t2FOGiNCJ5NEXfZ3cuzqhrhxJOpx3o3trx7GzaWxY2jbCsptB
wuS+iGRDwNk0uNpX3cUjv2PCWNzUgrxylM6WTxxvPz6IAQ/j1Tw709EQWXY2WsrciEr6b+Cxw6cg
DcpLif4F4o1ZQqJuy72RJG+m2czGWZOMyLnwcOvka4RzUCFUwwbQYt5JNmQ8B1BMJF0udM9AanZ+
TrbJVLsJg2Kn3kaIMw5QD20o3KYIGaw0Yf8kSle2K5geF760AmdlOiUohb6N1DWE2G0q2/B8MH0A
p3rSb9PEaGih1daj0JK53hPFB+Jez40bZqVqPcXznZUU7VUVQTUa5hBaRAIbrenCrV/FuX+mNxCB
fAkXfRiAAO9ROhfDC3ytCQ9pV6BmJslhnanIPtZ9K69bPym7TWZiE+74Rdf6pM3dHWmp8t5sx2ag
3R2VJvJ0083OeiefF+gY+IJKZtw4KF4EImHxqOE6q0bgsM6mw2DELa6VblU5oiIiILGfrCJt3mrR
qs3Uo7phNOzZ5bwOxVRdZ4SMYRKhhTmm45uDZX9VhEkG7zrMccpX2a40p4MUeI8Bk1vfywxIGog6
bA/xnK61aLA29gy0AJBfoIDEyuQagZO44fdqj0hxhX6JkfnFFPOMlT5XCMADgEQAsJmEw2M9KDd/
Uz0KOAjL8MDpWRdaS5hpSDR0YUgvr4TxmDTzC8gT6ys5XfmF3gzlxs+Xv2BEfnBfWOVZVNizjvZC
O5OlfCuVAY0vGcgV46i0KYNxBW5tRbb5fTxChbPK4gy/LgnGHXiL8Ic7NaiORTBpT6NZHEmCAPQw
YyKqJvUFLix0/XkqDzYJDkAcNW2f2dNwqJdiQpt957zkj5p+Ca0zciEoz0WBr7sLiw3paPoWVsXR
4hTtNRbpjkNGezKFxsTpCt3ZlxRbUQPliUmkGSwt9R5CgxqjbxhVsCuZGZYYv3pVAnJ3FaXlpavr
84GyLDkijlDfh7ETs6es0Dj49Tegqec0/fXBcyFfuU82fu7Bz46Q/+8z84m8hqGDkFHweOQ30gnH
YuPAFtvmadTtwwbqPi9mntwNGsPgldAredeJN2OW6Vo4wDlDd+2k4ddZyudA4zEbOVCtbA1+DT99
+yWhj3jexE16TzpKtNar2NowfwuTQ8vWVvURlhat2naaJXFLaNY2qhr3LAvYFTbBmK1Eol/WUD8D
kp/g60CUdM0fdh+dN6l5yMMA6Xq5mduGFwjAUuhYY7YB7tMGK1gdvaf0IvMcImoCCJzYa3SJ7p8M
qSGuNxEwKrpkDv/8MO+MMNwbTrPJZ/cszIjbFEj3O7lFh0ryTOSlc7TtQfP0cfc42kSgxBHLxesU
rtL3LguaggYIMi1r0xrlxiI4sOz2sRpXqNpW0GVXDfQoPgQk4hVDu8fOo3CU67jN8uaJfWztWtgO
DmIKDjTSajpY85vltJBmysVybT9AJuyvYottIbDMeIW1aSy3iJr1F10MA4dINCo8FwcDZNAlQUlW
tcXLNEiOEzRlMLE0rygZX53AvJlFmu6d2IKD0GKmP5aQnzc9sRRkBeQOrnh+aRhlIXLhWSvQ9SPf
Q3Zb3Y4oqfi9VZmuikmKa6mnqUcCVfIyQ7U86yf/u9PAMyQqwHoQeZDuZxVeGrl/0YbaQ24aT3EB
stiJp1XgONcWUPaN3ah9MM3VtZn01W2l2YpQv5HtNSerwguqEbiXHXSufmZWep0d6mk0bjKXGQdM
7ToknaPCCG7zfUCf+djmEDp9h9DhTZZXw3jwaZrs8PDs/JHX2wdr92ZkZSc28RRN4Ze8zadrcqXG
naZl2kVgpb61m5vMPm/zJNTWkzM7sFsy4zI1lgTNOLiAJgAABFZXScp5i9tkNUA2h1SgE+o+Pop+
tMoDw0oDbPbgv7rkwsC2HMW8m03zOlVZSTcwS9ZDUl5FCpk1JTNA2XFNL2LtJNOBKmyV1mSkgSmS
EfFgPXb8rmzGPaAfAd6y9gG81h0qbXyX4jFOgUYdRApY+7YJlPpR64SlwavpNtTHG1Fbl0qEl7Rf
d42Pa4Esb2Q/fnUV9VfYc/ZdCRE1TsPiLE0JE/gJa0fqZFW39VR3hzTEELESKkK1NDjxE7rjKT00
CMn0lWGidyMKLUbu6Y7QoXteUdOvZH1Wm2dxoOoHd0zIE7HRm3Uix+rl5Hnqno/4mb2K7ueKh1nE
XtuAX8yhcq8Y9Sy40nkfDsH8BRsKUQdpWbX32H+wWyKvpcAFTJRvSGOZ935A1ANHn9dAKHBdxdw3
XqGXT+xUz8zRSiYULXmD7uhON4HUhv1sZdVVqvUx1FdfAKBofLIENIX3ETkoWWFsMcmQruspkWgU
MZCuJt3HOjlqBVzkidwk6Mb3GgCsYQWZYdynbmeTXZQNCaJ+SOF73CHdkrkKtC6eK+dbVZfDbnRx
cPNJMcdgLRsH+dWg53oH1xl4KRSI4hHrtRfH1lMDsHVNiCoJOrIfL8BknJlldTc6evEtsk1sNcZc
bUsLFz53bxg2bTQMV/DOpuswtxGkCfdRxW11WdraHh8RiZFjaGY7u0xI6yAz+6iPBQghm52aHAEc
k9CPcAkUc7kVeXbfmDGT1GooEWpWbnzZZlFBzkIQPAWy4IDiRw57aFbtyxbh+Uqa81djmvApNU68
x0G3hz/mAVuNSAqiwL1uB6e9gB0cv+IiIFIq5whOOxqerOHv7B4ctdlWt0UInHuiEUjCpJHssy4M
L3JnOGtDoXTGGHAj5uxrHXdnA4lCZOQkN8QpEP+WN0fXtx9RVAerIFfbGVQEU4fRREzD4GPJBsie
wOQIF15Yn+xKvg8ee5p/1SSGvTfm/uhm4Z2TmMU6mzrOh32CL6DMrexW6X0POol3aVVwBNZguxu3
cSUBvCBtPgDzrok7CJundBpvg1S/gXz3qE1qN9hpG+zBQq78lKQCqHJ4pfLAeiY1VvUbv1aQM8hK
i69VxMem9c/q2eivI6BG/io2NR8Hr5PXL0OYV4+EJS6Ad0McqyanxGnm8ks3l+eE7+A4K4byNorc
fg00dacSqGOkhiRvcyh2nV+PT2VpZ+nKxnG/qlLjAdLxSK9IPttd9CPL5vEilGNQbtzI9A+13V3C
UB12+shFFLmkB5NED0oVxbpOumw9jIDZUbPjfBvS88AszCP0NrkzzaQjoprjOKCTq0AIeOwSxKnO
h42y866aw2oNE2YErFra67iInheeqUWI1FttWzQi2zI4Zp1zIFZsA2FmS3PDg1m3MbpC27Ux5wGy
8IqLQSdpqQeEubWcsNlbOEf5DsOScjU7JiaDbWCtlfPyPnpFiCESmWWfyOrSTq2UaXRSxStzzNqd
m9AfGcqUD7dEVtKfK+KXiKuq/Z01Wvhv9PZtjAuGSWKqqwZUoch2iWrxsNsUJa9dAMcZzq30jCoc
vtU+JyEzCl4sOfarzgciWYTNresW3/JqIu1aBHN2UdX14j0TgG4k4Slndad3l1XJISts2/EI43hJ
TSjHYktU4biyOtEn6wiSIjN+ZhEr18dhUOoWMVpMso2I/dQe67ryxtnP37BEa2f1SMhrH1dEmdiB
HbabGFb2KnPJI7OrqAA1mAnkJm2MDLZ5ySdK9daPHhPE2asYhNd2iio28STsy21ad8YeKTrCdR6D
flUk40NuAMIzCu0qGJO3Qnb1TWyB+t6qwU2PUcRnct+yjcKq7QbOoXpLi3dtDbiY17w4+fM8uG51
oGr2A+LuZJlfjLmc5oKDvcqzfWJG7q3rL/IvSsxgXHe605PbDckx2btDV4+esqu8IqOWbyZc/ay1
mbT7o9uu3ZJsaXZrN7FuazrDass0t9fX0STcs3FUqTyUpTGJa7LjkGcDXmuGPX1UByte3Grr0CZZ
qiO3eHqMaho1XmAi0u5ijRxlZsOLsht7atLmLmAsSyj/URZZH+2EEQ7VTg/1uF6pzi6fKwti/ypO
iEDwDFOk9xP8nXQzjNN0z+yQFMuqnFxyi5Iexp1hlzh6VHhtN2kLVy/ovmLz9vNNME/heFHG/XDg
T+ratyFwgmwXh7XzgHS3J24YnLp6iaLSvabsKNiVy1ipIwcSe3iA35hv/CByoVpF2uQ89NBp/WNY
9o2zCsrRji7irrECwsQmAc08DwCoLt4xPkntRVmEpEbUw+2QF/OZlmN69Yz6R90moxeCim5WZUah
tUJXU6tDluSV+1jkfdedM+pKc08rlbtLEtPdwRnt2v04R+2aBmG+wu8YJBs+3r7F0+heTUY7XKLv
wUATn+eaDrshr2SDUTlvazIS+uR1qIP6PtKH8KKsCSUPmPqyDXYEyJlFa4z3Ua/Mod+V/hfNvYsI
K4usgkI8ZleZvZIwQ74kWz58ZR9eFbhVYuNHFFR3dbwlzYRWjrygNIeQxf/JOjCoYsVOFzdmQlk8
BiIdcfUoO9uH89oEZRuBZUu1Rl/7oaz5BHdi3cjIufAntOrbvNU3vQPqeM2NvsLpfq4ic1PCiVT1
o2F/m2bXm2s92pJmU1wFUa3Sm7qWlr+PCcrpvHnmubtqQ7O4KYGl2vM1CxZPAz737dDH3xKQ2GDf
dEqty9l/hOGm0SY3xvOpgcAcxiYd3riutmFsvNDw0LyBkBXAojURwU10AZ62vSR/XLOcValxl6yh
7YAm1MDQx3YgGUHs+nEWPzBjy26FtRc2Pf3L+ktKLQDHC/A5w+6+Pqc/93+oO5PdyJE0z79KYe5M
cDMjOUDPgb7IXaE1QrFeCMXGfd/5FD1A96GAwXT3dV4oX2d+VEZ1ySmHvDxvBRQSVRUZMpE0++xb
/ovxFuZk+QGR1vfFGxqC1ZUFf4DbErUCzhT2NqhVNuaVbjRI4a/yDI1I1INjXbuRZeRnhHPpKNsC
6wRtm6gxhHqJpbQetjClUJhDsge3IOWrjlOUzAZ0xZpphUgEyAYEmjEzGmOcOTX84LpMEt2TYoW5
+UrtyQ55Q5aBvwq8ynQvnKlMNmElU4WRPf5Sboy0Fl1KGdyjPW0oqGTkQXOdCuUyQNzZQXfjm+XD
8851BSM6vzeQ02NDUtxYmXzM8MlNd0gT9m7FrC+7suMQBWNlwL1P58ytOwdD1RwxwvrGj0uPho6B
DFwdqPzCJG7JpoWJ9NCMA4YOfmC7VlZ8HmJ1b2FpSApntkO/yX12/I0yaqNbtsFDCYC12PSW+aM2
0Zm06o9NSRW2S9MmsGhZBZjwAIW40TI8CDLu5k3MOXkgJ/XfNk6xFUg9o5QYeGKva7Sgpl41bjH2
rqttovil7Rpl2g0P+HfigmXWaFZqtteva6veqH7zMMiskF9bTfWuotjGABXSGzJskbbSJwRn8JSo
iXcIpVqIJOxboVzHca1t86C67PPupqtg+niZc4nKYXHTquYmm+0Tx9au47Vopg5d0BYPWDhueW8w
hEkVEV/Rbp6adeMrbCmk9+HeVy2jzK541Lx+dvgk0760slSnnxCD5qWZAHsh6JLhtstioqKN0yea
2/nPJAmS6D6juf7O8Zg5r7R6quFtJMrHPI6Cq0Gx1Ow2ztSRLK8ZvD1S9ZXuuRVS+FA9MFqdLjtR
q1cG8E1743k5SotDFbDLEn/W5yXB3aKWj62LM8XZA2ozPVbmMviYB0aUXdWBnmN+GCelvvGlHve3
I0YP0cWkj9Z4iSrqA+nTqGwcpZ8wZBoG86cKoabf1DH1Yafo0Roj92KPZEXzzYM+9FBz6X9P1CpW
LjpcZ+4n+t8kpp2nreMC6WhXr81hDjUpgPwJOFzgJxeOGP1vSPupbxwt8neI8dI093DxNaSbAObb
MxjRNqOtMb7aRrU1lNmW3nWRirdFYwXYpfHhHe47nGILqtHPPULlVF6KOdQFFVRtEeNdtfUBMmpb
vFj5EWBCYvgzFxNyLsNFUBQ0BkQWBnfkUCbyBdWdUU/ZLmbG92ZUa3E7pBRGWmsoa+7QPrr0myTB
EpedRV9CQw80VTsbYX28wcUGTQu68LshUeHho86Kn2WpPKL6rKCRgdFD6nYDprKxSwQYd683+o9M
O55AmShlmUA/l8JDcA4nTBGYqdRNtQ5pf43EcOk8eMOJifJyos0+NwAMSCY3qj3PPQ5HbDoSzI7Z
Mf5iqoAyeoSbSapFH+NAfqRo7dcMuvGq6cxzp5VP6wq4KEylVERMFkPmALKJj6cnM1K8fC9UTKZu
0jEvTmCqlqCIeRUBmJC5ryX4xwI14DcKVKKE1xiYcmVk2spP9XI7WfY2S2W3bzo0+c/+cIyzwaXO
5EyghosJadCkdTmbXFAjaumuyGirdWOR7StQOisDnNGJjbKEMM1DIIinlsU4EQyzWDyh1ltGrhdU
HPjUXKA+tUps+ybC3MFox10/NtsxqL42cfLp3Mc0QUvbZDCmxtxczL/WsxF3yAktY8h6GOalF3zd
9dAEK1HLt15jnxgvvjwKLGVCIp75+g7Ug8OlhqyM9W6uJlJaNxhEqOBNtIpU+MReeXkSgFWADGUz
OhB6Z+WH54+EtBNYhAI0AoqYa0Yp66YtmAFNm74K1mODrEh5Eu04D5cPpo0cboi8M2YHpUNGtYdr
2r00KsXi9LUoFeAjqF00gRbPaQrjLPV9rcWf67ze+fQekVnZGjGVtdG8jVCqOrFvXzy9KQErzISw
WXjxBRajU7R6jOfJvgh5WuM+73FmwIHcwN1CS3bZKdLMi307ryeY40IjQU/DWOxbQS9arXKdzt4m
uWve4GW2Bu33sTkTFQU9mEiiA1kFwgnNc3EcM0mSL7nbV7SskDoX5WxPMmJkpTxwUYQrW+/Wr5+M
FyFnseICs4Cvu53qNNpX6OVXCayCBENNg0Yh2oNRehJrMr+nZzsILLw5wz6A5BLEmcAvdhBQJQjZ
NjgWKKCXmvRujDpdF+SRlDC5v9MnZ+sXyjYofjHRz+JOPuQp/1mqv3wb/ue3vBgr7B+a//XPpF/6
7EOvH5vHQ/XSf4VW+e+//+/f/+05sZLt9EsdRjq/IQNNmJIAxIiJs9bBL3UYS0Wz1OB2BVTwBJ/h
j/4mD4OmDFqJKInaXPIC+N5/Mys1/TcCA9R2mHQmt5fhnCMPox9GGn4tGlao1hg6mFAOnFzA9RQ7
akZLibFl7bX0Xqg96mAY9+16lCWDfar16V72YfrQ2op/qY0lutCCgmRVKFP8EGJlcqmGKdbtlbop
zSTBmHIotdsijAoSKhRuLvGDCW+kEllv9d7G6M1GAHirSxzanl77WfvuOvxW5XX+s3l16912NA3a
6sdfUCiq/7Jts++PTZhny78zr/zf+xW26q/fZN4BB/9jk+HnNN63P6rx7Y+6TZq/EVvnf/Mf/cNf
e+phLH78y//4lrc0GvhpPr/W822FJM6re/G/UM/9K/vx3/7y+//5fRbV/c/Dbfn0939tTE39DaaI
BdYY6QKQkzr356+NqRm/GQDNifdgOOcN+PeN6UDrdWADQfEyQQBabJdfjF/5mzMjzGAdwrKclU7F
Ofty3nZ/D1/cOOBHVeCjUD/gY6CpcHgBVmODBsxk79vE0R5HrIRG2mBt8xWdtfwsLNTTUqQP0O+A
RBOjjcUJqDUtKstyYH6EiFyPiKuriuYUGHhORhbPwyKkEVBuoRUuFU+ABJTNFA57Wqm0dPSw3ygR
0njPvvbdHz/uOWn5yEvTHAduLakDkKhlzj60ho0lXb/n5TbfpUhUfJON/n4wT2L+l48jVC5pwhAw
pFmqY5mfyEztAw/VuIhp+yx+lCAtWcR5vX79gY4vM99fcPDIKxe7oJG9U1iUoDRjjYc2QIhJVbNm
9/oi8w95/mlmLjL5DbtawKqjIDjcapEztcPYmzu0d8YLULwGSpq1bJI1TSN1PxpFeSKhfPlU5Bw6
EhPzsBxhrkWOrNdOVbWWsUN3FFhOhjChUlTnZcdzCsUiJnhgeDlwmpb5v9UwhatTY9eFJk4kgrmn
2mMYYCpquLYrhl7nv8S/L0epffgSoS5N3aRoOyV1xFaNdEylkc6/DaYW6zDNLu9fX255bc2PJ3iJ
6PzyCpHgXeRvE8KrLV5Ou2Tssy95qeJf30J3XpmxBvwIs9XRQ5nfju8G2Unmn96sMqMMbfVepaU9
rUdTdAxes8T6XKTaSCMr90p4cvRQmKwnuXxfpyXY+KJm5tPmOJ8+Ym4vlPtq0HWWBet2Ci65PL0o
uRDsSLMl5GYO8HxTPyudGicFsFKCgRlrcWE5fYWupW3u0EELT2iEvdzxc/pLeJ+FoSkRF8fKQ15w
7hPuMr9RN8xNrVVbjd2PMccAo2umYjgzLs1PxjJzPUrB9oJInZSjVhd+tctCq15j6zBe2PbQ7xIV
f9XX98XLo8VKqHxDzNaBIsvFNsT9AJAJTpJyoqldZ+Amkgyn1LMXmSM4lx83BvfB4kO18aws7OU7
Y0BA2bRoUod9qm1fX+TIbhAQsqAkzp0KUrPD3aAbIYBIJgAYPBY4SxTY8GGUguCFKE+ocR1dac4k
VWhtxKP5nT7bdwKKk6EM+S6yK+YzmG9v8zxDGaEPjBOC5Ee+DkpBtJQQBCdvdRb7rhxVfdAUuEY6
IGo/RRwotIL2xHV+7HGgB5IYMw6wNbF4nFDEpVpb8a5HpIdxqawvgkbjCsla8+71T3T0cUhNaK6Q
24PtOHxx+DmNpTdiWeiE4wUt5BC5rNQ6sdkOy8Y5js9PAhmMlhjHfan2JNUpN+l573LLeRRFMoKx
aItrnGPk24z2x3etGIqzwPy/loQOQQIBsRBO9eFzBUBG9H6MdvFUBqvID7KtSm2wk9WY7caxAR4G
dOlU349Uix97eA+TixowPB2NG0t7CvnP9qFltY1vVslFLTXfRpyuV0HXhMxhag5bv/biDoxQMzY6
nmxF83mGI35FkBz5IrgvNUgyMsqbIs/oc/fxBA5C5tUlk/XqE5pdUbayCUEqY++iiNzerHGVTrTJ
3gRx7aCGVjkhHKICdsM9jXPzhrlT1d5FmJeEWy3BafatDDNIzshTq+B/pgoZKMfTUV1mRNUFjwKM
tPpWD03wozgNSAg44I5v9UqLfoY4+dSX3jijkStPyR+UgZHEttNrZAQQidqpU8PkC7NQ9VrVW9Xa
0CtsGPtraX9pgLUGemYD+dvUqddtmDYPIYaCtX2DOqf3WRo4Y7up1un7bIi9n6UpahOTnGb8lLSm
xQwUgHLHrxP5P5QsynBganEBT0Voxfiza/PAHyjuFdPcXHN1C7AFc7OhlUzOhhK3s6KMO5deiVOB
i7bw7uR42bRMy5EgXkbdiCDnhBjJCilMlB8iS4Y6jqWiD3DJmsxPnRpo/Ct1l/4MaCbdVIQz3FaM
xntXlqOnMt/0ii0apHHJwGvQvqNPDxkxqWX3WfW1YtrQahyumVWbkZs52fhdGYtKc720xn+nDVKP
TgrqnW8a8NI0i/rcE6DNskaC82tzTGOdWU8/U0SQgNnLxretKdvPTh83eHWjB7zGzUqVIByr7iEa
LXxG5/mg2/RDKowd850xXDd6rwXgYkNhX0GoDqPdWKfx/WTmuXE9BT2+zYGmYWaGYa6GhZdlX1RF
+SCVPPF29sidB6SsULel6OWMMq+REPcGq1uVnLW3TD98GoxNZlw2dhx/GIU9fUn8VLu2h8H/SNY/
xBtTwTd9Q4YvUBZts/QBhDOe5WIqrU/paOftGknPJly1IwA0Glto+W31CJYVG7Kpv44oXHcAs7Qk
XBuoWj+2jG6/o5Y9aivHAxG5Qi6sSN9EEB2wuxEVwCANv9SffgE8ETXURAdHg7fg4zQAl0UgXnjh
+wInbUw4hRxtt28aaGFmUkXvEH430J6nlsSBq8GSb9USUmrXZ1KKMEjgg40swWTj16mD7SlxZdwX
flaCfvA0oImoyCkX5ENoEWEZqHxgGO4z/m4tdOPyoUx0FCubcdraCp7sQeeEHCS1RUGWmFZvAktT
wYIlgL/vJzSiVWxUZfVRamWe7+SQV956RJzmQ4J0Q4Gf3jiZW8cEL72RXex8GFsVHUOjxCqAXpmK
foVAeLmBr5+k7wuLv+U2jlbjI2K1OCyUeEl9i4cxfJeEk6g3I91bgXssKKi1JVPzZ4JHG9OgOmOu
O6UACvAEEDgOOnwLFOZSPF1XGCERSkKRed9kHfpyBcwdAIwKlDoBegehkGlZEuF+JAMwHCZ0q2+R
bTTDFk/mDnW6UR8x6fN82I5lgBXrB+T3EIldgxgHP7hKuibyAAzMRsOjH+AkVWmaFlxLvW7+uIHP
6sT8s8lA40Hz7PJ/2eX7r9//4y+//19aK3+lp/Lvhz0Z/uYfPRVac/NkByL8Hzf2bDLzR0tlbtoh
aEtLg7pcpztC1vKr1Wcas1La33ow1ELkrL9aKvwR6aWqM75BhZaJjnlOS+WpBvv7BYsqCDmKw7QL
Ti4sQArDw3u9iUSmyx6sr2XB9cnkEF449ji4AkGDdY5H+oUeGBtPi7pbpRMXWhnu4XIA0dTjByB3
mzbr3+E/2QFnC8qrKhcfjDQUrgGGcaPYdbIBGY1kaIfHM6jmWRnZS9Z12eVA+jBFxPjwR6L30Odm
JaJCakB5VOunhTR+2DnpznayjwAginU34B4iW+0dArU7hfrfLRG8xCudf0fUnwu/3eNy3OL87WqN
TNeK6T2knf5HsnrWLv4H+tj/WMvxn6jbPY9CXtERnNvdf/39/z39818Pu4vz3/zjILBxkegSqJvb
qK5ZFJp/OwjoDJrMXuU8IWS4bMzSwH/redu/qXREyNJ0Q6OqmmeHvw4CxwepDejNs1gdu/c8RfSD
PBOiNpephnYP/UumIzC2D48BRfxMk0NIEFkqfYv5s9zEg3JqwHSYzfJjHc45PX9GvkzP6aYerhLU
ca43vUDEDwDGp8ZJhp2V5d1lAM64c/GPTNfPvsPJ5t/TgnPT1XyqRND1m6uVZ+nzQJaYWlMs3KGs
C9cZrGIPTLu5pFqNTiw1/6hngeSPQSCgOvoUvMAX2g3UADAAlFy4LYrpX5DzLFa+UgQPrz/Qkto/
L8PABJ3AuaFMg3rR49Ek95Q2QL5Fubi4yyxcaF29V6p3uoIBbZDk+Q9Amliom61ubAfNareJVmef
aizgtqY2JSfqosPK8ukNs3cBJRioqoPGXGwcfGgw42n5fSI08LBksDxllddN/YjI3ykK/NG1mGwD
OmY2Q+f48Gv6GQa3WQQNoqbdga1S3z5gLiHWoZUop4yznrzPFt8TzRFcKelmYGez7Af1YTVir1PA
gqgj41KrHO9BCmqwKoeBILDpvItxSL5EM2RY9ZWG20apatgEwK5wYfFgOqGi1IuOd9S9iZpk3JqF
15zoUhzZc+ihsNmYwzPOXDKWRz70pMUpWXqqADI1oOMUOinv63vu2CqSt2CBrmEisqQsq1nYWpi9
Sjwm5eC7VC8PsSWhr76+zNyGWrzwuc4VBAeV9oG9CA6hk1Z9GvsSIZAJD6Cp9fd4r+vfMCGo9tyn
iu0GwDo2s0HEu9eXPnaqbNSaaVkQoBl6zDvvWZzQzaKPGj8wXRUxwIKKWlo7x4erve0sD1HuyNcm
1+/o4LYA3uFNORWdQpTHoIjLPv8BJO2UDv+Rt86uw5OP3AgvtWXl79tZiVVsTKxMhXcPlGxYF7Wd
Prz+5EciMhJiFkpidMNJhubf4tmDK4HRAyUHpY4bVwoJcoKbpwK7ttxUimlrcp6/vb7isedCJ2OW
8QGGwzVwuKJXJmqZz8btfgU0lfforzpawOvzV3HQXJybhcCmlgaKvR5q1uQ7GDXEUt0gKInFeK7Y
2z+xCkgX1Jzni22p7zmRYGlDCs1rnvneaXkSbmz8zU90CI+EPXJUyiNGMpTIS4UMRZ+0BJS3cEks
zAst6OHUjEq+xtzPOv+BHA6BzklAgPNF0LMyDUJTgykOTFpvbdM5WWfedEqfhpxledKdGckj2HAO
oItFQ1rFmzht1IZVGFgQJ3sLkGu8MTy5ziv9XTCCNUkM+64LnBMB88irdBCyA7sjqByYbx1uPltU
SakU5OdmjwN5IeoUSDAGQRg/nZICnC+jRTgjJNPYnSebCI0sHtJKY6sZuMrdLsq3SSu7tWNkK/qI
WDxl+mVZt6cmnUdOFkbdNlNIMh5uhUUAFU5uNw39INeAO+HSianXtQEw+PU9f+wVIjY362ASrgGb
Hb5CHeLepAN/pkLqjF3umcG2xXLrpm9b48QhPrZPaMCbCEtwBUMwO1zKNzEykz1t8UGV/t7xbX2f
qm1/MVs+XEVGqqx0JU4eqsnvtmphqieWP/akYp5l8C7ZqMsZQA6nIZONPpu9SK49xUyupVM118ms
IPf6Sz22WZjpI6mLzgnJ/Bymn4XhDI4Ok/KOT1f1t4OXvR1Dr0LHAPaxF+H30sYnFny5VyzQMtwu
BkgolQnv4YJUrVAlOiDmwNaMbRR7+pswLMXm9cc6tgrQh9niFJgnbKLDVQbw663nZbgoAl1eW3Wj
b+n8WScmdy+/E/5GDE+AI6rITdmLVQTqMJPvg9nC90G+Q77X+YasQ/M98abp4vUHetLQPTzVFj4t
zCOxm0AX05qf+NmH0uOg4lGpYMgNLRVGjw2kxwiNyViHWidunb5rYebYPVy6VHS03QT/FS+Hslcb
ivIu/DJ5/BRXYkrBKKbuTGUlnKH5Gapdgj9LX1r1KtIwKXQhJ6afUUvwQXLLpOm2uVOF1yM4k3it
N11vuGGklN+dIMOvkG51V9AHk+aADJ8uHjwanuCwszbGmiE002TbhKGgtwujzuBSvBUiiz7moCpN
tyj4rfl96YS8EUhrPASZIKVvcJurtz6/8OcADYx0o2ehuHIsxecRca299Cw7iNdsaytxe6fGJTL2
TeGvWkMM4RojU9M+CyYwlxszdheIDppb85Bp3gvP3n8yRFYYwC50u1ro12lbfLHhBe9PfGV+yOIj
M2Uk6swdJsL34paIiyCv0RXDj7aLxzeRwWzbLpxgVaZJfWpDHVnKoHRCt8mZj+JiP0VlCLBThKY7
DSC7Y2woYamPwl+n3Zic0io7kuZaQGPBI1GBUzAscaRZogOTTyigMquwvvWt0KDVJtDWoCsy4ic3
g7dtMXNfaZXqwES09fG7gefiBTTD6L4Uzq+2KCgxXM3v/nipz9E5T5n18l0z/Ub9nisSqZ45Mj77
oG1hmE1OigurT08uG5q6NVOQUOyUyMksV80S+7oU7DbXwNPRXuGhMdzUnQSRlBdMiFw/FNbgDkZG
HZZAjbgvB1s9pa31Mj7zvYFWoBU2S7ouMTe5rcMzgWPHK0r1r8AcBsgdivhJ0a//6EdN3vhB1P44
fxuS/FONMLk3kfI7fDVWQKs+yEdeDb3qqzRqzXWqhtpuamLlhLbnseezaSio9KUAxi/RN+BDIuqr
TLgioJBV7Um6jjXcV2H+YxTRjdXn04kL6EjQBqOCpLCNojyIi8XGNzwEdiJ/bpe0fbmrC6F/SPg/
0WcZ8H85/0XSbgLYQTIBXH3xIrOszUnCatJ0rWj3Wq/IleiN4kop4a/9iaXYynSzac5x1g6/mc1t
N3U5KcvUaP3OSlV2R0Ll1pyU+Dr2Aue9aDKbJiyai1uvn9IxGjvqKKi0BuiExENRRbOjbU5xeso+
4chFzjiNhwJ2O8/AF18rsGjeZx4BqUe+4Brtj2lLwSy/vv7yjqyCSiT1FNrq5OfLQkdjtNehIiTc
oNTS27iK8x0ibMge/YlleA7a/qAhXoh/Omof1UrPdhhoa+yzQDeuZDiou/NXISshKQFvpoEhOdwJ
BDI6YKrBkWrq7n5w9HHtl45+4uC+rN8p1oCdQiuhBKUneLiK6NVcNIkiXCp5LkUz/elp7Z0WWleo
np8pNDxfvkShmX80Ay+MJUEomtrRGwwW44IxPmk5zCBHDfqLKtDP72yxFMW7SqUxsz0WV/BgKraM
eslYBmjaVT0N9hahge5EuXvk7QFwnUdQ5HLzSVq8vVrzMbKllrET1drZStXu0ck235VIyax8o9dP
NEuXAr/zG6SDJjHuwXmOSnSR5w9ObY28LfpMRYZ3jpXF+kehmc2lQkP6fiq06XsYT9o7bUQT30Uu
qNv1/H4Xr2/NY49tzOeLfYlq6bI0nQw5eB4pHoP7YgKsoBcb+IL6hwYdndXoNf2Jo3BsPSIHUrQc
h5f0FWA5Ol5/PDVYE8hdwLu2Th8E75vJm1wCtnL/+vMdCY1MRFRgM8C1wdctgnDVDTTDn/rESo1b
M6pFa63z5YZW26c/sRLdM7RLJWL8hn64gcLIVD0rGUiV1UBf9XhzrJyoy94kbdef3bpAQ9eCLsH1
/BSHD5fysdHWfJMzjfLaXW1k1gfYwtO1tIdTU5o5Mi1SMi4uB8EyqBYqCvOHK4lAx6/EY6VK7+I7
boV3tqWMa1SJGNKgzpCuO7WSO8je1vmReQY70YGly2/R0z5cGdfPHk4zMbMLBvs9dxEWjEkwndge
R7YjxjJcWXRLqEntxamnpeHYCqQP17YGABHK9MkqyX59LfhRe/35AZr+BcGSBoKNkumi0C7RZFU7
nZgp/Qh78wbgiQgAho+R2m8KuikntsmRO5TChRkU1wIti+V8KJkmZS7pBAzccnib+FZy0bfBqRN9
bBWLy0sl0tNNW15uJFsJcins+2QK3seebDd9dLI2OLoI0Ei4zgzpX2B/senNEc+kDs2TYLyWRStu
KoRiN+cfYbr+dFd5GjhFiz2X5QY2IKUt3JFq9sIMpXk5lGa0Bkam/IntTS8EZWVi73znHG7vwGwk
uRkJ/VQATov9wUH6QxEn2sXzL7w8vmTx9HaYxtFjXWS7VWXH5LXsACwAwp1fCX9j11a+7Yxp2qMA
g5iFUlxVas8mzOXJDsmR1cneSA+4t4gfi2f0Q230W7XjCKex+iEpav8xbB39NnMM7+wSwibtwWll
DvUINS6+nBq1fggsnHSxs8cVsozduyBvk4vBQGju9U3yMiSyFON3jS7cHH8XN0pf6gE6CxMda6UD
/4n3RLZqy1I8hspgNS6Se2sbZO08MtyevTJ1CwkxAYRN+iSf/aw+rsppkuBIDNe2hYfykYjexbmw
31OD2sju4Qi8IdsL19OoM8V5fe2X9ygFIQkYYxqm6MyIDverkyXRmFJduE2og6CjMNuhl+/vR1Q9
Tyz18qwjJEwygue7ARtopnQ9bwN4aGuJ3KSlZSmtdRdnfbP3mu78+4XigpETk1L4W8CSDlehyYpa
ccIDmaPvrMQoFGQCtFOggyPPMnvLQ6Sd4woD2sNV7DwYCcyk43qiNDtZoupmNOitnP1x2PpEEebu
lO3LIYqQeWpohW2A+JzUjdF0GJmO6CHWtTntX19qvhAPI8oMuMKumc7b3JBYRJQx0Pv0iQOmp3X4
4Let/XYMmvbR72v1nhiNrlaga2dfZCzKUJLLjEENwfnwLYLLdBK/Gmhy+p7/ZRgnxHOQTvr6+qMd
+VazMxb9xCejT2vxrdD2NZFznNgRlNHbehrNNUOhcf1nViEkUz5R8y1XKXIZK1HDKlUWeRs+GxCG
NJlOrHLkuBKg5tJsnqwymzl8YzWvJ4gbMJGMTSYEx3T0Zx0b8S/b6E+E3iNtO6IhhaBFSkOG7Sxi
b8/UbBxplLnYKpYZ7rtqtlGsuK2RDUUkdOAG+Bz2JjKzCIus+15Pv1OqOo5bDmZ1kShBspGV6N9G
daavezGaZ/eJ52gNlQwwwMybXKRdlcxHcyBfdo2+RZY5t1R+k/BU1HqZSbIK54GGD+NSXubhG/cr
zwudmDOILJn8aFhWdokmMrrECaa+Ky7I8MQnPrJdccKhUzovyrWw+MQj7gF+UfKJC5TPrrGNm7Yo
CY4nBirHViEZmhsKVG2QQA8fS1eapp1CabixlRrv+TU+tV576uQdaUbPgRiJiplkONOGDlcZ2DKj
aOYpRl6Y16j5yL2csuJdXSH6ilKin31M47hYVWmWXyO+l3yf4qBFsbWL6mthBemJKHfk+NBpmJFi
9J5o8S62zFjZIoYJycekuHwLaSW8yGXZvDObST9xqR9ZisuH3t0cDvCeXHxGExd0tdLBdkSIRt2m
CDNfoUZfb5HDrE4chGNL0YYCijLzZLgxDt+ykVvZHyO4MrfLrwi21hfwtMp11yVhdOISP3Ic4CUz
HYNuq+LoMf/5s1yl7ZXRAwhDdwMhs105DdFNoFjOOuykskWR8tSA9sg+ZWZKo5WYN5eFiy/mmFQg
tpaadOU9sUHNMtxJZCJPxLrlG+SdwctiXAoJkTTIWDxV34iysSpWGVHy25UNAl+q7YcPUaKciyHE
50Kd0Qm0+/lU+nILypGxXx0nDLyZ2q2UWI02Q90UJz7TjOI+uM/nZWgFz4Z+2MWCwTn8TqgGToir
sowd+65IxUWMRp8RwgMZMKmtrM3k4NSJs4MLgQcOgPd+ghsz+RVq4qcoTi/fLr/LrOjCBIhzteyg
6MnYTarF8FZkSb4yfFPnmm/si9wxmvV5t/CMkeP90kWZ6XaEz8PH7mXWxGkIIgMBt+jSkUH9ptbR
qjt/FWYNDFqfJuzmIqMwEpgQIUffLWs5fNHEWH8szezT2YuwJeGi2SRkCAIsFhkRoivaWkXtzbGw
Ron1emXiQnTuC5v3B9sD8D5dUhY7fGGy6Jts6HlhsWGXG0le+0ZkiBKfeBZzGTdoCcKY56KBzMd4
5mm/PosbOiSonqG24UrAzt9yEI1futRKvkwytyAe61bxsymc4X1ceM6j0aMpbYR5xFysj3BaCICv
da6npVmF97E13hHwRLlT+8S6TDrQ9A9xOhYx9giwf5DBTJW9P+WFv7PCorlrtc4a0BZnHrQnB86u
sixKGc8PnfFtTGJl2oRYC+yyLkcXXJlGo11lHJWa5piq15shRax3Xel9eRWIHuP1UgbQ8CqPPC9N
htbfFX2Hvg13iL1Lqlp5rFsHFbSuSyNzNegyFNtMRSkgcBMbttfO9hRVrnKSUv92cNr4Jhmt8UNn
anm7amahX1T1zBpXjCzStzPDHB8vdZyqvWom8NmHPE0/5k2LkvIYFjiryCm8TqvSeFDtRnsseh2X
B8g6A1L4iZamFwOpi7exBSKuJATxF1SiS0xtg8HUtpUzaM51GXnEvSDU82gfxUGiryoyO6Tc7cgs
toY9OApChTpOEopWZOm6QaLQXheRCLoLHbiV/z4o+6FZVbJILZCTXfImxdYiWiMhgtq3V7Z5hAam
UhUrKcv+sVAL7YMx9mW3igPPKd0py5wHUwyy3gdIi38LDAnkrnaGVl8R3qp7KGzxndlVCOLX3pB+
Im0JYxd3gdxbjShYSLeJC6tEranqVTTvk/JaVwzzg44SZu4OQsYfVP47+7zp5K5WYogVzmCX7RaB
3q5ad45H+I9ANeNCkE4xicEEDNtF1LuvEfoukCYMS11+9aJM/9B5YZXv/Dbj30DyEKeH0hLl98yv
Au8aZNUUr1C6NB58NVaHjZ5G3kerHDtvZ2lF8NbqWvuu8GJjH42tsw8Ds8KOABMzA9gcFE3D+DIq
nvxAC7+W8FUsRL4Uo0G1zZuMiBEQusHlyog6GNjA0tLhoqaz8V3FLSGE9tQPbHbbDhWCYKV85W6L
P2E97xSrqMV0b2UD+RhWDtKCbyvRTcW6LMg4ITeWZXpJ98wfXQhjtMeofmMV0lRnfejqPNLcib//
reuGJL1ABHe4yhy7ql0E8yI47UWCSrNu4pSDKKrmuJldDt+bIbG+9g3Ink00qF61NYoo+DjQbICO
2cv8TgK0sdeJmlfIfWmD7WVukhWmgr5fAS2NccV0VdlhOtyCo5CPQRWKZN07mSi3TSybZpM3EoSD
WWa2vIp0O+pvRV0ZxoOA5IrstT36HIYSjfBVZiI3tU4kCgNossZWdg9Oov4czCOqC6gToQ4eR3Te
5whPl/Q6hNzYrTqlij9Vpm0Xrj+USOlnZTh+TOqxzBM3i/Hj/lJOyoQ/RDjkVyiZw2otQB6iPcos
63MVTEHO5hgT4kOTddoqFkVQu/XQVZ9g23VvfWwrBtfhXewzI0I6HJlQO7wsRKtP60bzLYnUcGL2
rmqSPoPXSQaSL8gePXIWfmi7elY1gCimzuuuRKCm2i4K2+wqL6sU7lAT8fEwkPmSplJ9R/yvvxRN
yrTENkqBNmRXzPClovhcdBChttjLls7GCNBGpKyqYpivTt/cRmMEzXVQa+xngI7yhwJix4cgjP27
bpQhliGNPrWuz4g6oe89y9YrfSV+Jk6+9U0redRC07+LvVLouG6qeDF4Q8I78dUoc9yR8iBZFV5g
DutysnN/lTpD6W2w6jRum7TU9XWTTH2+ckY907F+HZ1+3QD29bGDqZPR3wwNFjB7+qIJWhiTk/UP
Y+V1977WQuG1kHE2P5RmB1UzEo32xdNM7UvVEgouW00MxqOUGaXwvvMMRp2F7XjXI+e3X/VZpX9W
tK7LiP+hbq1AfMZiU4/i/3N3JsuRI9l6fiKUYR62ACJIBmfmQCY3sCQzE3DM7oBjeot7TTLTQiaZ
zLTSC/Xr6AOrursyq5RlvVRvalFJEgGEw/2c//xDdQeextqUjhrEsfIMn4dthQ3JPVE93KPvLwdI
FpUOz+yB7gZH+CiqDhgvrzeKLG3McCbK0aSzTImScmndGwM18HuxBeQzQIQLvJNf6OkrFK5NJqZw
5nfVusDWeNRtLYsLOSr3Q4O1Wa/I4zad5tuaqx71d+Ftp6qaZpRu6LTxdGFsZx94NQadaPr5Nu4t
wmoRcZuhQH5pVSengJ6WyNYOL7zRwCu2NaX5PG/sAhhJr+GLUcDc5/6W+mvvZvYYE65gL8cBsHtj
l3Fh9opuWj8bUVd8IGFhJELICWvSZHihwMLrGpH5tvUlC7ipBclFIPEPm2BqHmhi3VMo+dnJMcyK
WG2TyIDYzcs1OuDi1b+IWROoEcLFIU/TlfQeW6PFhRjDPXkMsxLAWbeYgGZxIi5Ij4gakkKWrDqT
cyXuR0vM24EjTOl4DFfvfIpk9C40q11XvvoLGmrmT15q5WwZB5ct775fBGmERaV7IkE6x+DdjwJC
bvAOMC4RcU8GHrlS461aFhFC22lxE7OS8kbXi7rRY+AWiVts2cGEBx8lshv8Oxb6tiRtywH/ajlF
keHxHVbTzbrA8rseFhKyb5HszssWjzoLvrm1ZxhHjQGGeYsvgF0eBiQm7vNSY9FzxrIOxltTu4K9
w2KVXmPcjFSx3/zCfxDuwN4nfF+vx0JgYfs02Oh0cfg3tDwjAQ9OlRg2r7w2anu18M6fPfuMgLTC
vqDl6fRFsQU1oTeFmL1jVg75jKS5nj+rfpz17Vpq54HktCxbyZwu3PAcc/TJQvSesVTpiL32k8Yo
/NvPi8g/tBHW3qLBFWCIT7v249jLweSY7XxFx4DS/VDYDTlTbl7dBv6c3/38Unt39Hs0lGp1H67s
TQvEfyYP31fFhmPBG3E2jP1hmXIu+X7qK4e17o7RQqJrpk8iH+wLApa2wzDo9vDz6//prUJaAODb
iZA/cgjmyiyqohloYwR+hXL0nA8ycxYCoJT8i7HHHxpFbpVpPC09xkL4Wv3QZhQVOT5rCC25yxgA
G5a7nsl+XP5FiIIHio8VJoAgWxEeKD8+UN9ss2Dm5LKHrjqUAdWX1kSy9aP5V8adf/Ldwefc8QJo
TEwbfkBDNjOst3GDvkuqnBnbjQM51hNijcPCd27YyMSx3PriWpdBfyKDLnz9+Xf3Zw/0bZgD5QEj
2B+vL0sjaCnhoJSHmTxb1wwncY8x6s+v8mcrBNkLqAXSod3T6PsV2utmo5NCVGyorj+4i0F+R0Bh
sc5Z9C+vEMB5hhlMIKBS/aFFVKOrK9WGUDtEVB42pgLX/uCFX39+Q398bPtV0DVwsoEuvWn1ftcg
WoFFBQPihNcrvGp7Cpd0XsrxLx7bH3ERLDNgd2Mzhc/yDqJ//9yECGEf5FzGGOr5lv47OJTeni1H
ECRhU0Mf3izDQnjlOi03fmMZh26tKhLCIZtchMM0ATRjOh8YUfsXw5D9Ffh+z2GSj8Egc2NYGQDJ
33+yZpWD21FAkz3om5/zyTOORCu5R51Roodo1PDk18VfEUH+7LHvbk47VQik9kf/sizCKIQjdd/p
SHoYGtIr5wU1/L/+5TKCwCOAvYyx2Q8ow1LpeWTndGPcO8htbOZH01z+amDxR4gBberunw3aCqod
7q/M71YQB5oIc5/zAf5+hN+NpZ+IDTBja6iC+66xll9v6l8Syv//ZvewyzN+KnL/P4jc/+vf/jf/
/S+/N3vYf+83iXvwC+cFPGKQRWpic2dw/ur14NgYOkCuwDMdjGefKv9T4u7uhg5MEdBugLAgifqH
xB3LTdDQnXPNP+yjVOdf8XoAzP/hNdrny28b1a505Njhg/9+FZTkQ5mjvxRxXsFePJHb5N3ZvScN
1oWdq5NCBKohA7bkFhHC4hS4Gk3VZnwalKKZVaVrqydZKJfIChJi7CKhXbfVJQLk8pMzR1NxKhan
YAugGAcmrqniDlbR++HFKMtanJTusj2qrbTcM4iH2afA67M7QI2qSeyqsvrU8FY5gXlZzZexb6tn
MuosfGaqQeVnJW3rO4AGuaZCASQnREL2U+qHPekB9TKLe0c6412W1yTeej51OG7jKu8S/ohX4Lw/
9xVmNb26tKMx907lSiUX18wivDPZer31YRDl3F9wTHEk1mtUMyeo2jy/UN0YZenkqjw/Lg2+LyfH
lJF527qroc4aL5D5scraYgElpplI/EC1EZFmhkIiyabBpn5bdkxAqf1DU/jEvcl17mO/hOUZ8/6r
4dD7m1n0aRvQHh28TvU+IU2ttbd9S+n1sV51lW/vgrLLh/cTqV3eRr6oVwzhi22SaaUvWxwLTH0/
YcdUZ6TgGUUZ3ejZ9If5wTYIapdJM0ARIQN3Woi33WKhXeRsD5tf2pWm3zElGFI1tIrmfkLaHiUD
lhoWMgQVBceqawZ9IIyc+JXGl05/2XtMcC6FrqtnSERdSfJmUMjwbl5xsUHTUaw6NsmTmt7lNe/L
wcUch4pjsa32oZPSqa4dUKXqLKineU6culRGCnq2FQiGNK1UiOzcJxBvg7Xj0GPaF9uIJZVPVsTc
E3c3y0icr56tL4ZWL0OqxyzaiGTpxJSqEseyg8sMPTjiGgBGik7OdE72WpjddbfOtFpEwbbvo7YZ
9hybarzLCVqbUsthzRG0GrjpYNTBcDbmW3hXDMNipQMQlE2wcD5d8Q2Vt1jLtf15pEEXgYnF8hQE
5UyXirBoX7d+hlWYby7lcgFMlNk0HppoyjAc5AxnbFrts8UboSi5pXDoz2pSXJgHYyj5zBhSVmko
MGKJO2fS8jJaSDKOVyzD0eNZWd6reytSwUNk9bM4XyYTTrf8tfWYlKmsD4YqiQuz3zoVmme6luqt
g8nrvZvJonqqCbB5a3a8NRhmjJrfOiITXnCbJ6S30jaVoxsWTwxMaKrWtwZrfGu2xi03sWnx3nox
MZJ8JpLx11btrW3z3lq4QjZ5hnXYW2v31ubJvKDjk1MbJc7eB2oyU4sEJqC6sfY+0ZDW7CYw4cN7
tMQ0kvVbU+l2g3FZvLWa81vbKaq9BZVv7SjBb+a9/dakmkaxemmYY98BeXpvZAPwuHd6727JX6TR
1W9NL/Ki4j5fnOqMq9IUD28NMmFONMvuW+Psa3cqjubeTwdvrXVVMT9My3lvuf29+yYZl0ZcZHtj
uplRWSUGMV2n8K1tR5Q33ft7L49pU+EDHPHigxMMBfHxXUXrnwdMXA/NGyQQdGH+gVzS9fMAA706
hE1DSzWLwVqO8g1WUJWoMYfewYZqxx2WNwii29EILL8AJqSVhRfuG1wx78hF9gZiwO4D0JjewA2C
fqTeQ6hD+9C9ASD1GxhCf2yemG8BkfCGNN+wv68v1Q6iTG94irk1WdGRzibnd/4b5rJa0fSV0hsk
RjgkD8R5uQM0xere9G+ojf+G4DCs0IRX7cCOv4QcBhjZgXljhTeEZ8UbDsRwVN1vKKIzmpARpEi9
oUacZCBIFXveXfuGKxFlxQuV2zve5GIA/Qmh9sI+4er1Xnl9bhwYH2QuUcW9rcNbUgnFJOO6zjCF
sE1Y9DH+sNHYJX1kLt6SBpXDV6CQYPeHXanHSRdiLfzYlzn2X9nI5hUHtrG0+AmF4JQl5KIFZ7Y5
IsfQLVQBrmf4/r0oIzE6R9evUTVWpreFe2K6+agM2E8nTEGJrfTt0Ua6FYVYpkWta32xTYVhBUP8
oT31zALQHKGD6jEmVQREuSPcHxSGjvWlHcxNgUoQ7hkDruBgHq8VzsdHZ6kVHhtGmxHzvLUynptQ
i7StKueagLuiIueod7vpYBADB02FgC/9YY5c/S7b4G0x/ajlHa8A9woJGkgyUsZ00YiM244ILH4k
Wxl4MF+Kjr1maDSdqZ1H+tLXW0VSoIdatvrWFiIIL1gbPZmoFO5V3C/1tH/IVeE6A47etglUtPpj
UA3rEE+60Pl7/BmN/sYUoytfysEsebp21zVdWmXEsLqHcVNVCCAfYpSQwhMqzWNfjLl9GMJ+aZKh
7DFvG0q2aWI+LHCzeoa/j6YgU2DeFLfEXONle1fx8Kq46fZMTiMbrSzxpqioDhWq6c/83PoxmMbo
YS2NjTVSL+v72ZyCm3moQxPUWconz5ptsMJlCZzTNtthF29qjr4ZQ7nlaVXp9gY1jXgXre54Z0cZ
hqykW2+P0Zi5z3zU6VNpqO0aJLgDaVWiv6/9Qr13pp7o29yh9D82LsdjrAXC6n2JdeTP0uTxqYsu
8uMlFBBEimiIyNymCaWUcbp5QTGbd0NcL41LqnuzbFfZsI+YrLbJzzlRR7J1Ma07+kKS1Ff4CCxa
bgVtY1WpB8NbCHgTjtldRYx6gIvw6/5IGKy6mfLMxtIDMPIhLPvhyzwM3kNVMf5JLcZS+WENIU/E
Ptm6BanDRkYKLKLIZGrn9mxr5jm4oJHyNN9Ib/nY/nsNRqFO3X3wTNGfDIXpBbmzc/9l3AqPgWex
qCcqNCZZbVQ4r2ywC0exC0UcphRulcDEmbotgr4tEpBhuSSsE8KUrCgz+oTVNJ+PKEmIrKOTuVqd
3qbgDHvz1ZcFnekkZtJtlBcZeQw8ZmKJKf32PeN8p71cmrwMoKCE1Dxt241kA/sKa9ioCFeDRmny
P5lWxYQMK1G/vSp4QUnhjVTJZm9oQp+b0SJleyMdvE2hfeVhOgTMx/A4Y7qhGfc8lY4l+bNNsbLp
bT4IrkkBg+NhpBtCd1E0jIkONuOL0qEw49LdB3eQI/w6VgIlStq0AyQuf1zDD/v1yeFaMnSRMfHs
o4nes82Yb/QZkldODKkdokfBo9njHGmdY4a2NEfiA3009cwt0tFenD4mLLoi2rtrjGsddMo6M6gG
xZkfbdTmPXNw4vEKbRLam+02mEMTHrpaZeGxaQyCGDN3yM9WtN0mQzTGc/4QM99w6qQttfe145bM
d/My6LRnzNp+7HbTpSjOXFdEZ0x96SMwdtrMh51TFrxXgxuJFKeX4Srr6slImnHs743Rihpub1aP
kazRd5+JKMyH47oZih1ZBJ3hRbE/92K5lrPd16SbtxkF4FrxyhNAqTFdPFahjO7VFoW3uWpZI6LQ
y0Pm7wlhndNbS9wCc5qxSRnJbNuGUMrObrqkUGAhRbUg3WZK3WaI9DGf+vVjmNeivyR0zyoOTUEA
MDaN/rDGJdP0z6IdV5bHWuOfI8KsPrMRc/hpRbpyyeBR5b/BNf/WLfbOOflJi/2ff/sff/uPH9vr
/Xf+Hk/h/LJnU+wsJM7DParr7/21Yfm/AA1hnQTMwb8hcPlng41jIqllHtYIu3LI3WlFf/eQc37B
e9GEFI3VNaIR9PR/D+q4+xV/IuPj/y3m3uMxfodT7ZpNwECAOAByBzOLH12SezqEldndvb0IujuD
Yd9zS5N970DnEHibllnb37oW1fL7YIqGLFkGGb2n/5y/bPg471aoYXna+rDZ+Qlh/UgmKmCf0ZfR
BRnBziPDdds8c6TpYhQqtgcEDLTOJlPV4iRJhzKuJKLbkjAvLT5oAORnZc3hRL7fMo9HT2WDvBZG
YUIDaOpcJsoLwzFuTSrVKtN2irdv+ByJsGvZO3Mm6SLoHfowFMQWdgDElicuxuZ0uA0UBaBI9Oik
9GbuwY94A5JQGcpJVj1BrlvDqM6YujCDPfInOfJ66ZChpiR4adiZ2etAWCDjKLsKongr3SI/5K3V
ZWnp6J3NzbgdHoJL0Ke/Egp5JICBCWqWz7BevGqYcAbGiaVPxmkqod9Wy/S+N0f3ZmRLhX8kKXTi
Tk8uSaduRL2myIjlZLXksqbWKI3ywnGL9WCY+0jWwWv/sSpHMtjmxpWPYAXYSliRNMTBX5Z2SnpV
Cuuw9Xbdpo4zkTkfhCq4EQabX0yKE2NwcybM/XwNysrGchhqapKTq7CcGzXkoSQjjjOZ3M3+4lmF
m8Mso1pKyV7Fb5NUaepH+BKlmaz9DGRNWKA9M0A0gzyRlYaeFi7G9n5E9mxaHwe6Ok6WHpvpeNq8
ajy3FCSUWPkTZIQ50PVVTTTleAwyTMUS/KP75lA3aKImYeYn5tRWDbWAkpZSI8LyeuhGzvSqtAi9
ZLBj57+iy//e2xUA2k+3q/8AD/yfv8cCd8jtN99X9xcmD5hX7nZ9zLvtf+xV4S/AeWxTbDjsO0wp
2I9+s7vE0tICgEfVAE9vjyP8x05l4AjrwanDugIJFboKKN0/bE0/26p2vPf3gDqGXex7OxoIaMLM
6QfQ2a3DQGLgTJUjy3vsqoe0FzRCC5bCfyEA/P5KIZxbgB3cYrARAXjGJex7zHHsGWc3K/odq0fw
K1s4WgRuH/oiU4ffPf3ftuPfe2l8v/n+diU2eASUPChQ0++vFAqwhoWi0i5kltqlywu/rEv684v8
ye3s/pZwAsntwU3hhwla7oVKKrYrjNLlOaLU/HZY2d9CnEX+ik6Mfva7b4k7gkOMfman+aCo4Yz6
/o4yp6dd8nZnMHRgvJWjzK4j6JUVpIg67FPapQgwdxv8Q51Pjr4koimDdCQ2Z09/95s22aZltPdU
7UHGYT7KOoG6ApMqImx1exdpYeLuuzpMecqutW18PIbqtpodW52NppO/AipE+YGSnkbR6ILuMfIy
UnupLFsLqGbmH+1c+t9Eu8FIHOD9T0enm7xvYhNGkPAn3PJ+bSQXtkiv+OIaiwDtcmw6HWOeYc5U
fR2FpwyHeAp6GwOoG9KJfQ6vib/tUM7RoVrNNMUKLs9rgCtKnUw2jsTxUkU1IHAVrJ+WwZyeisEN
sNQrM2pzVU8l51a7xzWPgdOcpsKT8zELzOFrW81NdiBpZH2Zsmx5XOam+Qb1wruWXTUL+GSFfliW
cCNKN7fziRt3CyOJBuE9hU2H9fdGisjLQHjyh8xtqg/Z6Ckywt3MgnKkqYDhpeJX8hSWZW2bqVU0
41MTwg6Av8OTbsOqf2a23T7YKsfs2x7n8qoxrLBKZjdA6DMCVDwpDoCXdhDihbdGfy7WiCTqcusg
xmSkeGID7tjDZywYtzrZLL4Z0yBMGjgb5AgG01pxPI9y/rRLxL2zhvZnSLbACT/R+zg3tjNQG6t8
InTQdkY+hJyqx8UOV5xmquV26+eiw41krN61WtkywXzU/WhNi2HEll7li8DF/XHJ8BSXlZGFsfBX
8QoCMLwbMC6qj/ZKnrqqSJuPl8Wvzbja8uUqjBaSd6ypJkan6Bfzq0lE7usEN6oEAkQPFZuTyoHy
bKlT7baDwakdTtVZ1pbWSRKNBjlnFMYVvueEBFSi7a1kod/GDrDx2vvRxIw1IYnByVLya+wgtroc
d+pw25rtftlgQ7SNNT1Xc1C8AA3nwQMJJ/mT9mElwdbb8QrqE1K2V4O5XCw1MRf8f7vbDpOswF2n
UWUqXkqrfx3k4DASFIF+wt+r07EdzPSw3djOCTzYeqNRXiSZAUEXlKQRGNWNsZk7nWD0aSvrZWse
SIAsrjIQUBvWoed2sRNCicJ5qFqfp1KAWtcoHR0MfryqptOrectqrlgf0Bj0X6xiMDG/IKQcOqY2
ZjctQOw/KEq1DxXbfpQq0y++aLeeGfsNRfCpcaR/byvHcpOuDtDh8mEqMA6SHO5NmMP2JSIGhuVj
ZVUEviwm69/smV6l/eZAm43cxvs0oDZ9DQe/uVt7XXbpSsSjjKMhN6BXlmZAExs5jQ2CnBUq3rpl
egId6EYKE3N4XVhAD05pP4FB8m1Vo55vwDnXr+EkWElagu4nGDTgGxZVWXgAPml1SldPxwWrUBup
zBb3o2LLfCY6I5xjTzuzTNlwVHMR+Vn7WTQraRGDj6d+bOarKo8AJkyCnMxpoUwXPab5Wb8qlzLb
Wa+7Ro7cpmuQE5IbzQfHKPkByyyXZt/TlibN88L5tlkslSVanDKOOn+Q6SIywhbaOiqGg6hXCv/N
q+uDzbD6gYyUrjoyqNlIGcH+0Fe1XaUueGRAJevOGUzcrlyOjic8smNXhu9n0+ARJz6VtjPHPsjo
JTPB+ZPFbGpJrEbwmajXZ+iAPdETx6zuqjuPKAP33DahjkSiN0PAUZIYiKtTzQlCpEkQUWepPhV0
v9hAA6rgLcn+HGQMtBx5sepQOYfJClpajnkxo5hAR+9OTQ3OytmmxKvLahVgoZpGvS7CuiEPWztT
Arygm7jQUfGp7pEin5bWy78igPbgtnnldOfWTTmleYlWPgnxCX6nfZdOHRaTXA+74Mk9r1pSLAg5
6SIBIrWSC1xZ0/CaYR1cYBapnSZ16p7NdwASOI/a3I5iMbdCppDZ3cfWbXNIzwEZFoUwzK866yRC
FRI3ydsO/HMnXAsMdQO7MaEOjM65sdnyonLbEOaZ5RdXkyqwYHIy93LVXv3erOroxZCeeraI7Bhi
1xjyIZ3VmF97TTjcjI7ZO/gvgucdulBIBzODQgBSqlp8MILefJk7sTy41qyahNPdqM4wgxZ3DRhV
l7irrV77arYe82Ki5h9nIyvpCiSJJUSmqAp33UC+mOxth1qHTptqO+teWqi4950yHbAIZd1xLAQ3
Q69MeGeLfbSNACsz/v4KTFtMuHD4o1bnVTgDgs/+vs5zxSEjcfrvef/a4X02NMVD1HjLelRMs79U
zBf8xOpr30oDgss5dgP2r9i1enUyBF6iSe5jRENLs9MylT2GSzJahboYWXwvkqcxwrTH/zWenGA7
D2zhi7jJFXh0tAepW60AZUSwAanW4o3E2FS+gzodfBZSDgHU7Wm+7t09/9Nw7dFDzls2F5y9w1lD
k91C8Sy3R9am9bkDlTGYLFocIKVeq/HMsSaWk9k2dR+HfTl+2tYqr8jyICckFmoCoGkjd7kN3NFt
rvAT2zhT7BX5QS8j+clj8VXHYOvq+xUnhm+F6fQ3moOCdcTblyfRlItne9zfj9J1SMCxzFyRDOw7
RBOElnj2y6FgY4eUcu72uXcUTpMNKX0wY6wFg8SaEejE6YCE2P+AZtgdE7MlJIQJM0h/3KhF98cA
dVUTY0PGfc1Uk1HMfE1drcrZnRQNBB/sRPh78UxRJ47VgUw2okLiHMj6voVWWt1DiKmny8GSEva8
zD333g7kDDnaHvjumKcMNJVeXq943HjyZUL8VBvk8zGOURan9FZPQPBTITD0Nu2wusTgdPYvFJIH
1ARBZzmHcRbTXZnbdnemEeUbl8sKoB4vc2DQ+8t8I30hCNT7XlB3gouBktCpIzMZ56YtgChDRcy5
TW7NAnIGI8srYYMrvWNuEGWXl9aYbT9d4eKd8HaUhDKR4i1I8NMEjzklbxwHiWHf24M95kdszVYF
X5wk+rvR9qmJBrlydpmbHTKeNYPpKEZm7GmZw767AUYmqXtdBgo7vVh+fQMavHxWZSft2ONcJN7R
cIIiLctw+qJsF1oRM6klhNroQAstXIgLHPL7Z9ZrHkoW1uQX8KMgS7tLN3zZZcFgE36HFqfKDavB
SNDlwMkHNcyJisypT4zB94dkGdmD4XqbF3NdIxFu5qAO4cV7vbzflmUYrkcSMXD7HjIngkNtTuf1
1BS754HRk85UT/AjMTzznZcA7Ds42AxN3ENWR/YACuBh2n4rxto+6ggD5YtmnSpejMLnBNrE2J6c
qFwMdai0OTZHgY7XYsuxJ/c88/Mx69Mhj1qdBPA6m7SjpvA/WwXlf5xlNCGcy2be+i9DHzCHwhMn
5DiY8ipyr8F2DD5XVvdPVoZt+GE1mYZ9JBd06T8LhmXyDldUGdz1NqmtVBY5ZzB1nV99fWvU/q3x
BmuXhv0EcPjvf/tfAA7/7fusmbdf+hVzsKNfMO30TUJRUa1FhMP9HR+1A3I0dkMSxLZ4F8M3+gfm
YNjhLx7SfHpZEw5aiHb+d6iD+Qt2RAAFOBGwmUFb+hdAB3587/b/iTsQgwM3GUclEAdUq3AMf2if
sf8KJVqcDB73NKWyrHCUbxUvyBymlaPJamvUg+Wqg7tOIFimPR5GsspNRz6DAF5k/nQuByBHzyz0
GRlrR1uZZJfbuU5ksBRJLaJUR9G9GImYih4z+bnLCKKgjJN5eVrZi7GifqSGh+nvjjeTKd6vgRhv
jUEeg5EImij4EkrndWpsM1Zzfcya8U6J+gKxyHPuRhszSiZktauXj+2IPCN0PLRJjmKF+2kR0HmK
jIqmneZbpy0u5ehQkruoX2omLMZwh7ZmTkgFowuU20VL09FNNrW1WxVphucO9dTw1XO2ZziWBxJy
CFYT81Ea0ze5+POxRq8JMeClrOpbv+K2jL6uT64cUy8on30/0qnvqGNQtN+MreySrtNPSjV3egUL
iMwhzrzo1RNXuNSirfq4GHJ6Lk1PJsHIdqa9DSnanNsJqrs5mcAa6wRrYeN9S9xBy5a+0FHGMFse
yEMQST+UMgHgJQtLbk949CJFWdwzE01m7eyl21Jcwg4YYkcPt62Y710SeRw3TDZ7TAYLWXtEY9R0
7adNwReK+uUUVSSPjmZ77XUZo2OlxGExYPGGlW0ejTkrz7aguS9KWpOqPptCtYB/3BMqdO2o5saI
nNOgKHSx+HmndPlA6V8kRm50R3/cu2sjeDWW7M4I/NMShMyLJD8c1o4C/13lmVG7uHtFTtSio4Bv
wrsCXYRpMFLMcywrbmrKc8vp9V2rnHcGOrJ3lYryuM1yNj2kV2e23j4abn7pVt07qTbJHJNemTYq
QUtjfSOZzObs8OfzCagvGYjp+yjAudPWKTjPhHAu7HU+6bLc6L0QQjS1FIj4Bi8pvUWm+AtDPRnu
lCLTz3Kufd0/tlWrUoV7DFK+6hYba/sKXPtoU18do3VYj0bmLUkpo2uQ5vMVBknqjQGhMwrftlXf
WIjCjgZkvXTcLPcuCufPrhi3o6wDev2u5HPJ4qnqeEZ2iACuEngsc1JdVZrhbR19MI36OsCj6lhI
U/EK2suN2zYX9ebpdNXlp1lbVZopOR2orT5WGsmetLubucf4npym5sBc7cUp9TWkxJz8NL88MJ0+
j8rr2oXDkQl3vhjLnNmgltSV7mzZMcftJWnZsAEGfz3jKCHrjZlhjKUZJm1h/TpbosH4WdFnj4aX
jqW+pHj64Ef5lFKNnDeSGSsufCnWFfxaubxGbXU1jRpgIvNgHAzYq9NDBYsk2nKRwFf2SzvZSJYE
QhzNEKCh0uNaTArFgls5hvZjTuBVfSvQfR56XpBivG8z4xhFzyVTB5ZC+ZrPV5N2Iuhs6g5HLMCK
EiGS66r2Sk+Emsdw7/N3jj3159DQ5JVvUC14Eei92ubhaJt5cWEV9QUSrum5RqN8xADaepoj9c7T
69War6hnFi1jWiMC58bIS9bFa1873KKgGFO/zo1TXoDDbcmK0cSCZTeFWdTCPOxunW25Bqg5gTks
55zT1Wmy2gMLob+bI+Ny7Skw6+jLFhCKWM4fa3QmCqpC2izGV+FPkKEaE2lPnt3mwHmMOk7utF4S
2Vkhbl41Ctcy6daQWm7rjPNh3DWU3jyfMdtqru3VIRAshJuQi6Tp5vPOmO6KUN+UeIUnlN31uZ4F
gGc+X2ovPA2VAbQZtf75FplXujGepE+ZBpJlfiUGL6SwZf/qET6+VK3dnEyyluI9SDDc1HJl1m17
RoDmSP/Yzmk5LN7RoTdfp/Ydht6fYEp0q3PezgYmyyW0xdqtD+OUzzAD6/V9Vl9snWL/RkE9flx9
e7g2cvvUoqfadHsq1hl6NXDbEMO3gMnlufNRCxsT3gwW0Gxt/atZsX2umF5fV35xa/QLUSD1SPmq
i+LQ18T4Mfu5nZvPdtWaqdfpEgLHiiLa9T9Puv8i8nE4U1bhJO7onavIOi864ziPZtpl3Rb3wxzj
1nCa843UUIGGTnzcPFiPxdSc4MBcCABFIh0JVzMGvh+cjxmEfV0DJo4yry/9LMwubB9u0ZJvZYIc
Mqmm9tCanDFSX6Mx+6DgqM46u/Sr+QuE/ITIEUScaJ2zsLjuc/OrGuoPFtKnQ+cq71goFlPn1c0R
4ocViwJYR0xZdVzH7Bi1sAmHwQFug6V2XhSRODpKTwnw0IM7mZ8WsR2x84AI0qnPlUnH0VpsADNu
7kd4mtV1FHECTdv8SQQZVI1gsKwzOUC6M8nPhEuDxHZV8AJKQ6+Hlm7q3G5xP1y27TH0dR07Mzio
19OBOYa9HOAs9ueL101J0S7liRFe+SJKshbczUDrCXsLK7kFzgR4FYo4X+gXs3Cai42o2XOjcPWj
cO31o4cp2qcVkum9iTwS7UTwf7k7kx3JkSzL/krvesUA52GrpE6mavPsG4Gbu5lwpnAevqKqkEBv
atdAA/1F+Tt9aBGZFR5RGYHsZS4iEIObmiqVFHny3r3nRo1z7cjd7DjkxGIuVIN+b2n2c0Gi7EOq
D6h3vOdSOd2R/HF7F3d0AeWYl+zmLLIawRoMBzv6HqP4AlHV33hK4UDRiQ+z63jXBtXFpNP4Kev3
kRbYmbb0GC2ag5p5dr6mKTqM0nOOGDj0+1p2z+bsspd5d8Lr9904WM+2rJLQabRLSyL1ohdbXoxG
V4aISoZIteyWOYe6I7amHfpn+vAxLWl53ZXpRRzox34yN3gKwspEGOiU9aFjjTd1hLUJ/R2vguXN
WRpRFj6+Jy+pzwKRb2nmYVEjFBmx2s7CwOM/JFaI5OswZ8ZDEdAb7YuRJu06SBbTeN1ZJjHO6/NI
S3n11mczZtDa3aZA8mH7nfVe204yDkuXhyEQ137c30sTAzmRtsE8sbc2xzHRd4ltP7b5FFrG0odL
qkXBnCLNRrMTgGCDV7DNYwNxas8+P4ZOrkWp24SFbb6bbb6vzHNJ2y0JyBzpyUHM5MF2bmSZfMtN
dWI2Eym3L8Jhol6SPAgeSRCa3BeiPwg0UZw99zmSccquXe+6F8CH/D2yXr7yUst2ySy9SNjLHTOR
KwYrFQn2Yw2PfnmsgErwTojDYV7RH+p+fEIxYUb2zIbWze51X/K5Hf0Nn/TJ0NnP2nn5GGi1JEi1
dw5OUlG2B+I8jmirr7mpKfloU4HQ3Lh1sBsrxkqFfRhacZn0zVvT3mn6eE+fhtxeESnrHur266Dk
c1kZe9X5uyFojouWnwupHb1av6qdIpq0tIkq5iDRNE7BRunJDtEDkK5m/qgy/8XJ2apYGzK3fq28
5h2i7MkZmUGL6twm0DvNfq8l9h7IB0M3tc/QSgxjsU3c8WKwh9eFMGJd7qtaUs3joS+Cs5VdBcv4
BXH1uZVn3b6T7nJbTcGpz53Qhh7hx+mmiZuzi8GuFqjtYoOFrJqaU2NT20BwvOyz5Cs0BkSX6Cvo
NFMzqfLNrM2D22oREPAOiGWoy9oh/yHjc5W8zKy7H2XGjU01bZ9n16OiAiBRV9eV1dwOGr2hVF66
a5pK5t84U7Fdmjur1aaNXqAtNfPrPFnd4bV5qUMz6ejOkXLEZlLrdA9ZcI4Bo65B3wk3f06S/NKm
UHVa48SU9ymx40dV2gkydyZsM1lsucGmlfQ3+KhfSZzKI/y6+Hzj/jD31rU3fxusOGJGRTutnaPS
py82Bce+DJ46l+Kl7vqLudF3E0O5fW9pt/ihH2v14k3ueXKDb9xJdD677M6kP7+hESI2HEbkdozH
tzJeUKSpbGfmtn1JGKC1L1VxWCbzKk31m9FdtkU7M6ZDIb8R/Ygsw3sHBpLQDJqfEg06YY1N12cb
k+ttOQSvE7VSylaml0x/Si9cpkfLc/dKQzfhBAmSFHu4K5Hv03G4rieyqM3+lLEHxtrawRnYAvrJ
OYqFBGPXfR2G6yBXVxjDLy3NZxIqyJuxXtaeD6ZrUsC6pmEeqR775S1zv6aO9r5Yp0RzbnRIyvQ8
12XvFgjcoV36ywrt3W1Tpd+nKrmsdOcJNawTOva8zWj3IeMOY6FdOWOyzfzuwrSHLXiSj8CobidJ
K1m9mKn3HlvtoUjLk0z06Qr2wSYeBTF/TFPawcKtc8FpbWGol8RRlvLXJHaJAdA/8TbJ4n4vmV6G
EEKOWmXRBs49MwTzfpkrbZ+Yy1bW8QEbz5fM156xLoTZzPDB0Wkl+vj3Q42tIS/GozbKK6ehJF00
FhuLYzp26NEI0xhNrihH5DJQFrNxoLMXqw+4fhtlMhGTJJ1nmu9vPYPVPEFZG3nQzYgb8BmNkvVs
5f6DUPGrKjDhtEN/loZ5pep6RTAU4WSV44UqXEG2l/NkF8sc9hkkAMtK3zpl31eaVe0BGH2NTWpJ
y6/qPZXp4zDMHtqb+qgVqKd6rXkZRP1aZEyKKOChQTK7CT1GjMVqx2iWSb8QVeXtlt7vkem5b3Ks
7kA3YHGHO9KkKUJgwcR5rtprU+8vF+leYZVlIJeiZ12amicKv8RWCMvFORG0m6yWrxpAlkhr7eJA
IMy4JwqSJK92WvYoi/Idnk16uqqoEfJi7AvctLzIkT1zyRPxTMj3Q1x7RJEn47S+Wn+dsRKvcFrt
YDYxLXoinxvNETRyBS1uXEAby+5PuaCCR1F7m6ddOI3mXYkAKXaDrSCNbZM74zao6nfLM27yZlln
RUY4eyJfDU+Z2jWjKC+9xOQwUadW5Pm1Fk3D3O1iF1e+WyXefQI5YMslxdQ0HWez4AwpqVamarrp
REbPxh3Emb50W2wspZknuy/LnSpUvUmDsVyVY8bRhJe6cZj+f4GJUhxdLUH+OX1DpMpEKN3NNvdG
5r0QTXcmzm0XtOaF6xQfPnutNRdfYiwMh2quMtbpdPQ2GGC+FMn4BGjmqNkuR3eJMJtpJFwL+um6
dTYHbvOpNE+UpugzWauihgZyRm9YafbZdVjhPKN66A2lB1tMINzjoxYf2VoK9AqJNASbHyQOf678
Hf6r5KuRT8Z2Ahi2Dzhb72VHD2ZCeRzGAyqWY5LmXrGFMZKHjb90G52nj9VDnFIJKqOFEQnE1g0l
XV7qOvOpF/FbD0XKmIzT4JVXNnei38ZfJbda6WkPCbTiyFDZVqQqzJtyF5eN3ACc2Dqrhk3MKGg6
tuUUJcImE2BIHNFvS5vxM7gl5oUn2fRy0wTzDpgF2ekVfInKKU+GYV0BMAoLs7xoxuTdhrnBgPki
SKwDreUTavzcFY9TS/IcdBdQPbveNy88LDNDn+MEs/EHDe0XwayuzYs3hvtXdR6f8vlVej0en/nW
sqE2zdmLVqqzyurDOtB2KwdkSXJB4uUtA8/QYlLVNloc0es/21V6YxUZnaQe89UzTre7VCGzt5dl
6/jqha6CffQoiSkYq5YtVrNpEbiW3OWyM3YAepOzFlOeCgATwtwUSz5fimm4zs3glscyit32wZYC
M5r2blP3LVb/PMY1CvW2OiVlcpdNZnA1TKn7VPeNvu2rJWoXPA9JbkWW1rzm+IF0QbSTWRlnjdn2
RrBPbUY3OKVt+ji0knYWgKeLNk5uV8XO1tGRBmZlfdUNZoJYYrlH5hiEIyFmmJKeu9K4lpPwQrNC
ntAvdhni+niRGf6VjWncaUHbUBHl4JlqhkArd4j8axTnjAEwE2bSgAYk4482a6qj0MfgsgzUTCsH
1SRJZv6hSbIb16ShiOYKW+CurfwnWy6PZsDKOQADO4nFO1oyvqQxFIRaEbtsDBYzIs9Ik72pU+SY
ihnv1sH6CKSHA6Lt3ctyuk+T/AXhYxz+6/fq17DLP2jV/8df/41Q+L/8oA3kJ37RBv5Ecx6tMjJA
mM+Bs4IlfvYJI/MzGeEbeIV9iPnIif9LHGgYPxngOZEGog+ESeHwU38Lhf8JmzBDMcOAQoByMPin
+vQ8yT+06fH/WGRzWLya7vBOSXb4UXjGyG7I4+BrrCqfjrTSSe9xK9ckmM1KtMemNrUzsniehQkD
kQhxKVGYzEHtSBTwlToWseVAIaq9dA6Zw1mvJgDg9NDEKGsvjKVJNeoJF/IPSqKMrjHTcetGFLUz
XJCiFtAIQD5Fh8DqEuqhNp0mzB1ypvtX1vB7TmIwc3Bebt9FSVyxYfWB4tWskuLymDMcGS4s6TBl
4790D0zIjdsYP1UXtZ3+zqBQybM2d70RinqK0z35czXaX+YPGxgdXndCzaeyw4IFhqJoXmb9aiH1
URFHT6uEKAN2uWgyrL4KU9MYPvxG9+ptkCaDfqzSpLUOLPKTirzKQipYOLmbHRlyxlAd43yIvKCx
98obhn7rL1638o9K8nQZI5dI7Wjxm2CIerRcaM8otbEAtRvYW857aZTaCeiRa240ZCsuQ92UM4qn
L84jsiEb/FNrcKR065TJhBqC6uBk9aRv8V3V4AST4qtOtzEPfb9291JoQb9x5FzccVxa2InRsQAX
i+3s0UqN9N2Whawiuu/JJcKS4tbzVI/GeQG1B/XN4QA1LVKrd7KcxTuqnVoL89bVHvFaxesC6utt
GIx6w31j5p6zj6s6cUI9EM1ec43M2JUiEPXW7ezuzU5t9FyqSr173UgnSQqvKbRIyKl0afiYA2cl
r/DEYZhJ6dlYhc/Iw26B1tnSbt66wsIuvPC9dKEZaNnrvFTFF+Vp8YC0usOqAprMglg2IWEq9Zid
FH0CA0jYesOu1IzxKKZ0nCOrdGyaUlmpXZtOs2hM8IkW3BjcWacxk3R2N3qcxMdM2eiv3aHnraYa
0OONEWt0CqH5DdQdmJqpSbKS0kP6fXyzLEH6Zg1J0h4lkN33wQ9s+q+O2b25Yi5fGsvt260WaHER
jXosGJBDDTwptqK3AlE4o3c0FLd64qf0zGcnee9dRUMAzFm+zYxiUqFZ2NMSzYxEMK00sviudR6i
cwpkBlZJXkwZc6rRe/SEnU0YI4eWrg2nkeqEAdV4zul5XlU2fdkNtqYJGZwkOxHyTZ/dq6Z1OAZQ
Gqq9tbb7Bqd9s0YU66FEPPKip5Lpl9+584IyTiUyHLvG+tAZ/ZYbX4+9HvWfncB1RRRN8oOb9vF+
JGf5exIMGe+OdgcO3DkXTThkXeeFg2il4pzWy49GzzSmUIPJSaNfCr7QRG/XnpGz6HtpBUtME4c6
KGzrSvCVQFic0Y3Bh9lXzdDcL8zA1jl+a/o7Mdg6PoyOYdDWzhYYTVmQfM9T2HSbxs7Gatd0ys/D
rLHHLcX+ROE+CO3CsMfyQ8hEDFBpS/O78Kw0u09ib/zwvGT84IDeIqbOtGqMID4TbdSXvvHiZ7b3
4vQkYIZNZvhPDXIUZzvqsD1tJwXwVzXYLRfAZx8JVutkJxYz+Dq7XYn3FMFEv8HOEly6EODfrRa3
wB3jI66Lyy2Zh5rlFBdFrVMq9XLSNkLja6Hi7llsikbRSBgxvn2h8afdKgTG85MkkPKlmXNaccuw
2kdLm8SjdhFu6MHBHC04fNhK9nkwTcWhLJTb3NFlc2eqIJHVFwCFvCOrhkDjUHnkBjtVRZu9Wirv
2UOjnF9ZHk6DnZYL/yNr8eciSuyceaNAH1waWaINez9LgjfDHP1yJ92YFkDQjM21AWaRs3+QljsR
KwZEvD8SDm1ca/Av+WWccBHhsrto3Y2PUY1JgbPQtZZON3dh1k9zGelOxtSibQY1RohC3AfogaJi
jFnLa9rMox9ak2juSo3p5nqWc6DE11pF6F6e27cqLelPDQlEdeY2S73y8NrSixJ02hTia3hkKEaz
KMIUR8tD6ntZEGJkzhAKEaR1lTti/Pzeq3MPSjDhVirq72wGTEMTw5EA0asUW64jm6wNTRaaZQci
fe6ZFLGobVDKM4uoGFi6UaCtY2vTSpid5kabei+mr9Wskp6tdfD3SEU9Su7PEcpWtfC4VUVqhVmN
cTBqyxqgn9BItepTvDWnkVn6s4f1r+fEouf+LjMYIHFaUuk3d0wkVTEzbanOAw4644mGVwr+GPkf
NWUO6etWgXNlpsAGU0d5MnTPSzpP474IKmRSG5cAq4mB68jhlCJyOMusZlm2KDC/gJJdByeGMm9l
N84fk58VuN9jdDcC20pdfEEdaB4MJnP9VWloRvYy8bash9zQloy7AtZZVDoT/fpK+tZ7rSYi0UbH
3SfulN66y2r08UenbyOetXPxXDJvp/OP6e4BrQGLisUtkZwb1lwVwfOIS7x9vgg2lbFMHyK3eOt2
OtJqMi2oi5ueMiuAZZRiNDJKET9XTJ3eWvqFgPC0L54/lzcY4z1FbFje3Iu4VtpZU+hCw1H45UuN
MH6pQoIJiamNDNH240dqLvMrhkzneyGZde/H2nbPEo2GvilKXFP80kb8ElP9ry1/WcOH/qCm/l+I
X/73//jrX/76f9fS+q///uvimmSav1XXmvmTjdEBpyBVMnEqjOv/Xl77P60ZmOQ1IIQB0kNu8t91
MIZOEQ2PXsfC55nEUPNTfy+vLdfE28ePYs9xmdr9MzIYGO2/La+x3BBY6Ky6GsSnzu84PKxDeU2H
qxCye2CEhKQ97JH2c9d2nl4AOlUuZ08XMGLypU+KzLxb4xRnMMeyNoouwnfRpf73qQZMKHaxUk71
nbku4vfLab0PAemnSBc/b8+knJp7kJjctBRc5c0AQOxNtkP+BngufvZjukLY0tYbv0/GOYd6vj4Q
Im8Y9qv1OQk+HxneMo9P+/ko2Z+PVUZC+YTJgqdt6Bd6Z0Vt9E60YEkH8UZ9cAtDqDmq9dGFFjLM
WyaAthVxUYzsev580qvPp978XAFkxQzTc+zii/PzEsF2xHoRr0tHXBrmrZUvrCcLFdUXu9bW4m9d
cPzPtceF6QPiM8M1t1oSXWc4j3hS6shw/UyPJtwbC06Uz2WtlRj0aNL3xpPZJ4k6J8pKWQcpva14
iwwBEpf7uWLauRyf+yS1s9Ocxdi9dVaYp/xzpcXrnCGH/XkFlo4aj8vnygzIjVXa+lyxi8/V2/pc
yVWNdi9Edc4KzzSXGrT+XPnxGbELWJ87gvu5OxjKYqdIP3eNudD9MqL3XlN2yD7Z9Siiz8XnbkO5
L6+Czz3Iyi3MMJphcd753KWsxa1prHR6tVxpdjo/ePYkikhMk25/YzuQNnOjofI3ARMgCVolpiJw
CnPJcE6gtETxXcftPu1bVAJ0KdKZsUafcs0dgxfWmSNc86UziqkyncjkDHcFBHK9ZzKJLttgDmf0
5Wvj5wh4PTytLhNZE0RCq2fBU4lzneaIIcRxBJmgbaQGem7Tj70PusjkO8PC09nZ3jS4KZBZ082l
naf538c84KbLgxwRbkKNNEeN3XtY4uNOeCfbBti0w0UTwIEal69qgmEQziCecUUiZGSHTRKX7V/Z
0xefMe8dUc/e11bBTtr4rkwSWiSk/+3GXndKJMAWErVBDuJragRU+WDmgqcEWVcd+iaC99CWvEat
hvYlBbEEfCmXuFarNntPa2QgUVWMyZucEvt+Hn3aWOPQTEg5W4289hYR5gb3l7VvE08udF189QG3
m+lGgm/wEYBT8cSfRC1JsRxvoW119xnGz3NBpURLDFiqGZpQtxEx1DkSr8m2Jc77NAA9Ab5n3ixG
oyYua87JbYyV+WEgvcF1wsMdNqCxkQdnS+1CFRm7Zzm76RI6beeku9xYgxg4n+dX2tRUHNXTrv2W
geC9zlvk4EinbDNDsLC4V8AI5bhr6kzXj23BoSykbdyFovHE14IYDG3bpLhxNrXdpSfTQKkdalNL
U24Gpc53ActLhCYwnQvXK+dXfWy7N2vycB1YRm9fLXY3NBuwUHUT6hmc+c1Q6sUj6A/G3i3BCf5R
yqY7Z5qmvwHwHrDL9J5XRwzBi1t+KVQYGqkQwZ3K8OjrT8mzKXyHmw4b8AkVq/tWzfWq6q35Oawv
8fzU4mu4In9P3ddBFtcUZl75CECqu+MAZZ2mqs45hZucYisEhCjOKHVeEnKi8NLIuawvFC6FdldA
0HilQ++lR87HYgqlJopbJFA4ZUxZMGO2ah9wvar1+tILXFUBGM61q9rysiqSQdHfF2ClxsikjXvf
l6rxN7HTFSc+d9VgeYkXP+RXBaiZAkNLQz8Fbk0+TJG99o1fPtUapoGwaIdRjyBpk7o4yBz4lEOv
70xdTvPVRV3dIfGv8DFblY7+AWuZfNOsnHOIjWnIizyhNd+ypiBrx+up9aja0/wdwK0zAcMS4qrQ
a9ZS6NNDmBBpfWNJ9E9YFnnXG9MlZZZWURx/M70pHTZjhgKTvtKMxNjta0Mxs+yZXJuB8rytVYoV
DA3MBWJnysSlICvmw6Tb82qlGn4PQlaAyEupB3VYYZV9sC2QGQw2Ze8hiBzMyxaX0xDmfjWbDCMs
57HLhHXHncLJRRex9T0Q1digSSjjFwma7KGYdLAqwq7aJ0aw2THzWkFDPZs4LqZZLd4YuptqY7ZW
8TrmwLL2hl2hEugdxW01QfV6aviaiIxfvM/puxfbfNWZ/62jq7OPLbdNN7bg0BBJQn2mXaHZThVS
3wOoSlUT2Os/O8zUfE8xtkobGmolMMiLataCeA+Rzrwh0gPji7DxJ4KocsQ1SQxFxbk3jlc8Z4Ea
LWNCDxElQ2AWWCzpSCZ0FBKaVSpaPYrdcHKafgk7VtE2HH1/TiJBPtZJuR0CP3/xKbDLlmkKvEuG
uBsg9bT52q5ykZAMufviwQK8yDGKfRhugxirNHKRHiBf84ctG//N1je6sd4VyFGGKHMBKe39Mu+M
fed7dnvZc4wTCOeV9Whw+npvMY4+jK7FQGkJcj4ZkJKVfgAQlMffZuIYGh2OxZNBmCdoLlTP8b7E
GPhQFAMPwzQXDpeqzOnXjyrGVtNruviimQUzzBI18leRLYvaFB0vEAEsNd8Ap6FuNZMRWwzX3LwV
dm18lOj674wu8d4bhWs0KlqRfcTVCCsl5bDL/ChfppMy+uYDJkL/zdcXRsojELibgXhrg93JYLa8
LGmzcNm7ocWL1y5nWMjZNx/NEOouq3W2Rm/yzIm0aIJdIAE14JIz0itkzh2tKcPn9hkEAkbb06xx
25tuN27NyfbYnkApfm0xacXRCK7gG+ee7Iyl13pi7/PSE/e/GDeyWLrLWKpO7fPKCYpT0Pt2v2+y
crrFgrJ8D4wGgKAC9hslZe5eWybakw2WhbYMZdPWqMyc1n5XdCnJwLXi6dqwIVtEDqufj7BEyQJ1
TElKSGzM47zp3VS/73ogQhd9zEF+X6FhOSUwt5zIAe5/nTcNaJSEe8hirZHGVYqO8hKPiMuKC6Se
utE1FpPhko8KeI4hL4VAtrtXk57Cian68Jgoj+M79OB0XxbLSAgJdwzF6OCpmyajgIhY9ugU8u/j
qe3N/lVjpaxZNdEKmlQWHrVWGbB/Q+GqVi1nWu4loXjPxYiFEZFPr53TydQWXFpz9bVhSqtfNKWh
jlOmW1891AB3TECEGQ2djcKj1Vv/vnZmuhZxZTKxqWwtdnmuGnpgEMTsHZ4YxznxXY+PmECCj2Au
UZ0HCb6NrcWQrN/bdj8QvSC84YuT9mjTlw7OPeKmjqkbmq1XCUaLzqWuyoea1ebe6bolifwSBfVo
wavaglkiXkLTtxDbaLLNiEWPemfm75aS6UOfEaZyyKxOe54c00INbwYntx0UeQscsNWGHZ0Wny7d
Ueeov4wXEsstH6WXxcmYUoZWmvS191S5VAiKLnUQZQRVClID8jgmvCBpoEtlM13SskW/HIyGg+Kr
8vq7QsboFkrNXc6ApeSELk+0ehSnA2aioMcGu2HYKAqAtzWqnZie3I7sLEWqDSzKm8bsIVAYY4kA
yzETiv6gTiY0/eRYowOufXaOf/0ZFAjvPzww/ycH5h9PyesP/OIVcX7iIAzg3FhPdt4nFefnGVQA
ddbQOT7rpsv/Yh719zOyZf2ENobkLJ1hk7XaQf52RDawnnCqJoXVcX7+v//MEflHm4hnIiQ3LBcC
hk7ojss//Th/amcLUGkDvG0akE0EHdTprV9qyY1nyObea9zpT6D2Pw68PKzl4KY4qNMZwLFhr+CN
X5NxafQ5mTvEqCinPI04pGpRa2pvQ9mI3a++gv+GUvFbD4yHs1q3A4dWqcWHC34Hs2YimKd+x+ln
UbOJQypXSG/1e5hdGpoHRJYDJvTYM02ynhFc6Ck4VDAwWZMbu6Jx2YUTevFdljC+MlJ5oF9s+cxu
x/Y7TeKVkKYtCAHKSvfOuYub0dMAjwqEPUnUVk5233fUvrvcnxiIab2bW+dgSvL6GHOygjtoqD7Y
VlphVDi1mxKRUDV6cu96C7ChDdVzVR/KpEXBiiefSCBSCiGV5bbPVgYsrLCvEJIW7U2FiMzcdpqa
s8tUyelbr5L21CSL8r4W6VTZlzCBvBvpJOJS4cL5lqPdT0JIdez/jtkq4B3CCxYbrVIqOZRQIGR5
dZ2nurislokiB2FR1lIQsy6qOXJF46yEXQPpxtkpPEhEWmvlY8Roxo3RiU7otg7r7f1NysHIX0st
7jjAj1qR1lgZe45rE3NRQt4CIBfGyY/rCSamM1U+Ym47MxbAbNJ0W2eO9BRVprVdDJbjiZ22yFJF
UDDt7TSqe1WNgJLTsb50pFaWD/4IcBaRa+U4BNWmtT7oT944AUVEn25NbR56CUY/NHMjukx4SbpT
oawlgYNeM9HclHwWg/x6DKxtprfNYl+khRYr77rrardobxOtqL08Uvi4ehnCISpwrRS2PTMQq2LH
W268rjbKLErQCXjF9dLTqb8TNIuLZ5kG6dJuZwUEGpc/orGvOaclxLg0fub5lg9gkoqj0rYn9xkO
RNsQJqXiisCkWgc4GqBbcOb6zsPnU9wUiWZfg8TQ2l1rJAMSUHtpnms5cxPV2HGLnWrMSov4HsGp
WkkfOKiBmxiLPKKLLFqwbBaHIWtmP5wQj3MW94rm2zqNXbYdvAFwVrqy5FPfFBUeFl5Npzyb8W7I
a42KnULLFEAUNK51FZllyjGm9hBOoYUJPPCFxCsjMWFvC/YicJKDNbbYHJFtDFh5CtwJXjagocIP
xgUrEXZb39nZRiIRWmitV4ab+9aZbLU6P3HgiYGtKH1eaSf2EiOSsLq2PQjisfmj+QoLMHkqzCvc
4AzKOAeNrrOFV0YtgfY/0w8ptgps+sh01bte5XZ2oDs0y1PrMpMJW3pjsEawp28yJ5mOCXI4/UIR
903DPXcwhCwXDX6Urt+2TBYa/LxAkPthJ6ZOc4td5ZDwFXbZUAx7iBCeZNweK2Pftjpkra6n2N1Y
8awO5ty6zDJcxi+RSChtgILHsBx7pTFb1526zXbF0Ovh2OAlP6BgcPWdJCKv2ChQ0VQ1WpcFN1mg
gvZACMP4kBngUy7hLEz+3qnN3riXk83tu9UYuKRPVSUmPPrdpHDuWTa5VenrVGqAUwEY4qq4dP0S
QIU+LRqU5xYJJkgQSKEb3U0IibNS2mnndeQfHzE55vUeUVv8vbRsd6F+pJW1AcqKfcoMYrkKPTkh
kLoKQtzIAfs6ruIcSyVRn7Jl8uGQLaMzbIeidwYYlSXa5cxI+umeu3Kk3RE7sf2IGQQZ88bocomY
xp4CFutX0/MRNe4bFdjpgtTftI07ERuLj8TJn+bqS1yiRTZfDWwDAfflmPI0tzIqVEI6zcY2SF9z
t+DB/X78LmsON7VPQ1aIqn0bOOclFvbtedDs8ftkxhRMj//6pc+fOGX/z/8EI/ifP+pv1h/5ufaB
y/uTTaojTP3PGuYX7Y2hU8QQlmzbFmwsx1jdq7+AuTTDo77xLeyxcPgJBv7VdEBz3J8cw6XsMRDt
fFZG//+1j+sSNK+vYfOQn6gSfofmot+69hCC/CJY127sR1gkDc2SJ5oM7b7lZ27/uCL5cRrxyy90
+NA+vXeduOgfax8Xy40YPSu/aFaPmht71ou/aMGBk5+412SFRbUdUoT+RA7+DIX7x8TEH+uuX343
cieTcZflmb9NpJ+43D3M8OJiTOeuCZXXo57ojKo2MEzE5YOqM5gUsR4cNItgoWzimFYviwl+QsXP
LW3+rxagYjoXUwHqQjPEcPnHV+c3Oc2/vEWs1BZER05JJqqrX5eGvonjwDTtnIae49zJDFrE2Azi
YXGL4TwntG1rlXSg29cgs89dly8VvULrX+aV94tU7h9fMaZQv3JQ//x2YILZgclci9X9N2/HYQsZ
km5A8jimivOzWyCaSDPLvlhD6okOip0yiQKZF1iFxop+or+mfm0SAwF2WNHULdggGpcj5CDnJaIF
Gic3KVxWfLdDugAqLnD0oqvy6VhMeBD0n09a//Aj/HefgFOHT7sK9TF///GCxjU47SRwi4vAFO7W
Ri6+6wkMCD1INJcm5IB9kKewIdRYHuDTJoc//kLXl/8vC/rnBXRsg1qfp3x1of/m19sE+cxpjAbW
HxrtetSHbmcAsd831RyEhBmKP/m4xupp/+0vpGhk3Men1eGQ/vh5ebhY9yX+Q1RZ+nGuGz+sHUxW
E/rs0JnX5pSnmPuHlqqGK8qG4qmYjelP3sbvrjrrGU8ZqxeHPR+K6o/voipdghln4R7r3HmpG7u4
gSJPRZo4WAdVU+DIbJYXmlpUuLlyjn980X9MHuGis0DCqMOjAmEAfOG6Bv0qf4YP5vpNPrlHlA3x
tkI0e90RtnDpOTq9UFM52Mil+LPV5XcrGznDhD17zFm9NRoNLeWvf+tEt8tPddipRGXX+IKo3Ouw
HTOGeTZC8Cc0if6FteTwRF26RTdDr3QiJYt+dVf0aJlt09e1A0FANHkXkcn7kpv3Skd7cLGQI3cy
s9r8f6Sd147jyJauX2gIkEF/K0spK235vCHK0nvPp5+PhQOcFEWIyJ7uxr7ZQIYYdpnfiJVffbU/
+dF4wQDkVMhJcfa+/NEI8PV9DCD+BJL9a6i6xRHIc3SodKFt60or9rdXZmE4k1Og2yT7smXKs+MQ
eFTafVDEk/k8+CKTbllS4NClIYT10yrKT7eHu94IqqlNHXiDhwYlitnXEX4igNZX9imjpks9B9XZ
D2orvgEZ0p6waSkdJcvXjJyuXhld5T2ldG4rQtXk+Qns4SQgsmDapxD1mxPyUxZVvmjYd501rKze
dIwuDjtDGRx0RSaNRCt7Np1tk/WeW0EysI2sBpUSxj58QPqPv2/P4/WyoRKqy7JFIYYJVWbHudU5
Ta4Ax110sbULtRjGXUOl3x2D4FDnhbKyTa6vDwwcNQPUHBgji+DpclciN2YVmLNbJ73xymcbkTun
0OXUoe2dnZXeRiTRzLIHq0fRnOqNtHJ7XW8boBlEV5OKKLf3FMq9PckoG9kopyvmKVFl9xEFvvg7
0qrQLTG+1F8zz+dRJrXzdrdn+XrjMKwlI76pESCZc7mSpqxTL9I14+Sb0niMihaTHCW0D7IBLvr2
UAsLqhD7wZkFYIIP2OwLgdpaeIu1Esde/uzqOLZCTTUPMPto/ud9/OXdwwkswciF0Bfl5IvLCcXU
J4EWKDgSRtkl5Fht9b2jePGAg3b0BOCiW4mjFr6P4RQWEcVtFeGnywFJ3xAVHhjQ6lLro1TkyN1H
mfLNVBroYkr59/b3LWwYMDwCwM4UkrNvLodrQGulZaLYJzdX3PsO8N4DJXflUZUoANApbU6jDF/i
9qDTN1wefqYUtLyFEjjR+zxUbKiymmgL2Cf4ObZ39HRCtI2d+GZFH55S1QlSmPSqxyk6ZklZ6yuH
5PrumUzesIFAAmi6hmZrOtVjOoMGB9oQuXJAZSFyXD5yxa5yaRT+Orq+vOMcxmmh3zzlVqgCAa4B
CxVloX0tLNM/Z4EXrpy8hVHYJJSNQFtRiFZmT3fiVb1nSxiKmQGg+EqqxB6x67VoeuF8X4wymzEL
ui/I5cI/K4Nd7Qs715FOAJfnBXC4bu+NxQ9ifQzeBFZnfmF7Gdte8yTvbIIt3SnNIE4qWJf/Mm0s
jWVB6pANMVuc3s/tTiKih7WVjCelj7qz7o3qykZbmjadh8AipOSVm2eMiqcodG3q4EyB7MuIKPsR
jAGEYdNY8y0kA70+UxP4jqcOIopBCHm53URSdKjpoyxQdZb5aMLz/tbixP2o4JZG/12NfOC16SRJ
AwiW2j223yL+krZ6g6V22xg00H3/pLUaFlnRMMlr0HbLH30pDv9GwoMzyZGe4O5Wn0b3gUHHkC5V
I/+SM99oNpXiixezRlYGiU536neHrXbvW0k8UF5NQgMEuYSsSCQFdOFwZA+2gPlaAX6mLsQngvJE
BvJbje2eQicwJSNGn39HcTX20BoIKAcNZmY8UVpP0ULJJTPeI+PKy2YjPPRbA7qGLRBic8Dmy157
oshOblR5Iz5nNErH4YEgV7/Tq9JGgq235B8Q3cO/vq+az8KPPBcCeQgOwGiV/A+ssvQlju1iPELZ
lx/BnU7CuYbZQetoJMBsLfqKX0Pqfa9V2ySQ1nQ9wYK+zWksj4Ppf4osd8R7XdNzVKmRNHbcpjfu
C4gV9TlrgjKGB+uq38Lagunpl6r+BIgkkvZdo8KUAF4Ey5OyWvEhAZgVbDt0SF4Dt0kDJwVOAI64
UuiL1+Xop1vLhvAMgx2WEoiyvpS3jdCLxzTzFWAQ6FqjMIOkvXYaK+gOo1+FX2kgmsXBJuiiGBCM
yOCAZgJ5ZkR+K6GBakFUDDP+2ViSnj/KQpMi1GRzm+IzYZvMIhkSFYiaB/hhKHOdVrs5qHdQT/ry
HlDBUD1Xnir/SbNRmRDXKPBtWqwGiid4w9ExNLIhwd7FgHEig1f6lbPO7bYbI5Q+iyod2H5Wnz2P
JpqJAC3tonQkIYq/42jF/qlkSJZCJFMbFa6H/WSEuZAf29agNENiUn3grq09R+kSYF29GZs/EPLx
aamGeKu8uJ4fZCsC7tcXF/eVTOGLfpxC23l2pbgYRNhwJeQTD7v+HYeg+guvSvvei8sg1yHOUmGd
ybo5T09zf6RWbVXROa206CGMB+vVDHR7JYq9+pZpFLp7RHJ0+8Q8yEpapKpNyUDViKsX8mvZnNHM
i533X/WUFiySN4Tv7XmoA0hHkZGeDs4D6iR3ilq5e91Iy5WUeukStniIyRIJTa+U6GknFX0ZSf45
QBRpp3TxuFcjvGZKt2tX4pqloagYUKpBwZ/VmcVuKFmjBxbE3hm5UIwoydX2fR1ER/LG6sPtuVsY
iqAU3x1qWzZA2dluk/HA7nRwQSc3pDU3YdkOeWF4H1Tk4LOVJ3n6W7NwTTN0jUIa1SiazrOnpUan
UyBa6p0VOF97Y8B2T0ed6IeUePGHTtGAs97+uKvtR7SE2wxrxYjUn2dBaZwSU2Vt6p5GEzwNQMli
V3AxrUTa/0KJ2XeR0DN32D7p7PXZctV+acbGQLpbEHvu4qKxtzbKD1uAGNR3O6H90hEbdowhUXeJ
4WV3COj+5HDiRQIkx+ly0WzrMmtXjsVCSE7derJxBmVPPjVbWkiYwLtGzzphudduVG/SjRaFvK9N
K3tFtGYiCMbZ+7cug+LFo9uGRaozi/DQSNfHOA2tU0OVmbaWUhza0cuPRiOZKxfl9XaiiE2JjTwZ
N2doXpeRyjBaZZbouTgBp8ZX04fkHXwp6VQ6XepXwY8Mhsy7TwvbyTQpYpLmgHScTamXanHVV61y
AiFq7RBLLPdQefR9mBZrFzTwgvlxYRCSKf6dPhL8weX3wf0sUO+s43OImEqxB49jTHJ0kMdqeFwA
t/rc/BultcILH8NO2MhaYlq4Qbh5uMUI1fwsEHbzkJa1Ahc1IC9pNoZl9byzk7JshJ0BfP0Gjzr4
TJlAyTBU+h1mrUR4Iu606CBVnf5klwj1HeN0qF/jwqj+KGGUfNHtwRNHm+q8DUWiV6MPKleWhj8g
dg3oL/fit1GXOtI/WJt/Q8u4H5xcT9DNdakEfgdR5QVH1ULb41CrcXwYlQ7Do6rMdPNEVoVzqmKH
g7UzWmjdd1JTEap42JNpkFDRHN3KUtdg5Qa92N37WV/TIiQ6fE1s0Wd7AZmBJrCg2wObTEKiDjxY
+bGq2haFttoCFtZ3oYlglttQXMA3ScXb1kSbfENYheu4ZBsAWaEiRMp3iFnYAOZFFdfYOKOOogdl
4IKnHqNfHvL22gEwsP1NyqGGPtgeRp4VZnnlsSTSybaxZlT+oUF4+meUoNJ7aPS+fkHpvwkBJwQZ
yqVg02L80RoV+gS04Ds1p316b6Pt0m7hPaLYhHMucaxvxih22dF458tDhzsRKj84AcqlKm001Jt+
IxLCwueZFiYof7kRHX9ZzbGAwFhym+K+oW0g+sIMiZPkFdanemcMpEl7EXvwLk0z9AonjBANT1Go
hfsJYBEMfyr9FgYofUsp9dcBUUIHVYT4ZwNw8VuZVjU2B+0L4jNZg26kEwOq+DhE6hDukf9vgv10
G3Ybw0BnZ+OPYfuHRS/uoX6PypMMlt3YWwK1i+cxpctyaIuuKHfQ3YdPbdA3CFnEbXuUUJ1Q9whX
1jqlmcB+tMpBKnYVE0MPxRjrfWKJ0D+lCMtnW0Ke/DWOI4YFL6fX6LNhGeiYhqv9QRTZLnZkjRKg
T+xL0HWG4ootbaS7h0L28nQram3y9awajy0gA8UfALj01YsbyS40TjVTiw84HOTSpk4r3YQ97KrR
JgBQgUHKKNWOAUTfdmhN2NEJWHzyWKBNx2kwupcxc+37KtPkj3S3a9nJ0TaBet8a8Wd6cAiFtzL+
yfuitizvWJlq9epZXNaIXRVj+8MTMFd3iV0gZttGg14c/cDOPiUBMITNWBcZCv54MXY4N7SJg09v
jkhmloiXWvH18cGGAvC9zAz7J5p+GVLiI+D6O9/3SC9wMsnuOt/wrT08pw7Hv16NMVjGZvmxjIA+
Hqu8M6TjIGHRu6101/5soI/afTQrj6kUKMMD5TK55B8zQoj6o9KTjzyPAjvFLSpgunZmVcQnbF7r
rxgq5vpRS8f8U56h1bK7/ehfPXvEnBjWCVp1mnkdDYL8sLTADJJzBRShh2S4F5Aa9nFQursRebg9
HJyVR29xSG4TUHSYFXFfX97UZkZvcBJOP1tYch7qQEn2ObK4O0UT5ckczWDXQghaKQpcBTfTdxo8
D7TBaezNo440z0AuufRJI6gdXxoRac8kd/7KbF7Fh/9GUS069FNZaB5EtAhQIHTuJee4R/uRZqiy
NQqpeGnwuj3eXrgpTLoIo/4NRYFVyBRIoeJeziLpDnVwuHFnnpU2QOcS3GxcRjU7S5JQsDZ97qoh
iw/4fnvfbo+9uIL/Wlb0xal+zMbOULezqyahJx/55rbKa4gN8LdQYq1Rv+4D1AV4COTX26MuTK5C
SwFeIn03mUri5RcnCaqcWTfGZykPrA+xBG++MKXwdUxx4Hj/UPRIWEAbHiZRzOVQvmQBHJomdxw1
WERDVB0VNcHxIk2k9xYsKQODWtXpNk0h8bzlpGKJpfWxG50FyjsBke9dWYhxJei+Cv4IjtBrmQ4d
4FmSv8vvwT4obSAfI3MkzIiXWQ5R1dXpxQQTGdomld+8dwIpMMuU72nHEOPP1wqRiBE9qDQ6eyE7
AgNw9Q5k3rj1MFZbmcCFb5tyZSaP0HaCx15+m4kCAvqFcnROvCJxiiiN9nDz6mORyWira9Fq3/aq
5jcVz7m4yKBJNvV5IRt0hW7UQRedtRpXnV0hYYi4i4QaPydSOJZ/0BUlNvJV0dGWhaz1hEOz99z6
A3Ldw4BHFqqjvek0ZomM9e1pn7718lLgCgcbxNnE086cXwou3HVgwl50lhDthPqkuM8whZqX/zIK
PlkssD5Bii5n3FZRHjEirECrRuQ7Cem+ByKW9vftUZaO+8RnZr8aKq2n2brqSF3QO9eiM8Yx8Ddz
pGz12PM/1U1fPr5/KKDVXKSU9PFpmQ2FoRPt87jHlL4W4T0eqfqzC48DD5yo74KVo3G9Rjy2WCvS
GNUN9QpgUsqxCrEmCc/CiEArqj5CwgrW4O/+JN4f3aJehXMCge/lGg24ZoHSFOE5i6XXqEonqdNE
nOD1diu74XqdFNrl1JNov6psiul8vum4tE2hg9L0A2pVGVbfxfA7NpG7SAM1ev83yRqE+en9pn01
vyonJYSqhbhxVmN0MFvc57ZjUkhYKqLydHv6rhrK0+bmYyjGCeMaj1KD6ZI1ZKbPdiY3jteU5ndb
95F0A8r5NQM7jpip354QkzFxHgSGtpKtK9eXDD/A5nhBLyCtneMs2tZEvQRDNap0ZtEfkzQw7I1a
yHa+N3MXn0roj4r5XLp2/seqcyTsa5tuwxbmsvk5iSMLiUnktU1IpJJerWzh6yWnzsZ/tNtpshnz
DktvVzZcMQqVmhcqZxy8tSMFeemY9aSitxdiKdSgPCJoygqCnPmaF0kzENaxEIab9QcrUeIHIzVg
tnVAQNDCpwuQVeMaJGNp+WGfgDyZ+qVcQZd7ug4NLIsaBe8KSdL35eByk3eIUmHFpR9runKfFVoc
W4ROjoo/rkRX1w8aIR0G0pTI8Da5usRNtYtRRiDOKSQ9+6wIARM4hP/tJmqE5JHiyyt1mqU5hjej
ahP8hPrfNBtvTrDc+UgI1ml87nXd/dL6eBlAR3M3EU4E900ejlPdI185YUt76P8PSkB3OWhWe1yR
KPadR+jbR70p47sO0vIORVllJVReuHGBPACPnC5eaDuzu1Cr8qKxCou6ei8ohlDbfZRRplx5RKa/
cvn2smwWNU2g5aq4giqhch27hssH0SATL3lIbbhqYSQ0UqspyDcnxjH0u2+SUq31DRZ2qzCpqMKV
gpMEcOJyKs0CJGWBPuO5iET708NXcZzkolHnGQV43Q0aDXbxnKdYsalDKpd3cd+GxfsnGUNhgHST
bgkokdkzoLRqgXFp6p3jyBjAbUK406Qs2N2+DhaWEmrSBCziAlKu4soas0YiXWr9YdjWd0gt+PrW
DBEmWNmdi+NQRpSZLEQG51sGREZfG3LinasxUM6WEXuPsV2LlVEWtgyARzQMqfFDJJuPgqWqIbpE
kk6iQR2BHi1yfHgvUDMqxANucUg9tbL8hFqPsrJZF04f2aFByg/SzRDzR1vovtyilUR7ZlIf1XTJ
3UO6s3aNN/ort8vCVFKS5Wyo05txhVD21LYTXN7+2bcU6ansTOWHDk54ZZSFO4wqBj+RoWgGzmPS
MSiCRmpc75xZht/ulcITfyDN2dUm6ePSOiCcmPenzCPXWcmtlqaS885TDY1fu8KexWlbZhZiJOe6
o1qG4Ry6B8OIAiP8rdPt3b84FEqabEvFBj80O2M4qQUxODb/7OVBdi7JH1Iwil6Ah04q/sNn8SBM
TTVgX1f19KiNoBEh6XLWc4jbG94kw0E4ahLyClIU0d//ZTRdSKfAIGvyPNjvSt0uUV8OzlHB424W
Fo3/wtV3FqJszu2hlvbjlJSC1cPwG4jZ5W1pCaVG9GUkF8YX6Z7y4nCEyv739iDXsGqDvicdVg3g
q0HzaPoVb97UzC71Dofr4Ex2lO9DNSqfO6hLiOl26r4P62JHr9c+BqFkIInd6cc+RQHy9o9Y2i66
wlbhMQKlMm/o+YHZQEYkMu/kpDjFaqEc1U5WsE+phpXdsjSpnG7ZmGgmvEGzSe2kwEYNKmH9IPs7
Vh8Oxz6ygrvbH7Q4q3BTQY/Ry4KEOwsaKCjSAYVBcJZzReygtpuHDOtkJNWQbm7kJt51cRZvEfRA
YnpokFdBPOG/zCpsEMD21pQjzD41GPB+8+Q8OBtRlh0CCiAALjOUDRCIWJnVpQUkj+fuRIwX4PVs
KB+KYN5UpXcGuFr+qBqEAcu+L1/R7V5roC0OZakTfpXc6ip6KUzV1/SyZahADvd4qhQ7FVmgDS5S
74atGkIHZMnhoHgAN2UWrqQpWreoOiVnzW7KjwBnzC+9nJn9xjZ84+X2jplmaBaUTXAKhqOHDpF8
FvpJnG5TSzvMCeK6PaCu1mCdFsZngcjvUU5z6+ft8RamkfEYbmJpXxdgZKnBfxTTynOTIwaKxZOo
P6ikY0/AtdyV3bHw5On0VRlqAo5TTri8Ylot7+AsYALm0yYPdzqx3q5Vakw3rACVRHp/UXiU69H8
ePsbF6IW+Cm8COBhELGb17/g/qo5aiNE7pPveCnygPtNjh/VFhpyqoQVjalGfkzxa3h/1EIh0yDI
JIygUjM7D32SSJwSPT6ndTcpfuCPVuHPgF2rX/+Hq4Y9iuw7CGsSsTlEF9+2goa/n53p8GrIjSHp
uM+F0h+QYzXwOFBFcWiMzDwLhHVxIcUVyrgrbLX5+u7ZnkJDSo4UVK+fq1zSAy8WUnTGjby89yXU
Oam90euN3D+RCKpPOKgPOySo3w0HIb7g2YAYAxVx4QWLRhWdP7ImPxH2PaoK2n2dh8H+9uctHBiK
39zowvzHUJw2+Zt3EoPsgjeK6i1qRtUnRW66g8AkDgtIUI+3h1p4oy6Gmt0FOtpLZk/78QylFxFT
ZYx3Jp7yK6MsnA7SdgCuVA4APijTB7/5IBCufl5NyXTU4Y0W+Ln3WUDfOebEHCcNxcQQBqGOJ2Jh
NOnn21+4cNtdjD07HwIabimT2p61KElRqsLDEfgw4mXQkNAlbrqVqO0fznl2vXI0gHZQhSC0n7+F
WRFWQyVl0Rngp+cDIvDiU1hH1leKVwiEdc3YhZsKyM9OHlyPL0dD6YPuZeO9bmgIMN3+/KW9xD4k
ayNE5rqffX6ojWw0yQ7PPP2olJt0Ve8NsAz5RlO75tPtwZbm2p7aQ7QcAA3NS0QUAnvVBtZwHpT8
Fakr7+CHbreD5IgPvdK/GynEabSBTvOucNVf9S9t3yxApw5UwwM7P/v4RG1DEx0Q3zP0ldrj0g4m
IyVqJME2UR253MHCL9zOV1vKrCXoCuCirv/cSdno4GoL5AW1DVoYZWC4/Q6kUfT+PUz0MRVduRau
Yx7wCEOv50F0llFgAqpT/JGHAuF5kTfPoYnR6+1lXNgzJiEyFVaFdOAq7lE61RpikMfntmzrJ1tv
tL+o5Bbf81Zq1m7UxbEmZikFZTiH83DO0ukGIYwen2tT7z+krqGfFKBop0aHXvn+z4LrQUCu0wC4
eilTV6b3oHCt+nXrPyCaMR4ML8EWE/eu4+2hZgdBBnaFaTMgL648ypbK7AZXzRjdO6Uf78BNVOgz
WZkRP9cIa7qfRQqN57PvhdlKmDW/eCaIHmhfrnNzamnS/Lvco0GPYrXrxdbZ3Dx6m5evHx4+Pq/l
pLOy2tUYsw/DC1HLDUS7z9Hm2+snb/PB3ay0LudV/qshZk8SahZJgWwMZqH752/3n57C3dO4/S5v
1j5lnjhdDTQr8Rbs8EEfGOjO3ii7T/6Oj0l2ay/sP57dm/dgPsw8aHKFr8hhxrJEXIV5djQB0aWj
j1otLGJRbl1sl23Lsc2PCm5gcgJDrte3LgIzdTQJ9J2jxEbRo1l5GFZWcs60RWbm/03zeHh8tLfH
h3Jj/x+HEJcbshhkPDBivjzZvPrbT/XmQWzWpnd2f7DjISkLcwqVFAAmcwhn7rljn9hmfcxMDADQ
VvbRpFFVzMMl8+n2oZ729puF/DcUoT1cXzD1cGKnn/I2ikGTqYeJUR9x9so+edjZpiilOp1Eb7mz
u5rOaCGvXMWzi0QjpOdp4znl8UZf4h/X5s2Y0YA+SYS/llNgyn0YZRSJ9LYpd4mADp+AWF+5uP7J
Zr39yGnAKXPiMsHznSLl5Ue6ODSLUggGTBqCl1KD758iM4wKlblr8g5Da8Q1j3Xo23sfuxjMTcrc
qfCM20a2h7MIDZIfeS6XOYIPSrN18xQ2ShD0SIsGuF3g5R2+TMSBTaUn9j1aQQaKgkHmeGVOQNi3
9T6oWvNEfpfcSQh57oH74+vUFMUBhSkLRzTZ3xuROnmjJfEeoJp+uL3O2mydJ8YXVTfYWNj8wAme
3XFZnZjwNmzvgDWUDDMFcGmWrSL0r0Yh35+6abw5lPZIqy4neiBrAxA4Fge8P/H+0932UPK8rnzL
/HhM0JZJH2GqvE1YrxkpbyylSOh4VB/Q5S6/5CiyneNC7z42SF86t6dtYSjFogJkTARO8NuzaROR
m5h+5GoH/E9TnBml6POQIHFkjdoa2GJpKGKwKcvXibPnauxZMlhZoMoaoF9P35tFNwJXDZQD6kf2
StBwtUy0ISYSjUZ9jcTlH8T6zQEMBSBDSGTGAaqbvh8ncGQdS/7KMZ9fLSpCYVMbAFwHO4+jfrkZ
MB0IKkrljWO6ivibIuHub8tYC/7Grs21NlZm/tGuWvD+t9dsFtZqGhnKxEqnUUbvnoz6clxZ+HJR
a6179DwPbzqAp+W3WI+66JDKQfC11s3yewCwppg8LcTa+zC/3LjdUItBtx+Czz+W8eXoSQJIodWq
2FEilLywos4U3emrDKlXs4zkF9HanvLOmaYEhb4fbReaTBgKTGZdby9xK+kBlyJyeWyLLHC4db1v
udFhSl+a6t1ojdkeIGu9cjTmm4i4loKzwj9cLBzJ2fLqiTsmoF4yJ0mnBj3VonuwtsFK7Wt+Kv6N
QmeOQtCEfjTUy0+jC+kNHMDMKeoKNdCEBr0Rg16OoDC/81QwlKD8iuQSQD3sEGaz6LW6gkIYH2SU
CLnSvpI25ghh8vbuXPgg8DoUKKGAGSSws1HCrOhNWIU5bAwBFcSuxjg4eLbmi11RcA+9r5LGe8eb
TseK9gBqM4Y1reKbo95YiJtFou6dbrLLynTVv7NU7KBS2AQr6eT1hpi4PmAPOXrgKea3ythINRJ/
xuDIrls+6Bg3HOXc7ldC6aVRKEoiWknGJKMNcPlBEnQmz8S011GSQTrUXQBzsUh/3l6khUHgGvJc
gEGi2TfvclQ1m82Wws7JMwV3HlQTsV4N/Obv7WGu7gpmSyYOAnoKew6u/uW3ZFbfF5oSd6hKAVUw
8S77IOSyQIbSGnHJ7odft8ebhcfTZqAdRudtqssj6TI/THpMi2/IelQ5Ne/ZiGppr9Cw2oRJAgXM
7sAW5bXYWyH6PIBIs5Wlu976VBeBqP3TdCUpnf7/N3sRZo1i+qLtnEoPpL2bBxJwZl/GRaEw2s+3
P3VhBUn3ebinDhJeKvM8aJATGrZK5+CAHkEKim2xtT0Zs7Tb4yx9E8Vx0OZAFKmPzbajm1dqGKr2
4MAjSX8wo2blWADWlGPGYNnp9mjzdBglF7o2Uzl+elVB1c92TBU0KIOrseS02GRZBz82CutJBpb2
JQUN/jCOaVJ9DxPb+oQPkPWSlhhj7QsIkihrN7G91hJXrnYwiC36HzSuQMpSE5iW4c2Ser0RgtaT
ZcdjHtqNQHvePqKPbcYHMfoaxc960Ks9OtcRPggIRigHxNJaGNOhyM1jBH06PeD5hv8RcrFhDOe9
lr4oXjA8YWuhrsk5XB0Afi79DLIOOHgcgdn09YYZNok6Dg40J/N3ii419rkCypRfCv2uw/vhYEP/
vW/MztwL+EQrt/E8JJpQdCa+muyYCQgyT+zMusmxlSkGZ1AxWxAp+vYwvKB8JUn5DVe44EPKt69s
mqstyqBUbugsUCaCEDj76LEZ616k0uDAZGtfI7tFL9WLKghdWFdX48orujjaBOcl/AM/jQXoxY7I
u6gvW0MfHJhL7ckMJ/sMryrwmfWFvBIcLE0nFAyuTjRAeBFmX8axd7um5vDFNcpYDSkX1/QQNI6d
Bd0+M0W/783Jz2XlFC5+I68D77eYeAOzrMDH72Sizg7OmGEggUN83BxFrbpPamB12jaUUyce2kOe
m9FXfA/yR6039l6qYn2IFsEGVFZwj2AvfoIS/sFiJTBbOpOEgcAZKQeCVpnNihSYUtzJoexAr9O3
floNn+LGQ2QUPfzyjgbeWuaytAz2vz4IIdRUt7hcctcMMafrEtnBYRTTQtzE7gu1yj7nAGv3Talq
xwyW1ErfbnFQLsKJ5wpw3JgNCri6lXRfIHsYdzECcqFW7vVWFB8FGr4vvoq55ibMcT5dWfyFtad4
QddvivGBqs6QCX2BQxesANlBazbXtpFvV9I+dlvrt8Hifr290xY+EqwTgQ7dC+JFdfZgS73txpFp
Do4fyRK7qMY3XUeA86Hzq3TP72g2LsCB9wZy0ztGxIhALJA4Wh+X62m0aharKHw7MnXRfFMqGk4I
MtRQb3/7864e6X8DcRtPE2nxhF4OZCEPAp+uH50klJsdCVXkxD2d+/ePAigGzUFyUSLg6by8eaPk
wjV7pc4UpwaB2u5wrErlnWLqSbIy0LzKy+uMEIKgnAZcxCYvmp08tA1tCYKp4hSlLPf7kfZUsctt
XK+3qjdNn0IdGG81T7N2yGsHUBhLARVQgirvbzFDweNEzvUocAIr0Ne6EkuzTYQ+gRaItDgyl/OA
yW2aB0muOGFs5fYOF0iIyIbmj2vlhaUj8nag2bKSq8buoDIQ9JfUwzizkORNjkz1i1IW6rgy61fp
/j9AHhhHnnOCsPmBLIq6wR0l5faR0L72fFX6aoS1OKFfmHxM9Mp8DEpR7uwE97OVoRfCCWBf4LeF
SpAJHfpyRge3Q8rH5C4YEjv9pFtjLW/Lwu5htIId38S1LX/AaGk4I6Ga48YY52tybQtrSnr3j3nP
/17BO02RNYVtQE6GlxNjIyxXVYcSR5XbK7DLhYEmggT3EOB8GGzTmr85ROkQowwU1aaDnYq2wxy6
31VDnbz/6SJDIULibZWnrs/lKJXadLWNKb3j6pJB7R5fP3vXdkHyi4vIx1sXZue327fDwmYFkIA+
JycDWYx5bVhEmY8hXmw6mYS8dumZ1V4dBvlMCuiu5D8LDzOIK7Y/kTI5+fydJDLCWKZWNMrQdf2a
RF76pNrY5e7sIkFDF/mBslmJ/eb9oOlKAkDKBjWol9K/nm1RPStz6Gie5uCoV5iHahjFsPELxPVK
xS/uxi7NX7zCa/5qtYoAnwEK+hnraCPb3Z5mRARZu7dF+OmXkOLCVgM4z0zPLkeK8GhQjaHhtHVj
h/j0EY0cauSpniXZ04wHBcp+erT0vA6PaFSV5Sbqhf6rxltZPogINX5OEIJaewN3gy+h5xfZruIF
yU5BKIYS55gSnnaL7D2ufkHZbIPAFcHOg2Mcb+V0dD9mQom/KlKQPMh+D09fHaNSdexI6R+TSXxq
a1VAAHYthS3jiHWRm2MhHKrqdhCInt/5EQz07aiVWrfF3NkMtzo0ld8l/eS/BKBF9sEXuA1sY9xu
8TvzE4kNXOMkFsRV9qI3Le4/YSXJ4yavKrPdZ3Dqf7W21Q3bQHbrZFOkClPS4bT1DZUBs9/qGmif
XaS3knXoORndVmrDvtwmkeo+0h9qs5cQaJO7M9UWKoBEDU4/qCGiDLjJJlgN4lAj3P2IatUramxS
/RgGYIvaToebb/h6+RrmBOjbmFrXj8rNZOs0JAH246WtD19qMImf8jpNw41ajconFQzrn6FEt8Wq
aq04Vq3aPaMQngsWM8xVpGlxd965EZkdYXiPQniMOZe3Q3XefS4DWRo2w1jbT3WVw5BUUs/95ad1
b27a0M0f0KxoTYdvaj9n2Ay4j7hu83roOCAV+zgrk4cGHyRkYaln9dtS7aRy3+lp8grSVVWPamXF
n/tOV6K9W3TNb01uB89p+BvRBvdLH/NGeuW/LE8BqaIWeZre+UktT56QfeFvPCSpY17DRgQbt+EH
4QjkWcUhwBcsfpbHLmuwyS0UxPzbvmq2VowC6AnHDpzmaiF3Ah5oC2TLS3zhRJhxykc4KJm7zURS
qTuv6OTJRiZSf2U6prsbzI87cxuZZQs9XsrjH33S9L8IIcfTYEK5BF8nSgikoijVA6Jw7k/PkrOf
mlonWP2VTSxvTVeW0n02WNI3yZONahdVcfmcE0YQRTQyP4N95u0RrcBXSQf6XLFDevpsoAkTbe/x
SP79nxbiY1+FhcrzWU1/eqD6ufGGII9XEsOFd3qSCtfBmihUMCYLoLcvSAjEBOfBSnO0ToU2Cz2y
iPZR3/vf8GXqGiy0y9QpUZgnpm1rdy31X7p+IAZBsoM2i6rxLJROVKDznZwLp+aafCjpWOySOF7T
BZiu0/klxx3H95Ee0saZfSTmLTVSGIlwRCW1Gb7uQ8zLb8kN2GWZFzTeYptq/vTNocr+3r5hl14X
nmf6YsgSTK/o5fxqTeZNoYJwhjgskklRezhWqjy+6LllHvvK+H57vOtPRZCNTiJ1H7JNMX9ZXMiJ
kuJ3ujOiQBIhdyLJiA4WXd7cSdGoGxup0sf+gKIa4e/toa+3EhwoamAWNUT6ZfM3m6YT0n1SH57y
AdMYLCtM9SdGGDLadjICwZskgwaPZx13K5xR317LPRfKcBRuadVNSQu52TxxqQffQCkqTE5GYCCs
3BpY9GzTIM2KSVDKTfc1KZ2ymZgOqkMfIJcOrVZiChRWcv1Zk9M0WpmS6zCGVh41LdAChMBsg8vV
R/exUPs4iE4FDoyY6SLEeIcfvA7cKbB+3J7+653GWJxlQKrog5PqXI6Ve3qBq1McnVJLbfa+GkR7
NK+ae1/r7INuIYVye7zrnUbOAmSAKadyrZmzo9u2gWYF8Wg5VhBGRxBB1sbQx+ReDQflGFQRbHtZ
rVYCloUJnQqEYMr5RuAYs0FVuQebgfutw80dP/CQQ7IbjHHvNfKaE8H11QTOb6KB0jZBdXneOCk9
3zBrvbKdTM/FQdIakKvhsNY1X1g1tKgn4D+HdaqAXq6a4oLiBnEDKEcOJZ4QV/pY+R16oJ3ccUoV
f6WK8E+I6/IuJJKnn0ZvkKNCNf5ywLAf1a4na6M2LOBqqD7+m9h5RyomV12hPmdF2hmnro6qZNvh
wOxCm1T8x6r7X87OZEluGwnDT8QI7suVtbFarZZkWZsvDI8tcyfBfXn6+aBTF4tRjFbYo4N7QmiA
CSCR+S+N8xHvpsrw3XGitZiGjfJnOKOpc9QwPs3fpzomPX6IBEuPAI/VfUrVbghf8Ow1f3Th7H1Z
IlKh8+Mg3IgHgAC89mjduQgvyJ+/egAls05qaXVhMKn6pIEDCev4hIOd4/hzZE3Z28MPbCsQB0iq
kE3XLyGldT0ssLIwkJTWGXNzBElOVI2bP9EarZSdh+xGBAI44iBCGBv4+bouXs9aozixFgZd0ZJe
RoP9A0ePZgdrtD2KyVUBth8K3erc8BpGyPM5DCpbiUlGkA3rv6gTTICdgTbuB9dg+VSsXClB3zWa
HHOobVOEARpDzoIznKGT/bntoUHMxvKb0B5Pwp3iZ/h7uNy/PVBkOYDnK2GPfs1toOTUi5Wh1cNA
VbrkTzKiTv+epUb5RVcaU/z59sEoDfK04g0LYGxVjYxaNxq9aVACjK4Vf8DaI/Wrulavg+YlOztg
4wAh8Knv0lImy7iD3UxLmZnarARR7hWI8XbdUY10hJ2a+X8z2+Ptpz7NCnCfVNIkC2V1Xllq101e
oSkBrfEYt2wU0GyM757bLC/9EtjutdEKeydy5MdZnVkMyq5FHcQgflYfDwxtN3F3K3igFzYC3IUq
JUlqPJFPvd3ieGsXo9RngBn5t4J590Vv29l8c2kbSDuYCkAzuFNQhb2NIBxy7cKyexw/nKnQghgt
cHyIIgsRLSMfZvW4eFHUHtxwbj4/DqetHQoQHDkfWU0CO3M7MlsxHvq2UIK8Xux3BUD0Q8Rzdmd+
W6PAnKAzK9NVSqa3o7SKWKzGrfiy2Rw7aOnhK3gse691dgbailjEwUnQaH3ToFhNxx5QDLbCmOk4
VJNSrxMHLxn+NSNqrk1U7IFvt64ItgVkN3CbYJ5Ww3VekuYCOhyImNY8mkbV0n7qMLVPh9/YHOiO
yd4rsDRCZRUirgUOVUeHIOizDnhY76b9JzUuTJCMRY/jXGkKppfWnvf2Q4Dz1OMffEzAYKwGXipC
H4c4L0B8v0POz8EuGD/KL/lAfYZia3l6HJEba8pact9CUoBCuM5rMSmQLoemG+QaHu86TqNY4LkG
xcd2T+xkIyxpsnCMIm4gi5yrvU8rvzS0vPYCkVrJS66X8VNvD+nl7RMiBaMwB3SR2F8FfwQ0YKzI
5IMIIaJ3bpt2p6jWop9eZJXHx0OtPcMYg9QV3QFoCPxBpNxuND0XDYLMqRekXltdTeor5wmpIPn4
tnHnRCXvmHdhecijHpRei3ulQMT2W2Ms0SXMFXen/rlxLUu7MA40ufvvnm05hY2imeT934qMRqFb
iUvVN8NTRB3tkChRfkoaxDepk6Bj+XgttuLIQF3Kka5GUjHvdikS4GO4wTI2vZYmfR7tCTgUnqmg
cm1lmoa3JwG8jjgE+NBkjeuvnBiJ6EvDIltUPHGN7clwj3yu8eMoZivaGWzjmEOMhKyeP2G/rtOd
MVy80R34zIsDlFqbJkWq2Bp+CPjCb3PEJh6v5UZRmcyUzqAUGuafdS5sK8OYl1bnBW2+dItfdLpR
HHo9NpfTHKqNcrYrSGDvKPO32QUPjaE6xTCnsFAuUHXd2VC/HturO/sXhchFj4SH4vqISEezNVPX
DIM2HQvz4FGEqZ/QQK7iD03VUG6NMToOT+GiDNNRybPsHRr10097tvvvsXAr1AX7HKanO6H0y72g
FQVs2t55mimrjz5m9nW4c6ptfTGZXfwqzcvO5G00lmESTeoSh4GXNs1P4RnJDzXLqh/g5RCaw9vB
0nfi/37v8RSjUy4fFTxp10eBwz5H1qpwAQUgcHQxUWv+EVphrR5JA/Lu1IqkyY6AcszPS9t6+k7I
3J+tKBzRIuPq+CWHttp+vdVmHtJrLnmV0XiHKbJT55xNAPx27qftgaR2OzAbDpvVQDHI376LXCdA
UN29KHFeXvsOV47HO+D+NGE60slOJooABFcHa5tHDaIALaNkcX7WlsE8Fk0Zn8ElTjvhvTkhnkCQ
n4AjAny8DZV4RskNnLKDhjAgGg9+QCCQBj78xoRIIygccm6Rld2OAshWXdrZdoLYacpj62n1oRlU
4+ooiOj+xlA8pSlGwuy+A8DqBk7bkxgp9XNUHNxSnU9IO0+HZa6035mVpOFxm3P9rYMeD2XUHUAk
Bvghf9MACwHEHtuLm4lx52q739ASYQWrkJyZbuzd9YJURbbYiD3ORtVdE61EK6LIxsPklTpcJ8N6
8wHCnHgcAYDFLxU0/+33ChGdLEEXuUFZ2epTBRXYr3PMs0ujHQ4aqq07H21jfkQ7LE+EDPh3zYMo
szImceg4PpxU/djT6v7Eu61un8NisP5RwyrVd15iG1sMDoSU/5DfCID57QyjsWuyHvnwIFb62U8q
NDbp4GOALGaxczZuDcWHIzkg1UTVZBX8Tld14McMN1jKxX1Cgro90gKajqVZ7jGXN3YzVUM2skyB
ZAp4O6vMqw2749IJjIEqbde02XFqlD27oq2v9WqUX/f3q1qVoaWd6ObWDdgagC89fabnNw9/zm7S
BeiT2b8RjQQ9FXH8DWXSczurkfRtppvLt6oQKjLLyvs029PsR1NVnk0zVd9eY0EBhoIpXkxkPXel
RTTgHWp8lRsgChudnNbrzzaAPLpc0x6bRH6R2+xCqo/+MlJAOY/Czu3ceittSQhK1rJR8fsVNKYy
k4jMiiU7LKOBXLlL97mGqXC00kb/9/FpuZHDMz7wBKoggOvot9yO31VwiQ10BYLRSU0RJFqU/cQ5
qTePWeI6SN/rdlt9nOusGS9uozs1CZDRfi5svX0SlMjoNo8x0vePf62NdIKzAIQnPBcwVeucq2zm
tG8mw6HuZM34v9uV9j5tQufvvq/b8UDbGUEu1xj6/7TaogX8ePStXUSXC6ILJTaYhKt4KyQ0uvZI
eO1GaY9TbicHaMTK9fEoW8cCwYVNMjwe8CHrVCJyzClRaDs4WT2/NH2ZntIB8wV3Ev88HmkjoYYO
IkVIfjGWeC+sPjJbaqHA4wZAHoYPYwlY46DR57APU5nbP8wS20I/QU32qqo8tj1tpNvbKXtNpI11
lWqoruzp8aBYtwh6IzEg2MxeUKJu9tJn+KMMc/lmaD6ibSjEoesElB3c+CqiG9vM9LHRvCAs0yT8
VR0BhT273R7lX67aautKYDoUC7oMstx0u6pxEUlcRRQGkAyq8Ji3ilEfG7TTv+YoOKKWleK5YGid
ule83zh/kXABOAn5n0t6fTvPDZ33ssqJzzzTnjtW+2lycK/AxQAr9dm1L78RPxJvCLSPVaXvfDtT
p9LJETONKolpDD8wRxPvMdhw6ZHQO4jHcDpZCTkqdFfv0mZpcR61bi94tiZN+4D4QR7A1Nflk8ns
sBFI6GL1jZX9mNKq9S62U6A4Lkr8kU/8h+WNQsG8mFFxowWJTBFb/g6VRtljNAqPi87tcFTDrS3x
jcoT57SZq507buM0AD4KLYzaDTt1fQ8Y1tyXvRVzxwFk+ILZivmz5XC2/Liwonon3do4Xm8Gkxv1
1QWuquNUWjOvGLuPVfOgkIX/6Je8vU7Ax6RjSKR9BOzhOn4FQngKHofT1jHAc0M29tHJxmjrdnSd
3qOJ17SLJdxYvSRmNj7DFNB3UuatBeUNJQ8aXRZl5M9fzzEjnxD9zPE6W83JRFjlMM22eUISd0/J
fWtCVEppIaODec+aMTHzWNScrAtjm/qaYU6MTYyx5+O1NQoQTPm6lo3cO1BAl8KxKzM7iPMivixZ
UR1RqxQ7cbhBucG5XJqS6dICifL57bpRwJ4QYi7soKpzAddOa/+YEcPx2eDU9MzMPohwji8Cu8pj
K0IVb2LVeQY8RtPS7JUjHkGa7zh181KkUYVTc2rtfNmtc5c6IX1fXl5SJvD2NwwHmSrG0F69FAsv
FT9MpChOahmrp0mz3J29snl5vh5utVngUhaJGkV2IIZB+zvsTONftupQnPuqGe1D0ZhZkIq4+hOi
gCmeAM8M5skLl3oPFrIV0bCLOMxkk5is6Hbelamj82EPdqCMaffdi/EiBb8VfcisMt6Jgq1YQ34Y
Kh+lL1Lg1RLz5WO7dGcHWqeCP12rLscoBvP4+CDYOtIp9HsUqijA391jwKjHxOWYCeJ4dq5x6+pH
A7AWZY6q/FibQ7zTr9kIHIMAcNBqcKjAr3E9kN5EJ7zQJq1f+nfhgBxDsxTKCyswHdCsLsGvtr9x
sNP6RpNXpaRDjWzVQtUzL4xchUGNLkcKuxT6cRwVK9B7K9kBUW+sJxwEgDOyd8LmXUdqvAzIacR8
tUR4B1szccARVXSJcZw8QOLrjo+/30ZA3ownf/7qiM3VHmupNHWCCKuqQ5Po+ouD9zMvhDrduTM2
h6KbgZoU5BhSyNuhBB6gPXhbOyhEivMokNcPI3LVXyp7z1t4axG57CU7F5Q42fntSNhitDXArug6
VsngI6lan5rW7d4to5silWXtyR7J33yVRaLGJVmXyD9IOunteENSKMZidNHVaBwnv3bhUH5JS02r
DllljH+59uTlJypCbuTT5tffddmQXh9/x43dTmkDdAa9KRLadXWuiyeV+9eNrr1otZMlePxxB+3p
nW4kHRxdsJERCJFYkFW0WHqe5HVtRCQZnXhGJ2R4b7uL895pbPsZv9XKO7JCXeQ7nRf98XiGa0Eh
mcnJZgn5OhkBJTn51V+Fasd7vlCmMr7GDt6/ZALgrukGFa753LcjEGOtrqgPToLXJGoxOIU8WflA
p3NQClEd9bA3L81km8hfofew+LWbOv1lVFw3O1quaFBi0CRS2RnNeo9CsLVwFpwa1k7+b10/6kGR
G8LCAi6ijBujf6Q457CP4495snRPngpYyc1afJnnwj09XretbcclQKdJArvuuomhU4W5201KoBbq
ePT6Rb+EhTVhcDaNO0G4tQ8ACUklBrKo+zcGm04tyiXBTy7OvEsN4gNjhEbk3V92aOh/uYOBLaBi
gkBJYtN9zrBu83b4s1vTRYUM/UH+vO90GUizN2bSx1dXm5KT5zbhaXaif9o5fqNdmoxHUAM8ZbBF
kwzD1a5PszRSzTkBWOOJ3vbjBNXfA8rjzXKIC8CR/mB73XhKgJqnb791qffwgKK6ISFgq6H1kboo
EqtKYFC/7t8Xg5vWfjNUvPkrfvZHa8Z9vXMzbSwsbqESsERfH7TEqtYxxYkuvDRTAjDSX/K6K7+o
efGl6Nxh5wtuXPFStIcEECwRUgCrt0XuWL2i6VUY5HkzxTgJFrxm4HI+1aMzNP4AtKAENVEVe2/y
rRnCZuQZwOek87C6NmZV6/ouH2k+513sHjOhYHQOly81fDy1l50UeONIACvI1zO4NjgWVuvpYE7M
VUK7uZmEHl08XNoQCZ4Htwuq1GoqlL1c+yfeldHnUonaPRO8zeGpaGMnQ2/grnieKUPMdnVDABq6
8kXzCvg8kdPiqNmSZkzPvYuHT2C6adVc62UclK+Pj6WNs0Iq4FC9p+fOHlpNH5mjSpsbvCfTYnCG
f+FT4EBQEX9YReojxAfhOmkJ/SFDj6sH+S98zWvFbxT2fxmFsdSYgt9B8QDC1XMmgDPh8Ri9y13c
Rd0ctcfOiYqdDfRL7maVJuDfw/lPwkxkr5+zVenm2aI4StDUtoJRqTAi9Yx8SVxSQzPMK96yAgJi
r7RoI8RYTrTfvCJKp4OKlqpzroeiSS8OfMkna1KU/t2oKPPL1NPf2QnNrY3Al+Fo48K9f6VYxShU
r4kU0NRjbyHCl0V/KcPQmAesUtBLehwJG9kaullcG4jko6O1RpQVWYiGVgZAMUZNOVCsurKwno8X
4xoZIvo7Yf/M58dDbmRL3IiAxXXentSEVkcMOQ56B0h9XM1Zw5pFONV5GW399HgUXR4Yqw9OooIO
PuZIANPXmNnMXZKpci0ylqaLi39rXHGTd62lzYnf6Es2+YmhRx62Tl45XXrVWRRMuUYLdgvgrfQa
4SOXfqtNM8a3pTGa8V1YDv1LjKttd+iMQViHeUmdGSKH3c9PeuqI5o+E17r9UyEL6/yxEBNZDRSI
PZ2WDXqD9CgE/g5+CBzbevuOpjZlAFyTq4KMr3fV7AXRdkVCXXzsZ7zoPXYDuFDqIYoqh35pWeHC
Mlv9bBhK/iK8DOrb49Xe+qbUiiB7mFx+iNjdpoe2prTqaNjJFSdMcU1qWxziHDjf41E2tgZ5Dfhk
MOv0staFi7rW3aGx3eRaOFaKLm1ef8y6RVycpNR+PB5qc0LAG/gXS8i7bAptelyyF5ZYj6LpMgG8
OGjQD3eWbeO2lX832xy6DBni6hzO1TpTqVom1w53gYPiNHXujw1ggkrAFxOm3r3HwEdcfmduLCI6
Wrw/12/BfBmMsu7YgHqkRYXvzaaSHqvazXfWcOOWA9spuQWoTkBpkD9/9WYIR7et7ChPr1kU8yRi
jhQpE0c3hF9kZThdvNBNxAtV/+ELqivp2wHRvHeYoAWnHtmp9UET1YuYTFxZOGganmWebh7qohYv
ZaOGQdl1cfB4XTfOUqaK1hAkEYoj68YJmg+RoJIaXwurS8+4JhuBuQgDF5p4/qZO6Z5wwsZ41DNx
RQVkQGN3fcKB6nIgIdTRtchaccrj1PLHNCkvKDdNgVqXv3EzoSsMnRcrJmBC67aeY4wI/YYiuqJu
Dh6kw2Nu5ig/Qx/dI6ds7HSG4gY0ARigXbfKBjm6cSaus+ja2okHUM7W39VYjVwFemLXx19tcyjK
tYSqBKKsXxKoqWp5pfM6HEbYpkva5u/COnKflKIfdyg3G9tdWhnQK5auwHd1gqXSinHos/i6oAFc
vhva0Gh8wYPQwG1tgWE8x2kafreKbom/PZ7lBgqPLhu4Mpqy5Hx3walZWa1bdKev1YLW0wUQCUTO
yfWqf9u4099lE4nnuV/q0DjSNJ8RAgb7Zp8dO4nzg532/XxQDGF+G1rJwa773nnubf7DybbS5CVS
LTP++vhX3vowQOyxGmZTSXja7fGRwU0C1TJ4wVhb0SGCuBdQBcqfePnsSQtu1agpcKCTJVv49+wh
xQQOQVPXkzBm/SVpapNEGJP5QY+qQ1HH8Wks2ulUh0lyrJtYPdRdsieOvHFc8qila07qx42wPq7a
1h2bVG1k31UM/1XVNDyhkWEeQ8RMD7OZjH+4VvEzTOthJzY27jpee9QnwIzy5Fu3lZfYqtDKpeGb
DWEXIA1if3SmcU91ZAspQcbisc80iVNa16+mWfTGpMLYI93OSkj2ihke56Tr47NeGM0PYDDpt65Q
hm9WN/B/MNO45K0ZV7j7KEuc2RenW7x4JxvdOEQp2kFB19DTYf3lU+nVJZVreYsfPbHVNk32PkFT
/z/bixYkkebYF3Movj+O6o2vDAyNhWYB0HO+wwui2o/0C72usaHv4tn/OVryIW7s93Vkf2s04++q
BK7yeMyNc0cSTx3uYTDBd6/ddoQU0GQTAOTIqH60YTEfVBchwWhyKNMu4l81s82ds25j97J1eViw
cSUlb7WutoEVDKkvZAsv/UGlqTu0CE8hqLM0x8ezk3/TKtEnFZRgbprbtApWSZTdWJhRZSaN7cQc
koPS6cgutXYqJr+u2W1+ZXfWcKxirf5f1CxtePCKRnk7HI48nNXlk9I+Wx9WVZMrQ1JTUNAELjS+
k6n2S+tYIcQgu6urtyfCdLp52TAmXK91Imy1E5BWk2LJmPQ5SJQq+tpYcXpIjKH+nYm9GkoeHq/2
x4DvWzQVQxgkbVpe6l75YYh0PM9aNv7GTqSgA1kO8SM4jjKKX41UoA2hp2EPZ6aYlKvQsVddGg4H
d666gzu15uVx3GxFKGRKziJPwlzX6ZowDIppeR0GhpohgofAs9qf9LYrfhraou8hNLf2IG8jXmw0
Ru57Z0mp1mrb2XA9bEs6sU9Jkb54YEWyoz7PggJLqmuxj/hEsteS3pooaTjgZA552Y68XVjPmOwx
RrUkWFzs5qWPxEtZFerBqMz69PY1pYJHW1laI95hspQpsWc3hvdUV9Fy7umzHlozUgOtd/cqwFuz
Ah9MhQRcKGil1bbvcOQUANSdIKvG/GOhahF7b3YOwyLqPQbH1hFD4kRbULZb7zLt0fHKbFFpDAqz
dz7WKCZc+9BUPwHNRzRA68b2Pc+s9gqxdPwx0prZe19v3RpgKS0pfCyTuFUuFJmZsoyFxcMwDkP1
qtdh2Z8XyiY/1TwK/6vRtG6P0Zgb38gW8j0839ZSe790Kyjs32N9PXp4tB08J3CKufjQFfZ0Fm6L
KwAY8m9vDyDKj8B44DiCwJW/yqtDwKnqOLFo+AZVP4TnJjWWYz1IE5pW/w2MNlxK6vcMxDddH9mG
PvO2Uhiq9dzlWdgGSjGA3A5xnU7+kDV7AbsRRCyeBNOAA7tvjkRWWvbJ4rqBRP+2YL+s5UsdR05D
JaqKfsxWxu3VlGgq8Yionma9TX4+XtyNRA9QAlcyp6xkPq22zBx1zWJUAId0YTmHpu3y44B+/unx
KBvRQq+QPiUIC+hO63ab4SKDqMfAtfvJdc5jbcawCPTpkjaZvZPY/EpNV3c/abv0haO2ey89ERdu
X1m95wVDr2ZDYI1JZpR+R2/jf4iGjd43TeQhXhB9nzc/I6WznpfJTF40ERri62IixnMyB+GMLyN6
RdN57Oo5/6qMg9Ncs252NASdqqh4X2hx8bkS9F18CEHLiz20vXKYxyZbngehqZ9pAHfNSUE6vL8s
czj/66UCnY0kbHXjrI9zfezBhJaHce7i5FrlWAjIsrOGlBMU4/hpHkO/8XLvu+aM8/QJYT6vPehG
YmpBmbT5Z21p8axoIY0PR731qv9as88BOYtWdIe0KHU07uyk+1upaj1EJa0nlNy6jf/Aom6efGFn
ZnnNu6Ee6DOYIgHzhx3XQe3TDgCSSpvspBXCWnxXuOZL6s1p9g2NPEPdiY2NbJu+HY9tdgEBuN7e
czMsaS/3HFUt5TCOqbgqRooQVmkt10Ev7bcnSowngU6IGt2rhCSkoKE1Qk+1RtX5VOHv8dQJgFeD
6u3sra2o5wyEQoWRB+oG8uevDq5uQOEFpdnoGmP3WJ2dvoyig5ZFbnvWk7TcQyBupBPcfNK+AdoW
zdb1Vq4BO/B2VoIeYNCZ6zH605qn1k+Rbz6mpmkeqRzv2cxtzpG/VYrJgm1a7+zabnCEUWHfl8PY
Xvl44QsaWvYHiM7d6fEhsnVYwj9HIBdNKBp1qwuvdSZzHtuGvgSAlYGOkB5RtLBwO0O1p0ndo5HP
lXlIctV8gm6FGFsaO0YdPP4ttiYM7ki2XKEc3937UNMLiBJUC0U8Rl9Ay5YHc2ncr4WitzuR+isL
Wx9lRCm1cxCzYJNXMy6SxjE61LWDhkRw/tx7ZfUX/VBH+CJPzPic58s4n3s9LPN3S6Kkz1FHA81P
+8z+nqHH/1LkwuuuRm4p5RHRNJvurQWiCQqSYqafksj2ygN+XU7iK3HffKnzMnMPY9upqI91mYIl
Mr2Rv8FupF9JVUvlDBlbe8LnKI/9EYGTd00UJr/BNgPPAhcJlgiwzHUcT9TkFJxNFVRvii9ZZngX
MdtIMKuTsfMtNy4/qcHBOEhtcwXLHXWzQVPdQ7CBHZN1Oer2BWdvJZKdz7hVSaLUTKuRxgynwfpp
VgmB0WFh8hkTc3quKwNZDEtqeXsaS5yWpvk/ARf/NNnZ93GIEwSLtJ+Po3bjkOVXoIoEaHdDLUbr
KWSWnsI2RQ0gUMwsH/0qEVjEovp41rIy2gENbGwTjj0K/Fz2pkRf3y5tu9jZmLcoj2TA2/0yHPKD
6SnJpVe4ex/PbfMrkgNz7P2qk612Sb1MRmr1hhJYGP4EqHvNweg11g7QcWsUHtYS0CVVVddFoaSs
cYkZQyVoI3PGpgVgvN6B4X08l81YkSA5hFQpqZPA3K5b5SqJO2GqeFXDxrl6UGKDcjLMD4NN5dvC
1PI/etaq7ZuDZ+NebC3xEQSY/enxr7FxlSCo4iKGx4lODWN1lUzeWOAulFDWz6Y4mGGZHoa+SU+k
pig/e1N/oW24J/e3NajEKgE/AFsOG+N26jWdqcKMRrrcGGeeIlUJnwytLd/nqHhinlDWf+h93e1U
GDYuFVRjCFAOAmnqsToCmrZO7GlC2CSKE/FVQ5z0FHU1IMXFSI6T0hTvJojqh3ji5tTK32FgSLwJ
+BoeOPdVGxWNKqnNxr6kyfm+7ER51DzxM3SpNErS7Zu3CnUNwB3g0GHi3bW/Uq3ThK63YRAvjv6n
Y8yxpLvOO3v/7mUqKRdSwEUCnflXbqVXx+qs113d0dUIPNG6n5qhER96T2+Pfd47L3VhOJDwBKBE
8EtvfmgwNKQSqeVIOZmc/nZo7NLCFD+HPpiGuFf9xY7rv9pwWWZs6K1wjyJ/v1uldDiPb1pStGtp
S9wOF82uuUCyxQ1mII9GlKBScpQ4sbj/gJ9xbR81QSH0sJQim+Eb4jPs5/pYklNbVpru4Fk2lp0H
skfPkt0jhXpuf5k07Ww1SsuBuZdIy2YA94tTxGp8S+ve/e6qdW+eo9ZwRppKFo+Jx2fGxvBUlOUF
Q3rEbbo6hvslNoaRDn9A2mIcqo7Ckt8tduuXWTI8tyWoTpHneHL3xbe3jwzRWb4sucvvmhUejkkU
WZqRCyBs0CgR+Tu1NOvJN4tyvGhL5L5rmro/Aq0Or4+H/uWWcpOiofcEtpGEmxYR6coqAlAowwPE
s8YgXZzhKWs6MzvOZagf9SFeLpPWKs8i7Y0f3twPdI2S9pyqRujXdrvIHmbjo4YX/9OH5Z7qz91p
KoWouPD5A+QQZuG30VAZEKPjVB+CflTsr26JBFYpFucCB2H5s/Fi40tv5uOXx8txl2ZQfMMXmIIC
I1KBW8WAAFwTWa3eByIXqnpC3jIPWidOPoxepTRnyIrmnmXd3b0s633Y6cqOjeTzr6MePXc9jcQQ
eCXvXktP5pNKGfz0eGKbo4AdQgyDy+IOKta1jVmGYTsETdNb/0PvX3ygvGD8xii80biFwAvIHsnt
N6vN3C2bhKJFM7oWYs04VdOA3OsUbM2Fhr2jgpJFPmINe2tnyxTzMA6B2SnzQTRzjHNavKvxIo/a
1c6gn411FYAujVx+lcmImkqFjdZAYI6Oe+n1KmqO+CprH9OotpKjABzv+RRArJclqaqP+HxW7hH1
K2wVZpG7e1ffXWjC3gBHgoo5CQ0dBXl8vbqUKgcOv6PVixQnyHTfKKm6IECuVrFve5Wu0Pie5n/f
GDVyTMprOMdB87xrsnWiiocWAFigkJ5+7M2ufSlEOO5EzebMIMvChOFe50K6nRkWlJaF3upCCoNs
b2Vi35j2Sf0H7Vv9oiWxt0flvzvp6Yez1eirkaSRNa12eTShwc1Xn4MlN9OTB5zt2Smb9PNkxMKf
tMi56FpVB1GXRG/tIMqR6SXwD3cMteTbqdoJzSBQIGqgKLU4m4WRfDJnegm2p3R7B4v8u27iV47F
fcbXk6DY9ePQNeBqdkJZAqDN5qkJvfm5a+z489iYxR7b8T6RYDBU7+AZkfySwaxO64kOIbJzWOOM
uVJ/M0Y9fkc+6ibnYmwGzx9MNMj8rrW6f8bIM1/cwZs+pCkVwZ0c4u5soE0j1b44G6Bz0bK5XWA3
6sSA7ckS6LVefoSs0Z1BgqEV/daNoSFrxAtf1/kT5srtMEPRVVbqELIEWJj6UY3yxcHTomnv7b01
n9cDrW6HTNMLpc6NJdAKxXyXNkN9KrL8zagrVu3VKL9wp6/OFvxFyQ/TeQkgG7d+XA7LJ2Gm/4T6
MhzRn592Mq27q10Oh3+W5PxIVqmc9KvhmgWpxxiZiAA9rOVUYZhyTUxzuozpUvul1AAaC4rCv/HJ
Xg26WsmynDVrMYclcK1Ju6A8VDxF9ajvxN/9ptMokLDvZEGYIFwdLRnWOqa9sA/wuJ4/xvpcnzon
xZUZqsPOUPehQcKORAdUzF9uqKtQV5Q07lpzMIJSyeKjGYPgMft2j/p2PyE5itzSVJzhGK9OLFmx
BHOIVj9O1fVBn/PxMBqT+Jz0VN8ff6H7ewDACoEBgwDo6N1TNjX1PMwS1QhmqNO+i6vzaV5a99QV
RXIcQeN+ezzefRhKC0wSb8mZgNGk34ZhR3TnkN3xKfHy4YKZWP1XVaVo90YiSk5pjg23D5RV3SnE
bK2o7BOgCMjXo750O2wFRdhBJ8IMAHLGR5B6wyHXaJZXiqHuxPzWilKLkXAKlhUI1u1QJS+5WsWm
LKjzrL7GXZ99iWp7eV5wL/npzZRsd85FuYlu7xywZiRN3AbcPHdyyxbiuYmIYX+OWKL9jTa8Uz9B
9oaQYIiiQhEZjwLrkjcF3nxU+q+lqVf/PP6qG8sr+7lkSaQTZLqrmyjUxzYXSYkAV4ibbu85GD9m
oXZy3fTNOmn0RNgdBC3Z4X1jd55julQRtHgkSuMLpDj7uLA2p8cT2viIUGPYFABUqaWvcaNQQK1i
4BglW6kdWnMWUhrC6o8QR8UFXw0cTR8PuDpY6MRysaFdQo4J8ocCyG3UOKAASjpM+ZXKivtshchV
d2a8977bGAUKNDcLCBIAxuvXft70WJi2eQ5fJytfsKBsjkvl7pE8V3tczkXHOo8yjg7P864555h1
lgmgn1dTK3s/7zPthKjF/5xBW4RvzmjP+BFIiJ0VXG2DX6MCiOFRRw2ZPu4qo+27ToNl0eTX0UrK
P/GlaZ+GENNWdIfTyvOrrJY04j4BNY7kjvExc+mn/c7vACua2JQchjX0UjHMeeJSza+oN7t/WAYJ
Fy5Xjl9HYXqwk6V5ryhe7dtzWnzPzUZ8eRxEWwvPW4d2Ho9p3pvy56/ueJHT+h2qprrSZkbhch6N
H6Fj1z75WXfQFb18DzmMU+/NoxpQ6pEPoE+PCs8qdJexmVpvrqvrAtnsU9Sp+qW2p/Zrq07u+1Rk
PxMwGN8fj7kRyMQXHXuHJtd99UaryrxbmqG8elVtfKgrpfZjRc2Dx6NshBTwAy5gnVoNiPtVnQal
JgBytVJeUd51/3LrNM1OYz1mIiCzQe2q0KOywtUoSm0/qzzkTUQbNsmnx7+FXL9X57sMbHBslPbJ
9GljrVtbY+d6vWbl1VUWE76H5vDPXM6WryS9/ufjkbZW9RfokAyRg3x9S8aaWHArLKprHYbd2csj
67wYU3Z5PMrmfDjjfl0VlJblqr+K0rhN4sZslvLapjw9aUE2fmWEDi8V5Y1wp19Lh7MHJQWIPtIN
+3ao1rKqtMQF7eo4k/51NHIYob3C3n2PGLDMgPVqsK9RGqfiSCHSKt6+NSjNUMkAn+tQrl+dSejE
gKRNOnFd+kw5tv0wX/Fk7E9jZRZH9LvJeKbO2Ml1Nr4iICTHUKmiSx3/1fqOaRXh5TVU1zFSjbMR
9pXvTeOeHePGV4QVQw9E9vHBz62mZiDMz1s/LK+xlpt+lghxEYaOCp2iDKfHAbPmqcnPyFgUREwe
1fJz3n7GLKd2ryrs9raOm+liNGHd+hjhFB/zEQu6swB4/hzZzTAfB/Rwsmcdxp5yamanHnHp9co9
scCtJUabB9N46HH6nbzjVMRRv2gzkx+m8p9aHzvI8PiF7rzZNofh/gRhReHtTte0n9qs/j9n57Ub
N7K17SsiwBxOSXZLLQdZtuV0QjgyVGCOV/899H8yavWvhjewMRsYD1xNsmrVCm8g36lPou27h3wW
wQkDWiN9+fWedWb+vl3+ehCJ+xzkmax0W0q7W6JWn7wpEk6saWb6qaPGyjoOeTHfuWuB0nQ1GdVN
bSMBeeXrXnjIyKUcoB8OBYkN+/TjRvi75Ua/dSdGH85Hw6vnOysa7Suv8tIeQn+ZhHwXn6BNerYM
k4aZukR1p9xwzcfI6LL7pjODG6Oz+qQRrpE0OOcl07QNR8wbo8QWS/vRM5S4UkJeODjMaCFMM7O0
KEfOYlK5jJ09FHl3AgWi306+pz/TJmpRUcynK5H20qsFc0K1CpKA/+0/5T+RtmrKbbEqvz2NzLQO
k4Y8xx76xxHsDlYiGd91oCCdkPmdRQLozpkB11KczECj3irZaTzNHE2cUa5P80grvn+X29n8j77C
f1cm09mxCZCAn4HlpSYVqlqIgfQr8/fOAO8beup4hUj97C3yfICHuEBoxpJXnn2wLOoGHVqigkMW
jLGG9hjrtb121p9v0H0ZpgWwXx0K1PMNqmRekqFm5SmfWs74qiAhxF6noubtJNScPdrFsJl382z3
znEypxIwu/K0cWACsIkwRpCjsk8vh4ZzuZa/b3gfi+6EXAqU89wua3RvB0VfnXSzOgv3lkn6uLq5
Yja6sOEOpsrWU9PVWxAXYRX9dMh+sxh+mFm9yopyH2QNQsRmhx9nvPhO/9VaIScdMZMrPvZdIzSC
SKK8xlR5dsh4mahAgEGHMEqKcfbN3HHSBT5O4oQKzPKq8nV5WmqJO6VU0ZXr9uJSJBegqZEQeRa/
jIghsYo2cYKNJG63vrDjpRbBbbnJx5e/xqWVdit6il+Aqs/4trmqgbDlQ8VBU348ON1wktniIKwg
jcPLS52bev398NBdKeP2RhRR82nomFAszjEQEydyTftX7TIng7rmRI8GjK4Vy2OpvrV8g29VZYrq
zod1G8ZWPppfIbl1Mmm70XWYbQtjfOM1k/cwyMEzDoEsgzpZ7FD/MLPMteKpX5xPdYgXa2xLBdp0
zp312tNcfHF/O/Ogi57HfrsFyc/AvToFMwZlYIiruDW7NpkYrFzJ+C4FC0p4xLohfHOWz1IVHC4L
DW65OrklBsDbuJavgW7lx5c/z6VVuLLBue0eZbSMnn4dALlDJIOgOvlVFKZVgexRXa5++u+rcPK5
mwG6PHcvwLt2o5k/lidPrV6K3ZxzhHf4j3Ys+04jgoP92MGuO2vn6bOU8FWKGi/L0yzs/N0Sosrt
+aP69yDOKuSRAMpB6Z8PmVfDn7Uz5qxirt0BHpI4ohPvXMkyLmw05iB0wHbRdjLWs7DTGVFN908Q
C3S7BocgFz3Ki0sY6thvMO+5sg2eZW68up1NshNbyaHO73ehCiQYh606AQ9Zb8cp1JBIJKy8CJvg
z4tVIApuVs53U1bXKqt9hz0pSvelKby9v2HvmVpaXwT+3lCpTnXUOWnn5K0B88nanNsF/9o3VrHM
nzRQtz+oFwe/WtP79fLevLT+LtnsUZjD8D4/AX7mCa27SJwmrer1SNYXdrCH5Rie/EiIHPPAtnvo
gd+NByIWZgfOFor6SoK1f8/zt4D4LKAFBAWfp84SiVAH9xVxKsxJ3ThLTyB2gW69H6xKfyhEVdp3
rdtfazFf2GYOrVrKDzJJdtnZNkMQfUb91sOWdPacNclC3XpxSfcb7C00hn+/4CgiCTR7S4m6/Ty/
cwLQGJ7Wp7qdTTu2cMZ+34Zt/mtxVv9aSnfhjT5ZzH4aDYSbtZ7XZVTso1CvjLDKU3T6zbivHo3K
/FJnXn3lEJ21evf4gzwAoxaUcAmp54doLIe5jRpXnDwUo6dYyGr+2GvUhnGgLs1wV1JSy5uXd+85
h/nvogz3vX3QT3PgHOla98h5Tjjdn1TYbg/ovOdIjy3rLVp3mEj7ej5O2CanS+Vb2GrWUwL+oTuQ
P3Y/+lVfo79ceulcjODScVEDEnXW52L3lEtvhyQWXsUDm9N4t0Rh83rMiyrNqJuAiwtcjl9+CRcu
sT1QklbTskXl9uwSQ8dJaN+oxQlP9O1hqAGAtaYR/nh5lUufl0kMFMJdIMU/z96R6MFRfSCR2YrQ
OGqcqY8oErQfOtAH7wU26VcuzUtnkzPCseS8cNTPrjN/ID3vI4N36dBvnralPnj5iEWNr66J819e
irycPiiXzvmQwlz8BeMMJU5+Z3ux1y4/GtfakjXyrhmsXPxU0F4ACTJhfRYCqr40DAlo/1SMlX5t
BsZ8l9Fbu9JuvXCd7YqiZNE7q+yZsHJkdv0YzBRamNpv073O+nyJl6jc2kOJKn+HC3Pu2GmULW1w
p4u6+PPyVjnX9tpPJbodRAIEkcitzquGze2DoN9I5YUOEXMEOW7e5gZaAydj68T8xbHKQH7WbY2t
c0hTfY5LY0V9Ph6ioH5cy8p306qpuj7ZvMrVB42Tpn+Mmsi65jt24YPwSyPIAdwBz/lP4Iy1U3Sc
nb6nqhGyVK9oblw5OpcWYR8zFmaWyTJnW3nKXLq/oKtPJeP7GwobEXvb2lzph1w4oHttySYGv06v
9OwyQ0FIT7ss6Mmbu+C9la3lfe8t5fe1CeVjS65+zS7g0oK7VhL9gr8Ty7P7LADRaBRqyk9GXbfp
UKKlOSz5+iY0tq8Ow+/Dy7vqb2p5liSQqTMbBem6V/hnnacmw65jrqfiNKi2fnD8rXBjqHyFlzLz
1h+sOZvqN2Fm+nAFmXjezuM20d535/XOXzfbOzqjCKtU7yO371WlHAUuoCrW1B/U5MTmKvIsGSq9
uMm42BZYYssp8oMflY6gqx069GHg+BixVpVlJHWXCwR0dwmeozRVfYyCyuju2ix0hrhbZOWkqgo6
ptbgL4NjZy11+e8xkoY4CQX3H/Xl+Rupbe2G0FjRkFnd9TCHGChBtnHSbOjXK0td+thMVcnFOdZ7
g+ppPiH5o5n2KvyAJVpPmbb1x2Go5Te4i2ZSCsP+X3YXvUyEQNCM4mI/284ZvApX5Zi6ztYYpHnt
vM0tl3oTJ7a7bTOuSR9eOqMMPOn1E7x2V6qnz7cpYY6Ad/CQNc0+LR0vTxvMea5E5gs3DThppKj2
CfXz6bSJDnneRr5xa9mDCbWrtV71quvfIwgiPrx8XC490H+X2j/of3qWEMRQZw6RUeqxq0tcQ6ib
oEaM6n9YBaYBTQEgE4goPV3F97elmHbGTC67Lhb0xW+Y4l3zAL1woTE0BHSI9NvOZD4LoLIsFomP
Q37KAgdDEGEZB+jg5RFarX2n/K64yUNpprkk5r38fJe2ffQXlefC2UAb9OnzjeZgwzvihI3LWiY9
R/6mnqQVR4LHnSflJS+vdyGDpHWJWeSuJUIyfbbrI2hh1KEBkmXuajy4vRUeBe2/45rjMIeGioQ4
u14DBF5cdDd7YCrE/533qAaGrbLywuI0W3Z2EPM2JWNXeCckaYJ0qr3hNqKneiVrvXAUkHfCDBM9
ODiq0b5//7M/g95vM8Po0bsJtfW2Ef5AsRuMn4wpco4vv9SLS8GjAp3LNc8Rf7oUho3+FEruX12W
4XH0MxkrQ+Vvw3b69T+sRI0HhJwL2DsnNFU6Up5qUGQLvbYdE6vEQIEBW62+Kmwxr2GPz4Gre54F
wYcEj7PHHfxMP2DJi2YQRXHqh3F87YaGOAbY3TtxGOb+h35Gze/gqW1TiZv17je3dtrX7abUtfHs
/+eH7MMvDgujxbNtmzdt0NYSNfLSap20sFpxg/HXeJztBivTKTKoAduJV2HVYYJqFlEpG7vDyy//
wlndowN3FOw5ijD76WeG1aNnb0GPvRcjUmpV8Es5do+kk/BorPjB/7CBHYZ+dHYB8tPZe7qcrGfX
zurdSn7v76X1MpbQE4fixwA++pow5YVozm5izkUXmYb1+VBjqTdcXurGuC3VPCcw87q7VZjm6eU3
eOmg7ODFXZ0VXPD5Jbiq1h89Cfl3acp+Sj3wWrergNYVT0PpfH15sYufizoI/Z1d7Ox83FXMpl/X
NozDAvqWl+ih5stlFlOQqrbSeaMuuPLFLq0IBQHBLRpd7jMjrcYNFu4WOOwwEdDJD101AmOo8uyt
NPx1SD2pAvNKQL/04WiMMMLfQaHPIKhtY1CoyTE/VWXFMVRuBEnAv7bKpQhOWkZeQefheR87g1vE
aI9UvNPGCBDDxzz4poOwdkRlfng1MIXAd9wpvJuXv+GFDbOPmtHXhPEH2eksK4xmmkuFNtmWXmXd
FUVdHoQzB3EGbODKxzv38dmDnb8DF/ZRFKxmf/+6/7kwUP3e1qiaytNU5Mq8sVU2tKnSMtuScbY7
41M2e61/dJStylvte0abZLoHGWNvGdAYszLDD2ZYMEfNhVPfilFNj1L1lX+svMwzryQOl97Mf3/t
WUTsjLWSQ6/QFgE4krrrhHjdPNgxlpr/6G3//14MeDEbtXbcms4LP9lXzO+YUdP/2aaP5rLVSa0Z
HTtG397XY+Om/TCMV778/mXPirGdJEUGCbaaav+s+EN6uWvrjpwh0FH1MMzWGvuGVSQjTtpJ6Esj
RQPD/crnMdNpjNTDyxvvwlEGlbMLM9Br3K/Bp5thqgt/mKu8OPm2dnSad5LBaegNyr7JF4w54tUM
xms10IU0lPIAEBSJLlXJeR2vECQDiImbQmTY5StrrPujN88i3gxpsYlosVpYAAIVLP6RevP3E5Oc
kSUxc6FJfva4S95UwgaDeTKazL+vA7Nh4FdYiV11wZUPe+nNQrpB83AH4zEWefpmg9UHq6f2WUiV
7Sl961g3yhf2jd/QuczNdrtyUi69VbgUVEXADyClnC1YjapyQAhWpyKf8s9zLxoAV2116DxrDe7K
fozqmJAZHaneDXVl8b9/+9k+xq2URJuaD7DreavKG62MqXbLmx2LaoQ4arhtKuFxFHcOoifdIa/q
iXnnlBepM1DyMgUpTDvunFDfG0U/P+adASxW5Hav76Gcdl7S5FZ2FzjjIB6yrBweoi7s3qDJix9q
04TNduxCr9ZXTsSFiwa6KTQmIiQ2iuebc+mK1kWKtDi1TbXcYzJq5fGIBdXx5YN3aZmImQn1CQOj
Z10maE8CBUJZnPRkrK/DEVEl7QbXREAvRE+kY5HMYAuipXyeT/q9t43+7KtT48F6SR0YKOhiGw0I
OZe28LeXn8m+sAVDNLgA+DA8BUF1do1NmDw1Yh+WZE4f5sesb5YpBqFlfyiVO4+JXzQ6j9mmg32z
2mtTxehzRjCs+2WV35TtVduR5yhlulbr+MtB821L3MXu5G1QB/wFizJQoB+jMOtv6i1fHmaoGfO9
axb5/GHw/VwkrsbPIxnbLDfuULRtubGmUb5y81E/wGza2isf8sIrhsmHiA7QO5os5/sFIRQ1BqOj
yJa12pKsneYbJ3eL5jRW/PNKGnRO1d4jGB6pgH9g/MBHPV9uk3qYcPfjFZeTFSboXEkrGZXZqVh7
Mh+Twh7UtwHzxOa1CXXcvGlyo5pjPw9oMIEr7cPYmDprpD/voMs4b6pp05f3waVXAiMOXD85PUIY
Z1FWm5balgm8va5Cvr/ZjEdjWfvYk/IftS7/vg5Io8A+4ZGB+D5banDrosDRRZ4QSrWOiKENPzOV
6WS0N/3n358K9Wi4Hvt0lfnQ04Ce79PtBgmYkznU4XEVjp8O6JwkvtAfX17p0jHifgIgR3sWSd2z
ZsmciVFsvZInujHfpCrDQ4T6ZGwimvLgRvOUYOUi0tlqqiulxIWg9Nf9Z3eQBQR3noxkg5ebyuNt
1vXQHJx1Dd6sgL/+fX67q8LQlUHoC9WQsyghe1fqvuvZHti13W7CaA7Fgt+XMVrXlN337PDsVmIp
+pHcTECUzlO6cjAzZZkVDxTmxV2hZp10PhVZOa4WF5BRJFD868eXP9+F7R+BgGCHAEd4jnfOht0A
ZYI6U65dDxiqz15VFoZtdVBeAZFc2Cg7zxADJXKM5zo7Q2lHHdFYnObFmLZTZCPXe1cQTJukdRbY
HVtVL8vbCaip/yHPQzu7Fo4uZDn7NIagzAXzHPYwrJ0y89qEwGO65c/MoGePl3RRfbR8Kdu4D3z1
EbEuOrVI/1X+e2NtINp0ZLx+PHpueW8PeHjfTCgyvALjhbFsM+e5G8sMeu3h5e9yYTNQ9DCY5EaE
GXzeVCoDdxorwTStISW7Ufbix7Upttvac7ZEKvL7rFymK2Tvi58IkCbVJP0lpgxPo0bY1LOZBZM4
jYF0vlpRLR/XWs/U5W5xU/WDeK14v1xvpnd6+XEvNZPIMDjFXMdUzOdL0z1aNWaQ4mQHa4GNt4KK
HcNU2apEIsXeptw0UiIoUjc6mSZhOdjchQ4U7ak13r/8Yy6dCSgAO3Sc5JBB5dPXMGiH2jnwJOqT
fhvG1Pf2lzJ32926xRyWK1/6QhyDJQNJhl7snv7sv+Y/JS5VtirqhgsI6F8AzaFHiBF9ufTfn4l8
l27ETl97pkOUk6/QOBxZRVrBAyBaJy7MVR9y7sUrD3TpmJGM0tCGhr23RJ8+EO6DojUGHwabl4mb
XqmgTJylCD4vYi4c5gWjfvzXh4OFC44IPBXJHJnN0xURBYa0H1XqZEvE2+PQxd0Q6cVm8OJ6wwr+
5dUuNCXIhJl+0lj2CWfnxBTt0gY0MuJIOIWoio91hZa0Vp74hKk4lYyr+rBNBgiCzUNUz0UeZ1kE
fHztPGO98bmIV/rD+ZQd9OxXxcFv3VkfWm0PWYwNRev+8wdBsRhppj3rgNx2Xt3ZPbomGpnPE3Ty
7lBGi3eHnAq2yKEt7odo2K6s5/G6n15ksISZToLRgTr0zMwDPF1D36WuThnSwQlpR5dUIbYO2pmC
2yvfYr9/z9ci+6BBSjMKmsfZ/YxyGH5p1iBPBJW1T4txQpDd32WpY1QkzI81ZfvXTPZtfbMFXTkm
K3SNJYajWuVwpdtGxO2gCv8VqPTlTi559AsQUzciBLuY8Bjyec5TqK7+nE7VzG185ffbz38/A5G/
+prARBmmPt26wYYGbtACoCoDq3uX0W77MWfkdVA97c1Pusxzf1M4RrCgVEQEEoFbfVBCqPW1ryUa
yQV8mvJK0vP8BCNTw/4GGEPj7ZlWOe9zxGluv6qtuvlolYYfO3MUHSY1WY/NuHx++SVcWG7v3BNw
ybGea86XhjnPciolzDnqkQLV8rdjtQFoinyaOu5WXWPNPL9cObpkxQACwgtYmcolxBvCA/tTDuX7
uQCTvZjmCnnfDbEGXcdb5M6rK/nP8zgPphlBdmyJSFiZqT/90rABajhsYjo1wmwPW9jLXWc6uHKR
7kfs+ZZiZEpRS5YDf+588uWrMjMnIaNTn3dOcfRhseRv9Rp4h8hajSJWM+bmyVwswVdrmOv+UHhL
H6TIJkxrrEJj+oUJi7Z3Wpr/ZVi8/L7JZKHeem2Pl1pnqal9Datk6JNZL2vNmLkrciA9dt7fZGuG
2FmbD8v0rp+19ONyw2c8WUQmcR8eTdWheB9E3ztTGl/c1lPvFLdsThvPzr6EeV5ssS9Jq1Jgh8af
DWWzNdXbVL+1VD58X9dFqtfRtiw/PWuaKqgR3qQTR8DrSHiUQsYo7qEZCGCs/7Qf4SJeaIt6x3bw
ijXZomAV71Aqkx9NrcSXoLLrL9ayVd1NYcv+UxHS1z5Y5bZtsezmGTegMRPiNxIxRX0a6Q0ZcRjJ
Yo4bD0/XD3OmBwxE4EYK92aefUYnkTGuzfe8dOgRrmvrvTfMOvxRzlHrHUry8PnGxplNIKMghu61
MBiVvlbQpfJ09BYpXo3KWM1XgMYd58cko9KIEVeat59ENIHaVitt4OrWprOkjFb5Rtm+wY3XdY31
Tuqs/aA8I8sn2CJLZP7aljbSt4bdzs6byqmZzWIFvJg2oTkwtOxOeGoDTP1lh8XoJ+Cw9EK+63i/
mCxo/xUF/Hoj1q3tk3H3yrld6DhNtzKc5K8is8cvDIzJVBRwhsfRRIL7dpH8BzEoy1mn1bDaS4zC
YoBxEJj7Bi+8Ym4TAET5n1A3jpvAd6y2eNRKfqvXfIbcrfKZoUUbhu8RNrYkiDBVfG69rGmhmHXy
64Ciq0zssCcnX7nsIjBuAPcOmI+oNgbNY22x2iRQHdnpCMwVjPlfWY78WmJZgD2A4+drnoJTi2RK
u3f5lK2F9ZY0ZvgKiGjQh6LpRXeYZD53cYfX3Rj7yP3LJIyQ+k06b+v/cMa9dAJe8bD2kS7jch38
14YeQ6B2AYNHVVvCSqhERFJljT8mU1SUD0bfIfvroac8xtD8x1eiCmWN2WbdfcpbIV9VnqNvDK2a
H6vjq+jGFqvVpD2+GTKJECF+KIfar2JD29OSsP1FhU0iii5xt3nBb2tysi8bTnl3dbWUywFWDd5g
2pSOTAeTe+Z10bY25BLRuHcF/eo6Npu5fzWW1QpyN8izB2szyy8RV6hEVr3MP9Qiqz6aXrt9K4yq
3xKvLKw1qews/4kTUmHEpT3JMhGwLPPYwIZsTTMR6PC2sYblk2O3zruokc4Yl3UuPi1i8x6j3B3n
ZGtX/+2oQJamRRnOP2vXWO14nGr6l10Y1gUMrtGB+t83FQLegSrNtKindYyjepsM/v0YHapw7DKc
JurqHoHW3OLJyqCt0rGvvTZ11r5cf0Lb4yj3UekVac38T94aQ+u+VozM7resiFIFQx0lE0wn1xjY
obslwwT9N60Z7qlYod2XKNnP7w3H7/p0HWb73s0dyT883aWq2UKVLNvsFYmKRv2lFJ38g22uA21Y
NxZfd82DgV2o9bt2xdU+8dZy/Fzkss+TdsnVFuN/wgGZumVAGdrT7Q/hYXoVZwQzlfY41GbHofD9
T75ZzX96P5SfHD2K5TD40+AlUe8X77zG8PMb8OQQgVbdjnlayM4bgWjRCExJ+COLLCfP+njODfvG
7YXKj07NECme8r57swjbFEQ6NT9mtk3zS7vkzXEdVM7P0izz4rB2CEYdhVhDWjtMX746m66KNKRV
hl0rInCPvVFkY6JK3/tMf68bDpWRd3UML3P7YzDn3WlsS7jFm2WsnzHe1l0S5Ya67VyK6mRuhYXY
BLqsIvXZM1FsGY1+B8et+gLAAgzY1A/TEkeROXzL86zFPEnX5nf8IobPEqwFEga9Lb5Jb/XbQ46s
nx9H84DuY1CyVlKV5c6xgG3mxVVWNn/mEghR2nl+pQ7TtARB0oamvLehAzxYsBKWZFiKYsB0rXA+
weSmB2mWY9g8ZoPpDyDSJv192wEmHEfL6A5brrFOtAOcBl1LDWaK09vQJWFQLJ8aWDqkpljWerg9
aSyqBdqa6KHgYmDFW2cjnEnTFo1fX29bcAiNOQCDExjAF8CpIqLqoh94qs3My276utkZf4Fb8lLs
hY5/4glhG4lubEsdqtmwP9EeqFvEXmcAemNdO796FUVvYB9BNwxWOC5xq+pR420p1wdnmZrXnij6
IHbzDnATV6S4X+1ufXRrsT3WsmWvIhTm/wkz8rhDvZFOEzuEfbdUAs1X2eVhe3QXbOviqBmHFVgl
cqCxUSlXvnbayT2V+Vh8z2vCAu6IRSGStZrax951CnGsJkguE23++g4pnq1l/OP2p6Xpre+YD1bY
YzT8DSNq7yVhfjTzg+6C+U8zbQ6S2hB76CarnjBo9nX0BpJDlqfruAY3lq37NnEyz9cJmp/Db09n
0ou3xiyKY7UOgeKU5dEfSNwdFrJEEyPeam7LRAEDLDBzLbECZQat/oylP23kFkVNL7qW7hpbwAqG
xMq7XMbWrKP7Ii8QTTFXb0lWiblV7Dpt9WWSY/G7bux5SrNAhStdbcN/yB2z5vx7hquZOEmPBANV
UwBKXKyi5TvH7qj7+y20xz5ZSZnfZwZ0uGNP7D+N/pJF6aIykuOGm8imV7iOIXDqEuVbqHrcur6f
dZ9tt7Y3QDi5+NitWyQPugYAG+MmFd436A1MabBk7MnaHpb+VsBW++1oQ78ThsZQx1OumpM8DBuR
zFU0Lekq9qjFFGN9WPK69G8ruyrfIFWFfUWPXR94Dq+b3gkcJNabtYbkfyRKmO9CHOEXkgJrPdSj
aqK3lPDVA/YW1L6d2wYq1d4K1G01drgE981KRN5y2RzM0pRD3OQm1w6ObUWAII40y9eGkTd1PHS1
bJIZsgX347Q0HFGi/W+9DdU75NKo/i23wDMWV5LNvt0GvfyKrDG/6X3tRZyXYflY+2v9qlid4aNp
Kq5BJPeZP+i2b7O4tomwCX4Sao6Va3L5G0IgkxIG4A78bva/yrDihJlb59xllQoHnoDWZ5x1BOXE
knODf55RTHWc27X/hlquXOIAAdsmdStnNA+bqG07WYqWuNg5i+elgHSAEUnUGWyOSBTeAwLCmSPI
ikzExrxmmu1XGK97RClU3LT9xB+WU3RfS+Z23DMBrsLZHM3zzTQwM2R+Jkm8KlwDfje2N5Yw80li
gVMqjEplb7NXsnUUv/C/XTKkkgvrg1JN/mh4Y/Ql6E0u+VwS08cKm6ebuSiy7tjhkok0kW9bHR3q
xqhxsVl8gw2vDUYovq6/TJE5NXTuxHiL72uhb+VSOh9VN0qH+sMqnbjpbDCN0dhZ+mi2hgug2wOj
kTLVQPzQnHV274a7pXLhMikGi+QhdUmFJTHrXO1iPhaMagY0yAxkoBfoZWNs+J74Mdp66261Wxjv
lTIRKeoBqj9aO0Ak8ToE1OLKBz4eg46wb7UyFuZ3KMBiPbbM44eobFozEUM4fetNK39d4CWzJqJz
ZHtLnWxVCZQKbhKDYkeQHir3bedmmtlgWFh382pY840CdtfHMpzHj8ikePxq05MYfa2++U00VXU3
+9ksEh0gVpoMbbN8bgHtDXFh9f6MEbCzLEkxdtMQIwOTNTiOz6I4WCOJeBJpKpuUrWrphFFS97MQ
7oRaUVQGVcwtY5hvLAMgyCuKg0DGNrJplFKTrd63ZVn3MdI/9k9o5x4pSKQRqw7aRh3mSrPJXIxa
5hjBj/ZdDqSxjlEeyH44ozV82hrVLelC8qF5T3sl0KlFdem0ioHGebiILs4YWoK+advyQ19t0T2E
Be7/zV+7+diTJrlx1Ub5z6F1su+MPS2VeGFrTomfuQ3LIiP8tmaO9KtzPTLswvTfKwQDu1gbnXib
NyYD2FV7y3cMhVCGjyx40IlbN/2crmReP1zP6j7vCmPGcSYf+WJs1vgH1T4l4JCO4R6k1TrEguzl
u5ITj2f360R3GR7A24x5zHy0DVn+pERb/shGFj0DAckWdVXTCaqJqZ3jqnAJwtni8YPn2UK0RVJj
qJ4WU+YMb0A0eG4idCN/Yh7V/XTziFtDugi8xW3Rb2U6VIb7xR2pzRJ3CeYvFLQEMgIWOMmQ8Pxa
5Motk9UqpyIlzWv296OQFBk2uX7zFr9tYux7qC09e3O+QRQl8zHKaVhS4UWyg7801V/KrJx/eaMC
ylEpSqcYcIpxT8buUb6OrcxuplZZczyOw8Jnll5bHjCa7yEvgLMcuBWX9asqEaGLh6AzjYQLvrrL
MEMh2nRi/WHMefmqtpe+etAWUKDaUP6nAqK4ODbzGkFGqJvIeYUAetmkYa/ymzDrBpGSdzYAWKx1
am7UhDxDvHSrk5NnZ7UGdmKPVM7KtTnWapGJmfl7w1jlXOM4s3S/Mc0NRTyvW0kNSO9PHvZL+9tm
uMsQ+0CDREqMzt4urVP+8f3BrVKvN+T7yTZLne6b+lWNlwqJe+ubbQKvwMbSoQpotPUD6LmZ7PFD
uPpjl/TzvJgJkBCD688Q4y+RbXDSImOrvZgid7nVVdRaMalV95iHa7gkQYUCRWx0nfFdcmn8yBa/
/iacfEN1WUYjsd+rPSpin6zLchcrJPw1RpRUsuk/rzLwSmx1li44cu+vHyqzLr8Dk2kf0F9S3zp/
s4KbZbLaIYkQg8/j3l8bbgylxzopNhUQ/hVw4FhR4VAci8L9Po7d8NYpWTcucQT5tTRCSarubc7Q
Eagcrhruai8x22V+J/mz97I0IuPGV9b6NVMqep9NQxWlmQHwipPQdtzMLg38+C9FKC6ANZymKtuK
xJCjAxws3Dw7nWddPgpy35tIhdG3efNd4nikK494h0x93DRZ9BvNn1bEJINdd4i6zJVHdBHCKnHC
goC6ZrP6TNZovZ7RTx9jt/Es3NgDq++PtdmG35esWr+5sz3cedauUYd16/qLcM1eCQePBSM1aqIk
iME8tmgB/BpWL7wfg63dEsRj/4+j81iOHMei6Bcxgt5sSaaRV6mkUpU2jDItAnQACdB+/RzNZhYd
E92pTBJ471r5h/koC/M9dYZbTBk2AaWYURyAB4zVjdAHOJIZ3WO9NNnaANm7DbdHfExJxkIb9JeG
zXy7TnSMOZjiI8c7CdOZB3Qr+15Im0rFxTQCQQ1Oza/fjPPU5cYfOq6zYF/TO0ev7tsspvkJyzfD
0BH24p6hmXVtF109oJIwC4XUiw9gJw8nYC5E6dflQpO/f+ojv/7m0htyHXxfvayHMQ5lFtTO5JWX
bqpcK5Ho/EiXdSAgIk1lIcTO2zFjqQAuW/z9lIai+3MsXvbhOnZq6N3LPAjZ8cjmfEl3v851Ckhe
zLMOXgN3UR+NzTZKTqd0XQGfjXZv2BvnlYl1nWRBu53rFQJguc6jlNjVOtTsG/EyikfXybqxYKIT
zhljImwHPsjopRGxN5SdP5OlGwBw7XnoxQSeNMmm/sXdQk1fvSQHd32Wmh9ts1Uv6xZUVQnJ4P9n
+Gse28zHT5h4Xfptk3bjM/bNlxvZTz4qJFl93jYsZbmpALXzcMrq35Y4x7ro1ai5YWqRjifN1v6f
H6ypKIkRV1wrdgmOPNIBtlCFsPixCnru1BGAxpy9L4fdrT3G5cnpml6gB7TZs46nmQPacQ+AjWQK
bOmAtg6nI1IODwOMt5e7/eHfqlnFIR+4in+S5YKbLe2W/psTeuKBepAtBtHb1HuyzyYs3Fhur2vj
13xf9R7fOpNyklvkx6kHsTTXGyG3dRLf0mO+fWqy2ah9QD/3qcMdWKYOXeKse+QozCu2m//paJ2n
fLetf89kts+X/svql2cSjKfYBr09TYyxH0MWz+TUQMa/ZdTFCRZy0yjyIOf0g9667nWhW4GrYiMm
FR1kyi7WHmp5zjLVCDZt5XunsD/6GEtV4n6HEHSmm8GyW+dZ5cePXVQFtwQNZ36eLvX8sdVR/4cJ
zv8M+h0uQNAjTDmdDgjy0VXSCia2w5su1SDdOzykekJYXamtTNda/5bBvKdQaFltCHHIYnOyRz39
WMDafIb3utUnZgGgxWQ+JIHRvRg/O3d0DRxQ1f9dpprjswOzTcs1VQ5v3rH1z6b1xCcKHXZsf5yX
18Mz29MeivUXz0fwElNC90eAcrb5ZlCHEo1ZjR89eREPda1q/3K0S/17Z2JMi6nZ4QGzhGUsP1pf
vdfrMvw6Ws/9uQye/j6RFfTT6c0UX1b0g0/49ZPfUtaVJhZxb5tyBIEbysPxtgu6NFSFDJn+fwcq
8F+GEKOf3bD1W0HUEYsrk6r/r9/B+UuSpGKeuZmXZE6DluA812tf47AiPq/1K0QlIfe/m2dEM2f5
3nfZVETutm2XbAJhYWxR9gfEtf+tSTL1fY6EuvNGmbRX27uuKFuyQcJi5TLZcisClxYUn57EfF/D
+rVyxr2Gh/Ob9zUTDsfmtlLhoNQU/Tc4yQ6cCuXz85AziZuikzoE2m5dfYLzWW91vG4JqofE/vBq
X4wcanWQXAYipNOc5xLJM38dUQP77N5zEHG8yUpVMK/aWz6REnKquLugPxJySTlnvq8vto/H/HXX
yca+YNlybgK9rVG+K3jEXGftluaMHsvHiGtgyLG9pGBxDbNs3sEKDPmoZUixieWEyXsE2BLKZObB
Cmq/+88AMIBney5izMkEwzlEW+gVoaV0vdzFhB0XmwhH4+h0rMSHJlUljwAK91KBntZISbrueW5H
KqvF2seKO1dlWVE343S7+sS78RGbpSl7CswfurHP4oKyJvdHtU3xp4G++D7UCzOGbXk+Z5S+Ezhh
pEKOJ+Nk9PV1w7tvCSvPN5nIt2UOluCNIpfwZURKpodzqiG93+GszX/z6Duc8SadaUa9GO666EIf
gH5o/Wxmnxn76d6T6DmuBPAt/WlfVPUxc3bcMBlu/bnRaCiKLrbqXyirhtz0qksn8ltjoGeq7jJW
Z7XMb6NZBSgrZ7a4LImdHzJr8YLTAr98inH92thYEL9Fe6ufd+klA0kHU7Ay/Df9w6o9/7ldNlee
RgxaMk+V2T+bPg7ulEj210h77XvPUxqRdDyuz/sWTL9VM8Y/Boh2EDQZs24OQTO/dcit1X1Cb87E
RtStrJWjz/C89F4DJLQsEbsEB6kcHzXo6uRdO5UGSwsIE+1RALTv7sq6qJkSv48BCyZTn2AFhoQp
p9mZ3F2Ewe1JTF7FzuUF8lbT/8c/HqhRy51089xy4nx9a5w2eE5BThk3kOL8txIC9D63xvk58Vm8
fCDDf4cXMh72RLb1f4kNQugVVuSgQHHQ3FowLV0Ko79wQE6ZR4JlO4ULy1/HU1PxcWA1tvgWa8QQ
nl2BQehf5+FWzkPIb0vqXLUwyWQMlCRysdFzOCBDs2S4VbGsHqMtdLdi2fvs+7CO23j1ierdL0tP
yusXuODqq7+yxJ0iv9+WUxcM9fvgoJMFvpiAdKhRFHHhEvvalGIXh71z47qpTltwJFk5DHFqc2l0
spYKKUbKWGKHFxwbewMxv49IsZOVL6LNpvU7QIQyRZN1bvpPuF0EK5iKyb01s3dEecLtKQqjA8Yz
m1Zdy8vEmH6BGKIMwcwsDmOsx74c+37cwU+xbpwCb3BZAGXtksaV7Qg8ztTFbt4zbTgL0k3uuHd/
r1LA/yH6SnXUYdC7p7hvth9LMtusXIPE4mCOobLyEPHF8cTPN/qFjWHcSruk+o5Lu/+5TGtwzZpu
/Ntyg4nrgjK3Pafr3jfneByzp34xfVvysgAhNH4yCtaMuM1OysMtmss5YkCUAOz6/HU9ejf1KlXy
0LAo/K26kPK6cQl+KSt2VTadNwz5RjqLKrIOrwqpc4f3GQ0hk00OHGbji5do3z7vkZyPn4Aem3k4
gMDjU8gYI/KqW+v/cPHV+8WDuuvveiqPWAlmkfQ/FBmk/tkbicIoAQXD8QZpcVOfl2QS6jHcdbXl
9Xokw80KnD6xiYY0hfNeMASDRsv9tg9C4/3k2GKjyTQuBJnLdZrjvJPcwY+b28no2ckIPglyJ9s3
e8I82r0yVVXxjbv1anpS/pdArE2j3S97Vx3/lAQK/D1/mTcvlgfN8sq7EHdCut4p4MhrTrLG71cs
lsp0Tt2h985jWs/spjw/UKneSoibJDrY8v9UVXhLGlVs77KvofuN3pB0+9t0zmx4gzl88pb1ke/L
SLM9kr06c7Qpt5nI6u2C4CHZtljesu32bYE9ogFIX1dBcmjFjR//VXGkswtQfl8XXWrgR0RUZ8sJ
biL7IfbMQQs4Hv7fYA/N9tJVsZlPam3bjI7khRHVjDC5Re8p6V9WvY/rAwGzjndxGgmp59Cmos6c
c+PnFjiTSy90RWyDhQs9d4e3/tN1Aw7SVvu2Mrxk3ufCv3y5B4Ib23MAiGnfEsEZdNmPgeWR78d7
Ui7us0LjUGDCJYYnKDziRey97wzyOuuFgj3ieuZ7j1bF6R8XS7oWME+D9+xUYxoUItWZ8xwywGnC
Go55ecyqNYWi5P1fv3lqntYHsOok/OkRCJKczGZCmBa1++tts6erfeAd8GzBlqnJ6bS8EGWocMnn
y2Ii968Hzz2VqQSavwnWrtM3wLqkC6C/5xKx+BEM5xaXxXWKrBZlFMvVXPwZOVGOc2X3XzvgIZP3
7eoC7rhA6cW4q214GBLDXdCxx5pynQYE6hvZNX3ekQTd5Qgl3DvXWxpAJxlMe+HrMLOsRgSk3mYA
b/8OvcMxo0039sTiWgXneqxIAqw5L5b7IRt5jqC4j620jD7qe/NlnuCuksTibPM2O6WiUrrlY85V
k53QBMRbUSm7fPjtsYRFhjH6yHngbHytu6SxZ9MeMVtERl/9yR+WwRZTSHdtaWgo3E8VCXN+KWw4
7u9t2vsuZGU4x6+R0V5ym8GtsiSSa1gEzsAHp/nOvk3jVuFwoaZaFQsm060wdDsfpeyWhfJbu1u7
3X7leu/ldoSyOeGq8fmz4gM/jXCmVT1m6xC98C/nglT8cT+MXY1XHnbOiLeA1//HJmUeCUGq9ysk
n3gPq6/riGbx1L13xeauZ52tTBbRyrwJY+cw5om47vVtU1vuxVY4R1yiADlgv20S6L0ARh2DWzqM
wu8h6y3qu8YScJcDVrYDa0M1Hz/U7o59TvFiWkEvDDC/Kpur6uwubqjfICIMP8zS9PUdQAYqACOt
BWOG34pP3SYQIqI7M1DZdectP4DhRX0+toq0UZwS8Vhqun/QeUep3R6HOXEeIuQV6Q1wQqxzR7vS
u4vAPt7mpYoASwWCMDhU43CCTdkANBe2IQ1JCcrDotsDovGN32sQOq+vxNkmddznjWSbvNVHRCYw
rYDeC8gsK0bfTWTr2WwASe2nynyI0FNHqdZDVkUfH9pQladCWTYD+p1fuu+ZfAPoqSZPgm7orpOS
xn3KWjyU537pU/fBJe+OE3wBMoDThCdh6sEaEEQnRghCfbpqje2Fh/Gghn0yWHtE0wHyeih/nceg
Qn7+LfpK5HhvrRACMniBrT3ppmLvDVFeR991LN2lnBcChv81tkpHyALO0Y75HPwGcNblQR9dlrBL
OAFZPh6+18jSQfganGy0ZvY61KGZzxn6QPF9nraJcQJX3HDeHJLEdbfs6rrSxvzak0d9N1FxPZW+
tAesIjqPMhBeNNwnQaP0Dbdcj9Jwk0Ak0hqIwkkGC+31gex/gndVcSHHtBLUwkTzZ3/YWBIQ0M3h
ja4nQpkWrCD/tPbM0wr59RNv+/Z/3MSFCLB2D85AxY5PzRDwwCvFbelOdVuYjKWvG6ciS4iReCME
GdILdUFwHgaiA1/JrkGyntBF+F8zm+24HTgE15OzyhQVCEceOfga2mbldfNf0F8o5RZ9C/z9n+rW
rrngOG37YoLHTkp/SOLlPIbQ9NjKNmceVZ4cTUv9t+sui36oiRVfiCsGorlH8yqXc9yo8cNOaKPA
qGYJspi5A/EZRHtWnIg1dezGPzDod8sxvbNN9MvTFGXiHlfxVF/EtC/BWQESgxIsLbytyQ5vQGYz
BBUFdm1L8/hqU9Q98QQoaEY3TPIIV1qfb06wPkg4++wiVw6TwjNQhkXUb/5OudbENjc7Rs7noR31
xSK2qouAoipx70Oa9WU14xi+pgRkocLdh3YvqVqedaH83TtKW0dqLuAYuLG55mUArx3OTrFHSf2w
UTdEkPqwpiB7WSseLRJOlERijvjDpHecYunZ4LJnw/SrGab6ccG1jBZG8rk9AoH788Ee9UOIMX7c
+dxDkVXpzPZdS/W+bp3/mxCE9iWMOv1RV16P8mI5wuP5S3mTPnjBAuiKdskQYgPoranzS9WRryTI
fsg20iIPbNoZIBCHarraxNlxOTZn+M+TvNjnbqvscKYHMYouvIw2PfkiWbozyRGIpKzad33xnbjd
LjGKAlMYWSfRGUOQqV6XmWW5nMLw60IYrPvOv8yb7i0Dq/ebztksuijleH6pxHqIs05jk533hjKT
l7la5FvYhLy6Uk3VrzbNDAjGFgYf0D3ouBpiw77bHcDwtNVr9DHVWEjykQUPrpihhVeeg+mHAXMT
RSWm8XOl9rcvJdzQI4hgi6wmtskz0QAT4oY0Wpoz7PrGm+SLys3dQEn0Rmp2B8IC6xhkvHeHN6G2
7K3ZY/2JajjsHsLdlYiXe5wP/qK6vkiUAGOLXKnxtI18su82GpW4It2i23BbQK5f5+SLtGDSnr/F
67j/8dDi9IRNpuysqaPGfxB0jbynFJELv4pjE94FuzXm54peMjlX9HKFl0lwvtz6DhDvpT5MMJej
CRY0M/7aY0GtWGwaIKXtZpaJ/U40L4+o48T6o8fL9mdFef3NyUhyLoaakBneSNqkr81GXEApxoWW
EX1UbvilzgpoLUUTO1wqvSwvh1169ulJEwpjYeiz0k93uKPa6SxwnZB0BWjNeouYY93NFSHTvJbO
MrrPWIxAy5QYJ3JF2XfFuWcd/E8t6QY5tSeQ0VPNo/e3HbapzgN/O3xQzGUbbxD98SUwSOjcUBHS
nwNhPVHGmw1/sV8gGQBE2/sfs7IrN/i8cCdRRAurneMNUeQja9+I0wwI2zy0qpE/xNp2bTmqzHNP
bTJP6mcyVkPMjxbAogS05Nqr69lwJVmod//YakW4gxg/OpBUrcsfY52DNIVRzvaKUojKhCSKaFNP
V9p4ysRvoyeXeXj919FDHOZzAD1XrK7BQdwNjlAovKZYnkXYkC2bkblHOl+g9Y/VJ+n6PK0TDbqc
SW1w4n87eBNWuAFex+N5NmNvV/yo8vjpiaYaLiT8kn2GbC+0p4oHFdgXpf1b09Vu8jDGVY1WobZe
fdqEBUN3Mye+3Z1ZAxaJZOzgcKavCZVQzKigCg7BSI3xHHC1disUSRAww83QUQlTLkNabyXaNyGQ
mWhgrEXXlvZcnYIOeipxfuxDzybF1/XLdVKKdWeNjQxmH/q33BYBTYTW0kUEwQlN0WfNr1wec5dM
Vwm5/vswEvgsATtemOPqlkFDivF1WWS23Gxi8/6LjYir0wT+/a05DCIjrkqBs0In8Rc92c8nbNkx
lpJNhCV8YvQ6IqeJT1gaqv/IIkSb8xWi83zEft9csqp3k1uOz6UtGbcDnytCj2zE0eGiIWKfF+ea
sTG9RPzwny7f18h8axN56RAqd7/NRFJ+zsgBJ53LZPCv0AL1Lc54Z77BVJq1XzqYQxdxv7Hf+0CQ
44uKQdNzf0gB+UyTetsd52azFlGm01P65R3LLYyCd40Ibu0vLEYCt1/diu4W5XK7IcqMDMb0BKTt
zBM+tA8eAtOeNxCU44Rhv7odpn16EJaf/3zEs/sd8mx5ydIg+/AHH9ZbGG5HF3za5eFBqOh+yilz
2txCbIoSIsgLzm22QW6AwncowjaA8HmU00uyhu5a0pqzYemcB53mFuHcinDZrP4J1L2F9POkj34c
jF7etXSaTNjlPFtD5INr/UyGQDn3MmAQKLMRGrgI3Za4Ol/4zvENzQbImx2rLC7Xzo0eOjRg4mVX
ZBs19Fj3Zi5QpciHzm7e8BQc6wTJZ3aRXQJHyq8kfeO9uPgwCedzpL99GzNVYx52tf1vU7ZZ7zYw
YPXESLJ/ZRqkFfPw4Cr3AvXKOBLGdvSfQaaUPTls0prTNW3elVnbMA8qP5peD/Bfxqm2BhtmCN+c
d28cneV+7zzYuQNzSfQI/NUtZ9oEovDNUd0RlMi6NqDjWAbp15ay4t1AtCRKw2Ar83ZtrMPXpLPn
hgUN+Bpi1L0iaM5+Bai/m7OdQ56bLOs2pIxBsP+dl2znDmxHqOcaJQ0PVWXrT0dP2fKCdBziNYRW
nZ5Dke6oSAGL1ucjmJcPBLXthKQV5V4+LkfcX0KLGOpU28wxpDrvxhRqS5bnY278hUG2Ur8sg1CN
/0Q5v3btMCx2kY+rKQv6ZX1N8YHYvzGgMFLycLWYY9Sht+8HxSHuswUwQjLhz2E4XuW6cEHVKOK+
+ckehuAgUfY+eJ37e8ym5EeAUn/+2vPGX33dNdl3v2oQj/tH32T3q6vr7nk7gi/EKpXpePGR3aLx
DbitCu1D9n47JMjS/TSNY3bv6QR+IbRL+z3CZxo/Onb2mwsTUOWf/BYihaaibHHAuZxqYrONa7nd
NxF41Gmd4+VvxlW7FEZozVFtlDtQBDuy6leeZ8D+yX97atAk9nks9Yz8YmATft4BkFRJ1tdQ5Uwa
Pd2t+uiWHFnsRDomlXRg99tXmgF718LUog96jyeGsa+GuqOyRTLtCihM+XNQ1HzvRFfN46qYLuJU
Fy4H7tcIi2+wVDvcN8A+GsrbilcwK3YJhlm0Y58q5hc9DgUxyHzCNNPu9HlsTeCLL330vJ+mzI/8
wgMW/yXbtVtzPKCBf5oTkYQPZlL8jqEhvPmBXAsk1DrztXntwGiP805HydfTmAHK4cxouuKIzdCd
Q6QqO1JMtpuGJA80UdzXXIJLHP30NEBTwaTr9ZfWMXq6W5dWvnqT7k2xmGZ3ynlDpQsjG6BZDsGv
nw4aOJwzZed9cBp0Xevb1RsbcRememFSDRY0mnw1zJ+DXPfHgdAEIr7GTpGuujWqYek0g2H0zvZb
/CBN9xPHc3IlMXR+GQOBfGgbtf69Rkn3CReZvtJOAyQ++xXyewpQH3w3ap86nM/P66DsdNpgKlB4
zrv/0jEIw3lDd7+EC5cQnCYRSMxG62SLqvORP7uzWc7rYILsHpjSS8o5FeaDt2HkKgUCgBr3Vlod
FFPorz5dFswS+4Qcbq+j9LPeMr8+NdK0W4EwzuhrJsbgs3eQt57iDlEFiySde0Tnjo2O4aPb7c+M
BeB9M9wRX5x2bM7hMbbuk7dzzhfQGP50E8i5Oi4tkvVfqKQwQfh7n756NB9PTxqRngWySrwVnCWt
1NOc7hzSJl2IsVu2NPotZNskF6AO2DJVG3kbJHuGqYEE++7KpW6Rnia1e0qiZOpPaFoRzxk8mHcH
k+WO0o6Awdvey7xvyhp1rQaFoMkfK/6oXa4Vg4xyw9s06Tllg0mZX0vv+O45EQ3nO3s7hywfkiWp
lV08/va4UN42EZupEMTjBCc3EkF67SUD/gk3VKiZcoaIbKiqVgm+F42yrInX/u/WpfP7vjvjfOsk
7nrT2noJX1J7pHsIsSyPf65esfWEgw8VsJIl9mtCnR/dHRxcJQLzZsCVq8fsfMwR+xfY7Sb6s+ds
nsTCsM7PwnGGfyR+sA/vrjt9KNk16oxUC71ysyxA+2rQKmI+H9x3qtOMeMWHs76xoeCp29I9K/eD
exPVRODirpm4h3dG9T9UHa5b6aiZg4yCbORZbpAif+5ZMR8bNJdvhApAt4WjGP8maNVsnraZvksC
RYt2Ws2AOeZo5R3QB88PibebKVLhRx8Uhzc/dpnKJDcQJiKfdmQeeK/lseRhJyQ6rC/y8D6le2Y7
eZVhrkysh1Ic0zVSjjVwfBAUs5P+ZUnSeA2Pvoa3QCfxN5lxO98ky3rgo3aPeDonPkLxonK3YLwE
jGnVF6+fyWKByDiNjmD6IsFe/ZW8iOLWDtjWABN9vyudNeCAnR0VTlzMjLT3fQ+lgZJ/RFuCohAB
/eCzEJw6kzrmpLN6eyQ5aY3/HHyT5KwwMbp3Ogl7XFLN7C9nIbM5OMVrsLfXLtnCke8r4ozojs7i
+FnEJkvWGvLr841B0tB5AhcCSK/VB9lbmL74KQJZwo1+CY60m/1xNcqrHOV4Jx8P13TjyYlTtF1M
JGHIlxsOnM3DuFTzecIsY66pA+gOlXugmp2sB8Zs0L6akkYRlaG42ZH4SsZvjHs1NWInEr19pC3C
PrbJqh+SxJq6TIStk/s42L0/wUZ2MczqsoYXgKVtvxiZrfp3axLjF3JBI3/7pRbTJbUYYCBAfOlS
xk6Ny4vRIk2vxlub5uEYPfWX5Xh/4Txr5QUnjXxwTDzry7rVMrpDJJ69Ek8l/w523gk5Q+UcIgse
Juq/1CAFKyUR3nmfLFzNqKoGyVaC7LTAbIAdCfq2BmRSrIlnEtOo8xtlwNWMEC86KNVebPiMscqT
58q3zT0xzIc9GUbd9tGwYZyHOSB3K3PGidOSCsRPSnzC5hbh4fIzCyv5GLJpbCVyRPtfHbvJTx1g
u3pMs3VS12Ny7bek24L2lwsCcbwd9bL219TuteUZxUVSDsm4ZIwIbWJumjrhbuHw8942j9Tbogs7
TjmGfY5dbsCZXFG2JkMarTeEF2edQ6fEqzC8AGDLT+Uszl+NjI+9boZNRDo497+dfmBCTDy6C65w
RrE8RaJrGZ+aTZxoVv2ivNJAIlBimr2fQBSGcnSR6eJtD9rw1HqJE4HaH8mfYROQd96CU4jpZWyP
chtwmZ66RKInXIhhC66xg4Lk0syH/yuZUVSVHsLs7uLGSfUnXvmo01zNJB7Bxz3hGkFqNW/IYr7S
cNDy2H7Y7U0E9n1u430bUTzwLPUY4obpXTSL40PzfCUQTkG0bpcR7HPkUOjT33iIg2/IK/w/nOpL
/KWlauszYOMovnvCnTXafu5o+020q4LBQWVanZp+21eun0i2V8+vfebseGe5ROY+qNIBHv+pRhHO
l2Bn1YLTqlX/IHxKVPD2VWp+dkWkTbmM+3LfLu2A3hRxJKtTABP4gPFCuchi5QH53weaZsnQynm7
Oh7wdg7C6l193cUuOq8Ndw+mDdOUBAINd1EzjOETnRNiOsfOFwxjlkw+84GGD3TGfD/5AU/GvLZ7
AkiBpmX9Pag2SI/5WCwyXyLtccWsaje3TaKy/pS5KNRa/HZo8QkrTy+cce5ydQQCVsQRmeF0BCx/
RaC+Mz9Ho18/1NM82Mc1O44ZH2RyoF5wsUNAXVg8L2bGan8B06+SFz7UAH6Ldacq1soN3ioFsVto
T7LuJkJkFWK8gcM4E0gGd3fGdr4gH7ivfCdKzgOmh7u25aH/lrgkJ13Z0xHos2MhootHz6l+du02
g4cOav2MECIcN6xd03ZxoHmDW+TyDJrx0AZnpO4dD1Ij24dZeSvqVDTyr7inUH/xnKruheEz+4vk
scU3nNTzWGDp8tlYCQgVr/Eo6t/ojJL9rInyjNgk6ObDsRUm/nns/792kpQX8N6Buf/1Vz2tOXra
5gGMaJK3ND30C3lcrfncfAHKDRiE7n8kNJAHaBz4tSWD+3F2o1kft4pXuS67UMpnWfcNDo2EV/kH
t/OAFwBlQP0gUEuntwjLZVDOLXZUxJLQuGW12/Gu74KmKkDw0veR0Kn2gneQSWbu20bfJJPXilvP
l4p2TYohMOhAMZGeSfU52GwF711MXWj0+6pa3jLfbwi1JC6NGoRocK09gXan3RNCXdL2423HnbL7
un6iOk5x6y7ddoIECKtT36xA3NoJ0jd61RWKlHFfqwdeMiQWX8vcd7cOvfnaHSmTS5WkHBFxhFEp
xuyblsYzXP1ZoFV8P28JtoMEGIDD11uTh7WNj59yitDLGUD5rOiDCtYta112Gr9Z9uee/w7fCk4F
yQus2URaPxlk4SIfiE4BzRvrqQ/wBZ4GLwShUDW4Xj5PKK2KuPbD9oIcp03Pvkz78LI5kKVkcg3T
xU0l8trR7IG8hnElw/MiRfClH4uaJ2vXSqFxa2P9dPSTHL7x/qr4pvKcdbvBSAFc3IXzk0hw0hZK
iwXBKF8iszjxVb6rvfmBhKAtvc30NDzWO4b2m2wndQT5S3uwQ8g9Rf1SNZ8HTtfpBnqT9QlIKpPu
c+9Eqc6JWGtDnrbm6MreikiVEzTqH9ND5Z8S46ipGBMwJEaso/5m8AVsv0cbwJFJJrb2VCEOiS96
ge266mVKmBypR/gMuCLxeCT0M5Vu7DfDZZnDZX22nmpjzH3d/iNZyfHnPxH3KYaFYLpL1Va7F9ei
e83no4aeIPKBg32o8SuCQ43cPH2LFCbf2tjjg1YNvAfgXIdc2XXif5lI6qmo/U3IIp320Tv1RFrf
bBnHZ4HakpjT6PDjiftrm8ybWeojhqeiXUkxNDFaT/W8v5m2Sr/VUDweowOS/tINLZ3eHsIk9M5K
YHseiG/G1dFFZs2jKhl/Q4VA22dDFrDD/o+089qNGwnb9A39BMhisUiedqayZTmeELY8Zs6ZV78P
vcCuRTW64V3MwQxgjKtZ8QtvkCFQQyYnomZBXJicAJMbyV6Y9kypRnUyogsGqXiPfE5gH4ya4r83
AaWhaJUDPyUES/SGYiDwul1lD5G2jZOGt81H+VF64wyg/GSNmfOLngNkLMpBcbA3x2o093ORTZ84
xbQTIWNOG8eYCuNo5mjRIqjQy5cK/GFxV7jD1N4EldV/5oAvDn19F+wztyh+ma05/QauG8Egq7QJ
TJhD8Kw6EJ88Gg78pzKm3q67RUvHG1Kde9TGZq63Y+D78742TfIntvtTAUbqN010dwcGcOEiUZmu
v85TP8f8OEUsPJBuQC3pg+qRJlVFeDiCefGI3AeHuLyunU3hz9x6povEwxbqTV7sMfGwwL9U3Ea7
MUQWfkNQO33pXav9aFZG823M7OmUIlMU3VTUqW9tlNIWEusA+SbFSAUcr43+PzUtP76rwMB9FWHt
5ISWhVECw+biZsvb1bhH08qnoondin1yBs1JdpMZQg1yB5Q3Qgeww7EE6Iekg1Y5IBKcIH/CKKz6
htxt+BxNifbN6HIaO5nNa3KHNlZq7ilU9tYW4LtzZ8cjRBIcdyRAKB1TPzOxAUhkvhhOSxOU1h6g
e+rqIOzuGzmWP3Xsj4d9N0qECBBUgDNuO0WgjiP+HS4VQSBHz+2kXBI83p4NyZL7uQGLF8Gb8TuF
zJBvvVigmWNaNGJ8sbO5+qJkgu2UaRThj5Zbb9yn1J9/VhqIrw0g42A8okqv/2BLoBxKmqKTF9nD
+IjAhFwU82ZL4iNSJ8m+cbumecLnpQZUbc7Gq6rmnGyEPly+K2zUtHfBbJcfI9R/zH1VdsFThITU
Lx5zW+20Lp0EibRhgqzN0/RnTqduBIJe2eQ18yBB2ZkJLa26L4ATzSbB/FzCWQUb6yTWyRYkZ9sQ
3D3FI4EG80bV6FNshRHS0ZBj4KJRESFn1NKg6Y5JUPQ+z/ygvuLEPsBvMTPrMbADciEjds2vvW8L
cewKe/wQR2mQ3iqAK7+V3UdfG63kLGecrT8l0rnboXiX2VukkcLPdlHE/amKZvgadmC7J801xfAA
Pwyfr94dO/CUIjKnG0eBOiV47KmGFAkeppukHdW3aRiBCYyd2/rHhLb0rQFpLzqUuKfohEbNUjaG
ECmPszZPd13VDp0noOC5O5WQtMI4HFz7li5pk3EIK36F1hUUouFpxgk9UDQldpbRxuVDHvhIXLB7
9U8Jt0V+BLKF15NmJlPznKgufkqaaX41YDt4owGrcumTY0jf9kUV4Bo/WTPkJIeCtesrV2xlSRTg
5aqSOlAUDc05GYVJcLTQZqApb8ki2I2S+PJIRT40vo/NOLwUsteaA6RGdT+3QVYfFZIQ36KOzILy
apk9A+jMh81gMXFsA5QKtryYqG0Mvpqfi7Szpg2FhAn0bq2hwxYYCjRLp02kPGT7U3AKqFHuhT7S
4Y+jzJAELn31qxUOSUILtKDdtIMaJdnO7H/IuszUDiYEglc9TU3lyUGY/3VzaWWUVpT+5M9JBuS+
cLqvi4U0YBGI/4QKMnetmxmgJVbvqIY85mhXAWWmmdTdTGVvzQfI5vmTQwGcVwMF0h8DBHqK5o7V
/HBVFmpeR3ntYwU/Id5AiY4eWlDEMT2gUj4ZlMLZZZNJL0BMReTfwz+M4HkmtfvYGGk6HuFlYsIr
lo4MCJrqo2a0FKb0XLjh3mrTiuOj1W336A7BGOynIcVKrEH5vThxPRFxuZmBoS/bMcU6aHSSlP1k
oyUS5WBHwoDuGDdR65jHUkgL/M6fClG2MEOpbfBMbSf43bdWMfbsuAwUE4FTSCcGDZcOaKBBz+pn
UofuY8zzhjoMD8l3Bb2rvolCPxB7bbSpP1CQGMy9jcZItIN6az8LfzaAvJtlmGFXUdtPbVhxyzcd
QZ6WVbBjkcQBt0fhgobchn5CYO7mxC+pr4nSPuj0pcA45aFpbTt6L9Qfdb14JkgjkBsK3YDq1nBN
HWfLnB5Tgzt000+00QYrjpYQuqbePPcqpjJWROE2GsEBb3ofM6Vbs9TTZqGjEEr+JKexbRRBLPHI
PPOWWJaOYxh8+umDRI/ri19UDeILoQkOf464QQ6odrX1jU4G8xwMdgIN3yojIEIQqvpNEQNHv6fs
QCEsKBr52XcS/6kNZv9ep1Pj38pCzfYWzQ1t2LvuYGSbeTLUdFsGEv20sdWz37gPlt+0sPM/T4BH
Zy9Bkes3zY8IQ7McCMSGqmKPKngVUhszfDe7Qx6aS9eUffgTPaPQPiIqh1niNKWTIv1BFsHT7LJ6
9MPKoAKvSLz2Vk2rj2UIc3hMlvLNk60BooePr2bQjHVV04MoHGMn86zaJpgNWifaYrQqQMfE/k7O
tgN4DaQz3htJ2uXPcB66pynu+g9mVjRc0wDaG9D44fillkt+An+kv0GLAdiYk2T2cMsd5+sf2Y0Q
KdRk5j2QNcsy9oFPsQQiKPi1DYnpIryvt8Ot74xgJS3NQi2T5l22VU5g6MEmwWLpv4oO+wJZg2m8
oWjff+sMBwQ4eUr9HLYlkH3UcG4LUFLW3p9owaHbFMBH880g+hVUnTHugIwj/bJoZojNDOTDP1jU
XVoEA0z3i+WL8DNS7cXHZIw4OJHM29OkCl2nDRPKWwg6gdjEbBqk/4l34r2VmKhKTJHuHgs3Nu/o
yrY5btyUuR/zLgWTQ6Haemldp282ZWfWHATgPz7lhIAXUxI+Ng+zH1XuJkCsyto2Rr6wuAPimr0W
GPFX1cTVfKhotHRP/NTxueZxQphfq1wqqMoy2/0M3QA8JW+XYrosOpyZnJvPSD7R/UlTp3xt3N6u
N0agHJ6KtIO5AYgDzIisW5CAwWKOsI1NP4uOtT6C9EEUB+sOqkFm8yBmN3qh1K+sBzZiimaoUJ2/
NyqLN43iP63zoANtTdHSqoK9ngwowvC/9tUe+WN0C2J7RgoPPiMi/8wtnCvKRxRekXaw413dD218
aJC0DUmwwv5BiF5fRASc8H6eTc35GPhyesmWw0h5IibLLQtXveggQJA3sMrkNqid1ERhx22+9jQ9
x2MGx/4h40HATi3HFjag7VTwNHTD9xZp6P9QTJB3Ussk0ka24zvbQAKivoHJpqPgXBajhzqRdVPX
WC5uILaAipiJrNiv5PnWd4OC6BcDhCZhE5gjCprQN+2PSqRmue/rXqF0w4O8bSAZeQhR9NWRPwuT
TTOMkG9SoUp9Z8Isyg6O7KbvqT1Q2Z770A12ggw4+05R1tlD8V1KOmZN3Ex6p5knAIXdTW/21JE0
p7KIS2zL/UH3TKSQ8I1weR9Qh4YvkQ7mC0ps+sexEemrxj751mRjcR/KYFpoIz43qOVP+StEfX1h
KBuUy1xE7P4LMw0zO/ovatxMvF+3Ljt9uk1llj5pSZxY2xlccLyxbKAGX1HGCGC74UMMOw15Zur2
M5ki7wzN5l07lsPzGMdz+1zQroM35dbt54yaJNBQhOi/grAYnCPwMbMCBZRzU2IKaVubqiLxPA16
oTXfaYzr+VYMUVXeUdcobgriq/lYA4sR+1APNCgNQLgQ6cnG8ANxiPhuBD7RZz4DGwGz3YKBm/W4
apHTwflhU9FXKigrm2V8nGd3glGWpwTPpdJd9lyYS8JkLsDxkJHCcQsUjVE+AnNNHiDT1PHdUKYW
UCA9A3SVBGYOWjiWwd6illwSQvZLH7RChfEDKmhQ1y0jcnIPlIwyt+Cy/B8ocAXxU9lZdXzACkPk
+1q4A6BMR1QPGDhX1caIdH41RBshboQD/BuUtpMeUyNLwxsKpAVxG/ZEPaisZtK/tk6p/SIbz5nd
obA/TCqTQC+nuFYbZCO76GMF9OtgBuPU7VMxkvHPom8AwJp+cQBVFz8ZKB0hFVUU5fwQVZWJ7SxU
GwzgQN8G2cP/gAxUWhu1g6ecPrxBnrO073sR+e5mtqfR2P2P8M1aAorNvNnvccoysrzMkdyRebof
UAUeD6DQ9YK/agaUUMTldCrrKbf3aceLNXUsHMSJZLii7nlGSFQR4CCviborOcry539J49L8nGj0
lJ2HYLS+NazCBBcCfleQZ14Th16ENldCooiEUGNVSFHyz0pINF7UQmH0dF6HTMLOR/RoHynhPEyI
w2ypENnfNX8mn3CJA+lpgz0riMYhAsbmFfXNc0KRtol1PG0hG1umlSSoxpamXKZ3XmPP7aFDDxOZ
7Kg/XhbdPKOBqWzE4RxhLq4O5kqOUgso406kIV7n1x9ZwOCLCcJ86S1qHvUDkqgqhZB9eVDj7Cwj
gG+AZ8Y8aO1pkkOBHHyKjt7Q98YTMAbnKIWhbSUNmQNRF8pF4Gv2WaPmXTkk1QZzU3dbDsU1U95z
WwvZrv/zQxZN0r+2FmpLtV0rJrnPMtT3gFk5jhHdQhftr1i0nl1O4BoYQi3C7u8UXtWoUlvWnafo
Hx9Nx7QeFLJxVzSrz45iS5vZMk2Abavl7MGndAYIUU/gzkp1SlqnYqit/eX1O7tp/hplpYxttoEC
hTV2Xgkp2sOhItg7dIe+oMSV38Q1QEpivv7KeTizVFj+6JiYGrqNr/Dq0zCQdyk0ys6z0UPcW+XU
PnTJ4CPeBu3v8vedmUWwoKBqFHAl1OpXAugdYkvgQeLOw6hOwJ9tlXMAKknz/F/HEewG3cT9xkCK
dn3ZhDnXOSAWdl/cmA/FLICKzmNwZU+819VlFMJIU9pwJN8pziLWCC7cYuf5yC0enKISn3x31Mab
OYqFRx3QF1es2Zf1f3uJ4keFpSR3l42A/HqvC6xObPSIGo8QofscWqQZWpwm+zFXAZLKi9Z/ogrU
33whrgjf/jHqWI1tY5rgKjTH8Vu1l7X9+0TTdYEIFs1e22vK8BKAvkgvSc0lAS5zUXi9De7Qqzvi
sRNdAVWRphjWTdfBTjgkuluRV/lwiunRo9tipfaUbaFE+NYph04LiCBDB5ROq+MGN5lt0YUvgXdv
Uij52R47KBCyGZonIAXTWb7Y9WyWV67P99sTlWseBgliRuJds3IfNNy0iKJITF7oJOoFoShwDHOo
f7i8Od+ft2WUZb9wQ2OOtDpvdaIlkp7GRKsKmYFQG1rIhaHwhnJujpeHOvtBrnIdVyKhiCzT2zXT
oarOTmAzFH7Z+0RSmV2gg1dO9bkPwuQCBzlTSUWh/e0oCEi5de1KTAYBE22nxkL6YCapg7NwzW3w
zAGgsqlTWyXrsenKvR0KbHMOb9EZvYAEqdik2YA+VDcskkYIGIrwDpnV8MfgdsBuRapN4ZWLZfn7
V4fAYXhD2lBW6QusLjCqqXHWyWr0KJdolBAz+rXFAEyPisNtVenxTpnFNRPyM/PrUAG0cCrjmsG5
+e1Hl34ZxXZbT16sRVh6qCHd23U37E1kb/59KRlq8UmQOHhgJPl2qEDFiMgn7M1Yjl+lGDvYXfR6
lSmzKyOdncm/RlptmrbSkJDpsslrCUKfwW6ph9wtJqgxovcqVE7oyTrqcPk8nB3UpZtoYqSjE3G8
/Tz4cCTQDoSOBvDGT05M8JqVJC9OLoz7zOjEj4nO68/Lg55bPsmbJ5lU6ehrvXBoawFNnWTwAjgu
N1UGx0qTMB4oUddXJvXcUI4SEiyeawgUCd9+H9rTpKhDOXqDRBR8kBXko6j/rxsH98pLdGYmAU/o
Fm0P3gI8qN6OVE2yyHtDDV7c9O0TKqLmYcI85BOt3erO8QPgi5H+enkiz46JVRCcM95AkJlvx4wm
KorG0h7tgQVndH2b9DZFYn4XjQgnoRGgI/8zgSaXp8sDv3/oTcPgPcCPVleLwcfbgcHC5Qm6SBWP
nhVCn6bZnuKB8avIuuI/E5GS4Mo6vr+3GVDqFu8sRh9qbZpVc/CGUDQVWvZaQ86IllyWRM2VNTw/
CiEtwbPg7l7tFqPJUXcc28rLihH4iAts/4MbK3HlY95vSj4GL1qHp1W8XzaD0qns/bb26gE9M9A7
zXxU1BOHXYh68e/LS3VmMLW83rhyIelrOaulors12VUUth6CO9pti/3gIRz97GHSy2uGS8sWf/sW
mEhwEg0pYzFVWDtzuYNl0VDwG68sm6r9hV4zWZTopvQBgUJQ0z3Nx/4Gko//hINRSqZr8NRf/twz
S4gIEsePtx0zuHVaggLk7CeUVD3LD7s7ve2Au8A3+nx5lHOTSrTiks3hH2StXz0nmgvspYrOCzMR
Hvw5+wFzN9vbErTx5ZHOnLTlbGP2bZO8ivX30FwYQmO0a0/Fs37sRieIqWEjBk3Pue+OSK62/245
TU6Ika9OCsTTt34TygIzBRNpAk+vtfGJ1wBVITW7twJi7uHy1/0JIFdbhgecd4cjveBXlxvurxga
pl8IDgZRJAn3M7tZDOtqOubQczawKuRNY9XFf1Bjhx+YEYg996D+IpD5vnKfnVlPNowQWJCYxG3r
Fwlk8ygqseAWwPS+oF1Lm9KJGu00ZcDrL3/zmRV1TQSHuc5wReIZfPvJtp2lqouizotAd91qQ2l9
8qsug/DXUChCBhKPmN2/DikBkHN1SgAqGAmt7gCQOnmeRnHjYTGBkoOl9vRem52O7Pk2H2CsXx7u
/RlkOEwYMVfRaSPaq0hmHih3ha1Te6ERdh6CF8VR41uvjPJ+zRiFsHcxLNOp1a3mMQVXLP3Br72o
decH5HacYxq4gKsXqZfLH7QeipXSbUWtjpdH4Zq1ehe0SqLc32k00Ou+umkKswGpaheHwIr+NWD5
MxSH3XTQHHTfWTbSgAFFVqe6h5NIfiJo+QpxcFhYWcGV+Vuv0nqkZZ/+dfQMBBySpC0wqAjL4TB0
vtpJDfmOy1O3fhOWUaDQ6KTpBlnXOj/p48ngpegMzyAaQXHVUp9N07U9YnZ737dGvEcV0r3HM6XZ
j2gcXjlsZz4Spy6Ts20Qp5CKvf3IBKtkvIuQjBSALm5yzelO0UI2uPyR6yPNRxIO2QBeIDo6FHLe
joKYl5IRN4uXJxbc9AweaoSMJz4yEahu7GD+0dlnGe9/xyiCPQkN5+143awRDfma7tEY1PttNifx
17q20aO7/F1n9j0zRxzkgJLR370EPWifScuVgL2Chyus6XhGY6mlkAvHBn2DK8OdWSyQp0wg5TAX
OtjqMbCKCtw4/APSZgsSUhXHdyyu7V3+KHOZnb/fHGaPi560Q+g2Rnjri0O0KiaZBYXHiW/cz1GR
hxQ4ZNG8VKUGBszB3S2iphKEh1w2E+4XlRA8tzMqmeBXe7HVgshA8MTp7OgQuHp9Ym8bzbZ2XBDO
1RxOuCBwrUJLp5/3oajzVtshqKOeZrA6lG5SzZQHNSSR+w1h5gk1lFL04K/hEwiaYhid3Iy+nnRb
FGTycItLjw52HMTndOX9PbfADk5thk7Pw6Zg8XYjjYFAdwbVUi/Undib4RtuYi0tKCZANrs87WfO
CGVTph0r9zOlpDhGyAI9+RnZrLD/YuNg40FHG3ad7Mr/xqm/4ra8vDGrRTZpHZgclKU+sk4YnHro
8llnOGz60BWag+w3RpPOpwCnii3it+IRbQ+cnzP8Si5/6J/g793QFqkKGQtl0PVrm6VB3FQVcCtq
u4F1W+Yy+goewn3uNcdavFYdNO3CLnicO636KrKuOoDrVy+VX4gvA0oIjz0lw/3lX3Vmpf/Uf0Go
MynvyvXZaBhBlEhsUCFon4K6bW7Q/Sg+gaCLr0zA+aFobdF9VUtd7+2mcuWMlIGmWOlWRzOyqEHr
WFF+X2gATP4fvmqp0guKQNzvq4c560WFrzqvJUImcJcQyW53qRaGzzDO26fLY53ZwOaSPylK3BKj
6dVnVRMhSNw4swc+YE4+B8R2n0bABPddiijQqxCTduXxOjsiTMal8mTyr9WIoZZFgZHks2cMpQ3H
HklJUG84vXQBddg0uOZMvS4ncDHyTpoWXQKitnf5W9NrpV0l7eQlYSB2o4D12JcgqYBnZCBFg1fd
NdU/Rt5/xmRPchET8dB+XG2WEBxnFlhcwLldPAMOgc8JBPhYDGn0/znU8vz8FfC0Bf3roHcmbxZO
HO1zzAc+ZAnYoI2W6mK6sjXPTqaFtaytTDwN1zEBUsHKCYGBeG4zGLcDAv/HTqbp7wU8fwrmsvyM
Lm55ZY+eO3oCFpekh01baf20LaC8cuioVlqQjh5GBAaPbVlHyCHB4b58HM5dsJTtHQaTjrLXpzxu
anjeuTtC0xc0KYKiOkFTNKBLJih/DUQ/2GLhUgoA90qV5trIy7H5ex0RP421KecjQSZuq8wG/eRO
iIqOuXuSo9H96sMGTEGtivzK0Ma5sZceLocNa1tn/axUVtnTgE9Y1b6uC17y1u9BNE5Rv0MmOHa2
WI2E4y4nLRq2CoixN8FrjZHg990bdLQcY6NDAAi3Ti4DJK5hR6OuNo2+s6mtqsGsaBYDvOgB3Z/9
5QU7tzeoAhH80JeQ7yLxLMx8Y0LuzKtSJz0MrmbvkA5IiR5158reP3dxEVDogjiOe2udL+k9Es9y
mGevr6vpEBRhc8Iup9jpwTTfhWExHS9/2rmzhlQgbUCCfItS79sdARzYDALEX73e9V1xkJ3Z3YNt
8YOn3iyE42X+oiphJE37fHngP/2i9VsPYgT6AU89kfJqZBXwzukIXHiFNooSbYlI/qhdXGC81q6c
+ijBQTgHnLqSaD/USYi6QQX9BZzlaH0dkE3IH2GdJAJp+Qg6k1/IwdmVU4RUvIO8QHJo4H7rp6Lq
408ZSmiLVo5fdhA4wjq4AYM/f4qrXgejNFkKCCnoNfm9DaBjb+Ekta9zO8/oRThAhHawZ6qXaYht
EM1ONYLK71C8u0U1x8Q36PLEnNkBVGvRCHN5TYiyV9f6GOeNgrM7Esp3i4xZaaTabZyEw3fgtnF6
aLouqg7/PqZhUyKjzk/Jfx13lXhKhH2rUYEv4NbvqjKf2HbcDHsAr74BWbWn6PH/MiYdaGm5JiXd
VQBSB1SHx5oxJ2n7LIIBoLnlbjhY2jh+7HX3yoZb3qjVfgNwwVOpm5Tf6Wu83ekIFJq9jwi9F2R4
N2z8FhubrYVw9zXgzJkjJalNW6RIShEXrBbQRSEW4lk2ehK1hxCFCd3Q0PbJcCtFqzVB5j+c57u4
meIfl2f0zDUlJRLLxM/8i6bw2y+ch7hRukVvTyAzjj2EiiZ3j2WP2e97YYkr7ctz+5Q9aljSQO6G
etzb0WQ2olkLkcqr2rlD26hFCFRGmhh3djujV6IQML9yD595QmhhWGxRkleKPKst4xRh0JphNYNI
QlXzvk0WerAKEwXkMfuhNO3ezm1z3OZO6195s5fdsd49tEuX8N+w8AReDY0aWq43pKced0p14vJP
91kLQK92ZOzhKCtPCtuqXV7H2rwp+6q+Mtvn1la5JNcYFZjU7la7lxJwRnBucCu0+QcHKyEPw4Of
My4sx8ubyDg3ko2G+FL7cYm/lj//K0ZIDFS18qBiXQmTxGMYWxRVIR5o+Q6VHjoiG3fOynvT7uAG
4/mSf6+aKj8B0nI+61lugkKE2fiTU1CpmwjcSushrUwd6fLvPHOcea5wDZGCKIry2NufCUaltd1s
nD0Zwt0UXYsSeAML+cooy2FdrTt8Gdj11BWpcq+jFk0YOAgiC+kZvPrp0e+zrrwFdh3cdPgDQVTu
h9qEV2PEtzZGnKg9Bfn8jTpugTvpmEBtAUCfH3U7AvRvQyj+1eggu1FSFiYmJ7Ow2y2KYqj5odcD
xYQUE6svP5uge8SuG9s/ldYgaosktC5uyQ/T6eQ0FabLStrJgJBpZqMSXLYTixQlJQL8LZf1XT9N
8c9RhuUHGQXBb1GqrN35gxHA3vUxYNtiVopRDUr59Y2JKl2wyzQ15TjkDOLG1Jss/3Z5Jt/BCUlX
FNV7Y8kE6UWuk8AUwVjEEgKLNLqLxCtRQTn81yH28wV+ddg86bKR5LxRr4bbqhtRDM1ZmHBLIW36
bQMSz648QGc2OhV9jhL1OYLSdTfBMRC4TCtDemYB6n0TWMYnsnz5hPfg+PHyx5+5K8kJ6Xc55KN8
+nKx/XWmdLfOh6K08NbUuFuQcmsrpHRiG4/hoIU3+kybIfz3hIYyCjVIYDQMub4sgzkSEdL/JmoQ
mVInwgY3OgwCD5qvkzTsa9225bytDooDKshCQG/J9NchRNhMNBdnw/QyEw63CWvhWCssAFBez74A
3x4OmV5+uDytZ94D9hPFYyXpZRhrsBCpo923eSjpatvgTxE6EliLO9nwVFcu0XPVU6YK5uQWCnRw
DfB85gLCkB6wI9AdrmR3taZDNsO5x28RVCoK3VCdkM9CUv3frzkecpCBdEohkqyRckOEd0oy5cpL
OmvAm9LGZjs0rvndnzkKzoIIWiCbtPDXVfG4tVxfEpB5I/L3OxctL6zWWm1vFnQOL6/Zu74l9wA5
oIVUlesazN4yr3+dBXD4MHexaPbq3oZdrjLrTjpttI80az7Zkz1RKc7ar7LrzV2oOfFuxvfkyqye
OY8L4oSVo3DLL1n9BgUHAU2p2PYsaEdf0thqETU3/EPhDNYXfMKDa43hc18NqFgudT0BONZZftFf
X+00qSoh+6gl2s0xtLegy8w5FE3XKnf0kvDtm7DHSYYRFdYgGjBnnO0rF97Zr3aI8gkR+THr45JM
+jSGqW4jzenKQwIrd4tbDnpVQAp2hWnH11L+M0fE1SlaC+78Bb+9wkBCfE9V7He2B+cpdhAIcROU
amW+ax2sTexSLrbXTvQM8AHhKEdvsLWn3j9Zcb3pKfnu0J93jhEaNJ8vb8JzP4y6p8RHSqASo6+C
B6NAgn7QNYuz68hnmxB3Y3V9cOX7z1yJzPT/HWV1Q1gIJGGGHmF3kSD1yrP3HV968WUc5I8eAeCb
ZmjNK2Hqn0bP6hrmoaFjTWcXIo272tlI0xOyO7yyZZ112qa0ta4+FPlYYoeCI/CmxcYFnk6KaMBj
jp4FXKUSgaF7EaMpfJfobf8NsdbphMuN33+LUk3i9yByBHgmlFIQCQGphcQidN1gWw9D8uyrATej
RPRqS310Yctr6fiZHo6GA2IQNBbufFZj7yIQK8cwadFgM7H+hXGIjD+WMXVs+DucSSz/2fFHcEmF
udQVA6D4wa4Z0HZAZNeS11q4Zw+kSakPPioEB12KtwfSRhwLHelGUQorJvcQxwRvx7qy9fBkJHi+
bppautrGmCL7ZKhuQoBBgH6FkBX66nh5O565fpfWDrsRCglg7NU5caPOWFxflDfTadjHKsAeLRaY
e7mZfuUOOPNkMhSV8QVqvnQM3352YiXQjBzBqxVE4a8EjhO6xSX+hEE93UN8G08dOgQ3tPSta6E0
f/N6Zy6oBspnXAo0X1cjZ0h/xtOsvGZG/C23RL+VY3StV3ZuKumBkiUSZWH7tdr/yC9OSeTYljfM
I2aJgZFxs8XmF4RqP/37onGzQWlwgEsRQb79Htwy8IgxM15mF7/nJImKH0BuzfuoBU5xeahzFwm1
Ygyll2CVRuDbobQchcGyZH9ko23eBJZWvagsE3cRSfedGJFbt1V9JbY6N5Eu2RX1GQ4HV+DbMYMY
0bUYN1LPNoPO3msEYdk2svpyj75KfCU5OD8YeQFobIJWsTqMsnarDPsey4twM+dmKBb9ciM+IfEk
rxyA90ORtuoEjBDyCI/N1TacoshKZM+l7Ip0vq3qCblq35o/lnN4rZa7TNHbHb9kyCamFBR0CTVW
Q6H3kHCpCsuz4NnDjuaRzxA9PFzeHOr9kTaWawyM7gI8e1e8c/vQD0UXm94QWJV7HOlaiA9WVwzh
LcbPeYotn9vdLvvqV45NBerFPKuIhTXJCxaG+osrwRVu6yyukK0yYkHbHLk2G9lXvNTwWmhao97F
fut8Hm0F99wIRf57htvwsS/B5x/8QkkqlKPvv6oULuNGs8LgE0yxIrtzUENzNnFH7XEDyUIztk7v
q9e0SyzzGCES+GpbaC2gkq1Z/+HUa77WGPc94qvq/GxR1y22pLD9BC9dlBgfVnZzDN2ys1/gmlHi
Sua56p+bMY3z2wSHhg9zbg3Jwe/L+RcOinV28gvE+3fTACQIOc1KvAyw48EgVaB8tyC7cuNATQ7n
F5nmg7kJkAl4TRM/7PfFFLcohRAw3yelpjDRy6pWv8GHEU1AQ8/0TWcvcuqpMjt15Rk/kyzTeOcJ
t5eEkQrH6kBEra7jmpCYHlEwDo3IXLnBT70KeQ0xqDbkfV+aAziKJMbQMlRuih6nsIcnnizjy+yU
bn0lYvoTEq82M8AZ0kiDzWzY63Syb/sBtUidxkQWfnRwY0bmI0aQDD3rsb53Jrvd4++M9EVM66rQ
pLsLZRgjOWSa9Jg0xIOoKr9c3vrGMg3rH0WhHGYWuQQN2NUdPGcFspJpITyZTl2CbIij5XdRjh4H
u80NvtgzGJbTmEcosjQIn8fbzNVn7QZuTpveZGU2xgcZZXhUXvlhy428/mE0lQn0AXlTqlz9MNpf
4EynArmqsCh6VMn8Mt6n01C595Ordz9mzU2mTd8kTrFFzlHHD4BGFl4rEh+xzyJrR/2kofVk7kyc
cktkIdr2B+356bGMjP7X5V975p4S4HqcBVVN9LHOhizMPbFErU2a5Zn+McGxdNxOJkKOV2bFfT8p
FOBBFgP9ZTS1esb6DiKWE+qmpw+5+y3tAwwcAHE+moSqaNtgV5Mh8TwgQDQ2KaJHFVYKxhVgwPun
lNcF1D/iI5QPwQryG//KwzS438gEVdzJ/MdHltRBLTYTyI2gGB8gbTu5pxRY5JVU4NwU8xDQ1QEc
b4B/fjtsVKLi1LQzxa+5F1jwZvENiYO4ckjPvG1CmsABMNgy6WOvJthPYfLDSZEeXQBs4lFNcV87
tww+SBDS8eGfdw2JBqEkBWm4Z+sriqi+H3NEsb2izCxvwhDkw9zGwZW695mJI3m0qfHSewXssPqk
anDyGAVd0yOsDG58HYkbyFzVw+VvWf6W1XEFuQFaT7iUeskI3i5PPre2bw7V4OWR77u/3UGoZAev
QKJ+2XAA73N61lfGPLMTJVwGiMYEB+/74fmsRscuoH8Zldl8H/QFnYLcyMZGZmdXoh14NxU4+V3+
UHP5ktWXYlRgUfyAf0LBbjmjf+3/xsS2OhrN3usTLE3uM1GBlUOan94JcKb6ienByQqr0XYRkA3o
caP4Ze0DqwnLRSQebs5QhjiHRFkWG7sARcXgcYRd/GmIZvpcC1Dj3k6rHN+CJCyNlzAg5NkAxl88
lxMu3B8m5irJt5Kn6ofWhkZxSrgwGoBcIrIPQ5ogFJsRXQfPqdNnahMW18mZ5+aePQUuk/KPzsq/
nQU7dE1bVm3rxbE5ffQxdMEoBGFB4CytOIzUr7FGMarh+fLsn9lmS2sOtD79OXi3y/n9a/LDvELA
TYJfNyBRPaUB6ufoAtlbKK/OBy6r9sqFu9wq68WmRkkvkgR3IYm+HY8SWEcADZAcW1Xrw5AbzSvC
XeEW1QSER+t2fgVoU21Rf8qv7LMzx5bckjvIInVgplfbzCpFU/o1PdBONsigITJ2tAJrPF6eT+PM
hDICp2i5HdAMW0XY1ezEQ1UqOGpRh2RJa/l6c1KxITxV/i/OzqtHTuRt+58IiRxOoRM99tgz43yC
HP4mZyjCp39/+ODVDo0azbOr1a72wNVA1V13uMJghmzYMp1dzIok6ZAhQzQ/GC174qXHhDR1cVQO
uj9NiEHAiUAnEDdTGxXcTykNn1XsqPWd37ux7YiWzNUW7tItoQh7EbyLm4QhHnIPjIfN6uOUZYjv
i05Lezdugswvxy5zDvff09a6hGjwBECeVXUNKqkSDeEYRP59qbSqS9Z38ZPelHgCi1T5wDXZIsja
xF/uL7rxbf71xun8LfTI9XxfiBFF9YU/qNlzhUKijLuTLezj2JdfAjym/PvLbew4fP4YznK/ykyl
V0e6KVJZF1hX+m3bI/1hCQcbBr3K9uAZW6k5M9gl24Rk4BAoXh+q2agZB2Ji6RtgoefDEGrxz4IO
0yLtW0zYIkeN7ivo9wqgGmn8IqO3rp6FXhsYn6v69PP+c298W4uURuMzkbwBPnz9c8agkNCTlVs/
xmITO+8stp4q9vG569XyIUVmTD0qWVS+vdGyZIocC235tjfznjlN5ZiRBIxCgRB4EOCemKVhexGk
Bcf7j7iRNyK9TP+D2pZGy7r0mJyJWjWuWr+cI8UzQlNx60Z2PDmJu9OoVcFZCeTuFHOWThFmep/u
L7/RKlTYVEyTiKX0KNaAjmQG2x6rVecjnTEHB9XqkSQqsCn4GCNWDUvdQggLpBK7/ajFmU6XNVHC
r3KE8u9ORN/I8CxySDJY+IKgEVZxdaTKRuoR5s6Y9tPBBKNjuro09s2hFWWzN2PfOMJEcBgMnCug
aOtrknoX6FbXwu0aShB7XdRfKLN618FD54BEfrFT9m49nUWApJnB1yZTfr2XI5zZKs1JOh+hZkjb
daPhJTQWU/gdT45W/XD/u27cjgxlKc+4qNha69UY6FeoKDYdbLK+83pJQZTfUEq/TxTpZI0oBI+K
ZTzVqEHtxGND5UFeX8y0W5a0mcdcZrSrzwi8JQnKDAIRDL+UoypI1TF66PPZpY0hMwKDOvI4Z/bw
4iQRRoqlbk9fEf+WhgMYvoAuu20H5jGcZ9tGCbqSsYyygwEBvaFrMXmY6zF2JzwUlANqUFVzbIcM
8bo2BCxzttNyXFTUZxRBQy1Q/uYO3jNoOoaT5VpBZb0oVStl7oyW2WPQK8bf1FKk6GSMTA18jZ7J
pzIMUAIWTdED9Gj7F2dAgOLkQNRABrAzJI2PN2FOKazBEaj+mSlgXszIDgasRNR1omD4W0YI3PmQ
9jrLw/fFKA4NWpOBp5gxTnGukSO67IV1ZBo72+z2w3OUwXLSLlOoydYIFzOZIPohxeajnV3pL4sQ
g/MXe60+OqOPDpokyhu4JgnxNnBJ2dQ96Nv2DyAvom0hKzcQvzqMsHSzJO5jU++S57kFW4NKcVu/
D8nmzsyMkkfAHe2HCUbpt/u7/vZMky8tIw/yD4LaeiYXt8za5lSb0VzmTpAtdEZljOTcARGV0zSQ
Ft1f7/ZMk3CQBPKqKXdQm3l9prPUimrcfuAZ6G1xjFEwPxqN/L9O9IN3f6Xbm/D1Ssuh+092Papq
EeNaIfsdRujHbnR6DJgEIvjciSc1wgLIGKf6fH/R27SDRTnFtkI+TytqlYF2yQQfPeLx1IAm6hBr
9lWMabOT3DAivo0YZNH/etbMb28Cf5FPQ0f/ZJmaJ8XwRRPI3f5w6jLVflYWpIoHWY/U4QzbDDP1
Lm7QFw/QuUYmPkNj8ai3qlP7pCopLSnAa4lbmVM3HzDjVbH8LfPZcDWlq2o3wxhsEdCrquQhcTKa
4qGZVj36O2BrDwSavvbbSs/ER3KLWUX/3xZ/Kj2AGRvFdYf2dBTMEvL/CvaYdTpa4lBHLbFVaZUO
5e8swGM4xM1OwKKZtP6jFFlkoYC6o/ETkCDpsxknaGOGWdiHD4awMZXDZD78G5hWah30CrXaQ93H
TB51M2rdeUB50Jsxv07O9P2rRybacXZcukszsi2x+UFnVhIhO9IVv0uSxJNuBMqTDfj9Y8OPf1AH
B+fSMApl3CoxCWsP80wrAj3uJKnfQWg2aDyj+f5F6RQ79SI8yEYer1Mfh06Zk2/tjD2dS2e8o9Me
kAtwPeZN9cNOerv51WUlTVEkv5zowUA5cHqcZSn50k1TFBzquh3KE5Knzlmohdb9xhQnfkE4NE/P
pok69MXGuKv8KJccmd8FPYGG55WqEFtGswXJ1c3qC1r+aHm1Q59kx2qs+vJjUkNN8+TRsOOfakt7
9NraDVeLxIvRPCVvVFQNjUI4F4T/g9jn8KIeMmO3AYu86hCfTxtlumIRa9teEUHB+5B1wLLARReY
SNh4fgTfzSoxr12n4uNFc5z2vka795tkNK2gJa6k46dsrlTnYMN+0T4EcaJXR1gPeepZ6DfbX4YQ
AOG7uQZF+MVEg7v8GaappLiq1XQXrUF/jXa/bI2unqAS+k7qgnBwx7Enu5oZWesPzRzrySXMy4Z6
qgVJ7iIKLCk4YU9mjOf2XLcnBBO59TK7YQYgJ4ZWfRVtbA1fW0NqVTerVfVnWGtR+1DGBd4fYRsh
aDQSf+XLhFvoiJvIks45nVZ+MAyTMAn50pJPWFLICDqaCPSOOSDfAx+iaA4dnfgYAVpT0ZNj1+CT
Dhpvzq5yifexN1eG+gNrvQBVXQz0QMtm3fSEjRbeenaIKZWDbLPGf5rj+zJPpxppzSLqvRSAxa8g
aEx6Q2meVA+F7Yx/nNaKuaOGis9Oo2rEEj2yDMm3OqgKboZHa4zLKDnOMcMXwnSpILDj42pWM68V
dqdgqG1rvxoDHMSRyQ8TfvxD0VzKo67ND6HayPGhGKU4vyh5r+TA1QLk+uPKSb6UmBc/mPi5MRS3
g+xJNjrTONoJWPUrvB4xXStHiduTNVuBTwxOhw9UEvF7vEbk8pwNZtd42HZzsKxoYrg4RlMevpOV
btAuWSYPLxnKS78hv+Oqq2cIkHqzYfbRYRhEiHlOJSWoPppNn3pBi0joGb+B+f3U2PUDb42XzgSb
UVbNCCp3J1sulOOcOJg8AkYx+y+j3DXWH+gePRa0bY/dF/dCgFl1o3L3TkaxmOYBCYHGxZX1p8Dd
Q/k9qrL4MsZd8VHJVOWzAU0mPMdRFvvD2ObKYSqxNgO3WDfNmT9C84VN5eWWjcHIBqGgveR1Yx5D
r3KZYC71tXPTfrXTyoiTLLb9oIvDmmwusk96ruo/dQTkXlJ90n5UhpG9byqteR/HoX1qQ9UcXKsx
oh+hKMbgiCMoGvXYDCg7NelGjoFkEAIDkP7V21G/ZMaqPfYSVPUgqD22fXUaHWd8KORmepBFYbz9
5kcAkINH9xuMtLr8nv/c/F2IoV1X8S4S6sKnBh+N0eUWyy4Bezlyi9h0Pk1l0H95890PflShIDXo
Jd6M5fEYQiI3nSzfQZTiQJEq3gXM7U73V7mtfnmFNO/AvdPnUtajgx5wcucEiuVLmeZkLkVhgJ10
MmiPBT7zX5o6Kh50oxLv8BQcnudmrn/f/wEbGRwCVyYNDxVuiLZuwaPhl6hdw9vFPKY7tBo4xCoE
IjvijnW5v9TWxtHAIJIaL/XtGnQgQ0mVx17lWWmOuQGG3ZRkXArIzDuPChSovULsNqtaGvAmzUME
CG6yNzVpW2wLNMtX1OinHpr1dc4c8zkLZnnnyTbyRIejyigXdArdqaUk+M8WZUSupoQTsHdhRHGU
DcqjIYbp+f77u02BkYtgfoFXJ7QqlGFerxJMploLZbR9o5XkhyQJJXxGI4uX2FUXJgKlN6jsnvuL
3u4P6OILRn4hRizUjNeLmjPG56mgoafimoQgI6YODJANQOlCOf5flmJmyw5hhrc+C5h21IE8NLS5
Jtzq0YLU3Eg3pnOeBNHOsbv9YLScgCoxE+Vs3wBvMfWKIxI7268jAPYLIP09WW+904O43fCswigA
eRrAenRZXr+7OQNckwy65RPJA/kIaDPMXC00LOygJAzXEbNErfvtL9EBgU+3lG40t8jrNeWk5TRg
4YagqbrkVJwCxeMiljyzq4edWvs2egFbNtEXRR4I2cj1SLJt26jDRcfw+8WywEUOJowuAwbtQF8H
4MyHcdRs/MXJ7HDXBQV4YOI3Njvn/F9DZdVw+YeQ4b5knzJue/3MuWWViHnZpj/Udih5WDkZj8xp
Dd1jNuF8gpCQ/IUSaODOCHK8chfSRuO1zVCYOH0AVXQZJ1jVCQ1YqTybgRiUg6jCJD0Ju8fkAUPn
xj6Ejlk1H4e8U3sKiiksXkIJCsf7aZ6RZ4FfuJhv0VHF7QBVnMEDnmD7Ym4mRkBJqv0GzNKrO9H7
dh/T50Bti5DjwGBZw+7qUswTOliW39VFcolw83yY5aLfecG3nxnlEeh19FUgLd68X8eJReVIBNIS
/efnfmrS79hylpWrqZ2iYadpRdcixxPBVZu6POMTV3+9v6v/yXm9/sQa+BSCORNwGgpryIXcxkkT
oOrna4NVqAdwJ2bxMqRV0z/YBS1SD2i1k3sZJdIngZ1pi22UjD00zP24+x6hKTscOglLqguENvzC
ZPRb64c6GSztOEkDJkUKfpJ7tOjbz8M3YfBMH3KZA6/PRzZbUsWm0WlaKPMxTpQcJzEMNO6/nI0Q
vexmRJ/oe3Hsl1/xn9tnwPHTaWLH8IvFcblLGRK4VcwOn+tM3dMtWs7S6kNoaPQRNWkbL7SC14sl
+K90oQwxQqIm9npnnL6JebASzFai6aNOklp7fWTJ72Kt25W12HifGk/IYEamW8Irfb24JotQS01w
9rVF2y6czNTrJmPvctggL4PtRDINviyCD6DbXy+DJkprNXVv+6jVdu/h4/F4E4bpT60qoUlHXTJJ
NNbkTq2p0jkUsF9SqoK0kLQBor8cKpjbm/NPSFwA2+i8hpySMlFKF4GFLsdHZy6wD6Gnnx3tNGmu
VQe028M0NX5fM0sHiJz2zXdTkHHgLRXZvThY3P7yETKe89tWOtS28MbVHp2cKp/yT5VKD/0enLi1
uUDpFtMI582xZpHCXxqaANBpia2jrMgD/mdi+3bfZkfMq7WLBgzn7fcX4o/MQLhY6J6qqySndOTA
DEeqixhevjd2VorTQIGvUj3t3V5buwlGE6Ji8j99j1XzUqgZtyiuluSHrXygB24cIpL1ne7e1un8
7yqrB6Khl9S6nvLa1HgGtVPlp3AMxKcEQ6GdpTYSRLJQZDUWGDaZx+oLBUOcVWkY2X4vKwPWyxMG
k8RuXC7pDb1zaob1UOWtnQxxI8uBwcRxXCDutromMQVzh/2YQvNSjzChMbJ5OMkDXpEMFMZjg5PS
x/vhbuuzMdaxsBFjf93AAnO5GYU+DJaf8i4fZ9y1PcBn9k5qs/UulxEckZXUjX38OgY4GYihWCDI
RgfS+V5i8O1g2UlfBc+za9UOko+BlNjTFd/YLFDs9IVqR1J6c2HYtPiyhkzCz0asPuJKCn1M3vCK
cyJ7J9ve+GxEbwZxFLnQz9bVBNEdnF4hO6hNRQU1Z2qovyVNGh+Z8mTvoVTmO+C8jUkrIDkkgMHt
c3Mw9H39SkfMHUJ8CAOf7m/4Hn0t6w9ASe0r/Snn0wj+8VCkHQFxTp1DqubmU52UwbiT+d/mMoB/
kORG6cMENLG+v0hmSxThyvBamrTW8XxPhoc5mUZ0StAo+BKRUDl4VkVp5DlqEZKkK0UV7wS5jXe/
qN/gI0X2htrl6k1YUQ6VGhC23ynyPLmOLOUTKFBp+lvMASE1MqNyJ3pv3Nu0bFR0vwAUIPu12s+6
gYBoNDoSHjpz7I/gNz6WeOV5Ip6aSxzVo1s40ewKKorzm88rvPYFlQn9Rbv57EOYG5Uz07w0rM76
OJj4qDmFk+2c13/BbZWYINSGYBLV6pIlri7tBCJpODu1hOPBKCs4raNIJRTcPt10AGPgAueW/ydL
VvoxgReNqZUzxR9kzEZ/qspszJ/yKE0C1yQ5jKiajHl8LOO8zF0g5kjLVkptKp4jiQ5nllCKlVPX
KVaAX1Mi4x/Uhw6NTszl56OAzPquhVuJXkmfKQMEpwx/sMicbMzUp3hI34mMOYMrwK0blyoMlU8w
GZzhooCuZrYRCu25HdrgKzo98XPXFJl6SLHmbo+MUqLuPMGDfZrRv8JgaVgcwDtqd5DqU61jO5su
DsMi1scXM4W/76VI8I3YpvfKBxwnTOzKjDx7FkWUmwdcU4tPgmwNh0e7ItPoAgnHKiMGVuo1Y94A
x6w7qz3kwqlyr8OGznS7UMFtzmA+9Mw1I0D3I7nSu1E/1sxyyrF4MsoIxya8GDAPt4tsVD8WCZJD
QMY1DFOT1J6uBcXo39zo1L99CMC7mnjHxyHs8x+IUqaOO9LObj2ZwfUvuMbapyaP81+MNIPvfRM2
v+0M74Vr0ifzZ7hVmOLZPGqD9EZvv4NKC5ErsaTshF0YNV9AfwhbTESlMqhtia1/ziXLjHbu3o3I
vWTfALAYPC808NfBbertVlP6XoJvHn+dRtVkOtAo9lHXi3jnAtxaCh1pRDLIw8mSVhlFjcExP4NE
RS6K8Qn5lfJjgcvWNcbfdeeS2LhrF0ijSvMHcsDNXcuALwkwkbP9jonJJcXk83FKMMy6HyE2wqG9
sCGMBeVHJbt6dybGUhjXW7aPY4n0jQ9YP0SxI8cwVTSbkqm0S3G4v+TWg4FDAfkDqkomeVl9rqQN
EwZ8FOgTshuSJcT7TIW7en+VrS9F7sd7oz24dLVer2JHg1LH4MX9oVXmQyry8aD3w2/gZOnO9tt8
HiIsnPWFk6st195/akDdlDLTjHgeCzvqC/6TGJxWwd48fPt5/v8q+up5JIigRVYARKPZmXkp6hdn
Bkex18GBvdx/dVsPxH1F238Ru0Hm4PUD4W9vp5j50cdScKlvaXf9aSUr+fXmVbh/Fzu8hZx20z/B
/9jOpCZy/LAV+VHry+mklGXx9lMEh1DmUgJTR0q5em0J8g85JncOrgCxrVChDYFzwVV66HZe2sb3
oWKiybRIli5yFK9fWifPQZ63DTOLqu8/pUMCUEDVUE9jil6HO0nM1mI6Ow18FZiuGz6CGgjaLx2F
DWSM4ADLHhRuK0YXV7E9T7iN5MUBCow/GiMKi0r39XOFZkHmojKLyWh/SB7+nszHg9RONHcqpaoD
ECDsX0WEG55C3f10f5NshCcUkvl0lDikTutYEWkoWOUzfXfMq3NXmiQcQYeo0mHZVtMndE3Cnc+4
9bigEaHhMhLi79XenzN6rQngDB9BiPQ3uF8Mb0UbzAfGfdmjlIHBhJEhP7aiQR/v/sNufVVoEgxI
EZqi479eG3WyuF+qK+C987UzhUGqYzTWe+AfuroTHzcOOfQuDa8TKgI0tVaLtQSQYLZKC1ReaB4b
zckf7VzNdla5fSRUKZiaMMBYeqTr1ym0HnPFtg18B7jDBWRD6/ZtVH4YrV3/jw3OGorG6I8ZsHQc
GuOrJwJgqjCljgK/qGn0HKjSp+iwtI1i2hia/ZmSohk8jGPN4dB2eTt6ZY7ruatXeoEtrq6THx6t
sTX3YLa3e2r5YTSJ4WLAWVuLgMgoDJltES/5yRyGJ/qe6S8ERvUTDsRKhcxe2+meOoVN7GYltqjH
+9tqc/kFSMVkgmC7PkOjXWK4ISuBH/e9kXsYZk8CeSPQn64UtuWDGGTtK7jILD52A8pmb84wdJk0
j8YImt2Eq1UAKRtMMfHaCBAGh/WjS45zKORKHIvA0Z7zMN0b1W3Uulwo1NU26jHUu+tyq2nqmslq
Gfiyhn+60DsYpagdmOepx+u0Vzr5aCgJLiCVPXzEvxh7SX2onu+/9K2NT8EFgoSGqXUzf8JpQbSt
00h+NA6aNzkj5NmsK45qYRk7Z+z2JC8XKC1TYsZCZV+9YCttzbAcSslXRywq9IR62lJz7f+wi5hR
o5PGxbNIlb++B6y566uisJe3mkwnWcmwceyK5DimSEn1WKccsnTQDrGFiOP9V7n8ya+rS+5vXCIW
MU0QU+smV9RDzAtmPfDR/TW92tT092FfF54tS8UHiQnE3u26oZatw/xezipr3k57cX7TMfrqHH8G
HrLUbXmq/kAhLKyfDTGb+anI++Kr1XXa51YUeuZZONpbXhHYcYk/ddn8FVD3nrSypbtz/2VsRTnw
kICqF10LkNzLaf9Ptmmk9pzJTQUkIzPS/CSGNH2RzURFrBV1vq/DJCvVCfp48UOWnFB3kcYvnrTY
UpvD0FvJ7NVSpaQ7W/C2swMElXSEU2csfabVj2rTRQ2lsSw/ieXnqc/flciQn2OnNa5TqGRH0oM/
eGzPhzCrs2/338htt5D3wF/UMAhG3PgBmoUaaWZOtzBUzPd9kR7SqPEAImWPWRkBe0Nt83J/xY2z
DToI31uuTZtpiPb6E4ShSCWtrh3fCSIA4I4sjlGmyH8qZXo7uoHOLkkl1xmqxtwgr5fqqwm+F5NT
P7Zy1dOkpj9A+ep2Pt/mA8E0WSaN6G6tE4801khSacH4wPQwM6Xwo8KAavgyDxrFxtvfngHNnT+G
SSFp+etHQoNK1YOREjo0ARWCPS0OSOIY+DwHezXgsu1WkQMwNgGLe48B5npsIpew1m2pd/zcMPr4
0gkoZG4wYo3hYjo1lp5sxiDRVWGHLzKWj3uHdSNysT5pFjUB/1oDfOh92KRYxBHZluaDDTHgOGtd
fSgtkXmQ1vb0vTduAoDgPLDFwBY6yypGwz9VlWkp5vvWGN5TDOmo6sd7M8+tp6LZAkmLhJwLbnXf
TEJiDkBh4oeTY8ZXI1TKlzzWCMNyZQX9EbGht2PdicI2w1wkCTaQFQOWkq0aUsVZg/Y/VW6bd1U+
B+/pxGV71M6ts4C+LIowNF4wNFm9w0nKe2dgj/pjJQ/Iu6J33NCT9GTEjXe6sxtLMR1EtZvx/qIL
ulpKnkHAaJOp+ZEFiv44D0w+aJkZ0t8qatP8eP/cbd0ctGahWS2BC3WN1XJprczDjHKRD7Kz/jvk
GmJg4I7l1E0yauTzNJfl+Kw1w4zaftggECMc2NOHNFUburAtbNbjKFdytnO/b+xaG2AMLSj2Et2a
VYxDAKVO8xAKf6ZLzddZDr+ORiE933/6jUWcpayjfEOc6mZSJkeBpuDXbPpKpYaeQqfQlybQ/fdX
uT0aS0MLNA44du7nderZBrXS6wtwsbfL6kkye2fCsys2Ab/Myc94CvWdYHob4Vhw0VClkWKgfbE6
iylKl1aroLcHjy946kw9P42xU72UQIPceYrEN7hGheckRrvT9N981OXCp4cHNHsdxlsl6LREFhYg
93E6gxqrGCZppqdCuGUSqb1dFQH1doMhJ/cGg/CbqJM6JhP+GlhuIMZzOQbKpRGD9earHbmfpRml
IkhMDrjai72K0CY9IsuHvAzPS9bCd0Uz/3JUUb79/aFaSqNo2fVM3FfXoG71IlUHEJmoZquPau8A
i+5adGcbSTnNcmzsdClv0yQmjRBp0M1jYozi7utrt7FEEpkwr4AQIH6emHFzHFGa8IQUjFcp0ScP
4Z63upbr4IYWVrbJbcQ1vJ74Acxw1LmtmKk2jnmIS+xB2FDVcVGA/3z/6N0ecFCLwBeWCZtDnbLq
wgL26Vl/DC6jGUdPoh0a366UYc9W6zZmL8twxaK4xktcs4InrUPjEm7fpbR1qfIkRSkPUBLx4JXV
dG8EsLkYfS8gtMsJX2skI5GsExrz4DLJZnZu+wo/JrMOLpFS7yG9/809X+VKyFYy1icnoVlu3NDX
FMzO7Nxsoqs02eAyI+Q5rKPcp8ggNZPe/Z7yahgPJcrrpis3GVpEvdEVP4vZSYpjaBkFCv7jWH8t
jDL/31DQdDr1cz+VdBqy8lfEunDF6qEOPN3orcxL5hq886jZkvVBC/lmqhuG+NW62ZzoFkJHcZ95
ZVGisJurqKMd5j4NgwOX6fRVq4P6f8OUJuAJAXb1KEgB6CCyT2gbL4xWj1hvYZeYTmy2orc64VVD
UH8wpJkWVz6HEV6Vs5Z/nYsBkay5KcTfOQmbC7giQzlEhaPg1D70GYQPeU6fx9mGBvPGDbu88MVE
h8ksncZ1zQQDMS8CHJCuwdiGB0Y9hV+oABzur3KzhQDZcgI5g1RcgEVXYUaOJCQKulHyWzBhn3W5
0g7ZrPSPUcCdfn+pmxP4b6l/ahGsdANXtiNkIAwDdIbVtPFRE436MBf5HohgcxXuAfpJS1tgndPP
Wd+b6HvQTBsy54yKpHQs4K/tPMvN7YZcC/Ili84nRIubrnc1O00ibCPwGS6qx8DqMk+R1Phb4PTJ
VW/GeM/bYOM70eVGN3cBvnGhry4eRmGtOeNRfMXYG8naVrbOAVg8N4rEXlV0C+jk4bCaZ0rBFHPR
vn99FZTKpNbAMiV/joL6M5Wl1h2WZto7pUtm4dLcEOIQZ302QHWcB45KZHZXLAPD50RNxme1GOWX
0dC6CEe6UerdslQT+8jBLX4xem72Rl8bn5yohM7KEm/5HKt3o8xmMnZQ2XwrL5InuenjH5Ar5R3Z
IG3rE7AE0w7GoMBzVjekEqZSVpsOxCpbihnCR+HgcCdrlBhTA1fukorRnt02iJFonXC9ki4hQ3s8
wpXO/pnHjhY9aUUoCRTfhfENJyAYUxFSUdolLdJmcpk/dtZxkAmeDwLFntQzIqOJnpRgTA3EYnIz
QUZW7YyzFMdS68E6SH8Woy4mrxUGeEWUMQsiHAqD2tGw+ro+RZoRlLS6ZbAW4Izmv3SBa7hvQaDu
OURvfQVSTZV/qItQmn69ayQjUQzcC+jjJnpEsK2nqxbUEErvR5Gtr7DAqlEPQuz8JoqIVh2Moi8C
v9al4ndvaNH7SslG3TURsH8z5ouTAMBsuVrR4nTWJZEiEPmgPR/4WSJSaIez6hpqlr8DSSeO95/r
JlNfloIKQ6eKnuHN1Bsh9T7QAqYTUzzq3mCi+5CnmX2c5Fm8a2lsnaUCK516NM3/3V/5pjnHyosA
HcGFBu5Nf1hEiFVK9uD4tQNE0a2m1LjEOW0BtBtrT7KRZFTNDHhdbsxHUPjlTua5tXFAS1C4IwpF
yFltnEGZZa7T1vGNIoiuQ2TOHmoA+en+U269XxAMMk1bpAdgyL3enuhlzsIIJMfXrQaJO/xoxDkz
ouz7wuW7SNLwsxms1gOU9+aOAe+XidNyHTHlIDd8vbJUAt7CaTvwjWHWzlWjyecRlBPo4qp4a8eA
/J2zzMlglkbvZXnV/2n+trpA4W/Zr4HdpO8KVS4eirq3Tk0l9irLja/GVgURsogZ37bppqVFh+ZK
eEVRvP1Sa+HC+MzFjnzfxleDVrXUJYyXqRVW784sYXOMOgJ0mrDTv6EqhnMhYNgeq2ZwfsxKrhHX
jCI652kV7OyYrSdciDr/4LrLpOj1y7RSybY7pmDXquyNM/x7bTjIOoyrw/2duTzD68waoDO9AAp0
ZlL0ql+v43RzWjA2CK8z7L4jOPPLnIujE3fjBU+TPV/tjTe6UNWgidLqYDev3uikTbGuRmF8jbSq
PmaZ5ZyqfjIx1TGTz1qt1r5q5823Do7Qzua8qTAXHhIMFY4fYY6h3+vnHNPSQYSyia+ZCcZvVIRx
7rIs/QRjVnvI5uYv/Phgp+HyL0KvXi5gTgS4MKlgMLWO4FNuAjO0suwKNaEKjvSWJSSE7DJsXWuw
+/HYtWWenLo4KbVLMCqtuOYg2oCtiSj8muHnO7oTKnG/YfKrhiv0uKiOtP1xDlGd3nCztmw7VxNs
U7fVpfCsSKOpuY3TGDZhzJA/jJGmZNdGmF11baMm6NzS6jBNj1G//GPnE1wCyYl9UfWN6lalEz+C
rQ2/mfjufgtCefgbhzI2XWEN1suNOkf9Dd4i+15gVhAeTcSAokfDwI+3Sw39mQHt/GixYSHrz7I5
eWgt15/u79fN78i5p74FsXrT362dQumHDM0CeuTMvfJZ6RQ3V53BcNs8rMzzMGHe5o1wgrWdI7lx
VVFUszC+qfQo/rFD/hPf0GuJkTLPo2ti9Vl3zkQagmNsQ914LtO2ec+GH35J4KU/kBb36ju0XZlr
3X/82z4p+/jfnlrycYLT6r6KFS3rBy2Or1OSdulTZnBtg2dkYg+RhLDk9iiqzp6Ee/IvGOrjxxG/
IvkAx7eNPKW2xMsstETaqUhux9r8LNQNwd0j/QdFZhWuzHEIwrYjVJZF24ojC7WVJ+oKZsvIEFJx
nVyJjbOiiKrz2qk2MtdoTb1w7UxXdqrKre8EpBhBKY1Jzg1SRe8BTNAOCK8qLLzDMuY8JtUUPGYZ
GKsgN/FnlYriEI8QDlOGxr/vf6LlUdeHHsAicz/0Hm8LmGAS5dA4eXgt9KZ2bWky3gUk1TvnYCMT
RWAcIxNQamzK9Vx9sqkAIVqxSkilCewJTRRWOQ31vBc6t5dahqeMdkFrr5IXytDWCpyUKyJVnWPX
j/qTlijDAQ2LeicP3V6KZjuPBQd3XT9XYU8Wk4ThNcmHDmcrWT/kxTy7vej3psKbW5ZyFsctLDAX
sNHrG6EZsqgosT/0syI1H9CdKY5SoBmfNKloH8e4RCFMLjJPRiH01I0KTC8tyL7c3yubxxnE/0Kh
XBiB62q3xlksjhQSmV6ZrO+MOWNy4LqpPrRylqBkgmVsfh5TPQLTnRLe3uOnUc6HMtSG76WuSI6r
moW2Z0i9FWTZwYsxBU5LN/BUOc1niygSXrnbxC+k2Eeg7Fkof7aCrn1AUhNGrTpgBHf/bfzrT66O
DqJRVCLk43iR69rrT4LnpGCCKMVXpi5o0NcYp/wqwaX/LMdJ/l6off0sJisrntVElCiX1HIvu7D9
EvR1soai1Ok66xkFnOTzjIxu5ubWLP3EG1AUXjH3yietcqbIjYu6Fq6sDZLuoWKj9AfbjCa6ClLV
nESpq3C+HS7Weqha2Hh9Yr3giZAZVw3uH1ZTUYNvbTRH7Q/GF0X2kGN6+AfLX0Hln1nVEUe4f1B1
ZG48FIAiYOtTljwnU13/kZK4HLwSHgAAefRO0EbKo0Q7pkUZtETGqfzZ2kqpuAjY1+iyJVr+kdJQ
Kr+1tlE+ABBttZdwHtNjrrdz+1C3Y/K7jjLjf3EYDX92PshtKHv1PVZHpAone0o1dudgpD9VEVvH
qbFqr9DT+fLmlSDdA1mHxcmAcx1j+onCaSAPuk46oDdD4NtVDMI6FPFofLy/1PKjV5tsmWssXpmM
h6x1mVK0NQLMUhdfRemUD92MMoJZNuXh/iobkQz1T2oh5l4IWK8vRAsQLJYDY3KlJd5/1YM0fiyc
ID4VuOfspJm32qQAJUkyQbYAJuC/VgGa7ix6vkaYXAfJqX+2gzz/mGAWfpHRfnnpq274MDRV/lOp
RVxdYjka8FkatL46Drod/Lj/3Buhg3uXN0tZj7TGenIUGSCMRU1+AvatebS7GQ0irFlOTHyto1Em
6jfHyMydT7pRxNg27RiiBgjVG0GPxsmkoi6V6FqjtXWEjAC5AwHkx7BvOu//cXZeO3IbW9u+IgLM
4ZRkd89wRqPoIJ8QluzNnIqZV/89pf/g17CJIeSDjW1YgqtJVq1a4Q14mCS//YeHlIM42pQHXDGE
ucYt4SmjPMvoMUm18s+JVjv8Y5nFX5n+L5tv0oUyTiLk0d51ka9kBgJo5A5xQyxE2omZbZRS7ma+
UbsbdtSp++nt57vHmLGjqFckLt3CfGZ/D6/4kg+OvqaRSGMoygAEpy+qWSLaPcQmsmdtUn5Q4GB+
7+p4eeyntkRqrced9TJXcxcMg5pr126bupMPfXSqJDcRIgOb/W5OmOhQJcSYkv3rWvEyK858m2PX
ey624myWdvCqpeAexSJ5iOxOvb6LynSy66bt0khPJ/UvR+jGddhgQb79pg+Oi4fALDwGggWeYbuj
i4l1522emUSdzoWzGFuYjXGwqvkaxAWUqxEFi1+PTMA5uGZp+dFi34faealR3RywMq2tsgxNO1Fv
tsZA3kbI5SSqH5xLsLUIz+O5wIr75gJiYrmilnMWtWuvPE25O75sWa6sQUnWP1xrpdHHkxNy0GGg
KJQCxRL9w1D59WdrQfRqicYJUY1SvOvIvD/3jrs+ISuqRmmWjk+W3bsKE75cGS9vf8yD3SkPDfMs
eXTu5vOTvtlOpdq0EVujuplO9nXqlOaD3nX/vr3Q0d7EVQJuCuh1oAC7vbkWoIwmeTwbtIbfAxf6
WwVucFJGHS1C0g9aGXEPuoi7NxnjimhsNCIircdnZ0FBNL2khinOaKBHR4DLQAJgQKHdbRLF0uos
HXiYcZg+d7Shb8yunas5lJmAyKi2QSbgVp/sk6NvRa0KUoy54z0O265RYsGpj0iimPEH0c5V4Gr4
wtjNembi/CNa7jIOyX+nlQcNi8C6q9lhbBh9YrdlBIl3ia/62Hf5e2Tyx/8J00L5EfoICm3LkJih
Qb/R8ZlhDB9a1CYAz27p1zyfUJN0srj9uwcq9F1NkvFzXQ5oLla11Xb+7LXOWTJ+//kt5jIym0Cu
GFiG/vogcYTMfq3WMmoNFyuiMdYuaA23J42Do1Xk3EyVHbL7uY3rjSS7TkKHbK6zMEcX5bJ2RfvL
B5NtbNC14VND5L4LCmO6pMPQIcm42eWVDV/ehNDax0LAtvjVo8mwBjqJHAIztLkr6ISb6/0855Gj
gKVvy769iKY6E5C6PzNwp+gAcVw0mu37aWC1DmOVDHkeqQP6r74+dNsQoI/hvI8HJrO+3i6auExA
Ts6gGD9qsNebmYkUaYGcE0GS3M+CbYoplCWzKgIfZMhEpNfdYNJHsYQttiCpn2ub6c0UWUnT3+jH
2ravqIv6d1vq42818qBTOOcjlEpuU5th09RX37tq0DCR6hI0DVMwAcmz12Qp4Fdg4v/ShlzeW+in
2gGkCPO96aXZp06z0UvpdE+ApGgqYwm3QSux/RsG176gVWoAKU8Tfb3xveo1yMoN5XYrntwSBnNv
ChjaWjUErpDSLGVfmVnQtKr5+2Y00KUnzyLk5M1KAWiWwkVMyOJfv71X7mMQr9Iib6d3hpLhfr4A
LB48paFzPdZDfiux+b7oTVsEjVN4J8H8aMNIrj38X7A6dwI5bbyms2IsWbQgcOqDWLW/mYUA5+tM
4jOcFBzalv6XsbhcgsxjibF04VCC3oWQaRw0oytIk0GOaA/9CuFFbTws4RZdCYFzdidn777xB1yF
gs6muAPTfNfR6cWA0lGdR5rbWGWYFan5PRd2rEkyYIFSLDfQ1Vm9er6AeHG+60mHTPnb3/Q+/5Bm
G6Q7GKYdCW/laaH08UT+0eZ1HEzxmnyhF10+9etcPduD2j2auhiRleH3n6x9tJ8oNxlz8NrvEeUC
INaqz6xdl6UXSPyj1FA2UcUtzxq+R3FbOp3Z1CF04vevulA6SpyK/RQjInxZ3Lp9aLxqOInb9/kj
8tokU6ie0BFC2en1HVSuxsa5tYtIV6qgKavqFtN/99UOaRdgFye5uHbw/vAckkUrj3QvhZHkZaFY
DRiaRB91lAHWxH7IQb99cdO6jy8yGiyhlfTwjt2Jbo4vukJ5nipQRSLLyqBWsC58sGdkw4IYovpT
riZnYik/YHW7+EtnWU6wgIByce7eyZIQ8dA14y5LcAa4bcBfQMIwEcCWaUAe/FlDXVC9dGM7vk/i
xRwCcF5Tc8nGtvyiYsH4P6yAq+3JVrPm0dLVQcpaCxOT4ix3LjYUuzxUp8yFgFiqbfNY0v9SInxy
yilwXekHFSPEslyq2O4LsJn51J9s44O9BdAIRRBHlp7oU77+6jadjGwd+QwaaiBfzMr0fAMd6RMN
RkeqOO1fJONVzDphOoCY3L3Izcha7nGARp4rljXK0IvX/MZmPgY0T6nFE4BONLfHrLO0j1bbmEpg
FIwv/N6SVDYdWF6Fmtc6x0HuqPXnONlMRD1gpC/+MqoDLd3eHBE2nNzG17E9qK7eCDgxyJO6FEGy
rO476hEgjKvdqlswqkX2vRjMkVHkZn+rxs34ZDXrbPgaELnMV/s0yy+Fvrh2mIyK1Yd9CaXroo2d
rYfzxHiXLouz/N4IozKDaV6Th6ax5sGvMk39q2uz+N+qje0XzV5xcXAAxX7J5tL4BoUeicSh9lrv
Ka4Rb/ZbGp/xdS226avY0krxCeIoLZSJks+XaoRQ++wkdAf9Zp4VEXpYKf9GhqUU1w2jsce1KNV/
3Lh2Zl8xxfCt6qaV8wt2M0ELBVV0n85Gpr3LzW75XRM4r19dCPAWecFqnJW7B90xqhggWjwFTfa7
W3a1U5yI0AJ/FP2CNDO90jA3RRIkarW8l33CF6/PGyZmQ/2uUoYxHJihBI4z6ifR7Edlvd9xoJ1k
QQWO6x6An+hGVcyr+4hoiWFevGRK27DL+068bN7ScbL0NEueCs+b81s1kB2gcK8U2UOfL8Lyh8Gb
vRswrXi9GsaMBn3lIK1SoINs+RatefeZsck6/qtqIhsChJJoe1dsl9/U0epLHGC3FMn4RMDvWZRJ
bT61ozu112Yo5m9V6WAPgO651rxz3c17Z2+rbYYitcWH3FLyP90Wg1fIGGZR8deWnl8+VOsaKL0z
576CmsDXrNnU4lo56gBcfM0oTLbUrOZPkMo5MCvC6HU0rWMTzX02YitMgFnC0lu196qxYRfneOyz
k2BykPhQXEhoD8ecxEBeMT8NbacO8ZxtabxHXcUlt9OrzvMHaqxw1tgDStF3YUqme7Lq0aZjWQQq
4JYzYNqP5+JGAnaF4j6myBP4uQ16Yy6qJszakWnW2JSBW/VxMPSko6rezk+obomb0a9nENuDfITr
mXKE3wLT9w5HgsZ6zuiDHwK1LJy7YntR9GW4MIuyXoZRXVC1r5yrZZ01gg8uU11qWyAGqUoV0l0U
d8ANeEYrN7vq1de4z9Ug7zzzKqUab2/nXAftSi4qZoZ0QvjUd62KpWbUauID8OgWy/ARYR1sf3MX
DLbfGxszYLsqto95NiG573Qqk0wIYWP2ZZyV7S9DRzyhQ5wRtpOfZLFa/zLCDNw/WYxkSFJJ3zVr
FixXZikl4iqivBRZtUXGMlcnqxztczk5I75BErnDefEHVbVCssfbMFcYbgGc/bIWnpC3x+hFy1g4
ODJbaXaWCWoHWbdkNjBrt0C/3iHoQObPztClymMSl/1yMUQiRRMrzwK7wh+ZIPSHFl1oa1q/LVa2
/EssGj6xbxiu1sWqYdqbGoN3sbXY6h7INgs9jJ12+mMFaMYwz8mVq7sI5vc5Nemnk61z+OtlNUu6
DaR6P6ehnTxregI/vd2IVOBImWlbedkDEtAq83k1sLGA/Jlc20ZTn5Y40YVPXWwF8MHMlxmvlKBX
JuW9ZyzKdXNH9XOy9vMDWBTlT8Psl1taKmeaPgdpMYJ53GjUzsBQ99X/6G1O76VAjokj5WO+Velt
bs3q33xZii9ZpWgnL+ngKEOQkUpMdE/u241p0cEpGVgP+lT5vYRh0gXNNIoPCZf+GfPgcDEa4g4+
2Cgy7NvTA+L9GNfZyuO6jHlICwqXFnSaH5Bis65vf/yDRBOuOqFRIrTupRwb9N8QieG5GCQvgbah
39yslnFSlR59LYlxZkfzOHy31zcQT0g6ldbUCCXQk7bbyotJi+iWkAiFaaOfYeyOXiC3HV1wKGkH
/VSoKAJ7kPhxqewxtMisLgo+6j5qGr/eRCWySxEwpjEaVty7xqYZx85SJvLRsnV4hpmqIr3sYvpV
TtlJfDt8KoC6tO8kT+wOGjDMjFnHQnk02yl7Nyre8kjXsv+r0lLHf3tbnC21+2CYzWjpkuQcL0RZ
ro7q0lqDS/xbEme/rGxPZ51rweZ/TEvBNrzeGw4YwBmab/yYY8mT+uNqiACzl/lhcQgibz/WwQ1B
WwQlBFlQMz+TkfCnTEgRg56DKYFvXozJpTe3/CWtpjx0rO2vbkz/NXttPrmYD97kz0u6uxxgrjer
WKzNe9TsDHoY7nbL5wbt1InktD+DEBw9H+0CMCs/0M77lKuTEBsVv4/H1rXrFwWHmqei682n2u5R
n52TmUtwc076akdPKO0xZNeFvtoe0Mq/3IZ+jF08VtUistOR3muz6dfEmpuTbXkQR/DClMJaDLfQ
ud1tyxX/Vq0fSCmbSRnCDVnGcDYGjPPMLAso1e3L2/vlaD0pyioxbBgH7GfAsIPjcapRdyjGKb9m
w7z9M/fWV3MY9CizJ++kHj94k1RndHoYg5Ku7vnmmZbVSikk1iRN0SS2cK2oMN65IS155jdyuBTf
6sf9ec+jXZoM3iJsg4jgOz8btbW+0PWxP4wuXKO3X+IBwMtCBw3BLpQ4GKnv5wGWXeJ6ZsdSfdTT
rstaKUG71Ga4gMu4KZqzUohsEGshqL0Iox1+r+aiDnStVZ6ShI732z/n6MkZ+9rgFthLd5Moo2P9
xtMhV6F6elkhwD2Q0ymXhE7tCSrl4DiiP8POkdce15/+OtxMYopnZ4Lbhxfa+tz2TfKgZYp6FVtS
XkRvfViUJj8Bn8gjsCuwQQVwDzGup3/6o+XzU4hT+6pE2H5VHvO+Ti7eWhcfmUWIE73iw5f40yq7
J2vVqrHxf1AeJzvPqMextfRzr8t8dKEBL739xY4qSfD5cF/5WtLNe3dFjHG5mQP2b4/QPJy/MUW3
HmekKMIphiFAKuoZHzoc256GePF+17rCdIJsM4CSdfEvs9ypLiBcyGkFZcZdLW0IivfcIDVrV7WM
BtspIy/xzkwlDl8vEndSvgbq/r5iVdTcSfKqTaLesJbILQHRuFY6vHhe9R+GdbxTKAGkSZIvvXu3
M4jCvOsA0bpLCgRT9+qHcqo+v/0FDw+CVH2j/UBjfn9FIETgCTcGGh3jwuGvzoobiF3gNJgjgzuV
WR+MRXpixXX0Dn8EbuA7XE97nRDASdriIJAbmWvS0xvUG8xheZtFDGn47cc7XEqKShDf+L99MdIQ
Pkv0y9CPhoEXrGuB2UavVo8x8m0n+br8HPvjDagDkW4IJPfAbiZoolE7ajUEWsvbOLoqkitjcUVE
NQ+rcc6/UoBZvw3J8h9a0oATbZJPkCySzfE6mM0LAjqIRRPF09a7NUhuhU42ricDiKPwRYFFu4R0
Ws7OXq+CQr82Wy5HHeAxWiBCUR8LXS9O7gDtaENSOEolAty2YP29XsYZNcatHpJlirC2xEeiqgNF
O0yr5ttYVImH2NmMfxmQMUgVm7a0oejXSdyqcrNk32qZWp9JwOCFjucAp5V7I/Wbcqv+UetN9Bfa
m/rZKOhom0kRZeoaOimksK9/tK5v6YIhm/JYT+oaba4ov3u1blxsZ9H+w4F1gO4zxUOU8A5NiE6W
mNW2pKHRVG4oYVR+ZqvjrR3q6VoUa+1XTZOfcM2OPsoPZz+02+jSu7sdBrLRS4UK3EyJ5wntRw0L
TIwgLoWlfLTdFboClKz/cHQlGd6mPKVJt+9MeTo8Gh3P8sjREvNz0YgsQIlbfF+d7evbQeLg5Ho/
mt6sQlW639lVvmltnwNzU2qUkhgnmOLJyBLtBe87D3tJK6k+24PZbjegpWeFz8GxojYlwNOJpNOz
j1BOjr8VDrBJZC2Ab31NqGA2UcBVT17n4Tr0wOiESZzJvnNhNrGddr0FS14U7exP1uxcZ2zbv/36
u5QOkGD3VPKr/btMK5QkNnOiiYlSUsSwGVGrFTAo8944QnZ+CLwEmiCWH2fl/tED0lokn/XAud21
ZnSGXXYf02YVYzV9YqDVQTcRZ5fyUcZDPYx+OQI0DmdwFwZjfFGctYOymqZSknXLut4NIStIjd12
3WhjznXrXKrcq2Ifasq80L1NZ4YlmzE6gSFqoz1JZo+eXBJpwTCA1rxrZjfuklh5A/u+MtX1paf7
ACNgOcvOD5+cAo9iQYJBef7XQc4qEUhsIas8wo7QHhY60xG2aE2Y2FA8jFLRwYNWyQvom8X30nF6
VAevC8fZ7U66LYe/RM7esU0AYnhHs5utUZk4tO5jqaBkElYpEAZ44VbWhbW9OvYDEkQjIo5qh+O0
TqFyaRFpEVcDqIHrF4o95yc/6eAC8EDTA12RteidIokFtFKsVhE/FmtWXgUonWcjX7SrBA/+h68N
Jk2qXQDgv9MFrrYmRlwsY587anqxhi6/KEt3RkA6qK+RTkRPmXQCYcP9jbasdWz0Hb4UdgGCKu3a
5GFStQIIkIjDdsu/vx02jt4fyDdenU63/o6h51FMN2UjnXltKP6qQBqirSccZKai/PW7TFo1SpiR
JBfvOwf0Jzq0qRIFEbMsvvVGnyu+aYv2eeo3yyATTTXDL6x0+/3tRzy4Q0mziYqkJigt7XGWDWLq
Awa5lEr4MNzEqIjIddbkKc5drC+QIIiW3jhLTIwDHIEHoYTAQMin3Nrd3GkLvR0jUfL7VqnNS9Yi
vhRkKVoszD9qyjGInGM04ult+LmRiu+jcLHqcjpAclAxYy56tTCVEBKKsz4MUDUKf4QF3QSdEOt4
cdNy/rhungL2RBQgRbVsXHIfK478b9qLC5P1aquy64D80Z+4bxZJAN9XfFUHmCcfem+acJkDBPWQ
t8J1gokQlpyklEfXOyEL3VnELEEg7eKWo6Rt1rUtLWclbRCVX5ziuVtb79o5OZ3nKu2bx9QrPOY/
bXZ7+6MfhWYg9C78fMLzncJqaUEir7UOEW9dzy5jZwy3KovPUARHh9Uz6IWArZJLya33U2ehqZiv
qzNXn9Ll5YOlChWcKqbPcWthcdIYxUlf8Qe6elfrcMn+/wV3u0q0uCZCPED11Gls+ut9FUiB7vfJ
AkCQf/J8c8UYqQTw5usxOl9OxqTk7Vd7+NC0AIlS9BspXl8/NM7i6KjASyNktN37RfHENdsSPVA6
w/ITrzmblN6HKPg7DBPIR10kA39MGn96yUrX51OKZgz+JRMG0pOJ8g+shIsdl2dF0H2oeLWUvnu0
Jgdg5OVSttl16m9btc2Bh5pSwOzOeOmZU/OOqzOpINlhf/1NeSgp3czITlpY7L5pR4bNdJNvuuQ6
7zP2wEMCQrm4WVxOfmn3zcciofvnKT0GVKX9y77HkjEMolTjiEIe3xd+RW+526KPaWQYVfo+Xbb6
2R27dnvMAbfGJzv46GNyTpA/QF/2Xgqrn/pZV3Cyj4okKV+MuB9wU4mXD2Uz5Cf39dFSVIUo9v4g
X+xbjYuZrGYuSsCttteGQ+5iMoRUwaUvUL9++0gcLUX/C6syF8bZHb1NFXWrJgPM2GzNlKdVU8p/
emMaQmc1li9vL3V/+uiB0WsgBZPCd/u+UTlWysq1A8Sa2lPpuS0sY06uRTwXIU2S7fL2cgcpH+tJ
+zVpgkbuJ3/PT6dP9PmaJTOauUglul8mUcf+ssWgkZVKu0zjuIJAs40rjgxriNFV8dxiYxUshWac
tEHubxNaLTAP6IQAMMcd5fUPscs5ndqJHxLPQ/7BaywvMGxqU2QLnMBcVsvPOgXsdz1ZJ4YeB936
10vLy+and4DIUWlN41pE3aaqPUidvh2si2oVxbvNRaPPb8WWTT6tZwjElSaMaMRUoI3GMlavPRfz
wNvrjLPAcXAbYEWD5gXihxzhO0mDZWSINVGfR3qNbURd9/ZtULbsmk8L5V5Vtk/G1OfhME0uH02k
t7yZ1f+w9aX6Ig551Lh3NXxvathVsEeiYrCcIK6F+lUbxyGwcTc7+Q5HW59ej3THpi17BymZ1KSj
hQSRqmi3P5BSqNXARY0mVPrW+VzTSTgJIIfvlwSGZBXZaTxed9eBkZpoVVhKGsX5WF71VKPDla2V
4Y9abIeNEZsXSxC3Gl1L31sdPVssiMRJ/+DoqclkJKaX/JUa+/XmQ6ferfsEtpzW5e5fqhjs99Na
1FdkNfonkwzuTGDscEHeLwad4IPuqByOludx6RE3NZetZVVq+WlV8urJmZX0Y4k29EmqdnTpUugg
t4DCAxF0F2GadCyMFqPbqBpRqnDmGZfBesGorh7zldJ2ikORm8antwPb4VOC7pD4zx9t/tevNU3I
/PMJzSHhTcvXpU0Hv1bS/GW2Yoa1SXbWpT665RnV/ODGQG3a37J6Jyp1qN00cjob970ZqRitmr6u
dmyhyV9tGAemRbBSLft1uf7z9sMe7WRUnJCUh1lCPN/39KypoU3vYWMZM6fCXTDRELnUNNSGbspg
b9cK26xIF7pzxShgfke7zPhUT1vqnJTrMlLuch2NfizsOkTBEH/efWu7s5a0XMYkKpln+yUCC5/b
WVFPkozDVagygXEbHJo9esvlDbuly6xozTrjHzpzv3VIEv5x8k4PLiTqdJyzGPPTR9zvW4O+RzdK
ixy1VjbLp01EGzHbsuHdqLb4OK90CCLVTZ0/ObllAfYV0VS/nkCX+uUI5tdX0ngT/uqxGX1sQ8ck
2Gw8x3GD6KwhHOtJeks2RaGcXeryrtx/BtmqI4geGX+V5NleVmmU4rbZeYEyp9tzvqS9e8vGzFQf
cnKchtRTH/5MKnWyQsdd1CctLtq/k2GMn+2mdKuQXKD5ZfsBaX9OFoXgO8CyuzbmDA+jrC0FUJmS
zNelG4xrCpb+H71s1I9LvZ0J4R1tFTIXGoroJEhe9+swwFZxlAmR50iHlx5Zeoz40AiH9sPbm+WA
H4c2PwkUKCWqxbt5GHo/SkoXLImqMi9dH5Jc+nca2+Zv/aZ37IQqRs0QalLytz462vJOWY3qAc0i
MQUb7Nf+xVibwrnolaxJoHcuX1PHBiHQurriPjhW6QpEhab1T1D+zjcx5YN60xZOfGi7eYfwwVZV
nxs3xlDUZ6bjDg8zimLepRkb/N4saKiuv2E+MV/nBYmGh3Vw181fzaZ5At3nJf48acXnem11+52a
5mNLG3ZMxE0HK/GXw3+k+N+Qwk8HWisS59K3pEgX+DJd8vnkTR5sXfJfHS9GYHN3kczRt6LZ1gGG
rroaEeht+2Xu+/rh7VUO7iTmhgRMohXNsX2cmrysQQCAuUubN+qTaOfuya6zPiq3onqBffib18Ta
n2+veVBEUBYRSsCFME7cT7iHqe31qmHro7PQBktlVo8dM+AQBkl2EgAOLj+gA5COmaUjGbwPXVz6
edltgIbWrvneeu7ENy3Wz5h9eO/jxKvHkyTxYD14O/QM5AXI0FuG0p8S6DV2E0AlFRCB2FghUErI
wLUrFRpWiWKIJYBuqea/vf0+jxZlKCFTJgrOu9kgLr1lt45T/DhkinbZZv2bk269b68t0oztdmYJ
cfD54G/wLmGOElj3XfrOyXoISswnRtHM5NuJjN78bcsMmszIT77gQdwCzEnnlnvyR274+o0mptEm
aifxH02HQoSKKR6YQePkIj14hUh2goNFXUSCufcJsAkJu7UZrwqVIcq10+lOfLZnLwUC7YmtubSi
Sezw7e928CJ/IISoNWnXgo14/WgYxlo9aoLKYzebHZqHm3It2pzxIMXuyVs8WIq5ClAIyYVgwLJ7
vrJf8xTRMgAr3dRcHcrXd1NrpFXQlaeBSz/4ZDLNpXiR4mJ3/W8ooLaib0YZOegu15cp1qBj2ptq
Tb5lTcL2M8rI72J0sr+yqhor39SmpYCmVZr/FkXevSPitltoCJjLl7bQ0XhektS9mqur/Q6Xx7WD
1Gt1D+LVCEdImYf+mzbp6j+Gm9gYpjT5/NnFTevMnfzouUiydDr7tHTuWq3mMtIhWJQiajNPIHa/
tmGMlchJRD5a5Udvha4H1qv742VyE1lLQg1umVv50M5I3HjGetYLO1oFVCOsMBJU0g95L/wcqBIt
yVxjKiOQgMNzBi8r6JvhzFzxbJVdOBw7lpn1vowyCyiBsdjpVbc79T9sbhmOJO+AFGd/nwDPh8kO
uSRqK1UJZoN+EfO35moCTj2JE/IHv84nwQoQJBDD/X/iVq9fG6iRpe+3vIi0OMlEQDUhLrFduZ8m
za6S0Jgt54ry74PhFOlJkX5/hMnyaZv+6Fxit7I7wh55oa0uZhFttVlj7JSpvmFOa5Qq43pSvBw9
JahFBliOBNrucWEp4nM1VXcZGSkkt1va5/14Fc7iJkFZQ6D/rjsTegVmZcTRsKwQcN8OjIfrM2eG
9EwmCXnt9VvORDEzieYtD61VP5nbnLzQP1V9t7fShypd8hdobOoVRll/svLhS0bUCkw/RcMdr3vQ
nSEDJ87Km6ptAR7x7jcLxmfiu3p7tm/vTweqQBw/DGZY8i4Pque2HHuU/KMMMjYe82v6DDNvvL39
Mu8zPBgDQJCIW/D777xDcqOemfPWEKaR1KtR71usKkSHoG/8Ke6IrV06xO9sGi9nQ6ODlqokK6AH
gnodyeV+Hwk1qcfeKKqoQYLit7gRy7uyzG31UqEW9j0drOnj0NdOiML++FQYSlIERV02pW+7uIr9
h09L2w5WNRiaezJ9AqI6R1OjpLfZfunSynlMrVQPYR2nX379jQOWkChRmQfuZZ9AGevDaKdVBDK9
RFvYUz+uUNZ9r2z7L8Ib66sDCvJk6HzQ+UBgB+UnOQhARnAfH/qpo3dbJVVUT017Xe0EjQnNWj7M
dJrD0dH/WbvRuxViQJSx7OsLPY+zWfDRhuZLs9Pom8i6ZXdulTlGr8ApIkGD/DZ2rhHk4HpPwv3h
k4JKAEoKEuV+4qyYbqKpsVVEiyfKjxidTp6v6ouX+6XWphJlPq/PzZCkF9fOqsavW3v+bcPB8Ayc
fJ81SkCrtLEHcO3eRYtYn6GrY3MX4alSbH5rOPO3toD2iXTmklxqrfgvh5npGUFZAwp9RwMSI1rC
I3mBpBDjnuNyuT7NPUP/oJhju/PHIpuKQOiTsE6Oz9G3/Xll+ec/JQy0v/E16vMychtlezHnzo4w
LxYnne/DVah2aVEwpwP9/HqVhQZpUnUxn7b3rDqCBBijc5oloxe+fUYPPx2gE0SeAP/difqm6ky1
4XHFxabeXS3jH5SovmH0pQe1h3Tz24sdhGCiAXGQHqwsDfXXTzUO6pI4hZFHxazr+RfmJMUfOo4Z
+vvCduIbRgjNo6qOy8Pbyx48I9Q+RlrEBXjB+5bPYK4mU2oLzfd+BAE9bVQHQZzTAsv0on/S63E6
6f7c934RL0UYEgVbtAPvBN+BdU5tJug12/VMd92fu1nvnl1lUEDFus30aVP1ybh2dVam/+tRpBqu
1ZwM5pdff3DAslK4kPb+3cdFUUkvWDqLXADR76C0NmGriwmYXJM8p854Jgp1MDfjuQHSo0cN3/2O
KzQREBmNoDzjGiMmWWnchlO2ms/C3YabcGysQ9ICyaVV7wO8ckSAFe5ToSTaV9K66eSzH+02ee+C
rpLgrf2ti0j7aJo0dqImLeholqOpVFer99bfO+Fm4TSa/aPXasmvSw+Cd4YvBX5BAq32vY8EFbe4
qJhaJUlcheZWl6Fwr1oF3D+bnqfB+2DkTn1y7R0EDJJUDGlkb+B+IA1QCATD5DEqU2PkW9rBefG2
5owLdpAWsgoqgFJCQarmvT7AqadXHoUSgqeWkgWQM8R109Y4XCs8a9/eu0dLQdSTu0hik/ct/RpA
S+NsiDh52wz/qRsErk/F4MWoOU84SL692lGIgKIEwYYGv0S0v36wToFl3KdKHlXqglNbBrplAEDw
4G3Ztw1c1a9HXeoz2mOAkegO7HOUJN8aMxN6Hul91T0y5nbDejb6R0rE4pLHVn+S+x69TJpwsh1N
xX6HiKsRERl1hfWmuU+jdI63y4CqTtggL3R5+00eLiWRmUzsDygnpbasSoZMeqRUJCXtVuuXYum1
PwZ8mE7e4v2eh1Cmy946Kp9Eud1u7PvE8/J2KSJU6ckvqTwv+gAd8u0HOkizWMbEXoYb5KBnBATf
ZuPrLIPAcIDNbHGT5cyl9RIXWr/hfkA+rLs5SJr6iraYoW0KcXJz3l8o8jc4OH5R2aO6t8sol3xA
Smglo7SskQ1DFH9YJmV9zvnewdx6i+UTzxsf1y+0ddb8jAst//uv633WR2sQdVp27F17XB0SG4VB
l3xE70Xu27Z4KtxeXBLme8EI8sef2m39ODhFdnIyDz8yB5MWGt7t7MfXJ3PQ+hGZ9Yq3X6XDZUM2
/dbXpvHLu/ZHY5xpqQSawPZ4vQpw0jrrCoSsllSJg4a/FcxCc8KkF8pJYDt6lRoSl8xDyVzvwN2S
R694Q8tS8dA8zI4zXAdraX1H3Tx4U4t6BUU5X62ht844WgcCKTwmdbZOVQbjZ1+R9Z05aAptjKib
aufj0pj592qyQP/KScR0ozWJOUeZKtk7Jm9t9+ANTnbhIhhDe+mzL/2WgjVB3PGXWzr8LMYuAI5I
re9wHokxTbViWOSFid2tILfy+NOGLGQfKkIAGn77QB/tKFgFwMfRYYBguNtRS9KWDnbReRQjnm34
6GO5Xzp36H9dApCn4rACiJUkq/2eyhwG71vW5FT9o5iuOZKOv7mIA0/odbjLUzNU1PaQk8sERUIj
PqkgdO3gyKI8hN4skM17KX3HnMp28Ko82ratKz7p1bCgWWYkWxJqUnnwj2ppJ6Scai1DW2zOZ30N
DZBshq9riL/5mWu2Kb4Ied34SgYyMFys3u0fym3r/xwWvYWSMbYTeo5rbF/bal2yB1WdjNjfVjM1
TgLg/bWCMpvkXFAOsXf3vU0L1duqqYs8EqpeRVWxLOHgWuXDsBln++Mw4IMd55igpEMLbBds9djT
un6a8igFTPW+mUwDpTJUqi4r+myXrMuWd641I+cEwe1fd0hB5GnYJv36LkXDCEk6OHrMmXYRKR+y
MbEsBGTBGQ4vyzYpgVNVzkncOzoL5Kh40TGFJ2/cNVORJE7rwQW2UBXd9Gg5QnlAM8w9axAcfT3W
QAiTj4cex+6NbpM7NcjNMV0Vmh2mamYH/QBj0ysT54SVfZ/J0YAAGYfOFzD0O8UtgvYMMWUmy9na
4Z2GQDyW7bQsl0mbws1w1/Dt73S4W8BKMjWjz0UXZ/cKx2JBe1E6MZWboX5DDWidLoNTT+ZTqTm1
Fgqa4Z1foi5Y+l5d/B9n57EbN9Ku4SsiwBy2ZAepZdkaZ3tD2J7fTMWcirz689Bn42YTTWg2wgAG
prpY6QtvKJ2XpC/cd2rWQWG6/1u2PjOavEuZk4DoJvOgZhsp7oSkewxJ6OCaTXiJU885pTjU7Ux7
cyhyeHq8nJMb1UQTFAlkUGC9JVjB4aAJtdWeR3S+Asxb6Pven9jWopJXUjplQW9BIjHWKKqjZKRU
nVUEEkjTU5SCPfCS0PwFCHMP3ru5qOBDYBqR7yBJvXoj9ApFdUpuON+Eoy58NA7Fk9GZZvWAzvGc
BWNJ9QB1qujjVMRpfazCJnrIZGXs1Wc2vjPiykvxHz0zk/jrOjBp+SqjgV4XJZNZBrk24ygD3Cp9
GIqx3nkyNsficiU/oBULw+F6LF30LDVeNBfgzfqD7aXN0XPg02UaJJT7C7px79Dqpd7EKLTQ1983
GhszhkbM9kEr8JznbXUK1XCPj7L1BhLrYCxKNYan8M8y/1WsMyYJbRcCxcVGrdX0EaSUv/CV0r4D
bHLfGlpRYtUxhnrx1JdDxWOI96D8gdZ66h1Ra68+dd6k9kcT+f6Hsuki9TBW6ZhpvqFN2KJqJqrV
QUrm3fiYm2QLgMd1juZUCe/1RxsIDMkwuTe6KOvIDc9xOsyoF18U28CSt3Y1X+RR9pDZwto52huH
jaG4Onl2wKCuc418SIxBHxNxKdEXf9aUvnODBjrSt6RX5Mkww0nbOd5bGw+KC6QhQmIw38tu+WuZ
4m5GrSMn+salYnruW9M910rUIZrYezvpxEb0jYsHoFPiXzCZ68lVUzkP0ProArlR8qIUXvo4N5ld
nvn45jOUOedCX7PGjhKe4c4abm16khjiGFBGxP7Lh/9rmmhJAd3IGTtBx+M4AcY8dlbS7cxw62Mu
ylg86VyXvLfXo5TGoIXd0k3z6ry2fWBNFhrtSvrbns10p66wtVXAkYJtJ2e6JV2hqZkic98JfNrs
9JjocfUkleh9pQ/loXDccUcbaGs4YBRL6A4pgB1zPbUR8aFqBE53KcrcPLS8Np+jHnqzYg7ZOTes
vQbW1qekZEwMhmYUjfVV2GIlmdOYZi4uM7r0h0wfwwNbsjgUhvL6lhE+AZSDKB3C8b/BwJCvoKUC
SuuihkP4pFVDfUyjfK+hvDkhxB5omgCSulE5BF7d96ZLmaubIieQ1GbflpVn+jP6vJ/u3/C31Vcm
BBUHAjc195tSYTaUoKMqkV3cpptPCvciPbDYfQd0Nj+3bZs9ijpUX10FZVDkLIiXuSdvELoFCL66
jjIukppQ2Yq0gbes+vf+zLZ2IaQU6pJEWrS9lpn/fYxzLNN1KLMXAxQvFPTGL716OkXTUB8Urdj5
jnujrfagWRctzwIq2EOZWG8qkf9I6yx76Th6QdVO2fH+5LZ2CGA2YnXKPGitr4bz9AleRRFll2mA
Z9ADOQiUGPZpVHIC7g+1OTNAyUD1UIi9CSHx4Z0RNGYzmorinRJDFw96G3VBkibqsYnlcLo/3tb1
y76HzQ7K+JZ2Z+iz5xQuhRcv08SJUL66hIuq8v1Rtj4gsRPiFjzTtz2uysTK1+tLRODcwTta0HCP
E5XKh6jXm/+wVnQYyFBptxAkrtbKpWQsRpvrMEr15FSGSWwcFDnLI+LPQ74z2NZqOUjq0tihSnZT
bC2j2Wkig7tQiVVIilo8BomDkLM6069zynYPgbJ1f4C6AZkKaRAA3fJ7/jploE5gnhQ8Y5OXF5+a
vGt9BHSTU1K16if0Zeajnih7sNWNQQkSeWHIhFm9dZTFPsybbKmT8wHaSylQTfZFZ3fBZHdRYCs5
ZsZ90369v2U2R+WOXJSheLjXKk2Ko8Mxdeb00hZYHSZk0GdBi+gkmth5QqanOM1zqb1+ny6CnfQm
LW2p1a8ynGrw5qFKGwad2uxtX8zx+1RLskOuS3MHLLZxJMj7KYbBLyK3WC+l7sSmN4T4Ekon1txT
aIv6XZSBnHwsbVKbndRiY6NynyzYD1iRi4rG9caRuHkIIw7JxzPhfK/jOjwPfd2erWRUWp9e67jz
6GwtH00IUrRFXvsGdsxHnIthwOIRWpwSJAleIroZRw9GrA+nAnh8YKpYYd/fM8vZXhXkl3Rgaev+
CYhWy6fXbj/Y2LRf6kKrXhxNviWNtU+Jgy+nE9fJeYoKeZaYdX28P/DWYjIm6QHSd7d1Ka1o+gzg
CYU4hL3SAL8epH/zERbTYNvhf1jLBbRO2Z97+6Y8NemEDKjDJxfDLuMuQCO/aoPKqGKKYSWUqhe3
4KHfeZc23gkeQN51FNtBK6yjPjxn8yXihQ639FpsrxDPLh5cOwu4NQo6YiRYRHzc4asFTO0aWlRH
zbvOreqQTUu5sRqKnVt7A3rGeaPl50D8IbFaTyaNxFghnQ2QTyOICAbyvq9eXSkvDccwDTJUKwq/
Leqi8jWYQIcoMq34MCcATVTH6HYqDNs/ZwGnLqTpxQrt+nBCTihzEIyEFwZYj2go86DAP+ONNhf2
F1zCq68FOuV4Ryn5g6DvduizunuOJKqR97fx9i+hsrqouW1QxmJPCk6uRkItMqsJJmkmb6xUSdjS
tvAubRh1bxutMU9TaU3vUG5Wn+MGT3lcdLrX81wBaage24H+M5pHq6+CNbA9FyW13iaLfwk0Z8ja
0tZHdFU/j6lS/4etR9TFzc+1f4sTjkQLBMWyCSm1dH5vOXX2LgaqsHN2Ny4Kg8hfw9VhEctbF7AR
37CnCN30C+Cz8dga7q+pjbsToXK1875s3IUw/rkkOEYLb3s5an+HCkPoSqdQIeM3ZfXDjMtUPuZu
K96qsBcqv43zAsxLjelF70pbOd/fSVujU/hF3hWtJgDrq0Almt2qFZQrLgq1VxrAwG3Sui1PWiPj
h6w27XOD78BR5yLbWcetL0wZkp4+FzFv6/LL/pp3H0XaNImcUreaTcfUUdxD7ITZmUpVuXOPbPSf
AQ8Aj4CKz5W43qEouXALt2N0yea2u6hq12AjkudB3kbyo4OGv19gl3Z2YrwifZqsr2cJkoAvjwAv
DhfzutWPbcSIeTdLPA3ZEYbKfJq7GZ5N1yYHVnbnw2686NyY/EyoB5R512gQPM9LNBib8LFIPdSY
FGt44zrxFDRqMx0y+rbHeFSjj/f30QZjcGFAoukMeoC0cl2sbIm8y0jwIqi4hsjjHDl0he3ZzvPj
XJc4vAygxVCvNrJSgzc82u9Tq4uh4Ft2OATSqbQvmhZhW+C64291jEV90DOsGIKmzpU3WRVGAp61
jkBtg/uVcx5mGf2TaLIzcRPqqqewzGbVR5YjSk9d05ZfzabUpjO5VCZ8mvDdD9pFdXyi2dV8xqI2
MVl0FFMPk/AS96Gw7Ck55FpUvhTQA/tDjzSk+EV5nOQOLYf5OHe9GT3Iuoy0L7reTR/xn233kBIb
xxHFWKgptHf5mOuua4ZkIgTHJL5YIqzPOU4Np6FHB08oVfq/tKIhM4VFDBknUR/uL+DGroGOQAEH
xToiz3XbMA61uilGmlx6FZcXfCVhb8q4/4eqB/oYQ9QgiJrtYec3DibxOzx6bEVAO69j61pgmdN7
sCPzPqqO3izUQ4Zc9pdaNwQqPaI6y6gYgtYBfzbIsv92f84bUQzVgsW0EBjTAp64voJKZ0gzaKEE
aAiRP7aJk5xUMTc7SiBbo1BpAcRHHINTw+qCr3I8srwpW1psQxn5+PgOh1IUcqe8uD0M7YilHAHj
dB2StTPPQwx60RrnIvfzKcp/FHG552yxkaCgbcSFzYX2J8K8/mbRolPDzsfuMfas58rFjyhpDd1v
EUw4lOO818/enBbBLPoxkHbYJNfjGSNOUV5BEF10SnVJ3U58kGLY67Vsj+LRB/V4i/lzPQrC/lYf
8dRT70Pl/xBNqhVEmUj014cV+B0D6+S9IwpfozecFBo7SCTEi0azi/xBK8m3SqeFtjwqgNxfv78Z
iWoRtCoVcMr1rOJS09O8BjMnCuzPmgpEdtzsCg1u3VmwbGABE5aBSlmNYnd9X9UgkC5mZChvOU7O
IUXc7c3sZi3KltI5cKMUgabJ14ts/7Gmgnejo8RxU0KaFQ+uWAZsVJtpYE6lii3drPT/wBr8ev9L
bgQrdMgXVDCcDFqZq104xq4hmzxPLpFdDd9Kq6iZWdJ+lACldxZt64AtSvtQgWkq3Tibp95guEmH
pzP+n/QhGu/S6UIEdjF/7uLuy/15bQ7GmlEPXrb9OlaAcO8qRmZi9t1H3bNnJbGf96p7qnDnPkq+
xU6vbOOcLdNCXIASPkXu1V5JZlMXo1EiUZOn04lAYnqc4ZIe7s9qY7UYhXiW2A263Tq0TDoxykmT
mHHryfxOtrjh2HQD3/TtuIfi3Nj8NhgbIktO2G2wZat4B2GAEl9otHjmJVUzkR7suW8eSlfxLLwF
7fTcsEk/e/Vs71z5W/MEOgppg54Seenq/SqMEt8YfIYuchRNdgjHXPsQpmNaHdRYn073P+pWzgme
AGQKXU6KmuszoIgoLOzaLi4CDcOjNhnhIVOl8FOnU06Do4cPieZ9JFHEA9kqPEjJWnxw+2znKG5s
2cWNDf8Hnh9ahcu//5U3oDVfh0065Behl9FjgRJOIMGqn6zcI0gb0r0YZWOFFxLhcsEtGKP1tHW1
VMw6cYrLaEi1QVokib+qUtHbg6OFE5FLYr9rszg5TBAS/73/zTeOCyA/oCNgVWivrZ+L2h15zEMz
v7Q5ED8WOLReItXp9jSUNoI/wGnEfQD/MS5Zc9j1fO4sBZbmRYxDhDLxADWW9/hYtID8aiS9g7Zp
84f/MDkqjmB+EDq9SXyjtEIPrdGKixmq7VNuNvljM6b1Tnq9NTVyEliwlOHA+yzL+9d2AYdqVpky
FRc6Q9avdpj1h1Bzsm9eVRqwaSKknNAezvYw61srt7SUKYxYgI/XurjAVIAvhnFBVTzrj1njJIhu
6uMOXGzjAqDTA82AjhASDuv6WEjhG+qRKC+qUZWqD4zH+NakbTlgSxntmpptnAQK0pw8atMaxiur
y7vuiNAGJeQkhLbXP7jO2D7TbRm+tp4WFwfHADoZ4LPba+AvJ1la5/sbZgsAzA+ACEXrkoRhnaOY
oZaxa1y6OLOEnDL3Zqb64MSaH23spRjx1VY1PwxcG7HvZFH+r4Fr/ec5buXPutPdlNpyF2m+Atc6
3Hm1N1aCF5sjpAHy2oBc4R+PhqDNT4vQUlUjdzo5hjAfyHzUnc+wcQESgtAB/3Mr3RDCFCD8NjUw
QSxXVwdrLoc3mCP2WKMt1utQrncuoc3Pzk3LJQT049aRXLFEBLsY5Efvhd3bNrWtF2L/2j3htjq5
p0Sqyox/oMzUQ4vks30xhN18QG0VFXenV1L1cc4z4wEMPnKW97fE1mcn21nKgdDSMNi+Pt1KFY+l
JtkRZWrlv5RkgtuuIPERjpb5epg3X3x5ABYbwZvir6K7QhJvoE9gJL+t0PTeuE0/nAyKD59ePyl6
W9BQKEEu1lXXk5IwhsJEt8Qlm7LyMKlJQnaFwFyuT85OPvInxV11YuiUL2BTkvDbEBqXTWuKkzq/
dCJMv49FM//TjWIO/THzskdt9MyzTQXG9s00R3vHLa3j2FG+efXx8bhYaLG5JMi3WJVUKxQvLY38
UhvaaAYwC/vsANZtAbVNerMnE3q7bTyK9UQQS7q3kP2uv3CZ9YOrxqDLneXaLLNJfJ5s+wdCr8ar
HzlGokNJPAoR9qY4PvCqFyHi8xcdBy3fUsP5sS7FHv7m9pFjFHSYULXEIffmYqRMPhqDm9CYQH/3
E/tEfSCIy34Z4O0cX43t/jioaMzvrNrtTQQcDFcnLj5wfTc1o4w3O61TiSjhbIsPKAHrMJrL9q09
mXV0HoxE00/3j8bts8qIJLPU5OEF3MCVnbIhQbPM5DImEU7bY5cflMrRdm7Yrc/JroBlseAgbsIu
o+Sya2nXX9paRA9NWWrHKe/dtwneaidSge7DIuf5+qNI2x6h3D+JH39WkUqckKhoM9lskha6n4Uc
vdnr44BC4fShQdn290i39FHrG3FChDDyKzjjxc6Sbn1gbjmASEs3h6Dw+mRUrjnyTWjmUEnPz2Hs
hU8EL3tlkNu6H01DeJFUqmwQyutrG3zHpGH9kF4qRZn685SY3oPC4/0x0tHyO+ndoKrw32PxHgBu
0gd0UpuX1+8kEIZUWnV2EvfO9USR7Yu6XI/hDoRD9GgYinYYEcvdqf1tnRCOJphN6lcW8dH1KD0f
ue8wqLnobjQHUy77l6zR0UOPop+pAOxyf1Jb9xqXuU0NC+DwDUKuQMUFZx7oA6rG5aY0hoErTew+
dsiO7WyUrTOCi6O2IOSWdGy1UYZcN9h+DtDuWFSH3rOAmKNFCsPEseNFZbmLHuZi6j/fn+EGSZuq
COTdhaPMs7/OeftJqUa1JOGOrFqGgQvQJpAyVN9EQF5/W3nbdAGcee1sRdnk+eSKZnis59l9h+eW
QnuniNxf93/T1plZFndh4BIVrzPSHAVEt5mG+NKOifEzi9zixRz+g6Hr8kxThQJiCYR6nQsqrgJT
o6E14FpdeHFGZFg8fZie7Ubdk8z/0xC7jgpYWCTwuABpV93gOcmFkZzyuNjTLBGYuaLm8KbOx3zy
Z6NuwWhkETZpkYOs1ynlCf2Im2Ae/WyiMoY9ordfBrvq36ldlzeHzq4H4+w6bHlKdN1s+3NcmpqP
hKNBD0aCij25nWcdccyp2rPSq9Wxal1TUE6ok6+d4Y1TYLQDfQBNzqC3PC0pnWAGr2v4UlPaYef2
31jORbKLeilKVLdCqYhOE+spIChk6X3UemE/C4TZd9LSjZPKIOxhfD64C9c3YGQIvcs6I7lALuoO
+IXTE9Dn+skaRnXnzdy4gwDngglZlvI2a9LjrJrqBfNijqqGpvw8vhs7PX525ln/Uahy2LkZNsdb
ep3s0w0hr8EpkMx3eKMVgUhikthf0eEUDwPVy3co+Lo77+bWcqHLQV5ILnXLklAqb0AdI0anrlF7
+nOaPMJQ73ZG2Vov5oMWMZW22yJ3Hc1aW8K8vMhJpE9ab1eHUtG1AGpYtZPULzfn6vAtkuEEAIt0
OC/U9ZtRoseICwkAh7ixpl8ZWpNBT//+QfaiDyrFTd84OEW9dOmuadXGJFFNJJ9auvKU8/XrkbVO
o7loIE7mUQayTuh6Zm+TPG2+iVTpvt+/NDd2CSAl6ggwvvika5UhuzEmpJUXOoE6JSdsHMou6E16
xkXWKo3fFKa+k8BtbBSMecmq6LtAsFtfoJlhzIVMqvwyx0oZ2ENhnBfPmeP9eW19Q+gElCeWyvON
Q5GtWHAS5yS/NK1JhTuKkwtGvXYAKG1PqmNrKGIoYNzEF9TKVxsF3avew2g0v6DDNf/AUTAKAxpy
9tcEjt6/96e18dwjCAPoxqJbyoO/GmvgcjZTC8PUUh/FsybHqQnCvNU/JKGeFL7UtRK11FLs3MXb
w1JEwypOo8ezrOlf1bt+YSdXEzjaxpVF7/dcK5U/xMI6xtJUrKBBtewyqaO3Z7e39W3pwoD6BEdO
lLqa78Qp+X8a0Sh7+5DgL/ixMHA+zaWqv7//abeGWoqu1NUXNuI6klIyS5dZ7vAUdIWF4gwC875T
meKYjwZwh/uDbV0uvDegcMHe3KpOjFgkT7mNH4c6WvaXVkgNfVujdR5t0ViP6VwZDxrsoee0SM09
UvDWRCkxQ8/io5qOblwvpglydjI7ogrLhfZS1uZ8VOukPiWJG+2c9a3b5e+hVvtG9KOIKqnRNXbz
9FSkbnsaeT1+z0aC51Adh69vtYKAxlXwT/FvIVdcz81Q2rpKClwIem38nZhD+Ea0yR5Yi3eG/83q
bVgeOrYLpSFqcasbGiGUhDYDoKmwii3zY056M5c+bHkFXm6vqycxJ63jh6GedQFiOlYfxCj4ky5D
LMF6pSjywNF6ZTrbtWtXwRRZ6j+43BhfnDaPHB9mTdrgJ5BL66CaorVfpjlrfmdQlFLfdRvvY5RZ
RfHg2chNnA231qJjGxdl6ysIdF+EpuHq7uVZqAZxIcfftlq4OLCUrvpVswtPP0SgJP8ZhjF8nw32
3B7HXC+qg61LBNy9NBreKNJru1PtpcZXt1DkcDCzPqqDQhhzfhC0abxDa9VD72OiqygYjc7zW6kb
lf1YjT1Y91EBch940Fx/WS2J5fuQSht3Rmhn2lmvmhb64zRTpx2QnAumpMxE0IWKI/3J6mjJz8AW
8USc8qJ9C+EIp+FauKIiuijlzxzBQRSuqS2BTCki+VlGMvvELeXM71rPoS/lg/UX1r+ITUqkIFot
/tamdTI+5pXpnfMBzsijoo9tdCSa19LAyFRXHENVZPZRzSMTFwkz0g3utcRQgtJIk7czeAFxwOup
/R+3h7SfdCET/RgpSgMuakyL4VM6keQcZtfMi5e5rNsPVVrbz8jrRbk/26NsXia7iitfNPb81bUy
79doz9PJk3hY+X2C0M+DotmNcy7UOkfhcByGt31W6Nnz2I7D6MM/jdwDeeVIeJ9bWXSY8wHuaOaN
5vyg4o0X+ZHKq3dEpt8RB23qzSaoRhtnw4raVPuQqYOW+5GoavPQdF7yVExj22P8nXlf0SAb3aCT
hfWp9qy28B3AOu6zrozjxaq0UaAsDOc3UHlo5MMQl1ON7IObmwn2Jm2u+Z0HcwqiTzV2BwE+qn7U
stjGe4vHovbdIer+rU1k/vxQKHaNXR0d56DFRV59qrrZ+twrYQwAzEqLQPQFoop2Ro/an0C5RS8D
yWTr565dK58L2eh2EEGvvihVO38wUkTuXwpsdmefmC0d2JTeNDzKpG4+DVNrdb5ZdcaXqtZn7YTQ
ql3+xpJSzwMdM429AtLGW0leSP2PTh5xxzozrjIZwfiDiGH1ufECEDf86NWe+ysnN/9Qt9q/jaym
nefk5kpfCBhIQPFAEuzcKKW3mTs6NQwC7HSmJGgXrF2VKOlxUqyf9x+um5IRFX7UmklJ0cZkrNWD
LCnrq9bo5Be71cU3V3r5P5HR2WCOvLT7WqHPee6ztuTkTfIzeN20Ot7/ATdTpeVEHkX5kXCVVuLq
hpepbGcx1uhG1175j4zlhENjOJK2NdnpvwyFdgbQbp6UNUoiHYoi8lSIgOEIXzMvohl6QmWddCXc
s6lafvX6QSGao3WIgs0tRyGJZ8CObkG/tx7rfxe3rl9aT6fs9RNatHF5IRfNoHVVMUrQdgPMT/Zk
DBzbZpapF7huav1Y5GPnnU259UiS8GJ8CuRuARdfv8VmVxmTV5BAZTD133iJMZ4HGsTybBuSsLX2
EvloDoV2LFVN7p3CrW2C8zVlMbrNgFBWFb+iBnxHiYhT2GIdmXdmo/o64z4WSte9Xg0XEA24AHR5
ga7dwGkKO1G7eKaOqmtw/jOdK8rt5LnFjGTnm/5Bnl5tlAW6yFPJF8W39iav0W3FLpFkpaGdinQ8
LAXTp6nx2p+zWbj/s2OT90rN3Uz386YpnjO7id3nyawM5dDFiitOoRTJNzUsVFq2I4nt/R12s+bL
z8NuDSYCvdGbHYZl52RiV5pf4rApAjzVeUfaeTQOovJ+DJFjHF1XiiAMiz0C1U2oychkCqDLFwgp
Mp3Xu63UkniM6j4nDQnlUTGK/CiqajhbmTO/0RNr2quv3OywZUAyvoW+S9awvgmRHq7DOmbAAlfj
SzmpkmNVvYeSInaKVH8umvWiw6IlMaERSUlw+ep/pV+43kwgdB06kfocDr4+RiC2pT5a0cE0uoZ3
Mazd0idiWViVdVEjaTulzXc9S8t/VEycPupWYk6HeYIR/zD0iGX7RWK18YPh1c6nvG3tESOIKvsO
XEB8E3oIdmmSTO846KU2H8famH8VUkHssxpCwA0IrmoC67ym0T+z5/vOT9tZDv80MZW6o9NCKqXL
BsPeJ+yxKaqB0vtWR5ElfdIBJwlwGE09n6dw6PyoxP3lLddW9qFBBir0tckdv9zfmDcXLKsFb5Ca
NQp48CP1609YFLEt4wJZ+4S5Hu057D5ZiZK9Fle3jEIVjHYmDJybi0B1UtyvVJFfVNHp3HOJ8tzk
9Z6q5S0EjGHoT3F/kYTcdoeSNBW2AFN6mZ0wOQsRjkfiHfUgk7Rn/bUwiIVuvouTLsFlzpq/x41j
vBvpWx/uf9WbWGf5IbQBifwgEcKCuv6q9hiqVLLo+yeZOR0xI+KyV1p606ohD5mrsCe5HHeOw9Yd
w3AcBRP/0RtqHSfNmxfgCTWQqPhfZOXDY6pEruOTXzqn0CzN7/DD0ucQUe49wt3WoUfPZ0F2gz8g
Ar6eMFur4pBVxcXup/GpUcUA3izEGm3w9uR/N4dC5JiSKqPdqNukSkW6t0CXEKN2KXAqEUwVxAJk
Nrs7gc7GMroqDVZUWSnKUe+/nhVZRGRM6PVcptYrz5OZVZcqc+yjRqshqOq4fFKdsNgZdGN+FJRQ
hwE3SQdpHYw0Rm0Tmc/5Bant7ruBI+U5afqu9xN9dvaQddrG80C9DKkgyuEbppcUzsggBjZNQ9ro
N4OlPdpNk/tlKxAnTCbVB66fHpusd3+PtAoPVQLmLrPV9iGFRHNWitl6pArWLWqVsx/W6p6a0UZk
TbuXahBCTSpYw9UDtigHaVLyniSWA3wKgcecyxKRuhPWDuVHzIDarzP44ZPM0IhCbUNMD/dP8+Y3
WtqkHNml47S6I2sXuEtDqn2Z9cx+UnvrBYMKlDnHHKYUDic7sczWcPR1KAbTtryVNqzsupjpOOWX
ytWUT27ZIjxg5SiPVoM4zs7UyZ0Bb1E2lCGht2A2CUbptmnZDlXhibwDsxra1VtwRNEx76oY3SUr
S7/hTTSeRN1VTmAU3vQx7NLhEa5TuRMjbW18Su5Q9Mmibv1BdamIJjcB2eR2mzzlsJ/Q7R1qv1Py
ZOd+3vzEOGeRpxGLAR67Pti5UOfazcb84gq7OzpR4p3RSxEPXhU5T93cON/u76CtqVHbNwHGgUhh
jtfj6bGsxtHu4cNGcfudkaw5QHnZ/GQNQ2PuLOfW5Ng+HDo6Tuitrg5Mj9l0hIVVhtYS7tqZls1n
rdbrc4kwSdA7Mv4PkyPLxhGTkia7dpn8X1GY0IrMCWecEipOynkOi/eDJ+UxwRL18+s/498jLTP/
ayRQJVo0Ew5dOprMB2BhGXUv6m74x+4VTLdWjHwCa6SFEGmtz7ze4gLjaaSEU1uVfgmO71m0Ha5S
sN8+/YdZLZhRqqHw29bBwgTvFTNe0FGpWnSXxOGwH0qX+23Ehk3ZSXWXnbYKmRfItkHX4I/e2eoT
ZpTKVKpE6aWPoz4YXWN6iit33glFtr7eIqxJaG5tJH5jaydmBxwWnerZ+JTOcXaUnTWfqrndK/Fs
TYgEh3SDzGrpDV7viUF41JNqGnVtJFAlopx8Abyzh2DbiK3YCASvPAN0u9dNEAy47VTWuI1B2EQX
VW1j33Sn9tEa7PgYu5Rnk3pozwSEe1fV1qckQofCAQ7wlk+e2wJUAY8aslxpAl9DnR6oQmWBkFl5
ur8RNz8lLxwoERq2N9SF1paYTMW2uBBew3aeOjQ1B2cP3Lj52hBNwfgiJ6Y/uHpO0deOZessKUfo
9ce0TWcKpWr8YTLm9ERwKVIffaTuaGQzlbqxbzEsdsodbsotapg3b2GlQF/g4buJWMMePU+SH4GX
eKdHx1QPbUktPTVPQ4oUAaASN4cVrEC098vCa/pzWeYoGmcZjq1k23nuAyXoH4m594peW5uNO4df
Rs3kFqzdDFFahDpNgAK49NNo1zQxbEd5yZPy5xhK9YeHWNv3gZbDzsuxtQG4GkgeyNNu6b166NqK
4VXiItXBfna6MfmCVMmeNNVWVM0rD3gHvhpGHqv1x4xCL7Iqzy9O4kS/8l5GXz2lm3xNQnIHQiR9
T2Z77u5bx4gpLZo8CyB0fcl2JhY6boeck5Vb6nOuTXnlh57TmT6QLP3n/YO0tYCLAhzOIC717jVC
2m5ad1ZzBuPHQKk1krE6oxcREh83sXlGEyh+K2t1PFCdbndS7eUCX13wC1aZ/BKSOxWfRbn6rzcy
rkSEKCf3IQ0l832tKf9mUni/seKKyYH7odlpZW7smavxVqvZxKE+eEsLvBPaIPxC76af3qynh/uf
dHMYuNDwSAhpbmJwrn/ojbGRwd8vlWelhq9ME3cnktm6mhBgWJiUQD/MG610VlOlb4mN2RDrw/CA
0BClJOza7YOdCFs7KLadaL5V9Lbux03XFD4uO4k45PiNvbodjWAV8q0AfEk/OSirl1p1sobLj5ix
LvPvhpXhIuz2dgDqtHz9a421CRYI3Mm4gqxbB2poNkbaITTZ93n5uStdqlZFCTtQTPZ/iAyWRUTQ
cmlU3AB4B5r7Ri8oxLnoTHyonMx6F6dVeHDk4OykbVvloKUoyFVDUYKTvwoNsAEpFLtFVc1qzR7u
yaT3v/OsKn82al29kakWnjTR1pD48VA7QqEcHnWj6DUfLztjZ/9u3D/sKNx6QZ6hQuF518dyapvK
VTSCZN2Ooy99M2mBNZbNRYhoOt4/KveHAih1PVSJzfEwe8Ck4ilMgrLv6wOiVflbxSBxvj/UxlUO
bwAlQ+ow3oK/uR6qNTADbpeAPM40MEsO/AQZp8mjJ7vsXKOM/jDFe9iJ25sA5BJwQfYrCRwv+PWY
Uk/qLi0aSukyxIEtjKyP5I3qnibw7T3KMGxGCkBLXL5O2Yw4cqzZo5Y4DO50TKLEeG5HpTiESmG/
Sdp2T0hgazwdaUMowWxaKrLX09KzujRmjbJPElea31Za+KyPcfZWNwYb/BLGOfeXbuszwvgEqEFT
dqkBX49X2NLr2hqeahsOzode0bK3narVO6Pc7kVMojCeoCVpENGs06jEJJe3EUW4jIT+v9DMDU9Z
H8tnQ812hOJu31xGIgFd2NtkN+s8IDPpZ00x8DkoJdWv2cM1KXA61Tq7oaQpgG7po2XRe01cDCN3
jsHWt2TMhfpBxoMvxfW3BMcB29gAVFdiq/TYSqm9SWS1hyTd2iF/jaKvVswM4zif9IIdaXXqS6RP
2amKp+lka/03BeDz+ZUbhA4hzFcmRA0SlbPVw56hgaOWIdeIkFb6Ii1UaCKAsjuf7maDkNQsbWT+
kAzcQLk1VPaA+qgoJfZ1/G1quzrokF15HvD03JmQfrNFlrEYibCIHU9Gdb1MCgWDNORMX7A7dhTw
PJXTHGHAm95J5mJIAqPJ0z6w0IiQvl449s8QJ0QY5I2hfu9maLiHuCxRhQWFmH1scyR+g7gbbaBw
ytDStRER/91Zk2Uj2qcR4Oa5SwrTkymiVoAVd+DFnoKo0hSngvZObvwP9vKYnlQrBG6CN0S4Vz3d
+r4QAh1viQcXaYPrOQ9N3Hsyx+mLojlK+lJMR4/y4ru4HV/u75etrws9CPUV7k2k55d//yvwVNws
bBua17y2On0s+M5nFF+yM4icEkQ+elZGH0mYFxAe7o98czBYV5APizGbjcTHeo690zVhruMFYw5p
fkwJ/31UfMdz+n+cnceO3MYWhp+IAHPYkp04o1GWrKsNIVk2c8719Pcrr9xsYggZ3gnGVFexwgl/
GOLBLyv1qAPxcNwZj6ieVIK8nGB0M9M4wURXqRX0G2wzPtd1JL4JZ/E+vT6rvS8n1fuRAKf6Tbfj
fj0h/yQiarL0KcKeJMyAe35UZtJQ2izOfxhK6l5YBCgIHm27N4ppKVYcI2Izd3Z9alOc51CCKfwc
nPXBt3qIGFg7yWuUamM7yoDQqeZV1aWAqJkp89UejPabjkdhEXho7F7KJSs/TFbXHCno7K2mDRqI
7A8G5wN2vJ01R8QZrIkiyfANtM3lf2W0vB0jp/34+99N6i9Sr0F04yFurwsF2QALQ0xHiTPqCrEZ
UFs2g1Wr04PF3Nv4cgsikEfw/nB5DvPoUsZeUyK9tQxsty1/FFGhBpYXr2+ctjyqD/wDgb1LLvl6
0owFcRSUNgB13+9JkON2XBXEe3jAWN+MtdL/aLF7+qA2VvmH1ZTJ56VogWKmTpdM9N0j/e9aycQn
VySVGqijo6zojCKcdXKmtgoXrx5XDLdhR2DQWQ6XMXOmH5PVu81p8NrF9vPFastTp9cWDt2VeUSb
kA/zw3xwgSXVo+r10AfgrZhM4oPsqRrd6YljUP5q9Cb9WTtZNwWmMN3Zjzt9OQmKSV+M2e3FwaO0
d5cQ9GEciNGufHHvV7S3UFfsWkcaSVn1H4Yda0Gdx8tBhrd36miiSXdY+uL0++5H0aN8mKzclZy7
tfL1LO2vS1p+8bwFGzJ96QIPcuzt98+Bi3o2Fe29wqygt9lHJgaCk6P8zLxWe2nyLLnpxTAehH57
x8AlQ5ZlS6mWttmVIp56CiJEKopQle+uYmo/DLweUQqpRP1mxvz7YGrygt9uG/SIySq5/NFC2ixn
4oHOsi3Jz0665h1HYg28FGQx7BfTV5t5+Gr0ynouCvbu64v6+CFRuADihAIzVdoHZipQ1nqua27q
wZsLvJ8b1EwNdzm7EAmDZYS9hOJtcrB7HqfLoHTmaEiStz+8RKIlgskQLgTNPFQ3XTF/znZuBoWI
dWCthfWuj2rrpEN0+u0iLZQm6jE4jhOB4gO1WWh3tYwunQGQmfi7fVMms7D8OcVzzU8AkZxhYsdX
EOH4Ig6Dp8zcO5b3Ner7+m0Lgleqvqm1HvRTkRxdvY9ET/nTpCQq/pjAqrZHim63rs9uR0HKypyv
Tgve2rdomkcnS5uqv4CT15afG0r2rl+H6mcZCwIic9CN/+VmDaYQhF555Kwkl+N+X/KbcAimhYoS
xAMLRquXWilGgmm1HIebMVHMtjtA1q/vwcenFFgXNHJik71SnFNlgIRrwi0vKq2nScndJGiKVNH9
0fTKIwzh3uZDQ1j2rGgwstz3V9eolamLNQ4BbJIqz2Vhqb6nFst5sRq8jVRjvYxxbT6bbnIky7o7
T0Oj2CDL1A9QyRYDw7Ef0aufZ1O9VVMXnbqWZwwbiqNu494kZfeUNhZbCbDn/SRbo8/KqZSxXpyU
YdLBGAyqyFPMk1soFdj/NXK/tlHfPGeCAv1Bkv54fxp0z6jkSxlrJrwZPc5iOzP5gqhbrH2wFmn+
wYmdxBeoJl9NPU8O3jxn7xYzqQHKIw0oe8sMS21vTdtaMpInI3tJ9WGuA4iK1YDjR0ezHxJO2fFx
u6oPRO02UAMiJ/7h5F7vnpEzW+owy/u1+0gqPxpvMJ5TCj+Z0/ntZIjB/WNCjX44Tx3ksxeBAQC3
4hiVxon8zsKDz0Zl9grPNM39Hr8l75SYkB0uC65rxrmc1ERQuI+q3ldTMRq+GKb2ZbanbAAZHNmd
z6sXPZeYsCRB7Qr7D5ufFSNj0aKLYBa1+RI1Y6IGpYkJgB+nQ/2xcFJqyPOiGPXZq9syPXeiEJ7v
FF0tXmLeRfBLZjFZ18E0hB5MOIgpTDqt66Bp+g6A9bgaS2Ct9vTTUqi1nGZrcdar0k0Fhzx1kV6p
egFxULcGaULeK9V8EtDcc1rWU277jbAm/VT0ke1e9DFNsLjC6W3h/CZm86RkcP8vI9CH9kYcZ3wp
q0YdX0o4Os2pXSb1vdrNTuqPkT2hYD7MmnEQNu9sQil3QmuRMgB7Qu6Zf6WPSwMiTm94U3MA7H6p
DmWwtrP5NuN3/7JjZ/r8+i22sweBvFg4XnLwQPZsajYI2YpBadPsqahxbw7QyympXxZ+pMbGL9SQ
+4/lhInJ64PuXSmyEC0dBIHibjf+OLgez3ObPK1ZbJygFUK0IQa+tvMwHEQKu0NJJB6X5j96y/fr
CULCalMb8b3YE+WFW7pDMdSKnnvo8K9PaufLQbiXLAta41Il534kS6yOKFOUXVWvsQzEjO3sI5mW
fR0Wd/hptepvYxh4eqXECgVaSjkPLf/BEdNct236tJZOZflKhCnFOVK4Lw5eur2ZIY5gUdaDzMYE
72em2qNtrNB0noSadcEcme1p1NrBhzM8kcGsR0Lce9+MfqjUMJON0e0zsEQmrXEp82qoormCEG5P
dT71H0dawufXP9ruUOCRSB2l0sm2TRjzmiK5g76IrY7Tc0zH+0lrjP68rrb5H3YiWQBJDkI8UiPi
fhWrVUtEIWV4RFWZZ6XPTb+Nk+6cmCAJf39WstIFNd2WJYZN83OARWEkDb1BpExsN1DmJbu1uh5F
JJn07l8fbOcG0cCpkbmBsZKM1ft5pSY2haUqeRyGmweG8NzRL1sFg4XBba4DPdG31DGOvHofU1aY
xtSEDKmpR6t+c281BXY2kUo8VGKq8LPx5vacm1rr+p21wBbXFyPK/MGeTIzE6UZ9ibH5Owx+5Tpu
Ak1YHShD0FaTF7ZxP3VH7Xh3eD/RjTEdSlJVq7xVvJnCepO0xRsH99XyY4yARQeUAyRSAGiz+VKq
akl8kdbzUQF+56DqSAKRmsgCL7Cj+9+zaKU+2SmKSO5S2yHVD+F3Wa37VtLlZ3uIxOX1T//YWsTC
i2ae7GLS2gC7dT+gx8uEIB0hU6Jnuj+s3nJrRyxnsyZxTrnV5jfbqRv49SI+50JkFJvH6Em40N9e
/yXyct1+CaJjKeAFywP2y/0P0SZLTUtIxE9ZUYw3J7LSD15pRv9lvpSRQYXAYKFFtTlYXdLE9PmA
w6FwPV1Ut/Qu0JRN+PzCeu4ntwodrxmDgTwo6KyW2k+v6SeTAvv19fnu3FvwsymrSZcxqVx5P98C
GHvtzBZ2R+sSn3AK4zKxchHAGT+qdu1+ZDBfLC9dEBiEm0mXfRqlKAOiHB21xuSrde8i6qXq3S9i
xObdVLvZlzodrZuVrG8wOp1I9So97JP+CNSxc9VwoYFEhGTI5WZv97duE5yIhllbvXIjBCum58Ls
xvf2mI5XkvHuK1WH5ejm3hkWl2f6gzxHkL23MFm8sanQUVENtWqBflILN9ECnJeqSwfNo8KgAmcQ
epVu3wevf+adkdEtBiIga2P8rU3xu3Hi3p6G3AtBljsXvamq0Jud5aqYaf2c9ZEBlLBKDgbdOUtg
wSTITvZ7H6qBmC4MTlIxaApq50IrrjjbEzWO16e2s4PBdtOSoTpB9WjLkY/yzh0c2SfMNKc5KW0W
nzrTuPSzGv3+3SA9lqkHwDl7FImIhUjssuJCbEzJLzI6/f2Am93BKI+gGekIyWzISaj0PWToEO6s
AQidHbZA0+dgHloFtzMX84l5jlNFGtnb5ouKIVB6MbSmbXwn6ev4TUthJzv/9uLy6bihELzaIQso
qx05kTrETxHJ4qUua/vLnDuWnzjiiFi3M29UWog1uH0pcMI9vL+KiHoL6FOKEtoVVLrKi8TKO6dp
P3sEi9sg07x2ODeNiD6lMb4iQZX10ztv6Ixfr895/4cQLfIgAY986Gu67ZRMIzf0U23XEdDhOg3g
OBqpT6EMEWy91y590qyBnurrqUwX3dcj0/7r9V/xuK1ZDZjdVHsJlx8Oz9rWFrTCRglHtRGnmN/j
L1wrQWtZR+ZHuxNmo3FDSKFfHuH7lW8wqE1QAFJCNG01bqS4zVCSqw04gEXmmLfEGvThWieqkvlO
NFnJpbTi7qlFnbE5CG53HgmEm5kvhVGpr7Z9JBjOywfLiumdoTTh53Vjf8oSpXhbxs30Z6YYKXhd
YX5ci24Nx9opxRkqmGn4mALG08Hd8hgc3v+Y7cJoKsmzWOMnvVKrj4nlWLk/a6vzps2aOShWzT3b
qwus143f40S6/v5VQCgEoIQTCFL6QUKl7RtjnNYkecpI0U7UD5H5qLrZ+AlUh9CvyBvv7YpF9CWG
TfARYXbvibVQjozZHi9yfgZma0CESG4eorPMZDPG9oihkuUMt9KyVyUQRdqPB7fNY9jJ3yaNpxGA
VuRDgFAPjpcosxY/9eai+LGTZVfVqseLsOzER1pJ+fD7Z0yixygt42WJ0t79vk8MuZO8hdutbJRT
vzTLtRPTiPW64R2ofO0dZ6hA1GJgFHLUNhFHhSxF5c7cKZmlpH5MU+8Uo+Xyva9U88hucXcs6JpY
9Um03j/eTf8q/TiZVZVVlcdPQ5b0vlUoORgCdTmpq3XUbtsdCkNXCo9EU+Ru9ytY5QAIlsRWwqlQ
kw+JU5hfSnue3gLt9r69/rH2NiHPIo1SGZ5Tjr8fqo8UuPZ2Fj+15jSfzSZSLk5elAeRubs3DOUy
qkoQvB91n40ytupoXqPQw9QkvTipqQ4va7KiDTKg7vlH2uWFFpS4bqXnqWmHH2lMY+A64ZaQB0nt
1VbAA7GmyJR42edyXfrsEk/Uiv12WNVfCzapwm+ipe4xgunSHJTfUJhXbNcqcZrESuWyT+wYUaGs
a3zeIjCHiZEuWVB3hTMhMqMogy8cNPACvLPdv6tuikgNLGt5Dxh1iXwqRMXyro1qtrOKjhYiOagS
kzNmnePcYldtzWBKErviSS2My2iSAZ8tajPdaRqWxTuT8+eT7y5giV5UXbhfMi1fyjeQNoeQxv/Q
nlfEwcpTDyL6VjgVctGt0yTZTeCT+t0uTC3yo2qMo3O+TKW4OgVmpmdtqMfmXYN6ivuGcH+9xfFS
5dIOPXlrKHWv+uusjF87tyijMDG67hfprZecFbXJX/R2aGd/mMtu9R01G8bzoCqjc46idGwR4Ynb
2u/VPv5EwlRWpySGYehjUjanflVpawNMpqNulipm/YPaP8aJr2/OnXMAGkg2TeGzUAHdxC5RSjsY
0zxwJeZcPPOuw90sYiAfgmrzkQ6z/GP3OSq5sIQB8lSDbfTkj/nX+Y66rjbiqkufPDtOz/QTFl+k
qTiVQh3OdpmdqrJIT5qTHA38mEWAnKECIWtpaKJsL5ZRr0ejc1zcT1Ar+ZpNnfLHrM2ZG5BkDSEc
Ut7ioYmPtGd3XmGw92gG0ktB78HanHwXg9yxla41a1L371wW5VYZiEuarnjOPPNP2prKtVsmCvH1
2B5c3I/EFuopGuVlCdXg8t7eO54lNLMcRhywkPrzcJGbmisoXOpS46CJW9+ZU/1k9JHe++j+lN/B
GY3vR8MjmbQnZNwXrTOuqLz9tmQdvwuAHyUaOGEUHDe7wCnjUqSIwT6NNZwpnk7yx2xcTgtNsYPd
vffd4bBw6ZIF8KxshkpBfusi69CiLVP7KcvEGBRe+ZdqxLWfjZ6HAmd31JnfOVG0ESB4SYFKaQd7
v8mTbC2L2Y14m71GRwC718KoM5Q3maKNB3f+3lD4n5NEkp0DQdiEAWgZJYBqaJ+ZGu1Wi97Paeq0
CQJ0tV5fvyd2IhzyYTrJjEcevl3JaPZcwCkmj1i2RoZfF178Zh7raaDtng3XtCpT9aCsujMk7UjZ
j5QsJArG9wsZ16kHv8KNwZQ3yTmj5f+Z/lN88ZK2o7S2KAcHZmezyCYvzQsw5Y+lrTpDKBpsPgan
ns4TPS6fkMOovzttZgeCa9K35nX9DzcTak2sLHgVKg3bAmph0VkHgU3umLZj0KH/8w4TGJLnpS9Q
vXMxDWqa36bq8BXxbQSwQgOKgo5xv7J25xHW2cR0i1Vnrh9TksTgkgPh/IdPKKMRYlTJeDA250+L
+9oebKGEBhRkn4ZGEqBF5p6UpVuvdVoo59d36U4MRFFcOv6BJJbS8PcTi3LsupxhUcIu75rvjluN
gZtbRxtl59gR5lN5R3yWqtj22CnpJDIH8Y6w6Cusg9exCmpRuUFfd0dWMntnAMwL7VA2JSn95oSv
y+qNhcdQph7XL7PiOUFpeN+yrHXPMLl+m+vAxvjXcFvuQQaG2aY/TO6eeKmfJJZ2XY0K3WfkUs6g
047K9XsrCRiNxxHJEMqrmyh8MJJ+daLFC1dTzL6ujfVTgnNjME7KcIBK3hsKUDLcFM4beekmI16b
VWswmvbCXlrGdW3d3MxmYRXHZDq/vgv/aWRt4hzWUQLQ6O8+1mH6jrOF5DwMgEqvbvaChCCggmwO
XZr3L4saEdfNeeflZ0jL2a/OHLvZnyk9A1QaV06kaayuuA0VGqh+QfJsf1JTTwyfnX4xh7OJRJka
6LR/2lNZCxWbG/S0r6ijWX9k5lDPgQU25zkpKvuTUwvrjwHdF+HbtiiMtxTlnOjCM1//agqjnIJo
coeXiFwo/ukSeK6+HS0NfLYFYBkaShqOYQ4YdvQ/lMj1/MYEIo/0ojK4P3sxDeo5ATP8PR07mJuF
Natm6HaVOgdYv07fcj2bxysEHusr9TgeKTIUjOeMBJtoU9HQ+pycfgV7sDrZ3yWl80NKxk7MSRmC
/2T+ykMi98W/Yk5h2xmuma0SJlKzo5jz6LRqi3qWDSKSD5JmBZDIX4Vq1wdP5s6Oo+iK0gMyZFKl
fnN2e40ASoV3GXaRVV9m/o9TkfTUe1Zr+fj6jtsrhEkYASEuRCgpe3Y/y6FRBnBmhhKiaG7fVnLb
JzNXcnTwU3YgSiiKz+M1B11im+/MyvgxakX720UJdD2lYI0DzgDg/+Ywl/BeRks6oCIZ4gU2MN4g
6hzx2RhycfBUP97zoMZlaEAzhFR3u7RlaVZOjBHy00xj6EZ0q9yKvB3/fn1V90ZxoZm6DLFTZbEE
GJ6mInyHwqO9qdfZDE0l148wX4/SO6D0KFNRMOMxJmjcBDoDXs1ox2JRgS7d+EED4vIjnxZhB1aF
hWwAxJoSOkz84R3Z7PClSGKBFYkozqnQ7B8Jrn9/ZnPnAVZWk89rv6i3me385fXFeBTW41eiSU7+
JIPbh/om5ZpCd6s5eZpE3Esfqwr3jDEp/54UN76RVlSmj1eA+2at4om8txSfS5HP5yZTnJM1Oepl
ckb73ZTYInz9pz0eNNmtQUWRdg09Dmtz0JJRpIubGTFOpJgsFGbZ3axosILK1orT7w8FawDIr06+
jKD5/TnDboE2WDEkTwP+DycV96drVrXRuTDy9CB2Mne2H3B0mBg8I2A5tw3+irAARBzxaIwIwo+J
EipqTJQZ82tkjPMP20qGJhhJXmO/taLxHfCXafJB+ww/bMoaw5shVtfrYvYTRlU91Z7TIjz9ZwPE
C66tC1kGs6xVLJcETVxKe0rd5j4eGP3nuCjTP9yunHG1os17W/UlK05ZHGmy9FIv3zFgnceTao3j
+0ZisU+GLRrqP4rW4lZfLnkSaLHVWJCnVOPHQA+G8m9RWx36xq739zLXiesPrR3bNCTWrA30aUF/
2aNj8alNhHeE39nZIRJSSYYtdTuA+N9/NoWOV94n2LmWbjoF+iKqsw5s+8Ni1EfQHbnZ7t9+2QCj
ak2cQbFjuxlHr7CMyCP9Qy3ruzYayVUo1hC4pdGddLdX33uwIU5oD6h+Wg3rwf58zGFsi30JmAcl
FNnAvJ+oBuLAHQsKwx2Kzaey84ZTa49tEHseNFJ4IcAa2+zgNt6bMu5kkFVJ67n9N4ciRu02V8yC
dELN3HNH/wUjn15i6Ub0s6soWgGlRGV0TZqaukI7dkCEXz+Xe3eoJC3JOJl+AzXQ+4l33TCvXoRj
UTUOOfsOGauQNlDk/b1OXq396VFoGv2Jxkc4gJpMb8qU8CgK2ujKWZo4vJ/zzP2qi8r625zruTwt
DpIuvpiVI+TC3nLRjAC6T21opy7TmqC4nC4KS1ugB9244MlOLgbNs99IWV9/SFPdgbsjlu7W2HGi
ftHS3nQPlmznegFLzU4FLgOuWt2EDFWqkhnh2hF2hrcGs24X781qaH6bkkGCxHaEMcDOBCJ0/12G
PHf61E6VcG1SdC4sxUs+LjFU66Be606/xEPWfH59LzzmTDabHxVfqn0Sl755DmLUHte8H6LQyG23
O3VKY1/7clq9Mzgd7xOm1c6X10eUk9iceeCq7H+JvoEWtdl8vRYBPe/jKOy4EFuC6vOAToO/FPmR
F+0/9djNUNIbh5NN6kkWujlrVt5GeboOSjgvtvJiJl7hYGycCzVIm2X5yYYTkMbBIoFAbqpyDfNM
S3/O1G6qk1I13Q/4yQZSakbr/RXZ+lr7pmJrL1Y+W+8xjlhmv9faTAuEpqKhp5SK2l+6Samsp1Vv
qJo5PRX0v7RexdpIj7Gv9gEGx96tsZbu4zinY+rrCKMCe8v1BgXRnqIqSVJSBllLKnmepnYCgoDq
zk/aLbMBTk0xP0+aoLnUNV71XqFTGnrUs0hYBsX0PhKVqM8VIYl2MifTrl+4vpfhA50qUNbumJXi
FGkFuO/JbMUHZIxbJXArL4eGW1ZKd0vzqqn4lxaXZ0XvTBXJzTi/etBRiw+E/gB69Bql/VPneosV
qEbjDEE66uoYIAM7vmvVARnEqnZoniaF+mWES/IJ91jw30qiTC9p0TbI8aNeTploAd1Yl577yTBI
qABuT85bAyzYVxdbHhfgzOJEJ2yhWvOS0DUF5y6yRZwq9DpbBIknml1eXsddMLAuky/ilV5KW0WJ
e3IT2+U+KqNiPBnDlI0n2BAqQit48UEwQZcW3okeKyqWsk31P5gSSc4DP2dfX9/sj08M2tjIYKIR
CHwFTs79iZ66wXLp/VmhSjH5PCh6+q3AOPyillMkaXrLZU2No7hrJ8FhVAq4PDG0uB7emGQgmbGs
zg5Xl56z35mtqZ1as14tepIA/JHo7+K/is7AXZbqpMsn0ZNuLZ4hLOX9wRI8nvf7H7NZAsTb+DiK
Y6HfX8anKhooI9gtRvSqG51+e7XBOEPXpq4lbTPlZfev9NWxSw7WrJuhxs0ZAO9Xn0arTko/y4V3
ERyUl8GYj8pOOxMEV0oQwyUjGyabUWHmDelYTkY4cW1eI1ttTyJP4GbM8UFzdGckEnOgAtIxjqxx
039KB9tK02zSQswzilM7WNnHQU3U53a0koOh5I++uzrpObCIUiFaoqq3QSC9vLSZ9NgLG135KFjW
J23uP3t96vXYxcVHj8LecBifsBlk6eGh7atVZo2GaeaFxM32WSSDidKjogVeFhmBWQoreH2nPKyk
7KzJzIS4E0TkVlhmbrvEilQBRi9yyi/RNETgq5Ra+9ZUQukOBnuIYeRgFOyQROA1eii0miOomwLG
emjlaRrdKnBEVlBUenludbsfA7G2S+xPpdfG3JJJ8a4fRXUgOLW3wMR7/7AgLR5euSD/OhpIS5kx
UtlO6NK2folX0ymuE2jTlti+qLDM0JeDyOKf1tR2CxHOYCdJiRnJlE1oYXJ7lwB7vDDJXbu/tVpf
CCTm+whiMDSFCVBV4sLGTC04cN5YGSdtmKJffTXr4eCMkJcTN4+/NEixg29o+ryHWl8MR2VVef9s
f+Y/qosSIUtJd3N8FVfw/CidF7bAGD/r9VL85UzGkRTi3oZDuY+WqpRSI+q+X39Ph6026qAkO0Rw
vzflaoOxWunxx3PSfHl9c+/NSNLEgPRRfng4TDXmipGgnxEOU7KciYnH57RJ9YPLdm9GCJ148G2k
Dtb2CBHdlSXJCrs6m/MgH0V5pb4q9eGoqb4+ob0DRFIPLgTaCi/pJo6z5164BQD2sNcqLHIdazK+
NbzbH5Deiv4oQCUkAVS3jtA1WkDw2bRNjhQz9w4QQD2kySWNn0nff0CtmM1iyFY3XMEHxgGO6K0D
GayfMgq5laKGeh0fzXvnQ1JK49SSEphcxZsx16LSCM11OySlcU/YPLU3o4iT8PXV/QdyuTkBZFjE
KVxOXIjbtprZaS5+7rEbxhCsmv5Ui37uzsQX2acSQYHhnJHIuietb/vh5FZ20pwFDj7de2QigdCI
1KrboMdmxPreJb35foxyjFKBiMdxoGpiWN96yOIkbyMnqb8NtTUoz9hbDHmwek78azLNUsoVV+IS
i8TrA9WK9auJe5MW4FeELkLVa0aBE1QdfR0qJ/vljnn+CYtLw8W1yVrdm26OhRXMXTt9V50VjMli
zvOf82DWR+j2nU0vrbGBfkhBB2oG97tAnSfXyefaCx236654MfWXajKUSz3kR4rmD6Ej9RBacxIW
alOj2GZmVbEmna3otHuItQPAIJ7fm0l2ghQirpZekjKp65EozGPhUo5KxZJeJ/34BxQGJdy8sbSB
S3uYlQt5eUU6QP/mU40h+lNKKBlj5D6Jl2VqrXeiz8sXhYLGu8HOs9BG01D4Axqp371uEMnt9Y26
cxzQxQVfBwORwuV2n/JwWSJrqAXo2Jb8GSmW+LDGS3t5fZTddSedgKOCsthD8JzhmzekreuFCt6t
wM0xQQyiIjG7Nw6EhhF3gL7+s81y7cgNYOeWIxSRDwQJgSRP3++tTi+6psumKASYTKvHG7yTWLwo
WO2sOs9ZrT4NaFKeBy1ePhZV8tsoWL485QeCSzY4InGbrS36eM3jTPEILq0xbPDzCpSsKG9FNzao
WWnFm84rx3M/zvqlKSz9d+tiDA8gj36MdESGEHk/+xWp4AJrYCJAHOm+SjmHd5ZRqyy9o/mp1len
FtlBnwRyDhZHPURH79zv0skI5AuiMPwCefL/FSAx39WNqiIKTcne9Z2lr95nbpFpp2EU+vtF6EpF
hti1f2ViTth4ufO/1krMZxAds3ZVDGEst4FG5vcoMglSKjON3y+wo4/MB/auIExBQCuhIMhJ2Hyn
tcsdGh2ErlXatd8XPXMAC2QrefhsxPPBI79z5MC6QW6n6yhz2M3L68TLonQxaYAOqpVO6WD9bS/q
+L/Xj9zO2pM/ARAApkuxZrv2VaIVqqLUPEC5sG8ob2lf0FEeLmhsKmowtL9N/0L0h36YRHRgNPIQ
/efG0DVzl3jhnFfRtdf6NDs75diV19fn9Sh3wUBgTA0d8BatCX2zqYWOFEeUEbhU2oA7ZaGttksN
YjS+K+6g1J+8aJ1+9rpZJj4PwfBDL1JToR5rUnt2qrR5ypwm/W2roc2P0u93OqKMjr7UrRsWY7de
RNpGH/S0iM8tUrsHgdtjJUKOBVqBlww0FMHF/VitUWGx2KhuuJjReJ0TcE+YM06+U3vNreS2CSBa
GFhbmmkwJAtFqrEq8oNNvHNiuNhMqvyyKsLDdv8j8E0UOdZ+RPg8ty+mrcBH6+roqRDFkffJ3lCS
bUaHEtndhzC/GkW3WiU7qzaH+O9+mMZz1C/DV8euP7++t3ZOJhtXynmCweLG3lwDmkUlLQU7F/bo
tJ7LKK4/YiXvHGjJ7JxMxpCASLDLj+Vh4dK4tDqiXqSoxFc1GbLb7MXz+5SljrGKHO2fr09L/uxN
LCopSJLnz1NISfr+Ww1ZOTgx/qJh3QNT9p25Tb9jrZEt3xKtBHJl1l7yQ3TF+HEpoOgGk1dQk3z9
N+ztWkmKtSAKExY/QL60rHf6tpqdcE6M+Tu9uejadY3VYztpVJkfkQIkPmS+StCQ6LpnMALiaXWV
2Tw4P7Kgs10NWVriPZZdqu31u4oI7atRtUIvofwZj67ha9acnzMtgZPUFMOHdRRKYCEldPAcPzJ0
yHGk2x5tIuJAKkD3HwLTmMLBAs0OXadBzd5cevPSGhF1WX1CXRUJWbPpfAMxiFvtGdHnZHCiz5nn
iLcIdUdHR3gnKEPTWSKSuUQkufH+10SkWAnOVFaolxiUJRHfx58hPqAwbXsXremas1t24sfrG2Hn
jCGR6KAkCDD4kSDNhQ5Ivi3tsBzt761oq2e4CMlBZWbnysA3GcwznGj9sSFPWllA8GZqA4ZFT6WK
xDmol3H9KTDoaM+vz2h3MEAadF8AeON9uVnHLIZ+l63Uo7OyDiukW54a3A1PXj+bvx+tU4EGp0lL
W/Z7Np+sU0s7KuzFCqnigM4om+GyqlZ+cEJ29ylBK2xynkVECjdR86KWxhytmRUKc2nzs6tW6DWD
Ks4+Rq2WDUErtOzNmNZZHmCFmLwdG6BNPjbGRRFUajlnB5fH3gpL/xNZKkBpYxueeU7d98Was1P1
OnmeKCzV/gzvLj+pk2uOB0/b3g5F0QN4BYC3x9IitUpzEW5vhwrtPex2oyaYsHg+SIl25yQ9vaTS
Mk/p5lOai+ZO2EHbIW18yHqGNQe52a4X0Dfjf1g+COq8ZxIXhUfh/QZFyrCxmoqh4APkfuHNS+hl
i3eK4k47GGpv7dia3KD/gKa3UWeSdopoIIiGqqMgD8x4IB2X5mDtdh4T9Fbo0QJbQg0L9PL9jDxK
JS58cI5cWnq/hmU1oyASwzDj4rziXKoBTf1FjGSjcVSKwreTuspPhjlT1Hr98D8+5vwSCe6TMrJE
25u17WM65m6qWaEDiOplyvMJZOVgx5PfVE75Rl8H/Sh/2BtSwp/kSZD1pc3kbRCraUyIGGJeEd/g
LUlFGChXl7heyqfFGI+quY9blfIAsHQ+KjKwD1xKiuhTabipE0IgmE5Z2cUX6knWuepAFL6+nLtD
UZBAOA5O0ANf0lhUA4SkZYcYUJewptXiGQdDXsk+Uw8oonKZ7uMAZkXPh2jaIYbdCkkQgdFoxmYs
NJrOOWNJOl3WYfqhpYt5zjOHkmjiRkhntfWTumbHoDspHPAwPvmf5PeDF9jGIWpmKAnwHydcLK8D
AxF3n9Qp1Z7VKeqxydLmqzC6evTzqNJT36iS+S2yNUdYhb0F566jGgZk5TFNxGGmySwzdkK118qL
DrkiMI21uGk6/frXv+1OHUyCC/m6vC2Soyp/y7/KAYi4uQ6cbzsEdI2AKgJg+p9FlqwkLa7yuQDB
cMVxyvvUdYsdLkuFwcUITfONKFScHF10xcd0yj46Y778/fpPMx398WuwvRGQQU4Q4eHtOTYzl6mD
+QyjPPam/3N2XktyY2eefxWF7qGFNxMjXQCZWZXlaYvkDaLIZsMcmANz4B5j934i5mr3jfp19geq
d4ZponKpUEihDjbrFI79zN+8EH5J+83oFIYWWZrlNTt7cVEw8xAtM+9g9fQgpWdtnsNVYc3YTalq
sUSsnAa5rkyABnTfSKlVnbxzhO2IJyL+Lts2JT8+HNqpzsLBE83vYNn8+vtcuX2yawwQrHe9XuXm
XRPQ3X3vZGQEoXKm0b8x6yEBLjTr9fI5LYKuitzORjdOc4I531IBS/IXQD/NuBmsWVlXmmeVxnXv
G70VBTJ27Qh9bxX/7hVIMYA4mBBji+hkJ/l9N4wtEqXQ06fNELsOz5Fdq5fCTXOxA5EPhistEaaL
Eg19kajyVdlviG/pSeCelM74ZpgDhXst6Iqwa/PmRs3ZGIcZnATsqNxVwA45JPPJz2o6KG3XID4j
xGxg725hYBCmwKN9kEbT8LV16sGNMjNV6UZvMJkP2yxOn5DOa9SNyHBOvU6wdjS3o4GDF1Zbwdh9
FMoqTXfjURz3XpaxNZJdZXdevJUWwO7t5GdzkodgaJfiGXiGv1puZEZ1O+bOXO/agpTg61iXkx4B
b3eHqJpMu95mlUIgqkb2s32jF1Ir0Bld5i9t41T2BqZH8a5HhV77alhl/ZDUwtI3sOorZ9x3S2fI
PlRuotv3xdwoPWpsa7pbuVGgKYbe+eop04mfDLej2o3CXfPsuM0gNsgLAx4z+hQUFsxqU8f4MEb1
F90RfbiaRGx+hNaffjcsFRBxmdN0VzaQNa9cyfZ5CwG3fKHF4TVYR48iDZGHMT7Nsal1j5C1Jnw1
jaq37ujzWA/O4C4jalF2/ptCvlR+TJOimK+oN4936EbV5dPCk5DiOOGYeZgPYu7C3nGnmxKR+Xg3
LvXwESkYM8BgVRvfGrHj3Oq60D4GM/9Bs3ieeYMzr4zUnMafa9I6J9TbWAybsZ8XFBECo/KCUGVe
ukTQTOqXkl5uEtmYYT+1FDmGWxf5PQQNZ74xtEplYXZqNUsSptwvH7yx6l/6zlfmJihzOhc6eB11
K+K2tK6EllnqOsNK+TtUKzluqr4SX8tAiSYUgdNaoSQd3S29m71kyIZ8KT1Dc0JXL5DQSrQx+JB1
qW7Q9xKGCpNBTW80qREL5rnMujBwaM6FqsGFZ2cD7Ax2yBy6m0AjDd9McUyPNR08gxwvK6t9n1MJ
vhZWib+M3tvZfY6N8m/96BvNxjDk9EEls5tuAnokTy76cdWwcdvJ8t5MRlzakZXFytnRXYeu0Noy
7cnOlKE/Wx3CevuicJP6toUREWtR6/bevMGpYwX2pQ5Iq0queMTW9sivxy4NYiQxRofIT2FN/taz
ZendUm/rP5Q9fb4Xfxar7Vmn4vTeaHPD/Tjls7gmWAVOn9VpB1K3Kaaxv51EYsWPnpll7X3uSK+O
UJgMbumU9/k20YL5Xgb69HXIF2pgEAcwHciNxn4jU4FrxIJMU8BViDYMN2lhfzNogYgIvmow3Vh+
Zw9XNCK7u4lCgBsWegWgpkb3BRVJoNz9U5ZPICnjoWk2mDwZaRhbxgDyrM2r5zFrMggPtlowtE+o
zT0p2RUPGrru8fUQSzFsFRWlhE1Xzg7yb1n9VtaVAe54Zsawj23edY2ox49GquJim3C9PC6qzz3o
Lpr+xZV+84igLp5dVtfpBtzuuofVSllqDlG3XrzQ73vvyUMYzYbvgzLZnSFR2XgDg6//tLQa58NK
/Pa+ddnbu5T3ALBoK/xId+HpRKiBN3PkWsXkbipkDednSy/EvEss4Gy39WJkOHYlU1Y/p1rXG1c2
DPV3qZorb8fa+sEDj/2sIjd1h0cZ18kUgQkcx3s5e0DRUIXx+o2VtYtAKgIFwLDI5q4M7UZPi8ir
i6HZFcJ0k52sCKd54lbLcAs76zcEJEa9c0qzzaMsGUB/DcJ0vil76o2wUmaBADxZXEghj807l0DQ
vLmo304gX74amsq+e15rPRUl2jHQGav8t6xrx990vIzzjRySzgtHmAX6ZlSz/Y5KeQ4y1Vh0SDLs
v2ce5K7cBKqePwdGE78b3Km7radq/n3y3YmucTGrDwN5N/dENfV9mOVa8zziYFfcaIW2tLuiNKoP
ntXJzzI2snfUktMbIxOF3KJ8iWWilQ3+F0dQMw75uZnY4JBe/+769AVuYj0d6r2hqjrdjEOqP9a+
Jpo9+s7Zw6L80Y0EiPI47IfATSMEpdIPCG9Lj6SEXR3lulfKfQ/8M9/Q93bnu752necUSFCMOYTy
dJy85PT76NOxQUlLxZEPmfC+RQDZDp3WQWW4cJ3kzi4qKUJYLSk67XPfbuKh4z5zhLdQCu57nC1j
4IFvSvotdDn7ZFoircqzb4uMF3tLUpElO7u3uy9DUhvyeZr88iO9xVGDilQjylM5KTcttrCat1ez
TPc+ThM194YVfBmHWX6zHWXbW66iUv88D1Pj7OI2NvBqSGfd3vaNrB5Mr2w/W6jv8ciPZn+vtNb8
RD2hXyLH6tQUWgP5S1ib/LwrWc+Zu2m6CdhL2BeL9G88uNIW3LBuwPy3LTJkIZB9Q9Tcras3I76y
DqXvslBR3OnxnlDS++SS7GFH6Y3xe79CyDby56ZrnwghTd6XIpOwdoM8qPFR05ZvlTfoTlgrTFY2
LRAFckfPna2bqTf9fANXfza2GAFP+pU5OO11Z/Ses9HqfEjvCtNb3rZD3dhXWJuyx4E9TR/bAjxl
pHrTU1HqB6JgRRoSbtECzQWK5Ij8inhBYrinlvnaQT2UnD+Jlw99kvKVAbjat2WdjUZk49ueh9Ns
lVoKJzde3N+qvmva59fD3tNSKFiTtT6GzOeqz3qUvA4Dp8HGMGtfeqW9F1quxk2vC8CM1kwKFCZ6
nNx2SELf5cozmgsJ2JnUA5koBLKIMkGoHSfxsMX1ghfN2AdFsAZpSfYEG7gMpZtf0iY5MxTgRWq9
KKTTDTvO9biQy0LruYsRrh43CXFU5MVxdz338pcVf/ggBPEp6tgG1eVjfHRt6QkevY2zrzrL2cZo
q++SsUzevL5yZ2oAq6AahVtco1GfPao51n2pdFWPzh4MsbaEEGHkx4k76Z0Vj+3ORTr42+sDnptB
gK2kbxDFIVRbh7nbYLd1ORYBgEziyq0x9ObdWHkoeRXikq7omV25CrrD58C6wD2BS0wDREETvgFX
T2002wVN6W0s57i67mOtu0KNz8fnqB8r3kZppJecOE6ndm1PrDuSysDqP3r4paXosiqpawChfWLv
PD2Lb80CbK0dDPoGMb1Lnu6kv2dyT5cT6LOOFOmO63MlYf4y+KaJxGCqvUgEDmO8G/gtQndprSJq
W4XNbl8NwxDhi6svoei67q6JLR1cVjWO5XZOoN3iYhKkgt8791/MDg+kMKfHkYd2og/NptV5U3kq
rBorokYPXmarXdBnWyWqNoUnkoQg0eyf7WTQpuexakwRSbtyPg26sLmotEwAbF6ki3BzTNCmoyqe
72ythFGztL0kbhoQlSEZkJm2FWbQxzf8lHi5lfZ60xPZG+0GSznDEojgjv5jDO5kfts1np9ttaGU
/tXUFOlTK/XZ/tIa1mRhZGWik05AaSSRpOCHIkzKA5dsChloZahDUIuv3KQdSY5io3sbBF296kuv
blkPeWmo6RqohYnAR1ZNtFmaUnMjXe9jtbEzC0FNP9c144oy8iQ2g5Y47i4LJqPaEARVCqEWt6mv
m8kj5E5MM5cPg2sg5AGbock/eOjMaaGPxmp2C2+5kVtP2hLRIQ201paYWrgfbFL4x2UCYx/lbm+p
SKp8WaLEQkE+dDvwDdR8Zv1pKv2huAfO7bzDVzyvozSAtbod0sQot0aQ1HIzIfwOqJzmgH0th3p5
mabF+Bij7MNTXEqZ3GmG11Uh/S3eHrusS3RVsjJrr8DxNU8qWKFbKJKUAXGSOa3/IkqMWxMrHDie
FLvTcI61xacLmEht2w9t1kceklHUKpSTd1Elg+6NZvklLwPvWL/T+oY5iEQ9W+8r6RYqCcvAHfuw
FzhrPpRx1rS/50tbPbt65pI+OPbs32aGn9whI5rGay4lVARyJ75pWiEzHME0HwVKvai7u3I0O2wb
NZfEBap2+TGoisaFxmE6nANAAM/DqNwbKSczuOpmI4dcXSYz9q9OW4cyc+LhaixzY9n0rl98Uhms
P4QIBzsNsay23ilHBp9Jc/J3U9CYtwmNSC1SqVMWd9IHJRu2daUF16ut931hz9AtR7F4+TVy+V0c
dYJGwa4vcgKHEjByvTFwY5UhR1VHb6kx/QeRomkEKLlCS6xrkkpG7lDWL7a9YBBSNkXwzU7KdOTc
LNLeEmzp9COTBHoKugTGEpkQYRxUE+vhrdIrW9zpBRIN8Bjn+Nkuy6VEhd/PPhEjekXkFs7yPqAs
/vuwNPqybZJiei+WSaorDbp5jyy5tf7MfMrETrSD+zZZ+pWxoXs9haDKqR7kUDQ1jU/H+o0UYNHu
5zFQ78YKZddwgOKsbws/awQ0ntnzrmJfZZR7SqwpdjVYje9a4coZhgtAwXCwSqvEVMCZ3yJ511RR
So3RxH94UeU+kFV7lXVlEEQ9itx1pM9BokeE8GV1O2UA1dDd0jMWS/UQj5dAWXWYala8zYSMg1DX
3AbHwa6wyO4w7GZRNWdnjamiu2HE060yB5VHNB6mEkawpKXt1f34fshanxZnYHbv87b2zA2wAteN
DIfsi85TocIF06hPGNPb5pXTJNMmzgeJ/BhdnDTqk07fi9aahm3ZtpqKxAy6aT+ZCW4ExhDnT+Tc
7pfSVGn7y20/RP3g1lOpBsrFK3H4JBUGLHOEWaz9spZQaAV3G3NIgkv12fXHHFakGQbAFo8etfcT
KRjDq0hKmtzeg4xVeTg6XfcYVDiccp7H6juSn9Xj3FXOlUgRFw0DN5fuyiE1kU608s+vBxynUQDg
WcRMdST/CE2Pv9lfBEoq1ED2WBzVd0FMfqqZprqh7ue9ocSXo6MYqNC3S3H1+sjnAgAgcz8QJ2c6
c33RdKbXdda+a03/zaQmgxxjLne28quH0Ygv+a2e/VIUpGljOaiIHodWdoq64Sgba7+GemEd9PXG
b6xsV8T1lzgo3U+kSCW1ynbYvf6hpzEd0ukEdCvQHKrNcQCu5QOkRMs1926RLEhgOWozmcKnqqXP
F4Y6DXEYivIVAmjwNrArPNzBlDZEnjuJtQfusGyKskvuey6zR8S5852waHkOrude6M2dNiMB9Blr
tEpdH8j+OvE/9RsGd+5qteT6vrebZh+o+Jsz65fsC87sFmgoTB82jLgvHfdx5ZDWGQL7+n4yereJ
fDWWX7F/7+/Reg+abednzgVG65llY7dA3eG/YIiOMa2ZqxBAT6xlPwtuUN1JM2SUqmynNL+8gFg5
7ZGZ+GiA1AiIgyn2Hi0b1ovmUDvK2OMNsmyX1jW/rtJiV3Da7JsWRYaI/K5FfECR5SOfeuFGOjO3
yES5qF+g+rD6gR8uYJaKwito1+wHVOC27QCEV7h5TFi65JEa7X/hQIBLWcPwH4Ibx/icUtAJK3t9
2Q9mq0dyETUykNmwd5yhuAACOxXHAzzA5lyhN0ww1/rht7WOO1aOcvV9GdecbF3zupdVvr4JjTFt
vwUFXjkIY1mVDPM80PKIlG/qYYq2xoPqGwHV0dOHOmynoPrl5JJfjawS4cC1xX48DXbTd64i9kKa
NHPetpY1fzWGKReb0Zf2N2lQOLlwUs9cD9z04KIQPsPh5Lgz2BSw/FxPQMoAbbEf9G7azIuFIaMj
1c1qfhgpaKu/evtR2VxJZGue56CUd7gAdVBNhrMs1t6J635rjBU9pZE2Q4Ao4K8PxUggi6m24GR8
fMOvduVZXPCiGJUT010bVXGFWow7b4VCKODCZJ5ee1x5UN/I1rmY4KUdfhi66hjBab65Xwbw9NQO
3fult50LV8PpkoFiA4MKBw2gFWC2w1FyTDmbokl0ZI307L51iHEzs3TvcLZGjVXXZTRbhfHy+pqd
+zQIf2AIMe1Ca/ZoUHQkY8/OdH2PQWB529mN2NeBuiQad+7TOJ1gFKmwrMCuw0/zodGYNq6Re0hE
/qMJzIEmW989CZHY75sm0ONwTkGqXsDOnBuWSw6ADjvEw9LjcNieqydbMqXvDUvqb7QsR7CmcLLd
QBPMjgwBPYHoIB+aC+OeQdNASmFCOQyIk7FpDgdmI5n2AI9pT/naWykwLZ3ZovWXZxT1wdQ0Y+vE
m44QdCezCVkwoy/Ljag675Kdy5mnzXYg59CfR8T8JEzQevgnRtkQgc6L2MUUtPem3jlbo+kuYYjO
DIVQCVW6NTI4fdoqr++zcm3P2I18iDO/fxBGj2JJpZnbX920P54UFwQW5oE8LYfTC92sqzuMTPYm
fYFmo8UO/TCnLo0LJ/L0cEC6XS1kV1ALl83RtjWntMhKjF32zpTXd2D9q808mPqFu+xMtEowABES
UhsI1uOvoZZZaY609b078RDApoFes5vmPDd3ft7IIXJ6lX+dqaDRSu4qcelw/oBTHmUpWOus1UG8
r09DScgZtkrc2SCqowwZdsglw14RFTk/ncdCktHOox4CSTffImBBmxyeqP0NjbjgU+BK65supvFT
jC061jz0Wh9UQ8k+mtJVTnyke/lFWKM5vJiGop7U0r4PdQWMdm8hcPBokRC9iNR3PkszS5sNRuta
F3mdp760Tr7cWp3oNbTr4Hhs5EzF5sJhPRMSAdpdH6xVyPjE/sbJ/boTgP32FsYG1NomxMm1hL4v
qXYEz0xdv755j48JlDB/bRDoLPoK/1r//KcYuists/JdyHlqSFsaZ3Tqba2QkVamcn9hqGMMzg9+
LdBgAISg1Ll0DsdCUKz0KUpO3EM5Hb+Ogt5DoXmT+bAIgPRR0E79LYoLmBVoSZZ+Bj05qhu4Y6jp
9bS8zSgf67b+lNvx7D00QICjFizyyxRjBv9b6xTBnT72nT6FfpO6LoWi0UHAcHAMsUG4wkkfu3Ry
6JK3UtXRtHpqRUnhxgn0ck//vMzBgnshqqH9bip0lFFN2bTTRuvcoou0lW0V4i8GpVpf2ia5VpM+
PTuamYKSLV0+qC99P9mk+Sirp3Ecu50z9cP8YMclhYsOadfg2h6DzHpqzCTnOU0GgcYJQancU9LL
kquaeoh7DS5nxq3Pp8z74fUVOH6BWADeAYNeDO60p/RIJFUKjXOg9pkvfQQfUFe7suJYFbcD3fbh
miqj+Smo0ym5xAQ+eYMYekWir9R2IiTAYYdrj1mKaWuaO+wtv01E5KcSF6V0rJMvei28IUpxDNFu
3B5F6b3Ra8ZHTieK5mWxgI7/5VkgUONo6bRygLKuR/CnLe+pHBQ81fZ918XDpkZCIcyN3P0W2CAY
XFnKyPa65MLl/eMDf77WmADaOSDjwMiB7T5GzmIUQKFP1mo/gosbSMnd4NEoqcMh8jYiapbbE9Xf
dI5r/b6cEogTTdL07kbLZQdGx0jyS7KAx0ffQ09ofU/oZxEE8b+H85BWWZ6hVjnv7aoOHhOl5Xtf
H63N0nTiwq12/HQxFLO9bgAyAPMEz1vAGiXZHRdaPiq/tvuyuJHA7a5eX9hzo6AXA6wdfS7kv4/q
AaUIllgzB32/FKrcpIuAbdwWl/glZ7ayRd3qhxcPk3cC0ncQeRp9wRWdYYC+Kovr6AL63dZrlLEx
xWpND72mzprbQGvcB6OqxguX9uk55jegZka1EH0MOryHK1ePHTgde9b3aiziaxB22XUDAXeXebG3
F1Y7R7WbLBcCg5OMdl1E6iycYNROSR+P4hxrQOCuGBFXxMYSPI4Ze9jSanCa052qJn0/SNHY9Cgo
7xrm3CHFZ+vNLfi6tEflj15M6iWaBy4SnZQLv9sJHf/H74ayAqQG3paTZ6xIArQ60n7ZF0Zh3tb5
6K7NI7/56i241ABiGcoJdTgaNZtubVKAAQqWaq8PrZ1GQKyTKgIFiiTULMcqC+EyleZ12xNdRFqP
VWboIvLVRlZPXhLF6eg+W1bnTmErkZ7ZKLPpnlyS6inSAW18xlO4k+hqNwMNEyr5LyOn/3Eq07wN
4zV8Cdu+KatQT/Txd2wsMmqfvZdnodPTHggLcPVPNir2n3XVy0vGVccB3jpV8ARQjGGZTsVAbVfG
WdB3y751jPhBdyrvrswTXDTsRQS/VaDwfsfDWLU7r27d96+f0DO3IGVnajDIAVB6PYmVYZCZHedn
2QPWzeqtN5vO7yJBmyK0RelNK7gqfmxylRdRx+VYbdag4bnoJ7wbDLunOv76L7Tmyoe3smWiUEFt
dg2AyM0OT5IGkcAO+l7fy7Kus12DmsOAHBZ+bIaFcHTYp4JekAHCq9zMtpWB1mUTXch6z1zE6M8T
cHN5UZc/fhomW6uSeG7HvazbHAiDPm91TcTvCPzkhSvyzM2B4ifxF8V8guNjWqfdxTHB/TLtF3oy
j00vaC2XjYzGROo3FTf/phR58c9J/h/fpn9LvtdP/5zP7h//zj9/q+XcZpy0o3/8x6P8Xr3r2+/f
+/sX+e/rX/2vf/XwL/7jcfje9qr9/hf+xe4vXB2/vfRZXR3/nYMfwWh//jabl/7l4B+2VZ/18xv1
vZ3ffu9U0f8Yjt97/Tf/f//wL99//JT3s/z+979+q1XVrz8t4df6659/tP/t739FZv+n3bf+/D//
8OGl5O/98R9//K8//ucf//nH//7j/5z8te8vXf/3vzr631azcjRvoCeR/RiE0OP39U9s62+cFjJm
NE0MqD5rEl/VbZ/+/a/0Yv62VkzAvQC1oZtic+SpfP/4M9P5G1qFBlk/NVaqrLwV/28CDhbuvxfy
L5Uqn2raOh2jHhwX34DLtFa4+A2BK7hcoIfHxZex8o2UgBdfSPaQX6Pul5CH/jQtf4768yiHmxRZ
fbRNV1lrC07rmSqBj3W3gTlQFQ1Oc5vqzYdBDc+g5BGkJ/1r7W7+pYraOiCVIEZkvlcph+OIcLLK
OeYKbKIe1tNjOsNdDXilLtw1x5NHOdgk+YFRzSMFd/EoBM5FUo5zDnsJGGa3mfUOxZbOsi/I0B9e
73zLWmteZbqQKiZG+fGK/xTd5prwC2O1sxfY9kZLS3OvTHbCzu4yv3s/5fk3NRWX5G8Ps9Z1UIJb
PJXYG2QYFO8O98W8JEk/diTKttskG0O5/c6Ts7YlO5rvah33ydd3yOGNuY5HWZKaFmEePgknFWxv
nvXYd5t+fbQ/eXHtbRiujuxEXDI3P100i0onnGaK1xYanEdfxrVcm3k+oS7spNPNvNiCrFBdUh88
NwpSRUD1aKIhr3Z0rgYxoiHvqz7Csb3B+nZugHojI0Sd/PWJOzlaXPk0AmnWsVhYrh3lPjkgp1Uw
qI/w8E1osQh0KukARX6cYXSKegv8+/6SpuiZ1SLdJFYiNucyOn50dEg1S62AcvamXW1du5p2rW1r
u6oBIf769x1PJDx4DhjWHBB9VhWvo8gYfrqrxsayqBQk+VVd+xB+xri8MMrRLLL5uKHY61RNKMV4
x8ls6xDk+cOCgtccv3Wc3r5CGftOjtl2qvR9IILkwrIdna91QHJHMmePmvWaQh+eL2cBHj9Nsoh0
Nd9aaeCwaoF3U0iz3jciLa5fn8Vzw63h4Q+SHinGOss/3SENAGufZKaIYHo63VZH0AiMEH7bt0Mx
oDCobLzNLszp0crxiSYtT252an9kV8c6lBYGdp0vcH3zRkzzpB28E43T/fKHgaJg62PrjFTTycKl
RtJ0DgiyyMMyY58AcdsTMeTbFN7zdhpR0H59Is991Ho9uWtCShf+aN1sf730S5p7HHoauJ4sMORI
tH/hq6jq03qnKMzWP2oIVRbwfmn4OVXSusBfTis2KB+TBPY4Yeq9MLa//FW8Y2xF1stZw47D7eHZ
mlo40iJacMOJuDqxGTHkJZ3z07lb1bR4LVcdHfo0R6MEMxA9Z3ZFhGaHu+mBwG+E6urd699ydDex
7dhrBBxoGAHOxOnh8Ft6F3lOf5mLyG9TwHf8322X4KLeW1Z8Ico4NxSq0eQ+sCPY68dDmVC/lxEo
17QUbpTCqXjXGcEYBuac/1JGgWouX8XM4QzDaaLxus7tTwdYYdVZyIXOY+wm76UCMjVkpgrlPF4y
Jj2zSpDoqbXwprD3jhEEsW4g5Jqgvlw5Cb2lwVVaBG/F+xc+iLsdtSsi3fWzDj8ohUdLZbcoI5dy
8P2i6YvxYKomTh70KpAXgOvnvon8aGV727SqnKNHcsRwwW89UUZ6gS4ep2u412uk/l7feWdGoQ6K
X4DFRYvx6dGpRfh6hJ3Yl2jwyXabd8tney68C9v77CAWKpAWsRJ1/qOYMxuMPI1p50W4Z2DnUbX2
Y9I3lwyqz+zs1T/iv0Y5Wh10uwX+bG0ZZfGYXvvY/oRL36htYY7eu9dn7XQomhW4cdABR2aG2Oxw
IzijNs3NgMe1A+tHhDyFAgSlkz8XvtIurNCZsdAXQcoFvPjKGz5aoUAIYY4YOka+k9u3wvOqux6f
8ZfVk+fC3XC6ToBp1rcJwQNCl2PzKHyJNOTqGarmXt3CXddCYRqXvO5P33UY8Rb3NqwCMrljJZMq
98bCrzzcWBOZDPemqutPRSL8/nbwEwugr6ldVHc6HZMkBCAT4QSdX26KwwUbSa5MyvxFJA0L0Sqh
txtNOCDSO5OA3bqoUPED/vDfJZ317gOpBcbE9VB5WkF+hwPWrI6R1k0RJQpUYeRZMkiu3EDC0Vn1
6j5qEJ7Flct92IbzAJlqO+dS/2x2svvUI9rhrkZ1iQnBzIyBcAeperRVUGqh4YqpuAIA3mk7haj9
7WJbyZdf3d6wswiW19QXvVT96Jdv4ZEmVJ6KaFxKPLKKZaCQmDZL/FUrEPS5sOtONzhniRwboAzX
HVN2OFVdW8iplcR5IxjjeQc+yvwAX6BvI+QznV+T0vixMABJAK3QZ/QRFTt6/8yYfoMqef9six7a
ZKduvq2GQiQRWgDzEA6Uv968Pp3rjzzaC4horD1zojD2vHX4gXoCtlwTLsXEQN9lyv0+L9RvhZ5u
sgaKnW2PF66nM7vd4PQi/rVWyE8q80q3u05reA6zEZ9ulVjPwZTdN0UWRwKsx4WY+cz6MZlUilDO
Qefi2BDLolDsoWZTRgm5SkYNuZPvtRnQTA754QKg7dxY63PocHwsJJ/XG+ynkMKXTjvOY1FFjt9N
29SttVtg8fkNWM9l+8urBvZnzYTRACRYP7p3q7RKXD9GAWEJpNw0jfA+rMY225ou1pYUMt8W85xc
QF2ertxKVnMpnHAA17N3+H21b+LylOmcBbfr7nGTjLeOPkJey3Kg0IZt7371I1EGWYP2NTFexaUO
x9NMLWlgERYk4dN45Q91lsOUb9VdkY76TR6L6UkzG2fz+qinq0jbl847Ih0AcDAxORyVppFde1gI
Re24FFdLw0PWCLqPRV9c2pxrzeLw7HF/4YaEEm8AAPJ4Qi10zSjgSzqbZqVwmpjt8qkJWr1C62Sp
PhaLKN4JpCLSEHwt/fjXP/T05K/GmTYpOtnk6ht0+KEF5B87k6KKvLbt7+uidJBooHIZBtBeHzSn
yN/HTulcivFP3nEaK6htr01OOHTcPIfDCmjdc1XTvZBBGezhPBZ3gYUV1esfd26UtWmL4BMOLVA7
D0dZBkQy9SYjPy8dufFE20ZB4v+a+S/3NYUvDsI6gwGtGuNoCvt+agfDIXY02jndrgFZaMw9y5WO
y4XDcLIt16GoqZArYkVhHj9ExaJa3FJWkHE5utem208bW5/LrZ5r09Uvzx1DgWviLuN6OXYXKY0M
kRpzKmnP0YwsdW6bTYwN7y/WlP85e2BP1+1Pzes4DBnNDueYCg5P1SEDi4lNWnxxfQ2K3uvfc7LR
16mjdMJ6rUL8x8lKgtNth1hTGcFxymTY+fGAPY0M2khMWENOtWZ2u96c5YUDdmYPksquEkuoLlMH
OrqkhZU7uVvNQHCcoLkBaJW/OALfq39pGMSLSPrWztW6c356dpIWd23PHcuIBEQ5lHmzoY40ymEX
tsVRZ/Kfux0sPIcJfCYS1sff44kaMgHrZbdh4s9bN03eFymgMxi4+xoTSJRDtwU+C4CLfHWFqbh5
4RCcm9GffgPv6O4AEQ7KzAWaOSqAMjAN3OpZ2Yvz9vUNc2mYo4fO7bIJuXcWbrCm6R4roQ/o2wwX
SlLnB1mvDzxl1+j/cNnMYYADF6+xFqLP7c7XkxVSpgX6hWU7t/spPsAi9tj+1FUOx6laNEVUY8KU
yxs3HFHde9vZ5khViogPiQevie+MtPo1Gbw/NwvmNVyKRHtUnA+HnXHICfSaYe0FFaEoXfLluUA+
4UL4eu5aXG1ySGlorsDYOhzGHWYcbBviOyT7McatZ3uHZjVlFnu04ksQrdMlW1XgOMhrBZ27/+hR
MTMFFRSN/EiTMDyXGoQWwjRt/esnmnEIIkniLaroJxm8JQ1l11xYiEdgVIB5ZHLlTG12IZ47nTsy
d8Dx4PJX0sFxJuXVky1NuM7shFmFOWJSmyFFjcg36ks66OtmPoh0gFbz4K9VSsgqrNPhMhXzNGgu
qWSUjmW8y2utuZLtXD6mrlFfi6rsLtSnjhBIbD9oSMD64ZSvbApQwYcDIsbjIMkE2gRUrsgfZVE4
9QvqFFZLboWLwJvUkfozEOig3grpFeZHL58VGnBNpsl3r18nJ/O8kixWALROqWRVSDz8XdrKzHFd
HKZIeI0GAkkvr3SKGW9SC9rk60OxTY5m2ue44SbIHY3AHCWto8HipsILK868qIC6y005V9oQPHqz
bXefKlD1mIgKf4R5ES62ZsdjROa7LI/tkPr9lc3TkUcFZdj3jZhE9pIDUgJhUiJMF3ZL7TwUZFpv
HTqLzo0A3Ik2mRyNaTu3nvXJzsX/Je88lixH0uz8RJ6EFlvg6ogbOjLEBhaRlQmtHMIdeIrZjNmM
GTfckPNG/Tr8blXNsLKa1m1N44LG6UUtOivrKsDxi3O+M3pXuq9hk/bS9nRsSd2nz4Ln06/bkVzB
j4Mxb2dkzo3ODNfK0a1lB1HtEVJKiaatSd3kLeO+hyTUzojnZwIl9RUKYngY6szRF0dQmSefDmZV
D5w5N6vqkJv6OclshMjZRQHX3+/sz8RaavAM5BzUzf2SlcLv4zYVF9y/GciaCVwoETFdteDu2u00
Il6VkapS2z5Dbk8E5ltvwHTV24tAADSXSVptw1DWOo8K122IawkgtBS/aFck+oRQvMLOTV64/mYH
aZ0z4ct65UZFozG4R+mgdL5pjLUuXvD1Z04f6XxJvAd//hUJl8jGvWsnFfq7fvHs4TjyA1vxuLSh
ufU6tGx8dEhQgHewQPR77NheeFOuFSAlNcy6u07Kvl9uFRhr8SzS2hquSKCS81OwtLa7MXPTOM1p
1riR0OvafO+tZPletJOwrm0sewRyZLnnn3rfrtaz55SFPFqyUdMxTdtEbvOCQfBrmPSlG3MMekHs
p0n6i0NRFeSk5JWOERW906RXttJpnm4YBmb5i3CyxIpSDuUWtZsjl2/NYrPTj2wT3/k7dxtp4AlA
ueQxSarAO5luF/i7obS09VZrE4a+3TTS+9AyM6qGEUiOSCwCKtqnWwwYQR2VmdTGA4qbKcElLwfv
timtXm1rXOB8HtWEP6QVWt9lWw0qQoRZpwd7uoCeQtBE2VaVfuKADjXE7UBDWkbdoHL9ZE8AfeJq
cNx6Yy2zK7/3eWK8EesEoqnyeG/RanUQltY+b/qdLBt1bSweCSqM84z1RYq5HyNf5hiJjUSRpGAC
fDYjU5b5q0UuRx0RSOg60UBycL+ZGDJOaPDTNt1WDgzhrb+Wvr3JDG1/M+caMRyCPNHEIeuxLGpC
TUh9AS7mdoAN8Q3VWJlv2hnT2F6VQj+FSRNI/DuTGrYZ4m2NAX1onbjEvuxt6qoDWdR0hvUdhx04
piC1/Hm/0ohjrzZXrXaJKsc3v6hth2CvgBdeCHLPYoQgl7SBVCztVpat+dQpJ0MkDEJdnfzOpeeS
WdmVpyBZMNE6qkm/qZY2ZWvVlt3EjemN7/5auONzTjE8xRLUHB1v6VEFMQCGO9a0xnIGx2HBWVaZ
hnccrCMBi3Lu/fKma42EfBwogYTd10FmQK2Y6+ScdUlgxylJgMOp6KfUAcZW2E9A+tfsZc29hh+j
KAoU03nDfr1ASP3MwZ+9dKFOHji7rXILItgrngnpbDhuAiACB8WZ+UMazvjmzrXUsN3C4i2ch7y+
WsCJlFEy9B7RYwX1/caYyvq7YSUETcwsqiM2WJiH3NSaxZ4hOiE3Siet9z63c27cawwww0vdLcaD
IcV4a64mwyMlQme94hxqbufVnaqjqLuwJU1blnhmYBA9duNcVnFbi+DHvJCLdVxGPfX7sJis/LrL
TONNZNBp991SVGKPMij9bivTBMwQDKE6EgiHzXlsCsgdGRVjsDPzviiu00aF5slRhvviZcbgRWJy
rNcCcApi0DTIRM/NDkjytKRGcGUuS71eQ/5sGvSibSm2gUrtNvaQfs4xCRSZpyLVDvZdnYjM3JT9
AHPTKHEybutAqekzYZ3fn4e69RG/TtlsbzlLfBURnbfoeBDFel+tjNTepTEY7wEmhPIZyVNpXlWD
8JzDgm08QwLu2gMUO3O0YnMqRbnnLMGmVQdDZ6XgPFbP3KQiX9wY1EidvlamLj+7ubdevKoNkp1D
8hFiCJx6nA05zwC51ZOae+Yxdto/JALe2hOIHxm+pPA50r1fcbtGuqUVierWth5sa8WdZhWJU1yZ
SQg+j66oJi7eAGG18XuQLQSbllOywaFTNLdpM3fVi9dUtrUvwypYr/0U2dgzWeJtEqkOWiFnGmSq
TcmaMOBCLOQYh8BLs4jQUWHsQSeOwZuopgwYyDhjEBWpVkdn5cfbhvAghi2yHAyyYdhCLoRdvrY/
JNv+hZ5pRmyb+f73HrOm/KZLZSKAmpESbHPRlmbUrYIYyLKrPfcrx0ZlS7B+lRHec1oNw6Gt7VSD
d6fhi0nBLaB04crFUWKllUxerN7r80cRTIbJxR54yyY3dCDxS5fp/FCasBsfYUCOpGkCXuOSroPJ
qbfB7Df1E2AfghiiIQsmrpK1yNuzzKAtnYZOhtUhTZ0QYd0aOAtoVfoZ+dIIjAplHI6Ev85RuUJA
fB/JlR0+EAoP6UM+d/XwzdaB5hYCo+re9HUafHfaBNyYMsLRPeXINvKoKcwFP7k3i3ybtBzLRG6S
nIxiwCN+nRzaVuf9VyqjnssYrO3sH7RXmc6TUy6GeStJkTBevKkc0kfNNz3tl7lX1a101t7csV7M
5n2RLjZQPHuqXhTun+VhIfdBbPj4Rf/JtnWExlguznQEetsbR4MMQRW3UPE0UyXfPrkDjMLXLluZ
yVkmEOqIvKf1qjBWFRxIMGN4rs2w6eNimM0aRXdlYFjBAEcEIoDu7nZAQcsR1Cl+83hwYEnBEjKm
RrzXhG2pvZn1qdoJg1e4dqxc+Tv6yso8lybooFgjMfYgtRgXn1uZF01Up6ul79JBlNbX2bPFTS/B
v17PrHPHb11ozOrGSZeWaYtfOubwmFnoR6J6UNa4G4XfmXd+UxTB3hid8EOMhjF89ROlGjRyXWhV
kZ7E5G55PDERFaJoHRGXiQf/NxpVFhgfXboo8dq3Kepwc6mX51+L6f97otz/FwW2Lq3Vf/l3/er/
TmD7T3/517/881/+5Sd57eUv/SavddwviN8QEFyGVsyuDDq53+W17hdiHy9SCVgkl7aUVvs/5LXW
Fxazv8rm2OogX+PP/l1ea1pfyLhATo9yiV6WTdM/Iq/9q0YS5S/D8l/TITHJ25dpxx+GXaI3uZyB
S0cE12X7Alnv9eRl5Y7B2jfOxL+ny/urjp/JBS9iX7alCNm8S2v3h5cDXasoztDgjUNiManxCKJ0
87+X5PrX3erlZXCt8sRjxUKJ9fPLZADselGNYWRyKG/9uU9PZULFRoK5fUV6YrlPhgEQNABJIrpV
MN/Qu/+95M1fX+WnJp13gVrp11U0H/fPYwd6NWPSnQrBLsv2s6iM9H4t9ysn/I+WE/GXYZqdSFBE
n2rPaqLVzOZdIRoemA3kqjuM09a7mw9UuJCPrH2R5OjY57q6n1y6kMll5rSSaHjNdphIWqOtzCsM
dqaHdxQcGljeYDdp6RzTedZ2LAFNxn1mwBErDLqT3i7Gb5NbudnWI2qqidhC7drUmt4pQdQ7CUl3
DpTvG6+rzDiosnYXBrV68gXoM1PIApdjUK+0u0R0xf8ZDgpunb9zUPzXv/zrz8cEf+X3Y+IL82y2
t6w0LrJ6ROH/fkwI7veLc5VxBzcfQsKArdfv5wRKe4P/IbLnEoeqddF3/35MmMYXlFEXDA+yef7x
j50SHFU/j0F4Ll04Trg4OK8uops/TVcDU4wpD+OdgzPWPbRFQdIfINN8fLUV70xGuZBBsyU7Yw3i
C+9OoblIewxpoZjCvevh436wdWf557rAeHQ0aCzmH1lvtcMVeNV5G9Z+Nx2HyiqHo1VMdrMj1gjJ
vxOkXRYB7M2SXUcI8vTVL8XQx9pelXnoV9maG1NPWfja+3mbQG1e8kY9Br3plr8ESiMPj2xwe96G
zJl6+IUI+fy2tgfZbS7msvwXPVjMRaQnCRcuFkc5t2SO5KRbl2YTT0bh+Pd5tuos0s1aXcxcmZk8
Gb4K5X5qJ73JF/E0qvAb/dp5Jkx5Y8vyPnHEtbRzFH22qIoO7IgzBvuaqQjcL2Mcu+EctGHw1TDk
+xR2ZnqJXrMN5K8g1lfDh/KXvaCLCE9sTIdm27l65SstoN/usUoFsHQ7eza3TepzjGWINL867ZBg
9rKFdnYVRW96pcKyP4FCzIavjijEumf+MsQrmH71FaviCquNTyCbY6lb+7YVfnI9sajgGKDhPVat
SFti8Lr6OFgXP3LWS/NpGGha4iybG0RKUwKubG1B+cRJ75gPdk3XGpN30SINNXH1fhYBqQC7NkmA
3pKpYqd3VMOEhWOfGz6tATsYyXvgt1gOZymqAllVUV0u1pvVT8tHOQTyXuWeExVVdlYJjfZQ2iKI
crhoD6GYn1dYYcclN+3v1QD4bV9kqxoA82svy3ZA97HpO3pyIcBnA7Bc11n0dO4KDRRWjOH8mpOm
yLgLVjUIskpW70Wu+2WPODcZN8Uooegto+qTh4xEiVs9Yt2l+iMnyP+ec3ia3+H3efqxXJC4EQE7
hPKm0qz4LAYr9COXZN1yrMe9vfp2b0dQG9bSPgx+W3Rr5FtFiQ/MAFD3zcNIST8raIKLrTFR4L50
o7v6b76xGPldDS9j+p5TtY1eROiOXKMZXHAz74cgpL72orEPnHZjVXZ6nlacknJnSG7K7dJYYbEt
aTXazzBRU3p0wSv7j50eZf5sp8MAXBCdTNVnUbC2THQYBYEmGSBhVjeAUf2qZ2hiVOYBHjNyCIS6
LmjofDLD2Yxtv0gDgTvHrn2wX61qr8rCC/alO8u9pYbmJujDOu4H+5y58wqqZiqWx3FN/XfMm+lV
QnTrLiUr+r1sPBrP0AeprxZCHvoyQD9lTF1srpfCfVDhbi2z5iDKst4XzGMQpzN9GqKlnNomLkRn
xYnS65U1BxWhdEtTPpE90/oRo2gu33KavrL3l1ecccXBG1fv1BRtuUlC9QP6VHqju+Spkmbw0JZr
ejIqn++9Rb/NeybiM5oV94MEk3Fbd9p+CmA218DqpLM3OAlPKnDLhtauULtFzJDVTe09G65c78Nu
GU7Qgsdrucg5ZgbsbdIwEPuxsjMdU8LML07tdPN27m3arjzkMCUNQRr73oKVOQ52cGUE00T6Qr80
+6LEOb9iP3mzwHbHs5U7NHxOtyNfxpkjAKEi6uyELOhxUfHYGThTrUEcya0U52ke7kiD4PuaBmPH
kKKN13514zkpPS/SkkEkmwf9BIZz2oTFOF1pgFBbMnTAWZvwC7x5OS9a6E93Furgur18GAedH4SR
BzHCZyMWs6V3lgMSWUDZvHJAoZyWTGWvZNf6sWiVTyK0h91TT8kxr/vH0pfJjklRGanAS/cryxl4
oFNxk9due10IKR8YbOZAu7zlrZZGMka0R+Kpz7pPrLlyB4hzek0Df7pHSqZRQbVE8PVLxTei9lbp
ZFeXDBTC54wwBtCBGb6oPtJ1hghp8i9fLnnznK41/0pgrZHLynKj9cTYo8P6Bam43AogQgdCNNRx
0r511plwXq3C8q6cYAYwJYkBHRPsCpYcNgS7jJdHlrtt5dQcnCEcNr07qzP5HeDAZzc5g3RO9rZw
rYNGhPax0D9vzcHuj15XQMax6ukQruOnz0+4pX+1Hno17+q6yq6J/20OJlzxK2dNgrfK8NCVGfTL
OweiLgvCZGzjS+rlXdegObm0xm8kKugqqoI+3Y+52xyZEdl3pBOy2E6TwIDGbk9mtKSq+epU7n0r
Cp6IwrAeBDoicBRZv/OMX1GclJ+zbzzO0vUPdl14TJNMLOm5sneMSQgLL+3gpJirv4QLdPPCAqmQ
uvobwxWOltyWdM9iTECueaGwiWFYnDnuksJ+NErPQA6vF8k/jelh5M7dZgo7GUdXEEsCWbfIr3su
oE6cR9QnbEWM1Y5S2Y43mXl5iqNcaHCIF0kld81K2kWfev21VeriB4B3e7hmTF3kxNuBLp1y85Jw
OjEEkLtFXbjPl+zTorI7J/ICHjvp6xSk0kzvcnJuZmJWwDd4Ypulougrn8COvJQU4TNzmooEkYAp
UDKtOM+LjOQWfnBG7I9oT6zB0EfAsskUzygBp5sAwkv9Hf+Nl3xY3rSURhSk7vg+DibuGsbsXLxN
CBKkHTHVje9VXy+xH6riUAxufhcMMNyZHVdPpdtUwV7kq23sQBR45TYk/2JHAV+QkRLU7QNzAXfT
lIl5LkJv3ErpQtjsar3sXBzZh3LFWabsmTGG37Hc+ZXzOw8TcNLAliTaT/NRiCW/XqHYfm0mzTi+
Ipjjm7ISCiu3Jf4M8X27SRqSIuy+emYaHkbk4/onO2fviXOpOAsygT66vrafxdQpQMCjOzHgV+Op
UljA465bA279cHkZBmazdVvWO61W93uxLE7sWbnYp6v/oZKOKo58iXvIxuEpqL3xwZ/IDIz4D3LZ
gJSfyKHLMxGhlWwozyy2AaX32A1BsHGLYg4jdxHBN0tf8lZG5T/3bv2aJMv42FDXpAiNCv9+sGZ7
118OLQM9nIpwM1Q7qFXueNW1gww3OpXWowKywmhIENRIrFZjnyeEZe9ah49mnQV3HdXvzssmetAl
K+76QrC60vOQdJs66aoeSdpUbDzp1e96dupzXnjWgY1gd7aXdIp9t8/3VeZXh5Y0B4u1RzA9Bbmn
r/OUzUcmVotQH+HOx6CY2k3t9h4PjPVThJnL9NG0IiKFmtfRXyDVJjPx1nbZapcNS6tVRA6WuxxG
fCgMfEGw33trYLxONthglhUd2rkpnb0XFfTOt7U2hmeejHNDcCHBd+4ylTdZk3GGa9s8Fl5hPpHQ
YZ1dodKvdZsUn6Uk8J1sh1Y/Q4vqDz4oah7ltcq2zSKs85JWwznzNNgRs05OABhNwn1EZ1yv9eo9
kcLcXzmLDQs4HErH2ZhwkamAl+yZVPL07KAnWXerLcbH2VTWfiTIImVWSehETK2RDO+pN+f9BXPs
qO+6boIH3in7I7Kdi5Y1DM1wl5vWZ9D3o3uW/SCX24X5QPrSl/Rjt8VkzkEQMalcdcS6X01PJikK
3Zn0a5ZvDHTsYZOl09BwotHBOOCv27KYT2Hd8zyfpBbu2ZyNddimtY3Enu2QZhWQKr/Z+XMIEHW2
wEEfAiiQWy8Z1og1Ki6dgTAZSGmkKvY8kOkLGD32lzCNbpuqeeBtc0dlggfgJWG9OxKq2V8LJZYr
Nbmf5Lnq8wLr+37oGZ2Dnc+iug5NpnusdL3JRXzmOzoGWEFNYYp043bFVeYCh/CzqjuMWV4fPT/1
oFPWb4w776Eew6NyeOj7y/yWWFToHXf1RpcsQhzwV0eojtkv3KD2Y8rRHTujst5GpbNnJi/lKYRt
u8/93jtzmMLHEK657gSM+Y/Bw9qnQcd/GJ3jjzfKaPU3PXj+enDIsslolTRS2HmhHdyYlSeLG6p4
7x0xhLGeFPNYETug5PpbEzhY9VLni/6ewmto41wbQXWoTW/uj1mV8M6azrcO/az894nRZrO1nSRk
UVFfyHikA2qoV1h/j4jm+D7IK6GFXWvSareGWmb29yU7Ago7r+0P+AA6exv4bT7Re2Vcwn5NZXac
kEU4J0u7arhdCAnRH07qJNY2m2DE5p4kF5g0R7VEg82jJwo6vw6uJ6jX2Yc/1o44J1ng1/fCn/nq
ArzNjK4nm+Pc9TABr+wdRITBS2cx+VeJv3F0x17EtafUv6+SBEF9oYYuvSdw2k/OzkwO8maYE9ha
9crMbSv4UN9ngtjaGzjI0osD1njubprXITnAXwiczSpYsG6EnznXGZs0L0Jj5dOsDlYvD73JbiKq
gekcyPT4yliqOiWOE25Jhkt2eREatx3Y2h2+AedgkR/5zVjH7H2CKxL5mM9e2Cus2241m31C5NW+
aMgioDgPqqi3ULZFWa2rz2VOSFVrbLs6OJDJrwLdhNve8F4rybYwzoi7OWVyEKdUWXrrljW5BaL0
N0XDX0ubvv2crbpmX0RZ8K3OQe1HllWF25qk2TbCqigPwpXjL0u1EsHIKPKzY4LCGeh2drgpjRW1
k9nBR2WyQlpSM67Zuk2dC0rdsLs9HrBl5zEHEXBUWnNvsVG9rxMzuVrMdN77IrTuFqNZt4o8pZ2f
EijeLsvOrzyTNMhSXs3twJ23NtY1mVjWOSURBTlSJ4PXMK+H7WoZ46fdiumqMmS20yC64roMrF8g
48urjBnNQ7pAVYyMPmCfvPjsDEyeNhGJMxWblYytAopX+ndueCKVoIelqwF5xkru7UXSWWs7uVIo
sje01+XRz+wBinvphNfjuBQbMILuIzC08hkoTEncCF/IpqamAWjaLwTbWOZxAee9qRCRXIHSUhtk
2OVhxPLFVnbstt2cj2fyzoLkkCR991bkv+58BMkH4a0xVM14GoXAiyMsl62XcO3Ov+36i724NKUT
0hNX4Kp/MxL8f754YAT3N+eJ/8ba4X/85Z9/nijyl36bKArzMhv0mNmx48fZANnjf40U/S9oCC+q
U1T5AHkuZs3fR4q2++XiLECyD/LiN+bH7xNFy/hyYYQgawM3SwaR9Q/tHfCa/TRRdCHCwQJCpgyT
x4dN9mczYrAiu2iW9ENibFqvau6H+qZzCIaLCa4Crp3mDZ6SKOV07DajttmSXMY64SCsaA0Kt6I+
yq3GM+LJTptpuVMMNLrkukQt3wOxljZbZceo5Q+K3bWkKWzSYHwqlE2NhLLRbp3kiI5UI5Wu7caf
KPr7IexfUouDwiaP0YS/IDdonImli9HYIc8KNhYWlCl4YkHc0mpnYWaMzTl0tDXOu2l1q+lRZsVU
3VHETe4r/sjK2nYtqazM83OwAGBOCEphTloXJ8JZEFQx0tSkCte69VG0pWW1Qx9mGKeUlj2hZByN
fsvoTP5ISGZj5uhYs3x02Z93D+GkjPG28+rqTfTM744+InB5MOrZaDdAFtOPolZTz1TE6rj7Pex4
kZ8GmqC0Ff0D/7+0Ns4ogPC4A5qbQFSLH7lQ6eddY1lBe4uYyiDdcO4Kfxc6SykOo6zt6r4FIy3j
YEb4tsnk6Hb73O3dw4AriggGBpddRIHksUKuSpFtNLORV8z2y9lOTINmgy79R0flMxFYMZUERTAg
ZH2RD+kT5H+vjcvATr7h9hiKvU3Um3ruXCMPk6hL0dCV29wI1vyjNjLbOdm1rILvfUed/YrIbZW3
fsd4kdhb/ktbDNzI0UhOnO1TvfTO/ayqLtg5gdSfNU+LdDs2STlGBQLVB9G6CJgcc3asiAWSRT7E
enEvdjzqCUq8PIxjEkNlgpghcN9hpDePK+h5eyN1Oj+N3Grlri7moIhKmfp3vpVoJ0KdevH8BaW2
N/wRQiVYptYPasCR/s6Y58fcbokjW4n6NOIyM+St9AG+0Y9MDeTALV3Z0NFONFXWxQnaiSXK+r5t
9k2+IDcxcrohRhi0QKWRW8N2GHo0Z2MTUDev7BZo7TWUtG2WN2F5Q3nblbvZrJbnbjK6c+bXSXHC
16HXqMiDPL31h9xKN2nQ0CaNHfxSrK6InVfDXH8YcxfYe2NwuGGMnhaeJBPWm5tlNKqHGvVicFSK
I34/V0TNxkbqLJghnZwhTZUTPpIzdX8gUc1ngpnwxIxSEr5bpj8OCUCaMShEtJEo1MgINWGA7jBK
uW/dlfTJxu18sZ8YfAWHiQjBt1wa3cwPBVKLHBIeUpeEBR9wFtqjmZ/NChM9bKZpKhJqOVLeo4pB
chjxo/T5UbVuhkRKruq5d6ys3guKuPssY7ywofLv+5i6QDNPQxgJh9P3mpTeTTOQq8j+IrLNBloZ
BD3DKvJ6fCbeVIRVVAbLEGAwhNoV9a1vPnHcpo/Or7oDEk5ksLWSRDlPZdUaas8UWVU3+QWMuUmT
S0WzqmSysKWYxsA6MHOzV/Z3jPoN1ZU51yO4nc2qa/ODb1mpO916zn0BUExHSllCPIb9PB/44GI7
NU3wYaq+7Y6Oqh2PL7wmbKUAn+DHuUSVtU0xpti7mUBMYhIn0gmjojPLdYzUoBt5YJI/D0hsR7Pa
WSNDjzzqLOw7m7UOrO7dqtvmChaAY99ZHYjA3YBswI2I5GvCqNci/1il697XM4ht8oG9yd8T96RA
rxVp/8NHN3+YOeW7l3pSJoYfhFPBPu9Z7F6XY4PA7KKzSvfTZIVEzibtk4PqkxQmJTp9DdZqXbee
P89+XM9NUOwk5TcXfG34YZyTbHTJg2W6kt0oMlesM+otH5fz0HnW16nz/Y/AGcrpZWBCMu5svpqO
ljYry0c30SFBUcKw84MijtU9Opok4R2mF9HeNLo1mFjazIXdhvb3lDmjgdeTavaTMTitaFgqv92i
SyztW4M4Hn470Q3tRtqgGjfOwg6VY2ldLQRu47LEBINq53u/ZCQsRao211nGs1mml+hP5sTdEhlZ
2S93hP9MhR8n9ZBPZeytZLhyf66Lr63IyhPqs0hmk5hPDO3T7MopsReO8Vp6o3/tFrWQn3QWSWoj
J5Oy4lCopLJjArLT7hdr1EEZLQaSxm9e2RrPrF4WAKCLOxeJjonGSjhYZt/q/VuZEqV5aFVVU9yW
PYxrVThzdiiWhhwtnnyY4Iq5qKe7GVfUss+bhefjxpFk6KTk6VhJs6EyKWbC3uzSeqi9C4ios5gF
bcEcmxeBmXbXm2LITBaABCsv0eLDaAZXy/MMg7Vt3TvExysdlbXdp2wTxWruXTOzGE8tDMmukSBk
0x5KVFC+li32NZCraZHPVlyFLYoMtIQZkrY4LOps/J5f5JdXQ4l90d+2SaerZpe4AHE/grW+xHyl
3GENi5/cCZpo6Ber+VpUBQnUG/jYXob8lh+3O1YFdvRq2yWLSvQWzF+2nBudkBvtZlk9XznDNASn
QSzK2ztWnfPDrRlqSKZ7NbEwW4enHPQ/DojA2WKgvvjBW4OJTLnJQ5RFVUQcoXYnpDyNOe+R5OuF
0QdhIeuRSzflbLKW0M/OVW0L753xxjKcZ9PoplvVSEU/ZIs8kS+dZXfuNd5zy8KTL3GWZ2yWyrtg
LNtmE/bK96vIk+0633VeI5anPpHG/Da29EgEhMt+BVWMqyc/Llbaswahr5YSIbvvdUPU+Kn9o5VO
kSAtVKLZkrJWJW9J6Lb9luGY/8QCPDzzxfnrZvWd5rPzJxaILCJ0Mb8rd6jCqMmSdLkKu9JzTjnV
QPm0ZDKbP8p5rD/7Zky6Q9UCB7rWHrfxMTEKYEgNelt1V9bdzPyEItc7XFZD2dWS2k59SkSgmoNf
Nuv4ylSLT4qHOZUvoB7dR1lPzZtn2ab17NUmfsomWKSz71Zy8w4p4tgZ/V0DKp9VUGVsrFnJ6Wgy
JiZnvqpa9aBCLCaC+7fP5SFwMpsk2zEzeVPsBh8QXiRq+59AJ3FxLv3Nvuaf6Gv+DVHVf/9VWPXf
fupvLn/5t/7Gs7/QirCNtjGD4NEI6S9+E1a53heyNyxQHfZviqs/CquML/j6Ll4WMhH9S3rQfygm
iET8gkcZ0VVAY+JeYIj/iLDqr9x9YGM4LeiTwHaF2D8vioo/SJ1WVgRNWfoahLpvnkTv62evL5Cu
Xobo8TqqaUeZ5m2KHvxZNLZr8aEM5f/o+2w5/uErvPtNcvRHuuGffdG8FcQjl0918dE7dG4/vZUm
XAaBBZXTtk2HA8DddeOLfDoAh/LTuHay8Z5da/Ktp3j+OwaaP+vLHNgfPk++i/TNN7GL/vzSiC+E
Guy1JcY8+xqMAPKTRn8H/b2TKfvwv/05f24pLxAv+t0LXBrtN7iA8E8vBifUc6mOuk0lnGWzZNOH
3SFg/j95EVpgQoS4xv4c5YHwQaaVKzo6wZwUI9J7OcJs+/Fvv8rl6vijduwSV3EJQ8F/ihc6+LPf
qhvmkfTwadyUc3vvihUpato/hf7KkHN9K9fuGMz1XSXD346Un7ipf7xUHG6OP78wqiHsVejVTIAI
lz//w2ULy0SKdPSmDQYvEcYTXoxlV7IJeEmC8n9ydyZJciNblt1Q4gv6ZorGzNy8J93pJCcQdzbo
G1UAimYVlYOsUUlNa0mxnTpgRlaRTgopMc3hj/hB0MwUqvreu/dcezyk5rbopLbrz8RubdeL1gUP
uU1NgpK1Q/yCBXlvJGEVDy0x+4/ryuA06ptgeSoshejBNhHEhmR8EjLbCFPZceBymoB4sB5GxAwP
7PIFd1FFip/ExJBeiHbdbtaFlsIFxISau44JySXspGbCdp4yP7gIuPYzeJP25ERBU2jv2tJ6R0kG
M9+SEwnvdIk9I3FKhzmd1RNiHa6uMy7/dAHyQ9MVxWqoe8AVv+0J3395Tt9pFf0BMj+G6lrTUyKm
iuBPeRU/vVMemDIH0SjWPyC+r9+psViGxhiNMab4J6p+lFwidO5o9qLId9nQ5/1+LbInvloSGEL3
BpLjseFyA/pxSbgYJhwSCMcYaxu/3NRaaAWFHdMt16l8yHo1VvEn4MAvPuQ3ux1obeiD8Et/fChd
2R1NiAjHq6Y7xFp0GfOBssQK7toVT8zvP+JPO8d+jKBTs43d3UiH6MenbSwOhfBjij2aN1EjZwjb
AXXd75/yimfOBgXMdU+8YA8GOAiJ68fHjAYJHzMbVzwjFfmIK9ZkNuv3FcVSV/gPCAmutEm6WbzR
hMJryM3q0Ba2nMI9W/gBx6dzWyAG8f/z4//3bpC6HHO/vUj8x1//86///de/c434Pz9eIvgP/5Zd
6v8iFwkNNl03VMkYPf/rEmHp/zK5hCLmYSfewU78m/+nzt6RyfqureS8QUG2o+H/bpJqpvsv32UJ
cX0Aikwn9R9dIvaD+btTwNhttzoMKwtiEkbf19R9HQ8CAcIIb2iOaWFGd+qqmfzyXrgDZch3X8/d
z5eEVy/ct2cZnDocOXR4wRL8uDbpl+DCqvs59AOVqiiVvsJkibHyE+HM6tKiHdX/4ZGv3rr9kf5u
XyabG0c9vtQfHwl5vcFOzIRdc+cxVvhCUT7nxR9uP7/4YD7tZRMihulZkM5+fEqNmlWk+5Azz4I2
v9gDziIX8N90yAmicQjoads/bZm/+OGI3OBd50Xf8dqvnpnXaCSccTdfTWuAzXRt0qjGs6/C0aOM
/ce/3J7vwY3EAGDkvwYilqklDBMTckg4Un9jtYHz2e5mcRKa6s8AfoLgD7/b/rt8vyzB7u0hkfsN
18AYbb662rIgiQlEThCqGWHVsL4sedpf0u9+N5ROcNW0lJNi+NPN5BcPBXDFE+3djP0aFpCPKZ0u
Uq/DBWcReifs0EPd1X9YLK+X5A7QQTRoO7DxePFf37uU6Btt01EPCqNXNwXwj2sxeC+//8Ferw4e
AoTJhaQDlAwx3at1v6ytv/WStk7vGPIxmKv1rjLd7mIwpj8ZLn7xKG4ivNBA1Jn1vP48g52VpAPh
7MT0oG9R3XTIUAprndFt59M/xGiRJsCZxX6lAz6jq/l6pjMXnWi6oUXOUDIBLANSpfNeTU9SlBla
jzVHhlByffz91/n6Bf/2VJiWSN13JfxrbTq3VSF6P9/oLLnjfZFuy2XpB+2V1fcyAo6k/ynC4ReL
xIdojRtMBw5gvwb6YBQWvt7s0eep8BPildITba5/iA369mXu+b3QfKgEfnqtC8fWlqLhxmyZvRnu
efUxbck/4aN+8eUFINtBSKDa5awzf9wdEa55+aajQGEUJI5d5Wg3qSi8s4ls42s+teLu9z/Wz3sH
QUg4EqB+8MEIfPzxeUik3abrBRpLazvxLStEx4EIu3F63zfGbelzzxyl8Qd+xS9eg70ktBzkpzsa
6dUbh5vKbGTLfMMfVy+Rk9MdOs8NToTTT4+//4A/LY59jzIdnD/MV0Fl7X+V72oA4fbaVFurjYbA
Gq5RHZbHthV/Cm376Sn+HqnxLWRhRynu3Y/vn4KIHmMCvqCwWosVYU2jLTHeeePtP/ww+y5FKByr
nBOa1fjjY0rhFwE9QYtqqScMbw58Tmhz+MN58tOHAQf5rUmyH9DYYPY1+t1XRl4chBnYKWGATI7O
WppHNOe8+Pef5ac1sFcRXMCdfSeEkPXqKSswfFRdDT+M7Wtn3N/bHcguiCbuUB5+/6ifP9D+KAjS
tAiAzryuA1GSFetctjYTw9xintVAabxYe2xWye8f9KpNQPlHOUZzZ99rqT1fl4JS+VM3mpsXTgxT
Dfb0dfROhd0MWmR667zBv1+rNXKFV4+hBu2DePMZT8Y//rxIDHiz6DLp/ITeq6+W99Uqs8JDaL+o
JTuvKWbVo2k1ffeHz/vzb0h4sLHvHlxUec6r91hLyyaTYNbDeunaQ46/PdymbTplVm8+/P6r/fk3
pHOFrwqhBGGehAf9uCjdzUDZ3tD6H9TW33qa3Z66yv8TofQXT4ExRpFB354eobt/4O+W/gp3crZq
gACl32ZJV1l0zyd0kr//LIHx+ovzqWHokfKJdA6Tb06x75/jFGW5KQ+3cgnXY0lqzi8o+3MuPnv+
mMoPGogWuwo9wf00Hos+ZR4oZAooKRvwXLx15UAtajIUZfvU0EGG0mSkHJtpU+lXBXPLz3g4LACy
KDjkF9AjuA3t1B6acC0GXb5FfK08NEutzoSuFEuLxTgzKnkmCgvNGB51xMPFeQiUNxKGa6gVueLc
5YiTbtikIWZcCLMMivsyX0jpngc/c62Y80yoe2dJgbmW/Gs72dp2Mu49D+FRaPQlUlaP+jqIROms
3hGcjcwvp3Lo3zl5px+tTlFnCz5df5vageZ9gAqw1tf60NBPsolFYI6g3FSPdMDZwakqAqO92xhk
rBfLgKzkXkvtQhyMQVuWK+7ba9Mw/phQ2iLB7oOjaudmaUObmRdnauUgaR8Xs3DedMOS5gdaGr4N
lsrR7PuqcWSBaDUV9yXoigAfx8ae6EBPQeYGQqULYZr0iPacwWzfm0zy9HM3Yml9BGifg88BrVvU
z3Vuu3nS+8jowMhYOeY5HdAhhApfjCdpK8Y1wuiwxUh3zj5W5exnTIMXs4p3PsyjnhcaiWtBr6EN
WUvSyqQJk+vOA0Hx6OdmvZ4QE9YzngfP+roNatFjNPPoecLa6yS/mlqljCF6IFZY0im/ZyDodVHj
5Y0Ru10FlKNu+NPvc02hetAady5DC+jdFuW1izzZnZqa8NycTKlz25v13SQmy31YbX9YiVC0ibxm
M2vmoEkkQFibmaNeZ+MUz8uQay/gHSbbitDEL8ONLO1GXjKlcayk10olPxcNYAJprT7evL4e6rBl
vM+Un70aRJFZMAM6IFgeJWAQMRUvK5J54j3aVvdpt6JYG63hVOFeQCIxkJ2IdbZtROapJENLjbcF
LomuPgdWp49XpFrUw5eJxn8PaaYagy07IG02bvTGb3M4DAhLEiVdQ5z4SwyfKpIvnGMaYD3CrCK+
kgSKATjoilG7zGAZLRMesrbp7oShGaNNyWdZ6tPuKeZXZZAXaBfBsrnqRZ8bsz0CpK7H2AxEhZ6l
QhEYggodZ3w9soT/om/ZbqxwcftJVdRetOWFyO5hVDDoN/DHBdfLmPfDEW9e95kRwqiO+cg7/KkZ
rNyOfE20l3i59PWqXiB7HGa/V/6FhXVST5hDOnNc5466GWcryy6XyR/rN36NYOEgm9JEHasJYSaG
lSMXZw7KuBlhrr+GRoriKMFHhsBUMDT3j3mZkpLJTsoJtkw9X4NGdipXki51b3fmxrsVOQUaTP5I
O7ExSIC98KCvJj5t0e40IlHOotHSwb7aaGlSWFO4+KDNeNWXbfSIBp1z4DVYIzrbODnT3M4fnMoW
w0VOxROcsNI11mU/NJl9NwXZ7D4Bb5yKNzAv2v7C9cGOHM0Oex1LiPnAIWjH4Ek4Y3Gt94GWJWZd
dl90YxoywDpi3XH1dlskVdp3fTJntl+/FdKvKZ30DvMs8Jn52VbBiGa76vKHbi7rIGqlF5QQh8z2
plraWUaT4RfrycPuhPoEOQV0LJeC/zRXuUFrcchVEwa8je87Txv276xu7gccn6iMllq7qdZKvGXj
95iKW76WHS2sD1bYtohuUOT21QMevd6ITDRj8pgtqTMcNt8ve+Typp7z+42YxodCwtYr8GX6qPRL
IH5ju2Bgs41eyKhbQPm8z+gvULp3IjeurGDU5I1BLu1Fx36BksDAm4H3xCzaD9iMcyDd0xZ8cGsO
zsj0/dllKrbmmGQMox0vvSGXCptvPpuxwOSiXblCL2Tst3XtnnEFD06YzfoUIJEwVj1EoUcygG2i
tTggtjK2OE9HAmD7wdIw1xP70YWZ3o3bOedtMQ5SK/UBc2u7jGfyFCWzF7d3YKqsg1VeCF1HxpfV
dWk+jmiTELd5dhacdY7yNVwAfyFjoim0M63WQByslsZNUpm998K2JvRrt/Oyw5Q5toh4WXr9gKAb
R1Ludbb3UZW1CqJFa/TqvE5ZlkOuMbpdADLRlOjXjU8y46zoYghmRRk5RCltSSDtDIGMQSttXeZK
j1JDIQXYethjkTbPHXa6xXQxDRs9l8I+cOWXTpNQyOxireeIBeVyxw+s+YRFRcI6WXNThN1cOdkB
ZbD9sQB18rY0CnuMGs3lVaxrqd32WuoZodmXag5rZokMxfDYQOgG6y8R1WsF/onOliU+PCXMWIml
shlpeeVXszFJbxgDY/aiYWrWF78XgyKT1pr9pJJiYm93cZYClTGQXWKRHqbERBReI2/s0Z4VeBOO
nWKWE03mXJsRm26Acy5V7pM/wtjFWdhqU4KGBLJL184pYISuWO/p+q1t5A496jJpamgBO9yAlyND
PR9X1WC/8zaFgbchKkWEQ1brZWypadXRYqczo9O+A3e4ARPj75M7RojDCVSM8HZUGTylADFHvTVE
es4VFafuuN171GUGrzyWNIhrQnomXUdhfc49CchPmy3aWoNiZhQymxYmohYlCOBGu91COioxuhZb
1T6jR+gynJ1AwhA3ZBwFtQkIV5dlDpKhnPGSoPBMvEwN3o2F1dg/0FtYfC5INWI20WdpEE6OqSNJ
hfxVHmD0puIuS3WR3a5YQJBuZn4zon0qlZovRVtuVqKxv2Mi0tsuv66qGslKLeZyeWtu5FxHHRrj
8sYu7U0dmQ+Wy2nTbdZOk6+ucZmOVVBd9twlxoe2DNCLoRSx0+Ls4lzoPZzrAxSDsENxpW+HRit8
+6ITUC2yK9NaC+eTRGTUc76awsviQHKQomLz6AKhydQsu//ItcVEWbUxSweXN6dpbGt4JwsOxOGo
cJ04p13cgyW8btIxyigOAXe1E0J8F/s0UzMqwfdCQ7V0RkZKcCyxIgZd4c5b7/2pEEFcTIGBFUnL
i+ogUwRl8eYT1BjT+AEiwKXLQggsSpOvX/AVJPwyzhnP7jAg1h3re11Df4SaxtmeutzJOu7gAkBd
JqX9RjazAkRUWQXKfXO6ylLLLqOMSfYYWZmrcUJhOZPJPKa41QmJsN6v1LYsNxNG1wEnbIsRUW+q
8aBwaCBmTYPNjDwb7Rzex8/0+nH1dsuKAXrVLXGXM6dPab7IvmcD5GjcB3rajS5xUrPk25S/XrfS
Ilf0FLJkABj4PtVzdhBNS5s1nKwd1GcNgKBCZDLTs+RQn5kTayiscF8Aj0LrMz8JVIYb27AJi643
evdhKLe6TlrDmNAo1ZAt8Uw1hQ7JNpMqWU1fqtPaGHVJBIVoHxzNtLRwVRraPK593p1LtMIejVMv
GZBYpL6mWcgy8nGz46fx6/bktuiueDrDmVBMi//GmEuticFB4WDf9GwXceZCfUHX62YgFHtew1KU
pDxNOAf5J8TxvhvQC37qKknLdPMx0TKdduavaIH6JxeP3slOU+5SOuAtwO5G2w1RplXD1YpBr40d
qaGtBu/A6LApaYIynvZ6RN+UQ8g1R+9ya+2lSQhjr91kgb1yt7DT9Y9BIYWLgcMbWEr4Qb0YTr5x
aJjIageZu5V7APUGtQWF8Axbtmth+SkTpVFcrYDdprbMxp2/aV95msqyc1622qNwM09/7H0zJf5X
Vup2Eyg1l2ECNebntvYG306uJa6u3AOhI9OV0JVNqLyzj3Odqu9ewE92d2qiZOSKXdUUw6Yrtsie
cmDAjQFybT8O0vRookxcMANSaNzT85i/ZIBTv9a9wuvRaAOnJ65bU8aBsbTPC3HtNkeuLZchalO1
GmRVZM5IGYxpf0NB2cuWbZrl05U7HqRcgg/aujXyviKhduOviJkf7WHh69Wj1TYtCpreXDNG3wEO
4/E2J5GMtxJL4YCMlwsQ/8bTU+8dyMHtcfZ4vZK6bh00+71VD/E8Os77bCjVg00puAvbMUjjO2w7
3DMAC0aSzRbfx9hvqMtl49IeeRvcsJC3tWDR6ZObrwtJEWP+RQptsDEY+NvzIobpMwKfXEVdwKnD
OtUwRPWaQLhpNRmhJGwZLRDEFFwFYGx/jNK2cdOklgM3YAzp1ruusPR3qmT3ZrOtgd2ScjCdMFBh
DxMwWG5a2yKmqiEuGq8VN/XP2ZR2wZFhffUeYgqEU7SL9aHqiejATLsF751l0vo7s3IB6oUoeJz+
ZSoo5B7qhiHZR77b1UggmIk1ARdZpmG1TO5jDjSuAonJEDREzzQWcWo1Sh0ylNv2ZeNNzoPtmtNy
XLgKIlVUdBOCe412RnnZeiiQYpBGmp2YatAh9jbik7E6Nnubi3Qv9MCNIh02qkUlNJu4kHejDcNb
ip5KQQ2Lc3JIkICYxn0T5omxbA/bpk2YPYMBskalG+/91XGv25U/JBLFyFFRzK56NyMTx+4rdZB8
rDjuDrRPHc7aiTDDkKSTqQtpD/djLGSZ1Ucx9EBLXaIkPgHB29j5mNKSx+2UYN6m0RvOVgv4JVnz
wOsjLqCNgV6lm561OZfF1ex0BnaC1feg9FlOmqI41qc3cmiKjmPaX25aY2iCxOwEAhuJ5vHNNhYG
ZKgWaiDVs6YVR9p+mOO53RJkamyze/K82VH0Img8hw6UJ3GDYwCwRuHXLoi4xsjet9Lv0rhw+x4y
p9OYD1rnQjkFE+2pcEAmyd2tLuVlgbdyib1NK99x5Vu5gOacoZFMHV5+pJ+4XaTdNmjvR6PR0bMH
kxepyZafvC6bof3CqKDP4xlVfQSEOPYx65LtsFuCzEgg5RJGWWclvtdqKuqPYmabCQdiQCiv9a1+
1IS/3e7pt19kIyCCZEshx/PcK/WZdZlZCF8pNb9ua9WKo87dWDunRjEa4YQfj/k0So365MtpbI8+
wbRFJFBuWAeqXl2HvEeoOBbCshKJ1MftZREF+87U5MZdnRZzd4HxUX6AcAS2Cj2v9GVobdWqpdfa
6i9m8zZfJ5v3C/5MeZx7riTTjd77qwlyczONuNuoVD/ROCibj3rpgkDJpDGMxyHraVOFoqRWf6i4
xgkOvtl0tfc1KtP8LUNFzy7DtEePDSbQIentTW3VThA57sLARVQzDmM/deev81JpePHbBacymzfV
sldRrxSeW1xVm59+cYRqvnK5nT70KsjNJ5USEPu1XLh9H1yPK3RouN1u1hv6snubk70ljmbtj/mD
OzKspgsgyqcxG9+01epLiojRwMDH0rDanssuEDLKIieP0x4+Bd/zRwRHV6KVt21nf6XereK89z63
tbl8KAN/AECaBUfXm8/DfuXUeuPoNwTYVriz7U+Zb6/55b/1vEpp1e5WT6kZbQzyVbvT3NYaEqTg
E4dkb9MzJGxv/EBbwqGU8WjBHs1hdm7/ze8WNOuUfxTobbZgoCl1xaConG6DyTLeUpkZBW90zvV0
nf3hDsYrzhsuWtXj73upP3VSibVmIoKeEasx0T2v+sJtoBxWpqtRgJTIJGhRkuuRBvGga8sfBpuv
m8MUhsxdmCEx3oe7/TpqwFmsZcQukYaGVlTXGccgZq11+Ycjb57CSERn5M1YxAAm9mMLenAdXNN5
SXaU7ckzRVB7hbDF+sNTvsksvhcN8BhEt7TSmYxZREbvo4zvOt1DNkrbHActDGaCxaA/cOqEqbJb
kcCrW2+K0fZvZk+npgCdoD36HHhfdReO8R+GFb/6AQ0d7CG4Q8LNvVd/EeArIGo1fkAuyhNONMwi
mk7qYiu0v8cV/611Vbua4zeyqn//63/99T/QZ//HXz8os/f/6j81VZb5LwI4HH1X7VnWPrv+L02V
SaA8s0qkTKTNo7rZ9T5/a6rQbDMCRGBoIjBElr9nyvwtqXIM2Hi72JYAXRrVO6H/v3Ccf6uahlf/
+3t9K4qA/ff9/wvx20JHnknQK2+vHxDw+eNCpFwgOzJFeWekePaTQtbBwYCIdaynzTtlQ+8DqveO
jj8ZsZw0/8Kps1s1CwD0ebrVl4wpvCNwjY/grDHJB1sOhtEZo3Kl97otRCT1HDgmHySEsHTfYpY5
NX5Xv/U0w4OjRFmUK8l+j1PKL7UpZDziJYtWDmE9TFrsrNlw9lt5dJtteUx9jZJgo/JJ3SHm/+VG
AWiaGIQOrpy63A4r4xrGeiNKgcYzJoxqTnPPHXU+qab/0NvDfZaWeaymAdRVNty29fYOCY8dyzTX
rwxzEzHlLwih2c8T3aPcEn1/dK0+pyU0D2Su0TzooaQfyLZGEgbT9hLcwuc5b/2k89qHrF4Cbhbz
tam3w12pCKOws8w7tIbszm3WWjSEOZ/bwapObtB0l6yRLOY6RkdF1NqpSofiZHaFFrW0uS4ZUmKd
qGjeHnxcc8eOqMo8lNamRZx1FKaoSd4ZfipIKZi3h1p07iV0KC6pOSQU5P3LhbJI1SEu+8oGU/Z1
nPzTGBTbmzZTZ9sdRUQ3hqQF37gqd/IVkQlXKGDXc9mk3Mj583NwG96YqGq3lZrchFpPcdPretpZ
mOwfKfM/B1UhL7kMwsWUkrZjjyEl3YJnxNq32KBIAbErE2ed1ofaVglKEqkn2JpweHGPDcknt5LR
kHeLpZAKe91HWw9OC4RUloFVBxer6MY4H/B74R+i/7xNFxak7DDVmGmR3TbHfVXR6OzqPhJjcVlI
42OQC40pB9x6mwrU2HBXrnMD2SHXHlYsTHfoYuRHQ2fSUjCsOOWQ7S4zXI4U3XDGw9VXR310n0vD
jm3q9NXQrrLaiG0K6Kqi97TwOzKQuprzjFuXCyjCOWdt8+Rqdshi47eQobK3UymNx2VoyxCLcyga
gDyroCTO7JMCGnHb4Fsl48vYTlQQItHBOt62SzFxjZ8wDCJBdANeT3t4N1Ik+9zRO/1cF7O4LBZN
PircYjQJopRX61jRRweGmF5KCZTU24wIgBJmr8k8KjnzDdK/hmMD9rst/NvByqxPpTYCQLbMMhqA
uCS2PvUHG+6eQRtnL/VMbbyCtWGdB0cQKxFIhp6d4WVJoy9xM86Ro1d7JA6M67M98E4Mliqu0eG5
9/U4zDaLxP2MqusmaMaEYeOREg4/ds28lGJcxbpTYiBKaQHU7tY82p1B5lOXyfcj7ua7pu9F6JvO
ep7ho0epymU0W5RVsJrARUyT0sPNGZc7FveVN5jTW1xuJt0srRuSYKAxkg5DNJTjaSyncw1dLqaD
nB5tzrc0EqCT6ErUznlKDWzW20xPZZ6Z8Cw53AzAI7kqx7PlPXuoBi6VEvrJKyraU6tcriW3btYU
F5aDZ/dtPGFyxBC1affYjinLVclOROVOLs2Son13H6mLP2wD0xjL9I9B1aTgaL2kaqF3uX7wxu0M
mr6pp0VN4LTx4jTeYUU1d2zLJdvJtqAL/TQ4izTd+yiZ4dx0faq9MRlSRnnppHddn994JpuDo3cR
hCTtpsyDr72iP9FnRaSK6qMjXet6U0tIV9u9Bt2JUZ2GNM9VzpXmp5TFWsPK1RfCPGw1TbeqceHO
Oe14ypeijZRobspRaXEQDOIm95360fCUH2kGnsmFYUK4EGF0ltSDiZCQQiy6r1cgmryjznnTh1tF
Yrlqxgmlhk2rKa8ZUpUMQiK1YrZmKteNTCAVnKl0eB4YIptzk9D6vwUU8GFdpwsazg8V50QmvfPS
60nZuhEAxsSePI6wNYLuFZXjGjVL7kcKKOLkDi/UAhD7Pf7axVWawZ23TfCU/l0WFGdn71mribey
u09LTcQjPfvQMcosBkc6h5NyQmucPuCmuB3VE6EUbx1GUHW53tuTHD91K0Tx2tcckKN9uAT1XeZB
05vpqJJtgVcZFtxkf9bL/qI0XlTpX68mvmInH7eF96zI78GP6LdB11lX/QZeVCcRr4ssxjTxujQz
4TWoO1d3Dh76zP/cNQsjbN15xJw5Hx0B5yx0Ztjx5KMtx5WK6FLB5QwZRdAE1XNadmz7gVNWZuyQ
536jaUSAmAujZmD5zKJ4g7Qnu+zTuKxkemvUinKBYQLGZyfEVGpcru14beYpkxFjmLNTPVbFNSb7
uoJP5zTHfJ3z2JuF/4ZeT/asuZXxzvULzipBtu3RlnQ3w7TximvoU7CQ2lRcM5M23o+ldVrG1XqB
/pBFdJ3cF27DzCunnJUTzNwZrEXzkmE0nZPmTuzOlT4HFz1gpJNoa/Ewt21ws3p6fzsMJbtFXnXM
+Vy3PVZ9Q82s9n/mmtmXTs4gKgP3QpInDILLz907phXvTY1JOoEEVch+cGbCaX7opsGOO2rx05rn
vJy1nO6l7Ldk0FEljNr2adsWXKG+ydxmyafmKjeG4uPM1n/AUPu2YyAXpf74kra0Irc2H8KmrtbQ
VJtxkTHdOXhdIBPNdZsXpfLgmoX1sXNAWfETZWIvOPULbEOwqaTjv8mbybupMdaBy9zck9KLm9TP
P+BCHi+w1n9oneZUQ/zghZj0UEryKGY4eg8USfoFU4f6NK1tS6zJ0j01TedENYczP3ourrVZWXj4
iw127TT7V0uuB4nWc6T1niRQap1HuKN5lvQAgK6yrpFH6LSgPd3+tgwQroxVptMQmWY3BBrHu1cw
d3V6eRqbrn6CxRJWhKcBFQkzb30uVNp9aOnwHuzeX87p6PZ1TEu7ioacTklpDdlpCpw6Qdt9X41e
fqBVVB1ReaDiCIINbGdbHCdjbt41SNgih24eyuvGTwolGXghWT4GsiYX4swVT14PmSZYghpyCNu5
1hjfMWsGnabvchnnreiajyJXb2ugg4XuHcZR3dVDliy5m95lRlpc8CPClrPtPAYupCe5vtJoq5wn
VC1Rg9zwGCDu+QRLktgbZ2rPQ5uru27wb90VSlVZOT4Ml2J8Kbd0vtkGQ5sjhnh14qBJQQWf3Y1S
VU8oqpxHcgCNW7dnWOYbFvCiXh9DWWTdQ823eBVkuMYLR2cSCc0hntCVlGyMJlHsAYASI9fiUaXL
5wqE5aXwtYO12dDO8noOkQt8yqwlHE1FZyMAjVrNNzIwY7JpQtedcS+7p85nkTp9/8ZbtgtyJ953
WQbRzMq5DdjJAAm1aO2zWfrvi2V5moGcSEenRqURZy3ZUXcV+kviPEOf7JQQrcVxzck1bNL8HZ3w
hGFtxrRvup+RqLETDGenCM5MpGM/ndN4VgUBQdv0xu+ZDzv1Aat0ItpP+uTFQ65fVu1aM27J5UeS
aT5OXQrNDH2V8rtH5Tdf6Ugd0pJWUsvb2s7+jdWXc7QN2jVTraMFvRB3X5KTfkQX+22pFRwXjHVA
cIVA7N5kc9Z8AYXixt3iLWeBev+qryYd7rVbXqKf6G6Gee3Z4e2YFncfMpnm0pQx7829fLjWMrcg
7MK99TLycQbO36UxTfiv+9yYvY6/UgG8MLOfWmYbO1WQZRgweIW5eq6M7thsYC5bZ72rFxFCJ71A
a5+0Os68KociUJXIsLzRt04KVh8o06Ikk6Ov7pYtZ3o+38BTvLKywPhgzKr7ODr2TbbsSWLzYh7T
JofWAgb8WBtW9qZpZv15BoAFP7gMYHlNXyx0Ikm7MAob4NTEhpwYX6XefLsyv03IA2OSsDnWLe3E
G8ufkMQwYuj60nj2iro/cIHKv5RFsSse9fKl3YYbvOHsXx6vjlJP0Gbbx8DoD7MN5LHNjwZYUhiB
IYcC1EwaY0R49MtN44nPLojtxLLkeMN4GE6jDoSjrRTzb8f9wvCf+xaJZpGO8msWlne9drXfh3Yv
nEvHTK1z0XZfAEF48bau5nVgZY+DSZM3tUHhTcMLCU3juUGSnBgYZI80mq8hpWbPQenDVR+hZW8R
I/oUzYDvEHPtNs9YJIZL6KXFgaCohNnknHD1NIGX1vntMniH2Wvon3DsNSdm0ifyiq6x8s9v11Xe
uz6oIa8V99BV3uZZ/h7p6bUr8VqmWfHiALIIs6xIiGU6EUFy5njDU6hPBdNXZV/7ivsC21FxmUN1
Cv1hhPjZ0LFcyvoqpRV4CkS7HW1lsP2VvvWUklUWgx13n1thjR+kbcTWWMXQIeNSBR4V/Jh0sNzy
3nnXNIQaUQad7Nk6MXyL2gmtjOT8OdYOL/Uc2JAv/e7SnrNHJYR2Xvz1Hmryi2unbYJkqzq6qn9W
nYGxx/kC1Oh5nOcB4Z3lPRSVqR8ch2v00LMVEVwU2lPHwVY0/5e7M0mSG8nS9FX6AkgBVDFuzQAb
3c18JN25gdA5YIZino5R0r3vvml/YGZXBT1ZpMS2JURCuCFhABSq7/3vH6YbnREeWsn8TmOfDEPd
2YhOHgzt84BlQKHhLTKa9iER1WkqtDurtPPP3TTYEBTS/OiaGAcWOI3y5Czg/2XIDpj6ySemBICD
FlwbW3bnpu1YXAxdtnB28GmW4kufNEfp1MUZ0xam9EuOKQWCSmL1evc8iubRw3EqsMLW2yin+uSO
oXdwBxfbBK/MaXU87PlSg73VW+6kVjxbRukEOE3fJrMz+NwPJq/1B8I1E+yCh+YAuqEyqEBFfV4i
m9aKGh+od4HrYvB5bpjOMRSFfEqxXJjPrmXkz05rtJRfQjt2bd5+NHOnvNEcq/YZgTnopYruvutn
zFkYM4UBPiNg1QlJQX5uWIwPCxHfJVUE8m4wkx9jSo6OxKobxTH/zZuL9IAzUbqx9WS+KSz7uXbK
6iBJi3sLldE8ZZotgppMVYYR0j4N5oxF52Rm/gy1dUvwRux7IexJKWTIniMz2CJl9lLnqfdayaL/
DNkWx+4Er1qBnWTm5jiuEAK709LVlhmaxi4uoLEMsa6wxyrI8Z04ddQYVyedJMFdmDPHw/d0ecvi
StvXGsIma15R3zDXqgdezeDjh1GRxJbgxjhjRLPtGbdvdDKTHhm7wnuwzfh+TJV86CDuNT5T6OLQ
DROtVD+VvJkZjN+0+js51NUd3bh7o0pc34lrcs6TFuNBNpOAluEwvp1Txvv11FKAKLX4WlxFQbk0
8y5n+nB0MSqCe2Ikt2EuQia7TnabisRncI+EO0xJigsjSNINHtsv9cBr6CZvPpq60o+zbj3iWorj
EaslGvBLg8ILCWEa2VrLyRzPfSmuonE4sIdxMgNiIrD21eeOtrlexjfTqas9JQx8S0OPD05jpA99
vLxIvQAc7+uLjrFXIFXGyoycaT+qzviKcQnTbyPl+AfohgmUlWFJjz+1+eOUT28V4yAk43X0mLcy
9wlW9Azfi8JXQxMq3WghGIKgt157+npfxVoRFKViUr20QDATOYQXJlvSF1mEy7YLNSxxBuHT4NxC
J+7wvtYk9COVitewz9tDZHcDO1TFczOTV7NgVkcK4hsCRYaQPJ4z9Wa8mUn5/dxV+SNz9ldtbG48
PD4BjobCrwf0F1DNTlopF19vHUkpOmAKGdfRcpoL1znAr9I/YvAp4RBPBhabDdT/I/FZkbcZ3dHd
MHxLfKNdFUUzyEU36O7BVn3+UfZGfCgTBpoGHORzw+KGwxMn1ywyJ+gCsfzICPrKTNaM2OZwcd/U
C/xmt9WBJCMIjZpV4VlTheKGzMaBVbjMF8vJLHq6Mr5XCMRO+iIJlow0CYFfcCZaXkpu8th9A6UJ
/YXBLvlrsTiEPSQyfJPPdiq1vV4L40oC6cWlDK1L5kwSUz81TeFTVarvijLNJ1qoTHBCzZZNgxHy
vllEGvRzpG0AFUdqtVY7NgaN7w90emO3st4KLSpx3g0rCKsGjeTUgoSqZJ+VVjJuk84dISx6u7Cx
Q2bRMcl23LPuUG9nuYnfsEz4DKrpMTfC6AZSt9j1WhgdF5GPO5jn+audtkHeoXaC09CcyTagjDIt
+CwGFGcnf6osdO1LlQCfVKN7tK2cwnNy5G1o1/IssHO/tadWP3WMfm7xUJuvaqaQpAkVe/IyCzzW
I8BPszn02tLNK3NphxEPL7gYPiPX+BrOIHPIas2s1Imfr1+NXGoHSIB8TRMDXjiZ4BJt2Nr7dMAt
MM+YsksTM2thYUX0pBlM+hc8V5U/WIbZchYvxj1Js0f4DQthIYgkytrz9tJwFZVefe8lHbB0d63t
8lZHPTF6VMKzHgUYA1ISAbV48IXYt6o+sIv+A0ua3jG2cArTOjjA+guNGe7BFOG4l7PdDHvlJuo7
GIbfetpjWcAGU1MdfQ1tXgQj8F0Z48K8LHghjGzhHzGMOXWD+aDD3d6UZvY9jqn8wNzLD9DSHYwh
y9qHHjpsajm9GWUarvmcD2UYDcEP/pLdiOzSiVrHWTdv8ZkoIt824tcKOGWszAfGZDA4Tjjln3WN
B+nl3nesoHdgI1stg4IFJWQ1d4K+YsuGth45KcNX22eiWJxk02wX17px17h3uL7alnHz47wYXTBH
88vKRceOtvxuNJi55jomypWT3+QztlXa6O5H4OgDiXH1eapKLRiq+DQ7c39LjMlIFCsktqSPynPm
ER8Cx+OrAOUcw+UZk4P6KbLzZD1BpXEei/aN1tzAFg+coM0czhLCVHa1NUNYWSyS43C8umtIyCio
p5O48oksKOcbKERZA3ibVl9og1GDQJ1Krjo+9N6mmQ3Z3nbEyu3aoSEJO2d6DRCX9UYdzNUQF2+2
W2btVhWpwrtW9VJsZxm5NhdfnBWQHiJsFodk2YfSIj8Q7iYRfUudV1/tzjMvCmu37BS6adoHoZu4
r8YgW4aJAJpfJq/xXEw7m+StIyn4JNpohMtG1gHgtaCnz8ruw2wRRm8u06cOeSzyCO+jThCAgS96
Gp+g6DxYiDupkwhbYDJIw2CaNzqtyWO5ZrSYk9T3+A7rfKudd4mitngcyyw+Q/r0kFkxOQ+0OCRH
NSToUGom05syS41dr+CxwXgl21PHn02vunRf2al99KThW3GKSbqWmPf9op3R136qYisHUVlOC1oz
aJ/IV5yvncmnNBkKLGz+1idp8bEHUsax0UQToVGMyx4j/qpryo09w5/wcNDm64VpsjTsZ15cudsZ
1cFeb8dPo2fdd8aQHhdo7wHpfxGhOkygmHBBMmEb0solew5Ja4C30CHfYUomqMDYXUdc7602yJwS
KZ2Zn4aMTg9FzwaK5gDNS86BEebpfhLMOfIChDvtSCSx0vrBWF2PsvjemHTvywCz53M7a2R9oL3I
iU23hs28pAouK5+cGDuiAYYy7O+Lfr4rrJRtQ67FSmZf5q4ZA6TufMUjUU7UcmIvkyU+tlH6TH/z
zCIVW9giGyX11xg3T8eNnnoX+Ufp3ZfxKL8DehEqjC+57uP43N/GZZYHvVawLEKrIep5co5S179G
4wxkNLjA3bB1DwoqVZCHuthMTnVJJ+ubuXAa11ovrw0jHtNObDBQHQA6xJsFERQrunet5ROoexlA
giNjSGa9r6hGINVppW/3MSObzLAOfaN8ZbdrwPBib/tEPZBmewzbkFmRR9PMdi83yVAMQTXFJrme
TrrXxoXQxlq59h0++1iYhEW/s2ECvoKCk9Q0NdnOnBz7xYMUxB6jh997TNw5xAvtRSf/lPOE4xzp
hZOUD1nd5y+M3Up/oaClRS5v2wlGDsw4BnZfjEpZgcQd9FXP009A8/2+UuVXl9XNsb4RcAmW2j7m
5NLgHVuq+hAq+uiOKCtsntUTsuAetJvSB9eTrxx/eYDibIvxIcK0sLxNpTWfQd8nGDxt84joQ9yu
b7DD1XBrNdLcYEX5gI4/YbUt5gZCAbLGPMRLFC/QLQ7uVCThci3SqtxXbdv6zmCT6BUNx9ZOk40q
si/kCT/bU3kaV924lqEgtICz4wx0L3fzXV00H1ymQ0HGw6ZkTiHywy6HGandOaYqBB+EWVzFhKlf
EiYHq2jJOTElrNHGHT+1o+48GrLTP4wpNLSoq5EF0SA8lAVmL1OWmSt0niJKiOMbRo3xQz2nDQai
iXuPILG/aTvlQLXzDrVSHkFWEcnZib7mVC9V/tRSKPpFDetkKlD8uJ2XPnZuSjybnfQwf1MCf3Gj
mXeFU1Q++5709dHOzpFd4+KjiS+clmJfYwywFQ3DTPzogT88Fe47wmZRgthn9Fg7zW4yApDxvBur
mHo2bz+QUAr6JiofA/9vwuiORr5w1hdJ9dzE7m2nt9J3SWuZLGRH+KiSdL7B2ORzj84Y8p3rF2lk
XARyiy+l1VubflUoRH2e+6VDL0hWEfHLoUdqlJ1Y53DmwK/0ZmMW0UPIDz9FrUfEzDrDaomK83Vm
x7SXpXn28ibmkE7xx4faVEOrz3WH80t2t2rSzBMxuuOhUrOvYU76RFvYbs0RilynYWlqqTs4eSpw
E8YDWAdbW4duatPPTKtiMi8gqnLEyRBst+gDWqQy5ogJ6ZG06YtNTDSscRwJ71EjIdLQShKFwXwh
CX3V+qjg1lA2qT6FFZjW3q0o8U8ERxco/8x6ujWJgGezHj90ff+tGxEuqpIevc1pCZR6cVcfUPoO
HQ2RbO/iZdqS3X4iyyvo2hBmpBH7BZDxVtWCRKQC2/r0XNe2h4QrHZf7aEntC4e+wl++IZlZJ/gu
G29qqN2bxGA/DRsS07oiOgqXTGXHZpVlHfOIRgPl1mR77Iac3qy/9wY7OyWtukmG+hLVdnKbYNTB
VLQg+KqqQT1GbGZhIZjPA8OSQzRq6TWsyeR1GgRnKNAaUNFSuqduAlP2aI+mhEAnRhbI52xCFLqr
O5rG1oFLTVNCILIovI23jv5MhjSHsQ1NUnXT/uucdrTTExS2zFsqatbBmoNUTSCmIuwCcg7Qb44G
uopkcT5ZAIJnox0ArDt71yLMnlgyANtyGxOavnUxq3x0IUExvZ6qA3woezNGZXl24z691Al8zjwl
3GjR9BQIvDQ2eg32i51ddMC14I6wnubcz5xXMVILhAE5HETV6q7vlGb3ZhmZefBS+3Vctzq8jaON
DVt2O9rMG4tSFEeTaIIAHxny0OBgwTvW9mUMQJm5r23V4ZQ8xZys6RDgjEwKEooGhP+axF4gZ/+P
D1HcfG2FwxOZt91U71OEdo7db7LhDMC2jcX8JJHP8jBWaiA+t9WLwQtK8JXz0vzWctHPVMZLvlKI
3fpRs0BREqJ3pIYmxQL97ewF5D3djQJ0tSZzReEPOhgXWNHjTg2D2gpv/Mjnehr17nHBLnozV+KY
tTaA2hDo80BeaBmkfEdlnQWV6PbTSKgGYvIAVBGPzAybuUKCJHCOQVtEvQQtty7EsfLKbaIZb06K
EI0vJXUZDkZ4yDUtHyWu1rUBYLrwy+Ou3i9jQls54N4pj7QDwAvaKcaBnvkz4SYQNMmG2hsUmuQW
msZVEMnImiHd5Vk5WHz3WpfADFdY3BnZ3UCzvF81LxfsZwIxVvBCLaZDwEo8Q11/XkZtH6upvCMR
vdsavct2ZbrxVfQ1Cq2Vlwz3ZvZF1+sHOwSLyoAVb6FFfkKhDDFEGaQwIFElxDUq6jsJmWHbJWl4
RHlK5a84zfS2fZvwNdyzNV6XMhG+xlCUc9t8Jp+XzSuJ8xdOC0gCpVq2dDLePm6yV9UyEyRaIQ9y
vUK11Orf3NKcr4lDTB4Wcj3NYzL7JvlnQNaO/XEpej7gnLkeWHo963tbVQiBSNfQ5KukRVEYjnui
2YhVJOMCQMix8nuMLTcAz4T5plMA9flAjqGP6ITH4SZf6VuCplZ7R87eIUrak1E5dYAT+uJHCR5/
tJ2pAKoMs40EF3vxZuMoE8FkevTT1dB4cSvPzwdaxya7U8m6L6bf5trbxUiAxsGO2WqTZbvo8tYh
6doNKYjaNn6EhWLtRS1WM5pkuEUxtLN0kH0lHhyks/ctXR3djfuAquFFM7NxC5XeAdalwjAY16QW
JSvmfXe8CYRuNAqv0mhptFHLu+h6Shg3ZpuIywjes05hGMpjHwfjq/qO9XDDCBHzgMMwICXUSLE6
ZilJBVYM8j95iVoHwM9Mws9txBBfGBxrKVEqQZy70Y2n5Y/eGBZnGPE19GCXXqknMooEYI0qBpa/
zM8RHb4iRg0O8h0E4quT1A+LlnyotGE/tdHebey7xHQeRIJLyALot9Wh3PqR4RHVQ9Zj1A12YKRe
wYQtXs6lWcNz0nlfm8mK9e8E0SKKNjSn+UiQZxHoRiyhKpNt9lwanGX7AVpxStKY13uXwgX1Xmp5
0Rn0AVI796qNtuHc7pDqAcgYnHrEl0fBiAGjIozG9tDiWDogtFMr3JNxjIn37sAX6S+iJgPKa+bS
V3EbI0yO9GdCRNPUp8+3PJ+L8zlbKnQfrDzjSycAb2d1i8LEtIhOVJJQzzy5Ylg6+9KAg/i32Amh
64XuZm4WX3W5ONKU5ugRzSJwVmDTgGOwVTMFkWYOF6t18m2rG1f07GyiFZ9qqem+8sLHrEJGSRxF
t0VuGxGhEjUY6DsycBKEf1ObrlFEsZ/b3UfoY7QEsl+Oqimie7S37EpMHVKnDCB3fUOb4i8jCdSm
5s6BbGtA/gX5re0h/XDtFA8PlAP7wrCeZhXfQSC/TN14n7LgtnHYnKpcXfRJXJ1MPa/45651iI/D
lc7bylHPd7pkOuD12Cm0KvGe54k0C2fSLk2GVI1HGfs9kzwG6M0DNDPGmUswAbejKkSjHi1XHN+2
i72OhodF+sqQD4Y2B8CiDlwbsudK6Aq6pR6VFi5MiR0vcDQkMUKSUbmhZW84wwHMirrVLlXbxXst
9nps7FgsRO/Ob3jWpH7lzJgzWD2irhhkLe3qm8GhXi1rzMAjXCE2ozOrB+pJ++z0es/pU2o3RsHX
nYsfn9QQ7SqzFjuFBmqLa+NjOdO9dTpIsztNgYO6cdvHA8Q+AVJfYaj3WA+mxyc1wngyesKtZIJn
7CLFbk7WsCWnPlc4ee6bTHU3PBEHx6y8eEWZjLJuqdybEl/1TV2NL5WNZDY19WqrhRi869EITXBp
lj3TOveStPW3gWHCpqyiMRimJLnThhZLB/bngPl70HrhF9JOqOniyC+hbR20wRt3+OVTuZpUZQA0
4Y2nj58YvLYHOJ0cn45GgqIcPB9HgugwLjbY/DJGdz14rJ9iDeJnPfOWUJn6BTJdg+Snmp5aqpYT
13pOZGIhtp+1K9x/xXFa1iGhvOhwrJT9Aa8HHQ3BkD1R6U9Ip2D2CWCdO4z5mvtakc87V5RCdB/m
W9To4xkHleXWq6Zo2dp9ngSeG2KYb1eURl6f71Oj7xn9F+k9YgdxxqhvvK1gacrNBL+FMNvZ6XzX
RikO8jXfF23WfR0Jo6B/TkP3yRrEHWXk4vplN2SKgrFjSKpHzEZeMASfugCRvpb7+Ywpt8ZQmHEF
M1AChrLJHxor3cyyKb+rSsT1pwpzAW2bQwr+jnrYYlODyrWJPQwZaAJMmLxxPBlnpJuK+oiM5gbp
VoICemV95CxSd5MoMoyRyyz3lSiBZVzTphhTU+TF24g8UvxbPBs2rSRyk1kAYQTuukXDXW3qoJKV
s+N7Ro/iLV8qa+721hIPm6Zw4GyYCVWbGaftwcICtF/cO4FsK3boVxL08Pe9bZCF5ob62WyYj6Hd
Lgd5zMwRr5DchQ+COA2FXTadQymeKuXl13ikHJqH7GYky/3eGES/S/P+s6rNq6nR4aQmU2KiHOpT
kRXaYQoZUxeKBFQRAZvFJv+yDYiIO7Vxa3TJEQtKPBpc4w7F8nwYlApIzrmWpCuGzvASU9OGXh9I
b9q13XDWeTtJWn9WXvQxbRhhx3HrgwTchLZ3nPo80MnsYKQFkJFONompg5btek7HdgPrKjrVUT9s
nclKaHJm7by0UU0mc2zuqYLcwM5HeY5Si2vC4F1nRsMn0c67SulkiCyjszPiiUqbTI7AYwZ4wprI
eiBrCuom4avG59ZJe3gNRBt+WFLNuR3LMP3cZSn90dx5tt/IMA8aLCO2HcVtDGWkCW+MvOpeKMDu
pVv3QMBT5B60qEX8TOeySQui0VFwpt/sIskCAO4HJc2JFni+xkL/pizBJFo76ulwo6dqxyK91NWw
bcmtSBrzRlPNY1hab7jBcUSXJn1jg9HoLnZDbTelWvVsI9WHj5wvlyxN2q2oswaqbpHu08IKqmHi
0IZkbwu/d6fc/ZwjCW0OspMNSrNSfm6wsXidOiq7GCE2Qm8MmGny8qMcSysQopzu8J2+9pjbj4ju
Y+vGHoGeyZVwo9cY3dzGxL/jQzZaeNJMZX4EMVHUoJJ6mDPRGbtrEeviuchyCvs4gexT9/HZiT2T
4YIR7ojtFa/ArA86s6CTk/N50CBoX4ve0mA+J8p7LiqWSabm4iQqNz1MVklobyGXlzgRwB7MjL/B
oFC3ZjGnTzjkVYwlNO1YiprnURmfB0t8Qf5TbFwipK6ETbz2eW/e0q7MH3UhiCbDZPd+hvyDaMtm
uE+PcOyrur7qhBHewa4XZ2Gn6Q25HM2VXZnZBbnkINi8yawpx6OTZtlb13gwgmFmkHaf8g5A+QhZ
629KscSXQpsLwh8xQbCjNEC55B3wD9I/ppPzlsZDdx5G8GY7h9WNk5VxwZ3I863JvC+6KBsPWZ3L
T1HZItNLVPzI94pQpSCZIbF1rHnsm6xAlGyNxwUV13nWyc3jA0jnQ95XqKktc/o2og/zk3wmfUHM
JLD3jW/181cSBrugTSp17/UVlP6sSzixjPzeGWawRd01dqHKvVUOM9uPxGVGdMKWvc111foE0n2E
qml96swsm/2qTf22c/uvDhtcjaoSNbSr+LwA+QGp2sUgFsoR4lLhv4PNS/qmIo1Bwmi6Jztuv7V5
EnYHAKhip7TeeaQDww3GjoadIqOIoXr1KR0YMY5awmfjurpfFfOz0rBU84CHtp5lHYXmEmk45OZZ
0vlALVjzg9LlFSMYbL/12WtBWspHxIocBS2WHId2tD/FvefdFOuYg4jB8rnI0SMv5D9vl4GXWmZQ
TxwnYv9Ohm/KljNa6+ID0Ckg8FLqYgeyBxULoTaAc4gQtpTashtbHdZ9EefOoVMW8Msk2zKALVYc
5DBYDNQNplMOme70HkyMO/toyP7c1dgwMDFFdGjrVng2strcO52WHRMaWdAPIzzOBa4AvdEPu9pL
zxYym4tQnQs+URVb0mb2bek620oH1rGyDPFqSgRtuKCZFB2RSXwRCyOoJXwiDTH8Urped8Iw08ai
EynlQpwa8b+QrnUKrs9wAGFCCrBeB1Sdus+Yb2r4UoHVxJyCkYHckJBuKTzYvAj8wIwHPfoEZkJh
ZDf6Y8HwHlV85G1b7DQe8tY7eVKqbZlMt8qJv2Br1W8ZRqY3DEO9rZGNMkhhS2AOWtLvSNTZBzcZ
1rjIYtkOU/bFyscPVUIf3EcZNLm6P7aWNx06zeyDabGMnWrnJ9tw5w/Ecl9hYANIO95zTz4cWnn9
dVitgkJqg22ir+ThmuDSsryUufmIl3sLn6ktfU7AlixnApyTwXq2KSIwbgz1YKjVg+CYvh/brN0X
mhkGRqynBwJWFJY0UKH8DPXLsyire9gGFvYOHhFc+jqBnUFj9XTGAlhmF0YIwVjn5lP9Y3GUpfUg
YW1sEozEApwhmq0QIFBeCtK46ZCKb5e5HX2sGRCo0b4mxMYjdnQ2CBO7IxzO5ECtzbZDeu8HlFi4
QVWYh4RKw/t3JIzds7MSrmGCjoTQxYPVpNZN3LEm3Qh5AYzbjkR5p5HlF/gz+AZm5mtUtLRMKrvV
tUS/9L1mbOPaDHkuYt7jKIVRgI7EQllUNNBCaMu7nv0GCu4kiZaKFmRV/UCPa6Ooi1OjuhtFLa+t
C9OeuCxG91o39R+gjY+HZiDFidKrYaKmfVkG7LfK2litCapr1ZJJZ8xpAa601lpRMe29RY43mDXO
lx8Ktv+vVXqGh0LuNzK9/8D1/H8j1Puf/+OHAfr/4Y//6ycT9PXv/1OwpxnyH7bkPw+vcXhgEK3/
n2JPM+x/OAjzbF3aOn+gj/1PyZ4h/mEjnjMIYfEMw0C+8Z+SPUP/B8ER+EITXmEg6Ps7gr1VTvtf
aj3LkTZuwgjCzLVqwaZ91cj+RTY61Vj7GWF6jXSNxttuO1xBcHPQ9yF/iQEYciA9b3BH/8vj+pdu
8K86wXdy1X9e17XRMCKIZfr3w1DxL9ctykHVME+v0MBNao3BajdxAfG6YQkmZLcT69iGzCs9mb38
/UtD9RY4XTJZhLW/Clj/cmkEG3U+1s11wF/mzAyrHgJo58uOZHNYVmYN5nBL+qHaLVGvwwODzgxR
Bd+L6A9KWYO3+/7hm7rl8WMspJz8np9/CU5akY14+5oQbCc2+OSLHC6aCfaKry1SQ5cjvgHrKI23
UTWwJFLaQqh+Xp7BVwMGOzML7DoI11iu/eEN/WJhmAIVto5RMimn8p2MlyBDmHKLd2EaYIxUpSgm
fXNoCnAOpgtUG4auzoPoysr//fv5WT/6Y2WYJnaavKPVwd54px+1ZtcsoFVfddbAm7J69TYpuoWQ
UPlTbhQcj9i23GlerT7oNpDE76/+s3r5X1cnOmK9Y9IB3udiFLqJYLv1LmnUxB8Se+rehBTxLurE
n2zlf1af/+tKLha2fAPin1FJf12Gkla4XrTwEiLTeXaNtj4YRW/s//7tWB5bDh0Nsnrr3eeNe1mk
mLBeopCU19yMpucp0vWgIxTp+fdX+tXt4NdNwJPrIqk33xld54PAjE9m196w+6ea8eUVL736+PuL
/OrtkJzDdmU4Fhb578wB+szKBFXttcRVDhGGFRdH3azNh1R18/n3l/rV/XgI9zHjX62Z33+bRDxT
GCbZlfzKPiBoLGq2RdT3f8+D4J+rAEE2GU4WnnXWDzX1XzajzhvBZzLgZS9bnlLIBDdtUv4pe8Ig
i/j9RmOxe0jkT8SfSJfD6a9rbaxUVNGQXVWiC82vHaijO/AwikM8CV5KWXSPo1gs3ceTDzeYlhkQ
xpWVMJw9vsfT3wuS+nHTFm7hjiN0jp9Vcv7Tz8Flhii33L20XdkcMzK0DyATU/D7F7je07uTja2V
8AtXOPgBmusz+cuTrYpcNmHNMFxgpZX2SHuJqvsY59kbHKY/+J//YrHY8AFNy6GFcEz93Z6FKqHA
3Hu6jGEGZt2Hs6/LyPrTcbH+K+/uyLY9lgke/LZBF/LzHaUlQioc+i7ePIhT0drlBledGNcfV21r
k0FIHQrsfxRBvRsy4q0XC+VoQE6gvFkgTR7h/4RPdd2ljyKNBgZ8ejMxgkzTB6v3yj/sPOuPef9j
IQvjqyHIf6FQ+fnHmr2gWKY3tQVGhgtGgm92ZDHwmuERFhBkDswyrIffv/JfHB2cG/91zXd7UBfr
EzNu84L3qWTCiFZtG09Tca7Qqm9iiYc3yE4HvG9Y+Uypa2v3v/8Bv1oHjkR3qq9ODNgq/HzTfdV6
CZvKxQkxgR60pr2d4jj5w2L7VdnAZ+OSOGfDL2W09vNVWmXU+HTqCGf44oMedK73RWyYMJwXXOzg
ysSvBKK2jz3jPujysgSYbyAFoonF38snYBp5CSws7O9+f//Grx4AH53L5myvheu7D2ExRFp5tXlh
HYNZNip+ANbM3xj9i2DJmuRDDRAGNbqVCjaJNb0gCTbITR4S/uR5d0k4Gd/zVQP+hx/2i5MDSZvl
6RyEfEDuu6UxLJY3th4tV4Ko3ImhM8PDHYZTO7QYpFpT8tgz7361SZ9F6T4mH2ULHWqT1O0MfZMa
PrCjRiCNLLNTCSH56fe/75fPzaWJXK04VlOan18pRN1Wp024aI1VAjZ4DTo/t7/9/UV+sSOCBulU
AqbNO3p/ekazESVZNFyKyhgyv+7M+LkAOwdFR7K7QxFe/OG4/tW5QxgA4RoUdDrxIetb+esevAyj
YRrtZdL77mx0mdi2GW6nGGMzdWjKCa6WEaPcmfXRuDUTYzpgGD88hovEzvP3N/+LJ7yao/DZuLpt
SOddZFCmYBzFbnPJI80OFmwrdDHlf6gZfnm/CP6p5sjCoId8d79diYoFed2laKB2j0SRb+OmbUCm
YvmwWrxy9MZtTSERKrh1M0a9YBAd9Iym0f/w7H9xWGATQH9nSU4F+f74a7rGaTBVvqDYqbaFMF6x
z/o2ukghgFTtZdmjbPjTAfWrZ8z2RpI7jkp0D+/2/KxybbRqZCQhy9toFbrEMDWtLWMOqIimcTRL
8q/6WdxM+fJRW/dJ2d8zpQk6Q33CGfVfuWv/fdoiy+vdGbQmKa3fvItW630sCRnyNRbP5QVX8ObI
8gbgxfb+D3f97zdN+CaWO1TxVAAm7fhPa1wro2ZsVH0pJhE/J3rSPhmxsv+wf/3iIgQECpaUS+qF
ab3rFJXBdLu2xkvRYxMn4RqeFgwk/3An/75HkkLomvAFCZAx2SB+vpNS85Rm2eOl00fxCC0KUuyy
lGQaDBaOCb//HI1/34xoSqRDihe3w170bq3MNoHCZtxcnJwEzI3pmtF9zCjqg2ynaQnGyV3lyql8
ht0Lhk/n8nk2BLQ8KW6jNrcqH6TdI/Wrm3CmHbs5ywLmitXo/+F3rvvCX9cQj9tasx1WfISp6b/t
G5YVzjIUkOInaMEdYwVUQd6QnC3LxrrCba2k2KJggQVij63G/4kcx+ZIQS7//U95vwbWX0Kf4JBZ
BGbj6e8WWiYZOMX1fLEzZ9lShqLC1LFA+P1F3q8BLoKJmI7OhD0MxOpdaT67bqThEX4hzhqn2TEd
b228GZF8pP9EBf/bb9NYj7R3DxaqhPDgf/CJIlT8ebX16AHHjgVQ4DJwv2h2am1dzHNPyejJXUJe
BtMFfKKaMb5vyiG+Yxyjfeu82jtBcVqefn/b/1ZT/bjv//o13rvjIXGiyAbyv0A6am85RMq7Woz9
na6Pt7Vm2kEdzfFzbifbvJ+XUxWpAR+VyTg4diTy1dKGGJjf/6T1/n/zfLx3H8g0L0mKhfgFDhwK
fTbbryFpCvfjiPlImOFU0xmmFWQZvkIYwf/dXe3/cndmu5EjaZZ+lUbfM8B9AaZufHeXu2uXQnFD
SAoFd9JoxsXIp2jMdAM9V9MNzDvl68znmVmozKhCxuTcTRcKiQykpHC5k8Z/Oec7l/fD9ghAYtJo
2cwovvt0UEr3mafOQYWiimALNG1QZn9w4HzfI/z8l3DURFQGbvR3kUHxYLSyLLgERGffNZ0f48Ce
TrbU6F4CdntjrY9//Kb+3RP68lc6FqMD5qcMEcLvPufSgLkdde1ZqRAWgkZveURaPt+HgFIS3uWu
r5e22YDGs8PsLtcysyA/0PkhhWxY1//g5fyjm4B8IW5pWuGAsuT3b7OT1x37VkXHkkRXMwQbrEUD
4o4lyJjPnG/sMGk19lHtmujafPJ/YfJuaAzqm6YS7esPXs73h/Ll3aFuIfaIKsnjf79/Od0ASM13
unM3TPhUbARiL1amghD9nxuwIauj8dS0k2rXmlFQhqNf+B8imbr2YIgsapazyyYCV2ffb/NsAhBh
lKYFFaxqi48fvNbL9f/9/cHBzJHIYUiZ8935wVPDbHRTnRHzJPPaKUhlWYYmUOlVNgaXCCOgKgwx
WLm1y0iZ3U3vJcGHM490vnySrJX++AX9g+OZaFKTNzCCzsdB/fv3Tpa9TnCvny0Du/NS9GzCfKvs
h/+XSyYKQD3yWKLs8C+f4W9q6jJ0aizBl98bTC4uRcsisiJySooqsE/LGMHAvm4blriD30PxmkkL
qXD4OuU5i5O2goBMjMYPDqt/8NiIXHKtLdul8Pu7F0WaS2LPYXRS4RQdk9otbwcrTb+wihzv//Tb
HLm07x5DU7ql7w/qII1dFN7GCa+X3rtVBee7aI0fHBP/4D5gykjAvcvpx8jM+f17HFCUx70dnoTs
3V0c654NdOTcFoXABQGdt9z98S/1d+sQAiSJf2PRQwGG6ff7+q6e44FU5OGE4lXhFxLolOd6rAV+
YrSwOIRmbW7UHFnYSPIBkZhjjdPXemA5/oNPknPn+xuLmox9UxRyfdHMmN8dkXRPqe57cXLwR6Vs
v4c2WTvsGT5reWFbO934SKvNNiItqL7eXXcY2aAyV1I3IHgRvSSJm3onaH8xjKIIVsVijpEm7gEX
z8XWtprZeDYNFWCnbkvzgKnrgi3tO97bXnosiIl3APBn+50+W7Mo7gmXat/ZB0BY9kyLdAw4uFIu
Aowp8Odx2LMiReL1homiuIU5DAMj5Zn43ikzOTejnt49dJYuoIpSYfPOUBBoPIrOPqkKjZfSH/S4
aXuvep86pzSWHcPQfNWAH7hTrgW7IyrpMBYW3od+YwZg8ZazbRdfAzQx6DcGy7hr56EBvmKreliY
FC/okZvxRdTOVKwy2yBsvUHo3q6CwXG+WE5io4wyPBZcCfKA6wyAHRz1zsH90+CE7A86j/p+EWmn
33U12yqwMHkaEKve+tA4aJs50raRiGCbjGAOmgxYbxZm7x22VpJbE54iq1S6PE/skYzOjVOExsV0
KsNqW7GAjiB5DSlyf74rwDBR0zUbS7SPUL0kmHHvFIc+3q0pQhu8wSoe6ZuoHkL0GIovj1zZ9Tvl
xNa3Omfpv+qcETHYQIzGjIQ7GduFeTmecT6NgLHiUM5noF8FD9cOJPuiQ6sRrqRfQh1zixKdZIzr
DYNSPpb9Ctlc8WAPnuxXhCZnBCzEDbyMeKTxxBDvI85zugTwEuYcEE1EY8lbA7yE4Jop7VufuBLr
7CqNRwWPqA9nwlMAkmbV93KHO2B+KXKFILmzAUASklHV8TK3L9wno+yhRwRRZn0og1kuzk79BZ18
OR9qs5mMbeLG8r3xCzXjW5nqamnNQYddMuma+65MEPEQo4XfvnNyy1r6meXdTJ1d3CVzyxVkTmUL
Oo441Robtg5QycqoSVasQrmqMeIoc+moEBkq+JFcbxpUpQlTXmfAmSwYpSLXmCB49aM1Reskiiu5
TpFMOEe7JGRhJbDuvrpd2pmbBOXgfeNP+sGZbL/auIjChg0LL6TkxPwWD6ZWIc9Hs7hgL6DT3wzx
ONxaDYs5TD4XTXqmI/urX2hBZs8A7Kias+EqIKFr65QYeMtxUBCI0BXvY48fg1k/Rkw0ivzRDyar
Quwv04esra0jPADjqkUqiO6H3JR0UYWi9/eNUXcPXR9l17qLVb3IiMcaFy3DoqeObBZnaWsig9b9
PGJ0nJMWbpFwB93/8kj9Ly1Q+Hm48gcChf9EnvDv//TTv4IT/o+f/vW30oSfv/NXaYL7iTKC0jsk
wthnLRRQn44fqvvLPxuW+8mjSPaBVhEGTW3Of/prQnvwyXdNwsFoRT1Sv+1LDaKavkv5Ptf8RPwy
yywKSZ7Rf0qc8N1jESxe6Nlu5FsWD0fUAt93o7OuiOht0oNZpLAbFZhSNuQ8LNsa2oM1wPb0PGI0
EpSDAGpTUCDDm8Mx3axzG8Dtj2aI3/Wsl6XL5ei7/NIu8cS8M7+vCxgBYY4kegwnK7YcAv96Hg4g
lbhDMdlMTfaOAB0O/Ib91gBuVTF2VjutwCXBUQiaGJqA9mcCHmJglj8oWr7rbcjspJHi2c2IiAgW
wNDfvbokqsqI5wu5RV1ua3Koqr61DwXIu3I7ddMACxlEBgroZcz+1iW91CvD9ob8Ix1t2NoZwa2V
JKH5o9f1+1Gk710uLvfnqQULYmZLXEm/rVhtp3Vqw4dAVXswKNez2bv6aBRRD8EIagrJFWwnbFqM
BdiDun3So+MO+8KKMjoP7PMxTnlnJKCEkiNCwoT9aVL5A2E2wTOT7FIPq0LmGYF5cvBI/hAxELhf
py9/6pB4aCr+/98u3/PeQPPKkrT7GY79tz+dsneJ9etb94dftf1ozq/Vh/r+i373k+Fu//rqVq/d
6+/+gF8v66bb/kNOdx+qL395FfAmL1/5f/sf/+nj55/yMImPv/zze9PX3eWnkaxU//a44EL6TS17
+fm/ft/lF/jLP4Mq/5ef/o0z5n/yz//1d9/4yznjeZ/Q2zC6YiF7mSxehtG/HDP8F5bI9OOX6xZc
/OUk+espY5ufQkRR3PqcMeT9XvYVfz1lbOsTo4nLyUQOOnE2jvNnRFA/t9l/6yUZ21quz0VK50tS
NQu8S2/3m57KDucOjEwssRIXqXEOxmIEdqtrZayI3/SDjUMyTYJNusIR5g7RAEXFnkDnWNKF1KNr
f6YkiaN83hpDo2FlzHWk9pa2gTMObFzLA644ht8C7xd28HbEHMyRV4IiZHsqFmg/7RviBwEV9Fzj
WKKtiULEqgL5NXHziBwgMjrvLup5ZDiS2Bn8y5Hy6XV7tXOT0emXxMN+Vr3fvGOWDIgWks3Xnz/Z
P3ULXIuP+r6THx/d6VX8f3D5su76weX7b1zA//HT//juIXn5tl8uXofLkNkUTztw9hclHs3gLxev
HX5C6e+EhMZdcPxsuf528VqfTC5Mhlr0xOyC+LffXLyf+GruBe4JJp+Xp+SfuXjdnxMV/nb14k8M
fEboLF05XTn4v796mwGKVRcF912RIqPLInKkTKLo9jio5JNtd2B+Ir88p37Y3NbzFJ5Gy9NvJqMn
nl0x2NK0QlpKF3aWUM1ebKhb9xMpdg9e44hNP8Ky9chjfJonC1hRAudmBBShwUjexuh5r1y4wWsc
T3pYOEMybfyWP9d50e0daMxLFPHlkUix8FB1MXDtrsycZJMbskdwjkNl3abd8LkIW0Ld8xR60Cqr
A++LV1n03YnL03JZ+o4CXdaEV3nrSZ6esapAG47w8wj2uvChhSAapSJyugR0HBUgDRjGr0BTZTsT
/xgUbc8h59HrXHELOdZP953Z90+KJCS4Hu6EM2Asgi0vRZ2qmKVV28TWjSumYNm5BIbChCKGVJNz
C3GjsyRVKjRMLHGrTlgHhbQE4Eh2ZghlXuXYLCtT6Jsx+Bw5/Q2OYzTzBhFHbfutdb54QIZuk3E8
UCuAJp6OTq3W2FHnJjuMQ/cYVObSK3qSm3RAGyXvzTT+ahBQd2glnrgmrrBTDPa1dMOly4EFvB88
pQ3n2DZ1CNuC0MImvCaC7F5HrViD3N6k7TitpzhNAFZ6Jfky4buHGnqZeoF+NavuKxpCMv+qyHrR
nnrJkHCPtnGoZFJgZYnLOzqOHGm3br5iCL33a/nNnS10a+49xf8OESmpknKjYuC0tcG/tTa84z7j
SY7x6uLtjxu5yUUoSKGL7TW+tzvAtA+ystpjbo+vnjNN7NvjXTtMvKc9eF2SA7dDxbL8yukh1ekm
I+VunCCq215CNMRI0GI8SvNbg6+0tQ2wMDhHlkaqUVP6JXzgtmi2Hhl12dDvW6fLn0Y3ng5wWpYF
NJhy+Mwoxe+/Gll/L5NgldQvrdfhsupQBWABn5gUTqECYCigfoO5II00TiVtJb4/3K6w50jMIaCs
P9TkFROd67TVcLQIvXs1wGPcqCHx1yFZjHsvtbHRS2HhXes0+AzwUqssVdWTkbSM99EooWbD9cju
hWBG/hRENwE4i8U4qd3oqmd4FmvpVGjap1WV2Pc5rIG2nFzA4uK2T8psA1vNhPZWqKve0c6yBIBn
TvmGihYpKQ3dAp3OAQakve4FPhqo8Tvsw0enh8oSdjNwczc8Fqw5F2oY241bmwRoswOoCmkeZiYI
S0jSzQolqwcx2ECTHoBe0i51mVuIAP26ugYWgAMTWfGxNrEpqKo8GmwSwTCAtVZgCzGx1tEqhTaE
dSC5r9Is3NeTBhVSecktatl4KQreSoTL0yYKxpKBW9d/LbME56/cG+U3dn3WA3nA7bpqfeOp9l2e
tG20S0X7LGrX3pQVo2Cg4LuiCla9H/bbUfN+sHD0kLYJvRx8VvGxCrHH0/wvZ7AqIHTD3kcr4+5c
HYcbqx6traPc4A27RrDp03FAEDfbL5OO7pKixuRk1sCN8x2BFW/MkW6bdHSZ1vurNF/ladPdqwH3
xVQV8JZM0FNeFecY2xNWhvl7zFu3IgRdrUTsvadDQR5FQZhz+pQI9e5OffFW1GqXSxpfOdpL3fZ4
tNyMaVex5P2/ztyenDPvzjCUWJrGQK+MwUWHJtNDbkczavAb0AkAQQGkqAmFjZH/y3KH58I750Ep
bvh1JOEcc3auPKdf51Ye73B8jGtySA5JNyVrPx4JP7aCnZtmiG0v1m7bfokye+QTZxL70NVzclCV
RbheZiPm8AlRHxj/PJZx+Zzjs4Hz7awc/yUIw2oxWgSO7ARR0fGaw9Z9hikX3TiOcB7F2HOqh8mb
ldncu4SiT9VEhGWbt4tmDoatmyXQsUHYvjOPBFVqhenC7jxjLyLGUQ6+lCvHHMz+lbF/deVafffW
aH8kE5l+7r2GAOWughgw7crKPIcIjMLE68ZQBmJvNhD2JovwZDeN9UiYervUbm4Y28r0YKTn/Rm2
BsNJX8bOjZZIqjocZytO7mhD9qncj/hgrwIr7plOOfADmkiVZ4xs6WYk/Bxe3VhyYyoT1EOCbWmA
YM72JNtB/Z62GvXCMwaRNdXlGRrhTvbJVlS7Rg/lDj1VvXPmcugBROM7IvhkPzRA6Er/G+v69srR
prlKdOlfIujCfpO1rrELO1AiDfCeTcDvAuEU1GTVWjeKCK3EH3kL+B0G7T91GgMrnl9xNysPmr56
HeY828SDCB4N8DwbHVQKFFrXga5XFys2RJw4bP2nxCyaV8Mp54eEMLm1Zn59Yr6XPxnZmO6JljO2
rpMlBww46aGwI+NslHK6Je5NvGSY9oxFSinC05OceDy2AJ/csfPvOmnUR8D+9ROSkPottfz5PtNO
vDJhNK5qNzY3yETiGzbkJeBnM94ra5rf/+vXuRSlfzAN+pef/vdP//3nJu0/f/r337dpfOMvdW7A
MOiS18SEnjUEIh6q2V/qXJ+RDnrrKLgMFei1LjqaX5s0J/zkMhsyTY+1l3PRvvzaodnRp4u+96Im
CJ1f/tN3MVJ/FCvFGuT36/CLjNSjADcjK2DJRFv43TocM6WpsKFiDqvH/Gg44ceUJnC35vHoZikl
ojceaLTSQ9wMycEY0pcCteOGdeTStCd8j1I2p8bXUDhU7APfqjHOL/qE233ZxCZLFugy0U3v9TGx
vEMWZKhKkrG85DmogRrV9VqTn9Ji0kSdp4vGfveUcOVXagF9NeteGc8C4GryLPKu+jygMz11PD8C
fIW3ZV2ZJo4wBWQ6TKuxWvom/IUeozYkqdXgdnGxQpsZ3qbuZPgWjnezFqexYcaroO9JLOigUrtj
BI9x3mVudYlLKldOKPqDCD3ufllahyHt+qXXEhICd+smYGm0Aj7NRiJDn2TwqxsgT9O4/zJJvyG0
0WUNYREPeXCH6qi8mn0ExpNgVeomX9W29Lc+hMIFuYDrVDlXFs7rLWCFVm1oaoErRWbcA4SLaqta
D7HXPKkZgz5ZjkoRfmMlgCTJK8J+CZO2Olo+EB/yEeDOVQT6tUnpX1ddSLdSWd96Y2JlpMZ7VpRn
2U8qOQv8i9XCMwP5JKW7IEcvPyl+JOkZM2kgBCmw2VxP2N6v7cIGuumWKUOXabiU720hxo2008ha
6LRL7VXlUwUuKWieKE9BvoxJwnrLMQls13T1tW2PRJX3HqAw4llTxLMX5nc6PrXZSP/g9261sYSZ
b3rTFXhEdXZzCV+BkLdKBoGtGxL6ZJHCXiI9IH3a31iDei2aISf1hWWNB+iMfWahNmnZyy0gio5Y
KCQFDEGt6zogIWAN+GD0F4JLZjiMHfHFSZikJmAvZxz3Ii2nC80byOmUibPygl3c5QcyQ0H2o19x
+2UzlyJep3KGZlP0JCcgd4VCkIfjKY7LveyKDp8VSEdxSxTtnB5ESv+zCp1wlBtcoIguvNwhstKl
usP3pRZuXnqL1p9TUHYqyLbKSPa9HuMvkT1g90zJlB9kD/lr9vSa2zrn0WnOoJ89WNAGDKoV5vAH
K56D67wfaCY4NJqvWvjZRmFHQ8RSu9dOqBd9XNdLgqyvsD71NADIHGqX6AKZTV+AMX6rnWwrrOaQ
iO44s50D9Pfmo4kidxfOGePUY2Bl8ZM7pvFi6nOxMYGCjAsP8pXiPspEtsrhx3XbZtBG9WFzM1Hd
OpM+9AxV9JIIjoPvEWmSFnV9DwsdL3LAHvQ0axGhHufoKQ7N0Oobkj7AZxn5EE6gAOvhEvbVUPsn
rrnSM4xuwzarO4Y5wX0ymEffhmQBztCYDr0crtiN5VcNHR+FTUvSBzQDvwKj5g+esxkb+uVJOS1R
Ck2jtmHWDdC5ApMJLlRg+Wq2Rudu8XjAo5uVxqLnZpqsKZvFpwn/GuCkkuKUsBC0Cb6b6hu7bwF9
CQ1ae9sFHlFBiYXLN5Cjxm0cNIG39CHruIkb0pNXybc5nwAXyalbVRUCjnks/Fvi2xmmwwH5FiHt
/Fyym4y3QwZao097WiBD5pSEYYyJw6jT7C7Ww2ukC3KlmGZgabOqZVuktGaJ4zzAIxsPxGirrals
Z0tiAxhqKxwhYLVZXawNuKP7uWwic9dG4os7G+qA3ce+CgQIE7ixSYchTQM/7SieEadJROUwdUlP
8tpOasKGUyZwxPksSd567UqAXKi5kw1vLJdZVq6bhnSjadbNcIVKtZcbo7Aw3YxIvGntSms+NH1A
JBUZXJ/zQI3WUkZqC69WrsYkk7C8wwcnJE+IQK0H8rlheCYqqVjgafmYuPZ1KXDDGwPU77xl1Zfq
cEuS7mfOV3lQ8IWOkTcuXXMoAJZP4oTH2UPjVaKV9NjzmdqYFrJL4LlWbd5tpPZxOynPXnW+1x/T
OZBXoFiuPfLoJBmHJcbqyQWIgs43IuZAZJl/WxiVOJAjX78MRZ4+zr3rU51SvsM4vYX8DeQiZSCJ
g+SRqxwG7BDc2q6TLIhev/UlE3Toyu0pjiDvT8VXOxi9gv0wzL0c9u65zHPfX0RJfQlkr5qZ1Wsl
L8w9Zv07sunveESFZGcw4ZSwzU+tSbNPmEDNZCas1g6atqPAxcVlXDLunOMLl55Qufm1YcI5gN1u
lNWvPDEjdJM1j9ysUoeR6BMw7uRm+5YN6QAF/0pICWbccBM278KY/RVJREDKIqzeBFocG9s5mRrQ
PzRB4NjKrTlhMzLVn9vajNwViF8bvp0PgtyotyULm8sogTiqLMMxb2RW/wWMdf3QZaGxzzq7JuXd
bowl1DZaWF9mMiMHJCLyz5f1A1xwOpYSqCUPRyDMza1hkceVmw5Zw6hvVH5IeYy9Tp2oWEuDgZS0
NsGEIydjY5rlfqUWtt2/DwE37sZtIyDR0HvMp7kPswODq3o9eTmVxmA5Lczy7MyOjgfLrMDwB4p0
TCS3R51BxXDG9KjDwCCWKQUpx9ynNgAjqu6lCAClLS8K7nADI6m68afecddxaZanrqj87sq0kOHS
UYhj1NrDS5AUEtW2ss8E0uU3qmy2eV8XKzJr3mvC9rJhgDMaEz5SLO267R7mrLhEelvR0YdNGy/o
64lhcBA1LnwQpdsiD/KDrZzowSEsG+VnUvk8Hct6k/OorAUwp2N7Ec3HQDMvPEBojXCgo5sUA1uy
yWLKVQIcxvItwVbAeMO/kDaRG8luiYQzFstQxGmzIsKb36OwodutWO+xuu6030OcwZYGQc9M6+SB
Vjf4KOuBmDazwxDvdAGRCkyqUP0UqoORN02ieXJFQER8rhVzrIgYgFc7G82T6GmRmNbD0D6nTmjK
ZQYCt1+Isos0gcmXPPrRZjFOL58Z84IkFmPcaOmrdju4xvgtt4K64AA1nth0hquJS2lnYAbZ+BQo
6Oc6IEQbVPX+9WBz04YO4dA6T45oPsID04xukzXDs0xTuRGWvaAd5Qbtl1bUxuBMLihOrrRVoaF1
lLnIuVH8nFlC2ohnXZigKFBia1ZqrnmjLKY2DTQT+MPxVVzZw8YgHzVdkfVW6O0seiBtSVox+NBV
SpJhnE3AYbSXEGMi53nPgJkJZp7aBqDAdtf19ggVkFveysqPMnPhjxWOfc5MGZzwnY+I0whjbRZG
LeyzyaP0zQssuabfRYNbteGSoeQqD0SONBwJBzfClBxcx72CT2Nv+ZQp2p3KPU2Ol25hn90TVpMl
qyEAhJgZjQZ7IR/txJewFIr0HSrXzgRRv0L6oJ7AGSKFIDjPeUPXM+4IprG+8cGKXVLm/pYY5Vta
DiwqWZ3VITV4/NyJQK8Lch++tC3wu02qVXZIBjIfHjm5w/7QpbF9mDyw2U01ho/MNxRpkKZgUZMX
yfjG0Cx7BHtUfRnRIS79xum28VB6ySIRDvG2jVO+pg7RftDHGTjYyhLvM/waSMaW982DowatPW8P
hUEmDNBrmYntrL2pPMKt4KTMCQ2bV9GYl59nPVRfSwfszIGe3i23qP7maB8aAlRMbFjtCkMImLW5
6YsH2uwBbVFQ8XUhzE5i+jCnV4ug1D5meKyh3in13D5ZN0WdOWT6JPV6iBw9EqPeuvXZlUmrl/nE
cUUy3gViNZIttOLrBucenUve7V0Z5Tk5cG3HTDOJRofgpRIY4YKYRuAX9kX12lVtxPiY5zPAtzFf
2aH233JQ3DdlOiVwmkYqvnGdcI9hGiBnWM73KIQ88UWWwQUk3Mo9J8FY1SQgiP51ZlRv7fosmYqj
wtIPiRTsnwmFdBFIr2hvSzMj3yxIoQSWLdG2xDm63kNH9CeFZR94Yi1asGqka0ynqoUZ98BzpIK5
byYyBrRY3jOwKptDB8eYbHhbWx1/CSFueh3LTn1tsWz2YHvFdTQKKJ1p9QgNXH2GidCUS0Ol4bNn
D5zsuSyRvuSmktciaIqrOM68N5JQHKIRos59Gdyy7tZMIbGVFlVbdxtcfmDipLyRTcBd7KTRa1bS
Hi0piG/13FoLCrkOGBHBaaAYUb9GC6dG7wZ7M7apOyNj8NZVCSp+IRqRGSjb0AhBdeSz35ojdMKY
pypRBmwdk10zk7+6tFmUBpsW6va4qHsyMRNjLNxNR9fof9GDal1wswQJrIDvu0+xUTGXYkitivVk
1xX7F3AMt1XR8GwjETXrj1kKPt0fusQntz673KlVVX2TseeXmybKrUcqGMIclDtcyqSk2NXDUJ/j
KgELMAUh8U+AVJ59Yyzps4a0jo6mWzQ3RcSKdAvptaaKc5oNiTbOQJ6b1+Qnj04t2uddbvHgV8I3
P0dRmbYLYQnjxJyZNMRmiM8SRAtxT2nWPIJnmOC8Jd1wW8ZW9yZZCJL05sTfVN0Om8JiVBlEqVlz
tWiq2VIK57o0x0FstNU2Cf8MiOHyIXpClHTa8Y44Krjcljc7C4HveljFjdmF6y6L6/yEbTNrqUkD
isg2VQ3RXn1IdxSPc51vCjQzLZlSnRtvepj6z+y+5B3wISaoA3heYEgcAp+BaZrxARj0qKjrw7JZ
pWxk5DL37FNgzO6dWwyHkjHe1kJ9T5pBq+2bIRJkfE4sNNQ29agKQM+WhT7VEZwqawbLhHezzp7z
udPVARcMFCUFwoSiN53mVVESlXtkm0oTNErtgM8dL9ig1Syz9D4EuD2tdGv7dHxuBn27tUZ/3BuD
GegdkxPRndKZJu2GfIEoXxlRbstDT7f1ntRybDZFasYb6lweZWoU3UvkxoWx6Hpw6joP7XXO1Uqp
XubG7ZSW6Mk0pHWehNOdL2mu+pCkzdh1CkqhzD3bULX2TGLUDR4EEoEN1NSl4defA/Y1R0qQcB/R
r9xLy0m/lAnLjC4sQ2vh0KTzLHXivOKCQxzLbqUbsmVI+OmqsCv7OAjLpMwh8gGanDqY0TQzr+dz
IOz2jEkZ8psh+cg5Dla6JtcTH1zudjvbMqzpvhSl+y11dO5cFe1QVpCtL/z8DOsgg6phAFTNZY5U
wU9wAYRdNkcF2XdkZRBAGug6egMcXJkgEqO2+DKMlTjKlvvuOhAGoZ6gwqKoJ92q37lxuDYdohKZ
Yt3nork3Qz7ayPtq9LH5PJJIhYy2fdCNYIBjSBw4/CgTCwpczCpED0Ei1XTdU+/dE0o0LowA1SiT
aw+20iU9+qkreO7V3qEdqjeK1lcjb28jJe6kbX1UVn60ezNYFnm1bgipsFOCtd2g2yfxfAc1O1p0
qnxtqxozfeA9G0yTFwMkeckWO7SqF0+69yD7r8fS9Y5ALlJGag7VTNpcV1pdM7m5GiMuMmKwX72m
eWlSCJbMqr0NSDtCdjiqQc547y3xB19Li0yerIsAm8rkVdvFGkb80YhIVSwj5ihlQGpYz/C+i/Bv
OqZ9uWAIA0JcxSxflaQrEFtRiezBrGTLHIaqk6v9gzCLCn6XfZfmzZNUdESeQlTrkyivzBgYflYo
llqCPmdn5maDp4Io+9F7jGrBgqsW0yWeNvClmzwWs0OW9yyPPKDP8UQCSeRMwLJnfe1d1l+zf8dQ
59RY9Z61wzrMmXuUHueWRU9B/hUxJcVOtKbaj+yLAKrkm8DUV4aqzw41fFxgBZ79AfQ5sRh+SXCC
b1SnWuQmlUFzbQ4ldYnfvZTamTd4uftN0WbR3gbXj1BZXFNwwWJmJpB69biu+tBfszh4jIitkFbU
XAsnOTZ0UibnE6vDSLePbQcplOX+0UI1y+6bNpehTXtlFO18tnx9ptayF00Q7EKJ9N3rzGXuxx8Y
DDzWrvOr45NP6RfpeiyLPQn32VE1yc2gGzZ+9nnoJveOTQlJbN4kFwCkowP+brFXCE93bs2zyRdM
qII+xNlXVOLKVi05Tvn0OUqNjRC8QJ7+CwrXQ0q5StYIch6LnZEu2e8gotj7aX7XoIVf0UTGXHxt
RjCep5y1c/nMY3rUuRreYt1BeSUQZzFlvJtNOQuCGkpYvkTs7gO3vraM/H6uSsZIg5iuo2KY3pQb
7v0kfuqd+UvW9Af0zcHWKQBdah57TuPcXUByxD9lbN/zbFvVtHyCfJMc/RXhwQRJTSz2lqYCt40e
fL72tC12YwA0sCHYmccQlxOn97K0K3XPXwMVeeb2uDTUu0Bary26wAWkHpK9BNzqmoyEnY/imlmz
faqxx12HTNQWvSgepF/deXn80gMXW0U8wak2GAyY8UfJGKaIzJNfUZnGGclVQmQ8hvroVoWyPoCn
rqlGylRG5SVQcz2S2kxAq+N9TiZTb5iAXHdp+MWJ26vG8r40wTCuoQZFl7qoBzabjAukwi/sluUy
yeZzCIp9MVnqmPhF9yVit7p23WwPGO5gdm24SKeii66rJBjpI3Of1Bp2ZqmxU+zQvR1zfgalNYTY
+t1B3l9+lZE1bjHRRMdMWPO9aqDSoQewb2F2Og/+nM/HoU7IwRHmc0SbtSZWqFn2eWOQdmfk6RL9
zLgbS7IXtcenXw9TsCZGkKWy3U13Kk7ngyPiittTG5t+Yvhv2jJ462FkUWMxWBeURSmcKs4/3d7n
sVVtpKtZJJO6EIxjsU8QRW5I86sXnWD4lmeHpmgewmq+dQLnIaHOX7R9S9q8rKZdPvXkSIpr27W3
VHMnwrDlBaEbr1JwjOgHJn8D33DkERc8WEUHIT1Ctw0TlqBKipRdWIk1E8krblx/QZwrF+PcPktz
xvSgsmoHYhPALbmnK9aI1drK5h2AmVPgMJ2oQN30ufmIjWFnKtCiLuOzK5IZ2w9jpgpIeo1/gOZp
FYJrzWrlESqv91DQ92OgWTVX8X0i+umYJDlorKDAw+HTQRL2oz4L7/9wdybLdSPben4Vh+eoQJ/A
wJPdcrOXKEoiJwhRlNADmQkg0TzFDdsnwndywyfCA4df6L6OP6jKVSLrhOS6w1ODmlAk9kaXudb6
/+9vaBkuxTVYqbMCUdOVV439XrsAenPTh6haqs9+tGA2wI63EVF/vzhj9o5RkE2ioCwPY6RxXkz6
mGbdOy3qBv++e67pcEoyOeiT180HNxdMlcFSgWB8koANx4SKHpZFv4ur8WvJQ9KWjNjwErT1AQjs
emH3JeUkqZhENBT81dI1PEpDlx6q1Ndo5oVPWLR+LkbrUcz9LcQ1dCtBd8r96pkChwXeso+uInYy
yj5OUQJEf74n0oAKOh3uQ1+GD+mSkvgXVHz4qCNzLzblVWSLpyUag+cxWI7ZJB6TvPkwcEIjx+Ez
K+Uep1mSXBeepjK5MsnyxbXNyhQn/3o35p5odi5UyBMDMeQbA7xMm6a5z5i5bA9qmvNd0DYYGJiu
JedEKQ3vPXv4WPRBv49U9F4kxQPVyVdvGW7KKV9QBfXX7AsBfnqYONCcbUHTJ7smo2PD37yLQsRc
JuHSab188n1eQEOhxK0S5UG1/pXxsJoxj/LdT1UBIWWT2N6UHNKoN2QcqpRNnzE5YJwBaYWvqW/z
KcSfkZdtvPbbxM2YYfMACAMipwO/C0EhAstuHenAiH2axe3HCg/kFdrj6Zn09O6TYwUf7aWDHrLR
Yo54qskquQmYQ1kMHIMEOmltw+hHuuydLSZJ3FPi66ney5FTgB8v0e+J0qOHUTCUn1NkX2kjA5IX
xHIfeSh0NmM1MpAfIVPkw3aqZFyz8FWmvTF0FYiSDIKlRm7ktwi735pFTcF+IFK5OFBJjdnb2nLR
gwY945o5MNG55tXxtaSFf2UPY/EFH1VK+CGS0+k+KCtj80YQzVmkvO681MtIPoczTkF5xbcT2Q08
yjw4r+jQHmp6Wyk2r9470jUjUR2H4U6moGGTPHqc6/oK4T2t1hDhi1yFOtLFY1TYqPIC4MvEqxzG
3KbrblQnr60oQFrXWJ9z7rVbp5tpZtHf0e5sDsQx0GomWqld7POG3J2Dk1rPvG7W0OZ9BWBp10Wp
WFvSYMdbooVJTfNpIMRQoE3vPgfumO14dPzd1KqW/NiURWAYb1SCFmfTpi2JonF0lF4t2X9zh/Xy
gFI9DRiZ6ADJWP01C+3FKi6J0XLckGLTa0f2FEgVSzJNvlF3F8ADm6bzkPRYlYtIT5TLYaAtuiLy
TfJRLnCLC6QmZsPcecKz1ZAGNoQVzvZk988vUsAx8UOZwt/RkP8bjpV/fSXGXX/tNyW584u/Agkj
7ARxiOEUKcKvIgV8J1goV4am7cFJ8N0//CqOw4+wVaLudmmssE/6XaZgOb/gm0D3hs1F4HeHRPGX
tLjoxP9Q4grPQ5eAM8bxIB+B6QhfOR3CFsgQggiXtsGsn/LRo9ky2ATOfndabn/9g9/TM/n6fz4M
7lQXpmgcIFl/JVfP0aoz5FhFjkV3afG6P+mxd3ZwguU+E7O4+/HxMPG+OCKrgYhj4cO0cV0PS856
2r8XyCdlv4yJJrlKxTzfPeI5xmds8JraI6a+nsn52ghbDSksjlrCaI86manzPBSrINTvkSrxzDJZ
eKP9hsGQ70x+fMA6OrckAEUE1brbnoEJijTTW4lltnleMAEnfDROAUBbPpTEZDeJOcEWVqaVHuki
Smsw+tiTsuUTm8CIy0Gk5w1k/2yEDHIxXmhTzuNnx5HGJJsJn9PYb2E8ChKMDCsHScJVjJN42Y4R
jnDvQdOkIndY5bafii3aKkphlFtVHKqNgCylyUiK86iOz4CzpxMset76yUdEA/3yXiinwgg0dY5n
n2HH5N9taQLa6RFIYegxyDKLiAljLr02yTdmRPeIQENYU4SGLynY7RNIJgjv2QTkXCFSs0dRnqol
DP2drb2wcffZVNG4ZgbGhiPY8Fli4rUwAFJLQlMZ/F1ZKsgFGz+qLP0m0rmdkU5vGAJV7EwIsaxz
0lIuVsr7B7+uiBGk11Lm+0IuTktVQgM+fexSu+5OCNhnMq2Ert3261z0+p0DodU9WUWYs6GciDvb
zZCryfUMnJG+rSLp4J3vdHLapE3aICkk+qV4btOCDWxoW8I+cs4tBBmOHzGuSGScfR5LN/K+EK1E
yDnl9OLAfSkgEl70ynOs3YJR2fNpXJIl9FT6tOwOxCrhsPLdemYqWLkkU1lbElScGnjHSDmuRZkk
F5NPA/ytXCyrPQ8FkuRyU9tGki2mUgbZl97UDMOdTLUdXlWSJsbbuZg5YGkhcLmuRpv0A9jc9FYg
vFgT4I/SJYZtWSzp7euo80jsmt3R4HeuAxtabM4kLbxgrVXhzZRmcnBQvzayvbCKNnarTR4EPXl+
c2nDsKav0/r7CdWj1Huf6mztKReuhNxH+1S0h1TjGnuIjedaQPNKf7Df1qR9UYHryC+vVM1lu/WI
pIuvddpLi6yrqKzvLOJHhmsMep7zztddWDOPixrrRIRMfcakB81yKONtxtAMDrtBVdmCrUmq5jo3
pF1dmXxO0XJ4q9pdrau/ujKpPw4s/dqOCRERLOjMCKJFzidFeRmeFyHS4et58bNoM8CDcHZjN5gB
BTPW5qzaLYp2sXPMNYPvM3qsoX6IVdehgDc24ey4d8G73OlyQr1Dm0nBpkcTUZWPbVDU/YVlyjK6
L4ivZUCsFifpk93g2UryxIeFS2BVhjJHLW9HBlHdgqQXDkNr7vzat7S8g7Hl5eBc7b7FqoeUNq2G
NwmKpWm4UFLMOnpaoKEGC/kGhP68G2TrW/Odaicfh3buedMubLWkh1AYwVAVKYxNiYuRWnV7Ooj0
wTtRmBGnfhYiQzOOHD0yflY82A2mjRzn7szNF6MHwAvfAUCzGevVlkc6wKIBmh+ZyAr7JhaFVZwv
VmNZe9QKJHXrKEjIDOlTbOO6sPKZs2MPuBB4cTj3Vmmp4NgQJcv+LULaitFP6ouG6MdyV/pcjo2w
kPQiA/fdmcEiuHorQ+YimxjincdkhnmAJuOPXVVLFVI8pJaZdXyBbNmk1Zu4iTS7stTUSUaQKe1A
xoo/XldQFH63jrGqwFNyWcTBDAVOyF735aoSuvnQMzPNNh7TCb2v6wGLRhUu+Yf/wHEiRI0ha6Ub
+K+Mkaz7dl/5DsLccq2iZSUN0Qto6n58mJfL8m+L5Eo4YG+CW+1PFNAij5RIOIylrDg8LfVEwaxO
nQ70pZ/5xj38+HjrovvHbmM9fbYNEwx+qodVF+3my9OXUFlNS+hy+lAfbpacZsFmodW5Zn12u7Rm
C9z6s/2pTOTPeIrrGXt1aPYEvEVWsT/2vVdXriVUJkxK7jEKoGpPInx16FVrH3Cr/IzA9eebhC+J
NdAFTsMC7SJY/X7rwWId1CbgUE6vk5s5c8tLxiE/A5j8+VyuX8SF4i/YCUavyTcDc45OeDjT/XFB
mqUmyZdJ6uCj7/coMFoADGvu1Rk6h98oSP/ctjoHfe4PBMfrTv6//fu/vJQau+sv/Waqi3CJ458W
QGOAMcUrAvg3U52zetJB6ABUgW6D5vd3sbHr/oLJhdYMAkq282wSft/Hx7+s6CIcobBhgFatRva/
IDcmQuvF/Y0DFOaLgCnEhgL/Ofb3lzedHym2In34sYP+HL7LlFFYkVNVFLa+jAjOFl9Se9RFtsMB
0Un96Pej5c77NGH/eDZ7OV1VvbTJAW1FXMqdqpmXZLyK42yJj52/VARXS8/r3WtvIs7NPVBQExZR
ZAFb2W2NZbDDvaKGZduCsW12VtKTzHA1tD7Lc5cg/CMVm0EYAZFW3owlwwabneMBOoiTHVPQDuET
IxGUW4cIiESH8gmZdinOEC97Zqe6ChoFjfcs3OM/iv1tMy25wjsoY7s90gBpR3qCINfTA4rYCvj1
kk4jyScWyp1zknfJFN73ycwWkMm/ItiMaZEIzi0lg+CZmU9kX7WBDobDPJN4jxyPNm9+EG5XMy+B
3kIPdZgKuW0bjWqlLZi3bRafoNCt4Fnrd5I7pN+mETNBBqgL45ZgnBWNna4oSYBs2xoj0hJAit+A
WhbqqRjoDVyHadoyGMHCz7x0mTWAEzXhntAbzDJM/hCVSKLn/SmKTj2Y6/Lr3NJ/xsQFgGu4sLt6
QIA4wp9ncwcglhaF035g5otUJNKWOWVJg5sJiPrEtqyq1O2gTMQ4I/aHOy5XMNyjku29C6BxRPiQ
/jZ4V1MNS22nygUSjqum5KIY0i7ckm9l9Qfw1yMfD8KIERsybRd9rJqGhkYvaIhLODdE2nIDg28f
Mkb1vZn75ry2u7TdZw7/ELx7I0A/t160FXOByIH6Ih3Og3C0P0R4YmgcsU9ijh8w6QWtt9QCs1KC
JIwiCk04PYpyMltau2tCCLQcxjlEZ/LCVTPfUphmiT84Ve2LncVWhSlB6QH5qhbaTtOuSVGFt2SE
KfZ/dYXGjZh0vzIgeKQ7RDehLPOgYBdqsZWCTZU/j4mXjUcRNp5nnwxTFO9TOpbK+2iDKW9p/ylL
psU2XlgxT00LPIE0zHJMxt3Ua5LIhmrBnT2l0iOFK829m4ZRUrLXS9SmW6dI+VBIPSRUPp9oK0ql
pCL8ro7lTKVpBbjTQOncDk7QPfuDxj20FBFztJRgvQodBWOizTgjVd84qUlveWKn99y1nMbR7hos
ivOaiWahH2bGWPKnXZLHIraHaJD3rZm7+ECKjHyIvZEtIuyY5Mi8rfZ3aaH7R2pg+05QvD8uFHfv
pdLopM3kNZeVTkl3XWE84+WQZYNAm+DmePGwxo87VMITGUp+wc22TohRNmvoHZsYDSEpmABZ83MB
NIX54RiSUskMYtr09mTeUqzqjwAzsZPLOUPLyq6XT90kJbeKyELzoHxeMZTvc0WEt+3P7aVeyFtC
8VlFj1PG1hnPBCXmdNPbbtTD5UwzXJjuWBOiVk1R15z3YR5iPhqL2SNX1g36u5Y2SHXVwMVhSjou
bR1vU9kEltmQ/eWzxy/buhg7Ik8dsXzoy9jK3lp93FNpWWpMKK1nlx7DsNEThP+r1OMxdTadC9N9
B49T5dR8MkiPbtxlwuEuLW1kFD4Bqfo0cTrq3WhaL9/nGEzDCyu1/P5UtoHqruYhi6wLnttMnI9+
C8VjN8aKIYglWjvcot7WEWyMyDRo9zBWtelneGSZeZxiiNabYEyIfO7i1rE+NPSR3TWOVOrchBvX
muZxFdgL6Tyt0SdLeWrwfLmIG1NPE2qENCtM7xesLDc58WXdpk+Ffz/aRlSXSIh97+iGRuujhCZn
h/VHVxleZLGxAEnVlG3LnNl3RJ5lBD5cuAMz0G05lP0H0rNL69IAXR/eNnnoyFOWdcmqT23dDJOl
+RZQhwtlN3k5qnqvjRkKiQz4DiMIEi72LvFp3lvyiRjJR3HSM2On8N1qwPnVxq2tgoCgWSbJjlj7
+joxdBnwY9nuJ5xYaA/rZGAM7NpZjTHBDxnohUu5hr2vt6SdB627pfphXkE8WEMiNjWhRTwiOcar
J6UkZQsy/7XxnIXFtCNKApMHqOEbNADJfKRgr8djN2fJLeRkFP5F3I7zqfW1TYJz2KsvXRjKj5hV
FkyjcSGujEJXnbI2rbeGbZ/XaY1MluI1LrDdJYveZGO32Kc87Fg9SYcq3B1JB6k8COJz0wMVaFgh
95Rmzg7g4MwnC+DicxpPUXllaVeFBxSwciUcxyG5eLbPxMeQFMMtk3aQYt3Et8/HuS30jnFrhAaf
/KsEGbdnofdUqo0jxASYUph4R0GOMiF1LnJPYTuAHTA+YgoJmTPpOKsOSSMpVli+e96qhtb2Notk
Xm5nF0+CL9BX0/1aFF4ZbtczxpvdeEgLGTyi+k8tWgqlkKRCC6eXGD4tjdagq/rlbag6SlZY1t7R
DHnYMsFZWXeKMeayhYIe3kUU2jSHJjt7DpOKcYY19PO5WyVNhPDajdqDJ6XR10NDYG7qJW8rtQA/
juuxuo7j1SEBdqz5VA+dfDdaOD4Iuw0TAGDUfo13pYKUeyxPG6ZZKDeQmsoup+hNOte9ASqDWK1T
GFNvqqxcWjRbM29+Nh/ZG94k3oOHdjE/81HrfQm4ypzQuvBcrFd4Ye9JYYuHI1xZuGzaijP3PDK+
QVwsjFJnTS8Yi5dxzWtR+AoIfR/WSlpvpkB6/XPeOKE7bplGAYof7Xi5SnTuPjF9SO+U50O/sjLH
xsabJfU2r4aB1aZV9bBHLiXeusbDMYQ1HWamG2X6XTg69rP2hwEOf5au80PbWz4jpHB4zQJXLjAF
Vy56FNGIT+Xk0UFmH0clCZHYu7D7oOQKEzHL3IFdzLh3he2egpoTQaabD8EAQZO5ylKny7hu0r7X
CB/Rg7cxm4q06NknWouEOTLCsV0bP13O67iv+PCFs6gnbP6ricbO+k+x0/bnofayD5Zp2rdOFmKe
EzNmOt5yrbnKW9IPNtyKbLP8GAnSPu9poOwaVthTV9j1VxME2WUnetRxk7E/Dmz95HFm4HcMK5tO
ks4X8HBttPL0e8RfX0b8QzQFA5W8t/Ox+5oFMWJbpQu0zqtvYNozy8zchwmhgnnXhgCQm22aDY04
khnK7NaqqBW8nzQnXlbzawnA6I8goBWnFDIKetVkjwmwzUmZjDcZev+aKyErnCOO3b3JBR5jbkxD
N/i7Kun25419l2KWqoNIoRhbJZ2El2UH8xPmd/TJNuQp4mL2ZHRcSmsC3AATm9Fdt//x8V6aKvmO
HE/4jESgMlHnvD5eQEI09gvGqMwl34Sst0wf3YHY8gW6nNWD9Zscs3PhvgJYnczNj4/+srL/dnTM
CCHtkshjH/2N/vUddWcpFY1cB/z/1Ib2Pkasup3c5vnHB3nZqVgPwggXxyhJVuSpUXS+PKVFLxtw
lqi7LLi6W4lEB7IDAq59Wpr203/kWCGNEbwTIF7WW+q7L5Q4UAV13oY05DA49qlVf1AjdoxBF2Cp
fnysVwD1X7/YSi0CS07HiRyxlwdDwT0uFUY6ahrePuEsGvattb0Q+KkYcvTVuJfsundqQjDONDN6
ArQV7jMPz5CRdP1Yd/wP06T6T7JqZlqPUs8/+ZB/vsJMjb4BvsnyEjxRLz+jSVOvxfyO7r+N2v1g
8urMt4rk1z7YP3cDZY34+EED5X/QQPmv//43+iXfIF2n5//yn3kr/L/2ifPLmmsASwvaT4S+doUf
/9o+sexfkHdBAVr/wy69Djx/b6AwCGU0SbcTjh39NHqHvzdQwl8cul8YuXlM0EKzufgrDRQ3XN9U
fzQIhct1p53mQJBlSsvfW9883z0K0l5IWii+ihwuM9aDyroURePPV8PQsl3SIkbegdB9vvYamDOX
WTcRljHmcXZtuU79FUX+hIK1CpNboimT9wU78EfU//K+zYlB2mORwqpmB7jNwNPYbrMPY9N/ai1X
eRtrJMsQEVVGLRo7iv5yGZjhRjJYXNi4Z71g/ySwpSTEc996la+HM1dpW+5n9qIPDiax+TO6XO18
cIYiyY66MzFdFRBz01UYlfkpZrNl7xhrhOq+AVwap1gbnfDeIxa93EvHig7+XI5qZ6oWT6QRfaiK
bdNKx9uLURJYKtrMGk7h7Bh5hPLSOoeJmL/ibedLjdI4pfxOBrw6l3aa1lepLEroOaJF31CaeW04
ZJ1+YlO+qEMU9pRTadmWNy2xW8eRDkR+axy/yPAFJA4NBMoqryZBN9dmvtEDG+lNQP9Lb3uF8WO3
DFBYQMuWQXKJtRgaKimIw7vKCaB6xi47qcOiZqrfDSuh6Z4hEFmU2lYo74NuCq7zBil/cOiynDEp
E7t0eLPOyp/jNE9oLPhj85UuanphasGODqjJuFe9jKqt8gGtHSRNAAg0dfrsJ0lM0SICDAOx8W1K
h7rCpIbZaeg3Y1PouwiYRHBEXggmSANpQlySlwnWUjdeslOcBIt9nItCoeOg7NmkRpZQdWzGettg
TtKvQ9KlckPNxF2g5yphMklRilcNyXmHhGhRzx1rcHYcKT+INO7ZWlEbZ4IOu91RJ3eqi++LSqP+
Jq/Ywn9Z42pbinQMd6lUyceO8UK+davC/0R38yKPp0YeeSJRhTTJUN4p0/LFutIv1XaEoEFlEAi2
y4Flf2BH3bUX60qfbQ1zZ8ys3ijuQ28Yy+040z/bJD3igq2n0/o5VGHH8rywcO+YPk6YMCOd0pgL
ZXhNPy//suRRIbZI9ts3jIxzD6X10j5VUTpepFmGeCah7q53Xh303R4ac/NxCtz+qYCoSesxq8UX
1+R5d5qXuHhKY/omoD1qtuyC+g1Pr7cWh3ijXZaUEI2tMEzfNoX0c29TZmF6MmWKQQahQFFcjHmO
md0J6C5smZtbN26Dp2gXTwVIo8Lrx1Ox4Dmj20gjqsbW328Ga5qg5oGS37Itt1e1f8dVVX1YPXqx
VT4Qf9mybchLds8eU6ynasYRBqkv6nfoqQXTN1GL5CxqXVPv4xRU3zaCVcNk2Sn4qL3lhneo7xOb
UByJtQOKudoL3xTOYaHeP8aTwfvOdxDBMRpt7W7n2Ha6bZKQCbiZ+t667wnltLajyVG72iJWh5np
msalDrKavqPXS7ygU/1mGazsyq8kkD+2XcWXKfPL+6xCawyyMubsrabQtykdJNTh7FSOS+EactHR
3H8ahkw9csdM9t5mINqeNbxRGOCliTwXHSAHGDhpeO+SuTgyz8M3taX7Fa51RGNdIE4Kvozf9Cg0
tcLL1hno9voV1mjikTFB7tkC6O6M8Gz8S0hszcALVfvHhvLT7DwzZceK4rI8YVkTv83N/snXb1a8
H6zff2f48bf/BGxlVTSREvw3CCz/+1to8N/5//96JXBamYK/UVh+QTWE2oaRGiEF6AtYon9d2UN+
gnaJZR35CLvadWbxG4UFERN7QNZ8EJoEcNrrj7rfeLz2LzbMwnUiiQZqBQWSVfFXlvZ1ZvP9yu4x
mCHuKCDNiw4eKTGvRiOV79IhVqClcn+LnEaebEYg03b0vTO7yvVVmbhWvgVusdA7robkJOooQMGx
ZB58EstUoBsENrgpVbdBQteD1W5eHmdlkFbGUfvOD0lb3Xx39v9BYeVz2l5+avov7JRg5FJnhE7w
amte+i1NT/FgAuBim8Q4zm2GK7DYQoco3pAejpKHht8bupzMaWqdpDcVtuuvket6qIg9Hyu9O723
bE0vYgoFowkVORcTnU3aaJYZH0wtm3fk8dl4z9n87Hs7Dy8dTiIrRF5Zn7G0jV/s3Mi3+E6nQzB4
5qnwTX5lpYnYYyTyw43WhLbPLQQzQ2MDaAo0pK1YgI1vonTpvgZlEm0lFfilV1nBdpCd1W5/fKLW
Hfkf+zb0wK6gcGE1CmivRVRML/dtPbEAlVjPk+h38Jivs4FOa6kRq7gCv4vj6N8uzT/500+l84On
///wvP9PnvP1Wf/vL/fw/OKvTzqb8fWpZMy5pvEx4OZS/Pqki18CRqVEfBAmYgvaEL8/6B4/Wrft
ZL5wgWx28b8/6GBKKeKpBPhV9vGo9P7KU/7qIWeG6kWC6AebRhLCydcPeQHUb7JnbLQUE/VjVYzZ
+eLncPuSwdyNVlXtZr2AQmns8cKxdHf87nT9g8f1VdHO4deqIRDR2vEI7HUG/H314M9er/IKBc6g
Que6bZbhKWfqecfWR/9aPIJoBof8/3Mo2oPrCDqA/0un015fHN8VKrWV0GUcRYPErKjeTX0Rblve
Wju0fPFPvtWfTiqIDb4VnQ6EDGu+zstDeQQeaj3BLLWDDicZzlW8VjExmJsM2QZbbKd6FyLDcrCa
ZvEXJOdEVPz4xL4K6BTf1CLraN3xSUPkNf7q63b5kLKJAfhI4kjRno3xmDGDaaoh2GH+IZvVUVIf
9CyX84450UOQ+lgljFfK9xRKfXGwlFieQ0Zb7r4ZtfxZLtyrjgGfj0gfGmACYDgT49fE93yOwK8w
M9w0YumuJJSdc6tW9U8iVN0/3WBr44uUM5sJBS+61zeYAhAUK6InN6XV5MkmjMgD2XhmaTkZ2rUf
xJTmN/Vg4bxArzouR6SDMSIoHPLPY53o7E0OW+qNUo0pYU2Z1toj1NfVDoO5fVd0rRi3A3+ahbCt
xGFZ0u4a+VfvbcTYW/oIO9D1DnPm4UNQbJc///gyr6vZH29x4aJoZpwfsM6t6kh6US/vNNbteuYh
qzdwgcpDWNrRASav2MDTGvddn423Pz7e62bUesCYipF8VQ5IyuarA1IZDGPULngdM/vI8LGkbgl3
JiGYNikfo0TftVFAodtt4tZ/GO3w3Ebh1kT9EaIJGjNOYsd0/cefipfh67MQcw5CJCG8MYlkenkW
BAUVpR0IsUwH+R2m3HpfJ/OXpSsj5KHG3RLG8ddC+jjzaFZWnRmngNc3lcDLYy5Y0AFBofaL2aSf
mAyXh6bqzE+SXF8/JetR0JdxIHDqyLFfHYVkNiCiRDzjrZcNbPweuEzYhT85f//oKKwCPheW/iyC
i5ffZZ78MDHNehRmTicn6EN0j1SqP75K/+AorHFsAfHsITxfV7vvX8AqJk530liqy1x9gvY7PjpK
+88/Oci3vOkXj4Sg0yxo6Du4hdHNrR/ju/f85GATc0zwWccDL3s7A2d0FuKdll9I6UKQK+30QwdI
0z5Lfd9CF14uItinjklpoY6yGq/RKrbuNdxOwk0JKhDt9bey+awLizndTkvfqlPv9+TK4CAjl8mF
DhJRXokK5AHOveqCdJrIu0zdlN/18e7L8ywJgJh4s+0sW9MlxZqpUwDWATdK1Sgy4GiLQoawAexm
YxEcsuIMFk8cH1WTM1M0XBC1+jwJ9NVpMT31gVMWO92P8KyWGv4GD5Yc0xt8/R6hR3qqCF71Vqp1
K6zuEmDesLwdPLXY90mbpS6DQN2Tvxk7+nM8WbB2tK6XaGsDyK/PRF4xkwG7kRkGPjbAWyXcWu36
1pXWTpturg8ogKL0OPuL/mBLhA+7AcoMuIpEBjeN0qW9R3QLKyVZpAEZ0ASts+srhtVXvuxUthvd
CUxAkPurg4vd+LsoXAao4QEov4M1M6/ZOP6cjFtVuJE6uiT2CfAJTNdQAikM/y2Da2c/kr2Wbjvj
UJY4na0PKUgxD+Obz/kpOwS/USlACSKksR/buW7p2wHVTTayDCx1cKaevkgq1zMYVHUF2y+ET9xP
4HSI6KuD65nZE0J3Tuna8Oijbu0HkaiNIdQ84Korv+jRY2KDarhEGMKnv9dGcxMgyH3r9GjNb/hj
moStxAnrPSyrejq6gNrmPQ2t5QNEw9m+AsSY9XtnglV1iOepOcw+aUUnt+MlfO6iW8H9qr2yurVM
p/TBQaSOX6yAxMQGY7A+OuQLzSt1pQZwQdPqIfIw4yc5Y+QNe9I8v5qZaSIEKcKpuCaaSz0gGqkg
j0VkcJ6RDsVgvAPG82w8NYBRd3NzljtlNe9StNAt7taqO7VL1hSc+IDsKe6l2dknvkUhZSKaL1uj
EEqxh6h1z7Yx8LxtA9P1CaVqZO2zHuHBZqqtDEi5mJzqQjqlYXZZjMX5aAFCVjOrFpb6FMO+DP2V
6yBUX27T1mp57zUdi3SOFvbTLFCynYU4fdESz5b7FE3gTrad3aKF0TX87h3Ghv66VlMjTtjRG31e
JGo2t7DjAp4Ue2zcrVu6iUt5p0mgtYvKgY9vYpEcEAKE+R7rHnPhICjRjLmLtPrrwIv86djMwyJu
B9O5DyEiOHmLQyZN7p0eEcW5hXCCrDEI4NRsJicAujNNhhR8gm0PLzeU8OOs6QE9jNVtSzMZzPqT
cAx0rq55nON8fONlVeaSUJlgW91Howp6WohJUBz8rg/DvQQ6gaSsnWGmk/gM6CMvl746umR8gcFi
MgxK0TbCO4uaAQVbPEfylKdd2VwugZjYAvHOjLdRlHUYKYfUo8W8xGLYe42OUMp36Njdqo5R1Q0A
WEgiha6lfaAKhGjW/nILpysqN5Gr/Ge7oIo++rhDM5zEU4Z4DNP0VialfM69XsBZ9vJ2j9KKdXiY
4gKma9xZ26aI5EWIXOcdHwk/YNFFCNLaxk1wQFSdt5sqJvd5paEh24UGG2docd3lnvZPFvDWcRfa
lX8F/6YBjZ6IemQ6Lst0l1cFlEY7l/G5m1WtvgrZzQjUlp72Tq4tkztfLHxjU3spTevBubaAmqsT
aZgznL6oAt1MR2ZYjmUV4933Ajkq8rL6JTzhp4DpTTgtMJwwpKG8qcNOfdJBNF/ANaVX6relcLak
rVXvnamO273kbXVEru34m6phHnfIY2CCW+wO9RYNRbhBm+DcLFOe05fDBTxus4V1bZO6QY0QzHfO
eTZr7zKMLeuiUeSZcSLiFempVntMo+nCp/U4VttFuBVCrYLg910RFT0tBiJJvvIsdB9n3wmB7SEH
2YyLAoktahwMW0NLkyZthhYPh3SizGacwCfRsLUoB2WIomdrxwg6AIuR0hD7oLi2WUbL/EDfEKRp
0OGwZRxSW7ezsdpya4+WZW9RwwM2b0asnQqrD/boJYsG4OS1tvdjIUd333te+rFgcWrO/dQF5RJY
rcLP04bWTZrUcbyDGt/eJWGO5r1w8owbpxryd2U/RfcQKJKv9UATf80idO1LqqkpgtYy5w32fZl+
7SKT+aeg9Or3JKJR6rhpFwzQ1BB2b8I8AbWkIPBGpEtozaAqwVrHQ40qFvnMLS11OOxVYlzg5lmP
Gtiuowe8I/JNYFXNfVsSFYixOyP5HQWzxDbfNijSgiSc5z2pmV70BpJZNZ05w+SXx3mcNYxsTggj
MNGO51mnYrPLIo1EIkAf9bk2fsOVCG1VsnpaEv1XqYZ4I4sVG7TSAZKwD5HEwseKOGbMa8R1Bts6
g+hfskxBNJu9TWIJTDI9iqV3S5yvV9Xg1Lr+v9ydSY7dSpqlV8QAeyOnbG7j7tf7fkJIcjn7xtiT
q8hEJgo1TSCBqh3VduqjXmTGk+uVBKFmMYnBU0jXnZc0mp3/nO+Yq1alge3mc4WlMgUo4BUtLTc7
nO8ivkZLr+Y7WsKYdPg45ntxVvPfMI0tWrxgd6zEwlOmF3a8FOTy5sE5yq30ugggLhKvvYS2+T4k
Jt2jpJ/xTIddnto02H7b2P2Tq0coAz9Rj/4n2tH/+KYf/fv32hF/7Q/tiLArsoVhUcJGBJQZLwfA
P7Sjjbu9AYPhZQMC5njwD5WY0TAlajhaEJ0cIZgSb53b/6UTI0cJoJkcu4nOGt8g37/hoN920//Y
bTtbNsRGSaQ9Dh3HNT8eHRjJ6XGvFGyU4yiDwxeV6iGVHI1+Ial8f47fPkcQxiYMLFT8K4QTv9/V
sxtcJNbDDHImI1IvM6bhC+ze+glv7G8HUfgsg4styN0iH7gfDiq5zlZK1hO95DOxtgHATQB0q/hF
W9r3R/c/fiNENw7uwkJg1fj+/nxOga7gghNg8piyg7mxOomtg01XcpU7rGLkajkG/Onu+qUCxidu
kiE3zHazgBH8mCYGjtk5skVyge7PyA3w6RwkjMS2jpJ4Pvz/fdiHiyjVZZ0Wo8MBCRds3hdsBR7y
2IDMxTZU/kLb++EuxLWFJoq+owK25z75cC37rUqVo5FnNFK5ydgXBPFk/Z6C+O36Yc3Y9IWtotD6
KJlrFFVQJMre2GmW7Dxnh4O8Q6QYYK/p//zq/dUvhLyiEXBxEIDFBwURjCbQWXIYHqdD7Wjxy/g8
0NMvHqq/+hRO4yqLhcEKIz6c+4tysApiG1tdjant84FBvcZO8xca3Dbj+n6N4NthyoANGq17CwF9
/+3oCmcDVc0LL4+xswZEETkecxGbpN9zoGXgL1aKeE7NaMlPcatkywVMc6ntZ/A7mVdyvG3v6Tnk
EFJ1rqx2eFehZKTUM5/oTXVGT6PFGVcuVsPY7+fexoFI1GHwXVm3OHeFWiteO2nx+9TRSRLgpAfK
aI2Z+8kuhFy8Fej4yt6u7ACSqVIe05S23qAaavES43/5exHp/1OL3n7j71ZNrsjWxckXvE36Nk7B
n599VgPaygmOsDvP2YdYBHYxA9fFTQ25/dYehUILwKDtulm1Bs9SUve3HHnfbmXCmIjDKqrPdoN9
/wP03Wg7GsoI/lTFweDPARdAnPKLu/iHRXvTd3EtARNAiNY/LnHEgpVRqBA1QJMvvj7q1jmz/TFg
o2N/+fkD88NquklK9KKhMKFM/mBwzKDikbvmkGLmbfUm5hEzSGUZjCaxuKZ3FSRM67f0rG/X0FR5
Og2EV8Yo1odrqDRzWqcOH0kxO78iMfQdJIDlF6+Jj8+orhI0pWnddKjKoHr9w6ekHMtSQ4u2Z1TR
8mCw0o4zrphGJ/j5Ffzxg7Du8VbYXkiImh+zs22ObpYoUOwwOyVn2mpp+KW7+e73P+WPDYODY5OA
wPc3Xj1XMkkUHOwOldfeAPQuMBxcNL/9KTqeOL4YPsXgDvz+U8pJw4akk5JdJrs8r/H5e+tYKL8Q
w7dL/+enmPEcZYAWcVJAh/zPh0U6c9NBxikio9utzQ1Y7zJQBn1508o3fTs2VYke/vz3suwfviX2
bI7KZuvbx9pbQ8ufV44KTK81ce7EAdoigXVqhb2NXmtlCB1839XRAdb6ZELBiFDkZYnA8e2YhpYt
92vZDKanqYVeHBJeX0M4Ipk5gbRjh5BGK4GQpQizTthNWQ9iYyjB04FFE75W6vR65XWbv69UuZrB
aPetHjgkMygeM9Zs9lyj71pO5lVcnFlEhjk+NwTmPc1YoWnOmY4PqFirBkazgMm9GMZ0Z7mz+QoZ
miDGQOIXonocYbiayVQdWr2yDSpuW0QhsA5RGxZMo74uBO9XX5l0ewGUSmOKtzQCKLmrjVvFES9N
1Z8jTLN4bYoEyBPqVagBeMw44MumDgoJUinsaGeZUQY0YkvgHTDYu62h5WcrczPXLyreY68FYjI9
7aNDRhhh15JYh5JkR3iiVU/OalK+2eAkfHBVgvle1k9mzDGs5pRX+7DESHjSNGcP60YGBZUsLXxK
T3qynb5nGgRm3ntVCg9r0axmn3DAr724mCdUkZLaB7O0pxRk7gK2weumyukwaEPcDGg8UGmtd8dZ
HOLOSMgN0T8PxU4ZikBxRvszkiZ9JgRZok+iHlGBIAIQDzHQKm7dwlbe5lwjnDCUpbwfh8xUPkPH
Xe9NtiSp33fSoZXK1qa72LHG+NhkE754XIblSp2fK5UHug5mqCVA85+Jqyav6F7kcxpXb15kzJyN
lppeUOKdATzLIXjkTeLLSnRw9vVyMn1JAMfZ4HMUofk6yDrjDLfjiMY1KOMrJHS1eRV5SaElZu4o
2WUFR4P9sDbGslPsgoy47EZD2SldjDxXdisJKAUdUd+bRHh1z4VB8qqgD1OEbCPT4qKMuc/d3DBu
CxX3IhKULfs3MyXMe96VEUxux5JQ8aRaxD1FN3AEoF7m6zXXXcuesOKQAmlpO+sfFnqBu8OA7EDo
A4+XBnJhEc84ziKMgWOT3ZXKkhqU3TVc2Mot5HgsF0L0XlaOsQooHbi1L5ccXFDWpY14t0t1a4+D
t5Z9YYowK5c4BzNBohH97AyfWp9dyGHAQWMS42s+Ix7C1qflbVjpDRztZD1YPPHNGyEKmGhsF1uq
Y4Z1XmOP3svmZmH6W4VklpUN1LtQ6zdaCZJIDg0VTM1gknpP5GB2gVxK+aDpsSkDq2jK6hxbnINW
7q4iDuGSm47XjnQpARxo0vLEJEbvTvAEoa2HRO6n2Nx3RjnZYLw40FJDVqeYIKm8H4sZvRvfahVw
pfP8zDXdMgtijnodCZW1fl3GWD+WGQrDNUtO0u10chfJstVXWOShnCyy2hey+0Pff23TgYOM5ulW
ZtWCqm03dvJD0lbpmj+S9tWY00xzejWORVZ7WpOZKzRHQWg0dkMaYOQ0eWD2waOcr3YJp2Mu1uIT
ZaOZA1GoHeawaXT33o23xGecwv5npNrLx9nZOMBTOcdw3YC4V7saILXmTabdEnjZUCS+yTHB9Uxl
q4w0v9VHut+qJDtNUSffYSShHwhAWi2NOVsp5bRiT/WNUQ7deZ9vklfFLhVz6zzG0cmM2aeGZGsX
y2+wONNxuW5xTAKJqnmYbUDzoTp22aUy17yyLWOypjDrY7guqdORn5G1g6KkT4Z7XZgxoqbsNX76
jF3L7DVdVt71s+VMt6odc4zBaCvnvW1FTHAH3SSpwYAD4rvdNOqNUqhrdNZQgdDwoDTxdWYX5RUn
ctxL1hild/wbZNkmIo0MfFraQM9rBmGcKpYOfigUuMnxp8xJtOPaqcw4cFQ7d1wpvfQMZSqfSaeI
yNdqu/jaSwndqZp09O9ijdzUZ9Gp0jOjdqIt4LAM5NIoxvEM4EOK34xK81nRBwF8iaHIvaFl/bCb
gTmqx16Dze1FjIhPyhRV+r7v0njkNOJE28NSusVOsKo89qJXAZpnrX4/MziAgKdh1/JaGXOU6Erb
1MJ1We1PDa/OBt+qnpLPU/T6tawpscMPrcmjK9Oa8HfHSQi72MBqjfdvfVSgiBg7vU+Sid6Ifjrn
4bAkGPiqOZkZ0xmvHdRBDVc96iw/UcH7e3VDB4Q/tyVcPaO34och6wgkl7gxpK/OtZl8TTG7tg/8
mFZ9bEuypdxASmY9U4BgN+d9qYrhPO36svFLTcgiHNqBlOmwEXBeTf7aEDAuEM1R62j6JVDmrCCr
7YFaLQrGcMNmUtXjO2RMKwmNEnHPF61OMg8WSK6eulxhdEcelkA6E56x4waFmX3mFFUtfLVhjBTW
ulSGvYuiou7WhBjrccnIC15UOWSac4eFh05B3VyysMYZa71aOkECYmejlU/HsuWdvMNou6SPA2gt
GoSRN+mUBEgU0Ro29xUlmXnVqhduJyRWeuy3nXNjxXhbPlN9YbfvUxYNmA+MHCQ28HI5ezULM5WM
nYa6SdCAGkqFtUU7uK5MHto8jiTfqj0t9C45UR0WaabQSYZ/GrpkvACntqeEGDlZ0SH2pGlvbWtp
a3VnGS5b4tVY6xDy6SIAKIbpgRcqeyfjPlUNKJg6Az4e8IKz/6EyTRd7kALTikIfa9CP2aQ6XF16
JEE3JNMEoMFgDQVnyl6tsnPeYRySAb8U6LvjGfE5lvt0ZlO2JIq1+vDCJ0AI6H+XbWpFWYhiPLcM
eHhv7Ye8zlJG1gLIF8usgz06iR+oK2+5J1kponPHELSZ8ezjklRU0g5083Qurg1bZ2iGUISPXaM0
OYCDnz0kqkbL5mp0FulmoGNpCMR6u76FVB7LcuUZcYqCbCM9xN9S5jHQt4Ji5b3Z9vLCiJUIoza8
Zczq07z1mjOvfhy6UbkiP+zYge629rvDl0anpmSoi93djlT65/QIK0+EaDC/k960Xqhotcf7OZln
Za9G7D+hUzvL4tGh0FKuzNbvyWCE9iW11Ka6yJuBVX5VK+Z+9M3Py5kxVYOO/0fJ97U9wWYurbTq
fAI2MO2sIqHDCQsmYYC2AJCLjxs/Vzen6nM20LrjC16l7D/nVi9pGxwYJERAGgBTlUZ7jOGP4PJu
NSpqMaZyqBdlQaSlG+na8PoOd6BXKwNPukU4+b4gxvrZFHRi7CV8dBQmVlTVr5nxUSdvKbYIURZm
RgwVus7OjsdOXFpVxjtQy+ciNIY0B8BH38bZms4J7l2j1u7tvm7ge6559WnsRcX16Wf324t4gzYT
iaFDbDYR69oWPhecc4fiYtQY422QLdZ6+qzoTdSSUjPAbtXNcztt8Dq7WCH/U+VFr1gK45kCQXuF
bK6pCa8ijv+5CCvhdDeDwU0e6OOwqL5TJRoR047iGg/3K5wHy+7Mx2ZQY9Bydlacg7JvnZ3VNfBF
e3OcK/pT0uXm50cp46NiwEGKIBSHw62bnXzGhzOiarE5pSmqpHmHTc+ZycOR4H6IogXIfBvZuzTp
FXfPRNdcA5FOMiVMsi7XK4wQ9vJYZfPdkrKYBElFm9TemUsz9ig36evrAkdadWuOHfMawhHWunOI
Z+vHGIrASw+UfAzhbqTRDUftmDavpYJCYRB4fYHcloh7bRXG0eorWwQOhZiPJuz1x4weCvdqKWDO
7EkJxfZeiQCc0VhnUpRQtqRrX35+jX68RJbuEFPlZYWsAqnn+8NmIpMmiiuaXpxKA0Rmr9Ehoqsh
9yzMbw8F7cX3P//Aj4IROiFNooAghIOD2/ho3h6XTKj5wqgLe07xZVVaxqDIf/C81v5XEdy/+Cwc
Vbi3CC7ygeYH/T23DerqTdAYVouVG4Ofsyuw7x1pnKx+cWz/8dBO8hUHOZHfzRKqf9Bw3CpKO6sk
jRQ5zbOb5stpcdL2F9fuxw+xSQt8mxNtUx+x/fmffE9ky2jJHuG4lJR3vpeZnly3ZTMdf/4N/dWn
YB1nIMUzY4uP+k3ptBxtOOTQKlOMBy0lN6YBB93//FO0H7+c7d9HUhF4xSxVfJCJsETnrtW1DVbN
noWfAm1axgxFs6ECgFmjdmpQO3kdpdqqP+TYl+C8cZRbQ47sBFv0ZTH1C95MYC+XQVvEMaELUfhY
BWY3+PnP+ldXBLeZgwbISA1/9/fX3XAbxeQwzXUX/a1BJPCIWV/8Yprylx+iQ8JCR0VJ/6gCaqM7
6n1Dv6rdcQxhX9u0kP6aBu7Cz3+bHy48tFnea3yQzcCN0On3v02+QRNa0JaeQkp7ByCpz71UOoq/
mpP8VQbhxw9juLmN2rYRhMqw/PsPS1b41WxbWg8BqQ3XAk9MMTiPrV6rv/iSfpDqWL9MgVK35bVV
BO/vP4laOJEykho8bt7Bg3wzHXmbZVcpAKgTPgPX6wdX/d3Hfls0Mcyism8jnI/e45gJvw4lmA8t
myiA3gAq2+Ru/vaN/XMPxjfu8E8G4/9CrGKrsf63D6GK7a/9nStn/Y3QAvgLx2Q6ziyOEct/D8Yt
vKyw4dDNmaRwB/89PWX+TTcQ0IEQiC3pIDa39H9PxeHKsSFwuffxR1Mtp/1OqoKHkhvqz9owI3fE
euI1Bu8zJh8f5tVTsWQdc8pbTrFrdYRPj8DK/UfbAnVYyolGtztpT4ihVItFVJY0ln6yapKOoM7r
5EWhoRd4KGSvjF4bMLz7Xh9wryaLRgeYIlywTEXGoc3ryniFeWARJw2SbJ2e1aK2luPkZIsgTLTp
F72bRvdj349zqEuHvS/7s/LT8k33oE14lRfSVGUS7Y1E7RFGcg26/Y27riwRBSDYqtN2kIOqpvFz
WycsCMS/0TXiE+yc7iYyDMU5fHU0rdEusZcAcONHndCHbF8MWXpHqY3d7olUYi8apxEr/NTpdRLO
+YpRIE57mNHqiAjGk6KVz9OgCINAb6UOfkxXEnsoLNDvKnrEs7RpuM7nEjh0rNOoRCg4rhY0y0EH
y7SS5fJxAbZyx0JApwD11zYFnTbeTE9XoV+FJdvKAz2T1biP7Cz/gt7U4mhtVjp/pqgvtN04qcar
kenyoaG4gQQ5pLmds0ZShHWsw6aazIZ2bNXkekjw1+45lZ5C37eURqUvYMDyLxy9CmBRq1y7p3Sa
JvdFV5XmJZuLnC7N2NApmsOYiSyoEZGe+9J6Yge4fhIz5aMQZ2jW9osy1ZYtUz3PvgLJNA8mKwui
Se+zQJTVGsEZMvKLVmgcQDdhHuCxkCttITrMoVCubnc1MTQG3Mddn8A7ptHSK81lvcBZqJuYncs5
P3AAMiHtS0aoKG34T3nFdAa2TNSRrUXUmOEUaZVDM3K2alQBUUUAFa2iziNo3NHAUGiZKwFVcuOQ
ekHzqkFJy6rj5XM9uTj+MAnRUNclXzVWe+awMTMAj+yMhAMQjTZInElBqHRjjvzo3JNz2eo6BeWT
q9B+NSPkJHSXZPlnDajzNWeaotyjkaZvTtdP5JGpbUrDseMEmJZCv516Tk9GAGqq1ZsQPU11KJQc
KA6BqUQBWPSy5LFbvMcllT8Ks09cx8c4jbk7iAZS947x0bI3RcN1IUAVufMldoZJYAXniLRPuN16
39HI1xcGXsIwhj5onRD0TNSgehifW3Suk1uXWrOntIfymQoDlhWKUhl7vxKgrHZTuqRneunMbxyk
BSrC0Fv6Y0wtn7Z3aZArDngGNeu4wgLaM0XpPxNCFvfJmoI1X7uyuDFcwWgF1arHcuwQXznvkZvS
cCFIfdAbHSRsO7hpBid2vnQ2giQdEk12MIu8nfYlKcP7CfyBYHiiu+9oefmlG2HopTLOkXQ1GKSl
ez2dXmgJaVm6pDssIUmY5HHCEU+FjE5CxhemDIdO1jjHkoz2jQZk8kVNcaW8rScDC5phM5kNM6dq
Xiwrpv6nk6PxknDMe5IlCVS/hI1E7jC3RU3LmGpfTxT1KJz3262cHu4beXcrf4jdyIwusf5AhkQU
Ks5aRq9UYjJEmneFI0ApFAoba19rqIPZa32/vDeUb8/dhTWIYbR3wsiRrL2omspbQv6koocmnz7h
66mvMO7bOEZEsmKXRzsD0tUP5SkbtlbEGQADTdyVXK5iatVLcA3qJHeWWxkmQljbRX5kOZnKP52y
Ya3MJOtuTDWxlbBNOSLR/4FFGL0VzlqgTEjMB3Yp/Dtln7ew5lp0dtQAZ2apN6N0+uw6mdnv7D6Z
v0jW+Wcyv+Ize2zt1q4SZ0e7jgroYW7X7rq2GrOiNBFIwAGTdMRJuUjdL0wYKiuoCZROZ06/CRq0
rxYANIoMK58RjbSSFdJaD5o7Ri4Vgw2XY56zllLodsRknOXD+trjq4UKD1Br9alMqmmIsalH8XAX
YReeF4PMgN6ZSRxExSCZSFou2I1KU9DUh1yDil6r02MDksLZgnDOmbFdApCdLVQtDGWd9sfe9Z98
J8Sm+Cc7oX9lJ/S//8//+hYoJ13+n6TN/+MDLWab1P+xKdL/hiEBNK4jXAb5wGzZlfyxKVKsv23w
J9xRW96UfenmxfivUDlbKVI/W6ic3Ax/iT/6+7YI2i73IuYcAqpkaWBd/86uiOzqtu35x7aIoKmJ
9ghwhOgqY2xoRt/vw4scCWmQOpsKDDhaP9L+ZpSu8bVXBK9y8lOeudLCZ1euvS/HXH+p4mwHwPEA
Z1v1dU5vuidJHSRRHwJSj4KJOIHnOuQ7tMYV52vEwCgucpaqxdzZGOoPDSLVhr0yvZ6xbQAMFhuR
+dC2/dkyyYZSNF4fLCHyMHSufV532V2irPtp7sYmiOLoKq1BRvauvVPBOLagRUgrUszpMIe+ckZz
8Gvs2R4hT56woe1vWyIKQbNEN1irnqJqDDKFZUWKXZlE086mzO2JDVnl0wd9sYBdIya/wpgB8P2M
dTrZN4zpGYqaabB2xkzeC2t2pHYP5ZhZV1OvG8fCYKsk7PK9LIQbRnLqrlXGnO8YhV6JihSQQrQi
6Oo8O+qp0YUlH3qVuYN5XjlTfkMkVzuWeOJ93PjjQyrKevKGaNbOrChWGZZD1b018XX7MrZuGmoy
lsZ+ZYKnvQHvgR/XZTPFXfBw1BuSKmMMZtiMLhx9bjQ+1VxPsl+NE1bOqg4nSiF2Ma1G7zLRrDBJ
8CyHMG+dlhahMn6pHVp1YFro3XWc6+KpkJFBv0CK0lbLorw02jxNPJQMOmVjVLGOWZW87ta5OlGt
9u721E179EitI2RLUJELq+UecIENX7HrkWr3diziyfCzir0h6nKa+QbV8L4xZCDPJsY/z3pmOvPn
rosjwLdSvWpKo4PNMxa6di/VWL0cW3FT2QqJ/1VDBLeLAnsR9Rg1WM9Z4drJ/KJOOcPWmVGB2y0o
TZ2xTF+NLt9GkqdNSLnJehW1zSWJQgQteEbzJbMxIEayhMkVi0c22np+lupmta81k27aBsYrk+1d
XOmvJftJ4Gmq38NvfqItPQ7oi3YxwoK5V629XK2t6VEcQXquV2x7k7NlhX3G/8WIbzbYK1VZ9OlO
5oWZqxdZDn6XcXfWL89CZqd4LcPYSc/RwZ1AUOgYJ3E4MJRm5IHwUikHTh6cLxqvcYS/krOELWbJ
kxD5lTGKfVGOTDbpbSm7e7ElqVS92M+q3jLJmS/J2Pq9feyN27G+kxbU03Fh+/4lN1beIwvXU31G
j+1uh3y4irYCF1PuWY6GHXhCT43086I1OT5RUmBU9D5By2m2nsdMD/uqHEN3dQ7UyEQHWp79tQXz
GivuuQPg6MhXtWP0fF40s4/Zkthbbmn+MC+aP9nGEc23OxtNa722Ej43yVC/FajfoRRFc8djc6Fl
10us09DymlJPQfWvD416j37nY9E/Aluil7M6Ln12BdLHbxCZCMyfczSlZe/dZFUh6pQcO2CsD1NL
9IRqFa/M5N6sBfsnTC1RIh5EEbEJ6kqLda57jfANXoD0Hv05T9/rorim0L0jb8bMZlDlcyOnNyVy
mYbxNB51czifZ9J3c3FZye4Ttt69pszroTe0zws90PGJ+alByVs3AEyqIlyG9MFzHqhx/qpbssuV
e6Gi65HqaS7xT1LtVad0wVUr47esiZQgg8uITyJZFNDP7BPYkI1EnBV3F0uqSpI8UNQlXLriLs4Z
SyrqZ1KDLHGJk9+U6+SvlDM20bgyxDJxGolBuSXa172h+9xSdhHdtmWU6gRflMssAecbRgVcRm9U
3fFkRUseYLRoD1NTQ0IWQ3GM40Z7xFMNyKns6melrkYfkYembhjWtzCIyN1zjP2Ut8yvTCPdxZHe
+4zmcLA0bDyc2s4AFJknW1fvqANhfp06z4XiDEjP2XycXKJHNKhdtCkli4lBoMjhFOAjxDcXETUb
7KVcunQcv2vKe62YrnF5BJh1MQGQxrqQ1DtfRRVoIiV5AKoZBdQ+s+Wtd2b+CVeHbyXxnUgXCqRq
9auT2ofYpsS5qw846tm+Ug9XG/Z8Ho+yCSlJ/QLU7eTkw5dyTkESdWaNFyu/aTXti1RaaNbxwMtH
Sw/lrEEoEnrYUFDptmSiI7w+tNmY4LwFDv2IUwbjscrEe0rbfWHYJUshUTeA54RN1uZLpJFlLmCP
zzB038apcPYkXN7ctj6bcg4vgiLv0jL9phwHn2nmZvq/XMr0Sm4Etqwlc0roLcwF/izZBA3Olsok
EfW4ri+dhUoA8QQM2XPLXnS76TpRP7njBBebt1pvZmE/zAdLeUmVam/knI5sfX0STr7PlBcbdtEg
pxNg93sayaG9t7IKuEu8dWDyaIn9oFY3bTHuzHo+rrHN40D0zhTjddw3V4h/5ylpVAzv1Wch8G7i
kTjp4IEH2nmnygwWPMWuNB8imTwTbTwDkHSWcxPXkKriPjvnZMv8nPopgzQpeIBLu6RWEZ5mKU6r
GJ4w85/pinGv0DjgiVa5FG71dR3vZCeSnTbi40QXib1xMd/tyAqNzNpH+idzyAMnozAJCByEdesO
0et56d5LURzGMj7RvOPRnsNKrGaXdaEdmqhF7nDSa84onj4k19hjTR8z6mYm3rhonIupm9kR8zsl
xvlEbRQN8F+kmh7jxgr1rgky5Ith0WjhNKedO7+mjuMbfO1eMlsGLe7ayY3GvSwVrFFqdywI/SlE
xDMN4l5WeEn3lMzxubE8LVOyh+m2m+fFh+lX4GqYmjOVdK+HzeJ2pLJ4XOcbrBRkCt0qHCL3jYc2
IAGxjwpq+VQRLUeGjSoRSeUNp8kxcd0dF8zn1vCXIjnWNMo7q7Ov2oUWQCVQ7XtLaT+1MAiMDMIX
y0asppIHsL2MwLqrVX+r41fcfIGVIo9Yy3wBmDzC1qRJDpy1Sr9XRm8mc28i1+VL3n11Cvtyrrpn
XVt2ZLYPZm7tqGsO1oSAHZaGgD4kaEfHWOC9LVYVh17Susg+Bl+vauMuGyhwTFiqzAvGTReL6pI/
1+IbDqAPHIeVoJxe1nIISruoD6RzxfncKRm/qLuc9eUbX+Ux17kmNUkqjp+bUWDusmDMzTO7i5Cx
xvyylerG7hc39kgNrqD2kZGvdWoEqOU1FWGX6LdxEyEZ6d2tZKMx9uO1kvBanLXASqZjuzJOd1W8
hFO312YrsCdwokZ3N9ObEtTkyXkmyiag8H4I6OUccUqYz1g2qvuxMqvQsDr33FW4/exRpXdmVqx7
ejCetfreXefLvjHuSOEGFiU4g9LfJI48t3X9QpBfRvRjx2m6gdl2Z+SiPTuWN2ar3zpEjWc9fcX9
cM3Be6e4F/qkBAmEP6D+3sC1L8zuopwcLIrmuFvVnjYEnaw5HklW0BFmGa2fbf8gqS1TV6Ai7E13
5ENdT+Wt7Sa0Bjgm1rcyILq4E8sTbkZgf2axQ5oZ9hxOOd96jkwPI0j+UBWpFi6Wxa3eOKSsy1Bx
9S9x+7lCHNizVU+4lUzqwfThsTLKF6wkr1Q8R2fw/UImWiwBGIJiHd9BBTeZjiByVHxv5MMz1oVx
rVwfpAdvjjQHRyKiT701+sNYXBo4Ldmd+ALfiFF2YWRMuy4no1ueSiO6NOPLKH2tGJo75lWRd/uR
zi+yQy9bbLcs8G/pSMqN+mrE+BdRFPoo8aYYprBahxbdmM1aKXi32h2o8qCPmOWyxnyStrHP8Oc5
KV+IpdyLiZosXHuNne5xcR9wZwSx7nLzTFiJGn1fVUpEuzRvjYzZKfJJmNci2vcoLNKMboV8zUpn
8Sungoli3hpOaYSWJGowURUaoe7KmGrY1NKOmeqMvhBUsNu7yKJ1Acy97xT5oxz7IF3EIZ3dS2vZ
iOTFZ0QD39Q+dcK8XnDfavGXQrWxqyUS8TM7G7QnyA2frHzlnsFx0+bJrkTTwV4PSR4+ORtLrNN1
JY3XJNKiFydmppVXTiYVb9KXPRwupjX65tVt27t2FtFjUgNr4L/Fy6lDj9r1acMeAkPFEfsPL8wO
14Nusr8yGPNvvuFzw8w/g154nlifvTiOcEIo2y1pj2EXp9f6YnymbzUN5lTeabPY1fW0ntEn+aTL
5HayzPYpU/O3bHuXRlTTK8BdKKZu1/TGWnqIqE16iQT11knlrE1Lw7cre0PGB1nUvklz8hduIej1
J2DXlyAIwq7IFd+FVOOpVL7w5g9BXVCa3XbXmctxD4U9P1WjzC4bfFqHBX8iu9OidVFVi2xwNY8q
4/aSk66yGyvXOIKotO6KXu92LmYOHMAif41I+RJyXvFImXp3YZMr8mmrW1+VmGJpNH8lJHHinMZV
cQ+Y6nFIa3ozgn2PJnvX0zFyQdyxmAJDGVQyw4JpWaCVq/k+NkkzQgmopss8M4YrPD0KZpnVcbbM
OOZuIvVbHWWstUkaaEM0MS9O9Ua7qNnnTnJf5cpQu4esJroaRPThWY+MGmCibubmdq9g4WYEGKd7
7rSSQsPNLpxuquzKFvy6mUYgSkRgBZ6uKL10U2Pi8K30x74lJIvFAwBHXiRktfUW9b0v4oQE/prj
6KBijpI8Dhzg3EdBj8uI/IHEwcbiaWAdTfne0J99s1Dsw0oOomMjF02zX6y031BeXW3lLLG54DEp
THs3UV1/hDDfEZDP+oOdpY15KWjIo+qErkZMlfievA7y+2FpRXvuDoV7X5e8CTrDViq2ZJB7fMyF
3NF5acI4reZaXEY9mfyUkDnfIH94GNj9emObVKchXvnlyfs3N0hIxeKEU6dM2RWwO8vetfDq1nvL
xP0bIPwrnCBdN/EWV0uPJdNWZp5KtDzKqk6MnW3yLEFD2radMejXTG2685hulCwUIhIy9rGhKNoX
h9cylk1RU1QJoNJqc+OQrbkK7tfSpNaclNGgioa+UC7UMarcqrjIplmFHd8yt4LksOLaZBQyi/ay
YFg+0asp7PkuI+ymfeUAl4ivaYVjaZy6yjxLyG3PzyWo+ou+NylMgNExsAebJ6yXTnrQqTnQbiUF
Mui82aCdR/gAWJko11j2VZ8V0d7qqd9kKlQgVEhWE9azpnJOme04DOwZ3FnBiLo60X5kO2wJXBrb
yGDafBe0yncnuwO7A0dI2UpR89z6XFvG/yXvzHbsxtLs/CqFuqdAbnJzAFx9ceZzYo6QYtANIUVE
cp735vQUZcM2UEDb8IVh+I3qdfxRUmUrlF0pF9AXRhuJRGVWKiJOnENu/sNa31pQA4SkQE8ZEeDs
AA2GR4gacbi2m7GX+yIKqfUmJVMLioPpXdWjL2ts3pZx63Y5QZt1oD+jgRI3kzV2r5WiQiFEWW5U
W8d7rPDdqTb76qm22E6sxkyK+TiYkynWOghR3hY5cQAl0BrEk2JubmNkvqc+DaObNAzDeOM3M5EW
7hi1OzcZye8hV20tmzh5BMLQnfVjPt3oziT00hy8ia2nYoyFgoj+IYusV+WGwRHHZnBXK+nfNolf
XQil5Y3J3oPerRysU9vVut26hQwe1JDKmwY18NJ2p9mwzmXXqhW5Fsj8CgI9T25R1MunPyCMrxMZ
XNM/yfVopOmxs6Ji1cRetcg4M8/ZjayVH0YZq1/M1udaH0ITARtGirsSnPEVc3xj1wDuOkPRRb9g
nROuytTLy6ghWOsURxcdcM71YZL1KvNI3BEPFDxi1a5PqVVFd6FqqUccosQZZfVM2yTF+GUBjvax
g2zAozohTgTfwBh9Kss83qPTnLdp11nPmZcDk1W9Vdyn2SQZM0aGDXcmri4RGLevVlRecR0BdVF1
+otBNjoX6jD31V4odmDMmUgscf3k0sxNhqQl5wtFe1Tr27QpLKb/XeSQp9GxdM5duJDn8JndB2tc
wk4jj2Dx2u4tRj8W7dvsIDrh8sL/jXllRBxcghT7wMx1mFicmQiAgmVnUDkUyc6V7RI+ZcHQ3Nem
HXqEPep8R2p2d2AMh54N0fx1a/m4Q2a7Otrzx7i9HYAZrUMSI8+ZfE6eN955PZ6HhrvwRPIqKVaA
aiXu8ory2bCSVyubKXFGK5xIJ2mj6yjynbvBLmkQnLlbiTLp3pNiQuPLCLrbRVqOFwCCHNrW+nbO
nOnSIn+Cm8v2zySK6QPvt7qxOWEoO9pyO4zv7YwJgWDEcMiDRqwcBHukUKByJWSnob2pzfEsw5O3
bfwWirFN9mZjF1zdQ2kiYg2ZqKpLPcQXZs7jVKZ7bqt8A4zvsZnkXWtSCVd7YwzORkjYpZPvu9xZ
GZQ2XsdKOJgOGtgGABjKjjncmuGszwe/IzKY9eC6dsCGcsogrvUYOFtV21841RCenHaSND+Z/eIW
ynhgyxwXO7Ma3Pss53SyrW0vrsNGJY8EzJ1NOME/j0jrLopptH8ZKBwIYnLMHgSMyB7zappec8fO
n3DSOadwMjb+GLfbljQpEqnwu7SHHjNvcFSodlJqwqwc91yfRXzsETA95l6ZvqBax86ezTZWfSjG
HMpGsvUyJ/8Awst6IkW7vrQ7044wBXQG1t/G0xtMI2QaZRoRJBYqTEZBfzWJaL4ZSBph7G4q93Pa
OtkJ+T0cpNnaazmYB5az7ktt5d55TIUEFkpk/adWOYwnBtVc2WVeHPxGmvtkNjx6Lm/el4a5Muzy
ZhyZD+nwDNHYjO82Fqjfx/hxagtrP8RY6PB3leuiuop4BOK+wj6E3yRahVESHM3Q3nUcpo3JDpsH
ObvuYLklx0Tt4rm56IeiY/bcYCPpozPGWuy77cjdOjkbsj5ixjvj2Lsf5nE7lvahFkb8ojzJLrDC
DgLvehtqrQ5VSDR0Nkti7w3v3AuY2EcywGnU0cyqrj90E88gi31lxkDUk45Y5VX4AUxuukczmEKC
LqAv1crdutU0X3td9TQm7Wvaj5u06OhVGkS5TlmeNKN4vLpjhTsoOvWquDdykmrDxv6E6YLBUpwa
OxdvJabePZaA8Fj7KYOYwf1ggQ+5bPvQu9JlyqTFKNodMy2W0oqSzjeaNQPelqQ4edcPESAC9uOs
hL3wM9nFZywjkDgoEIyV8dTUTDCrcQTwzWUcED20NtgOKW17W79/SZFkQ6sXh7rEKUdq000YuYCu
S94XIpe9rfb7hxGAGvexvGRok95TfiLvln2/5Xjfo8jE/AwWiW8z3fp2umEvtIuAHe36HnSPgy+Q
8NxeHhf3PLYOza1ctv0TaYEFpXXLsAIF+3UuH6Vf7TtNKhKjXQJcaG5sd7qxskDt+ig905MdHdQ8
2rB9M2KLzRYg/VhAK8pyWGKdI67s1mVMnFgrC0gxwgNk8rLcuAzq/OEZT4Zk4GHuaK9xagjo8hNz
Q4x11m0OMkyZXrEVEeIekkJI/Ik+TuBgmLLVVExaPTgZo/MGWDnSEXZpjhyuYShxeVCHrZWBwdEE
zoywfzx2ozogidXrNE7am4GQESpb5AOkhHHWuekOYkB+XrRZfReE5kUQdNZRG8V7rBTnIhpfxtE7
NXVz5s/eObv6++DLqG9Qd1Tw5qqo0C3USCVf8KfBKorbS9bexscU7M4Vgk8oRiMBDZy7egteJj/z
izKl+OCXGXQ137gi+6y+qOu502K2i5tFggUoI4vY60SXRRt/gH/OdKoqmN8LKnt9xHaDYCK7YUV4
KHzvEMfET7Bs5+k0UH7ZxSHr2m1n6KtSqm09po9LdvvN1Oi13U7lTdo18lOFB+4WmGk+s2nish0z
Mz8LFIENK7wrsGRbvc6X0J5hdlatW5U7POMM3Niy7NGvqvPBs0+CId66N4fLLuz0PdqS+Co0uh0U
/uTWKmdGbgpDgq5HHLo9QQNx4H9qGtaKeLImcYFYnalO14dHs3IYiC0sPfPjNDf4SKxo5ScB3C49
7Ac7snaVtt9rjpLNGI3tSZeF+jwuejCXgCguivLWTqI1OO9zhK23Rmd9Fna0zzkSiV5d84mebEV8
X3CXlWxtomRYIbQ5TqFxFmXOUZTU50H1sZ7wjZT92WAUikIc5ptTA9frZsaJdZ0zWudgD/KRYPXa
fLZ7/FRoNNZENrxgp7+tW9xhdkLiF+nyaUIAQm24e7ql6eDGZrzrRX4/MXzsY2F/0EVw0gzySkJm
sK1+GQtyI4yx6O5HpHYPcOW2WcPWxY+7et0Ok9hZwHbPvLZ5SqP4DHk/ywI23PO6UaPeebCKtjyX
k7VpDo9e5z10RXVHO5t/4Nch9EkOzbr2jwAhV5nDxJjEuI1Oo3Nbnoa4PiPZML4etJngW5ZXafIC
fytN8HMylwE0t/PwWY00hE9JL8bPbTvKqx7xzksSDdrddikZmeOol0l60gTh2uAWBMdmLH4z5InB
Dew/RRnsj8F9RAtinLEhN67syS+fqkjKT+Yyc8t5lS5/aLmf8Cjj5aBuazscIqLZ1IWRFxuBWokS
BjSpZpti7aUYmDqHXX8FrsPf+HVsXljAMuZN67GQcnD4PXsxJQbzmOKVYjRij5j2a+XlmgMst6Lo
LLJZXjIMfjUn9IfUQYmqhr2gMFvH0COfbD1Mw0Xo2BPDzS5FPsSft9Z5paavPv9/34qPRfTwO4qP
/0GOwF/++h9/AxRfvuybzEO+Ey6kCzh9i8CV+IC/yTwWthNhygK9hrRQvzooXL+pPNDGv4OLYVom
AAFYL2QM/CrzMITPfyNZgNwsmFIuqux/ROeB/uQ7kYdvwaviL2gvgF6JffyR91IjQ7EmoVjcYOC9
4aHysbNktXUz/2fB6GzjfvxZLlreJc/bdhHwYn94KygBhWlNbYR8ycxbf2VolFmDyY9O82I01qpk
mUKHRvwoHbx7afZ5zGZsHO68Iiw/1couLxEpLQK8uDj6BajY3oFXkgoWDmAYXwPDdQ51PT4kVWCf
Ot0Z14kWnHTUuNdZHtJKTZF/R+jVZWzhxZGjDLad7F+ntq9WQxnZz4lBoeeH0WMYkAWycms29q7D
83+lknCiZjFY/60RQvZXXaGue9Go19AOKV0s6X32Zdztk8Dp4Msa3coZ01PeE5ISVrCowf6x1Gh1
6+Dt1uXL5DMOB12ErK5va3tDInNzR1E9pZsar2G81ZQntDGFil7nCPHthiyRZMchSrFnS2USEgIZ
0WgVhSWhKxaixQjT710QkyBt+YeqSChEN2wcnLyBamCImSJnrCZvOHmjbwyPlEctOkq68H4V8NiT
Vy1k/Os+s/RzPkae5jMqnGSdm6X9qRsBAWwjk8WH6XOgQlBUE8bXThlPQTi5N3MRVi8a99etpaeA
SIQw6UFPWB1KynTALqrmxg2OGNVlsEKoxntuDYQ0nWRse48TAgmD5JYFAFAO5sgTpAU0YbVueICK
3n3oqsFiIdeSaXuieWwylkNmOq3Y6wCOmQLlo2i1zORBoApSJ1SWk4m6CLDnKmoKLzhVCCtYQPgB
gdkt4ZBwhIuMrXrAD65g+0pkcaqwYb7XTRSfPM1EdG1MaYjIem7Le0ktruDBu+p9asoB13gwdeYq
MTXGx5EybjPnPUjVSOG3W1t+TApW6BRDR7S254Yrx+wEiRuTSQAU8En7oUv7uAKFkXgQ2ZDbvvZh
B0+jTXLx4tdMmJCXdoxTbM+gbxcBdkY7jQNj3VMg9cSjtsFpHhKWBoXn0IDazOgxZRjLlVvZonpO
Cyu/csywaTc868Zm54FKZ945kDSzmHWalzlz8Xz2XphVbOO9xmUCmut2g3C86Xd9G0wquumQ6nAu
cChNdfeatb4Tb0xmC090UHhoF1L0qSaXe97abhxg/u9cUWLLzZcS19BlfGokHIaDp1TxySU/km4t
hsqe2/B8d4Rt8eagKzPpF7MuCpCWMgpGLpuM4ablWXtjy9R/5ppInGPdhSZvbt4jEDa91I84MMbp
c0tKqbNVUGLzXYrKMtkCyOI04fJhXTibxp1ImQhtBodH/mw56I2Szs79tUNYl9gHFdcM0IBogAmd
uN4qSVzMkoot99Jo2+o+rbT+0BEB7h1VlSmCtlufIUPnGROVzSATon+GCu/baHavpWvRKk5Jgg+4
RIt7UEVPw4OGQzZb2+xFem324/Di2V07okNe+EdxRbeOPdAwriOrSR7NMdTRo50G9stoSf1s5Sq/
bcO4sDfV4MysSI0+mZETeewsMvbOzq5h5IhuHEB1Posi3TaT212HAFjcFcO5uEErxuj0AEe2vV0i
7NJVbYGOJ+0ADicAzohM2cJw6hOqnHrc6BAhybZVuc2OrRgrfYUwiWCVACs3giQAGsDV7ETHO2b5
bbUVQxOjqg57T5yCaoZp0MBomZmjw0Q6BEpW7HPTVDzq3Bf2ehBBv49GB5ep0ZTLjYQBMDqf8I+z
jA+Gyd3OpanG1SzMxngvkM0+q4y+aEUtxOTcHYMerluhQpT+9vDIOkzkBwtNrL8akWKBHxYGjf9Q
FJ3/0FGqMk1niIbGuOIcwC9ptty8eX9fks4Fese0JnUBcriIPlZMv9SrDxam+IWs53n8XIUiLTa4
bxtJN2ZZQwt8bHT8G+iaxgxclLQGpptx79uSuNnaHO4CY4iSS9yi1uKhIF0cCEjRiVQxkonLvkbi
ZHtsCwF0GvZet1M6XPE+40krfIM85RU+6ZrWh+8fQgAyMk062OTwK41kRPXeCl1ZaP+SGlBF0Q9R
F2JdVr3BqoVR/MSuqoHTUCLnB8WwLgxtzc0G/mPIiWR6TfdhCMyJiQTTtMK/9yYqcw7nKG1uawZM
9safhJgP5SQrZx92NsvSwW56jhI2kRx+DSbyU5RYtXuQuXC8a4P5OmDYQVQ8Q3nQ6kfScrNqb5aC
/DtwkJm1jsKF0z41REzgEyarmdl1yTzrNsOH5xzKrNXekVKYvFsmxZnFWGqwmuBh6ly2aWUbADPY
1FhG0ue5V0K9r7Xbi4uJCLviQsraalC1OVOLjX6ovPi87vhA92ioi/CDmYm53xDw2sd7AYmk4NV3
LdtWoxiuBviHxHD6rAUuOH+H4VUhGlj2+VEhb8AU2edjzPl6BpUXv3+XxeTc+5M7lrdZEBjqFMeh
+1xbTjRtjIrghW2CiNvbqLmL9TVjBfFZ4gDSv7RTE8afgJQV+sLReROdo27yxDFDNI4uvTIDFa8H
jlETuX85NeQ09nS6/ZYEQoaG6xgsiHNixfAySiLVgJUDpkuT4tI1ADysqFIKsWmnmrCDIpjlQed1
zIygYGy5IRkPCg6adHRGKRUHK9yDRJyTCrd8GrIGWkpYyHqbzDlM7TDOiX2cx19khYadsQ34S67O
bgcAd+ZOxs5YtGN5RW5JvBMIhVlBkzKMuLZma9kPzdFx3UVYaIOFCRu5IaqoPvZ9Nd+XGSwnJFCI
GPzFTyQ6nIsTVLhyBcHPuCit0d+34BdWuP2gXPjyklCeVVl73sGu7eHcsgjT7jvvpZ6y/hArhXmJ
BnENEKLegSiKdqkaX2ZEDXtXsHHTIUnmTHL1Q5OO5XVARNQ69WLr0LpO+lgOcfg04kHBLF1hBtj0
fgn1l/DngDjKWSxU8Yki08glkzzPa6AhyYPDLmGLhFpNm67QgguaSfri5IjcTejAKTG92XgOQvcz
l0l3PTqIvWwFcICBqL5oabxoOlF+cFrl7Ta29Xw9VTnOocmtT43bSOIJlfFM8MG5H49q0xhZsSlm
27gKXRGD72iyU+pN7V3v6ioi/E8DdI7IwtoTlPiLLpcQPxs4KgIbYqKjIJHIBWk7sTXeZ9CRVsO4
7Pi7wbxFNdhvQNt5x6YFO5/GZXGHLmW6CC2/uVAqbY9lLil+ChZT5CqYu9iEmwGmkodkRdgdYsKE
J5vT2nAGzOTcUuJuVEG0taoFLcZAfg0rudw2HYhH4MbRIzdvu/EirZ7ICWU+Z4ziAntF/UtZocYO
p85b1TaDUZTy13FQfhA12GWmmcYhJ8PamSCEDEFClCTdMN85oaluK733EnO6zwlmbnZx4HyUlLiA
C9zxWJY2e2fHzMlP9mdu6o0yfPfTsj+7tkce617QyQuXB+e+toZ7jGbF09SjcRgybZ/y0UMIVzTV
SxMI9GSdqk4Y2PIjM4g7MmumdTzwwhFpxC0JD0O5TZHKk/GYOMawJp/kQ5AwzV85rIZerQpLDWoy
gCeiE8mxcgT8Ny1BeDAdMAmzzILlkLeTDX5lpTc+gSWQucpUvc6Frzdl2Rnbpqc8Zdz5mBJUSY+T
y43BPhISAdGNK2UPqA/UpH9Jm7iP/j9o5QP8Fb/Tyf8nvBv/5a9/xsX6z/zv/6R9/zXid/nKr828
4Vo4WS2Yley3SeGyF2fGN9MG/2nhIAS0+oLeFr7yr+083bykJ+L692EBLl/2azdvyXe+LWg6HGGZ
/mJB/Uea+bdGVikR0TqMFFwb1zn4ZfsHQ7hb0+pONqSgsbAewhYEfeWoZIM9YlzFwvhq4fm7YNQv
367Kp6gql+Tjrz8O+zkZNMtcgyHG236+dUrkb2R8UqUvnVUgCUGAZT18jIpJ05p0cP2IqrBwmeLX
eqn0VJeHurWtowkixVyBO0M4w8ElnlqR54ekDA1U5w2TKpSLzo1A4W5vSpvkonXKr7yXk93uvUia
uzxsfBrgJjnNU1Se8lyI97EskEly7KyTAAc+MizzOE0zYRMgsriNJsnJHbkTCaHFzBNyNYV9djPE
6J5XdtCnN99dQNdf34c/lLq4htujuj/9cfE7fzda+fr2uIy2yRMUPh8K18r3kAeAHyOz4uXtASv3
scQW8cEFtmZt4YABFwKRheJg7DHTTaXxkX9y8Gg5eYhbATlBt+IhaS7JJbwF3sixQLGYlhvEQdGH
tC78dZARAouGJSEhfC5nJHqw2gDjpz0Ln35mMwycy3rp8PCmO83i6jQ06XTMmxSaFbySw2gquXhT
Uv/MTLr6QA1knFd9oXczdrSGVCzB1nIukEVyhGePKeEOc8gmb/P779QP6ZVf3ikPDsbCFWA6ZP2Y
SD7PbV6DUug25jj7KzhwsNH8aMG9RL7PCsVCyC3JotpbjFCVpeG56WgLOBGbUWKJM+qF8U4NWCuM
iYun7zTVc2be88SM9kUHaucnL/itNerLCyZLG8CDjy+cR9DCDP6O35FH3kBkZa44ipHZ8qLDQz8G
j0kbwol0aAyRESUYZcx4A+UO7eNMGYqbs/+HIqe+vQ4fpjsWUq604IdLTOVyRpQYqc2sFKI9IyTF
xeq8n30+y7f54Ubn+7t8BNzDMNCWt+O7X5ctQIPKL1WbLIrAW8p2ZMPcWps8ckhyUfZ4CODDbHm9
ZDvMUXhiNSZgJLnkUedguX7y7v/2mFvGqYRrkGPOcsb84eVIxoEeur+OHejUnIsqr48RWkIEjhJH
fBgPxQ2aBokkplD1p1TMJ6Cd4kxDG77yhNrbvT+XzAl8F70ljezFoNum//qM/Lun41uKxfLR2Kgt
BShgBrgSDMvb92zERCZarGCbGZcsap7kghX5SbmDedL+lZrVN97sv918nZf+XOG1SaJY/dNV/9oq
3b7+4eJT3f1hx8DxkwKA9B+WH/cvf+rtv3b/9OXfiXDcfFKf3vzL9svT8ka/ttPta6dz9beYguVP
/t/+x2/P3PdT/fqnPz5XulTLd4t4Wd8/joX7+zwKLJf89V+Zyf/zQqX4zZd+Y1KId+BfAh7l0M4Z
Rguu+a9PcjI7sWQyeIfm7gUmd9WvD3JDyHee5QtSe10+UsHX/vokN4T3zrY8GCK4vV1oElgz//Ym
fHta8P793cvn66H33U3nysXDSXYwL4aKg8SGtxcQ4B5b1CP+6siM9k1dv3dGAytWiYp42reS7bTP
zUp6NvYQrdPyqiZR/GxIGxQhEHk+jrgLn424XbD+RBfgFMsaccSodtVrw11NFQ+PrFQ4UNL4wXcT
aHXJZ59F4E6mzqkkKhf3sb9lOk3LL9/zs+Qeu/hRTO1Ou4QI6hKagtCP3DzXyGvd9eTH8cYZBeiK
vnhva+K77bF17gvDbbYxw1oQu8wAzW3I1Ezvmb+p+H1aiPClTdC9oUaFH3Q3guhiOWXR2AMIzxnY
46djyTyT8WBIpMjFYDaXUekVJIy36tqQmE9p0MZC7NEZIlNFc9dE9wJLOcIUo8MRkDSgkLZqiK3+
xWka3a0QKKBZXu4VTGLMz41VD4gYyDoau7jbEOFlXVSx1ZwjfjP4XYnZ7h80a7JgS7/u7snSIKyr
riOz3Arye1AP1zq6iVnZX8SMB3LGVKh4mewPFPfsAgtSg8Lo/QxKTV/aY6n3pEbRjlWmHy2ioPFe
hD18AFZ5F0Nu7fnZN/QEM5J5fHXRZNqrwTS6A0jH6JxLZztkhBJNuOwZLLbB0TDBJgCzDA8Nfrdh
gBCRJptIxwcnwV4bewuUovGcM/gSIEpzhOXpmWqz94AoFtpVy8BK1bukn+cbz8pQGhjJwyyD+AKQ
QLpvE8YczBEY7W4U2iNwGlPcWg8+kOHiQ2wWhNwzPgfRQ1cX0BMbpWNjN/ty9P/bnXFvjq//N84r
ycnyO43Hnzmo/vIH9oj/m3/4MycWzvH//Nf/hXv8a1rxX/76374/wpbv9vUEsxz3HR02YS4s+l2O
Jar9ryeY5Tjv+L9cSnNizrwvp9S3zaIw38klOZIuBn85NSlf1FVaxX/6o+W846ARUNLxfLOc851/
5Px6+/jz+f5Qyk2StMlM4Hh1fqiQkKmX1RjK8TozWntjGhaM6MZBXMVcqylL8JctYqDv3rl/reJ+
U6YsP9MTLqpZX0iOXx7pb0/MuvO90i6t4XruNXx/NBObuCmK4+//FOttXf/lx9iw6mnpyGQI+Pvt
jwFQnA/ExvXoI+MS72dxmON0xGXkCCyEY4/dSkQX2ZAdx9K/c5mp7n/yCn7z5goJGwD2kUWxLFkS
vn0Fld/raQZlcu1Xqj84dRbshlrKHd66AeaazE4FxNtN+IVXCGP7yGSgglkY5IfMalmyuu10pmM7
u7DgC2NcrKPPttvHP3mnvgDI/uURxjslPGKGhI0agQ/E/7FQMxGaplRx5TVOa1LnsHpCWY2M/VDi
np0Zx5I8i2NpHdjNJRMg1kpz/WRx3KwJr3tRHM7PpVD2ZWq2zakI8/EiRop7yIWnd2qw7X0d+enO
94P64JgaHAkEDsvuyCuRAcP4DutfpszyI3l3dz/5CH5zEXBp8/ZT37HAp4r44SMoiTKcetvJr2WA
5auhAyETXibnLKiBkba5udZOO1w6Idm+Mf7aHWzx8Sd1+dLOv317ffJIwF+5gtAOsQRHfV+WV507
ANtKM7jnCtt1LhGSClxfg6t3k3cVEM64tt02/tnl95vfXUKeCPjb5sMTxFe//bnKhETglkV0jVg8
Xs++9ZDHmkVWKuHdp11wSFR85xFOsyqiDI5K2/9s9LBUZ29/dUKNXX5xQG3c8b7zwz1YWgGliFsG
V15adYwESJFsmtm7BWg/bP3Qy/fWdOdE6VUnoG9N5bzqaM52lhbzpkqaCk1wE+/8HuE7C03WK8Ve
lEa5yRWUfMoPAK6tNwf/WAqJaUqCUEF0MB/iM5M/kgEzLFcMXUVwxdPUu5vk0G8V+4Cf9Udvu1Nu
O747KuzlCIeQhn707eeDmbOKKs+foX0XxzHSxh7erHPykY7qjHBKS7XjJ7t2PicacM/sMsjXkAJ+
/w75chW8uTqRvUiHwQefDzOx5fH0/dVpZJhSGPaLK6BS5qWs+3NzHvOnXgUYB8PaaeEqZNY5m0qG
R6nZf5YQIOONrj02k0WTVVCIKKUCENYqgy+w9WWLdUG2HTjh1FnG/s3yLHHaj7Nu7dfff/nWb85Y
l/Aoim9if3iQmT9SLSOWhPhZAvMqLuR5ayTRE1wAaO2MBaY1Qhbif3uCDS9S9ncXXgIGmGUMij+v
h/ayc+KM6nWKrY9LAsiFz5pWrXr0JxdlaM4/uyHfNsTLBw5/1QJgiJQHwZnzw4NPsM/A29arKzst
mlshpdoPRG3C6s9I5zUQibCv9c5gaY8figo8QVggmSWUyeeobVKsTJlT1uyDi1RdwXNjeM7iul99
eUv/XRdvwrW/u26WZvZbk3r5qaBJpc387/+K/Gv5om9tpv0OfwqNmIO8imX6Qhz9WqQJsUAR7YU9
CGgHCRgf6t/kX/47wcdIkbb8AT7YhUb5rUozLP8dFyPTYmZlAfUOLegPbeXvtpmcm2+OUh7LtiRV
alGiwQ+ig/3hSaaw1GkDUztxrqEKNnFRQO4PCJBe5aJLGPkBhpAsr9FSENfZWuNDo8j9xKGbWBHO
32TwhpfRTie1hx0WNSei8kwkhKpP/FdJXkVCwGkRFfEludbkvRjgw6r7JAj9LmegFGD9T6kSPi5X
cX5dSEPhFEjJX4B5Ppk3bPLt6BgYJWiCMCTS+CJKDLvdsICe9bbQw6NTl+W0mw09+aCbyVudyd7O
Cu5SkVotciI12oR91IHZniEIR5vPhqcbgXpFBMLchNw6CLwSpBfF1lzidba6qjQq79grs707m+w0
7QZVwEyXVzEQvEhUH7+fDas/i6WJG7v11ZqIjfGR6HqWYUFJ26w7fdeSNbRLwurJqReSCEOY3GPD
JyZrOBt4c1d0UmoDQbH55C2WBFC+8zEMCkbhzdDuJTnTF6apr4wEoncu9LTycE6trSDutlk8sjDv
B33WdVm5SUz7aVJJvw5rAnwRGnjXojBDLMzgPdxcb0Kz0YdyJD59iu0HtLX9GaVlf4ods/wFjIA6
AYCw98woCQUO2P83HXr/ihEKWglPPcpiiRZRE2kUVTg0zRorDvajlRzYMVwp+mNEP6mqm2Vs66Py
+TC6oGN2mdfxQdEIm1V7Y3TzHDwNTNy7syDrlrzmskwFazYW/wEMSH751vHWFH2YElB1R/1V2idE
0aTRmcMxSNJQBgsQk3F1XTZkmG99V9fhwtvHj1dp9PMSBp1YIceUMw6jRrjsDtFIIW18n7kuVhye
NSuTvhXDGSc04AfcXAVuqLBttpx6jcKCRZANQlwHJyy2IT+4TRIIQTvXCPRFl7IsHUMx3MxYMEDI
9H5j38VxK/CPSd0/9W3oO+ypkQye5jS204sO6zIMwQ7x/Dmul89Ipk3Ske1QZye5cPiw/LQfyezW
d5VbSm8XkSeIyDvyRX0I4Xwccr+8EehyVm1cswWUSh4zBo/3mYOPKq0n65oANdz3U8koFirDOiit
4gwhyZJB25L8AK+0bDY5MMOdjgifxdYFP+G549HNnCeL8TLgiWfA7qWo3npvhhGXT+1iFs1Q7fkh
7MFrN659tWLijvoMvty500e3DKkuGz3ne4f1pN3VGHJonFYC9cmDwberHjt/puCquyz1Nga8khND
+rD8HDW4ClY6pybaeJOTu5uR3PnmLPegRm8SLzfGVajkkD73kDiDtam9S6Oq8BO3Qy/BE2o9lAQB
9DGQJ+l8nFKJpxh543NSoafou/qcA8ryWPZ0fKbADcCB1FGTdEeAbPLBgftEwjQRhax4zc/9VNou
dIW+TQzuS3t84SxAf9POHsHrPqPKRajKzBhA1pjgPe7FAGpgJk3+lLDdTbkmOhrOoYzbz31Owsoq
hMXUIIUISWsPsJVLtKSmrDY8McLgYIBKS7dta4DOWaK+IkaV5wp4+w0377hFr0Rd4XqaJifBWhHl
89PkMMbaM0M21l4PuxM31gtZwFBObE3qCWTYY4xkk8pkmD/gY7tiMoQmxK47FN/WvJt0jtfUm84Y
Exs72I3emZ8qm/CR2Dk5TWI8+zqRHJxRBZBLuuSxWI6emh1uXYdwj6aTJHzo1yzKgo1FzM3HRpUP
ndHLHTjP6ZQ3VbVryFM5s0g6m+aK3zuTgDRt+ULhm1xgsCDNYSgb/C+D8zDgr1mVUzKf3ATD2vAl
AKNHfYXS0emzc3K9ZrKadXfIS/OVnOT4lvM2PA/8mfkT6zW4DRNMnNZn9eO5hXuUxLusVO3OH4nV
qXYGGoyPDuacHMd9mJ6neZkfHelmNz7byxNotCvGCL+MTYEEj2Bt/+QSI3JeqGY+DaNWu4o1wm02
I2ZqXHTznLT+Mcn66OT3dfjBHvMIPlptN1hWHTDVUzdcJTxi2m09WCh/SyE/EY8S/B/yzmNJbiXb
sl+EZ9BiGgIhM1IL5gSWmSShAYdyd+Ar3rOe97f2ClZZ1y1W9b32evomnNDIiIBw93PO3mujPG6i
bQSj8052RXE/w8xyw6SOA6tz9rrKmz2uaeMsKNRXIruCwJTPRcQkO/BNAv+s5XjK8yq4BGp4apLa
8DZOFw3u1l28n+hDHjyvcQ8FNuFdXyRnkjoQ8EmuRdvuW2F/CGtaW+gBjXqCQMB+WXeN+WhjooR+
dF/r7pSGzjoIBh0vgCxPsOgWcFKiXWfOuC/6CYomYlDSUEBOmTlsBRtk6MRti3t3fgDnDriy9DcI
RycycYKDay3DluvvvkSu4r9So1jPyo12WR6kNzoJzZhd/2rfq5Kjr+txnbpG+ulaE6PjBVGmN8Pf
zRiP3lhAdIK2Jk4nIjWu8uYv7HnqPgR80efZUz/M7qox7FtP4KUXrXqaMHKAC/oVDJNmyy5xpp+t
bO9LQaNzgDkzOu9D32/SIjsOrViVlK+rQocbvWSvaac2cjJv8946BjY+kdEH5Ens+02BYhXYRPGQ
Bd05KkgHD5dia/aphX22fcGtsc+A3nsDQfVQUYujH5SnAi7oQZfX6Jp8aOad3S7PBT5lsFZzHaMW
uPNVyG/RcdQ65oZ4UXbevv/mOwP2RC39jTcSS75aZvq2uZ+VrEuu+ZCVSfRURp0HriufoWHR8Q67
Jkdj5A7zElsiRaXXSOKDNwJ7vYPPh7L8sOTSwBdbZdB2+sGvPmxnuRV4x7c+GXsb2gUo/+QARHFa
eA2bos++SNyrDh2xSeZ4Y5XOhAIfwxLlTFWtM2R6cc4Ig8W6NE/ZktSvoQpnhHZQj+cehs5q6YI6
93e8QSK25to5hDP1tVFM9e2wTBlcMFdMRxvR6Le+sQld6+eoojc/BJChIuPeaFhdVoOlmHG7Iz3o
HYx6/SFnuupXFojBQXIpLLtbo3VExAbPwYE+Z8vgVeI0hGs8SmjSuRzSO9Mex9tlsP09Xinnduo9
4DIATrBlqZmo01UmZAFS7MqccaughQZnLXdRMbsXkXXAl0unJA+k7PCDIrjUEzfdrq0IFoWPECyp
kCGrHCxhOpp0zl1nVdVFj/BYTi8ICap7NZf3PXav2xJ8I8GKPLsLp/2dtMWMydnrb2ZveqAb9q3z
Qh4MjuBI7ctbjoD67E4MYsFZgQbQ4J9ixPSP6VDwQI8WgtKifzF93W8AiJ5tum877WZEvLeuuYGJ
kd5yajFXTtBc1GAq4BzAkdsWO26O4w0U4Y/UNz6qwMqOWSDTLeBd0BREJPiF+oCaS8ocyqStMpfx
oFFpgDBk40RGpponbqv8RpjFcDbS6Eu76K+goZX7dvBehTH0F0og56AYaCDsbh7R6bOFzbSPtqXA
0+e2rK6wcBAzrBY3h2+YLdmZ7DnQI9IDhVxp6dz1XbU8Km8pj07moF+0w5vKmr2dB9ngIB32Ei+f
56eaCdKrlYhkp3yGRG5hiY0UeRRjq/O2kTTYXKPxu5qce3Ch4q2+2hmDGg7PaIVrBrT1PVktYmuR
HPcVFXZ0bsPFfANBAFC65eznd+0bmcOo7Zo0fIBu+WjmTf0GCO67oU3oW7gjor6Yv5mDjAup8n2V
1u5nWw7t0cPo+DBOVo+aNUk/xRgEn63jTbd95rrPUdnTvbTob3BSSbzHRvGKpX47Pk7mUp0MnMqY
jWU0/fToP8aeUctdaZnDzhgD9jQbiYRvd8H7bOfTbdWh/k19k6RKWl7Ygt3qafb42mHV6kdTAtvA
H7MzhWuB5oGEgY7FQNSvm/eh7LJtO4fWlmTm4lYK9Lq4F+rbKpzNb3ld27HpV/gEwuZVOtraaUfC
TcFc26oMcTjZW1tyIPvD5EbTWgQ2I7hkSdZgjpdjZQbtbhmsfNfJHGI5rPiAFSnqkxMjOLkTYKXu
o2nchD0UPzwqNaETrbnclTgwkONP+dFADv28lNkVeUmANC/qQybK4TibaC9IAbrPmJdt2my0NrqA
EKSCzDtpDvKbFnaDzHEnmkG5LaZCINowrfuxb58AtXYn7aQ3KSz/VekjIgmpNffOGJa3aLS9regh
UxpOGn14Q8b7Fk7fQldndyhk/JNYLPvRIuLz7LJ10FFBIeznKZzRZH5O2uiIHVJBtsmcB3qknPEN
EySopauN38Ci1lUPTDf1ohyuXTI/odrB0lBO+GcAJDHBs1wKvpmN5nvRYN3kaJvftaQLPlCmU10m
CBgvPvRBsJhwQQoHbrQXZumpa0F0oawyj3k3MPiMUAdFIAZZ7wzBCuIudzl5nifDU/l5sroHSTdv
zfyT2if1aAMYtXcpuyq9CQvGkSlFFvujdaVqdUiXnDzadzM+zhA8xCa3xyEuSuE9NNfzT64Ay7m2
+KL/xRvagYIpI4BSiUk4FTCh4KAUe6otOjN2+uGl0AR8E7NEHToqQe0t2v2My5mNCODP2tPuDzJL
3+At2c9L1pMY2rngcaxZf3K/vKMx/iqU87eBov+Nx/mQtPBMg6Uil7R2SWGSUnT8fL8+EAxQbWsa
Bcy3oznVlIMJtvo+wmfqmOD3vQzhUJRo5+iWhccxOoWNjTs/lWG4SzziHm3zwbYhqBbMSi9TFj63
udxYZhsdRBTeOAy517oDraWu4xdOgPdR4gETm2SyXbr8gz4JdnmSGXb+XLonUDh7vPjLquiWg5lW
77K+gh66cRhupRlh7c/t9WJlAblSTXUCKipgqC+AmKqvzG7SfeaN05WS5+/RPE/vhK5h+q0wN+l6
QRkVnUC0iEcDFNGnvO7OCHe2kyHKRyhE58oPoGUyt4tTN6iZCpdPNI6Gl2GK1O3EPrCZJ0nGWO59
hMK4tFbz1QxZ84G4sD9Xc9lCOSESb9+mwl8TM+StDIPmv2Mv4TEQgDFhFr3iuch3AaKqj8LyvTet
XHMHn/lcAXFYs8hAU7EXnMhwhSGIAlbZU4S/k4o2kdk9vvmu/s4jkvBaOC16B5vOdqLMc960UPyc
dEuAWhF7Y+X+hNuknnyaOqjjCfaaIgwTgKVR504JBIW81PvRcL5kXXV6RWc839id6cFJlvXzNZCc
dTvr74pBjAdKNn/DxmtsCKO7xn/YHmCzFAwdXRRgczMmLq+CAl9DqzVb09h4LkaIhaDElYis7pkJ
XLOG8uoC3VLLPdPS6oh8jArY/LloWJPMeNMYbyMRYqIwhkcxL9+LxEbTPEOxGRqzv2mMmr0yJIxb
t8x4esNDaeY4w641sXeFs9Qne4nMXQqlm+nAWc3BK8cjDuVuPVxECwgHO5N7BmPcrlvMKqRGjEnw
3uQUwJHIfuqZvfyK1t5chzvnsdBiGyRRcG75cetQzFuC4l6qLAHGD5eQXjGCjGiKAjZdp96VQ6M/
mJ7oCxED1d4DYbHp6uWN1NslduYpOOdLUfPRtvvDSBNjbWI1uodFr3l7nGRjIfdDcDFgWKT8RX6S
2495Y7bxYJsjLYVrXecs4LaYVCybThj9Dg6RS13NGh9QZ2wZRdx3QoFe7k1QrTa5yHOydIcOa93B
GiNr3ef2TzpQgFS94nHAA72qlHcFLtgJpqlG38sSURvdzZ+2LKJTIx1/X9vBuLctrBkd2aLbOurv
fLxkdFpsc6383GMPHOojbqbkEoWjzbAJ7duq9ml3YEi31AZDAxUTXJM174+3HpB+3ENyaAE0RA3t
uj6iPVohZgMKRfKpihJyGudgIwcNnMqDvwJGZm0YBGbhMw8gkgkmjD6ieVxv7+x4xtYWyjyFQMsO
qa2cuIY9Pjf1QWRhcbJSLXZ9C2o9YSy2dlgfrrDtsNjMLjr1sISbVWg6S+DqrZ3TDRqbk7C28FuG
be0Nz22qX+aUziLtRfs9rfrPqvVv7TrpcSN46mVEq3p9toaDbeXEh5r2rV6At5e++4O5CsThNiu3
GDfLWBgAyadq1uveV93RxjZ/TkA/bQWhiFh0CzqvqdwNqVbwYCErynGmg+hmH0xWEudIzT4mJxsF
r17JbsjaXenDvT7bo68fu6xhBA6RcFrukpROPOjmxGw2gbRTwLW25c23A+Hn59wxubJ+4gCSKhnf
JPTNIpm9dAGEqBJeVoqdtCiaNw3MkQra1A4Ma78O39QytJAGaOK+VpYST7nkeWMEJcDgkCXDu9On
ggSHItLUhGFmmdjxBmeQbJaVkVJXhurKG6gFS95gVlQpai4ehTlA2TJG2nX3ga+UcSz61jbY9Jwr
s5qPH+37UZoU3EWHT2RjRckkbhzV2/axwx9F2RiNVnYSs+fIrWf1Zbth0bSWI9xz+wpOn6v+COKK
4/+S+bU+1745OavFSOzbERPJT4IkSIRR0oTQq4criDKntXxH5z/aB0MO5qFJn+plKmI5+xzT6ptk
Cp4rixCJoaIBl6qqf2hS79i51mcCyAAYiTVuZV1iNtPBdzlaywsPgnqmfwvlxtQzRj7Gia/WMENt
KGh1YGPW8YAf093aZe2t4LKJm6gYzLQhmXpprsfysBs3RiWLF42rdby3h6nheQD+uI8AkNjgUWTz
kNNAKrapBCP02PRKnEwaQiC7aVsOfVq/4g1N1apWYrpRYmEsgREICGi3HjIg6pW9GFu2zvZFS/la
tfVT3QH97MPSfZhIRH0Q1tys7Ww+a2C+YM0wT0FC5mwxeo+QJygLWCQzFiW8JN0kmrt6zMShjIyA
dict85dlSIKDI0Iv7oq8f7NJMfnpJA1gbzvH0ewIH8R1m7zBDZxhhMEVdGRqQcvPPIiCpCtF/WRg
OWHFCJkZtIN1gxyXsZ6nFdh/28dPsizCmz9qHzvYvs6h4285infe3pkIAdnx0EfFC/JxIIoAIfRw
yDNoFAQ5ia53Thp/XL5Fqk68LkGyPQWEzeCHEhnTXrBpXJuvu5JRsY1yFgTIhHJoY6iiNc7jCWHn
U0mYtqanVubsqsDGyxpQ6oYIqmXp9mlWNwPHojRQ6hx2BLtAzIKcyb2JxyXK1qC0lu0yLa86a+9o
TR+RvwExwye+Cua231sLndraLEL8NzWuWYGSflGzeWRGkbsrgNWcOr1G7cBterGT0sb2WO3AoJXX
eJTwJpKwmZl3rBTlyre0728rZtlkYml0AAodflkN/t5stXHb4xdFGtnqtSxC7Aqs7pa39i3ZHUjW
CoeVGGoU6ChX3iF0BW8pSKVzZ7n51loc9Z51YXbUtEjBlGZ0ZT3mEuexXuAXTVEI5UqnR5Q4aO6V
gPbH/ckHiKg2u73I0tLYVDwy67J3nXobZKaNga8xkccn5QOuknfE1tYjg4FzbVkHNWdiij2dqZ8L
FJMdeBHBG4F7giN4s5W2n6yrYRwCQCaEVrF/ilssTlBaltBwV4JOVQxy16Efj0OaHj4tn9eFTB8B
FZU2ruZ4+w2M34+hpcdc9aN/Fg4UdZ4mkEwNZ5hC2O0NqQfjpxSInBUFVzHlY8wJPYIeq/WRHGMo
LWlt32etc/Ej8E79OO9CmV+6ctj3wo9OFurSnv2o6G6jUKKOZDqwhs+n1gzke2tVpYJAMzkw9hlx
cqPMHZ+MILkw7WBTpJi+JxGgX5k0AR9g+9z4XR6T4Hsk/HbXI+avGWk23zoDb1wzBx+eoE/tukyZ
sqhIH6w58/d0AbL7CnHJNpKuvfO1Tfc240tH8KZmOyo/xQKsMJIfjcCRC0ZzD+zDUSu6AQme+VqY
+ov1tn6VfaB4G7sk9s351jUGj/CiMazXBh2CTe+UdJGQu6v9JHrvkcBH1yJFoUZnqyxn7xSaRI+l
tJ/oyv5QfvpceybjL967swcNbk9cxrKZw2XElx1dfOzyd6ngHuIE5axQeVMPlKcOD51m1tRDEtxU
BH6sEomfsR0d4zJZpI5ZlqhP2ujQKrmsz7zQofFYhW33KGX5QNBbRwULzDlktrnKrNLCcweDMq2I
lrCIJDmQpPzaFNgfzTkEaqwUCGTDpghM+h3u4OEz7Udq1im9BNeL2lt9sKWAKzZm7cybnNMcCJy3
Hp3DXiYTx7eifckQNazL0LpyzNWHKiz8bgYnd+LYCvzfLCEn5H71DbB4f0Nq3VcTeAxpED8+QQm2
CRuXN74HTnqBTXtw0iTmB9KO9otfrbJLY5b0jpt5C2PEeA+IlF4JFq0j8uF6Y01L3Wy6MsueJACQ
4UTMt+wv88AxCejAkPinmm5/8t7DUPO2YwUh6NQlFUHW0nLZdx3Q/0qlGnigcwKyTukRCU67eKv9
o5/Udv7M4AP9RRlRCO/LWbXjhoow6z6TwPRPpBqj7+1IpRTH/wk6DIQTf6Kivcr9r0qM/0I1+5+/
BVH6/NP/q8bA4n+V1Dvo6VHuodP4uxrDI28ycK+uOcsP8Ol5/1Bj4NHzzavlD++aTTZo8Ac1BioO
96qbIHEJr8dV4PHfUWOEv1vqAOQg6jDhBBENhWbqGoj5R9EUnjBeMalMWJG+N+3ndkrG5jEVDavd
jV6WwthlxFxYN0Uy+HFnOe0JQWz/pJs2Wg0J3EbEvVbMOLJdk9Kh2kOkkT3kAq5tMwo9rXPTepiD
8JUx+SkYbL0bCA3adSHI+iChNRSGHfJLg1yUJkslMR60fKbI+6IQZ3IphqegVSF2Mv1imnCWsbhk
xn1YpC3isgDc7Uq4c/PlmAR/IBO/OqwnAXyf3JWCr7/nFZCPwg3TCZxAG57sFpCYnbDoYSYEOZ9S
A/nk+0E3tijlXPHmWuPn5GUnwi/ocIKxlxNScyIOEs4aoA9CN5EnPvSOjKAYYPF90IeXzimIDsqz
6RTMKUeWeS45Xy1kU+Y/sWVBF69JzSlXQ5tYALTp2tJgHMZjb5b+OWdN/OhADl9nQu1am+5jA9yN
/bVUu5FoPI67YYS7qKnirDL3AFwsEIveFDAonZu4Vwzc1a+OqJ3nsV7kVx2O6l7YswA4lpJ5UBcs
1qwEGzCD09aEZbYqh+QZSwwJO0KQ3QNJlajQFohwlQ13SzSKAw0LfSAPdLiFEILNYZDtyQDuTEQO
8wjLGdNDcfULdzCXn2SYNO1KyGb86slOJ8ZwsN6WWrqn2c+cd/pcxo7JRL3PuH6Ha4YeNzCHsuDn
NoYDMTZiM7osQaT52RtUhueJltyKRXnRQHh79vTsinJSat4jrRHZaiyE27OcUa+j9lueVE7qQTi2
tGWLwLuvw8zYB6IHpg6TiNONKE/hlaCDC9HdpdXENfRtbCDeUAVfbajbt7CoYf6FkDsWAbbYRWX0
VMhA46dj7y59wBowfNpjltr9Cae9dWBz56DFr76EZGTghXRTjO5ijOotGkgjnjLLPSt6NCcf9Oew
qdMBS2E1e9Yu6av2Y1ZK7mbPMDm5L5x7bdxbe6cLTUzfBRuqiq7phVECW64fl4OdgawulhA63jCD
NcpAsiQAJoi/ls5XJo1PDj67oJmpMYtBGS9RZTUEN0QaIEYbfbTN0D0bbuY+8uAsPClBuUG+re9B
WnoxGaB43oNx+IL5YBxNOE0PfbkYa6/PX5vaDXZe400wIwjNNGlWrkALZ2cFp2nNedqh3F6sbRQ5
feylprHVNGXGlWkOWb0qnSz42SHj2UVR456CYr5Paw4yNqyQ+8bTO3k9+k4ZkRl1ux/w2Fx07x/F
WPfnyDX3o+qax2CxBeOH7BJ4/mMRNR9UCcgNOlp3PsGnPVIDLphkGhEZN0ubPrjS/Vy8FERw4fa7
rCM+F+13+QiNCxesk1uXsLfeAuiwMBetInZIld3bPflaQf1RMryK7aa1LrqqiAgzli+nN+SnktXt
dRjatu0OIUy9gai2geF1my3Lcx0NwEvK+3qaP5Sdvs0yeE7o+A700+JwpEsZtCAl/WHrB/iLseTD
W0tPrem9ARn6CuyEkXenki2Tfura7jZkrPaeewHkq6UKGN3p7Efii4coCy4ci5GvaOO1za14GUyy
60gCG/z8hGLk4GfGmyEVuizXmLd53jGcZNxEvSKcIVu3Irtjrnx0RGDETWMeISeJ2CVdyg+9nRzQ
yo+OiBGiXsk+DstFEHDyFu6jP9rDripmlsbAWvIn3XneT+F2VWwE6aPjJsw//PkUVly/TFG4iSa6
pCPZTnOjm6tsHcFcAGrQtbRPzyHS1F7hNqy/u04pYqfL+zVrxk04T/SnjKg6zn5rH2vXvkQp0x5h
oAyTIlr2feWdQQITU7NUXzRBfsDv3XlkvSN8ySjlu2NOXwW0gSGoW7MvQnqOS5c+hbLZ+yblZ+bq
LbD4G6elqZkp9pSxD34kCW2YqvHvM6We6ioiQov2PH0dWEIG79OUF7c1ETp7nSEoCDimK9vZQqi4
q7C0/ixTYCNeOfpxNkblqiXop8jZPQsfGGnAfwDUq9bwRVvwERHQsGWk/eVCFXM9CBMAgExC+oIT
w3hJz215NutArPqCbjCwRJDD2MMfsw6u6Awne8J1sE2KsCKjZqgeIoOb5vT827XdQmKETTbuLNSV
X2Ef6VXegxClQuu/L4NEms4v3UW20e1asl2DTSpVVpxU0I0RyTQ+D/iCcR4IzBipGPNFcoEPTH8g
AU1jrTsmAZ8TustH0fHnpjebaiJoaJJUFzOd8S7w76cMQ64xRdR0I1iOiabAivCWBkI36agRma9Y
/gq8eHaJDian37iQKVZGcOB8j14xN9u7FGG3sxFj7YymW9ZM3kvyGznSW6PWHx2BDTmeQcdEGwHW
iMyHToByQUGmj8T8BcZG5oPUT7XPNnjM27Tstnbtj1ipfc1A4k4XOfIC2FE0ygReNquOi8aBqZPk
+xSzXz61H96UbaGVbJANwBFlmizKb2aHpjKTZrpmnvKqi2k8cGHuzMFbByTkRC0h1RkMLvWL1Ew8
i1tuIiLSWLfZAdZCo310c+tkVvOnkPPZp622SbR5Lwqa/Jnw7ywrV1j22FnHJL1GpXX8xg5ZaFLW
P0OTpLqgzUvIBo3ecAvx76slgqU1K73pquqj8Jn3TwmRxaR2UHHrLb3XnAGf/UTEFu+m7xisKm0V
e8r4nFtd3Prt0O/go721SGBW0xCla2hTBIsDxcXF6T/n3XyDiGbcR51DpyYglqoy6ConZi3IZuMp
dZHZrlQ5L5vEm+WBlq9DU8iUwdoED74p3VTdlEaanSwiJwGp9+UOcQV/OzTfnGtIIRmgPgDupM1z
lE1jcm5RL13cvqo2oWcUL4pW/0nKaHyUgfceZF0Xd01onGc5/kRbFXcdX8XkkYS1JA8cw/z3YrAw
rxbuSFheT7xRm0XQ/qAzM1OxxhCiiX4t56SLK1Wm2z4FE5TPI2lG/pvHSGNrpnPxVNe88H1LQl6Y
EZiDIpJN0Ovyz6lL8uNcd4SY+wFdkA5d60eHEGNEUs3hhmKUjU1ciz9GZ4jSJCkkICEpp9fGuBBL
LNurBrhMuR9bsDNog22lS4TCJGIY3b3VcZquV84vPbHriqU/teNVZ+zMlkZ0nM9dRXuZ/gRyZOKM
dRgrjVgmttPpLZ3zedoamYGOuc5Co74Jf+mbJfrs9EDUnHlv/lJAM7Ic+rg2l7y6M9LZsd4HmteH
DvYHmpc+RyP4QoRxgdF2RMJ6sYRpIreGqhb8EE2qkGEjlQDQE1WBGnd0WNT3dkwDYrngIhURww9y
S17Nq7RbWynefeJUeoOQ8kxiLIVwVOVHjLxDtOl/VaLUvRwJjWuB2vyqVcUYTgrOuQfjbflVzzJv
XvJncS1zhY8tqDRYz2hiEzexT65l8WIO7rG/lsrTr6p5+FVBE3JBNU12ln/KUfdQZFe/Km71q/om
HSh7GnIxbBgB5NuB0cUEAx79wHHKwUXMvRP2ezszPGYgdVTzixGes+23DUkpCx/xEQZzicsfNAkS
Ibq2JRipRRQ08GSd2BfPnyWViY1b6eDQgHlCueh9RkWdmux+Vkg43uIX09ZBJUT2CmnfzXUouVzR
qS56tbtCwi6Gb1Vc5T762hkcs2Z4b2bDJ6uLlAfss4SuMsOfcmG/4RMzmHP1Pt5o1aDX2DholmmX
Kyi8Yp/qXhsPJXBLtUadFw4PTY6U6dUKgFxT5M25GRNZAOCKd8wELeRPaqro6bUjqQdsbSTa2KgX
No3sO2PXtG3TcAQYU/8msGoEP9qys2qLiGAkgtZAGb2qWDn6744cFbtPZpCijuPOO5dOQlRLn0Tp
i4s89WMMWX7JZUr65zCv5nrD1lCrfdInD+ZoAYha5iDXN+h0hn2u28X6HjoyHHa0/E1IRKN1zaNZ
dfM0nxZZtBdjZBMkL9Dw1bFlJMm8IDSKHVzPUL4Yw2gSf1do3dyZnUJdjPOO8tgpco4Eo6CXSUvt
OnQjr5a5+htRWf5Dbpb1AR2mtx6ve04/5DXVrMzXvdQlcouCaK+C5tngXMs7254O4eKYd0FnlnfI
pZkBqIj72osE3Rmk1e5bpBILbJjrfkuy7Jm6iefTmkzEEVmTADDj5VtPVlS/KekXt1ZOMtnaHA2Q
pLC25SakpYkEedbmR1T57rwxoXmsBhGMiCc4i79S8Y3Gpu90MBwFU1iTQLWZhpImLyq1hy5GhzDa
a7+zEkKwkn6MjpJAJ2B4viyf0D99jKXt30C+7eMusVAEh+5lseW0rbgBTTrdMLRUkL2KezJF1gwG
RXGsA3JIqWWhhJLs8XPuigHzdoubdKb3vFbY/7Zd5zJrg/1G5LsTTh+GS4jy/4B+FC6ZP2lH/Rdu
7v9NK+p//daK4l/9rRMFivg/4ILQzv27Q9um4fS3VtT1r0KsZzwTYKFYN69/9XdnkGP/h4MYgCaU
6YZQha78qb8bg/gr28WwhtPIs5DVYpn8b/iC/H+2v+ERB29l4d2zQu4yVu7fLGXdBLRBAMuPKZsP
mVfuBHGrKkkQ3GfMUTbae7ADSHnlfEnDcl/LcceX4uAv11FGeyogv4GZQje/yKVcW0O3bhDwZOj4
63HYJwOSesM4irQCUvfdhS6LBEzjUEGx9CrK/nmamjghHSfNir3Vm+tGrekJx5qMx9EnFPXKxSgQ
5I0IdpG4ar8nY7mDEEeIal4hMryG5Dnn8lA4ET0ojkqhr9ZRToMYwmdOoVsg+PIAPcuHJct2KodJ
H40n1GRO6UAyKCkr8D6pv4Id/bNX718vLC3IP3b4YIhJv07Y1ceuPYIvpDa7c6diKzsv/sMz95d2
+H/9pN9soByd8QgxVIoj+86wv0nr9Bf//7/+FKzVmE0twuN9HsjfPoCEmAaeqepxXd3kJl3D8HEp
6Qsla99dleZTalPeC0VUY4l49uS0dcwixWp+O9Kx6Md6y/QIFjMibOTsPnwNBwSU9aJ5cIjyQ6WQ
MJBk1RpbEqixgXbzOcIr5LM2B869AeB5agtMR4CWZ8YygjA59vPJ5bwIfHkxyj1KOWo0ij4m0yQD
/fkFsK4/8B8W1+sV5gIAZ+EdiZwAHsw/30sYCEEicIzEnJ/4xvlOfxUcF6LpdWolVvtmjRnKDTS/
ERwHF6Wykzjh6/359/i39+EPX+P6Lv8BzwSU0fFhF/dxESUr+tiI8iLGMnizvL+CuLP0/Okv/q0/
3QrEp6gvWBacZYNseXV1eVNw/cUvsn8zJf79yuLwjvB4eL75mykxynpRjSVXdoDrJjxmhwnnwQIt
otgZ2WsfnX3GQaQd9eb0sCBHayVhFq92BM/W5VoLUKrJNkk+QYf/zcb6/yTzXF31/3rT//HVfnO/
u8PEtLuY+pie6DrTwQbz1OoqhEZ6vqXU3Unf2Bo4o/5/bvI/Pva3BTky9JwIyU3u/Ao313UkXxDW
QaZVMvzFc/3vH+t/fNRvS1Tj5blIJz5qhsA69IiI6/c//zF/9Qm/rRzZRJ896vkENb/3wdMw/cXS
9O/fiIiIBH6FE10xTX98I3zTCUURsMhO1u04f00BTwdtxyj5+vPf8W9fB8fx4KJhoHV/ATD+8OaR
HRbpeuBzuioj8ncnphdzefzzz/gbK+VfnjhMxCAWrRDkx2/v90D3FqUoTxyEWlY4FQuiCBA5HAjD
3uCN3zQ04EKAUFOt4tw/DR4ynxTnSuC8aHJvUhH8tL38NlcTlFR83pOhn+UIBcnPadhaxKaTSaM4
V8o9jNtzrZ+L0gRw28TMetdNlt0aCNTqqdxWwkMw/h3GfcyEB93UchmDL7P7bhBmWgbiSJ7tkY6w
hMYfwkP3RkVOCU2QreF8H9xnixyE/jCi0i7ovXRLdLh21xrM8xUKdcOIUPo0cboksarpFC7iQLrj
1U+0SXJwTctLZ1hHR2IIoDNMoSKEuW2H6mI3P9A3W+1n3gc/PVe++N7yGCb6YQx2o31Rub6fquBn
MWFwhsgq0d8nhfmYEUGEWh8DHMm9WXBaWozFGeKnCcI1oKpQBBtf3fVEPhrqvcfBZ8Cy9hQkLOZi
oi4hDl9sHCY8Ish8ygsio3PZfZ84Qiz74H7svkrsR+yN15+gGi9OLJqtxgMNrManrf8+ua+IGtic
Pry8vkto4vszWc462pQM9hfRg3snZT2KtrMmVHQobhYdnsj92qnsmf498XLt/2HuTHYjR7Zs+0Us
GI391OmtvFGvkDQh1ITYGFtjz694kwfUn9Xv1PK8BdS9mUAWalZAICapDLmzMTt2zt5r37jBThaI
k/smFAtIgpnmYIeNjcfFSL+btNhOItt5dvLA7Vn77JlwbwFsI0WonNOcyG+/n7a0dB7HKUaqLyBJ
x6Yi5VWeKxs8A9q1izWM9BXpJHrtbmoewUMTD3oksHRdN+mmB78n6QoUHIxsAzI88hnaVeN1e2BW
RZeLTrsTWpIWFiKESRg8G58GiG0QIvSiQXR9T/xQWpQrXc5r/7MLiKGNRxKZTcxH9sGjLc9b5njJ
Ics+LLR65ii2XPMS4PLQnW3xj4ogd5kN9AgjMuQiNYBIcJ/XwESSursheCqI7nDGNXUI8Q3rlrKv
I3sz2WjagIG8VAhxxJ2waRo0HNjb5KEqhq1lkeVWF2vDGl4xB7P7EQA08ZaBZIanv9JxuZUZBvU+
YD2W5yAZaPfJrVPlF+3ZH6Q7v6f2clu61aVaxod29E8Fpaywv8wovvEc5hAUoV3/1dsBSHT9Yhn5
OvKeB6LCQSiHcfXZof+wOVWSnEmyyF57NAuZFhq6RQBUwlcj0Tiga37XA0Nus28zIm2iYz80zU3K
x/e6kMJpdx06dkO9M10q6SC9TIYRmsjTJYPHZV7TdtrkyXKqc7XXsjvCPA4TWZ+R1L3jaA57KTd+
dYs8kU+AMIPQv7i7xdrCdYC8wjHRdWEvGQk5US+5w9mhKfY9wxbZIc6s3/ER30W9tUlce1uNCGDi
OgQwffb9x1FWm0g4IWJexk+YxyA4tqArrsWkBOIa5/e6QAE3MsSerYOKmRVoPFAuAzERvVi23rsZ
E1WefsQyqzLZFEDf7GY6BdBwciOiRBMrpy5qkrV5LIv2gIB7ZcwAnCo31PkSXr+h8rtHt2UCJt+H
Md5k5aODQJGbU49MeMq7tEgPALLfcZDfp51G3BWdcPSHWTzuJuNkuCirMI+1WFClWlvcBRKxV92s
N4MzEi7z2NUVCJY0NGvmO8V4sKN8q1sc41F/mFKMzsuwtftgg12NuM6AFMU7Cs21RSNxJEE5NWQ4
F9k+NtZLPJ4sn9wMG0S/8o6Jjn8FLFCG6k6F/BEY6lsBPptWGRJUKHyrGdlQGt97crhYzbsj4wfd
TzStzvSraF0GGwMy3CyZYef5SpSHUpIpmqudxXI3ZtOFiNYXHWH0R22qScFB/HNelNr3jgwjNIPS
yA9p+4hvf//3u+Afyod/2QQ51Hr8cYXjm8L0/7SlI39uExpPzDLT6iaTnAKISHCAzlc+wfHkfiDz
vqa4ryc67AYeFTQdG9tPjmoQZwSNmISHOyN5UaP3P3y0vxSEf/pkf9qeyRUBjl7xyZAIry0d3YoI
sSI+Dqd9ybmXQYuskS7b31+Qv5Qef/qtf6rErT7rNLYbvTUIbQvsl66nZ4br9e9/S3Ct9f5y2UHN
sTBLaFN/oHv/qcJJvNb0hVR8OWZeLh1xx6Da7ru7XuBsMrx1NeGvHMfbawGQwaWYCbkJlv44ND59
bo481qbGmTnQiff6o8QF7DgMrDhbJ6MDEH1Z2b39bDdko9vdSjvzmo77uhHfqF15a9zD6L50D136
1GEZmhh+qBa7LQGpeyJuQgTVYaRDJyGf8mqKsl+BQVg21Uncbvqa2ao/bufE2bXufNFWd4fjf+tb
v1MV3yVGe3d959Byvjhx8Upk0BrQyV3eBps8QOE84IyIx5eENpgfjPewDd5HsCJe8ujGC0YMjRBh
Xh5bg27dAFxjjl7m0X2lyfqwcDQRksByKcOc01jtZbjMKZiINY+LBk08g/6CQoONxEKrNidW+Pd3
zvwf7twfR6x/unMsgZGGAXB9LC+CNTHRj7axvbZx/MU/DVzj5aW/6duKIMHHKPj6+1//l/6RKelv
XZtRyIRt/vrXCrxtiN/RNr+dIWGb9tv6kFxSSEodXfM/ftP/CitEMDp//pVW+0f3679Rtuf0S1dt
9dP97U/tfldXsk/75x/6P8iVBHL4T7fkr2ii/38FS/7Hv0OU/H//ipD843/8L4akCP7NRtCGswqQ
HWIC1rZ/dCFNASD3GjL3D0rkPzchpUUTEtFb4MPJcFHTce//qwnp/5uDRNOnGWJ5XnDl5P9vmpBS
/EGW/u/lB+Y0Tw60ORN+ID1I888oM68vEsTFfr2vc9oOoG8aUlyeq9rK6nM7QFC77SeHcmms28m6
MO8riWeWnUrEuCKKKUctTNHjYWxJ6iQA19Pr75rw6eJ+WBKV3EQapM27F6VY2gJ/bLx1EunMKSkF
4648DSPtWKZLUV59ijQDQkY80STWc9OJeF06AiEyDp4JcFC2UMj5flnfEZpd3AZea4y7tG9xFHUo
9T8bWqKPDJk4Z109+ONPn+KO2XjBQBqm8GRc3HadgyU0jl06GFbPV301q9obnmsrFenOxwXfwv3B
2uff4JjFeYW5D/HQSuK+bp+o/qv6oAMGpwxCi+alsWvX2RPbubj7shii+uS2wHgIbHarYtchLXik
J0YmMGJ4/n1o73594/iSiT7mcj86ZvDxObwZLHzVDqx2O332JsND5GvNMjPcCRovXIwcU7jtKBaX
qfKmOxswin8yDMsfdl6nRYVxLCPeHbGJyMMoVpWJ9VQs9gOCdIxGbTJ6v+xSJsvRdsgEIrjShhQc
mQKPA9iaoWZGqplH9ADf+oOJdCjZOwQKp0gGkdyEJZ4pLvJQO3JVjzpJMK8VXhKWRtwTtUYmtyLP
cjYWjJqgCKubAh6STf6QN/abyveIcoPdhKptTiMHv3hukOfhk55jr3wiuhVklq7qfhnVUv9mXr6k
hwktF4PgXtbABmoix3cZY1/GzJElzW/8GALIHqHCkH+RJMMeHCob9UXOQPaw8DPRxpmY3Ya0wWsO
o2V8TYAOAE+EhZklH/EwzCaJfHL5YGQMbm6plZO8VCgFUEaj93hhuuz5Kx1hu9oKN1qKYzI7+tQM
tnLe6BDMnxjeInUorLjlpJIUWfJud4oEpijzugLRd3s98y+I0LZ6cqvHhJii/NwF9VR+N3Zstr8x
GaPrrpMkBiZhVHl1UwZMJW78xqBGTzwHbXiyxB22DZT6u7SxjQ6NvOV/gWqucOUgQ6NBpschUxdD
C3t8sUc78o8OWUTtQQTB8hFZwzJtKQ8SHORAcayjVU5dsu1mUiB4utFinBaK3Pl20BoHyKwx4d0V
loOzaguhuyXq3BlSyB5DTvjbcxIUabmWqd22azoY5kKNoK7ZYrhRkDmtXDTdIOqRSGR2xWkgcXOO
Y6WeT1Y7SoMh6sDtXeFGZWINnqyonjx02RSaLR8Jj3rqd6gUO3VlB5W6x9PdVK3/FKEZYx5ppgsr
gSKpuj+0kyPNtZUbHN5KNJ+YsABQVkfLTv1HlfU9e75qCPaD7oQCzZ407vEeGsRHueClW3ftMoxr
qxO989jUQExfsCVYZ+mlznIoFqMekbYAhkK02zCoX9o+2vXCyN1NHmGfC7EmpL61yc3e0d+pM2U0
FhjANqvIRcOIx6su4tDWPe7JRXVFdCLwJl44KLqquGly3yBhCGOXvcosp/DCHDkqXIncIvsHnW7F
HB0XVraDkTqbm0VMVUL2EKLSXUYArvvUN+iB8NoSSX6NYrLQiRTCelqGyEcOYVeFfSOtIh/XMc5S
d+uIkSgh0Dg6edX+jKAG+rfI955MKrXHYm79bmqXszBMoe4YCVEbq6xYRLpO8Tm0O/TecY2vbmTY
7xpFBVPDhva9Ksy2W7ZQPoPk6Oa01jDY9wX6J7w5H4nbcItsQg5zcgoXLlolg/rdmtsEmWS5lB8B
nQgQk148gexplnLYKFLa6JgBRHvO6yYiJtmen0wvOgOc7VYtmagkT4zdvvczm6OkDJ4LEhUBnMTB
pufUumIWfcm74aHHEhbnY3yjjPQGM6SP0g2UlyJIz6e3sdVNuVnS5sUUvXHyjeiA0oyY08H9NuM5
vkUBZCCXy6OzL3LjlbmxWhsZzQzcpuk6UareOw6Em6pKXzKjwIazuOUC66fkaOoSh/WTNVm8Jtz+
HTjqq+V3e4TvOD+YXOePWU+EZGKN842BTGmjTNJdHPc+Lcs3/NIfeZ7lZ8NZBupl2noqs92fWHjn
OREPce72YEo6oBnYU0IeTrgQmmJ64gYbU/qqmgCn+HXwbCROvMOz8eg1o4/B39vZg7WbFM1MFbS/
Gne4kEG66VtUNR5SUsOJMG0HpdxAGQdx4MdrNnJCsERytYzW+yVO6WqVuFAM5O+l9umQxOOdhCWG
7LWnnTUS1rh05Q+yEH4ADaoJyx0+rxTvkMXS30WDS8zgsQiXMkLDI7+Yjh+HTMu7oW9ac90aS4Vd
V3EEieYD0wh83sLZLHieNrhbIrLKWu+AfR3ofkIYp1MczaodYfgws4pzqwz7tqwOSwCdLfaFUa+j
cmLEZbYknMvZPqIaBbmIVRPJTOM0oVVys4Xsw6Gx11rGN11hNwfHXYZdHpH9TStLU/usWaB21tQa
58lDZc9pCxs3vy1W8kjspH8oemN5wG5I30MzMDCZl6GPa7eklRGg3aIKt5bpBRNOt7Utwdl1Zm0q
46gD/QYXKKPiWk3mEM8rqKg/EQrkjc+Cj1JhfLOhvJ3iaHCeo6CNDrXpfc2DciF7KK/87Q6FpUJn
mOrXaXbLb7ecnAwDsz9AT5OPgbl0u0EY5FmnwxUmtqSfbb0UHMWIULNK+eCMo/2UFyOlgqePhYEH
nhedDRmDZSjBkx0mIgmmuFM3ZdwdEV450NlidUCUfo1CGsyPaKwWj8+AXXjVNML6XarAwatv4gPo
m/y42PqaV6KxS8/2xq0YT6aOn2wrKOPEA3jpVi+kz5YL+aeoG1dEm7pbliFUde7cnrMyuuR+X64a
/L0Q0vDmI/E6o2h9S3svRlgIUQO2iXewG1Y0FNtyum8s85qKnk4g0JLlMA/XNHkg4mSHYR/knowR
Mu7lg96v957P5i/j6tJe/GvugDfVTZgqAt/hQvgDGfNx9gkv3F+LyMO2pKfbNhHVTU8wwAQFZdVP
VkW2q32XOsmtrtD2x9g6A0ztwbPgtdyPsWg3EyyBsIdvcs1w/RlyNyZ/Mmnup9iNDzrHjtdM3HM4
hZyxZxrdNL5Raca+fit9GA1iRh1f8K9vHGoDsvzo3U/G9IPV9Ya18IbdmfjmtOrXre2GzDuu6t/H
YbGifVzRGI+qbBdF+ia2h4uTuvp9XAz7O5mNj1HMy24iRMXPrX3gpss1yHFDopTzXrd40ixPhI3r
zh9KTnhJyOabUT9HzkoOpNCiUJChrzNgaUV0QFjD9F1xjymNUeophVCVzI+VtqxzqcjQUT79/7yE
LlCIj470UaOKjYPVNx/A9fxXaefD0c4A0uTaOqFnv29nl0KM6tQLyFUaPRZZ9DZonmirQNMMZnAt
dNjONo75U997kJhQqioJFnUlAJfcVy5T4nlIbfYgRG6e1xS80inecqN6iithoZ/AJb7GNXRbL1OM
g7pQe3YBhak22l9biWQfoncylvlXYfkYm40+xBuvn+Iutr5xgfZrVZfLsW0CsHC4Z6w36Iqgutu3
MW+PRmHUXHv0dMKOLCanAyrwPBa/Czn4NJicZNwb/RSloW/L+FerItzf1kMK/O2q9s6ubWp3osRr
5rCzVMlqrTT5dS0Sf8upnDWb5KFqi1fWJ/9mrgtwdGRLVo7Ymz1WdLQe7eMcG9ZTjr3w4KYD395P
oUxue+Gvs6ltnqumoeXsZj6c4yk4+1YSfMDEC27jKU3vDdsldFt3SBZgLpKjO9nCuAwGiaEgeO98
s9WsakwJCDh7tTPmJXy1DUYFUrd86j3gSRHECFAdWvtHSrxP2wWJl7fGLPdxZt3143LbGBHUNUyE
On+MYdj+km4+jrtg1NMXy9elEMY1HTKZj3NkZxpt6uKdqWIQtwzpDj+x+aJSGJRIruMnPGDRD2vB
SPxoLn7P9fAINpKZqMTZAdaL15BxQLkdFPSJDBnXYO1dq3v3Cs96Q0DG9MnuvZV0+uFUJ4InqkR5
e1vYGIQR6M4blU5EHDV1/94sdR4GkIDWXM3kEKOv/OpmGLtZOcf7fhm/otguMDBec4+x5+j33qS4
Fnb3CP9ar8sEFJMqy4fZre8zI4EIOEAdGxGMOi1gLxN6AD6JS+NBJ2y6E+k1t1nSVdRhdfucAlm8
VSbCb6J6HwvtsSC1COKvLjW+nNipIH0KXJOqozbhqiQiY85ZpjR3FRoloLRLuhM5ZKE+e6P4BZGV
ymbnNkPEOnZ91afus1PpkzvExmbovLMjqYdJ+El+64GcYsh7AYPHNHmcXZyWKy+Npq+JQLhNogAR
YM+xeQDGNP+ku1i/qqnlVFYIMyyK8TPuM+cIpNaywrgR+Q4UhbfL3ZndJxpirpdApd13qFA4ZJN4
53Z4oG3SnLu2ewMiGexSz4IdUW7T3h3WVYO6byzNZDNjQsil+R4Uql4DdvN2TQGWk2qF2vctos1e
8JSCD71XqXeXlogbsO2/OvlwVpagj1quMXA9uR3WUz3OASMpDrdeCTOoHJqbuWPhh8xT7iqhJqaj
E5Y5TtKPYzNY4BZh4NIoj+t46wbMAY/VyHlNjYT24eU4CmnMaMYRbVV5CSsOrhn+KoeIX1LPAAbM
eJ82CNk/h7ItHtPmKuBSdsFIpD2aBmosT/3Smdo0QfKSSPGDbp2SJioPlEnixqXhyvIEYbDIkMlM
bVmEWCN3k80ny8aCtdpLPaazFe8zMjLsVecKquQkrPaNRLdobYw1aNDujravxK2g9mSBjQ/Yq/MO
aw41N3SiFK0I+XFwEbHKdMnyE1mtueX23YBnc0OgVkDQ5eyGjQWHjOTS/MRssHi1i25XMOJWsbRu
Z9fYF5CoVnmrdpKLuMUEXa84OVFLwGxK8PCI6QyEIrk0mlaDU5r7WMOssIe3Nl30jZVnMKTzerjB
SgNMIIAru8ZrgzFHZcWXpa4IgOQrFVRveILa0Js0Hi3X9b1jVJsrE04lMYnoqhYTj+Q0AcEQnhrX
CtPZreqa+isAt7+Nu3T8qIyiPYKpZUrIvQZsEwNFCmmvFduSiI8+FBhL8S6zE7PTX+YEXs/K9nOX
ujZQO9pb2aGY2vFQ2gn4uryKNzbZ0Kuq5tgPwkAd8SRXX9KuTpgZONqj5VnXqTxmMTl0EW2rC1xt
elMTmBpcG/NnNFPsLzz7oNbqFsuNN95MaTVASZjPjF3zdzTlWBma8hJfXXBjYIivnud2zxr0MsR5
+1vac7QxCuwbgYHHFXDl9Jpb864imJW4bAYtV1jtyr5KgzN9TUUkfRthDja+WcARY/p+L6FgMFxn
6Gv6qjjROywu2P2KSy7zMhSeMTAudRjaOa9EtvzUWfUWsfWl1OHF9FRqxTIl7K3yxYOX1vMNR1tW
xPjTm3N5N5Wm2nSiOCSglXEtbthNCN3W0Q/a6IM2oazjbc2X27GoqpMevPjUgSNExqFi7FIFvvcq
c+0rRzGA/BOd7MxOti2MzNBwmgasioZW5NbPCI+rHYwb+LtWFD9qvQhOqJbCBNTbDNcHqL5razRw
TImkIgqwTCu0kgWjvuPYSWbEdVX9svQg7yq6HJt8WE6E9BZkDC/tjaMitZnpiDAAyattNkX6Ahpc
XiAPRxuvDBJ4UrBTUtW+Tnr2bkhD/t2LnHzJhhOaHNQO8TJPYjTf5/7oMleI/DXsn3Wux7NGLM8t
zlyJpA/WVwhQ46pWw8rH4z1TguNyA9EKUcE+TF2pHxJ/zB9k4jFEnXpLOys119a2sowMDUzdDeGS
u1O3Z5IycfNTonCyzmFfp/vI3inhEvhpe54UQvww1pWxtWN/beC/y7ZZHPnvKqqafew51OG1wbjJ
hU9P/MSv2R2/usUAJGCPSPLp6wTfPankzgbeUHZx5PKeKOOhVLP9igE12VAgPkNeNDYMkNK7+Gpl
In9tF7k9qoNlsENG312s67DXbruSilGsFaS7wesP9qgpunk1VkbnjKBv/D4KxdzwFeIF+23f/FgU
ELeggfsLNa19Z4CYfvLrAnudTZqb9iYHzURUHJq0XC7VaDrgxnKbE83iHvxW9g8V1t1wjK+2I9od
VKTOTwelC3kDh5qp/HQH+yGosvyCMeZS6YS85MmBra4cFrmpcn7HMHz3bZwjVw3EEQA/s1fX2uaL
YVLklgefu9lUZbxJyy576r0M/jPOh8ReD55305XK8UOMUOmd52o2SqsRcBXbGf+lA8HvG+R3xKBs
sd0SShtePMkjefDIjL8f/En8pmeYGWGemsEUVpmRwdmYq+LOiGyCyFLcUz8Yaqw3NovcWtuSoKnJ
L4aDU7ZOzybtE2ha4daczfS9kI2zcaxuQkAn03XvGAqtgg9kc9dbeVztdWWylDQR7wImS44iocQy
Flt1kq8JycBcWzh97bN1jvX9ZOvqmCDreFRVR0tcQP5tu7w2NnoiIo7bXlCZAgCPQ21eI0EqPVww
bDACVd5cOBuz6d2nAsywFSbu3FSk00BewvwGywfjXKemLQ6u+G7o2pfaz5tjakHpLia4ZbOtjHDQ
ZKSuqaiMO2vAn4BLbbIe8fKKl8ZK+98Sx9qwkgiOeUMSuOSrqnX0q6xFWa6cvCeY25bLtXo3eUpZ
9LInhfMc3EVtUH6I5R6JOK7mAMB1s4obHiYvktErMJOLIa8TWzett51PRh5zFfakKsj8B5UGyMR9
1tgNjn7sIu3Y5iSqy0QcYLpSSiIxupRBsSYOpX4dpD+n4GSx4NP1jYkzoHePKWuesgcF6mrvDM2w
LbFC2lJP7xw3gn2FzfDiRMnFZ/eA0lLLo4ZxfyD3FWCTfwYlezQyveNJRBJuNA8ktLQb3vBoX5ag
Vpe5nPmr6PaGNx1VmdnrK0ppC+rnPnZ74zsT1a/MYRbsGDRfqZ+/rqUSZn4mC7XAmqGRNMH0pzWj
oH2podtAOV6AA8xgdzcJR5+9siByrkpR7+WETEXSpVl5deWfGktmB2XJGKWz43KVguBgjAZ1hR/7
wS/C9t40ZKCm1s2+gyvDG4HsM8mvacI9HcHen5F59CUdCJdjtrqqfIZt4Q/VlvC+y4JBLlNEDpTW
ABvMTcK264aV3VF/Ars8uxHzj6h+bJcCG4qL3sP1a72fs+YxmcSr3dIjHUyK+4JZFm8UVqq4GJ+a
TOkH25TpG2xg2hjuAkET7BNkEwXAKSqj+M7AlWQiRSv1U9QtCMnIvi0SJDF+gvM4W4wHGx3MCRZq
crD02N3bWk2cB3J34PmCS8+Gp1ys38mNVyzqAM4Cr54jyB0Y2xneFUkR+8av22g3mznd5Lkax28l
3IRCvJjreTVdWz4rG9EPoRlmKdXKrAcL3kwAMQGns+O/yzlqfxlZ1xY7N539sz1010FS7MIv1ow2
iVp0YAbhItzNnoYcHDR47DBiY+hEEO9svDqXaydZRo70sjxGaCXp/bmS7+DQ4iXpfmJZRnBVxsMW
7zE9zSUtd7XvdZcGkec72QW5REIgMPBZtnytsbWd5cBWuha0X/dt19PWwG+VbUzI3c9tbBH5nLU4
iJx2/OoR4qC+1GxwtNUMjoIFENjPPBdXE+1o2cuOrY9YEoui7tbPgCZuGpkuiORJh5Qs/BTdVkY2
KJJi8y4HPpEcZLcgKU6pzAFoHbhy7b0W4/Qrw5iGp9Rp04/OrOUWfxo1Y1OZ89GVAY1Sy3DKzynv
+zs+ZTrSiGWpX5UeMdeLVOqJvOShXJn2YoW0Ade9dMfjjIevRdON8MFugmBfm5lM1gAULNrDOlv2
Lv+WghSwpJupST45x930rkr3fd46eKA4KRD/QvcbEUnlyRuX0+nakKJamV0i93bcVrejY2cHM6eT
hFB7XECHzIPxGpmROs/d4PxMmeedAzU1W0pC+btnOz7yeIQ4sswTSgkIEpRgl073C36GsX/yDFus
oLZgnjYV3cF0XkI62+0zDeUiZ1+VINBhBC+iAEZNdOivvl8YaS6d1z0aRhN9x8CmvXWnc/R9ST6C
mPA6wb/Xo9cwjkYPgDWkjvQ/kdcKwPgW8aPFJqPYAaFa5kQ1Tcxal5thGoc7PbWMqwJNzSmyHDmc
Gqt7VMrGZ6L0IfYLrjK9L0i2g/MQRyV5Wm56MOvUu289cFr5OIFwY1QEgrc1844t3OGzTIaw10bl
bBKDyAw9O/N3GZgzzP8hn04Z0/ddB+uMvGU8ic95WajPDqlHsLatqts0rvOc0yriOlWPIvHJO+7Q
wBItAC+yZi8oNCyVIR2s9sF3St5aBtIXOubZqpXtR21kv1qBu3G2oX6uRK1zBK0VZKqZ6WfgFQEW
66TYcIB+LespuCSehaU5GRl7iALqWl7IEy/8wuC60Tlw+dJ/VvX4oMpZvneuTi+qFKcsA5qYLdbG
bZ2Db6IBGK5ZlW1KizX2EeK2v3wvE2fFXDpsS/tbMKJbFS3G2rGSb/5UdmxI+oOshKdCNK+mA9Yq
6RkrmAS0h7VRmJiv0XqzoTWo8yboDHXPu0JGY73JOf5u6txJQwi/Bs0QBKDkwvkk2gbBY8ZTCiBY
IVLUqlNQecWbiaV3NXXZS1XQ9l+6RSLILRMsgy1JakQnUSLPZkfiqkfrO6M+ArKw0QsclZ1RwPhM
O3BqQ6DfsrZ04KTIASSiU0f0gOveEyvyIIIAtHxA96+aTBqFXSZaihLXejaW8lhZ7bGKF3ExZsOm
aqSf9sDBkLEnVlzrudewWWlB/ZRsotbZpMeKOVIIXOMFLJ73qpHMb4cZOKYfWyi5bcptMjncG1w9
zP95xfamEZfwKCKyC1aVZdEy6pz424JeQwyLrhQRixxS2HV526guqTC0Hh8z6EyMvRDYYc2MHqUu
OCEmPQ9aVNKVYnrZvZg4SpfV0JYW36GuDobRX6Au5Gc5ApFOR0obNhPrtQPxtK5nmh6o8WdKI5hk
pKy+JDFBL6Gg5+UiUIeUY2WoyOeZBqYGXwphIrsuZWRE0eJsQlgnvKfUWstQZ3c0PRT1ksQcAvmA
NT50s2tiymIjqevZexnS3zppHa1tquN1Gg1yrS1QTV6avvsqm7ayj1GOFz7rQKBZkxw7+sUu49wW
xQKh0Y3iN2uS+pX0Bk5khDs7nnZQQS9EEEglH0Ys0eeYwT39SK98aKVDsgkQvcOinei1n8R0Uw2m
x8wgesQL/SMn7z4ybKTeA02lSBY/DPMA0499O57SoIrvXc67DKds+PxmvlyQYJxwy0brNPDzA7jt
FU9B/NAJ1c9ciL7fLp273E7+QCZxM6iGV0lE1TMgSbKKcR+TSd2/AIpTj6Ke6UtV01DwXzhQkuMJ
oci+b+DjnaKp56zmjyZTxTIjsWRL1h1StrZyESukZpN7sCbdJmdg2OA9p62RcK5QGtWNhuvx2NM8
MUHUTOriCKB8q3LMsAS2+IcYrw0tG0BLuFJzN9eY309RaXf2E0e9GuqKN3mSQVbWg/HADQbDJC4t
SNkR4REhkeiEp9nuMOvdlFvGruqInQFc7JNm6I/1ONImJwIHAYYJj7rhDfu0nM7UqK4F8+pyQb5D
56AdndA0TJUfmXvC6GadAS2fmhkMpFyOzF0WBzfwxOuH+tnN7RCCtHGpESHla7tw6QvypsZAGWNV
PM9TTfQNnC3rMjix9YVljmYi8KpuG1mJfiGwjQbx1WJPelHfn9xYIxFAl2291W5dFqcgjsSBOKLI
XleEZaOLQlfxi7F+axO23c+/Y2u0bpsoJk5EFSm1RW2DfL4bcmEf6sUxkxW/M683metP9UmYnU73
VhZYnHZ7o/ksEaBNG6LMeJmr1EBb5NeoQhC/5CWMG/hIwAKFyQanKeY/MdxwOCrgZ3ILClEfapoP
FiVwP6A8YBCGWIdRWLDi4Jo06G4mVFKYOIJXcwQrRWeR2feawSmpVFr1J8j+48IGVCxoBdggQARK
dOzkpnjNm2pI9Gphfn3zKRr6k6wx10laUMK7jQzT2Pp9TTNk6iq7WZtEvbYbE00uQeNeAkeGKCHy
xOmJmt8mgo3mRvtLNfABudWr2pmQl8p4dIvdrPwpPvJUc9gWKDwWEIuNf6mLpEHnb3pwaxffN9wb
IVAQbZoC6z7ZNWMQA06Ws3Of5WRtrhzaBD8LEN2nuLeC14XqegiJw2ma8ywrme/rZkwfessq/f3i
i5bTqJYa3uwydV+scN0J+TRaAE/gaC9QzWESyEjdXdkmY97VQKj6T2MJaX+IoGqh6ieTO26bkcMZ
0NyqqSFhRcG4ziHhm7ADqjzsswmzbjBxgJ04m78GXixxVgwF0K3RK3IcFGM3EcBj91azcovWacHA
A8ZceWbvBBciWboTmroq2HPtEQ8tTZq2O+YrVRvKOF5IqfhP6s5jx5Ikzc6vUpi9J1yZufliBpir
b2iRITI2jsiMSNdamdtTEOwhyAXFcNWPVK/D72ap7GKzwSK4qQIavYgMef2a+M8538FKU7wy60py
VNDKGe5oGRoI+Dt6QkCtyyS5jxxNqshMxAe+VDnL7l0/p0xEcfIkTffaUszkMoCMrASVwDfVbdFP
rNBuwkl9NzjVuGxFBwMfi/uM4iYsP+Wg7A52ev2dRfPmJ2PjD9VY3pBiGvp//qe/dc0G/Bk9idHa
JRiuqEv2fxd7BAQG5zyul6M4T89Y/KOfTON/yCv7f2eEvW7eq/uhe38fLl+bP4MbNiAQ8A8S+X8h
kf+ffvxvP/z4P/m/v/z4Pwjic6MaluPbP/8TQfVfcvme+BD6VHIGfkjohsWHZOJPhlhcr3hk+S/A
lYovFdLjL6l8h+g9cNcQ+6qnCI1LvtwvqfwP9HgKOtVPkQVbkkb8I4bY3z0eHqcySdYa3dF2Pd/x
Th//ztIdJxR9BV3xSXDm+Shg02wrWGhndbUMGxdWX4x9h9nXd3+ov/dM2n/rJA/4tpiDEcCVDwIe
ve13Xm4Rlr63FNNjjXEARHuuoJrWCycHv0kbrEX2xO629GVxS8vCPKzpAQo+uoxiKRU3y77La08c
gRakxcGSwCuJSQ7CfdQyCyDOyV6/TemSngUy6qkByXy+ROa0mdj246DjXcM7vNnTVCgvKR+ZniNm
x9SILksn0MGMJ7e9ypfrOObPwNVWin5vBeM3fEmuvmAUDfNLz7UDxbVW53AxO36WcV1bTSMsjGbC
Kr4Oqd1Hn4KRa0i7gj5ln1QY/tpus+UcrnFlAcYL0qPhJe6LI7htOERJmI8p6kwYsWki/9AlxRDM
HcMvKK0RozADdhndobY/w7DKPtVJ2lR7zZIj7lRae5f+rOb4kQ+xSq60Co2F7yv19HoeHW4bvpOJ
+9oBtWkBb0vW89LjBAXNA1IsTPzTJLnlzkqUjnnfGO+xyeq7pqB+clfbvcKNGdj9JklG+9DyUGEr
CDEpr9hDRLoftdU4+7Qurcs00zloclezKxcVfMsN9Sfyup67udw5pmucg45Pa6OqLaR6Z6LqdovO
eCIMi1MH1LrvR3++bRg4JB+ToPzsQl2f2cSFmjkScs+fSyNfmrzuUEeyGKnlNBWkexOK17AmoFSO
G8dABVjlloZXTeflgjjmOS0UamKWzwknq09cosHhj4uz4HPB3sqYcHB8wFLW2CFMcJZEStEZCkIJ
Lt4+t4cCmyjUmIeU6QHkFrVYq0nyd9vj/xo8jiADmYw6KhIqaonptAfN1ziGsR9jCcKth/SQvY+I
RO+EX7mFhPRfxOukF8l7by8cGWOaaNYB15YN9QMnmYuuvUNTezE1AWVdMBNz/XhcC8yV3dqlDP7i
hEXnJuSfIiuFkoy+PLBmb3apqe1pvaijMiMR3gpHKjnbPsbEJ+20OcP+1z74eGVp1jJ0+UIKE+JE
Ep1nWnSqudqXPriytV68aI8plOfFqCxCYVoa8vkFAzp/43ORuAuzpn8rwzDlXhC5Jz5/2V2llE88
+vYEjcgA1GEMRqHvWuUM/GpBXS6H6Hk4C9I2LvfT0OS7DMMBjkm65eCMDzHfuNTmAinb4Ho2TCpI
/tTcCVXQB2AgDN+P/DWnRWoxw1Ai0qSQ3PKFex1Hr7mnH3fmgobtUOdcF+xT5TBdCt1H1aVYDvKY
oxOcaHPZMt77pEUvXuo4NE8eNTgKsSUbbwST6vssHyvmn7i9N0s3h18nU4fMHLQOvDMHB57hNN62
z34kFN1ltN5cOYVePnKX400spyG889H2H2mRKF5PsIMcL8yA9FrgD4xXNMYzAuREu9zUTP7wiYcg
irYUQOQW5i20rZXSvZ9zOgDCugGRhc07RCV2yRuL3KafQtEFu5FEI9W6gJ6Ajam13bT5iktvvs9F
HHTvqbcYhqGBGS5Dya2e1o6ayS9OXOYLTVY1E8p8TKNgN/K4r12jOsZSbk/gFsmlSneGi7mDkCY6
Me5oVVX2JeKTEG9lAG7hjD5aSHkb0cwAyApjIk27C65hyifdLgRVvbZ17KfxjlA5BnV62E7Q1Wns
rUde5NOIpJsUmpb0Erllzo0XnffTqWgiE04eUNa4VP2ws0BZIpdbc6/kZ0bqFNJJ/CVBvosaRlWc
6RsFbGDvxgL+h2GaSry5xutRbXomwwZi4uT0B+yZCfIS+h91Cz4NUZXLl/Y8ZMncR6DlkZ8kmNUG
twS1VNQ3SPwUHIZBrru1TU1LGOTLIbIGXXfQaWrpn522KGfdM58PmSZnYy23Bss/axxn7szuLoIh
Zbi79CElhwzX+l5+jEvHxxDk0e5F4ItZT7BvpMTiuEYBLqePpCUS91NnN6Xedh0NyBvmMV30BDKw
/7qINnqcqfPmBmFN9nvt6sY9wsyf21VAmD1f4yyG8xklPnudSOxnVrvoq+nnU5zBLr9meaSOwCPR
/mNSHxUGGXwNlDFTIYl6GY3wOXM/2ySMDhg1zFV9J9MWshSy/JllJwPetQFVmO7f9rO/QMRdZzTl
hRhLMRRvI9M4KUidOWs2sj61JdHqSoim7Rr7gcWjS9aLO9WoLZp0Nw8vRmf0vf6I9JTNWzYhlx7b
CfYUBGnPO2c8x92v0J6i9zKogtdWc/NlMNEQJy81pYo7mqPNlx505bLq/XE8OfFK+81TiJsIGxJ+
MxsdRcVFHtzFui7GLZ6boVi7XsMPb8LC/tIxgUCb4q5+HxKO+KwNz/QK9ZZfdKTtHhRxa00dm64E
sbzD0Q7yUiLbstokmb4Vs1KPJm+HYWu38MIwMnD123JYOF3ja68EfNa3ZbIpSPf226Lqp0+zF7Bk
1dmSUCTU+w4LHXjDCLBZEjzQlZaT+Cx72WzxZDjDJkwHagGmOiiKXUz0/pO3zAJTaRi7b9Clkewz
M5L5gOI6rUq/CjF4xHmjVzZjkwzrWlYTa0kNn+5TvnGF2MMVxHaZMa1dxRiccS2k+xVLMLM4CJD2
eZjoMEJpTjmDsCBP4wbrUCMvy6kr2IWabIxWrsXyxRHHSM5r1ul7d9Ju5DGbfOspnz0cM8JQI7gx
nUKvl7gqW1IKJXq5ihOco26IaWslu4WxMf0ESbPy0OIJ7nNnW/YGG0mzWyAs3urFBFAVaCkvjv3M
nOUUV6bWeDFiBOHixSnG/SqQZ4Sc2oPwBfXauBi4QKfRKFmXCOGsulmCb0sYGF6A3Q644A8Wwaxo
iSaCo9Yp7jUJ/J4HCvTCft0bnT3Nc5Oy+LppibxPEuBtHKzAAWhlECP0nCzLGoI3HjX8Hf7NaSxz
O03aOjjGdnpGqoL1I8Y/gmPGEle9l1Q4tRIUH0REpJgipzomD/SLcETi7nw9zUisQ2HRDTwF17aW
aFYUEqTvDZOfm9nQA7XTTW498ZtLxhLgnD9aIEJHhgzMFhgcJ8Rp5KL81zqoK7YoYg/CCRrenX7k
ADrSA0MxIkHxta4y6wVZp/uydBmkg6RGDML21cXPmtPCTRTNySV6Wf7EqzUem0mgAgeqxaRLCq/5
WtFfmW2IvMAdbY2DBoOTpqVUVHfQ/2Bw7qO2hxmPPI7kPtUq+wReEJpRMZYO2fhZwdVeLIshchzR
IQqufcrLdd1WotzYtFHeFxk3WaieEhsbR/yYJzTXxZPiqIIXilz7tEpiOIUwBNDW8EFbvJNoscfq
xNqYRcio06kIovFieIeiZZRCW6e8mMfY3IkioWMzwkANgtOEbk+NXprfpKq3vuJ0sc6wXEg2yd4J
nomwZzd9kfm34TCoIyhp6CMqy31nTbhJ4sycrb4/YmBj9EYnp4fu3BkJCdZDXUa7C9+rMvZeStaa
iYogS1o7u/JZFARH8HwVWItPUDgvW+fInS2/AFZ42nrUAC23rPEwrMLUKPxYlBphCgR4kkIUdcp2
w6dyCm2HOiLDX8ruzgFaaFOVGdMWPQ/i9M+ZezJB4UA37EcHha1qrZPKgRWD+0xYd9e9zDOmJjL1
dpk58a6CSlTXweyEzyUWGQaEaGp4SZaqPeIDyXysL72kp7t0rHfIK8h9Ko3H8iKL8h5cNd8PtUsV
2YybSybyXtkUmW8Vx0R94quZa2lLossR1lsGU7Si2eAmpl5coLMhK0ZZq45zl7U3mLCtjvgzdpgV
VVo5jjs3n3F/GBG+OVGRPpe8CR5Ag0Ij5nIDrqAJFkXyyIrKz7EK9Cc6e/lzoyR5n5VxF2b4Pg2T
G97f9kuVhJxbGxd4DCuA/9C5Dny6yIrqm8nwA63zuubnyQk9fM59mx/CnaLwzqlzDFF91qiPResE
YFk6nJd+T88sZ6HZ4rFo7IkjiDO2lOG5ppNkY6pOQoAPsZEWjc29B1e4uYg5I5fb0BtPTfAsq6gS
Vh/KdeqOHo1S3sAcjZr3dDV7CS0IvBODB+Zxsmf+e1qm6C1kN0x8y8YBOLIdr7CKu+WGzRhgvV3G
1vNYquU2iziFbHlH5ROzxQjDZDQ3wSnIYwmuWXLJll0GbTqFjukhnmRzAm4yEMQ2PYeOspUOCOOt
Y44u1K/bEzaLwEr0c89VpPp/iGP/2YZHjsdI4x8Mj/7zj//xhx//7RvR8b/++JfvR0ffPvOXLLX4
ENjCIwkVMAeSAYSuX7LU4gPu4NAWxAgIRStYDT8DHS3H/oBhwpO2EzqeL4g4/zo7On3s9LWckBC2
p759xT+AdHRPhIzfstRKMllkokX/hy3YYIPTd/p+ehRC983zxHcObdNT+IwqwvHOIim7YRCC7ygE
MIKLLO12Tua1O5+clgOn67WcvBmWUEepltPbn7MgI8wvmejG3rIOJ/cuLHwrW09D1l21iRt+nOLI
fJmQONaCrjSMADSCQDnpL+tpzq++vRJ/aKL5r2M/dK9F+lr9QPfk++v4Q/31h/vhdUiJSHz537L8
kN6+1M2CXJEM//KU5mnz/pa+/glmnDDG/tFjukq7Hz6+YlL//gH99jk/PaCe/8EOiPPb+Ia/PQq/
hv0974Mj+Y9eHOV6cAB4dH9+QCm4AS7G02kHHq5h74Q4+3m26Tof+Dp80FMAQsLADf7IbPP3UX/X
I+/jAiMIbQamzBl/N9yEJJG7yjB0KcKpp0SQf8PgyMCJ+xo1pJCASLHgk6Zyshwbylrge6KxAoaw
xKXQW7iw6PjthLj740/Yn25BEygH/2BB++9Mw/8LdIh/539//f5xgejwyyjckvYHxtYwd+zQdYHK
nih6Py1olnQ+MBC2wfG4duiDTOdDPz8wDvRaJuTUitiUJQHG+vV54SOnSbIMlQ1Y4vSc/ZHn5bRo
frecCYqaBMPwQCn/1Mxk26fl7rthOCE0u6ZNu9okVYv7OQyC6JABGRhPJm8D5yvxj96YBzs9w6pM
ABo+SdP776VMIlwmwWH0F7Z5TocUwvnabZ8cZFuquDk+5Nq694deXZisCz+mLIcQ8LNiP7pzuNHk
qF7asbc/1jMOy74Rt3EctBLspk07PNGL82xyk2vGMdEZRHICAnUXMEzE8kTBCWDToAwxwdJH7rzJ
chTo9kF3s0weIEmje+qe3J5j6VDiEjWpN9xnVuUCdWiKrwtptxaqroPNOa18+5HuBe+NZl2U0zkU
2S0sinGFWRUKOEk4imPdwkNPxdfD2R3PU73zpl4dC8xb28iLzbOUERYcKuEvcVROL1FJxgo0I5Zi
O0yC3bgEZD7zoU+OdZi7b0U9xXDkQ6I49k0Tzc6DrPrmjbHpALOszjmPQyskuM1JSYOvczdFgw9v
0ll7DFWG4sfBCYrAlNBsv2i01iTJ0y/fPc1/R7LgGfvdowHc6fTU2iGyTHAScb5/NKrcOH4Vh9VG
SMj1KROSo71YavP/eWH4m43menrvBnanH9DT+h92Y/XG/lRXf4JtB7At1Ene5yoggwXUVbFx/J8X
l3/9vLyn368pf/fzf9qS3F+3IDf4oDyX18q1kT85Kf12RuIY9G13Qn/iAOPY4rcjUvjBYymBVI3P
UP505voDJyTntGT8dkI6LVa+49iuQPtjmfKD38mvOhbRbDUDkXjdyK1PAJY8LJWxNlNjnXOkWvu1
rDj9nDqDO28h2kNUl2N3XjaduuuZ3gL6JVxRNN0LMKLTe31O8y7YcMWwl3jT2okf/PSw/6ET0J9t
f4Ib9I8eIYhF/87+9B/Ypf76bZ/664//9v0T9e3Tfz51K16kn3clFNZft6HT7gUtx4cBy0MbIqXz
HX8+uFhKfLBhqZ5OG26AOsvH/shjY3vfeMS/PTk4fgmnwcAOke9RZ4mY/u2K0yx2zkaisOwm41L0
nVueQVsJU+WUZzFMOHJjChJLM5dlSSdKQ6fyYN/ADXGsW0mkKQ/aVV12ZQfOrM1L393WyLu9dekl
cUMRdqHCMWvPgiUDb3xlp9onNi7iKKGAs1/QsvYdSR5f3/c+nlfcgxb2p+ms8mRVJhDaefjmlQ/p
BGqMP9Kl0pGg96+pLHH0ZcNkFmJGaNODnCXd0r3Z/TCV26XERP1l8Cdc1kyRF3yoE2rglhB05+4b
XZgSKgziDxrEEBGfzVdoMco+LALTi0bkisI8YzSRzdT46ASayWZaSpyzFAqaiyKGbnnVwKFNz/q0
QAtYIQ+39RdQTuXwZGod3fHihRBQi5FbCi2gbnIJ8iecn/KeVmFHxSAgkpmLCmCCsN0mAZouIrRo
HvgO8DvCtrnSZAA76pq8pFzTjCzrg4iC5awHAQLhAM92QvXbML0VoddCDygTedObSNQYQmgHzC58
Y6V7hAI1PQ9hwS5GvHZregnVc+hoSUjpxiJC6qVyTUKtJsMYY7Qb4UY9TtPUUfVF7yRlOl1ODfeB
P9aAeXnwwMLYWAbXRLQtWt8nvz8bkq5+msuEouRxsXLGAGVwrkMIV2vLBKYH/1pGG1RU0Ph1H9lM
gajvORBSwGDLFDjw3Xsif23+2BtjZV97EBmJpjrewlOt4zQA45vo0ypkBS1FuSzcBK3J1PJKY/w8
7xRFThiP/XIP5wYVOKV+b8Grej65Pp4nLcP7CcNVyEl84TaI/ReKnMyt63EWKaMSWm0ZZTLaXCy6
8MI5vzELIjIciAReZjslEKLczF87cYLzx8eCuLYtgZKgcxd7sKdPITcGODuyMd4R32D35BJPrNYG
msxARtyme0P18w2bAfwi0dB2Zjo9EZJrukF/rZymGQj31PNEiR3V88at557KRRLoTGhc8jXQAelZ
SrZV0i+HfoldtRk8Xa4Jsw/OhdMB40pM2aWXU1lIHhguF/Z5lfMlztMu6CR9QVZs6VWU9CEJldwq
FM7sEjIluXFIRI+wtarptcRNurNhsh6imd7us9FK4JVX7hy577yDy21c6eis5KWzLijk8vuDv5xi
YoT8o29qZvdYBpxUb3SS0xzVYcrtA6/f9cVgsCQ0/vQ+i9p7Ck1aggEYrGcMlHmExGzYc6apBubk
muI+bHwc6jRyO5soHAFaGLvn4RxdmrNwA/TXSFY+r3xC0A2WRuQD+x4bwlFWG+BmgLwhwm04ziPD
yqiKzRquNEJslfbeFms7RjKm7NtJpwxCwbrm6tJvnNi+Bbcyp6tB0CnzRXpe91R4WdGcqxou4AH9
vydFawVWvh2T1MP2j/h3mE/lfmAyLBcakZ8Wl5NS6Z0z6/qpneL6YVjc+WnJF9DIJdrUhkUiJt9A
mI7kBvmlbL2QescZDqpo6+S45w2JqL2RsB6nInCdfTz2EggYEUrM4c1s4U+z1AUadnbpcnEZqPgO
O7hy4cScmj5BivOaIR82QQLqJvBKz/BALMFVQKskgkkk9Q5DSnDZJ71qcV+qqt5PrtdSDLQE0Xqi
QhKO1NgpGGVFfIWQURabvPbd3dBwpH/pfDORLyLr12ydmrVjPfUWndyTGXxM52Q2LPRWucrjmT4f
wbaInDRlweXcTuIxUizfFFmYCdrVsrgOSVW3v6wsh9m61pEWn9yuzm5ME4fjJsolWDOBtZtxOjeB
6MKKdHlfwy+5yLpI39dBmO+gHWhvQ6jCuUtIfF2Tw4oeGQq11ldT4pbkelOjrS1tGUuYw8Fitom7
FBFRbPoZ19g2MEmyk6V6hI831SZ67EsvxaS8hHZ700qWGFgGHXXx8+wO820g0MwPbkXtZp+m4sVQ
PUTsXw4zugvlnuGOkrj2UNFksXEI6PCKIy3SOjahgcI/sIBrpu7U6WXFOz69IwxvnRuvqXL8HlV6
xiS5w34QQabDWRjVt1I0J0ne84fNZC/2bc3gDSV+FOgDDEVd7KJL/ImB7/wAxgc3JlyDwrz3FAw9
J6xLuEpdbfMyF8XePr2Z4jxU5a7n7ZlvCTnhGRUDD8mKdFF23QjGxdtIZ8llPPponJacZtC+bjA0
m1mYCppJW9T2oa+DYQZ40WEL4TOH+jNj4tO3GEp2XzfP4oObn5w4/WSTrak9XI9UfivTOCurEmiR
UIsytnfM4T021QwmRhl+DNvRp+0cHA5e+cAv4DwTgVjTnQ3ngh+ti8r97Nm1OQsCYIq4klS1iQqC
aDuNkYqfaGSN58w7JCNdRrhNWPm8JNk4yeDtOCeB5xhYIlzQsch4fgvXI7Cz2tn5uTOdqb6HVD65
FvyYeMSkuRrcocQOVTt23m6qkg16jf0mWnbs8c6Nhp8Bf7iPg/maM9PC8setezYDf624OKFyMuGJ
16lsfLVH81qalXHK0KrxSWfOwau6tFpP3FNPxOaorZiwa6t4CIsSlzH+95Fk+Bxlaz+j7W0neMmu
rLksMHuB1Jf8UlUJsyNKczAFCVUeK46PPZT5vJ6PFtpqiTfb97fsSbxMYREjggFRoUQKAbTvzloZ
hcOxEcZxV63Q/pfKMV1MwDhkqrBGLJjuxryci0vIQfkNaWpsx55LiuVQ2V4tVjU2r1uk1EasxRiy
cjuVnz25vM/xKvjstA9Rvtgf7cbwo9GhCrsHpUqt0ZaruyRJ1QtlqNanDGBaA752Et11wlK1LvwB
h15TZvSmD8bkcJpdd7ppZ1OyGaP2Bth08iB9IsgQfy7TCDpPNBDhg1EHF+RitNyR9jBjOQP4qE6w
T7Vga1ZhDP6LrxSuDEDD6k7VotV7HRD/PriovM9YyGx7Ijs1tFjjbDJvW0HKU2/U4C3HAZJgtU17
Axs4YYAuV3jFAAJbockwQLHLvRBNgY7bgfey4LJburwDXRGT4y+Vnu8NPrM3k6bL8+JUrJDVpAf8
Lk6Ldyg4tWitOmALtxO97xCAE6fRD0s2RM22Fybk8QUDHmKERwTcZTOdIrzEAy1H5BEOHW+qW1zb
7qumjznaphMX43UOgHpYYzrBl+YBmaaJY6bnEB+O32KItgOW8NT3J7lVCRMwzrkZnQid1GW1zUsV
1uf46z3qPT1jjMRzR69YvS8ad8acl8n54zL6+Vsf9D2FlrqwNn3fTwSfwa+YNeCdhiP4PKj7yUX+
Pqu0n6eb3LarejdVWUPPEiMR72oxEUeTok/gzIS96i7rUwCPs+7EDB7HXP06dpCwtjG/PrYOx40/
T3kXDzeCqofobBCNvUfWj+46nh6qDojQNK8t2jOeqnJU1ZZYmN3eaYnT/7Yw0rBIGgxQzpogb4u3
K8o98dBi5zlVVXYJkYoY9+UkaYvbUy8LOD/qSmxESaDmz1FlCedMg46s1k1boRdQnhM+DEkYWruJ
FOKF4MhFn0KGzW4ljVUTiZynpAd418p2PQ9zrJj5nXom41j4AAyQwA/wGkN9VqTjvI880dBNFURY
/FHeJnM36F5niHVGHdvKsdHdfLvgQInTzt61Pis+L8ckLqIicwSPhTvTYTlh0kqLnH7OeZHiI5Wf
EkondqmrDIJR+klSt8yUD5Sp3irRJO5N3pjAx/Uxt4RZK1d9LocCsCXOgugsKMoMsEk3IO+zK2OT
R0RJXryqmq1ztl28mHncBf2NQhR/77giEo3H5Yb/jXvCMWgHsiq2seJXTXUwVXqdvC1p0Ut3iIoJ
OQo1Eyh1NEZEvjpMlBopMyYty0XgWJg09C/cWVXO+ZKVjbeBA229NW4yemcKQEv+mUBfNb3ZccQ8
MWs6j6Rinc6cOEksfMartNDfPBXnU+fBL8RXw0EtBoaRC3CU5GrFk6fV4G8zG+a6FRjU+Kypy1ts
HMEjv7MN179hPVjhIG4X1qae6Cw5FNBAbVQPD5M9uNFlIaiLPcWrSFnHYAQJloWWALGW6qJ9nD3Z
px/z0ZsS6iyVk99peym7s9KWKZgVgiAeWW2jMJ7oeLbty1nzPGwb3ccjyWaC6Cuq0JNnLyOstPcl
KEe/Mra9bRxrxonRqWy6cuG0vOCNrTnmYuMbslU5miXG4eIKTUoyyPT7bA+NeNCSmoI90RSH8lsx
7YG0xnejCRjS0uX2UE5yPJZ2appHnxnoppPu8AneqaVus474z2pSwPwsgjL2BtMAmfzIUW22VkOd
dnuoDrE6xoHXWmTvGh9fi19eaxnnh6Cr1D7FNoNNJAn23ZBHl86J1GVHufNo2SUZb7ePBJ3LVUt8
DqsVWsrEEW4jmEQzL+f6diMNpbXbDq8AdDDhe2ZP1AK4Wy41KTqaQzGRYtgOLznrjp84hiYAZGRR
H+x2WS7gRgBWrapSQGgXoxvA/aYFe92qTgbraBySds0myDsaimxdPCU8C9VlIxyuFBp8x3IIS8Ph
AuN99pGEY7/siobe+WHE+LNmbgcYrur1sbRU/qXmzL+JMC7caxt+wFWm6e8O0lBe69lpL30HcjMD
ErClVrnYxIMCu4xelcPsmuMyYbtazqj8o0qrM1H7+mp2aj1+qr0lPhO46tBGlyA5V6qfzkkbmzcy
yUGwHSgXvypifwJEFzfZusgmjBekUzJ1oh2Zu4oE54StJQWxIUM93OeYoHBK0bVInXFlanc9JEn/
ZkTSPUReQKK57+oE7EJuw/7t0iB8kJEb34+JV64xdWHuMsa3Y/gFHf7u0a+WV2Etzr01+85jCqIR
qomxzLaok2FfgwbERj4nM0fb1uVQRpznqtcVr6hRVIX0LjFvTpfS57xW4PsIOzljCGp1NtHknMzX
C9nmfTh1abgJ0gFcCq2s6jgk2tuGhtnBxeiOIlqnnQ/GXeH9xoSDtWqdggPzKMBMi7Xd9AB3SRJa
+bPILF444s2d2uQpZ/9bp+UUe8OlWkXv1ZTFzzEZbaQQntKzUPr1XeZG48yVnMboDefAobquHfyJ
FMgUobslcmOfmdKzIevrsvniSJTu58GaJLVyo5L+BdyI5nRVdS9zbq36jh1NvLReZh8VAkuKQSst
n6uwVstZ53RE4VMR3irXh9c05l1+j8ukldt8AXpyIK85A7imNulcLBEE6njGO3qEsFg/E94UpLjw
2N3EZtTwjgrwfERoCYhHCTv+wYSTetAhb65tP0O0Ps8T0mtHiLL0G2SuNb0KLbxLT1rR3qlb78pP
5+mL8f2m2NfMlLbxEMY0kk/xU9zQ5YxBHzLcmoZgfRFPjjgMXV3D8wFjdl/OLsFROLX41sa06a84
Egc79vvQ2deUFeCwDuJyl0Yl/v9WEGW+tZt0bjdm7KwUr1bFk+MM1oydZAHyxN7cgoli0F0N18nI
NIHovZfcA2CBwc4j5r0irnfnKZBhdyUyAeTFqRZ1jwImt7xbsr0rIHD6cRDdCkupG9ujWnmj67GU
BzxvYAuFE56hWIG8iEaXZselzgkaJ+WhLMcG4Svm0rsjxuGBHJVB+1JGqnAeSVXO7nkDRLVjsfBr
PKvePBxHliqwBfh3AN2g6Cm+VRdGe/bK8D6BOtGdEvL1TFFbYW6jIclerEiw3p7GDZeUEXP5D2Hd
Yloewox/LC26sHJsn6t2VtYnjlRVeURort4aNrNNURH9A7bUcVu3rO4s8V0NL21hCsnJIayjs7YC
6k5RC2WY2BYnsW1F3cynMF1RdQ8BjJjxOjeWNl9rbPI3il1pucrMwjRMVozn5tLDx04kbXrCkAw+
qklmf7NgtG23nSjSPNuYUs7dNulYo66CzCMBjau7uGwGfOIPXpKSapbkiInYs0hJMnUFAI11k1qS
ma8rOyqiS/sFUR3SadORQNglfu/0GFpzaJ23pneASVgRQslN3fjDsCmXaNjFOZdcWuET8bik2OdB
nhNX6MRkUxCSWiS4Fd3IF7JscHI5MzAjjynlW8aUJd+ogPvvbh6NDVEsC8MLDvnNQbpkd3YpU+pr
3srLQ4l98Y6CdSYBJHcTOOxNMG1SzPTFzmlqf79UKoHTinJ4YrtMp5Yez3/Wgcwv8nQ8rYKyJ/4L
zLVOtzMmfnVoGpyDK6K5mT66KW+1TZrMxXMbu1AmJksNN567DA8wGWxwlwaWzVF5SxOuWz9KP5bJ
RFOaXsiZkl13Fr3pulJOF2lSUbQ82fYLdLjU3w4AlsfD0i/T/LA4anyZGkUpcI0RuUzI5a78wuaw
inaEJ1sL5kntPD4ky8CaOdqtvWy9VqlDKn3SLXXUh8ue5bSqb6PcCinlWuCL3fpFyPjNikMWb8gk
6jVLGLesahzAMatA0Vy7AA/2JQneF9NWMZ1EJc1OiTVuw6EBbyqTkPnSBCdkxQwECGji6Hi9MAs/
efKD/G1sS3fHMC3ZFxnt0cobrIuKMNZhqkZxlJ0jrqc6tF+wEE0X/F7NdeLRCAX0FVJiXcGvrBLH
GvdyscR7pSAIgq6GjzQustkTUInf0175DzlM7eSy0qS9IQQt0VNWFtVtXFnZIYKnyOU67Pozp/ei
nAJQa67RpI1fgjCaA/hSVspAwYOJ8784OrMlt3EsiH4RI0hwf5WotfbNrvILw662Ce4gAXD7+jma
l4kYT/fYVokgbt7Mk2A/F5l8+wCk/gy1oy84N3F0RvGNIr+W1dGH2/0DRP3WiX0641Q6Un/V/xKI
8TxGce+9jHkoS0x4Wx9cS2oxql3d2Xg5pF3pJVlrKn02CSxZAM8rkDAh080/GqFEc2qCqdfoAEL7
Gbx3eP1R39N8w2qQyol89aOfHRQPmFTBNiP9iQp+D5aC+C9CY6t5g9JlsAddkkPwIVH2wPu3JgPc
z+lpXrjz+s6iHguwxsEOObYgc7vCmCTf72+sDoJoYNXiDDxyNipepsqaWztSN80H0hsRmNnCCOT2
RDTP/WrtZ76K4p1oQFRybEkWEeE4J1EWequwz4HEdJ5MXPqgmKigvfErZFk+T94cvwC8seNjQNAC
4JgG9/2Pcy//xMgdUUIXV8kDrfHiGYWdH4HfUhFW3KLRwvNJmfd5IK5hSdP1Vyyb5LcN4+aBlHB8
COt6+EyVqumGTxNuqJszJWfPb+cqG7l4tkes1ciWBI7m7sxB49yvtaYozmtyslTayPop2pLmpVnk
2l2dIWkDMJwq+e3zeHvQNvyct4xylwzKQn0MQaRkLJrI2CjtBPF+Kjsc35sZqM6o6zrh3dIFfbLv
1xlCjuYfX95MXNSnFp/MFcC0/r1toF94Sn3cFiLCW5BKxz+HqZPS9h055V2z5DTOscPQv6RJoH7O
h2ldi+OkBZUgdWCqC4E/4KOc4etRJb7z1/orcgr+YFStckSUYcwmKt6Rd+8pJAnWPwmXnPvS1Q5a
r6OWJ29qgu9C2P68DY595VxZsjloWlpmAd/eh8KpmkPM8gZCejXQ5QHDnghnqGy1r5tVVa/b3FXx
AYefFsdhdJEJtmap9gtgnY/R5jBbtJ/+cysD2r0P+58NmetjVU2p+lkab0Kzap22PmAOhoKckJ7n
APHcf2MQrQ9I535/9SdiPHwfV7NwGjZBfx5S2AR7Bp1N7VOITcML0gh5x7CSxXOsZK3vIPbr5U5q
8JoX7jLmyU8dkbx3wvcHcl4KM2/BL0XPRHbTE3KHn4CujAdG+z6c7wxOSzKGSR4Xp6SY6CsLyI7B
EAy7MBtZu1jGKrzeJ5PwsHAI56y7ojoMj+5kE/9LpssQH0j1kImpqFFXWe85Pj10jVd5GYqnsf4e
qSK6G0u3xQMfp5puQoRMqMXBqsLgYeaO/J1vyQDvf5zm/hKoGFIm83DSZzFsWzzRcy3paxs0Cxhn
sm++qiZv1zVOlDFQMnWVgdPz/SZouI+munqjsWb2soFcCXfeKpmyCK/BgZnQTPD40OS2LGlBKjMr
+xVtKNo2eVBmCwbhdIeTfy4nskqou/tIDvOJOkH/bXMTcgqS3x821tTBIoyNU/BNrsWf1Ac8sRvl
EH/y79pXWfvqsiRor+yW7O9NGPHTTfX6nlS3NVVA6tCQ2iyMJWXibwE3pGXprlU0bM2PZk5nqgxi
GMUvYVCw9RQlJCgWdVH/7tQqeonGfuqu1Am0XbZtOr5fSTMz+Md5r14o7sCzpQgsOqe8VaBh51LF
9iuHHNj/Ave0tX83vWwrBxFwsiyg1rSjHVPVzYufzgm1OzL1KIyQtZn/G7uUHkX6T4LkMC8WGOzC
Bo9tZsiqY7+CrfxGp0Iu48Iy/1YGl9G55+MEYhXPD3AdjAQeCtJt5lWDKmWl5Q3v646qMEhJzVek
h+i3ALG8HVIq1M8Egsc/Pbi5ZBdUVmm1owJsqy4jMnlxYQ73r7YSttyHkWDJ0YmRJrsaknEDLx8b
+WpBIwzw3Z7YN7jeiWRUId950cQjKk8UA58yPkWbyw2v94HzIN+u7kTPT7hOS/RYGJWypgRuCmPC
34yaIMOUUXrxUBj1Man1TVtH9/iAWsi3dCsm+4+E2iaueup6eeWHGtyxbCCkMbQjtD+84xuAdBoO
vPclmvrlOsPnvr2VV8CpbObRSf8vuN/+pDQrRsISf6G8cX6jWUYc8Gysn0R7GYzW0tfy2nBaTJdl
KGfvArBbXqLBAc1bJegUfkKNxh/EdedgUyWWLCVnG5wi29cPW+iXC8ORAvhqTXz7KTDLj4i2dw4o
utc1ahyCrJKnOonD6SzgMR2s6y4XeCakjDUhuLdcDbF+J0G0JgfbdKXzMDre3Fy8yFn2oDq8w9x4
7h0bWfVzNRTdQmaZ1nTNwOB4D7TEe691QJFc1jM+cA9e1zDKsNjTZz6CEN27S9d8GFpPqVZgQxtm
Ddsh4q84hj6Xvh7uuIqzOFsCYrc056qo+YCJuP12rdx4fnAs/OC9l2NzZEPRlvdLH7ibd+Zy486Q
RgK06M+iaWV5bBt/iJ42pism+1j3JAP60ZZvTKoxQTLIJME5L9B0AAyn7bT90nrzad1jXaTK+8Li
Hzxwj6hSYvW5ZIq7b61I6KANRjU5+rh5RCGArfRRSmA+nmZcdk6tTfCHlLxDRV9LavvBoHZOL67k
PbFlhdVtcSF6X8oYtdKo7RqMXkBfEklrYMRgKU3SH/rCC0R3kTyZ82dNTSWI2n6Ky8+ozFcQvRtx
TTwcPBkRcOVNQHcXgsk609EwmdPahzgV2xJAzWnz3AHBmz1N+iW0TXsDpJkpqiTE6Kr54NhU42Ap
oaCxxkWYPs6BVVhw6KnVbwMLGBJ1PJqyeifRU+D2amtwPNuVLlYHDlUfhoFZM6IVPX3vsMZuhadi
5L43nFJEabKRt9T0mRYNbniPXUVm8E/Ht4Zb/rps/aHkioAFlK00WhJflwAkYkP7L1R8h2UZIwIa
9vAM51Mu2FGJ3Qz7YaDaJ5Mztpw4WwI3mCwp8aaABLgoZLazw+yKR590sq1PRdl4XJIXxHlvn7Sr
sWeJZL3sbTDV5V0NsEU+cXIY7tOsdlkH0l9ceQovm+5JQvExano0HG8gfygA1GugA52Z+/qaN4vq
aewtQS/97YN4jD9IXvvFPYPs0B5mmEJFVsPWC/YlEvYGVt42vB7dPPEMzx/68o/eqVqqJLTfdAeW
/RxuXYh15KIGyHqPCGn+ckzNOM+XTSYmh/Scp+nfEdNOq4mxM0z3Z2LkPXDKNVwp85BLeLMD9YVk
rKfTt5vja7QQuSIlODtogqyJKfJ68uWSMKkva1NV/hmOpdR3GMiMuAnSgkl0h3+k/G+s2I3dLuud
1lDsKUER4alZXBnO+PxU4W1vqTv64QkrDbt4bkomcE8Uva0+t3EsJiO1YYNPk1y84XbZw92qpr1J
AmPvFmeQ1QGSQC7jC9sL05/jtFjWk4l61z+MdTPBbxpJa7yx+mvW5OSOZKvyE2fD7Orz6PIQUUUz
sA5u6tWZ/7KCacbi6CfWAVGaOOF4kRAQ9Ms8l4v7r0pyB22bp0L9GQqHxcq/sBwMG+AAFipLLC7L
W0o+CFZF1ZK5cwveRCAwq86hwMMZnb/jMug+SwiGgnjGX0LvqFzdGUkYKZilHLreThVrYx/9JuRP
LAUU4euUrJHzWJFD7HED04j2nPppx2tUkoMM1V6ruerfhrjq03+OBqd4lqNy+/umbLmhgneH82RE
KcXvKmpdll0RapZ3V9TaEaxSQ8q+dRuvJPJLtwO6jbhMiWe9CWF3QwNI4IHmte7dFQzLsM+8tPlT
La7pj6tZyRvoG3arQUvaYbMpPHp5FpwI79Y3bW4ONd7tioj54IjjNLAoONi4Ld2T0/cqPeANs8Vn
33AJugTSWZxftx1BdNG8sOMvjkcFPmFuVP0jd0gTP2oA2Q7NNdorJrhkqtju0htnvUOSFr06Wojo
MW8LkEnTbZhIBOn7olR0IgvY3LTIFlAZm7FZHV6Vm1x+J5EuxJdBDA3vEaK4PO9Sl1fAWxNETnPq
GB6c5eR5Sm+EnjddbQ0nVswima1gmrJFdfH7NBZNzFURYn7bNjQCdG5iumO8ETEcDpZrb3pFy+nN
ZeN+vH2qgLn2Sg+GdVy8VOOQZmpa1XLBpyOGh8kGYfKP/1wZtCh9681jQvhsaC9IIwxnS3+Li0NO
4BvJ6JMn1WWuqO4Fh+cs+RFzYt28ur1b7FvbMSVwJjqg6Rmplompwm9mEmxdzkfz2LG+Sn9GXT+s
6Z5mhVVf5xho6FVjXchPwuOsfl4i/ss5dl0/qHYADddK74KhT7hjpRIHwTMEENz9WzAWI6LOKsb8
Es1F3x6bGZTkm+pU579yfmCqOLFn39rXqm5BQVPWYjjOKYlr1/vCSSaK1duppB/WA41ifwSNcfq/
Uyvd4m+kBlu/ciL3bKJUoPNs5KwR96NjBmqwQbSaH4xgSQE5FYXpdwzCJaYuW6BNPfEln4ePbVEp
AXLYVjBeaAswwX3jzeTWuWKyP1ujraSgiMDE2n6uZc8WdSWiXmzXjTxneAyox/P+BfQGkX12TfIS
sgmIFDuWp7iYhMZiUoX8IZ+qtc0DDbLLG5buQqyAYvjIGHcEOODlw/R7Uh55Vab50NKsMllPgcgP
1xU4MzKIhAW25FGYPq1bcuvQ2nCalPK7hiE9TVD++qX5FjnITtjYbOlMtKfTbOz9ewisIX26DaoV
XfCDJahOazrNWDaOnEM9FZZdlKAbhn7yqg3MayCbTYnTfFvPv4m6pyRUWt6keHGAIoEZ66hvq76i
acuVOiTljFtzh0/jVjlYu+x5lj0f7+A/FKFng0emKLrN8Mpg3Hju8fWBKaqxbtVn7CeqoacCBfsz
F2Kd64My7Vqw0p90xGWVuHeyHHVg+U1TDHUv1WQhysRghNixRDjrFggBH2HgUetIy5v/n5zl+DWV
OnhpHRnNlCxBX7NU3AWEiiPd7bvRrdJHMOukkUfwS4nFFQF09ZQnYbIdxqSl/XjXogCaQ+SObj+w
vpjkay780Tumuanbv2ZC9nvCyyXmL2FnkfL+GYoA5pKOmfNoac6Bz2GZtHxptxpQOCOtS68T7KHg
kag/rVf5QFtKRW6eBUeNYc71oFPu6DZwUIa9YHzudJ6e82Rghz6aQZ63bqMyAF9Yu+s8A8hpcPrM
QCspdiSKt9egKoInCdaG3mdMIV9jXUWncvKja+hHJTCDdPQvHiXTX1EU8K9D7eCcAFv0Q9k0zkqq
HH5z3QxOmO29O4+fxt6l+XPdQ5NKj7Zn6Rd1YXAd3bDJnI1E9B5/sf/cTe30JCWdYWBaLNhsp85J
9HJ5eCyWkRgQIKmHdC1cFsdo0Jc+mdo398bkiZYufhVCgg7aUph2SLViYOheMfhxQvzomIwPMRCH
zxgbMXhQOM9xq4pMDeAQ53zWV4csk8HONqo3hiag9wwXkqUs7OT71hucdK+EivcIjs1nVXWsleNu
+efGRbQ+sdqhJGobm+As61z+p/UMcSHkO347LaX4boJtJIeZeORyotWMR/55zJ2FjHkqwvIxsX71
Cz4UzhZv1OEHhll8GcEacTuYrH8Zoy7Zt7mkxR6kEN3pBcYUMZeUATojIXnOV4XZsrdYaHI6DDBN
0k8pVdUebNiIc/V/b+6tkQnhfwFqzUvBffQXxk4oNXn8LEXJGq2v5/HdNSG+Xf7A8sGvlxmeb8kX
sRib9gHSUAusGTfJPvHzzmcpGm9qJ3pHQKCh5yJLQX49RgYOBLu3FmqMKw9eZ7Di8FIRfDWGhUrE
vKv2GH2S4NzNA9VBoP3ZtsXYuVONnshWGKm7atjL76Vfl0zq0KX3EJIDfLeIJqcxksEXUlZ99HW1
nPxkS45syRALbeChE8xVeVnwZDzBF++uNEtyW6+maEOfxMVq7sXGY8pw1741Dkt7FINkC7N4CJs7
s5ZMu0OXEHpiZNzPLHcRKmWLxyuqLUyyrWY5K8dtwUiQON12zAW6EVlHoQ9sCsPuEUXSv5tFwJai
XgfaLIRKnIxhvslwE/qX0q/1eXJrgC0D4uwl5+y5WDOqc0zR50UOqJIgm+1dyS9+Yp7t3ihQaD6S
LfCzyaAKMzMk8ly2/vw0zHV5nycyfXC3fMb2BUvt0ZtmNGg3iuJX2UL73/kAEc/91DvXPF6CPy4K
DzyxNIpVQE1QXwF1w+DwQQ9J8+7Wpv8Q3ZpexTKKQwN2+q6m9aU4c2tlq5FPMoR4Y5MfMXTsI0/w
LiiMt90rpJN7O1e6Z33jefdzKdVDiZ3lM6EWTBzGtgaH10YJIR0CDsk5MCm0MQlo6Up8gKfQs237
NFIUe0/6R+1Bivl0hSyevB+xs5RHCJM6W6bE2muA42XPxa/sdsm4mMeajd5n52PmX+KwPzMYd8eR
LlIWqKkYxH4y3Rff5/quzHWx7ituG4fRgTunmjymfcVU0aPh5YS3kz0nbwl2UucoIauBMGryd6To
7d4yoX8aN2iubLXHQ4+ZtNj5PepgAeNgL/Nmek5VsgGj8cO9RqY9hv6NCMMV9T5tNkMdZgPBvfRu
vUh6NsNIhGCo3vo4mZ9jfg573tqiOHqcOX9XvKzqIDZmK+pe49/cv9L13InOzXoIba8dwY4zNMQb
SLuNdLXfhqX8WfGe/SqbtZS8bxzFvcll20asa2aohv9SZtNsJlb5Ufitxjx/k2qkzXrh4oLSoiFt
nn22HkT/lL41zLEU6LKY3dYzgxOttSpsPzRe4Ttf+em7TYQJLxot62Tjbe6fNmwutEenwfIBztx9
LIi5sKBQ6YuHhnRxoZdcehYJaodyD7tzzd3gVKA3/8WAGYbPy6LNGwqkdo5FOVCiY7m7zjyjBfLl
tlZBkeW3oopxaDvQK9tE0D10rrz/q/F9rFo/zabSHfpLpTHqHlQMRCLGhyl2NBF5jBGllPyuUwib
i3Ve9AjSWPv4tjz9ZwpS7+PmiEgIxmzEKXMo5iVlF+3JpSRrPRUid7fP1qi4QpNc+PfPfPAUmqCf
Bfa/YpGCtVpTsgdks4/bx11oF3Sq2C0vZsUrfXDI7OuZfUcfcBmUKR1qT1TRgMyNcCLWL7nL7uE2
4Xs5AJrQroyRuVukULGTaQ44jeMWo0G+WsBtwsGvojF3N2XmAp7DhtxugELEvocKPHFjXAyamb+G
5T1ESDDpqPB4mB0+c/UTI3nLbaW2g73jBpbmO2Uj/zkEM9y/OBAD3KMTJ2Ny6ZG4AgZIzsIrb0EK
I0OLAySPiRFkQ5GAqV+cecG/DLsO7GMRjs0P6Xi5xFiHff5oOHQAlhgLi5HqTVrwYM3pr4DCLCpW
ez88UoyrzH8TQ+G+Ad5rrpxdzm+Xq8aQraHlb+/0XH40xk8eroFDZFcDqbaYOGmyOlLFFMtzToEA
iCLqXIr2FhjZKtcEX8oMw/AzkZRIZrBD4FLJ0RGIo07CQpb3FFfgGJG2vLP4M6tdXgU35+Ei8oEq
F5hS8bsM+BhOVAqlw792mmoH6wCfP3fVgWP/nBo9xL/Qaqkja0NMr20c02ZsAFTXP/TaYLgFllwN
mSm68Fjg8R2+ydQow9t6jbxXNSIS3rN8sR0qw6JjL2vpae8vq5GEmg6uNWQk9yE0zfCCCjm+M5QK
Seij7q5eGtUSbzpApGcJippmDzK/PZaqgff/j1vPup+plaTCd+iNyJV13PIDoXA9XVHQisCo3SjK
9MwdxKGzedKcUJlLpTZKcSzyAAx0jB7Zka+AvKMV7dn+nD+xHXWOoRlrCF9Fg13dddvfxUYXGJsx
NJSdrMN8JEfVvdIssexXUzXRfqbrOz1Lr+yP1lJ5d+8gvhLUlHVTHgib0ZuRhiGUxrzK2zvqVqv4
Jcd+8xcD8lxdItMOCxs7XtC3eBzhi74ovlsdaP5yW42Mt7jROQij6m8FIvHKci2KziZ113vcv39d
HSccVFVc+t0XyFAydMhfYTvTBznwvimCLebPDHJLcfANMKsesVjRmy35AIvvASK+Plkn1r7N5orN
LC7CtdVnf5V5dGtXCh3854x0qUt0/cbmj8g2uMe2DXKqywsxLczBRKiwZtVJ2pTP3cy++USRvWk/
HaNWtnD0vW71cVricv1Vum4Q72qu7WrftqDWn/E+DXzv4t783eIU4oJou2Ah9TdjyEE73zDs0MbK
8eNbtBggjGDu83HsvpXryeUOX3RMviMtTOh8kPVIRctlZp7S/xTLx+1B1Qa7zziXeFhWLGD1g+wk
tD/3VlmAZLkZ3Z/cABXmAMQij7iL6gYks8J5v5zLEWil2a+aspFhM4h513nBk5lncyRafQ3puc4p
a6jcPqYGxN9Ab4dvQIjsSlFJ7IyoKFy77CayIUf5xpwCZXx5lJq0Vr9nQRiQfV9XEwQEeNDBO8Cd
Hm5glE63ySidXX9GWiv95tuiqQ4RYWW+xtxeolKx94CudqlrE3xvfFINv5ULU/EQDolDPe6I7WBH
H5flcu2zxVx3Y5ysGJdk7KvxCOyzMwc5Oe3MI9ECTHny+mDmt7UC2u+DsWpxXtxeUhL3gVhVAUZL
Rkm1ZIC4zoQUmBF39EqH8bBPJIGy+wKXsgF2ToK0/Qfo2hPfHvBD5uduwPDrAoTPfPzsL4DvCv/K
4EvXsYgRdl4EBcyWt5bvzndLycfzNiKGLwfQ7hQ45HkdXMIaC9TO7W/61DAv7tEbEUhxxy/USa+U
zF0cMld3nEnFPpnYTV3x6eMiVMX0XbNVvHUXJn4muDCRaZqrayzz2T2OaRcc/SH27gE3kqMbleEM
Omi/ysdjKO3sUcYTBJqXKKm08CZ8rHK+KCVD6pX4890aY5wIIkJPHGcLx+pX7BgDsGxbAU36bRwi
FSFk8CVd2a0DTo9uSVVgcgDHEghk1WyPqjHjgtrDD+AQBtY8jA2xRw6FvnvBAptfhQr7txVrbM40
OS6PEdnRT6NZDWS9gOY/2YIkL4taNT/5zohLdh3pMcoSHLD2gt9iu6t9n1AJXtxGEhTjNYlEjEIw
7aY2pQZ5cMeRX6o3Q/GyrJ5oRGcIM4son1H3o/4u6HPaT2d3Ll9gZYDfC0mYP4gBTwpDNGtTWiU2
+O960+5TZ1mk3lafONZrpuBXBe2OsGsz0tCDJ0/QTZ5U0P0J5rkXX/YiObQEYwY6I9nP08khVaZi
Uf70vaoBqGkT7wZuYJPWYDZ3HqOt0afG4mI7BGXeuxn4PM6MAcV1X8KpW3Y60YU6doEn7QMYDqY4
om56w65Qs4oiSEThBcKqSr8W6aj3WLYJrQqkczgHh1xvl9YPJ+/Ey2T+vfZkDcjg4NJRzSQ/RLq6
/d41DtWnGE7a8W7CwUUQdEuzoaZqJlPNElwQe315zKmdo9Nbsm6rWIP/iObyVjDsUWYgQxK7d0Oc
Tq+A/kJ9icNtevfmKEZkcWx1oi9F9kfIE3F/pFckOOuyEgvjs9cGT1QXgmery1tb4zyEdOGa8Vo1
JAVDya3atONycbcmvcxGR1S4N+F3DHQOfUIijwdBrZ6ZjvlxAYCz7XiISHZ8x7aozi1pzDOPijww
rcxcwDSi27Vcme0uHrEQgppU5KYPasQkeB4g0kqq01fub62kpO1EOWiNXSafWawDOQ1P8SDHg1ty
T+WlOQ1/TbEw2jLDRyh/27xl3lCquwpdnqdZGecrlaxt3rwWr1OWTxrBIyDSRn5DsjbmPS0YGjpz
UiYu5wyOL6teUyhuTVMtqoMIsRCgFqT20lsvrLOU68DbmFaoOv5AZy7PJRVLrWoHbu7CTWFP65zr
NUHL3VT60cvqVcT4lmXtgHAW7rrrrWOfc1qwjlvttNd1ysfDHEz4jqxZX1rCj3sHcAMhj2k0jysE
06vhsaPwUjfxnHlTNWYgWbuJfXE8HNdQtE8D3zmgo8rLEuGW9XVsRJ55+HodfP4O3k16clljsSqn
74aDCXSyiYOTTBzsTWU5weNehoLGE89vcBUh9PTuZUxM5WSRM6TYCmyuTtut/9bBmnNrSyUAfMQN
g8F5iyse3xJm3b4lkkh0qRKYAqVr2CcLG4W0C2IQJ28924RbhgioAGWDcDbu7B1rv0Ynk17u/EdQ
XJ5Sik9+hSOe3N2Wu/5FWI0hpgPFTEsnaiIai5//onUj+QGW0Dr7EdfUlYRZf5ShHQ4uINLqy7ie
/xaKsNxwCLCl+DE43nLRQ+D5x45tEZNhKVKz49sBFiAsZfOfY230POSb05xbIsDuvqOs8yRUPX+3
A7nBgNDjS7eqOmtxM3ewtBd8DdQlqf3AhvYysMx9rsBCPxvjN/lryVb0SVn2L9gZImapGsMRQn5H
A6WYdBEeOsa/fld62Ge12zMAzkDwvqOZNo/fXdfn92wTeMq6zofBo2xBjdhN4jqbCtcaFRDYTp9s
25uK0DtWCGddWBlyGlTvcnC76mxzNzp47IS4/FiRsUxekMswR1dunL8FoccAbIhmYQRrl/LfPGrj
gmFG69+BPuRQJbziZJSJUaY0+Kt7FPgG3lbQpRRe5cY9jZpSV47NvmXIIWjxnTgbcTD3VhPjDfrJ
rbwyOhQ9xwY1ek6HCsKV44GEsRozFMz8EXjm+GMeQHjtIhNKPqB8NtilUbgERZz+aJpwP0f19MrQ
K5OH2Jji0vaU1ydiXKprSpYiPQ49u3sQ2PT4XF3osMNP1iQQlm5buvGy+OPSUfiJLoh523YJqGG2
aGCGbOg+5Hw/hjPOA/sbH0Fzp+M1vOVBYM/KLQ3jTORTPwFjL2N0gip4xOvRFDsZDKhpxdLr82yq
7nfvgwLfIZuvF/5n/9GnAAZIQ4cIeI0RoL0HRVztcU49eXV83Z4hjapPZtfO3K9DuqyXWU0hCrfi
LUqaJA5m0lrxUKCSw3e4mtuwCsOWrFev3am66AWqeei79T8qwpku1BKO/4CQ0aaFU2Yg9EpXBO8n
p5nENfe4VrzPt8I2uhTpzI4OrcpLcgE1m612GvBCYJ2szk0y1s9O0AfFqW1vacvZm4lRAW1Sw4eW
61a6O8iREe6ydvVC9R+hqeEOwode98QwsUxq7UawELCsNgc83NxGXDGZ4USCjZ5dkAM1l8HW6jP7
u5RMDbCQjLf2/MTldRw/yYyQPMeg5veXhLtTct6Cqbhuq7P8ijRy8arcFpdQmn82K4mfl5uIPH8O
cQQKGg45jdE2F/VXtaJf7Bhftw8PRw3faHa8uBdz5rFHIVtA2DVxBkxykV+exzYWCZRiM93xV4S+
wIQw/qNSI/8Qm6fRk6mhR3stRcCix4NJgAmz3gCjChOfYnYilM3gjCvIaWCdKYgh4i+abgBZ9NLt
i8OxZIfDVO4XrCZIz7JwZ+N5LhYS06cUeo/M/G7CfJdsLrQJ3QS+DjJKEvL0tIly/CMiq14MngR6
I5sA0ZGvApv/BpPpS5140WvXaBii2HAz060eVE/a2jhfqmwVCV5dg5NseQ8n7BjhVpkTXrp0eE3g
eMs7GUupTj4vgArVtV63yxyC8DgUK5nfjPWSuNctWyqHbMyl96VL4C3uV0Tfme1Nivzra/5i0CXs
U47V7logjH87IGQ+RwmIgJcWjTbUY+GyackaHV0K8jg2JSwHBo6gZ+NTOkcK7XR0XqpgOpCW4tSZ
HTrRMphoxElAwJCPoV/P4vu1fHY9cYmV/1+e+5C/dM96IbOFTdpmlydLTPsvL5rEITvPjemEX2P9
TY/qfB6HCagA11n4NsEtBwXyff7Lg9hJ0vuFeWSsFP7OUgwMH1Lm/83eEvJ9Qmilq7iZTls/mQcc
LSx39ZxvBxIB6gncuXMJAY2fhmVrMObaHoGvECwvD3wuzpsxIZlpWuBooUzY+CPtGKpKDfWl54ZJ
4OCSTvh0C57Nf6urtPvLWbFMCrNh9IZFya2cXHKbTfE0PBE6Si7acxGRasD/TFGFG7LoKkCz1s22
oNl0897g5X4bmWnOepAT04zsqlOJIoyZP1wxhapxdJxzE3vcK4aQvP4RCnhqsm1AEydeHfGTDXUS
cn2qN75l/DLpFj3z8TVp+zhOnX7I+YHf4xsiYNbk9IvCMyFQTHkA4bShIGoSJ6a9Mm4GByIhyX+w
mUmkjjrw97hw6OaetcuWFOBGSgpQzxg4SRq8h23oqx+VoocZtS2e6Zv3h+Ycxoogbi11w7mQEJRn
WdxFY7WLfaD/ygsACDDWQOiPWQA0795owoSFKj89VvFsGc70qVIw4sWdB5jf+DI9t0jJ/aEBz4L1
JWarThZ2itLBw849S/JBQARdls1hU5yUM7jeMzlTOz1Y8iRPraRv+FaT1ppnN9Y4+DFJBrga2Kud
qAUsEfv4yTu7hPjqAP/DLPuqqrYnSgs0/xcRQR4C1T8XlmXv3DMxMwaBjNo7bM3lfO/SJo9Bb7ai
OrXKJPSjJKGj70tPpd79uLkRBWyewHSfGwDnIeLNT8yq1a8lrSeFtzDBHMu7SH2MDnOUy7sbRvKG
L0+f5s6RkA+88ERGFvExZENK9lUtGBNFdVfbvP4fSWe23CqSRdEvIiKBhIRXCY22bMuz/ULY99Zl
niET+Ppein7tqK6SJcg8w95rf2WmVH/dQPrXMgk957Lalcnu6AcQMnK7z1WUMktg8Mrs+aGGNfMn
cMvsceDnvCJhHzF5qzIP2Ik5ZB1s/Una8Qn0i+NeFVpkd+c6Yw+fgZk4qQk1Joatb9C8sLwoWQsJ
OjLg/JTejtqwbtAoDBNK07knK57pzLyP+Rf+V1bwa9iaW+SKqSQj6jDsbayMeTqGwX7JqPhwvSAx
eVczcnXy3xC87KBHhqdlyoODK9P2sZm6jLzTHLhIxKcZsRQhzjsNtSE+yyzr9GGKtf3nB93cROXi
Y2WufSq0jSomMnwaRAXbWazgEhoUUPe3uAr9MCer4dtxGxSnqunZKAepYpAdx0jYL2uQlFeLRF51
IaURJYvHQ6sOlkmHs7Nay65ZbP9cukH8h1gLfTuF/UHdeQ2StQvMq2qNFiE6FSHfLZtzWo7isczq
PmJlGV+bZh5eCyTFw8YDSt/fEbiQBBCTVsmKrkDq5689fqltWJHHDK+0Ym6WMNM239PEF1TejJwx
EnePwOojW3jzmICxn3ACEbK8gPo/elNN7sXsiCPUpcX5ZFkfoKsuqBwIKSDIEgFGNz5bdPSSNPM4
CE5L7q1HtloLLrhOy5dFTnH4iDiCjq5tsPleQvwXJHxWlhtVGj8CdG124Y6Nsu5sLAEF3HIQVW2t
OHD8r9Ke3fy1r4caTjRJNk6OHSt0qI8b/l625TY09K3bpfYrbh4OBiQOjnNnT2HwUMR6joZsmCpm
9D5bEGx5/gsS/3C6os5XNOmEQfBBmeKxqYB/1l1D6a3dHX7RQpOALTAH8Kv0xT9BaSff3Kq1wNmz
RDLhZiRD8c6YBL5PkzYoKrDkgwDvvCCmRcwAMPy1pR72KiiFd7G6EZUKXihiHOPNVK2ssTbMiETg
kVjMeoutuyuyTaem5cKL0u08b4BRVM5hVDoh8vdMTNNhtZgobqpOQhGq3bCI96g1vHO+UI/DePbv
K4wdmCoWN7ni223RF9gUCT5956WMHf/HBHlXS+oFfCpPjoWp5AgwCscA6AOMwM1mQtZfYqYkJUhf
ChXWzk7hg+ojzZwd5IO9mOx+ooNID5U7MvLONeOvTVO4mT64jYUfOB87dV/0jTDf2GQ8963Df/XT
eXzQtK/qnOQsDkFM0AOEtc7YtwtH+TvU7pPaM8cV60kyL7rlxpbj2fYFbkcDk+5+chPklYB2JHuO
el6872k2vn1MRkXDjdaJDUc6+NwbIicc7+8SFO1Lz4ILmjg7DcSE27osGNwvdVGof+VYN/kHCwiR
HFE2EGV5W3yjFen8mUwi28v7fdC6dLsE0koZDYQMBKzXVXeSVBRspJ12qNZ9j6CLV1/ibAmEqcI7
muBV87cG649PK3vfTFn/EbOVyp6A+asHhkNrEfW6D3p4PGy/2i1+DOu/yvS9jT5H9WeWmJxk7Aat
+1Kt8w6JZ4lhVKFwtvPx2MOtj4AJNbA/ELDnqEgb6bxZU4X2S8tK/QAouDVuhlir/GsI7Zml5IK2
bZpnCmqfV4OABPY48GU4QhwHH/M7mlqUX2C6OJr3cJ9QiXaMb9UuFGadjvMN3K5LBssfLqnWbHJ4
fhgQeSZG4lSt9wWTH7BeHSqqiD++wYcbh8xlppzld9/z8mG5eC7CPDsMOqlaAGyGsURrG6s5adId
gMl2iQ7h4GBJfZxIRh6vlq1iRJK+n6EaHfhH/My+CV/G4cqrPF9hMdnnXFflk2eMWjeNiL0/TPiD
C1rxMSpn4M24UKgsQbch776hvAb/0+mm20Qku+1B0xXL2pm5cPbltqEiAXix3YeWECSX0clcFd4v
C35EUjG7NaJtZPHoVo3CtOLI+RsKCSm2BfrJ3YrdRODSFMthllQNh7myYgmkpe28Xbnk4n1AT89A
UUqIfQk64PHIi6aAw7VpVqFNQjRBjLJnhvsuL/VrHyAfxlGSmPIAA8cQ8phXVb+B3FQ/r/TLW8+k
5UPP4nvehHbgbeFTr+Ai0KYpRIOHEbHOzqLV/4/XH1eUNThUXzZuUIBVUxCf2nmag+NUdGzZMX6t
b+2qzXzwK2nJ56LP2d0liFfLrR/CcNmg5vIZxwdgFL6wl6+8sEPih9chZ4q1pTFvP6Dp6hnYheCE
qygpzj5kY7yxqcUAVM6Drbc6GNYvRPXjD00CIeHduECHi2cIUspjhJggV9uvNIAvdlqszAtYLIj9
iMEs31WsUW9kI+Tk8d61BeK43EZUymIlRTPOxUkgOAdUe20TlaE8I7JnXwd1d5ltrr8rFibtXEK7
lGdZyYqAKsWu7ITUvXfvLNuHt3TDkX8TO0HMJn7tusWSYHlVu09VF6QPJTrp/DN0G//UeQg/IVhN
g4LAkNnmWY929RY01HxlmEw79jpFe1fUDakmyodjswCXkuLDpM38S9yrdZyH5haJZpblubQ8NbJs
Hpp/3k12uzVl3ztPGAvcck9RaqEJLBWEJ5lm6bIj67W9L6llLpAT2BmErhzIPtZIJE9BNcU7FTOw
Kvf0oJRcY2Cq9tCPNJMI8lfJtNYKxbW015s7d3HLFh2VmeXRxup5rlDZR/DL2ozmY15POiZvex+j
SEQmVfGso9ENp+aU1HN4dJswe/I8tEdguez6tUGS/Sd042DroH26z9qh/2/2CtdGa6thbCRCXLhI
NevLLvwQWC0J8OiQI/F0SXPRCNfPDRPLLciRAQNnw8T5iV0NDkHbsJM7hynzyVfiTTLUTQ7ck+p7
WS2xj2cckZToseA/LUAq7VKnZb1BP4Sgk6K9ae/nRMAtzQz+HnDVnrMLfNLaymKq/haLsc6iFiw4
uk56KMwg5m5CKwH+jpo9fMlYTty3TVu8ZXpCQMyXD+XM44XQfiz6qILFpF7zwWIJ2hrfxa/oIWW8
+S8QDoyjOtVso7trh1oenazqy7+wEbBLpHJmGOoKdTsoF7Zj0Ora3zXsm+uaLetvqpV8s0LLUvew
Gmvrwtgk42VhG+gy9qhds/MEGps3k8mAy4nZyg2Lpuc7FveKsKqCS/FExJk+JUwA/f2Sd6sVlTgy
DlysacIJn0+PXMXkDq5JWO2DsrLha7d2flBTOeX7nDSce08X3A8WdRBIR54oC8RiWP8yIoY4GmK8
QAgx3GZg6Tgc1zVklCg09Aj8luWJF5N4ZzCEpx61p9yU4RITP1cjSAJd1XMVwjfDKpOQfeRHA6SN
lL2Mm/8RwqQ7JPfqzkUHQB0tQ7S9vZOgh+tHP2qqDnMcDwMg5CQOMXUHgFLPbR0qcDbAjmoMt5hq
KNzYpbEmsnFK7XGLzNtaBkwvzZzpl7zuUlxsLe6ca5mOlObxsuR7MeFy9ycxOY9gGFaHVMEK6Phq
Y86Ao+Wnry3TaNA4dt+lF2qN5KJTTC3gSCkiOO5XsZFtGNZk/YRr/whfEeUVRDwo7nOv2O/VS9W5
54atOs8u6EUkXFbSLTs56qa7IzKPXJ0ssWq8bW6IYT5m17VsE9/FST12gG/xU6EsjNAOj+4WZAYK
yVAkTv2vW4P6wef6+nbzIXieLamP0jKcS0WKkNkWzkw880qC4EYi7H/Im7Jr94hlgsfRs+v31csL
s2t1Z16YJ6r0OcTLQnp4VWdCfyWrHTbAxYKQ3YNvd0w2xgnLupbMHf6R3VPJb0mr8c+UC7bUPp/V
l2qcbJsgIAmwpPcEMMpycq9u7fUef7WZ11fqZJJTrZSJTRkl/rCqI4GNa/vm67jp/5Y6SLJfOowM
e8NAcsg5WHtM5yyGuHkV+74VoWwZyH0ZJDW4EFUF/1rjhe9ekgLQYNPNtY/agueCLeugXxkG8mbu
RlwQD56l7fgRySFCRJLgF5bGCwmUH35QyutM/Hlz1F25nFxZI4BwluZFZhphlZCw+t3BQI/qyH0c
NyLrl3PeesF32wGg+lPjxPite45Rlpl+3f8xXhW2DzE6C/cEy9CrUZYF9AIDZlCmHDUa8/abtq5b
/mKhaooIW7LzX2c7XvWkbpQPwS7ARQ9J2ml96FELYREPaCg3roqDc87Je/HILvLhgCjnRzvaP7qh
i8hEtXWwc2Ofp5xMpXorlDI2yg233wEYoAFr5hDTDBCM9ZSjipo/u0n63Re8DSenzlkS/T04nTHc
ypn/gdbADM88KXb/DkSwgx0xhwRabWemgBi4m+KJMwIATG9SpB8DI/vO75PdoMLwrqMOJxAotgFi
YXeb5LEq5io9pbmT/EPSruqIk9p5onCdzmGzqtvcOxx/i65qP9t8xnSRJ0l3xOExPg+AAg5t0Lc/
GujTQ4duYiAkKiFTFnl1ePFHZ+42fArBshk9JLAqqp78l1m8seP9lCNUwUjrBjX/mmzxdmxHvRhs
K5I/fjW38szfmNwDoMUNMsEpCnPw2l+c3PwnVwqmmNlPLMmaoXMi/sxzzr1kqYL4aRVsXYywMxF5
8KbfCxgfBcO3HHQFZhOltnyN9hfFnoLEkpYdwUkKSzFP9GxNaaRAChvysdCpfGJiyBEBWlrqq6h6
nv6Ng7OmvSe4tm2jelhg0nhjOhzCXGkGZg2aoQj7YZZB6xowYslA1/aTl+mSgnxkItj0Hm3DmpWB
hcd26D3ArUPrNCcA87WH9rWd/4415fh9ngYMgDXZbvczPoifLGTXnuwSVndo1ITDDtUFZzoDn4gB
pw3lml7p01FCDX3BNmyY52vsAs82W3xN4sgAlQ1KjRXgpwn6ZH0hPILErx5dx8HtWD2xw+PggeQW
i8g43dIRu4ns1ot4oqvxuy5q/5JjRalZGjaZ95/u8kpwoZIZJggBJtQe/XonuviKCasp36oMiuOu
p0rL94tTEEDrwCfeJ3G75Lu6J0kLBAWZtH8E5j37g6BoGwmDhFD4NuFbKD4CNAisRdHMxukZZqXz
wtKPcDjMoKjEhCIyrOHo2kkZs5ew27Q51C6HbUtPX90rM2OxzlC6Xkn+U4Q5G8t7YvodZ7vChmH7
Z3TSiQcEkqg/Hiht8JtAXKTp1c4pprBxItZOKPaCuU+tyA0nbAqojTBeepnaCFyeh7okC4Cq0lqP
qxNY1ms9gvE+BFOaZLedvZ3cr64FYs8lYLC7Gwzz/cvI09MdimEIqQMl49koSbLxnud3fQe0NZTc
QS1i5G5EcdKQG8VKxM6633Tup2LTuXVeYONIc16LQLr6IDzgVbtlssmnpD7AXOHSqUMuqpdTM4t8
hlPmlLsQ4TfDM0wdJzKtIKarYGKXUjlYKDelHTe73m2Se5Yi+UvltShCcldW72EJxIQOp0l/2GYl
v1A9BRQSo5Fmo+Hkt4VFskUVSZQIFVpSVWjYVq8cvot28fUxn+n2C6Ib5E6B29kn7CzwwJKGQMHn
gfd7v2HOcmpn3uZdT60TblyXXSjPVOP0O2ShOsLzBYUMnwXcJQZMt2U8xEggX029kkZNtOcjg3gM
/llZM44OUH6hC/JExhTFwZ1VMyvwMH7C1ty4xdrhcRg0E5XYX8SwWx3mljxX/WLHUZCvJvhqOZDA
trbMMl4gClrZs58xvHhhkUhFENrg2Y9UHUv6tnIOJjsnSTFG0TSdKvaJ0GdiffDShl16IZczUnzA
b1BGjwue33bTyZylRmlrhXHm9iYLAa3+wGWYeWKToD/oGLz3MFkQjszmN+A7XO4Zwq4g22wbRxtq
+3pgyzryNLysPLbFaUSPgAtuxC2LXtYP3oIyMz/wUdz2w8JQgZmh5mMkDHXOta/Ufc6E5h+dZYxK
sR9K9vFj7b7nsRO7R6bb+X1Kq0x/Wrh98oQ4xUEpsRiW04lJLsyL2JflCYtdDx/YhvG1ZMCnpbyO
tQUq0rNn3EaSufiOE8v7RDFjPTeFgzJUDhLSLtiRyzxBPknBubIjN23z04DouhvqftjTduFWkqJy
jhp9w2uagsa/BPibI9ARFiEyvszkFo1L+Zh2vbPiwcY/vC1sw+qf3Ze7Y8u7NDv+QP2y0Ny+IoT3
xcHH8sjXZAgIXsVcgP73VHEevE5Z+6aN1aOvR8VSc0nQICIvcMb3NKyaP8ZmAo3HuG+Q5wk/vsvU
Ak6F9YPz5rJIr09ztZr+RvEZsiPEg/iSDFx+uOFu87PNGOIiur1tg/3ZKMiGP1ShMnwckYz2L3NC
TtFdAK9yfQ0Ish2+epCh+7oNgdKGBBZKIrWpqx5XJr5RYPfLp+Pg7bwtv/7BOESYJDrAtLWPxCqe
+vZbVgt1RltPg7fN2ry4h5LsT1d3dpmYEDpbgbzyBJpK4fVHjLWJc+p7So0p8Nibdw3/4Ka0lv67
tdb507IwnoO06nAjjfoAVMTzeRq6+qQtp2ac5/ER2cItQfegAo3eZu3K/GIHUGieIWE4MUow3zly
Z6wV+ektGpYdAwf/S4C0uOLXLICdNCGjpHVw6BeRWEcV9QLcHCubDuAK6OvBPRf/paE1s1Im7OvB
jHU1/3R5gMhu9v1FQbqZhoO0p1LvdQkSeDshyne31LvVV+c7MFbbBse4Kb3A3TCrk4/cEOqlpHtF
eOKmeD7qoPgFUNtdAHrPxJEjx32CYpxHVcY5TejyuL5IFRaEiyurPri4+Xc12XYbElqXAo8JJBYO
JnEQFNtvqcGuvkl8Lb/GBf83jTA/00xfH9kW/R69o5W9k528vOBsaJ9ww/ygSTW/0OzT4wxthuF9
UZ5LpDJHF5ggI3jZ5gyPjXdSSgH6yW4W5k0gRtGT07qaO3vIQnc3WgW5mLpKxFXKwP8ZOg5rlD9p
fywJ0AV+MTkfDsMEhkRT53A8jLF/JEKQxba8YXyQKfApGRWn/9ZMFq+4VJdfMJMWdAsvdtnxYV5x
BHJqNJNZ+DgbUb8MfOwv2LX9ExUqpZgEF4QrTWTXUhvvJ8+dFoOA0uElFNpf7hICxNUBoy22ldma
/QPpdiPOAhdOlsKV8yDtmuaLSmEnU7T0W9GB34W5inJUL+vFQXJPpQnxmVU6EjMdphVrK5GskRSu
9iM0RdlHk3bpe0nXzyE/hA9pWw4vbZuBzaKeKT4mNX5mfenxdRUIGobBrS8kicqvBpDLW+rOOCDV
mGdHnyjj0yqXv20amEOerN6VoJ+8OAa8eDuXW2/c9J6jHsnhRXbjY7q7nwSN+M6M/oRzy+9OS+fy
rap2/KT+WHY9zpi9Q5D9/Ov1lfAJNnfWfQMzIN8kXcZ6FNk3KlkLkdzAr0WQSajjozWTEx1Zo3gJ
QmkexK3JQjfC85saMJQIjMM7p8rjZ8EkYcMlVUaSrRe7DRJMzkPrZiem9LtFFmZfpYo6C4t5T8Jw
2gZnrbsJpIm86jkFACeX5mxNWfK+aP8Fq5W1d+DzXQSq52Nd28GTwkx+WMtm0Seb0KOIs6ilX0Aq
XUe26zrnjN8HghHbA3sjXSPZxEw2ZYYs6/eFY/gM7o7flk1Tyo6nz4KPhj3mepTINK6Sy+qYp7H4
QP5AdAWiZ5aqCuyH369TERlXBpLucfxBmjm8EpeNFKj08w+EmM6p9mAQl5OjXVT4oCGReKd/2BSl
u6we+00GJnPjD3yueoZllU82ummaqqhxXShYhTLEkAeGcTBBiMUjxoYp0mkQPqcsm2jpdZYgC7N8
Nva5LFNyeqB3IaioxBFNlvmr53b+cXO7opwdv9EbzjunNDNa1SoO360gRq2WWNf19pcigmwWojB4
R24EGGwXlfJZLIDgBtRLBzuhBxh7fSyI2NmCq3PukFPQiAZqnm47T1KUy7nJzgqjDR91hZZbZcg4
hEOpA/Z0O2gm2hIw9cYmQeOJBRWwaOY++UzB1DuFy3GY9CQiDO0J9MFAzss0Dk9hsh75rsNd263I
AZXF+g9L7Y+DNCDqbW2d58ycsVQzrWz9Mf8X2ATZWaPD5Tfwra7QlYuXdQmDIJp8Q+4JxIMBK1O3
pf0sudAAcn0m9Lu3gm3qCQu3PcpDVFJP5GgEX9bgXVKv03fgAhLnHCY2h6oNwvpBTMj4R6hPW9zx
EExR1VwolsqLN9/M5z5Si9+4tfm+PYK52rAI/D1JIb0NfYMn2iIBOe/AgznZAmgRn8GeuQtJ1Tej
Sdm5qt4CEOUiDlT1UjSqgHNZlM4pYNr8FaiuuZvVhAWdcviXyr3+U1XNY3lzWPLqxor/M2FHG2Fb
9rdpy8dm6JLPAI75ZmQj+hgHfrWHjG6nG5OAdd3mXqgFBpuGSz2Tv7Vll1curPnsUWmRkAyWh/xT
sn2OnUv9THELSc5V4EKI3bldoSU31jv5ewB0meXyDYbjkSmFYADJx1w7Zhfdki1nlD2ordMc9wKi
kC5KS8X0gNp2Q0kffnRzgpVgatQRGRAAjrzEYpuX3etQDjSbBAINiI+8GzJ1Ndmu8b2MQ+b/b0Sl
y78sp8J6J5fEfuj0mjgYGpgZEVAPbb5zYXOZrP6FuEL2NY/fTfDajelbEcfOAzku+bNkbR6VwxxA
Hqf+n7cd6hC1c4c1zaOymlJa1qRlPQuzYcOGv79VFumfOXbGF3r9rzZ248OQgz3GUU+FwIqUCIKq
+2YRb0i0F213p4c8kNuULTZsAAZ03wuUHZIavbbWd2Kg5e+m/i/T4TgaAtcAs5qn9jnzRQB1Ksxu
wvMKBZDKb2jRCeQ77nDn1XMNITte35bfXW6nhxX1/TbvJYNt2GbNYYFk9pT0un2mS+Es8XWr/5Lo
oTfttCIl0HXFqKX1yIzkXFDE7QD42Q2rn477m1xhS1dpttoCFtQsXRxZlYW+Y06wIjoFvQ9a1ppt
hi/OTsxst8esFSEmHnaNzjoMDRVWVZHrfuvPE4kQeRN04y5bW0rZBnUViVxtNAGs5DhZ3oHNoX90
jTVuBxNibTUfbUoYO2gerOeonWDfJJ/a4CuFohdi8kWpnM6zhmfOnt3nOMNTYVuvBF+CiXV1cS+U
63wyo0m/tBLtKRxDXx/ssjhAiLzJjwp+H+zhTvoU1wzD9sqBv9h3OHe2pI0hjYl7cngMBuw8605g
3axTxuKxOVgj40Gplf9S4sp+Ua6XRiH+N3K5QhhoanA+ym4Qnxa4NutQZiL/nbREcsOtVf0pvMFc
MtRYIXB3Yrq2DvP+m1+cYp8EjoqTY8oe6tEv76QJ+m2nA0b9cB8wdADfiUefdrnBLpShjZc3HTuk
0mxqj1keYBTIWHVVKpEo/eb/khlhFG7Jcy4wljdUxyiq8k8GL/zHpvBajWxOSZM/YxIgDz0ww0cO
jR6PyrwwWl+LZHjTxfJKxjI1Qs6bdjBouRECSy9aYArt/DEoTxjPkqeOlcPXLTyc1I1KMda+7Rqc
OeX4xONEyQV0/cCSgalGICrydUT70AeQP/Ol6F4NfIptUWi33yJMsG86xfT1pvV7x/KwVOeYoQfV
VJI2BAKBeL1fwajvCEIZfjFgh5plVlJzwIUZSjBPuQu9G6Hou3ac5z9Nl7O7nG5J0Z7JeLKyKt5a
rQ3o38ar893qwtxVTGfcAyVQAJ6bTTheNB5wBLdZZTHRRVcCl/sP9In5g/mJOARl6HUEXQ3udQqa
Pj0VNuvs/bBKiZEHI5ze2Ni0/jm25CqaEZNGUyrGvzy+dn2o2Ni/OXlm6m+hdf249mv7pGA+PBlk
J/R2XWjj7A9MccP0g7A5oWaTpEqFAlhvDovTEEwPKGAiZ673q2caR9kz7Wi5wRG55s5RufWNohdX
5k7PZg6/J/o8hVBqwL2Basl6WZHdLn+7jFdgVQrSLNMmZCLTmgI2JOu4vsuWgJuXHzDPq6sykwbC
sbbFOXNUCjOvyX4XJ7W5VdFWe3uANF75hAfAMTsDTuyDNDpqLY0Bbp/6dX2kO0QjTXa9erQN6L1g
lDmNbbkGL2lSeADlNGK/F8HoN+PYgGdDNTG5etohe6h38Whb4T0KGMffjmXl7bLcEzvT0XejF4Rf
WGRE/u1pXFNGdUhk3LCFsun5RKhJrkNU+E14v6Z1LQ6jnuV/7E2bc+GOGR0gwR42CmrH3PMW3pDH
hBDsoZYMfzLkmo9MccjyqUIp0QvHLtpMiA4sIAOMRTrSvWYCJGAVMNbB5r+dJEP1vReo9QvNjac3
Sq7+mx7KpY4SUfvdoxkxjxJS16PGHYnL9cAFen2W38hwDp1eGmF17UgrXPCgXlzAePUriyxrQZ1z
c/9+C5rY5jOVqAuQGLQsU/BV0Pfzj7cOtlNvtipKLhKchq0zMJXqUPImw3KiV+BjYo7KX6CZMI/a
suuw+XTsQ3F5pbLw4UiBWt3i96njq5sUaZJHiKvSuaO0ZQCdHTkarMRmQuom7nOIpgLLMPrI9A2O
Yh6/x9Wkwy+DSX48a4OcH/9KY2mE2hoaXWO4jcgpdA6oA0ZzTHlX84odT6ot4BxNLLKLE8euAE4N
1wmaW0AGRHEqkkzNJFqtqxjJWOr6uSIya8xKSjj+pxzVuW9jZ6fcSGJsYLQhOvvHNlL4/5kSDooB
tJDlskXPUfqme07LuIvRV9AfFx44PNgv/Z7RMhhwLp71GVlIePOvkIT5HObCGo5dDDqIEBWukw1N
mI3lrhVhVPkdqUgJOocNRlnmYumcMEBGJD18Fcl820uVjr7Q4cYg1SFfUIHhMJGbsfe64jhVZh33
OpTVF2EaojpZBUkFNn6gKXJyUeRHummyE/3FrPkDnLtcHZZOucFphrMWI+msqTkByjhn7U70KFB6
WDx5dK8voHkgP24s2Y7jXTXGTHDQ5jc1jK0gm5/xNaEcrrVPC+1ws08PxTgr71j1dWj2gZWtHQa7
Rn85zgSfd0PBNMt7uhdzHHBHIscve9W/9DdaR2PfohrRvNo0zjclMMGLcYZJHlXDsMXnkYx7G5bX
d5NNiEMkeGvumspznlTqLTdm1oi8afBJTjkhDguWU9+6frq3HVNW9/wn/Y5I0Q5BLseBT6SpNb73
1qKuCKC0eSWjaHj0lZb8UcTQACpx3e5QD5UL1C5kIkOANQ2/h7yMgrYUhrM9bd4oFurpzwTz5w8B
dbihHJbjAXYyDPwXJAr9R1umLWhbhu3X2prGf6HEH3LE84qktURS+sAc0c0fZedQ+LjBvOOxS39w
V6jhZDFd3fhtkj/mHAflQZsyLfY10Xe/vk9OTpThQSTmgtFlcizguqXYQDM+J/zh6g5gmE9UleVk
MlqL1ln+MY+fnvuka6ZDuPTBL8Q4gaeaBEXGjO5IDe0D1xCEkPvNqZF583cALsJcSVhk0w2rEXeC
Lds3ftL5eZlb653XlvQn1EIknAVTPqnT4MX2g6Frkfva1sVdOsL+pTprOer55XO5l8Ryp9SZKJs3
DbZ/FhhdHl5KSGxWlGDLoFXkBLLvTLk27zh0fIb+NEqoqm0nw9EyK5u+zfFdmiQS2voHkhByRYRT
i3Ck9J3uJyaE497z/Pg8eVjJubBNAffGbrAT+gN7y0jVlv+6Jtg6+HfgAiEqNGnAK022uidPAa+U
b0EOvDl0Us0Ir/SrCHWbV7xXcNHNsZqm6tcqZ8RpE7NZntlstrEPASj6lTkeVXz0dqxeYZgXL/yi
NTuBvhzOxH6oT9ujhzsyBHTQIA0a8XFWB9O+r1vP2gf0wM1hdRmyRzhT6D5dIeW875HAaXyuAoPf
gOf7K1tN3N6VHnTgMyLYNPnb92mV76zRjMnOMl1XnmLgjBmkWELYsFrM9gugc9jbPru+W54nhdqE
CfCq+qljIGLHdrEtS0rCjeHLBBXaghnnljPjNUe/dScgbmYHAu/nHyIU6ZnZ3/rPVCUATXV5+8Tj
JJhX1FZNHI6Xl7jizRSyvQgElYNb5jPa4srm3NZr66gDPhfIzZyUuIsHTt4rToLq0248Mm95ejEU
JBpGUkRSGCQ2rkTiIToOopNOsix57RdGz7sJfNa0ZXzgPmWAw5qo4294TTR0rmh2ZbIFHWtfrDET
eFOStbhvxprSa2DoWn31ntX3b4xT63trXE2Cf8u02Zm2T+46nBrjgckazx7rsHoGAQonUiLHv2ci
J852wqlhp7H+saugxEhTrsw+bTx0bIMW+Je3Zy6pTx37QtQzxJvZSChx9+ZRbZz+DWCYv/x14opA
kE1lM8L7yV2NTIHS0/WPFITa3wy9sNFMw2JOn8ei5tsoFtuQfiT9OYTGEzJJmucmHHaLwdG/saGe
mm1pVXo5CGPF+UFnQeAeRotxmNPx7Gxa042/gc1+e++Xrbm3EeW0Py3z5AJBQ9KPJ6bjVnLfEijq
H1yd+z4VVAlExjBceC5nN0Dd1FNyYy3NofL5uIYINmHrBuuEmazNV+3rxIgja4Ex+2bDO3UX6eM3
PzqObLznnGGz2Ih+atdj2QxkjLmNqb3jIvo8OHFbGAbi2Q1qOib0w7BoHPalrgCpvhVtq15rbJHk
TQGFSn5GPdXtOeH2/0dQC3safuz+xepRb0YDlJD1QSa1+IcyeX6cEgNUus0gu2B8sMXT0kEziGYD
NebcN476h46BLZ0vRaa2CtljcCZtZFXfHfTQaAqQQI1QDKkeqjJ7UL3UYqe5iS36IsxwNrLe7VKm
6rwGIVnIlFZM4PI+BeoH8z2qiJfkMCAi2d7ngn3niwtw7VSCxKF8MPX/ODqv5miRLIj+IiIoTAGv
bWivllpeL4Sk0YeHwhXm1+/pfZvYiJmVWg11K2/myd/JwxS90m2Ph0S78Jy3Iq6QBnpnAJBYFU1/
beGGMFGWmpE4bVL3hd8pep5cEywcZ3ZggpmLKHPKfL8enlKsgodsYct/h6iZD8Tfk3PdiA+zYdW7
6eE3XpdxgrtCF16zcoG4bJvaXIjjG/bRBzIY86KWON0rPxLv5FH77GkeTBdAFTr42uK9yxrEsK4e
dCGT5HMpEcJq41HgQT9n6Kn5ukToC5WRUUh4731oK0xb2wKZ/IBdIoE0MpXBDtsYe307yMqPpdTk
W0ubyqjdqCcjP7ezjVFJC4hhfRPwWegoWsQWWlqj2HNFS5HjjF2II9WZ9Zc3ZKKScuJEquvqPk35
n3dWzAM/Q/MAoo1dqs2mVWF1KnJrlY41LLOqnL+kXbaAdxeSKibhlKNj2S8xUvc2Kv07tUqLI84p
qA11GXzAj/kP1pEDhlWPj/gNef6zYeEhQLd1rxOXqBvY4IkXHopqiOkxfuuN3tnlPl/DfJwTei7K
VMDQT7gGuMouLlAM8DrNQf+n3D4/VsqUrF1zrJrbIM3Lc2BF+b4rMvlW+wVnIItsckctpODV2JAY
xy3oJ9mKM8Hbpi62ZMBDUbBq+sACmkaAaJcMNFLjBCc31y8tNeD5WHuXVJBxBqmBeU0TlmGTAqXE
dpatGzmcpMAMHtI8kdcE49vZF1QNoU5DL/KQTPFaquZnYNoYNsxt84tebDBITOKB810jr9qMvPxi
68m2kKZqDguEMrUr+AqYIc71qObTazg75q6BwFOpfGq3vTWk04F1rhltdFH2gGeZLMjB8Gw881hT
t4i0nKtQe8lgbjynUfl3Pmv2CK4x8crNAG8BFCipKHxJcUbht1EaNhneaJkA76DwDQQB7rEDkF4X
kXoya6cJheDx23D5KOePzlRJtRZL57fXyYj78YzWQrBDkthz+O4HOBtWcUQkdRcbd84lbwKoVQoh
xV4X1ogjANEnwEZpOsHOUbq4M2xp+eF4id0H6BT3NVqf/AUxiTLYAWq+FwDxBqEFEdM82A8roo0k
ZH1O0S1+iRJQWUAPGnfugVeyXZmatjxEM9rsuhKPjJ6lxy8vuH3edWTsSus0KZuZ06gUA/IVxDMc
5himN5UVe8/QtNik8X+fvTdVzets9gP1ZUes+dZwjwJOEDK86taRs+XPO1HNuZ3w7pL3Io5MLJW8
LOgQ3+uGELul8wyNLGA1h3MjxueXqXSX5Iw8W97ZrCizPgl8iLkRznqP84jHnD5mqJ6JHmExJqCD
Nk5lOfOebNCo12019faOjKoV7GwQR4c6APCCsSPRGumkabIz6Yim2fU5O5at6BRtFIHsFJgU3+iu
znDvx/Bpn38rDYWTryc2cmucHLYsSEFswZn205k3iTLNHTUyKIl8k+icTWkktk8t3YoWUa6qTX5B
dYBhrvw5+jLBmGE36Zu02WRBUbB9sqP2xaSU8HeZOwDa9Dpx3mPYrbnge464/2za996WuCf7w9RZ
kKhroeAem7lLaRGkgM8O63mhL4iriMONyWJy43Gljy4ENNkvGxyxXBGxJzMG0u6rlw3cbgs+n52N
014Btvhn8Yf9qpB9/Us1Z8Z04qVJPJpWOIfAHResJx5v8qze1PrsrALqXpgIgtSgqEbe+QA4F54C
vM7Q5yL2OnyfzPwwNuCw1rqbg08jsgxr7WX3zBBO1sqFbTq3FquGTn1iLwXUxoRghgNXCopwLNwI
VFu3QR86eJwwfNr+XOPAGDofvYn7zLavHXhNVgEqajX4BQwN3VhJfuoQR1yE79pN92zcDPPgWhIH
n45UCdRQa9/fTqrnKwSPRA5rVly1zd6m7G5uhkX+nh4dTWB5vPx4p9iYiqus4normPH9Dess3jiF
EJToxOQcJfxp+nC3fA51DpkmUs4B84odPzs+1rorq/aOgg23dqdPV9h1EwL7tIZdXvhWsMY8Il32
stixKN/yu++Eg6TbgArw7pIrRXvrBN/x85QWFEOS4evdXSyN0d0yhLf2awqe33wRXLkMCNFeGhBe
4Pu5wYhS5OcBGyA4JAbhYy6N9ney+zvKvJyqHYNg/Dx4BEa2qhbkyiHTTP7ZlCL1S5jUuoDT4Opq
3sqphjfr4QdkOd/fXapMpPIfzGGWeUwOrn+cSyv6N7lDRidVYae/cyLUuaS8GikFygt/98UpIvpD
sVNiCQrwArVsVVmywBn7xIZXd8i4Fswjoq7Y1ZLYMCBleOk3moHWKLUKn1LUyGMZY80iUKHmZ/43
7ynAeKu2i42TLkwQoq01ofruh0XsZGwYVRp3MxhJN1yRbfOETXpfAWEVo8ttssOVdLFiv3Q/jIgQ
z2HOMwQep9UUvEODHPL1FGXDWY8k/DcztpNqi8SkmnVM0u+GJ4Lbb9ZC6DMS13krZnc+tXj0OzCy
ynuE1Ew1Dd0bTX+YmU150bYsW0BpYSuEOjkke9oKun/mUGc/RpcyC48dNsqDRcBY7F1O65cZdOU/
MEVR81hZBGVXyiqXh4Eh5tp2mftQxYp1RMTLFJjNWBtP8axq41x2TfGd0Az/5/QxBWCNwhyLMKCo
ZaD/09nA75dY8nRHoWTQGlDVtGn/3M2DPK5Gmj1IFor/wTUSv3jUq0c/njGnZYT9dridoNaasU2D
GAsrSHAtXSNk/9I7WCvw5MAazc6Z1xwhGGZJgdrvFLf02ZrR2XkqGgDn27ySONaU4bDabBWIr2fY
mZbatJgNf5TJvZwiClO9CUrHvDXlGGkXtn7HMidrUYHunrPgRg6bti5XZDFRcfKqUEhSvHWEhbXp
bbw5SVirkkboVRl8R03aoqHAVVrsmZGu4SdsWNWEqZLyQRqd8woj85bX8wsgxscizaZHY5opb2gn
ccZbBuunTeIredn5oeUrlYK2nvJDgRH3IC2N5QK3cnLodCdDTpl8jxm7eabhZ76xzV+23PCoqZw8
4wsDo3mipJf3szXIrero7MoAT4XC7+b3WPYvY+WM+BaybG0ntneaiA5dZNXhe85941j5k7kxO/dz
4Yuyjdz+uQFYs6kA7+FNoNkOJ0/FchblkX1sQ4gm8BL9QVDhnYW9/1sQdXoyekgFzPfpPsFJSe9z
EXwpCSopFprFmUK8XUV1UfBWHbpwDhz55QJVejeS6k6vGqzysRKeebHHJFpj5/qKfMppwEV6Csuq
ggCBFNKciTu9LJz4q550AHQto90Q1shoNZzS39qELjfPg3HMqUt5KjMIDWbRzo+YB2nHaA0ahXy/
PeHDLk95PmQ/SsXAP7Iy27d0Al4NPSzvkodywzXWIyHkLl9c2ecD5yfRhgTs6PuUklxE13f/PGX2
J5hKd9hlG/1mTPKb2F/aU9D4zdkijURgvqv2mLiGtwGLGIvdrrkGjcftuoUWaZhe/9JSFQdGg8QJ
aJ2Z36v6yRIvWPdtab2amCbXviutAwxue+/o3n6Lslj+DWTcdq1FOxAWBPFoiS5/dd2s+bBdn/u9
VZM+tlhiq9YonukJa3ZLYxJoICW9NUCiSNVkO1GqP8pXqi0YCUS8AknipDVc8KjGGe1q20HtxcK1
i+AmEH9xOup5qDfazQXmWEYVvGE2NrSNznNxKRqdvsEEKjBLMzjiKRnCQch+78pqvIB0hek7SAQA
uogQEgPURdJ97C6QTQ7QD2aML9nos+KZ/BXjcvDIySJLuNaz9zA6/vNAsuSSJ0sjeSt348EyjeIb
P+6N/Ij6tAdyOEEyYJOtpwP9TNFbnQehgYj26XIdOs1dae1qDBEETFFryc91e75Aj6SFP9KOw1kU
xvCPGCCZVe6MhTN1j7zjPr1qSd9z1xk3wGmRoiwYUBUVi1CaO9R1NK63KYVcn1Skf5j+3Z3lNLwX
IAySVrU7z15HtCfdCjBSGpBGuRV1UOxBBzePdI+RBC1H77CQDQoL0R8I25m4RlSQbWj95tLWd+7r
jCfkkz/FSOOC8ayI5n0aOVcGzBPVmWI4WmocPDVA/AbCRBVVz3tlJc7eBcVGvTekQpbMFbJNPC6/
pUhmrP+9DhfREKMah3dhmLjGaZOVbGNjyAjROKBTchHgeBvT+VlSDU4FrhG/y7aJ1jOVfS+5TigE
XdzG+4GCMl5zmy3kqmoXIgpk4lDk8YlaP3HXuRsJz0msXNVn0P5jW30tqnxKlAtWoJPnBtgoVpuS
hgz+GzmZscZcU9Dav2dJpZ/5m8gV57W3E6TeEZhd/Z/pmMGHN2KETCZo903jls52iTHzx1DE4P5i
mtlUSyxe7LkhxOFahDytitpTirBvIqtxYWcw5BaMnF72yh1E7XyrnDbFUsDGw2iuDjIGWF4o3ApO
jQIrcTE0wDGvhWuyDu3q5dOc6AGZIgz5LAutE+vZfuuMtBIKC8OFB2390ETBx+gC9e+5Pd3S2E//
IXrin1Ap938zr7PQS6W3IWFA1oOZMEJzVf2P5SFaM/HSb4MyT4NP44H6q22sRh2DKuEAQVCUfiFM
EGqB39s0Rz/Bd5PLgLsfyve6jYJmH4/l/y+kZDK4E72ng6k/iPkxu7Owqo+8jZOvIpbWqW31n6lx
J8BH+0odYZ8ai2rskWKAMAI6txa9pSF8VPEDKyyioDY78w1uLXL9hTmHZt9XD2RVwE/kLYuULiEv
WmeyaohKs5oDr9d891nmXDJfR1fhThkWQSNZm4P7Bgo2fkOAYQWN4+1qGEX6OSItPE2iJUlYwohv
YFFeqB240lpgPxbaE7t2ntJH2xD63Sow4/a56O9Y0jvq1VD+qfGzdhcEQHsZBG3yXiAlHgiWkPyV
g16j8dQvtWPihs3HZlsHkbWG66RD9Db5mPJMMC0n1CBi2SY9t3jdvzwCAobNZ7RvbGciguRa7BuE
wY1V9NFtKXxQDTHtePgUo4v2qBfmOk07EkYv+5sMGLGaaeoYE52BtxXpzBOUFag3uDSmN1BqdbyR
ATfOlWuyautj2znPc6oupBfZ5YvY2iyI7g9GrMQZymR3mia/OZKlaN69lgukFF6zRQmev9o4eQIS
iZM29h/B436ZjqvwoSLWrUqLiI5MKusWgb0Ie3fuTralOH04BkMpB/sg5uJ2DwdvKbKCUJ9bBruT
ftzNAR/I6BVDs1ZjzM3Md7tgpXGAXVPilEeNv+HZc3vx2vethBpvgjjcRqQ9+1UluQCfZObKvd9V
5oHRXeynuW3oyeB6f+DOZDJ21NanXOzokJP0PzYLV5+ANcOmjaTeDhg6BDbltn2a67LfV+k0vZPY
r/Z+XwF144P1IAyyEH2eGrVcgpaVujkZyakNavsls3x+Wr/LAmQl/sB3oMZwNdrcWOdG8jKlsA6p
DQAMKuElOevRpCBCaxizE4EtbK9+zFLfQYoEzeok300X1RsxRtGHNvsH8GHuk5XeOWalF0Unu5PJ
taiH8pXUGjbYAphpMNA/y8p2qL+qDJGGbaP5m1uUq1R9PWxarykgQtf0XBhDdKPSg40i1OMfared
b4guu5GLKykeeBtnIcp5V8Ep4aKIRbpCexzsTTdT43bMOvZUd+T+Jo1SO9mwP6K6EasmBkajnrFh
R5aTsoUul61Z9PEumhBC+eZk6yoT9ozvklMlapgL7EXWv0mi+5079d5bP+n0F3sw/gqQXhuXIPm/
uRLYAHhntKueuuBd6tnv/Ui4dRXM7jhuSJsXN2SSHF64axrPFkmUz6HSGoeEa0ShrN3oIR1lgs+b
a8KWcuO3pG96KjOk84i/CfIYb/CciW+qaAlwyGJkVGwQy2FD8xFRpPDClRQvnN3HG9yJftiWrrGL
SyH+BdkI5uMOXKcJIGE2j9wXh3p3QkBW84x9uYUuGM0ALWjkTsuppw2Yjh7WhsXA5Dq2N8IyyxMw
NYPb/eyh7BWFPqSQh5joZo8uB+VvaBaMcHDGw7drl2ZY26q61akMUk4QM9nEQrD4jX3qDuqoZjxo
0wQqcyAP1FwHD03Wt989R9F5LDzvlQjWsJnjnqUAF2+XhiebL0LTLnmwQkyu1xHq9XeuaI9nFTWd
BWLyPiVfcssSOhI3tm1Wnxlr1V9SlUlIASZrttzsHzsFhsHKk/RXWTYuKGO4l2dFzgm7XvawBBOl
lbPhvFV4Xzd1Xw5hHAjvbv9T/juGjvaV1WR0sO0yepub4aGul/7YZ0D8K0pvfmIuzluSHrw25s5a
JUAz7qAUAWrHpwVa5EZ/xBrZ/XmdHkL+vejF8E2uw41L7dwAW/8IY9kNLe76pLu8+SwjMR2qmHN7
LFnbIEFa/UPKXKQoj73TuHT53zhXw0MFwe/iuqTHMHtCVTcnIoZFmf2y8eftnibGnaOrm+9hokQW
Qe84ActagXyO/1Cy8ivXAPU5T5pmmkaL6nXR1hthOtSLju7BteoZtgPlDdcA2nF+T4ZXiEOO+64N
fHaE8r2RqgVXHtsFbVNHnLPVUMY3S+nmIWt6DaB+asoV/WvjEwhFHfKImhQvGP4RZT3odx5KE2aG
/+fZGmvpbpMf62MPcqQ70pI47OmXKS8tHNCVHLlmrQDj9lDIisrgvZvGn7k7UIhMEE2uingqwnSM
uWEiCb+5XVsRoM3Y00JpveWgO3dUjvmQoUz6RwmFTJhP4R5p4hZkRlYW6Ln/d0+Q5LA1PbhYW8mT
MTlwKcc/VCZRtMdlGEw3+k4GecZClG9olYieoWwIJn2ISTUY/nsvWbsugEqHrbRbaiH8eyGLn9EH
LazuPyCc6ZWeLDf90rPP123insDz/9pZKT9Sa/cfrEPyTcGHVaydxZfbzOVYjJGZ333AphSETnG9
Gg3JqNtj60ZWGh2FpiDs/SQrtZsC0f0kHOr/3534X3gEHQrUgUfyChm2CyGX8rAYTZui1gYsrdjP
UP/IfKPybcu+8SkiafQbtbBQ8yaSMPFK51/sDi2CDJL4mbdOYKxcnhwSK11z8MjYy7CdvC+wpZDm
69mmbAikzN6mXo9vVMLYxq6BcJyaTWMBrQppUgJD/gOeosQlU4Qn1gCA2tNCV87z2IOFIG+WnIJ0
av6Stu1uUVDlRHKb9jPlrXQkTas3MUWtz9R/ZIeAUO+ZFWq/MyTzUFq6GDFnx6i2vtWn+8Js23Ib
OKq9CUMub0YZy9OcG66PMQ/nIOaGEnceUorkT9KZIZz4ZNNPbnq0rRJ/2TT1N1yh5iFAif7Im8za
EqbLUbarzn0oMqPH2MlkJh+VbTQfKYtKXlpIKCpyZuIki0r3E9bLzy6O5x9pFctj4/f5dVaLyzuB
Xgu/McVVdJKeaF1W7w51qps+cv6Db9XRSwHStCs749sYKb+ZbJ3uPVhid9N+9dlNFvr9vaMiKhOJ
dOUmPznGDzYBlXWSFDquRm2nZPFJnMHriD2QZuArHqMEx9QKbKQ8xFra4Hyq7OkO4FrphFopOfLN
zoQCr0HMqmPWtAr/kfx0/0Jcub1U3PHo88xDNWLjHew9WBh7t+B1QDRy5gsNlPp76TIDdsSC2p8F
msgFftOq6hilEBljguaTXx1MDjPy/kGU2JdBYYkyEf+xcRbyTXNrClbg1N4JRZCmNkibfEaR0g/k
lcenJYn7Q8XRVpGGpTTEkaTKbVgaOHzBOrB0Gf0t/QxLOJSy2KVBNL4CUelPlF6XN3HvHwHF4WB5
ZbnLJhGQFJpaJ4Kb4eLugNuMNTEjJXBzS9LKVMxw8yZurbM+pPLU/WKQGqewGnq6AvEji5PE7y1C
y2DdDt+AUbplkbcbFJRkzmznA6k2IwCd6hEkqD9TOuFY/nkeJw+QxpS6qO9dOvwC0BAW1jCZ8Lnj
xdu2dYqLJ5gkBRj3DEno4JJ6r+60+ycEZyG34OGsI34zdkDI0KVL7Z/rmsE2ZUR6YdeI8tSXHtu/
NKOs7YfQ4viEAh6LMKnHRq1H3CfTyU46PL1U1sXZI84biwYl7je/thSmvS4LFikXPP9dDXg4yT5R
IvE8UUaaLCviPhiaRT655bpUfBgIbrJ41GlL5GLOSpvQWj7CQ0QYx4LPc4wvmYohfMoBl8N+mYyL
Lu54GVyyGMxaTjZ6mLz8OQ+cHjVLpCW7mVxnCZ08CT6GMmjjpxE30g2GEgaJJDeIQsNn2UIOZOj3
bLvaK6wdTChF5Xf480TLei8Ak3QoDXHnZ3rB8kdwgdyQv/TjsdWLWI6wLNULIGaAcC3LauAJ9X0S
yzwR+Y9AXtn8kqLitHQSWENAynKDv7Y7kp8MuF2hfVVkGU8WQVcehrQvqTDy477Ya6Bg4O8noGAk
QBXYNwjt5m6UHQGVrMo/RkyqjIWE5uTdk0wnnK5VcFrSlr9KaloLkD64v2tIfBbSGdt7HLRcgb0y
YOepnQTSR2PAtthOs2/+5Z1BFQpZKfOUggTgrlkr4JT8kiRtunQW8PFK1z2O4+B5DyR1FM+9EhQp
m4ZnnGahy2hrSVGVmxY0ijqVIvD2VLKZzWHMCyh43pSK7zvdlOlXt/U/2x29sJRUYawy9gsvrF67
hSoaqAlhQ4XaeEqF6fwz9cDVpUh8dQEC4VzpaPHeY17mXGHRQV+6iEvSVmA9ptYXWNnOLWtgNgGn
K+RO4xPYqXmAT6sRWq2y9kNMl8LfeiUL1Q2yF44Meo52Y1OMzxZ666/R56/UBINviQO0VLLsJBoc
yCl6/gYtfMR0iyc7yq0ZW20zPUNa8U9caRg8Yq7m75jnKXCgHhVVDcx8lOttAIxzVVj2OzdHBAZd
Gjsm7eAtbad/s52lId0pXPbkgLbulMG+wWbPKEHMAfW7T57wXVC9igMh+bMHfB08DICr5c/M6/od
qNPRJUa6mqjaru3xkUaHdeWSEAcO90hI8ubf44oBQyS523fZuXgXp7Gl0xwu7rbEZ7URgyS2B/OQ
usXYCnFQEXKVKttbXVdgCfGHnUUpIlhK2TyQafEeVY8Ev45o5QJdMI8hOZMPDI7jBd3aPGWx8g6m
64sPp++jI5w8Gq58I6g/F9UEl1zfvVKR81IMGNsHM0j/m7nY70wy1uRqQY3UGGyKgIW0o1dW7p/9
yZouAuLguqhNCTmUBBuehuSlYWHmrpwefygMxBvysnhDEPQv6HX1bxwJ/ejX9yEluoAdAmCJg8M/
eYVQVyYAv72PUsu+vzv1c6bSyRL+UwL9FUwU3IRSeFhXWlUSq18caBUFsCsg0e+l3/4L2KuHgG2i
rxmM0l9EFzc3Y+08ukANwzxS08r2jT3bMGTv0ufANgnnnAcpiJzJjoMnrerX2HCfBkbMg4CtErb0
RD4AdchZp/KKYs+1j3NSJV0QGWFlJWqVIVi3mwmo/KXSbnniMosG59/YEaZ4Kxp5ghIcEYZNzIS5
cHwWSzE7K7+FX1yMFJlWvHG2KMrsHHDq7TCYcF1kd4XeMeBInN3PllTEqh/sN5/d0pa1Trkivn71
VBA9GJN1yQjNrQYy1yGgJD6qrug38+LpcJ4CtUEJrraLAUd0cDv1A8KvD7Gz9mHnOO/JTBySUvY1
czxgSfDFTLAsFgLT8894S+XR1diPW0GFVhvht9MtqWdLBy9FDDOOGmGIMPJnIf4I1FFX9snDSH2o
kkS+sxI/uQtGcdGmKQ3JLprqID7nWf9nNfmlg4HQNdqykVDN5mRHZbazPXnArepspO/WaDpRssea
XGzjNkFFrN05rPvWekTy909uOp+A6qE1R+MLQB2HWWjZ6sSZT/gsvxIxeMRuWuDYuJVDPE/fQCBZ
sMX0SWLjBBdBydfdXhgTDF2seHwcTLSUgsp33hLmkTYOXD2T8jbt5AgydvbsNCsvqZpPgec4HJsa
OnAz4ho+UdPpybX2OBt4MoCyCrGafCy8LHjcHUwk66m5exsYXxln58LZdhrwxHjn5PF6wkXd1vKh
wfuJH10kG5M+XGQ1esqZVjeCFDRueKvfExbDmjYKvUp08VfafH16fzFuLVPg0Tfbbg/MZVy3flqf
I7t/Ddg9PsetjdSUYXHU9I52kb1Tnj39CNPlOuH4Zw8FjDsYyCAQF20Icw2oFmG9PdSj/KGDGrNT
vfGjgRevqNXqMQmTtfCl7GjK4FW099LW+6FeEJdIXow1VfTEXk3N/qkIhH7AQHYhsEzPuGuyxfHn
qt7azhwdCs/gtsvknB6TakDeABCwGz1TsMIgxFBSAgA5Mmvor6WpwCFnS3V2Jqg7NOQnqe6+x5hW
uPA0PDFwGceOuYLt1RMgFelDA3EoBCzVbJpApa+JMH6AtQ/j0U8N0Jmko/9hNzbBycCt3uH5r/FN
p5R8G9XkhktLeS3C6TgdmKs5B2t7OEGzMfaZN6hHuliyTy70+KPSxuGzRG9L1Vw/UgXhnS1bh8H8
69Spg0bUko+9A8YAUSxkD2tiilJa8qADdIvMHPJHv7DdVeBbxo3jBuPK+N1gvMl2EwLhp2P38j89
+HhnRDzPa53FnXVg/cu1Pv0cOie6Sk6lE7piiJnAv5ByOLu2R9dqVjnxsGFn8F5pjPicsOCpeq4J
KZ0/5VRgw64HIqR891mS/Zd2Ho7yoMk3/ENwNJNFzSexVPF7atBb7UeWt0ag8+kFkt+zPf81o9ZP
TUKNuQOMBMmg+DH9CN9Hspx9GgyujcLrZcbluSmblq2olWNezs1tSV3PesH5Uaxc11fhPA7+K2th
0hzFwJVyoMFkl1ktp1LjBWf/vmQfUtRH2pWAcsSxKU5qajkAlVu+sF+hc5bHenLMGm5Hkr9yveKF
xMaNKBuvf6dGDshcdkxgR2XpXdnhX+P72Agerrjky9Ac7aq3Qkz59TPV3BFF19QybSyT8nYZE7As
Gde+8FPRVj70r62BKa6sfEm3Xw0vSXnMUiZb5ia400bYPt8moY/mML37TRwGPRarinDNMtkT3PVK
sYW2yv9ie1aKbg8D4orHSIiKfenTzHvLF4pbpjm7mq7kyGpa91iNUVi0+U9nFCBuoPwHoATlzB+T
lBnBpvi/zliGE4keuEsj72u4LvrBCQIbmT5td3PS33+GLr5KK7kfftJ2z4Yfd7tYpN0LR+m8Ncca
EIhT9sWHJ6X8NSeR/eIvg6iSpPWWjrr6X+RFj2lKGGY7DP1HZy9XLTPEhYkt1rqnGCBZZHeTltoN
PdwSr/2J8SKvWVVlBKYmcz+6lT6zHLsXSN+BLjnrmjHRWxcr45oj5IcJ7giSdDrUCy8ah1j2wWpn
MiNTH6errqWEbdCq3CLBVjt3MH1yZMN936Fe2QI9yzaPSITE3Sk3q/y1W9jDDJ6mwBOVVLM5rPPX
2ua96hkxUVfIv/vBD3bg2P/QuhdQ1t22gDl2SnP8lSlw7wOPiXOpjWQ3zaS/RruKsk2HCL5pKwui
dTqMBmtg9hquem3x4qzYm4NVEQy9k1kC6XTp7cmde5d6sbgPJOxGk2szVOio+wyU3oPhKNmulDWo
meAxz4hjeREODMI89HJ5c3qgOS87MX7FuwnTxFlXH1h5sGEPLwZVZRK6iCJ1hEUBFX2BbbKLvdpn
8K46TVMbhFED4t5uGLEbVmO+N7tGhI3nlE+avOC2Tu9aYVbSANUVDMOlvMZOthcE+IiWTt03/v1m
ZzvGHNL2x/BtebD6hkFd9JLcfOg0jCQQnUt4zuoug1vCrX/IKKe/Xd498wAJWjuL6aVyMLyzZXV/
uabT0GATq77lqmgvFllEWkaRji1/+Gpdl7DLSov0lowWLmoZxHd1kyEqB7gJXRuhRqbqHPT6iofw
SQlMzzOthSuYJT+BruoTGJp6288J06K+t47nLI5PraGaQy/TYDPFJBC9irktjX/msuVwdCYnxKjx
kojqqlTLUYo0OgHhiL39yDh0G9hmkhOacCGzhyrG1N912jOeiTvexVv21BYG3fuzL97sO54uCxhz
sGgWe8NNnhbWOzhx8noT451+MqL+scih7DJUmFu0GnOr/Cb7z8RHwGuGB7d3g3w3IWBteYO0EJuw
KG2puXRpoDeGp3QYNDU/pDZWmH6zGCfRvbQvlemHcsmsUOF1L/VuTvHMKhMMQKj5OZVyvJBACTe9
GAwvF2Dg25s2dap9myUQnCIYM9L/F3XJ2cFLDfmU/Uzuf3MdkIcF+sjOGm334vFq3xkZCeCJ70UV
cThCMBFbPLtcaRFL+zFUkT+++G5cb1LXz17oPjg2bHMuttfYf+RqWNUNWfRhE9W9o/ZgwKnB37JT
e4t9cyBly6XIJ3szT7h16gVFPRjnkfUXbuCNeR86NkbE1EownyrtOIiPIIgfAsMZUdlhweQ2VQnH
hVz0pYCff/QW0Il8c5X3FZRed2sN+0FBM2DFhTR/wPGPPzEJ+vSU+BD5LQaOFZ727Lrk7E2GgVaB
jKfjNWrLdD0p0X0srOiQPyjghkqTHtMhjuWhdHGp1ughzPJoYuCjAfXB7uG6aRWJvSNZVWx41uod
oIOWRAtcP4eqOfDMHmZl5k4ak4CQ8qFMk3GFYccn4xbGB1MoMHyiY2tskg93aiSbWKs8KjyRpEtm
jsaT5U3lszPF/atu3OahzmMz7JJlfBG0AaDfIRcdO4lO4ZbzqdAU6tRWyWxIP/A/INYB4+R4z1R5
FDttsAUCwCrjdChCepbUQ6M6Oxw68Z0H1dH1+/FXc4c7EQAUvHsJv0xsu+zuX8IHXezy0pH4CpsG
LkCaLdH/KDqT5bhxLYh+ESM4gSC3NY8qqTRaG4bbljmTAAdw+Po+tel+Ef3adpeKIG7ezJP9nnaH
ke1qHD9j3x7OiUmC/F4i1vi7UaAGHQOn49hXjMwEPFEhVqnqOofVTCM/NOmJrU9d9LPMEKStpcfp
jeGx9nkHFN2LlOEfZ8hStKrW25fwtLZTMONJLtxIwGUOpq3P6LVbuEjsm5DnphokBKWJEFFC9w/+
df3Y19kTMBxStxjW/WL5a/pM/54r+Xeuu2BfmrbYsv9OC3yEFc8yatthAR3zkovK+g5VE1Mh9civ
Yx8mYhq69PFCO9YMpuWwAi77F3Yv+UqXt82DrrYuaODcMzj1a91TJsMfHhpG+pjrmeWbU9ckimw9
wXI/oaMNC3XvrpcoP4o6wyynW4MldtYXjkxYBLjFsWLbw/zZDW4DYIgUFYclNZfl2+CxqjzJccyx
bbQ1X1PoVpgV+5SdIAID/TAZn8gOw04g95ADumNZYxFaBxjI9jjXWtaaWdV+0ApDtBemjC9OFeSD
ZnyS2LPY+VqDSR/3MYwThshrk2HEs4fLgn0Z8EogxXap4l/ctpe7T47aXhFSdw9IVOY4gFd4I7Qs
gYtgCvzQ0sDpx4pY3W0zjvsijbBc9vzrtt0l/+BPDtuIKswTkfhvkhv1YcHA/jDT0QhbPXrZrRma
6A6Ciq63nmz8O7f3/lxMkMcwXyHgRcZJbnHQBtss4nuJ1R2DhhrRat38i56Y7pQaFvgMuC3YUsk6
jJD9cLLhjbJMR4dk8c96gU15ig2ROj7aMlhh/0eGjKysl4buCtQUdVl0N4akWBDXUExWaA7FnsWD
l29LB+MGZv7UeXcL85HPNTLkPMO4IfbvYdoT+l+XVmA+gZSiurvbUc63gp7d1ZBiM+L52Uz1ED7h
tQmuLU5dIMZAGrXP4ncWdCrxPvibeYOzi6s5ZQM2fiSuB8oVzhwkGWa4o16WAQuIKmJUOSPHE930
yypbTPmg/TjOebBTee24CB+Ihnh080AmBVdPlY4GAIZ5bTxNTkZOi2XQtqSYffGaBRXhYGu2AHWU
poc+1KStMwjfftlFmxYdBpspJ+83tyvM7HHvv8ep+8mn+lDA8eauEiu/LLFcPmsffmHTjVjaWpc6
zSWrn53CNtvQzPipc32nh5SlfQzW+dF44fxL0D9gAT7WOeh7DsF4SBT8Jo8FA6I5byqgnjBZJKcv
35653YQtFh5lN9yUcvrKaHyLaOfT9ZkWkoFSyjhksdQV2/xxE42hFVKNMYUoLdjsNyRjV42Xc4uM
RlqjIIXfVC7/zUv40xPkJ1ADmaS36LzCoVTitux9TKAL9ezbXkiX2Ung/YRPCIszy5udG9YP58xS
8wsu4p0MGjXugQyyX7xIXgh50q/gEGIHVs6Fn1KvhT0G7dPxfYYJQmJh7qcn3r/6ZSKZOR+JnHtE
qfjbjMdg5tRAA+ypjPGfc9c59ThfD4iq1SHPeypCXEr62OBFG/YDDWtOB6uum+TnCXvGPYymTQpX
eC9tj/V3af+3JNbe6JYWyxLKoh5L9K3UjV7mkV4FOVE6Us7qGCq6qDCBWV8JZb4gH1s75mkKFsiB
2vmuuyFVO9pFwYaMkELrQPR7LqHtqVqwelGNqW5hO7uHNhsfFAfK4iLXECPwInY8eX5mOxU955F1
Hz232fhQcPHHWmi45ehOFABpbO7t2IGP6WnUDB+41flb0bsGcp8C+3NfQVt5RCLC78YzYt5O+bxU
Zxvm+atEqm1OmAXQK0zbHU3VjMBM2zB+Mj2P7Y2FblNup6aA9JDO1TDuRLAQi92w96s7YjeVe57a
x+GtjX6diumeu7bYuNr8R6hoUuvZ4LZEH+LmpxZ6IIGeE4ptE5g7eKQSjGwC9MBmYjI8VFnED3Cy
xd+pj9QpRqfD1oj014blu2WRPExmdHQbO1gKOn3VEnhPiORObLSnKUGbLDH3FHaB3cIuYRPFxIFR
a1qnPIcL/a5iLsdL4ZdQ3xyZ6HWpwoq3bT7a7hqzAmXc8+h+cKw3P9wClk/FcDlt20VOr2it5tVf
oI/nxLAPDorkqbTsjwche0u9RLdNbDd6w/7cE/VJR8zhXt+xorTVKbB1eOQyAfKimOQWuzmCnUtJ
yzNEhbkkk6xz8tBJfBG8lYqb5RlnPLMDnk+QVQKsW6HqD9gsxohVBwamnDn1IM0YXx1ngSrdy+Jr
rsrgt6JM6O4vpfdBsytbAV2ZcOWChuYpMlQHrVlWJWREYnqwKySBCMABsEnlt+85v/CnLhu1G4y/
Ra2gLXEhqLvjj+hyLTOCEDSneLycAhln9wwY23UMgZihiUHSAhGZT7tsngisVKMo1rM03d+wYSvf
SY38xEm1CwOG7IbvrlVlc7oFNwH4XZNHO4Cw03wHGfHorcXRTK1snm2AR2GFzsJ5YxMTOWRVJJ+a
pfgFXTzZLsSJicZJfUqD9qnqlrcGVJVrWBkBZaKexlranz5BPYxkgxc7GKF9B75kv1iV1ioIKg0S
IhXD4/d6i+us/FNhBdlGetD4sLJoIcRqFbuhjf2DDd8Zz2bZfC5Bvvez6jlIs39FwCFAAJ80dp8T
TmANwftLjfpRiyEkFeGZla+TFGZSPoDdTeCBbusOAY2AX1d9mD4o2JWB30aH5YBt8TLtLMb+o228
4roY0vYd6jPKDYsiFUeHDgvZoWBKkCTc5teBtvdnapMbvjQzKvCgzS6LenFGvmF0ltWwb0gzXxIA
Qz8ZTAFgwkCfkJMjxo/SbW5ynqMDW2kXBxYh9GXSctfJ8EdS+H2mBIgrB4T1PUcOhFaR8yHwGO/k
xB0BR+tCCixovhSbhJAa0oX6md6ItWgH59CE7rsTTWVDpqXUvybsOeR3IUmluzKT7gvO8hdKHLxT
98AlxG74FCpLPOERZJvJYpmeWqcAWp/GLylbyg3Flq7c4KTvaQIZvGgLC3J+10Pv/JcEmIDdkHzU
kDfOTQ0O9xsN1dk+1FEbbETbVLcqyqeNR7LpDtBQRLuZf1yvOs8zcLIxOZ1ZcqoPT0jd7oxJx9fC
lO7Tksd8Xb0sP5CMLE/cBdmQBC4BceCVj706l1tWR/Q7jxaehECXvbmPUqjffZv4v7jH9Kcima29
Mk5+jtK+D9A7LH8PZMv5g4if/tizg+Edkbycu/oqp/I6+ubWsEgiSh8RGR/LrLwv9VDs6PN4dK0Q
elpHY+DB4rUor6as6lgx8fIXvwY7TZM0WwWKORr9k2XggNyWYx0hlhcecXm2hDVyzmqpayCxo3Nv
9cQvwjNLe3v55eSd3o1MK/natum6F76Md+NUUyNGgwdsjohmQzafx1TDAkW9apYZlhEL6UM9OUlM
pKP3rKPFaU4GrNHjvXO1NaHBOPFF69odDnnPz+J1AVwElrMImIx9gNMU9lCaaWBtbOgexaESSzbu
PjSZvQAeuXe6GNvuIjgX9Ai/TFBKhipuSIbSGhw4f1K2ljcACZR9Kz6Kf6lcyuNQjtJit8NxV9v0
g2xHknC3EBfZGVpVtOMbWD7PlfhrSP1tYwcWcirAGJIqaFcjT1s+Ep6eA0OjOviJ8icShMnIjLCG
79GQ/uUqQRDvnXLcd8I6uKIqie/VLx6zBU54Ig0IOhQ2JCrF8wIqjJWAwxLECSx37ynNh0Jy6hXU
OpldOoNQR9UEiorF5g7LHiCNqcbhHZhgui7kddGCtIgRcJH8MCWimHphBCmrDppD0rA+wDftRcub
6Ls02Lat7L6NsquSroZqzjbxhAl2TSKOhw5zxGA+gClhtvGbwb5IWrRPUV5Y0SttbMFWOhocaw0+
ZUtftPvPIQz8EvhJbFYT1qWNwVjwlXYw91ZF6ntXHc89zWuYvnd5lC3xHod73aIBVebROciWvph6
9JPJ7frslQFw8rZgMZGzax1Wm86a8i+RusXOY4oIvpnHx+FoGTXmO9/uqCKFp4VDLeDUPrtzpl+a
FjwV9ONYfsO/l9VzioDpv3bCZ68E5KFJXwwvg2YbxZGqb8C2BWMfPdKDOhnCn9POiNwSDxEtvXQZ
VY5qzHLvlb0m0RbPTsJuBQmFDsI1c0iyy2ICy8g0FEkjjLkURKulvJAT9Sizrq2QO/4kZjMiZlDw
y6YKAeNY+bJA8cAVib23MVC0MjqZQ+UbItklM9hKqmVqz3PgOuXrBLrF2veZHO145RjdoIfg0qIn
a/ndVrTTnX3gRb+JqLq7shbJcsN3mbfbNu6S+Z2rGgF+dPas/hP6nXjh0lfJfemHMdHGAQGpq0T3
ZJV24dD0XozBF7nmRt085YhlzzoAd8tqcdAG13MKa0WtEJsGyIcF6M/YigmDZa7PG6+hBUytrckv
Jx6/Hqmaccvm7oVhN6LdvPGORBXFb9/PqTXHxiY2vCLofY1zZ3jKWCSWlwRcLU4ajGHHJW8r/8lp
wPFe6Uqo7wx/hTgwAI0cu8VEbjh2wIyu0pQ/+6oI4VZBjhlgP468LmbkBN6WUVSVPK2+S83AIBvl
bDh1si+uhx6Viraq3ue2GPQngDuZ8xPEHg+WwOzbOGfxrimfjU90iNnOsUr7ZLqwaJ8Ffb+MW2vg
+ulnU7WN3IzxQITF8MFfqkz44wnPWd1BkvPCAxawzv0g3kunqU916D7gbvwnp6Hjg2WIFn+yyc8u
o+i5oQp2qFvgLcUJhk1/K0enPtiPMElj00a1shQSO4JG8LD2A8n5QFErKKKsZRJ/N9xYx5cA9zFn
GO3SXmX5VLk0Xf0Yd6uBDFPQxdn4byLw3GxqkUq9w4Az9f+VlomS/3JazseT7Y5ucSl7ORxNgGJK
k1BbPrLoY4sn2Urik8JxZN+xZk93AonAANvO0I8dVAtQe4pwUqafJ8xLLva3jONi8jLsX4vwh+xS
k4HLn+zKpb8xmd385GEZV9BpUp8tGbOyKREQ6XA41HaO0dfRSYFLxkvuiYloJhBlS95+qEpaIvt8
vliYuHsWziL7tJYapd2vaUe+aS+2MMB6QLQC2r7lNZ+W8HMY8A6vrInS+BgJ/kMrJTb1FNv3sFH1
UWRB/ztxo0DCN3GFg7mSXNg5WqDMZhl8W6h3s6kHGl1RPNCL8ybbI4pRzzeaxE73rkfAgYOduAEn
Ds0ufRvj2cbP3Hx7QTJ43BRyQ+hvYld/VIk9/qEgavhaChTNlMhbOUxbyOHooW0C9+Zhu3BidYw7
7WLpKrsFR7it7eaUg+UAsFokA2IbRS/VxNoFpjTIIKLy3uIu/zmD6McP2ieSbpdPTf6weaQZHR56
ysJ83462f20ZxZe752CDKyAcyXpF7kaQ+6eXh2ojo/RzOtPFgI+M0r6VM1g0/9Q1ItDWsKtFg0Xb
78+d1Q8+gmYiwycbKn8MWCJzfzUMM5AW4dk5+5RmrZNG057wmLrWO1A1WASUdQwhvNcHTzldtw7r
asa4zgUiewoLTPoaCSmnULvME2wFdtw8yq2dGg6eBzMYmwKv7qlv9Vuh4SuIh8H3Qw2tF/0zhIOH
G3nTBp68MIRdLJabWGGenLmzkTMbW5biFNLlumtiXJPrdoBedcnGwTV0Knh1elQhN4TDwJ5/i2Ox
f/faDDCaShqG14fR5ih9iA04dgH8UGQl/3D977Z0v2EqSoBrPkcuq8uzcrDu3fvg4TDs58aFS9qy
2sTbRxPQ0+CUIZnrjAQ4bVlUTdEhMFWu15C+MxHu5bLWR+M8jIH2w0mzy1WU/qMhwwmfkCuD6gm7
pY8LNHJCTRjYQXlHisyFJMyVj7x6ZGr3zs5j5ylvXpSkbFZYV2y8BdbqhktqMV+mnhfss920qF4Y
jfRZVmPzQb5j4qpUW91nabt6W2SVcr64t1XHjNsJm2eRBEBfMGt374poecrixQs2dstGcu8mMRSu
IA2PedXGfyWofjT0QZ3BZMcnSpvHi8ycClIOfwKfRuPOa7F39sQ+cvZ7kEIFdoKOQYxlF38Diuel
JbwAabDHMzqmO8z03bTxUwEYEA+Vj33M81nAklZMt4lDUPhcV1H6aLzohyU8B74Lg2scyK70fBcI
vzViKPcd9AGWRLW038P6AW4GgoW06C5ZtS3YUlbrSM/g8klcMseVnCrr3GhZ0lbXeuuUu/NHNsjo
xn8mez2cu8PDZjqnN8lyy125g9eney7eHSZiSjfErcWne7RCFrMEzSc8hyBP8bolWtisLLz5w3P8
4MNNjfNSDAVr8/HRSHANW6/trzZdJ/W1R4KJ/1Rs+Dg5XMl5Co+OYqsDIyaKI1oTLU2JzEor20TE
KJOS1wTf34M1Zh6vHEwpb8lUyYuU/WjlK8prrPI628w80KlSwPAT575adZUlv7iZOtaLbbMm/bIh
iu6xOpUfA4G68Q+mXMhnvM+99Ev2XE/2+NjVeK/zOaX+ZZJ4eYJZzZtWUQZC6630yejI5sUDVDuT
rGZ23QQ06PBja4hXnJcqN/i/HszWz8Fq8y1DsbrznYjNhaSe+0b3CA3kNkPDMWO7Ktlpi+SL2FQ/
b3DIRTxa/MjjcwxHkiSn0lswIAPFSKMl11431T5bJlekwZMwDEgnMIyVWFbgVGb8UDrJHgAJj+z/
O8JGgl3bQ4+f44gArJ1WfwMn5Jd1MUFu2WeNHp4vrtCHeHajI+j7nhU/j8nWngednL2JeXpd4LOv
brkOYD8gZXH3LUcdgDvsXdZ4rl3A+Whk0Fk4vISQZOpClwyu7PDkQr+Mgi09DsH0HYEnfbIcfnru
BuV4/Bjq3vLqDc1X3ResbDrDteIi4pGp6M5Jr+UJgSDN1zghHmJB4POF83O/JZHowJwMV07ou9lR
+IETHes8k8XatXhjrNBgsSOmMhi3xLuWCxLw8pV0jt3uh1kHSC/tTBnQsFBlRTZtXGPe8y81wDw4
fyKt801Bb+hCgDfurA/cnvExlK3kMARb5d0bt9bTS0bes8nXJXQicmKFTkKxc3pHtS9VOo+sLiCh
EiIQWFD5EmgDhsQzR/RYc8GQ5VKZPMMWsYS4SPgv0QarsoBQkTed861ByweboeXWvM5hk8zYVZws
KkFQyXo8OdFjR9WkrlB600AXiRij5SjmYZOPfCfZftE7XdLCzePA/LUjFJhskmkQ/+Wk7q8h39ID
xdyyp9hvaaa7b9nowXqMAaH3JFAACpe5T7y+RZAPvGhqN2KGK1e2Gk8trurxP5ZEafonVPQNX0lJ
lwRPXdoBdy5CZowLM++K/iX1B5bpXh/W5R72jyPuaOTQ60fp1ftUxxaagI4ronFU2ClDWP4Q2KRL
t3mTN2cMBOXWaFsekgnb6aZq0J+GScCcknUqH8zJhI95aa8UEXOXTsTYdVuMdd4OKX3Ec8UmUMPF
yYfqrZ/CorgUdjg2GNwX+2+UaucvQg1E38byIod/Hfjgt+aBEZulBWSTTD248FUWVKyW+9J/J8np
b4hMDODEautsE3jmUoc22FgbVYZODROuLCGBxCAX8PG4dfx7mbpxa6B0DD44smSB3NnXlnvSiW8/
corstwfiaO9Baangt92l7RVD+AJ0STV77Am0n7BGyj18P/OwgzI2sexvBnQbaIF+yueRu8MWxGDL
VKO6fic0FnVUy3C8c4PLm3fYbbgOeMsaSXaw51ajxMxbQJswCNe1j3dzbiZ85RD/k3VDeyYeZmXN
xQvF0Uu4NwNXtWPX+7E4hE3iqLfykSxCegch83sy8wQTsIY0lT+c00qdFhBlxMGl7Q7MBEuSveAK
b/0XAFojeTDfhAzjUWrBqqHQWo3jCa5i2tLOV3PteYMdxxy1cYMHCLOJLLEVQTawa114O3aMNSpP
n8OeEsLVYPASFlisi4bcnM0KiqoQKim7rZJj/+OXjz14jjxzamUI54aRlNort9fvTZZE+0w4nt4l
rpOGGLmE/1ZNXfTaD0X/5rRR+jMBVbC/BXCGB+o9dP5iOxxxmRfCPHNpT0GSpBOGhELokRd5Ct6n
5Vfpogbh1OqT9M0aZusXItF8j5LcjymaCOHbgu2D/HWJ4cm9xAzrP9qOEIs4C4I3cNi0IZXFOMy3
EjD6VUU9//FAEzwaV31TJVtfad+lC1XT/zQEadNuK4dg6Np3yvls5awXaSF1zNuUtunvCAeWs8Pj
nlbPobIJlMQRqawt2jGnmj1xj0hwH7+Bp7TEafbDYeLeUwLmhmslmhrUd0FBCpsPdnX2EEVXsi5K
UeyqKQ2qAqSyc4UFt6RalZpNUiep72wHejvOrmIBDcCNjm12ebz3ttgB4+mZUFD0RRKkfGclPZpt
y/b6KKsAxj9AoPvisno5MZIG1Slh8/lfarfmI7RNeCXRYM1IGOFMF7YLJDRKnLH/ptVSj+q8aDSh
BhMV76qnzLD5oy3YUuYXJTcYVDDxLKzMwAzGRC4jG/MYmNsFgYxjHcJ5iCHGbyx9nmjPbdYs5lkF
pUM3shekqIo6XxEGLbRh/HnTk3EiczO6l09u1lSvASzD+GZNBf20bmwmWpOV7CNnUzuq494Xq6jZ
ulAvU1D7OjtkgxIfqU9X3ZElvezeOm4vhM5LN3U2ER0yklFaQc9dkYMcQcxYoPodqgUPcetn/4nU
0e/CbwHc5Mb+U+ZldMIGo//1md1f8iz0z6pMknLvRoaCpIhwBHLdWGV/q7l7YFu9JTEU7ljBk4xZ
bj11aZxGzIZcic+zsFv3gue50wfP8F+MYwuyUZTWhLSaKcw0NGQ38L5901tHQvbd+EEmLbKR3RlI
gbi3pI5/mpCX/63yK7RethJLE/0Vfufn13IcchQmF7wXRQK8UjDaxd7E+8Xh3b+pqQ92VhHgsYMx
S2aujB24qcnHMyJMeQ7CkCJTtVAcvHDTPAZBjid2nFVEz/lskntL0GzYDrNTgBJfUs+7YXaxBiyp
XPlPE5UZ/B5zTlgm9sLxyfB6eHHlMt+oDw7UM31D5a+6TpBUxygJID5kKiOA9vjZAajFqVSTZN50
xF+su+8CvKgPTkJxCGj3uY3Ui+VHYJCtXADOWxnOHLd51ALn4OdFGoH0kLFocKXKkSlhxeJ0tKB3
KDHB9uLPe4ohnVLfINRQmU+LjWDqrUWviIchR2VTckBrBhftestj8+tTcnqxNacPFkYEOWSkOf1I
gMop0uXN0m7Yq5MBR0qZ5LtPJRpEcKwj+cWPOtln8AKBzqgVr6yovQhWTp9BPIHy6GFElCglTcKQ
X83UpOYwHcBGTH5DxhkAPJOlEAVtIT1xTOezqtoebMts0sS+Mkb2WPdK0pos0b3GL8hIEBzBKhf6
i4UaTzKWvRXa0JH77sSH1zXBoXJqkhpJO1kU4oXi6AWy6MCHcCuBBgv4JHh9xI7VD6jcap+MQu09
zcj9I8XjSzJQ0HGUkctm0qis+jPlnpsz3DvLxlB1Ljf0ePNtHAeN0JoO1K/9t4wkWA9lw/jxlFlS
NTfXtQa9a7GGJWvH1H55tLrJDohf+7W4FkmBYZI2PoIndPYcJr7/YDG9MbB/fCz55Z4kG8dmzmh/
DsYEim5WlPoGtppXeVyo6dqwMbCjVdsnOngrCVz6r6QXqjJZYX6ytljbsBEqSFYY/qLxk00gLIYs
srHJoxgleDmU5V5Lrt7vDneQ6mXJ6+w1QLFldkM3/kNRB1e70E/aF6dr82ZDt0J4rnmufxF3XGAm
k9/dMpAhFrHLdKZiJRg9JkjqTRWcsybhH0C5hy1I60IIqLOzWvXEei2DfZoung4+AkfOB9AEPmnZ
mpJCxDxvNcgcwm9d6GPnqcK6dcxAWDgcT0y3hvOUjSgrhWrZTJ1MAlwvkfeWgQLEEZVFdXnK2J2v
I4zJg9qMVe62V9y0WfWrTnHPfvtBYAZKDDG9r4O468d1kdlW/JxaBITYrPvcEMjDNm7w1YD0kNYq
gT/mfhICYkmGqSsqjpiP1NWdfKA27BrE74iGuJhIEs3HlPxwGgV7a0G8qJhyEO+vlhMX8U/UoFvB
KuNQBqv7rfiJBgceq7anuaCyHX31OpqQP4xAAN/lg6scQpi2lFvWUSTnkn5ctqQQ6B6W7KHAvfT+
Ii/hDPkAPMUirzUdK5I10Iz0EW1L9Bz2N4At39C7Uvxr7EG5hIRE8klCeQxRDSEIWQynPMQydORA
W4I7dd46AY5ixR13ZsUesaS2z7uVi1evVexgaeTCmNbhe4dKxaSuKjn9RT7HxsrkOeNaQG5UBTIk
lViT+fEi/gvXjp+hUUTT0L0VZVr76wo16GvmLGYdagVpxQ1snt46LtfP5WIsnqxUf8LR8Q9aOcNy
0cIwlmbgXncB2IXk3XfsCTFjcYrgLzOGT3iN9Zb7WqY6/FyoiEiSnesuQDwmTn+wH9Ip4GL5cf5W
N00S3wYy+jsqMwCmd8XyOjjQ9x4dzSYZ3v2pdNJtZGbYqVSW6bp/4bWTY3iuqrr5dHXC40kKJv3F
ERN+dfMoEVzKhSpaesj9Z8cSkU0YQRuDolYuGCYq33+ZmQ/sY081xncTDmH2icEIgtkk2oIG6TD2
7qaJXXJCumAkSkf/y6Wo/kQOmUwt91WRvPXwusIXykmZtnhyot+zmcw+8hxCypOqzq3zsNwjkpaf
XGDnA/IvKcrQC/otZc2gEgH795DAsA3M10rM7SdBiWx6LcJynNtVY1z+nw+FFNGRq+2fnl32w7kf
0HoFowZy0qAI1tVVK7cLEzOBl4RZcL30kZf9xAAnL9NMU+PJyaOGXV3RB2rvDgsXUKh8ap9mQ85S
ptXwXVwurcRo2XrR4zsF/roeu/CJemiu3CRA2OwWTRX+YuWsXgbfNRA2RGU6s+Xjt+xLHcmx/eXA
97HeR0Li1noh8bVWHNL+0ZFOC/+rkZahj8Ez6V/J/bQ8tgZehEsfhrwgZpv24BFQNhsgcxXeqKgr
1C2MwpE0HJOWJf6hPwmC3RakBXUv8Uw3W0dK8ohgMSFkEy8eWa8Kq0yePQu6m51NdD1sraXT4T3J
WyKl3GHiNStOwB+gu8BWZWTmrC1/PqmuarQb/MchJzN9CtAJm5ixfhMvIvyzsFKiqpmn4D0Bu4HP
ooC7TJ7CojiTW6FbrrulGqMNM5Hr/RfVBHjXsJPZEsP9sWcuw3jz2TVBMAAuRBIQuYAV2avXW9RU
aLagcB8D1pSjW20FmK6BnZJkDgDGhefETR+MWmn3RFFQdpPd6BHSNgBMvbXHNu4Nj7xd7HJuJ48N
uT2Hv2uAs2CtUlfXO5bSMQFWqmBP09jU71Xftiw88mFOcFY+sJ1Mtzj6dikXVBK+A1AVkHpJ+T1w
gk23sIjc4uzkQ9Z3O3tW0vpUYLfkLzVEcBn7hPfOCeoW7jzt8L8R8ZBP3yAclFyMuTzf3Gmwi2Xl
e9i4fmw7yPncOFgigMRw2ZYDdv4+BMTCj/hLAcBePkkLBAkknbxKh9eG1sBXdrdTQoVCmPwDsD0U
L1qHPnhvnAr70uIz5FYs8TtR5imib/qeHDoIvGz+Pff0G6dlwpaVWKi3CucED7a0E0YIFhQPblKS
5Fc1JM1PGYcRAoAj+Ctxg2AXhAat6bH+nk/Yu0X72WZT/MMKL2x+j7woKI3E1831yIrb9q0GzQA5
Hg3wHguNNFAACOL94YbL78JKFaE4LnYE++gkp7NGceiIAVvqNZjs8VAutjq36Rj3b5h9Ju/+gAS0
+97tQRZs1KBn2kSGmHPET0nMv1JXVKWvrJhcfk+7IHPqWbTV7CmrCH5oJmIQzcM+ZbWUDzsdhfKm
fVMcXVnorXZy+z9JrI8sPc587Gj02uhLsLj0VCGLYdBaeCR35BRsGxNVtuydpmYIGng2wsmzkHf8
GEkFwQmghi2Wl9bCZrXxKzF+1Uk1RfuC4soZdlMc0Zng5agRa5DsNVWEHB7gGaD4x+60fNUswTCK
OvWSz8QgeLev2UkFD/glN4yVcUWo3ljQhcsxIQBaMPTMIcg1zkV9SIVpWR3N6so6sm6J5Ija+zOk
gXoPrcHxAffMo1gw3lj8i309m+egbocLJh55oDHHIrtTuBgu6hEUwRzJ6CH51yBeo9osn16vMiBW
9jR+2uShBQoT8VDbVHyFMz5X/8BlKaGUsI5eWTDxGVdWmFscZJEg3kkvlyCTW+VO85pEqqJwjyMO
q+TQcL+OYaOccKCiLiYQssst160FH0bkK29d4MKt983AFjTBg+zDR8dfeKiCSRQ896YVv3BXNnmP
2pBrdIFlwTjpHXziBvwO+Wyn4QsO2Oy6dFXZADYIjfVslnCk0ExHgX2btNPbJ84yQoRMYe13S/fN
c2FbKv6QarDEAznhtsc0dt2dJohxomJ3fvL9mZ2slQXXmdGq+zIBO9g1Spz7F5Wlyd5pY1jetSW5
tTELynUT8rG+0I6YvXdscdb4YJX4y+5hUSe6M6NzNdCrs4Z5GrGHyikiIkpMs8EZ5H7xzHuBaBIj
gWdtM6kjttd5Ra5x11VyIcIyZjyi00mDzAMC7KP80nxHJypN0k5AuQMo1GjM107J7cHF6GJIUB6K
3g5kvkl4PrnqVmKQr/nIZLnphmVkuvdm61mFs0XOuHoI2pcFO3myH3OSOtQoRcJ8O2AXi7e5m4oE
BJ3dIUuIMSImQ9AKNTmBNTXtLEPXpr32qDOorNXgK/YwOqQLBJi9cuPZ3AkDJIv+J+12MMQWzf+c
nVmP3Eiypf9Ko5+HGJLOdTB3HmIPpjIlpVLrC6GWVNz3nb9+Ptd9yWAEgsjbXegCuhYPd5qb23Ls
nHJijJKxqHakblmAW8unXV+Feat+gi83Rv/bV2jtNy+RgCrvS+sU/fgIUEcpg98uwXbsH+ifccHA
fI/A5Y9OB94YhbWMkd4ncr0ZGQ7DVt0ghcgCIogTeiKMPpgT2ecTNX1n3nWFXvyIaq3oj7GhVDSQ
tEoY3THmIesY1xsZEMq3dgaEU5xoF4Xh97A38FinCe3QqTxoOfg4s/3n3//63//v//4a/0/wp/hQ
pBNSRv+C/uoDIJC2+a9/a9q//4Vbl//3+fd//Zs0BJZK04bRhajNNalw8dd//XyO0Hjj7/5fIgmy
lumr8qdvtVW1I/MZjqmaal8tnXyCaT/mtBmcR5S7Ud2J7KV26NyPCX2tCHjS/V9jX/4Y3abIjVaE
y0yn5coO6uWPoXs3WQPv/vdEA+6x04zS/aYx09Lu9T6bsiNCKowDV0lISPHGlRnKN01dtYUlYO0X
xuXKukEPSAmV4SuxYnKsswlZFgtwnG1bwTuGI39pPgRX99fU3MvtCgjnhKMZ1MzhgLMRd79cFNgU
pSQbvDcCIEPz6IjOgjiyNcxsQz+W1tNm4NrgmsvG1D6YOnOnEOGbbsrrLGzKQiXd1B2qr4V6sijT
xhSx6o6gAIFNiU9UkLtOxrjsPw1a5ztekJHYvLu/icUnE6oroBR2TNfQDZBWrnO5B50Dms2gV58n
W+uBJ5XjD9jz+n2jq1B1CYKab5OuB+f7q8p/6yurFZquagisUMXEUEzNkFb9ymqLuUlC07eKT1A9
ImJR5k72rk+YLGSMeG63lINt+ssozp5DB3WOFTM1b6wuDNvAWnX+pOqXq3dgZeumUYtPfjG0z0km
zE9BI2G68COuLCUtfrlR4Zi6AJhnuYYhTejVRhtdKDQEjOJT05JZ5gA/tgwT1YcuccdDbavO5/sH
u/ycmm5gkOANHRO71NXF5zQh7KlGxh+eUZ1kbiF0ZZuFOgbEclF+ouBP38giPL6/6vWBsqpJAd/Q
dIJwU73cJTUONkrz7blICNE3s2L9J2yoYNM1U+Zfb14LM6Uy5pgavKdLH4NtViolNv+Z1rn4TKAI
bwnjaJGsRjFNd3+xG8dpCEOzHV0zaLTaC0sxGAK3KF1LYSA5zg973c9JTuNABaQzv0ayjqxkGmnT
/v662rXdGCzsWHxF/Kgr5A97ZTemAnhUd1P/GfSVVyqiTg+1gIs3oNaCxHYDRX00zPXPzNK+GlKj
Z5s0LToDPowVNd7WYvBhIJ9z4X/5AGXJi+v2xsolvvEbLRJOqtAWRUdVXfzGKiyDoYG84nkyUCbZ
hJlFWY55aeMhb9B9jNKi+nr/WJYOF+u2dfwUdsaR4EIuTyUkW56dUDGede42wEDmB1qKAuCjLRic
BSxSJ8NS6N4zftIeIgRyt/d/wA1Dx19q/A6qW5olFoae9BpjIl1gP1vdqJ9To6GSVKY+YNy+W1lq
+bLjIw0JCcLPAmiDLkNcbjaIR79zstJ6htDO3ZXM1R6A35MT0s4/5nH5UBL5bZh/FTtN82HZKArA
AfWcne7v+dpXm67mmvwYlZ2r5uKVaxFzAcc/ms/K4Orw3Y6Odi7T9BvT9ET6BVSsfapOO2Zko5WV
rz83z5LDoo7Dk84xXJ6AOw+1a5aG8Qzkgw6oYo72bqT+dHDmxHxHU+p9Ctbo4HeWBIc45cP9jV9/
bJPniadR0wgpQFtcLs8L5TAz0GjPekwkq8VDMUL6FM47ETX9f+6vdX2XLNtWEaozdK49rbbLtRCc
RnejcfxnFTjjQW1cmdCF5hGIdLvN1TE+3l9Pu/qqNthKYeNkmEhWoZK6XDADcdE7akaXL1C08gFx
w1icejqelIYj36wPVjuo5wyZG0ikpgCZO3u2xHlC1G7+0EA5+Z8CsL3Y5EYj3plzMnyLTF5xKI1q
Bs/LMoyf3NB039//2YtjsixA7VwI21L5X6G5C1vsm6mDNVbLH/Q5n0+QhtWnQsm0HR259DkI1bVL
eL2eUHWL7wJ3r0vZdrGeCu4ITfSkokXpIlObD0yvwyTqQ/ZP1wKKcedwf4N/XdirgIEdAlpSHRtK
LwcX4C6cag9oogDFVD3QTG4/u4aSHQ1Dz7dWqI7nSMzimzIYCWJwI5iQMmuT40z7eqeSxOxNXR9X
XvalF/rv32MTNmCVkBu6izuopZCqdDqcSoBm8ixE2LMWv4e49MN//JI+3LkOR0n0o6bxMQc1A9Mw
9KifDFSKHE8gefp55YAWCc/fHwQOyRECn0hrZXEr6ddpYCZbPkmQpf0WVmiQCgZiTVioGavv0ZAE
SUx1FkYj5BoncTA7Rf0nLfUo3PWZQbvx/i+6YSOa7bqu6ai6I83l8ia5qjIQ+Y8tiAArPbixNn2C
YGo6UnwQf1SNqtH99RY3Vx4Aj4LmWhZwZ13VFzaZdGjgdNQ6Hipoo+EOhsppeNQTiw53JQDmn5yq
tsanmvL2CxKbfb1iorp0DQsTJZjl6ef8NQKxRfDedCmyMU3YPIRjOp1bdOpgB1XHL25UPxHxG3Bp
he+leO3vTDZsyIEFj1NFzdxCPfWEXhIM4zR3xo0NEApmYM35J+hhWQqsId74oRV9moRtnyKRAgfJ
KDOCm/15/xCXH80hb+aDwQhp8MZQX738aI0BoSGpe3ou+elI3lgmDDZ29J430N5qaBY8319v8ZZY
jmMZrsl8tKrTEXe1xbUO9Tq0IQRXzo7j9iqTnlSgR5qNVcDA2ybNJl7wFbuU/8rXn8lxSEl5twX7
1FTNWtxciwEFCv5O6xmtWp5syt7ofkyQFrVGs7XMatxDuFisGMfiyWafjm2SDGiWbko6x4VxIpk3
ZWA+ESVwbIf2YcaImvneSumZnCq1rKcDrF+Kch4brWzp2gNu2MYd7Z+VzYvrH+Kq8I7oPKimQ+iw
+MC5Cr6nZvDLQ95HHd7RbAvb5wxMecbzbXXNN6PTLGZ7O6p+OxHA1JNBttaO04vdR2bzrqXrqn6h
vGtSJYFKWI2+D0JK5oDohXbzKQbplzxX0HL4O5XmmvurMWDf3Gvg9nE8YVerzyXMrSFpbAVeDlYL
mOzBRrchYVo5RahFR0OpqecGfiDUfTJjpHE6xYUiE9FIjbyhy7oeEccIiP2WYSkleBED7MyfYwD2
6QfiazgJx2EcO32DiATc3Pdt9uqOkKC7phDw1ZDT6ZY84lc5iA5mD00EcEpWk9MhTfzB2tBihBJH
n8vfFFaclY8mjePSYlmQG6Lxh8OXk47n1YJJw/w2emSZpw5j+xHC3PITwqjByipXTxpXjGXIrXUu
BS/tYl8lFC4xoPPMA7CBljOVw3NtCNRajF4g+VzqZyWDaBER8JDZJzRL0jJrtnY4JSsB5tKT80PI
K00wMholGNdYOIUxEZBeIhHgBa4xfDaqNDrkaFN7OWp8PSzzkgcyKkqPlLdaOYQb10OnNGVRLrBJ
LpZHrcHOV5SRhm4I44VbK8+j9xlcRvtBWuHIYMcZzI+NWCQixCklmQ/3TevGlyapEdgVYb0h/j4x
r750mDX6PGWgKYNcA/YKJjT7rURZ9HYL1gG2qTyT4HhVaxEr9EPR2aiR86VnxhOhNx2tR+H4k3kI
4iH4CpwfBYD7O7txafiiNlyJxEyQxyyMK27CsQyzMPQaA1kco28emCAEVt+BLjN1NDHuL3fLmOFg
1lRQ4PyBOV/emVpNppaWWOgNVsozOiY1/s3HeYxjcoDqAamUtIRnY4rLd4FPi2ByWu29Wle/7v+Q
q6gAY6ZETt3JtmQZeBmW9MYIgqAOMg8aVR199dEeHY9hnTH5ZiBYOm8qdKvEj7EBubclg9KjnVVQ
Md7MjqkEvxN7VMv3fqdDuQpdSz1byob2hil2teYGutgUxJKxF0fzUD7NwJL695VmM+7vqhAdNdvM
71xxKnKjBoUDrBaCzvsbvHrBeUwFpXZCT0JhYSxSf5giEZHWqcY4INb/SMbYY9v3ULwCHkIA8P5i
y/oP7yinyR8mOGIqK8vEA2RD7kQ8EjDnpSI/hHAL/WLOE6rsxJmsE07NJiVFhHM+6GAHKqnO1b+U
SPKk7/hH8086gBh/aztN9IhqtlYeEPLVf8XEsNqKCd6weHIy6u42N8yiDLiwwKlQGextIg8+zFkA
1kav1gjs5rM5607x2NLZ+Of+6dzwmxanwrGQAgp9afOjFevU25XEGya336EtZAKLtSMvxo0dSqE3
7xoRoHVYBvHn+ytfGQGi4AIuVdw2DxSdl8u9NqmGMlMVYYcWUrOM8uhBBvqzix4yoN6P9xe74SQJ
8E2SL8b8BOXVy8WEyUSAVlZI6QlnPLcMWW61KfkfPEL4KdpHtqFbJFaLaH5A5aGPmHr2mjmhpAnK
GQCpqikIeUKsBJtCh+rQBBjOT7P9/Q3e+o6EZqql4i9lxfpygzPgHLc1ithDUSilhqcXxxbe4V3o
sHzWMLnKjJSxDfR5ON5f+To2pu8g/TQGy/ugLS4zQHYxdG6SeK1jFPb7UKEGtEcZJfykBzqd3RG5
RvQtitF/u+nKWEq+92T5DO9cbrkuDTHVih97JRov+2Qolc0EpP3dOMbWnxEdOuQwgoLBFgqu5cqb
f2W8slpOhV6lW0hVTcjP8erRBT8eRE43657FJN224O/6OOs+fICxmq2kV1fnS4ZDS1KjF8gmuaKX
S5kAO3KKRLqHprPOGB7CTja4801gNeN+gn+Pvq+avdURcahyVV4hQP7ErZeL1imY/UkVtpdC4PFA
mgWVFcJAm3xuo2NLA2TlPK/fXp4EEh3LoYimWjwNlwvqdoaATpKZPHnMDzAeiYJ4HP9TWWgRIGEy
bfIoY/dlDoN7yLgH4476oRghrnmjNcunSbOpPdApwKwWRmVYcWL4gW94TVu5x6YF3gk3Rb4zalts
gOuqLzlDaiu7v7q8clHeKXl/WNJdnHbkw4s5qr7w0ia2QhC83QxiZiBe37iE7h4sh1BS22Zmn2rw
q2+N7FidfiWRhk74gy++PHpD1Wq8e2xCu0Q3/mttoyAABUhRPAHMSiDKCBoGDt5+zDSBLHwknTzq
c5drzgo6jlnQE8whHcZUShXvfaVw3zsonhwDyfcGKjaLV6z6xq11ZSRJu8vQNb7uYlWNLscQtIY3
qZlQoaRqGtidAp+KrBYCpr2/R2kqFymYPFc4IblCPOY8P5erZandxYqSG55R4hna0M63dO61QxRO
PwWMht795W5tjjyAcJHAgwd9Ybkd42wRDFAC1ogp27Z6hFieCqglh6JgJeW4Za+ytip0wmUi5UVg
XmnVMBt0Wby0QypCFZ17UqDsPuR2Ls4tuPfPbaRpO8qXsCPe36V2c5sO3omci4Rz2cio4T+ARDZ0
PQH7euYAcZ7LYgs9zlhvKmZL/L0bgUXbo7ehIrCLgK+BVETgTi71r1ZYEPX7jO1v+GdjiDLh2pvU
w5xDPPEZiIWvr2ACbhmBDZkC3o0aK2780gj81veDOmIieHZAIvYgQKHLsLNTHpPSTGGirJzPVaCD
0Un4BAZH2uTaixxmBolfVlMAw3jWtr8RdayPTKVmT/e/wq2P4Fiq5lhgFbGEhWkbrTNWqlobXltU
7SdUlrKHtoXiKWpmY8U3Xi9F9UITFCkJ4QlwFhtCnsBUoKawCVB7deuHrb7vKgPC56gXK45Qmu3l
hZWFEpXRY0ezroEvSWA2NSOBNvh9B8xVABeyrUftF1Di/cEnAt8Dp/d3kygZklFhZrl/qNcPPcvb
NMjBHgFN/mv5r2IKAeMSxBO5602hM79LS+MxKWG7pcTmI0cP9lAPoRG4v+b1TWZN4EU2Nkpk7CzC
RhgZEQWcJGkFpbpndR7hMrMHgUijnT+ZBVrLzdAzhV0ov+4vfG2nMnbCcmRHUoKNLu9F4wxlVQEJ
8qw4s4zH0mhgSYczuUq+3F/olv3IbF4mVZQRlniKXjH7ahL4ixCSCA/97vJdZIWfa5Wjvb/SLfPh
GA1ZteUDLvPMJGzVaNIDxyvDWgHGZrVIUkZ1/KANA7xxSV71H5PUzr4PnRr/MXkbP97/AbfOVAYR
FGgsnSRg8QKQu5aKkk2WB33U/N6HIxA1I/L9t/sY8jXCQ4ebQrdmiTjqY9tQbIgTPDOM4x5607Zy
jgnlxTd7Gdbh/QSTR9GZJsmljVC+nZ25tFG3BGv6wzbm/IF5opocTv19/+RuXAOCXcfSQf/J/0gj
enX1bCM0AFG7pjeWk7L3VS07UOMet31fobANAI0YG+llk1bpyje7tTKhHy7HsgUfT/71VyvT55EY
cXwOc+PZd3iT4p2bt4x68J7CWxvb2RFuv24HsGyt+XTjZlCbpP1FQxIExvJmFFHPUGnY2V7o5sxi
KXS3pjZNdt3gRMf753v9ChJuuUx64mxUCiqL9yKMlf7v8KXHADFtLH+KhlNmUFShTgzhioJc4P0F
b/hStuXQIOLd5b/LY1VgpirLGPeiBRAq9+a5M10ITiKBjOJQ1Dsb7o/7S97ao42T0TBVrMgUl1+S
vGGoIGcTnttDtB2Aon0wdAYYVLswIJpJ3BV3c+vzgXOgTGmRg4KhuVwPWuxZnUQlPGHoQAz4RTCR
zaiSDM7bfTVdWZJdQUXquqwRtdNYlWovvLkw3a9aH/Y7xxyLldt+6ybA92FSFMKl2Msem95oMAFC
weKVFRTKlZspXxAEyHdBX4BwNxu92ULH+COy/TfiNnEs1CGE7TiA/QzgfosYDQ77BJU+AnUN8G++
YRbW+tIU7lddA2htjAxH1DIte7O56ISDcGbKJEFY0pm/vvhFa4dln1ADpWB1bIMk2Blu4b90MJPs
KgY0o5XI8IZ96lAiUrl3+ZCAjy4XhKKAKe6BJLNvGwOR66g/67nun1EnotVuNp/v7+8KfSFPFbZX
EkrYgIH8Le6DGteTGbmd8GD2abdmEMNzA95wFw0DswkjscGmjwSsG71hkyr09WMhJ30Ger/wO4TN
sHLgN55nnQIDTSIeL67n4iuPqC1OhTUID13bhq65g8D7BkwKc6oW4pCnenDLQ8Mww6kCjvXsWHF6
uH8kN24sOadEokCeA6pOfqFXn9zwZ8ePulpHD2fwjxHddG+s6mYfVkWwstkb/k9ooFdpOToAX/TF
0wmHoICltNO9OHPUByZNoEXtOutLEc/Rn8mOp8dW9OqKl79xwiDHAQCQEUivu3C6rWvavT2ahper
sPlCK+52M+IQELls0gpZ2U0Pr+BT0MJ9s4Wg3X6wjSHsVnYu780iiOc9Bcdj0g/jLi8+M/yTMcx9
JEATkovfo2bwP859qM9vv03gZkzKrbJND9PM5bcs0gEavkITnubb9F06SE2LstEZz2csT+R0et9u
Oy7eF6QKXxNXdbkeMsUDCrJ0v2pFy36PimF5iMgrTwXzBytv5w0zlY1+XWb3hJJLZCgUfoFSG6nh
qVRutzC+jqhXtpAoB3oIgfn9fd3wSgQfQHBkCgKCXn7OV3fCTeK5FyWvZgZa/cXtyeo2DAEitSQQ
ckDr1XX8lSVv7A/jJMfiEvKmLc2UsZiY58zRPQa41Hd1YZYU+xoo/Cw4Tu/v7saNoJRpUp3+79bD
wkqaCGU3P/bRetIkRseEfmPYBEiD7xifY85b9ON3RQzWYYDYgBRzMp/v/4AbfoBBOYdmG7cBCObC
CU9RaueRXzJfGQ6zwoy8kNA3mG/g3tBHDZIikDvJluksp1q5ITdKunhb5pxAXpMUkdFefloGmaum
KsKUMMi0J2YFfdjmVAsJphkBbRS8FAeSvihMngZdi7e9g563M4fOH6O1rf39c7jhFWilkuICdcaw
/46fvDKzZFRUsmo1eZiVRPuDZWTbMo3Ntwfzr1dZVlJ76Ig6KPKTB1ON/Z3ujgbaH1BDt05WfLFN
93mOytrronwNzH3rM/Ow2NwkOlzMglwetZED5HSZXH8YmAszHqYaLocXNzC1TzQt0x/tqMIFaGup
Pa4EbTfukmz+UC4hkYdwa/HOxK2iW7BTxg/wQNQnJ2/0YxxrCFcE0dr7/beRtPDsjvM30nVsZoSW
AUw78NcEchcPdp0aKKqAakW6J8oyRC66smvLMxJ+nX8I0IpE3HfMwXqfqoqp4xn9aMaKVp7za9cF
bpLuj6zZ67jJxXNO0JPM/pRlDzFxf4VOaD1FW5WY7+NUmsP7rs3XRn2uT1tCt3GWTGtIPPvCnTAa
FZiqEqNLG47ZMU/VaF+ZWbOzdWMtVrm2KGG6lGfkMBY4anfxYdFpbZEaYrYttqrmZ6hFOXSeXFFo
ffKWwfNQz3bq5EKdeP+i3tiiBBLygoPnYXxm4TR6q+xixGR9b4SVruYlrbPHLgrzYlsmCS37+6td
5xxUamgHY7sa07XL1QSDq2iPgK6F3dZ5SuFD2/tlh2AMSt9Q6E5d1271UoLVKXf7v+4vfm0/tPPk
RAL7takuLHxzwXiHPSBC6ZlRRoUv7aZNbZY9g/aWu0mDqFoJIa59oMxu6PRTYuQ1uBpvFBkcdijz
eK1fUUQ1U/04gGLZ39/V9QfkabUoDMs4kAmmxa0YbB0eX4TMvYmg+kPROPOTwiC5l7a5u5bS3FqL
Z02lbEOpm8j+0u3ZkZ2W4J0mD6IhCezI4KKGApxh5WStOHtjKRInCZnnMoH1WsRfMXL27QCpuDd1
dvQTwa30Qx4r6U6Z53jFKG8vBaUenUBwp0s/hyxHqcJ41TOHUYwfoBXJT3ph5Hu4xdfwzzdMkDkJ
CTkhiJVNz8sDdJoewT43G7weyq+jU0OhnUUDmI8ClsB5aLuVrf0dhbj04SZtcwnIsWnaQ/14uSDj
xGo4WH7vISqYobjpmNF5Ckf/U2FU5ne19rVjEE59vKkzSidWwDu2KzN9OOkpijO48hI9WpR379vs
tbMzcThkLoCRqMEtK2FZjUCcHiN7BeEB1Br6FOztzk+8EEIZ2DjGIwShb5z4oujAACHoZQrF0p0v
A/ouM4Y8hZ3TE7D4flNANH8ZqxD6TCghDlqDYt39Pd6wKhkaACBg1svC7SxO3h3h18mizmsgi/Zy
SJHP1Pjnk2032vF/sBQDMQAXyLXp0l0uFWnd2Iep1nqQdaWk24F/FkpgHEISs5X22q1d4WYMWUaR
tcWFPSHD3cF+Fbfe2EfNB0fR3CMBr/ZCocNZOcAbRmJTiKZwQk5km8umZwTTRqlWduup1QjtvFK7
p8FGVtUO4+GxriYIq+bi7Sk1BTe+FjE0KBcyzsujDNymduxMrb1imIGb7OA88YGipWg3ZmhUhzAu
o4I2hkda9xBiFa5I/d+ws5TNSsv3hqcg9uJd1gAlUplYxANdl6J1XBdgwGH5nT62aB6E57yuYKQj
yVEgQu0MP92+2ZAcgWOSoCbWXT7PdjNRaJiNxrNFNh4ntLcOEUwwJ0OBPen+Urf2J4+YNNQlunQX
zxbSXGOCeBTRuWTd8VX3dz5H/h7c3QSPgdIf7i93HXiYdL14HWlK0UFfomn1ridtDM3ac7n5UPIz
5j4hmnEq8+IjIkPRqZF6XXD8NCt38+Y+CQNIgCkiXAEvYCzMJwWFXm9szOgFeo/022CZwQ4KBsmt
WNb7+xu9kQVSoZa3hsgXSMDyiYkJM8qqLXvPZAoLAFqcoFaeIim2nYYWrpmmRqYkmCIHfslsHkmY
suA/Sa0kP0Ytac73f821u+AuMVok660g1ZbuIpxgNYeTZqbuVg3BDiW2+cntk2o6qo1WrNnU9UeW
NxcWBzleK23r8vL2YR1PRlqpnlYV6JnFCWTwO+TqxOcJIvEX14J3G+mpONnVXVKuIB6v3RVtgb/d
bPwi7+3iwgI10ib4lVSPHkm1tZu4/KENdfSnyBWoZVypF2y2sfPzzQcMFJ2AmtIK81RLnGUMYath
DkjzBhrMckbcOu/zTG92TtBkK5Z841tS4AS4RKmKCHAJIXIaswoNk+LUUCTiR26P0xnmFBgIVRj4
7u9KntVl1MK8upzRMqifq3zMyw8Z8EZKYv3JC0BMH2irmvA35+YpBf13QvgWYECjgIGJyxGqiTJf
uUM3dmoDf+dz8haQLSweAQdO3kxOlnqETMWxIRXZDIiTbKCWWwvQbiwFeohuCAApxvCWTaVGVQSx
Z1J5JWD4veZO6acMjSRkUOtoxQXeMFCKQvQFKU6RMiz7ZTXlH+ShR3YFPSrw/lFpPDDvGRL2UEV/
zUou8kPNdSne/JTRb4VaQSO/ZLjdkWfwqhYEPjaawhAFSIFGCPClwJ5sgmt7nncthHm/Srce0jcO
24J1Bi9jCYOQXg5SLdZsESZUkcXOvcwdyuw4V6qbHaowgdoxszqUUAqqvivO7tYBg8+STVfJ77DE
cFIXLHuGujNvTtBM9SvzZwRn9MbpmAfUrfJ3rrhrEIjr14VtwiYB/EG+pMtOmjZKCSLXz7y6Es2j
NTfloR31jCGsKjsOSrPGIbBcD7ixrOrJqSqKes4yKtE6OHWt0THOk5YWART1AilLRG7DoHuKWzXt
8o1sUakrFrT0B3JZWguybS4Jg5Y5rloUeci8tDgjdtX0p3KCrXabidqCEbuDOzYPNAbhMtPZhTTw
94MzDvv7HunqWcX4IXukAAXWBJewRAXXFVK8cxboZwSEWoq51ZgPL7UJfungzlGlfhiR7bQOvuL6
/qGEOwT9rLRMgsehpMa+D2Goj1Zi8asCHb+Jgo2Q8FlmoRiXvLxYYWAFgFjL6ZyWlbkpgqB+GOms
bk3GZoBShKjdMOG6ddCVooaXBMcSnbW3prTyR/DUyhCOSSUwKpc/QuOFVyKmSc4DMJ297bAgiuKj
Z9vtLxVF45UQdfnGy+UorJN6yHl6wtTL5UJjQuQo0/tzaA1j/SHJ3JTppHBCDvzQYCaxvYHBNkG9
Gem3aKLliTTCijnKLb1+nvgNwMYoTXDJVZB/i+cJ2voIJQ2jP6OTp/9jzVP6Ja3D9Kluwn5lu8sa
EktRgMTyQDlQ4FzOpM7I/anNYHYw5eU2ihNVs7dIwFaehutrTamF/qGMI3Bgy5jRzcycTvzQn/u+
nB7rlLFe+CqQpklHdeNAcbe5f5tufETJvcIjK1Nx6p6XH9GNmc/Mtbk7C77e8NInBfF4l4lpzJA8
zKzUY8RN95FJRL14E6Stoa50Dpa+mpY80RKhDIPNgOHUhRlZZWJDPR40Z4wsRqggNvIpPTBexzBJ
UtnQX+VK1KFDmQmEvNeYla4GzuTybJ0nivIMgY48oFdPYpe7vY0y+3xGjSvQ3VNfk9gnGwcRqPQA
p3btPDj0/tTPuQFfHuV0py3dYVvPau9875Bb0Z6G2XHEMbX0SPmuwLJXHkQPB/peUaEvODYMmAX1
NhgpF/wK/TpOP2hdbCPQUchBqB+Oixzzc4N+OWSaUQgV51u/MKgSngmN/gzXZBlCGZEbgfcN6H1F
1UseduhBtyjbNErKNEXf5w+drbcHoUXKSpR6fWEEeFwJx8NDyCz+8mQTgXL1aE3+WVVBksbkXtvQ
mrIvb94eq9AZNkjqsJ7F96uRDi50o/PPCNfp8SZoOkkYZfQDVcPOLJ2jYwEO39tjohtgSbPg01vX
B1DC/AZhBrhZNFAudxnaRT4yYuWeZ9tnNhRPVW+6np7THCb+TzQCg10SpJ0LYZfVrs2nX3sLaG1I
ZyjdMUpIOHm5OLR8JfQ2s3seew2RINXM3sWVk33oNVgfK4dV72/2xnoUYiDlk3M/TC/Iv/7qsrgw
3fZhPNrnJqkQNi6E6FE8rRkua0qFBKAJqpXo8cbLCmkOAQdpiMQ0LB81y/IJwKvcPgdzK0dBkDyf
C9IPdaJHble+gMKyCgsaGYBpoojgeYqYVh20MHtMGjfNV67TrSMAW06BmtspuZUuj6BO4QOgSc8R
oEPhKcH4AmV4tfd7NXnMSiVaiXZuLEeHxGJwDGCrHDm4XG7IY7tFAso8B2MMLU7LYEgRTNZeC7Rx
M6l0F+5/4ev4DqAbRQvSd11WFxfvwWhwlkjTBF5XoGewmUsdTVLG4LWfVuHn76retBD6moz+MzTw
SBO5aJbkp/u/4fpF4DVgfQYWYbm4chyZRSPZFw34rFErTl2DZHsShSlKDRRJ8gCawxR398Z2LjVU
2rmwP/JnmW5Kb/bKtDOaXBQJhsCDUs/dZfRMj25h5wcG+9fYLa6DFpaS6YnMT+iBLb6pUKk7IxwT
eCiKK/oBJsqg2Jsqc5r7Pm3ct4Jd2Rl1S5nAwzgi+ziXO9PKpETQSEeg2VaaM4KXyibPrOQ72sZr
hYlbtxVQEOUl6l1YrLm4HaUvEBHVOnTbTHM+iAQVz9xCr6zU4BCvh8HYxiP0qHDKIWrOJBIyvG54
uG8+N46XF4e0mgRBwmAX+/VTJVDL3nXPbdcVh2EwPzrTHL/zQaC83RcQMRC84Pg53WXJJ0pdczah
sTn3nMfRyXK13NQCgYRt3qf1Ng2y6I2kk3gdeHt4VKn+ksSTbV5+zGg2IOgfFLjTRk1/BPFgMpmv
VScmytoVXokbH1MW8Cgz0QOXl3Fhp3owZFqAmMJ5LhvqBFXVqH/8stK+WX2CPkrF3LRnTO2I0PPU
qY+zocRfkQM0VlzStQv8O0KGEQPNIr2RLuvVzSyLuRWMLVfnsVQcCrUtvFl1kjw6RV2fNTL84337
+cvyeplUMLJGyEIiRauYLPtywaJF6RAdk/LsIl8DZYmVZkrhQUxuWy8zmhRsWPgZLOWSm+bYukal
PI+oolTvzEFNqn/8SplMz4omxXoeUEhFwKZuMvHTjjsrQJ5nEGG0Nfwuys6jPpXdwdWGHJbmqEbM
aBPrOmKeqA+i7rsZaeeq0WYKAld8DV0bBZ+jVldNeDCNpAevzyyF/l1FNu4XHFvoLDpwhdv7dIiD
5IOTF1m3ifw6V/b3j+jaQ0NjjFXwVDBwQXh5eUK5KHQOgt8fNaV/dMf5mY7peKIxkh2aCTyvOvrj
Suxxfa0J1SWHHzVP2YVarKkoBmrXVgKXK2qOu6hGw1nNTQuNK4qQb90ecCnCKgYvyPRofi+2F09Z
HipZeh6rSf9iIGER7NrEacatb+vdeCz7EYzyXONPV1a+Tsfo6TOwQ6eSuw1+9XLlzA2yukY542zB
ADQysx6ooE+UABUXiiHJwTEixCOrHgHXGR+34jmvPysZIKMKFHYonFEFvVydqa+q5tkaz2afCei5
mSWkkjDueyo7j3nqzB9zOYh9/7BvfFeXlgSdNYqvTIwunowOqDQ9d8SobX0Mq1OfMzZ4UvUihCG7
eftbCMWaLWDflF1v+l2XO4wCJCAmrenPaqWae6tBNJwAx93MsVirU10d5l9QmA43gE1aQLPrcikb
5uZpLML2XIK1RE4zrfaI/Q1PY6BqXh6nCZKqyRqm9OowJfaE2g/dLVBitPUXi5JXGkMRNefWD+C+
pxxmPtnV5Jbwp5XB5/tfTprDhZ+EYYmIHLQSgFI+32KH0RSju4k6y7lrBnc/0t96yobS3QRQlO0n
Jhd3U0L06HS5VOqujJXX9/p9komXRFLIkj3qAYv3KYmARaF5VJ0LwcA6tPju0ciHFNbpuQ7fw2qc
bif6Tga/AFXxHYLElY62yJvB7QTn4P+o5tM/wJKXnDWJWyCj7Gj1OZsFLBRtZyJ/gBr4JoXS9uX+
mV89hnItyR4i6AxTc1t4wc7U4diEifdsTgIka45yZrzJW5hMD3gU82CEla+t3NBba4IpJ9KhqQb5
9NItGDBs1JZfnavGLMNTmWnh+NmqFVStC8pCzzZj829t/MgzNWhV4olkq3jJmurb6agknVlR2OuK
PxYzVFtrDqzPUwfHx/0jvS4osxbBBYZMbEXkvTjTMo58y8y6+qzwheOO7myZp8E2rduGkq3iT9qJ
gMDN9k5Zup8J1EtzHyaR3jwrqJj68aYRVdGu+OIbh05gCeQK1Lussi5+FKwibYu0dXaOEXf7CiSx
/0F+HyobYHv9kbpU0Lz9M1PEJtGUvETyXl/6jjKfTVspRHbu0qxq6E6PWrQLUWibf/hGYnwRLdKR
KzGmLu/opQ9h2oXyI0MTApNeJidqMojIpEx2ngF2ZPZm5uJE5dZEtXCCxESWyfQwLafQEwK9oo+W
lcfDoUKlzXyaKh0ym9achuKXhtKO2Jb/n7Pz6o3bitb2LyLAXm6H00eSZbn7hkjimL1tdv7682zl
4DsejjCEvlw4AQJ4DcldVnmLpbXhq9tigsNPZ9MF8eJQ9brdEHkemnP4gA3WJqqwLfusOuMojvVs
V+3h/op649tJQVxyCNcGdLScUESl0TjFWGegcsv4WCiWfkwVMe70yvpSuVGyMn2QpeniHdIupmSV
Wt8UlItzsMrzUqvipDmpzPfO6dg2l8KZ1vqIr5KoizDQ+wBPcKVxUy977SLyUNia6+GE9UrvnKhw
C6RYVCxG9rXrMOQOFLD89nZUcEr4XKOXqp1DcjXkpI2sSH+kM3YjzzhFD8FX2jNe9CEx8YCbtpZX
GPoOQ8EQv7+UTFn6to4VxmyYZ9onaxg50+GDuijDT3Vm7Kw4DdoDKPtYOUIZpeNWiKKGCQjkQD/G
ldlrmEFXjrVJ52xyPiJrq6KQE2Te/LMtcarFCRNrr78LRVOjXR7oZvUUeVoc7zIEOwY/bnAG2mZu
PY9fM9NE8iXW9f43HhT59DQXWttdsilSDGRqjWjWyM+jolDOwquRG9poOrIa6QZch+U9IXkYuPQj
J6yI7i+y26uewQe5otRehjC9BHSAZeE3UAScWsR0x2NT6SNO3WEUZz6Umebf+9FuElNAwkAOyIVR
h2MZLBILGOTh5DG0Po125tTRFk1xs37Gr95xDsU0xum/bR0mnbZ1MS5zdvGIwcrL/Z/wxgMDy4bw
CVOZzsLyfFIGkQFHnmp6C2PxzYBS8U1gPIP1KfYq/x+h5E5i4gOTY3njeUXuTHZciFOLLLT2bYYw
MfxQUjLU3yM6XebH++FuU0VeLdxEWoqv+oKLHvbQ1UkFEMA+YQnXPOYCRzgYrqdME90jxqvZBvSg
tXLyvhFTNo4p6zl3IXMtDg0zAaOKMxXWsGIquq3etbrwbcXMv/Rho/iI03SfIg/rm/uPevMRJXUM
7IOk5GAdsyzmSWtsBseODZCtMB8dTK/PMdNqTC3btXv95hR+DYWOIMRayc1bLFmRREGDgIZ9bCKl
/stsvFns8NpMn3XEUE65MfcrO/LNgBz6UuidZvwSJmmUUUOfXrGPtjn/HaB2/Thg2bXV3PlXrqvx
l/tv8jb9RUKQAx9GCN8QKIC8Fv7oi+BOM+Mx6ZjHUlXSj1pnqT/MjmRil6SFHSGfXJSYJSdDG5x0
xWm1jRogGrXFf1bf3f8pN4WAwXiHVhvwUEg4XOXXv0R1gyZ0G0c/Dj1uu/8qUzQ1zi533SFpH6rR
SkKpR5apT3MCyMW3a0B/+yQ18uHb/R9yu7o8imZUNeSsy4H3c/1DvK5hgBnjuTrMTbgJjUg96FZT
HHqwNKd3h6J8lM49LGcVdOx1KPxv8bKvsAPF9dYtadtEmWF/0kVoj99I01zv8/14NwcwKkpS+geE
JvMX1th1vISZ8TSqSnewE3vYNbkd/T21OErR+hGHyKyga7tteDHNKt7ej3w7ImUL4ScA1AIlEe1m
5JEVsyuQuGkPkdNg3oaoyEuM5e9FMYJqxyuqtnBcUfjRnBags+YgmVjOD02jxie7K3GTM9EPBZiQ
b9GnQ8wrr8pThrIzhZlXY3nad9ZHqxrCkzrgdJgFQn8ytcRZOfBudqd8CuytIIDDdmcUev0CY+Aq
oYnp4YH3ZF+iuq5PWakmfoINxB5bszXV2BvAPwkQmBBEVanFgSYsjzqSAbsYqgRQl2lG1R4194gR
uhF0GXKT81zr4acRpdHuLJwgDT90IO0zMgXgPA8uNh3qZ2+MXOWAuSatto2CmJK5Vtm9ZqJXOR2/
keMDKQXKLKDGizNSQSPYasdOHBo8Gs5aM+kbISKxaeq49KNBif+2c93YqfNgPI5lQJGJzsO2rRP8
baskOWid6m41M8SRKoqSj9hwm/vGsuptM5fpCTX/9AEPQqxA0Ur+4rWVvvdEbPkZh+Opihp7Y2Gu
ugcyohwxDZ5WVu7NuSSfjuvbBbOE4NpShgyhPwSESkUc8tApttCrsodX1/CyEvo2SLv2cUQzaqu2
XfvAMCx67xEhw9NuQnxHDuCXF1AqNGSJx6g55OUE5LSO3UMk6tnvbWOtjro9HQCXMhUwSFkoBZaE
Uw2O31jZRnKqc9UT/VZLEyfYD5YYk70xl0H55Op2YvwMwqiY/5oF7T915WXfJBSwkNhdBrMfEhkw
Wov9ZaWDmomCn5Bm4yUKy8bHPbR5tIa8Pjc2G11p5/l4/2x6MygPDKlLHvhLcfEBAVfh2mF68oTe
9rEvWpTGURa3S+eo4jEy/5Pqep6kfpGaollTGr+5bhACYnXJ8QioX3LF60eeBlHppaYGR2VAC6yz
HPDdvZPu6DOlK2/3NhSdRGZ4NHFsDpSlREhEMWPH+eQdy8bOjrQQ9Y8oaDj+jB3vym1+c1ByydD4
ptCT/X160ddPFU64IKtO4B3HNA73ao5InNvr9gU+wFeR6ul7xzuEo9fMDI3kSM5Dr8OlY4nZEj68
xwyi/E5FTd3PEFM7KhFWWUqFQPH9JWMsXiUzdBAFZLyv4wvqk0W2TR9TDUxjUB5MYCI56NCyHh5y
DGfSfdT1bk37MHcQ5KWdFoqNcNSq+I7n76AeUlwi7Ys7mCrqsviTIDQLY1Hdk0d384+KovQ3JSVW
rclsgVmeKV+TnWmn9nSwgAbMzRbjqfRhHFLV3mtjlUYbD+X/2g/acZxwvZqDUXnyYC8/o0pidsdk
gq/oI8TNxMMMQDYcnaSyxu1c1UF4iNvAySnBc2021pAeiwMFhi34Dml5IJE7sty//iq9hfU8nZ/w
Qc2M4CCE+Nq3lv3ZCEbHd8zO3ia9A55n6tf6XosdTWAKTPI3aKlkGqa5CKxRxb72lZEqCxHSULW/
4Ngouzpt9ZMWmcNRinns7y+JN2IiyMkZbciFj3jL9cNimBxX1uzWD2Po2scwRq+g6Cr3IhJzQmQ8
TLfA79Zoxq9Z8R93LxLgCK0SUgI2Ea9cFvBhz/VuCWu+0MAx1V3fu7OOLU+blczQtCn6VYpg+F6n
ioGpctlkpu+iR/4SYnGMgEMCz96va7tpNhN6oU9mXRdiH+SR4zyGVeh+tWahh9/KJFeylpMYMB/y
3llkYFOeR1ONnRuvotp4IfbKT+hktcm2n1rH/azWmltsa7Vsq4+GW83aVzGUff7gYBuW0lIJprT0
iwwMdY4ortexEqVgfIg8oMC1AmOHAdTpC5099Dp8tbYrIDpO5Y31VgubQmw7/IYuTQN3bc89kn7r
K2TqNszNhxMy9LO6i7k2P4xQ6X6lmNv960FQdDcNltjvO+n4AsxmXmXcGLlx1C2urNKLBm9G0vqS
e5pAZ0z7a5qC+MmEnXOc4sRYyUBvlhnhSApJBlAioiRdhBPg4IIRSCOCkVZyaYLeZDiLL3hA22o/
d9avwgvfybWUjwgcg60E5h3QwFKZz2Me1IxwbS9VJ6YXq5rL763eiYttMK/1pFjf/a10c7iiASiN
EsCJ499CNXa9lSyER+OQ1PCpjqzpgLBa8jDPUXkA9Dwf3hmK+56DAnNDTHEkG+Y61JwGdQE5OHio
qbc/qWKcNtgXtT+ycVwjbLzqE/25V4Gz8NVQE3kV+AFsdx0rzd1ao7RsLpyVJTWYYbb52dIH5aeh
JGa1AeIJDn5IDO8FfNXQ+QpiPN5B4Mn64mL8K9l7+KAcW5dONgwoRD/qqdO+tVOrreGyF/e3PFek
yhKHt8RDkpxc/9Y5LGls171xqUtz+lFAzfmHxMJ4mfTiLyUR1UqvTD76n6+G/hFUEhJdC5IbveHF
4VmkjZ0PhTlfgOP0lwGf4sehteuVI/r2oWSZwq6RXpYwgeTe+qPZUXYVPpVpNVyAVqRYM0xq/KRV
Vvs8xhNm4FwpKwv5zYAkJgyJaR5xH10HTKYedMis9xdzmCcURCrN8/vUtQ4I5ob7QpT2mr7v7fHA
m4Q0RyHGEQHU5TriOBVzqRTkzk5Uq6pfGSidx4ER5/6Yt9MHNcR0qJ+8dOXN3uxYbI5lAs2hJMfU
y1NJ0ZCqh6KmXRpr7rdKatsbSqrf7eytqUK/EYlxiNyqjOAhyS02UQvtMi2yrr1YAdJHm6mHhGOZ
1IgbzY7EyunwCpVYrEt5+jGu5CMyEl+8ThWCld1mYXsJEiXYdjr3u68I0GnfO8NpxUbH47LduMMU
/ehbsy83rdeZHqKsemBsZKagfQ4ZhPXHumv7emt2Vopph6584x70yl3eWt159lpsy2wtDhFUE0Iz
Hxys0xlZMRBIdk7ed3+bha2mPhI85UcEUPV0r5rTVKGE3AkmJk4zru3H27cMi5+aBF9GAP0wfK6X
ERy+0dJqoV4svNsOOUKim94J+idmF8NKKn27RzjM6JCj34NmA4Iw16FE02vWRPf/Ujr976Km2A8G
bjBJrk82VqWW/7zzxKeYByGChpHUneFou44XAOsb7GhAUzLTzd8j3kO7vtXrcT854bQm9bpoHsi1
wwUmbUMBYHLILU4cZzKCWJSeebFQet5WhYlqANv+YpWhgwZ/PyV7vD0FWGM9mw9GFa2Jlty+XVoW
TJxfVTe45OSH/uPIy5lKlxOmvRczdMez6Dqz8r1Un3+5trA+mIWIg5Xvebt0uDcYrAAWRbkQPsR1
RC/Nkwx7d/sS1N28izDDOYXd4O7CMZ5XTp3bww6/KuRtdfJuR0W59zpUaPWuGWpUU0aQajsVzdBj
Z47cihWyFypmOD9dBUva++vn1R/vzzNBXuP0USEFsjlIH+Qr/+OVJqIMQtcLqgsZc5aAYHSG3O/R
eZ53wlDm6gHFN+c7DLFABf0b1POhUkPd9JH6zsttPJlVuhFz6RpPSTQ4+0qFjb+hnefo+6QuYvWQ
Bbrod/d/9XIdyB8NtQy7UrAQEv55/aP1HAUCe4JRFpMfJh+LLnW1bQN97O8qiqrqeQgH652zE2np
SkMQfh9FucSfLw6R2R2tvren+hKnffY3OY+bbxXRVo9eknTN3gv66ed7n5I7SAIw6KXD5liCiRw4
sNk0Bs1F9HX5qDezeqQJLr4lodoh4GisyWcsC1yeENgHZxZSuSD5l4rRfM9eL3P8NkNw7iEVuBa3
29A18uBUCpywNjYKoV/suVL8Qe/mb+9+WgCGqBCg0kjLYykG41oF3alBqy/ZMNrmrjcry/W9rvKi
x3Eo1V2SWfyQd8eUDCdgb4xq6KUsDjRpep0HjoWV2JSVX+NRr9Hkbl11Y2lN/jF2leblfsDlccId
KWcwsgVLQnxTVjemzbWoK9NFUmKPGdP3vfCAUnZZs1YL3O4RCgHgUJwk9AxucH1V4OkNWiHjZag0
Y1ebZumXk6cewiL8Z6YruVLJvfVkpDBEA2Qnab/XW1LiOwYDbvqlQPQy8gWU+G47RGb706ri9wpu
4oou0w0JxJYTNpw4r6P13hSbLsDrQzbOw87R828DzLJtj6TeQ9p35soY81W97c9TknhwmkhwmJtK
2s0ic3JJFwYgp/Wh1IYIGjFVTf7Udq7XbkBfZdCo9Lg6jBWOkpuwKIxXGFoYA2xu7d9dpKK9jgoF
OK2hGctnV0vdb7UiGn0TIHr6SW08pfCLXBmZN8NqdH3sorNdmCDvCU5a6XZhAV+cBpMoIn8K0dTz
I6fKv9xfnMvr/fUhZadcgidg/y1OOFI6PFv7WhyGThFPYZNEwJfVes8ArGAmhO3OaNPZ1QozOzhe
MK1ctdfhUZORupAoZtNaYwDDwX79TQsta3WX+dN+Gu30GOi5fp6UIdkZ9Fra7aAoFRpscQG2wqp+
hKm6phK+AL399wMAjUDW4KiH/rhYwo5Ve2EK3m9vNNipFjpk5USb1ZcIxO8WG+T5cdRd60Or5/1J
aE24q0F5bhNbqVYu5euD+L8fgvkOfTBJoePXXL+JvI46xZtdFavwAAwADSukI0OEc7u66c4BROnn
unPCPawO83B/Dci/+v8WOkeFbG6SfkierdRQW7yDGfdtgBaRfkgdO/ycBnPw0JC/r3zq68PiNQqD
QC43+vY0f5bdxSwuZ7UzZ+PgmhTlGFVqL9qki62XBGt9iutj8H9DMYAnKWdOTKl1/S4DgFSlE5nG
IXY6/UOstFxeQht/BOHo7uc5WEuobh6Njj2FBmpXDNfQ2Fq8QFfpW0/QgDrERQ8BRoXugv+osh9o
Gfj3v9XiVOLZUPnksiQ94GvBsF/sGCvkFscgUD8Iq22f564LtpriuhsYptpBbZNfaR5VJ+rj8Qu+
h/MmtCL3UXXj9LNdYLREdtccWIcAI4zS3U6kW+fJxu5cd5L4KY5y5WW2U5BLAyrOAnbhoQ/dHPaz
9JZExmBX2F398f4zLUbE//tMUhmDg0gWxYtn0qxmosfc6YcandRP3M4JEgHOfDRSQ9B9BjytmkV/
1Huh+FE2O8essAUzWEXsXGNCy8BFVPX+b7pZQrxmCV5koiVrgOVrVqtIM3rGSwfXSK0PCC9/bKdm
OooCRdeynH/fj7bc/PKjkh9wqdER5SUsNn9pzyOTU8M4wMbxPqce+mWsARrVaqMeqtnUNjWksR9J
xdH47sjMnUgAEaKjB7wsk9OI/Aw+iXGo2JrnSAMrkxhRsHGcavqkGrFyiZpZPwVKszaAun1muA40
QqA4ct4x7bjepIYVCHqkU3jMaBNvtbbr90aCg19pZhSWrih3WZZj19sZa5rMt9+W3JrHlSraFkXF
4m33lVUIgG3pcfagNVWlU+5Ky4geU5f8DE2uNZrQIh6TNGmbIPMWyghOv0W8bDQRmwkriEFGBW1+
P6QKOVlOYed66B2PMyqndFb74/1PexuWhhbENe51FhUkwOsXLJwYUWVbaMc8MBTMHzHqwjP9l1kP
4z6ewzXY1+Iq5yllp9vlo1rwVekWXoeD49CFJorSR1zIxLbxnG6Xlr3xzSji6KeleO0xHV17y5tW
NzlfeyWtXyyn1/BIxbn/+ZTzH9fhbbyhugmNhmPGfX7uAClu2lgZDnWVfIjzVt1lcfoD9qKxv/+W
ryt4uj00CcC2kJlyA3A6L+KGhRp7TWhqx6wO4m8urpC+mQ7hM5Jn+mE2yO6Y+uYruembQWmNgrmS
Lj/L00mPEcJzvVw/jsIy9kpuuygxcGCaTQT5nkJuW7famsHoGx8YxRm2C/UpJIgbDSygvvacm/ox
AlV2wJUw2CSaVh+MBDkKm7LK94KuOQZlaW0h5ui/77/o2+VMY10zKI2hhKFQtbgkBqRe9Xh2rCPa
z+Mu66zc150hObiRlWxmNXqfVaD8sPxIaIMk/nQPb9DrU6wb6VCn9jFhcuHbpes+RWA4YHnW6E2u
XOtvPRziRdzqeAXKQvx69SJ7UShz39nHlDV8xM5ZPOmDBE0O5vA1Z+OspHwLwsF/TwezD24FJy8N
78Vurct5RAoldo4zpIJNnRjzQzUM+Se9DGRPWDMOIrKLg56ZGLuBlTxM3IGbhJr10Oft/JAEev/S
JJiqUyOUz0ZV5M+tA0Wk0rTIBwqUg0JRSYmGIBzy96WS8tNQmVGS8W+wGUt8I83V3iiDBOdmbcif
rS63fENDj7cW3Zrcze2xwrEtzUtUtA7I0vXrDzP3gVY0Tm8f69JNjp4OIUYDhfI8NDbIAxixfpnF
7j6uEWu8v94XSeXrQ8Jh44oC6Cgdaq8j2w03ZOQC4ME4xfo+e/yATW3UaO4Umvb5fqw3lp/5Z6zF
3qoQa8VtvHWOTqjhFO7AUp+czj7bUAh8YfbO8X68hTUMy08y04GCgQxjf9GquH64eK46O2DyfuRq
6l6Uqn8utC7d6k3Ufh6EF/2qveSid5V16hEN2aDMNu5JVCT/VKm393/MzYsGbw4GnLyd2xJFgsXe
c3oMoVU41cfRUWwfYWfrDE3zMfIa49N7I5HkSuVYYNj40S0VeEGemY5Cdkt6jryBkszKbqgc/RSn
uv3OA4XBGSGgVvByGf0sH6pz27msC0876XadX4o2+ktxq19xNuYvWq5Ou/c9mBzTkcJKEiLd0htt
Bfx9aifMDBPOkW36ovGSB6/ArDHr8zUjseXVRyiKBK48CQJjSri4b3sxCSxmWBix2kybamptuSZm
P28DbRdNxt8iN52VAmW5PV5jUglJ80AIYepihVhTwkTSbKxThP7+Xm9KbYunaOHHtoh37UyX7f7r
XB46Mp5kMtETAQDEYXm9O5oMif+CquQEnLzedlpl+OoIdnA70Sb9p1dQo1fH3Jvh5vVs1fvB5V/+
RzcArQMZnNhgnbkCliNmNSicrh8tCwxlrf4wqkrddoHAFet+mLe+I10Hig7IffyzOHLKvLI6zx2s
E0Ztyt6epi+GAnMncZClRlMlfKxDp1659d76jsw9aPagAnVLnbFRvq3aNLZPieGGF8Tj+4+J7aUc
4VPp6/mg/n3/GZcni3yVf8Rb9iHMotLtlE7SqRzLL6oY+gdUCqd/+9hx19AOb4WizODh5AnGsrle
MvSUINqJAR5LTacqa8v8yeGi2koyxsop9tZbhKoOTgy0olRwuQ6VqEMRuEAATm7Qp8kmsEPXr+Ms
JW9A3GrT20Wxku6+9XDc9ZDtaFRJcbTriHnYmEamRvYJMwhx4KBRHjs9sE4puNR3h0LPSc5dXA5p
jar4OtQ0GZ2ViMg5aXH+K8uM6UlNsM6qgmpceY23D8VMQOYVDOIol155LX8M4bp+cJvS6ZwT04Po
AzR5A6uSQQoz1u+DVFDjQpxltgOmUHY6qbivHyrtknIKQsM5GXp3tjPpluwOLQA1F7CaAy3fiOz5
y/21f7tKmOtAkYQGI3EcS7+dqZsxJXTn4NSGQt/Y0FnPqtAk+b8xD4A33yez9vqMUoSGBhzkBgzP
FvdCHvTj2JAhnLlL7e1UiPDZMVNjpS30qppzfTp6cnZE6sz0lJbNIoyhhZk1mWOIU6CXH5wsa/xm
zvqXWJmmzZDk/VNVMzJwkiB6qc048UlRh8hHvTzeJfyxaZpeP0LE6Zhd6r2zcqq+YvVufh+5I/NK
1HhuDGLMfkSZK9OUU2L34aYBIPAL+6f+QXTD16xE+EjJbGMPqdrYGm3l+FZeeAfLKprtFET6uR/G
9liMqXnUk8aQsjLP9TiDCK2zEHF91/CZTYrvFm6FPiZ6HNwZInqKYoc720rsX2ky2I+IZaW7yjSH
R8UcnFMx5uOxrxpvawlA1EPihCv35RtbiWE9QGTZUWLbLjZtaecNiXqnnECKjucsQixxSgrr3FIl
rrzgt0NJlDtDAUZfi6u5TEVjWuWknCwu6Cf458hNg+U5h30hVkLd3JC2RD0wpGQiADDcWyy1DKG3
FA2U+Oz0TbSNE0U/eVGjbpyoUU6GC43PNNGPur9tb56PoICSGLYRUFoNXR8V8AI5RowxOaM81hzi
zmoOhhv3h8JM1m7jt0LR8pRawQz1aGlfh3IU+C6RHSRnpS0xohnt8XHQx9Yfm7xYoYbfHEY81Z+h
Frdjl/XWZI1ugqqZ221EpBW7KTKiLe//7zBkgHn/JS5wkhxGMp4rEVdcI+SLiwXpTdBlnRo9wL4r
Lb9QynIbplG108cZix+nCB8GC5SHVTjOflKMDtC/MoMbRj5BT7Tig4fWzucp7Ct0YChMyioL35vS
8gsdrO+AnbC6+AjXLz9wikpLDNRXOP7zD0lnfRt1LfyREXPvmVn5Pv3C/94I0wrgkQxVWWDGdTwM
XsIBKfwUg5W+2CfFLJ6SokOjpHCUDfoFtbIZ9Kj2Z1K3YjOaTXKxcYJbSQAXZNHXnwE5B5AWVBXw
fkuUn+7WalE0anr2jBnhRkVFH3esxtl8mvU0xnQpE95fdtPHLR2ffP6n0QMGLB7c+/q9Z5aEGb4K
gdP9hmKyWJLA6dF5rdz03KngDecQeSvI+/neYnevhFo27liNDJpJI6B0UH0uURaiLfukxIbvXKWZ
/hTmmbOxgJ3vIs0ZHsegtn0XN4TnyI7USxDi83V/N7yx+V7JWBYwvFeL6+tPPyIoWLZIiJ0LrR/3
bqNG5zJRm101ldMni6HmSrw3PzINIq4EkOZSxX4RcJiDucr77Nzbo8ECTwewK3NbbwbPjhjHe5Hl
z3AAQn/OOt0vR2Rz2JRr9odvvXZw0HLGQQpkLVPyoBJejxZhdnZGZ/w0AgLbh7imnc2s+8r/Gb4Z
ipf59tTEvt1izLNyfbxxvMqsEuwCBTP1jvwsf+SX7VyHU1DN2dnssoCmUeM+NXYVnwFPrBnz3X5h
ljCVP51SULT0Ua5DVT3E/X708rNSR9OmHJyB9rCn/IVW52e9i9M1teab9pHEnwOyBpdIMgZnc3F6
QTYDNat5zXksHddXE0QWG0SEoSxF5UYpCgRUcliAaudlu94wugPSNO5Hxo/WN6c312ayNwuO1IN+
JEtOyuQBXF686rpo7WxSxvGYOlnrbWogIseMobrPUqvQBpnzp5j3cJqq3vzBmL8+xLHyz/t2Ga1Q
2adEE4LXAV9Jv/4GrkiscighjHWGN4IJ77ON5ZTRBSmO8TI69Vp7fJmd0Brn8qBDwOVBWbZMFDAy
JtkqLO3smYW1NUG/bw1ddBt8iXS0OPTMT8PCXjm/ZcrzR3YLREVKPgICJfviIlnKIZl10JYA35UH
dyqNczE60bPSqj0S/x1j2ba3jmOJSUdeFGsN+jcjSx0MyRNG6W9xXI9jSHtogi2npZZ6LkPPPeAQ
2Jz6EulogUziplW1iMIG5777H3bRj+GZEWSigUcXT56gy2Z3gp5I1DPNeWzARW3TXgv2ySDeOaOU
UdhU4AApRykTl7LuVuM0rVfM+eM4at0xUltjE7Zj9CgadfZTbVZO959qcTq9xqNfYVAeSgDsMrnN
wfsMoTXlj5nrJFvbEuFRjC024LO+Nu59IxRqZPRE4PIBxFtijOCfx32eufkjVS7fqSoDx9nkA3ql
Xp24awWizFqvl6h3FW2xDwFIz0qT41nJIMRw/FjAge0GO2OMX34ikTeeuaHrz5UpvEcExYwNTs7a
Sv65OI/ly5V9BS4XDiZwTYvjccCwJc0iJ38shZmH2xzBKh+epvFJGObFVHLkMO9/zeWB/F9ECeSg
NyvbGYtaZWp5ZGfiHVvhPF1Sa3rEZ8r7XXRKfe7wz/voamS5VeJ9az0nUP3QotOBEG7Bj6vWuJML
fDMnk3x+SnTqQfROuCKuz8IuapoGy+PiMZ0thcmvyGy/rxsT/nUKoK1N+Bq5Hh70wcl9JcjacKNB
MX0EUtzsrMhEXNqgSxhWrv21KxGZdBAHMLZBPmm7lRf31nLR6DOx69gMfLTrn9oOGmNzRS0e+x4D
yxQiLcr/oe07gak+xAqZSgs+7mftNuaXpkyMXej2br/y+RZn+ev7kiUmquyy5aUuEqZMZstuYheP
+GXNICIGq2d4blcHq+7TTZC0ysbR03fOk/+LCovbkVJalEqLVRooudO7OV8pTA3nCeDq92LUS0Au
07zrQZL6pRn9W9aq+2UW/byyT986FLgq/1/wxZU9BPWIukRTPFYM8p5aBPy2UPPsc6xXP+5/4rc2
I+mXzuaAIIZkyfUXdisliMpqKh6nOih+AkhOd07aDfSAuKg3OZXQ/n7A26sKEQCQdsy0kPi4mVYI
O6k6Gj/Fo4jr6oOIsDkLYrs7DFP7jE55jJipO37u+dIrZ/pbywisCzM9leKKCc31k6rGMDVq4hWP
CtYyh1it4601QJLVcie6qA5K+XMIKuT+074ZFACygzAjs+wleRUFZGYgU1g+RnE3f0psp3owQnwI
HZFb+8AMxce4ste0kZew0de1S30hZRIBh3FvXj9qmalBmI4VyyfKzL8mdPiP3FzTrqmT5qXRrN+4
qtpPbqN8q6GwP2LcIWgi28Yae/qtp0fXA4ICiZGcwV3/jmDUEmRc6uIxzzxtb05290uNPCbTQxb/
HD0reJi6blj5zq8fcnHHyZYUUE6aRCgRLz40oAQ3nSba/LpAvh0/deVT3Vnw+t1k/GJMqtr6Ya3O
f+VmZu0BHkUHJ/YmPklZnoKgrPYMe6MHPtxan+eN14FWNe1fLnoqkWUiXtkMVjs7jx6Z5SCw1LnT
1rGEsXMEqoiT5gaHacqGwztXoLxkSEfZbiBFboafgVKFeYoDz2PTRyFGV0CqN2pXYtJAMpA/9UOH
fIwl7JWvcPOshCXt5g+QR+T8i49QhaZiQQiPHrNW035nOEifgKuk56wYvsfyUDPGaS0XXcQEhgD5
l+4Ji43RClIV18utGpvUGLK6+FBh7RIfROAObrYBVVtapc84z2mf1aDtsr2nt5P9vpYVwWVvF4UR
cE8wdZdu68kc5TSsnO5DWc/lhTruKx0u2Etjo23QNhlXLsXFuQ0UkuKSIRC4D8kFMxbtya7qbas0
rRYmc3sQHfzIwUqRe8fg5gh20Xi+v4o8Xt0fe4pwQPEBYkoeDom+t7gNRemYhWcM5ouKXZo/6lQw
eYIIgI1CG4niNO4GVeC4HmXFQ1oOyqf74ReXxv+GZ0lRyctrarGawBDA5TZi86Ux5mTn9WN/UnKh
AoecvG0y6p+twbV9KNxiez+w/Itvn/v/Ai+e22hCo43Cynxxk7TcNkhffUx03f18P8py4f73duHE
sFEQb1y2H0NMHsy6asyXxEuV76KHyqhQae4n1wmPZZ15l1wY/cqj3a4gPim6R3QoED8CZXu9W4TX
pKEazubL3JbDHrs4e2u3IJqxQLM2uResYT6Wt9LrR3zV9UZHg5261JDJYicu7Nk2X+q+6vxCs2sf
9zNk6I1y2kIXCvd2IpJ9hqjH5xJFW1+PVPGxRrdlpQW3yK7kD3l1ZjDIKKVtgvzof/Se0sadtDRO
rJfIDoud1dXxWW/gcc9luabQ8sZLxjgL/gqsJ6DjS3ErO8xq0GCD9TL23XPt9NrZCC3rZ9anIKWc
sV4j+76xkhj80EalagXxusQtFHrjBbPorJcJVvWxyDvvNxeAsh0Q5tgF5uRhA2iucSfe2J0GEjTQ
H6XHG2ff9fvEtM5IUr2zX7DPA1DqJe3JGzsIR2VrPs4BfIq0LF9MdZzW/ByXd738lHTrSSNlU0mi
7a5DBwPWX12hWS/VBAU2s2tGuCaa6gGIyf0UqBhXpmG8sxzshhiVd/sSDNAmQpr2Q9Am9i4qKvXY
hGINuH79HcCNcNGTeknIOhUehcn179KSNIro1di/JFHCu9DszPRLEKui9raBYQD47Ys26b/mXRla
7xPrfw1OWFjR4J6gmSzha9Fg0F3FvezXWDnxPsWF4cxLjLap7azRn6/vhf9CMaeAfIqnogNm7vo5
zYSMxTVG99cETO2QOZrYD3o2HT27Q3pBcWD2e6mqfnFxANsk+Ja+69alJUpw4Gqy2Qa2BIbUdXwr
08aO9nbybzlCGDl6qCuqz00d9f9D3ZcsV45syf1KWW20QjXmQdb9FgHgDpzJTCaHDYzMZAKIwBBA
TAh8RbdMJrPeaNhpqZW6F/qOyt+RIyv1XpHVlqnaSZtnL4vkxb24gYhz3P24x3dsajxTEQeuAesP
ts43gMJ2WYCLcKYDaotTHybSry/rt9NgZTj5L6voHUzIZU3MShhRxdMx6WauRQEBkaveBRg3TK8g
A3XphRV9I0joV5C8w0CiKmWFDvoHZdfr/QbvaMs1hks34G4wfPCHev3GUHFBshe37gtUkhivCRnz
drQapC4i0U/36cD1j0bwX++mwLEx+47hUaD5m+76D2LJ1IF7n06i5jPgDoGk7MXcIo1wIV7fN5/+
zDn57VJbIbJF3qCYfbNxN1LhgUOS/WcM67XBGc0UtG4Yb0q7955PkyurG0QQ4llLoh9842/vK1Y6
RPQYkgBABxOOtz4DwLaRNZUttCZMJ+q0TYdgb+HqH5A2iZ0DLAeGHzm9/+G+QtYLLyDgHoh+xM76
5qvUFdKg+qxBbKyTgGZ3ahnlvMaurtyx3n//xr7ewXFjYUazbd3AOsD64aF6vWwc7GGJI6e5JjSK
q8M49OD1u9EQy7320qxJeAnLNEaaZO0P37/0Hz4mJLYbLIdFuzlhvL30vGrghPCFRNJ4mNqLOrNV
2aNnufQnkIB/8lqbPD/DIBemp6DEeUt8i9ZRELUMFT6mqugj7A55TKAWU2f9KjLxgxL9D58MvkdA
SzEYBbgP//tmb2QeBWi+MtOAMIbMECoj1hNBuywjBofUD672h68Q3Q+4HaROYWuCw+Sbq7lrWK+1
38UNcevQNbga3ELJHDVVCP6ji9gm5sVUQhbZ8TywYXr//Xv7hmbCGsKd/c25AWghON03D6cBctsF
OqgaAhbEd2EmHFBbcNOn3cm4ZMj1mseaIrTbndNPTQqTf8Jk5t5LKeSfy/zCe9lyfjdvf1CMWxLy
m/fSoFpek8wkDVFJ0O6V38lTOXKNrzwZkEi0/siK4Q93H+wi0CwEt2FwC/vDmwfI16peAExiWGEw
UtyASVU7mEs5JOy66tiwUV3XcWCKCEXIDx6gt6UG/I23YB48vfjYwEe3I/p31SxiTZI57TUuvQS0
f7A9v0H4cnA7Di7Y48S3Rwa7+R9sGF9tgP7WGIFpQs2Fag82ooBHodt7cwLqqsUhNAZuQ0LU8OKd
O2GOvJiX3g45/h2+D+JmGQ9Lt/gPsezb66D31fAUd54+E/BjNCQamb2N3KH1yJL0lp+1dAjvIdqL
zr1ELFezajC03taRcfYCA5fLI3ZDcyZdjBznEsXbfJX4NVO/NQd/93H59/XLePXbZxB/+Xv8+yOA
zbmtG/nmn3+55C/DOzm/vMjzJ/7325/+9Vdf/+FfLvXLLNX88hN+Ufy0U8OnJ9mOw9u/efUSuNq3
d1M8yadX/ygH2Up7rV5g8/YiVCe/Xg7ve/vN/9sf/vTy9VXeW/7yDz9/HNUgt1er8bZ+/vaj46d/
+Bkr9O9+/+rffnTx1OOvvvzjr//65T/9+i9f/vuv/+PLP/36L7/+ry//jP/3z1/+w6//+u++/Jc3
r/PyJCRe0P0FCAHSB1CMoQdAHfLzT+Zl+0kY/gLUFcU5uHdYAqE/+fmnYZxlgx95vwC9AHuIuBxY
Q6CJ+PknMartR0H6C1g/aCQ2WQacVYDj/Z/3++pb/Nu3+tOg+quxHaTAC+Mp+Nt63easMUCOfR9Z
SCiL/lCorg1GsCxsD8pkRdqHM1VbCjDwr9/dpW9X/f1V3nA7Xy8DXcc2Z4gRMmxBbx4L5BR7HqbA
vJJBqH60ScjLeACBE/vW3Nkg/GR8A9nU7PclF4O9imnNYeHqsad46SQS6XVNCzm08UFHbAtakZqA
yv5R2f56u/r6NnFC4H0AGMSB/7ZtakHKCZ8NfhkFodgjAGsQpF+z+lTJ5aVuuuq8TbUuJARkPzim
3kxTf7s0tNJAbDZo+m0lNVDPtDZlfono3e7GdELeSeChZRuoebeqBCKrUVZPfVVT0oHphTlmI+5C
RZG5EM+l12n7g5r531gaGDCGIBVQJZbbW30mbQAmumgiSzv7UGQujst2cAHrP35/bfxbl0F6NnIq
sP62Nf96n56EJ/tQyKUcm34+UmiO8igyP6JX/s2r4HkBKIh6AK6lr68yxnyYwnRayrZbsxzRw84u
davn73+U10fO1+9ws1gEuIslhBboDWlUTcykGWstplZhJIjZLVtYPYw3PoBduOdWsDKFSq/8/kW3
+/PqCcYOgiMWSAOsBfEYb5/8d+ecj6xZ9DGVX5rOPHIkCFytqd8QMDr1oz8OGAq3DMGGfQADLj1G
H75/9T/c1+3q2EEgG9+4yLehyuvqNIuYMr+MMckXIXT2Kq60uvn+RX6DqF99SDSyWz0MI6mtmHPf
7B819wyeRkHLaXRsYaLGnNO4hjJ0Dbp1S5ikD1VmWRn6w3w+m6Der34fYo9Zu6JT4iWDRPWRu5ax
fHJrRP9s6NNjrbzo0FWROW2Y6U5U2sIWDaZRMHvBJ0qqdZkISy1sqzwgB6RaVfxQTdrA2pm5Apmp
IsJJTHVb6igGuoKUbh0TXbvqVs22LWcZ+KdijrrrJZhMTps5fkDi97qnNEtyOKfSz8kUOu8hArI7
rYwuLL5mmzNsyiWdYg3VWTKcdzON8wBDDrsIBmMkmLoXWwv+gpmHc/gsVieKwlABSHM1lugZqot+
GQUj0AMnp67pspNgQn1BpA7WTyt0bCcYzeAnTWXorcDzPxEYmFmBJipuCTJNlh4B8tx7UDE1OHuH
O50AdBwxLInfQcl+RvvNXz+WClVkrXfIGBMIya39alcLwYt0HeQu66y+g7rDQgLdZ4WzduGFi8Go
ueiEXp9qD5Z34SzENviMMZGchy1szIwab6Av1vci6ABbTS1HBkgSRUUbL4c0VjXpx44hmo5PR1/Q
4IB8aXpMQofBrTSCagGqZ5rH7XLfjLAyi4M53Ed8qQ8cmzjBKe0dZ2fEJBGNMQxmUn1UoeJ7nNIJ
kDL3EQXpeoVeEHYjQVaMsSOvYBmGUECYA5XSHfVhDJlb+MaQSlfvrHJuaiXtEZaXOwYpBZkQ2ru2
YjhT8OMNNW3yyu1dElc8PMyO9nMQkOpMLmGbN6DpS9ZFB2nZckLh81g60ygeEyUPQYwcPK6wgngF
slmdNWimcmXaO8TqFIK5p6r1n1XvSVKH0VXLxA2N6QqmtkXwK3ROVzFq3+PohP5xGLvTZmQX3kCj
Er2BPkAJ84ix2JGOH2XQncG16MNQw1SytvKkcof7CDzRMa1xx7oYtgpeH+nCrzNDTFPZPEKx3RKG
yV1Sz5Eq23lj/hexlJ4/kWjlZJQLhSGE/24EbnBwYAVyyFSGKPkQQGOMFLjKSsQaRxUJMZ9XsCa4
dFN60a7GL2Du32OcbKCIDdryF/2Ziouw8nwivOwo0jYo1OCvN8JZ/GMz6eqqmtkzLAoge7dKn/tN
o8uB1QsMzJVDYI/UFXqAM0rf23PNbUdojRHHiAt9QHLnqZ3MYQqXB+G6IzwQhnsMQNZkXKJLug7X
DsYFbrNx1Fc+vAUftJrWI3W7S2gHs6uhj2zewi4aVi4zrFhm/SmCINoijJv4Eb+K62U/sPZTpdaK
wBRwLpqKi0I70ZzLtb4d/fBsjJbutGK4aZn3qFuuIdmwTx1DmoQzpM9ryg+e8LQmqFaylPitL9/J
xbgkHDFJoFODRysM+48QZe27IDmtJ+7myHSE5/vK75x2+QSXGUimTbMWXeccQpOsF2JxPjpNUOXd
kEFZG9DAXloUfZCQ2CDHqqLEulhaUlbObonFM0IE8eTFzR7KyEckh12O43yXts10HkM6CScDgQd0
2wRtdPQjDJnAx4Zi9hzOfhNyLZlXxYTHThku9tpbu6M3rdFudKA21DCgwOPUXS3umOY+DSLsBzxP
mwwbuEj2YpYnZqLPlNoTlajgJKoxokR6+6QnB0P9IVwEOL5ihHvdzQ0c75mwDypLLpTqh3IyWVu4
c1SVYTCESANxBd4Hxmtbt7kdBL2HNPBHHS9qxbcH8lfXVpS729gw6I03Z1WHQVA2tQkvM8dZLXgb
JDLu3EWH1S7qEuclXaO6E8TM4P0RRKcxjcpZP62FHv2p2i1SNjdt22MtVAsml4quH8dnI1T2VMFF
Bykmwh1Ko6V5ryAd/VyHsErOPcdxgNh3E6iMSSj7aNuseYZtv1vnAsbkKKoGJLvtahVtPoiyf4LQ
HnZlyxBHHwf4oF61vOtrYnrHg0V/kvafk85hTyrkMSCoMZW4MF35VLguHWHbXieYI9Lt0j9jyfmX
0nHnK2QOcOzYINSjHXwn2qtxVCOGfGt4qOvKVUjT6aEYOmmFNlFu14YLkqaYHCkcVbGLOlzSG5fL
FfYQwtf8uAAvfWrgKk8CzLWvT0Z1S41DJ2rX68ZFGE3pTjMmXUcoTdIiC82UYALezJuQgRmkQPbb
qAbm5caPVZ9MmJHQjg/SZx6wmYWV7C/TkGKioxv76BZAcDcTeGIiezqsApwokRa4mQ6MJEjd+dmZ
wxoBuMpflplgUAr+8KJyYfcwSbCsBAotfRMguwP5zt0cQrfuJ3DcRN+FEMHebaq+gOqlP299Cr9e
J56RwCcxtCNP4PaJCNo5MPGS925L6Y7zIRiIGSi7w3i7jzkipTNWYORm00b4INVJVfc+3YHkQaxl
lkDGvYO1VHWAF1jk5RjlSjBypMIlzhmdMgths+ogc/A3CBj8Obd5nFT1pygZdIPUonqKcqPtiGkv
J2pfAIxhe4cYfyh8vnScpF03oDhoMKW99xHTspSza3iPY1uHlkha94ge6GP9qCwm+U7bHqMJpYLe
2b+IV6dnZxB0pBWEU+EgvJMu1cPQ5oO7zBXk3nRkhRaLhYFz7bdHqn29fshS7ZgiQ0d654ixDfKq
AU5agiwNT2g8hXOxdF6w5IpCUphDjRsGpewXdTsPLrbkMamWd0ZDWlE0OA04mSIDu9ME6+B6AoHa
YbSn7qHjZI2UOY8YC/LVCq/k8+rXuIG1u+TA92ds6GCpPGL7tOZYXWx+F4+tvIcFk3Mde+tyj5es
Vc4ayj7C9Wh+mmy3PPl2iq6w5Ocp104bqYP1k2Us3JrqSxtMg0/U2sO/1VMIXsSmFCYP9QSwm8B5
fWZEmwSDgNg4WzenSJ6h+DJiedoqs+DrYsJ8FG2Ezc2plMTRGDQGUZCRNyNe29HRTVsnc0w6Z0QB
1Wqg2Dts4UlcRLymd46TYrQAge2qRU+5agQ2GfrkCC2qYol9HGGhB2NyPEPC+QDDGNwIwN2LLjtv
0ikZ+wZxbE49YibCiyS7TDyMYyy148PwC6X12cASHuA8M9WYT0Y2K+nTTEjiQOF1PmeujXYcIQVI
GK5F+miCAe4seFbERCSyeC/HmpmZQHrEor2QPQa9t7T5DuGaQXa/ugntTr0YeuMT2qgQJ/waN0gi
SUfqE6bc5YjCJH2Kwnm5xWSWj6gSr4OqqDWwetxhm4g+9Ja6eqcxy872FnYO2MCU7IkvQcKTQdjk
UwebqXJxZljIwqfZuTDWre7WrPPjE7iqgzf18IUZHPLQdZwsIc1Wsi61QrPQwhKysFiH5jB4cwZL
nXU2soSkyF4uxhcCqSOsup4SCbEbNPAQreoBzwyBBd3a53buZnfnwBlhBUvcwvphgXUP4RxtYyE9
qCqRJNGG7wIkTzWlTQJxtRpvbS+R6gdPHwaS4kJHS5jm0Ny0LsG8kOsSd0D9SQLWDhjwBLLxPova
8H2HiIs2h6YiRVBuujCOyYPJXMaTnZ8zU7cL9vh46oiLVItrdBn0HvlLHB6HOgouw7CCCaC3evVz
jCWC8GiK5mFK6QQ/IQiEQehlYh5ysW1WCC9NvSn3/Hn+kIxJUuNh3IwYENHD5tPJNS4lbteYZygu
nZ40sxNGRcJ9UWTxUMOlyFmym2FcA2TkxkgeIysA3zPT8ek6zZzmIw8d/k5bNC55lQ7iqQod99iz
NGTYTjFBky9DpGU+45M9INJq9fNE0gmBHqLjt9ZvZVNqr+taYNR4G5j3MEmGqkhF0d4TsvoIk+7w
BVp18D5B4OgrmY7OC/JkVYeOD+RfAf7L7NOxxsk58CB6dPt6lOWE2MC7Hjs/+CF30mM5z5sz55BW
63jWe3P8uKqa3ygj25l0cOZGn2DTKSQxIskwgJJkqyEw58HRlAxtBCM/D5VjZyvsYybA7OweE83s
tkPTYIqmRUT6MQE4dgkklV7PbjPhHIjGeM4ReStYzpnyGqI9NYSkhu51PbJQd09BLZZdbdwWT0Cd
4mCCo4YhfdI2txIDwyitYhjtlthDxg7PSOD1R8y66bhg0KPwnK2p7PKVAz4iQFbWcrKNee+3Tp0Q
zLWMNwb7GBbW1suAwXzvV8bcyFgF8EhN+/7KyMyg3sDBmhDYrEjURTHapqJtu+650bB6y0ewxDAq
F7P4wEScXgaUhkE+J1D/knRodEvazGxjYfDDufZnlgjClkWGJItGsIQdMmKwlS6NfeYaLiD4bCu7
k1qil1kSiRPdcXQINlHrbtoj3mJq3sd9F6Lap80DIlRjpBRRR5/2ieqiU+Om0wUDWHEzLwOYON+v
MJwKRYdq8k6FXbVDilbEc7l045TXWZW+w3ERzjlLaxHkzhY/smtjIxdcVyFeGGlVFWJ3OX1aFiM6
hPd0Ir1DY9SKokqXdb0VVeAPx6gV9UlivOoB3s8IBYP5XL3kSAetbAm0Ur7jNIJvmVJUxndpqkIk
nLN1gOluSrUl8KQ2gCBAioid9PwK0+DQI59CnGeuMXDNUsgtI7T0VS/lWPiT1FjSKOL2gc4mp2wR
XvwQJLrNdhbihuycG7E6sJGC4Ib0DqZF0OQm/rmAojQq6rXB0HyPqcFuF+A/7OFAFgYwal2mdzOF
0JdMrWle4HWHg9AgwCYjY9OsEYlRz6m8cmZVl5kIu5eGTdhAfDbV8Va90JOm7iW/DBESrAgboOEo
vo81fbWieQ01QTWXYFjJhUkb/BU3kO/3eFoM4siva1liZHx474c1koJahD9YkmCiF0KZ0HvPo947
Q74Szz0u51L1XE25P2g8Ll0m0uMEKd4RxsowRoz8gRmCOwFrZ+os3ifapstv7/kbG/IK1f8r4fKn
uJn/B3kWTI//7ovZeJzXTMt/+/KPX/7py3/8PaXy9U9+I1WcOPgFzF4COTMIt2/cyW+sytcfIdAV
3DI8fjfhILDeb7SKl/wCXQoEOdvXC3HGpjv/RqtsPwLRD/AWQ58AfGCQ8idolTeraPPVxnQUMl9A
rINoBRz8ehV5lMfJWqV+scrM2VuWHFD0ZSRV5rOPw12Y9zGvRU4DVHK1d4Spm3uEy+tFMPRpgd7+
rBu0fw5GddchQus8kg9f7+afWjLn7cd5FONn+VM+j+YTbsT88eXTTyXCFz42Pdgy8Zave8X4/f/L
8eGR/i7H9xu/959//Z9f/uvG7oHze7UO8ee/rcIw/gViNVC9mCONIdbYCLxv1F7wCxQ/cBHArD4E
R/jRX9cgqL1NZQkWDKOwERwFwAf+jdpDpwrhaeqCK4RYJ/tTaxB2h6+hCKQtYk1DZwljFZingoF8
vQrnWEgLlQwt03logc7ypgBmoUu+NkkOML/OoykADdcm8jaAImHv9/Ej2MqCtuy8QZwOTsgPqO2O
teV3gY1PRAMHJshSGQxK5RzA42A6GAPnZBss4W4JKzLXQ/+BOaI5ZZQfGZKMBUSzeTBDR+tlbfcY
9Eg8d2uxS7r1uop5VfhD4J+A7Dt3l/oJClTQbzMKEUjYSBMBCcQg9nNdjZyE6DpyZ6sAg6Z/N6X6
0FKYsa5KfIDfOLLbuDHHKaL+VTN7AvXIeiNltK9BHp634ZDexLRX14auNHcn2ZWLFh7MOCf0JqDQ
ROWMl2p8JyrYPkGHEqCMvPZZDcHmRHEwqkWTpQJyINr+KBkdoSBDlz7McXYrXH6JvIBol/XsgqtA
Hqyu+Q4Gwd2z0LAHjz16hEJqJU2vRO4NFWpTpz0aah8mEJG5FwBdX/vlTPuo0pQndtRj2a5rjdwv
aUXR59TqdGYZTI3SWxHCgy5BAhAT9Bby0fnQB9q79oWKyyyoM6IndK/WuRHVw6itJvOC+k7TlkB1
mSAz1h7lmtxxR7zAXEjD6yLzoYCBefrEhwKT4ASDEPvIBPdDj/rNa9bHKuF13ncd5BScz2SI1Du/
HVCgDqIeyTLOt4kbDSRyOuxyiXTvsU9LAqzqNksB7zYXFmK7mIn7gaN0itFJeZU5zHF9FkvB81CE
AKBRqhEKDb207pyHpp3ICvTnAzq67AKRzIDRVv4I1Ns8h6MvDoPT3eo5uXFk1qx5RNernkJyP0Jd
tMGVDfEWCszB8c98wAsFtE+4j0lE5FolZ3CBnAn8MEdY9jtXXkVfhqzbM7ugVO7jk2AEbJOi9ybT
zC4qt8t9M6BoZeqZuh/GmX6YUzaAnlD6uYG4hVQtk2SZTUzCyVSX/jbO1Lu9s2OOEYdkafQHDQ7n
BFI6W05YkjtMQd1wkzr5lMKnBzt/swVTRmCoWJSr2FQvbYcVg9y9W2g8g7Klc3ARgPHJQZGBD+6c
uEiH1T/UZm5KHlb2Bh6OoHPcHiU9QGQvh81XSHyQIqfZtEzIk03YOYRlZbi2AVGa5ro6QjmYnXci
bvGQdrcrxEM59q+8kyEys2t5vS6KY8gvXfIudLvbRCP5sxk9LE6P0hw6VywUCKiGoO6BHqkbPacT
JkoRq2yTqb+OfPucwVz3PA3H/gREwVC4Hm1Lh8uJ51EngSDP8drFxCrTFe6QTOdtNFnSV764VW3Y
5DAIbk6gKRvuGDwqr+BFgd7Ggk3bGUhZCBWR+gj8sz/YBtNdOYbqOwQ+6/UaOyYtWk+2KkfDQ289
p/Iu2TAluui/9lH9qvxtwcSIfGzocimH2CDWJBlukq9NGKZj0ZCxbJoR9Y2mOFcV0r7IQtW616sf
lYAczW02bOZFAtOfj+gv2xPFUcZCETngQVL1ClBtmJFbnwVz8NTWaX03J7wLdp4Nx1LA87H0LEXz
D3H0wXcYVn2YLv1RxEumAQO4WektooEmGh9mTROPaNd1zmBeYGMkcuPWt7SNzmk6masF0NlHESQL
nKMXdVyjVj7TaQRfM8jK7KwasqM34iFWzsSeQ5V4uUzm9cJbHIXUmBqiaMLXGDhN0De7FWZ/FpBo
rD9gLKE+E9GMO1mvFSuScE3gf72GO4+PHt6mWdciCGbvdFbAczU+79GdmuU6WJf4Zpnc+TRsIvMy
ZQA+SZYAr7IzVIZuNtjbpOXO0Xxt4BM54qlKKfxFAPB/sqKZDi4osbM5cNFaecbPQ+TT75yGTqdI
qE4K5HHSCz9y0vu6arrSGaTBIN1Q19tELNADh/awCez66gnyL0SEY7xNP1KDRhLRcfIwMU9cA941
uybS3b7CFpf7U13nIIf5Du4q3S0EX06pVk8dY1jKnKzIyt0xnKtAiL/CGNZDD2qRqfbSZ9Q7Uw0b
HuVX4KP32rbou2i6ddBY5mCWweEANMaLZ6RpBkuQzxufSWDg55VwQMb0mY2wSw9+erR9vOYZakHS
+Erso0au+wYoBPgdpJCDQgSxCOi/KRRg0xL29uJsZEDb4Asbn7owqbtLGwDldeSy67aqn2TVeLva
agQ+dilQAeS37xZFw0JwxysXOSbIa23Es3Va+r4O4MgQKN8/xagqXh3YOiPQMPOdiiN+bDxV49mH
SchhciO+E5x3V06t0h0ARXMRTeYWkc8S1rsR1LlJFREbhz0SWZOkkNSY/ZKEshh77HYd19MZU2Dm
EKaVFA1UtQcoEdHx96lzSJvNgIWNwaNdR6y9ep12TiDTXeBUd1Na28/Q2fVnyu95GczZtbP0+hZJ
s8C+hNgtgSm9UT5UDo5tbrMGX8au0sNyBB1xhBryXd0GJfDYZlcBFCRx+jwPsgTUV7AqKZg3PI9L
crJgUI20gOBCKXwQB17BeTLmWU9FEcJ6h/ST3xFnxmwF4Pc9VPb3tQ4WMsa6wpz0mKeRuhd2LKpw
UQVmHUFmc7970WJlN0hqoh/kYkei0PLfV3GCG+YMl72NnS2iOTiHuzRimpMQRuWLzm4slRGBDjEq
x9hkedg2m2iQuieoIW5C4KXMoN5qI+QSLEPpJY4GQJVc9mGz6+c0h6jBLZhpfbTc8a6LnZu4nyuy
TOFN44QP1nXkPcyLH5Bx451F4OAP0DwduDoElV+kkdiFslbHDiaEHHZm+WBNt5O9JSnonKOe6s/O
1BcNuvl8GhJGMCgfkKGpZNGLIY9Degilhh4lBok5Ivc3j6eoLdN+eo/WjB8S5O+RiFUlg2DS9Bzu
yXZ6SfHcQhh0s/TvVGIO8O98yNqhBCt+4WpIGxY42SXg2vop2qvs0zLam3nG6DsIQMAG2PQL7TIc
5OYCoRMXCkWXatMeigl9JXCSMqq7XQ3QEmfrXk5xiZGepYyVnxQtZphO4Ri9Y65VeHazW2CzANYS
+9kVAPl03AHM0OFSwGQashLMUBeYPHnA5Pw+1XE5oIo+AVpbwJny81RvmZHmHWxeAPQkPp8uoHDf
wVfx8xLbW4U5/gKC1hW1EQiLut6DjBFnMdK0ilZzng9aqIMfxzNwEh8GgC10Pjj7nHsXAWD7sIYs
QQlIX+DgAsOVYs1sQMKaIY7cXaObtEWQrlAmF2F1PfodwD4ZuO5emsgSFepraFfHyzpKh5MIZltk
4O1IEBt3Os2gSPoGG3raAMAyBfJ2vLH0pu796oxgsSpYQlkfkrwxVijemvqsS0RugK3vM7f9LBcG
SMjX8RFqDfApHajexAxhTBbP4OiI17s6g1s7YBl1zgH2KRgBxY8wBDvNHJoeZFYnp5GGPwzUOM54
Bx8V6B6W3hxBKkG2E+r1YEAOI/sMRqPzPDg51m5161bemOsuSy5V00jkIrHxZEa6ZZH5C6CrFiMf
fELIQsTHEP6kcsR22lwm7ugeYiQcXXmZo88h04fWVanpphqi5j7E8bbzpbuegi1doSmJ0/4MjmQ4
04bFvq/SboJhnK5BjWVTloMuWgFaJ/ArC6oQhfSyJTTr9ERYFubhjGJUeBaSljih+sUMqdpTBXkS
0vuupnUCOQ7oz7sYMwl8jnN6AjLTOx2Dqsr5BLMFaVz/DvGg7MzvYno1oMYqvEHKC84jXkqHuoTD
CPk6GWlC/KBz7rEFpI+Kseh0sajosyRUp6nE7TF+oHJr2VMVoASOe2c4hMnkHOrJMBLJT309QIJT
qVxx70PKhz1tYErg7+3a3o1tfJKunyto97YIAd9tDZF88ojyeZmo/mwGNenT+rzysRGzBUDkWO1T
yM2Zk75HlNULqm1xHL3GI0loHuYQ6UIzlZcNu7LeevBi1FN6tHsELm2PqWW0mCuq97PRA0D/NT1W
GdhbMeNc1QYsUqx6lP+rzn05XUEtKuHBka1dGc+1OWySoHs4wENb0MNQDj5rEBst0dXctg2uD6jP
dRsU483ovNdVRyscDHH9yW0ZL5WQKybG9DiiCmccHUyflEG7dtetamLEFun3ESQ3AZkdpHGR2Q+m
B+WH4A56ufC86qbpGTShKLPB7aGqEtO9QLDIQuCNP+y5WNp9J9RcwjvIvPi9g/554BXWgTXiDEIn
5ETzqDp3OF12lNXjBw77qjN/Gm+ZS+U7IKVLMXmgkMhQL+IMZyIOi3pMT5CAhf4PgTY0JmuF9Ati
w8QC24YgDiB56D61Qrke9upA7iePp0WfuuMunv43d2eyG0mSZdkv0oTOw1bVJtrAyTi4c6Mg3Z0q
OovOw19UNwroRS9qV+gvit/po4zornBLBx25a/QmkIlEhlEnkSfv3Xvu4L6ProlesoNlxWXZMcSs
vAG+xtTakmmCozyrj0VMn3O0ZLcVRCpfOa0onwgFm3wtKZ3zKMOWHnTf79K+7betR6JKQoD4rioy
502Z2uhAKEd9T0A10w0duA7deFHveyvPtvai8tIWvVe6KL+qwf5i9IT8qAypaJE1DsQKhtRobNw1
CPrhS1/aJVOGcqY1u6jLjHpRmg0aiqB0kZ/NH0o0RgXGtVjkachxJ1bmtH9uWCk25L1JypQ+3IQf
2jbghz09e7rjCtGLVCyxeyypvzixD7IOHJE9d7bXL1+o9lVxFwVduYjpwHagq6v/1NgtcrucLW4/
LRI84ebqdydEbOOrbeft9UWsl88Wuj3GFcp1v4j5UDib0xr1X7jPx+xkT478oaP+MxcZ4FwTIpJ+
SAMXkWC8yAUZuSXr8UNDSHBgv4oXYWGh18oDA8TkPV5kh6oTzVtY0NZXZA9sBkqb3RFsrB90tYnX
3SJeTD50jN2HplEs8kYeN0rHcBE9eh/6R2+RQuYfqkgXmcIdWVRoJT1Uk3SO0E/mg0u/aRFVpou8
EtuytcMEg0D1Q31ZfigxuVHti9DlD0Jo9NtqUW3ica9O3qLkHBdNZ/Ih7ywQB/IioPnEWzqtvGl6
1aP5a2+Ft4wpWSyV8tBmsHDz7i8y77/UJv3U9fD/Ymd9cVR90t/8H3/8+x//+cf/pL/+7z9115f/
21/ddSLR/oG6mxYl3OSlg/1/G5sK/cp/YBqwsCRA6vipu664/8BItsDFl+hqRigLkuiv1qbi/QNN
PX0JLKIL3gYz9L/QXv9oXP7XkIYGPa5m6kELT9HSlrpkF+oMBqbZlupZ1+6M6qYAlgOe9G7SD6V+
GKIrQ72X0XEqDDRURDRey3zdJJuZ5otfP1Miz+KILrYrtqXcR3azRpoSvZeUqIH1gFW3ZAkN+uTW
GQlXDDrEIuZNLoJRO7T2bd+dvGEbTXxox8qjvWJe2bPGmTVgcVY6PwkfRf1VjQOEbMRQjkHbuw+K
zYpSxYGW7K3iNo5fFO2rXdyM6smbd011k+k3BTZYlTG8a5+09CkyGbUjLJjM3UQ9FZ370afv4lc3
TbVn7OH/7R34lUPj51bxX3dUB4YCjxtKx6VdijoCcZHI1TPCki8UrPFqjEznYMzOi0NzA0vaCtzr
ZnhW+JZPDgFuq2To5O/+jKUj/fODdWikL8ketMFt/ZJ6CubVlUZjzudU6E9ap7n3ZOfFVDwHK06+
DG75Cg2OdXRUAt2tt7oq9cAysulcJsoKz+Tj57flZ0MIdwVHJK8Xc0B3+Xsu5e1l6erRZLjDudYR
ZnSS8Wczm19ag1IksfcAVxaos/YXYOz/82Xnb7f2n+d5//bHf/zx31h1/vsf/+vnVef/LDoe6wrV
JigqmPd83QsL889hiuv+AywBhzqgeA4eSgsX8l8DPZ0JDGAQFgEIM+xry7T2rxVHZwlj7oKoG4sT
qw7DkX9hxfnZ6Mxa5jEV5qdNUk/5Sz6c73+bCueRPqFc9uLdnJTmhm5yso0EpEB7LrJtZKTm5m93
5xff4zJl/q/vgEgy4EQgM1l6WXz5JpfP9W+/VxgahUpRRDu0M2Ngak34YPYiv5rmPjlNrlAp+LN/
LUL9zx9lkgWtB0AWK/WFclVv3KHrSzPatZWlHJssFRwmbMMn3Tr9zfVduFaW62Mwhf0M69viMFo+
vL9fH4kws7T1eDd1ObEzs6ms0PeZACrSdFPDTfLj1qHGXP6TcNXhN9/1xc/zKQNZQ59FMAxc0H8a
jFlI0YfMcutd2nLaHLLc2LTlrNzqaFtQ8Zf17HMoMq8Z1ldviMCb7eeP9yKRwFnWtoWiyS7JsJl/
XtiS04HqpbO1ahd2y0NOR/2xa5T4Je1juicTWnjqQGEepF6tgKV02yovLHSto06fvm8b7ezY3bh1
tW74MkxGFq0+/wMv3vePvw/ONThmnT1du0wYjksLR2amVrvKFSj18qJfNdZo79ysH9ftMjH5/Pcu
KDgfNwSm/AJFA07GDP7ihSef3eWURhIdVhGVDjiiQs3nymx3TSlMb6qskvukTleYY3DCu3obovdz
puNYpmm7/vyv+Qhs/9vn57Lmq0Q+suLgjSQg8eKvoZAs60WTvEMxBBdG1pFX+r2jN/uKMAtOHbVI
jr1EaB938ruN93LbDPa8JgbeZMYUuuIev5f6wpiqjnHi1BENV0BNT1Hbyat6mVP4EaIp+gKtRiNm
cPngStaXY15UylUu3IE2NG1pupVleHJIf3r5/BI/bPaXl4gqVuMpL9/h5Rco21bDMxrnnIYHl5jY
omqMVdvK8TGrbdJ1HDk+lbBWVeYymnetZjLdVDQ9CKXAG0lZ316Vedi89Zql3M7Inc6Z1ang6yab
4WeSnZNUk19hjDFharrku0FqdFDOrf7azQrekpFGvRpUem88mcz2OLwXc3Ma8r5fV5GXnT+/3J/r
CnJheKBA85mz2guw8zLwUemHkN6RyHbz4h+woZsGzWT9jtl++dXwKyTcseNQAONWu/QyusjvupF1
fkffJ/qiLM34sAU3XM/WDzflkP/5RVk/bxLLRSGvItqBhYyx3CXVyBnRqs01P2fkZXTC+rfnDxvp
o42/g2JdbEd//hLLJOmreFSdRVLz9+U6h2wWGU2T7ZDzRaeMXtdjYqvZeVaqZt8ZcXbONRHff355
l4v0cnmLjRL8l8cSdJnqg53YU7O2yHctLec3xgYuTbC04kvEMKcZRGrYxtPkjfJr2i7dzNpSfvdA
f3WH0WjgtMaqtMBcfr5uZVj6chTlO0hvCsdpteS96QrU0Tpd2d+kGP3i7eFJohpCqoGd5yOf4m97
Ym8kaNHTqN5JxcnOZjyw0saDwxFiSnyRte23z+/vhUjp46OAi61jh0V2wg2+2IRLqAtx5eXlTq2q
eQ5Mhs/tWjglKkyT+IE8mJV0vtUcRrlCSUIOWaUbH5Eb0IntRewmVyXz2FMRxs1bZ9fdW67Lnv16
CI3NENvKMTTb34FZf/lEwOODGeLlR3rz8xNBoJLaOl38HYIPi/YhlUnoZMXBwwfz8Pn9+dVLT2Nv
OaxqXId98VOFG1dNxSVRDtXhSdMb7dQ147BX9Mrdm0ZaHIRBxuTnP/qL68P+urhdMYzYcFJ+vr55
MKtUL2i+jliWNo5RhCc6f/ausELlN/kqv/i+AL7ivebHPuCMP/9UKSYgcpMsd2E7iGKT20lyhFvo
rnuzau66VpuudKNtEQmRh3IcSMn9zQv/q2vl10FGLeA5Dp4//wFkaDiDgoVzl5tRR3+UK9Qm6d10
cen9hkDw80Huz1cdLdQChwSA8k+lLQW6vSyW+c5kz9qPhdGAlZ7Zm111Np4ivGbJymWEuleq3z7S
X9xnuiYaLDB+nDf34j2q3DSbrcGWu7hS+61Bb/teVAwdEVdBFEjmibUrHvQx86caKAfNWKqtz9+q
X73KnGUthx6MRWjmxZc+N6S+9a4ld6ZQceowQ7oa2lBd03++yyOFdkKmZ7+r6X7xeFkxLaKQoFhA
A7soohYMhFo1LJ5RYnrXIfZXuvu4h1B3EyC0+fwKl5t4Uc6AEEDaSfloO5zSfn6XJCckF/s982hq
tes4rx/75rdV6i9+BMIL7yr1KhyLS6xbjoLDmnPBihBhiPA1qXgJVhiatp9fzC/uHC02RIK8sVzV
5Z3LaJSjHYaIMeJ0ekpjZtm+lBhx+tQo5G/ejV98Gjp7KScpB1APesGf7xzS0JQUtrbe2VzxNhde
rK88lYp2ZrZ1QGCu3IZd2ccM9OzXz6/zV/cTKJNHCBhCSFaAn39aSSgB2rGod1lqK6u6N9+UhF3v
8x/5xbtPSILHy08s5j/v4Z6iVs6oOvmuUixew5miYWY0so/aId40aYWdP/ai3xUvv9jM+dbhWXBl
bFWXB6jZFDgOsjDfKW1hPhXoRW4Jja8eXKNMdomd/+4L/4ChXnwABidZAFPsHkRdXHwAEU21PJvt
cpcYBm487HRh5Seg9N75GJxHFgYPt5TnDY+zdMNbrxgge4m4xFwcWUn1Lk0tOw+JzimgLiZniz7L
wMs0iDfLjKn9U6sdjICygIGvW3nG2sB+DYVVbx4oXOTz5w/tF18AsBXsWMveS//mYsEybLVpzQJP
ti6xZ/iS/LuVA53mGUVE/5uYq1/81rIwsjHQ/4TAuvzvf6u7HN2VCAxSiltbIatYG+bNXCuMOpZe
xL98WRbwHtYnlC5U7hc73oTstJj0Kdt9dDwaFaGWGrrKygxFsvv8p5bW18WKyDxOp83Aig93TL24
hXkcKYM6hnxcY8SJuoWzRb+AfACtztSXotUxapi1Vc43bTax+XSTa8MhT7NzowxFGmS8Z7eT28/H
1pH5ozmPKId5JKALSqV8+/yv1ZfN4OfXFyr5UmnTrmPRsy8eQmVODZgwGiIMD6ODHAz5muFAPjIR
pS8+xHH01qmifmitKmKErIVkeNc68iZHVHj1zSgQmtre1WWLstbhLFJmXb+CUtHsSRJx7wa3GLfM
pdEVhXZ+GOz4t3EarIc/XQT9AkopOCzwpxdhk3Z5/kuaGp6nnknQAoqFYLTuvoa6jrMemRduWbMm
CsfvGzt/G6gHuOVAWDlfz9XQY4fuc1KIRteNA3rgFcmT0DbGoHY94QbCVcwn4caY3gdTh8dblraT
b2PHkOtymilcRjMjy8hDWBhuWhPiJfLkhCmFPaX1qzBdGa9TVeIk5eCGc81EwGf6bnlIU8W5U1NR
7CtkL6fJHNEs9XUlAsuK9JskomoKpsap5qCG7DFs8XSWb5bIaLiXoR2vWohyvjthoermxNmHXuo8
aoh8Fv8xAl6z9ABbjLtQ15r1WGlQcBjYZec4i5TvrgzhjxDt0f9wmvl+Tot3VSv1FS7MeS1GDf1J
6nUoKCJckIAUXrEMk+KYqCT3pKVznenKzPX38gGj5XcvdOKTIT2M8I3a5EBFDfNRGBbaUiMjiFb3
mv5UucrcbTNt0QwUSXYTiSpDdjnxOIjIVR6qcoq/TDpmXETQAKeENSrvpGbKNQFRZs+IJp7aoxVn
3kNcGeFNgZaH99UsgK+4NZY42aIDb2VjzWtlRl6XMDbI/dDp2xPKSw91Xxf2r15lpOqmZ6xJlN3w
0oCceONFKHFTW/n0tUbfd9UkFRZ9TiHptgsN1IFubVvrYmiSe6rmDBl91n9l7cy/aWM7XtHUM5A1
Z/LJi3rCNK0OclbhgXVM9VTyjAYB3D88N07/5OVZPvjE3njmBk4z8N8Ewf1NM+SOn4yZV/vzNHdk
NHkNBscszsqNUPHRjmj+Vvqsm4FbquWtUhXNMWYHf44JaYG1EMZ7Fz3QlWIU6qbITfc0eTmOQ5jH
7lfbVOoriJJI1Mge5ZzYf3GkjfglV8Qe9sP3hBj3TdgSqpujU0Bt5p7NsXx12jbfFewE57ZP6wcr
cYxdM3MI7XT4tn5Z5/113qlmivTZEOtGs/vKryv9jSNLcyeMtPKn3kz3tPL0q6iyFyGwpqxnTrJH
NRTQ2pMHeMzJqkNuv6dfi3PVVhAjF4k++5i8h3UJ22wdN+EsgjId4QwktheLTY2WbBNqlY0yKXEj
HPK0s8lg6rtu3aqjZCbuEFQTuJPahiCgmyxgE9tqreK+jVWcctQxEQ0WqOXSMUQqWQjAL7MLK2DO
omM3o9VzHNGfBFq31p/jrF9FC8ECEdoE7ABH8IHcRiUoYgzVWm+5Lz15to+YHTq8qB1eA95x7Sqv
k8WL1hvKE6a+EwL4+blGALQdx1j7EaOqeQ8jK3pUVLt8m6u7EJ8i+zwr51bzumgDvya5GedQHrGi
ChAjeRs7ASeeMrDsiv/uDOje0Ott3XiQ1wv2+03W8bgrBCiWYVbUe9x80UunKfq6z9CHTOQ37s3e
dnyvttgGB6n191Xb6z+Q7mB6p/u6atSx3ViF/tyoBl1ypagYRtRjOyPyESqJRWiFBDZlye0qQYAE
tqycx3BQumcz5ZhHlJnVr6GSFDlIBbXfja0+fXOdESjtPFLNpINaZcg2UPERRgBeCIWwcTMRYpb7
Vm6Od0Xozc+wdrSdRczNanS6Xt7GBsYDv6tG5U1LJvQ6qi7QPfT5kxTCPYxqWgRVzbu2QpmGJdgA
UROoA57doC/SdiuKOGHirMQ7k2Jmb3lh86BYwqrxRUP45SXW5S1JtUJB5I5h10/z0NxEaptqa62Z
F4HkUPXxhnrIO5Ion2/UDr1sHEnjwZJeSHPGUNIrHp5ebcpO9tsozfPvNoeVc4/t6K0p3schZcQA
DeoHvUmiNtAGpkAkWSBXXmJad43B4js6oRMINH5BlqnOudJy79C2nes7kV0gCht6FnNhVOGrDSrj
ppVJsR/Kvtq3WLIBj1lq98Ue8vGk5a0dWL04kBiW7fIxUYNCM9KNUWtZMKEGD7SqrrZ8tt0G3kW3
nmeTa7VIFRuzXtlouW1eVVO77CDUEC+DbauQvGjPnREteemXTIGakTp6u9PMAYZg18ncr9rph6XI
7kREvXk1QY36atkOQxPRJXe6tGr4mY48Z7o1rHNHEd8ns5if5JBk66oqtq2uZ3edYz41tSh8VSGA
cR7GUUWOPU6sXmWooQ1IATfByg37r2ZmmqfOtaJ9bnR2MCN/kf6I3vDKmgwV/TE93CRQZqM9SLOO
H4q80FK/bpT0mPfmcFNNdl3uu9aydCTJqgVzaex5CIIY2dlMFnsG9p5cKdnZwL7jmQfV8aAPjroh
Jnx8qEvF3YbC7deuxRAJeek1kG+stTh36HQXceueZ6e0pxVNzVDxM5tAAeGM+R1gQVkFUldEvB1a
jeq0cYwfpAxEGzMzGnVVTFUM7MKCPZHjvfDlgl8OJ09eWRb5D9z97Giqym5i3PBG4I93hQw7oZNh
Wv3WDgcP9lFfZ8d+mpvvIqyEwDJO6NgqMyvJDGTgeLaKHJxfI8oigDFZ8Z4pnXYtbWE99l5hof/V
+ujYZ7GR+THiaRbTsieOu7OlvS4Lu7vDcKXvZpe0Gh1pJpakWD9MpJvAtbLFtZxIivDwbRzqnMuE
KcLxaJS25je2hhHINF6RHriBq2RFMCkNHmXXUNMVIXAo5Sorv19MpWvTEpJ5rKzmAwvWD2F4xXqm
Wjk0RVSB1OqL136MeOGdaCVLpb9qW8/Dz1H1xyhm6ABsCXxU60Rr+sBT4I5lspKm8Zb0Q/0Mqmj0
ofFrRMGgfW9D50mT2hy4aaX7dJEIpxGqY1zFIxlUU5mnWPu9ZGfPpVhH/dCukKgqu3gg/EPTCuNI
Rtq1Pgwl1i+OjkHE6ucjqBt8hckN6v1KnBmj5dskqsVpbpET8j8T9Is/xrhJ4XLdG+kwXytyGli/
vJZG4OJ7l2FzrpnHtUGq44nDn88IVZ3cK9798lkYtbJqhzp8GpOquVOGMqmDuHTKTb7cosZJp52F
bWrlxHa9c+ohWhvpF3Y/VvFCj7QHU0tnyn7oSD4NYA4mWlTEp6ixkQAW0V5t5ldX6LVvNNgAdGBo
O60o+wDxKb4WpUZESIHzbit5+dLPRX3oRf3chWP91am9t0ZOlNoOa6DG+jukFv6MWnuB41PeGqwL
6yLK53snbdEuhmiKdCW+E90MHEJSTG+jKsdQphcz4BZ7WHXoWilCOFjXXpufVLvx1qbdVuuwyuuD
68FBEmXmbaJwCPImqa9MJ45PHEIAj5DN5ofGpCFan6Nn0BARjg9xbxr5QzYJCRGnlfu5UKAUmGFx
9Azy//gGyLIJzTfiWZfabsTup/MPis11kcv4K0ki9l5QPK60GmB54s5ImUhkXisJuCbcaRla+dxj
MRibtZ4XS6FZn6akw9FXt08gjEY/Naxuj4QLZ5UK2yPQtBj7g2bHnrqBVYAkXrEfkymfC18qVYJi
VpMmn5vmQZqKvDXxgfYpyVoRaHPZb/tcUUjdBD+JhNvBpjTmN2NiyW+yQKfuFOO5K8MPuJS6EV2c
P3dD1G8Hjj5rvRweKm/UGfJI6ymLMaXWUTSsm3RIT5HieSsVd4JZTPtMleqVng3qdd0hLxWAp3Za
Fbl+m4M3qRTZ7Oc8Mr4NMfExrZ000G0cirPOHR/NJf6D+y8DR5r4zHBRIts3XuIM7h0GznmdtQNv
uBbWtATKXU3CT5BYMBAzLRupkpS4uPaGVq7TGh6ePlTmjVsazpUmsm9aE7dPbViZO1b0fh/WLW1D
rJ1rs7Oit2GCX0YQmGAOaqRPjd11rwhsyzsPntoXvYfzVlnFtstd49AOYbNCKVLDnfH6vdJrhbeL
C3oJpTnK9YRsimeXLdZH0RfveIJjRMMQtlDhi442c6zuVL0W18QpV4EZsemqSqisFdFV+5pcMF/0
Yb9xtFJd8ciyQEilpgQH9uMN7tbgnvpsDi4SDSyhVdMGSpxaayvBspm6OsUnFktlyuoNKZ1JYDSe
vB9TuPwyZi0k3bJeS6bjKM5Ze2zOMKsEstnJhtXBwdRtlcCL02KjtRUOHwQGqHAjA0QghX3sD0na
nybMKLeO3dsHejT1ZrKNmffU3te49IqVZwzljRZb2k1BBbhTqOquQNijaW85ETfYKe4zzkw+PzCs
WtfFRBEXtfDBe+0ypaEbr0qNRaVSfQgtx6yM39RJta+zCmsEHujrvqDA75X5u1m1SeDk6QleoOfr
g66/l6IXQUf6xR2EtmyjqwKJcjwphwxflo5xqsPVpdrdY9jrxRGbwbQSVnHd9v0LMwGczY36XKTo
1pWuzFad0IlXl3YbNCpy9QxQDWfZNr2Tfcm+TRMc0TB8yUwag49GuNtrvR5zMK/CrarHgq99TNfC
DL2nQYNRkiXxt9Qa5mPV0K8MymR2Aidm+GH27bS1iOj63lNbbVpUDVcaKJLbgejxla6z5joqxYpf
14wfgyqvzBezT1WYHZmyhsqYPypNEx7cxnY3aQi6FFQWBtg2xCszRtMNkpE3uFnTqptjfM21cN7S
SpYB5yZt5wnTfOiQKPtFjjxS60oPneGSrhrbmcP2kczQMHlaQDZmQJcxzETPI8u3wz/lDOV2aMb2
OoM3+pjDKWVDKcNVL410T35hvG7sCRcL0KYHbFjbqRyaK88UWGO8vn5tOwgfaj1elxlWaaXg5cbs
KO/sKLe+qVn1pJtDccTBKYN4Aqsyu2O89/LQ3iQOevPUjnEMwkbsjnVYNucpbYegyzk/BkM2upkv
xzg9GOGUYlkT77PKhKVDzA+n2VYBjfX5Xg3pq/p9IcdNawh9g2l3XiU5XE6twKHv0sfSFQP2aNeY
QZZ06U63zPl9pCI9KqGjrQlMPymx0Z4NOxUbRkzIYpDDrRrNKb8bIVZ5o1IaqgO+PFpIVu47DEhu
E+QBKHpYHZ+deBy2lin3XSqq6zYadFT344uX1j9EnDgbp9bK3WDVE75rT90Cdsr3I9p608+k3f9Q
kFcVAZ78/jHxJvGcuUkNAvM9qR3OmhY2Gj0sauz9dh44+px/jUrCJREQd/u6H8w9VoX+lvxFtpAB
Gvhax5WwCxPNxYnaRvZWzTUzGJezvBRRuaFvF95HA4tXGM3ZLsYUcGZ3xegui3CVwHMLiI8dS2CB
ZrnJypYvKYXAiAetaigYy1S+hPkw7rqqDelEpWLddjGWW0vD6uh4bzXeq309eOE2xaXxRGfauZkK
0Hq+SNSjZXjRcSgz+LKmWnqbOsaewwm9FlhHOWFoQIAA1+CMlyVGsKlOAdBWJUM2y5zMLNCiWoWB
qlRyWDX6VFEdM4JrVuUw4xKxhodyGItNSaf6yknTW2E5xrqMKMHF7GaBOaVZkKS4H9VyTq/QDAHc
qVz5NOclJg6K2TEKOOCBscOINm3stiZbz0JBiyYZlPe6i+N7elZMBFApt3KiHHScFNSmN9orAwFz
EKlFtuFnhuvQbcItHu3uegwzlbyx2VxnuRNoKLHw66UngldeezyadBExeRZ0zDaYpdbVbFe+FkLZ
nSuvOwyGF+6ywbyth7KmS4P3irOTfFR7EzIciXn4ULpYWZdDOD4zHEExbXGSLlW7eh8YdL1iYkvu
EqWfAo/qC7OMFFt8yMYJtr/+pbAdonwiKm3Dz4Eh/pBRpG0XE7Yn0XsP3gLZQzl6palpduUo2iEq
rWcExphTcgwecdU9lpqWHjITKK6HAWllVea8zklL+toT1ORuJ4K0MNaDQ0SdZFrbASfrGadQusqM
rtoaMutOI6K0vcTpsRG6KV4Mmq6pjyHfXVVNL096FjZrx2vid92N42ulr9wtJy1YCFR8+4639EBl
UELScLxdY0ZKULe2uc/zWaWGbY1HWgreq+Oia6+F3ZysfnRuPS9iYDN4vIWlSx3eTYXc2A2fLMcp
/LLZiG2f+NjbcTJSfxZ0dEhh6pZazDo0oEgp2lKje8WiDmmj9UbT9Ufu4VklTVAB+RbZ32OmuviF
mri+hdvEhlFPnGaoG/ZhFzUnNmu8JG7oHKrWlrDT8GLvOvKGrxaYhO47Ff2dymrCL7MjyqvE6dWr
BZH2pNFj2qRz2ntUEqJjae1njsgoXV7qEIVhEhMtDVYVVLuD2wbx6WD6ZeEkz2Sb1GetNqvrqKup
ubNkmCNE+RUACm9WaqyeUeoJaF1F/BqVE//u2u6J0p4gZZ1wuTpA2LPxWytwIRJys9AeNCBiYTkP
N7Oi1HdlmOqHLCzkQ6JFKdVEQQS30mP7qoTdH1IbVF0QJW2HAX4mQ9CfU037PsD7PIKAy9/U3KY1
L+wxue0nURQBvIrYPuYtlAbfrcrkiN2faX9ada5YOWOsP5txX703XQq0FB95cdATl40ZN5Cr+Are
4NtiiDu2Xk7cRxWobXWqnULRA22w7F1Vqc73KUZBO7MuvkdTGbkH6jB7R9Qv++qoaCIk4lNbkMdp
XRykDbhjFTdK9aBEwnzysrz9phZS0i0kWQC6Y8uMdGCpeukatV/Nec+f2yVKfIw69F4p2NunzEur
dwA26gsP2QEyGHv1etAV0+9EIiUgVjfCzWm3GVAEQ0EGhLjQ3TQc6ejfp/ouFIZ+llndXE9gXHN2
xngqgNKV5kk0ObOqQW0b6iXMQMZKdIss2IvGx2J2EUxWZY5O1/z4u4ywt4JGJmqyocCsvjbTaHk+
DiT+KVtWPJAdXInmeDcG8pKT1Qmw4AxUwt00OuNjGcJ13g755O2Tep4rX7e7tDpFhYOhE61P3JwT
OSCYCFXcuE7OmDTue9Gc+0SSIGbmibnJE6UQsHuN7GyoRZReYY0W8WL6qI2VmtY1lM0cI8oUeiad
DZ2vPuwSA4x3w1CIDUEgmiSjHAcp2T8HBwbcGZBiu5VdPlrr1um4Ic3UcEs15EYR5b/UzA1vaaJt
GJhRWeQNo9u0YeIFhp3uRhA6c3ampRF9oQ3PCdpTpLnptEF9KRun2dM/TyDVJNmTOiZkhXtwDAJo
oe02JL/tWzN07bU2jdPetpIuPniMe69pyPKvh+eDOXeZWLqtx3vKiT4EtcGLGSDQR4jndRJfC5WJ
l2D3dNDmbiDmJzs3tBnjFs4UvWlKlBwxpaJp6CF4kShv03iCjs8BaZ3StOwDqXpA6FSAtGcnlxB6
YxjG+QqOB29jFFrMKRuX/1gbYQxvwTCe6AiACqxjWbNYZM34WnpW9ZAMRfsNH5/u0KIzlFdFR5ZJ
PE/1QFdT4XA3lfYqdlPDgbLeD4+1atRkP9OwwPrvPnFmsK8dIxpnP0u9U1nb1Adg8G02+UKxfadh
vWJsSj0eguZeeZmMuk0iEtRiDfGFuFSoK1sW0mu+g5aAWJqzaZB0GRpGQwPiv9JlyPCgIyM62mJt
V79IwJ0u8BUUgHSweLPqPjGfXDr0Ba5ggwdRJRZDiVrNeJgwlg59jDzXmOomvEdhwb5LMzi/iVG3
rqqepGEv87Jbry3CbKOF9FV9GAntN+gxJQ3QJaIWBcMk9ha0qiejynkJGlt+zfTW/m4bIjkK0P60
IaeB5UFtUT22iunkfsbJHAL3FCcTMwaVjycrF51KIiGvryzi6R8EQAGGsR5voCIrHkLRMTnaNHBH
4J4mlgHlFE7WU9R7Wr6jRzU8KrBqdioChxtcQBl4BrULsoEXl20hPAnHzs4TOMmH1HNFs4+txvnO
YWfIV2Xf8m3ELRJkCoJZQaSqkN8qWuR0W+poeDsl0NIymOkjfsnI/abOKqXeXOFIEfdsRRU0nToN
kyubGPBd7TpRfYz4PvJgYMTxIghg/ZoyvbouUr7OiZymDUBAVt10ir4wneJ2Opo+FTcDQaoUHSKa
1yoTo2TzMbjuEKC9Y38soWmEPcu9DT8By3myfN+t5KBz7S4y72Jq0s0iZrE4ZBdk0WjpwHrPj/Av
9YjL+d/MnUmO7EqWnlfEAkljO3XS+4jw6LsJceNGBPvWSBppq9AKaqwdaTv6PEslqFRACjUTkMhB
3pfvekM3O+dvK0GbzkaF9vCED0lBRSXFuCuuJ3PDBbAL9bLcmG6Cubtpu8cmbxaYI4uGFYZ6bqDS
449BnM29XTTrrWcGA58But97Emxa97Oshop4niLzAFHB1a8IFV/SUlfjviXphlu1rr0gWu3Cqy7Z
uMz7fuzbo2l0LeUDhnkadcZ3wSXXeRFfMCA3qZO0Vyz8d5zpkrNdmXlyqVzCYOJcC845N2k5RMze
EK+slOa+Ksgad1Mjexx4vi/9Uia3CnvKdszc+WCkFmTZwkwd1a3mQyLGtR6pl24lAdlNA9LaGEFi
nNbarNZN2/LA2QTXOiTOYxu3bTjXuCl7hm0TlHSfQdfcQJjqYFMQlEs2NUUyBYxphbx5nPrnpbP4
LV6zvi5zRwUQn4N3SPrQiEpRD32shpbYZle6pxY+gYCyAFmRbXXus8PTvS+lUafMZa37p+JCYUrG
O3voUnVb1IOcb6BCubJGD5Fx46D+Y3goDvQqisNULO6uSF0elRmGNuoCmA/CE7gvzGxVL445esyN
A5cUnUboG8VaPTFoGYT4BykP71iEcJRZRylMpPyKC5Pp0D6zxk+XtZ9xW3eZg7dQSmT8xWJRqDBe
JovY4aDBDu413A2GsSCB7hbjNE1KnoAmeDcuFQIyAho3qDPrGQFrf+aMNxopOapG10n/Taj2X3LF
Pbc1//mnuYT/O9bwn/5T+5/22un1nyIO/3809KLs+Sd+3n+lf+y/4a771//x3/+Ds47/17/ZebEk
/AuCGg/pJ71/Al3Kvzvr8NxZ/tXeg87weqheBSv/7qzDzOv4V104Fzdix2vlzv9y1oX/EsKAkm/p
Qufg2fO8/4qz7vq3/wflj0lnEpLU8B/i1BBfFn/+f8ivMndq8IS2SJyDjdAxmygrCNYz2/9/KXSo
W/xPikMfBhWtF8WSrolT+f+SGWH1DNFCNvZ+STWcjETKoHeGPRPuUuuhvoQT0rrdVGH3O+EdG9Nt
xcMPDpppdVZ2bjqRD5o/kl3T2Y9r5g9vDnnza1Qwiv41lTO8c1N25KjRG0Ry4BCudUSbMhfjMAOq
7yjQqkXcd06V41edSJb3ncyfItQxcCkWAwx472q79PeUXWbFvZeltNn4hBS2mu8QM9HcwgPVjrWv
25lMr35F+DC4I/H0C/tLc6igMIiGalqi/ljNWmJTyiq5cXgxf+pMIEYxho6NoFWr8cMrVnhpVdU/
4bVQP2xfBLMERUcAFZ6DZM/fat0sFVH4hMg7BDSO1bIL1tKrqapwR7GXes2mWMNIEvlMHPNyDdU3
VTRQFlbErTM5f4mkCsk5xB+0KR1lk2JtCs3YY6fuZVg6x94Dm7oMYXznNGV3XfqRkUDlAhcYDolf
6UB0hSzIp4mKvpnfujzpMVTZmfc8mAh0NmjVaPUk5Wp4kaYtX+2VFSVbKkbUQQvK00j2aVoEPS4v
KXMs/Zgls0eiDpUreuP7i0tlgNktXwaWMuoaRCLAc2yHzCc11e2lzdUAxO0PNejmbHHUV/VgNJHt
gR8QA1IyILklXE3WmfV3L5xl2OSDjy3cDGT37jFOPrttPwnCT4I+jbygKG61h4fhMvuAoaxYCdbx
IDXdb2LriUFcC3/6kkNvvrtm19+vK42pCJS6JYtkJeHJGXumXx/7skU7hQrhUuWaH2mekOoUEFPn
HtdEGMuP21vQ1+xO9u8yF9axyr0WgZptVUY0uv6IIE7Z649WazVv5qkvnY07LtfIiXnwzomYdYv+
qrj2wEHOYhcrDfLaCZgmXCifl6BDmEWaC1JSzzyu6yj/SqI6qg258AD3dRJm4W7kdsH8RSFSh1y6
m40IeWyA8LQuxaVPrR4S1DCnRy+YivdxKOz6NJhG8eYtHsHUyZw7YuPWMiC5vcsKKl+yukiilPgx
qnYsIpiiNSmnbG+n+IrvSWcp5cZVXVFFyHOn7lb7VGIdcJLPu8ZB4M+cGLioCPNueVwlgDQc1hUM
46FuHpBDefzYwsr/6xdYvbawofxwJ5OBAhuOCcOCyAH+oFyoNoq6AkM7NL6Go3VVCx9cLPWCLE7U
6kvMFQGfS23AGlpjVkf1OgRXFbx5ZZRylSN/QT7/3Qo7u/UD9pa1qmHvPOgH4oKuJEbcTimqr2qg
VmITmhZdQRwDo3FngD7feZlPdo8OIBFigktRuinP4djoaKWeIzi6ZG8LsX6kQ4teqOr9hGBNw5RM
6yFRla0HS5rIVh1b6VDXs+KdOwNaBG8ldCJh5D6ABWiWa92khuOcOrLXnsPaGYMYZ0quKTHrjYKu
Itd4GdVV8NCnBUgkGWOQJSh15jszQMGwXUdbfssFZO64crzhfixN/Z6UJene/sqMGoeLMl76yluS
fZhBsu9SD7aK9BRiXHacnMt4GHgil9hDBPXGX8tnSsJU28XUNGf7iS8T2BPMCqTXnqh5CQI1PKQc
N8bLnLVErbd9SupNB4tcb5ns/EtohVB5Q9uDZHp1TWB6RiTLA3KhFYasQx92LXp2SMJJ8noG3Zio
dvIbgmI2qzkjInK9ySfOcqVUKKavIn8JWirR2JK78SvMTNArszM8LAKDdAjcnTrZRot0O+RcfveF
YI3nevSoQ9lmdYsUpu4lXPqqQrvfTKPkmkmLzqqOXlZwSGdMsJ+6TBJrO4qpuK194L0NUR3FvlCd
Y+76fA6rI9MZmgo/sPTfYJbtfbPWlBEZmYDTGyp6ROKZM03vAoGscpdfB/1dgXA13FBbkMkjyjNy
VDw8mO1G9nYnNmIkR5BhX6HdsdXy5mh0wxsL/+OHT3avHReI9wi6YXqnni5ZOLhppnVJP2LyoPGc
RCaFXmZum5jPtH4MPJqs45pj12buLCgW6FKroEJncbPPcgnle143FESMmef2G9Eu8yUlHTOhGC+x
/+gcjIMT3x29fTiGrJVFkc2/eOklREKwuFTSjVN9xMxfiVNOJVp4bvjuCLBYLFlvXfTQN2MrCohN
EiDZpanXAHIbKsffea577UdoU2RhlIN0SKQsUjiCKUD66Wjp4MgleATjv9EBhietGP1YGpo6EF3U
gC5lZuVbPE+hiCACXI34LeSV68k2H1ujJEPIa4EviV80y5ul4+SMu2lBkEuOf1JEDsc+ZlxySB9E
G9o0aKBn+kh9Z/zTNr09nxuVEgKnuj6YmJOqvtkSZsWxhluElXLhzN0igSlezTUx0fdTrkICE/l4
xsWhJWY9EdXVoNyrEoBBClmMrxQjboZgI6mBHRT6iK0HKDxtuRqGa/UnLWQc0OVWA3NdXCYj8ygQ
AZowa/ngbX178vhkZJH8el4ubMAkrQ5OOYR8f9XUP4EGpTPFl5L2u94IGXhocXOJ3lKUQux1q2YC
vTRwLZCqooVOSHtaiXdbK24ZRrmtTO1gBmW2gq8ZSQ73clgN+0KK+pQ0jn+qWNjOq2MUBqBoAR0t
e73+gJ2uL23JcWy23Zc3OjhZhttR2oTdzezzQ7S2wfCBasL4kPDJW9+vEXgOp8whFalzi+yI4MaM
pnzYNatYdk7rs7YiIoeCD8lvrI40jIynyUNGs0GAx5+OtWX+uB751CTi+Wh17H/ERaatvylhzRy4
r7T81W6nyZShgES5CpIPJCaumoQm8klrapewSfHWhTG5N1an3eqQDS2XskeVixFpcpsjDnvvRaz+
oZ7C+3JmI68Sy99OZitiEJyL0fkmfNO4q1JP3NemK8H0J0agzUTZjGb6yNJdN+BAC7LRYG8bvZBF
D5i+zpYEKN/inKOjyHt0NFE0HZKdDcPKAOrsUdzVDQMEF8kVG2xKersUimc4IO3GDnPrCxuWGwED
L2JLzBg+TaJCCVDzvY+gbjjU4Y1rh4sC1q5nMV93PFz0Bnq9xceD5RERNKl4yrf6WCwIxdLQfqsN
VLKSMj13Q6NZ8q5sAoQX3z9OiBGWQ20yIG5K13R+AD/qu55QzoNlzPOVtfjHV8t9G9cLynZflUMk
JiIzZe6QW5sYYrrVNMfpTbjI6o+XpuHnSBFi7xtiQy6kB8Ge3/XY8De00iV3rg6SyAQlQ7xAhydK
dIL12KUPmP6NfUnvZBwqxP9dPuqdD8T7oMvROLQpXqOBjNRaf4a0zzz1U1qeJ3rhefiJ/s7z/rHQ
oxiYBMsZINsv6YX3CYkeqp7iwIYkBuQpPnF+un1rEZduQOGJ5GlYtjtZ269ywFvPTITomyJT45YS
uvJZaHHTd5PmH/RrlnfsA5yhZDdO/WuiquNE3MSDZtuDSWq89riahbHvnDJe4FjjqUUBIkYD35nr
bWn5vMOTwwOlmU2WmYNXaAkuQMrYRtfuL0gWSePTuD4qaX0ywOcpCiIbudeIokcakOcqbfjo6ase
aUaaTXrf/OllMevqgSwFpruyC3eTKJLDaHAITFbf/bqjsd46g53uWjMhhYKOUCKBseVyYiMz8PqA
IsR2Rr2Q1kjJjObZ5AguwcCbrNiwHqhDW/fbIqjJdpWcL6mBJLATezIxCXUeGEZNQj8iBDLk3jUc
D9ClyDpcjwBAfQmmvIsylMZnzEqPMB0PFkLvqB6Fs5GCbEZvrY39nMA8TtabCPNTkw7fMq+2Wl2D
9WDmtrnlOXtjLnbOOlWnNVufabZ+xckgzxYeF4QhK9R98RH29rEV+o/r2F+rJb12k5UGpWO4eDai
R6WIQ4f0yg7pTta7v0IpUDiCuan+Imdu5Am8Jby32gaOUjv7SpejeWX58Cu5SToLGHsMdBe3vlo2
kG4+sl7qYcGVpuaG6c4+dt7a7FTVWqhayt3s1K+4CdRx9jLw3mklrkFTNDsMI/j2TKxrqqnTGZEU
b3KROvt8psGO0sMvB5gyFxlZ0gQhXDiSPjN/fvYmQMgozUD+4zVvBJn6oJS3YVPC4UtEZzXj6Mao
qg4zjKNJqkP+1ZRPU+ffj7n10AzEdpqsKXI79XVyl/vePdHpxm60C0YtzgKeN2H/aHcdIE6IIdv7
YfMpa3n2TclnXfLzCnPzTcATbRc70ZGPa+ZsWGr8BAj5zv1w2E84ORA/NeQhpvkNv51kQ470R2AQ
hRnO960XkBUmR2rOuMlcd2dU7XwebCK+yZG5LmMzwgpn0k+On75DSLI99Yk4BHahdrllhH8mUaLg
pedvgiWldOhYSYQY7Ac276H0fN5XM77VMrxBX8EKLIIdYN2P5jLJyBocZOy1xnHqnNOs7Z4U4uCe
gS+NGx9ktiMk2fdHFi+LfGrw8XigPsQLy2tAvXOs0KSe8Nv95H5XQJTxP7m1Z5IxGNBPNbXvusQG
jlujMhVa0MT6sK3sah4MTr1qj4vwvW01GQuzA3PSuSTYb6eB+mMhErK3kagjRE1YvpqK7q/E248D
X7kbUh2KIiqXCj8Eud2dd27D+iNZFmSxvvd3NIwTPWDfoeev574bL4FNsCeRv2F4NgzrIfV0cduv
aKwIvdmxL+wGJzhYLZlsuV36hKas+Z2div2AMXHTI/VDahQEF+ZtGpZ8RttiNN7thjflqWrYBjk+
jtKsHlc/dbiKSuddMJwx7FWHZDWfAz9/0CtpsYPBJ4nHkZDBoXeiFnk8gqrfVKsb0k1S8seokeIq
o1jDVSvreLoc8rVSmyofWPY8Z4GJrZEpO0TlB3anbhAUirjR1ts6TtmWec1ifjUS8k2x5MgDKoQz
kmpLEqYYqk/bd7oIWaBJGhv7jttO8zEThUyieUh1vgFNovgStcWlrszmps5U/V6gg/hMs3mNKdss
P3iapvdJ+j28T34fNDS8NpLqiLQO7zRBFrPTWbEjUz1ziOvhbi3Wd3Jj63m3jm3xULK74LEIevOh
yuZvyoDjOjT1pi3FuB3QMPGJZnEvUpoJxi+y46e9sozbjhDaGK6zfe8y92FSqBt5gG+I6SCLsiFL
vvPQFLRhqd/zttI/thY8EoR0OqAJDw4lwaFcOZpoAyBomxLubFcswvwpJ5wAqiKv3B4vYmENDTTt
ZwTFfWhKLw++jWMnKwhbT/x+Z+V6fId+Wly2CK8/tSEWAKvdB0hAz307oycfb0udPo1FwdtP6k8i
7dQGIf5epvVXMjT3C/7HosRQ0ljtPUoQ991brpnrZv1mVf2zMAmzXZDYxqguf3tshbduBlKW2GQx
e6SC1/n0kyXmeDLAW3C/UMnQnZTlvJfGuJ9tx927YgUmaSVyUpenVbZXux25uUW5lBc1BcZLqLM7
A84lDoCYCLAf3F2vbL6WeQzQkNeteCQwjNV4SUduLoOaBZfeV0uwZ2RIMmiHSz6YucvNmOUP4hrl
bk/Zm2lNFWOtGWyGscQXt56GYDoY1tWY2NHJMeMcQysx3iWT+qx74weUdtqYkk7MQDGuNfDcsVFT
LrZ6Qc4tNzdfaYZ8ExL9tkLiaIRGw+7cgTbgKB23ToWBUwYo0uPRUzQzsElRDBv8lgpeLmxkgqI4
v1KRCKFXX0HcgM4A4VE2gQS4v2EP/cO16cPNG5/cd03kSv5q3o1j35j83aQwd/62tczL6KC4TJq5
vhoocrHRyCkRdsLehT2aR3wAOqwttnTkXfzkD3Bl7S5BwsNxMKTZGYsJt5oht3QexAxYz6WPfCpW
qT+nZypk9GNaiSNdGBmtMFOYk0K4/Pher3ZGwFsjVuQuGVqU8M54tN3lGd9jYl+BVz+23BkDVXuo
NZ+aFi448qqb/dwQ/40enkr5rL9X9iSMzTygZxmuMcw+pOsWL1cSXZPqyrhwSntHVAt37JheX36D
YbIVWxQGTjxbifvcaQ6oJRutyAlzccg6qeMgT01k2mTp35pdftO78xPp8jH+/31rTXErvPWHAhlC
bkbgiw3SpmCbAnVvhnoxr2+Kl++CL2MNEvaWA4Ew/tRlwlIgXbECXgcObFbgr3lui8+1t5pmO9Sa
62rhOSvU0B+MCXKQ4pUMTauc4t50K/DJ2jx5Ij11Kf0WtLn8mg10pw1oODn7NRzfJDDdrVumxotW
BEKr4XV25r94ELdhwkl6XRs5ldYaWM+2yHQL+E5wZiTPgxs8wm4ECBGsHia0JcEIWyMdo1k3fc4B
6rnQKMEglswBek/Dc6BCVqXRAf9IWh+wtpiQw0l2EwTTEWWrBOva3h8iy/W5bdQvwsJd015FeiT1
HKcwwBFTjT+N1eGXVOUzzYn7eWnfNI3MOHo0MurukLAy/lltxqkaucHQWSVeI7r5MKLqU2D6L3Vf
HAdqr8tOCzi6xo5macWqBKw0sqtImeKBZ+XWTVQxDzqdAzJfvnM4gNel1jvf5Lq1fetC7DSlkSya
i6ANg4ZN4O1AOUAAxd4e5Zl2F+RFRYFSfBTgUxTHmJg79cxi1uhzaGfiVKJAP/XN8JuEI/whtvP3
Kv3HoZfOw00+oxAu1/yTLc3cUsQ5Y9tdb2ol30kwI7B3znDTVFnwUJedum24VQYFb90DzFB3gYyj
sygbwb/D2OldNLDBUzus5wkS/I5YD5K4K2u6YBB5wmvGr7gnfPsqJ04n7vImXB9NzlT4+3tgwksu
M7ZEPKn7a+bFa+Kbv1PRHAqXGtvVvKwhmBvZg699a5sRBzD5odP0JroQZVdYv/nB7B+HGX8TR6gJ
RdHui0EWyAnL99XhrBnZmOibpO48HY+px9chwla9+HMHVAX9hibMQ8yElBW9+rPXVzZbNnYVHKfl
Y9jj9WOR6DFnautgpavcDb14oEEgOFMO11/8zjpNfVG91K7TfstBUENkIzwil7vc5WHfshvSjBtm
3h+u5waLKsULkdmuNWoEUvd7WVwcOkUpKjTJc3M5BeuuHZsNDj6gXLd2+4uRMFDt7DL8DnAQs6Ua
B3cJ0jtlDhawaRhua/gT2p5yZEKYOKgd0da2t+ApEpj3rR5bbLLF0u8BJ1/pVFaIkSkwD6+VxGGg
vtd2CW+8xZ5cIM0Uh3M1ftYdytfICgOaqsdphhJP5j0wAbnda0K7T/UjvAoFgzqE4fC1lODcvSfl
a485rIyMgC1m63Y2of2ODHqUI4kwtxkuarQlNNZEPJAlSt2xXN9YIUi18Go+sT5l1nSNxdA0FxgB
XTne1VvTEm/Sc6V/raaJoaygwGBBiBupqV+fkD+RhmW5rnMGYAGaQ9fTvDseO3fSmf1f7an0pbBN
ZkOgcxOzHuOfYrVChajVcWDZ5Slau11C78J10i+h7ajfUY/cf1PUqaHc51b91AZNGBVN9mctxZrG
hEFgDnEcSlbiEKooj7xRbj16nFBY9STm9ZSsMNdSTqLNNOc5a/SNw60Zr5Jhc3CHim7B4L2wLBG1
iQg2ZN19jzMd0PYiIpFRAqu9sX6mI6iLa9K+D1mBjjzVcjw5WZjGs7+S868Ldz9kwHwkWIyPaafH
GK+1ulscFH6sm5TGj3WJvT9J6RxPm7eGLURa+VeYBkM8kBGeEohLMRMU7mJ4dzhErEM/8dDORtIc
LWpBN1ZAfPl2bSwJworHbzd7bfLUldL5sAZaP1X+Z23Sh5LkwS31uJJe5vQwmNcwZyhSxAu2dV78
/Jde0SnuEvXXS9ovrA/FzkyDJ+Q/bdzhbHxOZZJ+Jlb2DD14odXkoSoq76XU60SLth5xr/SvkIR8
kYY+Nq24zAsC7xSRbkfVk/3WNuIN4E3G4Jt/Nf5nvmK59ygExoXYB3+yAj1cj/uVCwwTlLtcm+6X
lfvRRWNa0xBwaylYPxrUQHH66RPPVr8lk+2rLq3px+w6t48mmpGOjbL+BHlS8uMlYcPNMYj0qtt7
XsPqFGY3aYCvQdYFZQvEOMmieBxgAWOsqTZ7uH21WFGV5NsOZmzBD5Q61mlFhugZd808bivfbM4r
NmIcArtyAgmtzZ0zlfcT9ph7Ep4BE3Nd7vxFnPCp0I1nKrKwwO8kn9GRwe84S++Cra2MRvo3ekJS
8+VVoaDfuL4KKc4lO44enDZqAhyi7epQPT90FAZwpe/chKJn8nKoVRa/S5E9GpYNGdA7lAA4TG1p
8Mgm726CmYFNSC/bLTwnZ6s19ktIsYc/nXvKDpLISLAroKYeCnoo5uepxPNnjvkR4/2E86mizqFa
nIe8zs5+pg9FV/QHbDpQNaiMTgjFBOWHq78tpxKcK4HLo91WPBK7YWGbVmr9rCCk75C186+9Fl+k
1861pfyqGalhF9RrCZ+CCD8X38oVkFyhL5FXTV1wMv1eHGXYoN2fjx7VJRTVt/Y71oACZ6bZEF0a
XAVGVJw0GAYBFFBeDNiWvexDpF12C4yoHptuYPtLmNEAc21qZBCEDY+81unbg83E3de7O5H5NnLH
QDZfwZgbwYYMYQYZD66w2aZoEWHRVyK7J7NjLOl9BTeQoPahfIXuOyyB5vBjWmWj2COvOzx9zfku
K4lBr7qAxZvOgD2/0OW0rm11Z9iw1dzGwHLSQYzbOhL/ECF1Gy2l8+t2nF6ADn8QM17r1hzzDo0X
UTpdafjPY9+ZBoeFJfblkvoPi2xz7hFPOl9iyEkN8Ve//hvKdj5As4Hg1PwAKYfBW03mYkTHkx+3
jXPTOYtxHvPm76jdSEkxR/nUUhrnucycQV73T9ou3kLq5qKs8rOtHboHiEBuT5EysJo13UG0yTO+
LgXScZb/pGi6Fwz/y4eBPOt9cJYPrRwK90RND0g42e6pqTVDHPoozv65WJEQeIWb3Q66azvmLmQH
GyfQRDuUlUHNo135FC4ucn6VKw582iKHdxyjiKz6Fhschp60h/JwnEejtQFpbIhpPw4zNMVQOkXw
6Zd5DZFbdfqZT4XjZplB06m6Y6y1OlKBo3b2mo++d4AN56Tw2FOzFUdKO/z1r4fPpJd9XmCXlib/
OrN3tqWGL7Qx0BzoqAd5dHh+YnYNg669Ksy/M3PJA441eqfSZLlz5WRsRyShUS1kd7LLxHmDc0Lq
K9e3ZpD1RVPCxWtUOSeiEDdzkeIRMVpqa7HXiY09VgTIN3QYElYgYVwW/dylS4ar2Oxj1Hsw3wk3
GQ1OpXxIiim9n7zhNUkajpIBEhgfiVfmtw5ZsebWLpV7MK1s2qOz48HsEdV79mwROhmm14BguVCe
vprZ0eTQZ5Jv9X6hOvEsVoMJRmn8R+xhtz2hThWFi5EkjvDoBDx9BWZBagDL8sYY/R4AtkyekZEQ
NVyumT4WXt/fWohTTlgUd450cFvOzFEc1vnBLkkc2qTW9OJXnQX/Tk6Hy+1GJZfxVUzWYVDmL0XX
UyyM9CGbzQFAD9tVZuLPj5Hmdp/DgnuYx/eKTdQ+u2Y1pU8Yb4qYCaXCP2WbT6UVJri1jVl+lAZ6
/qqR5y5f7TubX+gPnu70nVk/QHNuN5JPIKv3prSJ7m5mQh9UwDTq1jlqysRT7QtOsDFujDI7EjBJ
HoIyaGWiEN0fAwywuIFBktb0btAoi2wIM3esbwwDWszhLKZGfNLtjxgnI4JCn/EeULliVaCTonen
M+v5HFlIjRnM4Lq9MdtJu1xfShxvxYaDdYiTpVrjTudqN+CUuQR+oP4WNjSWm8EMDWFyXdgpQ0/J
bPjqMRHiXBHqLSg8QamYXCLku9l7ikXtDVS++J5s051uit7Xkcys5Rl1jHsqSrIOr0lE2WvCeXZY
fMzLfbsEe2KH25cgd3QRu6QuROh3St57aPYRL4CyJkWFJ2oE4IL7qaREii5XmOmCdRHMwSAKLfxk
QR5WjrjVfCTKqESXkP82pcP31ZBGuy1EojeCVItILKT10U5SRpMhqt+ms6Y/81plh5JZb0Nepbgr
FHEQyYp6yRmfjXr0b7GE0ygGGoGVsWCmCLSgHpfTZ4VQX9HR5nIsttrCqYig1zXuqGJynkOUOy+G
k0O4GutCLgRRJdwF2kK3lDjj3TItWQ3JnNivWZIXSLBsU1JbMdvlxbDyld89Aogzw402Ge0W6M9c
a66rum1oTlOZoU6mo9wPT4dXumqgutIus/K0JDqP8ozjIyIhHj3XnM3YcrxVww8Sg5Wdx3rsngbZ
snIFS4ieODULUqfQlhuEUDQ6HlPq1OGnESZDhDbZzmVP9zyjP6FNyM1ISMH06smvqlvUJWut5WVN
+Ek0YxreGETpbT2MCVjWVfDXKub5TMKhXjZqqqBYSR7ZZI6NHcwGiO4bsGI7fTPVOt4OCWhEOgX3
aChCbGxgaKyhxkoghzU1Du9Hh9uUAJ+bkux7gobGK4VatH1UeHaLemRRR7tNEY/X8p2VbdiMVx/f
6uRc3YN36iYH+hAsEl/JesmS8hHfXX+yQYaQjHkNoJ1zQUQUYxOkRCwxPAdPaeZjhfXbR9MEvbM9
MrZxwi49M4YO1MHo25X7B+PDBuyPZpOZdcoCy42GZqKJyR2dWIBxRMRcf0pMtsi1bOQtrGyvUBBy
n5g6+E2CkMoip0WctwkM4tx4wsv0T8bmA4gSVA4Wpey5cEZMDiGMSlQmyBiueA/+0oo+pM26hvAj
c+eeoVlrPF9ORy/p6i9xnk3mjtmTGRCZCT4Mndc0TLfJG4EVzFdqESXrMgq0ZyORywntM9KB8aoU
6ov8nv6NbD9QCPCHjOf8zfN6481CIeFEXqjDD/je4s50cG1zVpjhKxgu65A9zHfZmFpgFtU1ncka
HSsDI0PXkSdKnGRQWW/ZYmeP1HI5G8MxVUd4gzS+gTiHc2qV3qVawu/GlC95jviBDrKfEsn8QaGC
w0HRVJvRxFtWWPLVp1EK45Mde6jKup0Fo4XsQ5Rf1M+99JBNYL7ikX30PE7FDQFa0LJX69omXCWL
qlfTMhXI79QJnzpg86MmimEe8uxO+UBJfvqNoWX+JLXpW1hjeJ+PHbcbjqMpNtHuQZI12zkrtk5S
rHs8kO8MZ/6jnnvjM6SRk4vv2rxKnG5ALr7RaHMXFMlzh85969hJemjoLtm4QgYE5JB2Ra4wD6nA
HrZGGLtKYrWLr5Kq45OajQ9di9+ai+tISFJH5Mp6HfmeVxFOFzq/2nOn3FOwIHrDi3xUkiKr3BYZ
QtmMqmz3Dutc/+av7tkgyCuflhM91IAYK3YvXCWI5JAdkwOAPw6ZEGQke6Dd2Tcso6uIhnIFMQFK
BghYHCKSlHVt7TPlwQ0hJsKuvFkLCraWpX5cl+yJ/KwlHttwT144laIEsvJDTkjQFhFjQvNncZS+
L/GzIp6/cKc336W0kg8OFvQzpEwVjwrI9FikXfdAoxmv2K4trwVvJwksDDDo25YYAZJKkfv3Dk65
eg+mblPIXXHtXFtmlT6VTWKygvCr2JiUFb9OriCHZqiM7IVpoTol7fArWzfbeUltYN81K1Fsrgna
tPr49nrJ/RY7MPjVO6Kd5uItmeVsTDXQajYBf+rNlJN3RnoeSy8/ctO9HXucdzaT3v/k7lx27Ea2
9PwqhTNngYwIkkEDx4N9z507b8qbpAmRSqV4v9/5Fg27gW7AgN2j9hvV6/ijqk4fKSVLqIYH7a4a
VmUyNzcZsWKt///+y0HmyV0loiVj07FZf7MqQyZcjQRZorps6SgY1XkUNpsIfapRvJXlYj6xSwPM
HieTkjNEPJfXbTlcwuzazlWHsa5DEljKcSKVMbOPweDW5QXi5hGoiGfVw1qMRUgjAqpGswv0sp+F
hj+1NABiPBRNm0JbYlFlfBWkfv8cGSMHLk06XvShpD8/s3vg1+erB1uRfSqNlGT1iNMFZ7p+Nvtr
O3TbmihWWd5XBFjfxCye9ntZZsWtN0TtPYl6UbMJ+nCWuywRfA/95EKJxydYV1vM2vlN06vOgCDg
5/lHGC1huiy5TnQe9SaEPZFEZn8WJeggdiAVZv8sb0phbr1i4lTBGQzvsYpHgH9w9nHd1PHoerA2
yjbbOGg7850ROULi7PC84iJvlIWvr00ccdaPGR6fcCbE5UKOOU2wFMYC6em1FeoHhGHOR3r9Blt9
pQq+kqqe7pAMMtIg5xfDvBcmTfuSsTOxXxqM3WiHQWnElN/PFk1OR2Q7ZyqE3tRRb+tzsD746I1e
u/37uWH7viiTNL1the5uo6RmzK8JgUdS5TPk3yhO3da5k0b+tEXeLuQd0Biy1RBHkOmKN7711lPA
xOhAULnl3dCiaDlT0KXHLB62SOewmPBaGGjGAVURB2qTM0di6CHSQSI+RtKwH5BikoMo8kUjmfiW
SWKij75zU9MDNPGJJ9PEUE9xapEBYS3rMei8dw7SnugiCTjS8Ber7KMcwurCbazQROxqqGHXBQS8
nxO2KD+lMbpIVBU6uS5MmqO8prN0DsnQRjxy84SdoKRflB69uv7cMQAzhKRzsjnxJh2HTdBwYtpN
ERqlQ2SWQbtyEP2Zhyys3WmnaSbVGIwTs7oaq8x6tE1SDlfzGBMIU8A9ou3RQcLYQ+KY0jUPEZ4h
VopGw4RrMcxTvyEqlZFVwlQh4LrB3hPBD1x7sCJQJEVO4GzKYW6jT2Vd0yJyW4lsKwubwbmLi7ii
TWrJ6JSWnXBWNo+BOGuKEkYck6YZPbic8hB1/5x159GsknJTcnJzrnIGCMZVGs1Tc/BEOpfbgXlp
yWJTYD+vBpXYBwSvI6irKpRNfBikINA3YgxJc5Gsb6RPVeU9trJ3cVtrRxbnURVU7MyoDxW8LbwB
5whHB6yp2Eoouyl432JizejQxRaGyJS5lqAjkCZqL6Oobs+8xLFJ+HMB4K5mGzPTRy8j/6jj+FPH
6gJ4alA/SvKNpnctsD4f5VEdnPwkGKMz5I3zeEsBUFCNx77uFjNon1G5uejBN4HKHBszo2mPO4M9
U+x7bll8CUSy4+E1rNYh8dlpy1MBK+ZDOXSWtWsRO6nNENUGLlyyzwJSaMk3uXAKRjxsrwjR1lSn
WEDKeKrTDW3q4F3ooWRGAMlU/J7HbLjx/bRMoY6UyQwoAV3vZRzHajo5HFAHltMkeE/jJMeZW3gg
g2RbuJ96bY3qUde1W1JkVWlxE1aEhp8lZm0uPW0kmfjqFN+CDWwWJiu7EY9mhKQKnAM4bVS+Rawq
dbswwYw9LkiJCbMqIReB3SA5GYtIwHgY00+wZZ6XhVdpyNpAk7iwu8cyhX+/odkixmOdOun0ppQo
+dhhmT5SHI6od2ntMIZ4OzlwpO9LpG/DIR77Jr1QuUKtYuO0jnYdKkyb7wD9637MHNLN0Vh7GJV1
0Hy0icQcN41ZMSE3hrCHKBzpRp4FdamGDe3q4QZx9FhvCZL1LvtANeMlTeqOGGWLdAzcwiitXvoh
GItzC37VHVJuhmfcSwoYw3SIjAmDyPduhn4e070726gtSWinIO6jsA73tJOSadsCGQB2JiuOUkjw
26exgzXBnV1EqBEQNyQ/6Kf0sQ58RGVe1doPJUVScBhNo3VolLumtw2b2lXbHsdGf7DLkm3MIbg3
vxJo+AdSXQtCAhu2XGcdt/X0LkTjWpEyaCYS6WPct3vEyGO3swtCnY4xeUBqBzwxpfowbJ80ETwH
tDgYFr9wPkUFlXdjW65br7SyrTSD+dlBuBuyT8Nm3ah21Pee4XUXhbCQUqZpZVWXU6elOOM5TqJd
2xTOk7IzmW6tOG1aar3UIsWbo/Qzt2msmI8m+kMxyehZgdJBLqwM+xrZj+Jd5lrzlRc1zX7wBiLU
UzuK0qsoxS28pfXddQCCg9RFJDhyBkEtKeQbKnJW1b8sRrY/Zfj7/y19c3Gc/cCs9w+//eNv//Tb
//zSqLf8xO9GvcWOJ5SjYJDTAbBsB0j28NK0f/0LEXiurU3KGyE54uDk+9KoRxsY4bNADkbAhMUP
/WHUW9LxCMnh33+L1PsTEXgoRr5y6hliiSvTUnqvTHMBXRmF10scbIdeQIGNdhNJLxEI0KvsAJW6
PoqFRFHn2EzX9DZoVRDy6ExLK9Vq76NUJw+GaT+Gyo4xaXslMpW0HTE6o9knODO23fCGpJ8+peni
9lDqHFRfGqxYuQnpUr4brTJ8j3HMeaMNglpcxmSQ3BeFiwXFqighWw4NPdIWy0xwYj+xjw0cRqZX
LlHqWIBbgo0RHhD1brac/MHlImTgJHC0exE8VFr400Hm+Dk4wYU+0GZR1TtLldMbp7an6NoQeSTW
hqxImTZq18NQMU8x8nxnau1NlzbIiiOl87sks+LlDDFfoyMcjtJD1OXLtF6bqkoRzDr5Bb2q9D0k
h+loE89yAiAWHZyRYHa0lrg8EKkWawuX1ge/a/IdicdAL+p5oBQIi4smzMbzIEuBF1lij3NBgUCn
JV25GepGq4V9SQcKwrVdjeIwDBGab+oCj3qsVggvKo14jzG8Pky2zaAqdSLnXRoZxSEJAnWCilGd
c3ZobjhI3VaMoA6+H3R4V0zC3NGAM3SgYRIo+4JkwPHZZ4JOP2eaLlXS9Edgx9M2TQx1V2o3v5pt
+q5MTcAIS/Czm0z31SOxcvaxStGWrBBeumdTYQSoWEo3P8sSNWL/7a0rzUzr3sTHuXPnxY1SJPPN
zJPJupukzZbFKho3bODNG2Qu9OatfmnzNR4nKGMM5z0A3GI1Gqni+TGr8ypuD+C3QCQxjTij094C
DEjwBASmenQl4QLslY8GBrFzekBqiSELHv2+w9wzswivkr7iVFpWAM6w6q9BSoYHtUQjYnUEzp45
jzHrM6C8UB1cKH7McXFfKs5fLjoXg8ES8MzM4Ixt2OQcQ3LQ/kDDnA9Dr7JQH1vmeNgLgqk8g5gZ
badIW3uvVtijSkdNF5z4jXPZJcwd565jIJpMdcZhjum4OMD7AcXAobS7HhzDfxPNNjyg2bbYWQI/
haI1Myi/6qYxqLdBmMLnbqHIaZrMsUTdhDzkPA8z6wIo4Pzg2oar4aJlfXnogsA6pbVt3kWeY8z7
KKcRTB3F0NF2TWW9qcFsuIyVyA0jN7uKLbCAOD0MfrIK6Jwn4L2z0C6OQzmOuzyAyL2RljJuRODS
mhfC3Zvy82s3VCbqZbulCovLi0hAQOVDFh3dWQv+oIspby8Rz2UHdt98aw0qvjC6AUmsOeTnKcc5
DD7I65nI8BVhXldVuCPeXWPamMJ2i6LJuDctmV+k/dJ5H1rzjbILwaKEFh+nDKqJlcy94cyxe/tM
Ipj+5E6efxNYflZvprIVdwhkWqrutBXWJrQAf2x9tAUFbBe/vqpsbQWQuCxyqWjhi2RvkAb33BHm
deZopKWrpjXSawR107FLY/SWcbRIxMemwekspF1czcIybgpHuDu6N6j07DBo9iaKd5TZVLh4AwYj
o2HHNHcFn2AcWIcD632r4wINjzfkzOtoRJhS13StoqW1GQ9aXfNwTWTEA4ymTznTrkuc2qhWZh17
SDeFQB0SMYJqqJvOJV7E6zaNeeacCmxayljcoqXTi9ME+s9atzoBk1pir9t7Teae+ZBS0cIPSXqJ
YNg9mX2F5zmlgcIwdFKbLLARaY0hVARRdRmc3qZtcTK2xhkejRptLklb5zCLm1OmDfgrECUm3sce
BTDn0zdFI+7dyI1uHS8b35XaqT5oqkLEWbYhDr0/Di9/vuz4PmfgPyAcQGGX/0G98a9gAZaa478B
CfjvX1Ydy8/9DQ/g/upQNggbX7wnl9Li96KDRLhfJWFkQoEbcfE5Uqj8QQewFJUF7zcOSRc4gP33
mgM4gCW9JenKlFIpV7h/Cg6wmP+/jAUhQQeNs4fjyHFcwR/Jf/8CDuBVTUYXdezIP7PRqlVpt4Go
X2+jkf6HYNRySSlacPKyGaQ7oI0nnYYPX9wyatopKPJfOKhfw9Npm7/+ZamgXv8R0qXwUbZLk5E8
1K//iFxj5sFu3R7oTy1nbjNdG6j2OAeHE9Z9jLLmm6Eq+w+AgVPaCQRbHrKemQIstzy6zxLaaD/+
kzDgvPqbWF1N2yIWmYrRdpRNQvtXN8YORrRUCdLL0k1NnLAaOy9yqgXbH1bZ23FYBqs5prU1DoV0
jT0a43GEJWvYjErU+HBx3Fbr3hLusEsMo4nW04C39WkgYeWTTYCNucJXgXKPYYtb7l2WjHDN0WOG
nlPAvRRB9zyUUc3MQrE4oh6UuT60gY7ejKIQ6cFqi6a6kH4y9mujld7bqTH0KXXrF4Xd+ZPEhpZj
FwR/d6OywQ+2UTrSQUbcRAbUpLXhHPOkQE2Izr+KD5FV6UvT69kSvcGC2zYmegzOrWBwsn1hj4Cr
WTU7OhJQj3tm6zCHjkkqrI+uxl23atzQ4yPVUxNthfKzZttmeOA2XgeHZRX6CPR2/ejluOLsdsE5
NkUFPmVKho9ptRxt6YW8C2TBNiFSbCE7K8xmItmRnGKsqZPulPlZ8dYowY1uvMajG2o3c/S+5Zdi
AARJCtisFrGHBT7k77GDDjIMg4RMrlRmlmeicjiYZkowvXOp054MO6OSjou8WUZOHNr5DLTDV3lk
sOcGo6L5k/FOj1sMm/WHmV4nvVSrraNDgk2lPMXSysptU0I4ghBRw9DHmFJdN2xV0dojYDhDBjqI
K1zP04sPS5Rj/DSCoq0jeqmUKIba+MDPzpD8FNlpmAL1bqjnHrlnj/BTKfJ4I507tBocYT0g4A5b
OJ1GDH2wl8810/TLyUBzxT41ZPcqZGy4bryaXcR2Aujq0+gal4ClM0CfsS9gUitqxl0O8olsOivm
/pN4fC5Ua/r0v4osPe99sGgEyXYVwzCnRHUVtxl6l3q05g9dtXiiEEEYESUrF12hU+5oprrDXQle
h09tkr9hO/1EeHwvTL0ZnAb+Mqfu/I7VDLuV54cAPPXINJa4K0EDdGvkqlV3c5kG4gSqDv5BnSb0
rYPamVAE92zg57rMB7UphnhCNW+UtU8LbUwuuyyrMQoFc8vIZwyHtZc6oUCioqdPnarnE3LRiqa0
pl+4NRGhF9Qfbe9uZtQqEsVxwYzMGzu7X1XGVJ/ayQ7smxHL4bRSY5ZHa6ucdM3fC9xSh9g8EEM8
lFm6c+PhhUUcATMO/G1nl+0TPaBbbEfr2DXPbO19oBPan0mGvRdDIZ5bn4FMfex8JS4SmtM0q0Fc
aHoNwTR+cpnKMoEyMa2AUmQEN6xMDN0gMickYLxTUeJsUNB+NMuR0wjgWm7QZEfHuW12ee1elIyZ
QC2kGycbb9y2P8UuDRjfuiNqeTUZAcuIuebvWLVo23eSxB8Cijtc5bsyLCM8DHem17whcGFDOPV2
DJPs5MKYLOAp8UrQ3YPM4QQbayisT22kxreawl9AqNXaDg+UoEXX8MUhMAsIfxl62ijuyO8hftwZ
jrVLM1Bio8CyYas7HSA09mx67B5KGA8lWJK7SJULl7tsdkjxlYcvcCrWSVWfw1dMERWEKD2MN2ZR
dyujIkls9m4KPTRb8mJBa0AZXMXj+L7OsF/FuryxCurFcLIfG1jSlZleofhBTTi0yZ5+EoLtpvTX
RZ7M57lSV7l4aw+Uj5F1mHHN1ollfpyDT5WwgjXBFdhHCjTazHvoKaLXOgcq01wgkLZWyZBFD5ZX
3vulfUkEzY4MCrJu4qLbdCQZYLWZW0J9HFxpZThSKGfDmS0R29XE1SRZU91w6Lz3a3ljN/mRup2I
g/bIKL/8hGon2VqAIN755tigQyLCgYMECuuhm9EgVele2pm3BeX9JuuonaXT4BqebpsAa2nq6ztj
FLspw44ZYCO9RUq9EgVECXPYThat8l2EB8CU5acAv+zGVdMb7Eo7b6KHXlroo6a8QopYyu7MG6er
xiAOCMXKhpy7G+RSjwO2nqVc0CwrJynFg+Vkt/5iEpA8yHpEWg8g1F5bTdI+zXN06ZTxlVDQx0OC
YuqPFvCSqqkvPPAlyEumfeN7xUn7smA+HDMkabymemsM1nlc0DyEpEUCl3+FhZ2hr4zm/sMEnhMX
ciTXTmPeG1m4b/r8smPA9J6mhrlNS1Oe4OIhZDd7ZFBwJlR3YbUdQnyG84UF7M80FQZszJo7L0dL
hyPusQ+qdx4cA1ffeILthW7xqZTBKaUtVzWpYvIUQdKtj4kgrsNV7zAqgX4DbzujGGdmlzNZnjFV
ebmBCxbgncHxqErS0+AGV1MXxMdZeW+tUVZ71IQDuqcAzIAJ2gKLglfdmFFbv7Sge3KOMW1+iv1i
x4EzXbOE7ceCGB40IhcwmE5CFhjVzPIe49q8bhkAzxxKEcfQNC6jHm55ITY6jcc3lWKWugTO1Os2
aO7ysrXpjy+Qi0L76Z2B5g85zlviw88YNb3LRHjW9+iRA6d3aHxbzH9qMNe2b8MCcJxO3Ixmc637
LMGxBJ5OHlhYJa19DxXLg+fE6CciaCwzKOjaAmMn8mxVR96eHQWpVnBmxsxmB/9hckyMHVVzkI43
nfdGc+8VjE+z2ds0I/oTCArLkK68rgEEk0Qxnxv8ZztCDcQ4cfEjsN+bzngR+yRIn2d0F1bgkO4s
N053jRMdg1opwLJu9BFH4nlXE9kh6fiYMx2IAZwqkVvHwk1UtC5DYt/QDYYoV/EtA4HIxYUAc4fu
BywNbD7SqqrAj5CsOdYzH/DKqbNs70kxs5fb97mEUckM8lNlwP6dJCqqNfExR1g6exRi0R77wvlU
mkcrbhBZO8YV5Zj7KJLpRQz1eV1hhsl748IPXH09FrDY6fGcWH7z68guq2dPg2AYU/8KPS/urjrf
EXK81k390BhiN4cjIvIAjLsZsDZQh6Jo7A5sXvW698jMc/1mh9ZpsZB+InB8M7pvTdWfLKyUvMmo
WgpJlUYTIaH935V3UT6cLewQleRsLGJ6io0iubaD7JrRcCw2dTnwrNmYeGPz4wQMQAXPiNNObhxu
h6w7OkX9kLN9raXqD3T0Pk52Nu1bS9H7lgEv/Yzq2roqMWK9zdHk1ybVjFsixDNLcreyqV01WRg8
dehAWfbtM7O18bAiUj02iT6fzGCLc2szw6e9d6Gw305IZilDi6Z8SEdI5ByKR4xviOjjF1JpJKGd
Rko8bptF8c1QEwWyhh/kh7Bj45Y9OpFyrwg9YsRWVFiH7N5FNkRYA2aTItPvYneM3gGnDGDzmY2+
qtvB+BRXuHIOZsMbD6SB43cnu8FdUe8kap03mGPOQDqOlD3MaMp9YroR9RbaJzqxRTO/1cQXvtXO
yDFAGsM7iBwo7QG3ANYw05c8ncf7yodaUZa0QlcDI8eTHGQGhmaqFVYzkOw0HaOyQ+EZDyyNPfAu
7qUOk43Xuuop8AwqdyQ8ZGc5syPPgCZgxY/gbVJiJt5EZIocSjT6NMVWCpoNA/V2iH26sW0IvCPU
5UXu5invixsuBI56UZrhY6xuCSsDXubCVQx2lT9WT8h5zWcawWAaUOdEj1agGNM6uvYSzhqZeZbH
RnI19V59FXs1mJfOSlPjEjB4me5azYl5P3fteFvCqb3vW1yX68g3kfcGEn40XlnQ6zRqsCsvQVyY
FGfEIqsxECjZMdWM6yRoMTG6STD0kGUD00VcqStONKZur71kKqmSDREIAlUMfRORXkMJ5Rd41qAI
V4zdzYk1gxIp39g2cYZw12j+HckRmB9V4eMbMH3LeLHQktvrJA+7mylmjL1pKAIZcYNvQbFFpxhj
Am25dD0jotPIt0bjFnXfB/jM2QnGPfrxQZ2NOjOImHGN7jq1q/AjbzqpGpI6wF8Daw4w6tc6/tBl
rIvrKnOGfTsF2cus6Xmt3GHsukvOJA4rFeg7f0tzMkFbaQ0J+WgJg70DmahDhnooGeJ1syBtN12g
pktJTKLYDPkwcT5NagLByL6qP1SeTapdUk+xcVWSpvQAJDtCHV31uABzKM+CBmXDmEE6XUm8B2yT
7OBbjv8uGwx0kwiXCVCbNYPkRFFir4do7uod7onoQxJGIiIH3A9BquSJdFbmoDg0FL623w5MBmj4
xV5hbxPR9RdNirhjEwahgzOgNTNj1/gWlk6Gzt381kYBfUu2C5SLNA84j1S9REvmhTprD2Dgx2qT
US7dmVDtbyvoSh+yEZFliJgwXBs9XfAz8k/oDw51V71UkUbSYDSZ/76WPbSHCfbpJ5x/CEuIounf
o7cqnY2LmfIdK1RMuAXHGw9dukmWXYgAjrXY1tVznxb+S5AySVrXcmDdA7aFz7eCJ5hvagNsz7YX
FcbebAhoywdhVD0FU4I4hbmmuYriymOHDRI7v3aCmEPwzBhnZZDvcVPrnhQMjlpof1xQwAQttU71
YMdOPew0OtynoLYTb11VvXduh/NE+G3aD1APZsd8x/UJJ51Q3ZU/aZYs46kve0jaIlrW1sJxLCXA
YC5jrS96SFIYZp+0HeKxVPhnBTZTtGEWcIip/gNR+jz+l+Cl+E6riI7Yt5fyHNOxgGMyw1syeb+4
FJokjWPQaQ4x/wsDJkI8ACTFP/lA317FXuBaLk0pVzAUfHUVmsCWyPAgHDCnGDs20XHj4h36yVWW
3/L1bbNpLVE90vlyTUjcX38WQyZ2WROLdMAxCeXd69Dno/PprmfUQ/cRx4c7uHjjT8KYv/PZJEdP
l2uSYi0/x1x/cQdTioWs9fr8MDsc60wMZsieF6D/jxto37uMI02kKTQ3pStfJY8j7/K6MTHzQxRm
ERCrfDG4jMnpx1f5zi1UGiWCo5XzGb766hYmIkSPJZoDuP9hl3vZdOf4Vn82xR61oh9aKxzFyfHH
F/32cbcVOc6gOICZmgyvvr6ohz2WjRXljzAQXhEQAbWwUdMab0u7/fGlvs47RkmHCdIGqeCRLMu4
2HmFbrVjhfrFXM5C0MRfnCSm/6RUg5IYu4Rx0zsd4BiZh80OCYseNz+++rffobKVTVvWdTT5LNar
MG0r6vrWYGs8mOSzHWNvpBcSTd3633EVbWrJC60UT+bXt7OaR1NUVYOdtwaFrSfnXeCBVPjTF3H4
Zxn+893p1x8l4JzUxdjU0NjkHN1ppT7qJv7zTwarBm15oR2FgsZ79WS0zVhNrqwZSDuKrkfW2ldd
FjPwIk7u8OMP9E3PnEXXlaZ20YXbjPpff6IIlJOZV2EDpcWsh1UVIXI04wH8m3bK9tYgIBQPAnGU
9+EkObmN9KI+yniKsxVBOBBbE7jx1k+WtG+fV75DRhmSERpHtc+R6V8sLnPckm/iRs2BLe+Dnrpt
2lccFPXz5AQvluQsmxnVT1Ya67sX1Tw77Cm25bqvHiDRZVZp4+0/lLyuO4Wh9kLhCTsK4YfHMW7E
Td3oZCuK1tuCk4hWZHiTLhmG4krK1D1qxREgcqvhMnULOvYik+ZSYg07sOzJT97o5RF4tegjOzEl
Yxc+tzZfLfooAgkOaHij4cGTUeMH+VU21AxxJRmhF55H/uVPvpNvlyuPr0OIRfaCZuPzoOOL78Sm
0hEM8/sDEV5in1dEK1m2CTeO//v3V/k/tZ5IiS9evM1T+/TLS95G7bTAy//6l9/+5bf//ds///Lb
//jtf/32r68GfPzg7wM+bf26vIfM0Ey2u98p379P+FzvV1tIVgNXQUb9PPr7Y8Dn/cqCx+iA3Z+f
Mln7/k1VZP/KEGwpP0gG8HibbPVnJnyvvn6FGoi/ytYsfprnQL164IjucgRCi3Fr1b1942F3OW8d
i95+E2fD7ot7853q7NXD/fu1tON6NMwYWr5e/6IRKw84pHHrYhtmJGHkF3OJoMDvy+A6iYX1k63j
e5/NxX8K3ZyF/ZtH2x3hbpEgR0u1aHDXD1TiWcbesRhyf3KpV4vM54/musjDbMnn4+X9epdSkWs0
whG0Nzzfu7aMpv7Q+VN356KZtFYVxp2LhfG1hIHVjbv98X393sXRq7kWlxaSOfLXF2fY4jVTZZDj
aOf5QcIMBs+ABP0qFhGgGdtqrk1yjc6g18TPP770qxrg8+f2lGXafAxyVJa35cuCm7xYlOauGLcM
nbIL4WTJQZZd9JPt2VqmqV8si8tlmIOCD0Fwa2LwefUJ3XRK7akgQiO1xgQrS9udNMG2+xLH+y2B
TOM2iHJQIGhpk2un6XBeZO1EnkLf9T9ZL7/ziRn7LirBBZmvrVc1l9+qNh4zc9xi6Eg2BobT9UA2
58WP7+vnX/P6Ey/7N4oYSzgU8l/fWMKYcAtovlOhh3neZVZineYqRTMfK2N6rzwng/85MDvb4VfA
H0U1GtxZOm2tn9z8V0X053uv+DtYdTTLkbc8fV9sEMDfvZ75+7j1usY50M0NHlQ7qHOjG4PnaOiJ
5eAo8ebHn/97d5kChkWJr9z1nFcX1boasHGl09b0Y75cj/Jg8oL9n78IX6BEMAmm+JuLeOiUErqk
/ZYxur/C/wegoyz/HQ8MWi6H1d9kfWWh//r+1cx4wiFZHhjphecdbcR16zvpT04d37lhnNeo9igs
F1nC6yoHz7XTA1jajknib/AQloul2PvJCv6dZwE5Eouc5sjmUk+9+ixLfomy/GHbNlpuLSvoF5po
VNwTBosDe0QM78BK/skTuPzWV++CFGx0FroEi7Xm1WfDGA5FpW64gwPsB4UiCkQIa44Jvv4n6/jn
uvjVtXgSlEW7QvJdOa90HQSpqDxr5n5LMiI6Vy+P5BNRVwqk2Fzj57ZmRTb9aPV06g0aUNDO3Sl+
AaTSXIVW7EMWSjAQkLVnJeFPntfv3AePCBHPWiTI2FRfvRRzjFycJibcP7u1jtngEddbdN5xUCL8
yRf9nfWHL5KTneWhc2EZevVNt70Ju3wcpq12oAvIcs/+chcZ/dEygxMMgXBlx+42K8PzxCDJ/U++
mHSKXIpZwQorUcu9+qB951uTpYG/Da4drGfhZ9tC/y3P5v/aLPqmHMGshraR52mRFsH6+PphRhZS
Q+osW9DaMl4XqEtXKCPo68/BsJfa2P74QxF88Po55oSODJ+mEfA6AAKvmh7oCOeZ8IZii+letut0
hM+9htCLtqAJW1+uQ0hVH0u6rMxokpGEEislsPxgli58ZWcwcR0HDU/jTjAQC47C7BCCjpXTnZD7
CTpFbV88+wET4E2nmXzu0pRp4ypLGnwQMZYWBVoCrcka44ABQSdqgnjlIpmMdn6OdmGviLEinZk5
0kiHOZM3oaxnwpYxjD24sWYAv6Trvc261BJrEbEZb0CTQbNuU0351iyC8G2Mx1bc17UxeoB3bB2T
CAWvZeP0Ig6vUUMX0/mcF46+rsi5kNsJCFm/Qk8aPqOlgGCgJwQkDEWn4pCrnqEPIbDdbTNa8W2i
feINhDXSRx8M18tu8z6OGlhZtORKtNbKDjaV7lkiShoxAdklBKas2sYJ8nXHAP+KeEdgrDPQuOvc
lPSFdedUT6mPIBeMV5STKOFyoSKsmPn4ths/+S2d5gVDPb1ApYzJQDHT5gVDnZi3HYuuSRyWCsMz
RgPRKe48jGEZ37W9NZaZH9QXmq6rRCekribIf9Sl6OCtn1eYXIqT7ZYzqGVHT0ACVwEwnPSS2Fll
brrerokn8HoC+WYdl2g6OzaOjWuXFkQ63vzkDKJTQ/C6b+TvHdmSCE8mB/TAkqiZD0GBae/MQggL
kXHOoh3mZjiY9D/gV0hGim1b9iA/sEfFWzPhQXnTe2QFHt1WGDfaSOigFqSCtSv8k1AzNHM4ZBg1
NQfxfC3ZzqNuup7U6ipiAqID74kchi7d12PrLNZETd+hd8DjHPukgkkBwZgkzby1fExM/eSfTz0l
H0zjFPosN5lR5BArkGegJ0hl7Q3yegXLTrcZISddo4+X9dEQFWNNyd28g6UzFkedd2jeJSnLLRZu
1V1lnJHVJgBUFTC9NMrHBAMpELg0CM1tHoziKuqJLSQzCw4y6ev5J2qA6ZHFLsz3kR0274IpRy2M
YQk1Tys66SxonirY15mmPUISe/Tc0k8f0KRM7RPmQxsEyVJcr/w5YyrACsBgGl/aLfgAfsdYVjG6
DHDW8YG4kGpno8xwbkdpGBLAjo6nDd0H39nWiyTmeh5nuForJQpc163s1M7D8gT2o7SblifCbJpu
Ta6NYW9MGNFoyJjgd0gQzFSfFdoZeJBZFOCiirQyLtsJL96zG1SISEgAgRDhOV15XzqFM74Ng7y5
GXttmoim5LJWEFDE81v6COwMmyedly8MPUAZLFwEtNjED3SdDftWhH4L/6z1H6FEgNyjsEn1rvMC
8XtL+j9120Asbagf6IL/hYbBPy19g3+khfBKGvz5Z39vHRiOSe/AJuuLTjJFuGvKv6mDDcf61aTr
SmjYkmbBAJ5S5e/yYOokaVJxkh1Go41q8Q9PkiV/RTGMQJjahuqaQufPdA/kshP/vVziDxOS30HT
lEJdLOffr/fQerLpS/noBKJJ7pwpjrwtiowSQFd4xDFuPyObr24hqLWnFMe6jeChWXJ/8bPabv6S
RlAWgcC40w2Ce2hOdqbmp1YH4akdCIBnMMW4fy4q4rdo13VXYqxPMvNYDQzhPRGBE10Hkz+/MaKI
BG2EZtVFM9H0rpg7ElklCa9ZW9lk7jJirHN2v6p/mHV+EyUmCi8z9bPD2P4xhfp/98BSojwD4EPF
Gbb/9ap/qduufvnl4qlsftl1+cenllCw1+l5/xG17xSFP3zG//n/cHZmy3HjWLd+InSAAwDyNjM1
p0jZlu2ybxhVdhVHEARJcHr6s9Kn/24JViqjcWtHICEQG8PG2ut7XWl3Si79W/MehP8SwL/5v6ZN
EJ7m1b9TYsG/GO68wGaFyNi8QuIx/Bc7JRtwhkItXBS+mNXsX8juwhozZBRPLj7yEP9Dpd3ru9T/
r7NDwu63M+82SVTyxfkTbWHgD0cHAWPdcf2fDrf/bf30qy/u0Z6ACR8uSPlTFkO2OMOm4rqv+ubC
wf1c37FOvGy9ntgis8mL0rrf8OgJbCUM+cPu9sUXfCODd651K8xzaHE5Q7Fb2mVgM4ykfNSmFxfu
Xucat65chTRQSNOFpWyIPyMr+hk3M+E46NYZH1oo8GFCP0xlUdwsKKOf60v5kbe7jTX49YhveL6v
Ub8VpoTSZ5Zh96/lMhzeH3DrHvZ/swV5l9etz4rHYLaTMF07VX8tAHa+7+nYfseLr7hWSB5fNQpS
LNkO/m2pV5yxFa8uJKHO/WXWfRuWSMgAMxGmvYJAIavY7Tb5P97/w861fbojvYgC8Oi6IVvwQRgM
paBDm3eKiktvGucaty6tFGUUHWdzkI60hWxpy9P25B7l1vPTj77ouSD+Gi1e46ds5T86vX3mTfC3
W9NW8I5ej2errPXh7YcvubH5sZt932llQCHg634rXDbWEs7q6ViBQq48Qm8hHyucghfJp9etn7xK
c2RE/TSefdiC5x+KPnIccCt2u1X1Derc5JOUECuDiBNeoxIpvpBUOTNXIit8WdBwOoLJ9oTSfNw5
faaGJ4OLaO7WezuHwQI9TWLqi6dqHQvclQGkgqHj5/cnjJWu+s/yYKf7CLz3meib/Kll1bNf6/hQ
zhIOvwqGfjuPtNP1TAYP9QeolgHpu4eL0giEUCWXT6hWnGCW2PnM8S+1QhrPvfBWgCVtmnkVnItB
BoETjbx7/y8995mskDbTSkuobXU6NtmnbMIdmm8gqbs1boV07gOgU41dlDINPSfT3V/wfHpwa9uK
6XbsAeXuoi4t8bDxOaxh1QeG9oXvf25UrJiG2gv2g3Lp0raEVyfAeFl8gLcEhNVunbeiWgczHj+k
7FIBmx74xBmQX6YieHZr3QpspEl4Z5ZMpS2uFzsTh/MjW4L1j/dbP82M/15N/hMawgrsYAYyJIoH
kc4TIOMKGCz4EbbsnvWyOLz/E2eGX1ibc5BpWOrDijvlM7vKkPvZwZnR7dPacgXYLQFGo0OeGg5s
D2weAKCBX6jbci2sWIXhiK8DDzkQOJ498qw56rz+7jYoVqS2p8fJDUmC1K80FJmEmfVrn3Xabb0W
p2/xYvtF/V2je+2JNIBTXESel/HSM+q5CWNFKnzqWlT/rCItwyK8yuqYf/GnBiaGpfEufNRf78Bv
TUorYDmJugzKnyiVAo+zTewN9zpHSdooxn0QlSU/LCRvv5QKjtCb/mer8uAG1+ftM+7LPqBbnXcD
wDRyN9XU8nvvZCS3ZFAsQ1laf8iH4S/KKGh6nfoI+/K7CKXnqEsD+qTX0o/vl9L/4vSRmTV/YHEF
C76ReukscEVicHO/LlVfXTm1Lqxlh4op7zVsfNPR39Y9HOXgl0vb7IIq8FzUWssObB3AiPA35P9M
9QOWEMd68j84dfzEcX85Oac5aIocdu2pIPPXgCOHt7U/3Zq21pqmbUHX2lScGurLnU+7NBOx2530
NyWrRKKzqBY0njPxwB9mT17Y/U69e2O+A1H/akAyg4TRiEZTgCVowjp4huRgJ6NiU/tX46z0n3ih
ZPuIeOEFAeuZKOanf3+xPgQjPN3yuhNpGHjrEdUQ9T3q6mBGOS7s4PYp7CUIwEqmUZOUKoTVroub
RzE1bncubi1C8JFlddH0cYoXuep5QcbrD5P107Vbz63lR/oZjugB9sSo1veABHxHVdSFL31u3K2Y
DeCDEoJIhEIXrykTFhAY9BTEf4BJ3HRh0/LO/YYVuTVIQVG7BVE61Y34Vq8MNXXcJ2Cel8MzHBDV
BxH18K+XQDBeFaC23tRlhhpT1aJYEwTnJ5QJQe6vQM8D8rf94TSozAp6htcjmXeUpaiap9Dd1jce
7766tW1FfV1y3jPk41NImG4jirK8rip7t9Od/Z7eBnCZygRwEqbu/WsQyKprOEf/4dZzKw43by7W
mcJCaKxQ7tv1NP46oZrXbaGF9u11lE9eR1Bv4qcGyZeres2nHVEAT7n13QrCFmUaAka0PM3rZgSM
t//cgATjtv0wKwZBKgGVmaFxeAx/RKkcjLh65jhdrCCEfrCaUebvp0u3PEDcDiyRvn1/TE5vBm8t
5cwKvgmKj1jlmqdVODcPfTTnf4VGFJ94Fvb7ylTwzvd4PH4MG9SxRKoUn9QmfsD2Vz7D5mvce3yJ
vhZ61dztK9mK1ag2yxJI1qSozUCF0QS99QcwsLjbdwqt0KP5GscS9kswFOI32HT/AlPxkhD6zFie
VJ0vNymgliMILniT5nClvp6HHhA2CtjZ+5/qXOv2pgvnBEIiAatAIvhjBFcClYeD2wZlC0U9+G/z
HDf9VLbhJ4hTb4r8f1Ph/+fGdsrrvxwVwju8QYP3luIgfAR8BbqN/0kd9d+WrYCuQ83zjXtNGtPm
r63crgfvUo3JucG2wlluUg54t9pSQuhfbQ/sZQ9R+MHtS1rxXEd9RfvVb1J4jOCtv/JhBRnp0HGe
WBE9wA6wge9QlmYLTDnJyVa/Wb3Vre92aY8wHOKdEg6WXifiW2h+Q1ijRZdeIk6R8sbB8teD5Itj
HkWxn69BDwBagf69od7wCrzk9qMWobpFTW2wHwBPcMs9BVa0zjAnDRchItTjt/mD8nN5BXzs4Ni6
Fa3AFIKTxmQNZwmc50k2PsNO78KifWZyBtYmbHKIntoBCQpTdeIOyJXi2sAKz20pOBlovozXYjKw
PJ7ByiJZM4BVAl+C3KMXhuXcB7ZCFvWhHq9Ay0jxLF7B4nJtzCMzcxPuFHydIL/oyuh00AJc3CnW
AiuQKdtACMtW/DUcl8Kd8b3xUKwdfC/c2rdiOV511kHSXKVAt8DsL9TXa068K7fGrVAmgM+A+mlQ
LZ13esdGwIimkS0XptG5VyhbsUaLcKhAZkbSBRqfK2j3y/22efWNHGh2sske71FLuuLIHQBt2cfh
3yPQyY4fxrc24h4QX9CPvAoIzfLkl3sbxH3iNGwwSXs1g2utqabLWKd51BxMEf69ZMNXt6atsJaA
g+azN2xpCPHNCRmwNwZqHrfGrbiGNccCGBAQkyhAhEEAyAf72b8QeGfWDN+Kah+fzp+DLEtQffKT
NLi9Kc0crxx2WSlsTacOe9mSinkCWGfOE77IyC3CfCuCseC3C1VVhbfvQvY7CGnYN/g0XarxeHNg
OASjrydLrqB+L7YuPuoh+1kq7wcyCh/f/55vLnYow4lfN80Aa4G7/ZgdCwi5DhD3TlcQXldJFa1s
D2uY7W6LuLzwY2f+DmbFUyN5voiOZkfcgZFTLNsnJoXLoRl/iBVQoHGGfVEG2RHUO7gQwBLtRKtw
mfVo3AopXECGCB4h6DjgKNcd7RJwJbvD+5/g3KhYIRUFM3zfanzdqY3CQzRH1RXjoLq7tX761RfH
FSZh1iVG0FiHAYxU4gG2ACrQpQr7c3239krIJkwBiXR8BAIIPL4FxS5bWH1267oVVTn4bOuaEYBk
W/O1MfRnGWYXcnXn+m1tiaZY+nqVGJW2kreRvlVCuxz4MVWsWAXobvbI5sXHiKhHqbt8BxXtB6cB
se+dYA60JpxPvebNN6BCILOJwIN3a9wKzqj2tlZXW3xUkLrBTQZUsshNuoAaRCs6Me1gZQHHtCNS
vUkrTQ9X5upSkdaZjxla0QnhHxR/sKg8LmV701YwiaqiwjH07VvnAKFCU5c5P5ZL+RBIvPwsTmkE
DIoVmksBi2/OCg6nHBhttN584/exy1sY2rYCswPECiLeigNf9mUM27RWk9sibhfcyUHB6aYq+bFB
+f0u9vkdDdsntzlohaXEyuRFsDE5xiM5kul7UG+f3Fq2wnLJPNlS7zTWULweYTpDbsH0c5L9cGbf
OBtZF2u/SjiwjRE7QAAEh5/Iu3QGPu3Fv9040boVmQDMLHB2Y9HR+D7CfW0NhVkmz+9gAbnuFYt/
xgQKJoiD2ANlkv+JWJa364C1p8g0Xp/zGm56kOezezkSX+xybGhI1PmFd4izBmyMSntuC6t9ZD65
6PI5btgRpfunST1cO30/+7zMc5QzVLitHiEqhplApuiurVzO4hhfa3GC6ygq3P1AIA7rh6zUQBaJ
i/W5ZxYn24xj7sBFhlM4P3odINVUfjOIRqcxse/YcMLS0EPH7AhDUhiBw2XhOmCbf3Br3Vqd6qJS
g5fn7Kin8BOru2pXEnbhyebcoFir0xJ7qqi5z44l+Hc4X/6IYSrs1m3r0AAfohX+9SE7xjoIdvU2
jTtgJBw3ycBaoOI4x8lsKNHxif89Qam7C4P+xq3n1hK1NbWnVyS7j2XYgZcMbOIOqIvxwvZu+XL8
OxPJf6v9avygVw0c9o4z8MM74FuKneAd7IU97G97GPMHT+Df9M8UEJx+n41xX+7g3gTCFeys996o
V7dpa1eqZ4OeKIkz/wiH3YRs3dFkgUteCH+jdZQugceDSZUBwrIIjrJTRy/LHZu2wiGCrwyHFjCA
u33LduQEdRsr7hZr9uUUa1qJSrrAP3YlgMG8ufG2S0+XZ0LNvpqOHetg+rYCrKjhr82KhwLmye9P
2NOovrEv+VYwDCfi7BhjpLnqAN6r13+CgenDBvLr1fu/cK7zVkgAZwiidEj8Iw7SdxskK87R5lkX
XwUTQirH0D8CCfiAnO6HrondpsovP5gXVy4PB4EYBAPviAy32QlSPnhb7ra82QY2lJVd13nQF8Ra
V4e4MAL+gUvrtgT9qh990XNU2fok5AU9wkb+59rrxzArL3T8zGT59bL+omnfiBBW+dt2LEFQe+jk
aZKPU7WbkBq+sMSdmS2/3g9f/AS47hsMQf3tqDjUEXGWfeuq+NI9+nSZeGOy23ZGwAe2ZR7p7dgu
3fTchnn1oZl18Y0tZX4LhGHveCuwC5q2kjeQPq4LAKfxp2UlN5qPbgedXyYXLwYog+HjOs9sPkYg
V6JmFJxeYYTT4x9nv1K4L1qnUFX2sIebj3AJOIzRoK+bkoZuM5Na4Xp656rzacCoGDAeyBinekIx
6PvLzJm5Sa0D9tZAhrDhEnkssdjspdc2twMwljdTAcTV+z9xZm5S64xJgszEEZ73jyiKpfCxrfe9
gtvU+42f6791ASaUNH630vkoYB6cCK+TxwyI1XRC/Y3b+duuTMqKGsgAOszHAFDe24HASLNqXJNU
9DRqL6ZOCEJ4Ay7ugtsZrKIb3/8WwFD//cE5N/LWWRNwRbilAJAE85Lq0BBYZQM+7yRTRump/7rj
lW8gCTVyOVKmpms8aZY3VM6d20ZCrQ0WeFEv6upoOvIIPn5ln87tcGE5Pjcq1s4KmlWcddJMx5as
TyCmRPCuhauqy5CHdmES0nXDGHa0PzbAvJv2hzdXd24tW5EK9yhAd2E4irJfuNnmrYKNf00Pbo1b
MTrpEKyJlQBrQX7V7UcfCCqmnY4ycMd5PVPwPIzabaqGYxF/rqk0uPbUruN9WhdehA+Jwb4CY2k4
mlB9K/PhI+ldx8SKzAZyW90U1XD0YPIEN+WdDuBm4DbeVmQWMkD6i+UDbpj8H1nAhpxw0GndGrci
c11amffTqePFtO07ld3zMfAdP6YVmEsNwgOf2v7Y1ewRXtl/rnH1ya3fVmDCnaFdFz/vjxnsLHdV
MD6Vsdv+DyvL1/PEaINtNJL90Uj6dzbxZ9rM35y6bRcbIXPcg4aLplGKnWTrDR0Hp+tiaBcaGZYV
XeyX/bEAo/nQdCizLnJPus1B2xq4WUMU3ZCmAxqBjo8ByMfXpxS+20JoO+giSacalpPuCNTSs996
j0VXP7sNuBWYIeocZKPy7shXvl03kv4kG4yq3Rq3InPbOl1XcO8/jvkCplV8NOPFw9apg78fpFG3
/3oSiiyO220tFUiT8yOH/f86L05Jb/iIvG66YkCmK29pj5DhhA/wLZjuqCfZk9ugWJEJSncNJ625
O+JoC7Z9BPfypWkOTo3/VjPUwD7AR6L+2G4EvOlQmSsRac+t63a5UAaF0gTfEX1c1/iOAYQy8QtH
lNPe+MbXtIuF2gm6ErxhtMc4q8l4pSd1whxSo36IZSw+eFMR3YoZAHK3mWmXDwnUxojCA26khXfW
VSYMHM6H/k+3j2Dtoz6TWwV3xeYoevJDt0LuIg3nJ7fGrYDN1q3xAC6Rx7xXn70swrruOR3m4Fr3
et4DpLXpcgSfC7zJ4NYMDGCd7ZLz2pl4FVa8gn0bQ7w/yuPAqhaV9yDBRBQZQ7dRsUIW62PUKVPJ
IwMADUhWMGHhk5U7tm6F7LR0ILOKATYeufhTqvWYgYd0Yef4lZx7Y+rbJTcLvNFB4KzbI0bH3PKs
A8xOt/16MLDESfKMl9dMe9tTPwvzCC36eiUBfLpjLamw9onxDpi2Rh5Oi2EM86kmG/bFxPVDVpnJ
u2L9AIcbLVeMdhzE+ybEcUBV+fS4LfXqNj62nxs1Hqt0iegNVvFzCr0bbVanXAPcz1/PycIX1eqp
rD4OYI4qeITvmAHEyGnW2MU9sGhZtFchjwQ/fw3PqjSr+0uX6TPz3S7jKYNoArGQgPKj5G3jGfJP
Mavip1vHrUUg3up5Ml4FPFA5/ZRDfJh9wIXd2rZWAROCKVyugIUVFM5pO28IMxCp+/DZqXn7jVOd
YItgDPAHiBCSovBmcAmrLw5tw07eWgWi3B9gVsNLSLsLIK3NfhPK5R6Apq0lABaecEOMwjKlYqX+
Tgaw+9t5JXFr3k4ji21qmlXCcapc4P4KVPQnsyjHCv7fEsl9VRf5BsICrhlfRo6kUestTjEkfDuT
3BVkQ4lSvqTbEA0wBJxjMPRCJ1ETWreuuwXM3OfN87y0AVbv5yIAa9LNFLnNFzuZDJb5GuqBbmlT
9H97vk7j9ZIw87TX/7aqo+NWhAL9BpZfN41pAUzoU9bPZtexsvnci3lwiST8hBWo4D+aKBR6TAWA
CR8ACuQAiMvwq1Ms2fnjflG+XJmAGShKYW572UWPKJuJLiRgTt/vreGxIrVADpYIqodUgJf9J2yD
mwNeUrqbNc8Mdo+8vuTEedon3vohK275XLJs7FWf6pHyXd314k8hVfdlidb84xiehFXKhPmt06DZ
6WXYm3W5XocogbnfdRmTPYF3n1vTVsoqqDjfCtjhpdSAkwmr0WWv2eS7LPpgwZyG70Xqp6ohF4TT
YJTUSh+V9wn6PhchG1q2IpirEGYqOoySDTSj/TAvNxvofI7dtk7aoMjH01a06HYQgl5Z46jdrJnT
Szq6bsVw2Ga4uwYBSQgr9moYAPly9Fw6ueG9HO82iBcyU58klVC3IAw/zXRzOYyh1/7rpgH5yheF
ks6EywXYR28X55XbLmUnkknki9n0G5o27SeKuyCgl8blXoNuW4FKK/hyqIKSpCAMBrKFILtRqkvL
wOmT/b4MeHYqGaqFkvc1AyNYATtV1QQIa7O4aIZhJm2FJjPwYRaDIQk8SuddqfRNFlbc6XMCk/76
c05TXOZqDUmiyPyZ0HKf17nLkwb6bYWmD+zWtEKKn+hIXdGQ3VWydcnj/e6vzc3gcciQSTK09bU3
fhngv+myDqLI0BoPz8RsilaSUCqP09Zfd4PTwy86bQXlFLF+3TJEDjIoH6aeHyIxup3B4EH/utse
XBrNNKDbS64fF2Aqmo7/4zYi1l56MtJeFZSOcCeI8r1k5hsbPKfVG1iV191msV7l1KJtBeNp2PQv
T6FvPjv1204jN3iUbuYB0w+eYR+N5DBVmMQlndKZgLcTyZDn5TWnCyagFjvD6C3kvW4z0M4k86zv
a9DX4wTiDH+3rrhrmHDart1GxQrKWgZam3LGRFHLLWfkgKJdx45bu+VQ9wG84GmWjKK96mHFA9si
l2u68CIrKrGD+QOL0esCUGKcH8jSXTgpnvuQVlDO9ZybPptIslaK7U67MHLBl17szzVuRaWc4EBM
BhEnoV4/e324wYHKOOUYMSZWXOo8nGMlK51uviE7zwSfPcIvOTedvtkbG1pkBWY85i2eL7Y+rTf1
paxYc72K7SNsRS+5vZ8ZGjuTPPTjEHeLxA905QKoJtO7guN85TTL7UwynL9xMgk5TMWKAiSQ1tu1
qGJzbNzaMlk5Q/dWii6tIhNAktg3u7WZ3TZNO3NcRyeHr2BDz5lproq4j+6A7rtUQX6K8jc+q7BC
tKF+MG+y0KlXLeY7ixt/r7bO3Pp1zcDpBZrjwlpwZv7YLlSdEksX4vqTiqAGyb5CqeoVjLPjZ9Dl
EGPvf+VzP2LFboY39pVOa5cOAJM9hZsQD1FZ/dUC3XrhRHo6Yr01XnYAdzVBXTyDlxBwgbvVD3h0
2PIQhWfd5n3UfUMO4LxG10tL4fT9/l91LjKsuC4j2L2Tnpz2xOA5izOoXkn/w61tK6xLUek5ynSb
+uAj3RoUdF2PdRi47eZ2qllUjATbluHWkS/xQ9hvd7pa3XwEfoN6dEgu4aqdn6xKi+KxCzP6cUOK
8sID0ZlBt/PAPs8zksXbhGRH9RxO87fZMHlhmp5r29pyc5hnysCvBnia1U+6yp8mCJrdJoudBp7b
saKt7IeUUe3vuhqO4tXm8k4pYJz++nA29v4MxaAcUpqbHxn1n0CXdmzailxjkMeY/GZIB6PyYwhw
5QEWV+ZCmuTMusCtqFUD9OMFiaYUOIY23w0S94+SniT2E/DHjiNvhanqvGbtT5W6HdizO96GD95g
PjqFqV1J63nEH/0VUnbqiXuSiW+Gm59OTduVtAQ7CoMCIkqWgfDdYLwjH4AkcmvcvqlqXXBvKgvY
iKzVLmzrj/AwdpsyduXsCH++aZqzGfY65qnesu/Abzi9SQjPLpxdoDjJq4XESa9HsFj84QOLHHMx
INFaYQRsd2k6GSdFiYmyjm1/KOMmcJuGttETDgvVMPbtmG48OgKne8yq/tnta1pB2p7YUS2kjqlQ
WFvCNdihNqN3WxRtlyc9ZVBRaZDrCxZ/y8MgB9Qk126XHGbFJihGOKLxrYWFlH4qkSutikuheeYE
ZRfOKnzN2quwg9KZ/921Xr43Gf9mAM5Bda5jvhRc8NdzhsUL49lK8CsCLx/VyK8FSmrdtmnbuAni
oRmmu1mV8nYCQNUr95OUTtp84YXW4bhqpgHGUB08BsB9vilJxIBKYW5+LTjBvx4XOQRFBZJelfqF
gL07zDzAInK0ovbsIlqpVFS0aizhQBI/k9wv8Kjt5pEDaMPrnndAi4KlRst02cqbjWU/NqJntzXA
rqKF/3DTb1NUpn5bfChZ9Q8YkG5OGgDTv+63X3t4FBNTmQ6ZEY9xObbfwiIgF3bq01//xvn6hGZ5
maeOZSkJDTEqvCIfIUn+ObbT/8YV/D9PK8/GlomhrElQqjJVkM5hp6PjbmhKJ6U/rLutCB2CDjbJ
AS3SJqJfIxZ+Mc2g3NbG3ypp+QiSeKzztF5RITLnJSo3MiexCTpuBSgdELPTcLL8J2W2j5a82HEV
f3HaMuwyUpiT+VXL0HNaLmofMTntqoXXjuNi7aTNNhbDFE1ZEpup3PeAAYHiuDrmU2y3JiGJWgnE
DslSxd/9yNxrTz65DYu1k5J82KDvh6dAWPIbHfTPonGThuJ7WgE6TXydOtSBJKRi9Ko6UXpU31aO
Q24FaBiWsvZWJZAei78iB3foJv7ZbVCsu2hnBqDj/FwktZzBy8tXoOxqxxG3DZmgGYhDtZAsUS0Z
buPYuyFr4/YMC4ro61UL5Eu4Uw01T0KxRN+XauX/LBxZZrfl3C4ihwoJRdhFFSZrp6NrcFG9K1PH
/ziN+m9lrcVQkXlcggRvsp/F2j1s3eR2QrfLWv0NruZ85n4CEm63U3tILh0P6LbnkhloReByNSek
CduryVt23BTy2m1IrOjctjqjwPLNSThHDyQ8bUSBWzbPLmvVcQUwY+7NCVtpnKJ6i6LcLB+Fm62Z
ZyuSVkDxFLy/xqTc6hpvM+W8b8bBbTG3NUmwiabNhkKKJCBDuwuC7e94pW7T0BYkaaBqYa7ojwlR
/tVS5Cg2qyPHq7ktSNLVFEw08MZkluPtZshHk106/p85sNhyJAYZTLcgl5ygxroA5DbId5AouV24
flMjASG39HEzJnnbXnMZ/xEXbt4fwrO1SOUwjQsM0YeEVyFIiLy5BqfC8ahlq5FiLzCoexRDMgbh
59rUT2KSbouKrUKq577vpMqGhFUhfAy8yHh368iY2wHUliFVpeGwRItOzRc/JUWyFb4gjpunXci6
wd5unko2JDoolj2LGgGI5/DJadWy61i9aKorJBRVsgBlBDhrwfZ+D0GlU+u20ihkw3YicKski6fd
apoDztcXcupnQsguY4Xp0dgzr1TQSviHzvzp43br1mnraGtiKdkIZmAy8CW/lvnSHXIRODbOX2/6
QO2FGkT7NlniTB5lPfvV3tRN4SS8F6B3v27fxKYw0+a3ic9X0LErPxzWG/AsNjfhDtTYr39AN/kU
U7qNSbs192wzwaGIZ7fRobb+YKVknBvf6xK6ZQyQ1/oDyeOf73/W0wj8fklENenrjpO5WntcndE2
TIfuszEIfpyOYGoXzMpxI7W1WFs00DXQQZuMQ/EwmSFpI+pSGYYPa4073nKGiXHWJk1QQSzvQb4q
dsASKbeFwBZk+UseNIRpmUwdHmv3Qb+0/3iAP358f/TPhas1+t4G35Mom1XCmkl9IV3GdxORvtsB
yZZlBVIPceHlMonl8Fwz/dOE+qtLx6mtydp0I7q1q0yi1+/tQH+EoXDak6gtyNoGlpGmRsvj7O3Z
tu3alTqtu9SWY+Ed0YT9XJpkor3etSHdV3nvdrGgtiCr4iKf/TYbk8yw9gcSRttn3JKcDi9Aj76O
0igHxsSnmOZlBP5KHqyf+MacRBrUFmVxgG7LKAvbpFt1fCWHZrnFo8UlJ+W3Zzi1RUhdsEV1Gc59
4vW8K3fZNKstLdXALpG2zvyArUTKJKz3h37rkygngHJ3GKarlYTBT6eJbmuR1gAy6jmfu2TjedpM
XXtYZOWmh6O2GkmZYgXCexuSqtSP/kLSMqucdI3gL1szRjJpqk3i7DVVz/HU3zDWOy0r1K5oZY3a
8LpYYxmviNjj4vgsOfnLbbhPX/mFlrmoxkm3fqmTKSTQlmzB3TLAjM2tcWuz2Ey+FSTIdVLrYPkQ
Zf4G27suv3D0Oh2E3thJfytqhY8ucEOkS8aWxuoQqyn6rspiKXZyFGbPetPsK3jeOB45bInSNiwa
RnVSJ2Txwj3MPtbqKoIwtj+8P1pncGHUlin1FYjsYTb0SVfDIubPzdN0eozGrP0Db9eR+Sy5nuAd
Nle5aG8A+ATRCn5/tPsyU+H396FQgdyXHhm6e2S5UTiI5JxZd2NXVzhdeMG2H+MK3u1RPZHnTNd5
k5iePi9DH893c7YK+VASoOdvprZYd3mJ6tWdJoFQbtPBVkkZX6gVJkddUojuBpruP/rl0u3+10Xh
jclga6SiDBVkBel00mqz8fslVjT6xkiJ608Ef7ITKHEdPiu11vNdZ1rdXPfZYObdrIbg6v3vd2Zh
tN90h7xeggG67KTO+mskLf+CT77bHm0/6eaqiKYBeN5kq4dDFKtrr5gv3BnPnEftYuIqauesjzad
iLI38dUYmYUexq2sNK4zJHLTAVFbCUaV8rqhDnQSbeEh9lpxqOFzdyFyzoy8LQTTxJcmqn2drLQz
H71G6KvC5IPbd7XVXz73gFutR52YqtDPrZTBdUlM7Xaw+62OWMxbA97jkARrpnYUveZgc+ydpqRd
RzxHKMIbDeaNxiPsLsii+0YQtzlpY/u2iaybP64Y9CZDeU08NTtgMtwgrVRY+XTKmSl0u2hkeNiw
83N2J4i6MORnpryt7DLZKKdsynSSbQ3bU6Sl7kQpgN2US3ZhRv7Kzr2xHtlVvn7ThBRgTGwWMpZ/
1u3wzySz9hZLPKgGW758A1M6eyAkU4dloetuqKW5NTEdrj1tig8ymIrD2HR4+VwqMdwVmR/dF0CG
9DsP/3VhIM7Eje0N38Zd4A0d4iYv6n/6poGbeLYsN05zzxahcTHKmgaiTqag/LAFujiwCfJyt8at
05YUMalmgZgUS/N3ka93nXZDmWGivT4RBcEkt2Jt+iRk8ZXh9QNIMz/den36Di8OW4IAGM8GpRNf
RfqIiRfDOECOF+bcma9pwwT55inkFrGSD9X8SMVTxojTpZ/aErR64SpTJtZJrL1nuM/zlKDS3OnG
T7l1JUex5wIdb44MWoBq+2yN2j3wQc9uI24tI5kpgIiokUSLW1XvoyJqdiZCEL3funj7BGrLzwq2
jD3J8z6hBolcItn0WK20vR8Ya+5lGKgvOFmZC1UDZ1YtW3mV5wDJKdbjYtSQbK+MrHcrUdDxQirs
tl3Y8istIk/0S9cloUfucS+96fvN7XrErKtAUMi2iykOR6WY2JcaOYcPC+9Gt7XG1l+FTBVF3eAz
A0ZO9qpE5htOAm77v62/avq6XGaCqC0noq6bGUx3kUd/vT+FzgStrcBCmjQsi0wqXNfFzzCfq93S
ydKt57bwalZ5ttIa9y/ek+UA2lG50xNzvA/ZyitU9RDt10YlFG6rGyrbUfaJ67rTuNjKq43KxswD
HgTUVvzR4TA9NJPbambLrjKcieJ6mZqEazLeDyre43m9d5vntuoq77JlRv2eSqIgPMC7+GvdNl/c
huQ0hV7sHlsBN/YwQtMccrFD2eQ/1Ba7lfNRW3Wl51Fnpu5weaHgLy88/z5svuP53JZdBYqCkFxi
6VLjUN/6IXmKMjVfuw2LtX8M/ZzFMqBtMhmhrlborw5lGTl+Tmv/AA6l61h9ygOS8S9R5A+tFhcu
Xmci39ZcSVZNzbKsXRIXRXAzmxwW+FEn7p1GxVZdlWQGnXPBA4xXY48oc3LX6u7CTnSu56ft8MVE
XHU9B1U+twn5f5xdWZOcOLf8Q5cIIYSWV6jqxW7KPd7G/l4Ie2bMJsSOgF9/s+dpLHe5IvTeoVYJ
nUXn5MnsT5qxGAP2UX4jpF5b20nsWCflJDniBCi//9Ll9Fjt0AHzOxMns5vKEbpiCqXFOtoTCI2l
Y+GZj7pwq7JaDx7EcOPLJD7HNDmm/Ivfpp3A2QABuYZmxTXhVCVDKhhXnudBf/6OeW8L01eVvkiJ
Nfs516llN16HV7IVl7RfzrShheG4I4VCpiLqZfsxLvWQ2PmwH/2OxjFOtQkIHo5CA4g263Mg63db
bAe/2OlirlBHV1Yppi8GFbOA5Y9Lbv/02reLuBrLw+yUILYJ2byJdnaXi+Hv3y995dhdtNU4Fxh2
7Pfu0uO1+QhuuyGtUdZ5ZOLw3LxjoHVHlm2wORIWO9FzGEuW1X3vR9NCXNRVt4+kRZ24u4xyuWPt
WAI5ois/j+virsI9CFFHK/qLKeL7hp9M6Td3i7nDny1pGYOmCJqqvAAGRBJtpg9zU/l5Wxd1tRge
r5iY6S/BsC8gxxPvpjDwC28u4qoCGTwLR3hE1HC+gJgoq8bRL1tx8VZTAz2XeNf9Rerl87LL9/FY
ff/9Jb8SI1y4VbTKaO7G7qVFNEMNSUEIYYhvnIjEF3ulbuOiraK+sU3bt/1lCEmf8qiM3qMLXt9L
PquTjHN7ghxdkA5QdrjxdvnXo7z2L51wGq9HW01Cdhc9zPuXfbKY7S3bvD4vSlRv2yrEf1/DMemD
+dDJ2KrmvToI0tdO9H/Wo9zeczMvKaoJy7smzNv7Rtf7R9Ky+VRU4n1Ujzrtmv5IJ6Wapxnz7EnT
9MtpnHp5X/VjfT9aK+/qPf9fN7XBPdk3UviFGBfXs5I8Dvd5by8x539opf4K89BryJG4+DIZLwUL
iOkvEZmhPKCjJRkN9FP87piTK6i+KkZIhaG5NOExSQ5xJPXox5VDXITZqgCfJkXTX3hRQCt5qtI9
bpqT384dX6RrU9BcNOay7+FZ7LROciX88PbERZh13SrAC7zpS9hCijeI5bOKqn/8Nu4k8qIOLeYn
Y9A4hsMXHquHnfZeAg8Y/HYGHOQwto2UMBpRF38VQfudWumXKLgIsB3znipfcCR1GM93jThvKD34
vW1cpqlKzGG+TtAXaDraPVLS6adwVdONO37F1/3CNiWC1WrdtZeahvp+t7t+OAAW6A9Rpo1gwSlg
kN2xa+xH3EdcVFjQmaZc0e+4jCtdy/OyYFAubkP4Iq8b5OKellK00Ak1Bi6B3kcCMzJB3/nBQomL
fNp3wee8xVNwrapPAbPTaSgPdSMIXAlpLuxpz3tDIf1eXxgZo2StSZlUsd90D3GZqI4DrQZCy+Yy
oOSc5JAKShgRf/iduZOEc6gDzRqs2KBcGr5UG6OJmo1XVYIrF/UEVfcgAp66u5T1muNZ/3Swfrtx
WV7C6y9hF2u/WMV/XrETwBqUloUBOC7f2YlMS5VimmBIh5HTR9Yu09uuMF7pEP6bE+Qr0Sw7w5wM
YPnVh7J9BJPynx4fACs7CXmDdjfgm3N72a1pkshAqo/st9SDXxZ57ZCcMBj2gdlbQYFo29VdqdQp
ruU9UfpreNxCBfwL2n7tf7zYxH8+hKniKpoPhh8wS7KdLa/+NrGpnsEQX78L1jL8eNiCvy1CObOk
WUnzFIHlYUnaJRqeWS6wkz601Z6Gebn9tU6hvoUbvro1J5aCOiFcCFBmlyo8piFZe0RTXeT9U2XA
OZK2UduRu5HR6qHHO+W+FGP0xERAv5i9it6IoYHij9Vl1gnBTwB+DanfN6c/H5miRdWuQ9BeDrGD
eJpoDBtNXqVXXCgnDs/k4KxmiMNLpNRdbKlOdwUspt/WHX8Blk8ezN3UgUdtLTHHZM0pB22b3+ou
OG0YKY8W06PsEGLKez6KJdkmr3cHVy40jaHMNQNZj6cvsSLhxcDBrxrdcEevRgAs7jgIk5fLzgVp
L9Fh006THzkNjhuB/trajosIVY2iQIuqgJ4ErophdQLWthsvphdX8Ir5uug0svZjwDuD3ktRl+lR
0i01eyTfbrr1gr/gbBwPoQ2o91jHm0s7S3ka5/bNule3rsy1/Ts2Di6uiqMd0GJyT9pHCebQtBnC
CMY8CJ+nCvbvmGsFiXQlurq9DDyePmlbPUfBbD57GZQLS2tA2dQSEBVf0I0MAX1Tn4sZSBK/xR1r
teiEb8ZY7PxlckJ0T1oGz15Lu2iwcmPrKPM2yFAF50lN6jwRcvr++8WvBHe3qUwPY+kUmuai582w
tOgbcsfDqP7cDSAJWQTfn7Yl8pNMVG4nLG8nUdKVNhBhWdp0IOPHSQu/Y3IbYXtX1rLGVN9l2csu
ReBT6RzPnp7B7YUBMWD4XltYFiPRB6tQUQip1Tfu/ZWv4ILydIsakBlhWvvRnXM9vpWTeegiea4w
K0d56ZOCcuVC2PZ+VDHJYQFNkX9RhXqCRKYXYhhrO66zzRW1RyRf1l7/YaR8KFT88fd39Epu5aLW
Vijd6RhIRBT2BpT2y6g3jwQQoHvTLOrPAkrwH37/j14eua94aBfAZsAdLcim9EVB0HpMNO8GtDx3
cz8fxD6afdiAzd+6MZE5aYABmiCF8Pv//G9d4JV/7bZDVWxMiXDfoorer9lmd/JezAwERmth7uY5
WBLAP1RamQo8sFDtSampq4/ciOqpPQKvFiE+ouviCbyL5fiIJqRfKt38r+m9aCKxtOPaN7OAK7NB
m4CJ9q5pMctrRvbt96d3JWy7CDu106HrDqx9BPsfUKWKkt52tZ9ndwF2EMnYqrKq4FdE9zYv4vok
Kz7fee3cRdihZN2t6NshhYTqVdos8ze0f71qOVy50DoJlryxHWV9qUoKxCRf5ySq+hvZzJUzd1Fr
0Ikom64oGjR8979sOM7pYRvfnTvOBOhtGkCAFQWXmd6tc/B9rlYvdm+civNSi8tysHzD91REMjB4
dV+mIvZpQWBtJ/9a1872etibS7GR6C7PeZyCzbW697ssrnUqsPULKGtd9mkMPkCx4E0XrscN33ft
ezr22W/hvrcMAY7tR/nQKakfUeK/1a2+kju61GZadVDmxCTcpSSsOsccDMshj4vzDrE6v9NxMWaR
EMWxiqW5RAM4Ljf9HvMlfv7FhX/2MTQj5bZW6HX0H7ex+b4vnU+rjSsXC6/r1tLBjs1l2kR5Xqdu
STHFU9wIK1c+qguHt6bqAo4q68VuC08qpt5oglkIr+vo4ux2wxTURfD8pax7qwQpcddjLwIinItj
SQTVXNpbvPLiCigBReqELIj9fjt3DIkUe7cOGwopACHET5JqlZAuuAWDu5KuuBi7IWwGvIjiBkzO
YRKs8Z9zPp3I2H6qVW09f4FTethLplH0Z83lwFTsWIEyv6m++h2O85LBQA2dh17BjmrzCbzFJl01
uTW6c+VCukC7OAYWXhUz0uih7hPgkrckz2evsjZXLttWqFmwTQuQ1G3ITmMcfdop8zsVF/a1so7S
ScI98mP9AvXo1go/5+JivmyIgnMLIsJLvQ2P2tYfG21vzZVeSWhdoq1xk9O80rEG93w7tm+HXohP
RWTKU2cMiElJXYILikdTnAhT0u/bsuQ3XjTXPrRzi2QUbHSCtjGY0qG5B9W3ITn48sPrirqIsIFF
oCVTEa4op+Ie9Q52P3fr4mdbLiKsHZSGRs3WXIKAPqxjbiAD75vZuDxcfAYmhC0EaVOzRh8b2rET
ndb1Rgy8EmZdIi5ejHEc8xKPsGFTD7zci2cFtPWPScMppX6H7+RPkk0bFBRX/IJRT4lZNCp8ZvM8
e8ftmymGJtiIfLiPy3/aXF4siBc9N+54/dWiUV2NU4N+L9qbW39fN9yLHJyrX+i4OnnwsVraywhB
1TPl9C4UzDOKuxAxux49rVrkCKMMxiSgxfNgDr/8I3LsVCyrtraAKdl4BKsNyBDqb8MCqIPXZXHB
YR3bq5HVeLpTTGqmE19Ul9RUFJ73xUWIxXwPp5b17aXi7AOprMajXXkxOHPlYsQEomw1VKiNFX3Y
pIwGJomL4VZT+YqtupRctZaQPH7J/Ch4Mx7LYz4egqaladzQwO916YLEopnG9a5nfSGsHJIZUkMk
vCWFcW37jqUWFCBfdAIb1PhHbZIpbsbz0Gzmj6rs1xvYXPF6PcZFi5Uk14Dhjyj1k6M/S+gTposJ
FyRruEBWiC9LMXhpkuBj0587RfFu66WOAHZXBRHv9lK2jxIChZ524ORrI1hptYbG+mXV/X1Xf+Pj
dvazMMeA16MJSm7jGiRM8XKGTGZ8Hwz5J6/FfwGQjTaGmgqebfksupTTQp62cPOZ1ufKRZBhlMAO
7QbfkFPapkTM5hREyxe/nb9cqf/2SttdK5kf9WVj/K+23y1Yu5SXrhl27pQnyDDPTctnFFYwSP6g
WT6/Ydr4FVb+bbH+Z+cj4NHM1FZf+im3yTqr72U0eX5Px2gBdJKWClJfFjmrxw0aB6edlJufu3FJ
u2o9CjHGgBnTeHs/UFufoVzl2Q51AVViJMcIsdnmAvKl4k3Jx/Z5KtXkuXXHPncoVvUTQePMTt3f
km5vO3lLHuHlUrxS2XWRfYvtOKmjGtd8oMeMVqtCJ/wIocwm0MZ5MF14S+7633rEK//KBW9Vx3aQ
gANhtWutE14VedIIIh/WaV4e4xEk55BM/yfq1dSmTAcsaYmYEkxrTw8t5IGeRkH5HaSk6H0+1jIN
Y1I+R3xhp30hyx8KJEmgpcjDB9D487tuJvVdvuBdlMYTqMhPdD/sucjz6M6qXp+NWnOSVMPMHsRi
Mf48g0X7zI79UxmY9m6st47dhVvXbyna51DKXTYLVsBC9/RjU9FWptsctOsJCM8go/kBTj8IKpwJ
eZmdqkD2d9/OdQ+cfHkImcgy1o8V70MD7aSB51/YErYfoLuDBkeI+udnSaf9GdOw9FFIJDqEiP4Z
lK/mRqi68t5xwW3lwbu9bRBqQd5wofQ4mdHcSNGuRFoX22bB88KDcET7Y62mO46hPUjNaXGOg7V4
9PKWLsCNRtO4NRXuKJUHJj4G8mfXz7fwQ9eO5uV3/cehBYLVAl8KebcQKj22qDs3tu19htS4cqFs
7QBCiwFPzUsLNtzkE2HUa1QFK7vvBXmAM2VHQXFq9ugBAt2QEsPt9HuNuEC2cu9lBw1UVHDWyaQS
BJBnK6fu7PdBHX9WjGvdR30PmBztTBot8bsJE+Z+jzSXvSsOhKhRZEXqFxQPXJkyRb3FL6OXLpIt
pBq1ubbDNPw+3UX1+gQAjxfIGlza8uebSFZg1mMAiC97sUPYMyDFJ7UW7OPvz/zfOPer+5UudA3o
6hitSXS3K1aItxHy4n/Qho5OG7B4ybHn5HPTTns6Q2/8PoIzvDOWRGU6hDt/rI3dKvwl/srrgkm3
bxXroCZcthXg7139xHL6fRqb9YbDeD2oSRdLx8M8Whmmhy9tEBQmpXKn4EZFx+k0zC+tUzpAAM3r
uslfKMai1nI8L+qLLPOnLi6f5UZCz7WdhEhF2tIXUYSLLY4GyVaL52lnYi8rlC73okGdh+ABVmOO
ZtoSDOwxYIo2r16TdLkXy35b4kKICkQ+EQFdfIHI1zKvfEi60LaqtHbWAt6pU12Y5kYgim721lvr
qqU4jxYBvSilxwElcrZPH6p6i+93QInOQCJPMhlRzHvaoc2UtVsLCYJW62cjxynBLHI+pn2sl3fb
aKMbd/n1+CpdKJxlrSyO5eVtpuT/phL0pEVvApRIt+lGjLpiLS4ebkWTJ1BlXIFwot1TghlcgBgK
g5EcGa9NWna9HzhOuuC4Ygvz7YgVCr78eFrx05JKRzd+xetxHKOOP3nP3/vIa2s4uYDoOz5C2hK2
zC1KWbZG5tYsXo9sUPb8tMH/ixc0idUCbDgEg/hZDfF+Fk3w6fc7f504i0vppAP1we0GSGZ9CafQ
psg/wZNRritoiKCTA8S4nh5GNeg6OQTbE+g0jlnQgLn09//+2sE55QkK6YN26Su4kph+q4vmHo7L
q1QvXVyciXY5c45HvmbLH2KHuCHE+7wkknFqjqXrYUCuOuCbmGkDudo8f9q6m8X0f+sQr0TcX6Bx
dt33PECa0+1EQ5RxyPmHacM0WFLLwxyJNXH3lxbNlKe5RTn5VEV13qfNQeaHsD/YfTznwedibWAn
o85PNI/omx0wJuD+Z5lAKG/4PuaUeFU8MCv88wUlcWgFCD2qC9jw7uTcafBjFM9eF8QFe4gDwkH9
fhRgEYpEotguk+DwKqZIF+sRAcdwlBEvccxLqvfuE1sCz6V/dir/1wP8OusqLC8gQTpO8zzUT6g4
eVEHcOliPeRkh0BovB9LZaLneYvn77oRjZ+/cVF7lvZ0DJa9vvB1+ShrAxbeTTPP9M0pYLVFFJfI
fIE5qNJqw1RjHNNbpecrzsTF6oldMVvj9XxZLN3PG6UrSCCLG47y2uKOi5fh2DcDw1Rv3LZ/7+j5
5Rhn9EvXXIAess5tkSArvLCgDxMui3czIX94GZCLfVssA9CrQ0q71+1jjiCFRoWncbrgt5iq8ag3
XV1y0RepmsNUDNZ63hTnrScge7AVi6ouazF9m2i9JlERrWevU3ERTYAHxxM+J8DHMf9QyPa5U8N7
v6WdgNo0hhrONiytTZ+qqJOnKZKefsWJlxKz/ChX8yBTddunW3vfb9Psd+AuZjrqY1qDMTTIVkya
p2GQVwnr+93vjrtQqVKQZkOOhJ3rOXyKYUUf62Wd/YK9i5IC12uUx+tWotDZnMv+pCYvDiUuXZBU
c0SIluVYXpgc7ofOPuzMfve6KS5IirVDVKzUluCw38WJ8XnHhLnc/PJaFyTVtcPRkhAbbw68MViI
t85YMS+qMByL4w7ZMaKgqfE5l9KSJ8tqkkrKc7+00IVJ1SOm7+u1DrKxrfJ7CMHupwXQYb9jdwy0
EFLMUK3Js6bonwOzvF0H7nnLXZBUeWBaEXw+sKHGILZpTKkE/eh5yR2PuC0H5RguLi8Bpw9x2BUP
/abKB79TcTJa2ReI9FVfXcR+6HNNKpnGZr/Fh3kleroAKRW1UJWzWH2y73b1bc5/eO3anbyAym5V
jiHSiajYHjhfsqG6Ne977WXkTl70q2hDHgZID5uJ/RGDJTtpqCpOQ9fIt3blP4rGmGzIy/USLMua
Luvg11eV7ljGjEhXAuVSXraOH+BEPNZzsZn65Hdoju3u3ITbPvHiEuPQpnJvkmYp/LyOi1ULQnzl
gUkwoZCqT6PgeLNFpPDcuGO53BTaFgErLnKsTj1bUuanU86lC1dTixUoBIVYOud1Upvja1QOXq1P
6cLVyADuzKDB2s3In1Q1/OgMKB/8vqVjtovlZQNu8OJCh6JKDNnqB4uszO8p4CLSatsGW8NGrD7b
NQkVP5t82f227gLSmobrgi6muLT1RJKyDni6zJAp9ToYF5EG0WloWm44mGNsP0NU7JOaSy/mQy5d
PFrRqRbwP40UD0j1B5abTyUT2s8RR451ytCMtiUrbguN0GIM3ljgxvzO5MU7/6dl1SFBoj2RCKsb
mg85OWhi5eLX+pGRY51xYQYO3YziIoI9TnsbIYksx/iG7b/8/FdqIi4UDYocDfg7VJDVQZgnaBmO
ySD1djpAX+R58k58BYmBsk1Ig2yGTBegxwU44q3nG89FpMmgU3zWurh0a2zSI6o+TOHgl0i6cDS6
hOhfa6qyEonMXq8PMlR+Ruoi0Zqo6OsO7fdMgPIP81NqeZiFZX6VIxeK1lZytU25qyzYep22YyhO
Q75/8rrtLhJNzBUb0OhEl11O57za3o7C3DiVK5VvF4HW0gZEZb0NMqAKzB2bOvtY59H8uPI5/oJK
VX3n9RPc9juI4Nu8WEcFAoHiFGz7DjYWT3CndOnQ9soKeeCZl0FbbHlTQ5buAeNlZ6+duxg3WSjZ
Bj2S7HxvyXkeQKK3miC6cf7/Xr9XvIELa1sOUVR6gamiwFufCCHdm2aveWqb9dtmR7gfQrcM3J1V
YvPlWbDxnTYkP+3qRZtdFe9Ly/n9trdrirYs8Bzd8aGLYp0OQ0zuF13+qRddfIir4SGcx3dTDRoZ
EgPlGYu1fArDtgayS372OyvH79htL9BHOfKsxA+i2wBpZz589FvbyQ84pRSl8UBme0WHU5mXzwDS
3OK/fokbr3wFF0d31NpU27LjJcXaJ7mBI8vget74xtcWl06wMgPUSkiksrwXTzOTL+hgP8/g6l7O
JiiDltcq02Nkp0RvJOjTnk2t3wyRdJF0Stl6LGmoMlC8zqld1P/Q7vdz9i6QLgqXMVzEKjNWkIKf
5rWyVRqaQNzI4K8EWpecLBwZmoUWPrlpijHNQc7yYOOlPodzcfg5BxdRR8uNVuPMVTZykunBAGcr
W89Hgouo2+Pq2FeNiQ8QxvA2wQA96Fk21RfMrzjhCmHWqgffRb6p7Jj5AOI5be5MYOSNtu21a+8Y
rKD5ohm4/LJi2d6PAfmys9hv4y6Ozh4rfOTRw6LofmrNmfSlZ5xyqvrHAcrOqO9gUIzdxehFY9Ah
vNWgvdZWd2FcADOYZq1rfNF1qU9btci7iR5T2uZb/4Z2ZXNCjNTf0CoiNNEjzx+t6IPzIJS+rzXi
5Qot4RtX93VhDy5dDrOch2LhfZRnoifTm1425o2yKLYl1UGKcys1G/CWKcbPox3zNgWMPFqT2AIN
daIhr96gX1edmkgMS4Jh4/1NWxzz3UsLtkpIWTX3YQMO+N/7/tctWbhoFjySw6UcB5mZOTLnnM7R
02E2/hFCScIrvAgXxNIysO5zG8msKthfBe2/DQP30rPgwtXJy+sWLJdji9BVdiwl3Rgn68a9cn3h
Ylim7QCeYGpkVnT0U4yhzHQh/dffn/vrJgxCxJ8jFyiVZlBrSpEB3MHPpT7uMf4znXwWhyDYz4tv
YMWKikWqjLDgrZqW+zDW7/2Wjn5eGikbQI0C2eZw0E9mnKFKs45+8+nyF2BgC0s49KSyaGHvm94+
tjBWv307+dPKIzqybobLzOVz3tJvq6J+3tjFBPKaTtEUYumJ7m/qXP4IauG1tHARgdtcxuCRgulE
sWnSWMxgKwQtls+RCBcSWFbD1K1aykxx25zyBTjpbWhu+MBr99vx9izK261DGT3bJNBZpGkPEOwI
r0soXIiWgvZjRIAizcIjX+5zkNth5JV9+P2xvP5uE644JlvptqEFLfHe5Ou9bWuSMJEfJ20PeJg6
VDfetS8n8WtiLFzsFVgoMVbLFolsfkEpwUJqrwRLftifOCfNA1Er0KsllCd+/7OufBAXiLUFajj2
phfZ0JP/KVO/42HoVQFEa+RnnyDB30PLYBSZQcMxifny7oibZ79tv3yl/5SjQJQFbCkkZ7Ix3j70
U/ENsrleqY5wScm4KGde1BRxaeryrwsvq08QuvXSteTCRWRxytSxNdi43PP1BNK5P4dY+GE3gdr/
+VSOeqV9nmPxZjhk8qQYwGS/P++Xl9Nrt5L+vLKNWElL6OZmQx2xt1HN6jdVXa/3ESQ/Ex0N1V0T
LsGdIUV/w96u2IELPmjyudykHURWmRh1zKFKqrb4IbYoE+jcnKheP/7+p12zACcE6EpJvEMXke19
E1/6YApTHQg/lJpw0V7RC9d0yVeRHUIA9zy8sKhugV8ccMFeRzMsgHDVHBU2rU/FoqfztN7i77xy
Li6Wp+7KceSi5xmAFE96a+7NmP/tdeQu61ZclWsDwl2eRbJSp6NWz92LerTf4o5raJZpONjCY1QW
4K3xQiw/AH9T3GjIXGntgYj+Z0uIQbpB56bDdVGMdIkp4+nPUsXRRW3T1y4c9nPXHPMZxrIkw7bO
b5Fs+TGKCRfss0gybaAUizOMKhWn2UTNHaOa+cVmF5KzrB0t9kPEWbjnEYI+Ye8O0kW3nhRXAqhL
SaVpOUKiVvBMjSUoRnZen8BRjRdLPpLtjwOtIr98Ubg4fwzJHjTG8yvjIZvex3za0i3W/Y0AfcUu
XMhiVYSkrWvGs7hU8jyCN3Ejfo9h8QtkcS7CfT3mOFvN+Kboo7+L5dYsxrVtO9FYkwqTwRh/zsi0
L+eY7tHjFNv+5GV03DU6XPkFwP6XI9+WtGMtO8VQBvZb3DG5NYj40LQMp2Jtk6CyFzxGrTg8V385
sP+kEsVo+nENcVtE2EHat9nCexSg//LbuhORq7XCkHyt4IwC6CZ3NEPXz292R7jSios6dNGUcHQT
b0jSH8vd2JaeXtRFdI3DjKH17oizYgrIKdc5ZgCgIO15XZxKVTxs3V7xDWduqx9i5TbtC0zKeJ25
C+jqcoyYaN7iLmpTTymZgRLlOYv9pm+EC+vSKM7COWqc+7q/J6jfJTNjnvmhC+zazTp2YWPirCJB
/jiP/d8HeI/9PLyL6yqOGJ0nwOUzNe/TY77K7g70H7emMl8M5pUc0cV1CdpUM8XkOt7S4f8IC5+2
Yfr6+0/6YumvLe3YaD3NmGOVB81Y09A/zEbMYz/m40OxNbWfW3dVJpEi2IFAtQl9uT4A45hIID/P
09/v/9rROOkzw9RTGLcBy6IQtD9F3N3FdXSLavza4k4CG42HbIkdsHhl5wTUj2+4OfzeWa7GZEBR
dwni8uWuE6gWWNTbofXrVyIRLrQL+Ks8BCt2nJUSpEWtToFI9du4i+5a4hhXhndxBsmdf8a6/trQ
+MbL5Mp5u+CuvCzCaNTYddTId8dW36/hLS36a0s7YXQ+8tL0ZUWzSHfxabNDnwxd4IcjEC6jqs5L
K2rW0wx6bV/DKjhNhP3wuuAudotuJo6HCgI9i4I6BzQMTNIV7Dj5re5E0XWlBxDAHcvm0PypYo1b
DpCb33vBhW/1CwZgVzxvM7QDtqSpiyKpAKvzs3wXwBXLuQdjyMoyMGD3CeR3vx9b+8XvWJwoegyi
GCdlWda14gcdyQ85xJ+8lnbRW2PVSVWtPMz6EYqkCTgq9WfD5OpXY/wFP0DGbi3IQLOp6OKEdeRt
o2Y/83SxYSOVfEReRBFByYmbhqS6LP0wc8KFhnWzrUhemCiLc/03Q8tFaz8L+gUYBqLLkEFUPSMH
ewZ57FsVKs9M0cWF0dXWeTHYMJsZCCnEqlHXLWTu1w9xBSzNoCq1szHMGq1TtoPVsfajMhAuLqwD
4KCJwgFLs/gfVZTvWzBk+N1wJyQbikYfwPk04xAEACFG8E+/eFY+XXoyOY5rFdmdZmE9k3PbybtV
lb6LO1YftKqoh6aIstKYT9HRgumynv/0OhQXDdZH4NpZZ8xRdtOmk23kzz3K0H6u0MWD7d0GTgep
aSY6br5HDSk/FGH5j9/OneftMWix191CszHYt4fINn908+bZtXDhYHlOGCnWMMz2IdjvomkITtL6
zZ8IFxDGoj0aatC4Z3NvPq5igMzP7KW5xoULpSr7qkWNZQ6ztWjGtIDSZHKEgGb4nbljQsWRt/Xc
41Grm+7HVlhYUOfHditceUmQPLX8qCnJqrqN70XQzmkkMeHmt3PHhoqpqIoy7EnWHuY0a/oUsPq7
19IusKkEN01PjSbwhkdWxvLz2lqvIQ7h0oPZkQ7DFudH1mzQxE0xKcs+zcuWf/z9zq88slxoUzsz
6JtbQrLFzmV7EvXYoYSZR8H/inIwN6otV2j9hYtvAlB21eYoSBa1VZynLOr1e01aCEsenU4l6HWT
jRmwk+HhHVLoCkCLcgvgRo+g2P+K+7I8//7nvp5ro7P+c92HtE2vBtYemYTY6L0M+NdhkX60o8JF
WoF6v4wWle9ZXw/bkE4jOHiT0IQSEhy5NH78YsIFXPVbxMVE1JGZ3WwgjLA8bb3TbhdrZfp87qcJ
963d7Q9wvlUpa8obkeblRfPKi96FWplVqV1s4ZEJBRg/q6n+Wi4FPe+kjd8sY1fHfqbuQq4IzqOo
qDhQJYv3r6KKxzQEbfytdsDLI/u13+F4kv5Yh0rW1ZGpSK1nDLDU/1SD5H8FQPE9cmFLfHYyjOdu
PcITjyHBwsT/c3YmTXLiXBf+Q58ikAQCtmRmTRQeXtttuzcK92AmMQqQ4Nd/p3rlUld2RmjTC3eE
itR4dfXccyiBH9jRcL9IxmWzSjZXGiKKQXGEf8XYirM5qD1zCy5FXFK7DHg8CQrIkkWnDj7wvG7n
Gx/+j6HvG533Lx0vQuMRxbpHseughJgZBDAs1M2fl2ofzrJJ6vtoRGGgsV1/kuFBM5U2/amlA0y6
6rTNhJYDnviZrrJkJvwCGVu8pVYbfJjCat/vmzHg3Vn2c+d1EcUr8+s9w2zdwLRqbWG5Xi86xbv2
Eex+YTocQV63PtajeKlCR+t9WWV4md/u4jAxnt/+shJ/yXMHZO5kYJV9oWhQz7mrrEpKv+Ma6vSv
G1cMGLI+ElOYFi9TvYK4JAwlvL48diE+ELdpq3fsQ4TChFg2DwP+47c9uExeuh9LVafDUWzh/vuk
agWeNPrgc8LELm/VhyIxJe2PAq5aP7YPR9v86dcwf93bC4pN5uTQ2Jj7boIXgEA6Olvhd+nZ4ex1
+yo4FCq6q6MIITqYJ2YcT+G83nKtDtHKW6veyVeucuvHUY5HIcKFZXCu6y87G26RCtdadzbkdpnY
ME1oHQ7xMhPVFGRb1HpFYNDTf90xBHUAe6XEXkxLGX1uNN0/CK2J11yEZvbr1ocoCTtGkr3oq0Fd
1I561DRc/GrmoOf7unXSqHDo6bQVc0j/YHRuzkNN/bRIIQD7uvGybYDRTRZ1E93WnLRR8h7cYnnj
oHibPoHwoNN6eHDWV4stqGjjOysVV+e0DuJn1UbNjyhm85ONS5AE6bJ4/iKXw5IJNyME3dbCVths
phm13sHulTGBBtDr34NkRj2FulwLsArro+SU3kUoFPYLbF3uiodGCQmV0YLNFDaTdRzfU7xRe7bu
HCNmpDvwDaGLtg8f1PIJeLwXeAVhgNe9onnKlmMIdaFb+VdQ/6xhi+e3slzqKuxsvEnczIo+Ou7g
nTZniwl++mzGKOl8/dlkO1BtwhYNqjaPWztmgK/qG9/9cvL/e6sUrvvj3s9NhBI9XaTjPN9F475c
AHzwBw5z76d+k+xHXG63qtbf3jmFq3qlNopLcYUfwo+EZlGXbh+t1s3vft3krGGVLqM9Fj6jJmc9
HsG3bxnsrPxgJRDfrwdhF0OJOqxuLuAS/reRQRGhXtrrw10Oivct1UMcTgWqZX6LiP29TonfYSVc
EGppt3SjPaZ8r/VQNEyM55dtx2+puqJGQ0S4JGSbi3RArVoUBFlqaz+5CuFyUH1TrbNF4VOBvazJ
4wMoiSKjl6m5EC7pxHVLbLkYCMY1RwNF7hWFEHb56DeizooFLDccKXzTi7Fd7kjQqQzmlX61Z8i5
vZ6JMa76Qm9iKmwTkwfdpN39rrTnGnUhKk5oKQWrp6Lv2ScUIZw6a3/8d69cyczAMPj1l1uUOWEo
p6ngTIsHaeOHyWw4OoaT5MMHQqPLnMbfRWmqJ7WUTR72gJ922916R7hyyrtg1V5ZpHyMnYqEqn1E
SYsK7/WUsD/7qrLPcGUtaWYUNz/qqWr8poILXMGcGuZuSToWPdX6eRjm8dL34fz5v7v0yo7qqsSt
6Lc2QahbBKC4zxtZvo7K7w4gXOIqMGtDtVrGQve/WSQ4skH35saxc+27nZM4HiI2pX04FDD/PM90
QWXErbzPtaZf/v2XW+hu7Q49ixZdYpJPdxT/8etqZ03PY5zsjTJoFwU/cJhvs5CEfsWqwiWtRq5J
Ggk7FtjmprsYaqUXTkN58vt0J3Zuo0H+E5wXayxpNpZdNqPG1LNxZ1G30FhbFaFDYU5tH8SZ3nvP
w8vlrMAqLIhP+FDMVdA/i2nentngV2crXMiqY5OukjrqCl3Tx2NbvnT2llLzlSnoIlaQ0+4aGR99
0Yjkd5Shldlk6v95jaVLWLWik6BB9qEIE/Z5I/a5iRCD+7XtrMoBVGtQ412uIKFoVNaNTfkMIYHa
byt0hbNSu4aBYkIViV2nU62a/WSD3fNYdPGqKhl22bO0L8JU/iC1PLJ10X5r31XOYg2r6irhCnNF
08vBiT63tP7g1+vO6hzkEqLo8aXX5+ABV5Tf5orf/3fTLwP3RnTvwlU1D+uGRrsqUOkgvg0Jic7R
gXcCDZvUGxXZV+a6S1hB32fnUg7YyUPyGWYWEJxNid99zUWsSMxZY8WhitBuyZnEcwlEtPeTFBQu
ZRV0YqUlLfsi6bf9FHfT0wFT9htL6UrPuyJZ0VIJ25NhLCDloD8uITPnWCZTriSofa/BdWGrF+d1
1BTWQ8EOLKdDL81JTEN1qW1weCGLwoWuxnI7TLI0WFNiKGCa/LAe4kbG5dq8cY7TaggO3JDbrrCs
qwuYg8pLY7m90TfXWmevg4CmXeworR6LDmLE7SjTjETmN79+d9ZrUnNoCJGhK6qgOx5LEyXP42jl
Gb7Ptx5FrtzKQ+dMNRABCbZIdgUlY/CJGKPqjLdG53WTgDcmjbjsFRM3dokrneW+hOtm1PMEQbli
7/f3ov5DH374pfjnWeaXWAyqDKIs7dgV8xH9lpLhI29vKchf+WiXHwvmkoFNS4ZCx1pdlvn5mJif
ortwAS+iYLKLvDTijmGIs67ZniiVnhcsF/Ba6mCbUsO7YhkqKECQrc3KifilElzGC44UkOiCFEwR
0Z97Atpwq4Vn8thlvNp5GzUz9Vi0u0R6K2Xto1636MaXv2T33jiqXMZrYTHXNZlUsQCBSZ5CFlXN
CdSkgcVCHJV/q2j008gQLvM1A1Tb9rFXEMEN7uNl+zRufuZtqO1+ve8YnbCWD6Yv2q79gWzat5FA
Ashr33GZr8EAkB4HBCFVWqnppESzf251ifLIBqqYftG8qwTWraqVlCJGs9psp0Qd8LiTt5SRrqxZ
F/5CJIIymJ2pgvIwPVGxdpcxmcWN/rmyabr0V1iTKO0WjfM8nabcGNnDYneApxVe45vtRFk83u+d
ojc4kysnvCsPFukhMMe09Xh7owNMDwwDJociRqrqv/97wK9118tS+WX3DMuIKtSo4ogkbZYweFew
qPTTJRAuFDZoqeE8jMbNEIbPHV3vJ9Hc0om51jcvv+iXL++NTu0SjFgGUHO5pNX0Vxcu9VPLmLox
2Nf6xgkfujSGRY2mXaGYOWkJ94HQdp/9+t1ZxEtq9pp0WhWbKP+uyPhFk+lGQHVljrrs1gqLnqPc
TVdMkVn+J4BZfp1Q7VlmbRvN2VBPPXxDEz+WWLg419ZtcsbDOYYhqum9sFN9TmVY+W0VLs21Jf0h
kHDHVtHov2umHyhUov3iN5fh2oRtxmMfFTLWVX+2FX8v2qW/eI2vi07ZXqFqDr5xhYpZck7FGF9a
qK3cOMiuzEyXmFprGJKwdFVFZJt3HHeWLJ2XH35f7sz6tQppBYhFFYMVj4MWVVbC2d1zPJ1pX/dH
EA9ybAsTJrkNzFO3rH43fxeRWve1QWhCm6KfKkiaTYPNqF78bhKu2SNhabi2sWkKWPp0J9A+5FTS
w+8K6qJPSMfZZT1oXcy9/K3FPfFQy42mr+wFLvlEFlmPGuWJBQzKA2Sj61E+huO8PJlgoB9KQijc
uFX73WvquCRUCgWmXu5rXQzJmj7AN7I8IZ8pb6zXKxu+C9BUulQiao+6WBc5/G72Zb4rGd2fFvhO
3tg6r6wrl6OJZLOXtV3qoq8lynN0c5zURMOzX/e8/NVfTqxFqgTKtiVaj/bHbbDVxU5C+12wAmfZ
7trYUXeiRE3H9n6M1gepDz+zH+FKF1FhFxkqXhYNiMeTKgXPCDyU/faEwLnrtqic7bd4LwuTrt/a
ChaicfXJr8edO268qjVmIP/AdkdfpJ7fdbz/5tN05IK3MizHJakVmjbJw6qGr0yRP/2adsAKmErL
TZdTWdSrhj5PeOAKJ/zwvOhfeB630ygHQp5jpc+m048bHb/6fbcTSzJiAuTQ0LSk7As7xJg1BJZo
fo2/7Aq/LJ4JZ/UmmrosCFJ2FwsgGZILtR9WFP0LiSLbOtQsJc9R0H+oQ1vINfGKBCKXhyp7VIeV
lpHnpB7j98s+xO/LVXodepGLQ7HVlN0yVmWxDnx7n1ShuUxpEnrlXSOXh9pJbOg+RCV4KPpSfV5D
JzagN+KMt4+myMWhqhrrp+P49HqtSZWlJJzeR9Bx7iH3z5b7FS/aZ5qSWzfbt99lI5eEAnq5JXQ1
5LmdSB2dLBnq81CK5WeiFnGHZFt/t48TOR1hVHltyVB9fD1lKYFtXR3X5Hk/1uEnSchyxoVCelUf
Ri4gRe1GS6tX/CA6/tBV+SGGyJnXWnMcAf+vkkPUQToYZ4n4CXn94VyziN04BK+Ng7OOQ64RivSk
LHr4kRWdGMe7gy7tk1J4DVI8XbMOZf1PeKv1SzADP3w9DEKuab8smjz3FrM4aWDZ2Y5+Rb2Ry01V
Ybph9iK3Ru14gUTnh3Eub8RuL9/372xV5GJTMl14Aw4xfV63/UtnmndHs3vFOShBed0l1WZq0qNk
oQjlHmej2b8uMvKcPM6ZG5gd0nI9ztww2J94LH526eyHM0YuIMWY1bWA+tTz2utHtcsuY5QGfieM
i0itIbSQo9LI57btHpUOv++oX/VaUC4hpauYL1vJyTOYyb/oaMZ7Rhc/pZDIBaRgJ9dN82HT5yXo
flYUvPCMfJpXcBa5gFSoMLeZnHEEjJBlSNT2exysfm/B0b/4qHSc6tn06fPe7N9hNPNxG803vx7n
r2d4uCy1tEEkn+sDMqEH337sc1Te2Hr/eZN9Y2m6eJSaolCUOEieIbbTFzuNl7ttSdZ3ZbMG61ON
S8T9hJL5DAa78j4uI/IBW1z/uMOaEt6Q82q+0XQpPzAKE6MMgkbhabFLmmTj1i5/hSiD+RwPvP2z
EUdYZqxqxce16eMy6zuBPE6Z8vVnDT7wGw9CsE1kahVIR8MuqkzUaUmC9UeVjMcdHhhQFGy67n1V
UbJmtlkMjFkRCGcjSZc1qzBlikGEB0yzGTuJMumhp6QCk4VVhcd5M8c5wIvmu01IBXnOZIvumDna
57Ij6p5ATPdRGDPik0zqB81BNvD1yI1hBV8IzmEJ3eo6OxqNp3w/Z8fIhcP2SIPTn1P5HMHEZTBi
yFaGTeS/p9zbrwuRS36NcV+168uHj6h5/znjsvcIW9K/67gr35VsWB7++89cORZc2EvbcY6mUMhn
OgX3MlGfDEL6Gz/hWtsvsdovQXYtFORvtjl5lgHedYjaL1E4+ZnGRC7rpbpEHEAm5LNY+XMtoy/Q
J/QLVF0/ULkhP6NSnTwrmsiMk0+E0luld2+nHSLXKTEZ4iHA4kmfZYsS+IXv5X2nV3rq9eFncBwJ
Z7MS3abXboIL+iJ0n4lwLxr433qOKXs9puYAnNsSkTwjKfNIj4aeho02fseDK7DFNnDQcXskz0u0
7ecX66vT1A6T19UpdIm1YLCIT/buyFG/OZ0skpL3Og79qMnQ/XZhJElSuex5vFqWyxDmB3jwXr2i
t9C1ewy6JUnGLopyu/bHI+VNfVIQ5j/7bAKhS601qaQVTqA4J9H2OVa8zqpUEq9BDV1qLYZ2x1hF
pQAJwKPMiF1kTRn5YZkQLHs9H5euDuZJrHuOcGu6M7pq74z0kzUMXXJtjsAg6pjy3ETx97KvYU0z
+r0XhK4yWBOsY9VHLc8HVDHs6ZdeDl7Z5dCF1uhRJkL0Cct5qtNzXM38NPe1194YuszaxrWiAMVZ
Tpo1lyskaIPYM2YOXWit6YXs+SBYjsTyftZpHJ4bvnpFzWHkRAIQkE+HatIsPyY6n+ywqAweQ37q
CaHLrSU9njnoJm0+hJX61rHE6IfqCKrA6/YPldbX85wgXYInaMXzuELqJ6mzLmj9zunQ5TuqeCBj
OBzodjHOGTUAhV84c6+9xeU7oI+E2sB+tHlgNpsNlY7P89H6uRqHLstn4fdqOyjW5PADhJ9kqZ5U
Ev3P68tdlq80qLg/FMFmPtQQHR/1wxRsX/zadratdNtDjrIplk+8CuF3ghh5S2vqt+W6KF9ieAu0
dLF5s+zs1LLlURLtd0iHLsTX14c41jJmuYDJOx8zUc6eE9GF97qVx9EhU5aXNnwATgY1ue4W3vh2
MArxydcLKN2nOGknIXK1pp/NIu+Q8brFNV5r2wmKtm6M27I3cU4r/gEJ90/RHvsd/K5W2sh7NTd9
Crc1UqryNDfspQI22lGu7jcTnQSLoDulcxxiBYFaX8boa7Oqr15Nu/hVoPpS1BIHUSxT1O4vg4DY
m7hlHXOl0138CqB6pywElPKIifquDLT5UFu7et2LQpe4akbGeT8gkhsI7J7jMblD7ZLfxuIiV6VC
MSHRK8tXu+V0gQf24ecwGrrE1XREYk/3jeXg7e0dCdf0/ZSY4Nal9FqfO5MlXay2KJyw+bjb6DRI
3nxOYk78+tyFraYjRY2b6G2ulpjfJQh5L21nld9KcmErqusO9M2050tFw6yvSwN/V6Q6vOa6y1aB
OG6glQhXxE6YJq8Emx/6vitvvG5c6XdXbGsJ40WZauB5EFTvVrM97Vvs++VOCj2dg4Htgpg82oL0
Ka327QGC1aHXI37IXn7RLzmAboOAB+SYTN4cELFZ2kp9gXvgLRfTa/3ibOo0DccwFQ3HgZGchQwu
EM3xgmJC1xJRm7gOa93teTOKKSPdsJ+gDeKnOhy6ADNuLWLSOz48nSf2mCZ7d5F4SPVcSM4y5VOU
NmWITg+itn6k9TrnsjtuEbtvpzBClwiLN1NxhRscNoFyuaNBzP9Sqeg+8X2db/yAt5NfoYuBBcsM
u4khoi8eo8n7MqnnsxKzuNguIThDeO93m3GBsHSClu9kYprHQ/U9jKcPUnK/CM/lwRTZiJ76kOaV
bYP3POF9Vi5C3MgZX5n4LhC2sRDXuvqldRN/DFLSZesc/OG1lbk42FxHI/gvY3OI+rVfOlWZ9ybm
KMP77+YTrPx/Z7tD6qzZeF+DWHfG5DA03T+NFJoPGXRPx4tqGTkfvJs/1HNpRdZVVffbf//Nl7D6
33+T/+t12OKoAte25oOi0f1OcHWtCbkLRkq/QvBy/7DQCenh//5j18aGvd7y9oUPezuH2FCj7X+k
IT/itPY7w1wqbRKViUaYhOa9SU7roP8ox8PzHHChtAaiuRNERTakDVR12sbtA1xg/MruQxdKi2IV
oMp12nLWivURykjbBXfNyS+Gdbk0GobjCsRiy5cZb7LSQJ1XJ54L2cXQuIqRJgg6k6to4FlC8Z/S
3piXV6aKC6FFTI6WTBQfTg05W7WQ8xx3fihU6PJnTQAjM7gPrXlXAhMxZMvWwNiPXrPcFXKaLarS
FdRFc1xgm4c6JjJbd5gj/nfrVw4Alz+zWoHnGJXJNyCHnxcGGDNTzTye6FIB9VwaTxIodGk0spBd
RgLDWx/s+xItmdxQbfzfv+La8DopJ70Hpu17seXwV48yQANtptrpm1/jziE/DpGKSW02HAFwibFh
WtjVep2L3MXRNqylDtr/a57GVl1Q/D8gRRn/5fPh3BWM69ZBdcG2mnwuQ32vR5vgiRlKCn6tO5kV
1OsaEfPJ5FMJq4Lg2LosSKLZs/WX+fpLODtI6Aovy7rlRz2tWatRGtmlw60Kw7cjK+4qxq16TQeF
AtIcCdzwLsCO/FyGQ/KwC9l6nSDcRdPW46jMVpY6N4S/6zn7aajwE7zjLpvW07KBKQ2mOxub5RKt
wZ5FkfDT7UVV8euuX7p0kYuUS07CfXjHxn57aJcovhFxvr1UuQunpWkV4JA6TL7P45BZln5qaj9z
BO7CYi8HtpBLs+UmDB6b7vet3P3WqcuEJWHLRBQwk8Nhejjty8Gyg6+D1/bFXSYMTDfvqEGf8EBt
l2Bf6jMeBPxqOLmLhdF2Y2RKsfEGbG/yfq1QKwpdDc9vf1livyxUs3Ia661F6yjOu6sPPZ+mRHtd
x7nLgKVt2loS1Fs+JfQLGOx38RH4zUOXAMMUX/u2QZ8PDJbSTS8/9AH0tb32RpcBC/sa4FfAl7yG
z/ypDOb+NPU32r6yd7kQWBetLQF8s+ZQ/rKnbpzVvV10e65N45eT465vYBSGVV0u9ZI3+H93GlnX
+1pFfmE7d2mwvuwDC4vIJU+UPJ4JOb7SrR9uYGxXeselwY6N40obBzZHRrRtH0DBqo9tMDWPumTi
1h+5soe5XFi8Dj3UUumSs2Z56Gn4dY8rr2gPnN3r5bTuXahe6t/zgc48W2YyZ22w32j87Rshcvyv
G69R2xRAWhP7Yx3Fz3be0ouxK0QNwy75BH+2/sTGMjhN0t66g17rqZd//2V3gLgBQ7HWtuXzOLPT
KgJ1CcqjPnstM9emk5lop5Bpn/Om1s82Sj7wpr+RTrs2j5xDsA7VyIIFaWPRs/CRGKjurysbzxM4
mxsRwrU/4QStQQLYQMV4sEsqZv8egrS5mBWrLpv79FYYdeU+7pJTCWixgS24x6ZTs/65NlVwWTUf
zk2908dSaP4Q7YHyCpS5+7xJVoyxOso234/hr76ZmosIcNHyGmsX00oDlCgk87jlHU++lqOps7mc
PbckF86qZJqSwEYar4TR3/BveKK9n7UKd2W4hiZEGm95OcImCHJkvN/UH5MeqZ9mAHfxrFbU8BJI
Y5MzxdT7UlYQxdsGr6d87gJafTPW0Sq1zhObmaOv/5qVDP70G1Bna4hRqr51azojPTV87Vj9cR4S
PwNB7pJZHJW0IAP2IV/rXWe6jB6nlt3ICF7ZRF26qVqGxjRTNORwmoMvRJWzoK+zbWxp1kbmfQ1f
7rtI+b14cpd2kr1AahlsZd6FR33itIoykajaLwhyaac0SDuUWO1rvvJy+B0JkeBhoygY8xphl3bi
e7oNtMcoaIjkvpd7K+/pZqsbG8LLifhGqtHFneAQu24kpWu+hDsfssEk/BRDYKEEWIGTrIuZn7oF
d9GnMNIJYNxA53CnSbIBwisZk3t/I6d25Rhw2SchOrK1wzHngdjlpxpGV7kae3q3JHtib/yN9Epf
OQc/GUi/Hklp8tQqeoIbWHnaWU8Kw9bm3KZVeTcg85wlhjLQz7i1+l0OXEIKusjB0gpNnyIrx8sB
SdkLsX58BHcJqRnObJM9NvpEyopn8ojghUn9MkrcJaSMCvG0GKFxVak+A/0KgeyffsvCOffFzAWs
ttB0KoYgS5a+yxbgXX6NO8mqfj+2bYjZlqeHQSjBUceUT21sbzzWXZmsLga017Uo41BArGqrVplN
eqieyz7meWcTfiNKfTkA3ljYLg7UEjYGtkN+3Ir6J96KTvWiqhvd808C/63GnaxV1c2QvC31nFfU
VCk6PtwhtIO3gwpifJewTMYHCbuiR7M33Wkpx+4u2Dp54UPX/e01Qi4zFLeqWw1GKY86FBEkyQ8h
px9+TTvLvGXWLv2ut5xQC6mT/zWxX1ETd4GhZjqgKRYuiGK69oON3/HNjxbkLi5kIiCTPdwm8IhD
PiL3+SMs/bSauGuu2PWVVEM5Yy1A0FvEQ43HivYPv652FjHkryF5uh/Ti/jwD20/MrJ4LmFX4Usp
069LUtGnLu0Q0NkL79Ibt+MrS8tVxpKUW9XvJbaeDlhDPJpTaPqvXj3igpMtLDiqUKLtcq3BH+pe
nyrhx5RwF248yrjhdKjbfO3777yL8poHfsAad+kpvgZklHEaPFXr/ikNyZd4bW/EildiFBedqgcB
09qFBE8ln9YHciByCMcxedetQXRGtczx2a/v+etrNp7N+uGIZfAUzlUmW/kOxV9f/Jpmr5vWSL03
EGujTzLt/250fV6hvHhjN742HZ1F1BC7R8IkwZNt97+DOP62z9Kv8Jy7alVEjqLsS3RJ2Y/vpo5F
Z0hGiotXp7gAFZYn5iHDh0/d+KFOJqjMpfqWWNWVXnH5qRmSmc0ko+AJRivvS74+rLtfkRZ34alU
qrRLWjSd2PqU8OhHKQI/nWL05euJMszhBkX2EJ/N8TScDn8SXJP8JoqrSNXyMSnrhAdPImk/92r8
LRn6GxHNtd5++fdfMlS1YVsfzfhsftDHrU7vZx353X9cA8QZcjMxvDbQI9WPYd6fkl7cSB1d+2hn
UcKxjm2Koj/Y0F6S5WS7+s5vZjtLksuGTIh8X3aS9regPbJ93G9shtc+2glN2d6H6VyjO+amfN+r
Nqu58rvHuqRUua9VBH2cLtfBNmZJZ4/zUelbGgRXPtyFpI4wFmZtGwaRsvJzRXYDje/d83LpklFV
xQwP5po9pav83mzp96S1fieyS0atyWQs315WzSTf9aY+iT7wm9ouFtUNVao3g2kiV9znlrLus03G
Z6856HJRKi3bvQzWIZ/rsX5AcSs/rw2/dRe+NprOWamAvAeko1jw6fp9U/PFjquftix3jQWT5Kib
oT1a0IY8yXgX/jEa6xe7uUhSUzMhSdlRIKkE7iXr/WE6z6adldk3VtbJRpqcQS4kbDKrv3uNpEsj
xWzoUmnRMIo6sMEOp25N/OISF0WKEqidJ9N6PG3RxrNGzDavglL7nQoui2QJa2VE0ybf1gZGyurP
SUx+EBV3WSTYYLdxLZs+xwICQBUApeXZ3qSL32i6NBLKwDfTBlrlW1sdD6KEC6HYfFM6Lo5ky1an
kW6HHEbbv898/HOOjV/NK3dhJBjUd6qz/fGESn2R7WwLMlb7OVNxlz86pmFjTdwdTx0fz2Env3Be
3UorXNlTXC2sKemCGWh3nxPefpfHDBn1LvK8xgbO6gx0kgwD3KWf1sVadYrmJmZZ0Gx+0qvMZZDk
VmOzorPKJYl+J7Z/boLGL8JnLoJkFQlmWsY9XpLl+HiM2t5xGLbfOChe8hr/TuYwVxTL6EC3QLCH
fB/H4Ydpw+B/sA2uP5Vbeksm/+2RZakT1SZjwsPk4H1+mP131XQFqwMvpoS5EBIMlQNJUWacpwNk
zsMxDh7baFpvXFH+4eff6pyXX/RLYBsvUWOtUX2u6hWGyrab7vgQ7nel2umJReF2KqchkBmtl+XL
IZLj3mAO/zDELN/wLFB+Yzjf5Rmyv/K+3Srxw85IcQg6V/19ayG1D4EJKi8siOZzWWtxd+iovzGw
13rdOaN5tZIlRb8/4fHpDD2rNptt6ydvy1y+aef1HoUmqvJkPbKmG+/b5VY94D+VRW91uhM+N3D0
WVI6DHlNsAWfatDQZ1IOa/zQAJMZTwvEE6JT0EzzewNRnAcgr2Q8ESLtaUvL8KLbEFnBaGnImamE
NhlKOvRnrmiQy3Kr76tyC85tAzYoRiX5t3VK4ncoUkcheZ2m81nSHQNDX6Kanof0N7PK6i5i0VzM
DM/LHRw8Hl9cenM5TbfeL66MlQtdSV23zaTRnaL7azZpHqx++grMhcnjY0zXftQDwpIw+Dhti83Y
ksZeb5uYpq/Xh1hALDZjRJ80Z8f+QQrY0zbZAt3j1OtWwtyjUg1tus5qD576elvWfE7LNH2CcQr7
zSe6Yu5x2XI8fPE94k9xdOnncUrxcDQZeaN/rmyu7nmZ0jbkDVwekM8zennkpJUZHsoRq7ARtZF+
K/1fJ6da1yGKSv60JeHwm5h7+1XyZPbbYt2jM6YzW7SAoNVq9TKfCQHobAPI8dx4V3t77lP36Byb
indDOexP7UxWna3aJlU2k7H1mkHUPT4lSn74Jmb2dCSzzaoX0PyuUpDb97rtU/cAlRM3ZWgq9qQ0
jU+oe+vjjOyDp8UgdU/Pqp1n3veJfQoOUn+H09HynG5leuOIu9b7zgomXTwHWiNRzrsO+ijdFM/n
pW52v4MCNW6vd4hgj+UYTrN9gqEBXDZgmgpJvSre/bBP6mK8ZUyWY6dz8ES7RuPFutM46Kqm87vE
QMr+9fdDsy+RZsIKVkEYXbpEtzBMqA7z0Wf7oS7Jq3tcpGHQ9/+cXdlypbiW/SIihABJvAJn9Gzn
5HwhsnIQQkhCYubre/k+dburbkX4NatsnwMa9l57Dcs11zp+pIt2deVgtyw+uLne1b28m0Mz0Xm7
Zl09/bBjQs87sMvnD33699cWbCP6ZBqa5TpIstw0TuFzC2HGj9kmxe8Zw5QmAZxbPJ1sH3IHTl1M
nsGuW39/7OO/m2N2PknDJrb12pmlq4jmjYYpVhI+RuuN35OG54yNQHOT5VqDN/CCZmPaDhpO9B8L
s6fvH48a53nMJaoGOBvds+Wb/qCMiL4nU+cqqYHOQRtcM1nBeuAV0VYfk27R90/FaTid1lmkb/wa
XvKmhulb/aHDjL4PINY8oh0k/M1N3y66GEVoT7CW+phVDX1PpDZ05bbv+u5mj3xyt3K3Hkxc9x+7
xN9zqUESzvK6ydUNa/k9IwREz+5DCBJ9z6SuyZqYbufqBqqEv+oofN7j9F8KnL+/Puh7InU/w5s4
Ukrd4NE/8gjzRG7Wj/k1YxT0f89e0yqXwmRL3UgggsVmQE7pZfsh+J++Z1BDBxbzyCzRNW2j73rE
vAUq1Y/devQ9g1qOJtrkPkbXZFNfqXQ3afcxXjl9z5tWXYPAQwcgfQxDe7dadfEmYY8fORHpe+b0
EG0da8TcQHAz3KPGm4t26D9GZKLvmdNIQ8lSnvbyxtJmrabeksLK/UNgI/1/fppWphLmeuAaxao+
wIFgQy1gP4TUIyrp/y5Em8AuMcIs9MZ00XpwtBYFtNgvH3vm7yqMfezFvmIXXTEzGi+Z2PfKBPox
ghd9bym5ObF0UxOL67gjAduAFnEmJv8YeZy+p0abZkt9Cw+8a0CEYOnaLCmmZo4+VFnT93Rl60Ks
F6T7Xoc41+UQ79Xqm4+x6ul7uvImOcp1tolr5Jwo2pR/z/rxY1kf9D1heQhw04NFtbiqKGnu6yj5
HrHRf2w1vmcrizHuvEBhfWVN+1K7ZDl02f5v2ue3uv9vwJf3bGXRdCHsSc2usDRIjxzRmVfwl32F
8I+PNUz0vauk7+NIrw1h13Gd4ir2dPuUryH/l4b+P2Ydf/cN3m3WZN99guhpfg18oPx7GnP+snQ5
KZpdxUjMaF3JEsSezb7Wj4jATmYsre1la9L5aYQL8q9x8HN3TLNJVnXXJcesHZZnTmvykAIqOqq0
Jp9jk+vTzPa8nOCmfoEgD97tO4yTP3QmvGfLZs0cp7PX2TVLTH/fE5fcDY7BSO1Dv/49/ToiEYir
Ncuu6VJ/85F7iQEQfexXvwPv4ghL5q2WuUYd8kl24ddSsvzfcLJ/Wp3vKgIr8pVzv2ZXeGMZmC54
tpeUhfg5VrP9WGHwnnE90kytUJxlGBXI7VVMYjvwrvm3fvKtt/ib1fmece0IGWtr8v2qwEh71l6u
lxaHpyz9lA9JSfoAqz+W0v5fGkD2D3/v7d//F4IN6tE0u91n1yUXeQVHie3UAIaqYCimjhZlys9/
ee9vr+DvvtjbK/tff4jEux7bBewM2k3x/OJS0YayDzauRBdM6czSF1uSuRdpMpJW45pRCMxjN+EN
DiGwIn9TvdCQpRem2/Srylb5SestfwLxenBF6ucE+9EQ8Cb3BeQbxCO8FbVPgnTNQztG8gT/y+VT
Bzuzy2QDgpCItOwGoP3nvU3lwTVOnwzkrKErRDLHpxx5nCefRPZzl7jo1nVsXIqMJ23hOjV8lRR4
yL88nH94Nu9AEAsD7E75er/aycaHLLbrgat/S+r8pzf8/rwLc8DkQLNri119gg1Qe8xM6g5Gh/55
UFv7LzjafzxP/u4NvytUmm1ovc17XA1R15NLbxZfoX+TcbGIQR3AMLZfYRTkf0KamB00bX7HVKdF
bLauUKAhnIZmEx/iwdD/x6VNfawlVDvXwe2/BnjCFbXBo/3Q63pPp428g/NuCsQwndj31RTdMP7L
uf4P7+o9mzaJpG5Zh+KdRBbhoVaFkpAFOYp7KspA8o8BJ/S9ER9c/JmKa0/xqnRSRvV4svyDain6
3puUIZ8HPug8vmIv8T89F/UxDJr89d8fvviHvfLuiJ+mDeaYU5wCscrzL5yM6zVpmblNW+4Og5Tu
uPRiu/JULKf//hf/oYd9z8cPZN7YrH16bTH8vKZYqpWABv5jLdV7Jn7ceMCFo0mvPk/DVVkbF0HF
+cvHPvs7CGtzLCGYXiRXu6/WFsGhIpGLoJ//+69PxD+NQN9T7TFu7juFge3VEdbItGzafcOydSSJ
UlrksBkjz/sys+GXwhQ5t0W7tyt8fmi7RLDyU4JmiLPdEWTe9kVNB9uyRwlqz9yVYYinuYFpPxMg
zexu2GJdIuKoS7+M/9mCxbiCxPRHTj6Xa4Eh/rTft0xn8ieshDSgqVXOPomLfjetvadq6Q5hy+lJ
bmkWHQbicFms86TOBjYb4tDASeHbWPtwAonuluqtVYW0cBufe5uRMjVNVsE8GbascYMLOB8hQD8j
LTe77eDs+xQrUqcV2VWzFFOtm6PK4z9SRfuv+s3grpvGtvAkH7/WfK3vHSLbXk2+Tg++seTYcLYf
l7027Z9t2IIrupV19UOAedU3IwSJTg08UroHPg1YHsWA6s9gkas2KnQS+4dc6VANhrQFvNHwjjeN
yPYwZQa9buJvVayaX8r5vtCse+n1nt7m+A6mEM24lphM1BWLdFvqdjJPPKy8KWjw/NjjdT4SGLzN
93lXr66sM5s9dJmsHyKkfp67ycRRMakYzqx7Vw9Aj1fav0AMhQCBxuTfohaGqoJLRhHwQz+nUpGf
dUr/sE07zOlU+JLlQroCYmCiSrC3dQX9VFaZfhiqkI7TsRVyAAFTRTVGuRx2vmEe+i/90FFR0q5Z
1U1ocjqdl2an5CGPVkjgkOLil3Mb6jX57F3v+SFyFj8/bdn6NgVOrS5nzszZKxZf8AIcPqVtIW27
9IuELVu/AP0ZC8Xhmv2llmKB7+eg86054Nh07VhGthP2Nhb40SJRbi73IMmjMpKkiAa29FhLZ2QB
Z5h0iqpxWJy8jLpTzYNdp3BUWO+33RaW45T0w+3ieM8rO6ikyNCU2Mp2JvRPXIuOHLPBc3K0mAqy
Y5uteair3uzABAqMsF3/YHk0ibvM1775Yr1n5MGJeB9ZUaNyJKVtrPYan8R30QngId1tqSyIHFeW
2qk7UuTjhSPsK2TyYx5ntT9GtRXqpCCa679hNqCX+DZxCV18QcEXmBERNM/2llLSJbcraCHqp9pl
rG5jNeB/NXgm2VPnWhIVG15GdmxUZtkxGUIuzoutgygtqUHvLnrSuaychy0Xd8gDyeUrhzIlHKEz
gyuecPiBajcugiXQsqZj/VTPsMM5QmrFlmPj+1T9hsXmACYNmrNZPvQJFuJJTPPMrs71bQ9A0Cjg
Db2cwDEb972dH7WY5KENUQ1KlZd+5sWQLwv72iVJ0r/6LdP9k0hNhoqFCGzPdIr75LzblK9/EIca
zfA6WJS/tekayUtiYIRUxU3bNpeRNf34O8lDm9wJ0urxVYd8FWfIIVT0WZq0RwHpBr4K8CHbJC0F
X/r6C37KTo+9zxAAWixJJOy94mSYTjA8ZtMhNQOxnzqertMdj7GuYcpvIn7wlG39V7hbThk6za7B
Op4MyU+9nnJ/tydybM552xr/jeyCIl0+7QcZl3PwZJKFZ2PCLhwGQPZXqNs3NaeDpvPUxnAGO3er
2eRND8FDfGZNjsodKqq12y9rbuZFljrLkBE2kjV9O10nxHl9RRqtG4/95PvkluI02rKDU65ur1pB
0Px1ThmD/x6zOaOFtQtCAgsI2UGa7XBWmMuK79Q+BSh/3aHO6yG7wC4k614RmjnwazMjXUWFJutO
3YL/v7L77uoDvLiFf6qpG0hXtLGm7owyBvm+VWZn0p0h91erPe65GOzt1uHF3EcsBRenkHoy7ISL
CKq9OFdqvCxuWuxvrhllZ+pgTFAo2EbJYggshKofdBf/2sMcTSeDgBqwGELg81awJosqOcRILC6J
cX764ShfyaPtrLZtgZNGSbg8xsRLwFQMMNLQ5S3Ziz12uKDyzKj6L/hoLNEz93E8XS188dZTajou
bmMdz+Jn65Dk9HmEoaA9tiwZ629JHBZ6Z3jqx+e0xSL9M9No5pcG5ClPEGBD4/QvuION4Zwg44fc
DHZebZFBb+d/83met6ZIZkyyvnKqhvjoFERLd3okbL1dfILmqOhmKfSPaZzq/F7E3dC8rtgIc1Ok
fBnqz2JTdXRs64WyI+XbKm8V5HtR6ZMtzprK0DSB8W20RCcdJp/dLOCQqR/AjmjnoR1GysZQ1Yrm
wFkILhPyc28moir8IaN19bY5hq2s4Xu/LQW1NBB+oCzO9K2iMTTy5Q4/rPnXbvygf7Q2a8cf464i
jvYMeUmfhRO6+ZQ4cDR/T51KNlcFEbEpOzKVAE86jGMfi1v4t5rwRJHEODRnAzdasZRwchj9eWr8
mshzn9dq+20gFsP1oLIkrQ+wXciNQtoT67O1YLtRGUMsATw/0mKkfTTfUuFVXVgkPXPctnU9wIae
hTFk8QGsPCaGqkls5tITn8BYeR0UbOyyE7LMYR1SbCl46t/bKfPjVrJpBlXNbDVk2IXYrJxZwWyM
qCGIcNV6QmiqG/SphmGBjCvFchHZK+D5KXmiM6x7lzJZc+Z/tMZOfV8kOm7U1TVvlo5lquLO7EUn
Fq6hHJ77nVViHi1vyhyMIHJqbaR7Da/YpM0usHje9JlHNp7/ZKRn/LRQFfWnBtCTqLKdBaSAc9Oi
YFrV0GTqGDteyw5DGSSYHlg779upY4umr1Hd2OGwTiL90+7cxr+5mRN97tcYEzma0rIblX2k0ZqR
gum4TU8dyg1xk0tK1vMQZWLdztkeJ1eBzIkN9/Vi9LEO0Uw+20TL/cDyqM7ak6SrRr7gEM3xT2Eo
OadpnLYnkeH+PiD/YsjmMp93pLGphsQUmc4bnPpKoHQUXF5wfB6lkRaeLWaePeSHyXaJpmAPcplg
Ft9P8Bee4eBzylFGhe8gUYE2jq8MQsAl6HzxedHYNecHkQjwjotdkNxeFlSWODVUq6Yih//0kwAD
2voCVdWS2tOmR0qfYwR7y+iYcOLXq2FOtU9RPMBAFiETFOUati6yJyHEt3nzl4wSH85C8WsMds+l
obB3xAmbu9elz+EN6oddq6rlGxWXLB6CwH8bbDQgsYpk6i+91VA/7nMTNVdU1iz5NgbcXA+g2Bv6
XPc70Rfkd2EBMrADMdgY22w0pzVEHp9E6HSfznh/q37aWTZc08GoXxg64TJs6/0sXbb84XxoQNxZ
Zjv3jwlSMaZb3jdb+5BAFJw9bCvA3ZctgQjmDJWAUU0xd02GcIgu2bajq/XgfudxHGXHTo5EvKYT
n5aXbILM6qWWJtQ/W3xW1Dua8735Xo88YgRynb1hD7vJWwfjgq4bCb4ZYbZoSKcgbRzSDfs3DPMa
l0Bs1VY4knJ5EcC3j+3qwDeGe2KvTlTPfMBZser2oWaTjFBRduTkGUiFKjcgbB5mIWj4lDHi57gk
yoToZXJe9csBg4k6689vCY6nnAtc1SOvRd6UIbdRguJsz/ivGgaoiS8ZIt7IPZuXTF3oumeuoEiZ
OO0mbV94a2SPUp+jjzu61qVKFAtBEOhdKoLtm0K3wvh7WuvOxcXEtonhfo4CHfDiItnud/ALbyZX
tv22Ffj3CNTmLmumpwEXBI4/yFhq0J/koGyVbGHtf2X1Fj0hZQ3du4HJ7Y1FmT7uONFo2IHXpZH8
hFUL93EOU+nlMggU0QWE3Bu5j0cvMIyt8yyXt4wJqMFLPSNk6YBf3J01bITWTw3v82W983nc+8fF
IW2x6qauI08oFBSBkYHeRnmMDGH8ecpRrRxtYJN4CnnfLKdh4vVtKkaYduSZPKHkkhrCT6Jzc4IA
KokfdpSB5tBTrCt3CHD4GPxlzlzWe1TUb/heE88RElZbP/8Zlnbkfy0wOvqyMCp+oznFYXbMNwOb
/5nW61T1MPr+tbF8LhVGicdxgNNbXQZRy9SWOHySeTu0C+Sz/pROQET9RZoecU9o8HMtqnRCvumn
Bnm0y1hhIjt6WUXpLhLk8EyBTo9ZPiz0MWVN9Kr8IkBWlegMRJlsVmnxBZ0x3Lwm3UsLb7wl3Tgv
2ygwRNcZQKtpVjWpHWGdOebjXbMm5MeQIA6yL9c2amld0bmPYl6YFjq8b8jtjpYqSlY76ULvSz3f
+XVpVwVqJirZCeMu0tHDsMq6/y5UL5aDxo7IngW+xHTNPV+yrsTIZ6xa328TaFvCIRMvYvNe9hae
9BTtbt/NP1ySxfFpE7TG7IyvUYi+4JA1LKB3jfR22JsYXr1FHuiaZoVHQuh0YrrJmrttDUlyXqZc
TL9nAUOzphilwbhl2DGZyF6GrNXh1sCUmubw4J1wk9YkQYKgdrgegRFcWdfpEh1QHx/EMmWVTWRC
q6DJ+qoWEZ04pemDnbYoqiKE+J2AvSe/PTxN+uPY+vYOa4XdpELnGEKNW1SOc59cTLLNn9qVuZeJ
Z3ot4Caao10DkDkWMaZFW0GSmLv8E0vTFWMI2/9OWnB8AK2DcgKi216sMmdPYkaLhZIEJrAx2sKT
wkkLIvieQkC/6MchCTjh13pPrsqZcIPdNSCdbF81gO58v2gYW5Wg146ovpf5nJERBcoaMjALhSmh
YQqntp9lFYMZdR6S7C1qsV6urcIBJeLZlb1x2V0cA7CJm75FwQZaukjrgOyZnRz4EOICjri6FDRZ
ykwO7jTPaf86zAMOLfh6Vm3N4wOcIBlKBDAaE7F8DWOu0ZalKJxGtNx7N5BD0+LMmCjfSz2ypRAu
zQHzA/AYW/YlaeYRSw6yMxwU9SECfkLxDKL6OGoS0DG58bJF688x7RmqRomGzXB8HuX0WsbrUOP5
SxoPpdGjvxEoEdAFpNMf71n8ue9wfKQqml87NyylTwN7ZKFvP7dJW1+MDPW1Fd7iPPEDcvE8K0Fw
lIdNJfBOi5mRB2i2UDY1uY/OYFVO1eZblHSIoxq/T1uLSMoa4qUWPJFP0Gxj2sQSeRQ1NWfdowgE
7X3d0zKLTA3LXLTNG7hHJzCs2Q3YJq4vMhwNJ+lmRgpQUEdE3tepMDCPzNa/QIlEAYzmNn1EaJxC
+8/X/jekC+Q8pNH2nMJ24eQknzUEhzsemlRZJVtPDl3i+592XsTNxNjwIteeYuVThWEKA5LcYDEc
fSaRetH26TlrpTkgqgILPRh77lTYEHiZj8vRIDqzKYivm9+yM+qhzRP5zS2aFXSOjDkkTey+dLZe
t6MGtZJdFXH6qMzIpipOO/uSSdk/9WmX/ajjXv2Z5Ro9hoWhMMuF+LwjZz25Q2xQ8zAHW18W2uRR
scL3qYItDGqATU/upDAE+jHiHPRntgPmqtpG1qc2q1e4KvQdaUrEJm7nOo9lc3AkipaCE93GVe+Q
01yIYd4CoKN2spXG9XVAxOIWvw5mxb1cKNDGb+KU7+MXmo0IvMmzOVKHDn3McEC3nqbFsOfNfbJz
eZfETE+HBUAeQCSz/SRkM68MfIM7FsFqFe8OLSLayhl4Au7J6DByEV7gYQqH7TAhaOxPrVrdlwQ1
FLJQ6cog6BjTpkBE4PAoY5SY495O122iXShsLLy8xzSs1/c7yl950GMqH1Ka27zapX9rRzrUF6XA
Vf+DsZVfwPNzR8qi8KceSdiBeS71FcqahhcWtWpWYnW0suyIm9qSQvL1kPAF22iZDekrHmew4OlC
tCDFdM14KALPc9iyD7w3cFFoE3/pOG6/gzGJf4sE6RUqSJM9NdQP7C4Ko/hFuLJNyXRAQRu3q3kl
fcqxijEBIAcQYlCmcLxVd+jENn5HjTd8rfe8/u18SLIiFpFEzuqSojRuJjtDi7Wiyyy3OZ8nbJaB
fFNume5xKMQ/gm+W3wFjucdFQLpfEKKxJqNlH++WJWfXpZHNT9aN2V8o2fhXSwxHTybtHN1syB75
09So30CyT7e2kqiT7ud9aPYyXZP8JpYDxWE+DvRZI/u5LwjWf1PscydvKCqQpvStpcOxXofdHuWQ
zu7CYmeuPn6DQDj+WF7gV9gRdacBqNH5pisT6BD5VyVk2lUymyDzoZD4ZeW0+NndjxnRcOrmPeTg
j8PKcbKJFOff475PdfRtRVV3zcI6HjSsZVm1kxWIK5wHdX4AwWN8gUkxMmxIuooMQXC1zJ92zFrP
QDzQm+FQJDWAIdG5Wz8S4ktutwi6GI/zonGe0a+N7POHna7uk4vh6VntfKxDmSJvD3RvXyPPE9fB
OviXDom4P8cRNqgrEUN6iDZjn5Mxjb5HzvCTC2JUN5NPUP4hilUP521R6gvSTZO5IuhnnxZYWf9u
d93pMyh2+1SGFdDekRmYJkCO2JnXDmKkB0if7X3PoZk91JlrwgGYBZtLix5EXiVQ+emMn8ivFBQj
e0p4zNoqZcHhPRHlZbkKEvoDY1D4lA3hDXoOcD7Gagxp8pQvG14ofnfjC97Y/YEYKIcKh8sCUVrJ
iivLwara3iyyXX6obBhC4bcO8wzmU3EiaRgBoGwbivB0WKABmpVeOMBZ2VQN3aL9oJJVuqvaO+xU
DaoGveC5SXbIkrG9qBwTvsWOMblQPLof0bQAeu9QmNzlCXSBx5r0w3bhWrv0YvOUfwuTm/UjZ4ra
YtK7xYbAzcb8BeBBow+BAyA779E6szKdjLipm3WDrhMpYYC12TzHD6i9thFdwjw2pZhXotDCtfNS
QZ7wdv/S2uX5WY5Sf00VafqnfIyb6IlvMd1KFOhuPUVDj4QUvfH4cZpt+0OPOxrpTG2AM2GopjFb
idP4Z9dwVCCJyAZ5iMceEigCgcKEyPM0G9HTzmStlFf8oW+j+a8wTgr+mNrlB3R4AFYgrO07xDA2
3Y9sbpOK71OL+GWxzU1lGSqDgMbMHUW+NKcAswNeaJVFP/eZ8zsgEoKdtsRvF8xATPsz6QN5noM0
6IVCbW57gizZR94k5AII8rHpluQhlmS/wpcVT9ZtDs4GgdYcYKM1TXKywwrKqlWTfO3zbmsLEifz
BUnTbVpStcrTTpEf821EHNCB+CGgwHfLbZ+2Kbr0ZbW+ytZMklPE4/6r7weaV6h6g4NyzE39yW+z
xpU8oTErek3FwQGozAvjYsRzzWnT39FYtGMxoLI0RZqY8bmxsFvC6bKYk4u7/VeTTJgKdw3s1e97
OofxkOcw27hmHkc/UF6B6iJTdnhz7ItQrBHqYfdVjJlKm2plu5sPNM3z9qwZEawEOpqYI8wQzVJZ
wlReLhI2OmxYGGYeG4MugyG1eS5isuBETVKb32ciWssoFernmmg9o8dQZD62JDh+wJmFmods8sio
zdsiypFEhs4BFriFbJwZL7vtN19ZtzWi6LrZmcp4UNgQoNLrC58S9gDcOqvaLpH3ok6xTqjiX9hI
gVcJtLkFjKdq80VGI1IJ9Jp3KPXa/D+hmGmrqwzjxrevAhJIseST9MUSJ+MJipmdFGZIusOaZea1
npoR8d0Tmv5mMJizzHl4noLbvmdkyuBrYzBAKJeAkvswKYWTAOxyQR4bZLt86vZdwwGz7vVzpBGG
eO8FwtzQrC+w2XIYTSAruo5WoKOgKPcntwLFLbHxuC2GHtktBUZp27OTfpsqYPq4B+gE/K8Ye9KP
FyI7/kPmjbZ/9qRf2gLtJdAC0js8JOtmeVOHpKWltakFH7duov3RM1nrU3DR7FEhj/ktuPrjYz3B
uvTArBKiUiCtjdXKc72XofbyeYWuci43OBx9wmQt/O5jviGyrI3bc9bF7Qn3PG4m6c3VABeDxBhd
49tkYW4e1II1BavYrctuGr80w3VTnPUYqAFnOE8yN+uha7fuhwfYfZCuVt+WlM2vMGTffm1obK4A
4LHqkm39BO9EqN86SGXFUdc+fZjQ2lywtdRSbUnqu9IGyIXR3XQ8gXFgEg2fYpeO7MSM6/rLG0V+
KzEcWO5tCl7ADQZYNv++rXuMaVxA9Y0DI5jffR+2n2FvqDwuZI4/tRLTMal8fAFzgd1MS1z/QsOT
Dad1rxUqdAxjfo8sYBVIscagzyQ9x2CYefS9tdtuMwbgb4ZS85NYlgdaZ2llslTPZxQIrmjphpD4
2I+/crcO852sMSM8WCb3G41w54vwSbgdF5OdGiL2vgQs12TAfJFlWPnarBeHFw2AFC72F8MHXHCo
5tRQmDUNgB0AlyJCGUKJE+j19FfjMVQp5gjDGWi15j8z1LcKR/2sCydV/WXr/MqxvAbuKhmFGQfP
4se7LFrVH5PmKIIzyOAyJBmlmLJwqZa7frTend0o9MsaNRhyQrL9ecXVhst42BUAzDXFINgLe61N
Hj9vUQJ/4iYih7mn7hATzMpanDE46BJUholo+CGhRF73frLHJcGfj8nYHAflgPnlEDtNBkOewnLR
HAEL97JY+Kx8BS2jf9Y6RycGk2uM3gOp73rlUPLOeh1/zK32VR2yDLdK1JmiF3Q/1gr+uphZyRoJ
3zk9L9zOX/g6TV05BpwhUJzwu8Xw/pxstU0x21HsAR0Y5t0YmpW2ywJAgFomr0On5uNopHwCc0BU
I+NLtfbZ8nWKhq2iGDk/ex51DwZhZSVgTndueB19wW4HXZQgwaYAGhafpjqQwzIAQMBdKE9dAk0X
eB812hKBONLSGIV9aXaLEm6D3oMtzY849jA/yIRD66am+2DA9xQ16t7/4eg8liPHtSD6RYygA82W
LJaRquRH6taGoXb0BrQAvv4dvd1E9DipisRF5sm8qYO1dXZnNAB7Kqrb6vVugiSquHIuVBWryZ8S
9kuy8SD2vYPu5MsGFXJwPYLMQoXi3A25OvsOZmzfa33lsqGPiifiaRNWdQZJEpe2/V7xbnXmROdX
e11aEWe9rH/3BMlT/lEi0eOUV8k6NM6e6KHShyFW8VNTC/t9rwb3gDFpPyLqtg9j1Tm/+bJ7B+OX
Q+p5W54f1GDjchRukQxeaSd5b/Isb7b6yyvQDL3OLs5z5ZSHsDAzb3HL+gI3yxE0qy9HB92JpeXR
cYvgsfhe+H9Cgv9rmRkWkxSHOgjb5zKsliOKNLZortTBm8L1FC46tJIq335RdIs0U6/mIgf/DwP3
X1nswQslGfqwUurzoGo8qx2d/s0u7PCE7eseKkvFlyierId5l1/BOIxZI0vclSKP2a+NtccVpOa0
rEP/DWVhPiFaNXe2IDIOdCg5yHX91/WX4YwOGTy30/I2h2313toBS1FXZgASSnNOOWrT3NNbHr04
bRUezIQecbSCuEuacordZBh0l+gltA957/wm1T3z+9zEwcRTB79S6iDMejozphSSpU/iXWx7WkJP
lBz2RBcOsgFrkmopnhQpUremw/Or3HtP0dMd2n3gZwWbldO1NGXnnfZl5SBsAgs/5knq2i6u3Tq7
nnXUAdEqVKllKYzgAejE9rGZWPVnxjatXpFS6wGzSk9+/F85b/5v0eihfLRLFcpscCI9/au0Z5Ym
UXsjxkM5l9K9mZhlBl9RJe3hjl83ZTHChSTA5p7G8tFlUYt3NVPXHPxi69wP7TlG3rmN02E3este
ypeYSNnEsbc5nJJ2K539P5LjpfwbWXsgddKPlTOB8/IHTBvUTe8Jux/WMl39ukDT1U78uS4tM7Qf
RsUD9mfjZNPW5//vAqgzN1yWt3Jfqy7Z52iysnyTtU4RdUNGS38BHedEZMU7DOk4uOWXlo2P55Vb
ftA+VEUu37lQjsxILa+bLq1ao99tNnNMz3EV7eWRWknHTuNWjjdEFRecocmb8d8Gvde/jbXQ/YvD
up0pjSsOfsXurX2qk4qHtb4O8yi7NHbot+beiY3lJxzLff/YL4vhN10Y1Nqk0QjWabs7E1aD54PM
3MWx5+srbQt58WOxBh09Mm3Z1bvehRkTs/rj/l71ki+T62I9OZmnd/cnxmvkPDWILMW/kvLdf2sI
iU3BK6B6ddiEHXGbHVAYLsO0Ol6K0mSsJ0afpcjmqLTe4p1vCe3zflNKGzChCgnGF1IImRTWWvXs
U10qdONFbOxVSKMyWtXrUmLOHKoZ6slKwgHQF5Z2WFSH7Wvn9vrP2UcIvgw/b/DFVbUly/rmIAd9
4NxfpizOHWv90Qir3//GSEqRS23tpKaeeYwmdZVKjnU0ZY6nCvNvVmPx4dUWjjjtXF5kXbqxnKPu
UI/gZnetC3LUYMaz6ucWa9E5Z3ifSV/myZq74RDOXdQ+zGpS8Sks62iUF5Y3FoxFrLw3n/62dkW6
24TfgdBWnKZD19FB/1+JtOU9KxYSjfKg5nANcqqqBJV6SeAY8cAarXjFtHYhNGyf39CWiBxgYEws
q1DX2fFCr7vnTsptN+ldqkr/CC2EmI/eFlQG/KcckCzuqdUohumoqg0NbLWLoL1J/LD2NwZWbz5m
XljiX+0sNsZkULV7ZZ9tYqB+x6wQwsrhbTX87IfF7arIyYwT9D13p3KxFvrDjWOhNpw6PsyivfA+
4QLHktnBNT/sYgvHgzcvUdW8YBbofXiIbDfs7APdX9L8CpwiUF9tuJYNDrcO2l8KRWCVx8rzivI4
RpWSYzq7wshbYTCw2fYQ0OmhkAe6k/lurnkZDZt+MeC3Rab4oQU3I8qcbUKhNfmEhN5i9x96fxNm
PH1ttB2iRU83qPS2vzmCq9lw5CwNozbJV8H9RHu8J/hNd+34i4e59m/24lYykbu3+0enXkqe/oYF
6enmzBHtX0v8ryjt6mtj/lELPlcpojllb3XcFafRL0z7kgczx7Wxu+mJl0lQXzC3OvHaRNWaP+52
uy03a4ROvaMmit2l+Tx1B5h1kdV83ZhNNhn9KeO6iRPl1ZJHtGCsYGSUi/Xe8c4eMn7+ds0q0OiW
9prIy5zANutD7iPofInCBOMnxJf7R3rKREgLGKjI2nvkXwUmNXcOrA3vlAcTwJUzxO1LNFYx+ztV
YAfBYWttd6LMx29/lEA262PM9UKnGKOhvJEGj6qj9nh+szHGBE68VZnRTWVJNPB9H5bdy2LHVnPC
/cE86mHYzZBsBDxMWtfor08W1Is4YjGzFq2mpEMzkCh5L125qjTP27w809ha4kqWmm11PDykOQdX
vcjC2v0Pew9s9WX3kesc9MqFHHF00+/KdbaJ4ZjS5J+bEw+nZYdY84ogvMTeguwnYEtTt2lZrxe5
No8SQkbNg16FKNgxO6zSmHPMHIYBCiARpgxZYMMXwH3LG4FKNLZWS1a9bp9mP5LB48y0y9BSLqvC
Lay7u6apQnMJaJi5gK8Hv0Ws7DID2LB/ECXbXgs+WYp/d6lpTO8CaNDQnl4mGIHwT4A2/yvPeVrO
qun3/kALEcpgaDMKXkLcd/8OKGF79itfI/J3fcSqQ2FvD3tj1c193ZQD04bXrV/+GHvqwVbx+ImX
p/50edg1aTzmpZ8Mq+/j6hXkRCzo1XSP8y1K660uOw4O9pghM/KXK5MwVhMfVpFUxmpvYxsFWV90
20lEoarZ9LIjQ9jfD/Lgxrghepw+y53amHTGTues2MYiRAp1m3d33oa/LUbhH/YPDObV+EJ+aovY
wXPNIsL8fpoai4Z/bW3xMcchnzLASTMe4n7uGEx2r+wfhK52vrYVIsqRzFdtvQTwHYS9TDP9wpL7
5oy/5fo5UWpYUfRVOWLZNYU95TgxRe2le7VCwAntxQMLNCOv4UAVdv6IgEvWK4F3beZ/bHYsnKwE
ZWHYsuM1bg690J1zssbJcn/YQz7Id56qcP/OPyBw7ZL13Y8xMvaU8MF14d85HptflTNIh++QWcsj
LdhjcA9DxlFdzeS+griRYWosxz0DKNV0o5QIC8s8jM9b4ErEzQlUoXoq3MEvXhCqghck2Kb4E8zc
Key13n4MNCc/EzFVfeoEvB+ITK0z735rba2XgnfXs5+rIkzDcBNRFqiyATsNpeVX93s7eu1H4489
r8uitMR55wIWnuMIyegYBsgjRwivaj1Q/gCi0umI7I4oJIxP2Na2fpX8qZoStr35vJdCv4/0nLH7
h7Irryik+9YpxF11at3OeIeG4N5TsbDDJ/OhkvhemW7v0pIV8cizuxsDriSsZQmHx1I3Zf7ZirYW
VwShLY/SYMwjP0FEMjLzZBCKW1QwGj+yGXK6dEPl+ZjQk+S9tNbxfLdEen8bZyPLxBLuXCax7HAd
BizOU6fX4hJ2vOnPm17nnVXIAHwYHLyH7kc9G/cefNRuXgdOJaD23tf8eMWIUPlDmHXwsz2m8yTz
tn2bDrup+CmCiv7xYM3711jt4ZsdB/GHK/kmpyxTta1/Wo0lfy36/K+7eNNnZG/hcFQ4WBuFQaMq
stYgHacWY1nw2+XdZ5XJGtPx9RLtgTDZ1pWzfPdJ9lvHlmax/E/PmBF+mFFsz1PhtvcWo87LPEYS
BoVOmXPX5kLjMaxrmNiWX88Ix6GmZyNZ216WT77sW/txc+BQr22+WNexg2jh5Oz1w2gxVkFn103z
IJcSTwXyk8BVV7ZtJkKLIo2wXYzALXcK762Hm7sMzhIUT303lenOLSEZuUxvyS6C+Dz18J1bb8kf
LO+b46Qt3PJxdCi+exK8FcuDqZfhJzeTAgBA+kxdAyJOf2u6dmLjJ/sEW7ilpi5TO/IVL7HejSll
85TLOyoqzc9AO0MKtjyv37i8+9TOs108d1s9Da8R67Try1S28nv251FJjPaQl/TmiRcVLBXstQvg
dyqZ/rslCXNtYF/QKl+5kcRDJid3e/DdXtyKMZeXmHkB0CK2XO8FokX5By5b8/xuWhe8MtyDrn2r
xtzus6pQEDsOHgyK4J7PxYPNNujHxrF7gcPQzM2x2PMuOvfjJqorEF+NQLzJJf+HpVAvP2XcjsNb
7hlcIQaphU/AdPMtR5D1jzDwS4T0uK384bwM8kS9Fdx/UeIxneNh2fZLC9n7Uq9u4x5Hd8zbA9aw
Lp4ck2N1lxYw5kOHGUa9W+dwN0+8wbX3F2OtfO3HplgWUhKcfOKGwc0P0VcuoGLNU0VSXsxB0udm
kTePhTXd2W9MaTBYFlhONHJzmgerO7YwPhe586pIavIWW8qgujzM1rzeTRGFeP0wFM9xOA93y+ay
2z62AmggS0NPTXgtIhPsFr8V+F/psFrssZZT7nk/mCh0kIaWP3gX3wjzrx55it5201a3VrnycyZy
UiT1wH7RlOv6rm/LEgfwFRwdS4oRC/k3atup71fcoT3rpDVfdjqG+d+UQ/gk8u8iemv11gfdjtWv
KQ7GU6gWm3zS4in7DMIvpmO8m5BuX8OQnPbfKs8dWmaOjpOX5uSzTnz7G8VChKm/7U6frtXSX8AQ
phc5WH7JvKl9HR/EwNGVgoHt5dO2GigEnsSFq1po/wOd6NJuGdwm4z8ufewGGXj3nrTG+DJ3cmoP
xMHYLps33MF/861ePwujlwzOiziCH+TDlI1Ox93ebzt3O7rFPDIQWupRyC061kXd6HRbVwo5F4eX
1WGQ9nKSZh7+MGE12Saa/Sp8pzuSmFwPivHuuhbomgOZg889Hmq+kGNDDaEZh4M/L92TU+djd2or
3TxijXTn0lHdo7QqL+Nd5uI5Kr0dJ2ahpI5NfBZjrZ/4LS9rxkjYjtAkgb2k3HChS72xOK4FfsHz
yGEz8QFSQvVqKzb0+fG4HkAqqFJXxQqs6k8xRPfQhBOyoNk5L+bZxxMZppsvTPFTjL5y/6snZ3H8
006KyP0xTXXFyp96b6/ubItXtwyijxzyrUjJGOVbElmYxCHh1TmZutr9q6CjTGLH234rxbCfW68B
gukMBm0/fcsG7C65Z31JVPC7n7zf3tAEwxFzlewA9nbbpVvPYphLYeAnOsctxrOdi9hjJHDpi7QL
/8onxhigphywqnEkWwVs/yGPKiTSYPSt5ShI5zyqUi83/iU/wLYoNqGIwLySPSTU2kRT46R5udpn
I6CNsqJtrCGd4OUMnYicFZGZi0uxWyoZuX6dwcfn16GZvBxNKdj0Sxj1CA2GXtwhaabQ0g8As3Dh
DH3Wf8HmYYfv0/Z91pvh5LgiWk4YXVplPUei/de2V5cdSZBOTYowAWO4e15rDgv3XP2ILgysxotF
ijGzjNPt7HpwOCsMwZ7hRPecbx0k7mj5grnE1sLVirlYJJh7ksGytmMrvsvrMp+AfVpuRzHEkbgP
lxWHVHNAn3kNAmYt/ZhzwdyH7Yn7vP8Vj3NA5MjfSpW0ll+8B8Btd3ZoySdBl6af+WYanAfGzTU/
OAOI/IddNRayoG1FWbgrpmW+tNFZ8p1gbmPALlPB9RFbzGFb54FQ16qTLgyG6cn0e5kj5ilHonzP
RQ7RAVv7yqSyrfyzVUEkox36N0rCQ+tuH7nxZXPsyP98f1AHXijFG9ubGG2pta0YvysTByxIxZIq
EzhtXgTIibzFbUyAB7ppGbpw5beMz9j5srmYZOXqC3HkqIRVKMCG8LwaJulk2hvIk11D2N42BtYg
5TRV85VVMLI+OkAg+slZ5exgmrB87vj9HmbrHLakHSWihWJIyZI4ZVaYOgiedkU2PBmDUQWPcSdC
8wjIV+4XuIjvvUE2T9Wt5lHt7rZQzP5ZF2PF3c9Wu3+Kh9wp/7pEDmjrtSqkjhLDdU/sJo9+xkPk
B0/suJ99HmqrdEkaDW1xCEqbhbGrypsgXXgp9Ok0LsRMEgn7Jp/1wtnLq79ogbBSupLtPqW/LMeM
WPMFmjPVHrDtNV7lJIBoEbOt//h7N/+iiB2zlt6Lrt00DPnNmbw2z/ZeFe/e2pdfxMOQu/1S7OFh
mrRAvo19P1rfcWP9/r7bQ0wfZEqwTXBWCZftyfk42tygk43IlIuuCgNwaKDjEYvm+T+X0M547Oaw
sk99FG5/i3KkvjAw83hePO4LCWvJ9TGE+ixwZ9b1QQ7L2h3NpqPppTdrYwG9VAVrmvJynMpsi/vm
t4WJPz/0ZRHNme/H+hSE1q6TfWhLK6m/UwbMy11x1HlVER4hrJwGKoj+wJn5LzIfq2s5hDigUely
s432CtjEmEUfJ0YJlZKSscc3fFt+9VYR2qjwLFuok6LdvPy8DmOXP3iWsb/TnkvvAZTb0GI3n3rg
/uewz9Vj3/ehTlYdiDcxsvybO7od1VdXkJq87TPmxN+iCcl5mb4MX6dvjAuDDg/5zkfR7o5uLQx2
lKXMjS+SwyTd7OY8zyJ/ag1o5WvHhf3J59CFISBXd8jFrMzVrasmPEbY3J8MWzTauj1v0SqBczYf
9iLiiSzgBHkdaW9D6l8rP2lcI/jiDPLnHMv+MOH8/A0KWzOq0CZ7tra9/Cj3uX/jaca4FLl7XnF5
f8tKmFelRHB1+9n80lXdHulEqq+hHQbss4JpwH0AMKym+jdFF2Oftq7QhK6FulqAeXO6TlLh+hXT
j45AA1fTcQ0fOpKhnBCcnY7VdyQTGyTy0F3Gn3EVWNhprXkHYlSPBvfx0loh2cEuj6usZpHMvaWG
6sFpN27GJrdQv0JJNQ5XMTeEMC/Wo3Tc7QQ6snzClVmPe1nhsENi3hMslXFGoK3/AxplpyRmUOvn
3XqLyn16GfSovtiJoa4OYZUnFaq7hi/SiVlJvtqb5Oyyw2k9AZ8Xd9E2TZfBcqGrrYYZk/ovO3PE
9htdgjTOXNZXqDBSYK5yWJ0Wi5+AwyMtPir+Phg7oBx2rw8XUwj77O69voW8hQFOuuFjKIBqLT6R
3+VWDf/6NiDMohbrTUENvdBnsF+bTa0XHwjk6nn19KfRnnVB7Nsv/Ku42TBWl7coaOJrsX0TfXPu
tJCEDjHPibm43cbpwJssQnh0+gIzzNYZnikuJEC2QB5TMDdxjTdJip4UTLEG4wudTGoDAYssmXD1
7J5dF8BR7FafuUu1/+i2DskVcauMD5pSx/NcqoVrMRtj0qnm0rd5fnUYw87lSLWBTlkLP9N5I1C4
06KNwSOWcVphAENZ3GZLgiJM+dCmduN8zU1oXVgPld/lkQp/Ksv3EOUiccMDWX7p2lqBNuz6fXdC
XJd1d68YLPvF2sx6TxCmP+TxFGUF9ch342pVB6su1Du2KDXoka2Shcn3O33onDwurzSBqyMBqa8Q
vva8mHg7c5n1viI5LvezEcMzoiHqqzcza9Ncl1pjuLXYLbbPK6+yTrCxDdEEOz4qQpjUaefmt3FI
mtWEwT+CpZ9+FSRonrHGCTzvGJWj1W4nVqQunJB8jaCPp/WAgOXOqe5D8873F2hFDtF/Of5Wc3A3
u/inm97KMAK4s+JZPzg8c5i3a24vTKV2f5t1I5xUeL7zWlhCKqx5u7vTRTNyka6Ve+MWZt+NGJ4c
NixDAGLGtWHlkTPDFVTivdTTkjZyLaqEBZ9EpKOdCcI186FxVyAgVBX9uljrGB39RrcfUeCjwiLB
ZdyHYOXCba6fYMJQdRAKrIse4+48eHiALMklOMQ7uk+Y/JsDmbv1d9AH1Q/yGTOmR7hTNOY3t7Eo
u5d41sHw3PmkCMpy7H7MPVvik1jT1pKUix9xwSEXTaKuhShyl+ZhbDwQLsCyUyvq+m7tcmTv3FsU
HqDSd9Xo2/cktKeThffSZcy+zZtiKIT/I+VGGMNqcRhZAyrc0fvohuazjwJJ7nhZOQjXoGYnDyUp
GJOB56bODlx9rvUEpEuXKQ40qe0DU8V2CNAUwIfW7uTXWny5QHkPM1mSgxv1nLR8rAGnyM4VqMSb
SJmKm5RvmXq3gczWBGuM/F3ATr6LsBUwuZy5oZdWXx13aAhy7fgN4R15SO952IPpuTBGn6XTNRvu
crlCNUnnX1Ob7o6Iug3P31lwh7HPBQwoS8Z/Jcpqkejv6F/qeCyDd/21udGAs4T3mLu1IJrP1fAM
oq6hm2CL6oRhp8+TnVDamVEwuslyyjPEYHCSafTSjhU9v8i1YSRDgi2ZPcvlv5wMpvNBlUH8rBwN
qFHIam3rJPB2MoCEUdZj2C3OpZtAdYh8rke9FWS+Stnla7rZS3gn24JWviEeenXn0E3AaLY4/WmZ
lUM3vT2aJxEwtDfxuG2HMGjNRx6UedqVtKKfGup4PoshmP8yVIiz5kp1NKK1M+Izw5trIufNeJvz
dxxIr4g1yjmXDJbf7rXFZzltbgne4/rXsuuXjC52MGP0HNEkHsk9BLidMva4spw7iIsdHXKxPpeY
MB4Cc9j8J/fOv3RLZX0hMfj9WZOAvidcRkV701WX3ZbTTRRWD+QZD/LaWBvfDTb4PZSany0WzLY8
UUhSdMSXZJjmPU5Qv9Q/P6jmjMSB4P/JFm87e2+qBMsbXw5695UOsPxmA688FN7Yn5DbRvJIUh8X
5AM/sYptLDPq94bXbZBc1uoWKaasveFBV/3wq6+s/smKA+ssQmneJPQX+U/EKJMu8TrWZF1qlMog
iI/u2rTPxuze0dmNQHwY4r8B+SQKDIz9DWM3zXmhxYjF5Ev85E1RdW1yvb9/IzEPLs7+f2Hobz/a
kumDPJX5MzkzsPiycXdIuMC2d0hoOvWmdb6z4P+fv0OGxF4svhSpjO3tpuaOMM3imt+l7XkvIaj1
hZLx7ql2zfrLm7zdI7wRNANve6wGSF9UVmrWGkwALnUzEQiHF6EfrvnRV/n2AMlHySG1an2d+nON
mA0cEUBGFdHwX7SRmc04afRjsax1n81s830NbI6JhnzrL7X6oEUqxoh+sMli1V9V7uAzORpKPEY7
+WdDGmb+tLbmb0UV2XFe/DV6jDYHrmix2vU6FeQu7thbaL/PMzJVVgpbggAuY1hfygLGZEAULpbm
kM81DE5VU413Inkdda9UrcRONutyuEEKW/+5IyL0Me59WR6HEAc7beAdiyNhIvFnLPNgOGlJUiYp
I85vypDczn5vnCBwThObUd1Ut3wIFGpsm5kCqL+eVLZarfxu1puKZTpyDNBbp4WT65QL3y6vUHaa
Zb3xRJwKOaneBJmfctXcQQlJH/3V8mr0ADAbdZyWRVysUEv3s8OQT5c2d7YXDsFwedv3qCgvZnB3
/5lqNaOSRlo8uVzmvPtQ/x8vn3P9CPoVtdcut1ra3Bik6/lBzLJWCzqcY440dYCEq6nyo4M1ys0a
jp4I5AEI3WWF3RTa48jfSs/7ah90Gdr7T+D8b7uQm65F5GgcImpNKIm5tvTvee89flL8hjfbDLwZ
20Z/jCUKbHUbg9mDaejl7mR2R5WgPs1Gc9/Flm3EjbYUd09RdyRsJJ3jw/ailoZrUBMAv3S57Y8q
rYU/TzdstCgibdKJqYAjC6HvElH0k7kf19jrX8wEefdoBzbwd0rc0ExPXsS9HcpZiPjN7m2qotXm
r+qK2qa/xBADgyTkZNbjUOJzxsmUg7MxUIci2FgqSXiF0gJa9IEphuccAIfYEJt6PwMVkc9AIFRe
in9WvXTMKD/wCeUdH+H8GosmR0awfMIaofB/Sfzuz4LQyt0qfSh9Z6fCYeg7VKUYx+wXjwvC+ERT
DbfN6bF0liodBIShiCYQlH0JSFMQ4PvZe0vPPTFub7ocozdOhfjkjwsHU9Vw9rrRfDJwq9wR0MAP
3Jj9n0FreyO5BurVEkgGJ62nbyoG2bFL24iL1qFCM2Fz0tAfgxaUfZ7rVqCb5q1/gEByn5q2EPfL
tA13kG3DCyj9L2eMK2J79fyTsbE+zm5QZ7rg0Yj9znm1o3F5oiK9fVPrlj/PFAeIFIrYvgVTSP7e
nuctf22+5fM0sLZiO0hjcdLgWw5HZ9UUHhhZND/8OJf7+55X4XiKa3QCmkp421PJNhUce77jb1Ca
Pu0P0Q7ffODU2FjlNai+PJWCNzETeTWNx6BWHKxbDq9Ig0GEzP5/ZbTb3d0548JHz3wedZsZFTnx
w1BHHsUcC1j/oWmjcvhTUvaRHyuaW4IHmKFOp+zGm7pb2KuqPrqlkfIkMK55M6jQurWkV2CziK5+
Bqsh6yuH6mt2weAy0Avvyc6lYr4MaI7HvLG8+Cc1S7jSLoDNeJTNyqOsYlp6LkEemuWCd4fusE/9
/LUD2lcXolWtRcBNsQrRIU8bU3dTwyqGIHXtXR+M+5fcww3cAlTCR4+QkZ14k03qjdjx1Jy3rue1
AGIxu0+GLXzrUxAV9XKahKvDtxDa7eoueqwyrSkCOSMebZj389osKWjL0mWFKFyTtdqtuhcXVYFL
N4ATAQqgjuFH0xm9XWVP1PywlfXKHC0Gx0k6IEAuOcwC45UF9oxMoY0pljWoCKnaO7U99XbI/2VT
j1Z/GPPBiOMYim0Eo2lmkxAgc7nc1Gvwz2s7jhSOmPB9dcf5vKiq+YxQa8S3TLfx1g7ii83ZIvIE
7jdYCaA2Ir+FG9GKn9KOSe/YCuPiZRa2W18ntj3biV7JCLEVotrmJ13i8Fdd5bzOPgG2AylmfVqI
UE0Aqn00Jm4O04K4Re4sGxS7GVJXFb0LQozicUSkYamEzQcLZFLYWMHQY6p+JIUyfgbzSKHjNvor
oxAdhyrZKXjAOSsm3jTzxvoohoHNvPWmLj7rZt55PYY9OiMEUEALjlONJM9J9qhrWbfhD72Xvkgb
NipVl5X1NFntqt66+mPTzKflu4HkBGHZjglFjoU6OUif1l+K0bc6nati+uZz4rr43fKw7WzE21wN
fe5QzPpliXiEXaWOp29edJx3PErr0lA3sOZ+6f/Zqlp2/5YuxOFH2G/ai6a4gBElV5TjlFNbbofY
nXrguyiaSHSYsq2Ke12yW+KT5HIYcjqEvRhf4t4u/TL1uT5td62/7+GJJO86E2AaZnHyqj2cztQN
9C84KfHLNDrb27KPys0mPpTuwHmsupu1dOt+j2ZSP/esk/0wW6DbNIhAoo5e0O35saWo5jyM/nhf
9Q36K9d+DBcqKJw7xfcuLRsZvVfLROLEZ2D9Xbm5zu+8geniZ00hUEAygtpROD2tvzS6rWRD2T5/
AXtTobatjJj3Yorz8ITgLPJMgqreisapvhRhpFfP0v7HwuyDQQ7uwktJlJV/t1KqoJNpXG0qkJh0
o1fcg12+1vmQAoMgN3Wco2MU3+d0C2RRvZJui4hlqIyONWh+8JLlZUC+PbqLsR80pQQ3jEQBCWIV
C32ONBrRe/Y/zs5sR250za6vUqh7nuY8NPqciyBjjpwnKW8ISZniPM98CsN222igYfjO9hPpdbyo
U7ZVPBkRRgB1UcqU/mCQ/Mdv77U5anlCwBAiUI08dzWJqtB/hUh32J9pgZ00WrMNXUlrFl0nIzMS
4/TVi6fDy7E1uy8cQ4cPftPH731PzdOmh6GYq1kEOQxgyYajG3dF7DbJGxT38ucGHNm6NXx9n7gA
JFRLFq4tj2mnyTl7XntS1yGtFajEJbR8bdWmIa/jsa6uK7hUWDQr1zj0OqqZ0JKrcOm7rC7tSIyi
R6sRpE+plShQfuVG2rKTDdmse2G/7BQvEx3O6TXqT0j6mSJGIUS1wwHbWnUVzbFMiXp6PhgZCA5M
KIsxTyTMUEktuJRny4BjvBB/R1QBJygLQ6RqNg5bDeMhEJxCHdcuW48F3OH2S2HkHVb7qLa6bWMN
xqpk+bnSyjC9QQ8FiAeZS7zLQpLmqPB113ESTSsF179Os9BFUFMrT0YiSNEujBO83Q01imuzLqy1
ElqCU2rW3SCq0k6FwUN5zo2sHXvh/K2mYrIxwr7Sb9PCtaoripVPHtuXZWjImVMMPWwpS/AZmSiY
0a2L8Y6r0K4GmQ0BB/cVUNmuBhWGcAEUS7LDt6qyPk21bcVGr76JgcxgWoMT7IEmMNEBu4GfvAvQ
mvdZX0Q7DGedPeou7r6o8r4hHa0/mUFaovvDpA9OoAIpopvcXg0g30JqOZSm1FDiaSWNMDrwvtfr
GJrHMo6biv0CftFpZzAVcLqmxO6po3J2XFXRuAJSP5Z4N16gVGi2ruRviZxL13UKWI8RBqOx3ybr
1Bq1xyYQq29Jb5ZUNGprWwaR8pChbYFvzKbSoytIaGxMAxmHKeVrReBQjIMZ6vJkhhUsNXA76guo
BsNeqfqONQcrtwV9TFI5LlTVGkFlWrocCiYcLuVZxOGrPvpXaEnNXdIWPX8GkTjaeDnT576Q8qUL
v+Xg56r5JY+66msGpugw6BOTRh9QQVFI3mDnkxB8UR7ZVTpoEENWvWu1i/V7ZtbWSSROVkFhaA/s
UoSDHnfNoZD8uHZUnn66QwAo7XSV/Fs6P0iRDHvqJANorOcUfb1k98zJwUGN4/xLUZbSJvdNbquG
pmDpqXW4SQDE7iO36SYrd91tWmJut9SDG8f1avkry4PhUXRlSt1mX2QlR1VescT2qq+6jhAiPQyt
jUyYIn4oN2bJBb77c6UVaPYL7EMLDSXxmlNTuiNBT/mwVNmsehszi4pHs5S6Z9IoPCRrqQABL0ct
0Mu8mMgUeIBIZfJFW7UsfyrMwiNLwXtIidrBlH7qJDq5YM0lMKhSrpXzRVKL6TVLuRrdmcZBgDui
JI/9stgMcZVeab7lLmvVrfd9SGEdda+7UwtBfCo5PywpdAlYF7KJBbeoCvEtL9jedTFeEEmX/Hsm
9ehG1/3C8WQ9fxajJt4gUdCvKKRWq0HuGQNyznnXYVFbDmdp0Y6BjXKN7gfpZwWpTbusk1GHWsmq
w0VdN5WD6KuUnz+L0qC9dFUjrIReDa/YNWGWlpp4aSjIL73MbIG1QUl6i7B8fx2n8XYw5OiGvZo0
OGaQ9FdSk+HFbMY6XAKKkPC+ZOzTIGnB7OzIWgggpqrbWAZBNawsIhJCIAsBbPSvYZjJ+SFkUvNx
I3VaUZFVg8Q+XgANY8W8KAVDc69Fn0Ubp+eE0zX3iCwDNWRRnCece4aQcKAwKr5lJmg9oYWhfUIR
lNzq7NM1OC6uXzOwJno+Vtcce7O/YOtSJ9EN8zDu5kWmx2gsryivk829GkGMeO9DAnB6ZY6o3e4F
JGbZ+2lm6jGc7AyEXXsdIhzDk3as5q4tJJUFfvbLmp6xceE4JEY35PKOm/O5qPpdWooXBd7KigWO
9xd8d1CpkhHHqbTDIoklbF3F9YWpPMpE+v2laUFCnRKxjN719cDWbdQXldjll7GalRkA1xNczj7K
SN55VXPDdueFqe8M8PrIg1Rm6PTBZRBDlifvwNxh1vYehAjB90VPUpm9JHonohWRsUlkiftVrYdX
g1f9wrZntHGqDOhcFKPZQbGJGaulbSBcmD2hzGHjCrZMmVPvnY+m3lECWQFBY5YXPswZYRz5vBlq
IigElpSYnKIV4qfLqP7KLJcgKXLADIGW76ACL7JPSjicudvTE/uAiq7M+mTJBOqzJ8t3OtoLwY7R
wSGfQYQTAJC9MGdFnvVO1dAwXmQlHyJF35U8ucEL7Fz0Jsqz3tlzOMAcn+a72DJfozK75STj+2VN
z/tmodRRYkTDjgn1RlSXeFwvS/uRZ12zL5qSglIw7ERA9GZ/qw3RZWB5edYxgc4FOKW9YeeRKOyo
0pSuwubishf8Z2bJL0OhkUtiIVdCT7c3lRvUEsUWxWVz4aOcdU6/QltcmU2307t2X0neWszCi3IK
5Z908F8unCc5FvDp210q10vimz5XRn3hHZ/1TFMBAFhLVbtzCaJeIrTRlkYxyBfe8Vn3hIeF2x3x
zk4aQve67Nnigq0PLps1pVm/jIA3FJqCVrWafOJ5o7+7rnbZlUuzjhla6Bi6EmKs5lP5t4SMzUKi
RmeGrSOTmzTrm6WQ5G4ijzVUSaNGkM2ZkutLlz1SadY9TavyI6ilCfkvBmJ971Cq2WVLIGnWPwWv
MqPWK4sdMgok9jG26kIC6HXRiCVNd+uX11z1eg0ENeRyBnAgEYL3FPZhd9kU9DNX45fGybEeZS1q
8p0rSZMdzWAxG4FSuuzSZ3OnKSElGY0s23npaALKaK85lM/syxqf9dEUBlIoBVw6ZpBoARlkJWFy
vbDxWRdt4ipImpbJLRDjR+gu1GLSJjxzW7SfE/EHE7Q466NYuERlCDVuDB7ZR1kI15naPFNFhJiW
k7MIlyabBMvGNjfGXZ+V9lCl40EzrWRcwZPwnjE0RttQI8/GcCuLvU6Z2dNGhzJt9ab1KFyQcDUT
cb60KXXfuSW7XRgNqEkEvKXlgCaxQWWoDbK2Kwbw7l37zehBo+JeXHAYYN52qRXdxCLqRZRr/TVu
jGBnAJNa+L6wjRv1ISitm5CEqqZrX/rB75f9GHFIxjZvTPnY3EiF7tFM02hV66K3RFZjraLSmqqq
+V2EvWQZe42EHthvtxICQQ2JAuz0Yd/3hrcaM62pnggA2Chx2WULbF3CGwhgg5MDrUUBAY23BYqC
iEdZ59TYDzhRMw6hQkCyfnBjFa57Aw9zKXpV+5n0YByOte4Q/qss0fPvJbP8NFKu3apNfCOkLcUH
vxAejTLrv/QWKwNd3CdpBEnGzY2NJADkwVMJlMAMJtKvIbWAHfoWAaZQ9QtJSRGg4NVNMeioC44Y
DoHXINjM9lIeb9m0pg+96bprTQB+rSNjvwZdhrVtQOLXQgRU5dtWU25bU+tWbAITTKNGj5sLQ7id
ukK9VMKusfXQil/CAFlVUAtrCYnIbQTgCgbbNcWq1Emy8GmME9NmdZYOqzEXNvBKHnNh6DgWwULJ
etOxqIgNDnzlWxUXjo0oFNhR2Q8buAGg7CPfPEBl7FAZDAcBryXeN82WPNclSBeKu6BoBt59vV+7
kEU3uiJhMkiNFfqr6plTRuQILRVlmP+cVhqJbkGriVEx2jLwLRuwibjSO0HWbZy1eNF0udybCoR6
aDZqAWGZul2tVNo2L4b64Fr1dcbLOMFpl6YFpm9tlqyy4Oh0mp20w6ap9UPnpU9dPaylyGzSZdZi
blItPb6vqNQfBk28CiFRLitowbZvWFiWJNCZLZzZPe6m2q4L8UlCEbISoWDzooVWYmtmEu2MkWKs
ga5eN3H6qt4aYD61x2qq65rc0Lz5bkXm4CQGfmyDw6dtgyXKKVQMkp5uJiRajHCBG/F9VMe7uiZ2
6tbyjAqMeVXCFpL6A+S7AZ4zMdGBfm3KqGgovPRXA2FosFCGYsQfSb0Iu2DdKjuPnIpPatPggixN
8QEshX7QugwjAeza5KWD9sJNUDubwCtreABec6VxriE/uVlD0EG2jRRdPAQgXT9VRSWuGtm6LYQw
34wd1SHDd8AYbXWFur7Vt6tqqjVjb5OWhVYuGpXzSxMN1toMPPg48ArgJfBO25O1Bw9MfxdBAlol
XbCrI2UPx+yr4bXmtRTK0Jvqkp49jPn4aQziGCxCEGhr0P+ynXWcmbaFv0tEhZpXUg0gJkDckjJh
ISDXNSMYV0UbKAdNNkLPkZteXMFrvtICSzYd2OMI06BxLVFVuIKTDvm0snr1fUItoJzEthbq2bvk
pgIH51HxHASUvKUqLZc+fs9DO7rPcaBP/rCxTW5Ujn5WcpLtqMHTN4DvWs10hpWpqAYRzS/g5jDM
uOoGl8EXDJLSsyWwiUOyTiIs1dPCETjhRAOIfJY/t+KNBuhi2XeDQB0+n8RNRikISxM3zJOPW2pp
VqXhmMS/cwleybPwMdcNgZgeqiG+QVjjXhHbcCMwhOcpJ4CKIiDORkNDlkgHYozhQAIh/lnS800a
lRteMOHGw7Kzcg0f6DEFBrNHp5WVCeoArYCihdGP7uwW41ueIoyKKiV6QMAloybsvE+SYHUPoajq
n8q0Ea7EDOWj3TW1Zb1SHG++CcB3S6g6afHols07wjVhD/sOreTAo0Th2uw8ASTdwBN1itoY71lU
jKs68fPRQQKMBIAq2bdWLdlPtzp5bAIGFDHBATSo8SsH4wORpm2EeS6Xl9ZYFo5vlSnE9vK27jDi
RTVRe4pae+hMyp4no2a6BRrceuVI0duIdRG8IAmos10rqO1g1yjwDmHXWoatWPXnskIHqgAS37VJ
h5wuqsyBQo5ef2nQP9ipVY/IMlTt0VImMUmNAdGlcOCAN8FRBqMY9wcIGgl0iF3lebmx2txcj1Hm
HSicgHyWyh0+YB9vdaHeIrFIHIVy41awREoOcr5UNGDS9pB4t5w7ElA0qk3XgfJRfEqq/XfKt7qx
F6CGF68G5R076ktvreUGOC+rfGz9WHoReaTo+hLcVuAoMjXX8ifYTWPjmEWZKY4ZysanuLWotBWi
aF4XybiBxzxsVA3tT0/8w7oIR0yughp98SJfTxwO0lMEZ8p3sBrmfVZSMa3j4E0RKdWhqpOyT82Q
ivu8tbxP7VQhL/D3OjEDMpyJzDfCBWua2PaDpsb2EcC9CGOpvREa/NSNm0CnMmpT2QJ1f8ShJW09
1ILYTA3/ySjy4UYIE3U9lTlQBKu9tLRkTGgA6KgyAfu7Cet2vFXFkY2Hou0Y0DyQiTEE+lVexUZI
igWiDtugjlvYiRiXTFmZghbbkih6JHla7VETgqsimKm56zA9PmZhWx1Mo02fMEs1y1pTvGdkqTkL
BPTw9YpUoGFD9b/PdpFEChAkPl8jbaqiTNf4KWNQGGeLLmfzLIwqBg7VFxyE68vALWDp64PidJl6
1QHKXWCZZlTr4ie1cjuiCty7Ag23hHmpjNcyMynrOlg1SsMnRD+9JUHx5LIQs9GSpbeDF/LkEkO4
LBNTnO3k6gxJG6gwdVdnahHZoVxoKNsrVDRntorTvuqjJe5sM4fVtAYyMCgwS1D+LoAkcOdlcDjA
xGUAzkPXXbazE2c7u9DH3+6zytkxw7CKbCosnBy/Arj4udH4p2/9P3vv2e3fL7r627/w529ZPpQ4
UOrZH//2mCX89y/Tv/m/f+fP/+Jv6/fs+kvyXs3/0p/+De3+8bnOl/rLn/6wTCmmD3fNezncv1dN
XP9snyuc/ub/7y9/e//ZyuOQv//1929Zk9ZTa16Qpb//8avt219/l0Q2k//0a/t//HL6An/9/cd/
+PFffvzrj//524//9uO///jPP/79x79N//tv/Oy//vhPv/34Xz/+/Td+/K/88j/+9uN//P1//qH9
9y9VzUdJ6l9UFTW4qsHhBCHHXrB7//tvlL+Yqiip5tSfTZx3v/8Gtr/2//q7LP8F0ZrIUg3liEzN
lH9UZc0fv5I0SWcBYOG5nP7d7//ne/zpSf6/J/tb2iS3WZDW1V9/n3bo//CSgpyc7dxFpOYdFWBx
77EyjMadlca2LJzZuB9rfLZxb4cqSQu5E/cduWR6Uz3ngbeFBLf85Zn88V1+vfapmY+ufXay1hr1
AK21EvcWBupCoNZ4Lop3GgM+anm+bRfzEPhQI+4Lkk1iZDEtFbkQ1yTrUlmjzt++X/YV5lt46Nqy
O/JBpYlv7UC20Lkd9pFvMNu+Z408yoGM5L+RAXzLgFPJp8vM8ZJTE5WQWj7211MTxWyFDkPZHq+T
nj8Z+ZmDpJ9Hlx/ceXM2KgshZHFEqdJeUseVqng7i5i6FpJIZ2SwBdubBnrfFCeHq2CDF+nWKAs0
h9hJtfzQW9qNJ4G0j829Cdsw9NnoizsdhwHr9Hxz+plN4/dHlzgb17NcM8FAiOK+18JPxAQt8hBF
V/SdlcgOH8v69KccebnN2ZiO20uqmeFhpaevCtXuPjzTa450SnP6+S+PzkuFsoorerwhPg9RRMLM
KjHPhKAf6TfmrMN7aDI56OCik0ZZsogwRrJPIONBmivljZud+QrG1A8/egSzng+PRKbSPYp7TXnX
+2pfxKQYknY7IGyDu4WLXTBRchkYgtHjiNrKk5qnJEqXQzTJmatlN6AaIo2j5DyiSfOVgAGWCDAH
/Yjja2jEPWEZqOkVWVsAbwkkc7ty04uWjdMdtia6BVx4I4X/0rNsUjMdv3zuh5e8qVd+r+3d/ArC
10LA9qW1/vUgpjcTpcZkB5DJsR01/TXGZK5EW7CQyzJ5FRdoPL16aUTlmoHHCWR9S1HMrqLuWmhe
obHjDHsD9LBoA/QUJTmDxls/hki5Q3s6tDTV+3BUODco706/gMfek9kYmHah5ptjKO6H9KEoX9Xw
IIE3Pd22PD2ojx7gbNwLw7ZMmpg+pE9GR87b0FICyZoU3VW46YftUJMGoN7CS7YbGboY7A1lMJ0u
8Pd5j2BawecaC49KiaykbnaRlWLy8hOH1B17aNozL9o0nH10mbNRFIAz8quS97lt82Unf4rgu5TD
qwTsNuPsbDrShcF7+p5o03f/4MOM2ZhKtwSXK9TiXjHdlyHEHWHe6lVpuwSsjBZOsvgdoiVdS7up
9ZojIlFy4GPtcTAh24GzWxM00IgvXhxzQsmK0+OFLyVtn0PoMJUSvX4Ofj6xZUu1ycbAt4hmMNxZ
CppT9bPGu+U3wkGqZFvLv0s0UkIYRDy1AO66YFdgp4jWOIayaxz5nvjAvj/LrrCZYWh4NKP3DA8d
wIRLDqBBis9mAnyuDWQX7r0MCidEqUUqwek7/bOw99Gdno/gILwxhUk8Vo71fGICGtCtImeNEzde
WvYCiraSeR/ttPRqDtioI1SyKscug42njAC6l56jS0L3mF4kVDR3MIXtRoKyJcOoP32VRyYAYzYB
6FmoFGQ/DHvWyhtUW1eh8O10y0cmMGM2A1gkc7icojC14M+2lKWAnVl5S4qNRJja6Y84MngYs4mA
ONcQUiSTTC0wYz+33RdFeD/d9LH7Mg0pv8xfKDLaqEIDtbesRdFuBu3MhHvsrszGuzzG5p1LtKsz
jLhNs5A41C7KrUmip1o+nL74Y/dlNu7pcYrMtOJDCLrL9Ouw+KaHN6ebPnZfZmNVpndw5T3CVfyS
6BlOsp0z7R4Zl/TZuFRYhWmIhBfsc8knradcc2C8RGwN3x3nRWhujYDjJHTy5VMQbgk1tklKe+zq
2jFyzw6EypGg6grEM3aTJ6ENVlalIZaanOLlynOVVTsWayEBIR9JC7/Ut0FzWwX9XWtcy5q/qJIv
lZrCn9ligMnrfBt4S0tcgQFVvfDMmu7IzdNng43QGmSvugaLopJji2JVWsKFLc/GGj1HxBYEybRJ
uQ8HIn3jM+PDkfdVn40PGNjiRJX0cZ9UNRLuaCW2Pse5dz1xgUYsnnv6H09K+mysKEjvFci3Y6j0
sdltS/VMRzh29dOD+KUXN0kAkZFC3z4C3jR6hzF8GYfvg9eA0JbO3KFjD3U2UoBkIXCBQMR97H1r
pL1LKsaZLnHkpsyHirDMOxnh6X5Cd1APys9c8JHRQZ+NDl3vS4bhyuMe38hKl2Dvp/6N4J0Zk4/d
jtkAoWjQapWA24Ep16nbFdDTM/fjyHVrsxHCi0Q3IwNw3GfuQ1UJC9VlFU7B8vTdPvKqaLO+KYqq
p5ZDyWLfQmwdPfYEQKiBTRoQfLa3059x7BvMeins66Qx+ukzyk2tPhkRBS5CC043fuTGa7OeGmRx
2ZCZwe1JnYI+em6Pf6zdWd/0qdXUZkK7zZcYu+655dGxZqef/9I189oUcMlr474TNz6QjNG57DbM
umNv4eYrYy53CuDqsFvpZ2a+Yw9v1h0FOc+1ZmrY825a8U5iD6ZccrKqWj/X6r/ci7iBXNpC3d6n
OWANx8/uL7sXs76IDZuAyOnRWexrxo2mnemJR56dOu+JyQgiL5+u118b91mzvOhy1VkXlC32IQWV
X0brq0Cx23F9WbuzbhcVLBJLDEv7xLvrldeie7+s3VmPq6M8cHWLAYkQlz668hGJXNbwrMuJfVeo
ccYYavZA7x0/uvBGzPochv7RjVt13Kv6gzw+1Oc2sNON/GCno876nB8AbzJqbkSY3+lRfddUYEk6
MjFKc4ti4cK7MuuAXu0Ts5fxKT4egEHYZb132dCpzmbEvMV1DlVL3FNJrIdt3182F6qz/pf4QcR/
Ci90vCF/I7Qu6yhzwX4j5CHWb9od2DQ0AOovW0XO1frKKCE6iRgvumSXqiv3wk3DXKjf1YnUjIXV
Q0FzEO5g5TrdT6bx5oP3bq7SN/00M4uM+zBaX7ryOwKjNdBeW3Erh+qt6qElqW9Pf9SRIW8u2o+k
UnLb0hjZJ3OU1DxK6dfTDU99+qPvMOuTSdHlRp3TJ0VSF9GrreWBaUBbnW792GXPemZEkRTjJ2u9
Hh2QFKu2/3pZw7POGCpUMFODW9+WS93YuM2FFzzriuCiCH7pTRanhrkY5Zvg0gue9cVBkaGB1zSs
ElSebJvmkgIvftPZXFgqTRIaPs8v9fdxA0JoCM+83UfejLk6H6pfpVjT6GER8WOwsW3k2xRe9+kH
+FNL/MGLJ89mRdGQOw/+7LiXwldwJre+haJgggOlC0kiGkF7yjBrAjy3wecsBgNQpHQfE/isrhTi
0aVB3ASBd+5qpsfw0dXM5tKgCTJBKbka7Oq2mxCFnDeLHktSDbybnlGHgd0Y9+QyXTbmT9XQX9ef
bRZM8Kh42Luxf1vk2U15ZtA/9thmHbqHce7nMd+ECKKQEJjMvfHBv5x+ascan/XnuqJ01UxvWw1V
oojxsIkPAXyx063LRw5h5lJ/UmCVsgLDv5dLzlLaHh+ht0r1BojBK/FnjoCExpOFnTw0e12SF4kW
OjmxLx2GXuA5C02WVyS6XGep4MQhcWyGuKsx/5++vCOD2c+r/mWZPOpSheWeLuyLuD/DbT+c2/wd
a3k2OPQYAWMWK4w6JGJmW0SWp6/4yOOaewRUsuoQB9NuAA0AqJgKk4zAijP342dX/aDTzG0CCM+G
VJ/GtK4iNgBXP7RmEW97NAGk5HHdh8p3K3wRW2sZtl9T41GV1/BJCXTTnbR4izt1D9FjyF/UMVlW
VeToSbTOSV8MkUJZsbLNq2dNuD99L6ae/NHFzsabUgwrq+qSYZ+TGBEFdxWOz0SCty0pZzrHkac4
tx5Q7oFMq4jDnoBXgFvfh/qyMX5uPIg1LcdenQ57wO0DG5MLt9Zzy8GI1olUDE7twNzZQhIuBr28
bKn/D4aDOO+lPuRuQ0LTIjttzzzFY/dY/vOwqRA6X4KRYgAydCqLpFTHFx6kSbOpv0BOLalFNux1
ip7IYF9Ov3fHrnjWt60W3Tghd8MeuKJ8613kV8RZPpv3BWq+A5q4YU8Oi3Z9cbOzPTCJPjXSWbff
t49j0H7N4+rb6dtwZCgSZ90P1aJXl/jDWbBtQuFzbwZLV4kv2zjMpWFEAgSa3/XDnvQbaoblZYtM
cfouvwz47cDSGCYhRoUA3/6iuPBqpzfll2Z7t/Z4fDSL0Pk+7C8bfUTlz62S5BHkpcoLkfq3cGhe
gV2cK9JpR1ZH4qzXlbryR69zK0Ij2s8WU7OG9jNzV/q4FcYBiLd3J4Yg8EttoWEXG2pr6ZvvlZva
9ZRc6D4IQr7Ksr1l3vHi2gMFDvkxKl9AqfOXYTnhih2ylCyfYtvDPEnDb10pbDWErKa70Zr7Gm+h
uSFYwA0BcHDSuIwlhLGlag+FAlhjOWVQjCPJu2IJiEyyBf+pFD+dfnuPdGJxNjbUmpGUgAGHPUDi
ijyD0jnd7s/x8INZSZyNDoYVBMXgif3eQ1ejGw+e79mRJCKu/+QKd2LwFsfvQvJQdC9a+0qs3kUv
i2nNRg+/F2s3JTdvbwrLNN2Qw3f6+3x8n0xrNnxEQQch3xI4cfjSZmTSXTSbmNZs8DCsHrqPNjX7
HTNV055ZHn28JDCt6ee/dERmPGmIp6fqhi9T/HQ83uv6N7e7rLjPZubP7StQHnQT2jgVg2dFXwTq
maPg6Wv/40uDG+bP7erkIuGmGXtK2/hFJlMF4gk1vNdIFUvOLcaPPcrZeGLFtcIKnENAqV17AATz
M6/8xxMBYtA/Xzzsoaot1elZkqsqioswtcg0PVdcOnbVs44aDWYDCZSrzhBwZNsu355+sX9SBj66
57OO6sY5mjJiHHiWB3KF7mRs2p3quCBk/CcfMdaodo7Yaqs4C28D+HCCdC1ZAqA9MhGqYkNWzEZT
h11K4RIA/3LC0IiZcScJmiMI7FJyGIrvTb4pg0eRKNpUwolBAQiImhMDtj/9NaSfc9cH32OuaVRb
qTVlhV19UukQ2rplk6sEEGp2V7wByrIzzpc8T6E8DDpONJcQZxdj7ztRv21jsMmNse1Z7VfldZuT
eBOnjqlOcbExNplNCEFUFkfEPPhaIC4qSLdyOT3o6aHXVOihDNhRTPTeU6++KYBzwuiTkQsPqtSu
NDm5yaKvYv1sAPCpepCkHrGTgr5ScPCkbUCGyrcJ/+8LKFr0VZ3d+v5LHK6wWF9J7ej0MG5MbZuS
QduOd23MRdbwFkBOlpq0MM0n4AVOSbhjPGGHP8epbFcAtf0SDLpckkCvLnqjwvsGwjh5AnVrZDLJ
NcZai8IFWXZOB1RRxFhp2omnLiNRu9bNZ1M5RJm1GIjKsQaLKA7I0ybeAfHWDHW714VlKUuLLPku
6trSD1/hEtxWSmOTvnDZmPtTPvjLKIa7zcuIEuachsSI0G7PeWN/Lnw/eFWMWV+iqGzGRsdaO88f
M/NgvmWQaxekAWHTymFNRls3O9O9jgwKxqx3BZrnoyhkJ+nGu7YBWQaUuThbmTwyXs61Ha0kQBAy
+SKiIC308gsuu2D4HiuHPH6MM1KzwAnf1YB7LONb5T1kebeLK5Arq4S8jwLgWKuXtlbAdFWv2DRt
zLh4EJuG7CCOHgyQ63lOKNc9hNlnv1zFMYQ+4qMSmRAHFNWCtUzyaI0GDfJM1yzltECc1jmqvPPD
58C4S711bZDed053eGQMnMs8oDr2uH9FXghxygCmCn53evQ41vBsGnbhyJWdwH1MLJuclLJ9PN3u
kac/l0OPvi4FxXSwYlaHsNz14Uboz2h1pwXNB++wObtk5OEF2YhMlW2kIhV8g6psp7W0SP1w1TJi
D3qx68xzHv4jC4q5nNlVYC937tBDHbvVqscyulL1igTdM1/mWPOz9YQJJ3NsM+YgN+hBVwXLfHit
rMDWAVCdfhJHespc2lw1hO4004pFTPdqSoSMuXUrMmB3enTmOxx5h8zZskImFBIvDBM0WzWlWcUX
4U1U05wtK4guJ+0qp91IW5E8ntRnZsxj1zsbBDtFbjRF58RTj7a9aEOYP32njz3L2YiX4iaU0tIb
9hyoOkaZIp9O7Eq9bSY36emPOPLuz6W2pUDGO9Z5jueK57h4VYXrMuoWuPyo8+CkHSbB8bmFxZHb
NNexZnrUwE7miKqvU1tuzDVCs8tGHWPWhZuhyFLVr4Y9Jkwv2Ifnqo1H3vW59FSKwPQTudRTUquu
pG7YZllgF43E3Yl3pFI6p5+CMr2BHwxBcyGqngUkIcuMboZySAV8KgrI/8IexduRuL8hzta59bUe
bgW09GawUXC5ihV2bDLZipFIJEjrw8otJbzPhdMJwboMLLvPx8e8eErVej0G8EDT9whaLIAMIShX
ZEuZurk6ff1HTnnNucoVWmmqmCU9K60/xVOUVU/QWcMeO2mXqf81BDPX6/AZKDIU+V3u3sT6nWF+
LfMSc2hhhwmq45Fgk6jYj5yrCZbltOGqBghe+XdS9JxMvvpzI/CRqcSYDS99LwAZJypgr0ZOVzst
zNGLDmHNuRLR9KVQaKZJyiu/Nn3jQB4/00+P9J25+tAl/FH0i+kFMb+l2a3QfT795KQjEnBCWv68
1xpr0W9Giw1uSbFELkl7L++j7jWRbkrQ34vBe51SSkA432kLou0dQ93F+bPkvSoFWHAyEgoOO4h5
WKtyYHvDd4LZgEB/irvCxjWATO2z1GUOuatVsQ69dKHivIfVbcu1tmwNotE8CbAwxpJ+eHenAKg9
8Ulici/lVxp5tumVOF7F4NiH97rc5GSZC5/16CEgJ76qglVMzoiI+lwUhitT8u6N0uRNLyWCgSP2
d7tS/zx0Nx4xD5r5WpeHUne89iWNiwCekLUc84r8l+9Gfa+SVlT7V6PeLXyVDYqK4p0wJMVwFNVa
+Ep15dciUrhHYyAe9VbuHovufmwap/FuxfRhBHTrboHYRimA9UNe3AyQjNW9ruzGwHT80XMMfx8W
4cLqbiIZAHH5FKn7XHmryJTRJbCy7joIyXmv3uK6W4qqcWMW1cuA6cnXSegikVq449LV5u30kz/2
Rs16QespXZERfbfHWBLW18FFbmLV1GeTrArkI8l62u1kzChX47mh+GdN+YMxcq4JBb6HM9rvaVh0
YUPHpJtaju/eeWQC+tpTLDlK9Cl8+eyutPEgGJ8F7ZsbjYvR3Frmix68a31yn5fxnUagSRttCGaT
oCJo7E4J41aVy4RRpj6btMlf6vJAQoVBhuhCM/aid6arTudjH3z/uba0GAMFrjbffyStgMHQL9Zt
/6T0u1Z0wPJfNtDMNaZBoURNWdWs3wvq5w77k4teN202Q5t6mqpGPikFokNoOHHrnG73yLmzOdeU
RrGe/l1g0+JOBUBN+tQXn5hYphQI804jkd/wTTG+FcMuD6jaVA1G/F0CEYeQaaPHL1s1tgGwJ2ih
NY9fy+GaI43/zdl5LUeOHVv0hy4i4M0rTKF8Fb15QbDJJrz3+Pq7ap5mSs1mBBWhkUbTAkHgIE+e
zJ17ZSYOH7XIVJOrFkehPSo6E0ReJ2MyEWReLH9iH78uMIY2q01fFMeqCexM2qaT4ATmsgpjeKDV
Q9ucIDB2/cEIT5pyhGcJTfeHb+oq07d0YZbygDN9Xd+m0t6ggPH3R/pFZNAu//u/igXJMGEbE7KC
JdnT3/v4myThq8teBRxwK4qQX2oQotDYkf4cULn62Q1fhZzZzCoBGg3NkncBbNJkNN+IXr/IFK5F
r0U/heKIp/WuNbFz4aQc6fcDrIW/3/Y/ZnZ/+qKvQkVURIoYaSpHQah6TWTs1JFhqkyUqUp1q1D5
bdLABO7QYrev2Hmaka6IuR3XybEDKDuHwqtRxL8tQfxZ/nItml2QrucMOcy7XO8+lKdIUT/+/qt+
8e6vZbNgwlOYKOOCch1AuSt/l8p9dd2rqBKaclwpDdftSWcjN/r9s9u9HMj+9QXE+NXM8L2Wnaw/
NeL2h6JkU736ZEsl12uh5HZxrJnMVf9t7+OyYv6wktTL8/nXDQ9i0ldRzw13YHgMA9qt/mDmWKgV
+9QY7HD4LGYOFp2b1ABXoxsKmU4C3tacbgvzPUo0xnpn5n3lU5kwhZI9V/NwNzJGiSO1yy4T5Ez0
ST64GFvsynWL6G14XuTjUp7D2s+ydS/5cAIcpTuN7bMS/sj2WTWvVbuJjHFPDWpgp74q1bYefxaK
Ll4S/35c7YyHagx2fSdgwT34YvvN9/PFcfFapBsNSiJ1kkIfXz2NmL7aaUl9JEpo65gR6eUPv6ar
uBGOytwzjEdYAoI2GN2qNe5/tPCvVbslfEuxMi7f07TuW9f4YZfrWrUrlEG4lCbXlcR9/zx+N+/w
xfO+Fu1OioLxjzGgbm/udWZ7i5Ie6QPc3bK9+9kDuYoECt7w+BX21Aa7/NC3lGD7b9K5L/aWa7Uu
jADJ0mTuXVde6mKxZWXfmNY3W8sXcVG5igeKhklSe7k4Tnn9vGrFb6771U1f7eFypYbYaZGDasmL
bn1mtFNwivN+9qyvvso4KLUJQhUJDdPYARyWb276q4dxVZ4zRPJmo0T10IH2WxeV/7PbvfoKJ2vO
QHVwu0bwFkp7NfxZr+ZarbsIDb6Yck/Mwx1d9Pr6Z/d7rdU1F0wfOzEl6Emu3EJC/0ZM+sXjvRbp
zmAtWsVIqDj7wXl4+NHDvXbQjnutERediw77xvvO8OOrO72s6n/tkqOlWksGivVyp5R9/n6n/9S9
/7D3XptmB23BGUCapt0IeidJTRQmuf5rlHqM2Nptlrd4du46XVrB/3ZSTGjinO5nEdJFPFeYIdkt
HmwlJ4zkRkCsVhSHunjMq+dMDdcjLvaxBrEuHN8Ry3k1JhEGrGS4fY4GoxQ/d3nbYnmgxQ9mfE6Y
OGk22nBUQCDTKoWF3cONMZqnbKg3uUJ5OnlBIQJWblE2aYQ9a6rDhREZjXEm3OGEsNoAJd0MZbuN
cEHUprmCqXQc5WJrdn4X3E4TBZVdFK7bTPbltm9taZKRumohOE4BhFl8XsZyFwuwtse1zI4C3Gm0
1XzZWOW4sazCV0PJN5lbLkbrHui3ZldRqEMGzn52HLgYW/37NUPQjo1gLGkVAccs7Ur9Jo58Efyu
1VO1yCqfQE7u4m7fys86HK9O/KEo4Vo+ZYV9XBUKX2elffTy3Zzf/315fnXTV8GvrVIx6bKF6Yp5
NZiSp/b4OIbu3y/+xQd1rUxqcQDHMDZkm2GOMXFj9ZvGx59vGmOv/77BJp+bapB40tHgk4lDHF9d
sqi/3/Q/Wtv//WCNawFSE2dNh4ES+8wEVkeR3K6wiLSPTVTiVgyvvMd/VgrdPJfd3vwU9OcK3Wva
Br46DDeq+p3PyZ+fnnGtWErMUOoSgIk70XwWysf8ZzmLcS1ZisVYskLUDju5emzNk/Ij/34VBch/
34rUt1MOIIxj9ip8mH/9/W38+SGAjPzvRUvREgHnxDSFVuFh/mb9XLKz/33D5rUKX20rq+6HaN4Z
i+Wq1LQXmKaZgBn1d/OaX2Se8tXmr3WBUo81oxlKoK8KbJBEbXIzsv24vc/m5x89m2tpfoysFNYn
Dzzb1Icf9iiuBfmpFOh4PZINYfTwUPPv8Gep8rVlv9CKmq5Sh98lauflym3FcMXfn8Ofw4F5LZqv
QaRPIhPIMFk3/aTSQkKWn3w3ovDFCrxWzqPvkyep576LFlHOncgU2s9u+/ID/5VuyMYCZHkiOibG
ay0sN2bW25he/Yijo8JR/e/l86BuxyJmddTLqZ2P3/rdX4LsHz4e6eqLFOZySoWAXmpgBk6FSo2m
EDakCW6mqSOIotvIsdd8N//9hbrVvJbUh3256ENLV1iJ/KWy3K58nai0YWfuj1nrq/mAgTeEvAb4
hklXpj+ngfv3F/TVm7/6iBW9HMc2Jvakt7RsvskH/5ns/MPzu1bdNwkiM6si+BRmuAP22gEd703t
VFBRD7IYSGGzLmC2V+ROc156oihQqYbliOqkKPwZXG8uvXAFZywg1z/m4mnBdDZkXnl4TMx+EzKV
EqAgBJL9axze0vYubdfisunrYTUZptNYH4LxnbXkP4Mef/p1Lu2If63iBEh4oWhApxWJWs9WRTFe
Vrk3YoEm9sUOFY6abub0xPRC3kpOK93E8u3f388XQfZ6HiCJNEaeE06beXTowwvRbtPKT5m1G80f
9lWvpwJmzdQ71gGSkEeMqX9WXrqeCWiapM0yxZx2Wcq7NLwBE/O/PxGZf/3x8zSuBcPqiOYmKwuy
Ww0j9d6Ry1/6uA/FZ7N9H1EX5so6HE5pZTmF8TZEIU33LRoSPEEbpwdHMgzrKNyb1YRX2dNoPJn6
dpSeWbE23D3flEq3FZhlxG7NEs9SuzeUjcL/pT8XAYp6zemVxl/K3hcQ+JX6Gn/XdYsZWhfheh5t
ATdOarCtrGonNe+GBcywSgFXSnYw4bWi/i61diMb90JjHssOFaV6pMTumZrpT2LlyzEuEGXsDuV8
u0yym1bbLjiPUkHpUYdzHLgiXuWNsA4MjlZ6xfy3afdKcSgtyIRj69FydhiVd5vkNqcwkS+VM+Fe
NoTjbVSJK014LKrflSFd2BorOK4jLuCZmXlycFeE2yCTdwHY3Ek5L8seYbNT1LAxWhvINegSwIJO
NCpOh1O1sJchbJTSWk3CFRhYnuZol2Xp1cFvcXwbJ9NWDTSfUvJZ8Yj0oXfCfvQEEebeWhwTr6nL
dSqFDFQ1k11B/RpmcTMtrT+LWBoKv6FDn2eibl181uI27dq1Yr6OF+VtXFLCXWn00hL5Ka921vg7
xks8fpRLOJR5RaExcmfhOJmD3ybaYxvcpmj4mya/xbI8mvmALVrZ4bjCD8EdU93V+s+xrNyiq5hZ
lH1RO1tJb8fKsYZpKRCW7HFeSaG1ykLR1eB5KEQjIWggjMBOmN/T5KBWki+bilMx/SBNFVTGxVWN
O6pmVIxsGCJ+MHdOH2eORZ9OlndNk+LA/9uo46O6YJ/FNOeoHBccEE08tdFi2or1lk0++mN3bHR/
iSTb6MHCLzeoQVrICpaneol6p8nn1roPp/shwXH9PMyrib/tLv9dEy52kk5d4yz5UKVH/lrw1+He
8ntvqVd0ThvLc+BQJ9TNAcNSO/dbubFlztnDcBzQoUT07/Rj3uxq+bmba1Q1BOLi05Rf2vRdaV+h
QgzByxy8SP1nxj8zJD/F+i42oM1nsNEhU2eHYHkN5HWioRPOnXA4T9mpyo5ytiGddgQeqGThlS+h
xnSD8ZDnByABo3hrxaJ9QcnWwjFAS5FEEEzmE3WcVSjU69oM3TZ/HpKC/YVJKbKL5jVPNkXfHIJs
xqhwWolysepA1kwMvUSCtTaLaZ2rJwTBTiccteEw6jAvOm/EaF3K30ztvphL12gzd276+wnrMpma
BC55B/Ikr5NOwLsxGN02i+Dk6dNSbrRuAlm160vZ1cPajrVtUwy2yiIVUsueiDoChFfr0pitVzKB
yGDWLwH5rKZIsnnkYwIVHm5NKiMwWSYHrKhbmz7cLTvmm4qy/mDFZ009GeI5N9FluwjS6YlJfYR3
wpvR3EjytA9V+XbKUKEoqi2kjwl1VejRQkFvl3O6WdylXby2GsHFPsLDILUQ6A+jws3627z6aKYU
IrwGjRh3fyXxFeUW6LSdpY1dCpiE0CCZWgWlOSTkXOM82rvWeG9Zs121KjywFx16QTqjP69Ctwun
h4xiSg8vNpHu8OW1NXW0G+uhb9FA8e2Zoepa0eQY5jHlCVj5W6whvKkNJ6nyNT1+R8Dpo2eYWdH2
4FfdsnlQJXR5bbyeso3G3LkxuMwbILSC/qE8WvpdID/2cXOUsZ4MmXcEj+LISrVCWu9V7Ws4UHcp
2udGnH5JKPoMSzhMLZtAsWQX70yn1HMbfsM6ETMnVLpNw4lpSJlBEKuXEgl8NtW2iEiizzS3Mi/e
TeAa2vu5LmyrD1bT3LsNnCu45qtk3oDn3FXZCif7TqBErPvFdLfA5x0Sr+h3Wfs8qqe+ftRlBvhv
hOKJEqpQbTUSHv7EZEEdEl6L6GZkBYF55vh2sYzN7QRJfaqcJFaM3N+FJT15OVzpgx81nlmekpFC
1WMS36l8LFHR0arfBrK1ozkGxyFx9fR1Kqstwdpi5kxQIip0IvpryavE20GS/YSdb1AeFOMWUOss
Zm42MnlWP5UBs55Wyk/ajOGhLEpPrVXKapFnyNN9rLwWzVaCw6FElZsLVOMYL0OlhQOtML621Ycm
b5SWpK/alNpNFb5D6OCL2GOis07qdZf9krptwi2V4Rax1EYfOjLC3aDJdpDcj7MvDL07B48oiKRS
ci1IR1W1Eg20V/H7xJCdNd5orRu2d1b93JirfDoJw7aX403X3VLsYQvN5vF9USV7aBJPFgR446yi
F714A1lhR1JDkc7YDoTYpMJQIdnICVPVh6KQcFUoSb6adVgC2ilX2XwsoV/VBdErclvpLKWlX+AG
W7cLiJHElsLQi7Uzw4CbLDyCwPGydj0Kv3U8DBHtiCVfv0Ths3EoE3Iy0nDoCxnwK4rZqXJYQcSb
pWydoO3uezb59iZPV3N4UhV3SvcRY5ZG7IuKz2aMdsxJ48qOM1eU3kRxPcGhVx+W/iSpj1J2VrKe
9thNLSDgYoC5V+1APg2muZLoQeGDkbAdjtFTF7rwRGglYepwGw8PAntfY+Kk3lX4Hy8NxVt+BqMf
VhFC7EVLnQi7pnsLB4EPU7XHodnIfeAmCMvAVQ8WCdmwNsr+YGYtxJDcUU3ygqU+yU2QsaDBodOH
IGvJ09TFXtgJuw3h+WhUu57oVFaVE4ehE1mtL0A2ko2RVAtb1WLwZEbj++rOEsJVOhySsfUt2NG6
1NtWvGKO7Ayo3o5ayrO0fePoU5wPqbzLy99YRQrSOYu2XX8X5D3kl5duCbywPcc1MXg6VPHjEmOJ
uzSuqcBqbh01fmnzp0Regapg6131zNeYKREsZHvvk5WBVwu8HgL4Z5OsGVRy4iJmERluyxlmIQJM
T5Z1nxnrpTvWGnh2KD9Zvyut/ChV4zEN0WlhDDQJ8b7GU6xDby/E7C/6ZHAy+s3ksj+V7W1V104V
BG68ZH40VO/dVK+n3jP4pWGYO2VQ7/NxxBn3huSQUGCuUNvo2RvgHhuykDt3gtuW7UqS71H/2EWY
gkHbD9ovWdrkweW5Kuc2kO2Bb6jt0l3HI9A5YcSCryeAv1W/EKtVkb4v7G852Qv8ZE8xqUGwiBUy
7BpUy5hqrjz/EtjgdNyA++Y4h28lyTT4td6I1gtPGSqJE2nLqddEr1DVywdgRf06bK1Dx6CTon0Y
wLRTw/Qg5qzioNh0s2grjeXUrJukKteZ9AppytWzjkTAkQ5Sp0Cjkb2mi1dSrHtDu24A5EwZw4TC
xQtjm/aHVO/vEv1TV8+BfpvmZxLQrm39phy9Jd1ZIfISqXbKZI1JjKPDSJIBoKAuS5L8kEmaqyYR
7GrtoJapC1r8DD57nVez3S65X2ZsbHXmtzXjYJrEpwF7jvDcqTy1Hni2pvqD9jFaeP3NNB4Go3pS
jKMyPVTzMznDehDHV2AQ/HgoUVLqMJdCcBvRb73PlS+GGuix0F304zQYtiSTzgO4MkjLq3o4x3nm
tPJNMbauqVV8GJ0jkFD1+oRIe+RAMPmS8RTlymrpi/1QaDZoOuyd6psGt8qokc6qxpYzXpDn6U5W
Cs4Chhcmu7h2A2oRVmY57WA6dY5JmA6zhhVlLWQ3jem0seEY4qZuyBZTLpDzUJrW1dIVsDZcpavz
3J/qqlhVaXuIDaBeZrRGRu4IuF+YXNRAn5FUGEXrC00+c61U6X7A8FvhMS/CsrcK9GOq9pIRUBvs
dSSSokX+7Bj00wPDhv+6aceNNmVOzQTRZJHhY0Qja5mn5NNtuox+wcdplgMmLL09kMlPaXSGMwZn
HPMNRROdrvjQjfIkx7umfGuVwNNNmc1rdPW5hRyFSj86tiUzTuauSgWY8b2Hkx5nW+bcSh9rYzv4
HILYDbrHXrfWYl2ssC/fKdaW3wMuUaRFfgRvffIUZYLnxOSZ4s+5+TsZsMqxCi81JjcKXWBGwMt6
MDvlvOqMk6Fw40z1FSNC9b4/1pXh6eOtLM9+Rw2oFE0bJ77VFMs3TZXv6w5BZIOEFQAYxxhZj2iO
PXQcEUP9MYxKp0YcT+YI+c0zw9KLF4NxVdhMZv1p4A1ujx2hzejbQ1Xd4d4Ch+6mBw2fq9F5JtIw
BVnUfrzEDvKFPMcXedoX0kByhx24RNSO26nY5BjLdEp5tMydxpwYBjv2qBfMbJWok811UN22Dfwf
nej4HFu/MOar7AojzzSO2NI4AcUdEn6iOJ7ASi8dR5M6z9KAiq+nlSSWbtoohxGPAUNSXL4tv1oe
CqYlQzZeDUSXkHiViVV5UN6P2nQv4t/dZ1Af0exwRmklP1P5gYsAfHPeW8LoDaOxghWBUMDpxwCA
U2/ryb0UZq4hW848c57gIDkmizPyCU5B4fXLo9GSEuSqk+v62gLZZouW4BeIIHNCZdrhvd9MZwt0
EQ5NnVtrwePSpE6uRcdFtVxZ3IhperbqT7NWbZUBzlaZ3IXx5AWt+TSpTsdhYTbbozrfL8qpGIMd
JDJPrvgetZ0V3CwcyqOo8wOLU3BYu3KnOnBm/CIywE8M+6pUP1Vc6XHpr8tzp6yM4gjsHk9o25Je
5PhxiG4GK7JhgBG3ULM38aFOKGvUPUrolY61vi7O90KUOEEgO2mZnWlzkT9UNm1eX5+tGyWJ1sFs
bbo0PKj5uNJC+SMlQ9WHaD8aj/NQ060iY4AcWCDFihtlBbbZKRiNBQGHwY7gK1a0FZFitcPMgZwC
A75tmEPLtqLgwJODGOUsQZN3pQfCLtCPCieN1qCZPN73xgKfhmO/sSh+qBwGnQHci5d9OdmZ3ngy
gDLNrJyUaCer0ikWosNIy3gUXZVRMIFMJw+ZUZJdQQY0MOuvk/lpZdGublNbin91RfxAV+ZEVQTz
BmlbROxwWW8cTbW5b7vAR27HaeFsluWpim6S6fZyMHVykuG4U5xkPGQFDWZDPujj7JjAFWNCz1zt
Qr05VgHbwPKGLaJjFApcUsFbzNeEmuLIV0TdCD1uFtEiHxY7o0NcvJYZY+uXSk502zVvCeUaXVXJ
zDK3Dj+hX1DXCuGuMciLUf2svE0II2W6vrr1DvDuzhxYwbOv9eZa7zmq1Mo+ShW30gHaXEZp4P7l
mp9bXsOdGeNnacCjao21Vh2pODoSrx4rcT8011Fh2HoGAVCIYXbyGgeVAz7fBFiAzmRGe7oEno0S
tmvcirTuKdAbguznQuDsGPlMAkhxwrAOSVqhsNu9lKJAThw5zj6nqnWQpgMfuLmURST2sVHt7hJ5
bdZHmm5MwWBtVvyO6zerDXaxCNmxZt+R5nMd5Z6RfQqLD6NwJQcwSRV/iiwnWhpfZNUmCvnnpK01
sgfOxpKyeNG8EPNEZVMbJufa0k3ycJ1nw7mwXgupP5ZUozRNsfuBXD0Ujwu31jHe2oJiiI3nfNmK
xtOARCcUfpfzmbLGbN5pbuqN8Ucjm3uLqlBqHOcWxis5VTGmTHm/ytpbHmxHKu3NeuwKv1VXLbPI
QnpIyeSG9jkpNiVFDLX3oHQGcQdisSY//1VgpJxEug3/1m5idbUsnxMJy8LpcsKMW2n3qTR6NQXi
BFMljXEn6mvItsdTPgpPDcaWfVocE+J0nQFPyLNNVDPRYkHXTJCjVTfFMLlprNgl59JlcnNO2mi/
9/Aq90akrHNSuFwPbWt6zbt+JwanKo6ZxD8BTnOFunc7601tVVyz4kNC60LkfkNR5+kPm05NT4JW
kxl/5ubgdMHgDTXZX9m66TC4QxjD9QkoVz4ES7C2TN+kx6VD9YmNbJc3j1URONZCblVqu95kpEak
kttdzpHaoY7mrdU6zAU4jYE2Xc8dIUNa0ubOjE7dStV9NRHEQd7pUQvefqLUJDH8MDo5WcFUq1Ts
EKICXKkHFmAtMffCpDKZU1OCIysejfBiTZ+cwtnwRNCnoW65Wh24eTXyR3s3Smonksf9aLJQ8nQf
zsdJzm6Tejo3U8GkPUEsEVaqFPtDGVAHYLa/GNcpoaoxXg09BUco2SrLRRZJQ4SYqxE39KeOuSxJ
kG5q1XrUcHWhOvHAlK6D1/uhXqyHtBg3aisdOnU4zMHkt0hpRSrbsrDJM2z3KUBe/niiCmTjhWdM
iZ0NkIoBz84NJFaTdCwcDt38a7o1O2XXdd2LPCJFkTmF9kD5QjmgpFtqzAMLd1FPia1BjyZRHIHH
dxYbk+y3Wdjg8WQwhng9zs27aFU+zHK3FhnZy9VtLgleV2qCP+avS6DuNOQGswa6JPXkOA2ZgGL4
XwzduXyZWkTR9XyUA8kthn2JScf0osDBTYN7LXwOG2vbV+kOb7uXaCFyW6PfLDMwUz4Q/ckcwN1I
n/XwVMPnUCPDWwQgOl3gRWnl5fJ4aptssg09uuVQgjrAHQoO6tZz1JnbMSrephHprl4e5lrbSABK
GTwUUjsxOlpS9KE4CI0EojRBBz+yvmZvVAXHqPeCNO6Vhmc834Xz3hROU8IrW7cXIrwInNyAnEya
b3VgCky8KuRSd1WtAeayiE7d3Gh4uPVCEpJEac4SHG/rePmsVL9qKlAqAtW3lnOG1XSrkXN/ZD2I
za2RlDdCXXtWKm+LdqZ+Xa9abH1CBTXUdGeRrra1tW0qmbMZK8wcLAyDKhCs8EDvcgoXgSVvxc6g
slmXdtdo5ExLCfrymKSbENH2pVq3CptyLcs36nKEu7wyIXKWQBogutcZcupbLWSMZSjeIAM7U9qv
IkumCdavLn8PLGal0Kuq+c+OJsHl7y+zokG5eAvJ4CiZdsWYWhcXl3MPbklcOO8lUsQMT0n1osfe
QAW3lXrfkTC0S3RjyL0taBG1VO1zCkrchbCiaYE76x0zLfqZcUY3pa2T7sacIkxDKj0pzV1bGv40
NvZI1zmAlBv21J+sUxgrrojopRdrp5v7O1Aub5XF/EFTOH3+GtBynT615t4I3peebVIwVp1W+bVK
ORivj6H6MKr72tjm1sCe23rNeJhgYLZ97Cn9STeFlcEfr5bfnI69ASBu3/Z+a6kuZq/MUFg2CcCu
6+FIHeoGgPb8WsybSNvlcm7nxd7SH2ux9aoRcvIiugJVg0T0TJFZTUl2Yt1gNP+tZe1XlHjhPHMY
IA8vKRjPzFJIqL6kyI+F5jke5Mdq1DI+x9Gn9HWbm1uhWqdG6I3dZtaWN5G0s5k6jKYYgAw3wbgO
6nrdCxh7FuIqiqlS9f0qkLSVyIcw87D76GNKi7e4zfnCMlfQR7baD3MGzjmZj7GCzaRlpHcmfGsp
RUwvoD9bEvmAIcwqTCVy6+0w7tg2Nixwv2vETSMRB9LhUydKlS38Zek+BF2ic/81T3+Oe0qMgeHO
pvrWdQNKufjGCmHeAgnHJxE3rZIC0rIU62Iwc9cQVXdabgAFSY5FuW+aZq9Q4j2uLTcwY/Zjm+5N
fVlHsbwJBHEtFianOnUfxcWNhJCr61o/4Eww5OqqToe1OkAeoW0hZYdQeUjnpzJ5t5L3ZHwL2QIk
vE3Sfae8lSDJje4UasdRvxk4s4GElkMqkRRMBCHz0uU9aZ+s+SntPyfGrYr5qA5ravjIBEVzRQVV
iTRPTxlTOFza140UMoJ5pqEoNQVXOIfyjUlVBmyu0G2n8SZtDmF1VLODFB1i6SDO75N88fO+Yxm6
Q5WuekG4wRS0IDQtYuJkAYPJ6Tg/Rwx2tsZx0E7ZZQe8r6P0dtY5kNa5l9WDw8P4KMv3RltVCvLG
lh0Xnj0o1yl2iEQmDi7RnU6+q1GELyI8PkO3VipnQZqCQeDWUDmAMSurbJXseDleztY5FU5NT/Wo
OAiBcrsozV5jSwtVWoFrbMlpvfmtxtgw2f9y1sZNkH9iUorcYt+L75IQrhWFD2o8JInXCo9T/NBM
jixtKRUUuEal48Wnpt3Jml8pFuT3ecvxPzMv73vXG8pRiI9td9JUrEvo9tJMC6le7sZ0W/Sm8pIs
ss900S4rX+XJ2iv9rdpOeDEXIm401ltf9icN0qBrDW+a+NhF0oqT1iq0YoiH4K46SKW/iPk3S2it
VUE5XOxxsv7GjJ7yHmF7/yDEjzn9ou7OrNykMrdqtDVJzdeq8SGMd9pLkWyEpvXaWfVb8SjlJ0b5
aWs4rW8OyE1DLwww7GmV+zmXnIx4PAY16/aoZMNNnB6NNvIwSPczOXjRo5uIiCBqGPyQI9Iw4OBn
xnZh+M2G40yuq05v3vVCthEUzj8iP6iCzHSPUtITe6qSwl0VfuRh/m7VpbcM1l5Uwp0uL3u5ovXc
topTG2h7MWDNyMOt2PQ0wndcr3Saj5BQYqoAdylHUrVIVmMHQqcze6+J0C1FiisPD3AB8Qlu6Tnv
xO5dbsYVuilbpvSRUcjQctHtJOFuqj4Yv6pbahkV/6RIHvqxvDP7O0kUvL+rCf6sfzGuPcLUKGyb
fkQomLWQuOnff+M99tV1r5RJyZSX7H9c12xXtXWojB8p441rWzAxjsVSm7luQiOzX4s/FUxeaWQL
EGZyZaIAmxvMpHlF3wjAvhjwM6wrgVGY18rU5QKbkqJvkvh1EAZP0iX2WDqysupPae2EmbzKrd9m
MN1lUWtX1F9DCzQyI+/FLz1Nv7mXL97JtacXU/5allx+x1qjNeWmP3vV17Y8QzrqZlrySsT8ONPK
ogH+o7VpXjRB72+3cRHC7JX+z1x0a4jznIkhye0TL/5O8PNnaahxbb8TK42ZBjLzzWw24MV9xTxy
bLeDbPlG/POPyPR/BVOGeVEx/uvOYzHshCEWRlxMKdfVTr90fliRY9McH6SNkYj2JMAgVJQNJ8Zd
rGmeKj8Fc0YaeioseisDcZjKiBSUR7EZTl3+zaTGl7d2WRz/urVsSBcxClEc51S9wcUyq77GeyCs
qn3af9CD3tT9uugeUPuo+qHCQl3HxUKoDWwcUjvjDMFJCCrgPsjvZe1n47vGtd0Pr6OkmGBhU5u7
1Jwhpf5sCV0UVP/6bWsz79tWROna0Zqd5d/9z3zZL7zp/1x4LJvSaBYurPpCB+j9h0v+KloYYyqp
gqVj2Sg7osIx1P3Rc7j2+DEaNa3HuOF2Z9kNUR9qlEF+dukrcSBEPLlYeiYRi24nZqt4+lmkv/bz
icAJFOEwzzvpfXkqP/5+s8qf9YTG/7j5xLJgaLNBOFZRZyHzGLSLGy3lk2mJaVxnpzhXSAGDG0u4
9KwxBmnoL47ZvlJfaEEIwl5NtjHZRJWAxZLVDZ2IVQopt14+igFb2XE6XrrzsWj5g/QsBv9P2pkt
x41kafpV2voe3Y7NAbR110XswSAp7hR1A6MoCfu+4ynGbBazuZu3qteZD6ycaRIUGUNNWlpaZUUK
Dvh6/Jx/eWyLK0cTW6nc+F4LIOpEHSXywyymRL36+LOmvv7NfmPN9htLC31VI+N/iLvrAa2Srmzx
Yqi6Bz0vHoOcT/Td/s+m6FznZ4jMRMYFU8kKv4zlxrLvPv6Gd06nuSSPnhpNqhoBu713moXTXeHj
576z21uzLUAaTY7WJn3TKhkbMS6MiktiycYB/JhA7POc/F3/z3aDNhS6KEzWQKj5yzG9TLNTYdxk
7bc6dsgyuhSQ961+WmWnVvwtrb5wrGfpfaEoAN2iBVlMUtfxMiuekvabo1y71n2gPWCvLgcStjhq
4IReTVVLBZkdj9ROFm+y4qdOnRQnbKnlHOe3QXRnBiuwzAubkk3obFXEl6zCX9bWmdZsre5CkEcU
34Pw0lSfnPGB7POy9b+o/cUoJy+2i6R0zpXy0IfnQQbsICsoMn7Lye/IorzwUh1cJAge7wo5Q7sc
8djNrntDrPLkrnVPCvDZzonX7D8etXcw4ZY12wklpLA6bNAkmrQ5uAwCfKJUg7bm0JPol4AfnaXp
qThuZKucm7BB8t3x/D+Sn8NZ9vX2XvVOpnQQvQ59cea5u+4YlPqdST7XXNQyz/AV8AOH5pd9kx85
09/b1OQsUBoCJbPbArh+2t6b2IsCBSU9tkR1y/Bg/lak45py03vqSh3kQogRh2kqEp61yqu9H+25
7Xf11owHkoZ0NlUNy9TOvGz8KoLqi2OkoA3kpZ36K5QFtyrJ5T6Qe2/cJZ6+9JPgdCCfHOmnCd4s
gX6M2f1eX00L+sXZXRtxl46RSkxwggJB92cqNNZcRqutqGaXPo8NzqnGBccUU35PULHmGlqT2UCU
JMwY16Qs9wPixE6Wf3gWSv11VwRV15QF2nOHYESDYZ2ERwLV9156tjeqSgLjOue5vpcsnZZMB2CS
7s+8E625WpPAriMRDaLl6hPV0T+7bcy1lSpFS6u4hytifXVv5PePd5t3ptpcVymSXqW0wHQmbZIq
XFV/eOOaKynJrsrcbuqB8et4fkzp450DzZyt9qRBp91wE2I5p9iWDnh0MEiWACZh16s/64/Z0jNC
NpQu1vtD9q1ZpT//7KGzICVEjVkENpOt/FpYa7I4f/bYaUxfbBNJGXDpzogTQTFS5nIePn7se708
W3Ka6ZVKp2lc4fRmZwEATrx8aVX6Vo+PCfC+18Rs9UUa2po2SFx05SlK/GzlZYhRvRMdUS56J9Sd
Kxc1IvR1Ra3ZP4futPfahRN3B5t05qBdQOb5szD9WZPrRfeHsdHJPkI5V0uAme+c2tt8PADvrMm5
EJFWGG0zVCqc+jvvRvmziT0XIZJGRsFWUCIwVXdPUh9O+8dv+85OaswWpXQ9pDen20oQ7SJATsRX
mZ+uP374e10xW46ag6VwAttxytZ27X7Q/7A3ZisyH0KTzDhdXFWbYcKLLz5+33dm3lyKCAmDQkM/
bMASDlBwjXB9BGbushjCtWuMRxp5Z/UY8wUqI9urQxohLTrhOqgvGKC+9OrPDpq5QJBu4hfiVWg6
yKIKFtJQVxlww4876L0Bnd0XPNNWo8ZmQE0XNTiUH45Eze89dxY02+iJJ8PAO2vmqntSwu3Hr/t8
O/7N/WauCWTUnelETtcfBJywAU3AEExa752GqLMq/Y/Ra0E8wiuq4GoMxUrpBRSuvQRzKbSFpJwV
Z6C5vkjNBgAMzaPwt2GuU/RMtt14a6TDVOk/+La2BCw5qYPquX/rJMbaHuQ2G8nK6ltVtisSZksD
CQ03/T6xI5RIAFX4NnLJws3hVCLY14/xwRA1UM3rCmh3IKmfoyabWI+U6NcqtyyPVJ+k5OLH6XaM
+71Wl+safT87XSmjPI29Ye+E/Nz8NCmm1rej6m18mEltclGh5+8aV7YGMiHR4KPeImAHuuBIFGJa
0/j/rp9nuRSowqpKbNqh3F3Dtb1z+1sTvJECgDKzr7OB/nG/daGy1Rx9Pzj1po7Kk6GS1DBOrHqg
Lt/tEussdVEuB59qoFzeO5TK80Vr/5iyElF2UlqQibRsO0mQ9Po6AgbgiROgglvPgLDDr8P4pYh+
hNoj1AcYDjcphcPU2I3Unvtm0xvgWEYPecNVVySrAJx30D1l8L6QMFoaVbWIAQtbfQ8PaGeo4Sai
ujECSoop1Js/cI2W3UFvHtrY2SZ2tzV9kiQgtIfvmfY9xKmk7/YhuAz1Sx1vFAfcDTXbQl2W+b7X
fpGmX3ayuY2q9Euu1IchoqjUUqmEpFzp2bIEUuaCMYl0NGC7u6ECKd1eDEDmvYSeCM8tanIQ1MBI
oYIWILuvNFeVX4ABM3axbyz7QbnKajCfj6o6LBoum7mfbaIxuuvx/46Du2zs11l50OUmE9Tq0XNs
1HJl8WOX3I1YIXdmd6nAIC8M/rAWtCBkFbHSAYw3g7ZgGeTyHB2sRZ/vZF4vyuoSA41lGjRr3XiK
i1NzMFehTJd6p96nVQFNEUw6b9UG+neJjDtWU7vAQXW9a5uNGHG2hpOS+NVVX+QT+ks3q6uhrVc2
TIpGU1bgNrZ9cAFu2krSdYxAuaWoyy5o9y0ofM+Kl9hKjjm2E/64VyBYGecY7K1i4OiOGWGUYS9V
XsGk6QIkS+sBxZoKjGvNcFeGW+5Vt9q0nUTp1DlRoXo6bg+nKln7Vr1rqLXVgb+OAStEZb8t5K+6
dTdB4OxStDU1X39KPaDTELQ8CrR2ItYy0FZpfD2U+iQRs5QK0r5lfB5rPwLrYoDKQJJ0SToEaKqD
f16ytK1mX/vmcph4h6MLmOhr7OSX9ogmExUUc6HAR1CUMyesz3IKv0W/ToyvA/a7Y3BqIX/X7LgI
XZAv+2KP3anqXKn+z96DrakCSchBtpvZsjduRNedONGWjBJ1UXdrgreg6UXvbajSocGxdMCgAwty
KiwczjpVABdLAWEW6y4ebxobQlABbFQYi5QRM9L7sr8XzESgUT1FArd1l4mbAZVKFpWnLMsBDRJs
X0bHWujdPbrHVeAvox6KSQIydUw2nX4igDnI2gfORtUyB+0bQwJ4zCIdWuG+CPWFb+n4JCLzl8Bs
LE+Dod+gAoX04DqMrqPEBjjws9XtBQ41anWipJDTyRP1LQPeyqWOXpAurkxY1xB3kA/XkM+qzG9V
lmx8qhl2eJMMV5UAYO45SwYDjNVBgzHspODtHeYxycg6uleSEmUiHS6Gtos7+9IznevWOgDfSoA9
58FJh6J53m9kKc8aNmir+qrEcAIjuKJBtRI5Ys0hoRWKW5RNQM/GfrSO66+9yfpsgOngONLqP1Fs
XGoCAtZgrHLzsQDdWvd3dZ9uRWBRe72MbGQz7R3gILWOlo2Pd+REfmyjk2z8onKEqcF91YCKDx8d
aezyXAI3LHeOJcjOtYsMKmdstgtFsOgg/HyRyWUWMY17c2GD6xfObnDOXAu7tspCMTpbtvWtrYLe
BGO/yiL/pwjjE8+/Tqivs5amA7EzAUBZ90aXskWm67H27l2qXTWw4MRJzqT3zfaAwjPhavBzHf4w
iwHQUM4SFfZdCNIjxUIni8YLWYjbBEz8kEAv7lP25dD5lijsiH4fldu4lytZ98vSJPdsltlD2cp9
K04BpfqoxaDxAHUYBVKZbvTgULff1fIsiM808WB3/SbMOJV7ipLVJJnbHTSDY//HUBf7Kte3UXgF
1nA9uOkZN4ClwbjhBlNG12aOJjM0wNoBX1tTPHKTnWo5Z6V21pbfCyryXresEa+XNTqGXr4e7L1Z
9ovCuq3tb+SWVmHQrgp5Zya/dHndhg/4hq0MqCQeQUeTfrfgMYw472iVdVmGF3mFXYp3HZZ3SbBh
RW07l6eZcXDmRcNFhydYoJxEnQWWjh0YDC7aqksqLhDxzGIRhRWcYPukSsWySwAPJFW4bsIrN6sP
bQpPAyyOBOZdgN2URCZcpqTjPLjDlYhScLgAWDz/xhuveY2VAHQk7Pa73rqnpbhUjNsu2NbkhKFS
9UG3j5UTyyUn7JxFlJByQOyTXEoyWE9NxonT/szg5gVDvEma/rS2oLo5rN/iq+uo+96nylqB7FSY
rLEQ8GXchUmRbrK0VYKeULgjULsym2MKeu9oWlhzjTcf80QXQkx3cIbzulJXAXtzVcIML34ZXbhN
Ca1qgC5BmWICBZ0d/gDuv2tPKsvOh/sW/Bq15CpyOdzc6zJJVonpEedpq4zlGWbkHe193bSAriC8
B/Wy9JVd2WSgwh24mtdODDI0zTayBlQFMPjjyNZ4VjT+Xcg1u7hltd9Eud+S6W3BK8aw3hGvKS59
rdlVSrEK2IxhGu86fVvk46mtPpT2DzCwCy2WKytrF/4I9xIiVg7Kow9NGNlfcBhZjNAiuhECqbIu
jOYArDDoL8M8XudIzsvookkhrYbaoZqwhDkBKqW+2oAVb+XLOL2J1Msa4YOx7lZ2pq+FO6y4q/5I
IKE60bgJPFSpKBoMlximbzKInMG+gycW1BcmKCZ9wINI3LZIM1qQSUL3LPafgNKaeXvSyauQcyrs
0rXHXdJurLMwApFGNt8lsoLARp0hi7BJ7KBOVycoBamLpAiglG9KKPcd1ekSUBDbwVh+G4sDmj9E
QtCVrexeKEhfk0qcZGgb5dQsvKuajWuACdBXG6c4c8zzslzVwaWWjTsR7gfGvYLN5XqgipVsp2ve
EnAaccGJm2/deK911VJKfzWynZkWeE7IFrYBOFvN14b9JWVTFkWz0OqMXRzIJ0Qi/dForrrkyod/
RhY2m1LVwWUOUA7FDKd0NkFEAGpvFQlPTRenQXw+Kt84MkBkdiudyClvr4aQOqm3Ee7ZyOFZFtf2
aK88bav0i+7Kqs6Kfly4U61FHLzxUktvLPXCjMo1ZscLgyJ50Jw11tcKXma879nWJOGyqTKTJ1w8
egIR4z4G32zEJiJo/9W1290Jcel739vyEIT3LtzqgLmQMP908zz3vjslXCoeHN5kZTA5XhNrsOHa
UPcpaeGv4Hr2hQ8Lp7fALWOEtm4gIpaJuOnjy4y6uoXzAEDbtZ1oe0dTN7Z0rzDlXkfOASMMOyo3
eQ78XtNO68zfp9x+XCDiWSxBTjE8zkC5oLjLqm+Je10Ft2rinEASQhBQv3H75qsi8kPMks6sp1H2
ly3enzgvYPO2SjE+q8g/NdmNUbNDCIgMfnbigv7UAzoAtnSgeNcAvJYVNNFWcAgMl1niYlXWL1r3
fMC9MwfpVjy66lWrZYsSIoZjoV9g3JoI1CYBbFkRnRr5bRtvm/5rGA2rrDlBrmwyCiVsBYVlsDGq
+lnKUtTzS1yHFywyOPDwmLFuYLE/quFVQ3ghGH3nFn4XviN191i6B52qsHZBuoRwf60BJK7HM9M4
Ddp+a9vOCgWQWhwGzo/E+BbCdOidO8P+qWLpJ4Ns7bXZlWV4tylk7QCZETRQamTgV40LNN7nBIq4
f3poe2/5P9UYUYfB3ybqk1sPa7snDAAVviyNneFvh66AyX5QKWLGkrtvdR+FGYToCNxcA6kdGYa2
urWV6iAyTGMKv+bOLN3dSHidNdVXH4Fs6TRwsPyt4SBkQJVIwkFsa3CeSb32YB1URnEjG2ePpv55
B6vfGkC1xqtEIp+mQrxTnWWHxU44XcU7QiHY/428MCH/++75xKJBPMW1N3XvUJtjG/dgKyMskIz+
BkJTwR2gm4I5bPUcpd/4wH1Tr1/ZkCas6iQQp1p215NA0+MBosi4jFwicrgcqrSv8hGfkGk8nWGb
truq3U+HkBYXvwIj3oWuvoRyvrRLCBHG9UAKISHbpEDJGmNvBeEDyYp90ACDlru+P6lC+4tlJBBr
gzNdRyQ3BlRY1Gvf24aIrthVcuWqxraGCeOVzblr6Cfopm0HH+hUh9lb2e9Gw95bjThUMfORHclG
iLkzHxRoP27KBlVdeQD8y/JbW7obKwHffINnTz64p0NqXcdRt1NtkIcI4Rw5zt7JH8wShTCX6Aw4
04cBYiG8aL/8+fGDn/XmfndMzlKFndrKztCK/mA39S2b2bmLTE8viUN1hCHwiBqI/+0E0Kf9E7kG
YhC5hFx2GBX1S9Tbe1GNd779K3S8c8f99fFLTW3/7p2mLNiL1HM5OgX4eYlsWGwsIoKgCaLc5dmR
7Oiz+tvvnj/LMBqR3bZFTEkvF/qqHsVt552kGlZF3a9AufYalcL8Xu1AGtcnHWdiM4TnsXVeHLXf
fRbk+90baK+/EIHyTDIH+ULyKCMMe21I4IMUa5BkJ27nwLrAZTL70uOjEMB0rjirEo1TJj2t8wNQ
1x5VBVsTf5br12dpSx8iWBBRGD/4ylbtbsfgSH6R0/WdoZwlLi2Zwt/gvDpAvl8UeOySjYOXuAMa
cc3lGXJIeiAAwsojXqZU/dPgqYgRqldXYqyuM06U0TdWBSQ1zoK1AVW6h7cQp1x/L9v8QfeMjSmb
jTEaJ37ern3lwQAhnun2Fyf72uXtcvCCdZLcFaO17CLYcPm+qk7d4S6tixXqRg6MWLX+UobhMkFU
pCTRXLgXun1is5uypy1zeQrzryjuI9GQXkPbpuYdIJSxu1cZhKBoXFr5A1IhsQub7aRuUeQWK1Ag
TWIRPEKTV+p7n42yh3HUZ8mUSVi6SrWYVAaKJieqeIx8gsUIoC4CGnENM9S3z2rZ7xUDRP+k1LG2
41NHrCGxGiN0xeLcz/bV4C5NUoQaeYheT3YhQlwR14Kshkyv7o08WiDoBkc1G27DOluVjb9HMBWl
rQdLJ2wP9lFxkpNiw2op8B7H/leaeYccok/hg5+GxYhCi6Zvze7UQa46w9eAEtnpOAbnZRBwGhO3
c6p2ashaSVZeDwO8g87obd2NZ6qoTVkMNdTX/iE0tLM0+6VnxS62h1XcTOz+k9y/CcrxIeoIfiS8
QamuuXIu84ATB5peld600ZkWnQEURdzJDTfO8F1P1PUgwiur/un4T4bmr/IO8bjEIvERcteKFqUm
ln26U/Kr2spXo57/6qp0Vysjd7YHyzgAJIfuWp8mur5Gz4SLvLFEVWnRyuRihEzewTcq237TZS4J
pPgUwtuzw7jnxw82wAI/ztZN/jUiQdxM9EqEFK0xJI1kHRL13B/PaqLHcvBuTeV+CMuDk/60fFi1
ZrLq9WI9wCtoOufc8PWT2tO/BzoZCIAbjviptDrcY2y1KhPZ2hyj9fsQ3hbqYk2+cdDXSBPjIrTE
kTrIO8UcbXamFFHYMmXcjqijJWt43Xv+SrGBkPiw48ZjCId39nJtdr6g1ppqiAh1hzq6TbAZNqtT
B1rrxwfFO2WRuTy3M6ZcUoikDpnYhR6Gef1w7P74+31Lmx0RlqcGBpnd7tBXZ017zQlw5MHvVLfm
mrjS0bMutciUN8hDtO6IMhgicpgdp+LY8fZOseEZIfzi+DStNK6i0WRgYXLkUY2HoCRddhIiWRKE
t77YDqnNPhMsHcNefjwS7w3zbJ9PR1VYw/RZpf+oW1NkCKcPCYCPn/5Op83Fcu3I95OxYZw9U+BE
fui1GgIqInTdj48beJ70vzmQ58q5oVuDpDV1TkA5TDv1PiiD8yg3vqseSXqseQN21lp9stqe6218
nrhf7ZIryeSEB+EOlaVVkyMc5g27KOdGK7Lvjkz2NXxLinebslXXYRgfUqLpI2/83ijPkGxCDp5w
855SIwxD6VNWkNlpF19H/kOXf/X6GpU172FEkstA9MOJ0PSxFCTN6oXSgerKoXZWkJHsTFBSekyV
pxAR+I/f7b1lOat2VW6ooi5nk0sEd8ghMpAf/PjJ5rT+fjdOs6xOwT1YbQxmQp2GF4k5bIvEWzt1
t9fksM2gpSlqvqiyeIVwPSo/qHGk2Z0DQUglqe2lOzvslqH8poYgKTP9hGrTwvXBpIbLzPruhezc
0XUxCZWQ1lRVwgw8QQUM4Q4tKK9CTksg6eZGu8qu17r/ELmPkZmv4cft8iG6y4Z+FwE3joMLnWJ+
is1q43xzXWNZOds0QPph7L8bvXGFazRZAv1Ir7y3PGY7+RA5vlcgyX9Q44wkSLzsEQzG7I1K7l/4
9X996v/N+5ld/KOLq7/9O//+lOVDGXh+PfvXv50/tlDas3+f/tD//Y9e/5G/3WQJf8//k1d/gsf+
1ezqsX589S+QyoJ6uGx+lsMVZPS4fn46Lzj9l/+vP/7Tz+en3Az5z//456esSevpaShopv/810/7
H9BNJlHif335/L9+PH9M+HN//y9//59//19//69//+/883/wv//bmz/887GqeY6h/otQHV3XbBtd
VG3ao7qf0y+OyQ+q4B5rmPiRqNMRmGZl7f/HP5v/4ghL0xwHxq8UbJGsoCprpp8UlecJS+dHQ6AE
ayNl/3/e8tUw/eew/VPaJBdZkNawaKbd4D/Xi4Vrq6kLQ2rCFqoh9DmtwSxtwzUbx9wkCStzJVUP
FRcNb9D40OVqnmwqxRf9ecetJ9kVvoDSZ+OIPh45HtTX94B/vIehA9xC+l1YfDPv+eJs8i0Bf99t
jE2rx5a29SNOw3Mh26hH5KwQv4YUth0yanX8NOoOL2QOQbYSceFfvxjGvzroZYe8Xiu8iGXqpq4Z
GvU7esbWXr8IdFKnQlvJ2GhF9qQITTzFZtQ9KJiDrxsnPEaieNP/NGcxno6QyGDb1iwMcjVbqVF3
MjZ+bWmw7QlEfQ3bR+o+PhRO0begJyJl/G6lqrmThmtffvy9r/fif3yvpauWahiUrt/wIyrNj2WB
wDDCjrGzceImvjK8KvnUjv9XK+TgTVs3hKNO8/nl8Fo6nNOhU+lV6sL3mcQg0Yvr8Ah4+3WQ8dyK
1EyB5KxGb4o5UDJj8npehypZ1lWUZEWFroOIIVr39TEq2dtuk6ohJd9imppmW7NpUjnhMGYALLgW
xNHBLCtJElcENx8PztsPoq9sU9UMaSP2PucSpp2aO22ptJvOCuu1zIR1UitGu3Cpkz583NSbD3J0
tIYcx9J1yd9zmC3KOJESm+Svo4H7KYqNyVL0+THbizcf5DA0Ujqa7hiGZM6/ngf66AymmVnuppow
7BBki4ibPE6L8OwDW/3x2W8y1cmzQpXSMg1nfg3g2LadVqruJmxwCl+2hZd1oCzq+vbz7Zjsxhpt
4RD8DNN/sXm1fZnJpiHjl3OFubRFjF6XEYn7/79WZn1XWlRXjLzCB3cSEsgiE3OXIjzGvZyPEOcA
rqF4+LIZCdOYu7YVfqhrLVIrZC/z4cxroxYOjZEiqQYe5+MP+k1TNluBydw2LE6g6fcX3RamXhKF
Zd1tKhfj1t5TYhwxRSO+QhdMjy3YZ8jay5OOD7MN1RR8lmrCAZ0WwIvWgOojkS0QLk5HPdA3FQUt
dCks04Wo26J7Y8hSIBfLP4yTMPFd7WBUObZKTReXCbIiDQpsdjUirxe4AsHNsBrzewPMKsIZYZ42
d0GVZcV1ZRN1Law6AiiSoBU3UELo8nGtW3FOiUPBGLo0nLze14UVPKiA27utURtgbpqyKUkvJKOa
HoI8d9x9IqpJA9t0mi0GfWqy76RSN90iakVZ7AYtSu800ZaoBWPbvYhrHdbxx0M0Pw1tYaiccbpp
85dw5rY56NvyUb7SbQYrDkjF9+fhkP9wJ/tsX3z7uK2304GGdDBDko3ONOeI2qZxtdBLRLdJXGAs
BUZ/K6MIbIqs8bHq73QbeD0XaAqKkWYTa5g0+HouDIrtp56G4ktUqGju1nSz2xYj2mOlciFyOzso
hu5cffr7iPY4mXRNh9w/PwN1HU2/DJGDjYwUsQ4wwaCUabjqzmry5Bif9DedyXZuCv5yaHFuLVV5
VerTxT3YkL5Z9m7X76d+WOhNaK8+/V2abQpHm3b16XB/3ZlVpKmIgMM7GhRngnkm0YPs+mSHk4d+
ZIpMW9xs3HTDpBHOJ7LY80NKuF6rt3nfbxQz5O46xM5J3lnjLkgT7TQTCtqzjQ2EQBtC5dOblaaz
K5r4kTqg0OYBatjmsWUnab8pE/S+VnpGbZ96XDGMS1B1Xbv+bKeyFKbDn+8F2zlvrrCdUsuaFjk8
XH+5UcrLckRJIonSz+XILJa1rtucxUR/XEXYjF8Pn7SDgIqhM260xvxR1QCUa2WIjuwjb6cjjfAh
bPdyunHMwiUCflk7QyY2WYDKU1FKiAOND+BONNYnA9rn73nR1GxtZ5XMvWBIxCZvVYPsr59ve0eV
n54OfBCRjFQZJtuSs6s1MUCCNhGm3+OQFBTs6waEGoQU15fZkb6bR2Z8kCGmfZg7oj7NwdcDRJIp
HNUiEBu8Q3Wk1ElE5UZhHlnFb3d63VClIzROfQKA50LNi+MRlfxaVOyXGy0MU4wpZKcjlp+L4Hup
DtVaH0a0hT89xw3VcRzOZE0TrKzXH8bJJUVSSIH6qXbrKUF9wObwm2ZV5ecHiysuEac1zfF/QIFe
fJuZDBWSPI3YyDQYbtrBa07asaa6PoF4P/1NBDOCqcGaVbEwef1Nho6zwThqw8bwkDfYeb6Va1vk
2kuQWrru9ruPm/vN3ODOqEkEREzTFnMyDtQwJUsycyQmdNA/LhH47rJjXla/mRqvGpndzUNbaIFu
j+wQqt9B7MgKFfYwKLpmGG/0MkqPzIuZ7dDzlkSDJJm5xOkM2qwT0yofi9LSxk2pI2JHZT3uurWL
MRAwQdWXDaCg1LSXQ9xorL3cxMogMHyAyJZVxNeuKqKDETRIXQsGyv02GGX+8Nl+JyKTRPvTbdZ0
5tf2QfcCOyew21Rhh+xYlX+Veq8fSYq8HVyePmUhLGGpGvvN67lUYswJjx1DD8MWBSAcy73h/zqm
wDHD9029zd5CLKDyQbhqPf/+YnWog1FEKIR0mxLzqnadBVqjLKMkzEaEHRsAFa2fZN02z6sk22VD
Tjq5T9rirBSlol14WYSrSWKVDrhalOzL9uBFGUKlSuoiVNlT46VsVJpGsm6Eydx0Ejvv9yEjOOz0
dOypaUET1LalbubXkTDqL6DyahVdS5BzN1EREQgs/C5OKVTUwZiiHBwF7Q8NYUnFBkRTlE9cMHKg
xuxu7YJAJAQF6UXHGNxvjzBDVXV6iS3LNo15WcwDcJPFlkGYYxvIbXtuiLON4Sw1Qxxr6u3AE4tx
6We7Vx3uY7PTMi/A6xcBzucO0P/tMLTaqjADc/HxHH6Tc7MJoIRmIKwNANfgcHk9v7QMG6O80SlM
W+H3BBXUH4Dvko30HGUZDGN+6jVDdlrVGVg/rde+pCI9+hJve1WqXMgMelTlLcRsjneW3kQesu6b
uA+odYdOc++3FtKW0g0+hZGZ5jlpTlKcJknX6XNnpahIOkWSVGmL8lbTLERGIIx42XBk8/rNB3GW
cRQbFm2QunndqQbSmGlY8EHcZlLcJkbtahy5z2hhoX2KevjXB6HJS66Yk9sxp1d5sXCR66xqL69o
KmzjKy8OWuQBm/RBKMCnPp4rv/0qqWnsEJLj7XnHftGUbamdkgd5u4EaV20R+Ey+5pppnktPBVv+
cVtvL2eMkzSlY0sCU0efVseLtkRP6dwxAW4X1FoCNdg0kX3t1O4XVFgznJAN90iDv/u4aeOzMA1l
j5i7q42W1QyOnBrMUGblxhuvUwHtIeWC9el+JL9GtpAEM9u6NS/BFoFRDKmqtWiEYj5lxyA0kUmH
HJ33x7SoHLrp9V3J1shPEqWSWrFYW6+70Smtxs+LXtuAxKLA15klAqo9kWqxEE1RKAvOnAw3Am0I
zgd1hIqn2cY4fDIlaxPbSVOwyG3HIMyfvcVYG4ai2byFXsCrgxg1jgt7qOu9b3Xtkc6dJsb8i0mn
S8digRPSzyaO7GOv7lKB/HvN1yQ6jkhCgTby8fR8O1tsjW8Be0wKgb15+v3F9ESMIMYsL9dAnZQ3
ThOXqISTGyGe8bYft/S773GMaSchGWey7l63NJi1n6NTqm16FWRMLLFI82I72Hy6FVtjnyKPbVAO
MmbXCzXVbcUMShSbJy8MLze17ZQp/vStzNFJlAvdUVVu0M912xe9FliZPiodGCAKPTjRaJz/2sJT
si470mlvh8fRJRExU06b6m6zYNVMcgePc8/fVmkWnMjSgM/BP3AGc49Z077dqGiKewWFM4NDTJ/N
BBS2dHdQRm+rF6kGYHloiA6UKiZ3SRlTvWs6tQm2A3YBxz7y7cyYin/Tqe2Qcya983pmKH3kOoYE
bBUSs4VgRIoAV698yD47N0j+kfZjAjJkZK5mXxj5HHHRmGibrFL69TCisGm5SJp/cgZyIJOR1VR2
Re6fbwRaNOxErIoMRNpL0O1G1y877txHrtFv9kMqusTslm7pU6ltXhwipMROPBU98jhRDcVWrZFk
lqIWKcyfsI32JBwd5WetGalc5rEG2rM3ndE/BvB5M2t4D/05OtA1S6co/Hrs2rwu3TaKeQ8jOaXM
C3HblGexo150Kd5V0qmOoWPezBaWHFuWkIZjG1OsNWuRG3+N1q3Y6D3M0Hawkajude9TGFGiEckp
o3MHJYfAkrBmrci0VVMpUrltkkKsUguztLzr0iMz8s3yphUmCauODzFtbXaeBBn9lzgjmrfN4EPV
s4FvauWPNM6OKUb8riWLKzw5HjI8xOOve62DgpykEFm2VqL9kMQk95lVZctw9OwjM3PqmVfnFt/E
/q5SepYqN8rZDlwofqk5VaxvfazpMN3DC7U3sZIUKEBcJ4opD7oYilPAG5/OVvxvzs6sx21ci9a/
SIDm4dV2lauUVJJOZ+j0i9AnOS2JmilR06+/H+tc4MayYaFungIECE1qc3MPa6/1ujJ7o+WN89/G
CKgRi3FuGuds935JYoPkBbq1oG7FsEdEqDdxtcnAD4jn9Ba9zSbn0F4dZbJUNlnFyxJNwBvpKX3N
jK6M/XUsfr7RqZD0UdO0OFKeHX9LhjKsU+0Kr2Ok2DEGRsKh7nZmxnrvr/Ja3N5sCwdMhYHeKV38
LWlhn85jYjPUxlSMwTil3xaBnmbpNHC0rhbnsEx1RvRVovrzaKad92GFZ+L7mrtIOQVVZYeQmQOd
PVpAAX42DNinjDUzzHGY7cKDg7nsxz3MwQ3L1iEM7pB8H9++SVE8Jxld2rDMNlWgwdqkRNkRRZV3
Xg9F4v3zuXI9fAWHvIvbqpvK26R5iQSmv072OTFUCbpgGZ5gQDef769ya0OUD6lh4xRcYCyXVzWw
i962EBeiEAM0SzH4f6jRloV6NRdP/x9LafdGhm5b9tbL9WTEVW4hVxCNoNMZ/IOKL3fQSoimt6ar
HB3XRNfBCKCp/1xuKhulnBO7cs9l469x5+busSitaicuu3V0AJCoAhAAEjdvVhFFleFlDYirF2Z7
GHPRGMUsQam0NHbc3Gs9YXtXCM4JzcmLTW/bvVl61U9RL1yGP33GZiY/ehjWxXpwUwtibGtGWLxw
mvcIRYgvopHwJmRMuQUGbg9N1FXD99zT/c95wytRvOch5owJcbacL6ERLWlCmAVEsM8/ut7s/yiN
bn7imUmP9WoMO4/k7fV8Dtq3cbfmJnCr7dLqihTItlUwyCTX+oMKjJPKUeAWef7r/uZuXb4goHdr
U9EHrLJ5wSIVKWM0Uu+c0ROjyZ45nwcRJTtbumVBTA8SqbieiTvZvPt5AWkfvAlcPk9WH8YV8Z+W
qu2TMabWzlI3NhTZNlGGZYGjAx93eSXSqB7bZWSpoBz8c2WU2A5U+DsZxFWA5od0Mmm54LgiD6O4
XMVtRekZWiinLgJ5aoKJ4eosr5Amq5rnJnPbd8Jv9vp9N2IA3QfhzYoIgMmSLhdlJiI0G1n4Z6i1
BIT5SrX/UfyU/mBOM7KqogxRBZkXO/kHDdj1x31LufENSckiHsyAWnCwxVE3HkMSc+USu9kDlfY2
a/+sfMM9ZwFEKfeX0t9o4wQi4I5gZTxcAGigy43ODVNcjGP4Z75m6D303Vr5x4J5SPtdA1THZtw5
YSxaClt9Yu63h0GkHYs9jrGbxx1irWQc5DdbCvMMOd+hWRBFQMsHlmtRJqo8FeWavZhMPjBvGnTq
M0F6ewrm2nm8fwS3TpvP6WDAdLKpcF0eASDGThhBG5zHwe7PvWwRwzB8/9FwVrFz2rduzO9LbWy5
H8eBWl0fnFUt/aO5zjaUx+7ewNytVULKWg7VA8LIbSKcT8g81zRmzkEiFiiAyggtYegA7h/bzVWI
IfjjacvZ7CWPproPS74ZPFGoTTviL1222rn8e4vob/dbnWJy1kAu7ezDUuS4jwyR/GmuYbrzVW55
mDCiekRbl5hoS3XrMDrZuxrbU0zDe/w36odF956qWHZIp5xpdkSF3n52EekvTJEWKMztrbMFqney
JjkDB5x/p7ZfvJ/oYNU74d4ty47AOgOgpYF3VWJHEjp3RF6yTB7MsU8WfejWxHjMzMbe2dH1Urye
oKN1mScy3a3NwU4M96qJzdU5wYRG9J4q6laHda1+3T+7mysRr9CMIRyjqHRpEnM2zHNVIEiU21P3
4NeGcVqsLjgNHTRm95fSzu/SObIpF4CQzqYBS2jD+c36SsdaxcxLzty333+duWvoDFnJSSnLfkz8
IX9z4Mx6rIQjtKiVbdHfZSPDlacUZ1yYw2fdITwBZJ8+jCCCd2z++mK9drJMMEJADNxtXyQgrazK
qsE0RJmhGtsax6hs9mabbq4S2ZSrQHeZVzcrWFtT9isbgqhueVJmNb5001TuNF6u3zBqHLaDEyJt
JkLYRHFCmE6vK7Zna3Uc2LchCxqmdDzXIp8eywnN+2mGN6+Xk/00WRSb3m4ltGL+h5ygAqcP4Tcr
CQaDSm0w4aNKSJJr4IQHs1cd8olJdw6XItkJ3K8fy4hLZoeWb/KWhNsZqEZWTUMy5J29UALhmZGK
LEHlp8UvCaebdQLuEP4BSi/50NN12PMp185Srw6IDZiBR6y+iS8tJiZCBnm4fhE6MM9F5MvpmXFo
tzonEoGT06Ai/1ew9KRi98/5hjHptntAYES7l79dnnNR9r6DtJF3tu06PEV+m5zMudjrv99wLxb3
PcAv62BkW+V3RcHgRZl5qPU2KI/N4Djs2rWO9jDUO4ZzaymHlhCzJlwN29sk/mPWSLP0EIyyxRSg
YdiU9XO0Ruuf2QLp2f3Du7mWDvGoYGoEw2atvKhIBGXln7NEi/QZRfk+n3jy2nzeGx65uRSAQGA3
oImx0MvvVButxka3/rmT5qwl+0hkO8KrgPrGjkncugqOH1DtAbJku9HGQcsAKh3bkUQ6Q7C82Olk
n+wETvRxCt2vrlu3T13lMFrd7vqcW8ZItZhogHokOdDmPBcTZeJxIW5eXYgYZNNVZ+Gb3c7+bq1C
NAy8kXKxx3qXR1m2QZUvdDrO1rgirzr10JVN8NXct42bq0QUhiLqUICWNi8qWYXKutJD4k+K/KN0
3erFsEbnz7ev4nF5qZ3Q2gLBfLmXKYQPCFftnlMjZUTDhLfBL0y54xxvGJ9POoo50DomqNs4iVq1
TtSYnjjbRZAdyWDyYwDyFhOAmPCNG+JJI/zwiUM8qtLOxgRoo+Z0l3txjpoyOURTJh6det4r1F59
HFZxXR44i2AH17tZhRDf5kELsjNOqXuagkWcojXc46i+OjZW0YGobqWC8dqOWaW9bdYygPeGwGuE
Hq1Mhp9Th7ZumZv9mxvDejEm5Ug6ebSvqi7jVPSMWQHUgvml+VkpXWUfs3mvs3Nd4AIZwanRD7SJ
4ojtLy2uSfwxKoYCdkddFf7ahSJg6nTJ4UH+ZjhRKk+VMYju37ZNA+9gLRChHSNvYPq/a/x5fvLW
xDQexTz6+cfFi9rur/sGpEcYL+NLqnyEl/gP3hl6QRtjNadqKI0eY+1mmEErB1Kw/zpLIJ1TFMyj
BX9M543m15UrpcmhjEX8udRm7kDqNTMbPFp+PWQ7j9I12i/QOAXCJaBnGNcrG8tv4UwnRFRFocjP
QGfz+aSGrkRpu0kg2aNgGPqf87Aff8qk8qzvpSHG7q/WC1r3mNp5kL8H0gnFlZFZiR8zOYugqRU0
7R7w/Cri4zfyyxwNYqBMs8UOGV2ossYz83Mqh6J5yJPUGo+hN7YzYrnzWn+y6spDfpDa3gi0n9OC
IHYyo9POB9SR5UWCQHJNuRY3A8wBXPjGp9mMfHSyGotzUzSDPNU5Vn0InSQpfySpmoMv1mw3k3OA
iUfAHWLXjlf+0zRm95+uBqlpPdz/PVf5Cj+Hai7uwAcLQ/hyafBFbhpOETbF2fYWOC+zyELKa02s
j1aeLi/DkLQ7xnLtnGje6peXiILW97ZQBehDhW3I2xcZXvqxGqzyJ5b+5nqGbhEzoQaQi1tCd2yz
LTOj/5yVFYVTCAXsqKphajSHnQx2Q/JDx5ReNCgnVw/eUvTbaqA1YnWDoTbFmRiQqiK8a8Fy6NRY
LZBt5NJOnxCumsKjV6JF+45SWFs+u1yUn6pu1/rjXNnO+oQQTNQeU2b4GUmyM1Wd7MEZuwdhWBDI
NJMwKxem1CGQe7HC9Z2g28sZ6e6ybiBuHoolUInvtbI6537aRMfISqH7SqvEM49J2DJrQhE1GB8M
u0y7BwaJbNRFnRkR6fs2eP2SkLeCLKLzQymPBv/lx4ooPbsLce1ZecicTbL/2UWpQAvV3MtEblg7
YKbXXi21bvoGlysN5rgKMP7FuYQT5ivTnpDMmFXxtbAX/7Sq2tgxkBvGHtr0hMl6XEx+W4hGXqZr
kV0qzsLMsk/Dknjrgy+stXz7LaY2pLv2jH4yl7TZF/1nOFIEuogeOJKHxYR+8SBg1Hs/i2H9eyyL
vark9SfjU3ncLiInnT7rjf/m8Y3BqW10AZpzB73Th9lZjAevpGVQR/3wZuugJ8hcOfNkNNjpGVwu
NdkRRrqK5gzxSPbgL1qefm1ge/NHUb81FASZALqC6oMTMqixnaTpUjmmYZU35zWEOnbxUcYePCYb
BxLJnYfg1gn+vpS+m7+dYGUY6+LJghNc6+BY21AlBZPdcuVMb+cEr62eXTE3wQ0nYI/sjY+fZ9KF
xpfNufBKhC29Mi6sEaGxwYBWqoAs8P51vjZ6vRxUCYygEENFG2N0+4oaTtc2ZzEI5NV6EP5kqP1O
c/Ua+6y/1W/LbLyGWokpZjghmA2S2amfRPJPOC/jaXVTCNhpyh0dIrbpkPpiiaOxHv6eqvJtpDj6
ASBSZKsUxSgG29vJnqWwlEHPEYNZc/WxXEDBL4Y5PkkXasH7x3rLYADwwUZB0wHwqXNpMHAYAtRM
Cp00ik8MvMqzJYFZj3MY7XitW/YCaNGOwEQQKW1nKzuTrJiiWXleOx+19jCBumyFaNwE0g8xza+3
7wu0NRkE7WtW3JhLNNBE8tuqOhujBwNzvlhoRKvqaRjtbOcIb1nm70ttTKZAPi3xm0y/dwrXvwBD
rU5jP5b+jh+5dYLAWD3wtjw3/rZ0Elgysqswrc7M+qZfKDTIfwfoOR5to581d5O/88V00HgZVLqk
RyDvgCXTXt2e4QpHLCMfnGFbms3JACb/HNSJ/NRHZvpfQrz1o6PGMW7zwdsppN48UjoSADcwP2BW
l1Y5O7mYlYFVykgF7505h3Bknljo/+PTaZYVxkbBXNN3v1xnrQ0v82AWgcsTKW83SMChDmLZOUdt
ANtzJDanVErqp0eLLleRbUMBtgpYhaD55PSe/2Xh5n9G4sOi9NBb76o2VPnh/g24dYZAj4hSiYHo
W29uNrI1HpPEfnm2DCCUkkbmgySF/nJ/lVv+g4YEjX5ydoLVzd7KwoUXoGBvtRj7f7ypnMt/shSg
ElqSPmKo91fT/9v2JIHuUulymbfBW1yeJDfA7PIsLM8T/KZfYaUon4rIk49J0vTf7UrY5/vrXZ5h
SCpFaZkJAIt3W4NR9b//9pyaPY0CBQlFLNo+eqRXUR26qd4rFV3ax/9dha4YDhi0Kx/rcpXUG+oR
yvgstqhWPzZjA5Nk+9nrPrgVWg8l7Ywd07j8aK8LUrbG6m2KH7rvcrkgE0YKNQwzj4m23H8iR2od
iNlf7QdmehZr5xAv3cj/VnMA9lAVZT1rO7ch53RthijM44WG8MO0akqDsGxP9AiqR8TJrKcEistv
QhBu7mz0xvfDVAi5cJjULbd+JK2NrreKMovLxZpQK5Dt0fCadIcQ8cZxovsMTlmzEwDi3Xy/jsx/
ELklYkA31pne8E8HqWxUgfK3weZejxIsIUVFmsQ+OeKmQNpllprUEoh4jhQ6H21t/p2SfDzdt/rX
H/z/rtnrMnrC0mHGEO/rbwPWeaDWsDRCxGETGBTNS8efsofea1GQmMNApi/QEtYwkqUO6fZxZDB8
Pgx9p9zjlM4knKlDifikbL+eTmuGHvHRESEMtDbU1yY8F21kvWvabBhOiRogpzdR8PrWhFH9LyDh
EfWXKHdhlU1W90VII6d7O4btKo/pKDz/z1yswE+qgpf9EaSOBDvIUEf3qS5W53uWmuueKual29Hn
wbQMVkRewl9B+F3elwWapNBMpzo2RuC3RtUvp14yp0NQ9gEa6T1atmt7ojjNi8TQkUugtEWCM964
pKKwKtQn4KUxRRE+JMIvoYab90RKry8ISzGYTPaqUeDbNKhaZdLJ1q/ikUmGR+mV6blt6l/37ena
vwGhg+CHwszrWMLGaqULd3FpBFW8VGH+AN14/2OyIahlQtk6AQ+fPhTZaOws+gpduDRi7JeGBcgT
whgQ6JcfbXCLpZuNoo7nvih9HwyjkfYf7HQwvGcjr3u0qQp3iqIPlMYyeNJCaofUdLwefZzaNJPs
y7iGo/nNEHax/qib0XiRxcp0yoz1Usy3evkFmpflfTOHUNkuIowg5+xrUrypTYAdwI5Tzwez6Yu/
iiYD8tC3vhzPWWpUe9nstYslcqf4rwGbRPLb8lcrJ6pjvpSxNwatd8hCZEoWOzP/UOmwfDPHVp0H
0qbpXZUtvbPjLl7fp8uTpvhJnGGBwaHlYW9O2rKLpXR4/uPFHVvnNAVu7/4JYsbwP7cMbhZfVY50
1fuu6MLmM0e/pM+WKqC5tcLM+e6jV4zGfQ4D6ef7dndt3J4O6vScmc6ltij2qB+DaIC9PVZOgkjV
0qPsw6j9v/dXub6tRD5MWTKWqwdzo01MkgeQHw6lqOOALhyUwmFp5BApDsX65Kpm3RsuuvZFNGL1
VBYY9sjCQVyatZQj1b2EyzQBN64f3NDIG/Sv7aE9rpk/f/cKx/t5f4c3l+Sz+hgXXmkbBYVtKWfE
fOpYilUjGkz/oevD8bGp2xCdi6J7U56j3S1bDKA4obPPo7oF3/oVNX3XN3BK85S0j0zSJ98ocFd/
QFHJE5NLBW3zm7fITD3AJGbduEDhJhGg/20hJJW3cWZZ/RODFxJFEJk9NZ4rT7Ss31acfN2innaj
FkQci/fdfMW0y9q+g4IkdhfkNlAjXF6mQqKDVfrW3vXUgf7l9fRcphAoGZKCkOZvwpNhDtzZ9FUX
u2TgFIOphwbxyov3dfHmTsWib8NPTFc1n3IzgDyxqDDbozcMbvWYO06qzl7QD/BVoeq4J2R6/TTo
+pumOvTgrrxKUipmropVuXVM7V6lqIw99JXo/rtmFdLicujdk5r6dse+btzYi0W13/gtqveY9l6H
RNax6WZoqZVVdLLqNDyTR+3NgdxcClCAnkiCaGyLRltaIDnMvdSx59bWY817EdtmpU4ya4a90tVl
E+9/NkVMz+A3vSBICLfbAlgrksSq4yRfILYNTCNBpctJpg/cXw4XJgYPCiSF7MIyNuH83l6X9Efr
Kkjyk7IU6fH+nbrhfjXoExwZvooZmM2zb9As6awkqOO2z4KDMfTOwzrke2WlG6sAFKApAyEIYdq2
YTwYzpRVKC3Ea19EZNgu2iFu0O3kMDe+o+a+0ccLNAEveGkySF4wpWp0DbJevUElKV1xfPUaqwS/
++Zj8ywN8iNVgppgmy6ZS72Omes38WAJCIeBjBzctnxbheXVWLh1IchF8GKasuRyQxIGlX6Vso3D
qQufM6N1PqgVRYH7e6HWcO186KxrSjUYAkDOb17HKhoRIWL8Oh5MYNQ/cmsp17+dMpf9e6dKGc87
rgbP918wkBuVeRzztusfwnG1x2MNG34OzNZy2oe59ufxgVI9OmPEdX35LCdjsf+titb5NqqqEecw
7Ur3aIvCtI6OghPxSFfG+WK6JVlLX1lz+EIyL9Bi8+fOCh+k19k9ah6L5zOpPVvynfTI7Q8R/Az9
MTQJVz76hlybHGUCKw9Q2erqhBe+r4WhOYLs1DqVi0lpjF6b2zxmYY1ARTAyYYRCYj+g8GY24xI8
KW+o6jg3SjM/2mMP8RQMMSMuNhmhhxJZ1lXHBVF0qFxKyzm0I3w6n5kSC5qHgUAyOjhW76UfLN4m
dayFWCB1SDuUMCjT5igbCtOekbNTyH8e0yhxaxQ1y8D/Wbf2ot5lY7i0z8IJavdzNU1a+YC2XfBT
eGbqx4FozArRICNPfrFb6R2dPkxoW1mJY566oB7992muIkTDV78oH1u+1ou7pH36V9j57Y9kWvvg
2BddbiAxVQM0tBtz+nsxVNueICj0odqa5Ogeg9w1uqfMNVT+R7DkLiV0q2lKeXBS3t6zNUf29xSh
MsaW/bwV8J5TwRrsX/2y4LW82qyWAzXV4ItSK7OxRiNR+QHjSNshr9Ppz7BSQSMPmd9L85GiZlm9
rIz7W+fE1CySFmqt3aOTmJ1xKhBcCr7NE2/7YfKdfv2DMnIXcFKWicykKRfrR+e0xXIYXS//G1rI
2n6ai9FtH8RQhsH3xa7V59Is0V9Ad7dfXyIz60tkGRcXSVjIYLL+EEDamESHuUP76FmkjTE8zVY7
ag7ICE/1WEDBjjjeINBvdYjlpkeECO1fk+Ov6bf7t/CGi6RcTAZGN4Foatu2djHbqkYUlIcBbs1D
vyKs1aZNF+0EUTecJOsw+07ZHZ7kbTIZqUrVxSi6uJwLgegkN6A6LSoTK9rfRbtXDLyxLcQHyZCB
GACZ3yY9vgRl5xVeF2d4hJOZdclXGyzcDlHFRonm1VPqGXTqVozg0EjeuH63Tfw58w2UWvwuSv5A
7GT4EY7C+lxSEh3+Se0ImWQi2Wp9Wtq66I+NiDpMdoTa2HtuHZiaXpYlFN0xao2uiiWv4XA0hsD+
XnnS7j8My4TMVSpTamJ+7lYdyVCS/DdPx7I5qM5wxBcP0aHsIxbvDC9iXX31LPOl6RhEH9v8b9MY
4FIKKLGgZFPD0/t83360j94EkFQj6DeDK6Fjuq2SMxAfSd9dOoKY1kahrxTPRAthHNAvfe4Y2zw4
DOtAjA81NaJ3nuH/uv8DXj/l9hdQP6DKTNajAb+Xr5WXeM4S9WYTpzMv9GlmVOhj0huQ3JYySXv0
W/XY3GK33vvQhxbvnarXVp6ccbGtA5TFs3MIQgMd4SxNa6ZxjSFRSP+K3j+utocIuUpk/rdCy+8j
1GmTfLj/+288grDIAA0AE6MhCZufX5odJNcj0f5seYgCNSPTY45/THv5nmjX24lVtEFuD8ulUMVQ
AiUk6EwvD6tQgbCqJmziOlglU5sRcn1LgZxp+8ld13dcpE/3t6eTlasFCcKAbDowzm3LY2QHqB4g
nhknxWK+2I6qT8LqGb5Y0bCD6sKMl2KFkmsd9tgWb7gAentA7kOgyw48iJdbNUYEyAyjbNkq9cZS
0rJlikruRGQ3/ZoDZyr1JKx/C0sFITWbykja2GlqCCL6xX1YIYRFqk7s4YhvbYiOJYV516VYtoWS
9MpNqf+zVBomCFA4IrEYN3THnS92wyDJBUEW0cBnqGTrOmeFMLwlvDZWWfICqWr9l0Kn0ClSgERz
kZ7u28f1pjQ9lM3LQ1eLfH6T7IaiFUW5IOoHIXb5XDrV+jLbcLDfX+V6T4xdUO6B7h1CZ9KgS1uA
Axt0nZcOcQ0LCiKZIgoeIJRvP1iJm5hHJ4nUDuvstV/Ut4trxjA2pa/tlAy8FgsQ0lnF5lghJa7c
Tk1PtRwr9wEijzQ9GK0KuqcmCHCRXh866lgYKkm+3N/49X2nTM+eSUsgEPbcTYgtTXsxU1MO8ViL
6bkpTfcDCi72kVocPoCx9B9Z4i87b8Kt06aRDWIUrgAY1DcFkzSCnCVV1hB3wQQSohOmWg9TJJDw
9MdpSp+YIG/3wAqvEcSlp6Gaq1mS4aSAr/NqQtIJbFW4zRTzkmbG5yhX0vgKsEGpT4NgsPhLAzHL
cgpVTY0qQZYCbVWwFOZwDDO7RVDXctVKlaFq/07zKhJ/5basS6h7XTf9NKnBD8+kk+7fZjKk6BEZ
FIW/5u5ooEk7teX8wUgWRMDvf74bt0OTBrjwWzP7TWHi0m6Tjvbs2BQqhidXPvuI3H2qKZns3MFr
H61LTQAKYS7BUraDfoNDa7FelYo7Uq9TTcSAzjwoR6imeyf/7lVz+ZgiV/ZOZQEi2m/eIj4m4K7Q
a6BqqY/gt4LL6E+Dmo1eAcSVxrmm6IMM+u74042DpHvKmIcDiIysVpvsb6usuUGrKGMVvzTc2Jmt
6rvZKncnHrx+DHQp3cF5gvSDm35z28I5ShsotDnIWizfHH+cX8gO7SenWd5G96gjT70U1wsqfFCt
W4+W4Ssmu3chpV0kIqlzlB87p9wbmLx5bJQgdekTANC2FNkHdJ4rJxtjwtDxlLbOdFg9ZM3fbgKg
7HmtIbgjmN4cm43x2YAkkZ2WlIAE1MHnpcjeNq/+vxPTTTrmYaB6wwwuTaCVlhTZEI7xWsn+D7A+
OW92gFZ46xk7EJVrO6DcBMKUfiAsCs52uChRsP6sYsL5K6t+rtyw+Jn0dv2Y0b7bea1vLoVEAZBI
3WkMNh4i7UU6RlrXl7TgV0AL+JB5HbWB0XjbJIk+P0Y7KKW9Why4kc1XgpliGRo3n2JS5BTedj3P
Z6m9ou/12/GKVgcPgy+AVmCzSmrPiWCcbYqVstV6qmisnGuDoc8/8pRPS57UuXtEldePJBE1o226
gwtWf1vgz9UYrcztT3HY9/6nxR+Xg6ohO2R6qogZQMgfjXB3FvnGRjV3NsAHppF1sf/SHEe3K6Vr
iCk2ncGDGtmcjiVjGH9kod+hqb07CX/DUEiHOVdKoRq3u3mU/WCxen8Mp9hQTDyDbHUeo6RJH4Uc
oze/WmTe5N0k/Hr8YfueFKZTMQNbIZ4c2s1ToPr5Ocym9nzfa9w6QD0AQtedqUC4US4P0HPHlJ5P
NsddM/jNofMLz0C/2s6XOLcD9bVaS4iS7q957Q8Dppw0agpSQrCYGx9Sj7R7fdHNcVgIzds+Lclh
Lkq32IlXb30swDdca2jVtaLX5d5mtxF+L5BZTJxGxkXq22c9lfGO2fZux/neOEaiJsokjIiDDn4l
q/rtZdRMD2vSRmbct4hFZctYnLI+RCod5/gIRcOexuCNreFLcI2R7m6RoF1uTXmN6cvFtWKzqe1/
l24Ys0OTePU7EgBv5z2+tTfGqyDOA7FCaX7zufqmTzusQiscN8ZDWMsJh1JWH5s1yp67BInk++Zx
7UhoAFDhAhEGZyDIyMu9lVk5dEZF28wuQu+DSc0TqXbD/asuYIFhxsH/XC5T8+bbppuh4GY13h8U
kT6E3z5gM/fwgNT4ZYJu88ESpnFIk2aPQ+/a8kMSeAAhjJ3oJsfmnYkqKnVF5U6x261yeaI7NMpj
O+fd+OYrBhoEohPWABBCMfZyO3A4r2UludbSUSXVbT/5tBqG3GmIXVshFU9GVm3dWIS9V2/3t0OT
5eyKqlRz3IbENGTw7ikpgvXQNK69c8FuLQVAhkumiTt4oy6XoiZlZUOJlPwgVHSowqZGFxKF6sDP
3jZ8rp9oXV1FhAnBB9L3bTe3bKhAz4M5x6s/IpuaGMVzVwR7z+XNDZFl6QY1AfUWIYhMrrX2C1wd
mLsRW2KyDkY+zmdfJuvOhbq1FMNOsPkTe1Cg3ljdFHqlG7TdGrfoqFRHIo9MHdp0mYrzCP7x1/3r
e2M1pkuZTiLZ0oJWm9Uie/YYThAmtSpYpJPFrwD5TyHCMbuMRtfXCXICYAx8KE3JsNX16dui66di
MmMp0+hkVxQe0yFr3n58EHVwh3gnyay24JthGpe5zVcTiCMS0PTZ00e3StazUxh7DMdXG6KXS36g
KzlkC3D2Xlq57fROmgm05kLK1P+Z53zQYtrF5/tf6HoVSAhwrfCxazK0LZ4mndwCeuNgjCVcGYwB
W+tLOLTBHuLjyhCgmOLr4MX1gDYNhMvNTKoMy8koKCVoPEuVR8OxgIv6wYSGcecTXT1RXFhogDWS
T1/dbRSjnGqWoxeNsRJ98gXtSnUaytU6L2Y5wDrb+DuvxfXWKB5qAA1hNutun0S4vFb6YtYU02A2
npzFFodJtdnjbPU7t+nWzshHSEs0ZId7dXmIS9fmZcEEPQoMNCtpadEmzOfmsbWa9rubNXsZ8WYm
WL+7ui5KeKapfXgQ9dZ/8+mBMtc0oNgbJ0OWHjMn6t8FVU+s2yTN+xCs149CLd67ag2iw7rYiOh2
5XRegczFwg6qw+LU7nvHXPZu4VVUwCnDkAaJIeOGAewCl78rywPVKGTW4jJolsPqOutphknsQ9ZW
01H6YvwzKAaxg2N5RY9clMO0XhixMfghBF/pzVyuOrde16k1s2NFbT76nAi1VF9KZx7KP5uG8Zcf
abi65SPIatd+oW6xqIdh6ML+3ZQZaPf0CapOh7KQBNURs0Ufo2n23CN4K3elm10l84HZsTT5OVBu
DQ9UOUvjvz7EgWXxaJqzOcC4JSqGw6c+j56GvAi7BxXkQf1eQWwSfV+SpoUkAB6E/kC6Vxr/actF
Zoe847YxT4K4yKER2eKMp47qVILmfR/KH/fdyfVlABVJjslYId8I/YXLMyLjRZNklU4c2rlvAh6w
yYfyTvw1OzUsevcXuzYDFgMJ7mnVhYi3+nKxpAx6p1gDJ67pkvzjDGGXfu7k5NYnO/Wc+ixdLylj
upbLnjaOjjA2pgABiEZy6BkTatKXK3dezXDrkiFRKEP34ERF/1TaEigb+pMvvVqQh4EKpX9o0PR6
s8Nmo+BsSa2ZN2Hrl0szlF7Nods6cWPM7nFNjfG58ptlh+Px2tXo0IdBQzD0wHm3wlp2u86lneRu
nKWouCE25BfyCxXPNmK1asTx9NU074SQN74nsC1Av9AfUqzYlhQ9YxXRMrEoqeCijqs/oBqrMqOG
w9qejeFYZkaZgtrD/zzfN6Xr/eK9mfKltATck4O9PNUWMMvqTa4bg9fynZNsRLPQ4Qzr4SGrsyo5
uDLt5On+oteXBUgQgm/08vAm7vZTRkwhuRMswOCaovC5T5HUcIdIoMoTljtLXRus7qqTz5Bpu6D0
N/fS8eZcdnQzYpEjZezYyceubL9Oq90f3DH72huFOjaju2NF+kG6vCaU2TWnBAEgaZy7efVryMEn
4YB7WXygHqLPk9Oo8n7HMV8fI1tjXoC+EFTAxLSX366oiM8XSifxFIRIHbVOeh7c1Du0c7jHDLch
mn7NRHVGqOUgdFC7hbn3rg36rZVhXJlp1f07LOQHqDSlA5AVet0wPMICkTxWaZUHp0SmjnX0MtoR
Z7PzKu88i1S1L76T2PIv5sUG/6l2EiJVvDi0usdpgsXiMHiyLvZGD7RbuPwUurKDv6SCBIx52z2b
BVTCVVdHMTivfo4Lc/KYrShyrziVk2/l7+qwhXmkWR0/PYRG24uHXtXp1/sWf20QeEwbt8UYFKi7
7aeCnnkIGOlKYmE26ltatObBZCLly/1VriHyGpkICJIeMibPY31pEVY4JRqincQNdyI5AB2TxdGD
xHs+ViPl0KfGKQbnUCCH1R2nGgmhT6Fy8uKwgPAanw0lx2dbFsZeZejG9kPKvdCve4DzrqRRmgoh
E6bgjbhaUhAJ5MxRe4BsfHozWEfPYKDwSOsJVTR82uUBDEuTp21g81VtKmnW3Kuz0dn5+f45XzlN
7gBzSxppQWmGCsPlKulUNiGoagoLtII/Rl3WP7VDnn+wgmp4Z7TjsMd1ceXFNM8FX4NCA+99uNV7
I841GCKlHOlOKnpBqz2E2Kyy2gZ2n2FKDk1QF/+6cl26Q4Bx7fiZq69HSx3IOi8+309P9F1uVwpZ
JEYDvkIWM+F3TVf2wIxp8TaCC3wMNhtQYSPLBMBCS+pynaZGj9kYS+p5Q7Yaj6XtJj1SLWPzUrdW
5sCymc1778OGk+h1UfDgGsDy2s3b1mEDFTUDHSkznieYj44S9azioR6z6I/QmgPrEIYq/besMxeY
Hpi7E7DINjw44SBQCqu6/0PamfW4bUTb+hcR4Dy8ipIoue223R7i+IVwnITzPPPX36/se3CaFCFC
OXCAPNlbxdpVtYe11t6Tv1ru9C9OPrkmys9C75B60iq0U7Iuk+ogTj1G+8jZpyqbSHGk2ImRt0nr
OTtkvTTr16af8/BHW8blnt7CcrP//w+g4QQmmHuELV9uAtoYQPynLvUKezLfyKD2n/W8eIzx+tsK
PkVaTE4M4H31QDLsPdHh12UeItM/dIaYUh+WovP9Y7q1FHqAzLkiK9Yp7S+XoiWk/UahQs4vE60E
mmGrb+hFQ9K5b2f5Dv/PYrBCFZBYai1BXmiobYXM2fESuUndUZ3UpyRSnUMTVclOuLa5JErrNOiI
L8C8L5eE3pFkwY/IvMDSmDAQFwXjlasgKILL/TVtGuKyEchH8W6tNmikymPrMYTrpqj8kxTkwTsG
cfcfH7dCMZOOI6Qmh0rtcjn0e1Ky5wYCPsrqbhvG5TkHQnD8D1YIkUic4ccT2y+t0Bxsck1GYCDq
s/DZgKtAVy4Yhr20bPks/PYDSLOEZLR2dOp/SzsVU82UWJJzDxHG5pjJetUfI10vQzcYS0RtJh3p
1J32ztY+8QYhRIwGMYtbfUEdes+QlAiJNJIqM+4yGk5JlOj/4STxz5Mf8PDR91vdzKMREYSiaOTJ
PbJfkgrSechhJ97fp9Vd/PsDisofGQEvONnX8gPOWlIMUAlJYK3u7WRlkyvpDrMRhk/wKT9D7Xjq
SBoKzaBpMCVurcV72OLNz0maiefDMCRIWv4CIsRGy+I59wDvtKceZCFeKZU7h2vrwiDTowhN4kX7
ahWlZLPdyU6a5l7Kgs9lVzbPZYW4c2HGeyTrrQVxtCgVwY1AYWl1jg11jAlj6tyLh9I8dDUk/zEM
HlZ2JXElPSDjEdR7KlTLz1ar3RRPfYXnN7SrKJj5UftcBFPnP0mTkf9z308210RAb3DlYs5enecp
kRO6VDkaPUh1wGOI6rdQxqedIG9zk/7XyrrLjYh52Sg6SkCVXvRnanvjKSWbdM1u3HtzxZv6vznK
b7/XoeKwQQbHbN13Y5ww5X09LTy1t5TnLKrakZDO96Hy+vahoJf/iWOxp1u7ZZUBRYAUyEdA1K58
PZ2oIUWJlHulxhTNUzu2cfO56NP5qzlnzveJrLo+jJ2sVP/h1keghzoudAE4OyvDmEkkNo39i9MO
niVMgUNnWO0eh3XLTyhRaXgJjzJVo6VXOmEyw0pk+l1dRdMxTYLmxFy17r/cWlwXNDM5yYjJrE4z
w2YSydL6wgMornzo9CQ/+ZlWuZXTmJ+lLJjcMRrka1pKw596iGxVMfeT19qttfNLNjf01Q9ZXZ9a
KFeM00HXLJv6b0EwZAfJkV4Sqf6jTYbyMEbj18cPIhpqNCJJCgTubvmBuQz6GAcqPL2swuPQMP/Y
aKq9ITlb20i7GPUAuk8i9lla8aMQBpCCnyK1ODIaL/lTTp29lG7rtL82svJJkzkbJqyVwjPUyD8N
+tS4Coo6l9pSqh1I1+Z6AOsIiUc6dut5a4xwiiKT3M3TTMn5ghJYcqAuFf9zf2821GDpAb0yI7zl
VQ8j0Cu/VFJOWd8NP5TZdHNb/eTI0XdLbk6VFLxtm+59OLYHX22fU20ArflvYe4RADe/qwiGUG/n
eVg/dSbsOVOCgeU10+A/xU5fXJUeDH/Xt+bOdxXuvb5F0VvGH2m1AQBcPXVyV4DPsOTMS7X2X1nr
JRhr/VXJx69xFcY7Z23TGBJZNMfh/UN6Xn5dxRztHERj7s1W1VAnHgupug6SNeduH1NLAZhMXPYf
4gbiS7ihlBRpkK6CPavu7bYuJyEBNs+uxVxbt6GicgoGefDuu8+Wk4rXnKmNdGMhJSzXB8xALfUe
dc1sLBsGyM1FV7uGlQ/h+b6hLQehgyiiLUr4AEKWhiaT+X+pEefeSMzwsdEH7ZS2ReFO2rRHsNhc
E5MtBDpJQNfET3l1IvzKUkNGYOWIVECz1PJAEtwRY6dasrUg3jZFF2BrRB9XWUAdOm0P7yD3kp6A
uR/H0I36roZxLs2Hx78dJW0wwqAMRD19uSBK9W1azGXOJIYq1w9BxegixGsqRHlVgF/Ojs9vfD8+
mpC6ANstRoQszclJFYYaoHdPT3zu/EmdXBvG8k6Ku/H9yAgFXwiHIDkUJ+/VLinDTDkbZXZkR00H
Umw3FOW16QoN9Y4axt/OosSPXt0a0IWFZAxzKAm9VrfG2IdGFs197M3QUqR36DLawSEMEjSczMrX
0ueidMz0AvjFrC+aH9rNzknbWi9VCi4R5GwRiVv9gMCgWRCrWuxBPYVfUE/jNZIs+6ISeX297y8b
G0gigEvSvwNwsy7k5cooqRLzxbzKUDJga7lR/MHdEe4NGNpY0q/SKGrk5HEQppZbOBhNplkAk7x2
YkaahQijZ9em5sZBsIev2FoS01F/HTW432vaZKpMZhqleuqNqsGKYPZeCmd8eCwTEAD8kQBPjPy5
GVmZqWahj4AdvDgtM7dH+8Rl0kh7fHx7qFrTzqECKHQAlp9N78ZayPBihQkcPxn/l7lG4lv/3rey
tTkMlOUBAY9y25uKO7OTWwnBPh9myidEkm3tQA+3u6bSFOxE+uIVXB0ugjZiQ+yI4u7qLNNH1Lth
iFKvN5rybZjX5LgFl+a5cnr/1CqkhkjdMLD64SUKEQAhyIN2DRCi5YccIBPJTpSgAZrGg9tADHNz
bUBFWxuHnT3bUnIVmm/sGPq0gqa0tFVpKDH1sZ+SZCh/SUqIAnlp/ujz+pstSPAzcq7PiqvvPDIb
bk95lkYAX1WQwlaXBrJsESiMkfJc3lvn2ZTUk6nV1uMRFXNN6EgDhBFY/VWQ44Qdteq+Tr3ImpOD
PIM3HJz5Gg0U0LTM/w9nGQg8Ei0It+I166Kw1Vk9qEc18WSUpT5YmalHbkapbTzdd4+tj4dP/tJY
h4WwrjoOiOTbOm1H1G6D7sC8ieKKRni7c6/vWVlVKSRZHwOG9qSeXBbaxfb95Ekzk+GhTvOv0oG4
Y0UQAE+OSu3S/bKwKbPGyLlqS3LppJnKQ2R0e7SajTtjYWX18vfmyE9XUu6Mzu9dMypMNx6H7KQG
s75zdm8/G1eFEFMUIFdKz6u3o0dTRrZSU2NK60jlPqisrxBj7Z+PugCp0a9OqYgD6aotPxstuhDo
Z6N6QYYLxLPWnKI42ruHNi4H1EiApoux2gIts1pMXncgM6VI8QJZP+TS9MFM8/PU1u0hkksvUeN3
lp5cGjPzmNjh3l+iuHiWdy9dbzS8fo1GIGlY+18QFkzRYbRuKtlWd6bvm3zVMlQOGeyNUpCfJcEe
+29j78R4E4qavJHgN1dugt4n6VeASbtz2kuWJeMpm8N2J0BcSSUIn6dmxYsM04DpLTc+bzuACRw1
qjynihkU4oiozE2Drkkg3md5eERjIK29EaJ17AGV7qDog/eFpD5oKSDFMpCmg0wvsX1ToIQiXUKI
kTIQFDWpL/owEQ8xK6pxDpGV9PVTHMnVj6iYin97ZSqzYyCN/H3oRHQniX/ryQ3rPAzBYyta4ma+
mjZnJ6dpempot/8sQZtJO1KgKzjGr09AomsIwVG4bgQlS//tCN06yneUeujWxW5YmEVwlSqjZTZZ
2wbBMWFGyOBW8xC9b7WyaIFYzPNnP1FN5UhYEDAgRBnS+BhredIe0dTstAMlyEB58vvCQkAm01p9
xyNvbxFwizwmIhqARLFGyutSoUWB71BRnWQ0yMIhOuR9H55lZPp2TN16IqZwDyIAMU5qXfozWmbZ
5K1WeJZWlce0mzsXwnS98z5uW6FXISQ7oaCs/D0tBqkca6nwzLRFbUfR2ufQB9px/yBvWgE/TJoH
rIN3a7nXTt+TzEV24aVMFn870aI/I1rt7xBcNjcHiAa1Gjgn7NHSihaXslPPrCVPqFgWkE9deszz
IaPGd7y/oNuoUOBXNaGwT7pD+2FpKrWrHDxpUXpRm9bv+lFWPjV13J0CY5i8GkUgN4qafCcUFf/o
8jrEKHUMule8K0zSWRots2pSEccuvX4Y1U8mj/MFTHTwnFmBcwhkqTl3BT1Ix5KMy/3lbrS1SJmJ
0Si1o6fIjIal6cqxGgntYcr76J+Vl6QpksCl/U0tZWir5htoTePPLOTEXIZebiN3ShFiPY2zXKF5
RAvCPN3/RbdPAz9IkEkVAaakPr78Qa1uhSOg7cJTatCOh8zxGXmk5O0XCmXpWVDQv//fDK7CVVkJ
feSucC7ZSj52fW68D/yhf5FBqD4H/h6GYnN5YgoGYDX8TF0/7qpv1DV62l6Y5O0LeJPuoy7n5ude
7k5+OnQ7+7t1PiF74s+ik02bbfk1lVkP8zzkWrOR1PijabvBHZKo/3n/E26dT4IiQfQUQCpz5b9y
PGm2L3PNKHQJT9GYSJ+SUWveTaMUfLtvauv7IfUgE1YKQslabN2PSp3xGjam6nL426ntHKlKGX0w
27E9ewyyHfjr1tLo5cHCoKgp2GfLD+hUTCirgqrwysxM35W+pbootmknRY6Nndhha2kCW0PxVBD5
1rQ65Md6ybCpvYd0NTq0c2dn9DpmRaKRhYZcAJVQcuKd13rLQahHE66I4T03cLHQl9SkzWjvZVrf
NOiXWXX5NMhI8H1+fOMIMgQATgiurDlOUga3vkMQw7MlH4qTGQSfDcQpjhIo1ZOkpPPOwra+JohK
nnO4WzTZVhuHRFTl9yoHraaW6mZ0iSo3V8zimDGV4s009SCoH10hrzl+CYkLaP+NBlA4zePE4HZc
M2+bg185ggXBRCpz+tIxKm4nirhdH5tFYxbnhChk3rS1hQiXNjSVh1AgYFWrHo1j70zW34aU2F/G
WDI/3F/e7UnAoGhYglIRErjiB72qfZYwGfiSce1pjaSf9EZuXppyqI8h432/3De1tTYIC4g5oxkK
+W51n6BHp3MlG6VXgo765KcjYre+L+tId/IiXlHnqLOdzbs9B0g3gW0TswnBJJhi9a9WV9WzJUcV
m2eCvz0Zo54c53F+TNZchMZY4XzTXROs8fXtTyTP9Mh4LL3AMLXek4Zx+pFVkj0f0TWLdzZsa0lC
nYeZHqLWv85WcyNLewT7Ki/Mfcv1w2I81k4SPhxnAvV6ZWV1zqB39nUsFZWnMaP9mOuRdozhiu9s
z21YhhUdjg1YT6j2axbCqCObUo0j3q5V8RUGi/JHp0T6aTDq4uMkKfUA6Mcfd+6QzS+IRBS9UGQa
boBm4cCoYCnNKy8oiqo6KL1hdghNM/HweN/ht86WmHL3P4ZWz3ShBVqit1nlZS3kmKIxpFMXFf1X
p9X3uP23sSZfkoyACMuhKLieWG11CbpRvVl6xqSEGWSYUnFhxenHXJHozeh2Z587qP6e1SPnd3+Z
m7vI8B6Sf4F6X3ODzJ7BMloQVwymN66ZJv8TlFJ8GKfWq+r4HAXDj/v2NvfvlT1teai7znJmeE6V
Z/pld9TtaDokqr83pXPTCnUFC00N5F3WL1ufF/yx2Ly+r3P0OKsOBJ+mnO+vZctFQDGwYWCl6OyK
X/HqgrKiWdXSUi+9PO+CC91CrqpA6T/VVN8+3Te1taDXplZ3YSch5JOZuEiXBTFqqCA3Ojer9D3V
rk07EAGIhomwQKcul6QYtQWOqau8lMT8TwCWielKgx/uUSa3nhNCDzHsTrSm18InUjf2caZzRclF
Nf2Uuimldpfa1FnMyvKketL2rqutzSKi0BgUTKyPFvVyZYGChlUPK4ViUxRetLw2LnoRjE9qoxov
9zdrY3F03BEt4p4XVeNVvmRFiNT6ZPpeoZctk3PlvnlbdsocH+kztz+rwm8f77UKwgRilFDWha6x
uGJeuWInRyk9InB7WTaaP/IJZe2DrUtMQ7m/tI0SJeEUiD0RM5IKrZNxS+64ifQx92BCOS9KaUan
2o6qJ12u/LdgDeyvSVPFZ31EtAzYnfPVQMT3sUlBv95sSgHkxlQ4yKPWyU2gaRP4VmCXZgqkM+yk
4oxScRgdJN/aI9tt+M1rW2sqjtBWtopI4csOmuROTmISR7YIRNfMt7z/cTdN/eqc/GIUrsEvWp41
VhI2hTel1ENro22uahD5X/ywjHdyqI1zDiHz1+QTihsUo5b+ohVzl87xxKDJSK0I4fzihQEi4cPd
BiQPX1lZvaGR0PSP0O1ncmZsXkarGL/lUm/vHLfNteCLtIJA7SO6slzLOFuJxlgVsFhWPxwq29fg
+5bDTnC/5fmwkQDT4PSMjNJXV6OesTWlitPpffd5MqT6o0pzl95DiKbR8AZC7XlQmDKkmJI7a4z/
ue8cG6vEPFglwnyQ6evHpm6yemob/FBK+6hhYPvgHPW0K6uddW5cXkR0kC1ETgFpeHVPDu1UmnYD
sg38V+g59lyd0ka2DyDHtatfp48Pu0NSgRQG6RW+KeH+cveGniKz5tg5uG0l+QH/Tn6Rp9k6Pv71
XltZbR7KiVZdm37uhb1fnrqh7N02q/993Ai0J1iqVHaEqNdyKV06ijFeVu6pla++zeXePOEM6ePR
PSGHxWUPuB5e9coKLLg+TnOuegUkylOftuFboxvNnYBjIyYFas6WkHxRTFZX+Z6PnDPyHUC0a4gS
fyVx3H9T1NT53rfwe1+sQpNqF10e+4nIdnC8+x9yyweRpQDiRceCrHPlE77eW8YQZ5SwHe0pn/3A
LfPxWVW7b0VDpHDf2NbBQpEYBSosCT2q5a5ZRh4DzQOVGiHb/5QFpv4mb5S42Hk5Ny53qteEVsQF
VFLXzS6YU30Z9jFF1Dycvg+1pLuVnCJ5JUfO4zkSZSO2Dnwc7Ps18Mpx+i5pZJy9mIPsO/Qf5Zqh
u/D4a8VliAFGj9E1WaueSpmRZnGKfIDSqtJbf6iN45D12jNS1Y/N7Pj13hOSQtEEHE1lxRFb+Cq6
qUqFMqKGKb0qsmM2ZPNxTnYjROHSy5I/1Tbqv1DMBXBnrVgb+sWQh76TQzKzh6PQtew161A2/nvT
qv8hq44PdH+1gzOlj0MZhGmT9QmeBypeywUyxshSwpIdK5umdmulV79LXZDtnOktT39tZfUZg1kK
57RmgeloMGesivToCTGqYKd6v/kdCQ+BaYrrac2hz6sJ+EHJtOcwZ0pIZMgTAw3SMjhHYTd+0KUw
fDbp2LxJnZ64UTc7e8czN+4uUc6nus4XZfTVKiBozU6ZwhAC15hEzrsiUOJTL0vyx6kezHd5lIYn
2yosj7/s7I123DjlYFIobEMSRQh4XQJEcSUNUYAHM+pY9bMKaewbMz6M70Vkdo/fW9yOIJhBhdPb
XUPZasmoqpa5ZV6PQPgp6tTiWY5V88vDt+PCyiqxaIIk1JhVCXC5rJOnQK4C42LC7A/O/8EOly/3
FZQuUFyrE9BFvRjXIcJsoz1okD7qQzKF016tZWuDaFmCv2KLAHutTlpZyswYotHjdW1xSqdSP9lD
/EdZFY+jhmjzEnIIxJCF0svqwynqzHSWFENRmDtPYVO99xEj3gmwt1bDwBxEHWACCTj08qvZhAFR
N0NZ1WSOUlt2783ZDI9ZF09/398fESCtLkdkLxilK4rAJH+r/WFiTK8WjYKlqnf9DraRqxWydkq6
tu1QsLaZ1Wrn5Xi9b3bjygIZogkcoyMEMsQHeHXzI5jRcZdEYhD4aB5shXEdSEvsTTbfsgJlivtK
kOxoZS2tpLOTZJIFet2Isxg1Y3U4R4yg2YkAtq3Q9yeuEaLoK9dLO7ApWtVmzASy/INVdcWHQQuS
nQLbxu1LOYXaKKMPGXqyXkuLtnwJpgMrTtq/laZWNk4G5OBvQdIVbhBW9hemoyLzICY+HuwqVtz7
W7bhkxS2UdUHAgbOdn37MptIISMH0D4j1XjKOjhwTHAfn6YKieD7pja+6MLUKk4sDCfWUFbOPaE7
drRr6wfzXx9TH/4VfGAEjBKKVkK1ceX5Xcacq5ZukRepaQWWvfnRM6Lo8h9WYlGWAqmEluY6ACiV
Rs2GgDczZ2KM5wy8FgpR/um+la2tQWkdwWGaRuKZWvq5lmkMao/5Xk0a5AWiaK3k9kbavkUAffhy
39bW3vzmnXOoIO2t0pRIq/RmUEiX0fair+gIepkclI+HNLzSaDEIeAjauKsLsJKmugSMgbMNsW0d
FLSNvWSS57/uL2bjUAH8I/tGLAXyzpoWK7f6WKIIRKwbt9OHeQrNrkJLc4CwyhjZujlkcthNR6dr
quqUhGH31KOSHo07R2vrm3ITCoFI6opE3sv9K5tyDovBz7x5DP6aGO78bCtRtpNfbq2VjinXoNBB
wh2XRrJGBt+o8XA5nRYemF5hu4HVfzWM9mOoam8Zqfqub9X2kCjzDkp5yz15yThorA/UzerJHCBR
90qWcZxLwzqSjsmnoC3AgFdJunMSNhf5C/BNzwVc9GqREPznUmHWlecb7d9VOh6LxqrPluN/m635
LEXje63T/kSyd+dUiCWsntFfPQkaBuS3N3phLQLmVZJAOvPzhvlqlRHMf2qV2nyya6m2PoWtHJvn
CJJOfaKYMM07j8PmF+YZBQVNvQWU0Wpve4lZBImTebBLzAPQS6l3mXPWnwwQKOrh/qHZyOL5sCA8
RW+L4GR120R6kVSMf+LQRLJxNOVcq+Ec9doh0EntrcQw9qrTW+dDHA9ROCDVXsM1Jl9X53TAdcdC
yDVMktEfMx+Z852VbdohWUNDmvcBLtryM0JB66RJsjOvV5z8U2YyNc8Gq/h4jdYCA0YGRJaN6u3K
it6VGssB7FtE0PckoyzfBvGo7JyErbWIM0cwzHtNtLpciz4zJkltcYlCktG4isrAs/XEernvC1uO
99qK+BWv4rjEbGiz91rmOY0T/12UiE84ThB8T/1BfjwvskQOJkjcioUM0tKUkTHkj/eczeka5zhU
ZXAUk0wez1csYKlCG5hs9obFLft2WuQGn42ObvK3WSJ9Zxa29s/9z7Z1hOhkwPQXKsQItS7XQtUj
nHlcMw/gzHcIli9K3zhuWkv9IR73kBAbIT5LohRmiKDqRrUDRoBsp+hZeFPfPId26b+TMnP6yINo
foIpAMhD63cetC23oCKB9onCfhFiLdeXDaUlMS8s9+hoVS4yQqjRhQozKEEcH+5/yq3VUZEADcfc
AyKsVTwSKklfBZLK4xJ13adIYcLOoVWNAL3R2f+jlVXzhJrIw6cLF4TugzykwOHB91kucI77MRys
Jr8guVe+15LMclGFqh89w1gha4bbSf1SYGSXVigp1fLU6dmls7UxfVbLoZ0/WIy3f2xwMHcdhkDM
cKzIYOCDrT6i1IMBb6I0vUCiq+Gp6uGB2bnFIU6avdfj5l5iNo8QuYClIoh662ypiSR1iE07vcR+
5yDzSlhyrkdNffSEUST9xTZH7hF95zUhhm4SePcqTC64TvgmHwz/zzFuGzcwcqN2E8Usj/f98Mbl
6bfRXsEUASX30OoThsykMMauii9GGNYvjiQPP/1q6K6wH5wdjPYtkpjmM7AmRh6Q21JbFL/l1a2b
M6q0D+M6vigjTF9tNIanPlan9/0kd3/WhWafZKlznpx+aJ7ysk0uRZNHHwJgSjuLvt1MrkoYR0Ip
h71cJwN9ZjQ+A65Z9JC16LUlxTmKY2XHys0Rp4JPFiAoJTD2gC8sl9uHDJ5sSzu6MHxMQiJktF8G
p5/cIJq7v+pRnj4Uwyw/XLsVVsGIghUnFeEYLq3aSJFQO5iii9xN9adOk8eXmirzo8gxrGBHzKVB
bfqm/iINMS+OoUeXCjE0N6laJjZStNj5gjfvjbAigjYErYW11XVlm1mpBIMRXZLByj7UWmj7h9wJ
9RTIezX8Y+hARO8fh19i3IuIGJMo+AlNUubZ4qjLzxcx/ZgBIWV8mdVEib46Up30B1OpNe29ROV4
vthzqWUuA0uz2e2s3v4x6uj9H+mnyP5JLpO6fVLp+0uexhbrbp21XXKY/X5MDx23otpRsI+L7L3c
2bFcHQZ1yqVPvu60/rOC0ObwlPp+Yb5R2kSKTrEf9fX1/hJvT7yYvkBmz/ekFLi+yUjH61nWQsmT
zHAoXNRlkh9OlQdAbq24+fO+sZsEQ8Q9HDCRC6Mhv07xw0ErA1KbGCWSsjxbc1s+zbldv7eLpn+r
p7789wQQjJqx03v3Ld+ecUOMOVTQcwJLBvJluZHmoJRxY8rRRZFS+2Q2OQCQuN4Tfbw946Sm5Psq
VTohMbbyUAM1b1NpTM544MztE0mimpxhNzXVAXC/4h8RQ++SS2WmIOkeXCA5E20NziDnT5z55QIz
LeDf9qXg4kimLx+SXlLRhOWxfTQoYkAIGFsRgUHvhrm2tBONUmQa9RxdtD6xP1AuKnNeWVs9t30L
huj+om5OPMaoJAhqh5h7tXbOSqj5lVoXXaRR+TlLqL3qk/I8ONL7WXpM9JzAQUw+4QEQs34oDTmr
p6925q6QCjO8FKpfn9rUNy9czdWTD/rxfH9ZN25C6RNgkBAipRMDhH/5Df1CkeWsTbnIpliJ3zVD
ZBgvQ6LaP3KrD0O37qRgPuStle30Xm8OO4YZvkbjnCsNhaCVYRDLajbqYXTpm15xzZp7um/txB3t
cU+K4ubACVN0udg3ypMQPZZrrMchpPXAUbBjpO+apKwPvjL4O16/tSD8ngyeNq+ogC2toDan23OQ
xBe4qeEpDSTWosnxaU6KPbT+7YL4aPDUyd0I/G7GuwzSPBfOpAeXMhv70zzZTLN26j2I4+2CiP6R
PCYd5X/whpcLyswqmGsGb3ppmyR/pTZ5u6OV8ZegpuP7qBdiCukEIddBS3k94SonzitlI1N5mozP
WR28KbvoJc+V79WUPzd1uXP3b6yMmo4Ir/ALQOarG1iOqO7CalC8kmmDF78bZzc21PJN6u8OTtw0
JbQICRRwc3N1R9UA/0Lg/4on59bn2U7mK1jz5KBIbbjzrGxYgm9AW0ZkAVyL4qS/imE7mFnwkhXF
S6dMcye97FyzNGXPtsBZ3d+u27uQhAMPREuXLYMKtjSV1xMS3zbitUXQt24HCUZJk592LB1rugA7
xjacXegrCsEkAFD6upZraoEqNwDKvEa2tPdy1MdvW7mYTveXtGmFBB3KL9nnzZBoBRxtCadH8drG
nJ4jNHJOchjvZbmbewQCmtBRqNKsAScl/O2eUrLiObkYbgtnl1IfY+mjn1VlNnud1W1rQhANiBXv
yWqbQjuA/FVaCkqLg+Uqg1KfZ8Mpz2n5uJYcKSgxG4ENwrZUildu3mg6MtrAUjw7rI2niOGql5yp
pzsuvrVJYlAS7k174UbWljElduLEBp+vV4Zrk+vd2Z+reieDuH0ScTPwwZBaAQuQfS69O/Sr0Q7C
RIWdJEQO5UzOmvNsGdlb1R9z5dBnsM4OvmzF046r326YQWcLODSICGhfa/dAA0mK4lpHxDAOnKcM
kYZDOzr2m3AuHxb/440CciJwXGLSyZroLo2jb3X6CC+4pr+v2K3hKvbUP3yqBLwFh4DDQzFpjfIA
8ilTx3YmLwvS4WBFbXlIs2naiWFu3YK5d6RjbBUzFIBGLjesDLN5MrqQoVltOLgk+OqxbO292tFN
wgABHLgFgq/UW0Tqt7QilZLtNAyJgyqha0+2n5v/6p1SnnK7iP6s59k+NqGTf2PC2x4H4NYtuDHg
qQM1JV4iP1paluUBEjO8F68JxvqS9cFMWGZVp6yMH0YEicuJt4obCp0QMqSlqdSvrSGECu81DO3y
4OYyOIj+eHqdmqZy56izzuLHZG47xsq3R69gEHJE6QSj/OG/pW1dLWa03yKTB0zx/47gTbmB2lZ/
P2xFCF0IfXSGXiHxsrRiybHV+3lnIDkVMpmCOUn9lzYu9b3Wx8amAW4CWCVKS6DVVjF8ymylsMoC
jXnZoXyC/dof62nKjhHYnsdOGa+jQOOBtBa3h3hZlkuSumIKZD1EJ9EK/ZkhWX0QuLk87RWhV+fs
tx3TYmdYEby51QYlNVdvAZjqqk225CphqJ9CWBQ7l+Dq+v1txYHzQpmRkRY3EjLFPI9hjBVGBnQ/
4XVZiRf7QV8f5Uyd/u0zO9Gu0WQzbuQhz7gxvDrgAc8LmCCzvJaouX1KKYV8bmkiHx63ouPHovUi
FPSF37wK04oW9vVo5NU1t0jm8jZzLmEtTT/+b1ZWa5GsqiyaLKuuht7N78LCdj7ESGjszc8Q/8yr
mtSvTwZGjBoKAC4uqJUZdfCLuZ2S6hqH/VuzHT7lrMw1um4+jCV6f48vipeRNjQRLpCZlTU7SP05
brP2CuNRH4/g0cr0oE6zvEeo3XJBoltuQmxRxVidXfBbrWYVSYvIKWMgEXBFN4K2XzFOH8Ou6vN3
sh8G5UljGMp0ub/GjS9qAOECVED7BfjT6gIu9D7RqcJ116YFnuT2MtCQszVmyCvXra8ZfyVZOoDw
um91Y8E4I5wJMGS0oddK/oWpVLPBk3JN4yBmjI3pexYRQnQgUpRdX6niJ1vSm8eGoaIbQiOVME5j
zhdRCHji5VmYxzpIhnTGrCoN6qEtnOgpC2f15f7qNu4tCm14J+0ltnQ9Ft3p8jJxorC+Gn7jd4e5
ISb5EkZTsKeFsmkIECkFfCSrKTcs14PwU673kcnZ7q3oMAZI40n9+ODYBfHVaJWJHpPQxuC9Xlqp
p1KlKJPUV00t3o6S1V0MZfa9+99sFe1gBHq+uKc4BZTr1yc76SzVZ6pfdR2NNnmyyuavrmKQsBnY
2ZOdqnP5wQ98IzymuVrsaevfngFAeSToVDbgiPBOLxdYOGrTUnUqr3E5NC9lmebNQVIGhvCklsV8
AiNoige7nr/WK/CaAvJBdLfO0w0zk61BY70644ULl8FW4UuZQX05lekwXXWrb4/0Ptu/7n/mraXS
vyNEBswGeXkV2tVSG0EpUeurQuO69pg7BnI00wnDEHxII5Up94U+7ZyH29MOoIUUh+dHlFzWa4U4
qtgB2t/XKR7r59LpOuVjjjBB+k5y0Lc6wBKTokvJCO76j/vLvT0gomQL1lG4L5Wr1QEBj2KOTc+k
7aD1sydfyjI6GOWDTCmxl9RqwQzRxib7cMT6Xz2x0ANrcxqG4tpVY+JJalV9GNpqr1W3sXWCHsvz
YCF4xhiypRVwxnYep2lxldELezKz3Pk3g/d+JK3MM8BCWflwfMKygDfI1OJI59cVU1tn+uagqsW1
DoYEbbQu8sIoeGyGoLiThRUyHWqyHL11DgoxxdDbBDnxwpwKtwjM7qD6QPa0wt8rI216A3QVgTDn
llnfy7XsKxrEGL7gYHRnuxvyq5aOe1HDKhD/vSBaNfCMQRTfeDsPaqgAnmC6e0w8FET1fOz1fngZ
6qg533fvTZdgfwTNnVLculRVxYbVQIkprmo4zMMh82v13JcjwgvKZFhvFb9UH6ui/14cVW0KmQgv
gtVfOqEaFMSpDGO6jlpifTcQ4T4UshW9ZI712Ai4347B/YhfQKnjgVsFRUx5YHAVo3evzMDrTyhd
mccQQNfh/ifc2i3YAFD4ib7EBITlghpBFhn1oLyim9p9idPafOkDp3kTVPIe+3zLFLh4DhRHFQin
tjTVS61Z1SmmQlJuN2iS7jS1uXGcujzcieq2PP21qdWTTW42V7T8iqujxVVxpNJtxseSQHDnOdmy
AwKEI8ULSjFktUdKrszKqATF1cy08ZyEhsnMWtReH98j0BJAjeipiGLm8sMVFUDmqoqZOJCXpf8W
TjEDVRUIDv7TkNvBXjS+tU8IDgokDU5ureWbY3lo7dyacbypK4964ISXWK0YBq0m6c4B3vp+xIi/
2Yeit7hcGcwNxDwa7nS+2nwstGw+1GW7N7VxY0GiK8ozKMo6aDUvrbRF62Cn4tC20mAwxaRrvyLe
q/bvqOgowfH+bm289kCQCLCp0KKlY4tL69VrGMdGkP8/zs5sR25j6dZPRIDzcMuauthSS7YGW74h
7L1tTsl55tOfL9s/cFRkoYjagCAYMNTRmcyMjGGtFXrh4VtDR31Jc+Q3GcHrz5HrZ0JpD5kZZTvH
feMHacjCvpYgMsl6XFdyEgXGBMJwxdXJFfWznb5V1aFSl+44IpR+ery8u7ZoT/GO0KiilHm7vMHU
K6VxOfLuEhM1KaJvqnNZNHy1NkqNz43ijDtOd3NKSCJIDAlPaRdIvMKtyUpYsRnSwLmqczJ/FFSG
D4KhH788XtjmlBAoyHYO7UQKIdi5taKEkyncTmCltKKD3nTmW1nOxUvq1fOO27hnSlLZIQiAMYFd
cWsqGUu1cAuU66cpKn2K3825kq69S5PoOej6u1SkBAUwpIj7zBt5a0otBr0QSxtd61xYL6Giem96
74gPTWerzwabsoDPqy97OrR91xtoVGpcOrMVXaPUiY+zUn8vsnlvFuLm+MlJHoSyQPFBt1K7u12P
KEToJO3gvOjW8pZrWpCEo+szuuTroIRP9gfw6TSHaFCRKyO0Tifk1lgI3qMwmOJxTQnvT3YXxsJ3
wzQ81vyzJzlD78YoCcgY+l/c0a0xU+siOVumuKZWqh+LePH8xSj2gJLvxfmbEhIZJhB72lO8wASc
q8cEHvNYeuBbr67ehYMvir6tDnGf5OaLsNy2DDr0S6ZXAL7i2FS8bn4xJvFbHWudtYMj33xLmezi
sHSAxIBm1kRta5HzaFyX7Z0Lrz4wRFt9Afdn/XDTZvrYIhwz70Q7W4tSLRt9SyJGqWS6egkq1Qm7
ou7ENens5vfW0cIP8H/zLHD7zMmPwGeSvbnNG+eFWBG8Tll+9JCLW7Nhva5zraYyxbWBQe3nSa4d
3MncIwpuPAryyXDQ5eh1YiuEE28PT9xyiKfQGq7jTDeGSKX3EeWQ46CtPUni99fk9gSRs6MrRRYm
06L1ilzBbYjaurvGfTR9NLWZOT6MDo6wqKYfPMEAQFezep8h2fGl0oviA3mb8+cYWY6fhGbyJLmC
i0MtDQVthK7AV24YupA5AJDWeXMtiq75AY5Q9xuvy3YO6/Y7kkMDzngPI3QAULc7rLZauExe1F77
wezj02QbCsOfkDN4NtiTaTS5mRS0pf++DimXMGEwatx2V1fRuk95aYnzbLTZD4bm6sfHL952SbTw
wFdRDWRhdJNvlwQtYBSjMhTXMkUs2bcXxfq11dXp62Mz27NJ5AqegBYyo5832OxZ1AaB3oKZzjYP
RDBo1PdkuMmCOPBjU5v7TWmAlUhBZvDFJO63K5oXt4YHWS7XOhprP66GyM9SIzvSrGwCZnb9eGxu
szLQYqB5effonIBUW8VCrVkD4vKM/potzDUWVaehcInsDo/7HoT4jikCPCgd0msjCL46fnUfqe5s
zcO17KP56LDStz7X6teyCp8uGkk0NP1jKvGkASS7t5sYt4WNGF6qX/scRQLk3SpYWHa+E5jIX/jG
i9DXgghFD80GubiBZix25VW1JnSywS46x2PoMAw1S/4cTEaPWUWlf8hrPOrO7ZJfZGOVQhxNZSnL
tM5tjMnwlNmb9Ks6GOGpiZvmtHRucvZqMb5pSze8OoWZvzW2CP+LrsdewWJz4yjwgIyT6uR09NR1
u9csqxTShTdflcZWjwj6T4gMtk8ncFgh/0BXFhwUZ2aV04PIdEWmcQvaYiqO82D/Y7W1fhxtba8m
t14P4RGJopTBR5Jcgmxvj0oIsV9kU6sGMHOUTyP3PKgMc6+Ftz4q71aoLCIrJJWF1g/ORFibe4m7
BKHqVhLe+rUxx1904A1+F1t/gGI+P77XazciDRKdU6wlaOY9XV02RjKks4P0fiBye/IjJ7aP8xQ7
vmmI720Rf3ls7c4mStKFTv7GBK+N5GBTW5XtZPUU9FD7j2ajhIcu6eod1yg/xc8nn3AHeR8a8RRo
ccbr/rgiI2rgd2MQZUX5X6vUzGM5LcNlqkPxEtat8btI0+Lclbsh+z3LDNCikiRbHJz+20PSGWGd
W046BqaW1sepXdqjXrftkV9nPru5U35uJ/Rswrrxvj3e2bXTlGsmLqJxg1aUJJbfWm7EVC3GOA5B
1hXqCSi+cmBwg+oX4fKsf2amFm01Rl7xfpGuriPLKQGGovdFF/TVYn9F6gDmd63FXytn2mP4vf+s
209JyYkCuJTglwnkykF7nVDjZND6YDLsVGUe6pLHQaq09vCNx1Ekx9gc8/SrOzZR9DIPRrz47ZSn
7ps2eLF28FRQQgFBVaScZqFO0dEymVG042m3e29QZZYINR6tLcVnNM1x1KepD+BRgftgdGD1aUjd
8uz1Yg8qdM8WeSEwCQ4xfdzVhlhDmaQtE3GDJLfLQ08p7cOYjzF3qZq+PT5S28vKQQaSzjh53v6N
hGYWxVoB45wjlVXtF8/t9G+zSJ+c00a7CPgq40VQZ5EElDVoQQ3zsnUjuw2G3gsPibDFIbLNbucT
bXLBdzMgnEj6sEJd9vZ+6IUeAjBmfMxiGuWfKvNM/5kiJDS7Lu1OWWXPrzETQc70o9VT3bnx1YpH
9+Xxht75dtDc3pWCaI3B7r/9HfLQWqbUVdsgS9XizQqr9GOjdxOlrHzaERC4Y4qAhnANPiKufV1H
Suw8rdxy9gIxLFmgp0BpakvpL3b3NLYFjgRHnwaIHCvMBstj9FMRUF/yrh3C3A1UUWl+1LTpOYqq
cOedWkcz0grPOx5ONqhxcisrjgkwiDA+iJ0+OjOn2QWSlJYviGqH57Ydsm8mAU/g5XlyrmY7uzz+
dFvHTkkVYpvMBcnT133NJS8GRt+FTlCDB/w49/aHmoj7Sm6znIkW6vMyaNonA57D8bHh7fvMx5P0
XikzBTl3dWb0sGsta0ndwHTE73GNRjoathnilmL220jdiz+2d57Ljrw8Xky2/9dPJwI/TUb26QRK
kiHhGfVj0PLgnB4v6n3W3a1bpzrAqZHKeJQM1lVBavs1QB5FD3SD6XSgDWNrCIhT1f7ogGLGcXtT
/HdrG6WG9HHtlp8KtzOaa543ZQJKkpeHlnmna5+yvHGSKwj18LcxoXvgz+7UKy9tU4YfF1GiBe3D
krAiX4ALiHwIL+2e0PX2bIAaJpZBhp2nipz29mhSkZzJgiwtoOMDy2QOO9VgYNckxk8aFZfxXCit
BcCgVig5ufZcaTsc0+0ZIUenecH5pJdGjnv7C4zh0iF3HemB0BhT7TOCtXO/RYU7/+ZOjrMcYval
33Ewm4OCLTkXCiaYLdGcK3+qEBjAau3SoFnEdMm8ODm3gCBeHh+Ue1bIbiWmkhR3I9g4m2Fp0QHK
ArNS4vBqhnVfHZBKmMXO+3DHEIxguDUcfpazRuBCAOu0bBmzQLgV7Dm16E511MRfn16OFP4BBMVp
kSz/2w/VJE2nTHEiAnAZUGKtuT6kCTqHj61sfD81P8hIlIz5MeBO5Fp/cshVk1jmNIZJUI4oMtlp
pX8sdeQxDF08OcqQGESaojAm8V0Qk1ZNrVZkTCG30zQATbQclXoKDwyhcXZKmfc+zjvcFbwFhcW1
jFtbNHFJlyYJMFaTmmiirA/ZFJd73m+TfbEcXmiJ4KXKwXe63bnCHUTh5UUSDGPj/tJli3kSaW1d
JlONPo6OUl9ojWpPVgfkHtKWBtolxX5JWG6NUgGvp5Shb0HMjNc/oXHMfwp3iD/EzpB+qQ17/Jza
iG0+PiN3tvS9esRHk5CPdRFVtYbZ1DIzDXJdyc9hnaigevGez1uB/gcBEAQgGCTjdmne4lKUNZMs
cNLEOJkRWpehZu6Ba++cd845YST4bvq46ycyjuOsn3MnC2p9HNMLI8LM5WxkbRwdci/fha/dM0d1
j9o6A214u1bXy0EOxDWUsQrqJgqDceLJd1stPgM2Knac7OZlocyLk+UlBgJLcr5ysuU8VG1XV3UQ
esZYHT2AGOIThAg7P4Bd1hlVm3iVTri19MMlMioEAB9/wO1aGSwCcI2alYzy1g3eodKt3oUHExiD
tRzZ6f+qPN2HeFj27vj26mGJDX0Xn6RzsXKNUdQU6Bd2dYC4SvixUhSTYeyO8wuxuHHMJst7sZwl
eU66UaZQaGnwbkOtRA1iXSKLB5DMVtKVJG7LdIHw2B7qCSzgUGfFzoW7s5Mgh1E4hsFJx8xc3fIw
U0NPC+0yqDWGh1Nj0Zf0MOpj2560Tg2VnXj1znbScSVUhhjFvVsfUhACTK/ziDdsIx7PWtjNHwDY
zJ8dWI+f7UVon5n5tDfvbBOjk5HizeRkAgJ1GkC3153RuUNWhG0aOKQEb6i1GSdnmMorFDst8osq
7tMvS1570VslFKu9dHnu7Gzz1q+RRDJzBM62bGSuf4UZyrsxDq5yRTMtYXi54/o8HnudxTtWePJw
1Z6cd0+x7nah9azTdEma8LrUUfwZdt13eKzpl8d3754R2XmStXAeWXVlJNOXzqotEV6LJBfnYhbd
wcgQZ31sZXsuDZgQQEQl4oDEZvXNMlxKrJtFFMwamhYLqpVBmcPqjC1lT9toawqnSdlIpvskjGvo
uwcrprCMsQxyKGHTwWZuEULOlmIl6PGMyHA/Xtn2NJLCcPQZJ4VSO3iY24+kiHqY7cYVQZUJ/ZgL
wwhEtgCtj6bpY8LguLPmxM6xaqPxNEbjk9LcXASyVZ4IAI84ZCopt+ZzId9dpV8C5mUJ5ViaBrAR
k2rH4Kse8tWnx6vdnhbMUayBHylHVq7zYwG/PemccglyMZsvceW5R0aPJDtWtp8QChBtIKCi1IQI
Ym8X1REzjGKOlyAKbfoljeG0vtfl9IFCNL72qn93rTmUsNhBal6b4n43MfFbceZAU+v2YtkDU35q
Tmlrzdr3Z7ePN475ZgxABhdDp/52YV5SjAjpTwNlcKOOqIOnKfwgE0T4YzvbJcm31PQIm3lu0Ila
2SnA6JGpDYERDqrPEMXyRaBPcO56dW+q1PZESCExvCBNcqkHIn+Vn9IAr2XG0wJ+JHCUPn9RvaI/
Rwqit48XJDfmJpOXhSyqdgREUjJ6/a5VkzIZsFe0wFEB06McZhQM6YqZzI22+TgNZ4J19Un2MXdL
gqKJlUF2kEytO4ROEWtT6FZakIHUOKYMyz5ETeIcei97crb5uyl6ulJAWuJD1+zjJs8XdckTLTAm
+rjzIPJzzFju0+Nd3H4r6Q8JXd/XBEr69ltZejWjBWyowUCl9NREGppe1bw3Tu2uFSCI6GHLYG5d
3IkTDameyFUDJwv781xbi290zZ4W07a4I7dKauxInAZ9x9Vi5mVBA2aY1GBxmmg6c77N5J9J5Hrx
Wkx6Z1wcKjLm506Zh/rQNBYaOYOC5M8J1xOPn4Ta1/FLVVS9+xJlFrjM2ApjRfHVvG4teJu5cL9r
c5HlJxXZdf7BUDCrJG1jIlOrrby9qVX3tk3SpjVGcaGnvBbVSSe9aQgNZ0ru6fRdh2f/KvH5ezdp
6xpgEFF9A4jFo0H19vYMRASpopv7OXBCpTirhSfbRpl7MKL6SZFXDrUkKxG4AIKGpL3O/vgsYcIw
ThyrWYIlr0bIZ6hO+UbdtJ+fPtnUoTlrso0DnnflWM1KT5y8TedAJQg8zHOt+87gRsfHVu7sHWgB
6onMa4W/t74/iZgjtF7mKejKpn6ZGwRLkiqPD+Xc7Q1w2JpCJYD9o7tI5LSR1rZMxevLNKwDXIP+
JoSq/ZF6k/EK10bZweHcM0WpmfgFBZ07AdOcTJ4zGU3QEra/MI2lPHSDhSp15e4AQrfpAnIvsB+x
RbuHEOL27DH6ItbTvqkDXQda5WdRrti+0gxK7YNCLPPzMGlxeQZynHpPv4hy4ie5EY1EsOVrTciy
K12r58oHdTlrV/CJ3alVNOecJ7SDHp+S7VvFjFHwRrISAVVvzQmMGMZmxpXdBE2h5C+tI7yXTiuK
Q97nw2HoVXsnfd86DvpMvPdEf1Rl6Zre7iqVXmvsSzMP4tHLr2C/zVOkDF8fL2p7SDDCN6O3SKuU
V/jWyJjluVkXSx4Usxr/8KLROc4wVa7UE8bT86ZISGTrHvnJDcAW/HOiklvlAU2r/hCL2vJFE0bH
oozj/8EUGG/YjmSxVPxWq8qkjtwYjnnQ29bfxtLoL7DKomNUdeZOArQ9FARjgLxpZdM734hvebNe
CuYR18FIJ/Sv3DGLMmCERz+fVa1NYzoUVAp33NU9mxx4ckeJuADhe/vNAL6ZVcpMhSBa4v4rSmvt
Mc2N5BylVfIH05i9HXt3zojMDDj29AcQoVmVaSOrVNVFKapg8kyh+LleOYtv1mqdkXmp1T+Pj8md
1aHRTtmIP/TE1zHuMI10y2kOBGT5qFybuvBrV/seTsp1Wqbq/NjanbWBzpfei4VtcXB2MpqVgagZ
fSpGZZ2rvtCaE+MCmugFGGa3N2/0zp0GQkg7jmyZSsO6ser27eJVIgFb4orpqxqRwo5VU3x5vKg7
W0hDHHGT9/mVm3RknE1kWrqwp9tZemfNTmKCoMq6dGCYrxnzR59+pQHjSNEqsJjMqV93c8wioTrU
R0MAuMD1I8OaA6uK2p337M7eSYlc4FMQN4Avro69MxaloUPSDKZ0AAeXe+01pVn18njvtm8ZVAN+
Og5KxlFrDE5Ko0BPlGwIFFCs39VlHo7mktmXLnTKI8Pc24/KbGjPunrOhKQ0s424EDSlbm90oSap
nSDvGIyNZnxJdCP+3NTOj8cr2+wfRqB+y6FsxKF8r1sj0ewmXRErQxDNYBPmNM0PRRbviePes0Ie
TLxLJYEocdUEyXVj9hRi88DNSnHscnPwTW/ZK6Ftrq28ROik0ctHR5KW2+1aUNNx+hJVMTr2s/OJ
uaGMAXDq9NNY5NHz34Z6CAhjyqHy9V+ZSmOlr/OsGQNlVFo9UL28m44xc42epTXgfsh3KO/y/SnG
rMuCnamMfPliDLhm5hdHGWrfYMrut6dPwTt1h2iJXIFSzO3OwWhgxH3DUbOmaO4oWPf9tbNtK9nJ
7DfnQM7YpO0KjplWGNLnt3b6Phw6npIpSDjbR5LH6UMeV82z7hsreLl3FDNtV3e1GrjM3kBnXw20
WSSHZWxjvxw8caq6XWnDzZGTprikBO1g+rlAtwtKI6OfZ02ogY18WO7nbjgQ5PKBCHhjijCnx99p
U3+04NLQjuJvwlvqnrfmpoXp11bCykA5pme17ZU/hrE3v3Z5Ep9jghJgndp0NIzw7wYp3Otj63cW
S3xBHVxO7COZlF/3p+oPdZliApeiBkmsma926XgMDiuSQ2Ik9c7jsXG4LNSieynFKcByrZn3qW2l
vQM7IFCpDB7mov80uuZJ0bPx5Dj5hyUv9ySSt0dTkg250JLHCzRtlSonRpkbM2iIoGn6qfZtRfsP
ND3vWXCxHB/qAUkzpOYhRMf12ZyNNOUaqIFiVCANB4ebXarDSaucdufR2n4upKkkUYdSnWxhrhKw
FKWEjKnOWqAWRfj32E3jqaic8mBUvbrTb75jiiRZKpKzexIjcHsyvGJYlNxtwiCcyqT2E3WyTiqE
dT+MvPlZGRa2UGbkNGIkOoaa3a0xhjni/r00JDFXkn/swsgDQ6+fHMNH95f3njsNdAmcGHXVWyuN
gNCYh5kTZMlYnPpKl+LTTbmTKWzPOTQBABUSw8cpX08vd0GdxqGa2YFSJ+U5S6Ks8+0xc08wSpJr
2I/TgYLB02VcZgnQoIcLQbjJf6/OehFFXcaz4wRGZYw+p6e8KGY176xtE3DyjtAFkgaoqbKhtzs4
mBp46VA3AqM29JNt1PEvaUzvJDIU54MbGeWzb7KstAPSlmBIkoW1nE0s+5BEBe2rUTO4HO5kiShJ
KH570gnyPkqkMqh53hgIXLerCsNiVJiyiZUsCv/oZrPwvbwZP0z9Mu5s4K1L4j7h+kAokWNJtdkN
cI52Y4iektafK3fKMQOSzvAnbVT2WKG31/dfQ4TQ73MNJSdn9aXGIiQ7WMbh3HhacY6mASzAUCcf
GFi010y9b4oshFaFROuvLq8RpTG9jHk4j51xmgyj/VRq3fBrv+wBqO9tHi8kCG8Jo6Y1cvudohaO
R9a6rKmjij96aefns7EnciLf9//fqvh350gN4GESC/Isr5YTM8qHsUtYaTszeo0m0zoridEeAIXZ
BwHs4Be7VKbXTu13srnbSODdMPkwDxXHA3jg+hjWzA5KdWaQnCPNUC4gqmMCw65SL6o9Ncc0rdUX
MIPamQG03tEW5t4QozvfUQbAsoPGg7bpLtRen6TLgv2uUApfHbPs0CbFHORFle6EHSvA/v+tla4r
rU/ZtDZWQValmI2RiGo8zwUKJWGoexelaIaLYUbt0UYv3u+1ZX6VM8blsErnlGhMUJjdzvEtbSpf
+hzplGLJnK+PXcGdIwZnlAKj7HPLvPD2iMVZAz1iSNmDrtBOS+SW/jAU4fGxlfcWyuqMYYbSB6Ud
xK3Wn1qLMztzi348mw1ooALYx5sJV5wx3W14zEYj8yPR2pfJaruD0jJhLPL09JQ6Tffr49/k1qH/
+x3wDlS0gLZINMTteqdM6dooL8azE8a2LzxXea1hSoHRC7vzUCnP8cf/tWcj6E6ugLqtvcboRegM
ZiMF67OdpCCVIhpxvVZWtOSKPVmG7XGW1DKCP0rwLiCM1T1ul0VDKN9gada4fDJE5n3LS5GdUsS9
+p0k6L4tGo1wXaiMr5uoiFLOaTy54zk1a3KtFsUHHxQGU8Ccbvj2+JOt2MZyD1mYnCWM9CmV+HWv
ZKQJrEUCppDdLmH1KoYm6t9m6LjjOY6dzvhtzlz7s7qEXuJbI1Bjq9Cs+hAp3lIdjDhCLs3Xs5I4
ZWcXtpcHMBmBAQL0Lq/1GrlhggipjNkZz6Elsl9cwbC62POe0774d/kgwMAXgEmkCb/6rsLMlabz
sLIUeR8YdqH7lep1O1f07looAshXAFjvWo8wc6LBBlA/nZfZ+weZZ3HwzCndiQbekby3foA3E4kD
yUuUPKnV9Wt4UypFq+ezN6Z9hWJlGNcHE92zzp+M1lMOyN7Btyvb0a1Ophpm+UVURtRcQjTF2ldt
nvX82KtxZn4mFq3nQ8aY6eba2pTg/Vkb2r3a0p2DjrSPZBm8k/PWYeawLHrcVCj75JP727ygu27G
4w9gm3uTNe7sP0ELMm2QGwkB1/0KYwQnYLrhROhSKn6Vt9khD6c9K1v3JydKUfJGmAau1Bo5OWr1
ZLdZM59HeU+aBYifmr8aERq2Vmfs4O9leLL62IR/wDMJaCXUdfXmRQybqGYoROdcEfnB6V298FvX
WE6WNaevGQPOzlk7JD8eu4v3vPrWLHkV+QjSEbQuYBffuvgh9bKup4t/rrsy/CeEXNxeTDMdUr/0
as37weMzfkcwRzivZTL2kY88caadvVZLvFNiR+Z/FWDo5qEXcyFnVwgjfEsbx02ZSGW23UlrFzvy
NTlJ+G+315cPNJjE926psy4wyzRCL9oqmHVRq7n7qudMXPerRjHKSxLq9vclDZXWn8Yx1j/lVbW0
tPcXWAJyDFH1ovezzdTGsBrtoJ+qOdJOxpTlf6vIp4WXMDeqitthJXOzczO3x88FEUap4r2hSkB1
u2mpvgw2lEgD1s5SvMTAEQ8kw8/Bq6UrIxGAKcS4G5Jee93Lj80snRx9ds5armZvJdyhoFSrPXbE
NqAlaIZ0pdP1A1JkyrX+VOPp6kYTTuc451Kp8s9mPinnUYnmt5ih7cemGeIfISyeowlfZqdqd8cy
nHbKkGTbMq9aVUZKRC5Kd7Dds6kNL/ZkJv5cGX8xYOyKYNfbFNqVH4ZPViSRWYXhIoHkcioPtf31
bAitcPWpsBvrPIpGPy7jNJ+TWlN3Hru1J8SKJDxK+hz1Owj7t7sa4boi+pzWWUMO1VeixP2r63OP
hrQVP5UFvy/IxEeZWJN/2au8Z66aMh2ov5zVjJEaCBQOv8+pu/zx2FGsfSELothDiV1OcUf9f72g
nqGvkoNwTtvGsg/9sjRfw3LMRr9uJ+9P16rUPTnvO3soR/8gIkKthKLWyjWNArbnbAubgAGxwj5p
0vOImzkBcNmDTt0zBV0N8iiFXdBgq/rIYBeN5syYGhyj99NFHw6pCtMrTpc9ROm9jZRHD0lESdBf
x9TMCQa9s3T2OZ4mcXCjTP8jqloGKdhT+HlcSufw9IejB44HkSNhqcrI3+en+70Uwqo0iYXIzDE6
RDVC8raWzRfkXNujQbb4P9gj8KIpTVhNEXJlT4fLIEKgY+c6TZwPWCnOc75UF9vp51OuKcXXx+u7
8+lIx5FlkcIiErx6uz4ztQnZpT3y1uK3shZIU2vF/KNxGUX32NQmL+USSJUPqYQLKphp6Le2NCQ5
h64W4dmZhuZ3JiqFZYHmb593v/duJdxfO9NtLCSvwlJ/ibUWMagK/ux4tbRofi15MgZ05kSsHvUi
NRtZN23KnV9y/TZRByND5QzRGPOoAq/8uUnhqKpNxTkn1iKOZj93x3xs/368E/eM0J6C+ECARBq1
egDR1KNFhuDm2UyZGwBDUvFnu9urtcif8nNsIpciay00XGTBdG1ljiqRovfqncU8ttdRtMxLjHv1
NFn98Hkuw+hqLo56cno9+uIMWnt6dpG8idSm3icjSXz77dfO0qoaRJ9Gl3QkB80iQzvbVfbXYyN3
zhSnU768ND/wP+v3t1qEW5beFF0SJlET60BCgmdKtzM5Nv3i/amFjWpehrHztF9Dc1HDlHTY6uYj
JHB0p6PSVahHjKnXfZhqvf/b6Y3xuQFl8olhoILEUIPDhAqy9lmMGg/T3oziSzuN9sVIc+vSN3n1
lGzh/1lhJ6CwcVcpS97udx2apZEsIr7EXVIf1FbElMLj8umvylqgzxBxQNakPHxrhQb+7MxlGV8M
tzR8e0qLw0jdcMcLbi8IiGLCeSkWhZ7ZGlycA3CvkIKJLzkFcf6q3cNkdMVOF2ZjhVoJmGwbqiHf
ZSPfNExeGJllgxXNS04t+N9DyuyfZ9fCTwZPynBnMGKyjXW7Y64RxlWaKvFFEXaI8pun/FF3c/nn
44uwmh/K5383Q6uMSjtZl7p6OBbFsKe+ZZCBOuT2P4s3Wcs33YkryyfgiD7XoSeaQBmURf2QVqb7
tzpnrT0SiTB22hddMibHbgJJ+ddQMgzxHHla9qVKTWhuQ+4MH6NoWrrAiIsx9RdrseLLAAY7OcxV
GrW+ahQo2alq1P/Suj0s6MeL2zxSrA01NMnZhd69EV6WlUk7JGVibTUCgaZZvmZFugRKme3RJe+Z
ouUuBxIzqxqY3e3XUrOUkW7QYS6WsJmPkDPSKKGN4qdessdDWKesUm2NcQXy6ZW6P+unpkgdexxb
Dy59nb90clqNNVh/4Y5/nQv7c88wiKd38b32KkX3GQ+1TogUNBUr12zTi5Xatb8wGxvRw5ABQLRt
z49N3blZBJwS+EPsSRS62sXUQ2M0zer0UmW6uHhqMx6tzHhuHsP7kZdRJ30EBkBK4aTbb9WYJhmx
3qUXBRrtAV344uhobbhz+O6uhXyHMgacNmpvt1aMqZsHJaU8lZD9ncZRGw+pjY7q4x1bZ3McBtma
IBIjY6UstoqNLCQF6yTR0svg4IZqszBfG5FrUHtMpe183WqHv2fNElcT+fsfj23fWyF2qTxRq0Fg
ceU6ynyMMqfBNtlPffRGfT4qqEA/hTz792uRAZGQkNlhTO7AT5F0WY9lrSoOk1YQrj6WMdzAZWHq
1P+wFqlMCdqGJsM6nRPCiJYhV9NLllvqwVkcOAuL6j37ChLF0kaCCEKxmCBr5dOzpu8GLRbZRV+U
+MXLezLwVnx7vBS57TfxG5Qemun8AbdPA2FlZExMYx6WWly6ukcDdqEa0xlWPvuggpKzUzXafx8b
3Po+qjJIOzMvjt4J3arbL+TkQwghhOKRFXfDp6WfjWOlpPV/7UzsuKLN0giCKJgAoqPVCGJLnsif
zsKIutCoNnp20SalVV/NsddSv4gQnX8xdfrFH6ZigGfyeHn3jNJAID6iJYN09Wp5Ua/CyItxSm4d
TcdZHceLyzhI6M1QIf2Or/CfxwY3+8kqQSPKGc3oGZCy3q7SKIUThhBuL2LSK+8Uxg7IozJ23Etn
Fsbe1Nh7yyP+5TzyduFAVssjkI0SR52xhtCZj4h/961qQ/cvXLTxMVTsJydkcKFZ3nunGOdLbLvu
FXQ27JUIkbVL3kz1RyXUtF8UYOh/Vg1JuRbleyOF7y0QWgRZOE0DqfR1u50dFeRsAQ90KeY5reGu
KoNx7LoofclHJ/xlqkdxffYDUhoityAS5UKAJry1GIVCKBq6SpewWOgKI+YbZG6SfFLmuTw/NrVd
HKY8iKoIrFAqXzfG2wgal5iM4uLwoaBgqNV3y0loW2RDFBYv2lxVz5ZhoUVIZiLdLkpfsD7Wq6Py
lJh5B+iznyNqJ9434HLtTlayvQOU5UEDufL5ZF3y//900zO30aeEPtJl0kiofaUKk88Dj93XxYyW
fx7v4eYdY0FgdOAf4TS3Q34gBdViTvLyQmPHPDQZzvvY1J6ypyPwLlp945mlIQnTBqfNaVzvnKnE
g87pqy6RJ9Ivo5207SFc3GR6IRxGDG4evcwv3aRug8JN2ugNVxd9q5zEnQG/1PWn3s6M/q/BTqnP
hiKymDauQmXyS2FZ4acqLeBpibiZvoPKscoDJM5oCaDkLUYwg+y20fgfGuvU15r2R+n2fVz4FAAm
r/IdcyyfraTLg0LSx9xcYjo5HPD2G3rFssyidfOLMtE1G7JQ+1ilyfLt8dfbREArK/KG/HRSgDrp
epEZOV/PS5GctdxDmfdMWMnz7OSmnWBf4+prUVfi8tiydBzrz4mjBjUES06WEW4tV0Ap2khI9DNT
bl/giE+nUO/rgzZV9q/oiswvtRYlX104wx+jQeMY/w/2IcwRADJJciN8VJnRqKBNW8hZkjlaW3n6
R6xk0yGvFPFWtXp8sJga97FTBu97wrP/bBpMgQJeDQ8HpHVK06uHowdBYi9FxhUNM/dqG8Pyqc8I
Mx4vckVJlc8FABxJwwdcJJHtq+/beoIGHOOAmFjtVd1VXURn+Ukyt8aVRms1+3amK8N/4t5QIl8t
nSW/kpXWWlDpra36pTa6MEwVO65QbcqUlMkW+pQfqgIirN86zoSuvKjV5DAKE+Zz6xWzfUVvr0hf
eyNr7J3jKg/97aGRryzvOt6NvH7dQ2WHGKkAyoZK8FD6sxDOQSj9V2RpltPjnds+DbLYLf0ZDkdH
8uv2eDbZ2JiIupcXtIotzfeSWflQFmZxqauw8o1eE89N6Xn/VJQRQHJyF6iBrsMzBAbcZUIm4TKX
kTgtafLVaxTv4OnxHt5i67IJcXlhqT1DhzacVaI4QZnqSd7KSwQp/zSMpnpWq2EPq7x1LRSRiI0A
gLmcvnU7SV8qd+ljo7p0XviDl344mIN2wo+qB4St9INeKp/n2tyJHu58N3nUkYKARPf/OLuyHUl1
bPtFSJiZV4YgIuesIatOvaAasQ0YY8AGvv4u6r5UEKkMZb+0dLrVx2mHsbfXXgOQ5N3vVg+VlAae
sMXqLazwOOzGVK+71FvbKterK1/e3ievrOXZeLtjDCnJFORhI4s6HOzT6mpkWeNdm749yiv7Hnbg
qIkgR0ARvd+NU4QCiJtls4HoY5YNqgkXRDvabga/hvDKyfzKEqKDi0MJtoubO+n2x/xzJ3RUdKPb
drLoOhestdn8md3qhQnxex3LH29P7JXlw+GP5hWOQsj99vUzXEGtshaosoS0VVohDzRrvfha7XA5
CoRywEY2GlyE3b175yO4xouQPzEVTRwOm0/uaCVloLv30oWwXltiCQijoE2hWtm9tjVv6yiUGEc7
A0n6YCXHoGrc7O01u9wMQET+Ens307YLB8KBlgHCm9axYM7iVGk549rMte9wrwjWNromBrjcDmj8
bugV9h7aVXtGyTgpPg3ePBUhhUYpiVQ0iCNqhoY9IPy27p7kQNT7FLfbYbg199ECwzxhs7jvY1h2
2AQDsRFyTgKRRYpZabO6BNj3dO2OvFzOjdu1eX+iEw0AcvfCQf9M2j2x7KIctUlpyVgm22g4jRBk
XbHdutiHKOaAeOMF58EP6EJtXmOzixmoeFGpfs7Gqu8PG2fyyqX/l7J0dkviX4/nDBgSfw0k954u
ipRTjZQEZLcbob6QAAd8QUTFhpTWpvLySXjq61J6zsjSkiuz3HWkG5ajW4O/Wl35ay7njMYI6hs8
etC4uIin9NreWO5UeUU8wfS/HEO7MBHiGt7+Jv6Kv87nDNIZNif2qIdjf++9ES60C2zQtwrd+vWa
D2NYqQfurUxk6FFZUcIC2ozJZPhs3YIPGnso5yWp7waAbitefDOZyGebKRHYxbqEvYY2ZFysL+Nk
Qy4fAbT1PooAJIUc5jImvqWyg0Cm6cGvl303zHgMdNW4ZnXo9M63mK3hiwJbtGGJmhoZpnQl7XIL
AB0GyC1STF7aiEMgrAMjZSJFMIS5lLInx94Gk/F2sjmpc61lMD20sQSzvu80r2Bm7NU6W3vqyF9d
O4wvbjN4Q6Irn6qi5wPRSdRbUIxLScAJSGM0Am8QqTUOWQX4TkCZ5MnoGIVL2TyvFR0DlPnlEuQl
UeX4eYIzT5jhJcXM/QDmQXyAoAYJEasfjioXouFxNofGWgHlzIs5as+Bx07ZUOezG6+rja9ms+vv
kQ75R3agdH9tbVjBfi/dsrHvmkjxJlflJMpfb//+l7ts07ahmkehAV7Ynn09SzIPHG3AYogHmQUj
qVKE1Mjj26Ns98R+k8G6CDsZElu0lnZFu5r6kuKkCIrFUPkbRuTijqtAwvZHNncrdUlei57nbw96
cT6B+YM6ajMKh5kRXEvOr2Me08WSnYceJhwJjyboSNFCoJrqRVxzPXx1FVFeo3SCou0CLaaep6EQ
wEcEHx59J0Btg/+hbf8PE9racqCtgJ8DS5HzCS2yoT2ry6CIdbUZbARN3oKpfxDDoj+8vXavTWiT
DkENuIXG7OHvuR4HIkUUFCESCB96eEnelH4s33usRyhfgKeihQVw1d0za3tbNZPVGavQTeNAWmGV
Gah+5L3LBuYeJNbQ2GzszgtcjEYrVByGhMUYdeEXtDTLjPV+fJi9/lpQ9cWWw1DYBrAyQmWG/sRW
EvxTAdp6wEUZdxHuKVP+cMp24XDIIwwZC7BwuHJBXA4GTRmmhkY9ID9wk88Hi+TaIs/bigsBuUih
Ayv6CW/WLqUjsiKvjHWxH8CMAIy3oe0A/PDmPR9LBZUVDCyIC+x+CUbyACSp6+NrLOjXhwF1CbcR
1OR7vykpIw7yqRsXbWugtw14B8vyMnr3hsBkcPyC07mJDPc6ZWbFOI9JGRfGG20wAjafLq7HKZN1
r65leb8yJZyrwEmxvUF32H9JUCYxG8A2pkR7mYBlPMGOur52jb86CogOaBjA/fWiEUzdGo5AXVUW
uvPKOqs6Uf0ENrteS0W43HP4abbnFJAf7Lh9ednMQQ/nXB4UJWdewh1oVIQ3jsfZrr0rHOlXhkK1
DvoV8Bfsu71PHLIBDMwPvbgYFDc56uwlJawMkNAxqXfv7gCLhvwcUIAgUN8PBZkurKCqIS7kMMaJ
rb04rchVct4FcIdyDqpnkNg3/xhw5s6/oT6MJjg8iLKIhqgqv/Khi+xH6bmVDeorekoJW7VsM9D2
61/U2rpoa+hY1xovl8sKejHUyTgQN2bn3p7OXzrLJXyOEe+O41ayyUuRfB2nE7+q1L/clHgOA6zb
5I141u3dJ4QveG3hdV6QdrDHnJrabpEN3bnXrt9X5gRrMgyEtzcUovuXVqn8SoV2Vxb+1A5pEwFt
amWLfmCwzNnbF+MrQ+FsxzsBzVRgzHse84CD3Zs82yoQ2gbfsN75z9ggdLbgZL1/pA16xPN+a25C
3XK+XeqmVkj66qvjMCFmhMQyzGEyHB4Mt979aMSxBL0wvmiMFyGS43woXepeTMSpjrU3/FdH4PnO
w2Ll2//rCkTyypbYMC08GDEc1CO7O4taArRvtlTHylNDqvx1Sr3YVPnbP9LFyxt/GYoX8AhRdIIc
ubuG+czwHDOkOsquO1gg4iUxDX51o8ajRbzP/QQvbjSLQKnflg9aVGyM88XzXTFCyjHRIy2nKAHv
Fij8NMdXYO+/e/ishEbtjLMJ/Qw0FfFc2/1GlkMH3+qUVXiW67Um0fHM6sfFhinz0+ogAjiZuNIB
APmV90mH7KMPXMWTSOoB5rkbgUY0RUcDpB/bI7LJvk+NCAnoszQqrxSPF98ILghUJCi7NzYcvG3O
V4SYCs5RVdUeYSj2RQqOF5Ro/xOIC7uC7l3sJiw8zlTgD1COAtvZ/c5lp6H/qqU4znFNs7Abgjwe
3e7Kh3ixm7ZRoKhHOwk7Fy3P8+mohayi86H9cI2j5hTWDt2YrBrm+wkMg3Rzs+KPvOYiermGKIFw
04IQj7sJhnDng06BbNCeYBFeTPAJSoPYALOEHfi8Hpg3VtdMVS5kqGiY4VSzN3tzGJsBBj4fL55J
TEWwhtADtes9a+fqRpWk/WMvMBjNIbRjE3x7dYzI507Q8BjHrDOpa1l0OLg9xD1XXowXlyUuJzzZ
cPJtTrQA0c7/nrZkiFYA0aRYWPl9XNbCEdaNX1X/VXN9x1Twxe3Du9a91mW+hIAwLs4MFPFQ4myt
7fNxo8EVcVdVMdZBEpKQSrhJxMoonQabHNuJxrckHtht0znzM5ks52vptf6nt8+vi+fy9kegvQUu
GohWoGOe/xG0056HrKkYlYJk9gG4SKRyBBW5/rFt4JucRLQbnmraQgv19siXXxSgJgBB8GXf+jd7
xwoE7PRQIS1xUZNetokvwwU939XX/8s4OCzxYIZZBXxZ9jMMOthHjjG07Sr8UdXr9Gy7Q3ulhHxt
NqgJABmirkNfdHdmoj/KyIC9VXQyDO/QiEcwe8OW7P1rBpABnw6qVJx6u1FQqDaRU+FttKJmc3Mj
amKyjszmWuf18kzASw9qaaCTeEgg7/F80Wa/QnNhRpGPVzNLwZGTt3E49Rlv+mte5K+t3JZsA+c1
ADaoqs6H8uLamlhTl+jOKPY1gOay8OvOObx/5SD22XIIYQQK2PV8FDGoEnlxtCxcXS85c7l9nCwe
XLklLs9vLNs/o+yWTYLvM+BBVBYmZOJRrH53I6nnHEZmOffos4f527N67evdfJ9Rd2zS9n0KOwKf
4hloECpsEkynYI2+172eU7BVoKVfbngHnszbI77ya22OL5t24S+Msju0oAGADwVpy6Kiy1BEtuIZ
neP1+e1RXtl+UJtgoADdBeB4uz3R9CXsYLgsC6scqgLnX3w0LbVz7I5r4eevDoWGEMCazUl7b7xl
RoOywZ3KIqz9z4uYgSyHXKHmEc2Ve+bVpfPBa96YixD57LagZ9XobMAbvEBQq0omx3Jz25v89290
WDxs5SGENDhfd7d5o4JgqbiwiriZ+iAtg6q889xNIfTun2hztUSRiJN1S2k9/6BwxRsRC1odQcFo
Hy3emltuyThdpkF8e3uoV74qNEkg/kIxD0LBXibiNnLFgo70OAnHvh3LJToJyxo+RE0wfvNDpa5h
hdtnelYAI2wZNfDf+W0A+m6TK9yTsCSt6RG5yLNMTO9GNHMU9SCWDyz1E9VsGR0641Px2a3HUCUw
QhjUrymclMjR2bZ7nshyaB+hBXHN0wTTDziBQTngJ0J1RqQiDMcqWSOpPbCdpvJ7ieytMcdlOwNf
g3WezAbuVDyx6zWIfgR9WG4qaGLTh9I4OGCIHKaxqMbG+hnDmiDCxaZEdyDDSOOc14MNRX8FcQ10
r9qzk9oYq07dccZfYFwzTGllKv5VwDwcycSxzZoishrQuN/+5V7Z8uAag0MDoeUmRNr+939ASgVq
rgevITCBDe0+wAKVHyDT+R9uxa00B0kIr0QUzbutOOmwA1NvgS97R/0c6Eqb9iugjv9hLv+Msjvb
IZ8KXDxd6bEk/Ls3TXMmgWNkbw/yymkEIAN2RqBHAGHwtk/hnwWD3aSiAPex1WttNlG6RDu1JTnt
1ve6hwCM3Gi4aN3iMAdOtBsKkUaL1zYNAuWQQXLkPt4YWnJSbI27K0t3OSv0wFHpbf8B9Gz/oBRg
uTQscNiR04rlIexf8nKO54O7gtf83gVE2xbMw61t8dfj4nwBG4i/g6iBbyvMYt107kM/j6vQfx49
j105AS83N4ZCE3fjsYC/f6HWL5vB7X2wbCm6hwlu6D4hU3yNUf/a2m0aW+j2AZqg+30+oX7kWrgM
mtNSMHQMeTylzsK+wCjpmm7+cqQNy4BV7GaphVb77tKFMrWGlaDdHfvQEJ6CDQIHTyqI0Zndxva1
F/V+OPw+2/0OuQ26+igAd98Tmty1CJq4LNpogfNI5DROfWRVUyEm057oegUO2pdK23DQ/+GJi7YJ
lGC7M92XTm+HCmgaHCHAbmqZvCXabbKhY1OhIshNB7uxr9Qx+5vr76D4mP+uK8hqu2/MAlYHp1T4
ag0LoR+tUA/54ivvJCFguEeVe80/ZpvEvxcXxvsrJNlAIg9T3Z2EJcwVVgjBLTQHGTyk5PBbOOSl
GdSTiRo4WhB5aLk5eW195ZH1yo+Jt88GUm7Evwu7j7IHVaHq1upIHbeJkdpQtR8WELaH3KyBvHYU
v7KsG+8J1Tyid1CM7mqcfvJKRUa3OpIKmXomEqjo2YBwqKqeD0bHy3zlANt/6tu6gviEfQNeyKVr
eBBSaimBAas+mpM4Ugj6bNprcbqvj/LXihJQIl4S5596FPWihQl6dfQWxAMiyUxlyHZ8r9oDc/lL
a8V0oBgACHM+CnHxrvMFZccAmc/Q73lC3SKGrLqjgd8GCVJN/PevHly3UI9ChrxxP3Y/l70gJrX3
Bow4ju0jskwneGGSayZqr2zBreUB9B+KbkD0u9VrWDxHCzzqj1ZTd7lNK/9hsRyncKb6Guj7ylmC
BiWekjgr0d3YCxQtBcptXdu4z3rZf6AUZA2JAzJ3qSqbZEEocjH5vX9FMXD5ceOXg9MC2qJbIbz/
uP1ljZ3OXvlxiexOF2zUjr71Kp+wg4Fz+HBjgqn5OZYMOWI1UVOYzSOUte+89RCkDf7VhtmAyQM0
dLd9DLMCMtK2Po4+6z4aGi0fp2mUH953jWOUbV3RdI7wAgR6f75JezjB+Yx47Gj3w3QLbe2awhPB
eWClCK9UDJdfHYZCjxGmgJtTx75GHaD8HzsnZMdZzL+6zu6zDvBQ8fZ8XhsEBzLQp02BgWvvfD62
P3JLIWL0CDsf8WSFFuzDArF+f3uUy3MRDUUcw9tJvMmBd58AAJbeA4oK3Y/02ZPdVOGL5W/xhhUl
iC9xqvXKlnxtQICnaHAjswTg2q5k8FRQz65ZapQMPr9zmorc9JR7N0jeGA8iXPrT2xN8ZRlxPMLG
b3NvgMR1ty2qBXzEyhqboy+FOjhmoieHEXNlGV8dBc2PTQyHxtu+zcLtmbgt4tWOMtIyZbzlNLGN
qr9emcwFEo5djo4l6FA46+2tt3O+KyZndr3eBZhSz0Koh9VvdHmILSb1J4mY598WYDPrduw7fppL
5cTHHvNeT3yFZBmv7bFyc2uE4OTODF7YP7fT4jQqQckKXwkWBCrIaV3RuNiGkfnCmWlQeOv4p8Y+
16kjpOkTiIOivnAGpbzU1ivSHLq66sVXuxwdL6tgSBV8LH2Dew8yjz7MxhXE5lPlOlrdkZXC4rqc
Vko/wN0rqH9UopQ8qSaPWG2iW8sZbh13DSm8vkpQYuC7ES0FHyJr/AhFD3Ezv7clrHHKfrS/lU61
LLlyzDLktGVhAzYanKPSGrqfZx0TBoWxY00wXwWvDQ9zXnZeSNFwmicHSmBZkSWhjTLsKLqwj37z
Sro6mylR5A5WGKufDjLQIjOtS4f7ZQoWu6ibrrWfaYRUl0zEs21uqbDjpqhxxoaZFh3sbGLLb91P
dRB3cRJgf3spOkEVTcyIWKcpGThCLx42uy37zod8A2YssYN0PrgYiR8w9G+nx1rLyEnMbHd+Ogol
f88hGj03ZLWW9llFETxs0EREeo0lES2TxXyG8rINoHjJ5npew3yMOMOZ65WDuO+tNpwOlhVYzhHv
KNN+XCr0jU6lKoPmpNbaN5nZzHE+znBHcO5ARGwQdTbUNfkPJn+hgX4f5K7lAaPAhc6GhEH9tNBz
DL7DvLxE6aErIXJYCDGRIAK6a/IFDvGUJvGMw7oCe55M5iHy0eLLJZxcEDPaxBXimBQuWwrmiR/w
JzIurg1DymCEmc2wLBBrN+AHj5kZyBDe8wUEeQi1KulkgFtq89T4XRX/hnC4ip/7XhL5HLtaN4kd
arcOkrW1hvZYB5YX/hxoMPb5HLmj+qUsv3OXpGzpzEkqXWJ1H8dwjPEDRHI08003Tu5w0/BxIXcK
cp6uaKyYVXkpJ17SU43K1XmBzthxfpnZ5eFDMFS2i5A34kyfZwf49EFZHO48tJmJ+bqAIDmeGvSu
Gb41e5p5vtm9yBM8/GearrAK4k4yVhQfU6Ip79BMc1Q3/wGMZpysR500fOysMnIP6BUI+mxtyPih
HUD0zCnYBTytYuPimWcWwg/dPOoXJYnq8jGeaJBiz2iVILEXp1K5SvwqeuiG+lD3kyu+gWmOpGzp
zaF1cqxmfF4DAQP8xGvWqDSJEw06fly7QUQfxATzvye7Nw40xrEwNlsTtUYBwE9Ia1C0My38B1uj
/XvsAmqcl9ZvzJI5yECIE5hTbv+mEXYoGWGcjjczgkbYQXqjbydjuAxRoV0WxjkAwlJ8lCg3nWQY
XPZNdtPoIg5vGkb3ALNR+gPIAeJAVzLU5XEl6yRzLavZfLX8kfI8shvPB7tNTd6YtlSbNieTM4Tw
TzC1PFBwq/ij5/SWSxO0G6s+g4lxwBO3iUbzwyDaaz45LSwEUy8UCjiA0I4iGWOsI7kpISOFqVHd
qhc9xaT5Hi02m1O90hiGjGArhL9Jq5DClcxtZFgh2EhS7Q4n3zHgJUX9EuWuP/RPLkeVkYox6Kus
CwIdZ7ym1ZDCe3bonzmi22+BA5o6d+A2pJGFGnB2Vy5qZclqhTUHMSyexudohc47Ma3QFpRtZfVt
A3IpSwJl1JriYiyHP9zi5aeJKDbfrGIqmwlUpUiLJgtZS70U4KaOVFKhYz7C22iZUeMnk2ZjWyc4
y7h9T1jjLSfiNcjRCRaH2Z9VKWdsgLJt9JoForbgxhxD5K5FQrzaDp6wss566mLo4D/CGcM3P+Z+
CsZM6AjU6mQcaD8l8N0TQaHiNnBTMY1GQG8WrG7YQOEDM9zM7djA7/hazhL+A1Jtx7cjAojWQM+t
n1ijGE3CXjQ/4AGnqxradzWqjIUj3KBXX+JvG3QrYSM5zH1AbvvSotNp9ZoAqygHJWyObVuOURLC
PzK6sVenIzdx3XafYpC79A0lyyASFq/0pu1n2zpyrKp/kPPUB4nhGCarhUu+DrFXT+mMqCY0oz06
sWxFmkNwX+PStR5YhR0xJ70N3ed95Cnfuen7UVeFCHkU/uB1ydcHxGjrATdW76jhOPMlkjBd1yh2
n8sgLtUjNFfOh7irAR6J1Ru/RNojP0vYMiOOGjdTmSLEydwN1dR+RQ1Bn6SevDZREj24o8Xs4Ctk
hfqlF2KeU6D0q3eH1KLQv0H3ULOEzbP+w/vV/12aGSWhx6e+PgqktuNYknSwARDEPsyDHurQm5cX
RTRUSiDXVdEhatcKX5FL1yDEMgXl9KHxF5fdRiNhiCDvcR+3SMORc3APxqGufzVwJfBcWMa6qn0h
0E+0IPOrJewQ1ycCRyf44ta2kCB3th+oTaMxqcdy9YoJPnLO+tRv//DSdLyGA4vVSG+i2Lco1g+x
UJNObZjn/BRB6SMQT4NGn/CBj9a91bvjExmA0t9YIeurrRzy64T3lTOhshDCztx18n9Y88hgasUZ
9396iAysU8S4UPnBKn3ZJH4AvuT9VFI2OJmPQJk/xHDyCd+TVb4IrVqWL8Rh/E+NB9icCtC939tv
RSUYoxu+EQIBZUMKel4JooKwcSEu4ujgVsykbwUpOkkgzTVukF0pO/GvOseIzofa1dDEZWQBACiO
LRbvfqaN+GZH5hryf/lExgscxsyg/uENB5z0fEJI3eVyXnR7ZBDbnFp/QkOErP6HJRL9CwtGO+Nz
7T2/d2rovW6CfTyyNjHU7v0jJ1vpkAtxVGTmNBucqdxKPvuaVu0SaoBRC3quG54IEuweaug1s522
8+hxbr3mm24qNcANeo7sbFlt6394CkNQC4Nr+OGBorf7vRzIrt11Kekxgg2Jhc/KrT51qKmXVIJ+
dY19fTG1jZYKunIAmAaOAXvmqFglyl4iu+Mc4iisrKj5ga/ShU1mu358+9e6eDxidwC7g64Qviob
O/p8i9QSltPAncbjVOKW9Cy7TllsXmDRD6tg990aDfgWQiMMKW0A/ARJuTsUKpBMzSZ2MBzS11M6
r8NmqQL7eR982LdndrGIgC6wLQCvASuEf+TuXWcvA0eagg+KQb2EOV4nwafYNOymW5rx97uHQnkI
lp4L2B6uprstH0NxFE4rhhpj7Ih6ilgyNTUrOi6v2Va/MqsNMwTFHA41aMvvZmXNnZ5oP5Ij8Urk
IxBc52wTPWmfXbPJivZnlIvuAnJzQE3aHD/36mdC5rASaAgcp8Uj6gQesfNd2EMoE6eq+ItLnfKZ
Vpho3qwda/O31/Ti/b+NjiYBOAGgo8DY4XxjtqQamUsxeoXX7wFP8BBXUnCNdvbaKKArA7LEGMjQ
2dbgn1Yf3iDSx5PROdoNmgEw7JwyG64gV47E/UcGPBRICXy4wRoFXrInEeNIlJvGNTpqQaJT5/br
qfGm3xNk+QdvEteWbr9HIErZ2izYjBgM9m27SY1wUAtn0ZZH0GC6Q7dGS2a7ShU0ptdc4vbrh6FA
Uf3bWnaBhu4dxtk8gS+0AHpFbeCnDRipp0kpegXuvFy/zcIAx/zmGIwqapvwP79SDBPk2JqD6DjT
4L+RkruhDboET8dnE6zVlcEupoT48+3kxUGFUxH/cD4YE/BbLp3VPYJZIE02Lgo1aMca/v3tDX7x
K3lo+0I0i+XDo/6i2qCYS1wGhJ/UomBSyHnXphvn4RPV1L9yyl+OBSgSZxM+KdD8QBw6n5MfTW3Q
Sq85QYTv3gy4uB5gXmHdGhCnryzf9l3+W9kAKt6owDhvgbUAjNxB07WzmFrEVnPqEWNHcl0zJ/jB
+hKIxuqU4ZOSkAU8Orqs+Z2mXfPBHqXWx/euLZocILNBVQTBGfgq5/NdN35ZReDR4Q6SwsmeTi9k
BDsm4T69FjZyuV8QuwXfJ/yY6C3ipX0+Fp5oIJrTSpzkiszSeQj8LJxZcHh7RheuPlhXFHDgACMY
YiOZ7YYp8ScETuu0p87goYpEZZzM2dLamqcAWqJPY4x4rBMgCyS2dUbNy10Erev6WDYL94A8VKt9
XJco+EwMHeHwUCOuIxsh7mJZ6ZQcwehqiPqX0uLGhhSrquM6i2mICFsRyrDP/X5euqOc7XGGO9LU
m0/wa/T1XbwiFyn3VHctb+L/kdfzrYSWwNbV/ysrgcnV+co6Y4OHSBxVp8YRKH0OePsZm59sv2Ub
FLX0kf7ie3JaPw39OntfZ+kIwhL8N8x9ANuh9rPAh6D2gTWgx9xDTUvn1C9n/FaI3FnJU0t5Ux8n
wETAsWIk7OUdRwJ4YsD8FD91A2JPCgGAPTxC7kznU0fRuM1JyHuWaqenZQaAiVqfRkdGSFqVS1fn
S+laOu/w0OBBEje2+TOhc+JlXeO0eGbXfeQftUEEctpVLjGw35gGfr/OjWB3nexhINb5MWqjqF5d
msoFjDiIZWtZPYQVDDJzfyqNSlhju8ut30D6A59xhk79YziEUftIh9YNnvCh9chVrFTZpsQsFfQA
EV7+t7QVvfVh8WPm3eBMDbtbj/OqTVbXXb7j9S7tnOpQzA8ESQ7RCTwAkK8SoqDhPvowoFB/6nUG
jAFI1ENChAhLlZZ1XbcHCq08z1Y8y0heiS3GiDZR+AffKGZtYHM8nWze9tNhbZcmThGsVP6gTQNT
TJciEChZIstvErMECBNjk2OiYigd8h1Xgmix2ZlQR3v1J5nhe0fmfD80o/3BdEvwyTJ6aZ7GpvSt
nJV19x2qQvsPG53qw8JtBUNCWPUCmba2rEu/ns0AV5qRfWbAUuMsDIL+Aw/X+Ul11gQhpz9bd+My
+uYgkKJK4QGE8i5x9NLLNGwFlOWNX4U0bR3dxHd1E/o/7RYId44GRUO+AKXxlrtKxuUPmIvyMiOd
x8Y0rmO6UpgIhWuU1tofPolAwtAA4RdKpbZq4z4jxBjgupBkMl0gDyaGr7pNbfmJ2vEibmEya5Bv
Xi2tLkwPhestLT33m1He2vwIKhq1R8By0jr63uI2H3SMix+xMrZjJUMfxk8qWLW7pppYlHyGONr5
1LaLxw8NjKRElXQoG8pvkewj/htobPuZM8qnwu5q4z8uFVqpme1JsDbEyvGTLCvc7D8IxYcqbS0f
AVaazWTFy8ju4IViSQvtV6cZo3tBRT09dNyyv7UrmFVHh3YR1ym8MMPpKZ5VKH+aWPAXD8lY1aOe
Rf/RRAshHwVcGRQa/fUCmIrPa3CKVC8h8LdD07z4cb342TLEBEGVwHD/zGhJ62RxJsQsVnDfs5PY
tuz5rvOGtr+rQ80+wf7IZiB+YOcnLl/K4NNs2nj8w5wSvOp5aWyaKF2KF+MxOT5UoybBIbAn2y6i
vg78m64HH/sO1FvhPfOuVPeuJ31YkwbQ6993JR1YRgaoMwEm9cDuXHQg1icJXXD9Cc0BfI0NkGmS
YHvREJUSnmT3fhXJRyQHoDHiw1lDpdQtSZwQeGS3eWPVcDpAoB9s0wBldydTIao4d0oguXloQ9Wa
Mk+0bjK6Nu8z4O9A+GnIop+25a/1LUA96h8WFJ80HdvYeYZLWeNnK23HBkYhzohsgigaAUaZalCp
azYeJSCb6HH2GnQ/gnAJNIIXFwltxOR2OmXOgN6SN1mDTvyxBcYkq0C5WQRSPEKLwqjmJ+P0bbRJ
kGAj2QfBeAyjkjUpoxZyb6aa+fA6Ch1OU4WWyS/HIKUkUTBUQMscaB1PfV6tHxlqO5q7rrIfK4JG
YO4S1j9A2o/V1fWoTkgw638GA7i2uecy7wn+CV0N1/21bdJlttef/UrRqPfhr3RyXBgl5nSMI0BP
KAwSa0GmTB5yKXNY969fqqlqnFt3cUq3CIF3/64t1cJoR3fax1nslkFm0Tn8MoPn36cLriWSNF09
3uMZ1P43SQepVNThGhCu0z8TtNJ+IU9g/TEKTb86I3oDqYpp76ZDOAZYOVI3bWYcXA8AaUKAq8z2
f9aKVf/xOjJxOo6Q6iPTydEmsVbolDO0riN6a3Cf/8bh6coErC5Dks6bCbpv0HVOGdO2/OJPaxQj
TmhdoZcR9EsUWmWbsRmeNDmfIg72q0Y8PSzIWrSnqdc/e30bfzeu6px09mV7O6DbuEIFQ/sbFjsT
yeYGwQhIH3HWISFxaVgec+X8gLUXUi4AEmA9aWxVJKl5HC+JrwCagrALoklh0B0o8WAMXZM7ikVx
ihJlBcPFCbTMGkgobkskmvxszaoBUzGuE6wq1F0L8p1/NcxuvVMdkKlOx6ADW7fDE+PRryEwyN0G
UsyUsTD6FTrS+Rx6i20lFbYwmnAOsK5pbQcFTpvWOIB7ZoFvG5f/x9l57ciNZN36iQKgN7dkmmKW
kVSSStLcEHJN74NkkE//f+xz05lZqESdAXowaGEUSTLMjrWXse1dFs/TEEgSxsl1ZvP+Xzy6rgnk
rBV/fTkbP+KZWKZ9Ocjx2zT1NGCn1vW/lsnifnbrsSSceVrLh3gdIQN63Tj2IXYDlFDp0NAVErCY
fpADZ/A/Zwzcd+tA9NquS3T1iKBalruR8vROND5vBoUn56/n9vxG3GbqbDcmNgcGENagc541yguY
IdqnznLaP0PC2Q07KDeqMK45fPadJ5ZPfLn5mxxqWwR63refDRKYuqB3wXCDvk/MxzxRrtr73ZDX
Ow3S1hg0cMeJo0KL+a0heXEK8hkN8ra10tKl6dKxMUx5W+5hkqZP/SwxpV3TPn3WrFymR+4NdmRw
uJuItN3ODoY5dtKDU43157LtXXzZl5LOwWSQ74v/nGSjUTl42XNfVdUewkxc7kqvtj93Lh3FgOLT
LEM1L/ZzNogZq2zMx73DKqzGxVG4NL+LlRXCo49tFnqD1ryUiyOxXsTZ9U+zNF4fIsqfaH7EK6Ic
faSDe98PS/VTcNOxWSy6z7qNvUzbL+5g8oaFWn6alabHQeo0TbyHI11oR9qY2IUoZdDTK7K0LwLy
9jiWu9aqRqxrnLUI9a5uT3QZliLo5zLFrWcCwQ0xaRyeMc9faG5DV3/E0nwsALbtzgvIadKK3bB2
Xha2o2sPx3Xkne2L1cr70LcIuQyVkMs/2MfbX3s8F79XtI8/1pY/DfTKpl4Gve+sTVA308JpOxXd
X2Dd8a8GfuazZw/mS9tBLjhpWq0Zx3Sa2gdzWKGvox/k1Fx7izaSEzsZPeC2rj5TeLVfq6Ieftix
gezN1MvpE4m4XX0AzXI/l92sf/MIH3CDaQYmDBDWUObm1SI+u9ANnicCxLEA7wssPHSlpWQLpqYS
e/BT82HNLHfYVfaKJX8zrbWkn7Xykvq+o3kR206stn5odyqoj8cPmV77CYEqZfGca9LDkV1Vhn63
NuVc7aZZqI7lwdkXmpNj/DEWtsBd26/zD8fv4y/YG/sNezo1VSBXg6xgCzfCKdAHvTOO3FBmkYaO
spfqLjc9mR1HUbMa4WZn41072cX8e8TtZ3mkALfELjfTSf8SLwozZJ62j++6rhjXA2+prI6qShw+
KNmS0PtHq49/QO9Ilw8UDnnzzbJFL/a1p6w+HP0+Vw8tfLnhE9pnp9s52sQtrTOs0moCAk/ZvIOx
yaW3bzQjq8K0H9Lkm2rzjmY658lvJ/bX+AWt/UzLpo5FvZeaNqP3mYpeIpLkGHmE1md1u8ToXe8l
3kzpDmZryHpfebIrTmPicOedsdVYD05cGN6DRYNP/rSlN4i95hWGfyBlcHB+I6gbeQW6WCAr1e1Y
klvdyyjOkUv8sGsi+Z78JBFrtC7LbESEii7feuZP/9VyV71NggKpU/tYIZ51nmCFWF+AoQyx5yXl
ThokKq7HUPTE0kWYhPvDvTN03HRwdK/HqJ/1urifhV56+GXOtffQ2ySDhu6U284hK2jxclw3lJuo
P5I81PKxVXcUEe4MQNm29U7najX/cgxbmC9Ydi2QJ7jYeg8uBejXrkGnsnU5aw7LRuf2kVtNzaVN
kDT9nRzjMvkyii03KRRcX5qwapqhebFRUeshDZaOMy4hpXfCC1eO875Vk2h+LtWIJJXEpda/t7it
mk8kX4ry2C5GqujKWbV4wryKVEemomUw5VNPS/y9yhpVRjXb5fSkq4rSzxTd7N2TGD77686rIIF/
ncm7W3YdWXxlYMR2Y9/Dp8n6Q1759nqHnMjGkxWMqv5TGRlx3ITDj2uQ2FOsh0hdrOpQQ1rPd97M
FfZzabXDgi/N4jpPRdG6425VkuxGmAzr8rftFEy/QNULtnhqqK10DwPS8071pPJu3yRa/9wPojGP
dCNbbjJeMZTaqU2hIj4BPev80LXu/YMwlzydA2I+/Pbk1I3f3MCXXoGy2DGh4gO46LRcL7FAE1Ef
PjhVlI31uK+TOA5ZuF8BQofobcjltZFchAUAZkjCQM/O4Qcz87QRPLKKZr1JH8lt/7G6GYBHv3x7
/0BYFSGcAe3GBvSCwJdZXqNrbNER7dM5jGONwHjwjDBFVnUDRrrsCAICajBmbdiPjAiadP5MShVU
yXXZRH7t24/ITfywKIcXLG9VxI5i7iF5/PP2013jY/DReY30ESz6FVesSwqqhotqFWF64u5GMxnZ
OSbz3R+LuxJ9R4pe+gX06M4frNAEViC5W0dEEmQEv8yyPKUgZcvOxJrgxhy8fosbkI+6bwN/sJy4
mIOJjdYkqbmNbVimtxNOgxNEr4/DXbIOCde+3tZLDID85b1xPVuCEram/AP3lzl5AU5bPQ9WqLGJ
XPazPKh6gOlAdp6h9m9/tavJv3U6WWN4Wm0r7UqSrlvOqsGQiZZ4WQIrhsbhxX4dCoDbG0Ndofvg
pijGtggC6L9XgLu9QGB18SSMFtUY/yhVOWE1Ng6pa3rHjthO7+3GbCYhbNmA7ujhmJnnU2XCZVDX
xrWI1rQzvhistBc4B+0vT4z5Z0Kqsxtr7noBwBLQNotkmgo+utDz8dq4680Yvmw0D8IMndb1Prd1
Xb+7ncAoVLFoFmjVUb2fj+LUcbNCpSmjDM4oleZChm5gyjaFwojJ/C1boeuHovW+uS+jUXKxL7h4
iapTPvS5MovMeCUsNvXH/n8enqrv9cWgJY11Elz3zTmAzfECybdaUF7oLDl+ibi7J+nAeWbQcqz6
4paU7Goebg0Zgl/xENy2q8u9sY1jKXXC1iJRNd2usPzxi653w25yMvMl9r1bJP6rJbaNB9TEs9GH
RqB0/sWks1hyTcY8cnoKinKd5xqz3Vp7kFUtfry9nK8+F2sL6SdKHdw+KGsvZkdi9lhfiHGNRiub
95pfi51rVdaNffG1UXT07hxluC/ol4bIKXfATNcoECccEX+3cbF8x6lmdG909q+2X0xoUWBAJMCM
B8vdi/PSVnVmzI2tRfGMViaXfheNJRrXoKqLNcgB9ZNgzpL173vf4WZfwTFDZwt6hn2x9/oF9zjC
FPpokX5/2NJvw7Ytsxu70/U73I5J3iCsdOgzl++Qb2iOJXw4difs2wcF8DWI4hY54pVRKJ94gezs
cIMuT7A6495ZePUQWZYYd8so3RBCwbB7+41df6jt6GAYOJfA1pc7bVV2BdBeN0Rar9ww77E0nYv7
JCnuPci1Ydlbt07mqzW8yY62lqq+pRoyTc7XlJNZoP+KUlDk4/Jc9Z08+onqD40bm5EsmvlG2XH9
Hl06foghtmnP/ntRTyFyk/qq6VOUD34SumRbB1AJx3e/RzYJziqICpyTVL3nT8XLM/FccGWEe0Xy
j5uZdDJxbkm6cJwIfr6jVeJ/0uvGuuWQvP3FZx24rb7ZtgsKKyRHl1b70xCPzaRKxIprs/yjmVO7
l2m93muLXt0tNETx2S1y+0XnGnB8e+5cv9ltaDwomfHInP7th/6n5y+bKs/XIZsjzadsLOtxiYwc
1PPtUa724O0B/X9TXznL6Jadv9m0SHtDVtMcZb1OSxF/tgezowvmD+utE/O1ofCmQd8EB4rwyIup
qXukSNBznyOjNa1AU6rfL17mhn3s3WoW+698NqoBJiQHDBN0WyX/eXcYdzTU+TmEa73Mf6AlTFra
U45QIT5TpN3E3Rp/0N3R/jmlaipDLZHNDf+y64VI6x9GFAQiXi80kfOfIHuyCmfslKM5RRNwMCYM
tX+WGnicW9ly+TDTmelu6F9fmzLe/9tqUGmj8jof05SZIUeQ/sizwD20EbEjARvuu5c8RBT83ZET
Y7p+VWgtQBrxWDKKgB2/b5qenmQpP789L6/s3yi6YTVyk9lOAguJ3/mzuPT3anwrpih1U4TZtRjY
xWJ7mdcnUChrDCpT6h+xZ1l0NlatjIPFcfC6K91EDAcdgLs/xmWPPCFt2lkGUvVpsYcrree3jDr4
JZd7BGH2lDAEDuHxdzGvV5F1FrT+KWIiz8+p7gx/y2bKbrz1V6Y0q5TNALYiRdPlxYcovsJJSenD
0MmunQ9M6cQJC01V2Q7HbCe766x1+T0b+EIciCMZtLCxvfgWJPDKDIMNBvqAcyhEYfui8tDzTrmS
Vgp32do7FI7W3WNb2u/f/vjXx+aW8IyZEFd1asRLRVpCmifxJpmKqDeqgQ+rZXqo+tLwg7TDzeMx
jYXIH+lGF8u7Kzic0EyekRKYO9elQL+IYT4tcaEi1+/lPejiJz+v+vevU6obCm1rg1W4FZ3P7do0
knnOeb5yWDD2T/Vq3wl23rff4vV+i4sshzNb4HbzuiLMKLrgSbOg1JMUgzuEN24euHj+23uX6Pn3
OuVi0AXvGRrQRh/fyLvnD2WRZa0KYigivZ5qHNtK7snZYlinGHHgLZ+zq3OZwRB8cpFlimAgcvEG
izom9jYx3SjvvPafDDy5Po5y8MSdNrHZ75AkCfdZNnrxYmKaZ4YpLvllWJGk0NKIsosfKZpULjlL
klYfOA7c9uMyFe1XYVi9DLuqSJ/JcvJVsNDp7pBQyamV94YsijrMwHB+TOuceTuw1uoPfb6yikq/
LL+ZqU3LaSZBQewwxYL5b5vL3EQ9Vis2XWutyL4AkFskYtDkqQ+9o/zk+4rw56+1ytL4TRJgVUZj
vSTTJ6P2OO87hN4jiZ8is55XUjO7+5FbBlQRg/J1P67xIENLBysNJuVOt/JkrpYiL9qiHt9CvDe0
8aK+q8ZxTvPMtCMhta/4cFpsp9NRFC2yr5JYV7ftb2x0V9OWEdlJgRv5vJuK/nwe2ZntrZPsnIjO
4aIfBrfASDxBNZOF5ppM7y6zYJlTImIiDTPVZFmeD5dZc18uEDei0vYwcGhp08sq/v32UrwqBhiE
KpKgl+2+y6l5PggHg0wnMrMjQb5kONb6kNFPM+SDVaTdR60qnBtr/2qfZkBre43c1ViLl95R+Df4
rZdO3BB9YiSsmIY6ntzGjU/16igovJF6b4CSdfGp5rTwEaP5WuRNxfRRwfn6uszJLVXKa6PgNYBd
NdQmG9jx/OXRwUsbE9VolJpGd5dr9RrQoL8FflxPOyTxHDjkPW/F9qX/qOEnM/MttSO0tsZe0EYK
S72m4WmZt4636wdC+/IvgAqQCU35Ysq5tFxZ/IYd9WprfCikUDnGvTdOsusHAg2mPcBFkKvnFbqy
mX0mhly9yIpVVn7R/ILYNVvP2+IPxjrW89sz/PqZ2Pxt1qzNAcBpczEVJvi9s+o7L9rM0r9BVsxe
ymK5Zbny6ijcqE3TdPnn0nmyHruhbePZi0bdG1+6KR3vdZGpl7ef5d81f1bRAQrAJmVLxtGXaMWL
TY+IW81CmexHtDqQWqFDltlhwYGgC5FqmebJNRfvr1R68b9YdFN+TBNN/qoz/BUOsBlWHdplGeuH
t3/WKx8UIcBmiLlZDPPP+TqYqzLxurgiA7DQU+ejgjAy3FV2VaxfF5ghf98e7ZVXDfMUbym2RSCS
K13MkExtNytGczI7ZL3YBwefm93bo7z2TKhgiLKjyYTZwfbn/7mojenYaEU8+NFMEi+Ur1yLFIpv
iHyjDN4e6vokI3ADTAr5AUneXEPPh9rqBdrtfFTbyqujRwEWrPilnLJeqwOR2NpfM7u5CF95ixYg
E/gSfOxNIHA+aNOWjYbWLI5GqHRhq5VVqI3zLfPS6+OFCKwt9A0yAgYOlzzhFI6V1M04jlLknU9N
lhW/sWfHIHvCD7ED/7lxnL3yKiknN/9vnVYaMrfzp2pnFVs2VgqRTEY/EBrSfC1x8i8amOPO13vj
vpmn/lbs4WvvEt9Fwq9JsUAbePEBNXuY0njO46guOak9b9aOvrHeEv28OgoqYhykXFjml56zC54J
lrUMcWSu5W88ZeZ92nnvvkKTyUwuCocNvSyakNuP+M+0r7TeLajNRTQpz9itliEOZekUN6rkVxYX
FRS+8EACSMC8ixeWdqgDOdREpCwjC3vDrg6Vs2Jbsta/3r22zka6ONE0GwOFJGYkv8XMzEXtf59o
Nkt4bLwKMs1AXmkZi2H/9rCvPiAzHp9R8AgAz/PXaNSkzaY6r7GcsvgXYIE+hPPYd2vozF3/892D
ITkjpWVru6OpuChDqIKJtgOOjyxKkI8mOWiBXi/Vbhw0+wZ29MocpLdJZQFWxm5/qdxbM3OFGeHG
Uab6GMuMDr25ct7r4885CvANysJhilLwElHIfGKwBmWJCPN6OIFaDsPWGdXdu1+bz5Pg6E55tcGZ
599IiqJxkiVLTrE5lFtSrr+vmt58aGhYfHx7qOttkM4feywXCJTMzPvzocYxmyAJrks0qvR/lor/
+rn5vGoN4SZlcXx7rOupx1hkOmx+sNqmKjofy+hI90qmeYlQ8JkQMPCMxxvewxLGn3dvD3U9Gxhq
c8DmWo0d0GVjc8mczCtsAySxdOawh+u0y1b5XnfMf7tWGugSTlcAtJe0kqRtqKyW2Yoqoctd46a/
5eo78LtUc+Mgvn4eUB0gUZf/gJZd+ZbNDaR8nbsJVh3rR4L3ilPhD+oGxnL9gTjn6cBxNQFBwsTr
/AMVbpyl5KEZUSxT69AO5Mf6q1cHpb7eSpJ95YHIXUPOyweicepuf/6f3RwyR+1WvTIj7MQ2Ww8P
gqQq3HfX82gANyUvr45qwr24Q5bONJFp6TgRkav0ZEfvZ1o6j2tuTTd21evHofblGoQWGlUQ/Ifz
x8HuZjUbN3ejIdX/kXaS3VmFsm4Us9clBINsj4HKkFL+sk8VJzNOG+3gRjiP1FNgtgKBR+Gs37gm
C0is2ERgrwCH7b02gJv1OtGr0EeQVnEruqhdZin0ou+h36h+6O5Sd3zWxja+8XTXrxCeERU6IB+Y
AnrA81cYeyXOXa2kVGm5M/RKxYHotPHGHvTKKFxYN5NeuLsu0Nr5KOxMaQW8FEfWYte7yW7qMBmg
iL+9/QBT8PecX4c2UTdbOCRSkETjYilpCB66tM3iqJTK9Xcin1z9bpj09BfuCvIl6ZT1p7YaTRzM
VG7ab1z7O29LMvMX6FU27NvQLSajfDQygKPnvmzF9GVr1otDnMej+WjQ8a33hVvW8Scuq56zn7VY
l4cEoxyBskIzx0e4Aq198OiBpSjEKkA13WggkCd1Mcz3aHLm5Yj9x4i2yq/8Yr+2iWvtNNnb8G+z
ZhxOeHWW+oO92NIpg7xph2KPPGpcjiPWHeudM+llvCeh0rK+WkLML9ncVzZyJOy1PrWYaVl3tSnS
eef2McxXbTGrUu1GNTnrXbnqpR2ZCtAltIeqp7W1pN3wvBAmbaJK6YZ/+koN/WPT5PQMjV4mX2eB
S/Zu0uI1+SBnk4SDCmFdv1vZiVco2bAjd27X219Y921y55jCAPbHyiksqCmtfe3ClP6gXKP+NBg8
8WMyG2ZxcLCI7u5G11rnvZ+VCrsVo7T8aLIwgcp3+OaXS9DUAtMcPV/wX3ErOX6dsmn5X95KPHTE
OpZ2OOW6XT4rkyYPgaLmjC5IOU4yBCU8M1KtsHZVhHqaHEScXJBG3GwlnBG5y9QhuMHHqvqEECv1
H1PkfBXdCF2oJ6DL1P2zdEIrfw6tUum9LnECPVokV2nfDXdF2yKJqxOnxXDcLtCw2AD+m2M7Tw/z
nM3qjo5vd+rAR7/ZQzPkp7qzMVxDTCUqOCuW8narnPXxkNdkl+xmDL7UUbdGuPhVR+vklNskzZ7c
BprmzsY7pgubUUlxZ2W4NuxSGET1MS8p9k7C0BUnoMVneeDqvfwdF3s0nlylI/oRsFp+9prde+AD
ttPfrW1fy71bDwkWPkbeTninmOunLI4dL4Tom2ZP1gTg8GCvgz6eqMnH/OjkOAjtUpgweAXNBKXa
yK8UdgZLa9UYvy1CtXiDdcVwrypVxOFSWRLfiMZYq7AfY5EE42Dmaqec3EbSYQs5BWs3YFnTOuTY
bt5BY3kaYjGpIGsLs78ze9hTuwJb5WHPmVIuzJVW60KKdgk/XpAdOz27vuLzJvDvVLhknqfu/d5Z
zMOorYmFa9o4y/2cTsl0bBIb/URQ+4MxffRpCBFONMea2GP83brfY8JOhwd/Krzvqcy1z9iw+X6Y
xW1aPyQT/gqBVuJXGkgTFVRYrD3zafOUq0LPmUQcrAlChHBqUr0LBbe2GBDYUXmYgYYsoVMiA6BY
sTIVoCH3CWoElPlQLyL/bOit+Gxg+ZJ/TAgT07/281qpjzrzBXNpQtiXk9MVyg3qohuqH2hth3E3
QVUTO2suoe12TuKNI+pJu1z6UBH33ARZZZBvnZqz991247k5ZsrqTEQndLx/yZR4T3jTSLJ6cMPZ
ei5lWv5vtFu9PU69uZQwpbXpBdpxXjwvLhy4Dy6agPluAPTov2CAxPfPBr956cSU6Dt0QT60cX0m
j7gj5eBDLknOPfhYqv0c7KWMH3XSI9N9zjpWv5ZJnwlmq1nu9xOesehWEf4ND6NcRijccFSbEF5/
OR23lFJnLwdbnwNWCa8QLU7q/2AbjosjirOxD+QWGHm3uLEl7+LU9YeDX5ItH3YuQeX/0NlovVDO
Y2LgXbhiGClmX8eiDiBwfXAlgb6fss5B4tUsc298csScrMcxmbT5YBbG8G2NXTl/SBDTdPtMa8t2
N/EpiVzvFr3fV1O7qqesSGKkhb0gnRoHJzlo5ImMwtqNs6hx7bP7xnrgqI2Rq1S0JQ+pPRfqRJSC
1d6XapBzVGHAJT74Y1tYQZ/OrvFQjDMylsH01RB5a2wsDxTdtvk7Nmz1UipzMp/trvPdr0Xrifpb
DKapfdbLdCyictSyIUhXZa/HyqiHp3xFin1wcoSwXwl6G+wulN1ii50TT8vMma9itMhMEzz/cI/0
EBnhNNPuNERBFYoErxebpdWYHOoWZ+JD1cXFHKpBSOOJYJN1PXhz2zahbJOFibWiUTx67eiQd1ku
g/OdHUs2v1bcaYUbNlpZoy5q43o60BWTX1yxWEs4tl7sngZBu4DtIVnTiAWuf3JWp9H2o+qlcef3
hDD/RCtU9oc0B4M80FUodTOYC5GkH7MFj10I7a1d0miyxHpQNjdt7Oa49GNClqw/Uhs59BAYSyyK
nd2zb6IVqJvug0//djhBZzc/oCtp61+a6pN4h9qIi21GHfGX9hXXJll4a3MHIawjb0xmsImR1tX2
HytLaL7hv9H0u5K9mZYpynV74D2vZvmX06ebHn3hCT9Y+opACVHlehZiyCnF/ZDnyPj8hf7K3m6w
vguwJJVxQP/PBhQhlJIS0xarG/rNYnxp7arH+21oEHOtq+c+Jdrg5NHirnm+X0tLYM5eaUO71zg7
taPjL9Q1eaMRqp3wleYImaJph/yfvPKjwOZ2OXgKSHPndKlPcN2atqwkpY9HK5/FS58RjPHRXQpd
C5ZsNb/LJJHZp1x4HctyxZiF3QxrseFnJ/D9SgPmSD19Xifh+p99zB1QC9E9NPde2dOswEYevzUs
L53muKLq/EYYlIV8ih8Zc9ynrklmYyIIEl8WsWV81aX6ig8eBBz23/UB8y9Li5Y2z8ROohIb/mRz
1hCO3U/1TzRQMe6z0LB+KQROv2b0Ket+zTeS0OyOBvtxgvoHuZ/RF4cMu/A/5Itmam8gosmf7dTP
6ocqqTqD4nBqjSYoZ5QYu+3yR7ZEvTTZS67yon+psc9EFmtM2DIofGmQP8/m/JFeI3ng9aJW8Xlx
DFQVQco59tWGhN49Ky783a6iR5sjjeuXp8JNZbkfi2VoHudpSsZHV2iTukO2qD2gaCC9LXVlXvKa
Rf88aKNFhzhH9nNshiF2Qw9mgRaizUUMQnXJL0IkXn9KMFtsPmnEKDtHz1L2byzMmW3jkNbphzht
FIltAhuyB6Cwab2nOl77uzY2MvVUenlfh/hmL+4x1kZ9/OXiXvexWjefSuKSnPnYrHo2fTQnWf3j
Dd6gR70l9Rcx+db424/jztjXxLssnz3+VRfMfZ4s35ZKIO0nvzw7dhSnkY6Lgx3iSmLP1G45e2U7
tqM6yGrFpGIwGkCSoJNtT/ZP6+GSeTIx9YRc0SFrCWFLxxy2Ztxk+0ET5pfEA188KJLaoQ6snUXI
DaaMnhtUwkLBOVpezpbti0aGppfI9IeZzp752Utt2b4MkskQYSdHmpHNvxe7ZNg8HQI4LlP14PRl
1WIsmFdgk0xW+1Nija7+1DDhui9e0hrjvotrYR1rdntoGM5iH7gVmlgKFMhe7usKUSoZNlY23RdW
X3gPSIWm5m7TE7V/S6eLy/0gPeEwn0uUkpNb4WNcYqspj4jvoF6S/KDKYBgNoz7AH3aND4boRLyv
szTGLRB7RW18aLF404pAaUmFWYVKMvFP6cWFPFRSrTSHBBLJQ44AwsJqN1tZPYm2uRvSYsIBq2NL
a0KVq/hpbDvrc9INKN7sPlPDI7m3tRMlgtTfMNFE9Q3HPSZc2fuNdohjJJHBhNajOc5tPKoPZZq4
Fd6YIHr4uEzWUH6yXYUuLpCO2hzfa+QKD35V9OunxXYk000oY/pWaTWukjm6xjSMk3z1A4R2hRY0
jUswV8pR6Gy5ocnPdp7jOqRugz4cr366m022oWDRJWUXh5tzKzJnw2fPL5Y+gD7XV+6W3Jcve+9x
XeV2Ffs+CKSZHDMfG1UlHfNxMbHewPvgU9OlmFWIahmwmrXeG3NDqwTuPpgKYMqmcLoAOhIpp6Y1
+ziCMlIFjSeyJ9QlROaRlv709iX6X+zx4lHxb6FhQocZx6hLsz7h5bPbCT+Oepxs80B5Sv5KkGF8
bhDkuoE02uJnU6TrHFScMc9+kWh+uBYi+/32D3nllYOJ6WBIjr013C6eGU9LrYEYKCKsZptAuUV3
4KPLA942/QG59Bj5aUX2QzakOxSfz2+Pvv3tF28BdjIQDG5xJNRdihmwPe44WMvkxApbu4PsVxel
JSXNtxVfUYx8KmRZt/CLyzG5zsCJ3lQ8MBSuOPmamJXFvhtHaMe58blxd1g9aT1ZC2YOUtOXG6jM
hu2cPSPjgaxDSiKxUIN7wZ//Fw3k+s9qZ1bVGZ0J3W6t37JkQ82VGnbE1sWPFOjTj9yRt4yYriDP
bWRPp7O/WQyCgJ+PnBPBNQCYgNPkTREWqVg+IF7HyBlrtx9vf8gr+G4bih4FbVQagTTkzoca6BnP
9UwHEEbm8h0dfnWYeqc7VBilHFPJ9Q2CGP4fb4/62qvlC9JIBXanmXAxeXtKJekp2kyJXnwrffpL
earu9XH8bTZcZhHHBoWDBcbbo77yWpHdgIiT54QZ5SXMNoxaKbhZiahzpb6XcUsdWLoqiEkB+P8Z
ih4SuOjmpXjZLp5zVLutPYvIbWNvjwuNDBZE1eAJyS330CtQz4VNCpzsazA22H4vwENHuFYpxIg/
dzfhXj3h/W6uWn1jMbw2CmAyyDiyNnCgi3kiGq2qWSZ8MSCRXY0ILISLdKuj8Mps3IIgYaeRi7zl
45zPRhyNcmV4JPhmtci/SrwZnhVv0jz1FtmxYp49IBkcfI27t2fGK/Nxk6nQNPHg8bCpnY+rr+0K
iS/JTxrhb+hIu/KUjwoXFdvCALOW+T5R+vxcpLK7sf6u5yTY8sbrIcgGiPmyQwhvwekXcJATptYq
7ItUfR25e4cARrdIXtdsGNY4HSGs+qB3blvb+VPGYsHIThX1yex8YlGJMC3Uz0QNSfZUaL0EdZVS
t08pPHf7Tgcr/rJw4RkOnRdLXDocE5cIJqImX95++6+8A8NlYTKrWJkQYs5/l2NunSpMpU+9RtgH
Xa0pCQZakdxzKRsPbw92PcXY6GA70LHaeA9Xy2WYTY1+enFaZxPjl2Hq/WDEy+ReIUjEdMXU0uqp
zat4uTHHrleQAdKJQJQOLay9y7mdcl3ue2ITT3Xbic2zg3sBVcu7Nx5G8YEsDRrCaFC3x//PoWUW
ORYqXl6esEYQX4s6i/fmso4kLsS3Np7rRbPx+Fj0Fm9zI/efDzUQHowgGVDSblrtlNe5dWxxmmGH
WDv8fjLs+EpU2UAY796LGBiIkEAyuk7M5IuBS2NAWV6VJyMX4x6XqjloyyV+b9/RZRRc3aCTUnaQ
L34+ijvZWHVgMHTCIsL5Y1aYWnrm2n2PvVG+l+T571AIRDfBFxWscT6Uxr2FhctQsd8bFDV0Gjyv
+PP2xN/eynk5w8aKEaiHXpgUmkvKnYeDVN97K5+rKL2PuAgb6w7iArBwUUDJbb3GviV5fW3KcxmA
HANvhY11+/P/TMZh0J1hmcvyVKm1+jGP5Xrv5ljivP/B4HFsPUha+P5ltURDS++aOitP7aS5B6JI
uPosC/81UHlbU6G9fzzmBGxMUCzIRZcLeem91quytDplGSmG61q+DPQ6A1lMka/n/7z9cK8sMghn
GnOdQ3HLmj5/hfbojBLTPKaGt6tc1Rwbq/xspFxzWtOI95PXLqBq3Y1d5JUPB2kbZwDaT8gBzIuT
YvETWRd4Jp0KUXnf24nNkFmpbpWB1xv/dmdDG4QaBqbHZYXd6UNebC5nJ7NAAzuB5R/S2izuB3e9
KejdDpGL6U+NTE3hbRwW71JEsa7AOtoSt6cOk5w1qDCtlYFmYxsPwu+SUjLTZvii9eXwEQ5m/3Pu
2klFWpyQ2MDOnQ87JCDL57rANCzI5sQ375bRN8v7vhhM486zV0G2DFWn2BFAUY17N5PFvBtX2gon
ztF2MwlniR0KLtCuF2j4KK9HTqMtynsapfyVer7MMZvlg4QFXJFlD66AaWVhdk1y+j/Ozqs3bqP9
25+IAHs5XW4RKblblp+cEE6csJdhJz/9e43eEy93IUJ/BEECGPDsDKfc5Vfqqo8dn/ZgiUVhqiXL
CSkK8myUjJEApJoe5Q8KyBPNt2D2umA8VwIKpKLa+hEicL2TB9/ZIR63g0rCjQovaq7X+zJyO5M9
klWhRZ/mJ8p/8xfsavbcSl+z6c1Xo79P310ijtCokMfjjxtEY+e5xdBXISpURvOIZoPrvWBXQnc2
Xym1H1Qd0dGQhiBtuj4RU/+kp0ZcHuG7L+mxtkfjXzQp2+niRm0jqM8uc3Ja46b8W4FJawUiA9L/
v35Uk94fKMDGwdvn984Wh+4Pe0e+IgDcNue3RIM0ovZWhYqSKz8L9uAIpk3VToutWO+WuoDER1oF
OoV/cUfcPFmYWdmLRrYaYsA4PPRzFp9Sx2jOdMSUnXndfn+uI7SCyd1IG0HRXX8Yp0PLx6AQxw2x
2sYJDd/BQI6onJLz2wt4+2xRWaK6w2AkqDcwDyfzMs1NuYpW4uLeb4oCW4TUMA55hFUTtU8aGG+P
ePvJuN6JxwlsXp/KTThaIxHY5otdhDXnzEehqebY0UjDLlzz3x7q9naX0GzgZwA/wO5tVxFx2LKN
zKUMNVG2R335UDWVj9kOxUFZTsaKtJQyoNHO9X5vTT3Ji1MBORGTyhX441QVuLXEOIGUYZzm2SEZ
3WNqF6avCfNl5J7feS/vbBUd+D1S5A4JJPjy69EqiSiuUrcMCRWSY9kZyaOZFO+mfVB8tG05BFE2
BJ3NQVsR49LQH2tCxHPwn9KptgJvQTmVz7nz1e5MSMpkSwg6vDyy7+sJDWOMBLIyNOFYzvPn1PHi
hyjHYuXtvXHnI4F/5G8HjobH9RZY5SL7Db2sbMKuOffayKJV2XQwZ9o6hrKzIe7MiFdedSTOScLs
NlnDnBCq1cjshTHVoLMAb3FOlmL59vaMblMvSZ0i5WLZCKC2bIzJ4F2NMpt1W8hwCe1zWllaAffN
qnE6m9Wp8XP8itadlbxzoCH+8w4CH4TRssXBdY4YKnRjm7AtWvU8Aws+WKXiHTEVeDfonKcK2hFo
FpldgnC/3hpGpsaD20V1mGTTemws0R8zMe4FM3cmxLkl4CWZpAi7rb6uCXCLtdWbcO3BIJWxcL+V
AOgvxpDZ786CeHg10H0k5vCBtl7rIwK8eI80IkTUujsR0Xh+KTLTXzSsFd/eHnc2ISr3FAEQyUE5
ZFszkxjqIRtrERpIGpog3D3FOy2GGPaqTPcG4nGU8lq4cqCBcv2R5jkdMwTLRYgDZIbUxQRNTFH2
MvF7o3igmHm3YMADxb0epSgWc/R6tONQglU/Jcqqu+g6AmnbWbbbewJ+ICRL8InyTtrye+quRLh1
1ofQi7LYeTDmBaXnVO3j6bQoHsp66eKIvbDmdnIEfbwguD4gZUTadT057Dvpri71EHadV4QjsQKN
nrpO850w43anS2dWDH3IwIG2b49u6/ZtV87qECKILc4U6YcDnLLOhzy+Vx2+NyXiY9vx+AdchPwp
fzyKnW4PVMLtAZBDkp1HQ5/RWlH2uC93J2TL9x6yCA/VZuFgoznAH+MxLLSp/KA4IA1QnLUMnAgU
uN1vn6jbC5cczpLWS7hHoMSzuY1Gw8q6FjBRONpdlR+nePKcs9EpJA+WUwxpSPld9y5LUcaf3z8y
mQHMe7qBPJJy0/6xmKtpY0MjVuUhF0Zl+xX6s9XFrD1wLMsC1ump7fGBO+r2PFbnt4e+jalkGYUN
R3MBpZetioNm9onrpnkbIDzRHpzKWJ+1xEJId1Xjh5UG/efWNlofvF+0s9y3O4iXE1lCDoYJDW7L
YmkN0Ym5zLtgUIR5yZqOl01P93DPt+edNeXmkk+azNE398o8a00PsrMLcjX9NmYlvrVl89NN6n9t
q4se3l7M2+0Ko0SCUKVPPbWjzWBaagJnUm1UgdoU6e01Xs45eQUqHtoezv+VbHad68mxJC6eeiKM
rc2eiVO9ikwzQaJHxJ1zFAmYkCOq0IN6nJvUzCXUE8yAhPSsR4wY1ScaEOPwTfr/Yf8JhFDrD2Yy
GxHemXPfI6ANtO6cKhMN0jE2pHfmJEZwWZkT/3p7nV4vvO2PBz9AQZkUhVr25lxPsZ5NmmiaoCuy
NQFr2pbGZ9NAQOFUFJXbpAfK7UXiT3NdOGEE8zPzi84Yu2Mq5hxYdTYSeK/N0o1nfKjj+JT3VE2K
wxyXmvvYqK1hNl9KlKf1FzMB6XBRWjf72+LrrIc84fbE6YQM/JgViaYdQDpl1keAENg4TlSziy86
RhPjMYbbi6QYeLcM44+4aH6+vQ739gtBvsWHVOmxbV2UurFSAZeYOUw1YC7qUrwQLVgHp2neHwM5
sv6GfTdRP0WqzSOOZm5qTACcg1EWb/rJHC8YDE9YYsbr6e1J3Z5rB/UC5NIQ42Ru25q66DyPty2q
gpqH+APooPJY6E7x7tuDkE629BG2I1/aEq9JVrrGcfFdHma1OKI1Gj3oTant1M7vfCAorHTtKV+S
vmxF2UoFcJWVDCIQVlL8bDV9zY5ouOcXS6/rYifwvrNwdCRll0U2JFAXu34FxlWrjEVLBFKm7k8J
oQxGXvmdr3N7H8J4km8MKQW93W2dHhR5bYE6aQNslKYHhG3XFZnurk8DNc7N35GtDGKH1ne7iAhT
8rgQFRMZ3xDuYEgiBN3wxCRFlnyfW3NCoFLxBoy8iSynnU92Z4LyVUGzA6lAMsLNTjcmIYgdpRIc
qJLxkFu2aMENoqB+jhczMcGeL7Sy397z96bo0iIH5EFQdEOy1pXFEz3WNEFTNc1niBvj16J2xVOG
f8dOrHC7SyDV8cbAe6HCzbVxvUsKs2zw9lj7wMQoWzu0Ze5CkWvbJT+/PafbgXBRhFgNsAI1qhuY
kKJh8lbi3QrnodcOs5GDPo2Nd3O44W8T3FE8Igqh7rF5CdwypsBsmX2AXcyv2BIXrZw/Tk0P32ZQ
31+ol3ExQTgVD0LX7aUhsMtVrUTp4ZL1xc8BbPUJbPC0k7jfbgZGoUlNQx4ZR2qM118IfScgqaoY
gqmaq0f00JyDG9uzhCTu5ep3vhGFUuZEHM5p3napHBXjH+oEUzA1ueIDz8DkW4Lx370T6IJzoQOc
oB6xBU/NSkXvw6S+j94Ztil4hX5StHXdCZ5u5iLbefJyQupEfqLNsmVQmZwxAbxe4wnwsVell31X
uzuX0c31ADGVQwNMiDaFJJhefxyzSL1UH6YpyA2H+smgqSc8xnAwUYr0MmFGf3h77e6Oh+4CKQUd
MGMbX6sqol4GajEB9mPeVyrs06me5ub3qCf5RdEiWDNvD3gT0DNBrNMkYU0GiM7m/muVAocCz5gC
SyzmKY2Th3lNf86TdiEF/aRF+tNamnvhxf1BOVk6W1EOfr2q6M0LtVltvp2q/vSc1afB2B66BlOY
JEmrg9N3n6Zy2gkjNTmXqzBSzpWiAdkD6CEigethMU3LOr2t56CNAe+PmnpcR7CdXannj1GvKF8x
RRm/z1WVguwsW/OrLUzz9xxZz2+v+U3myO8ga/z/FX4p9Xz9O4psEWCz7TmIK9NGYHcQ5ReF9nLs
95FWSYpTpXyBlkv28fbA93YX4h6vxHyKhM7mzGjzQHlI9+ZgGMYFJy77bwH4tsVd8tDX8V9vD3Zz
rzFLj9iRmhP3J4nb9SypudvTkCLtmFCG/zTgLAGuX7F/RpH1+90jkYsCoIKxyr2z1Y+doh7PwxXl
zxnfhhAvHahsg1YE86jbp7eHur11GAmFFN4ehJKpP11PakUutmhyyPMewPYXZ3DyX3krrJ0b9M7S
0UWlJMcVLRWEN0uXaDrGHlWmBtilZp+rpnAey1KJPutjV+7EB7dD6WSeYG2hyNJH21Y7STwLo+rU
OXAzZzplUTsdZx2GUZLW72ZMU7x9FbAhn+AB32ZxlKc1Z4Y/FNSjGL85RTS+EOqlOwHd7eHiMeUb
UZtBl5CC+/UXaiY1TUUeL4G2isXXhZs9x6mUfRsN5awNKShuIFA7j9G9VQTryUUKlpVC7iYsgc/n
LrNZLkEaA370YCL9GFn1g1LH6/N7dyAdQYQXZUcfvNO2+BPnS9tpcOCClBb4Q9GDmUUgfD6+Pcrd
CbkEC1JLHQmMzSpqw6tYj7YEyD9/X5D/O4Fqg/SKU8jOSLcnCsQjKqnA04izuZmvv1eqF46TLMYS
5HO74rzlRQejhxX29nxubz4+Deg83FGJ8W9AvysOsrPtVWtAy/tb3TdBT+fzUC3ivwYtw//LYBxd
ifplWltee1totRtBTAu8wV0Qu3BW57sJBBi+E1zR0CPY03c6CXfnx1MqY5VX9/nrVZRsSrsapzWY
XSh+fmO3sy9UqC7C0zugXNWyM8fbDWJqNLOAjPPR2Cebz4YIvrssoD0CN6raQEMn/Dx4HqZjrbfs
ALjuDgVGDGAVapYU+6/nNnX4r7rrYgWSxn8hc/kPI8H5xA3V7kzqdi8yKdReHMl5kE2M65G6eoki
VyDjqDtKek6rwUS7iQrr23vxznwkfEDWCWjVoW10PUq6VKM2mLVLgovr0Vi2yi+zhHeE0aX18vZQ
t9uCRSP7A2/k0jXbahvlxdBZZYW6XWNaYNGGEuJ4YRjxScM1CmdKT3l+e8A7K4hohPQ3RhCNlvMm
wmiN1cOmwbSDVcmcD/EKhqFfzWlnt98bxeXS4HZ3Xr/X9QpaLdRCTKScwOjdilvWq6q/1Dwvdm71
O8NQLJWbTq4dfdXrYdLWzYlGTTdYijQ+KUOB4TG96PdvOnnRStE1KkagI65HySqvx8EyjwItxbw+
L4V3Ggjhdjbdnblwv0pvHQrojLP5MHWlJdITzyX1W5LfVrm6n9Q8zneO6v1R2Nw69x7PxuYAiSxp
td7KXSyQl/6DU9TeMUYHe+fz3zlAMoQAP0LiTJlt89rGc9Y7cDLdQEVADTk8oX1AkBRz0znfE3Z9
feiucwbKazyDlB1UgsutrJBdZY0SlwhDaGRCcfeE+OWhFw4QEvDag6v9KBxI0eVBxRt3zOoj6+Kj
94BFR4YA5/Itwd1OWX4s7nd16fwy+dAr8D/s8nuivEQie3A8jOuEMf/VKr/fPoq3Z5/AUV6aVBBI
X7ev0ODE2YCzQsS3AElpFE0aTo0e+0ZjogUejXueCrffnvHYW6/VNI7/JmQgTVXGJYNBVBvujOVR
VR/pTO2BeuQ+vf4egOwpDFJXoIJGyfj6tGDz0kPfWZEK7JoxICKj45DCaz/AdPY+gz3LQ6NvxROG
eNULWda0oxZ3Z1UZmcNK6VWyszY7HNhrbWMFEId0F5IAfQ2MirFePBKvpTxJ2Z7O7y0ljqq1xf6D
sSEbN1vBaLVLdQdNuDjM3WSZ/9Nc7Iif4gpUrG9htDhccolYeFh5aZTjAlPzt2WVEtiSmIV7eveW
AhYu68Bkj7z9m8mnQwbHui6SEDdU9Tiakx5qmQJrBKVZfBC949vDyR2z+dZciXQa6b/TeN5CCVoU
8ujcJG0A5z499VprBvM86Y+eyMQDwNDswbXX6cfbg95+YPTMod6RrNAAoSx8vcEwGXSy3vb6AAfS
lmOfIkYMEdFJnQBbLZTs8nrt9hrX3MQ3cyUHMyRHRiLWboySokRqI9NFDeJucBU/RSx79Nu2m7rT
KxnhaRzr9dnVDOH45aSK7Ofq9YN9suEJfupH6taoQal4h1YJRgs591ES5SU3EDAXilcN3OM8RaXa
h2pXWs/p2kT1YYgJeD5q+mi0B3uANxSIbjDzL+1S1MrPSqF1QS97tgbpv13jyoaxeXucrHSo/ynm
IXZoBiRdTEbXDGV9TCJYtd8WHZ9vXFIV6rFO0Y3lSZ3cZMBWFiXuswV76lmZerf9aaVJnp9wInC8
ky0G1b3Ys1TyQE6g/d1C303PIoaw+JhH45jxMx2YZOroOdC9olnHjdHQXqCDYJeI4s3wNc2nYcCo
sO5wzR2zQst98D1rfdHTXlX/p5japDxozbp2SJoqzfhDN8kU80MUF556aroo116yyXPnj4kgj/iN
pXOOfEAZL3P+32REbfKkdyjFPMbrgCxqoRXt5OupjUxHOhbxjyzPEu2Sl2uZ+G4hgCdRybFz9TFR
a5eO6Zwt2czYOQpOzml2i9Q4O7njNMEwOnPyLVfrOE4wSnVzPAuwRW0hkxM8HcDeadMnzyt0joI3
58KfxxQGYUs1V794WeM4D0w7H3yjV9Pmc7T2uS5lRqvuZRCF4iFFoa/NA35B0b9C6dfyBcp+/K+N
JklySlFwjz80jeZGjW9UEVzvqSsg9hdDjZZFR6EKaaih7sRhTAdLPUU0gzGlrnvDRBGlU9XnjiC3
/w6cJNa+LdSW06+ghfsxMKylQ1gJsWv8x4caCZgkK53hlIINFZ/HIh//Wg00pD/who2en6AKFB8z
tfBWGroTWlfY5UbtcSgQ4zh1VpWlF4w2h/lxQZvAQvehWpozn5o9ZujcfQ/GWrf2sc1nOwlzJ8un
s8raO7h9K6XzF61sL/5XzNqQHbXJ8gT0lqKFA1qpZf1JdGlSH1d3EuWDaJwuf1ITVf8f9vZ2/rHV
8WYO6n4WsEe6BCfuIUEc+aNIBLx95GKK3q8jRfs6movbPqUZyiN+Memj9VHns9MG7FFjeHL0zP6A
PhSu0wITz+4ppvepnZEQHJ2vCzS85DnF/r34lHqAXI5gg0T/U8RL+REFdsRKShaqv9SOFithMmZw
vVFVsbUfldu6f+XIjaCpXCJx9lFRgUmcExojyyVv7QVNFd2NdPVQZUY5nQyT11MLBoxFjed2aJP0
+2Qpi/bJihpESHNYgHiwNgj1pcoBT6RFx4sUK5rz7OGYfqAsJaJwdhCN8tcUrewPtTKJl5QaVWQc
IqPMPjS51j3NUz0iEF7i0Xtx2t6wlIML1e8nrfxoruGQFN5YHJAs48o7oq+UxF9JwOIUD+A0b7yj
GStOd+5wV+1q6ViqMGslzqOzAcpM/bgU3M6HKCqHKFiojb+AlndTZKk86weBNir/AB4ndIeSUbd9
eMYKdc5EuN5xpl4pjrOClBZaKGW7cBzzYcYWxatRZHMWXMI0fG8xhHYtzLZ7MTmBi02v9zipSfOv
kbDNH3PUx+pfghKeGygGbqw/rSXPfuuJmWY/4f1E7WOnzeM/MOJcfJMRjvIOk9qorq+48WgeVyte
3MvIo6+E6YyN0UfVm2MjSATf9qs14ndwUTLDKQ+VFovkJZ4tKnN4frbzsUUTQyCUY/RmoOa43QO1
c6ryg8qDueAFMlkrJJY+RRM1qfvJn5q4WY/OMLvmp2RNp3/AUI4v49R36sexdHMXKTYkGg9VWi3j
f28/qXdiGNTvZWmZTQtoaAs+FBnbPKlXA9Z8pp7gY81HZTWrD3gDJYGBuuoFDSkTf6Gx/TCaAukX
F4m2t3/EKxL6OpqATmGBqedyoRa0jeRB0bWiTkwjyPsY78h5jfPyRDwDd2oa8Rde+Jz2oxg66D9T
SQb13dCE0/zQSmX5zGVUiWOVrgMSH8baYgmPo3iOG7fQnSpLTthFF4Zz4GBWQ+i63YCMBEiY7ree
c1anuXKHc9R1o3ICSTNjxA15yzyzA7wfizBaHnUnA8x1mIeur/1mQLrt3MJq0CuUreijtQd9NnH6
Ptjx6PxTTlq0fjJpzU/vDfGkHiMcRwDfrz6AmxBPQTQvXccqDSskxw1f4flvD5zfxL0sfYPy2WDP
hRq8/W1uUgcGlQQ9INkkwrRnrmOuGHjdigpTGnaxNp5WBQ/nuubm+j+MAmoOjh50bqrE16OIZqnW
1THS0CmS6cltKWXmVmftzOUmaAWNQbYoewNArUgVrkeZRswGTac2CeR0iwgADgxW0XrxZGVKFxK0
egF7fc/36HYF5agSEIiFAE3XTUo8etQl0OoyA4EQXI16EF4rB4gW804Z4d7sYDhS5qZFSQdE/vkf
0MPcoGSEJ4sVAAQZxhPv6ZB+HXE+Nny9qRfwNUbRj4+jMJR+Jxu4CcwRUkA9kimSd3H8NlO0BCpl
7EakYNb0n6Gcntp2/NvLnf+SJNrzPbw/lizLwPBCAkT++R/TFNViNQPN56CFt4aIUhR1l3RVPRwo
DBQAqFT/fO/eZHIIqEluBa3fLeAKUbjF0hUmN5V943vS7xzpQbFzB5p3tonkVGAbxV0oCWbX85ra
1InqSveC2obZe4LwZeqHSgdY5lsWYnX+gi5j+2ihtlkc3bpbedOLBUoeplrKo0hTPXnoUis2j0mR
WCn0OQ9H8pO1ink8Rk5bLY+mLVIkrjJndANLeqDZvh6VCKopReemP3qOpn3Wkap8Rvxtgvarxt3q
E60Y3bOGrFb/7KVzHF0aWsQDpvJj3AVWnac98oa2kx9LsKVEzCR+6NDggIM0Yhu7qg/kquz5PYWy
hI22QrotZqE0D1aUZusJ7bzopbGVYjx4gzen763hgfeSQBHAAgBgQC5dr2uWJCbW8CryoYgepb6N
PhxsfiQ3d+AIt9+Pcag9yHIh4NQtmieeNX0QOurqmt1lgddbxSOKa/XeNuHXXr2UcjaAASh7Egeh
Gn89G4MUAAICgkNItM4PReKmvmkMe+dZviQ3oyAxLOu4FNi21sCibRNyfvYiiKTqRSDSezLTqP9S
G16ycyffLpuMOyQ3lWquBJJeT2hmzXrU25KwMariWddHMZ+dFBXencdTfubrKUFB1VEvQgdFBd0l
f8cf18ZiToNeT0oWrnRp8EvUIFscCRuhEXetuS6HFq4bLlmOMtiHIi/7Hd6o/DDX479S9iUAkc1B
m/B6fMPC7btqKfnhCjj7KOeid+ykD64xPLvFuPee3n5A3I+pkKhEVVRKtuVxSKFdNVRI+ERC/NLU
YjpXsIQOqwUa/b23o3SJJCSh7S7FqDYvtx1jEUwnlyi/SCm1leW/VjW9G7bE3wzjlmI//QmAbJv3
xbHrVG9TRaGol5LWjDMBtBjfTW9jlNdqMi4rNoW0zU0xZI4rnGKJw7iai7+BE9ThbBV7Gke3G55i
P8Ugx0OHmhLIZpQMnAUJuxOHal5Qp67qyAuSzt5z0ryzA6Q+OdcR7SVC6s0w8dIOXb6USahUifnF
Wg0jwGxrDt0x1Y9vb4F7Q6HEReWVaqAERlxv7awvhrXq3CREXnTyVVrsZ4Rss49IzjQ7u+11414f
I1cy5015kCFGveKI/jjGrdGh46jBip2y2hyPg2c246GtGq7cwhoobgNXbotfbaVlmn3QNBQZD3PR
Qxy0kgU139Vyk+KpB3VQPIo1TrWzvVZwzSs8YPTAmPIx2alK3/ne/FxOI+rjXHPb3Aagcd33jZaF
g0kN8UGjLm08DGtL2vn2Z7gdSEYpABx0YDa8RJsvbpvl2rZ5XISt29XkCGX+2fLSPQOr23tMLj8d
N9IQGi/bfCDPTVw30GIIh0KNPyIYKf2SuxFhWw1mLRqmkdi5ue/NCzQhUhrgZGmWbA6/iYlqhoUq
pN1hRZYLCd70lEaZ+f5LxgN7KXHGbGLQ7pv1azO8Z43UgdlPfT6k+hdAKxA7z8DtWaEvAn1FhpQ6
wlWb97v1hKPV5lCH+kxy7bfunCH5NejDFxX87J5Pmzx516dFqqpwxxC6OrS39OuTmTvrMqQ93GC3
XsyPDWyElUr5oJSohbQILmqgqYu/k6msZtB9M6Uo7nO0Dd69MWXCRY6AnbSENF3/CkeJOnIGCvZO
Z8cHay2UJzQ2le/vHoWXCHQAeCkZRcuV/+NmmOtUlJFtRYGIc+0DpJP+gLNAufP9ZBT+54rKXiOS
NBDXeZCAI2xWNHIbtYwmGOQIWwzi4sGrWh7iUh3zA4qz6/SQuMiiHmorwqv37QnKZdoMLXcOhRqy
A6gMm62j2rGDbZoDxdbJXGRiZ42au6ZPPWr8TtIeEh4r7TClg0qQTb91Z/jtMWTmFmRsKIKUAiDw
bfKT2Z3GpSzLOuzLWvF7fZp9XV3inS71nfXlBlPlxfKK45O/4o+vSHIcY6Wy1mGxaM3/UEiuKr/q
u/E0W6Qx6Dtr/pKl9v/eu7SgniV2kNiMq2YrVjEvCE1rWtWGUM3/zdql+aqV5XxSZRc4Wp3sAjho
8vvOdr+9PfDtoqIhCYqQLYXGB72t6+lOKoYOqGe0YWp4uP5AHPwo+lrf2bTbO1tOiyYd5oayDEHO
fD1Ko8yrU5lNF+Lk1geJS2Nu6LXpnOnF5C+mkV3eOyuDdplHPA8CBAGfzayGAvkykOFV2KmU161+
BDFPOXZnVrfnAQIuXCgZfjKzLTgDjWrXTVRXhHHXR/1Btyji+sK25/roFJo/qg/purRt0A7qnpPW
6yt3fRYl/5xmICkl0KmtqE7TWNmAAEgbRsOqx0/8399OXMRnUwrKHzVw2YiAdUIWd9tK7w527i3N
Q9bHsx1ma9PnPomxph+AYuBLwQxJgDIPgt9JWdw1O3v2MhQfVlmFjg/wN8fkXA6o3HzU0mb5b+0X
8x+i/7GmgO9m6PzG0ZwFrVFYjq9aCoVcBGDb7tRiO1pAJdfS6BLNYsC6Ie7V554aOcX1pkRbCaxm
Px8Qra4nX1HdKD7MWBM7/hSVhv24RIUXfVin3q7O3KiL5XfWtBQHLqmsexiy3tJQga90lJ3hfbff
Z9S4vY9ehPnOIR10Ont9m/5nGLOT/Fsba7/+MBQzyR7AjTWCZh1elCimJeO3pjTaKpwVROGPZdx4
5uNUz2p0NEQ8R4FqjhgIuHhNj0+0IoznOfJYt7qkQnFEesGgk6EUKMEqjW39BOladeHcVeNPszOa
37pQU+vYIl9d+nm3LMtjUrhguTOLNDesgNK9V1aRFwi/JsJTHHqAeG3fIrvuvFiLBNXmwlvCPMeS
1+567VmsvRrgNVB/Fi0QigMl7z3jnm2AQY1GWl4ypjwYYHqvz3ru1Fzfw9KGhLWZy5q1yy+9sRvB
0+At47pHxLm9W4iUEImjcktjnrjwerzepbNrR6ILBVpk9qWZFKt9MtbSzv1UCPtbUuVDv1PpvDNH
hAUQE+QRlPaemznGYKVwslshx2s8Rcg2tgfFIFvLjfW9GmssJ7MDcahxpUEE2jy6elQvPOiQ4wuL
90H2w8SDQErppW68BhcGLx/Ob1+edxYUlWULuA7CkBI5f72gJfTWdaXWHiYqQESQolDufCtpK+MU
xWbn8fTW1p4GwJ0VfVWqYT0Rx4GQdj3oQiNVTzpnDDMXG/dDqqnRSe17JJRySHY7GdHtDO3Xx4jt
Ip2KtwIvVpW4pHHzFBL3Fl9IgzEkh/lwgQs3fR7ybC9yuTOe1GqC+ImIK2u7iT+jfEYETdfXcDR1
ER/SEiOfw6DCWT+sSTnSNOrKaA+verui+GLC6+MfYlJYXdcrShdRwflnVMPJsuuPxVwVl8qOk18t
t/RO4ndvKJIytJsA48C62jzveqf3JuYMeoiefPpXrXQzguo08MPWqoadgOV2LEeyZ6VKCd1CsO7X
00qENg7UaIxwNaYhIKzRHpMRK6fJQWrsvQeBcIXgh4IP0RGKL9dDmWJBYSRNbGRRioi0YVieqlbP
v656n5yQsevfPR5IUm4yKWAgNRs3eWa9JOiYm4odYmuSHZQEoY0y18+Nrn8Fx9Lt3GGv2pbXIYSM
HciJKNJJEtsmkxisKdEUICphNqK956MrMBZ+ETWF8jUai2gGExR1KvXqnML4rMXoRM+mWccXRcVF
70cyq/V8pvbr/P32sstl3fwuHWUd6AsUq2lXbTYuJbhcGypUB+YeW4ISh5qzrjjxTrWcds3tOJTl
aYpRn4SJtBV4RGGh463qE3ZtArqplmKEDzY2CMa3QWQdrc22t3HuqHAA7y9LBOjq2EG1W+hy2KL5
NTlGsZ7yphmcI+IJhvql712MEpPKnb7Xa+Hqz7mbF8aRvSVwf1G12TpPduHS5qVDofj0j+zmsRmq
CErDnFbir37q1OZDYSRRfOaOyutjrPfuZzyBM+8USaOkZ5tO9BNdYe4OHbVyFd8GxMmf6K/UWLUh
0Dc95p4pikcClDqsgXLRTybwV3z8qNzn0pnmv0nOwNIsDe38Y667k3mgKZraPtiM2DhgRoKLRzsb
1u+uiIT7AHK2BDtVrRPOEHEL/bR1C2U9Jth1Fr8LE4OJ33k8rkMwJkYeHWmMG2ZYRoABz+uQcIer
Q1au/9YNfkafYDACLU6QayzPBlgK8XdXJGV6GdSy5J2JuJzRto8w5+opyKc8eZBzxqCA6x3j8q43
2RQfECQr+geSerM5ZlppfnLqbOg/TalnvxhO1S5nvMZp5OeIEihna/YQXknAcrhIFTQRPUjbiaJj
a5TJF2zwKu8R9A6uPKJFAxtno3gm/1qdH1SgisYvCHW6E8mnUwZOlHcmToRTLU7RMGnqU1+okXWC
3wz0LEGBAmaHI0psMp3OcNCKFEkfnStP7T5i44f8INA1RTuPsLX+QeNUmXxBRKs+0XG3YqijHu5d
VbfglKO6yrqelIQ+2VE6g/xtTUITF1UvxI8Fux0vLKlD/vSS3BTk/pmeXIzSK7STjQVV+7zO0I52
Ds1rSrM5m8D3ZZXVBifBsbm+EmNtrnVtJeXJUgNFmVJP61+pJt3HLeSPf88uCsunGOePf/QkGx+N
lM8rcGmxj0tMt8c3rLx2z+Ogel/N3IgzGsOExb5ZmNoPZ1AoRzcReiiBW00cFqRq+ujiddryXskH
akBgCQgZUUWj4LYtIjpLv8aWVdehkZYlYKWq/WRjQrWTIN65YWimWpImQM0CrPj1amldNOZ2Gzdh
b4ICttc2OUWNaC9GtUsrujcUE5JJvKyNbDPsonQSqLpLE1rLVGFN5cyf11zTfnuK7e5USO7cz86r
3hUBoiztbe5nkbXEG7YnwtabzA9okmjnbqqdh/e+ArQnEOFDFw8yLg/t9dpxj42YARYiNJ2oeprd
urykxKrvjlzkKHwe4l1ZU5PL+me1RzGtbjEyETZzunyK41YBVlmAIUQr9vj+CRlUlmQNi3vJ2Cxb
GfeKpSdJGzaDVp7c0u6OhIR7odjtx6GDScpnQDCj1rn17PUUlIJybRbhOtcOrza9ljEyk53Y4Tag
ZRTXJRIzED0HNnO9bAoFSLPtUqpGNC6fUCxeLosGcXJp9fExoaZ7ef/acU6p+dNV4L+b8SILVAUQ
ujbMbHy3ijo2To06tjuzurd2JkLFhqVKEup2Y/dLUQ2gBuQXSrOTGEpQno2zhwG6PanScACNeLad
SjIgf8UfW46nBOh6mbW8zYN9VJ3Be6g8bfSHtY52JnRboGIoKqZcCxRPuYOuhzJ6g+gnnfhM4LX8
ckxe3DG7rJNmHNRVnQlJKgP7Ne3r21/r3gyRYKQ+JSn8aMhdD9sXdl5Ftt5SF8syH5FTFYdKvFkJ
a/c24r2haGyRrjKcJPZeD6UM64iPAG6mlmLhiIaIM+2ho1PO0/HtOd3b8fJelRkVLHhrc1HYXqKY
81S2Id7XHxy0rADjpQMimmXJjRHtpcM3bUaSRZ4ONH7hrUtV4c31V/aZknYq401xnj1paV98il1n
eFA8PILNpfKOxfD/ODuvHrltro9/IgHq5VbTdjVe22t743IjuCQS1Xv79O+Pe/HCoxmMsE9ixAES
mEuKPDw8519IMxVezV9HYPnvx7jEbxOH2m9h1OXHHlzDLjIgwHl12vtWGCkbAfrVs/gyF6BdhTil
zNNBDK3BbFM76ZmS4E0Y5l25HD0rJSf1UtUTO56JBWB1tUnCo1WDZvfduomVfdNY3kvcjvNPd0nt
0Y8Vp7H8ZDTL8UD52558J/IIjEK3EMsqmIjtt9oyTv4EJb7zbXwjn0XHC3bvjImVoPrTlfHGp5Z7
Zj0vT5b/gQFSPF57NZMehp0KmDao0XPaufHYH7ocU8Y3bygJtkLFCHlP9tSqJiBiV3FKq2yDOdS7
vVHE4lONFA+mDU35HZlTntBvH5CA4zImjhEUdi6PCmDexWontw0iHByAF2M8mVST+azj5v2vloTh
Rq54dTS1V4MhaMfEUqL2KmbXvCqBJM1DYLkQ331DrwjdS4Md5c4eHOPz/dm9inpefDVGkfU/tPle
GVirA1qWbWjXOOWiwK016vua9vMIl6DOPfBdZlFpfjzOursT8MmdQ2fXVv4L68cSjfZwtrVHLtXJ
Oc+dm2iHOk5S+9tQIuLmz2Wdo2Xc2g2uSLXmhMu+7MLBC5Y4xJiOp4AtdFAUIPnr89BmE1zdDt3s
J61RRt4z0ahhmtjHvXeq8lzrH8mLu3jfzpFHZX0GJqx+nKYqbH/HCk/GPwWmkt5LYZQ8hkwVHeJ3
emyn/fPYdM4fS4uKH5TkZf8LmDxqcyJL++8J9yZ+9rWRen6G1W54SOzMeT+BUMk+G8JMfkEBcL+Y
khT00ZsXy3rXL102vasmyo5vjf5wbcCu0HAFTs05ksfrr/ttgr8C7mfQghqswMHzusHPBFg+9Pi3
OGDXW4yh0PxFMOVVZ3O1pSFNuRgM21qQJ1nypS6Udk8JD5ZBbyTZRtZ7dQHIUjoZImpP8Bd5/VxO
K5pmzKmLTguUybT+88YuhuLZueZnNA7jU6FV5taOXoch4o8EpCN9J7V51+IbitkpoOsWIxCEj/ow
zUsrDsvSJh/bONfeKmBPtCMVgUbIo45O/br2VAi2Rl22VpCKSN2jFur6jTrEvqFOv+6fVLB11zNj
IfGvcbnhUAFehT43njwPQeglIINU4p96N3nDs63O43KgKAYnI5wHI961Wle3nxvoNl8XBD6HIBfw
g3YjGxz+A1UtjEp74b1rC3OgWlC4bdW810Fqea7fKsWwfNTgsyx+hCRI8Yy5pSh3xVTb72rq9ylo
fLQH94s2JravONoMYXNJoUqkY4dBUCSQTfArM6omaClZlBwBvszpvmVRiiMhZtY/LXMZO3tXm133
uTfrCvWGtLMM+Aq5C0x/yDCG7Thh7Tv+rciOk2JP0zMxP1x2Q2/BDVLrpg2/x4Yb/0CZkPZVFC9W
cgy9YVRPOgLq9o9cFZ4BGMQrlU/4HrrWQcHsNTpa1gJ0FSvK1NvVdOzxDl7wk39XZq79Mx/6PNyN
4+SlfrJM0BIsHtr/qR1tPeJE0dknXIKKce8JS2iPmhENHVCCOSGHyKEAaPvEybME57ROglVFpSvh
v5AcNNMXpTXZ+7ZA4+qYG4kQ2F/P8ReM0TFTht/m/VePi7I8ZWWVva9QFf1EFoMfcL7MWXzIesX5
MVD9g/4XIlfij9bA66TvZIdKxML9nS7qTO2kTxbhL7Na6ceWrY91b6jEv9HFCnO/BnuEm3UphPY9
UsahPOhx1tunpOkXd+d1Qo13pZtlkLGxHYFtPdnqV9KPzvuQ6Yh+Po1zn5ZHN0v65NFFHyg7qjE6
71jG81AcfX3QWvuDFetxdzCVwsOzWfCkguk5J9BC7h+HNUJGHjwafPwNoIx+2bpGAMG8goJo8+io
vIWLxO0wGDZiVwUDkBU2jR7ePjOuFZ0uTpOBC8NuqOdmC3v4+v68vEBpllMIRDmN4gi39mWAg/lG
VwlKZaBZveE+Y6oeew/pQi6xM3tDrU4K+A/t7FaDKEk+Gyw4qaBYAwLbUZQcuqSYhg84r7v5KbOK
MD/VioqpspSkafY04azYH/SqQlLLK5TveVjNBkXPIfWOFaavwy5zu/yr6IfhK5czrmdO3+bmfii8
dNqpg6Lqz3VZ1fpzl6fGTztC3fiozHFh7cqsGrsHTq0hnsyK6wcj+7mdVb8rih7UdanVyUZuc/3R
aKqqOg0ICCn8vrp43HxApajJ8CouUyf1Z6tInc8eTcfwcYJcsWCrQ8d7L3JVSTFNbxCU8fs+t7pv
9zfPVarK9QrrG6ADeDuIHascq4KnFwmz84IJx4JdR52Ljq65Jeci/5TLnUF2/8q1Rk8PKs7q6ps8
XOnKVvGCIR30+Qh8FKfIRcXi1m2t9J1hFkZ+iIawdTZS1utl5glJwkpaJ3nea2pYQfN/ago1PTf1
MNCVF8dOc1rItd0jgy6Yq7fFvlTFyaq6r/dX9rWFezlpOTY1MzJ0V4LHLo+DF09uD7gwPat9OFDx
1Yf6t+Kq6Sc7iZB4iITaviSlIr6CJ6iGh8mN42qnKGhNYF1UWu9muqbfoRd4BXDhYtT3LnDe9oDQ
5jQ+xb3aieP9n/h6L9DEkBo4EhoF6Ha1JwE/ZxgUx9kZldweg/V6OqXU5zfC1fVe4L3i0WpHXhaQ
2xr+Ss3CXCKlzs9Lq4RT4MFjfNGoOYmjLVTMpsuDN03zx/tTu869qDnzxAfwAvWeNuPlt7CrTq1G
vUjPeAU4h3Ky9W+OUSjEwTr5x7Sr8q1amFj50Hc3IARKWqJxhXRLLUOM0JPPGlI1lW8SoXFoVbb4
dDc+2at+iBRNl7SwVarMQzguZndMz5WFyNrcg+cro2kLrHD9yahyU0GgjoA6A8nr5ep52exGCxgF
WY2fH7Qqmj8MrVN9nNu+fU4zMfyy1G56eesnYwFpBlN3AiyIKPvloDQCzF4Po/zsZmlzElWkfXXR
vfrtKbW2L4dK20jPr5cSkToEqTWJCYZvIJ8Kf706OrKntqeZfgbxVfliofhJmpnv7s9K/imXQeFy
FLlR/xol1Ux6Q4AQz6ow4w82GHek0fFFb8F8fbg/1BUlFfghpq/8A+E4aqzrClA8Jl262HN2HvO2
+c9Oeo8rNe4qi/7a0qcPDXbx4dGu6FAdlsSM64Ntt0L5TGEpdXdhobORCuFN+DVlOVD0PHKGF8uu
qh+i87J/CekG8hEz7UCjNdvmUKh9PQNiQzLgPfWzESjNoCnNbs7qPvK71syzXV6EkQO4jd7SvtSU
1jjgsV3+VKp+aZ/7YUyi3xEO6qEfKln/ghHalLynaL/pknf1HSgsWlLCjzo6utNXWiPaaAIhi+Og
ISXZWzG6F23f6IeqspO3fvLXoV4dDmGz0PO6/OT0fnP81qI4aG3hoLJqkn+G8c+c/Pl0/4tfPYvk
SFzmoKZohVEdvhwpFVZieiWEiRaHIx8sb/zVdiLrwUx0bT/Vcw8ZZBzP7uw1G/H16vC8jkwZH5ER
sgh7NccczXp3rFjOyercB06YeurA+W7c5rdGoWGAiBXOFLJ9eDk/LPOgnC658uhGdfe+cqfhKSwT
563XIHOhuI4AsLwN+XU5ygL+UQF9rDyiNy3e1+VUnbPO2kJl3ZiLRYeAOCNvQQBvl6NAoSI9TnuU
frANcE6irKuPOnge++H+nriK3QBz4cTTotJoqcFxuhwH7YwRRY4kChRbHX4gve9+x9mgw9Ogn2bn
81jm7XBarDTcuudvnDBQNowJ45Lf1vhSXqSS1BMqEPAaCTMTcYXNfN5QEmg8T2wEu1vLqVOUJLfk
MPNYXU0z5R07gTIN2s7xhiOtMr3cW6VNyLm/nrcGoriBXBsKRSoR5HKgKkzjPAtDBvIw00b4pH2g
1Zy8vH0UisevHBVZTllNB7onisH5GAW9o/zr1XpySPVwi4l0I1zQs/z/QdzVcSK+w8ADnUu4sOfv
uddSaLPCfniA9hz/rEVn7GrNTgmRJi/5N06QNhlUSWje6ACg6b6+B9sqdnJqVoFht+ZOWEP8GMZW
tbH5r/Ygo0gpNxUdP/pY6xI5kmHTZLeFFrQhSjFdRcbXiNALpILdxoPuajEZCgQ3tXEQq1JB7HJf
hMXS5sM4aogxqAOefIlDBm2BQ1CmfGcWjrEPNXX+0NjRVlS8NUnaDGTsOq9JmnWXIyf2aERe01BX
5C39pOSMEtZN9buwx+GtORJvRM4XqD9JzOSZcDlU3s1tt8yaFjSCpmNNCfdBz4rsrWdZjmIg6kOb
W0avVchSyJNrauxaQCJWnUSj/8Icx9jf34A3vhe7Dhl5G04tNdLV9xJthMifEutBZA/6ATWF6qyG
ebvrjc5u/TnVnc8ZMPFDEbXTW69pOT9ITTLwS3Taau+DNUbJxoj0AN5p9rHKwfHYaa690M0dvqpA
4kG0e+HOaO2tcrf8ky+yTzkyRAMuN6RVoRpdfr+wsToxhosW4NYzPEWijY9D14nvoA4g9C71W6li
EMRgOWI7IGkpwEpWwZI2uaZJsBJwLEd7zpW636tLnUC3G9ot3dOrwMxYMCko5MsX95XQZd1FpF4G
ENIIpOo+ydP4WMbWVtPt9RmwXkIpNmOxc6TD+GpKLfp4ZCGmHthheZ7InLNKeTRi5Z2qRi+5Yh3U
wfm3NsyPGDH+1Bp846i095ZBKbTQnV1sWxu76da8udZlqxyOzFUmiwQQlJgi0YOp7oqd3YXpGY2m
LTrAjSAjIQeASiHH8qBdJUVKlcT9UmGHLJI8/4xZRRpEibAOS7NsXQ23NqlkTkneAVFmDaJQ0S+u
E4eh1DpufqkLhmtGvNgvYRwmj2mIdt79SHBjPPmwxc+N+EnIWR3HLFRUc3FTM2jzPv+QdTRqPcrO
O6wlwqNq187bgyjIeLqM6IzYFN5W8VpLGi2Cz6QH0PUXKL+Gvheq+eZXB4hcKixU3RBbkO20y6Pe
2P0iitwxAtdRWtpZWoLvFs1wHvJbyIYbOxBEkkGmxy953i+HqnQjbPMEQHXcFvWn0Ymih8ody419
fiXzRDCB/gV5npgJV3tdXh6HejSzSDWCaOm8E5yKcNeNRfhhzmcpHGTWXcObx4iRRZ+GYzr04WHU
AV++fbdgqCZZYRI/vi5lLlCxFtSDjCCbQOz58OBD/KEtdfSX0YOOaiLIc3/EW8tLGxS8F9QGeByr
5Z1mo9FK+koBWj/z3kpcfVdU3XK8P8rVO4HV5TFMbY4xaIauduXgNBX+ZJEZWNb4x8ZOvZ6tp0l0
z1z3n10xP98f7lUbehVHebZDBpVkHwBZq1TCyXPdmKPKCuqSHsWJKsMgHnPNWcZ9Z00i3mdLAsDI
wWDt0RBppJ5GdO2QmVyaqviNzWNuPypu3zxX0WCZn/MpE+4+RLlQ2SGqY7gnvEGdDx3ed/g7uWIC
YljYmR50iprpP4YMBriPBlEvntpZpB5EO8P7YiEUVe2qOCNzaqH7do/hoqvpaY5bq0YQcHDzB8BS
A0owSyGGbwauJoCe0d1SiPPhgkglKknfqjFDHHXS1c7dG41iZv4ymGUVUJGx3L3eAEPwE4XWoG86
sU5hZXLCf/jy3W8tz6Zon9a51PwKE0ryJLaUUMaq98Jjlk1jhjplmn92nVD/M0flPO4GHRfq/QQq
2TgiraN8syu7rz9YahXpT2WcI9AeOXhT97i7/RMjyYkOY6z2rk+j1sgewKio3ytsdDTf7nIz9mfi
5HAUmpL+wTpqSLGsn/TfQwi4ZjdkTuMRuEZabnnupT8Qt9RADel5ru7h3fTO2zc/cH3aStTk2KBX
qClDA8+c08PuBvqfReVQvBrtZX9/N944YsQLuvOwJnAVWSeDZUFVyxvZ/JGiW746Q1dSzHmrGXFr
FG5qMi9IITxMViF5qMOQuptmBk3bx3tjmJDpDIctQNutUV5JnTK75EZbJSgjN4vnKiFzsdThy6Km
47d8SKPD/RV7bVCtzy9iBjwESCWtq3gx1VnVACw3A4gW9NRnEGjKExJKugEsMeJOg+gy0O22Y1LZ
pad1sU8guP2BNdkaey1Bu/XFqfT+j2piM7j108nosf7pZB8SyCIFsSuAQDyXqWqEihnYNCS/Flaj
fZoTxXGQY7QMSKxJq/rQWrRfczOmR7o3M9ppafH2Ry7a+BKhIItJSOFeXoydnZPL0OEM9CbX3o9h
Ff9YQs7+/U9xIzUDAkYZU6PI4+GmdDnK4pqKImYSQMLO7zkJo9PA2UdfddgSILqxtdDhQdsQajQ2
X+uqRAabCc3vUA/iCdc8YRXuLpcSmvfnc2sUl5PIOXH4hmtU4GBZaUHA1QPRa+Ko5FBAx5JwdX+U
G/ed+9coazSO7ch2b4PEdI7KO3qiuf256F2cOEexnLW6rb5kQ7n16Lw5NSx9UZrBD5DSxOWn6qMU
9V4MoYDTur2voLb7UBeOtbGANzYEgBQwPTJjoOix2hCREnemXk5GkISWjnOw901VZ2MvSkzM7i/i
jUc0LQYKAlh1wM9fbwioOYmNDyVUuhbZHKXO7PnQzW7aHgdMiz/YtfK5iJfmnDSh+fX+0DeWkqGZ
HTuePbLeJYbLYzaLLNB6PKAPGSH8AEZuixr82hhcBRKYjxYED6nbQkX48ovVCqLKpZeZQRY1H0NL
+w81U8XPmv7oKtYvT4h9onx1auU9wfDzgo7UDjuTZzela0+StW/dBmnZfvwk2vm5a+wFAemt839r
JbggMXegz4jBn375IxpmZDn6zEqAPYGQPi/uMUog0dxf79eqy3olpGgHZSaYqMzichhyRo2yRG8G
YWza0S42y5qm9bCYHwQOiemRXk7Uv8vtscie9CX1dIQ95sw4mnq1aCRDqbP1cLs1cZ5PdB2kVx+u
3Jc/UVShdglQ0AjQGXawFY/RAk/crebnzVFkz4EqIqSwNclvohLVMT8TNOLUHUt9MI9iqJv/YTvT
2gAITWeDd68MV3/1BcUyznGYsc/I8IZDrdrFyUbRY+O8XkcGGlA0pbkvgGVSmL8chScU5NuyMgOz
V6Pj4IJ494TWHdFvf/uyyaFopVIKBaG3hgPOYKMyoy25gdXIEj55+PjNidOtYsGtGSHlhGQOShYe
PMjLGQ0DVuiKQaxDDSkRvpNQkYlSyyN/DcuNN8utsaTuEaUsMgtqP5djlbA1G9NmvwHfiN6h1d3u
zNFVgrkpvY3Tdn07kSeSv0nfWJMy+eqw9T1QrUmxrKAcEd1AEbP8UJhdcZJCh7+QDxv9eujUjT34
Wnm4POKMKlVWXjV6IO5fTlDkXQE6RrVIHXmZfcD5If83EV5R2fsyrpCeqHk4xLzP9OpZdwdzOYRZ
034b3aIZ0PbUh8ZXgUs/h9oE/XhKR0zcRxB92SOS7nbh84jqq6NVlf3H0IvLn0kz1dquN81s2aXg
cxcf+mH03JSleLZiS3uhiNo0vt4m4Zeqh9Dp68ixK6eNyCYXcz1twHN8V1Sake5ZT7tOa2EhRB90
cx76wLqNh4a4j7w3EcXsNB5kif2pxR74IQvBcANUBA85CZG/gy1V7u//ONfxhp9CGs9wuQFdWqdz
CoRHuy8QWYHhE+0hpTo7zL3c3f1Rbm0wckaIUMjpYA0h9/pf8UbvgYmmjW4HplCm79hetDvgkPlD
2AoRLEtn42hXeT/uD3pjavDx6N6CgUZzZt2pGJAXNaxeOKQL0XcN7OdzMxT2t/uD3LiyCdaSrgSc
gyR1LedotYPpLu0QBkUUWc131VF03Q89MEe4KjhgwZZpsCmERcLVT1zZZhQ0GSxnn05o1ra7GsNO
4XvRGEZf0M4oP7plraePThJmox8ihZQEQixFFCR9kTl+YyL8srElb0QargBJU6Oui+TyKuuYprHg
r8gJ2mIs9zOkP7/r6vKAx8GWaeeNoVguya+Q7birlsCyFEvKKXTItjP7WIcehkKoY53Squ82bp8b
n98gd5Cmf6/2lqv4WQ/ZAP5tZlYg9g62aOxTXDpbKdutUagoyfoc8yEtuNzZnTp4eoQgeqAslrfj
PV6AGl3CjQB9YxQqV9yWPIjoVb0WK/8+P3mbVV0szEA2qo6dLSao05PyRtk5wCmmdOhEwZZOEY3M
y7nMiAiJRJhmgL47ZObJ6x+qctrC/V1n8bDf6OvJz8I1uib5zWZKcZeDS5k9p5Cqpi9mPD8g6LTs
81jsRWgf4kX57/4xlUF1FXQB4NCnwZQGoNyrM9ZfC1g5NhgiL7UCh8jO8VTiZ8xKtG8uupenOIr5
bPcHvPHFyA9QYKXoiNrVGiEwDHnSimRQAiAyWBgiGbYXrZ1vnNzrUVBZ814VfTwD3JWMu39Nawij
BELm4gSGm9RH9MvzwJgonL11LqYGsBQwrSydEiMuR2ms1ulIrr0gonj6HJaTfhQIF759FJr0JE4o
5pGK6KtRhmaY9Dmk3gevKfyn15v2p53SHH3zXCAZ82Wkcx81hdUoIgmdooWRFQAHiJ6n3pmOGSY2
L//DKGiBcO2QAPP75YqNjTUj0ZGEQdf21cPigiWPeai+ubVDFR0aKYVjHmSk8pejkBHgEObEYbAg
BuxPi7Hw/C62sKXXRweMAdgkDLsID0BaL0dBub3z6t7xAhtmlgjUsTE+VlFkPM3SnBRup+d9fvPq
gWqQD3yqTLyDV/dRkZrwZ6jEBkWquY+hmg57uza2dvX1VQR9iNYYhiZwm9V1uQxeQD+ILA+DeCkV
UsY5OQ4zjmujnmxRC28cU7IsnkDU58Air8M386xL10zDIITT84d2o3hflbW7od5wcxSaxADi2NlX
FFwv9MpldPCy0dW6A+4Y1w8q7j5f7n+cm8tGrUzWrWlxrzt9iRtDBa0YBfoSkld6FB8tsWRP2ANt
db9vDQWAAOK+PEqEhcudF6MXgyVMF/JJ6naHs5e7K0IHPn2XbUEVbq0dYYGH42sRcF1asrp27CqV
5lqBUMl79B7FcdFFtH/72tHzolTOSeKfqy5UWmtdPCrkinHoVA9R6XH3xDbslLHoN9rMtyZEbACg
QKoFr1G+Qv6+GTBgAHo/h0Gatelej4R1dLLhrQrAfBcQ2lzX/FkUxdYVRjWCh+cKg55kvKT/pMX0
UsS5vpFi3wpAoN/k7cOy8VpZTUUxc5HhwxDUlaGc6NOl77UyxsdhUPPPjroUD/e/0q2lo/DCDcb+
pl8o//tfS4eKXFa1CM8HnZ2UnwcnNp4IE1vQ7FujOGjrc9Fh/Um3+XIUOzI0bN34QJQzpsMCTDsw
zcX7dH8ut46QAxOUZjnQTwBbl6Mg3EBfsh1DHB41sY+QNXhCEk95qGEbH+8PdXNCiADIpvFrw/py
KLMpNS3zGKomxfxZls18FuCattbt5oz+GmYVFBq4CUneLQSFstOf0Kn8oJRefKoU9APuT+jWvuMA
yUYgeQl7/HJC6FHOTtti+IqL0ctgIGobKdPoN+XQHWzcCfz7w92aGAhIDhFNQZjAqw0xI/GTW7nJ
bY5d3pe2T+uvZYgpxh4drXljanKRLtNhyZ1Fh5LXBGyHNRy4S0FWLM0QnRfHag4zFc3frdWHv/Jk
Kkw5Qx6m0+DUb7VVJV5Adkf/lZAOHGWN6MPT20Jmb7ADJ++LQ0Hw+gjh1Ph9fyVv7ESq6IyFOjno
alt+2L8OsKV0eaZFhh3E8QIZhoLEQaARvLGGN0eRIGdT2mtSe7wcZaybkMoMc9HsDPj7oI5PEbqp
G0DPW6PwTgZsBn6b0uZqEzpTVLkSpx2ESzLAdZ3Ug9043dvPLphpEIrECAjj+mrvWXNVo3Nl24Gq
59PZjRHfD+N4y2Hh1lzoEgGzRBGRv1crJpYkEp1WO0G+mINfjm546Kxu60V+fY4gg/KO4MCyYPjY
XH4XL7YVGxcDOyj1BRJeUXpP9GfdQxYjJfvWjcafD64cdBCZKiChy6HMvMoyRa3gwjqTscfd1qC5
a5Ybz/JbE0KbQiLAYdVAFrocpa10K/MMRoFa7foxlNOdN0AXLVEo2NjT13GBqcikTpoB86BYvSiU
SRl1HXnKYO7dr+g1B0Nc/4mc/imfOUn53G6U6G5ODXwvR4jCPat4OTWlQ0dkmZhaXKj6Tiqmf3Zr
3XqXGZ2zv/+ttoaSm/OvoIAjaF+kqTxIijp/mfQRtQ1U706I+YmNWV1fHGxuBKcQLgFwx0Pzciit
rpc8Tx10MYX1bDnNHyNqv0Wt2/qAif7cn9b1mZJjgfCgV0YJcr2COboZXiNrd0Lxah9EUXPo22Ur
bt9YPPpEMosAjUPyutqCfT95imdOTlBGXbzsaqFYu2FEW29PFdPdOFW3BiMmkyWQUUrbpsvlU7XM
TXDucoIowr5VAdzkZ9nyG3kC481hjz6ylHthBYmva/9rHLu8Zox1N5gpSe/UzBmODb3rjUN14xOB
EpYrRwGKQ7WKEk2N6yBSOW4Aat/bzc5MzbMp/33zPqAhxWXEe4mnxTpZ4bIfRaZTC9CaTvG7sssf
slJXNqbyqk91mTjw6qMHKtt6VHHXCf+IXIUywkgJkAZYmqAY8fZEdbT9MsKMsv1an21MfFFDeK+k
nKx9umRTvKsssxgwhq9tnUOX879oGWoO38xxqfRdg0YNgu9jpzsBO7B61rx+WX5GxN3wd6Z0s9L5
qjCUMvQh7MXiW1w2Wove+oI9/f1VlFvr3vRW96CZT9Ktx+UJTS6OzuLQlgecb4bHcbaX5zQPEbrB
oTlURfqhbUX26/7wN3Y+HicUkmVlFEzyKkZh3BL2ptVC0/fKbIeSSHKMS3U8R5n9++0jycab5J4C
3Vi/RAc8VlHv5eGmmlAjUV1WDlStHSqjceTfH+rG9icRo7EobVxI/VbbP3STzlRFoQRKlEeH0M2q
E2uwpYV3a+lAyOtsS9YPbN1l0AgbfVGqQiiBUSGm6vZVutPq6LvZqdb+7fPhrqLaivQ3UJBVLByM
PM/yGZdbqq3ufhhFaoEYQv5zY91uzYgPA8eMJEPqe13OiI4MjsdlHJ0dp8TKOW+Lfxw3Kh+w/dwS
jr6BtmDL0ZPksUvCTOn/ciyjVhZqso0SaMP0ROz91Bjly1zpMGizOfFtJ1Z9uyg+KUV3MgflBeeb
rdrI7Z9BEsthD2NSuS4skXHUDcJBfMHMbv+zwq7+3iPSvXfR6Thmoe356LaGpzRvnP3o6s2ziyXH
LiGCb7z/X3ueqyhAs1JyVig2yGv1cjWczkpUXCLq8zJYUkxlcQzvJaWhFx/nSU3MnyqqWb8qc1aW
x66NvCGoyHDgG2pJoYR7kkIsneCR6/UOZaBM+dKKWTEPAyb2836BOoLWVBgqL9BivO4DdOVafB7t
Xun3dmcW3SGt1bLeZV3utJbvzE7dAwBuMKkBbqC/x5aYWKqGojngVuVl30azml6SxmiSXefCVfWR
Sw7rvREKBAFsnrHGUZnU18aU7SyPat9MyhfkyqkD+LVSN8s7WLRx/kXkVTF8rMYlei5wlbECDXug
eDfnhfclTrJJ24U6XjNnY/S86p9sntViB5RJGX0EoL0q91senekLttF6cRrIGco9D5e43/NQqrpd
WMYeOFRtGvsjFvKF8mSMTpad3KqF9Tc70lVjslDz8S1F51Vg4svtIMdSGKju0DtxHiBTdJGLsg4p
VaJquXekddghJNRoU8hPN2lTUqCkk9MtzVREiT86Mx4Xz3pTFsU/Ck7TxqcaWbL5d2omUXbINL3R
PkwQnxw/AUlfafs5Qb31AMQD31m8u53p1Fo5hMS9XUWWebYNL8+eXOGJCqVrtGYCtDEzzds4+jdC
JtoYFPZJTCjurzOgqEB5JQ+1MJBc9nNhAt028mjLN+F1H6/2OVhT6FlU8KBxe6sI0ywzil1thV83
IslnPTO7lyTWxp0IJcQbtMTw2A2K9izmxfuwVGr/JVrK9OObwynj010CugMGZG1WVk1GXQ+JFyIZ
5Vo7jbL4IdHr8X9YUan4T9EBURkASZdH2tRqW1s8blY7id3PUR5KcZ+63GjI3AjZEoIkNSt4RfGG
uhzF0IvRS/DIPudhCLHAK/XPsrv9FGuRugVFurFHQG3QI6Hn7AAXW114RYdp+hJiIh+qhGhsaYcv
dZc2Wx5516rz7EFQOrwtYKfzmlldd4nTpbOLcHoghuWptOwdskqJnxTxO6LjYzt5D4nq7nnxvJuk
ia0RPbboePttH33I7AwTGeOh0+bTpOXHIs9/oJB8TNL6kOaQICKl3M3qtLfaufSFYZ7ub60br1ng
mpL1BKiBFVr96BqCKNh7m9EZuOY3TBgMnyqysjfa5ik3+L20384K5MDKRj1VPGrHa/xmDrMLEYkm
OhtW3Plmrs2PZFrDRkHg1lXJAPKiluLMKH9e7jOvFvYUTkV0VlEN88M8OcUZmmA2WEHLfm+Hw+jz
UX41bYH3l/1x7N8sdi0DE8EOCVubEuKag5VVkZEjTBmd4Zhof4SW9ppfN0C57n/AW3tcdueAMFNi
g6F3OU/q45jGLXxAxI3MPc6Uml/CBdxI+m+OwjHiYYPuzFWrZB6UUUPLODpnoxlRlyqhnfj6LLaI
a9fbkQoOf6ElIal/a6hVieqIPaimOKv1YGcH6i9FfciXdECdSe+d5GM2evEno7DVbGMdr+MS2rwa
3woKrBQelv/9r9oHgNIMYnyZnhFwfCRFSE8qRURy1/TT/Q92XfmQLGoJIQKee13PSdKsU12AXWfB
7T/sKlVrct+sHfHR0aa584sBmtHGKb81JkhpDjqYXNLl1SZZQrXFsjsqzhWf8XnOtEbserMrW7/O
euuDfGk+35/l9YbhC9psF7rGnPY1TgYzQQN4cSG4mbX+OzKu6mOqFViu3B/m+qtRLuA9zzicMnvN
kSO307pB2MU5h+t3GJfB5tmM60+pVm8vhMB0hGMMtJkXDbvgcoMUSWpoM45z59oLw/JxRgxuOo1d
mu/fPCUgF6hxUchElnQ9pQQ/Z0ALOpdWNCu+YVXiUGpZD+ZM34ItXH8k2lBgmMDsU1pE73k1pd5V
tKXRmvMAR+4XVRfv5ILI2JJDuKoYUDYC1UXkQPJEShVfDlPNdQdWdR7PmrLk/d4xOtd4qmN9RBnR
isrvEPfi5Gmp83w49WMTxh+oATbV4f66Xk1W4jfJnSj9oG4Pquryp0isfkkXmAnnLBGaBlcORV+f
REh9M35PgqsZghNuy3b56uZxBsVDGmtuz2pajft+SubPyFjV53jRla/353R1rkEkS+Ud2kTohoDS
uJyTiVOo3mfGcDZzO/raZN4Q+eCQEnXfWz21I93E+uT+kDeWEegEUpIgYZFpWudUoYU4VlHrw7nR
EZUSsC79VK2mtwpOIMmOEB3NKY++OR/hcmKhu4C5bUxp6mKV1YOaLfknYaEpvvGOvbGASL9L1QD6
5pJueDlOjbOxpi7GeDaNlh6IMnTmKW4yxLGSzu3mXRZvUQ7lJ7l4UDAzPpYU5GT18R+/HHGs8kpp
ejli7fX/ZlpbPAyDNqGvGYX7wdDi7wXvOLzLZhyJ73+6q2Aph+bpi0wvvTh+XQ5dO6WGLrYYz1ZY
Kw//R9p5NMltpGH6FyEC3lyBqupuotg0okhKFwSlkeBdwuPX75Pcw7JQiEK0dkIxlx5NVibSfOY1
JubnX3Gqz58s0R6REfeH4ubnTuYe26ZN6ur09pKMUzhEtoC/q9bISa7onCJ7vx4V6na2JOpQQK8I
TYDHbTEwcYqHc952mCTVtvFDr3ozHAj4T29fPcggeGtJlBegh9vVo8RiU8ZQphCedIYxbqJX5NPm
5DTXWlHG4vvbh+PxpNgjxZpQDLgdrtDnJpnNiMIm4nSn2enbSxNN36e1P9K92jsDHhNiEFTr0dm7
HQnGcVymWT6H6jqvf4EGa36M8aJNz31SIwiMOVOlHezE3SEBMbIPpW7N1muR1vo4VRaeLDFl+ufC
UIXtV15m/dk3S1n4bR0Tnv+H9cQ4Q7Y98TjYtjwLLVUz28nm0K7G8i9bW5YLtZjGn6a4O3oB7h88
SpHQl0mmqbXS0rhdUUZxWkKqOez1IQsyhTvaV0SVPA/ku5/myhlfi74SgZsZ9VPdNEet6r07Rrrc
ebQ0pGzP5vbUrBXLY8qtYTy143mVwr34K+cvYvnLHGhe+p1LsxdwIVr4j1f5vl4imbV8UoQRZJV0
O/UG5XQHjdcpnNt27t/hRJ60QW2gQBFUYxz9G6s4rftmLKqPcdeNn9C49RH4Q1T48Q/ZuYDILfkN
RDZALD25RL+E80sbTWs32hOPcNZcWozMToaS/j2ipvX8eKSdxZbhJ+5ZyAdzPWyekDTRocE46RyK
pFxelNQ0/kjarr6UYtZecb0d4O4o+plY7wglvnPvoYVHLZix6axv773ay1SDKuxMJtHgZW302WXI
I3FgrLm3kui4wUOgJiQprLcrKcRYNjz6c9g2fXOutLr60DvDdCamO5KM29k9tBptPDTYOTyP206t
krUx4twx8AqBrPpnvejQ/ATvlr2fyxxbtS7CshQh7QX+ojFXcx4oBhSpSxHT2T3YQfffldtXkukp
6gDE3/6WJsNry01idrIq/qq84evg2i/dNH/D7iLzKS77kTn8/ngv3X/R2zHl33/ZtVnVlR4VuDFU
Rg5oAy4RMYg2Pdix91+U3JpKB31d8N137Cq3i1O05OXj7JTO16btjD/NPGtTP3Kj+Z/HM9odC8Qo
qjcU4lBdvp0R1oLENejEhENuToFqTvOZyrUSTIn39htesmbobBm0hHilN7eekTpFFetMq0Cp73lJ
s+LZVsvqMmPpcbA3dr4TnVVZoMAqh8LL5kwQ1y9zmSDcqaVJfumoM74rcLA6wDXJtbkNFZkQWiz0
V7hY7rjp7rJ0RoG0dNg7MBeKCmpo8qFR1dyf66RGwu5QS2t/XrxdHEIsS7cGbbbS9rras4T9xMuU
IiBxrcc2OwBh7+4JqerLt+J8be9mNoJeVsjKhGJAr2pU4hmOfwNw2ajeTDFBgY99jqQ68Tbtuc2e
iCMV905qA2E/iAFNd6BhLZ3i8+NNfh/OUH0AtQeHjmUjk7jd5CXpWVPV2hS25gh2xsJVfGrzoFtI
x8qBDOk/DEe9GS1KydfZck20ajIGG1p3mE6Z+54O3/QR3ybn31HVlGfKS0da8Xu7An013jjCUP57
E4piqIrEWD7OYdTS3vcbxF/wj3BRjH/zvPj/h0JD25jLfxs7GIsAwtUoS2g0SHhf3Q7C4qlw26lj
tGlNUbPS8vrl8aA7k5NpEVBIjFKgrsvN+suVS4Oa4ko+qiGFcDDGUfs9RcTh8niQnR1PXOSiZ0Yh
hBdlE2K3UbdQvRRqaDZa9lLYif1JJ/16MVsXQ+DHY90Hn9CpJEtZVvtI9zZ305qudCBjMYIsxgRj
tjNGwCdlPdcQ206FgPbt99Y0BFmqpH8swhoPfsDeZH/9AZvTgOGehmb9MIYd1mUXB/ta3xiV+aOi
1fN/+Hi/DrX5ePVYgoHK+zEk6qTj7SWGb+S5ejChnUhAwoCJpj2kIeEx3m6RdXGdCXOYMcxddw4a
dow/xTFHu1uKoEq0H3iOeH7X2we7Zm9r/jruZiFp76+RmKYx1KyMNqPR5u+V7BDKv/PKSEAI4Ab2
J6LAmzU0FF59M6GgYyoQ8Ahyk1NkaxH8pTr+R1ER/h5Ee2ScubekvJ8/dyjFsm0xNUHaaxldClde
2Rffl2KoQjMb+48Z3fQLj3wXpHYXf6R592akqMS/QELWaXjRm9myHFV3rCNRMF2FavFLHI/f3bER
zyn90IMg4d7vTw5FCubxnuK2sWWFTThCVmZKvSUzy/lJT3Fo9jVRoLBbei7WF6sWjJXRhVNhdshN
V97FdBPvKYspLxhz15+12HPPgLtUwu7euUSrOAIC/4xiNzGG1I/kcaSKzuu1uZmaJYNcg9N1qBDd
+y7Wh+8bk1KDm7cnrzdiLC5S64R+VHMpahL2CWu7d+5q6miv9cp5tfPmy+P7a+/6gHpIVYCaHDBo
uXV+uZC1rrQ0MahjmDUWvuRulvyur6hBreJQ+n9369MXYSxIr+5Wymwpcc1rNCbvrJQwL+lcljUo
h7gQvmv1xnvVxhU1yObkSIV172TzxJG70dOXDKTbOcIZz0xnyclOJ7trzxgjJjjvYIRoHnS1dgei
0CILxECWtkUrW+nUVXdLFOZdBCEy3B18QaXs4BreiX/I96XyGLk2QcJmE/VwbNPFM6ewTrEJ9Wdz
JaLr+jr1uTeliYFQuyNa1d424QTLz8Yq3mlsWQKIjSuLfsukeb+P6rhwzNLlqhEYHdzDu9ND8puM
lLYdrevbr5VVpVYNBQ7jlVepr0Y2IdJS6nbp4xumvtfn5KgFtPvVAPZKVqy0ZZFP/C9HoBltRSvq
TBYv1jR6Gpe1yP0Rf6sjDdm9mYFTpUkNmdQgy78dCM4YEthTT44LckX3rVwjFh+MZf6O9KTZXGql
aw7KCbtDEpcQ+JOr3XG6inWZGyUldfISLXkS01B9SVvVDcfEMz539IMOTsDueJJIAVaUAvHWRESM
Iq+TmQygFOZJbbPl0pRq/ILhmh2Y7vTb48trfzQIrAAOJDppk+7qjYVRcgIcFRd675NR6Ovvbad0
0Hjs5XntVvVgvL2dQqNEJlEAoSh33X7AeK00O3U9PuDYt5rfTBU1iiU78i3cH4Znk8oePP2tzUM1
VIj5p3TwRNfnn3Otmz+gsDn/l08FTocrBAgSEPrbySyJPa7NRGtEU/r4TyWxs7PtOukfxTTV36c8
P2oe785KwlPJdMFibwG+WiTMaeQeCbtpybOLEvXdHHST2n19vCn2rip5ecg8Ho3hbd8l12tvSooE
B/JId892lTcXhGl73EZ16yDm2N1//2+obb6bFLq1YtTGi2YMaUC3p/FjbbiqkfnS9oeKxnvvJ+tH
1kQiz+bYXB+rF+miadl9SMvZz1PVDGev85KXEZWMM5asYPLwZLDOj5dzb47kUPSrGZMzvXk89WqA
OZJxxtzYKs5T18enbhL6dU3AVfgISVaXxwPuZVScMCloReMfEZPbfdlYdaSMK98PCI9eBkrF4ffr
USu+9RFmrBO8n3ORL8onyU0UfqNU7j+Pf8HulCnVUZFB8AyEyu0vSFxLmZuC5oWrJlPkjyWO0YEz
UQKYwKU6fi2iWD1Y5r1dK03SKP3Kcbd+PEplKQMkkzkcplhfgijP7U8ESNlrXfBMHuzbvaMIzRc0
mIcDC+/R7QTzqPTmSKVjoY6F9kVwRpRAVRwsZh8v5O44tJSRWJL8jO1rQFuSgrwtKGYXGoDWKqnP
QzKKg4tsL7uBvEl/l5Aa7MPmFchEYrTNyChOvIwfXTxFL0O7zIRDbbaetN6oX6a1Ir4s7eigcb7z
1aAnouGiA7JDJEb+/dfQIVedlSCebgRACA6HZwWWWcb+qnRHLpe7Q9FNI4Cl6gWZ9HYoRcSF4dDl
CVmG+JtjlEvpF0rpnLNK758ef7e9saRKFW+4SxNvG6hYeDjTBkiJ8SJ86XAUnzD7VAp1Td7p2iiO
ikI7FxtoSNjgFt1riXe7nVo8uQvAKNjZkSk0jLeIoP4iWNB0f1DN4X9W4tnrk+0WjnlQGt3Znxxv
EKs8R/CAt00HVR0bV4s56GgG588tOnvv46ouXh6v5u4oFId4anXAuFsZGZpKQll7NgnYivIl7/U4
WKr0SL9855tJTi6QH/gzOsrit4tYOeVaVWKYw1pY9rdFr7r3HRiEb0pXMeDjGe1ckKSM1EJpOnJV
b+kIudnFQrE9tv3goEie9qYVeJGFzveUZgKjxtbS3n7IGU9KglH5pd+52SOuN6eraZB20KfvIj9F
anW96kbRYosNbOSPkdwHI92ySUqc25L+SLtrb3klgxtVGynAr8mP/MtJ16DXtIpYUBAomvLzVKMP
ekraoUkCu+vn9uBe2TkR1NB/woQpqSNosRmNFoS7gPkPc+GNCDomGJoFTr2s9VnL9aV9aeqs+eCk
jRYfvL47m1VmQtzY1PGRbN4EGSU1OdN2FxWOj1GeetXJPjidbb0Vlo5OK2edJ+hnIWD7wmbZlNCc
t1TwiqIJS9XsL1YiFQfV0T0Y6h6aLC2e8B1H2AKME2Xa27UczU4Y+dprYWpR4PPXhAopOJI4EDZY
pCsqDct8LqcMt3gKQEjBV1GlSJpgn/gZPsZHqgp7K8zFKuN6bGGgX97+nmxZ7ISKlBoKpAD9IVPH
s670xenxEb0fBe0tyWAGzYUr2BZpLoQ1Yz89qOGElt7roOBKpzmo9D8e5f4iALtLiCaLe+QQ2+/o
JS24cyq04eKBLJg9rfy7rZf5z8ZW+leV1u3/Ho+3Mys4q7L+gKQ51ufy77+cwrpNgGoapRkuS738
i/buspwWz0iOAvv7kIJnj+oK5WdY9HeQjrTTMdXQqypM69R4P9pDfLUrJXkpcK79lBWRdc4SS38y
hNW8+fwBnNSldBZfTYI7bmc4Do7WVmYlwjKLsrNjrXTgEWHxvrx1ISU+Ex1zgk2cZrb4nNywFhiw
aRcOdptdgIxO71fDOUrF5Fa+LXdC6MSTSBJcgB1t2SeaLYSnTkMbWordn8rCKfCVtn4DiGVS/ajO
DgprftdWn/gMfz+e4A64gbGlQD8hBQ1xdZOrWyIzh2ZR29BVJnDeiSSKlK4jTrBMB7+q++FiFLVz
og7vnaxCq78YaG+9/WuCSyU+pJ/Bo7xFjBoThaC1UToe5TXFVDtVhzyw1y47Mnq7P4gyepIhG7k1
1e/NwUgd0GNdqfT01XTnGxSzfjlhbed6wQwrcDhlsd6uHx8v8f2TSIZN/ETNnRoCZffbrdrk5qyY
bQMdjGbJR7BWtfND4O/enOaS1u/BPX4/GnpBcJBJkQjWYGfdjkZXqCq5FX52Luono1/1jwNXNWoq
1WGdfmcsWRdBfFZl25ID3o5ltbFnxmleh+6UJc+2nUnf1rJ4VlZdO3jp7280kGvQc9BHI+NEevh2
qJTrbGKF67BW2+5kNXP/ZR2K7vPjT3W/PRgFaV+4AZJa5222h6q32M7C4QxzRxOnqraVa2y5Y+iu
qfK5FJ12gKXYGY+0mYuFlweLw62fSJ6s0TLoaRMaojcR+k+NYvGVEffLAJBAngWxBbPz8uZJMhj5
A/AhGShuTjzk8bY0crvhcXAQvO3X4V0PvOIcNUN3zRs7Otj/95/up3QMc6T7K8kKt5+uyJOBUjFd
NYzXvmdGr1zipZ3Pjyd1/xLRCpMiY6CmbQTnNvvDrtAF6Q1QKWrWaUGCwsDnBq2Vpype/nC0BAf5
xqncMx3nr48Hvj8DRA5ktGR61HHvLGGq2NQjxFeAIZTVuL56JEa/Z622jB/AyhpvPgVc0Lx6cIIk
hnN74GZnSmso59Ts2jgPjSVNgpZS+UFae//B/q94FmeBQ2BshZGLNgel5SZrWE1zPJ+g5LhZgKD5
7L15J0KWBeEAoh7gDYnl7c5IoynHC2nQw2yey2vpJmPQOUn7Ma/76TTyVh7kY/ffCrQDeHqaysiT
UB28HU+x4szGgsgIS1vRPV/PjKoJ5ki03rNZm/ant+4MvBY4ZkBiKEYgiXI7miUAYWec69ARnR6s
SAJcYmtOXvtCVQ4WcucVJxQiVAbryaG+U8wWU68X3pL0YTVGxbOb6ZCo8qT/u9fhq6NSmI6nuncU
DLWr+EM+NGkF1cRYjPPjKe/sHBDGqBBLIqWG6ujtlBUvSxT+MoB8yOtT3xe58t5GB0scXCn3HxKp
K9ClBGRSamabZaZ6lFWtlY8hakMmTSidNiIoeOUl6Sft4E24nxP4KYoF1JKgz5CP3c4JSIVWDihF
h8YaeyddbaZzTnjiP165+0wW5TjJCaWXIYlpm82C8VKmj9jQhu1cK39OiTsvH3rKgU95N8W/A3nL
FESWreXIrkP++tvQE44a9RCohWQKcONuZ2fYreaIupnDdWq1p64ZpifYwfjM13n+QUFL8c1HEGE3
Li7Y6+A8eftux+udXHSEeNxgyVIix5D1l6rrzFMKj+YgtL37cAj3gKqHQMCpILHdvHNjhYk5LB6D
JUVGfNQm59KNaf7WLS9HIf+AR0bYxSN+O6HEKm0BZskIyZP+1dzW9fWxefPrxiASMyhRpFxd29It
9ZQWtc7UhuhaJ+3vTemIMg4yJynTJ22p7X/Kofbm1zjv8+o5b4zCPQhUdtYSST9gwJQGZAq7uTnb
OhP5WORq6NEzvPSq4gaGnmgHdca7zSgl0qXLHxUPg5xr88VijgY0Q08NR9pD71NzhgunKV333hRt
el7sKZ7euh2ZCmhWolcK7/RHN4c7jcYGBw1TC3FvSP7Aw8f9VKq5+1rWev7n4xO+s4TkyPITsmHs
O8m53iIRaCJXCweBPWO09CA/IeocvN07S4i3F00suHAYiW01blKzjIgRHCvMO3v+kqSqFsx1rZxw
BCzPzmQUl8ezuruJacSQ9xMm2ATlJOO32z/qk8Wbls4KEeW2vXNuNBpVN7cB9a+tzpi9PB7ufhF5
vgF0UBQiVaS4cTucp7bICmeaFXpEDLgoCr1xfdhK7R//YRzuQ3q+oDBRuLgdR01nVDVhXIWDlo0f
ylQQRTZ1d/CM3X8sCm1ADmhUkmtwfdyOErUwXZumsEMO3otQy/6kWE3Yaq5yyrL2++Mp7XwpXhib
4Jh3WdJgbgdTI7dN3Xq0pH11ejI8pcDXUq+Q7W+PmEY7Q+HCQlmW+5enZYtmi6Pe9UZ7ccJCAVD0
d2k4Ff4XjYridDpQljoItHaWkUYgUB8qJ7QFt7C9YUyc3EIePrSpZ7+j+eUIX/P64smOVeDpvVCO
WhU7E2QRieq4Mfhnm9I0HhGUbTduaNfDdOmVbLhEBW5m0yjejCginefSl00mlPyBe95+tt4urEZd
JoZKezw+UGgzxjOaNthw1nWhHtzzexMDdidhKZSvGfd2NKQhqnEZbC/UIxR0BqX9LXXS4rnT9YOD
vDMQE5OSdDyZcP83cUCqidjOxjEKSygK4Zy6o3XuRSe+mn2sHNnp7Q4G0pH/ALAE9Xg7K7hlRZng
V4gahd2Yfhq5w59KV4DmAL/915uPGRg6WaXgESMp3ExsSmI1IRyPwky35tNcN/WzcIDIKsI+PR7p
LmQkhaFkZkgqnXRb2+wMwPxt47RaFNqizr5T1reu6K5r56qdl1OX9etTE3vJ8+NB5VLdxItyUKlV
iPA+ZZJtk26tChu7XQYtFUO/5A792zRzj/Tj708094f0ElElNgpc7OaDpdxO42jxiq3ln/W0fgNO
jYBqLRx/Sdu/H0/pfncwmCvr81SyIRJs9nwWu60ypNzCsdZGZ621qhcKws2zsWbJAczsfvXkUBId
AvKRurKc9y91eWv0+mGZFAuadbqq54j/cQZlTAbcj+e0NxBoe3QeWTzZcrgdqInNRERD4cAgN5fn
IrGsZy6YIxOT+x1IH5VCmazMkbVs73lBc2qe3dKRlYjCxwYTEf7mr1lXX6ze+whp7NvjWf30Drzd
ffA8IAMDCwSmCpvqdlql0tpp2k5OmGrj65CJU9YsKNhDfBuvnjpcUrNDn4jydL16r041xUHrGEdE
F7kf7n4EcepPQxUu/80JhyLGlQVNNbTRvMO9o2iLQKc6+VyKBDnMGiHmU540ix854/D58Qrs7FUw
4jJekKZfZFC3C5Dlimn1Ue3IvSp8MDDKM7R61NxEfmR3tjcUH1WqRkhsz90ZrEWCE+7qhBlo+Heu
ntuU0GgBVlOkHdxkO7uVE/WT1Qji7e7OzJrKwTSGFa1FLv5Xwvf5Vzjtm+UfCee4TXhxgEuxeJu1
Iznq7RozrzCfk/xj7UzJq8gG5SAYuZ8LY2BpSGDAyUM38/YLFVGzFla+ZFekfQ3YVsxIDcykno5k
F3cGIuCW9yQbEcjx5oiD/m3HSZjZFUiNiiSEUpwQANT9t244KtMQThkEPB02KLfTSZWFKDy2sms/
d/MZTYU1GEZTe6KjIf7DUDKNAGQPcPSOA2Ek9YKSXZ1fk8LR8nez7URjQFNhNZ6rNiqPSOH3bwxX
CGa0RASSr7ZV6RxKxGt5lfMryha17a+d0QSKsIzXuCtA7JWEQW++lOWIUmSJWINLTL1dS5wKkjxv
p/zKMgts5r3lnJFAHbzQ9+f2dpRNUTXKdegxWp9fQUB46Pra6Qm2ZO83bVocTOhoqM11XCttLVL8
Q66q1fRXdxX6B6Mduo+LswxvrXzTsMAgGz9ZS0K7tv6dldOQhBkMNccolsXZ5PgdeNyDi2h3T/Cs
yGCbDb8FcSoUWbO6V/PrmKmKj6Xl09w7iIPY7wfRN8HbjxYyGmSzP1vL25sCizsr6xojv07E2IFX
jss5iob0nZtNRx9qd162BFIQeNyD4uq5nkuurPyaGutrUWQnaOrvhkSzAjFGRzTk+/eRorcsPuiw
TiUE4XabD+NSOhXlw2u9Wsk3p+tWw9dxMtH8TOsmwx8rqabhzeMwn9bCORQ+3NuVCNnIuXLbA22+
Hb9RIQwYZZFfRasY7Hu7F0EOTq4PRqo8B0dg5xaWbTSiEjQ8IETLv/8S0fU4bhQi40z3KKi+EnDX
TxTXo6fHW2V3FKDMdK1xbwb3ejuKnbj2POB2dk2n2cOg20yf5348qjLuLBzqyET2kC4cKsKbp8tY
VJ3aisYFXKPslUbOish05KJ05xyy0PbGkogRiWGgsqluNklSm2URF0txHdvF089a2cR/OVHUrf4y
evUcDE3Nu1k5NvyzFvndfyvYSFqglY5Klx5J0Pe1Yq3/DqLyXuvM9RSft1013xyvA+VG7IyrgFuH
PtXtuq+Dqg1KEeXXnBLXD0DN7XmalOGvx19353SCc6L+SOUT7OS2uJrNSpui+phfF8X+PTfSZxc8
52nF8zDO9aOPvLeVqAHR/AUbAB5ps/BtkpRrLarimuhufWmHWspGLIA9Dl7z3XHkZiVWlUzOTXZq
s1G13G2La6tExSlBTtlPnNQ8PV66vW2EnpNcNjAPAH5vP1CbTE3aD01xTRvjdTYVBacfsfrjEr89
oyKpB+MgW+egzrZsstryhDKNZnFV1nw6lZ6zXJYymS+P57O3atKnXOq2yChhM5+iapKe+mdxrbyu
PJVLMSLOapg//sMoPC9cjrI7sj3ovKBGgm5IcQUoWV8mNxdncwD38/81ylYtjeKv2uixUlxheKfB
NHZEqf1ypK+xt2KyqSs9Y1Qa//Lvv1zATswUk4ZReiRig3rMdW4CdLcfz2Vnn5HeAi7gH1pX2ybg
ZFWKOdT58m4pY4HtG84H43s1N8ovyxwbR/rOu6PJS0e2p1QQKZs5JWlq2qi0vusm+M6+W5l2EGm5
cepSU/3j7TOzJRCEgiap3lafJLGKKKMLsrzTW7d/AjWcF77Oev6hFcl48IzJ332bOcs+KvkI6GtZ
ANncPY06LdXYWOu7JAPqDaSgz/vr6E5qc87tKDXPuVK0auDi93oUlNxvE+mzYnsSgUJnZHvtrcVa
m6DY9XcmTunfrAkNxMyC8fB4Me9HgeWEjCp7xQMUvC3W5mIWrCcmG3psrxc9WuoXVRubt0K8AB3L
WAAhXyntsY2FFa0Sa2wOGDmiefGxxnL9ZVAa7YJK+tE7ff/FZK4sBex+poFb5laMn+IyO9LBryid
wGjs8i9dac0Pgxm7J21RtL/t0XgzSI/5YeNHp5EGD/WlTbSjQ7Ze5pz50cdMV98evOGkL3y+YExB
0DvjOCYH53t3nrA/KaUyUeqbtyfObSIIu9IL3Egn1Y9nJ4GQiXmDwDDzQk138TPb/vLmzUJsgf4t
ajqGedfULYfI0sWEHUU629NVmfrhAw/xm23IKONDhQPsKMvsIG1uZ+bRl3PKUmWURAG/baf6sxGp
7dPjufy8Jm6PNupqeAbwQEp6xRa/4LlppcYKAupFZ3bTb3liFBWi3bXovpRA6NIX2c6b/DKt+9GP
oDcOU7BmJqpvVqsiS05kXkZBpy3yX+voNL96KdjbUE1aZ/INrxLF2TSKXvjg+j0L1cG0HAKA/fnR
s3V/+TITNoJsdcOq3j7BK0JUtekwk641MG7DuMD8Fx9lfEy7fK0PVdp3rgyZKQFCl4pK6Jduvk80
VF5iVUm4WrOtngdEzdpnT41b98mOOk27jhPK2eGomYP3FeW8Kn7hF5ZUYNaU6j7KuFUFJtlS2sBY
MOAtfSta1hiBRGX6og/OoATuYkTV+3QQev/a59GUBaJTZ/XP1C7L6MU223pCWgCR/69TX3vjm1tK
UvCP/IjCpUaLfXPpW4tYW7VT8zBvSvLofkkvlRcXrx1ltPPjXXgfSPNoQlSi4A2SmsDmdi3xOUHS
JRNF2GN5BetrLc5CuCoYAnZPVK9vtq4BtQ8xA/Qf9RyIe5uz5TZerkb6WoRjJER5Wq2ocE891hWf
dT2z1IN46qdA4u0Zg+2JaDwAaTyJkZG/nV5Ew5EOBcOVmGD0lb8OrTF8dwHpOachp9Bd+Whbew6E
GxMJML/LOisOJkt1m49YtoNyyLQh/WEIG/FaOvWdfcmzWDOuydyiHoNdhld99dJMn09N7Oj/4EMb
lVCqrQrOfWwoydnuqdX+XugkYxfFWOFlzAmp/atVjd4/1JvazNf5PV64DovaPRUoOI8H3/juvKCr
QM9LQhN5aOG93i4CJNMqW+oqC8e5N/3FUbJT7hVHSMF7QB1IL/Yr0m2SzUv/9XaYrunX3DChvAn8
Uc6L0BBOtirrkomo9Mc40X3MbvBDqiwEeOguPnXLmh7AYe6nCrUXP+ifUBhKDJvfkHR1RXgLNB8x
Bv1Fm6LuNy1Jut8eH5q7+46yGhJTEqFIfgOd+Hamg4esA2IVAlnQqDkt7tIEWRnpT5aaHHVOdiYE
M5OXHaSidGbdZDd1bXRYX9gibAr9R2/lJhIueMQ8no/8P7k5JcyHrJNSNExsRLE2OXteJo0br6sI
OQq5eW5WjugpMlPLOCltN1kvKpUD+zxR6vgfLb588bvOUI5eEflttr8CbROGh5/GTDe3HoJaXevY
yG2XbV2/WumYPc1ZOT1hy2gB2h2c+Kma3eKffLLVA6DR3S1Ilip1+aAaAGqiEXH7QRdqqKbAmC2M
kuHbmJvDh2jovlqta7xTs6Q4uJXkedtMFKwAPTkEMqVE2maTomcamUqa9qFSC/s5Ug1o501Wo6mf
1mXUBctUjeTLwl2P7sP7eULjlH12tPTAEG8lotDOs7AwQgClFCh0vkxOznRbXUsuYzs2xTsR1W17
cPvcf1bGlO0QImKJg9selhJntz6L5rBbR6KWopoU9X0l8LhKT53aut37MeqX+kPTJPnXuu7W5fJ4
d9+fVuIEMnbiNkSxKJ7dflyp2KFNsy11iDTrW1546ouprtCucLc7eLjvTytS6ly1aC8TpdLmvR2K
m1Fv4gg5oEJPpy/mkC0fFqBDB8nMzorKYgegUCi/UNY2E6KHpQi14Ba1l9xSAkS+1N5XHFgs56oe
FxFiHeVEnwRJ4uirVFrLg1v2fhsReIEkZgdDBETY5naaw6CZXVHDWIVLqshCSG53QR3bZfoeAhEi
nQLS0BEH4/4zyiSD1AZRWbQqtkGmh3IgeNtuDeN8rE/xMHm+pwILhO/x9a0bhtuHIjisJ6yA7pzr
43UeUGHRoJCmlv2MKER3NlotftKa2TzIfu+vArwyad2xQTmRZNu3KwnOzazypdVCp7AidLoGvYPM
suifCQ3Tz4Y2Vq+ToiUHR3JnKTmHSKtCwQdTsUV/WWggLWsPaNSbOvcZ8Y9o8ee0FZ+SGv3Ex4t5
v1lBK7Gc0q6Vq2575ThSBK1oLT1cSwrp+ERoCWl+ggbxpZXu4kGc5MPwwdbK6Y94qrWjDuLOXMlM
JEf+/0ITN0fSifQc8q4ah6a0+DIXOvF4CM0vFYaQB+cScC+f6/Zm/1lnkGaTZMbEGLefUxv7pVrj
uQyhII3Vh1oZs8GPOytZNd/uUWB7F4txzU6xpnXdC9el6gR6l5jK70WVZvGXdoCCGpqgB76MHYKE
TTDZq4qW2WRWWXfq3WhNz44ntWpTLxuLr3Zk03cdC7+rSFATdtFX0koRyGA3WOfYdPzBVPIL+hjl
u5zH3b3kc9v9BgpCCXIbqeByjP90zWT08xThB6y9nUJDwh1FCN8c2yGoC6vo/S4XZR2Uk+2cOnv5
X5tb9XtamU7+UTNTzcB0asxeq96Znz2rMF+63oqyU9SoF0fx1u6MTV4Gy3ztOw8IHnK4vi0iqrVq
Y2hZy48X7kdRNKMISq+Np8Q3QOC6Qad4zjsL804oO/1yLQ19WoJhWJR/RT8Sp8eQk39Ib/IomFPN
e63c/pJOoJKQgm99d9CK30RvkN+567gagcOD6sdrmzwZyEwOAfmsa/vIm/2oIs3wex1B3sierLNL
yDj7a1OpC3A0nDeWyFhBOFnNKXVijomLkpEfRfYcTLiCDEFf2xdjKdCONCv15PKMKgEkOKDmVYZP
7d8D/8IPc2kx6uzEkpv+4Ol5FRhZkmTnXAzd8M5Fx2oKEFBsGn/MV895LvQeUrldRlb/lMZrKU5G
jhzJGdeOWHumyhR9N9U5ESc+zsAJroZh5qcm61r6SYciRNCZqtK/DFpcLRd1Kdfu4Pa6O1tALOEE
UQJFdRAi7OYhWgdrbjB7hJnQuQmtJ3AHv+lZl5n+5Kjdl8cXyd3bynsKyQqMrImaDXfJ7dnykkbT
J3MwQ4Wq5dnKhm9FVR4psd9FwlBjIPhRQ6YNgzbRJgaN7SVT+SYu93GKbqNBaSYOVnPtmNJauJ/U
xa2jwDVHwbdulLz6qFSNmhwEiHfvq/wVmK3yA4CI3fH4a7c2FJqXbjibLh3uWKXn54nuvdVkuJV7
uEw+Xtr770iAi2qkhhsSlbU7K5Np6JGQHdBu0zoUQp14Tv9OqshrThTa20+PB7v/joCcZRWAfrMU
nNlcyGrbt2pCBScc9SoPHOhlp7mqj/DUd6MAd5cKr9KhBXzzltxILdmKYy6MsKszHC/NNu4SwPxR
5R18q7u1QwSBTBAur8OI5Am329KoizGKytoKFcy47KAw8/jrOBrin96a0wPw+85Y4Jl5yCQUC+UJ
+fdfGjeLVY/JmLoGlj1duwYIonX2y5IVunbCyfNQi+Xnp7h5zoBIUepA249olnBhcxqUSdaNyoGS
YtyMAyXF0Yt8NS+H6YMXJVieLv+Hs/Pqcdto//YnIsBeTilK2l1x7XWJY+eEsFPYy7CTn/69Zv8H
r0UJS+wTBHCABBnNcMpdfiUrvc9ATNL0QRc6NW9rdcvxySqtsQ9aPCvs5zomZntasYZMd1b+Jnbi
19Hvw2hAZq0szPVquG2ctzz88CgoBh9xakqe21adQfYpNQWf2Wmeyxa21k6yfHM4Zd7PBpZ4JBA2
W620md5ZjIOXfVnmxDmXrVdM3+NZFM55aKKxPpLLr+/tqUOpIG+jIAjs6nYzizyNumyIa+7ZMY9O
uelgKtat7rRzD9zEauBq6KSys9CmgLi0WdHBrBJ3jLLlUlZadEzh3vvZNP7jNbn31TEWxAzqyPwU
V9Ner/D2tErdVkrH7G1+wWtp6beNbWR5Dk+3US5jb9qXrp+yJ4Cr7649UqmBNguaGGEhEHqb6Gyw
UrfVogykPn4v7GOr/+YMIvqwertWPLd7EwNHLLMhBUj2zRYJ6pVD11eO8EgE8+LzMDjuOal69yTc
qQucXo3+tfM9XYrbjfnqbsGHo5cmNcOuz8PQ92mz0CECwJwYH8iWCszRJs0pArdblOWcKG3pvXfH
UF2lKQ7WQyb37JzrMSuaFZVpTd7F0rTmz36dnQcjbcsD8Bu8me24KB5EXuS/mqrXdoKPO3uGoWkD
SZ15RAQ3m7UUE4XY0fQuUR7pR7yhjaOXz8b/MgodNap9rCjE6+sJQshKO7WzvEtJ4dqflMj0O3Rp
dpbx9mLHTo/Xil6TrIq7m17arI59jgqzd5n1qD4gOOUGbTO1oV1TI3/n88sXYwDSE6qj/ONmlzjN
7I2rDaS3KzPtF7XF5rmqyuS/t0e5uUkYBaVWrmZQqaCTZZz124F2krruV0/uf2rg608HJ4+PxtpV
089iSdzuoDjEvycTXRE0DxWt/Pn28Pf2Bvcsx0BGUlwt18MvTT2o9RB7PJRReuhKzErUdZh3HqCb
YJFJcqXA7WAMaMjyV/w2yWJp1gmdEvdSoI9hBnbidGDn8jUZ/KFQvcxPccX6ZTS9WOlVwnQEJZBP
eyibO78CVIpJ6EbVHSWOzREkBoesSJp16YbRtY76MFcfB3VdVD8xJy80uiHx/CLT1zVAITzR/zTL
BCvidy+4lOalWUpJCG/NTZ9FU2puh6HzLt6SVkczilAW86p+Z5Q7NxxXG1EWRS8oads6tRI5U6O3
LofRHSsfD/MfdaSlvmbUP7TFef9DTw8O+DtXpmwzbgPVJY30bEFNFI7cqH6AzhE/ANLtPxgtZmqO
Ge0RNe9cArLUT6wqm8+QG6+3U5PHCWW3LLqMGN8hRQA5KZtSz3dae90p4L2u1HVkByiYwBhmCJ6T
wFuvx4pnFVUR3DrDbnbXLsh5M6XcDX6ofpxXxqfZyaPiZCNs+99YI0fw0fYSN/WVDq3UItHH8ZAY
6PoHozY14591lXfim7rmRNoJCrmlXzXu4gRq7MXWx4blnT9qNU7159V05p+EdVZ5LsdqyIIR8Q81
HMrerYN8iWjRzXiKD8FgYzrxUI4CHWtj6jCF0EfOsj+Ktv8w9UpsHjRnzTQ/94Y4ezGHygEXY7V2
em5oZ8wHDSZGH4xgJt2gKCPDPE7dXP1dOGj4n9e4NUYOqTnWB0/RrO8jLtOVP3m9KQIVJgrIO6XO
xMNi2GvtC8+OB5Tk5eWs5eu8PE2Vgyyv0xCZ7ezx25uT7BMAk8yPJEVhU1sdW3UAig61yo3VcHJG
/WB3hUGRR0N5PUNv5kUCc55pYu8Zut+JWV6Jk9ybZBdAH673BMEuINGG0wXlejmivTFVtCbV/HkY
0uGYu8b6okW5G+/E03fuanAMNF2gzcia2Wbb5xPimFPSKxe19dL2m4qjCZtw0pVyJ4q+XVkgW1wc
5PWWbAhvVhbq35Ro7RiHiRuJz6UYozSwpn4pHvo2cvPE1+lZ9r5VucL5NLqQBXdKoXdmStoLDQlZ
cdpbWyoWrpPO6IgY9uEwZN/qRTWPRj3aO1XIe6PA2JTS5fIy2fKd5tzGb5WjfJkWMz6myZweTLN7
d1MF7Q1yd+oxxF50ITYRi+cJEpYOUmM3ttXk606xPqCzM8cHRVR7dnK3O5MnnPkgcgqFDMzd9c7E
gdGcRF3GYRfPQzhi0xSMM3uyKI3kkQJU/R13rT1H2dt1hCuGJiVtc+KkG1mAdp29oh7dONTIJw9e
38YEZuLdaFzJv0ZGkcqW1PTZYn5zOgztmNhxmLax9miWbveHR2/DT/SJsuvbj/SdZSQio5kMwZxi
xVa4kcJzDNLIiEMzXw+13f+NNgr+LHX/aFPFClxl58DdPmjMjaYN4E8pXbLV6EvdQkuiKE9Cb3LV
2I+LtDjQJTS/eYIw+u253YYGPGV0jaU1ExWL7a6P81pZBfa3odU7tFDW+TuKUv9Etjr6sLD2nJFe
4aTX7yeVL6zVgFGTl9PauN6Rs4MsUtNGymVyhZYdBpk2X2xrjFUei1RRf0T5yM2JxneSH2LgSkhG
AyqrzyOSUKrfJYVmnrXcsvpjT8/lB/LENCb6Sa9Rcap7VznY5lI3/7y9SHc+iBRx4vfSdSL/3Vy1
NmrrjtEJG1F5lOXpsP+TAZ56SvViJ/6+vWqpGMFV4DZHo4rizPXyLB7P4+jl9qUHsgAJkr7SZ4KE
eTokimt8xMphuMylsF+EmXR/vz3JO+cWOV+wEkg+vxaursd2zTK35wmhAXLf9JT1tupT9fN29tud
pUQwhA1HqwdUzRZYtNLfHAUM6UuaOvZzuag0LWBgT9+hm0R/vn9GrCLERZIZibe8npGYC52gwHao
OC3VMa6q7qkx3L0b/d66IXSBEDJDUIXZbGmRzZWo5sS9NAO9mgYQAuGGuRfe3DmnlGRpxOMLJxX8
NnPpDLBfHUr3OMxMfyli/TQ3UmiR3ME3BGKa71859iEXA9csedrmyU+yJrPWeHQvGPe6D0OdGcdG
sfYQDvf2AiIhsKfo+6OzshmlGfUSbUxB08By5j8WukQuCa8/IQvx39vzucVYgbBCCQoU8yunYuvC
6ZVTbNeK7l5MPC4aH/Gfqgg8d+gfK8sZ4sBo8+l7PZJn+gT+WQ0Ire/Sg2ojj3V8+7fc2y/8DNz9
ZP4LJvd6V061W/XFsLqXRFE0sr14OZh27T68Pcq9teXdpxtD9dNDPuF6lK5NHPg2NhMes9FX7Kk/
F1E1+M467eVf97Ym0HByWKk2QOf/eqgsMuamMWhMgIls/yhdtb/oozn8ibCl7ru17n16e2p3nmPp
pkraYBLdcOauxxv0ZbKKovFwE+nXSVIwxEO9aiApkrr/QnO2PCRD824BfinXQO4sVQjokGwRcmmn
1do8S3EUN0PeKBqU56ku66Nri/h/uLdkE5xWBQkN2sPXE5xgZkZJxOlbR9qlsdY7h25t9hzo7u1D
ejAAZvERkaXP61FEGieT1bIPtbmbnpQqT47Q8PeiwXubQ4rayXMHb2rbConRvY2bcuZ2HNntU5WO
L2lSV8+zo1YPcVw1/769Oe7te/JiKXrhUafbir41uvDIfTnoGcHVwxJr1tdFRRjRTkzj9PZQr99h
E8xQPQLR+NoDZIrXK5i4SChFq+pdDGvGKI6fU7wMXm9o/rpOZn8oHWcoP7RtrSW+qxjoJOpCrIof
10r2grqf8a0f7Up7WvK8+OpZWfEtNq3le4MEy/cqqpcXWCvxj8zsM/VQd8qflEL1UxllgA46b2rO
UySs+cHsm6I8NnhBo7ufF6tz5Cxo383C7dWgc7Mex520pLam5aW5g/97Jb1tl0Bifeh5IMXI/Xq9
BE4Mc3OISGf0InE94RfFrA5+1hoAfhHLsKgy0bKc45+uXtjGXwk26G5g1JYJiTIF7HBR0YSteMMA
anyeiskWB4zM4gd4GQ3mR221Nqeo67LosVL7LnkxC6X47+3PeLtjJIsGmiLQLML7rbZNC1dZdDSJ
wsaw069Taka+m69riN9Sv3Mp3wnvUJ6A2SXr71J84Hq19MSpQEFzKc96uQJm0GMNQclpfmjrpc79
Jp3cx2FexqOm19H76wUGhWUuaDDNlBy37CsVfay1oYp9cWuYLl6G8AAB9vvjFOIT2jeAowhjQdpd
TzHPLYhJM0zzOZ9XanDUmsFi6ENfBlmVNgSuQ/H+VjIxBAJZSDyBR71pGjlO2a7VHMNk7Cgu2V2V
nrNaKP7cYHH29ma5vc5AaHONAXQAta1uyTsq3uylintzmNEsAuy/dEcwmsOjW89GUOfFvHPAbi9p
AK8As1VGxbxwC4yK48j0ukUuZzGPx4SyaoCd215IcmdW9BoQoKMrTJ1n+9FqbVHzpU6K0MrTBYdO
87wUFOjmMjop7uzsBJf3RgNGJwVIuTaQJrreIhNxcu3pNdgMLR8CobbZSa80BOA18ZddWu3p7U/2
Spe9vqNQg4ZSAmVXVgu2ipb5TLIl0qkMDaPXszOlCZBVCgS+7iEy3TILi66um6fZhLfgzyv0g2Ba
LM88JGpm/sSD2XWPk1p3xdFeW5BFTru0HyZ4GKCP82z6VatG3VI3LVOHSmg5l78WAoU2cKeh+2k2
VItRIxicr5bGyxSUc+2lfySAYtYXgpilDeDE5OpRz5HzOtZKPHweWlsTvpgWvfXLmdvpYIh5/Sdm
o4/+Ovbuiw1qFYdJXYxfB9OE72yRumVnu4YnHOwsH19js3pkaWQdROrSyHXzyM1Koq8mbtshHYzk
oBnrGJR1uR7fHuXeJSyBubK7TF1gK2WmAW1pBktUYaxY1lddmd1v0RTV33szfTcrnQ4BTVf+ps5H
TCKP3G/dJ92buZTEUIVqrFs++gbZ0erVPcmXuxMiJKC/Sk/iRrYvdQavAKZZhQsy+SekOtNjBaLw
VA67CcW9oSC4ShIC0jlkFdcTUhQ7Rf2prcIkjdazgqcIArEiPzeQMHY+053riCRU9qskNh04zfVQ
SeWVSqIYVYhI63BqbTc6mRSBd7bc3Qn9NsqmCUq9uc7qcq5CBb3zX8MEhKYbHe0860u2c7/eG4q6
ngTYUt25cUvp0qpTUf9mM3T9Z3wj8e/r4+Qwz+OeQdO9pfs9zNgE9fmcT0AMCTPiWM8v4BDSQ+Ep
3tPb5+juKOxr+JekfjdEhdhIVKHgER8aGGX75JrqwVZS9/z+URgA8BttMISNNnGMGMfMHnWjDovC
jo4K/kTHtq/23CnvfBsYLUyDWIXi/7ZrSckgSUWlVWFJq8mnIT49lG77WURK8e4GAxIygFbBLdLh
JyXabGuN+lA/uBzWah5TGqRa/Bjng7vzce5P6P8Ps9kCUeL2rtWpVTjaxT9a5ugPJAGTj3bXnkPk
vZHAQ1D1guVpIC57PSG0Dut2GZQqzIbUPUFRavpDZsTWCxDDzN15z+8MBgGSJI+bjh2+tTkD9pVm
RWs3oe4W4zlNkVGpG1H8aISzJxEmQ4PNY0THHlEr+Rix++T2/+3udrrYyzyRiFBKcaA2PGsf+36x
L2LJtYNeplZYuK25F0DcGVRqe0ttVJ0y+yZeqWvhxO7YixBbYGU89XYcDUHSeeOXt0/VLSABHzUq
NRI+/VoSu55cQVakt4tdkXnML3MnENtUf+ZNDZUye8pqI/XjZfmCZfe3t8e9c2fI6phEI6GVANnn
ely3U5Y5i7o6pGpV/imWIX3Bd6c67owiL4Xrb0ccAX4GGTmJkdtCHVJ7nYqEEx2mS9rrn/VqteND
Y3LRU1usmvbsqlE2fJoaIzGfBwt4oN+bY9wfPN6aOcTDOEs+6CtNjKe+1GfvuRrjsf0U60NaP68R
UmT+Oq9Jhzr/MH4DDij+9rwsi59qc43Li02R1jkbAx7y2IdaDWFMzCc/egIAJnA9KFAXFSS2dlCn
jrRoGtTor2QyS9tX3SX+1xlnvJK0ZqzFl8lp1k+6VRbjaS1M5XNBqQqz2S5L//NEk4yBHWX6d63p
pyRonckedvLI2xPHUoJBwsBIYim3XRQFeV46w0UdLgW0cWew+8NgwW3Ic7PeOdy3m+N6qM2JS4q1
7VMzrcPEcPIjRuf9UUDvffcRYxSK2hLNxSu8raSIeUYw0RPk4FGsnLXMMA4N7jD/wyhUtXm54DTj
aWlfb/TBHJIUozfBJbGszsNoJHODssRiZzuLJv9H263OtScfFRJSsuHrgWa2WmS1bPUoF9qhdecu
EPOEG7yptMMj7sSrtnO67u0IbmDJ3KW0TJPgesTOLdKxJ+kNzaR3/7GcTHwz6r5WfYtWxM4yvvY7
b6YH2hSXHULBG9an4yW5ofStQC9AWNj3WXnXfJrdJllOpE/t90GLhuaru6A0RUXK1qqg681lPluR
m/4p0rJRfXjIahW4lcg8CAL2inzx2iY/CugX3sEVvL0HyBm6QXPVs8ZD3q/F9NU2x8Lx+7G33FOy
wivwh75avM9c3PlyNpFr1Q/xEPcQiqmJLb7pppZ57mO7HfyaS3QIcGhelUPcaM7iY/Wn10GFAVns
+i4ViuFRdeY1D/QqyfJ3P/0QKGEdIrQE5o02xPX3YRGkY9HK90nT5kiRUjnmXpb7PHR7Igh3Nh9d
fwmEIdmlEb+J0Ws4OHbfmCJsFzw+im5EFbozRjpTq3pei/j94HoUF5CWR3lLWv5uJcWcWE/oHc4i
tLIq/7UiLDb4Tdy0NK6VVNnDIt+5j5iaVIZGiEl2EK8XMkU5yG5SRlPVtTtAHMsOThJpO2We2ziD
OTmAY8GWSuzEporlUWhpc0LpcKZZ85lNWn/LBzEF3FK5Pxnx+twmXvHv2y/knTMs82wHoMZrcWTz
DhvTmmtpyqBWMev+qBYDZ8D9xyynNfgfRmIbEs+wSZBruV7EyhNzVA+uCON+AY6HjoWwPqYlBklH
M+Vp2dn8974ZAQbfCz10iuWbAIp6VZapaPmEqzpFRwMTpI+at+4ZRN77ZjSgpFO35J9tOw1eZmaR
VTZt6Al1tf62oKZNftGluIVmjVt7IVbfpntUiMD2QBS3kRsAQ+Indj9kILLw6/XMtRXH2clpw1Ef
q79y3uc59hV4hoqvxLWW+0nV9QgbZVm++kbsKK2f5kZi7zw79zYQRAciAtpTUpTg+me0ulYnY1e0
oaXV5qlpzfpTNJnio7Wm7ePbO+jeJ6XBQupHfUO6CV0P1aeIzWMD04Yi98boHFuJbp/mCAWC49sD
3bvNMGqUyARJK972MdtBQ1zcsviqkDef4kLpwYWIUTx5+rJ+s4Fb7oBv7gyIDhrtWXn6ZUP/ema2
sq6QYzoRZs4IyMdIf3lJlftunKdglPdAZ3c+GZc0lWSa7MxvW0+2ongCcsG7UCuG+JTkYjimXed+
Gsx5L2i888nke0CzT4pugpC8nliTYcKlT1wvIAcBNudq4c/VaL7/eyGOyPMD6oIga9t/K4tUm+gr
8vrwin+h1rHSAUpr/YM1zfYfyLLt0dtveyrUvv7/gNvu8womAsUmW4R9rRXEIsmnuii+rIC5QVQ/
g936T3jWTgf63lKSypDJ0HUgCN+85kNasYSOwyRXRWsPy7J65QFpJe39JRAuEwl0AxFEJWR7c2pG
lFY9+U/YetBSo6ZX/Eho1WFaxF6d9871yVBgBOFnwafYmksp6aK00Vy24dAY9NJddVpCL8rTx7JZ
8qcl0/tjqUZ7EJB7o5J5UqsAPgM1bLMpnchyomxOurBanPhhyDvtFJtTfxp0cwjNsRMP9lTuRSz3
B6WDQ98PRc9tuWcq89gzi6gNKzocj61YR18fIlMq27VBWvHuFvVu5+jW9Jp1RdccQA23JlWSzSOh
LUYGxKzuwnEVoj1FSt48uiz1J/TGQe7adVchQFFUQasaOZhq185DCEl4saUWfPO3r9U79w7gCQ2W
B/xECdO8vgyyGO4ITzY/prIBaog56AEZH2IsY3dgtXcWG00/xC5gqcF13r6N0bgW7YTgXTh1U/Ez
NdT4L6wYmydY+tmLZygtQUgdn9+e3p0DSt+MDivizJydrSSOKUYiDbPuQ8Vc8w9rVTlP8MmrnVFe
8+zrRIgyApKzsmKDau92bro3YcRpsoq2aNpjOWsF4vitjVgDzqN4sWaw1os1KPK0f6JBuQRlXyyB
XlTDqS8H1MIQYS3f92UhluOfIBvMspVNOXMT/nerPdlZ7wwX1aWyYkRN9ZitXnKxpvWd7EM5FMBz
snXpNMwfm6HSJgWg2qbzBVlIxdc9Lfb5r+3Tu77l6yiSLU8IwDoj63a9VQtsrA1nFvNFNQr1kFhq
eyL0WXYi/i2SgWGkMB6sFS4impPb0iIUhbxv03S9GB1V4LDwmqQ9T+3icBfSJgDlrnVd/dCYlVEe
bexKf6ZKZ4+Y4YwDWhW08P6xi2ytPlVGsial36e9/SOHz2scDbNyQhxbtfqYQ9Joj12sOu+0lpG/
nxnAHqMPjmXJtoRCP9XVmsVaLtVsU/mHixHzGwZQWaVR7Gz8V+ud3za+HIwzDXSPZ4mdv1XC9aiE
mmqfGZfG1uCLUSFrkQ9e0CFhH9Dnt9GN64rsIaNopvuFRn34hCWYKg6antVDgIuQ9U/HY9T/MZWN
nX6M1XzMA1NUCbKpSryevWUZHT/XlOFbr08iJ+0q7Fb3y75xjWOX9m3+bdRWRQSmNfTayUiQK2Hs
Jat3Jru5KmlzqejnYEEktb5A7W+aA01kU2LGniocRxcpiWHo/d6Zf3SrPuzETndGkl0V5Pao4NDy
kP/+t+p22UO9d0u9CykdCV5g9S9TtLSKYiV4+0g5/I82nw8uvKw4UHODa7h5imwYvVlT5ObF8BB3
gc+T9cGqqPGh0CPr02ik5d+11b7T5UVuGiStJYzaYHpkgtfTmwY0UpRGNy5kYJrtm6Ajzyusv9I3
u11SzuYFeB2MDgFEe5gcFEnlEvy2lpbRdV6ereYFyTCDWzlZA4jU7U7jaJMsMIr02OAF4NyRCW2n
BF9fF07qmJcFacxHc0ziL0Zhus9Wqq0P2P9OO/yze+MB6JRkPo44m/F6Vmnhzah8IJqQppHtA1uq
nzQ7zR6NIQZvULV7gn2b4Pp1fi4NFxxEqFlB6LseL+q9rkYnyrrwi5IfKL1Np4Z21WMNUdGvUef5
QH9+PXUo1+88Y9tw6f+Gxp7llXYE9HLzAbtadyG54iEolLT1OZbJuY/mfzuUuh6nNCnDVrPSoCEl
O+eRV+Fy6eH3sLDub5+Vm0MppcJkv9sj+cR9frNr+woadksNEbp0YZ8oPMyHCN5JoDT1Xot4U0Z4
nbJUekP0SYp1bZPqsfPUehWxdWmJ2PyyqNUgLesqKKdafdDb4TIMDLz0Je5/SR3vVGnufGvan3B2
wMrAANjaa5bwXgqr1/GhrFf7IFJ9PHOEWFgr6xECapIjPHZkl/Jh2bn3tuhsOfGroTfbbGjazlZE
Yl9aIaZjry1IjuSq9dHUG+e0grA/RHz2p3GqhkMnhvhsxu8EWr3+BO54qbkF7/mGiGvC9s0bN7Mv
aVbaJ6FpwyHpxK7Wp3wsrm9eml+Q1XlNEEug27c5UAT0NRqn6kVo9uycxjaiyNALbBCPY5qote8g
8Nn4epdqH81OjHMw9nTODq3nlP1htTE628llbz87BCp6IiiIk83qW0ZroSP92ReGeumS5rLytM5P
Ruc8Ez/j2+1YHzL0MnZirdu7mUIE+1yuM8CL7fMDxnpBnNNkEUqrOCpqovkYGc47N8jtaeKKJECV
cEt6FNu69JoXgtZeZFyWwZoOQzOMjx1Y3qAqovhUA4hG535tfqJTRUE+GfcU6u5MUr6vEs9kEFZu
82mxrJSu0tK81FptoXnkpaEDoGHn6NwdhUY49w4ptLvFB1aaVbaFMpkX4m71iVXPv2Zx7uw4Ir3i
ejbblgYdERDvHCXqbWWxwU0YSb3Guai1V4wXkeZajASaANaGJ2PTVR90pemsZ4Qb+/h5yWxv9s2k
iv91VyeLXrqmGVRurszMIec5HRoHyQENrvrfasFR7EGBRqhaftlGztcEDPByQAg4/Z6qLpp3wrIE
GFIlL1XnRWhFN/npQuHpgFJG9rdqJKP+aDpDj2CBUtvzO4VkuRi497mgWL/X9GBzN1kJ8Lo5zszL
LNzqg0DfHC61k/94+5W5jch4wejY0EhB8YODeH0vUEo1G2QHzEsVR/OXMl/7L7HbQ5cfhXGk8Tye
WqUcg7cHvXP08XyQ+FIyK673zaCmHjudvuKd22h986DbpYKZoWE8EFeY+Mh56bH13OyQ9CLfk4C4
s2/pjPKg0hGjJrl93fWiTjHlwfEPa7IxQDnMCvKh3BOMvT8K7xkCzhT3txeN2rNPwaI7l3lciiOd
KfMJ/7W9EvUrZ21zOigmEdtSdpdMs02GkGotlggJDLAMiUFcYRTwmJOGO9PcdidhZ/mPNVeNl3lS
0y8en/Ynb10SjG03/kRCe3l5+6ve2UoyVaY2T3GeuvI2XxYF1m+dgnElkNUnuiLPXY6XkAuJNBmi
+YOnGNnp7SFvYyTqWZLVCesCStM2cInjuLGgaKODVinRcz945jGdzO6hMmd151a//aR8TdIjviYV
URSXrg9KOlixIBZULgWIB9tfBqfRg9KxM30ntL+dE5/TBg8DtYkH8qZc50YzzbFOuSjtPP8oyfVz
3xGt/kc0eXu6orcHUW4dHgrZuaKQtDmI9OjUyltdxoqyyjmoxWhWfpm7tQgAQiWdr5pt2h0Q7VkM
BPUz/Z3mU1xyFtg3EkH+BL2/DQK8el27WKviELtp12+oqAfzLL6/d5cwCFqtJNF0yyiEXn+6JC37
3kRiMnS6xvZL0+m/QgddD9WQ2DtNnHsfD/DFKziRy3tLS9E0vlmNd0FY16X+0GL1cBJ9aT3VSazt
HLe7Q+HmS/SEkQNp4PWsDAiMpEQ9dPeh+tSmZvNAKfmP1SnETiH1ducjVwMyWrqGAEzaPhGN12dJ
3Hlx2Heq8tyrY/lTS8wqePsj3d4evHXAz9A6ehXp2XykIUrnHD3RMnRKV9rMDtX3tu/Er8azug9z
F/cvAoXAnc91OzX5ynJdSUkqFMY27fZywSUst1Pgii5YJhhD/CMsO+fX23O7MwyUS44XET6T3HbA
ZngOvNx9g+lcR1+jMNMPA0/y+f2jgBbkPeAcEefLFf6t8pAQ4mSRAB0TFUN/aIBiHopS2yNR3Gw7
gmeCInDsUg0d2Ob1KGjISkKP0oV6PkaHwubtjLUiR5jjvcjlVxMI0NGy+CW5+9vLARxc2+QA8i79
2PdfjNVq/hob453AjtdRCNdNYnV2wA2Nmtx3XMj4UWGL0+lLtaIMu6Z2vxPJ3mwBwCMgs/DRQOGK
sEAu628fpyOg4R5Cq6WftToYmyQOvHVXAen245BIU3fiL3pb4FWvR6kQRPEWAdUK2ShDO6arnZ+9
0jOmQG9wC3l7v90bjM4ZvRyEACWE+Xow28RToTMi75JOa2I/Vq4+U0mtyiXydZi5O5f4TQVKOm3K
V4KiEO/F9v1tlLWpF8AMF8sUtm8XXe7XVnJU5vJ7slR7wor3RsNwjwyKM0u3dXOW5lFBcjteowtI
Fv2vuZkx88wb5bEns4t9K7be2b5mF0puPbVt6h+0NLaJjjoMqqcA4QwNEE2BKNr+OFjV0qHH3DfV
mXjynXJ8ckTp3wVQCxYC1fRNRSAtYquf8NnGb3O0/kX1Q3lpqQN/eXuT3O57eabgLXPPQoZ6rbb9
tu8L2LYarSgRouikf/WaSPwJvUg8/C+jEJpxU0g6xWYuFSQkNK+AGHiw7Y+4UlOgE9OeZtrNE0V9
mI8j6ydScHNbkcMeDC8Eux9Cr1qdj7maiuOIj8GTkWH0lNvTciwa7Z0ASz4TWSDNcaIXFCVgPlyf
ssJsLQWd6CFErK48aXWeBWo7IBgNcyB4exVltHeVTmyG2lztg0XLq6UnHOqlu34x7MwMlkSivzUj
DdJizl+8JSkecyWfjm+PfJvJcMhkT4eUkNyMGuT1LJH6s9Du1odwHrvkMU9A15l2UQeDm+PuE6H9
PXarX3eRcxadMiJ4Dh+og+8LZtIv3K7c+UG3dxsBI90suk0adIatTCaL0KztPEyh5uKmAnZT+eik
bnWckbDeiffv7CpwfkCQZT9Xdsavp46IqjB6M5nDscuKM1xJ2y/6cfK1uS3wuaqX4ygSY+fA3B0U
93bJVMfAfUstoLcwFQqiOyHmmNVTDEzslDfmGFLoFy8O0uW/Mjfb68PcFMZ0YA/IIfNmUPe7AQKR
yMRlW+djaCdqmX3MRGX5iJb9G0mTrxXN80OBnrc/ABjSzqPl7Iq83vmqBJfSuQGZLVlXv15qq07H
runjCd25aDjNzpIGYozJcoZ4ftzZ0fJcbg4TRU2pRuVISvKWRDR61BbmxZgwnoq7yq/i1rH8eEiL
T1ou1W2MbI5+Vsxy9QdNT5Sg6E3k/NdRUGGK2iy2dk73vcnLjgLfAK4R7b7ryTcDTW4kR3DhK7H/
c6zRO/STcvbUsj3vzF2Gzdu5s5UR9CSq5s/NabalkYk9pHMYiWa26JA0n7Lih164FmTbJpu/Oyw4
fIkUs2F/xLjEt7Dz2mlZafcmbKCDSHiC/Qii2NcTVuHY1uXIwdLHDgxd7nnDsbET79nSSytMY+2v
xtBRmkrrOf2e5eIxUd2vdmwmuZ+73cnTS/PQxKgcnFOBruFO9HTnMMB44TMg7sVZ2CalwwIf38rV
mYdx0K0nizKxdRDUwx2/sJZV91Or/aqLSE8CE5mi1Kc+Hy87rZd7P4I3kwBHChBQt7leohQjPm9U
+jnkFWrnwHaRcyxtET1qGa0Y18uHg4jV/1qnLf6a3B7N1Ld3ym2YRTRs0sjkxucm2qYsCCy3Qi24
htKhoYtZzB90jDgPJdHqg2jEzmzvvG/sA/YCyR6Nta0Zfdlg9uBk2RK2ZdI9qiJqyF0E1AzfXOIP
rlo2PsLwXdgQ++2lTVsBMvmOo/IAZxETRIqeW7hglGZJ1CbVElIXLU8degV0VVxsXDKleVEiBDCN
3sJCQwhTuAgktPUXT+1wAsm8odODGgfD0Fin7hwXw3TUW/tnVa/1waiavYhDnovN6f0/LA+RzitT
/npTuMrU6Th+gMLj25wGJDX8PjPNnUviztaTksN8fc4njflNXGM0o9bUSbqEGN0lHxRdB6hRxRrW
Aqt5HKZ8QWfNEp/HIW9/FU46/Pn2znu1Nb+ZJdJ6Fo46UJq24W/pII/e8OYAHhnm8zq58VFXEwXh
CDR52zoavhixl3+NuVIPrgU0z42Vxk+K1Dyls+IEzuIY/hJb2iHLu/noUlTdORx33mjI4gAJdNQa
UVPcXNhdilw+tj9LiP/neqmmZf0ye2j0+InRtrQi9aj7XhTaTqK6xZa9blTuJKmrBMSGMuT1529F
X/XjuCzhpHjNwRra3B+Taf7I7/zM3sX88f9x9mXbcePYlr9yV76zmvPQ61Y9MIJBTSFLnmT7hct2
2hxAEgABEAB/o/t+W/1O73BVZVqUpejkQ+ZalmwQBDEcnLMHRscioVW2D5OT3zVz57ecReZqRp4R
iPPknPbFL9YteIKwcweezgWibxWXCk0cW7XNcoNiBUrCrp5xA8wcBekG2RlS8ikRh6BHgUSnDnn3
8kT51VdAQgV1nRiT5AnlDSlSNfnQZbkRrjd/swFEqZMA8b4AEDdnfdYc+55kWz4CcmFQxYBgNSgF
q9UBnbU+gA+YvUkT5d7Y1MNSV4K7bklG34WCcoTTI/eb1oUTXG+adw44nOMlgYJeBNF/Mokcl670
PYV5/IeXB+QXezYiJ4hooHNAxfmrrwHNvCqBQIW9AZYVoh1dB8p67jUJ6hzLVB9NYKQ4c1b+akdC
ZQEhGzARAYrYj6cknF3d0YlgKLQIeGk4po9fL2oZzuQ5nyI/sEUD7n/anE/lqXXQL1u821hxe0N9
ZOD3VZpmhWdrxOKOpqK7zBLu34+chd9jYAa+OxA6qw8TqEbAfyjfO+eI8suVCLBsjJMKxFyo2jx+
bROF0Ed2puVmCrrYFC1z4zBnGpqqOwHVpYNL8IVTOEB+zcKhk5B48N1POjHDMVZTDUlAWJt80W0y
2XMj9YvQCnE8iFC4H+H/6zyTzHTgVI1cbiodhO8p9CVcwKqipZjHEHFE5NnhJlMZdEqg//SFhKxc
oMJ12WY1Ul4K3MWHBVICOVTAklxAUODMlepH3eLx5g4CFTRlYPIClXbEN49HbnJNn3nj4N74yLOq
K5VVzpsZ+b/6IuQhcjmo0ZPbEfuol7dO1r6JzDj+TnsnOvIYRrKTtPotfJgzU5woyvj7QoI4P3nh
deJAYRQQGVWpM9HJ00n+uM+n3/+UKYHKfxxPtEGfLRRfRJ8FO4ggZpcvr96nXw5PSRBuoe76i/qn
FfUJR1q5NwFwFt0NwfGoi3RkQf/KXVjQ7V5+3NOLPQ53CAGckLqAM0ID6vFbgaGXdXWCOewsCbCU
gZwChmOzhefMkpKDlNNxlkLfOYmlCIaQUTzh0B39poeuDIWDmIGG+Mt9Oj3y0eRADI07CXJsoPFh
V1lNDhP2S1f5wXIDMIim+TyOfaGBhIGtGZIK105C52Q3BSNx94CJtOqtFzbs88t9eHo5OXUC5Wcc
KCeo2Tp5OpkYOzY0GW4ogx5prjt4duV1MBxIExmkNkNnvnEiv8cdLTU7AjGrSwhbpUXSIAXaSQf5
Ecf274xt2b4xUEh/uX9PJiO6B88cEG2hc5iiSrf6bB30PatZujc91u2QB03XRznEXgKzf/lBT872
04N+iJKBfoiM9Wp+pK5DlhaCujdU9z0CjeFrbcyDMznfeET3ADYfYnc8vPzMp7AvFLHwWOTVAB9E
PL46wuKqh500uNA31gNMfSeVo95FdKqAFJkrDoNOo6ZXiHmdAaC3LujyZQjiIbfgXrpn3v/poYO+
hBhnbKWo+ALr8XikbdCMKNJY92YKZcZfOQ0CqCsPp+gt78Y6Owy493V7FYemKoAhYxFU/4HvQSio
gDuELnD48PLo/OLTIyLGXQUFv1OdZxX/1VT5DEwR70YEkl9Xmavuu8hm527np1W2WoVIPCH+xuzC
VFurQHpKKEMRh95YrePfYzkCXt+Mzsz2I6mjYec0lrdXLrwNvD3HrbzaLXDG+NTIzGa5URYFjrwb
fQbTDgGq0jk2ww8uzqP+Ie2K/A3IlbgFYZKsvgtyYA6igJkcu8Hro4Jpzzp3PrS2qhC2jho+5J4/
G3s34mcQFcw6GLIdqgSh6DUFtpgUbuJYXvSA9oOET4g7XfAGno8PitfW7Ac29Pp9G3ShPviRdpw3
fZXO/Ftq6SKOWdUmkcw7v+X0Kw86lIpyyNJEkdjX8CIaFtDodDDu61HA6T62CzFfYuAr6lsOrwt1
M0oyOGe2zadbOU58pI4QCuNYhQzKamK0LDY+N3V7TIn1ASGE5M/vIYmDj2bpNPCZs889IKqjDIjn
0OmCD7azYLhPQd0Ne196zfAG1BgenNmqTh/i8Yc6pdiAnjwVvTCdVlsVGJVVN7U9vMSSRr8SkZSf
UGXAWvZiR2evmsS4AexrYEd48fJCebJ1Ib8FcRZcmACtBFJjNUNci9xSPfrNUTXgMV9wzeq07CHD
BkuxkPdAMmbyCApVzeEgDy3VM9/jyTpFIhVgbPyHmgRInKtjrNcUgVMcN0feZ5rnMBqd3/oJPccN
eDq8mP0Ih3GIn/TT10jzhOKYMZE7HkeIlKe7QGV6uncJpFu/2rQZv1e4qXyG2xTsGF4e3ieRCo5o
lALA7sHuABTh6f1/iodOwj4+bSGxwkybXk5O5pQUdsNlGFHnTFD0dChP0QAy/SCOAhe2Vi3KZj2k
KLLQo+WxvfDhgFo20Affv/xCT58SnbTuT49BwguV4Mcv5DS9T7kS9OhOfQQ+kUn2NJjYmdj3yfUM
rMbTO0AmA8viSZ5JzkuVEV/SowozWkJFUZU6HcO3yTxnhe85CLtffq0n4dSJRolEjgf0NhC9awyR
n6VU9YHiR8T6PjxFcUuFgVkATOXBRm1cvUIg2tLXNWiHpoCGUaI/iWxqpnNEqqfzBTAVUGJxTwIV
Hdjbx8M7L1nAIbHHjsjs0guX+7Y6gFHNvFwl3lmawC+G+VQ5OclqgF4II7DHT4v8USNN2/CjgylV
jNMwXYypzS7mOvC73APS1DszfX7xfiduMzJmSF4ChrOaPh2hoQXUlR9r08XwzOkAjM+6RHyIEsd8
f/mb/mKqIh45wb+AigFQcvUslRq3ta7Lj14bcLkLgxqmn66vkKl/+UG/GkZUhgFLP1XZn2RXOg8G
icAecTiltu4ugA3ZDVJT/NZXEpUBoo0988BfjiKkVP+lB4EE5OPv5oo5TVur+ZFqXNiBLXavoF25
XMUpQs2X3+2XjwLyLDxtjAiiV+dDAt96tUScH3WVxcNusW7A9lOU1dllIxP94eWnIWmOrj86CIFP
RBiZniB9Jyb1agGASNjrEbZIRwgiw/U42/HAo6+ggzvcwNie7gMIPT+ksXPjuPpzBxJ9MSzZeLAc
aX2LKHOXLmS+NQpAhxzupPOXcOHxN23HnTUk2TV17102oGzlY8C12MEQAxcDvyUwSaNeHqi+KfnQ
QxNUjln70Hj2hssguc1U7OGS7zg5HU8+vSTrj0hpm2sjwvTV1DZTgWh3hkvSfDMziaquU/X2aIni
hdvEKfStEij+LbZ5aK3HKSpnQhV13cAmR6k9mpoPvnI+DqK7javRXDAXEm26rVSftzwZmjypxXQE
kNyr912QDq/HIJquIXpCromp3HKMJoudwq1ySGa+Gqu0L9Arc0xhSn1gilimmksUL0390CGL/wYy
gOaLx4eK7JnNyI04KfnsWKNFfJuAlt++Tiogb65YvGCwMqhmZ+8ieMZ0e+AB8XlO1bm3epy9Oe9p
77OLzCb0y2R00+STy+CfRWFySQ52iJGizpvB7/FFlhGRHcY7HPkRNG9vya7a2klG2BLx5Gsa6q69
SM18UleQw6yn5ihxNNu3sQuq+wXMVsLqASS/VsQ71UFZItq5ypP6IkoI+z6bCFDdtDFNeICKmaGl
9E6KZm5LmvawAN2P2A1cJNyIsbSmonLgHLAPrNDtAVpjfCnAlDXXDihCn301MZh1UoR78zLF9aHx
tG92MpHQSNbSGn/vdm5Kd9EEmG6eQbMZniquFi50k+eeX8heNOO1yeDtdBHJ1jd73BCG8a0GW1CW
qB/P0C6semTCoVYRI0CA64V7AwRX5JX92A3wAmMd80GzSJ1aPMi+m5y3QUX0dxlOQfRuxHYkhl2I
ihvZedQV2aHJSDKXgNwjsp79HsRSG6SCI9mGM/YA54J5LDxNKITItEo/+uEADQYglRTJJxYzuA0h
A0aKOeLZazZyl+zayVYD7NeqluZhVuu+ZJow9S4EEXv52DbCtq95r+inGWZC9oLz1nb7kQkR5wmN
2HBfiWQALaftEhBU4mZCMi20HS4AEbRc6inviOr8HazC/QY3QtH3nwLWjDxHbWAOVD5rVBQgad6p
NxBQSsMrRer+vTZ9DTgvCF7ijgG1F/QAUni+xGNOylmBGCwosVCdq65qAVOxYyRYEp9WUJXKKxnB
JfW4hBQZUSETeBK1baz1AZrDtr+tuqpR75yUut8Rpk/Nvolwa8MCgj9dkXrcEphduPN0bwI7yTci
k0ye1DV7Vx9hwcODHN5D4ZwPuM0sVwntXLZbaITEd8zTk5IW7NIzUeVQ9JnJZboYTKQUSjcxQ0Zx
CZB+lkPsXBOof6X3VJugsSAw1H2yR0A2099DwFayd00nWbPnS8zinSNd6yKVrhQ0+UyiwWCGBXVp
SZTq3ytvoP2t0+GhcAjxa37QGvb0flilOODBk+1QIu6arntfAxg9HMIunOcctvdwF6ogqfDQ2JpP
eZS0jXoF+2E75q4lWl1DIG4kpYNY29njhhBZcKZVmNzHFsJpO6g7hknuJjLkhcV3k3m2TFN3FZJk
UPveHxg9nVoEgXfU07ro43BeSstlP9xUUCDL8qoLfH6ppsjXR9v6UHBQ0QA3Jw/qVaC6jN1UgUF5
ymS0C3P9uyjGpNi11VDD9TmE41rpupYNl8i4w4lMLUg95DF41O+hCYiMQ+w0oHU7vRuqO5gfBS74
6drPdpnIxHADwYPAeU1dv53u0RHhfNAz2OvHxKtMU4yY4PFFwvpg2SOXIv09PnUa5MtEloeohvAe
xedtwga7BVLfu0SENtolkD3XWANV5Uc7WBmLaD8MHvSrMem1KhLd2bRk1sh+77ictXdV7DkjNtFO
2TwFml2XPATdLJ9wCZX5KMXC76wXgh3lGcj+5SMX2OsEGqMX9iQ6eDl6XTRc49uZ/mKZBmSAdcaG
97VBKItFxTFZCZum96rrsmFP3ZFHOZD04hOHWNCHOk0qt0gk1JCgjAji/TVDQQYOhbWPPb81APpB
Xo41Q9lY0DBy3IEEKOd0BEfJ6efYXkI+rpmxuCmFSQOlrZtLoDA/unwKxY5HoEteuMKYcK+xTbqv
acVQryCG2iZv+5NXcjpCDjM3Q9svhbHxFN2TVNruUhAlwVRSsxMY1FatA+W6sOlUs4vlnJEvXahC
cWROBk8ubFoVz6Gul8pDFNDghk6gRix5Z0fL8tSMCqKrplqcg2BDuHzxupSwQ2yq5ONMIyr28BBD
std3uTI5l2E1QpoKPrIldCIaP/e4O4KqYuFtmwvfhK+XcRmHQ4QevlnA7hcf2eJBzADkKpBYdtg6
enpwwd95aN1loNiBlmW8qyVcPpClA4lnjyqlqEugwwiAG7q1rOgwCqcVRGqbO4ZN2Q6mSSjz21ma
jxOQMuZAE4ic7GbqLbDIHHXmvwFRQQ33M1S92ASM6dCS3Uhb5exrsKPTGxDUgw+LjkKo1vPE3g6Q
+gRAsw+C+T28TYy4kstM1AcZ2ybMl1o54hKQqGTMW88A3TGlUSMKoHhJX0IWqWv3C+PgeKD8qJbL
qhdL+8GObjIdBEqr7Q4qVGo56nBW+uCmYkr3OqwzexsFLHuXhN04XVTM88UbgwxmvPNZVE0XU3Iy
dWa0gowLoKzpfA/Tla4/ECddnGscJvwD1KBhQ59R0sI3FEmSr0gjdc1eYLBRzo6gpXhB6oXTW79L
xuQjrn8IEQKZBLqIZ+aoIwzv/LGsU/jR7RYB34PCRLQn2JICWh+BYhjgJ4HVmVyAB+n2O2rq0D9A
kQ2hIKod81IsiFRO1WXUtHbpwKImFyYIlzJkft2/8gMJ5cp5rGdxmYnJelfZ0iSwaRo9IM8tpj6q
CpYTcWjcaIz3rkfYXPZyQfjCO79+b1JMiyvMfkDq3AaZtQJuar29hqvePB2MByporghtyOsqCNqj
HBKP7eJq7rBtVIHt4ejpKYrB0bwCDfpUd8OpFzR7f6AV3jZNxjvdQuP10IaLP5ShhyDsUKuMqivG
Ed0Wfd1w5w18zYJ0HwrROCSHGMWMQA/WLFm17LTf9PZznYkua3PZO/BkcmZC+a7rOXQ0wAGn/OBM
DCXVKYV76i6RvNZ741WO8z5cqvpL3Unff+M0fHrwKg9a/ns3skZcxKBtwOW7aam9anXrfZicELiv
SiFbl2cirswBQTizr7IhhEHMNI7Ta+nTLLusYX435gjwBCsAz4/HA8RRGyjHBVGf4eBi6n2EvN+V
11VxdwlqvgRfDyNCStNj5kNAUE9634/R8NXT7hjtTSdNeEHV4rxzEYAlOaZuZPZq8dJxZ+IucI6O
cYf2EHAqr2jQ9dWhd53AwgiiiUZw7Z1RwuFlwjbQLyFslurINUPRYDvOriCPwrDbV4MaL2PMe5kv
3mQgeROQ4c7xbZwiAEP4e9SBx4N9j9uezWOi6wj/pyYGslSixGJFkyVXNTL1Ye44vf8GXgBBdxEy
Mia5Y7H7XLPFxlkeMig0YpkgEC7xpVS1R1pn9q7pUIX2Wi4C1lAmDaAuUUXcYJ4lS4spA+1D7ETC
8OEq9hNGLxFwSLrrYL0M54tK6m9k8RNdekvY1IcKRfUlj42MpwPhQxsUGvq/zT3WQjeXXDUoABE4
HKW4jA0LvRm92vTlcFKxyWFRCaWpHfRI5/ug9Uj3pYLSlNp7wukasxsY53e0JvyTbboQGoFxWzGO
jSCQ6TUFLLbOkUR1YPWLu2RXHcCnO10OqVjcBue4ndtb4mYK5WeN2uiV9XHpKpELyapXGQKq4JAZ
N6v3ZGwWYXJAx6rpaNqAIvYCjqQrXAvi9YWkcBMEigOihME+8tulOc5UcL7vBpksu7gDanKHHw/i
9mSZFpQI4UAARsyYtlcgGcCONfYlKrddsoRvQsL1eIw7zU3hdwhRPoDszkOL2oATZ986VNLkMWib
CGRgrfoWgCp3qMEBB87SMVMOBAVTqD4OmUhzCFvM5CuQgQu//3FH/19fzf+uv9G7f13GxT/+G3/+
Spmd4GQlV3/8xyv2bXwjp2/f5PEz++/TP/3jr/7j8R/xL//d8v6z/PzoD8WIg8/eq2+Tff1NqF7+
eCb6cPqb/7+//K9vP1p5a9m3v//2lapRnlqrWzr+9u9fXf7+99+QB/opEXFq/9+/vP084N/98//+
83/++X/++T9P/sm3z0L+/bcs+RtSEqjCI0ONnOQPDIP+dvpNnP4N5MYTxAi0K8iynDJoI51k8/ff
guhvgEOfeM8oDJ6YbfiVoOr0q/hvINTjh2BloHQKgS3/t/+8+qPh//Nz/NeohjsKtTrx998ep7kc
wL5Q10EqbZUpERVUSEmbxRcNDsDolZj/Uin/P+0iFfk4uZT57RyL3iSFjJq+gRmXtQ+NH5sztbNf
dxuJ1cfNd4lDcOqNSdFMfJpe63hx67c1lI+///QF/z1MPw/L40TSn91fJayyYSGpIlVcAPkjlnuG
5QBP+qCLPPBA3cHPQyQDz4k6P/cyp078lN4X8F3udD3GhRGA/uSoROJSS7Fbf3r5ZR7XL/58mVWi
LwF4kXWZjQvlsfDoeRBUf4Noy42BppKjKZ1kieFyYzl7/fIDn3uh089/eiGWumxOTg+c+ywxYHwC
IrI7yXuck154nHD/841WBZ+0XTQyW0FUaCISfYX7YuXvGBF+A/ukpvOPniKK7Ljg0DTM3T70+MEd
m3k6U/dalc//7IC/esMErpmRsFGh6nqGTpSfltBI+84I8oEkR1wyD7myiYNafu2RQvkUlpMQok1h
W7VtjFdZ9762w9xHGkOAy+gumOj3JNLtmfd77gOudgVQ5mKdWhkVAL8mH1w4o+XVrLoz0L5nWl/T
PPq0a2MRTFFBgrb9BlcnHNpOC4D1ppFZozapoyPGmygqelyd33uaw1GqWpJtO89aNWHqdceYzyNg
ciFTW7iwo5j2yHvRZGP3V7uBb2ovhacAdgOKXPXOxrEJc86xlPYvj88ze9vaLHdAjS/qVJ2UQy94
9ToZBq7eB3zJ3CvpIPK7tzUN4r9UV/xjoTwpSXfWGRE9O+VIbRLfQQq6ke9BQne+v/wyz82l089/
2mpE6ipXmygtF+oNha2h7p+blohz1NjHFYw/+7/aaXAnDHuF+llJcV0cDnqC+0TRa+uBL9M24V+z
0fvzMav9JAhplWrmJKWUypcXY0xHt1hGr4cxB5wmzLZ1vUaaczpzOMUOyBH5ZHlLJtu8AkY5e/vy
t3hurFa7BixTUtxyoqzEfaEtejElwU0NK3D+gDTiX5Qv+WOoklVk0aQ1I2nC0nLqQ3vpDIv7KqtB
rDxTHXtmQq3VfGiFah8GJy4VIK4mdzsTfowXyoqXx+i55leBhZoTilJ1HJdzjy8g+3ooQuUk5wCz
zzW/2jxUG4y2tx2gAWIm+AY2NU4uXAu3yW39X8USJHOQ2DcY/cwb+HjJvGjUuDrA0vhu2wNOb/bT
gk58GwjPMXGZiaZ9n6RC3Jm25ueKn88N0GqhJXYCIwVqmiULQtleyCUwAOoT8MC2LbE1SdW0AE5I
f8KFWNQsvBSDP6d5pyAecuYBKQbizxrnn/N/tcps3dXuoPGJOchk076rcfu+G5xljq9qWQ2kMLVv
xw/9kAaf1Fjr8cxO/lzMs8YnAihYJXTR2Ar7tGdXDSo6CSJ7ghxJkUrANk8J5Q65w7aJGdCbZqmT
fRzqgAJwLM8a8DzzBePTuPw0QWwVOyjCOVU5JI7aB61OyjTpgzPzewVG/GN449UChVisgYcJz8rA
XSYKH19gP4uoWpb+goHebV/VYqDfGTJIw0W4ILl8a6C1Mh5PztXdh5RAduVMV5550Wi1EkALipgk
doHmoh/udIA8tBi8dluYscZMpaO/pHPCYVYo/WZHAjUjB5Scc2V4pu9rFno6dhGj8PEtWVKJYBcv
2TcGQ06+rfNrQ8x+gpIXMi5JCdUnXdbSC3sghtP690170BpvpTy4KiKVHZY1M+lHlMDYLfRezhGr
nxubVUjBg3rsHKDwyqjHLQyljRSlVoUqqdi2Q6wxXKLlqNKZKS2B3a/8yzScJveLYR52i8Y/CRyO
4BgOuY/KX/2VDYvwN36W1Z0k0GOPBTDFJUwpBzjQcF8AKgxKxMbTZ43rWKAkDnT6lBSKR14R27ne
LzE9J837zIeJVpFFDIDv2MHltYQVtSwXECTzeGLdmf3zudZX+1bsgVJnEGaXgLIOO9TfOrCBqb8t
rohW2xZubDT1WrqUPu68SPF7D2MdnguCn+v6KqrwYgZ4AqTiyjqx8qhQkkFowSEev23erLXLUHST
ELPBTudUQ3YJLDHZV2Azl5tW8xrijiLLBCVNsZTcQ31HZGMNacNwObzc+jNBb7Sa82MVNcviObrU
TvQN104yw46VQKcEZjTnzGWeG//VkR/MyTx2pNJlgMn/OpO0K1CzJduu42susATjJYT/lwamNIov
ITav9qhrblyy4Wrae3IAmnvpVFmLPrxu+yEBirXf2PXVrMdBXRHiBbLkFIahOxT6BayoDIoSL3/c
ZwZ+LbsEaxhBnAVpHjhImysia3mjquqclPtzra9iaeRHUaBVYKtNqtbiTaDdtH8VoUR3Dj/83ANO
P/8pVIKVFdyuZ98gJFTLjrDoo83sOQrJc42vjrGoc0iYptVcQOwQmDeh/JxDV2Bb8LPGWgesA6m3
S2eMvPNx8hHfjZk5Z3L8XNdXa5ZA0MQ5GQf8q+uhz/08muOtXV+v1iitVNp4c5FpJI39U+swMN/Y
+ppFRtyZoTCO1g2gazuIwigY2AGGs2nC/7Ad/GnGNKA6ALHiovXQ/8bbsD/Ubb0xs7WWOCBm6NO2
RuPZooayT7IJN6/4nNzIMx91jSk3AFgCLEnmIpIVyo7eDFwFq+S2I2otWgZBaH+kgasKeEjAGKZp
vyn4lG4c9dU6FfD3hAAAADwDAU4CfJOPzizO+fY+Ny6rdQrM4xTYxpFFApTJXpj2s1DLX6Ml/3Fb
WvPRucgMrCaUKiA33AAb1cIPcvL/Gr/jz9ZX6zQJOqcGKRVdz5R3FCiP3FWAsW0rUQWrdWoUaOIh
Wi5RJEfZfxlBLtk70knFtjmztqgCQygbFKvn0obDCPVklPoBffTl101rdW0E77WVP1Ez4GStIDKb
dcJDKb47Jwz/zLRZk9LUVLGgtpEqZRZ88jr/HuTk+20dX4WTBh7vg7WOLNvGucX2+BEcqo3pO391
pmZtC+jKmMiy0026V030lpLqnPrZc2OyWqcjJH0hXqhUCXdBWMd3yU3i83MkkucaX61TlIU1EyZ1
irE3vwPe/QBz4zOEmOea9h/HAWmrawfntS3RrAAoxBcNZHtFUG+72virdTrXEZT7w0mWGRQFPoQS
+0Au2uWvORT/sQ2snUAV7323h1lmOdBp2VOTfGlads7m7ZmxeWKvkQIYP7eTKiMLHs4wMHSdnKu8
Ptf4KvjNxjiEqNkAqPYksyPEcL1jD4Gbh03r6IfOzk+HtS99OcEvCdOxqZo8GPSHJG23fdIfmjE/
tQ1kcwYQM1HlFM1B7qXmY8/Tu239Xq1RSKwb3QZo2+nE21ABWg2g5bamTx/ip25TXQH5G9SycIEK
2zldddMu7sY79gkN8nPjnsdYsji+U4Av+2qwyccUYO9tZ8UPxulPHXcaxOkQhFNl34z3tKaHajin
cP3cJFytzpBpGxjk1Au6zBeT9q/DaNsJ+iNT/FOnYXUlY8pwt4uH+ialphynaluZde1h2fbSNEqh
02x4B8TWrkveb5ohawnnHk6ObCH4iBA3A9Mku0+Xv+aW9sc+teavKz4TY6GKWVrReW8XCxPsTgVi
v63jq1MzGCszdm0mS+EASuCP5CKrsg/b2l6tSAIYWARDO6eIWkS3jht/Bs9v48HmrtYkJjbnPWD8
JeTFTB6B/7QHBXXetnDWEhYpSHMyjGan4PGbie5TZIK3jcnq0GyAVw15Y2WpUoA5dCDAkePx222N
r9akRv3d2rEShQcuNuQesj2o7edETJ9Z8GtM1wQBXQJpIiCr++guUOxrG9pp06h4T3BdYWRdnmYC
MNfgLkLbRs1b216dlh70eYLAeEi9+oF7o9K6u4JETbxp/TzhqDcConqIZzFRoiXOF7d718fNpgAL
eL3HJwMEKEJNMqx8EHqg1+qGFThhgGx67WHLfAFa8PEDmB7CCvUOWdYh++zo+QEJ/Hfbml4tzxmi
LFMcYFyUgtAmV9CHhPxusimOeOIcOTVzgpyuQceNuVPUvTIz37ZCob/1eFAgTg8bziYQZUqCYw/A
IagEib9xxFcrFGZuwFyqWZYu6+8hO7nrwCPcNuKriydUjEcLfRtRguzv7/QA+2Iv7L5vanwNrrLI
yot0kAIAg/hjDSepNonebGt6tT7NJCuS+s5UWq+HrTtN+AHo423ICBgEPP6aNNKwoQF8p0QZZtlD
fP42CcS2sj90xR83rpgvCMiXU0kBf+lzoSYYfcyufb1tZFbLUwOg7/JQ4YvO9ndQNu+NSL9sa3q1
PCUOnoaBgFCSuH5tGLt0h2HbPFzryM9VSsBmCycokvGmmHXt76H69nVbv1eLswXJVkyGiBJqIzsS
ghyUngs7T6P6FAHhrVFM2kE+eGbJVDbDDBndCc4zECtjBtJRvjqnpfDrQxQmvo9nTERGMxIQnMq+
DT71TfjgMPJ209CsEUwGiMc+TqoJ638WF7OA9Jo3n1UVfabjawATSLBROwU+Oh56D8MM+l/osPfb
er5ao43hoO+5jShBUwh1sQTKhvmYwu1ov+0Bq3UKvkedqrTHlDTOfTv4b1u+7S4OhaDHH7SH/Awu
zGgaLpX30m1fVUG8qQwFl6tV0ykIzny2UxlUgw+hEV/ee7VuNyF9wSB43LqfzG40QwK5rFzQdezE
yyDcCBiD/NTjxgdTQfNYNFM5zszN3Tk5cHD9821fc3WGygmqBGGGIcf2eD1b/7qPzMY1tFqemYb2
b8frqUyqesyTxV5nUCrY1u810inDLHGNT6bSo/MdqFI3kyu39XuNXppaVCdi7fBSxOkDXMvue3LO
4+k0236xLa6RSxWk70jNuqmMMTJ5BhB6zu3w14wj/3O5feIrIYOOOx3NOOo2Dd9NPrlXTrYtBF3D
eaCuAguHyOVl3QZDl2skKgrlOvGm2+0TDXYQk4FK6yzWTWaHHeyN4td96y4bv+hqec5dFFfA2vFy
ySZ/54nwFifptuo5ZOQfL0/ljHAaNhTThWahS7DXWiKaPM1msimH463xCwkZfAAWJ1YmoXzT1uJe
E7ktXoxWa7SurA76vuZlMmafRqq9vAnDc0C952b7am8BrBjUOjNizoDOm+xGJP1KiCbwbfWPJxIy
0FxR6TRUrEwdePftZs2G75Br1Rsvu2uwkTf4bqgzh5VTY8V+qOMux5eNDpt23rVAXQIJEpBrXVaq
PvZ3bgw8PGR5Nu7ra7CR7IG+E5BbL0WY1DL3Fp98JtaM9bb9d20YYdoJvgkGY0ObDrofcnhnzop7
PzNv1lgjCI9peForjPuYsgsrXBg597S52Dbup6f+lBGdgzmwrNes7Kr/x9mZLcupK936iYgQAgS6
Bapq1mzdTLc3hO1l00gCAUICPf0ZtU/Eid9sr99xuF5eTEqoSWWOHF/iP5Ghgs1ummlxcGB2e02E
/T2hGz4rhzkzgEgLoJs3MAoMW4+9/26/QRER3gvaYuSj2V2nKfvQjPJYTSHcC41GpMzhLaf0JZq6
7Cvc5de7RSh7bOj3QiNDgnXzUTJcMOM5OnntiF7lID0dGpi9B+a0BajRSzw9sduSJ6G+F/3fVEzp
bUP8w8m9lxmN7Qqpb0aHiwUXpspRLYafDYHlhihqxWtxp/Tm3i9qltdojgJ2MU0zJq9ocUvHN0Aw
ztN7sKnZnUBdcrjrRB/DOke2SMbX65gRl/u4G6cPbqTBUpBt7MU32J4EY8EQWNIyTJBrP6UaaKVS
hsiSFQxV6vW6jEHWXWgKK6RrNXRuK0KCbMJnGLZ02zmE+VRawuwIz3SyNf5cj/zGyZTUL2dF6erL
2aqo/7qmcVy9MTELuu9zCBuwS+Ypt5dpxe8ttfHJqSMWjoo9jAkFPDzTermDc13NH1nWoy+MjB5N
6Bl3cCRi01W38+QvwCBn29kpgDrBcY3r5GRTFyOFLQGSLmqpYYxBLOdbkU1tlOZqaKfwwfVVx68y
Ck18ARKudkUSCXv1PlDPU29JXMYEfgx5V02Vfy/DbkiPRSF7ac2kagu7JjtcRFYvH6cMTlGT6jNz
bOXuxTVj3xqo8+FzyJHLyxPaPTYeLg2HZv9eW0MwcnDH1sNlG3R1c3lx3WUdSXswuNyra8K+DT2Q
uPrCapWgb33uF5+nAZy4ymM/YLcvGzW6KmjMcEF94JfT8X0SzMfE6DCx/n3P14ub7AjfMhhlcsh3
zJyusoh4R38de/fdngwnLR9ZOBFf5AhALTyxxgilTViFHiuB/5cRoFrjhYklGi4saQbkI4Oc1sBX
HHr7eDfyUVxtuOJIfWmY+lnF4n2VtsdWVLwbeIsa4Sop3jtZqsvM5X2V/P+RAf/fbWcvP0wsNFMh
cpsXdLaveRVwkXMZDgfHZBe7TjADYqAY6ktNuy5fxfiLddPrsfHeBd0dGq9tn5LhsmyLfkbrYHsH
Owt17JDdqw8b1pKlpwzonUnEjzFuVujrWMyXQ+9+Mzv4n9GT070MyVojQCAh/GhgmHNq2/ZggLDX
e+nUVZ2vcYSjRjMVUJSxQgeOXA69+17s5QhapZMWNk79IOU9iyxMq9k4sWMaeaBzfx+bGQ7oEDIN
mOz9kt43fUS+4k67HUsF79VeAGWM8BdB3IdU1nqt4mq5pMSkx3Zfusvq0UgucLXDHtC1qi5mN9b5
YtTffMpvO8kfoqe95AssinVZcU++BFsf/WygNv/p1aKOKT9DutvAEhr18LYT+gLsug2ugvdhQSrn
kr/UDv+lry7ck8fQblpVTGb9xcswml61aO1QVCkM3Us3D8ErGs6eg4DLrkQUJ3hRc1zqzk2QJMOx
rx/ufqKDKXHfqwnWXdMafFedi35MARbfsZWxO7/QBcwIDBqHi9vGJisC1dVwm2h6LY9ddvfyM0Yi
jyTG7QCuTFg9qLZGZ9g2boYcC3/2AjRPFpjNWTh8gfQHk1fgOFwM18nYHjwk9yI0NgMz2VP8gW2h
EEX75RN6A34cGv69KbU0ajN88f1FT/1crHX0y5vk6IvvCgL16MN5hh/jBZHzWVJxT+l8LKm+V6Cp
ICA1QHtopIntXIggRiHD+XfHBmVXDDCNnOrQ2f5SLVN2WhqQjFXSHowI90KxuYv7AWgKdUHQ/5xa
/yDH+i9eLv+y2e11YvWKOiPYOP1lXmlzH8oJgLx2cMcOsf80xf6P9IUDAD6zIlKXSGRDnXdZNt43
6dI3xxbSXjAW83WIWE/UJU36rhh5dificDsWVe0lY5Pu67ribX/hceMe5wnMytR09u3/PmNuM+MP
p8xeN8ZBILMuxPl+s11DYEXmmp8kgS/liSF27o8F+3sNWbaxCizzeriQJTJwPE5Md5v8hA/l//47
/mUC7b3TVdDOo+Ut5mZC3y+GvKvD6thGT3aLCuYSJiMT3h1ZqqSE6yJoMUvYH/y8u0MKhtkg2kEV
CCPFqXpnt0C/72GJd+wM2cvIZNuHC6EzvImRF3yrVZRcTJtkBwd9dwQCmqyAKukliuHISgxj9jaI
6/bgwOyi5mUz/bZsrYRCABZOBZoPxy9e8sEefP7uRgFDmqrSZpIXP6XfkTt6Umnz6chkJHs1WWwJ
qtXoEETj51B1+Tgv9qeLxmNuGGTvEtYij9A31W3YdVYh4ThnV8WSv2FB/rySgBL7PSIfaAcDyQkv
D0tIpJ1CCidYsR47Q4Bc/P3pnPl0S2bk30Jnwq3sW+gRiq7vO3tImQVj3d//QGYdgE9dIy8hXLfL
rCbkzYB+vnfHvuxutW6sRR7BjXCKhR3jcN+BzvFMYci6/OXt/5Ma+u/9mPDd5Z/FEV0ZWzB1GEyd
X8Yw7Je7VthxOuMittDzjbcK3FAi1wHeqLgVPOq0G9UXCiLueWHUX1NwwxJY4lYLHAq2QIgX1Scr
LdQ4bm3h66by34dqa5dzr3HmFkvSrT8iFccPVnfmfmsbe46qxeER8MBocvh2xv61CdHf8lbcfCpe
+zbTc4kLW+zxXydXgBa51M/gVQS+xL+e26cIsAJ7KNT7L5AydI0jvTUkn+oq7J5hYswfaUth+Hvs
m+42miEQCbAzVlzoSn6CVPGWh/WbY4/e7TG4a24qYE5cIg+draTxlQ7z34w0bkvmD1NlL4lblgCG
3vONjqrh1XGdZi9dyeFyOsE/2PL6ClK7bA7lMMjefSwcwT8HrBK25jpgp1g4efZa1h8OjdNeJNds
1YI7YiQudoibMqj8J9PRv43TbeX/aZx2W05I6haI4UVcmFza91BVxy9ZU6/f1i4M/pI/+rc/sdt0
SMXTmupRnOBuLFjZmHGCK7udkGy/wpq3on+5VP/bJ99tP5An1Itlsj7VrRHivCRrCHVYIE+t8hkt
oOg+llUCy+j3bbQGVEtVk8Sg9TSA0I19wkZ08ADL6O8Ph093iEQAPPJDVNBN5M4mCv+yQf/bl9gt
ZtDyRObRg1uKekzNlcs5OQ8ZR/2c1VaSQ+oCoAZ//wEJns3aNg1gdQEjQfS615/5mB5rbSV7Id28
8bFtt6m7pEDEnaG5zvKqCY9dVgBU+v3dbYtUZLSEzaUFtPCs7aZK0GQO3eNAQ//94YSBOSFTWZWh
BdqvivJ4YMfGfE8s2iIiwVzCoz3w4RUfz6qlh+6HMKX9/a03GKG1Mxcw2G/pQ5oEDyM7lsUD9+X3
R0NWiEGC/3KpYV18382zuQRJ9P7QtrmX0AH70tgtCjDZw3o+aT3F+cZlfD729N0qJRxw8oQE7SVt
Z/0A1esncA2PmcMCy/b7uNQsrQNLl/YiNwoEPTf9HRnlMSkq+U9F+n9c+IH0RWFPTe2l7bqxBN/g
MUin+XRoXPYyurUD7mCG23VpVNyuZ0rdBxiGi2NpP/AYfx+ZZuBmlHHPy96Oz3CHv3TTcOwQ30vp
tmZda5hiN7AQXVrQVnpSeJn8Zef9l3vD3hvLQp3v0eGHRTTbIYdqrNAMjsLHxny3Qj0Mw2ZrdIuu
JbUVfa0H8BCnHqyKY8/fLVOuNvRciISj0WrwgGvIanoYVoATimPP3x2nC+urPh0jXirnURl7CxXA
X978P9nsP4Q3ey1dzHwIg6e6uQBfGtkH0qoEDUY1vDxf4TY0XFrgOoGRHa1KTuB7Nq4YjUgsHDI1
287jwsl48hqUoW8qTai9VFnUpocy8GSvwvNJ40az2BlcGCYLeOHCYyKujvkokL0QT3ITAf+XzKc2
hQt/Uhk4FgfiWPmY7GU9kQNAWgoznyIHc3z03r+iYXP9y1f7l8WyV/UsboQJT7rNpy0NfS6IAApH
HNz99qIe8FVYEI0YdUBU5hxArl9kao51J5E91noNRgC1qLndgCdTX9uIZMupmQWo3seWyi626tvW
gJzUpOU6NQxnztYtPViaLIx+HPoDe4niBGSIt5VeTsvQ6JMCWK3UPD6U3id7hSKicKAvIrWcwpsd
mktGNN/H6SHJPOw8fz8adGrjuTJ4OEgxIpdzPObAyx2TP5K9PDFuFhgcLP0CvgIoKZEIuxxJpu/H
Bn23gQ8iywiJKnOyFNyMLAjQk7fG5FiosveUBM9MAEgcmdMAsVQ+iKl+lmlkPh57993mHTutAWMc
zSngKDXFgLOd2i05ODD092/aTi4cUFs3J9iO0je9WsV3Rnx6LLLdS/ACr9VYgd16qtE9U3IACAss
3mPFe7JHbXq0QVStRWCVavp9VtH7Gx/24A65O5EbhZTyoOPl1JLpxg2k1akC/eYv5/Ft2v3h0Nxr
bGQoRiqGKDuDFJ/YN82iWnXeGJXTOQbc0B4c/t3HrSzg7SGIW6eEZkFpaVIX/boc09uArfr71NFN
lRrD8PS67tsyg9im4MP2z6FJH++2YdHh8IaecTppIISKVo1dOavq2C6519tw4ByNSpLpBIyWPasm
o4CIA/Z06NX3ksRNAZ7sJzedTOPlOZzFBw/a27FPuhck+gYgtAG5npPOmrRQcu0KSFKPyefJXpHY
p1tq0qzSp0AFU9F5cI8ivR1zbiJ7PWIVx3IKO6ZPrRmbwidKFhmc648d3NFuxS7hhpTzVGcAgPX+
1RO9fuyAzPvLir095Q8rdi9HrCLAGReIlU/JFKIf5XY6aRr+LUf4b0/fLVQQbpCu3jg/xwFS5zb4
Mcj+9dhs3K1SEdKwAj8jPcPnq5K5BS/uo2nW+fOxx+/WaSiHaPBk4udEqx4yx25lzSMLZZ8dW6t7
BZieswUhn+ZnPod5x+m9JAeP7b34C0Zco9koHq1iBKs3xUJ/TBlL9sov8BnaqklHfvY36yPhwhgU
xMwdO5z2yq+OyMb4bYhLuHDd9ZN+Q9gxN0Gyl33hloNLjVJxySB/6PrgMe7bt4emyn9JvmAj1ExR
H5eULSoEg0+i77pxavlw7Pm7OKnX4dgBeJue4yFcYaEez/H9rVXvb36CtzD3D1sA3S3SFnz5OHMV
OysdzHemslY9zymp6xP6VNPqWivvAEX21V8v1/+yLewVUmwDh2wAevdE+OcufmX2WLy6F0YlMrLr
POO5Ufsug2qpTQ4mGvayqAHKYV61aXpm/UrsWXNLnuaJi7+ZcP+LrI/s3bkgyKcG6zY9ozGlzsdm
aM2DcsEAPe486fHiqO3QPA06E32zztT0BUxPA1IMwTr8zSw0/L8grz/Nhd2umm4U/PJulLh6rq5f
i1C2AG2fhMBmKM9NtQqZj4MCRegGM0fItXbb1KfXQWrWqDPyHZ1QuQQPfbs21RZU36II+OZLTyB5
FyCQb965HLGnHh8FCzP9ZOfKhey6BnE6AgrtZR20OYl4G9X5ZFKN+HRgWFF5wseh/qanRi1hDqpv
q66RF3CyLjfkWdK63EbQuwuxRd36Hs5+zrZ5IkBegoP51q5zn4d8CVic8w2O/eIu1IKBSKCQSjYq
R7uHBJQ6mtOh/6CpwmWkS7vsl9LqxqpextiWDO0AUb5ghERhraPtxW/LChgWyJ9z/21ALj0FDG8K
SejyJGN186VvY8F/qHoBfwn9tX6YVA4Ttm77fFM33mmvtjXv4eU1F861cyjKFP2s1cmjkkZPAa3W
GTRubAC8sMxtiSqp9Ql5CDPL+LkF4FSh7W0ctjvAG/oiZdqyp44sbVaSNnJR0aRsRHCcqawEKLRv
83Ws2dhDVtsNQF4ajjt7WiBxtdYD3mzspzTPKEvRzmPbSxWniOaxxTO13ONrDU0LnCYC7pyHgVTl
onr6dQQ+unSbX9MfS+vBMdTTkIhnP9GMfWxGmqbPkQEo9NFXTbbUpfRoHQIu3QHTO6OtJl3kExpn
Mnwv3bYaL1cTz+vlTGA2jSAZNG8v7jYWre77CBD7UBeDRY7+mqIxjL+GawqPyEL2MQBvdRbc3Dnl
InsXoLnIQ0sHY6N0sctpw7cchitNkN+kVyb6rMkFE/zMRNMXA1udmpAR2YLZ3gJ+Oz+QZRYnN+Ho
eGZDvXSv60rrPsN0GOhy7qJkXouhbmIK895mkyWSQ032JTNRPzzw1SN7BnDiAkyi0wY1lpxnSUoR
2BoTRVHBkyjq3oYim9gZvjdifeipC1FsIAaWdx7Vf2NrdMGSbQaLVzUM3ndELt+pDNDKNNk01u/T
RIVZ2VRz0n3HlTSTWDTAktpy7gASfhYLqdkrVHOjOndbiu4tPpAhufdJQMVj2Djh/2l7OSxoZJqC
IX4esWiBm9bNRq9ahd34qQlURihOHVGzJE9VzPUzMUaE38H5Bek8r2qu6otz1ib3ZGrj4XPnGOjT
sPMnMAmoQQ/lcNxOmPwBWGct6lyMIvueRGzUn9D074FQbluEFGhyGLYnyIvnDP/zEMQ/hm6y/qqo
3rZX4UkYFrrBSvrRxZjmd7Wg/tlwUp8JHbPuJZuWlJ1I1urm3Sia1b9x6G6gAQQCsHPIyptBNLvO
zvT9L4GCWvPQsTHaLsMAbuplpDycHpaRpxRs0SimXzJGY/4P6PXVMzr7g3tU9/wP9HWovHNJXdbw
bQrKtfWZuwfaw/o7eDpFnyVvY15qiUbOt+nWyP45rKs2vDqQkLdTMDbdese3ibBLylZBPhFWiepd
M/JaF3ozAawqO8JndJAoBr6i9XMyPc3EG3KNNNPyA3gq1fCyJDxtzqQRQ1qatbPYO12STc0ZsvZw
Ahfesh8SVg19USHt516alUzYSpphBYU4GcwE3C2KiPZBdPCdPlf1otFbEqS2fm2ymcdXpbVmuamC
iX0H9LzTRd3PwnQgZIcVARIqjtYrAKezKY2jJCjN3NMw76V3+ktkON6gBDU0hMvkirdog3qe8m4N
5v7U35yScvgMevE8OvQLnhI9ua+UbI6BeleDvgmqsWdPiGLrnxWWcAqsb0NVwZRLhk/bCGwmfKeU
ghNdHgnv26sD8NW9bsAGgtLejCYFrDv02g0AoxtETy5HIcLOP9xio+Qj6CITDgQBEyH+TuIptw+p
zTKdEs5QgD71QKcnOVpb++QiecjFydoaCOS8Dk3mH268bKR+VwC/+B2pNoTuaDBsmusM+F0ALHvb
Bu9ZIiZaNjEDAXsmNuRlunnffZyIBx/XGu/4ZVFDUJWjo9X2GIGp9oaEc9e+R/qdbkAeS2n4GWb+
tbnnAhfL5w1prewcixbnnanAyYVAPm7WR1WTThSDn0JTgLObBmgnmeaqdWhq9HP4zhCh0CPTx8a8
aQHTpncDKvnd8wADwnbM7RaDawS793x0Ew+vYcRn85LMY9B/o+2ayUcmoxlzrG+UbP6JZOYxExSc
9ObTAJC1PeOXrd0pUSKePzBhm+p+rtsuuqJHmMmnZaJAoZ2wHUlWgmAVVT89HKxhNT83XXI3D21d
QxSO9iPMkQz2VvdNZzZ9pzsVQWxNIb4mp1kDRplbs/X0Pf5m9tGGjVm/Snj5o+We02aIixGumHUR
YH+qirXS6/sOHPPoLuMavXBJ30NDrOyUBcWmFwPS3zS4FX09Ng0L1Hmy5g1eN0leVrfV7V3Q0xgF
vbYSwfKqQAvu76Gobjyiot6vP3BqzL2AdS0h4dtbAS0iRdSMqX/yhMcKaGgAk6tr1uHTw/+XgQP3
6LAhjy8Ae8zTlZiGmzuQinlyO7nXBlYNNYZxnnPDscoJbARrv9TF2LptexvxVQKiLJeMndNYYX/L
ReS66YWYMBu/+WnWcZdLY9fkusURWZ9jzP7mczevoOvgR0ZD9SKQpXTvMoFBvPe0m9ayj5bE3OH8
D4DNtoaCPe58mroawZMZPD7mVNuzdSJQH9JwM+qNxZjZ+7GDWvels23TFnHXDPPnVac0+aJoumUq
h3Eb6TVGKpL1Pz2sbMkbwARi/m2IGRdfRzkKimsvfCqjQnUgpd+p1Mwb4reGZGzIx2DZcBTKFccH
oj04+bIgsWk5wztjAGZcpMF3mP1vcUFwqHdXv4ziNV0wv0+COMmKdvUoXKm0jz8lFHKVItqyqiuQ
IohTgCqHdLlQmSbM5hEQ2uOzbsYGneAhXFUR3ndyeIqUdoHMGTo0v3XDaNZzEraxfQl7MsEWGeVv
/hpnvWvOVgIC9GakTfQ5mwGwKee4QoYmawPDnrdeVwjrp87RF5QFo/6dFOnsH8KuHwdsmDHWBvoJ
oB/MLgLettNTpSTXawGidv1mgyApAOu7VfYdANkj+tTRjkxdAXfJShQpD1v9Imak/vJG1RKg+Q3t
zvKMFtbwBBh735cTqSi+RNvI8Cle9A2wy+Zb8JNB8drUBc9sQku1jCRccuHX7VOXSZhZ5V6hZe9V
o/k1+ljPbHic+gURV9HUXVCEHcz6tgK7u81TxyLziS5wdbirmdM479OVIEyP0FetTb5FcWCuLV6B
vF2G3qQFTdhYiq1Z+osA5Xz7kpDJ2TNNhQwBr5rgRBfGLeDvkYRqO5+j0J85DiNn8impuvl5gaKN
94ViKpWPYq62l2y7cWn95KOHOcsEOWWA86w4RhFylJOPse07aYP6KlifmNdFVqF9109LWKDOMdKv
m6ycLSrXxHcI1wAzFWg/GlCuzKe1a+4ao+EbEqPdHYdtVHhvuM4HcJ5YaSZC72rEA5+cSqOHGg5X
Kme8G+eiCSmrYaWraT4MccfuM1dv/8RoyuqeKJaOuvhu9vxpDOj0hjg47+IKFJnHmmXUI3YK4+mN
DTTU1GZNC4bu/ifUZNBDr1MVwSQePbhP25TRD4ML6pMAwlvkSq3mwQrJX2oHsEEpMI2LZF1cQZuq
vQOnnT8urN7u63CVX7fadu95JKeiJeytTCb1Iel4z/Oa6BlqoEUCl56vpOVuzmtEu9t5A9Rvu2OW
1h9ZuOp7020ZLzGdWaH84tdzP3XJ/QZVafzBBVn6vpYugls+bq1pcFep1DqZV5i5GdwLtob805pq
Mx+ShLEtt60CBL5goXVb2d5sGq5yWz3cbLIp3DSAx+M4U9xjQEbvyprZMLi3YYxWZLSdO3I/NWHF
n+dgnc3Zwn6BfPRMUlbwLbbmYYl1Un9F5KrGU2JoQO90q9v4sVutBIO37q3MXain7GO0SE1exmiJ
9AmGNxtQ7WxmzXUILJdfggaI565ItjZpSzJ3jcmXpEUoys2StsUkEaO4vIqCKJL5lmxL+2PNkmh8
tOtg/XfwthzCocZkCWa3xNpKdN6h06o7wdyoopcpk233Flx1DSPmPo7U2aTYd0rcaOr0Ot5Ukacx
VTR6QTdSlzxA1hyFZcjXhF9D9Jutv1po5NXLMptMk2LjtW3u53GOCMvhl5KhxOk7Kre3uBqnFLdg
KGn9A1InM/aFpk9d+KQVluR7gcuq+yISwa8xSOi4ICuXfgnnSARfFYqkuCavQwI2JWoDTYHZgWAp
rxaL3X2elrW0qp6yTwxWC+Zj5rC3f57nkdOuTNIxwHlV9Ulg3zPnwa3PA0rTKDemmlTBq0jS59ln
6/YrhguD/Gdq0QZ4yjoAHt9tslk5fCCSYXoD9HYi1lNvYbp74W1AhzcMqww7IommMcP21KwpcrhN
jyzLXReRxt1FohFElbGfEALkkjFWw51/wP0DEV83FpvVt1gEdB3j3nZmmmp34aIW00c5B4M9D11g
+HWe+ZLgi3nupnKkcrVfBU/QFMkaweevxokRuaKaqKDgYgkf2rGuWDGimG0et66La3yStEWP5ozi
RzFpOyIoHRnccj4uPuYZDBTG6nGoKfI/1Zq9GyO6GUQHiff6ZZNS5hMoqjm66eolAjot64bz5rJk
K2qAZ5erj2Zc0Bq+pPls3BDo3CzGzW/T0KXNLwviTHbygpCmZO52rub1DPTHnWcq+b6BX9h2eTQE
vLoHJTtmcTFL3wWIRzcSXFaPGXzBiR+m9wabffeN+7YpccbH1ctA5+nUBqNfIEwJquCK+DYyBUF6
d86DzIxVAder6ENkDWSB1jW1vvLmdmJgtEwI091haAucSFp9TFBZIeeuaXpT6iBp3cmu6C/BpS9A
is+nTdg+Z50juDC3m3iGPH+5yqplPVZktdwPBImOJ05rQ69LZeTXDMGKe+6Fm+/NmPayKbNtW4sk
wcaBVExdfYUbSdeWtcLe2XaTeDKGIIDzsIdxV5lmTaH9BlwMmnLIXZtOkXwaTTTLp6la5odF66H7
Rqc1E6chE9MrLp3RSQURWnnwPiy7bj4Fa02usfuYwCPm50QZAS4erigtJjHijFy6VJ0jwMCXYkR4
PxQZ6s0W1L9sRdId++ZcjOO0FnLBjRGBjeZrgUakrc7DBpN33ASVhYZ+Ccpp2L7Qp4H3BukVE3iu
7lNnk+bz6uzoH328bt0HuK8M9FGxdmnnwkRWtw9DBnUTnO3WtQRvHinGysYvFHTG0g7p2sFXogLU
uMc5n74NmwiX12rG1ShnoPrd+64KVqg+R+lLgUpwUueVQW/Xj6oHMeVKBULnvIJ3R/ZzMEhC4MxC
zA/q4Eog2/EG29tTkPHBvEfNiE6PDt348mVyIHk+xwvMhoosm7R7USjpfY99H8AwrE5M86kZarR8
CaO1hJpNxa+KctPm4No2uRMgfeDGDCog9j6rPzUt7ojIyM1nMS9bmGOPWKs298jcJaVIWdPIh82l
uGbm6JIKvyLA7qNiwEXUvmy69u4t0WOQfnbV2C8vi215e581vFbtSS2VaK+2btawwX5Lk1/CIZr8
KrbaIcD2XMPrWQyj/4A8q4Lex+JCrtZ8xVk+3a3d7LCy6fiRRk10RqUifIBFAA6SLIFRd947tqQf
sB6cPPHGNPCvycJ+fXTZ0osvTuECm08TcmxPYUBZ/1N3nItSDNVEXwPqlX3eCG4lz9UATtnbDAko
+p9r9/Ks5yjqfyX9zNO7NawlKeIYds+POMhqHNb1mlBXVixdM12A9ATxauFDCK7eW3jzkHsGnyHy
gImVivuFRbEGeI6s/RPXSEflTEcObt26mX6SJGqbZ+qrHhq2ioj+DrbpAX2Drr2UDQUYRN6h+tBv
+gySqZvOEOVoVSB5nCzfe6fmAHg+b7JrIHFr/EykGhG6M8R3ZThx3aEVEnGmel6QJhEF1P1mXnJY
0oT0gTCaIIZOTNDftajy2++ObnzGr2KVubi6zVw5JVqLk4yibCwpeChG5OOktuaMoFfyhyqGiRak
f/IGpwKrayi7puXrfWUgCy/QpVDzpIQPAJnh6l0pVFNRiBvqe2bXyGNrNjq+wz45oFY84gjLkW4K
RY52Rd+Vo+oXeY7XJRx/pm0iZIAQKYxNBGIpvFx+aaEkuokE6jNmLqzCcRgXgZz4hVFNt/UqwizK
PsKxWJnH25xbNX54G3dx0YVrNLwkaSvXTwF+DQ/yJjTRsJxvXsqIu23mbfy83C4KD1UwiBVnDNSa
sDfa/g9pZ5IkOXpk6atQcg8W5h9oKXIBmJmP4QaPOXID8RiIeZ5xk171pu/E6/SHIFnpBjca2oNC
VokkIwNq/6z69OlTPwiOU6Y0+GR1p5lyT0xGaC5cIGUDp1xuMjv/Fk1c2dCQJpHJP+q2l6pDh7Qq
fiHHHNicXilFfdvYRWcdjTDuA15EK56/JyGg6+9xPBTJQQ/0XBqY3VLL6QRs1tGjjlfD06DaQjcO
JVd79SMsdWOwnFax0QoehN5Z7xVgiIjmI8Cc7VcbMdHkYyl1heQVAbj2Y7/441S0T1aquqKvUNWl
aKus05swA95nk+ildqgF/p25p4tfV91RfxYYgzsDlRc49FEtIrGD4NVad0MJYH6PE2GZ90mn6827
PI2T+lYE2lDcSB2dun8n6+LLLgkjk5KSIpM6JxXqIN0XMgo0j1LXdNFnaaYrnmvjAOT7qcus+iFq
WsosMkMW/fs5hX3lWnIDlh1paY7ASR1I7TfLbEr/vTY0oavmqOvH/XwrzTSPromXijC9GcpAmxzc
jBiwQoxtdz0Vua1d14CJw1WamLP8EfDEMG6jhISHW8oZ6ec91axybS1v+EwIvwAH0qGqVbVzNTOL
JYcz98Ysm0knpWIgn3CQFYi91SGSFGBtMwfJnpyUBl+WM1VjaezqUBj6dTt29nxd6qMk5wiKqUNn
A10EdOoqOluJ7w2lbpqPRoOm9w8R6F12LwMBikNqhJ39bhhAoHdpYMUBtXHQobwoz1Pzzg/SPHk3
WEzM3aRaSXMrdzR0edPzW1X6aU+z4cWdyILbMSZT9wF/NvJ7V+7MKap2cWFloHM6CmGR7HYc5lJy
0YYwp3JHukNY9iGBOroI6IovSF7KjeLaNjKG2T4D8W66G5ENNRPbirisvbFm0kgNsRNoqa0Ke3qn
Me2U9thGmMwfAIn98dBzkg/2PIt7YgVTulMl3yazZcpop6lLtsJSr+TYNMurJBaVcT+nBXW/ijoV
7Zch6mxEDZIOaYlDS6vhKXSUwTQEqRwVyo9cNVbvmsRvze9Zr1uqV1D036iHRWhUIXQbDVqLW/Vs
97FrZ8OQ7KasXvqZtY35YNS+nt/o1JEO11Vedtou6Kcyv1cbVFJAgmTSSsVUi+4QgVUqjtQoinQg
FdNGu9QKbLzrsmpK4ZhaFmlPo6CH+Z0/B/H4FkEAvQViDP16/q7lhhZ8LZNCTm9kjUK7Gxlwq3pD
zXrdvk8RRA4/FLmhj/eKLjXT36bKiMv7aQqkBhxjVC0XDwZwHBitA0KOmgaqWdXqbzo5awa3nWhb
eVPzE+JdN6tq4sLMNkkN6vrCBOytgw0J8yHt6ZH9QR6SoHlTt7OS3wqaruEXMEIfpr3dTvQlb4Qe
fwXNkLRdbFhS2SC5iSPmNjm7PduDvSeAA1ykSzQzLP6ILdW95k6SpNQcFquqIeuXxjKDdklUHjhy
bdjHRvSpRLF7JKLv3fI+fhcdxftUMhvBTVXYuCIy9136TqtrteXsBUZWtU5pNdT0EknTpkiEciTv
NNWQIHdoQeU/qKFohwPXKEp8fZpH/Y82HsvxvphFZnzCGTD10YmruLudJjGPnyyRlf2RVzvQrhvc
FSdDDKVyaEUTLJhgOfa8ueRpPJxjW9w2ITz3B/DgjHJrxPdnIvgqITg3aJuoG+0TZZOV5VDWog77
0SwTwIm6Ct+SDVaCXd/TnvxtDK+Od5EODygH2r3l2x9FKduQYnMZ2L6/yv26KlonotpMdwqLdKnm
kuKrux/EywEYFXGp3D4RlM2R5JgtCePYMbhlW6CStKDWwEEivRyCw0hxIq1p8lE3wy/U905d7XQD
LVSqq4yQI4rdoUK9erglHh4NZVdrIRnr3WW+hnmeT7GWIgkAHsdIqsWhoHViuqO//fgGplLl8jwD
qoMwWxtlzf+GuaGs2L911UyNrmnmgerjSrxrp8LvdmWAW0OpKp6/K1NrnuKEjFO+UZL5b6gba/Gf
GDIKl4dqHEyLBgAtGhf7CgRlY0D/7usrqktJ+7BGhLZBPjT7mtTKx8Eq/V9juq21UPDKqqwMfOMw
0WPACevpJupS7Rc/vuJNtIrS5kVnGgeQlT3pgcjxFeLpyxvq383Kiovmj33UGnZkHgJZarjCe584
j8v+l76+FkJRk1Ij5828EBkgBNratLSbi3eXP/5vduhaB8WslWwox5jtEgpb/d7kUTa4sjmpNDGx
1Kx0yg7q5zX0e6P8pV5g1AFyLJ8VqYVWMAgEIowDvReNT3pVNw+xAhpweUA/z9YZhsxaEUXEk2b2
U6AfMssOwVXsfBqADPnPj0lpzY86jhb/S64ruXkVlfH7eI7eK+w049pvoi7ENQ3CPa3gvo+9Rp9Y
pxW8wP/4df/1bfxfwY/C+8fvaP763/zzt6Kc6igI29U//vV9kfHf/17+zv/8O6d/469XP4qHp+xH
s/6XTv4O3/2n3d1T+3TyD3vcsHZ67H7U09sfTZe2P7/PL1z+zf/fP/zTj59feT+VP/7y2zcwxHb5
GjJE+W///KOb73/5TVloaf/1/Pv//MNlAH/57e//++//9+//58Vf+PHUtPxdQ/uzbenaUoA6/Pj5
v6jqn21y+JC7ZcUg4vvtTzlNFcO//KYbf0ajTVaEZdHKiHiNk9wU3fJHqvxnfQEgbRnxWB4GU//t
X7/nZEX+WKE/5V3mFVHeNn/5jcf45H0QfN+22PS2pqA1QsXPaqPmlN51U5/kni0Tl1pSQeY/4eVD
NXE8FKMyu3juoFjt8AEx2we6ZPrTVf1Fj4pdapgUwBf3nfxkppUD7WgRVkRagqR0Y94mWXQ4zOn8
MKKn2wCA+NGjrfrXwySGnSonRD6jlO3KJhuhMRg+VGuYUH420BvBiJ/IU0g0SZCi/RDAV9J1GVwu
ywwXKQQy83aouanrB1H6eZ5Cmu/E6nf6k2UQlWrTsYJjE7R3UVx8a+daPmQTObRZExTXl+9UvFS3
C/XebWtbo3BC/WQV0zddzfRrOxHhg5SG6b4p+vQTEobZG61RuuuYVqGJF3umZV+3dnA/Z/eBXu9I
8dzYM4mO4K2E53wlBlyTvFbSnZyM0n4Ogs9ktGanLYFIs292EZKnutVSMEvyo7Zra4CKFf4k8ar+
rUvyEsa8AWjcDOSltSl3yRc7vk8ZwM2QS9JOEoAYQwTnbTB3RUW4oH6DlxXjdSuyBpQ0arGDCjPJ
y6ZQrnNynx33qfa3UqrrI5lcKCiSpn+WaukpQ+mU5GSi7/VGVlwc4Rgp3uw7lcy+0wS+Ss5BK5xJ
n4MrVR4VV/f72qXrhnTw5+Jb343Wbg4Km8c3bm6bqUp3o1lVTk1YvCuXnvByLkdvsqEZ9gPqYjvI
Larr9031HlAvPnZWI+iaooPSSX14T7WJtVPa5HNQDc1OSOlXivozJyENemh7nzCzj7vD7PfpZ1O3
FY6+kj0UDdu2K6vf034COZ3yeKdAPL7XhlEQJBVfFfjfbjeJL3lKHTW9WkB2wP73sQazULRdeFBT
4x2LF7lkiIPbVic0EZU5XgtbPKJng7tbpv6+0gvZ7Y2peOcnIrgaE/uDoclABVmL9GEM6yQgxthZ
A5DujCyEJ7e+dWjCSb/L9SH4og2G2Lek7HdVzkPt4oTPOznroifSYCSD+2WTd4l+J6rcJAxLLUfL
5XhP1z20aBrojZRopMxBY7p4uZrTVAhT4k/q936coSIw1qNDiU7pRCWedAPh0SmkjnxGIPp9FFe5
AR5X9X9Db6x/k5naABQ7C3WfDH6xVxp5cCxxiJQDafahd5Rk9ndAsuFRYiH3UVIDUUsSvKkI7DmZ
SXuptiQOjSQ4r4oO3U2YMProAQpFuNeuU3+23FaHQKLU9AtJQ4UGH8psu51Mpy+6J9d3SjPWezMG
T3QAbdQdd+PgFkUNUpHospObc7rvw7F1YwSyd1aUdjehqjYuDj4oZecH+zYotJvRrnNX6kvFnbTM
d+lTpjtJT6Augv5DTv8pN+q1j6Y0hAtUM93qFrdYPZqfklZVrsZCES5R0N+EHjS7th+QBicB7pD6
P8L+llydht57G0LbQ7jUc+p5MOyCYEjdarbjvaLYihNF5pImkSxUvYvqTVqkSLbY8bQzOlDqSBmz
vdr7pMJttXNCP41u8yLnnIghc+ogmGEFUvPXVZzfnGyNMwWg6GYWPQ1LdiEBHbkNGK6TSPV0sOQ6
v1b9tL/JuvmLRfIfqpgNk6qfkVcZ64QVhVhloSu/r8tGXPcq2ptVTILt2eP2z8fk+eOxFKv/4Xz8
4+mw6aqimrxeClTmUx9HysukIkuee8LW7jK72xmcBLm0djYsDd8MWrdQ/A2f/KeDfGLUMGxKfFTb
1BVN1dZGk6FM5GocFU8viF6r2CWbwhXxvR2YGZg5WfNO1vaWeNQ4T1r4uk6MjNkwbVtZuMoKEKbg
9T3x65JSLjvF92UvXoBEJ2YjXp7UUx/V4jU2VKGoDFIIRcDtOzVAT2qRloGhHKeihifiAI7simDf
2Ii87y+bOvXk/2UKSSlD0OQQw6emmlrXmlnTlaNm3qTmI5N3+fs/+eh/rNVPA6atklFmwWyohisD
MTdjWPIYHmuIX7dyrFcHo+v7R98ku4bUDeggUBoZTtrFyNdNP5i3JPGVAzC1Sgewybg3Zrs91LGi
PYzZVO8LIwzeIy8RHUru+C19gFNXaPm5lqJAp2Q6dFlX7VWE01hF35qA9F6J3oa0K8R1m2xM+ZaJ
VYQWptB5zLFvvC79VESeVsVOI3+4PO1bNnBZn4ceAsYSlSAMw8gf1eL3TGudfkty8PTo/2uqDDxQ
RQGdXFdCS9MU910VN56chcPDlMnSMe7AvTubezGeC2039tKHKUvrjYj/5eAMIfBTDYMeevKLwn0f
rEGroXEfAeHn8naaD9Pr+pX+3LWY0MF80BGx9LVHPEfA+ZAhNGhlsNp3IJyX12d1hf00YAldFSon
Ahdhre1VQcGrS0X0x9D3m0Ot+dUHLUXe1bGLMnkLKUB9P5fmt2nyi0OfjcpVWPbtQ2xmqNwXtr8l
pqcsm251TG1iEK4BA6aWstbAlFshDYBqwzHWE5Ab6JH73OotsLNitG7qSZ546pfnnxz+O1klrze0
CJ0FIGlbAe2Z5T35KQua9SxsNpIAVWQ85+Nc30j2IdDuNWt/efrP3HrcraSfiK8Mzvvqgo3RUJsG
GAvHKX/QpsiR+q+XDZwibj+X97mBtT5NMsfwDHMMGO9s32n1azG79rBxDjZGsZbYUY1OGsYEI5Lt
xNBVt7r1nFuIZ7O07rFnTiyxSj/JoyX/nkWeGaIR//byPC0Tvd52yzqQh1hOwloNkczNbMOVao/w
lNCmTgjueL47Of9eQTH7ZjYRZQSlPbujKKCh6RGQ9OVf8HKQpqyYJNJ504VhrUEn0rthGLVaB9OW
7JJNdlGpxYNPjdl/ZmitIQwteTYSX+2OEvSocjelh9HcAM5e+g0mRw+ei0qnWENd31ooIkHlgFJ7
HGCvJW6OPkV5aPVHEhSXJ+3MdXFqaXkbnp3Rcphh5GpRe7TVj8q8N8K7Zvyg5gcjpKkx6pUATu1t
+kqp/OVYnZpdnVtpoq6RbgXtkYoXyjFCE3Jf1nU3l0f38lwRJmPJVIE7ZN6Z08HJSgi5Vqm6o096
cY4/ZcHusoGXt8OpgdUNBxFtnOu06Y5TQjOjBNY30UmefZCyZDgkvrZVhfjylJkKdzouq6VaFk7z
6YAQIFaSJGkZ0Af/g0IrwekqcXUK9/KreniVEtDPJVIFwpMW9DpVpjzg1FY01pE0i0Q9Fu19XF2F
9uvnjjotiMUGj5UlDO30++WQZAX1RupxaO7j+GALV2kO09fLC3TmUqBCTpV5+y3bZDinRqRCCWYq
HHHA5esqvsvUnYi9/8jE+oVoArrp0oFROVLHKAduBI1L3zilG6NYvw9Tk7W5nWFCG+8Sum7c1Fvt
bs9Y0ClDUnCR+H8gkqfzZKW5VGhVPh8TudF3eZrcUEEIUd2oP7x6tmAZ4pbD1QGnFCuEEhaZZMfJ
NFNaVd6QTr3rITfBBtlE089coRiyNdXC9+fUrEbUGU1A8q9hRNG4t+YPjey7apS/0cnUwPO8PKqX
HjRBl0GcATkRh/ZFnOeHzVBoNixR2unQ4MDwH8f2s9ndRIUP/GS9ej+cmFvLafXURBbQkwqvm383
05sCpW1lK3R9uSNObayumnnKx9RQpcLLpTdpfq0P70Lt0+VZe3k9n5pQTzfdOBphHoZ+4UnGzQCr
tBk3Tv+WgdUeiE3AQ1UJS2/q4yvI276cb7wwLx8AbjAd8B7gn8h4vZ1ntTdjncZunhgHGVZ2CGkf
lnZQioOvQ/9+9YSdWFs91npL7W6PXq0XmcNeWPFDaNjBho0zW1kDATK1JSKDtb26MXtIh1EAdu+h
NlpYXt88GjEoHwD047QlInxmj2kqXruiUXsgi7VCS5c3TVeFIvLQhXSEeVtTLyS2rrYzm0BbrgDy
Mpas4Qmc7jK9D7tGr/vIa7Wbd4Z/fXlJzg7h2ddXe1hGswaCA1+3qNiarIm6TunBl+E9XLZzbllU
OuwKwVumGOtXJo+mhjpLJfKQgx3juyC9iXMatkp3NfS5LdWyLWOrKQurXutEIxMp6F8G4yjPNGQj
TZMEkDeNHz4cscuDOz+JfwxuNYllYcMkNxlc0ps7H2g0Fhlk0FeJDC0OjWAj4FVr+NY2b8/pRsga
EQemym5LzRruFg0pb4XUKR8uj+XcdgNQtHUbVJGwdBnrM4cauF4NIXNGnjG+60bXfl33xn+M4vn3
Vy7njDJbhvJe7NG/91HNvrSp+vHyCM6txnMLq3mSC23UhMIIguxGjq9L+Sra6vP08nEWpEJ1jeuF
ejhz7W6IPqrGrGfBYWi1+Z2/0LV1lTQlzFJqFS+P5/yK/GFs+fNnK2IZEhF8xG6WzWE3FZY7fbts
4NxxeT6a1ZIbmkVtY6RGni+9G40dDDXHtnMnK8leoW4QSRua4ucGpBvULgkcKZ0A8XRAFD4oOfFn
6Pm30xdytZdHs/X11QZT5baIkrQPPU3SnYey2nJmz63981+/2l4t+hQDshmhF3X4SmgYFr8n8lMf
HF+PegjtuaFl2Z6t+4wijFUuho6D9M06SOnTfzZRq5cylnIRoRgXepDxKjK2+8ufP3cMgfBUk0iP
pMzagYVDa0wadX/evHS5DenA0Qiy3vHVZTPnloMgFpzB1IHKf1IKns0SVcmBRSUXZcrWlW3fKvJb
TRmuJFVzx/j7ZVNnzgl5AwsfmROvkNU9XZAiHofQ16bAy0uDxBncwla9lcfmg1Lm10KTb7Kkjjd2
85lZ1G3uGooBBZz39XWs+LlcVbYdeFKwk75azZURXF8e1ZnzYiCyoSmaoS1OxuqxTDKrlSJQAE8x
gg+ZdqPI80aEecYCSTebhwtdBUNZ84M0TRokRDACz49ug1t73Aj0X04RfpEBmWXZa3BGVgdSHSML
DRup80pl0UqggYxl9e8DNdu4tl76ytgxDZIMqiIjfbHyxvUso6uzqHsPiVHtIRvzfgeOjTr0WIir
Wu2HDXsr4aPlqVwMgs7TyVunYeXKrTBmGtDXY9B7kSCjDvchJGnbfovEfVse62DcS+3stsrhtfuB
AFBmq5EtI+O3lt1NOx5QKBO9l4v5mkZpxzDMNq6GM6jdYsM0lsjD1PBqTk+SpVKRgABR76UkLgOY
/E3hKuU13TmdNG/dLqdpfWBR0Cro5S1teGs/0cdTrNfCCeW/C2wDQLTa8fCi2koHa/Ws1nwzUqGX
LFQPMz9EfUzBDhJONhWQlabtp1wenaAGtjQziV4kkSPK8gfVsfzr8q6q+o0b5txWNkwdoZIlVUks
fjov0LuzYjaq1gtkWhQjr23chaFlOY1fb6kbntvNS24RhIy4H3fy1FRsaSklTaLxYm1XhOT750Oq
7Prp8+t3EzeXTQ2IsvBuV3ONulEaSbHaeJk5IomlvEUkacMvPjdppOCXfKmNWNAaTQhFj3RMmLWE
4XtFxE4PGT4tNrbsyzuMPN8zI6txoMBZg2GlrWen9736ptvYk8uGX29J02AdBEglNTvrhafCk+S0
2nm+YTld+GNEkWCOUIYQV5X8qKRebW0FymdH9Mzkyr3IZioySvQNPK1UPhELvM+07heukuejWh3z
NoHyhFha58nzG8W4zeuNWdsYgrnKkZc+qsBmzPeD/EemfSvVX/n9oK6cRnqjEHudnpGWQ9roctJ7
vTUgt5PQKOFXthXrDbyLPyyvtUbTVKYUbBKdF9ePtouI0eXT99JjsYAlbGvhpljGC4lHpamFHlKw
D64XXWewmNq6IwLv77PU/xBq8VOiaLvLJs++WrgqqgmbU4XQubpYooACA0rfsJlc2SNUqwcEHxxq
ySAKImfdfkmq+lqvry6bPbcVBP1NVAa8/GdldUC3TpFRefOM9Bg+jdPjf/b5xfwzLzOcDCWmYovz
me7i9ilpNpjZ5+4wfCNdJc2Ja7HuwNvatm5pM4dRrT+ijE6d9uiU00Y/m7NL89zKyqGA34t0rsIk
+daUPqWSjqaVHxjvqZyWHgqKflzTHH0nmsMvkd2ER1Wbso3fcG6dLIXdvgTOQl/TDfTcLOd2NjuP
5r9OejCoa7y8Uudn8n8MrHkzVi8KEaR65xXmLlZ3qnX1S3vt2Rjs1VsgiSCSx5FTpbfRXkUoq/xx
eQwbk2Sv1gmwLwqTijG04qvx1dd+5fOqqvJagu8QOJ1u5jqOqHpH/cQLrhWVl5/Cxsu//5xvsXgv
miJkfSGInxoQRhIpkj1xGMMvkAfpfEB3L/VGq1/V++kfDrJFaa1mw1cnVbJ6X8wBLmDVcXvK/gNN
oMpfuD2ffX7d715TUSX4eXvKVnbbDelVo9pHM1H3cjk9UHx1pBbzF140xqULiIV4X/LqRbPTHIYa
YnCefR01qK/MW6/+MvUrRwPmtWJBoNd08wW8J8+UvKemXXqUS7tD/xjXN11V3ciQdOf8Vzhs8s9U
GfESw1ntg6acB6n3m8qzC31PffCVrI73OSokl7fbuXsNFP4PAthqH6ilLVGCHDWeyGiKrF/r5QPq
DvswRU9L90R7SEpvDl/v2cK6xL2xFq/zBYoVplWdKwZG9Rxi5J1Sfr88qjOHCE6pgBpkWUQE604T
KFIouDZq6cVp40bV741mOqN06KP/0M5yoT572tpAQYBJ0UpP1w9I4WTmfWRfKdFGMHvmWlaAMSwF
Zieh+vqBo6AKfaFqKL26c9vyJp33frW/PGFnnB0QBkgn9hLUyfLq1pRUHZEsqofBxyfHUN5axTHp
6e3yMSxuoi3O4Zkr+sTYyt/wEeaWZzT0PH1y4Hon6sZFcO6cPh/MYv/ZquhTlNBMku8r5aOdfZmq
66D53qghCYyN8OncPoO9gMYVgeDiJp5aQhaAjhe23Hha+ITQqIvYDxT3nVZ/u7w852aMNx9Mg0hw
yTaf2lERmLSGsWk8v5Ucp0OT8NXfJzHCBqOVLcm/dRlmkskoBkFz9/rPKrpCxc0vfB7UT11iAZNi
8dOfn7DxhtwsJi+9D83fhf7pFz7/ExKHZm28aLgTtfi1iJKMXhB9ooDFmeZfMcAzaSAQDyFr7ZZT
J25byqyOXq+nriQhM7l5DS/X7Opt0WTSRqRF8MOJO06nyFJSc8waE4AMDYNDpNfvKr/5hP7jw9gL
V0Rw1Lv6Hglsh4TjnZxb3yeALWskMijm6zixXWoDbqOs/l7qplfEW53nz+zA579v3WgkDGSFyh6t
93SwNBmVgS1K0DkDZJ2Xh5U7DszudAL0FslKepj0npCEg4YMIjkbq3jmWiC7/dN/htb0Ak6JF6Fx
hEx6z5xnKkyM6p3VZddV1aLolcDla8bd5X155nbAoMGFbYNA4y+eDqlR1Ty1+2jw/Lozd1Rvfx2s
ihKVOrkZm+Fvl42dm7+f2CoSGIK0+moDoXEULh3FOk849XRvFxs33Zk3iHHwYZKbhFPrG0jzjTLW
aTLhzeU+jw+DhO7q4fIIzk2Xqsom4CJUTg7a6XRpWtlamZL23jQpRxFmj108uOOcvh2LLRD1rCnQ
YajhsgpotHqB4kayGhPlIi/W48/VHO3aOH1vjdZ122nXl0d1dl14t+GgCXL366s1AJZE0HfuvaZM
nT1KUr/gwGmwT4CDF9I3qMHptNnIstLRZRi8pNAVB9GSN6NcvVG04BoF0vmGioxDryQPRqxdTWn2
+the03T2Nr6cDBq9+BXPntqkQFtM07rR09VH03i71bLq3K4jD0AmDw9YM9cgUipiuc6GafAaqXaK
8EnWj368kQI5t0BUPgjuHXBQqBqnQ+jrJp+I4XsvaM3dVwk4+/IGOLfXnn9/9fiVM9iVLfN9tUZX
FsHbvE2ehqR/b5Mrvmzq7FBgw9vQHag9WnO9ixKhICShB8+QnvrkWg2vLn//7HIARC8ZIwo31o9U
5CujjJo3J7S7V+s7LUIQ8hc21IJ1/9PE+p2Rwrq2pwQTuR07eoj604arc245YJ3Ktr3wq9lTp8td
TJIiIZI8eYZ/sFDAVh+G7lreOPTnJspAApYbZvGoXhz6xOxG9Homr1Mf1eqxia7qLfLRubXmlqey
nOkS5B5Px6HUU1VERjN5UvRBcrvx3eWlPpdmInziPv5HLdU6NzxqaIzT7kD2ZlFlnwcoqDtE6IOr
IKo0WgrM+R7ce7ptZzqpD31e7rIcWax6tJWN83NmoLq6ELhsE/IopfSnA81LbTI0Q509hRpq06Z1
Qb2/PNYzvteJhdUlNnbNYNFzdfaq+tDUbiC985X7BBenc7LkfpA3BnSmmg6m7bMRrbZgKMGH82Nj
9voAfcTpk5xpB2E8WDRFNcKDT/e/YnobtNOBJhxupe2jsHED03dk4yrox6s89Qp5i3Fw5lgQxeA/
WyRLKZlazbKw8kKP5JIXUS3uM1Fct+bnykcqeUw/Xp7tc+uJlw69kLdX1dftjdlXspHpPgBd3btG
ttejrYYzZ04fQ1GATWzd4GZfvYgh8sNlIPBVAmlp/fAmlR7kuthYxTPDMPAmTRA62AzGmlE20NpF
MRvyG2P8lDpF//nVs3Ty+dWejMdcxCKNenhFgdtcFenW03ru9+NsGSQ4cLlfcD/qEWH3iC7WHs1O
4oMybVyzW59f9tszx2DRNYmqks+j4evIx954XQ+4n/il8fz3rzYsDYIiQTU//QeQ4p++zLRVvLwC
Z3YRiW6QUaijPKbrBZZ1ICq6SQyUTLlIPsT5XTtuAPpnTSgU+5hkX4gulz9/NkkTAorDlBD01fTM
zrlXkaksfgGxJluPf6jrcFReFMNOESXxRhSMXmW4oZPnG9N0bqGff37lPgUtGuazLQ0ewlxI//3K
MSN3rKoUi0CFWuc80l508qAmOJhtiaREudvwN84tAUA7TSCM5apYIzgiLGaIYsbo5YiIBE6TuQjV
Xt5I52bIBlUTKgUJS8Xr6Sqje4DOxDADTxiKs7dx0l/9fZPAWZAtWMAVeXXd9RYah73Zjp46up3k
xOHGLl2umhU0QXUd+SaL+I8iv2V8z3YpIaEZjykr7AdvEJN3Sq12teiNVdzFFFUl40Y678xLdGJu
NV3gxfSs8P2Bg+1+lZ+a3inNX5kxVbZ5hEHYX5RSpX3dy8aMiTal8+BV+OHygpzxJ6hw47RRrGUT
F63e97bPKXzNKxZ8VKQ7gENxjfh/80OdS/obKpYUOtKUBXfBXJgIZlfhqyMaYDbiGaxrxITrWD2x
aYgyLljNEP1Aa2dEoPbyAF/u6FMDqyXKurY1fEkFDHqc1LtwvPmFz1skWkDveZzWOUJEVfA+aSTk
iYHMiv5JNTZ29PL7Tnc0v/+ZAfV0R3eIDw4+QryeXh/Gfo+AzahuhEpnp4j04ILZL5nC1fM0RGFl
tfQ285LqIZCOxu7yFJ0bwdKK20SFiqr9NbQkoZGI8nPRe5ke3Y89pe2464h5W+OrcR8whWUro3cl
uGZW13tdQ1A16qbzaJu2F1l0JfN/47QFyJyZLnXhlC3wJ1eNWLkL9tREuY58sNceTSq0VHkLXNoy
sFqPNlZlum1oGBjEbkB8OtQ2NtXPoG61q/ATALjxSwwojisTfdCGdWdjAoX4/WQ8lsb7tPmbMXzO
pmtZ75wA2VL6r7hlkzp0o9lNfr1PX0+7wWOBraKA1i5siNVjAABFFxurtI5ShQyQVbmmsZHZPbP1
iGgN2I0/77e106KKrhm7rhVHle4ZGj2u8kJ9a6T5xg4/s2DAWnCf8VuoS1wPREbVl9anlTjSgdpV
sgqF+/b11xihMwJs8Dp4BNb8Ot23mtC3Y+uYmSgsZciQyRuZu3ODAJjjGqPACeLk6vRodDmRJSWy
l1rupSykf/1Nj+v+x/dXF5lA5M1AgNc+6pPbprvm0+VbZuvnrzZThGj0MLV8fijdMaPrmrWV5T5r
QdBfjRZgAtbT8ufPfIsqaIcyRRvmWGeZmyF+BX/nF8bwzMLqrarrqRgqFQth/jh/JMy+/PmXzhFv
rL0UzOFDgvCupqhSS3of+SGfr+M3ky4h7R7ZvWNK5rfI6q5rW7pR0Fm+bPTcrD03upo1OMbUHdeJ
fRyRTUpp25pvVQacO+TPLaxmrU3UerLp0nKk91MQI15Mu6VfGAQPCtV/BCVAvKuzMYZx0jSk8I80
OnMMGeLwq4EG1oXL2MDNQ9/cWr8pWoF31PniiBTZ+L4N3l1ehJd+6unnV9d9iWqxgRaYONLzhk6E
1yFi8tVNslXve2atKY6j5H9R17DxK09PSBTQ8mfQM/8oF9QwPxj50+VhbH1/tYGLOYfHCrp3RB3Z
rg7a6+NDIhrIv0A9ADsv2Hl6PvMSzbV/FONbevzFj5d//pmNevL51fTEAShG3vN5FFq6zrHmnfZ6
b/TEwmqC0t5I9Zk2kEdqI7p9+vqSAeYHtwGsgc1Kvdjp+vYgZXEuWp93TnZu9ETeOGZntinpVLzE
peQOqaLVMaNpnOznYy1x/+W1Q1+THb2yvYYOEGSHNpzFs7bgECyvKbnIdbCumFGKEtmAu2t/bbov
hvauV79IW3SYczuWR/tfVtYsRTWmcQ5to6QjXQV2Zm+Tjv6FJec94tBxtxMorO7XkbqJSEP9/7ij
UbFrta17edOeH8Ef31/drlNJH18Ul30UUOjReKehLf56AxTbEOJAImZ7rSJQyomkpKdK4phLT1b4
FO0uf/7coXv2eWuVe9AbnS7bCVe3Mt6lxtfA+KpKG970uSn6f6R92W7cOLTtFwnQQE2vGmqyy2Vn
6iQvQgaHFCWRoiSSkr7+LjVw7onLhgt970OARqdbLE6be1proaqBvCT6odEScbVEYzv1I5SDqkvL
5M5b3TOV3qf3Z7EZ6Ct/HZVLcDaggxxLdc0A6Lex8gVL04tqgApaYwr5P68MZQpKVyivDcgFvT/g
W9cDzxByioj58edqV+ZQh9R4mBO0niCzAAm6oAF9y6NiN9zON2f2vwNd14bWbm61mTGQU3/w7RPU
NIsAkgCOTS9OdcvAvz2rNPyX0QMIsqtZ+ZEjF+LhMAdTGZXm0K53S/z7/ZV76zRsJI3ogtvMynW4
q6AnDMI4OHFry5GxyXrw2L4/whtLBmA93JEtTfoarqCrgLtOK6NLkHzm6qDA0MYgdgrx+FDeGOqN
yWCoAAwluJkxtOBeWnypm4QOwkQXfU78j6H+9v5M3tgPVE+xVGhLi0CGdX1zVOJQPvD4ghtc1N2v
TkjIRD6mpr9hZP49RlcXKNrMC8JM9I9ixJcT8UFG3Ca9jS6zgYaqWPkdhLig1BQVrJl/zta6kEgL
PvvgELaRKP/7NAHqRA4vidHAeg1Eo6Jd/Hpi8cXM4gSRTfaQyh3t0v9uh6KtDRvdpIBIvsoPo0ea
QJ4dw2hvT0utb5yFN9fw7+9fHYbQzsiwVNitwRdlM+/D8WjdR3c5SdVnFIz2Rh+qW8wlb9jvF5Pa
LsNfUdcKgUheQUzn4lyi9AvayOyX9zfnjdv0YoArpwb5sNkBHX18mfWSu1CO2OTiWF9naG/EP98w
5G9cqIiASRa5I3gFrxu7oqFiXoQL5dSXyPmuoED936cD7giCQkEA9ojrlIcQcyKBp3RAlBZlffU5
pDYLw3kHZYYd5Ex374/21u78PdrVkWh4lUD8PHEu1IeCbksBL6fNHehjbyzbW+PAI0RL6SY9/yq1
1wlWuW0VOpd+WI+6H+9rAM2b9lZ1/a2zAC4MwPPwxgKjc+UsqDSwK0Q7nYtfQ6YVuNEL0iB2ygAA
ubFNb5wDdHsjxQWHAfH4tT1yIttA2M0BfQ30SEFa3KQ3TOsbKwZGNFDWAJCNXmmy/f1f90anbVxL
0kEJty1A5yyW0ltuGIS35vD3EFebHwvlh3UvkNF5YtHe8htn643Pg7BmQ+CjTvSaB8VdoZKqZZJc
wPx3HGRfdh27kR/c3vurVwHlOhS64FqhWf16F1a4nrNhCGhSAp1S8rmPnmS0C1LAv75XIyRYb8Ey
3prT3wNuf//XrtRynVMSYMDp60jbHG/AjXP1xrangPqAIG1jQH5VpqUI9Ht3EqBJAEWJA2WBzAk+
vn/n35oDUCugDUedDX1uV06UsdwKGwSA+Z/WGH0fh/c//8YdBAMe/Fx4HECnX3dEIOrrVjp5FMJi
0JzUENZUbD705rcT9Btgbv30/nhvTWfL4m/gIqDwr6sGypvHGS1D7NEmd3PO/eP/w+dBhrAhfWAp
rznxUBSuZ6IH9hjHz/PEs/TGz39rw/Hd//t9/+WJWqquo6bq2WPTmyXfNNwg9Va6ExlvRAS3Brry
oKQAf4TqMBEUBqc279p8vKXD8wZJMeBDyLKFaKuNtn60l5Px1yip4xEkH3KmuzHu77tGHfQcFF3i
37cibjOUwwpAkVQmULxgXopM7AIQ//t79m8m9Nou/PU7roMSTqkOVlPRRxI74wWKz2C17wP/KU03
lak2bEoUHfo7MsMJT6bwa0uj6W4Fe23WD4v/21W3+IPfMlR//6CrzIhq6Ao+fiwMHq+dq6Ap0H4C
dzKlj/5GdoVWf7veCMz+7cJ+tQhbF7UHmRM0DW0X9S9bJeFNijjCxUix82C/+I72oiz21McZYP+M
9Gbcx1b2uZcoCu0EaML7so7zVWuzaYZCPXfsVVFTXRcIaEnBed3eobA07FJyC6T1esfA4AyWPnCo
bN0paKd6+WOHKqUBdAqqSzX1A/oiPO+pYvEzkY7Yj8uQ7uqhHaBMRWXhxsMf44hvAKzRwxov4UUG
bP78/hHa3r7Xi5dssQ2qjq9KQhPnQN2D6fdRJvYpbO0HSH1caNgUadrfyGS9eTHh7f/PUJuB+2uf
PEOjxpk4e1QxxOPpD+jmxlVz4/a/ZSW3ogF6BNCegybGl4PEy+pSO67VZRR+HrYHKW69XLdGuPIm
nGoOqx6dDhejH81S8uTL+zty6/tXx3kaGijYRvi++9xBtdDceLZuff4qjFjcCOSnAz4vKuTvc9Lf
CO7eOlB/b8DVAY9G7rpd4lUXG92N7bKfoKLT8KeW3KLZeOv9BaQf2V00saLosU30r+MkKt53flJV
l7A6O+nRerxIIEGrGrAT36LDeHMsnCgAXZD3Rafpy7HqYHaRECcOJgWhcgbgUP/UTws46b3Sj28U
IN9cwY2UcOsbBdXy1Qr2EC1OYbudCwieyh4ylj2pIJvt/LZU7d8/a28OhfAO1MdgkH6VEayN0qIm
LhLlYw0Ry01LtPTpfVvf6te6NdD2939tlg1BghmsGMhvT7UvsnY6ynACefmNx+AtGwPxLx/N9OjA
fBW29mSyJDXIMq8OO/YdP9MlPIwLvbFFb3RyoxH2r3GuDoTViJmqVG8VmPQTa6BFUwNepf20DLr1
DInNXMYj1CWD3eS6+ynovr6/cW8dSOxbDFUy7B66yF6uJw2dVqD0gYCgMZnobeb0TWadzy1yheKG
H/1v6vn6jfh7sKvJymiepL9E1YWKSO9aQih8i/h3zxN9CipT71U/RXmgoNLrBB5wbAJkUAeIAsF8
4URlvplkZtFzU8aLL3/XLP7H8bq7pIrgIqzjfRX5XZYurQ+ZYVTcoWDBd1PrhJlxwVspgTjKHTgu
WbhOm+wy6UGHL+iHqGmqYz8O6V23iAiCueBugiRHmotmrA6DW2l4YaR6YAISYOD4S+8g/P6jb+bh
bkW3VQHeB763M0nyZm7sUUHu+2GJzFhWYvLzpIuq89C0f2Zd7zQEk7sstN2QQ/zXPDjT2OdDs0Bc
0EeRbBHjdPQ1qiboNSfLnHXtHYeKb87SBXL0FcqYNOK0lIR2h8bUXxdnYkXsevjB0foTvtuQdfXi
XCrwKu7WlaSZGS3bk7UDljeY7Z9w0zx//wi9egjQo+HCgKKqBHf/FQNq77OQpl3XPLYmC8InQR7/
+/eBO4NyAKJ6PMdXLzGIo5hYm7R5JHswxq/NjSaBVxYFPx83HIE3gIBwy66t5MhUOlMfTEThDyJz
u0t96Ax/en8Or+/5NsoGBgHYDFCza1L1FvJfvlowypb+GD7OvIj4XQs5qbGAhHBmpzVbnHwKbrGG
vLU5yL8iDEMEuzU9vrzfaHz1wsauGBfX45Mdju/P663Po/MMjXRbHPOqfbZqRTSLwbaPHOEr39X1
z//8/U2CEfVRVBQT8Ea8/PkLDac1CWoweOoP5JtSN9Ihb/z8F5+/Wp2mWYTlKT4P7nFO6oJBrfj9
Cbx6R1AL/WsC1/ZVdpDPsy3SXlFFTuPgfpwtmMjDQd5wV98cB1oAaMRGKi+57tHzgaoYBYGGiDsO
xZg8T+a+vlV5vTXG9pb89fZ23MQCMuUgbJ6HjBix0cLmjbnx8r65J2jRw0TAeO9e49H7Iaqt5/H6
UakVL9EnV95wXF9OY0t0btwwWKII8IGtQPFyGosTp1Cci4NHOMjfnRoY0wANgPMU/Cef6N9xInh6
SEyhkIRhrhxk1XY8dlUbPoph7y2msMd+bgvGbkzn5Xr9Owwc100gakNhgtzw5XQqUM5KFav00bh4
QNJf7q2c4Rvr9fcAr+5gl0pf+RhgDM4cArvkiXc/3r8lL72Qf+cAKQuI3IGeGcg//2qprI9C5VST
5FHbOGfmjqw2m8mTS/707Nf7Q72xXMBIA+AEWAdAsdcwTCxX60qITz2q4GQFjP1/Or7bVJDdhjuF
7ComE/tXDqpfIRMwcuU8wqqLtQhvkRG8Xiq8sSlka1HpADUMubqEoAL1PWdt5BMKiN20S9nOZfug
z61Xvr9Qr7cd/fHoTwewAG3SSDG9PFcc92fV1PCnBOJwxhk/pvXybbDJDQv/8vn9d722ZlUkMVA+
BnA1eDlMnOq67gJWP/nTh2D9QumUefoXU7e6Lq7XDcxDEDQBXBlWBdDP654FGkBL1UKKGab+3LaI
uXfxnC1VPjo3XPrrddsojjaiS0CHUJIEBO3lhJbQGb0loVAeaDvwPvxw6o8NufHsXlUmEThu/J5A
WOEMb8Ig/ypW/2WKDRlohTMIxl5uACvX2QKtxPSpbu+Fa05djMaYje2k+vL+mbi+PFvWGAzkMKC4
OgAtXZ0JJiDw3USEP6pcV88CWIn3v/9v/eF/I4RtXlsACU7CjY4EJ/lq8eqEL8vKOH+cKbzfyRh5
HoLGg45o3Oc+PPESLjrJRiNd8C6lU25AovXd1zDgkyO/+q4NAPcL0Y2nePjUic4ckah4nmkIbQaJ
5GmcTvFeQJqm9EzY54kD+dCRrR60vZSlWVIDYr6Chj7rwYVbjikio8R40PYj47qLuio8SJTMb7ig
r4/MNmtw5KEPDxS01xWABswhSa9AgA99xlSdUvngNf/Jif6fhcWdRW4uBkHalYVtZToENqL8UdyH
UDO+lci+vsXYNwhqQqhm8zIxkatHqFdph74mLLLkZxb8cfSfaY5z0EjfOCCvDyCQ84DAohEk2lgN
rg7g2PGZpVbpR/AqZMmnWDr/nwNcmW/Q4zittw0wu9kABqSpeP+Eg11kO8MvzzheBTcETx2AAHiK
rvwPHqGbhTponoeGk85BjOblftzUh8lHo6qc+xFY7qX56nPIOUx4Y/YWQhZu5rMUkjWpjTPh0eYM
SW1qlClnboDDMSnEOmv2KxyD6DFFQuHEWl5VOxA7f3NdXgODji6rQtU1QWXRVPcxdKohK279B7fm
cz7qbsmHxKqCjmFyRxWPp0zrUfrH0G1tKbAoD0ZO3SeW1v1+sXNLcxbQPzP0Avar6Lk9xUEPsfvQ
QN6bJ/NusNrNZxs0BXWGz+s8GOBgOoj/ZKYGxUieytWempW0u2Ds+tJHWbKIkv5bP6fh3vR+l/d4
A/PZn9OH2mVd0dChRrNwtGFWYWSzxk4VSHi6NkPqWe2BwWPnsQUtfhQYeUlmR32IGwBjhBiT71Gj
gaWN+4rdR8mqPhM1qzMjXXSKIzqUehRp0Qjb7mqoRPyssaunJBS6iKxp9mGbxL/HagLjyRi7Be2t
W86QS88ho0rLrcZ2TBKIETuQmNkNyfKrqxtIjgrzDRBGUkDvcSrT1o/ydmFqP9Q6yXzKPrh+/5Uy
0WTBOEc73gue24TPd3SkTjEp04SFH8xmJ6FleYJafH92R0eUU2QUQK8G8HQqo2zqWHqWaIN9UJA4
200h1E51N+BngoXgoGjf73UdT9CmRr4DIu/6IE3DSq8PbM7ERHWmHAk5+cmNz4o07VG1PjTEkzZ5
AgsiBuCzzw+rmL54kzvkyuHNbgR+OPMdF5V8IKmOXsfTO6/V5N4brHs/RDbMGiAHTnDp0n1YsXoX
mbbPVzBUQJc7dfjOGfuEPHMdniErvWRr5/KsdRv5YSN1xpHR5DmGWDUpWTLo57Fbv4qkrY5zMtjT
AtKv+7VCprE16foB+k7qTnfC/qE6+Wk6D7mVZoh2Ywp7H7B+3mGhncsEKdunxoZNntCIHUBG2JTo
HAkuoBfwsKdxcIG0enTkMZJtTEaQHY4V9KGpCgoR4n9LO/oFmQKzW0bYTznNbAeeyO7PxlKboeOc
552ObcmqObqDdHJyXL2hPTUuIyh7L/1RSIYN5ivkNCboqo6cmKPA8f0w67mrc0bG4GkwJspdnay5
54RdHlWmyiFA3pftGsLZixMnaxvIDYxLqHOP+j8G4okSpcEaIuD9eNDuMuDfOz7UoXm376ygz7FB
IQj99iwLk26Bjo+uirVWP5JlSkoRuugAWEURSjodGdXywZkNWuUJM2WyJT0bxP5HZYPlflg9KFz3
Hqj0I0HxH4Mq3JPTWqyI2bJo0RasIOvSFiJAug0Pnr1LVTxki6cBYqeDm0lIl6GChtxWL7scWqse
tOGX+qRGEhW6Wk6VUwj+o4s+Qy0dybGa5lVVy/sIDtV9E/SQqScCnWTYwSzhY87Fp8SGRdpFJZ2h
zqmVrUsTNL/hHn2cgmhyYDEl+e7TeSji0Xy20SIBs668I2Gy3bEx4Ze1ZtUB5Fw686B7ewqb2Ckj
y9lxMHo5dLLq9+2iprNe+jVvbSAL26LDInN8Cv3yqTVPQ69/LZ1XF7aaksdBGQjUk4EUfTDFRT1G
wXlxZn4MJulmJND8oCG2VtqWgq2rilmeiMEULegAGJjh574MuyUEsVLjZN2izwt1o+MwwZJ5k+P+
cKJwvFuTGerJMLP7gU0qh3cb55wtuKcmZUcZqa5s267f+R2VOzccRZb0jXz0bOqXXR20BxGJ6GxM
uO6YUr9X3qf3KXecU1ADyuDWaKOQnkxPWlZfdZh+X1r3mxWrzBHyJ5nX1vUuNB7NxCx++cbV+eqT
NbcT+FDDpm1+AoQ4HmbRySdPWfO8uqxheaCJn7uRNp9MD80/mEV1nMaqeYh7r79QiVjJNrzeL2n9
wdNxX/ZrOyPh6nwMrWcOgtJ4J3VYH6EV7+ZjAMoRzXi6Z6uGZICQSK8GC39YoY+IxAHWVSsn/VYv
ApLWHJo5CyqUBxLN9Js3T3EZycZmkGvhjzZykrLuK5UHy+xla0j1w2JNl8899FAz5TMnp9AlyoTT
x59sH9G8ldV4GP3tGaxg7/IwsRXQPt301Vua0M8g3WBh7vE+AFY4/woirFjrDtHB1UHzMZU8abOw
hapy7VXuaVWz+zCBOgQy9Pzc2dj+GrvY/dSs0CUfuCL7SKkPypXrLvAXs/MYWTOP2WchkTG0QqSn
gXcynxGcngE417BnKs1B5AXgPGfPfcpxxCOQMYTQ3Tg4TPhF53Qmx0NaP85x8FPWI/0NqQenCMZq
vCQxlz/5uIY8Y5FTF44/9w8xD3yY77Ddd4EZjwvzvdzxLL+bExdLp+FHaMl/abToB+UwQpej6MDC
8cSSaMHaWU73jVmgw4iXXBXupOt95yNxuKQGnMlidNedhI/xIOEqlLEI0HAxJSpT6RDv21HyHWSw
f1G6LhmZlX/iDvnHDtI7S0l/uphE0enR7bKFt1Jk6KHsdJaKES8kJCY+ElKxXNUt3nDRS5WHkEd/
ErEGxekUug9ePbV3iUtZ6SbhAmGCFZ1KAIb2XhZ3Ezk5LKbFOMfOo6yiDpUId3xCI/cAfWbVP4wC
73qy6bIy4qKRQ7tjHgRVV8YSSXqLKOPYpQ5O78Dw6dD/7i4TvXMjaB4pAc7CupLezkPskxnDbKEM
kJtm5H84qYYfLPSe7fbHhkOBgzOd2DilOh+cJD2j2/EHj7TFaYjRj5j47WEeVPuMpKQHvwISCwCj
/iKc/ZA2APEUouSdJsDKOI3rf0ItJsl1KBbYPmcdHnjjrIWojC3aFBxlhnQ8iydwxNcpA6tu3YOw
NUGeelS+LAFqbotkgNqZHg3YlFr3B5WS24zR4acXrM8kFM6x196AfkJnRq8pjeu7uRV1GXVmyG1k
fgZtjDm7FsZjYg7i5UnjyXSMfYhaGmbBgsd38dFFXDi9hA4O+kgtXR6Cjhwml5QD+TLQrwlNy9pL
DHroY5pZQ2ZALhkEy3T/x+nW58FxphPVI83AHRyBdIbZO3gecteBGALRc+RnwCHqYmxck/dRPGZJ
BPobkk6qDGPunDlCnkItSkCqNG7OEpbnwcVNyuZlkrlZwxYkM24lc8jnqm+BcF24VqE37PVA7d6k
VV0gIKBFxyvwBqU+PaIc7eVh434XXtMeFq6bXNeROgVNoPdOj05pNUXQLfQolg358Syol2TXzuGK
Wk7VZJBRMLu6jX4FfNJ5ABktvIc6upOVDfdeqNhnJ0UVqw/gwDdTo4/NAAZUlzOVRWua3jMnfhjS
ds0lIGBfaLuQUoPc9EvttdCtEkmcKjy1tgOzCigrNAoomdcsEX7aPJ9o56lcKZJ8WBIyZn7gzEip
zDSXZPolzFjdW72SM/BGPyIP7lfdQQQz6VY4CfVA5aFOWp3BVZIFOBf6YtJxU85ChwfaRdPPZRbV
A1g91T1DQ0nuo3L1YSBwaj3Yfjy67Mhn+YQTR1A8SZMLTwxKTyP82GiWn2c24NiMg59Z7gxHMQT/
9MlEyop1czlU4vcCZ6mM0hrHFKmn/QbThgT7yHQhO7JcWhXxPCZAgbt9bUpmq+XoyRkkTy1T/peR
BCu6eTzEMmmNMzwC5HvH/IbNuGd63DWBGcC4NVSPUWvs2dCQnmHoloNRrXOoQj7siDJtBs8QyJm+
1ji/LTiW0Fc8nWs10CwY+ujYLMpPM6ijCejETKn6MI5BCLBAw8uuJ9B1Eb3+1C1g3KNSmX0X98kn
KOouZeIZvEgk7DU20Q+PcnRJ7iBkOk3IJ+7HEddQeWSCnFTyW/g0KpXowlxS0NFFirFiNgHdwUsI
SzGHaIIC3SS6req0WFb/UEFNKa/RZVuGk+zPKPXixka6NMv40PpTvlQMrFFK1btZLT8hJssyzvvl
QCV9DrtkPacjzv4kWXpkdcgeljlssk2XOYsH+JIBMc6OdWDrnhuf5kDv+kW1JoxmFffXj3Ndq0tV
GU9l65LawmjiHrSCiHmwztMuAIpmr1ArzMO+4od28czPWgTrOXIlLf3G1QfViuUxgWTXFy5q/6RW
sxTEWdGjSBd1dirInQ6oz92B6TT92kaKf0ZtDs3x8TTbgjlOs/cRfO2bro7LOg0+hGyRtJij2WZr
FTYQ6OoPaKZG7sjLUKV2wYbmyj1cN3YCu0L3hbsKLt4oqq8mJnQH+yn2ITB5UBCrAoCNUE7xrYNu
kFWrbGJLtevd9SPCsQiV8CXMsHJLnVdw8Q5LVbX5Wnv2hxhFVOqAjpdVyCkLvIUDD4x42fXoL6rS
jw1vnWxOujEDLiw6tAEPzyZW/EOEs3SMKkX3BEXQPRxV/gBFj/lBrSHZecH8rR7DFrDEoCqZ9pd9
Gg19ua7IBxgPRGidTeAQNihoTyH4bW2tx6KO4Ji6Sxych8n7E6G15mhxjfeRsyaFrb1uN8BmFgjW
n2qP2iNLIMTXtna4i9y52ZnRkwVsm38f82HKEQmzBymi4Un4bXDyhAhLKJSL3JeRV7Qj9G+HHvun
+DyRjNVmzdBZsGYrkmlNBtbkbz2rnx3pjpnsw/DQOSCXaJz0+9RBGK71yD/R4rQHtQgvc5t0vPMD
qCZRnX5BuAWlJANPykwshRiCIdgW5RWVETJfq4CU/gqvPSImPHLf6XPiaxiJJIAlqLEugtReAR1t
P0uo56LsE/1CxuMTOjrglwH6DPWl1Z45kD95MobpCX2e0WdSWwMhtCDc1+nq50RJe6h01OeAY6f7
OfV5Vq1OXybaCT/PE1SzRb3S3Frvd+UAr9aDdO2+4+3PpQqHo2kWkwdrNV8mRee929hnaAqkD0vv
qIKjyAAbKecj7aCTxwYYe+aASEsGcXro/MGWFPc5H5e43wMEg3iKkeRkdEy+2iWIi7n2w29+qpPj
0lTdBywcxZLPzS81O9ux6L4TE8ywV8ED7kl0L1u/2bmOO5X+FIZZC0rZTMsoKAaJ+JT1kkAey+8K
LSEIrBMEcgoUYohL66k0U1Pl1KAL09EwMb5FED1PjpOTeB3zuUIDZmSm50oOSBP1G58v+oEzktCk
HHWq7yqr6SH1xFRo9E+cJLXNLql5QVBmgBT5eHSV8A+4GHltyZHoJrwETdN9cpI1yvup/9KkQ1US
ARncvlqjLGU13wGgiBmAExfpKAnZX2ckx557XwmjyBjAhdulbhNma9+YXduxKJ8b1557ZDbxUvlf
m2FwSpd34w5oALtHlt/fIX+NnHos/XmPdFiaESmgYLUiWgbwqNkMLLo7Aw+tOnqq/NL4sHZeu3mq
jDSbo6rKYAUpk2fd8KEety5W6btIDwp4/j51jrHUf4IxHLNl0E0xtPFYjgBwgpumi4rGkOaD5PCh
YjWKPbOLOjp2GfejtOLQaUkPkTLJzpB0KLvUTGdMQZRqJi3Uu613P1fz9INz75vpvSlP0P1dhkQs
BbWdu4MiI7wGFpM9VyD+5xVdDshiIXqvGYc0C+3uIc3Sf5KUywvIm/5ID8GTpwBQigxrs8mCCigl
XKDxhaR51/hwVJBCLY2Vw4Pfg5wCfEvjYz2MzZ0l+idkG2KYN2RQWr9uLohjllyAkOuhXtYGDpGz
kKNqGrkTwF4emn6UaNZF5t9OAL+wCsvdjoqfYr+Lv6bU9X9Ma7CUwzzrbB1BKzAqcEf1HBeTsz6G
wY6Vc1/RiuY90KSZgmHO0DT8OYHcQS4UN8U4TD7o7pfuGGOVLihW4B4kfNi7XHnoA0zYzl9HFw5m
Ve9txGUJhdRoRyud7syUjBmJA8xGkX7P0XV8iGhrdqpOviniT3uBvNijgvpcmYIGdAfOTBy5SbML
D2uzl9UMkJy3PVWI7XZxPXilRASBaDciGdyer2YY5ME34ZJ1iF3yTizsiRJPHgMnic6C2LGoAquO
6+xHRVKbdpdMM937zGdZ1dfNsWobZCF40hR68UlBaR0d6NbFJDvdlziTsIpT5+36BWkHkfTDb1sp
9tGJB1FEOKgZStl4SOstiYxw0ebOEOxWhhSH3TOnL/CY1fk44vnQXZDZUZODDNDs1ZhW5SL2kATo
aQVvjgpxB8S+v6Pa+9ow5eYUuK0MSRyd1XaVGVIrIBliGjlsH4KwkTuIex8aHqeYBd2+QihU9rHs
732AvbK0JWIvR9VkaOKX57V1bTHFUZOrqPEeGU3kwVK866sjnlfaQJu3sXoHldAJaFi9nDhpkNOd
KvgRdGr32MjqYOgWK4ZjWoCC2PkatCYpuhiaQSyI5pO1ozzVo+N/Ugy2eXVosyMJc3e2G38iee4i
AwPpZxpbhAgd8LbZ6vNwlyA3BpK5xttr0vAcZEp1Nvhtj8Tw8MVtBS8WxFPlMvMqc1DEPtIg9T7Y
ZchGj1j0H6H9r4EHlXmkX/IuSZccYeSEHB/C9xZR8T8dePbv+8D5BFUqU45x5eY9tS7eB+0XFE12
8DNGJKZW9Yu0yB2gbByX1lVeJvg6PG45/jwdEzzTfrw8WzZ1SD+5KGEGcgGRCbQTDk2n20IR5fxT
IWIAkzFyk5C9hcuA4D5D/yzZDcjVfeDNoyvuGk4gHtrNQP2QMS2HusHaen30gEQmQwoLm0sCZzkz
r2l2jkmgNp/q+Dh3sf4UQvMUxsfVd3Ptkv0YUAjRQ/wybwY1YObtVnxAb26Q1H0BYieVmzHG6Yh0
fWdl7BSmC6CITaLha90s5G5oveGjVgKqQ3pM5rxvG32Woe8UftMEkCaQ/heUYUxWgzkbtksqivKC
CJEu7eqy6uSJpjJrprZ9nJ3xn8FsVQC7qrxh0mCH7XAfp0iciMQOv5s+NZfK4+riS4SzcefbfbLW
X/haTXemYmDkRm9WDzs2S2Tpax4XMZK4pfDh6hBN5WdChP+HVG4y4aRArX6uHI36A9JuUyjdBzGn
PxZvjfaK2/9D2nktx41k6/qJEAFvbgGUYRVd0cncICRSggcSSPinPx80Z8eIRYUqtPdNh3paU3Bp
Vv5uaQBTBWWh2srQmmb3qI3LEuoseLtMz4btyME+AHZVfanM+dZwq/x6yvTXxC6MArzDmP15SMph
ky5FPPm2F9Pmk/zcL31OU/beosrqJiJO1KhdfCZOdG9wZOSkXGgnmdkiCVoHvAwQIQ7jZKgD15ys
Y5fa461la3Lb1nL5JBm6d50qSgL8cMBdG6P41AxVHLpaK55MyDwTYUGEgAK+gs3GsNLim5up+pUW
JSNeW2oKI8qHfZQsSmjJVPvqeqX6k2PiFyuPxlv4N/WrNy3ZS2bXPb09wVoPduymvq47yUMDFrdT
RvXJ1NLYbwzOCMJxt5onjVsG3oshcUaE2tiXT2qPttVMBI2X+mUpqU0JOiROy7bCei6Eu1mEmCl1
GCtlVgNrt451xynzjQWxv4uMVAuqqXuAQ0z2BTsB4C5lw6DDjA818JhtkCAyW5kdel2r+C1B+pyJ
Sy1sFju/LiSGnRFrCsdL2J0mGu5aFfun1gjQPgmMGCVm5Itm/I78xN4kVpnsekPDoy4KTbmeIR9C
txNTKBkp99kIjDBIa+AsDQagmSk1VdYa16U6D9+0hX05N0mhcOxIhX0oh+kubW0Fe1GiHwhqA+Ao
FC0o8VrBt9dExZYJ6742e+rPpRw1tK968aDnRfaYNknzTFpRd2Pk5bKjqhhCTXrdlw6ungbym+Kr
ok3LXsm64SpRG6P0x2mSfppFCbtT2n/vtMK8AmMe7wskrTPmasM7sCIVQe60yScvzcXBQNR7HNkf
gyZb6jBLXOWmpufXJLVur9s0JHDhuzYcxlrAKWWV89XVHNRCN45iEHIn3KwLhKEW1P+5syN7Owv6
WJ+n0CvG+bnX3EyHOAOgbZ1EXHm6t/id22m7OqVOq3sDSXHduj+Ueei2dh2tezRnLn39R5XWys5L
a57XgDcTufgaGZ1Gv7PsbTLy5QBD+Hnylhc3q98cRQWq7hPa4wVTU9Q9Zb5VP7u991jXk9rtGKrF
TlFULRinTk6BClzw0iia+ZY1+kznhVh3r6M8MSgfwK/q1C7Z9PP4Wha1cZqLpYTfapyDa/vz2N+k
ri52qliUG+5p8ZspM4qdXjZ5oDguKqW81vZYakbORIwXNBdZTGTpkk+4O/hEOzuKhy9JZmTXcyOa
21xC0VRa1fhpaRehAUd4C8pBkwtieeNqgzC0CXOvLuHsPOVTbSsOKSHSxK5DQaDHdbtNoZDpsFDB
IybqEppRl2yI+EyOESLAg5rE8T6JQFD63m040Th5UI8atEuVMyLhQ07mkgx70cwcZMwyf+BAFrOQ
msN28uxxb2lU0WaEWj8j9HpbdlG8rcthgZpnDeiLRYQoHOHmZvrAlIMRhe6oU/XH+NeG2M0DJzcM
WgZFdjiMIEuT4crAeYvKU6Z8GRoxs5MnYG9Gk3Hc9tqfqeItSFVjE+sDqYlw9mu9ZlRx4fM1vplN
q74Bcqsdvze3j0NbueQixFNAM4hum+TdyMmhVP1JTdqbLiogoOZRDxUXKZwjHevoTM4UmDa6daIp
oJll+sZZWw/HJcs3+VqkSa9sMbkBXRhwNAEt47K92s3fXC3hmF0uE1UHK3zq+rnRVkHXz99HTZd+
26o2YE/8yL5nvkTzjJPRs/NPvHXt1WvKNTu+QbGQGynntSyH0ASAYml/LWwnvzdgmTZkp9g4x7Xi
Ye4963PeldOLIq2uCYcJDNaLCz2UgxR+iVnPbzogZCe3P1uyNnyn4vTs2XESNvqgH5eKOLi1hS/U
jQMZyYFoAOhxqNIzgQFBhdD5psx1k2yzWnH0sFPzKpzy6esYMcH9Jau7K0/aQ0mpmhv+RBFy2xtD
DPNNVaRrIIia3W51d+z2SrTQyKbqh30Zj/HBxIEY2JWjf54L0tFIBTYpVjxnvOsbQYcqe06Odmyo
X5XCpGKyZFRvrWrSA8acEU6G3l85nF+eHI5PQRKX7nHuLRQHrlZ/8lpGcmbNczjbZhe0kRqFHCIk
zXfH7FCqQod4tKf9Al0bdIrhbDuSPDbKWHe0INGm3az07tZWI/VTWzXA4yrC5Ww2xWNBTvNTXCZU
+1lP4+g4jjkud9+jSfa+tKsyyIVKqwGvH44JauRtpnVltunT5KAsJt8j0ymaHJhrmmD3rdWFjphx
dc5F9gYz6H5PIjOjBpiGn0KkNb3t+nFXTlr+mM2Rt9fUJv0+5Tkofst5BsCN1rVR2W2WSORPDkzp
AyQjlOqgNCaBdfXaAjIf1Ltej9gH1GFMfWNJ5xN4OFStKnvd76M05UQ/ciwYWs0XvVNSJc7uzrJE
s/V6Q92sASD9RlOM+Qg0uIRD4kDa9ea8tYzi1siq4W5ShBV0rfFWOpVKpQh+PRpVR3RUSVMRkF1o
qHoV3yjWq9qXwJvCUYEFre9zrqgbJyGCzRel+iOh7vfHmVB5Q6+drVPW/qJWfjKMwZBaNi4UPeG0
OjnYYRXAnzqOsseEgfOQF2P2BjLX91tLLOk9pGIUzEyX3dAT/4IMOQ4LhngSILye/dpok9sCUg8Y
flGvigKYXKsLb8/blqeqGfDRuL1+n6oGBKWwyXFZspPFwa1BgVMMu6hnqi70UFqLYHWjq0ZzVa/x
FFq71xXrGKcj2/44M1GSUsyhbahysxQdyT0CR23iq3AW12mls2I3SXkw+qh+Mx1g9GlWjKNd6/aX
ZJiyYI4LPMbFWr1RpGwhAiDsnFjdQBB7h07rzHCAakrsVimpa+cmEC3LicCc22RxElToFNOYqW7W
hn4HN6F/KTl2WWG7ULzLCQAFngPpQGGlZhvY7ji/CNHJPdp0QAdbTaNdSVxz4beacpunPUIsJ2np
UC8tGCzZPNW1xbuIjLnbWW1X/Bw0M/ocSX054f+1X7w8ArXK6AWfKwLmoXAeRiPDrE7pKS+I1/4g
C6X/2RpXZ2jkNhIn8F572qhmrHZW3Nynjn7jwAr3U7qx+vJoNfOdaVTPXRx9VVEh1OLfGj6vAsNf
3Q8JSSBOHUXvmTJv8Bp1SVnc7pNgaXfe+I8qdyTV9FPBNYnWFZbuvANZkmpw+RZBVhrLTw8IfMFt
+lFYSC4GpAedoLBK0nLz/ZsrpopQ20LHLDsVN7S4CTtl2P5d+vcrze934d8qmv1lBCBZCpH7eXR2
3s+zFdttc6trsQaupNgrnNiNx6Lt+qvELmWAHm7ZxKYz+jqs/22kqnkoKs7LSiaLH/3gLhxZh0Q9
DHFvbbxpSveT2cFHqzGNgZGqfKUggAVwaiqYC6Nr1XB+uH2PCAy+LwFW51aWQldbMTllcwuN6A/V
nRx3qVNTub6oTNRaZzol8oJc8j8v5f1VV6kzQASNBlSiYtcP95vSWVViPEAQuLexLdvG9xwA01yj
nkJisYzfsSYlPk5CQcwqzJeeJesbQnzmU3QAuy1U8IvwpieQJ2ufAs2v++f4EhmOFvRCl0Gvrzgy
Zo3HBABlq2hxsceNZsFqZF15hZrE3mopcYwzB77A6qjf4Ef7cCk1+CVPXhWcksNKV7wA5vll0Psq
JNZHhDwrjq6sdfa1MoNalsAgSgzUX7XVczQ5FjWaqvl1nOhr8jz6IwpBFsBMyl1ULWjmRBVtij7p
jk7a1dvUKfPbjgnyOPd9e+uMjNJqaZ7yKeruUk2Vx8pAbOVekWKHtGmKG58AZWUvxKSE0yheqSY8
rKWNfHFoX3tVxVMXtkg3wkzN3SvdbQ8UydTtSVqPB8UsfjBW3VMyuPD39rDcOG7ZXDmaN35O4SPA
oAfb2dIPTjAaOQ3OJvW6P2RtvnVc7+dcWAVtt1UlHHEnbbHRd2FjSflY02R6O3VDdlug9DgJEefW
dirz5WpuOWNWdWFsjMkuD543xwJCVEufZnOxNmavTAEV4KtuN/bVsoqcZtLBDmWk2Z1PU5YGYmYy
/Jy/c5MUM+srpxiKgHSyeLdFcaUoc/YgacUVjo42bIxaoFQsZfTDtYtkM7Z3WmNu3LT0jTg5zqkO
8ZKWRTipY30/gzD+0O0KPHqCWsM7agMCRwuCUylt5wqpznwd63qzLaqi8oXiASIpnhmwYQPBuBTp
R8/u33A7GCcvc8SVdGhnYWhKdqstdXG1EHOGpcMrd5zaqUbmXBq+jFQlGHVZnDJZzxtVNlDibjOv
YSRWZG5nF+jV16yyP3bglqHWRabqN/Zkk2PuzvAI9vI6KPxvFeMv95MxhxlxdGFu+6WmIib4S8AN
JP1n9OHsns6S77p8ro9W1X2FPEmf43oA58kROeGtiG+bTp2ItmjTm8axQP+VQQ1JAsFNk9Si9mll
p/ouHpuTUL7M8lMXpLq+7JCTarupTZJn1xD3Sltfpxx/hjIqb1ICXFU/KUKUfPVLlUjja5vF+WPc
yGa3eDH+a60cD73WEyM3Cvea2gFwjztYIEQKGsq3tWMf07kTGxM+/FONJvGZKJ25XOS+1cYW9i+r
tE2KpwCyyJlOZGebflxFX9p5eo2kIdbWclGQaSuZCFTp3iqISpCRWgasXwxwAlccYBsorsCKx4Pq
JDPEVc+xX1b9skOo7u7apo80X5d0Z98ULf7OQf/kDmhLS5O6wKdMwZfQein8Nm2dISm9yNhC6+g3
yTDHh9hW3gSJertMVj9iBEahLBC2cAvRT4Q0Yjsp8YCujT7D+lykwew0P+eBo6edOADc8apJLVRn
XwjhhYOljwedHYZPndqI4zT9ydU5iI/29M2menvT2lg/xLmThvBi5o2SeO1Rsedqsxhmcx3V47AR
cvSua1lwuPcaifGaVMxZV3LAf426zRTgxVif4wvxHmdbsUfGI/48fLIWTCPOr7NKQpO11VcZDidG
U+Ns+C5/34cv/f65xF8XtQToqU9FcfIAu8Tu77+/lgq/7ViEbeq0SVjthewSVGJn+v7Ui2SUUcjc
k+1x7JJ4Z5n9gViklbqo/BZOs2KZ//dr0l2GbuREleABPHumpR2jFme7dq8niTNt0KMtd0QLp4+x
KZzvnWvL59ZF1Fmh8b+U7PbevYI9jFJmdX+QlKitcTRnjjRViXJ3mVDpN9UuHTdqse3yzd8fb739
/77S9RJ02NbXIpOYx49tNKueJX7uBu928fzprV3CSG76S/XZpYucVRpLWdRmZHAR8voLcny00EgD
Kwv/b49yNrrBj4osL0fvlqPPMt5GeqAjiOz/yYXIC6NbJpGLa03O69LPbd8I1pbZHJKUzTbtt/E0
NrfZPFzKZT1/YzRWXnvEGaaNuV2nC+j72kzmmhQqyQv3kMxx2C9zvsvTttqqyCMOil7kF0b5+wqU
MBhiZrHu4WNf5xZl6PvraWNsudAd5alOPqFCX8bPngR7vNfl5yitkH9e8qO9f0AihoisRAOIX59/
kjd09oB5tyTaPFc6RHeyQYLWqaGaIkhU/m1J+nCds9PHiEsI7KHWb8xlcO9omjZvlDqPvv7L0Pv4
NGevr3eLGuE0TyMqQAWQvFcFFXs/X/hK5+srvW5RM5EHwaJArt25A3ZKjaYQbSIfU6sIlakJtNa9
MLzPvgtnTIefJ26C1hQMbkt/PxCw4kRGQj4mAb0+yDDg6OwAIV9Ydd4vbOtJeu1tRvYmaw/JleZ6
F78dPeh5o0RqU9cPnR6uShQnnC+ZbNcB9N+Fbb2EQR8obKI2Mly+8tlqgK/aNKDomoeIqiw1RBgl
h3baZ/xptJx//DBcjASK1SuO19Dkzb1/HqPpC9MVff2gf4Vcb5//PrrOPzu/ziKAIZUTAJFZ5y0j
lNHovCVSy4dSveKIdKlr68efx++6RrziqcF76q7//bePQaKrqVDHKw/D6PnpCQ/Hhbfz8Ws7+q9e
M5jPbMSQZ3O9ScdiMCPNetjO+YuaGChuqgtxEx8uQWWAGYhwAyqD9c/vnyGBPzGcqWtPzppcOGwG
/G0cQ/7xO+gMKbwiRMytwR/WehO/vagmK01zKFJ5cnd2tgG1/7/9/NmkkF5uRsr688awdXbJpRZJ
5zObTFJwGA77FIDEWZy/oqkpo1TVR3FSrXHToQEbVNwGLyWa+78/xy8r8bupR2sTJjgUJuZz3tfZ
gKpEpct8yY2TXUiDQ4p2aC1Mj1aHJrXuy7tVZgiNcKQPyptcJkqP8QVX1L/hTsgGSP6kERkrDWvl
h/ylXJhWKZtpeIj3kbKrlP3fn/LDrFl/ntWL6bjGEpwDgprSJOimrOFBV5dvlrA+J82/bV2/HoCY
ftZ5Kj8CD86q3UIjVHDQ3f4hd6b9FwVm4e9PsM6Jd5/p13xnh2QsE5B6HgcyjRPyZZatx4JsRaXL
j5BnIXaiQOnjK5nXm1iBavv7Nc9w1A+FxnnkBYrhLBn1qjx5ektEgJldt57tN3Pylo8S6aGArUKw
dlBqeSxFf7pw+fWd/feZ/+fy+OBdJgEh0GdTmO6sHQLIGBawaQ/sDp/7BZE/OpshTdNwGCIb7AUj
2yzsg91nTwrE0oVb+FOpxTJOZc+KSwegs1ohzVtD6yCxTrpi3E5KdzMUGRoRffnp1stnqhW6PSff
pqm9qScrtNo0o62Sgxom+5Yp9r7NVpGqRmMqN9DoRo4g+MI69McbJAWWBYMyl2io98tcPxDTP+Mk
OBUlU3iZkFx4nt+ZKKoqTEx2PYet3b3i17hQe/xxcEDQkdJs6BqN6c++jhRSy82sKE859i05wwwQ
DQkSuymtZ2aYMXx15bUyXVgoztar/wyK3y97tvDOcDtJKxgUkTmBKe2bgRT/r3N8shIvTKfPUYSD
Vt6h1MGHmlyY5d77afjx6mevm8iUGotbWZ6UHC4Ve+yRDh0W5A5OKrv8PtiYdru4AiVI8E6gTXiF
3P1RDPajVTgBx7ttszjXAhMXq9CVqUIST5rAL9G8jklLj/REvbdA57ZaX23EyDXapbx3VwkHaObO
9ZKAHdXdzkP/sy4xSlm0316V5CNQrFZhDVLsTVbhQF99TMlkbsxl+Yzp5ejmSI7cUeDplLTXSbZz
V4WGwYCJWUVGfdr3kQApNornIoqf7Eq9j3IR4FSffIxHyJfmUBPVwW20jTk3j6Ptbb0aVclU0XFt
LO18I4ZEsINga8VGHERWCXhHimRT67vW1n8MjfkNrxfW17HbtLSyo+3ZMUWXivAF0XUcPzWp7INM
6p80GR8d90cOyQ9Y+2Kbq5i3H3ZiYbqPCC+DeNTQWw3Xc20+Tcp4XWXNpkZuGQx4vIWMHy4sBO83
5P//4eFzqLcpVPXzecY6ADYJmniiWdg9FHLqd95Et99ROZCatktmPFIl/iZ72RnZctSm6DlJx0BD
lgDZ9q3qlRMOl0srpP5hhUTqSlLQWuPYpIWcLU8GXU1EatbilDdvFgdAvpOJfkXRnpts6yGnUOZv
tDIwehCrdnfhlXycC8ieINfIhjTs9U/vlx4VNd1gzzk1Cqm6xwUx2NZQ9HaTduaCUHVSf7ZIob4v
Xof5w2nFXVcs3xFXJIdFU9WNUhj2oR+97q5tZkxradwdTLiHrTrm/dvf7/VX85X3Wwn3alIuE0RD
UX4eNuHix0ChadWn1rtKh7e0/uQuhEd4GXqDexOlStbfxOpXtKt+3dwajvq9zSwCEqvrdrqLSETB
cBMa7rcqR+FX/ZwmBqbSMnexURdwi0RLxMb1pKaA4vm9l/1TMso6+lbijxPl+q0Bf87W2jSLBZTa
LE6L2R2jOb/P0yYlxUC5FPf7h1WdOomcPK4JgcpJ4P1HHdNaa3U0g6eqQKQNWZO8odwp9p3ivE3V
VN6lnjndZDY6ACTp2AxIOd/+/WP9YVzRiW3N2qKSAuY6uwXbScsx6qU4pc3LPFoPVbmgwml8ZOZe
8WqqxYVN/uMWyiOzfwLcWBBr5x3BFDWuVSvn5caVZ7+apASiuVmKTex0yd6qJ/25zNsKza2G46FD
2vC/eFza+ZCor8LFnScyKWqParCpBCcJFSc33KYf19VD2pWlP8zqlRlXYe/ZF2bv+4r414hyddIE
AWiZEYZ+tnJINYngSdaXnBRBJEEonOnfKwRe7H+v8WtS/nYES51IKMvQiZOp7zykFN1sBsJ6QcaM
oW4KB29TaenV3FcXBtA6G84mOygpjTxoqQBwdV43CkPDdR25vFHNexpcDbXZ8Lygwfv7h9M+Xody
nDRLAHoNvPkc92uIOK/1ymlPUrPuZFQ9K/WAVrrYx6A++HxCAp6eyNu46ujhXI8LFXS7QdtGSmkp
HsZcuzCS1gX3/XO/v591Yv32votRlPPiui0V2Z1FBOrEyEFu7ROHuh3zp78//ccNcb2YA4XJ1oNP
7WxJmkglWvDFYUlL0yu1Rt/ed1d0u9ujt79wDvnDpTQCfgAeVxiStmTvnyudWf9mlGynPs0ebav2
TrkmPHp+6j/jaHYuvMU/fFWuRgsdIpwMEvDPlp/ZGXstG7r1ahRbQm5Vp9qU+oVF5+Mix1EU3A6E
WkVp8UHI4WET7JJJnoTVbmTZf3MIECCamFUg32SdvMaicmFafJzy6yUJWlonPVj12ZRX5tYpJrpe
nPJl1EnSoO+72ijjp7+Piz9ehfhCDk2q6n44tBnepJRYhgFGRHWqBvPRMJIL7+48RZbtkIBPE4AH
cTINuT9gVAYZ24DSYDvlz1avg2acERK/TS5HQIHOYQpNGuliGcu85MLo+NPj/X7pszlmYNWJXXf9
blLsG43GHu6Ae+jv7/APQ3BFQtj9iPDROfK/H/CVwEeFxN26d4ahIYDJsG9wq5fHJS2WC5XFx7lF
5UaOHWmKAIofPpeSDZ6c7Sw99ZazMPCQdScGqUkzNHYomny5sGierVEo4EwigGnrQ5dYoJLzZSOP
wbP7ephPg+ZWgVKVYrf0qr7Ji1lsPOQ7HCqkcYFK/XDRNT+Vlcoy1ha1H07xUaEXeJ565+RGst9G
mseBJ5nz42CNznbi/R7yUckvjdKzuoJQVboorqyJTTQQZPzZCmk0QCfFpConHa33ldpq+bbriILo
a41gIRlrd4qTjp84UJKbRKl8cGOZl0E75PnnxcmxZerJkgVePxanVBCUUWJZuF/ilEplqpNDjZTg
7+PubHDrKOZAmCiTNYYUd3+2QkxZ6rW04eH3iRiyk92gP/79Amej7ewCVPnvB7aJ+dgdbGqd2KZr
SIkcMYV5Nkl6Ly8FhJ7Nof9cCnkZoB/QGd/g/aXYalHsNFp9qhcMDK9Z4ZfTJcr3j4/z32ucg36D
zIlnQW18wrRjmp+IYkA3ExkXw/7h97jb37b286c5r1EddbLp+GPUJ1Ura/TWnntbZGUfTg00gMRU
dDUy3G5zjPFHaerfQKaVjeYg+LGaNgsFmVuAUvwfiM9zr9pGQ2JcylURXIBi72lNFWPSNBUft6pJ
Vk9cuT9TrbL39eh8If0BHlgsP3JFcU4Z4r0wm5vGCvvEARRODasjbkT39lVZEEnYxvkmwXu0bUei
iVhCVlF+ovnapDl+bI2d32IPw3L4XCDimIn1C3Hcih1C5Ve3axN8o1odxE36FWHO24i3YJNNTbcp
U0kEljRxji2j/QMJHIc1PSd5AHB7V+YE25GarpPckyWnZZoP1VLuR9mpgUtAgYIFgewAW+puUCeV
GYxNL556Fa38DXEEKRlWLfIg7CnEMKRm56c6aSB6bnu+pzVV6FikMrBee8TBkFKT61O0t61M3Ot1
8WqUsbnBAuB8cTCkkkOb17uqSfq7WFFRAutIsuBUsMqp3UgsdalvZMqqo+Y5CSkp/IRid9aDNAZ5
VAUGzqqnAiApR1zl1cBMSRtzr2lR/cXpYrmzxr7ZODquSa9GNu8mhnOotN4Ll6JQNi1G1NAhgj2M
2uGrNGM7qKxe+xmZhE7orTU+z42tY4Sep54ALSKkZrNl11xWTXkrIkw09HzdpAP9e5Ym1kggnsfG
R3Rm7eKGYCPPq7rnurPNMC+riDA9wrquizHRr/W4/NloKukdS+1eDf1Q+6it7W27ZMQoVnjZ8a7o
BEoy+2nwMH1NB4/oIIzQG5XuBZu5So29MPECIjxvb9LcdQ/l2HZ7y5uhaqE6+ZS2dkzi5jvjwtkW
+mx8iRcbK4xOwtHQx85Vg7qVznpzscna+U0fj2MUo9OcnxqHJk5tAmgmkmS4jSIR7awsygLXW6w9
XSDfkJArOGhdvodbNaFNTgNJ1TR58gVyxh09PrONK6vuStqIrMa1S256PeSHtPGVAZkOqnbHxw2r
75BRx/tKjuY+qnvyvAi1QGFfGPivRpOGunn/sx1pAzlbHPlaJ9pFTqvfSrME9ZMiYV2cnc9kycy2
L4sSX3AKV02nhWUni9ZBNi41fLMxsQxpotxXY+0e0fN0287KJr/S8S/0fTodRwJu0E8SktclTXwj
HfOH4qnI3WleFWgN/qyhwHxt5s7XScvAqKl1gwr197aA8/WjTpuutLSc2C6NlO4NyXAlIy16iOIl
vZKiFn49NfWdN2Ol9RbSMbEtEshYlek3Rcdeb5oksOT4FTdlkWr4aw33loaowk9x1ezcxHq1Sc7E
o4cILm/c72QnEq2HiShwcx0PSxlxvqhFe8RuzqanxjcjERdXVeSCt+IEBQJJ7l11mMKkdquXuLQd
3+Bft4bZW+FEaN12yBYH41i9AE8qePWyCB+VMupbsXptLVGJsOnVwk89LNmpvtoVJ+xBZbHm2JUA
U6hs42ubfw1SSSZS0tcpUWuteI0VnLgEfxGvaDoK4ETfzEFnOajw7cqPZSd3GDCTDeGSRWB0boWS
Np+Q/9vETLpuzJihK1XSqTbem04e7Sg1fTSAQ0Bjmv4xBiDbdqvzthdLfUhc9ORDReyDXS8NrvsF
ZD9vIp+/Ed1rC0k+aiK+ZH1qBPkcEyAhU5NbpkmaYhCmRVZFt3btSJhHRMlkXhRt2rrxNnWKhm8h
YWxbKnkDzFqZ38toUgP65qBabJyvLSbQwEzzt7GSPwQGH7iF7G2wlE+G6MlfnIzXKiojYud40AH6
0Of7vFoWmI2jRzQK63siW40sCxdSrtF2iuSRU2XuRw6pMlWnPLX5xG02doH2MEFmWKoLclWiu+Ku
ZN6ULT5OtzJ2NikS/thQOAx0TYFzIfOoGmYUXcQYyGf+IjOxSCe8vSm9BRpWjOfUkXiHrKZ4ccry
2Uat+anvlfI4Ytk7zEsdH2PaOTfYYomW6ledq7PmLGBLU17N2KVDSoWFEashwk8vRt/pKdiZOO6H
WuLZhyqm25iLFmvBxXstHY/ksVEqPkWwCgYuJzzmHPHidoBdtUW200fT3AxZSV4G82RLUoL9kPXa
uENgJG8IP+tuhTCzQ1uy9q4F7TWVch7mUzJia7V+sgiJcLBjh+VOKflTh8A5d7OtGLx5R7TLtE0g
ihjaYw94hFMM4xh2TtOYA/ba5aAP/RguUuqPIkvsAaly35OcTWzlLkWYjUfIy17MSLKr67VVvSqC
UBOfoC9MXWbLy1TH+JRNayyvPuDY8yC5vNr95mVV55OLSQaItyDaL+qcWKPCsX0dLyXRoGZ+TXr/
Z0daX6y+f5ktUmFao0gfyLbM8TJQA1oDJYNtz55Pxk57LHolvrdSMgc8DL5BJw2O5FOO92WMpjWS
py2xIqWaaeyjIuMj0CmjPVTChHtBnoMBLI7vdL4aXAMR8U5eTZuJEpd2OFiPqjW9hxz8wuecFfkF
rFLgOD0JKElV0FKpWg6TY05bvTWyK4k373bITajG2CSRNjJ/lA1sl8SUeFC7rtuMWuF+jkieIl+v
rPeFBRuCT8DYuiQuhJDv+mdJmBrJR2jJ8Nws1tMyu/ieezPDPxNrw0NJPhFjXq1uNBPjwqgUP8XC
AplkyBWlarfkrdJAeKmRXJfWkO9hRpY7AU/PfzZkfG3aI2JtLKDHeYVNyZ+KQ3a86FF2hbmLLWnu
OpUIsAKDOm6kXrzQzLXY92XjBtyqtlUQuu26CgdlUCtdSzjz4N3hRWccz4336rZYHdxW0UJy2rx7
cnTdjamOCKanjtlaUDwR2pxgdBUveqV032zch3iz8pl2P9FSWlguFxZ7Pe9JMDBH9aQ1TfQU9TFZ
I30z7fJKi8LYo22tHUOqedXCqhy5XtBbStnvlm6On1RyTB7aCeXgaAiXWQmHlJSRcyXoiLnhOCme
zNWiSXS5u+kUViCCmWAFJ/ogIUd2d6mrZmHWDPh9PfDtrHcf7YoORDoN3INkdMfad5bmh4GLiBTO
YkQfi+++0OwfqgkF1tD+w5ctLJ/KHhz7xZDX30lptbYwWaqPEtTcptlShmJe2ju1G9AfZ97/4+g8
liNFoij6RUSQQGK2uPLyrrQh1DJ47/n6OTXbiZ5ulSgyn7n3XD4w6u66PGWpGF5aZ/0ye7WnBBp/
1gU+2rro3WXqNNXPVfGzyNuTW5ivmY2GfW62bW8AcQHQY032y8Kmh4UUTgqbs71pE3GXsJBxlYoT
1R7SLWw6yYYAn2xorGJ5jpa18ZSENzIpitcZDTzIjWzwq1aYgYZitQy/GzV5UZHLgjqmN8ePsu7m
tjeplAnrUZd53KHExmmTrTkrHFOEgNqWABRcgUkgKgKkY1jH+hgijU3xe1qloG/IiuGYpkX7JNsy
27eLSYKT2s8X2NXDF7/sdadNOXa2GeR9kFn/d8ltz8deilML6gmXcx69YC3H6Y5FcVfRwsJQtAHT
UnsIHAVJd9IyMb4PtQ3WFU2z7zSVfUHLHodyo2bSG3N4gJBFE6CCt//sMxqOMO/W+bEBXtFRpU7t
1Sq687LITz2bZ/0nM/RZvMh2SHX2+npd7FMQbVEo1a7+xGV7+zLmE2SCXtfxtsspaM1hunVO0vGK
cQFWatjLtLz1YJEu5sy1PJmG5ZZY+w9ywDRaWg7prZVhBo7d1Pt8S01XCuVa9EPulm3qhFtb6l95
K+hb7DIhUe7movXitLr5AzOVKspRUxd7zuBGBcx+rxj0/MCsYA2mkmBI0UwZ6+Gos56T1AFu2RnP
04yPJU7YfHHW2w9migEnsmCEtl2L8wpyuDVckRqih2TXYR8bKr+DPilp2EKWOGQFa3eFktov9J7M
2Wn+AUYivTXp0fP3OUAvA/goQ60S3DM1j2rmDg7XRj9kjfV+SwAOVbvj088d/lpOM5eM72sRDZVn
5IYGLFbL/Hy+nYP4Sd3GzBI6JhuA1LIml3KwIHBqVlTelTCqMt8BOEdVbyv8pKKghgFYwnEps/UC
AgZsm8jkdrFF85C3xXWE4bYnc5DM+pHsT2oFp4OfAH3HWtTOT+AQBKgHyxCMJVcDpF0MkXw7sdEm
b5QBDI4Ak/6YSbx8W2o0Pazs6vf8BQu0nCG5g82IpC3epAD8bE0RB4KoP4YSp6pW2Tq8o8Xaa1ui
u0oE7YuSYzpo6Wjd51HHS17dgIsTsQugvdrS7wgwDRo7cu6ZW8FOk/01tqxfpWDgqNGBHJe5Ut4d
zVZ23arUX84aAXlgi+XjLWi8ZAB/oZTJgAUyUlh76hhHORA8qbTKHoMcsy+Wfa4KjN5vo7g7mzPW
CFW3dddGqeI2NPWam9XUeOALlZ0xzwokcJBuD2q/2C7MHi0QEVwhGWebS2ZvGtq9xZhLtzYPUo/w
naT6dWJAIk0NOlxUseFWt7y71MCvkiXp6idYfTBEKYZfO+P2oMlVO2wpwEdwfesl1nOTHsNpGJ11
3c6QTXzueonpvpQ24L90vM9LOe7QZ42fgNLtk7lkyt2Mj5EnlU5hCeb/I+GYOYEnyP1syYHE8nXS
HihqoW/UCdw7px6fIb39TnPXHZJhclw2YttZS57HIoxsuBW0PjwKLRdXiteJ84Wap1FIXJzHnh3x
0FhBwr/na7EmXTE0tHwYZXM/TZLcV1fb+TBqE2u6hK3wb4usL1xV82usVfVhkAphAGq51umBlQac
ItkKaPV2Mph/SS6XQ96RhBwtWREUKhvmponQSwgcrkG59vVdP2g/pq4rRzB7i1tsk4bFAkcf71UK
q2Divd8IcIAvYX5WpjXs9aJmQGIZgtKvw2Be62wYq4zlHM7kN0dd3y3MSNRVK7C/vqG6UwplZ423
5NFyAZdXUa2iwwKJlNd4eUgq4L0DroLxtweRsD0yuphQqCEVYdVs3usTjrvUYtGXtWQGpKWa7FMj
ivd2W3VPCRFYz3wo3TUtvpapjWqonz9BkuHXM7BpqxRQLjNcQCHDNAZzXhrvY9qkwToU+ueQaNqd
k+Va6rZ9bP9tQ9H7A6fpaTLQ3BRDDzpIjd4xj6GOSJQKDhoEmsGAuVYVnbbvnSn2sdv+27p8CkDf
4Oa2dc5NpI5h5lgRjrjm3wIX7JXREiibeI1DBvTQ2gwe8bquxlNlJa9bNi8+Ax8YTbpd40pfS5+Z
o45rcPydNavwGpE3+2TsDA4enp6ajNqhXmX/JKdKOcEksU5wlJM7yyi2sMztPNigHzOvbfgY4tbx
K1en1ut7RIZUqeTOMtQzGFvEEa+l/OZW+SWqBfoVIgjPWDHND8qC4WyWjm/epEJxSlKzGkOVb825
vrdSBStjBZWhgh/Cz2cm5GdobRCrzheL4zZUxmqhMZT91zYxfUQtSlnVz6Fm1OUdFeH0vlSQs/Qu
SlwaxhqWoex2UTnmNzwJDcHWmPl1w4QeVtUkfG2VZUArQ2iBumJpb4Yi2w81jPXY0v5AfaCua7bN
a1oJyM6w/5pGbeEuF/mRs1Ze0A5VPqmkCKLiWO+e2nJc6N2LAQdfZ8C8xVgS2tiCPQWAd9jganT1
rPyH+jXhte1+kgXaDIgDoR/Nim//uInvm63fTdSG2RwgaUpp8h9+8wifWt1LcV9i6w9AaDOIMybd
H4cbTDSzz9YGFFhHhHl0bA4FJlojaUe5DZ8CsAXbb4BeSqK8FWuvPk66SB67Xq8uTm5bH9gkmUzR
kbr8cqG+b4AOQMbIvWH1680zqwcw4cvAMCE7qhqVmhKPGlysui+vw2BGJ2iE3T5JRLuPRJ88AGvs
/Ups8DF5LN6YzdpJn3g0sRlziKutDOoZsFYZZduuzgj80sAfwPETeEt1EPCOI+rd/1kiXdyHW7V9
KcloMXBtFvNADGwSYjmBPkXFFooeQkPfKPOeLRxcLTvhcRQzySWpYR7IAN3bTfrSEjSJRq4fg8IY
aMbUJDuwFm/vHHDoR43R7GkDfMqV0gnjbyqs5mraw0fUFMlJQAPb5T1EpCXNfuJ+mfnxGfgaW6tX
DKZGvLJpH8GQMRefpScjqrYBVm3l6j3ged5vCe1gjR01KGt92PNy6iFhJwYmQK05Kt1SPWtRZn0s
m/3Pqha+LyrnDS7SIawtMFCLUtkHQ7Y1Z0lbvfSK3fuaQUGhVuQtiVxJr5NmDecUR7onUwVIMkWf
p2wbttCmwI9YKs3rlhIS6DORAB5vDlH0zMMQdHxFQ6xqD53BEg1AZhPpn+hNeV03OR0lBwbMwkWD
B92p8ytXnXGb6GoHxBbqfdIwlKAEmvbrZN0wjlyRsKXZdhoQYMqGul8ya//JULZoLvM4iuskBr9S
jUX5x8gVQZjdcSKv42JebNKcnqjAO1+Xufm2GKikMzAmvjpFpJQ4uRXibAP8YPDNvu8WpfBja6mZ
WwydZ0frQmTHMMnLaDKF2zSQhnUvPnClogpY2l/MlvOenB8oK8s8II9QsTSFLCbA/8xNFepCTy5a
V8/wYi3IyA6o9Q47yLu5Gh8sz1QKteZT5kkPkqCl54dhMxyMFqGnMi+BFkXjj146ImaKiwuWDWYz
HG0HMFV1AzoO6tB9aKUGGacre3/Ci61VHzek39w/a7XB1TBU8s/m0D9b5XxFsdkcyfIBw8+MidHl
NS0RHS8x8T6MDEhY7iY6SaJiApjInL/UvdfMgpSllbibx8HKnidRd6wGWsYKXWWFUVYl+7kRRBgn
aEEIaCmPvcmClVdOJogfR7MGnTY6p8YRzVVuTRdBXu+1cDXS19FJaE/0+Zo0Nwq4we/P4wYwnm2m
BDCUxyL1keNv0K/L0gD/XOqRq2bRU5PM84UgzygLmEO3/WuKknoMs6EbXnWNRG+1Tx2ISj3pB22i
q0cYpvZhAQX7HnVq7/PasoE0++gQrwyLNSd5Y4OgepUdE4ZCttwughiwp7GJDngEhC+zeH61a9KB
yMsbSBjui102zkzunKm+YW+l39rNv1Kt/uV1KTwQpBjypcVk7TTRSHZBEY0PhQ2NcrThXpPjktEt
JVrQgn1irJv/GwXH4tSUBVMGgyWKOlrRe6uuNUX04rR74i0CJ/tkblZH56oaLf0Cw3pGOzoNabrr
WAHfbbh7ETwZ6Q5JXerZYHfcKu8YcJWC5ABTMX+2HAhwhZEH93/9HRXxbRr51r2X2clsQ/F8+wAo
nv26Dk3zZIBPg/0PZctY4CRwi7jZJp/bFoRFHREDI/RW7EwBG3dgiQSCCmh3WTUwDQyOibUZh6OF
lH2LJ8Vds/wVA8Bt0NaJMCts+URs1b9VE6c1z182XvidipiRlBNm8QV4edLcLsa8CqKJetJA1PQX
UDOWDetkTQ8l3kMJ4JIhp1aalOxlEX1sVGMXrWS/41mrkvw1xjy+ZKbdfwqAdL6zAlfA/S027nc7
M4KsHKZHS9W3o62ln7bev8WNCie+ADkxiInpl6VAf1/qjgdcpZ4D7fVFr6FPuAa8uvuxUeeTUUNt
YyQ8u3WqYCJTGERXKeOIsapjpr5DF2a3phQUE+sRHZanPsHDBwoxu0VFnlAhmOgzJyrYbHAKr/y2
PGOGMTU12kQsAqnSALrQKPcleSxrlYBvZUJD8gi3mmGNL/3CHqUlLPtUZOuV81zbWaw6PI499R4s
e+ZHiGO8Cg2yyYuPOZz+mh1TQk/+ZWDmY0Go3eY+3D1uUU79b4nRxNVzuw7qnloN/AJZVHP8u1hL
EpDItVUB642PlvPHY7EC0SpavghogELIZIgljEpJAhg61BSDljBtFvVHKH1/agaAGBkJPG7M7Mbt
JoeBdlPBemdQ8Kiv9fCUpQlq70kV+pOllRWl8da0Hjm+nzrHlF9AHPdgI33ZChiUTjPblRntaADe
zowvLbbFhX1NfZEcJfwg8l9NK3zKYnOFNCsNFiYOkuxeJJi0BRvZMsrpzIurGsctEP/MOTJy/jck
I8Ne275tKCMcIpnoo9Uvhml4boE+g6jJOzhn0CzToow9acXJy9TE431Vdl+A8LXAaB2khxlXNXVc
4eZQbSe4vVa3snwZ342SsARgnOVFGbuyOZVaXl5UNkgWyvJhAfM7ZWE+keilQCvgak+q8xQt0WPD
DB+YX0WtqI7D64yb3tczZYFX39xSJLS32mCkt2r4+0cps+NmOfnRVG/ldsezYJFK76zFbdjGeeJ3
zjCE3WR1exY1pGm1VRJSc0DSqB2Nk69SXYexuh9l8oNk1TfC+Wxe6j4JtjTS9qR8yb2zaNRv0bDY
ISvK9WnSUXgN1qwfAGgswdz35bleOvCfvb35iGhWKKXQ3HI9dghLMxHAGuZyUTbHPlkx/4dNIFHd
w11ccsEeQNXiIO474mEUi+V+BxtCh6D7mIgu6Xw1MjvH7dQ8vnQg1tnJWJrLGh0mdx89cJgYpGRF
4miKIt9Pg5HubwxgmhsyIUXm0CCQRBLkCwRrtPDkrK5MsIBJIeOUCAxQ6ndsAAnGkkl7NYSo3PSW
MbUwxQ2HmJn4lMGKd6hT3ClvyqNGYcR2I869RbT9acHhclJlqn3lpGHxR5Crzx1UM8Cs9d7Gyfco
qM92cTY+5qSx7jKzJf3CKMRlyG6ibUOffDir2wn5tHE0TdkcDAWnQ21HBJp1afeZpGkTMJ0rPINK
1NucUuN64R4gCiMnHEednvWJhQxAmf5EykEHznfoA1ltnCWJQNYtJDFwzTbwSVeyo5x82/aOE5vB
NBnJbi5mVszb+9ZO3Z6ckjqArjE+cVivrIvwN2YYT/e6iNJzo3XNCWAMPEl9ah8bmdlstdaRIm9j
G9vG2X3fzc8GhedeWXSGYoNiEC94204b6pd0uv6yGlgrKmswD/2qrc/NNDJtosDwLIqaCiqanmTl
fZeYvBbO/JMCLvmI58pM3PWGtzBzzoVmjn/KaTXD3E4juuc5Z6mt8j9MNxhiNRuPNBTx1yD1akfA
HalLQ85SN24zL8+s6Q7tMHB/tVW5z6IWDVfsHIm0co5cydohzrMGvW8Jp6fJCUPgWt76fN0RQ9f5
1PgtydPNfKlEme85RMZbmah4JAVRKo/KuhdKUyFpMKmP1xqi9rwmrpnJ16IZnR0rnu7YmP0tWa5V
6X4nTBjmADc0ciDK1JGnpPNy1yxxDfj7Rh7XnZqoIuePYMvvjp6E/fS31AlwMm2leJ91I3+c1nX2
1C4eA51L+J5QWSPIJ1a7moyrY+bk8ghwLt1lZf6aGVZBIyrUUy+1hV/AAIumyoHKsLFh3YSmzZyR
1LG9Wg+ajOL3PF5/qqG9YqlJPEEF4JV1z8RsohRgJ0jrp3SSLF7ZoWix1Ps4QrLsWHkf1nLTXOJw
ND/lJLpURZ+4+bqyIDeX16ku+p3iJGTvsDu9m82ohMYtlDeyrA4oMe/WWqQhm4A70jXtcJvk56QN
iS9Xblpb8BUHeZecHZ7qjj5N3DmQDB/RruaesUCRIprYCaOxsH8o2ARcU6tmX5SDUFLs7rD20Hb0
VX7CSGr26EuRkzgRkOlx0d2K3jhMSETlVdA/bSy5bAG7FpTtrTdr1Y/NmNOzU0XjkaYGRwPL8NTF
TjKjQGM6kKK594RR8XVpMv2RuLj8IhpAoluCQWhLkjYQaUNmZN2Je+22OnAqukMDdZwrTZIWsTKX
j2Zs2rAY5veWkt0HS9khCriFMYle7rfIYf1uKsZfhD/29iIgNLGyN4isk7dZyo80VQusZnN1Fgg3
yTyOl5yTe58pfJpYZwDU9MYbOoLk5kna9hthvZ65lY/2vA3vJj+Zz3CKB65q0UkhBNLPh+SKggcY
tCFftCm1fBEn84tdWxYfAoKxzJktAaMaDs1gbWEPusgeprc6YpeYzcRDiW5MAek4js/aI/LsbioD
JxHDQRuL4WFUo2HX52n1AiJN90nX0TwRS1IXwQZWXtTO5qfU1H4/2av+EUMUeVUaOwb1WROpyNbE
xg5WSGpbpFI9rVVgJ8wK1/ZWEXUmbPrGHB87vdqepmnCX8QsiuCFG1VX5BfdbPsv0tGqM2MpgxW/
Fb3AjOLVbWewmXHlzbQM7DbZgtF8dup33tt0PDin/m1D1H4Uwt72S5JZoZ7oTBfZPNaK4dUO4izQ
KtTrv0M9vydK/EIEGRkdN33OUjAOhF1ko0Ez5zc75l8A0FgHbc8CkfZo9A2su/cym7t/6tBOb0Kl
88nodt2iXoBEqgCmxMAt29uKekezGBMTMFremM/AcUGV+I41iiB2EB8sURUDLDO1FzHqv6p0MuT9
BCovmp55QrTRo4Prye1lLQiJxxY5mCwwyJEgyEej6kF7Ct6ZdcVe6A3LfGXK7vVo5guXUZ30ZZeN
7gTx/QMZlBamk/Vq96b2pBuNtqfzQp1j5i0HfMPNYsvoHGXtFq5zmZEZEz2nUEtPrArL10Eiq6hW
uzgL84gqilylXMneyQexvKa2iDet6X4MGzEZCwr1Sc8/UcoyznkEpUY54HW8rCrD5xQ6U87Sf37L
ylAgJ2J/eGmr70lkd9G2AkN+IHMbR7+qnRjTkD1N3RL/AKPnqmT0W0DKu+307cu4viJkDKXZ7Q3z
hYQb0sp4KeVzI05Snq3qPk6OdroHIp2yQlKB7Dr2XrZUeWciNCJCTZyyov0x3DL9MAiC0hV+vfut
2Jvlj2M90na5qUrn0J8ZRIqNVkg9DYw+qzFIOy4VGE88ra/KeqzVV52eqrpP0l1vUcTKw1oTD1T8
lvO+YAjVK57Ws6CqzytTpfQgloeBIdPIhrGYBpYizOO42rrhD4gYNcJvr/jgwrvxvJQ/Ix5ILbrb
4m9RdsRiEajjoFZJujCuX2LjQ2nPoskOkkW1aTxarRNy653r6KauqYOG3zyEaJ9Q0pM6hkv/szK/
kDkyRvoqdX5bmUz1cTBPyAtojEDeVUy2i3kvsqOxnuyEXatR+NLYq8Vj1bxUvDodjfbFHhj0Awid
hsJvdILSbc8ebL+efm5PzUz+aDJJH8XZvJHAEUj7vu7eVc7LuMmPubabxYlUoENZgEqlieZkGNXv
LCFrEhGqgNu8QgCcn6MY69IIIHj54QRyS0iPI7M4ozl2M/cO+P0cw7pavdXmwWQSQXKmm0az2+rH
BKUR3xjuEZ+fOk/CVjwo5Oka17h+KMRhSH5ubHnMRd4s+QVeFI1gqYtT3rZfV2Yss/XogKnpJRHw
34Z4WZc3LFAua47euET2rmGNhbxdQYwz7DL0M6UMBvFToFIsuVUBnaebQrLZpY7uUoMMLbRa+cXm
HjfJsDJ6tQ1r2l34+2i/ylrp2OBOxmsyyerAdPdLy7X8DsZmYG10V/llJi/aJpyP4mvoFqRQxoNN
/Hipk95cEOHLoQNN3TxHWntKoFyKYl9YlTsTzAaXjiQHcn2ACSHOZblU5r61XHTipgyOPOd1ajl5
HfZqBYPUyDWmV0jlPkQir6UazPJdyl55xlWGinW/xik2xueF/K/yYhKts9Dgy/4jgxsOcoX9rq1f
cghJTg7TbbiXy6vqPLXRLkOAuTV/zCd3Svembk+a8xp3u634m0mgYIFVt+JmO9+rU4YabXfLNtEk
1Pr1mravKSmPk7qP4uVgzqqXI91oaxyzDpB+hvYUC2wQDiuqGwP5m0N2QVc99+Kt1ykvlT217aHW
boEahIekv8bosLEvCQnAlUdWaDNVbmn+W6Afltl542mNKVoQRjpr5MmqYJ6kPCAq8gFeLrL0HeeH
sD6u3wfL/EH858UJ9H0LfiAD903bjZCvMo7blZ384aaCZDdZJhdnFVQkHIh8B2iafKWogrRX3ibk
Z2B8XTt6zOXDkuT7XP/UELWvFRhihq9x81lPMfqsF9CKt6twuY0ADN0vFJQAjesQRJMVVKSlQJry
QjatSqdIikW1XgxyJXWsEUv0Lh2UGUl0jIArW5E7pD+WQqCKHijZqSU+zL6xOqcHAaFw6tiEszCi
ZOXcb31i4k8dSVor0YiJ9GP9raoJROc3stDwIAioTbhBIUtPHtiLGfe4He+AFBtYd2P7c9BuMtTl
Ll8Hv1Sif/3U+HnCkqG6mOtBKd/H+Vuq+7XciQzuJGhP56uWDxiBvRSmcK6DRzWPHX1iJXcVSVEz
aV25wP37yL2aQlqUXjEr3mJ9b5y5c/vd5S+WPNNeuLK5xuMVKVkgUQ2gYEByebdlaNj3s3Kxlz3O
8sHmfXgYyeYqP5T6ytTKbwx6XOtL6Z9j3pQhDctyp2Vv/fRtVc1uRWKL2AB927MBQadFX1gpI5nH
GUc2cLryy4gfrB6aan1gP4Ob/7lv3lf7VBLt8L9bmXQf2j/+YlSM079GPtxSFB1lL82nYvlj+VH3
P+hr9zDL6Z9LV9V+ypXISGe3tues5fLkFB9AYlvIFPVst5UvI3OUdLs35QO3W0g97cE2iP5aRiZ/
AI3JHP4dYKPEb9n0qK4fJSoRMZwUiqzYcob9TViMPCPlRDIhMWcIlwISr4ZjQXLTjqc/QFetyYHX
zeTU6sXDjDuKB5+E1C+eOT9OM8rBkRlheSccJpAZXrS3dCYQVH5by2+PACWDKy4XUNBbfMuMCvgy
eGv2q7B3sAl2GtBWz4nhoyBdpbJjuEhOyTuSssCMtjuyh3bbYt5HpHSz1w5EjkcdlVNhjtdV6GEf
H0r7g30BrXQRlvI9iX7NuwE2oVru+y/70A73ZsN/ONEru1O5G9jIbVN8mJODSYxCA9A52c43Pc+0
vuqcqnnJmXE7IIyfknuKRHLAUg9WiTeMuLn6ySa2o8l5yFcOMYfEQWB3VV74JvHNnC22wH2zXWP5
3I/nzPklZqGYjvFyJrrQNYfL7U1jI81LdHCouLW7tHmKNBby0gqIYONv+62LYKXKY1Yy9/8cJmIs
Ubh6Oq+LIWGnX1l+adAegD3YzGC03xV5p2n3qzh0Pa2sujcWK5y4NnT7KBT2EX1oZHcmO5J5e0Sc
ii79bu2e1vnLEnxjrkX6qSSEztsI6gkMapTL2Pps/wNIop46XWfrtNUPEDZrFoNNcp5Tgje/mP0o
1bKHvVq2L6qO6vJLtU6m8RTNr0QY1fFhk2GXnEqgVtsOr7pnlHcOg9l6vi+yBwOlbTp8FunAl+Ak
7ddJ7hZusTTGqPIqtZc4exinsxqTWI9KavjIzCNIiHGzqVeCFIMq31Awsk+ORuApuMvQnCTv48cm
7p0xoJHz5fDNfcSuGxYhsXHR72KSr1OdbRKSZUHQgloEHcBY+nxjeExyIKca/OPMcIUami0WGXRR
EZezegsku5SEccX1YbSeMnU+T9pnPEa7QnMYVZNa1t3R0Xim1dH3VO7EBmNRd5gKSWpsAsp0CmZm
13QAiqmSxUxbktyRbeJaXMB29YTjGfHpKxHcnHbZcQGWX/TfKarpsgLkXh1K8ZtMlttq7xkHgKZm
+D8zj5l0SQG/sE2M599xTXwlXbHwrvdZX0IBYYrLUK3k44v+DcZb38yH0XnAUEFJEIcbOW0rFcdi
BRYk3MZ81swiTOf+aYwJDdgMTpnY76LrIhHtz69Rcyki6SktKWCMqjb5N/WlvyXPc/MVJRBKkHRm
nAc1I8xO8VP1vnfkw+bk56EhGdXgxopLFwQW9g3NmwkidjR0iSYn3qi9tgXf5rqAZx9/Gzobq+y3
nSp2EUj2kdNwI5JDPx4nTG2stjlzQf0zcK74Kyu0LRE5wBbDo6x7nqYPYt7M4R4wPuILTuwo7Kof
nQU7DFlWnn+1HZijsRNRBE06oxNvD4k1hpP4adsO9DPphDdOz1h2h4YRqIovB6o4el7lQ8mWQ12N
B6QmTFeX+K+Ldra9F6jbFPKM1oWLLHlZNXjCdRcw+DsP2I931iaR0/81NlGe3dtg6m9a3n5tqukW
BF4b+k9b/iXSOkmSMmLQG2XxMXcpHTp6N7aA7Jq3iQjBh0bh4k3eUuc10UQwdmh6t38LupDopVr/
nJYYMtw24jqCyh35iZO9sR1uSd4rXWJhfsaEunZ+tqn7yZrOo/kyt6GZUquAn8kUV7ASpuNRux/i
LMf2S+qPLYngrNuS5dTWYSHuRwsw8kFagmgLHxdGgHrCG6gRzSrdjWRyzqj6NPVx6E6jcepYi5vJ
T6lLb2GEPCgHjU1pwyA3E6+WdZkUsUP46ar0UhAmgEbz5HGroAzw0ltHxuBmfFt0QjNGElqLx8X+
IXLs30a+hlEaoHTvav0Foaqb1gtzn1/OeCO665STsA5lthtzMkP52Viby+3JkX8joc9sAYouLJP3
2YogiXIaYUM6KnyL2BgQe3Jm/6zL3ypuUIq+sC5J0blhXAHUkhV/6nJR2xeJVrU6i4wvJz7BWL0z
G2Rf++4WnmKfmp7eR56n8k83TT8m5KRjXpW+mCPbJvIlmvYhMl/zWXrTeje0Eet+yrJ3gfJrhQti
MWin6eML0EcXC8p0XT2X05vSPtvd07zupu6RXEqP6S8z9KMs+APNQ9dfNToYwzn1qXqomWbkKxUQ
PsOyeCOg935J7xrlhCOQiPanwjqV5kcGfn5bB88yiX8lyisB0Eye3ibYy2O/0xmulrTUCXWdmv1N
xGs04z5uLhnBmWlNm8vtXVU/DjEbBKjvUrEjVlHXiIuHzB2vfpsR7hg3+zF9mwjTwNnG8vo7nb+c
gU+I6kDRPyrtX9tNu0RffV09kBiBpovv8WaPj6NC8jAUVrNGsAFmfOgqbIJTuBElZLb4LwwCs/L5
n4Gwb1VzCEvjGVfXkXFD5GLleyNyxNs4qdFS58fIYbav2HcYBr0tr85FvbIvx+XIvIcwmHQNtKk/
9qC7+H1YiBvs/BbA1T3owF5GoWCHa4MywtnfGl4eq392hyRJWwIY4VcnxjzELLYiXn4qqx3CiqM1
rPuBfBr1pmsiYAxt/AChPtdURNLbt4i0+w4dOlx0WjBnp/cDYey3JJHJbytj36687NY6H+w6/hiX
+sMwlL2zTYFtque6Joe12TzGYa65Fg/MMwN9Wo7M+K+SAtF0puOsZ48kKPrzvIZpQ4C5ZtWAnUzA
0OphsJVzmcenRFfCiu2/yzbjt1PMcCyXp3hVWeSzsJo1b5P9oeetSR1086V+RflCLUHSDbdx56a5
4kHreTYsFGCJeaj09nPJbQTiNcQAp3COJH4TrVp46qi7raIHG2h3DyA29r6/tXwc+mfTmCiRt8rV
nFs3V3ywHnqY0zwUC1YBaz1uW7xHDfdQOIqX6s6u6gSbSqJzRH+pStZ7FUv6sdsvUfSgpRPMFYhr
438kncmSnMgWRL8IM4YggG2Sc2bNo7TBSqUSYzBDBHz9O9lv19Yma1VXJsENv+7H1+F+WtWltmZa
v+ttYtPFhLhMbfIl5IDepGvyiKPwzgDyqVP/w23HzcxLcyxdkn74ctz0QjxpOy3FmwMWy7jr27AO
u4g/Y+OOnJY0jkyxExwcHX2O67Ji0KGnJ43wV6wHy3euQ6OO3sBziqVSU2Tbh8GO1eWvzgqPZaPv
esfEDfnKgX48tppUONPP/Y6b/yh784wc+aHn6SzKZEu3GvWSFAXDR+Hac7vX6obZbkCWpxYoXBos
vOLBnv5OiQ87xTrmvE8y29/5rJwpw0Mrsvc42p8sn1ew5Okdl/WSVUzvJRm4UTqPnj3v5H89TiD7
xLDFXRZnWX/shpHeqvEw2YbeIsrs2PDRcXsK3GYrif955e354WfnxYyf+SeiBE87wXlw1i2kpnvZ
MLHNrn6ZEZHGoN2nFpqcjfJjfLOtEOGRpn7sJXrOIRbF/kydOjPcT9/weYdq1/q8orDYdi6mM48R
kiZnOr1FsuyAm2Kuwfuhx+JU6mob9dXJtmvSncWhM/UvtsoVXehZyv+Nte97VjE3z6FbUzlAZ882
0AYSYLJnbSx2E6n7rEhB/je0piW8DST3UlfmlzLUFBKlh2Q2NJ9HFqaibleZ9tKknOXh+iZwvs4j
A3FHfQE9d6y/5lvfcYQaaNv9BX/RqVzAuxLlS6KMCwl19816wjk0ca2jh1d6LzTpbamreqAqqgLT
vx5Un350fHnpioB8Mz3VXgCmT6iWto3ixRvfy5lb3kAk3pEkA/l1cmR07Ys/lr+KReIFpLXer49G
pXRmMFlNLWMdgVAMkDWmM7U1LJUSp7r2bMPakSOZ6YevR8H7o5vahwXX5JDxUDh1HOKCwMBKaBsL
+Mopn+SUnfEktB0DBhccv8/OdTJuiqTd1g27bdINNNNhiWzjvuFFBNoM2zXifLvL+vDoIrCCa9wV
s9mVY7BxS+9AVcbW9et7xswzKV9uWgzFoxWncLNCl+h6L8kKkbQMCEHmNXqYoGSUBQFmg6KJ/YpA
1tidI6pRm9udLaMKWTnDUTD19pP6R48GLXXe+ulo1m3zcjdzM1yRZdsA13MIXRancTgC5a45MSXZ
oXoqUfZcUn4g4u/cKMRn26GuNJeBC+HQVLFj6T0nw+nmPF+GfuvizYt09d5OxXkyhR3jl31Ys4RO
N6GeGx+bIi4KboYk1wpRfw6OwBVCgCbx8MQWjn3XzYjlIT8o3TH8kZH1LCPZrWQ7OxDL2umCze/K
p4gwSjRpmyQmBj2295JgM8kQNwG9jJUkQkb5r8YaHiDJl62HZkIelc9zweKU60JvMHrx4dyq3Ndk
14LnqlatYmn56BqF2kqSyW1v89olNJSFWxxbcWpu9/Uu9ur6aoekjB1OlmaoMSu5FHzLvx7Rkngp
RZwJDAB2iHOaV6lNM2AlCesPw0/DIN7y81qr5gNtL0b2u2S1dx7yXut4dw7Sf0eJ+iadoYamvXup
xfrqFd4Rd/eB8pkXeJ5PbIVpBSeRbORhsnYmatBEC33M6KdOR3kgKLUlR7ZLouLJHhlV2UOGJAOB
cDwFyvrVajyiIZs/x165cBDDkBmb42hLFW8smOGyyXqOPK5vuj6NTOz0YdJF6RtaCWiwH3qizm5w
iMwfwdtrpm11IBw54NGlPXxW21ESduDfOlR65SOjsEhXvO/iewHSheH+i+8eByzZYYH7eAzGzwqn
o1cVDxqBbjS0ty412a70kvfdgRw/K54xlqZ8EKI5ORNxuGY+uLJ4JvuNHsp2lsX9yZbuyRHRv07m
9P6WhG+y+qWBLXpbsXt2hCbDQ2Gi8TSxLleJeGyccUt8np9yUBSW4jb0OJD84HOxEOLHIbhn9vil
sRJSMToj8mDKKm//wdplsRR9lG1yXSeSaXrEVZmlr1Ft7sZqIjmI+d9vaW+YFn5F3twckJhZa+TE
BCmwzQtWDLwcBMFEjNe3hYq1y2cSjkY39Mkuv9yCauxwxtTjB+DzSG67cV5NjNCjfabyhFVA0kJi
8PFz92xYd9lo6BTDuJZwSXWj9Xizbi7BcEdh9QF40SWYlunIiu1vaLy9nxdXg8qohLtrU/lhp/N+
Snpxr3WDfBgCsWgi7jThNmCnnEi6j2aImEEXbtPb1VEt3OXJpNpcJ2Q/3HdVwg3cuXpt/q/xwp8o
XO96CJ8trXhCDMyF9Vn30C5CD+5XdvbpTLq5YZh5t0uIIe0mAqEpSYQYx+3RTMy68fyU0lIE+Mbi
jR0i5CJQpreXoUXaJue6KvoF8xGV212ZMcpRy1dISBmqS3eYGvbGpf+7pXiStf1+rli8DoTJa9M3
J5GJ2IWm0BmfoVsgr4BLWD008XE+BFWNx3LCcl7UQu0mCDDP1kI2vyBNd9+0EpoofSNck+yniAe0
rVRPB254WxPN7pMTNm24p+t0PKg8I845V+F3MYR/7N6O7m2/YwfhgCB7Xz3WWK5/HYYi6N8afB8f
sHKqg154G2h/whotcQt5UE2PSUAfz6Zryq+CktSHRmIDg18AbfaQZGl9FRMoQJIMFrcd/3OaRXeh
Ped7LYfpQMQwJzBeS9JwfUm3YZY8QE8m2pmumeEJylwMeQh5LqQKO3xv2979dJY0fHTFosp4Mr17
EGjasRXSuurUKA7lnBTn2fXPbQQNQ/SEqVdXO/81ZB7Juai7Dg7IYVgFGTdil0c2seOuKwM8SwOm
PSOJFI9EIjEPkWEinDbcKfcHVjwu24KeHC8M3C9qR3FtzXji03Zk11ekyXnIudSrcjLEUCOX1RMh
6mecadmp6MkYoJHkHWpsV7xO5dQ/qcHHzI+91jzkEfoxeH0QLi5xnacCDEcIviTVj7rNg2+pfCgl
y4TsGVJXW860KDu+SKhkGiy82Hp5YfW/T1M6N4MlAPEw0Nk0uh7L7GLW6jt01nU/FXx6dgW+g3TS
12QsneKNGhB3ZmADxCi3BR1ErBXNMnB8LtlTsI7Nv3IduePmTc0tVLgywogdABohL+wuryVmiZ2e
7Bdl9N/W7otz7Tt3yq8Ac2QB82BRl4Dub+/bMSRk7ANXeYzyNjj4zkg8stfOJ+vn6BWHsnmH8gK3
nL4IHoplvvRDP+9TGp4udiSnt3FwWQVHaj1xjyTXgy3rie+KeKyhEOwa2+3+2hgmD91q5mPN6hQs
osx5VoqE9U6feozo2rP+BrKuTk5JCHfKuVcQK/jva1/Do+BYK4uO0HJn8/e1+ru0YaFEBkqxt3gv
edi5sFtwkDC7tKV1xqxiI04PCNZ+qjikHERh9MDqnQztzfy51v4ey1x+xRbjbukxms5tDTyFteho
TrOrsH3IaXqbzUwyIwrRAO2oeaPZkPF0tjijS6It9qYqBNm5gtA7TsZBYAnxx0NzW/O0Ogr+RHlf
7W4BMFgAc0cisYR9KgfGsqr1DUJGykSdZ2EMcF8j2HL81FCrXvgrOJ5cNuCNraZ7F5gOB6i57aJl
SsoOYeEwzPkP8Okce7NGFqrLiLBCx/4r6xT/tLaUSVYNP43jDSH8V5pTK7Xwyh0gPSwZrtsQObQo
puXBouwtR0A/T7mm6K2/0aPgbRcBk0UQtce2Kb+9ZH1VpSHHcjfn8jHMgMARyQTHEZkFpx/WmmPa
NxzlbvtSMEdR3ZRxlKpQ6Ac/8eun0nghLyS4+NxIRXKiNvXGlHD8N8tMqJqUme79hN90mURkQwa5
PI6BosWsmUNMu0gMW+PSWhxxhZ2Yfz/LxWkIWrrzSb9BD8jmPT96f8qHtePxR39lIpyaraIKjYra
Kv3rRelv5pP1zjF181khDInlLa1aBO9kkwHVSOAZkCxPYyKnHHAqSf71VJs+21OY/IyLdFKW4kl+
CpLwIeEd+KK16C/CwlaoLBrVALxFnCe386JanZ3x83hIDovHSCtCEqhVP8wnHxPnZkqpLN8y9RR+
bGc6cuAtT3LaDX0Fx4Cwa3v0CBTFsHCRWJd0YUNSdHZPAheptTAuXkeEK/oH02zPx5qeLMrLKc7i
xewVDl/A1XL8iwbngO2Jm8K16j9V/7knP7LVSZ3ddQIvsct8toYJC9oZ8DJwfXtTjhZDs+zWT2tl
3S205fGd8H8vhm/L6Oa7GYQSzlguLcCaE6R8Cw1NGwY9aNysi5sh7nqRHAarFwg/RbeflgFwSBcm
jBvaUYzdeK7G3CG5oirGOvITDOhk+yCL2/CqskSSw8Xtw1Nvl3v8sTw/kyJJxJ5707s5LyKadXFF
Uxw9pTZ3GMWEnFrB10rqYVvZE13iJT0LTHCMqWUkUAvHZIjbfIFPZBOvSCLCt/jsunjI+hTjgnxK
SY2kcdbil5j6kahIWRcNdVNJ0m/ntb1r9fhjg+WdnyUTGRaEpHjstVedhl6wJCKpJFDRs3sMboL7
hOXqf4rXOKQvz/1DpeNfJKxo12rF1YpJv4yjhK1flM7nOfhDYxneAtW5LZgD18JZC4KYt7n6qDvf
fSLfMH2SOLJjDSkB14H7exybwtvllXYY+kaAYykssxMLg/EUrrhtBHDWx+5meixcBKqAe80uGEu1
r1LewASzCCiLIXrsKhcD4+BcqtIMD6QEWqyVeYdgIy0yNm31Ga4VTJ6w/eLWOuFJSsuWx56pJIAb
IuKoGjiNwyIr7+AUMH/YFRYHXywP7Sr/JVN+m2t9842392+7YH4yXfAQScvcJVlCoNeJuCUFdjeP
Ozh2IgXHIAe+G7d+p6hA1DdG3rblkWUfvaZwvvChUwkpU8DRS6QeyVD6VzXBa9joSGfsP13jvys8
sDvfuQlglCBbd26G7zHUNG9DEmI9TFoiLmxwBddGyiJ6ytOIXbWgAXJJJQK/xY5EwmNJTfSrG7Fr
wqbAhO3nDymqdjc5cep+JiPXCESWpMlYDZjI/aEZ9BkU2HMnJsTBdn70tHWt+7J7TxK/wPLQIQhM
s/fq4bhmAzLMf5U72OyMxZse6b6uA/VOu0B2J7J0evO5f3CHNwi1HuF0eqqflpbCoNp/rULyU4LM
JK9vTtHN2nUfY2HkvSqY/IS0wBjlEHVK0ehfnYcr9Zs4zutKRFA92G313qW3mNgSsM6qteUE+N4p
OgKRpOJuWlkMhLwpQpSJjZrHf1WtgHQUNWIU9iDps4LuAFDxrBTpNMetZ8FgsPmaJgcnp0GXolqB
oZ/2oY0eiU/PzKNx11n1QebTbx9ayQF+RnRZxvRWpRBhXhAFwLY+QzhcuB3FULpApg2ee5y8Bvt+
PkeNszWF8hx2rMIBmV8M/2gYV7uqnGE0rBiuqzX4zlHi9nWT/2rbmkTJwsWnrax1U8Bmiacl6BAP
VnYdIcSLXb1k6rtVtvqCj3YzcZeokjvRszEL0gAbvhQt57W7sH30pqB9dtzC4VZvZ90KXK14Rc7g
xsnbCzvCQONu3mRzd7R05C/7qS8F9aehcU40RGqe/sTBZdgvCSCdFIP4O3cPeerbFrDE6OAZNI2p
d46cswN+WhuGI4W9j06qp++KR7vcWaH1oRf5R5VseoHG1Xto2qCigtn/mb1qauLa1Q96HuZ334lw
PcsBf1Se3SgCEFa5Hg6vrG9fbTKSlE5ZAYEkd9x3FWt8Ru6MkIP97mVUkRwxjggKUMOfOeTlwEUn
2M2Km/O+A8Z08vyVBHAVLuphWNDeuiAa+EM+NyePvTjdhMVdVg5Pa0+8jxnOZSArO/GkQASybl1s
9qTMTJuyngAAEMhg/cRnQlWl2ubDGKCfdG+L1OGTRf3Ifs5mdUnk5O4YaDp0TtDxoQ8kfxOILNp3
SdT/lDcoG7YTBsU5sB4neFJ/AWOZ6yjEfPHcoT+ZKUANTsL6jxSr2FrKHrmC2NOVp6uJK8HXDByW
Pkr8SHdzJLtTHubhqeopnQ1FQXBVjw1qmSPYb5j6odecKmpGV0Oh9G5aMXGjHhIJKp6Fr/N2ZoB3
mj/h18i4DCb/vqnd7ldpD8O566PyaTBFcud6c/FhB3T3utqaYl3my35eStZNoKzOAWsM5sFJZKRP
+uUsfPt7xZxmQX3b2A3gdFVE1mkman4UqTvtfESxuAi89ogygk/BtTnJQ360JPPcs65z+TXZnRMv
fq63LpiDrW0Vb+X/HV04AwktkNuj7GLamdxCWoucZO/Mzs86jZ9yIXBvF/byO0SxuXiG5DYL+OYM
3L58WW2sdHZlzBUHtxxjkiismwf1uvr5yGmCNCks3GOWLP60omcwYtbaDNEo/gWjz+PI9BzTh748
E+ByY8N+akPIzNmww0daVec8Wm7EIKuNTUlzcoG3knN/1dlumDhyaeboaaolNzSkrbMPTeRsbZuN
6jQsLWwEpCsfO4vyxx0PPpCPpA0ufeC4/7RLuHkwE9ehMbfWfc7Y/beEwfS4RDZGtaxj6ofac52M
81jZ4gdI2bDps5HFFKNtxLxQShBrN5aNCVLB9qGzXtqg9LelNKRjEq+mZUq7MvySU5u9M2NEn4QL
f+fw8PFXa09/9EoUh4YADSk/YsToP13zkXXjwIKuLOMBDul+mh35L5fPoimPifT1U1cBityrlKVg
G6W8JdylP3eeVQAFsC0Cl8zYkNSqT6E7IBENWQlkxSX/oJ1n4dpBEJJ264lG+xX1xofLepFWjYaS
4WpiyuaKjU5yrq36F2C9cktd8Gs1WB9ORJcKJur5Cp+qf8PzPNyzgPaIHqYoVk6ZXCKifAQGu/Qb
yYZCe5tIStgm/Xe3wBBxKaTeTFwWfzXNaiNYaXSVtfevfL1akBbeT9X1fsyspo6ZEqt78d20Gf+a
wJL5rinC4ToFqYO67uaXHsPWGQqIPqhZajxMRf2qRkKkQUUtb18s6Ev24s7MuMSWkjjiau0da7i5
BLxViXsDVWWu9r3ifN35woT36VBohGjHu3SCyOOikuW44oB/EWxIMdoP1Z5+I0paiBlcnXJliVnI
ZutGlkO/QQTltMqzXbW21nYNAh2gJ9mY3Pul9TZBKKEylbaPvXYJP8Yc5b10vbTc1t767q0eCyOY
UR7yaJLi81ywH7VJWx5Hx/kqM15MS7uwaRi6ZWXRWbT951rmE/Z5t8EqoExG82c7gWwKHO8xdPoZ
kd0V9xn9yU+JDXzJzFhizMTuDYDXulPZ0B8Knd7+hugtGKvxj+ugrw0DMQAXj9mWBYGKx0lEO7WW
1V/6hftr2RYJvLik0jIePPZ+fSCdh1W0IWHu3t+3YxHuKq5rZ9VmI5s+FlCDrJkMMse/pyEneups
f9pGcoRyb6HPacx5Sw701KzV+gZltzmujXYeHc+ScRQW4yPZ7HrfuquKl8GhzJDLZ9xKkfypZqYN
dElmhdWzD2RfMWsMHPF5kUPbqvHHJZALD1XYOLDNUdLJjOPPojaNkh6fgW3QX7oY2oeiVv434ABg
bT7SvQLquPIjs9lbTWcdsiHIYsm4sCW3P2+lcdTd2i4YFbySrxP8Quq7Z5AyJZj6fb04OeH1NNmO
gUzfvILtGy8Ny3u3e0sRXB+tK3WrjPW8Gg5IdM3BDLba56Z2HnkKbtsmVEyVoYACOqN/YFYRpKDp
99Ql4cYiaXZAvq12jp1nHyZY7LOyp/5VTXxDcFgo7JSSWnHLYidaCdvCrZm1AE+hG4dgTaDKsgAr
6/63k+XdX70o84L2PlFnTx9al6r2vp7Nty1les8Uofhe4WCO+q4jFLXWx0i2+nFta3khCQwgj5Xj
Vo4+aBkvrUkLEoibQ471tme/0cwdndcpu7goR+PKR9qvq2YgjdMB/MXCt2r8x7CR4Q7T/lwvmwWU
wz4deNgcJPqt09uMlGV6+wJzkC0L2sVIqGb9LNNJvA0ZgxqVT0Fcz6OE7hhG+8oX6mgjVG2KfPlg
7ET/5iIMi0Pa6BR0omwD4bZvxpS8mRhTWP5AfiFAbw4CSOK/DNsYcRadHG1FctRXeO5muB6I/txn
nBxMvpClRuyO8j2bMO8w6YwBk4/y4XZubQIylpua1+2uph6B4HEDmmrqfy82TtzcT+4TSYw9Wepi
2wOWwqmS/csZVTfSMZ/LjJm47xPvmOnqjSlpjEPbeqk8BraN0qL7mGSFxcfRznUq+x9BswaMBOL1
d4FLQDZcLHXveoQ+RxouHwLI9J9dW6FKCw9TXOuw2sryH7WGLISphntveYNsXWovTvYirFOaCK7O
bFt3vS0A5QWBOsPnwzSSral7e6/xwvJNaP/h6op65Fk4U8zouTuL70ecSQa2TjjyEDZcgLXnzO9p
USf34TD11yav5x0XIlx8WuUvLDJIjve4gXMgxdlmJQW1Wfv8T6Ty5jI3fXXBhsGPDjqJK3+KLbqZ
RudalS2ySjhCjvJScIWMBKJ6gTjmHae1dp7Y/ODnHmrcZzPBBBw6t88hdQqmj3X0B+TVzvvta7u+
5zsHaiHLfmBnYFTLPXA+iYcVIm+op8vz0dsOHlIpIgdwvZEgjd9a7iYUNZM57OgkVN7OEMA+zB2d
UWnXs1cNGsR0t+7YDN3qwabBg8PoupfVxlHjZXiN8Wti/RobIhbYkTYGeNbBXcfnCvkENUS9mEk8
VlPa7uwm1QegnvZXcDOQg/eKbk8Pc6Pwewy5vn0nZ+uPU+l+nw/CdEBd235XFM58BjuiId8XXwSs
k1gpG+euG5LaTTt7H0XdcslWgawwwyqCLTfvu8m1uW2Bwg2m7Auqjdqn2CmAm5Xm2tQNF4sxwsBk
MfpvM9Eyx9s4JyLpqkO+DsEuXap+3GNDYxm9Rib2pMWl0cWvFfaG1aUZLxGJ2OUaLjUgr0RE2e3o
Lx8zNP4/qb++IVAR9xqYnC5t07gU41Uj2HLWpZj5IQIORxeI2Y8zjNlTLsPwMclwDvcUKD3QgnZD
UpGh531UFqjixdI02NTx6JI2IkWT3YzkI96Ov2yJ/fukNtmDE5IArNGPgZiA4HLb6sfO2KgiVhPh
Y4/NSjwlVKlW8d5R5nbMIJYcCMKS6pepDW+E4lXdgj6V6codisn8YLmkfwYHqRavrNwKL/3S3NGP
Ym71UwYeaVv05CCsqctjzakclyaSl7mmBSow9UdKieg+jYj1lkujSQZl4W50Fu+1b+gsHzXDlWON
1d5d9M16yceqRPOrSENMwKHF93nmkfKc4S+3WZaoq0uGpliJk0IoeXHnMeLZtm8hBHz3PB9wivQw
k9lg7PEFYnGVADdVozeC8vCH6OSjoeMSVQEsp5Q9yKtHJn7eDWu+fJLjGOJoINYMR3HeJPJGKXcW
Zr0+xEPhtQw5uiqZHUddnCPPLLGop5e6Q3CaKibWQFtsfuFEHd1gDq9akAHYiKZj99Y1A1+aInUN
C+3elstF5S6I2NkUr0mr/nIAQy+v5W0N1BTP05KYF19NDadSQVwzDHCEy8z9XACuXYVZSgZ7vD0R
0zqMySx/q7sC/v6KdyMJTLbPbMR7IRMbT8fqNQe8B0z2YfSTBupr5HbJL8XJDyuFCJfWdJQU6oA5
r+0ByWZQ73j15ZgB0BjttxQQBVY1LL02oGyk0jXdekY64aZgp7BNuzVHQ7a8EQG1U05se/zKxjVw
XwhyOs+eKjB6ePx3ivw3WkHELVrN20onTATghXCvNslxJUKAxxfHnGlR7KyE/UYxs8K1Ew7sKreO
auqz35Ul2RKgjh1dy/TnqAqaLf4KfNM1EMdzpZyR16o1Gj4aRlqAheWVmk4cKfPg7/kl0XPoRz90
p2L87tLoUnk9d2yeGYjh7cqVO7cQbaOq57WfwAJPE4KpKNfzcqnmDnR+3qQHh4vXfllm5EqT3hgg
hnKnRBYdLO502AlvaA5FWPgv2pPVy5KnwBSCtrgxKryNPxCsTDWbnYkJJXC52We9+2umCe9hAR8L
NtshYZwI3lue2GtxStwfjUq9tedJQtuTqfOSmmx4d8ISByYBHrTyYUQyGvi/GiwsD/Y49edeWMWr
CJmR3dGTKCTTtOtr7GSWV1Q/iVWUT82Ygurk/f0V5gRUy5mrIXRwE6OME8sSgws+d4FlHWLrq2fp
HdD+GYx7qJFAfQy7vsI8gYp2zpb0x6+k8/0bUsz0j7MDC8QKyyF2qvYv0oL3M08Oxznbtp10C+7M
IaCG1Sqxa5AVIPki5CbpuBw7U6a+ZFV6u0mb8bOeuFQAIGHG1uG3A9mRWszE2zNC4GgJ/R5ZfjDT
U9YF+aWZUEkdrGnGm28RFk9nnDpO+Stkgc+FHW/CuHTWY5eF6qEKZffkImChoN4UYEeQ6JErrkuz
SMzwZU7ZAqR8Yh86qPehx+WPVdtEUYUOtpntrveRzyhBOhB9JwVv0ghOq6mDzQDganJR9wrzg5u8
PobWGOwJDy8HwIP9ce7oDrBxY31VrtYrRmsxHBtOjK1YB85TYcrrovF8LLZD1W4Bhz7paNWqKrRL
DzfHHbdlKPWaxA1EKk6/xvlh9GFI86vba7jvz4PFQLFSHrcDE0k/pgOF4rmoU+52QZs9OsTKYfCD
aTtNXhEepkAr4uqyOyTdOoLbCJavnhaIPZl4zgs4gBz/RFfZDozvVbaAzhJKov7fsiSMB0eHtdKr
GbGK29pe70w3Uv9J3+kByCsIYJvXr3Zc694Nxbzn6uUedT9mf9pkHY6+M6l4bcyf2adWb2xU/q+G
s4e/0Qx7p9DtXlMvu/dRuOBXpd7eWTHnKsGAqwD/7wXdG7hQ8aBljTOIQ7UgLxa5ezAQuDeLRxp7
Tn0QC0Uy7lZvCPCTUo7RjLP87FuNNHc7bBcyfKfZs5JzaNC8N7npf5eWCH+LpWdz2Mi2OcH67bfS
9fk8IAWk6S813eDJnax3rB2SY1CQsUmoQ9nV9CVDgwisY5mlxS5PJ4vDNa133oINuXPDf6OwAEDd
0F+oO+B6shJqiVPwZl87NELoGvwj0gKbzcF6Tu1GXG7tvs9up7IdxPVyQ9AEX8LkO6ekZF+npRs+
scmhQSeUv5gs3Cvcf+siQQkypMCUij1AyluCwT9s4252KRkEcW4HsJaGhpaOspxgPpZRcap83NoV
zDQZXTBaEmyriuozqC3Qi03SUuZF0iYD8nKxyrb98CcwM5KA2W7i6/TgMQKdCzL/cS9xoFRFkd4F
bKCumq8+L6lR43PA/V+X61bNDajAzP/DPsh7JGT+jbkPPY764sOs5bjtUk8eIq5/Z9omnEvoLsOe
9297qFYOv6KvI/KdSmNSFvk+L4foF9s3s+EeaW86hc03khRU1EsxxHmPZMIXMIZWhl6i8E628EE2
rFyKP4itMJAw/d8xIpYxt3FSZrRZx6Zp8FhaM0J+WIvbJBe8AgIgCQEnCNQcxENCLNkthL5kh0xq
uhqLuokLaX3zks8FODEOJl2sYl8kQXrF1Yrvb0Ub5TTGSOs0Yu/a6gPBK911CInxMrsWA6eVX1Du
st1iBQxMqrX/rVn01hNxeZOVxSOVAJh+CiZj35El7vdRlTNTEW0jOO/RugukeLMG+PcoFwu3/YqJ
JlPGP6YuVpIUcEIPySNg33rvgUv4cFI40dxK5otr8+1Ym7XdZsUKxSsjHVjb6TPckeNKKx4JrY79
HB2gzGBLhfhFXtG16upQKpLUjAZkAgbL3g0V9N8ssHXc2LV9QuAFQlHl7cUOOIfi6Nar4+kleLBs
HEAjihDgLwI7ZRMctBmce8CW4SZV2Y9qK7g/7O2u8LbXOHfQCSKZN8eIFcYRfy1AA4e5Zq9cCAEm
r9+Hmv04J2928uAnBjj7F6bnFqLlxoRjsNV00uy8uss/RL3Q/IFqiFETDf8cWr73ga/J3w+38WKe
5/YwuqjPSGLispIfPxaAuPbKYJ7N8xnOhsYxbIRq3ss8qJ8tn6Atd+cFoxbqd1m1r9Fi3D3HBQw4
Ni/HsbSDpyqzmj32jeAdJycAjypkE4UjgVVn45BXZUFjqgmKPNjlvV1C8NgY9qTb8LYVkmvkrUBc
SzzLtdNh7RgiROdw5CWBg/TWV2hbb6JUQCqqrH+zlAGNxY7wHkA0v+uxVU/g24FxCPCRw9oO28TX
LQBwG/297KtrUrXra8MkdqVv+lEDqdgW9fTD6cJdOUonBkOw8AlNJoBEGHd97D0bycRIQwYyM+w1
xAmaMsZqPrUQAq+JQr7pO8RJfpk4jY3nYB8e7QNI7c8s5P2wqacM0DHGr6SaW3sb+OU/gJ/NNW/D
iXmo7A/DgGsXHIfzZFL9RZrk9wDW4qTXbHkfEcu37GPn/ZICrsvrMWI0yOQdG7XmMCQzdxTi0ZAU
6MdJaT36z4lFLBogW4R4EcOSiTZlyVJRtbKJvUF2MIZ5F/XUtn9Tm62uXZizO5wZbG17ze643HVc
UzC7PbdhqQ7hHIltsqATaQfGRzt7xQv2Ph1rzrf/kXZmvW0zWd7/KoO+HgLciixezI12y7Jl2Ymd
5IbIyn3f+enfH9Mvum1akJAnjUZjpp8ZHVexllPn/BeyZlA+bSZ7ZDmpZ1ZpAAQ8c+1Dr+cQZKPD
WJwqFZkTFPvVzyJvxLdAn7SzbLhAFjoryxCp0zvN7eyl1UTDJh1dayNVp3wJu4qags0TGSNm9OCF
3x9AmGvfOQUgmVZqT48w7T8jmm7eIdzIhap7FdQc2s9x6iQH8KIJ2VVGBlLkyneOYrIupEdgZajO
Fk9u+5YGX7TWewO1pNJDL8qlohJGbrDRiqDFdnESuoxaENCA3VCzNihptXnzHADnelFJ3MDdQi61
W6pWC8fFfCjMG/8jvWCX1DyOHjtcRE4OEvQg64f6E7BufYPcGg8TywRmw3+Ez51tmDsBIuKmaCha
LiMqNkDf4xj8axCXxaGI0oK6SZHccGSNH3UjV/Y6ffttXDScM2QsWkP6BBCGJ2JoQ7Rz1a9o07yA
CTg1aLcj4U+RKXY+5t3HzKa4p1HJORa9LW89AObLpgY8R9fVZ6lk2fdQ6+N15EUZVsj2xBjH2O/R
GTP1Rk8avBMo2G4NPQo+6BMFTLU1/0DRLPqZGDShVUBj92oGuLTUmn7t1H18y4Mjexj7xNwouJtt
EGTBj8CKngPFKLJltQszjFzQiXOo1UpK7LigrISHcvIukWsDgKN54yd38FURImlcWiN5rcPpCClG
SBR+JkmU+jloJ1kNibRp2SWgScB20goAutcbwYiqfpmtOUmCdZ0Cn4SnITasBbwgcdXcpKVRgq3P
3PG7m8UmS2ACdKRBsfcqLwTaqqDMrvLfoYxsnsQ4GjRl+2zlmLWzlQafyypRIFBdpLzQ9Xmmxqx+
xcVI7Kwwe3T7sdwopmb8xstBzsZOfKH1DqZGUf9ZdjK/g9fkf+eK6++AggDUQQw0oVYJharBGWCF
i03yQGF4eGkzzgK6r9mui+2PRdGXi9LmR1rN/W6Mml7gcMMbD71pwAPm8DLwFl8Iow9OCn2Z7Wjo
yBbENauFjXYbNkwDcvA4rEA8adgeJiKGk6UKpaj81gM/vwgs8iyn9tcNisQpXFmSdn/6L1DYcfxu
WdsPbeQXHzMT+R20eH3v1ukjcw94L19Zw0DbUzWGuyJMJBd4Le+1lFoZfn3x1mscFkxrO6CA6LvT
C8RnY3DKQ0Hl+YGmRoAcbPoNnoq3Rivae7D8Qtv1LXpxId1DoER6speeB9820bNta6Am5zald+wL
6zuK9Oley1rIvEYnEdZ3x8XA0+0eOymOZfDjnBe82LU+cx8tC0ikZ+dUVlLEHCPamNRCSrpHvHse
ehs+QaBRfzA6RIfqMJf3ZVtxfTrmlKfB8wh7NaJyyFcbVAhLUYR1AotdWeMIGewCCZqK55s+STyn
u4btiLwth1VXO3iSBjBP0MqoHsUgcZrisrxTPLyWwC4qUG9QyeThGnCTyvybN2XQaVG0P6XeNt8T
q/E2MfZeiMmhvuIrbrulgJk+qe3g4f5i1jS40JoNQ6A5tqEOlKyRGnQBl9zWNhxrDEPxkdAREzAH
BqmX9W1lww0Qjjk8V3ahU2B0zT0wHLjglvZZoh8RhpScEDisBXJt+IijoulsBVCJeyS7AkhYYDjw
sutWmHY1oC5yymkx2GEF9rTmQiiTcY6RQur26Dyh2lM7sYoNombucxD4G8tonZsiGfOtogGeaUal
3LHxyKoriu11aAcrT0/kbQwAdkV6x2lUN59yUIS7CsDMYyHHirWFNyKqCeGGenR3g8Yn29WuyNsH
VX50NfXRjkW3CrPBPIy2+KS3AgX5mFu1TmlSALCUjw0EukNUJ2C3a9ZHIUBjx0rj7+iuhIg04Iwx
ONhfl0WOvltSsEmompJzKQaStfSd7nC38lddZMC2QWObtw0M7GqoBs77KrvVHJgBRgM/FCHNBrmH
NN2hoaWC9G5C2qKi+EriSpYD+BT9lyhuOAJNtb5BU4uFix6QAlSJN2zyzTRLeqpt0m5yp8zvWVfG
DYZsI8JRow1x0K/w4svSH6RAMGLtOv9sRy1M4VZp7IXGCxWEog61pAT6QV2PV7ptaJyVQIz6qIR/
FEGUUcCbPxpsLo5AzVxZIyyV1iyhVQVu9VKWZXVSKzwcvUJGW2/oMSf3TbECkPuVzj9tQXQ2Dxn3
ztqqPYTW8wq1BRjZS/A89i4OEQ4wGofDftC/NL1dHCpa95CKaAFVGkjlGAT3osWcaNVp3Vf80dQt
7Hq5kYnZ/MSYyNprTkj3yFG/262RbEqkVh+dzvnq2xIwW0kFgQbaD/C82pruDQ/VIMYCW0HTTeYd
WBCzwTKrtaj9qdlWmChHafC+EaYR7sYeYACaOHWtTE+BJ+/gvpX1esaOz41k1yiG96CLOnk0eTcC
Eq97CveUqPcsqu9FTZ8iTzIeENLnInJbdd3pKgjSSlMXtq2kqx7S7sIcUvQISd+W/QgJEyRgtm48
br7apeOEG58PHS7ot73i65B+KMhQzRlqrLEQPXSEXe9DbC5WfAqe4r46rGWc/tKxS1yh6RR/qwcK
3cJulK8Fhl4UG4waxqH5WJBY3tNgQ3NKdfsvZHufQZdZFF2hwOBs2q/KhsJR14JVCMPsB4NjS2c9
tI7JYyQL6UbJ3K/2fWyai6osypPPsbPzc0QxwfnRoaCvqqdQ1oHg4KJCI0OH/haJ8F5g/LzSEgiz
ZsALyu5xSlno7uDe6BiakGDZAyhi7jR1RGqmwekDkBRIpsoux73jtOgb+zJ6qV0q11Kn6VBFXA1C
7XBhRTBxGQchyGbKwCjolhW4nO4z3pKUlqPYRkxERbof1kjfZzvaNMoyiqA7tpoxrIFOS+gjECfU
Dn+hMYUp6eDwtKrb2tjqUQUbvRwwRKDXeAvX5BhGkfwIDChcFmlhb8G2IOWEiseScr8PTaDh6gdX
D0FGBV9sK9VB1FZB0wGADW0Ck/dFM+TeWrb2L89pWo8Oad9Pz30F2SrYUTBmxCrrBpPirwsyGRlc
NOZCa2j2Frh0jwRQNHWJn5XHKbe0JPkk7VHtBbjRS3HAJpK6lIFpT4UcOLAFR7S0WgWai8pU8Quc
KvrcNTWSoJaCvjmChWDVPLGvco+KCoCNH1bXN788C5VCE21fJc5/SgqzW7A3WF0Pcpj+uuRXpSXm
qjVo5vs6uxtRCJQDJ51SlQN4GUhEuxMfjR/1Q4FQ5iIr6VDK2OxWhaVG2xIY7o1JUoUbIlnbouK6
heNmR7sSayckTBE0CyQclcbREQSOrPJAE2t8tvBCeOL/FrOC2lfWSRMoa7PxB2h7AJBAIKo/lAbk
JQW54kdkGQGvhAgPgb5gaoxJ68BsYe1bhuSeN+kGwp2PXip8aUOudW9CC1eQV254mbZwC8LqJmqo
9yAlL9c6/TvEQgwbZZBQ7HUtCvAC7TdGAQc5p1WKXn3bKvoz/Ww4kaZOhdKyrb3pkllyXUBoIj1c
58lQ3qEeLtblmBQoQ2APYJcBfDbOvKQ3kAQS/IhbVgUWn5PwB9VqMGhBsDTLBs0aS4Dj9ISylVob
bIHS0FGA407nx2g/V6bZfNDR50JNlTLTqTBAmGWYDS3H3EVy2WAtlsEAXCAonyVd8Y3tHh1IDOR4
kyWJOgJxLRTgNOgg07vD8GXtQQsD9Tm1TdPG/OKRK3wqUrpjYxurh85PxYOfUJlVwNo/qnkOO613
HKj1QFoBQ5YU5wUNXprgcK4AfNtC026tDqokIuWfx2aCS+ro0KoBNHIeks26roPPJtfiIm4pVlBj
N7csfipzZmeiQANgLUAHfIuQHWgJFS22SY9VUchBQtWh76rBNyKXc+4EFiRgY/rymVewtm3hhMOC
lq67LzSNfRPiNudqYb/TucBAwir9vU2ZW931BRhkLMYiOz9lPfRdF0wV5xHFMl2nuiPjGNWHXPLZ
Eox7AkcggC/S5AU8+bNdWxw5bYKNcYCFsOUAFkCkF+QTr98K9VgrWo3JgJQYBsQLp4ARO/ic5kqP
PlnNH7oMC0U8jgCkAOUF5QvWMPpW5nH3FPnC4lZh2VU6DVU6aSM9ZSRkZKCbt7oOmp27WwO1YjS0
VilpmZMYQlCl2XasDfk9C2usNdHsXXguyKnL9uhn/dcNKU2IpqbNv/71P/n3r48Bae7//Uv7X7Bv
2CUH6BSjioY+ofXypz8vDN1wdGHQBRK6qr39+YYNy4t7yE7Qnz94Y77MtOHL5RDvHdEJIRxydUO3
hKnOXNeps9lNWLTZSRsPg3yGG2dFcJOhPP5hHKZIlY5pSp16NVitt0PJ1VinH5UpKHl9jYYVFuG0
oKLh9u+i6G+jmIUYo4m+deoc+cTOzJ4snyIvODrlQCpvbC6HO/f5+fAIFevSMUzTeBsuUnnrG4Fd
nLh4uMIHd/F3vz/Ff7W8UApItEJ1ilPxhU4Nhj5/9/Pi7c/nlCnhYfPnm8PajreZu7r8+9o0/gxx
zSy9+fF//5K6Kvjcr+ZnWnyv/n7YxDYMM7dAXfdBPjvayWtRMANDCGV1iYgZshgVuN2XUXm8HPna
h5ntyxqUJTeJWZwUgQbsKm+ujOza78u3A8vzpPMtVfBhwFpCLPf/8sPPduWAmImijnyZdIT7/QgN
5q/mR6hv/37bISHKan7fo9usmXB1t5cDTEvn/Ze3MelCOEOjtPk2QEXrOW8spThJ+VQAO0Tuq/p+
OcT0DS+E0GZjoNKOAVXmIcZk9mswGIumIaWSLwqAx5QXzOVoVwakzc4vCTQJED5bEXIMcPiuuinN
K4vqWgj97ZxlRuwYw7TbAVSk0MIB3Y1XQpxft//5LL837KsNiWCWpwEULE6gJrN2QVPi8ixd+/3p
n7/6fRfV8hRoU3HqSGxhrD9d/vlrMzT981c/ryk8maKRT46gUdDQlQQm95cjmB1ZWBXGVhDL4lSS
VXI6XfkA0//7u0UrTWE7JHhSmLOfz7nsaXdW5alP8AAgMw/DZcvbxR1Ol6fq7Jd4FWh2AspKScDw
leXJoW2Huz0aTpcDnP0WEl9ycPsmj43Z3ZfYNGu1KkRBfNI3hh9sFcfEvvu7ILP1JF14Zxam4Scr
QI53FDCYbXqA6f5ymLNHiWNKCWRdNywx29xNMrZ4LxqcVlsgiyDOH4wBCc2Hy1HOfntHEkFDA0TV
Zp9EtJUi8S/iukW9z701ML5cWZ8uxzj32Q1dN2zT4cUtnFkMfNPq2jXa8qSg7ic3OVTHvwswu/ks
Wq3laBHAqZZN8SUoyisBzs2SqWqmqhu6xhDmI6BnxQyO+Sn5WmEh2G+pFOfZ4fIozi1eU5NC6hoc
GzmfJjeuXXRo6/xkNQcl/tSX97V2JRWdJmK+001dmNCuDalZxuyskk4svTaJQGH0mEY4xUFR5b1A
zDryvD30jRGvrT69MnnnPv/roLPjhcp0W1DIy6mHfV/ozrfLs3b207wa0uzTDPTVuqSN8xNFdcu7
cQOqc6u6Of6DKCZpg6niIWTas4Ml9WRIZuoVJ6pVwVH6383o06hfuUnOTpRFY8jBfNyw5GzH6yrV
9RyA+smK9vD0rSsf/+z6evXz+tuLapRVC0NK5ePTgA/1E5cVIk2X5+nsArMsa1rF1AbMWYo1JnkW
6mafnzzai3TjKI+gtDg1rSMKeTth/KMp+0+8ec4I9NSKh4h4MWlJMj4NQC0uj+h3yvZuzzh8ddsy
pzNytmfsOkH0unGzU2kDM9n6wIHlBgU32taQOZNv6CRdjnj2O70KONsvgZ8lVlISEEFMLD18BJay
3eUQZzeNQ2/UEdwvxvzhK0SJM3dKCJwxtR4Z2OJHIeyFfXM5zNnV8CrMbMWx7cVoJ4RBgwEfuC1S
/4WORES4aumUeQS+HG/a6/NPJVRNNYXgO9n6bPUV6DFA6/TzU5U+RC4gg3VkHwoU8tsr83dup74K
ZMzSfNp2cHIkgeSvIDsY5v3lcZxbAUKlLKEJqq+qM83rq5RSBV+m4TjIzxsYxIFhxiLoygjeTxX1
G42MjxKIoRrG7NgM/HIUQ+Kkpzw8Atkwc2/FPYApyecCVaXLw5mm/e1neRtrNpwSLZcAdl96GvrP
qffLwSjNAfivgTyMEyh3t5DjLkd8v74F/vK2pukOHlu6MX2/VxNoNlTxCxhlJ6jLNUiE7J7GIDyT
y1Gmv3s2LlOlbETq5DgQtmeXQqMBfBeBkp5MYy/obKDN+2lwdrG+K7ofl0OdqVpQB3sVazYirxYx
tT5iZR0ik2geNOMJ8TBonD9hRy8bBcAdMM/uh+M89RH4surKYN8vef4AaTuGo+oa74TZqYTZd+JA
n6SquLdpqaVX1uOZL/bm52fr0QFMXxpDNJmDH4ICPMlW8fa5dSXbfb+x3g5ithKlIzUpO6IUyd7z
V6N505hfL3+pMwMRusbiM8mxQB3PzqC4B1sEdyM9fYuzL60HhMChYbS6HETT3y89hGx0UpHpqYND
zNsFHoJAMyukdk7RV3vxk3ZuYD/IeM+p2ih7s7mHZeI7z5eDnjkyXsec37UwW4wEjen0ZGNtB4s3
yp21B8olzp5c549zFfEm1iwVCl1HHw0caE8SXFiHipWJTKw2fPoHIwI4akJ/Mx1VzJZDOtpgwwSb
SneeJ936bqW0+JEIqDPjt8uhfqcJs8NCcBo5lmBtOJS1334xCNp2p9aMiK4f5rEnnAc21i+Byery
Q2F+EIa7bpuPvrjpYYEGPQhIE72bo5Pd0eMIXDAYxxgV//6mCDaX/7R3O9vWVVtlGfEGFNO/3/5l
fVzUiuI7+iOPwU+l/hHm/q+/izA7vOr/RDCyU+o8/OWvz2YWbJmDEh5/f6nBjYpWCm2vy3+/Nd9t
sxma/vmr66R0LRB2KhFscJLZAjZcLG6ja3v6bBTYdro1Ha90P99GaTXUUbCBNx5BhcDSQqJXdxFf
buHtN913RYf36FUnvY+/aACde1E8gQp78MJ4a0lACW1Cs5tm9fby2N+vDgtlKeQ4JBedo89fpVHm
9pqq5v5T47xY1sfwSpXj2s/PBm3iOBF1IFifSuxdkk3zp7eWzWRO15Wh6nSU9Nk5UkRBDjFJgDsb
d02/DfsrK+PMn8/v81Y3HVtlU8+urSAF6uIqmvsI+C9dWPIf/Pm6ZdlcKBgL0rd4uySg0Gq5rVb2
Y1ndlZguXTllz/31pmaayBPplDbU2c6JTAPZ16F3cffYD5uy//NvSxbOmUdJ0eTkm11SWp6JPFRi
78nCYEBn4/zxxifLl7qEYWVweBmz3zd8EwqdYiuPAS4E2OEVypVK37n5eRXAnKX5KPVpQ1pKODQg
Y7xtml1JU6f5fXMnsDotDdlOTbMt613xDRYgtb86856chlcRkhuLQfyDBQpRylLJFTjh5TTEV0dX
ruYhdpDQgCrvh3Ono9Z3+Xh4f2jxQDEs1ibptq7Ou8FCqWtlAOT7xAk0eBuohQZ2xvqfL9Q3UWb7
QFOGsi4NI3gKUJRGvvyPS1S87V+PYnYF0j1ElaHl9+vypg5uAKxdnqUzC+nN78++An85qW1gBk/D
s42FQnHljD7zEbguHEnZ0HRIo2eHaCDwmIYSET9l6UrHP+aWF5YSXCmEvEv/WKKGA7LXMqmCEujt
SqqKMoabQBC1qRcuyM70AEWspAQeXpmtM9uCHWGyM2xVgz0+O5aSANNL+HDVUyLveSdC2jCdK/W8
6Y+d7bw3IaYZfbUtiswPOdWL6imCe7vpUzDKEt1JXOFH9cGJmqeqEnizoEENQi4Band5PZwLz/tA
BT+hWaacJ4Og1n3kQfQSjDA8iHLE+8pSPHGf63Z9DHPRbNUxCCEoqeKmIuu+Umk+sxwBPfw3/Gz0
qa+Oqqlo5dOm6D9FyqfLg5tW23xuTf7F89tRKYvPNpNANnqAO1w+9dpzOT4VWEppMIzbG0c2a8W7
uRzt3GIxMfZG5FYHMDJv+UjYW1A/ZPnUYJylAx8vxE8jv9ZpPbP4acUI7vgpDbLmiz+uU3RzMlE+
oQLktsGqT352XbHAWAy03OUBnfs4QkC/oCkDAGYO34ELURSy68snRFUeS8vbd8K4cq/NzgvaGHCS
ue+nEpPJwTT7Qo6TVmNYuuOxLxPgpblYI6B9cPLwe5OI1eXhzL7Pu1izo8/JUsPA3EI9Kvl4lEa1
bcuebExb/5MwFqPB2UenV/N2Qyu5Vxq404/HuBjgh6GJH8O5xJOx+7P3/TQeqU7lRURKufTmGSUC
I9oI9105GvphzF+iEgnUr1XoX5m2+Qv/33EsS1gG4lgGrYe3AzKKOiqarlaOasa7w4CZEI34zNym
EAJMJNVDQHnAj3v8LRUXF+4C60/ZIod/eV5nm/nffwZlBgNLGGZ1XikGDJeZcZIoxxGGoOqtvWzd
Bu5CcZ9SIFko2F8Od2a1SNUmH9VAaUgezG9HHQlLUTWdUQfxPpSQrz5y2fxViHntlsqjgmx5oxxz
9V6JPunWtjKvnEmzLfz/J+0/ozBmixF1/EaYZacccaDs0g1adn83BP3tLMkgY8+WzBJsV3ysmoUD
z0jvni9HOffpyUsFvhCmQ243G4WpZomSIGp/rI3vcLzQ7X6A9K8pt84woqctrnyXc5NG3cyQlnQs
Xg2zp1Qa+rrhObp77MbPgYOEMljMywPSzpx7FPj+G2Ia8atbf1CgFOohIXKqIQcrMZ6jDu+FUPhH
ENbYgw49xLw6K5FSN8YH3cFbqW+Gr0YvVgpG3K5rPGYBahdwR/MrG/7cytcYOwBmbGqMeX21NMLc
9FzXPcbjbWYfIPEhR34NwnVuAjjvAQbq9OPpMb+dAKi5JpwYVR4H7zjefKDfX1550vB65DdeXf+/
F/+rGM7s0dT6JLoVFPij3kvtONCeQwNEHZZ5hx1sJRE+gU78PQ9tZ9NKo/uUWUW2rnrDvmktROmR
NPpMfQNzsdD7gbqJvdJgbixVD+SzKBxaR4lo9xkh9pjR5LtC1ZsbL0XsrUUXF2tsVHS2ioqWigbt
/d6Du9KgItEA4o09/0YEbrgCj43Ga4LeASKW2q6O82KpmwEmzSL4YrcWauZNi3CVJhCqKFC+twzU
MvF/Xplw8nGWQosgc9XHDlkZiaDL0pvEnfLRQdI7Lu+jEAV+AIk4aJUpG7Tt9HsDNU4kDzXUeTUj
X2BQUR464O4HvbO7ndoH6jZ0LNjKNWbgKIdhMJ8GALztyl5A+k0+VW1fq/QYAJrHPNrrRYVqNj4D
eb2GKIzzeOTnDzznjZ2By9fLJJC5dQT+pQhr1vuudIM9cqPxndYo9R5h3XChojoABU2tjr6Ph4nW
Yls6NCLcBor97AexsYcr7K4H3U73yIuEu8gR5bZJ8K5z/KK699VSW1UG0it4RcbHIYBAHLhofxaw
MpZ6ggJDqnARu/B616VlpJtOpOqmthWsBGWC2Ao07ENW+yhZGla+9MC573rdxaY6avQbaDkqriaZ
g0l8r6/gf/nLIYem0ZeNWPgo/x3yocRXmGvy4EKgpmLaWSTOavNBAkPHsApUfWmH7qZzJ+FeG+08
ROko3uU5BKDA1FbIA8qNiSKd4dYxzooRJM9URkvNV9WPlw+fWQY5bQtH5VUjLOHwtpm3kbHEKapA
lhaeizijITAZucNWsd1D6yL7EEfatZv7zIFCQPa4Tkj9XXdK02rUxsbaOoYBcmDK+MFU1DvMR35d
HtfZMBZYbcmo2JyzW0JFLYPM2bWOulkoMCT0T41u4MSgi/xKYnz28CIvMGjp2ZYzT0Vi00cvwbXk
0dCspe1j/4G+Pryx/hmg5cvlUZ27+6YXEp0Vg27y/DIKpMjJ9DxYGX2KXaxh3ppxdKfo6IqlMtvi
RrDSYufPnmX/Pjl5ZND54Hn2LrVE3YK+JSigo/4FUYx0fXlIZ8/lV78+SxpKA2I56pTu0cKeTA9D
PAKvPCvOLHHmy4LsITRGMF/itq7Hzoix91FL4r1n+NDmMWpzBBJ1JK1KYF1ZEOdGRIcN+o4hyBnm
zxhpI4zSpg0faUx+IjKMP3XwD4Y0cRzoIXNrvitvDYqlN63RuccUEd3aVA82ej82psBIKvuKc+Xy
PLOXgF8iDklRlkbR/OnXu6kbJpnmHDXMgpWxvoe2h8j7cGUlXAszS4PCsJusbUbnONrHACK7gp+o
ca05fm4xvB7LLNWogWVJeI6MJTlm0ILzhdEf8kmB+0pt8NxWfRVIzvINDPXw2pEEMpptZ5+67NGC
35eheDLmvypxpXB0Ze7mx91o1UoZVAPRWucjqtPbGlU+l8vs8mY9G0ZQoQGiQ4NyXtWovJg8Ju6d
I0zRLHxAXEFRrjxSzh2ngombelua9g5t5ndNbsoRu3LDc5ctMrN5tpcZFn/a4+WxTF96nhAKC3QC
XVZ4NnIa66us2xWohOc4oB4V/VB3aIriQBfsS3ftYH+XqOuovVaUvhZxGvqriHjthA3GX87R+Td9
bwl/rBdfGsTqsJDzIbN3ADgvj/LsMnw1ymk/vIqJdr/RlQMxC7RQohQdkuQZztmiyZNNFRfLrjev
PGfOfkBJ5WuiMgAUmlVxBis0Vc/HrowMbERMzEPUqnM/h8H3yyM7GwdKs2qQbevv0EgD/upoMznO
Ua+sVT/CTMy/eE61cesrO/nceT7dHqxG+3dH6u0UakobKdBDnWMOxR7NzqAprkzZb0bEfC3S69dt
emq6/m4t2sKcpBuRuSpN44g/1zaR1oei6/lM4rEKhzVFdnT9Kh87ucDfOqHx4/JkntnYDtcIeZkF
Yojy79sxYk3tod+TWEcN/0F0sb0ME6awW8lCGdeXQ505gQklVV2lkj7h4d6GiqJKbTJqYkdLeRn7
nYckexZZu0D/1iBAcDnW2WFxUKkTo25CbryN1aH6VWWDbh2rELdZZBadwd50V3HY58LQewCCPbXI
tfmxCDC7yjMEL45OUx0rVW8XhuGZmxb7mO3lAWm/u4ezpcJCof5KAqjJd0vFgG2uBqITx1KCYERI
rVniSoY0lFcuS1DTLVpO/aPSxku/KNcYa64VC1eABSZWPxO1zV6CKOox2K5LbZc6FU7XIimhkmvm
qYi87pakst9gaYsVfZjgoIoM4wgrV4dSb2ZixV/1c4i07q7SyvbJa/E7xy4uvemw4L0J/NiCVV4i
kmh6zsEvYKGawDeWoO/RPwCTVtx7imM8oF6E0oKX4GGLKg1luxFLRL32j25WR+sBb841zXdEnZus
XXtQDpaeKsQj8FPrpkhLa4EIdrvKM99bWCJDUNNsxjsv7L6lUFIWMrApTwMvXFZciY+IJ7u7Dg3K
vUGRDzJ+MLkFlM42L1Tjrm4rCbSr/eB1KroKGXeaJ0J5K9MS7TvwZSiejf2tF0c1ya/X6S+ht5uE
71DvybTiVlCdCTgWJhsGQ2l5nEp7n0dauLMynvyhmg63Wo6mx2CbwykpO+cDGEr9tvKEulYUNQXz
jLqV2Rsoxlu9/RP8a7qMSmPcY4cW4VJXxfuiY6rsyHE+RGVN8WeIq22cujk9uwRBpjbXbvifsN+M
Gm/Z5ECoYwPHp6hCcojHnLcwZFXgpQPcEGHhAT4hfiOoacBGcSFpsXlS7LDDeqWNRfsL6Q1lm7rI
9atGIPeJn4u7thAmAhlxd2/1kY+gtgGEtSxx1DBDJCHbTntGbwKVSR1tOkDIUvuYxqV75Sg+c5s5
iF+qZPITWmneguuEzM2kssTR9cd1Gn9Ump9tj8JbFEHI/5bjzXhlu01Z2rvd9irg7Mo2fGEqihTi
2JbHMvncG9/QTA98EOMnyp0Q0sdlO1zBJ5w7TV4PcnZAkrV5slGImYw7/LVKsRDW5vK4zlxpoB/Y
dRTy6ZrO0TNB2NB5Fi50J71etTyQ3fzKQXVuELSLgIaa1KP4Wm9P3siDl9KznI+t8UNzcT3DQ2aw
ruFotLMDwdlZo7ciEJSY/oxX6U2vN1yqwkTIPxUITbV5titzJACVJvvWN41567iG8RKbVrgcLEdf
ik4tV3GJZRPyPDnYYrs6hUkt/zwdh9QPvAT4gcMpPcuBRBfpce8yv0IuMrVdFpzS+A1f/ojnptik
+yGZXYrH84qm0sRK6FWtOHrFr9ZbefXKKX5eDnFuel+HmKUFeR7XRu8QAsNb5NQC9FguB5iWwbv9
JRiBQRlKZ9W//X5d6DZxYMXiqMbZZ6vD4MPN+mHhBuqzKCsy8vAaRvXcrAlb4/VMH1PyjnkbMY9E
nCJPxoop7F8SCfgDLLdwjdDONWSCee60mogMJFaUH95BEzxqyZE/jvIITadY+RgkbeAcoRsYo4QS
2D+qIUtQ/k9wfSs6TK+KMEJ8KmwQn9JR1XdMDysfENx0OcLlGGQYUGijcghIFOl5oRiMPRWanUmk
3igyxM6mKCnST+43fY/IfxYkWJ7lJuDbDBl7z6qQnQXCucbnPX0OUKVdW/h6bUwPR41ajAAIawcz
+Yz/nRcXZdGoP+Fml9xQTEX6SAX6ya2iblrVRgTJx9/KK1ru4goROomU45W1cWX65sBeq9eNIcar
7Wh3YhV27gtiu6vA0jEds3B+GNqllgb5P9hUEyAP8gnVQzknHmZGZtXIVxO0HQ5obD5bhfXBCx37
SpxzO+t1nGnwrw4ux0PXKx2FPKJVuBgCpPVH58r8nXkgOa9DzFa6DqsO7X+GUuXPeox2M6vcfEI7
/spQzu6o/06ZPqt02PXgoTjOULziGWga2cnHrH24fE78TqHnB8WrwcwfKFiXDDG5pzzC5FqJIP0Q
W4jOm9U9itA/otR6YrR4ChbmLjKCuzBUEaGuV4PIr2Qg5wfLvQBWAWjZvGqAewl+kVYlj60So52E
71VYrUC4ra+M91ziIQAZcbprtqDU+3Z9iN5Po1jp5FGN3JWbFvs4E4tWM3cm2lylMH/U4bDDp+fG
Rgv6cuxzQyQrIDuYdDrgqrwNXaup0aJNPH3PJcZzJmvz8Z9EAK4iHBVUxDz90PHLSDInl0crvVe7
hDl8xILtcoxzG4zcA5AhSYj5jkmkujXCki6lxBKR1nZTXwP4aGen6VWA2Q4WipOXskbpOSjuQ+Vz
IgET9TthH9ToXrrrhkpf5+zQZF404q7J7/qoXjRXCTjn1snrYc4+VpEoStCPDFNN7tUenUecrLGM
jDL87eQy9X9q7rb1f/3V3M4BqFGvl7z+VPtoJ9mxi63nCnHAyyHm/MbfjSlq6OiUTjX7dwAqNOHN
VvdDG25BdCzwxMEJNVqaWX4UpfsJ4b6vPLsBRrrfQ13+uBz89xKfnzZT58ieGlVgGKdv/+p0Rt/b
rYSWkR83RoFbrR1HS7yGqxvZmM3OKhCTsqSXfoyDwT2idhFhnV2na0utKVS6XrpQIK9VrccXQHpj
FXiuv9Na3d7Ise9W8YBdau7oX4ehtOgjQwxoHGtyDVfV59ZCT8gDn7yJBgiqbmqUk2Fhcu2E+U2q
fj9G+CW2CZDHnp8wqazALPm2fdQjDsrml1Up6aHtLH1n67g2ZvjxoRiJtGkxThqHdQlFHpVV3tqD
w3pWkpNNYWyb+E176grs5Bf4viqfcWcW67BqlAovDgTwaFS4O4/0iIPEUvd975YImWrmEnSwsgTP
UOx5pJsHFIl5nEqBIqnbZOtcKYxDIWikxtZQPDvllePh94UxH749geckYGcqQ7ON49W1iJq4ohib
Uo8onG84/3wahfmc1NkjHs30J92TKusjpY8TMqSA0ox7Rxt/+4pTBjE+4ZONInTYLgqz+H+kXVmT
nLjS/UVEsAteKWrpxb3hatvzQoxnbEDsSKy//ju0v7mmVASKbs/DjZnouGSllEpJqZPn3MfOz7hL
BgiOyFbCaiJDORXncJzz8eJzGYsD5WxqcAB5TCawu1tQ9ZU1Xa5msoWF+Rcsoj3hoIu3NNxWVPBE
QvLNV3JIlxXvf0YE1h7gWdfU5kKjMOBWDJFyKOyRR6eqP+t5eQtRHYmJ9aTx24Z4JaqgyNEUrUUe
S/SbZa2Nmqk9/XCqN7X07tGETMkwKLcFeP6mOPm2nTXWzlsLB13hsmRy080pFvnjYEbojP1K7OcS
lbUiktQHZHb0y+maauD8tAxO1s6uiz3CH8ra153DtjdrN7P5/Rx3d9xh0KVyaYWwWMmUunAe29dZ
NsHG2zZA9FbhU8lhYDW+F4ZmdxfRB1ix3bV97kCwEvT0UDLYbzsi+75QiYgbm3UJx/e/tuCdB/5F
csxe+z4AuGhCnUHoUO65/P3Q9CWanZbOo9aELVSs+ANX0g+cOtELB1wMEFh4gxVCSzOHGKqkWKEF
89X8JfrKiw/MAm7FeLUB0ktVxYu4UoG4Gz1dBJVy3bPLLveUDtyF758KPHDgyQZnWht8OJdDBUgM
w2avwUhXnCaDQ7nV/4AFAxc3lPzxlmEKFvQ0BiV46uKaEJUHg/0NdmCJD2vrYj5PzrCZ+WovpDG1
VpMCOH33MVLRUPId52gQbN+azXRKI0k6W8vLC1Nv2W6xMuIR8s145cJra/RJI4XHWo+/k6ni7ZiF
vR97IDo00DMmRG/tqqUDdRj3kajjE55cn0ZOnj8wJ2C2QyVuJvQRr24us8dIszoHlBEozDXelMge
VleX4MKCfhlXKZ1I1kS4LFX5DhQYH0D/unMlE69/eG4EDvTy8/HUguoqRB0HhZah+9EkJ0jEbo/R
alShmc5Cy6sJT4RsG1Zar9l5CBO1SndpBg7hos9U8CKX6q5pWv1I9FQ7bRtdjS/0zuPND+9IwLZe
+tVZPAIRPe7U6dh5nXVXdneD83PbxurUuI6Osr2Ky6x41bNt3lLLAmJAGQ+q+TQ6kuBarQAD+Q68
Dcq8gNwITqiVVnE9xjkOesaNBp55kJre4IkjNQPT8OtvanmA0jNUh1XIv3FJnXfNu6Xx+e+LFYrr
39hUBncfaTnV390a4o81dfSb7TFcK4QtrQjBkZtOCSglXLSgyQTifk9rn9zpVGQPGgVjbRxsm1s9
RTmgOkWb03wHEm8/PS5WNToUcD0P9RrnfeB952Tux+AX95u0gSZPBnqMwgXNPhQnnBuchJvP2z9i
bUEsf4NwKkBRmEGWpnUeLQ51KwpZ79p0cdzRvTrVnzOr9rftra0Fx7KxvDUUW666zbsSomFKhaKH
WbN9AS3VJAzBpDxKdo/1scXjLWCXoDe7orjh4IjTuxB2hqh4AF1C6KlNeQe2/szrjPipLcnfZTn8
xUMLlNe5ZFDncBTvPM7CuJAnVY5u29JNAFWcnE+0oTcuzSWH07UGEQAIXESNgVSmiUklrU2lSBti
P1roWCtKfwpv++FZnx7TmQQ+h6AGNJZ1d6fZ0ZFrsjeROSxED3Fh11HANZFFxYOS63CGwiqsA0V9
MKb8J3Gbw2SFfp7VspLkWullaUsYzdQesXl2LkAbEx5X8Yh45JH5WS+mz5zTWVS3vKmqFsqx6syu
/E7ik7eN23VUNL+8+SqepQCwCblOFfsxHu7Y2eCSs8daqCw/Lzinhlkz0RifNyGcdrDwP+9db3NX
roOHkRkIfPU2gpcKVPSHHje16t+CQ5whP1nKj20b1z7ABq7MRJ+31asSIFhwUJ4Dbv4RgpLWjW5K
ts/rWLv8vFAAtEe9jFIXnzdi5Vuh84eoLu8VAAlru5LsAKueoASA+dbfoJiX+ww1Jl2vo9F+nIAV
o9A5Sv/dHqrrdAtf0BaJG8ZMTSBCPBUG3eXCbAHKyY8Ab3n19NeAbbOr7gwIv23bWnVmYUsYt7pE
DykIBQHNLqIZo+9bMmKM6w3z0hvxwMYaPsQ2vKHsOSZ+wTmY+z/N+vF2+0Naq1/zB0V6Z+5Dw/1f
PN9OGeExGaj92FHtvg7d49R/3h4xMFdc5TWw1lkz0tfCOfTqOSBSUAvk5ggFJEhrkkPqGMUp18HV
zLFbQ9HRaq2byHCm/awf+rknXexTAMVvKoYWvc6NpqdBqa0btc7yp6Ko4kPkpOYXmtABzdl8PCKD
9V/QSWK94ESYnqAmlZ0qAzJAE5j6d7XKKJQB0MoBIWmIhaaqVoPDjI8Bg3zpoQxj8xgOcXhf87o7
lgTEZlmhZ75j8+TRYBDZLRihB6NLoQugpjH0A1Po+ZGhTW8p6b41jf2TwPod0zL1idsNmKL01N0D
y/5tqlV+bKAN46M3ubpXWnM6DGFq3rXQogb1ft3hdNeVI2Sp7OjRyhmULoHg3NWuCcHlmH4fRkg+
kDLWdlEF3nuzDpUHdyz6+9RN0j1K+B3wOWl1cHvV9KekBzW9OZWBQc3MqzO1nOUrQk9P4njvhtQ4
jCiPvoRQ9d3FXUpeQ8UuDyHl+cnsoLtQAiN7V9XU3gH/q9/UxPwKOTNoF6LlFfJTU/SM2jLY/CMA
qjQGpKnTaPmdUqvfo16DdDlT8ELXTj/cSpJw11Y4CIVmwLitkyvWC8LtxDR7LXqCZiB0NdM7tHii
88c8OyM7Fpqsl/v6PAV8H7hucS4EVu3qbsEJ06xes6InEseHXCmgMhbdZUQGb101A046dIACnnnV
Bxpx1UbXuB09mQOaucsivsfkP/atDDAj2AEW2Z4BHRDIAkf7NcKvKfDI4tCmCaAB272gcVh/SjWu
QJtEUSVoeyF5vZmaiyQg2wQAGq5d5voIgjMqNUoeQLq3hGTXV8iHn3ob2CYOedeMaI8A5O8lCUbI
Yf9v1Ma56RdXg5AxjahoId8LoznU2YClsg8xxJSyn5OOVAH7Xdt96Wn71ENPvsPCrJJT7pqHmpOX
7V+yNtDgQf/vh4g1D173TQw5ER7wpPXs7nkE9XZZf9k2MnuzOCWK3ooE5YAqsrSiDQ9a7k8Krr+3
FoHWmOGFakBjSE1/3ba3Oroo3YGnCFBzNFtdTikQl1ZajXBKxdbd8Gcahrs/syBcl0gR4m04L3jQ
1BDymSwLIMHwtG1DvLv8Gjaw8oADFlUDoHcv3XCJq/amNbKAKU8QDyyheJhoT279TcNuZIYnllSe
BpHnbbOrk7WwOq+XxR07JCwvinFiQTZAErq7KczXsL9Vp5sUL8dGiyQNHb1tkyIe+5en8wUGhUTk
QfFtLIQ4tMuSmAdFhoKrdpP33+LwqQqPdbTP45v5oYcqPyAxLfF1NVAWdue/L3yNknHUKsBwgiI2
8S7HvoTFO/vvfrmGVihAXXH/REXm0kRcctYrVcgCA9RK9qc8PnL9IBm+ueZytb7mwUOBFGyh4h0w
dCCrnSCjBDzvsH26O+o+2+xJb+81AGk09rMk37XoUenOcfWQv1uqA7ka2w7UdbH/XGMCIzQFTLWB
tTAOvgrcXf2BSVp+X1hrDh37JDLxfUjiQuzPbCVX6LUNYPl9YZmlXYnjkUaRnUaQaoYUwoW1GQH5
TzS+y2el2Tgb40CZoIG0PXFr4be0LCw1M+5rSDbDs3KakEQ6Ly9vti0Id6a36MPEAFAMws5r9J02
OljOeYXIsE+u/eowsK88J9q/21au/UBhHuRSxLRw3CEiZR10nKAOQU0WaAfF6PxM7/1tA9e71GzA
RSfUr01aSOgTiUzIancwMEB47qirjQdKng/YmPn2IEKKItxbQ/siF5h9NqR6HLGgL451us/0Yy8j
kb6eDbgB/iRcxnDrc8V9yY2GsDMVmChBUs59NcJuuE9TSbPi6mwsrAjrJYe8ctOaShPk5ldqPLr5
fnugrjcIeOEayDW/RkqYjHYADwK4vrBB1F9BIIzTyxGyjBAav8/ZaawfHE12XFqb/vlkRkBWP6ME
hRwKplaQb+sOC0bIiyvGgaBVmsloISRGxLdsrTMGNmaEBXH1iPYIt/OZrAXuOtOgxIsA0NDYCSCW
2IoTUlpDDQ7rPQHFKN9bzQ5wTpP6fewnlSSrrbvz25aQW9TBibOmyXFC4XjLAMftgTqSVSlccZBc
Lt0RpgWgv2Gy6wy758h3FO0aLQHHraWj2cX1mkbGlrVySriwZ8+X9sUKHZJOjyYdwxdHLyGyZaLc
qhXIJDSfOyeCSFSyu3q4HTTJglpbtotpE4ucNKwH/IPjpKHdd+mjHvmme+Qy3SaZFf3Su85qG+ji
wgpOewP9FtH7uHnBXrS9eCVhIXYL4u0mad0IVmIFYp4+0DOOjFlnLf8sh2v++3Ka7Npy6hFh4ZgH
vfeYLnFB9v3ZxcX3mxZ8BiGr4cLwZQh3qiopNK9+f+ZEx40a13dxusvSLNWsx8rp62kXlw8T+3d7
DlYN6CaAOcgGSKXCgUOhsaH2tQFiO/olPtDq9QOfB/kBsBEoXuHQKYzPoNIW/UEsMAfPAAPHy599
fvZuMfwmGJmBqsPnVV3ZgySxzQ/bBlYXAtSPwdGD3fLqQg5pZmNEQawJCC1vi+m1AS0eiND2Lfh4
ti2tJjAU0PBMijbQq3ti66i10kzYj7UeQpN2dNBAiuA1Okh3eAtJ72w6bRtcudIhhQFlTKCrqeNE
JqTMlFMwcdpmE3SZdTOa/Y6OnR+5R4PcpuRTn2NEO8UjisTu6pCiBgUKp/kqIj53E6jgRm2oN0EP
ahO0OXpm91Dk3xzrZtu/tewyt2SCH9ICelyM7KinyWgXOfgUgXGczHCfpPpNOryTWOtt49HxyoBN
FEwTgMJfhiAaxFoIcRs8sAnIdqypP2aJFM6/FhxLI0I+rkyl40pm8qAGX2GrH0ZoobP6WwnF70ZS
TRDR9lcOiUuW1GHbUAJbxVMcfu4Z1FmTw4hmRUUNVHKP8g/Hf2eq102hn+SSDW4tIaFGCez5TDZ4
RV+sd6B97kCbHVjQap1Y+8kMu2/bkbFmYn4ZmoXFTBwdhaRtsFJLDZa3Acp63lOIHvXt769F+PL7
898XWSnuk9BkJr5PjHiX2ZOn1A+k3RfGcdvOWoTjZQuXBByAnSuYdFYTB0raZRuAqu800WiXT7iV
tv1h28yqO9bMyghA0/Ubhzoyx6JKAXds3Yts9FHvdN1jqNFt21k5kSIPoZsdD/F4IhcLL10/GFEU
q3iVMKsdOnH2k4bW4huSPOiNX8vOpCtBABEz3A8BA9ZxjBeyn0KHnlY5njHs6F++a4q/t51ZGTQ0
ts3P0Ng4UEYSVxGEuTsgrAckbr/rD1N+w6cj0um2lbey22W1BXTMuMC5OhodIAQlJIZcbUmmdBPG
DOAqIzrTavAL60VJn03yoEcHqwRDlZV44DbblWPpFw2aOiBQzB5s0zegV7z9e1a9NkEoBQoPJBKx
OaAEQZ9d82QM2vwIxXE8+UBRmf61bWR15hZGhIyrpman9SodkaBy71xOH7h8zwiC/zkhjGnSoexi
RcUYQOW7j3YgbjUyycqVjZMQHRB651Zn5HCB/gO4l3OvWLtEyjkiG6j574s8RAdlnEACMAYxA4nZ
LmHP2xMh80LIoyYfNDzlZhio9haqzmH3aXLvXbL/Myvzr1h4YY+pQWiSjkFi3dkx2gaAT83dW1P2
9rI+WlitODKAD03cFUpAc0Y1LvGu6fga2env17TAUsUr/n/fF/wAH4aWOD3CSsMjpnGimeSqsLIb
XHx/PkMsxgm4ohxNa80YRNM+1A41qFCrw/ZUrJoA+aYBOTXoCxBhwg0nyrO4DYfAHj2j2oO3DryE
2yZWZ2FhQhgl0CAOOcujMcibB7vfTfXLn31fGKW4MVIrBvoE/PbgTvCx7ra/vzZEACSC+gaUINiS
he+rA94KO65PgWW/UPWfseo8SiWI8PkbYtJHG/Pc941dEhoPlzM9jtZQDEmlBiYoPBQ9iCBlRumJ
kFu0B0umfG0+rFmzHchzuCOW8zVWxXnZcxXXkjumKjvWvRcWNx84cUFEp/7cjAN0nLATN+o0lBHu
KEFklscRq7xINbRwcmNHSfJI6HQEsOZ7m1i3E5VpfaydOeAXhN2B8UNHohDR3AIOtgbxeuCyWUDK
obc6VCfNgxvu9XerlMNP6NvN+HccCNAucDltedKPEyquetCaqt9CRqWh/nbwzRMvBsbSghAYbOJd
CForPeh7P3qgh+FnlH8gvoG0BWwckYc4F3aufizyyS5NLVBz8Iegxe0ESpRtL9ZCDqBh1KWB28JR
UBgnEoYmKJ3iKSh1xctTvH2/swH7LeIcxDKgZxAevRLlUyhaHtCFOgXcSbyYU+/fbQ/WkgBen9Cz
gX9UeHE50+jQMUDMh7Olxeleyz+FVNkr7xb8QzgtjczDuMj3SThXqXk1BlPohYany5oE16Zh+X1h
GngGEqjahRMGwJoqYEb+9iCtBevy+0KwZqMeWrTAfuXieqRV0OPUn7mF5khDki7XHYEWBV4jcY0R
0ZKGHoZ1n3ZjgF6BPdUZVvb7XUFxDm0twKEASSdWUnDGGkhv9D3KUOlBK9VPBu+9bLD2YM2XXI/X
ruegYQIXJyT+0MAoro48jwHbN+o+GEJW+Ko7aF5Z9qZnFo66L3SQ5xudznYENLeH2qzc55YN6Lmz
C+U0oB6+Gzt16N5/7L/4TcJUjhYwYgrHb6qLZMfzfzvlpdYfHFVyp1qrWF3YETbXZFDyWtWaPjDy
whvSZ5WeI9AnDNVT7Tx3yr7nZ9OW6SyIqOY5WwAZCdQDpGpwNBT3CEtD7bVJoy5IDRME2HhSRB8L
90m9r4YjiTJvou5OLT6b01NjvBO69cs4WvBwRcW/X7HJKG7Wu4pD2kBz/6Za6kEQpACkrrwLLckj
zcp61A0Q0eFpFucKHC8u8wkb0hDQ+KILJv1n5jDw5hpeNRKPVu+DF7+5hLvqLG+DzeqKY4BmbGot
re2CvjkoYDiRkcytZF9o/2B7coBpvS6LEKNWnHIY+qBtQG9lmMdJAz2aIXvOXjODnh1cFSDsCfiL
kB9VY8zL2qyHIMn9PDkx80WTNWjJTAjrqgHsEsKGMAEO+ETdKdotkVUQZCaEJWVQfWTDBBOGchiT
O2h0arIQXsm/KIMgK84FXyh8COe7OJ/K0YWVwAQjmg/mmO19RPL5t6Sx2AdjcIFXqoHP96+O+cDT
91+rlr9exIuZNs+HEDkUe/meKncFQXOW5MCztvIWA/SWgBYeqGXUQYsWcxC9NtybSq9tvUKm5Scb
JmF5T+AocFncDEFL/J5SJK0ffzYP8w9YeJFoMevIvB7M4S/le1b8/MDnCcAjKNkB3yOmp5iDGpaV
WNVK4WUtVGbBbPdnFgQHQBYeqayABRAL6TdGuv/I5+d7Bq44c9HxcnzyUTeLKWZ9UE01KKDAfHLY
NrByLcQz/v8MEGGd1U7WOWaI3dEhD1m2G4B+iabcVwaw9Ut631ZPISDoQJUPXZFggBRqcOVAJ3fi
YxtkTaBZ+6i7MejZrY4d+HSJsef6MUpq37L2PXSBKXnd9nTl1jYfgJB8wYMNkJ7gaRUZRdnoSR3o
2ei5Xe31Wbub0yS6F6oIVQPZ3K0MLSqayGAOcD/o3xKypD1Sjj+4VYCeTI+FJzP+pDSD19ToxgCU
etu7+dcLt7gLY7P3i4VUO0YY5YZTBSbu9WVx27UHhT1H2b9pfCap4dmDIUmha+O5dE8YzwxHnDZO
wioIi+wr40hAsX7gbLw1oBBRK6OnT32w7eRKOkL9CCR5Njper0V8EubW7qBqVVDo3vhvKfn6Ska9
+Lqw1oxO0YuW4OsdWgNeR3KjpUe3OG+7sIYBubAipFTWu+C+MmBlHE99SqHf8IVFid+6PxtgqF3X
U4ZjyG4Zmgm2LcsGT8hUVjM4oAuF4Qoy2yj1fWBLvXBsPjQsIlBhDISi0PkMADrguRfJXnrm/78Y
4Q6IbAECxMnJECshYZx3HK/qZWA535L6Xndum/T7+4cIPdU4Oc9Uw8DuX7qQ8Y4kRpxVQXavTL41
SFbM2gwsPy/kP5VQ6CeOeRWoo9d1X7tW9gixasB668xXobxgzxG+mIK2h46GohhlMJoPLnsKG1sS
Q2spzYEQKg43KILgbnxpoBiZ0Vm4ygRJWd4NCT1wyrzUqryIOSDg7SWX8LUVOWMN3DdS0Cv8OGrT
6MSKISHXOS9KGe7yMvNbNSCSu8VKZFmAApp4D8PN4krFMEugugYq2DpIfkLnnP0D1cntuFpJlWgR
xkYAjlRNx2ZwOWyosE0Kn7I6yCiIZxvFvC37dA9xoEPvan5TcWhDvrPdc74wXdgUlnsKYiQ3dPI6
qPMfoaL4YCaWeLUSbRcWhAWfayQs9B5eVWhKdnL0mMkIHVfC7cKCEM9575QtreFD2jAvTkCG6anN
EQ0DxP6yPUNrIYDqKmoj4AJxwTB3OUPMUcjQh1EdWEPg8E91CA6247aJtUIEeuT/Z0OkpxyUru6p
iQ2zYTecocNLOWez5pn9ZIZoP36i9ZOly3bp1UnCxRmoYPCTXVWZ0G9sp+BNwrnA8UPnaHB/2yvJ
90XQacJ1JLQG38+cT6BPYMOP7e+vpAALlav/fr/IkQSKrAaN32YVxHx+oNKhN5TeY7D+zIp+Of1R
3JV9lBiwAj6Q+MbU/RB6T7akWCIbKyENpLoCcUMHvnQd/1ob5X1Y0dO2IzIT898XOwBeb+tfwwUV
GYbnYS7ZwmTTIaz5RLGZWRoYqInh3Wiv1LeQCJtkq1HmhbDuoR7HVVCtVwGJjjlEfmQadbLvz3ln
MUptCYb3IpqPQrh6Qvw0au8H7GSv23Oxmr0WoSscyRtWTXaXw4u0hi7JvQ59b/VA6ROVQXpEZslf
uX5hScheJfAkhoHu3sDF61AS0WM/ZWgU1bivQ69tnzrQIptS/RiCgM5RWk932ZcsUU+1Ut73XaSD
JoN823Z+O1B+9ScvhpiWWhjSAkNc5vu42HF2n35D++O2kbUq6yI7aGKVfqrzRM1SrKiw1TQfh58M
xORR66cs6b24yqDvaFovKSZ7n8QTSIcTMCS2rlV7EWSSJQl+Parw7AnmIg29EUJUaTGk0foa972w
OaTlQZHhq9fuz/D2twEhoNyq0qA3Z1cBNZoXkvJ9YipHaBd4NdP2pk5PigktwsG67eGlHrtQU2mO
Ta0+b4/6+tT+/hlCtKEfe8JrMvaxsr1H37iXo+8fiGZcoIlkftdX0P8siXj5IjZ6G+SdyDbm6xTf
lepTEZ/K6E7aobW6/f8eWREx7ZKwadsOI9vpPqTfQQmFRbE9auvb/8KGsMekITQ6wwI39LocAYE4
2+VDnT8k6iezum/UYx99H+N3KmT9f2L4PYDCdhDpDq9Q4MHu794b7CF3cDn/0Nb524SwIxBe23oz
m1AMba817bNlRzdjyQ5NTw6SIZyHSLgCLheAeL+ZohFQidrCNh0/cP3f3DwT8tqHjadC48Kt/un0
szv+lVlHMAhLQlES9LawuAmLuqyDumPAtCPjB9U9F+E+bSUersahBbwkmNVQlRNBGkpmVFPBJ8wX
YbvkGTeEnb89hvPivBrChQXBDye0oDYaYauwmhu3PZnlzqo+p8qhjveRdjcyycvjak5cmBNSltE1
bmuTHnug7Y2Vh6rbtjuy7wu5qMrSqEpsDFidHr+AlmL765LBEusBAF+k6qhhsGJIbIK3/imJfoQJ
uCHuI7D2/pkrV2LLJOlAMg9XLD1GL1rkxZK8LQkuY15diy25zjST2e2IlZod2ghQ6cehu9keMMl0
iBiGNOuGGCKW2Bqa0Xvp6DvZG37lM8tEBVEDzfJVn3Cl53QA928VGM0p7ECU7RyjSYYtWnfit5H5
74txsoYS5Fp8PuM2p5E+9dZHzugLJ4SM2Wk5g2YCvj9aByu5yT/QpAmgze/fP6eyxe8HM0+JPRqD
pLHnVLkl8Tc9OhKI/WzP9Xo4/TYjZBLi4q3ASedhivbUOhY2zlQSE/MnrpMVQSIEaAjYWiFiQ7yj
9X2Nkr0z7JX+Z1ocLYp+IPJXiWP7tjer+R3M7/+ZEu5mHV5mk95CASCip9H8wruvLZr1GZFcAdcH
7bcZIbYKosU9yXGiYdFXu9wp9l2aSvYQ2aAJ4aW3BYW8AY6hPb+vnT2g/Z4Z34bM2dnuhzLKb2+E
SBvrwrbVt6qJ62U1nm12Sv+ReQEvjDVzQOPZX4iyvK+UAdcbJHhIW0XGvVN8KutPdivhUFlb82h4
sPCoAKzPVUPOAF56CHAOSL7xvh2OqmzeV09/SwNCKBN3cjMaYiNsm/s0/96Wx4y0kL16AXuqxf4h
XeaXncSptZhe2hRiuoY075A4XRXY1qEovDA96GSfN1+2V85avC2tCCGNV5441Vp4pitf6vFIoVDT
HRLNn2QsETJ3hMDOuU0bljHc2t0wyHl/C87JQ6aB4jItRsmpdj6XiJln6ZQQ2YRARqfkcAqCv3EK
6e/badjrg9+rT45+3h5AmV9CiGtDBDBFB780qIMnADCfpuFTOnygyL30SDiJFa3KoI6DCEdrFoSs
jBFFVMkVZ90RiIDMTdsqXj4vNx6tVgcXRGOIcdu+t6rqRXP6Y4KTJXGcD6DHLKg8/GdLrDuWbRgN
2nxaam6gPgREM/VGyevDek74bUJ47FDAIaPnLUoYTn7U+IMjowOUfV9ICW2UQBKZziUSkPyo9d+s
kZFbyiwICWAa+NDSGBZIYEye9m07bmVfn/++OGe0QEkB+YDzZF4ebXCgfmRLXk6xsN7bPEojO5rD
ST0p7audPjXV9ySWoBLmr1yv9N+zLKx0K7ZbqttqFUTlU56+qgmkMPd/NlDCAk/AKQnIKpbeMB4i
Yyd7FV8t/y0HSljalhqmnRtimts09Wua+FH6GgPiWFR3Sg6is/wA2LHnkO/mcNvpn2L3h2Ecckt2
RZbFg7D8Swb6CxJhSbZAVPDooDbB9jhu5xeAwi4DLgI5qhHNFxhdex7MU5IfhvhRo6/bVrbdAF79
0kqI4xn0S2DFwE3POBkytUbZ94Vlr9lJnzUV7kigSmbdTSZDSq4GtAFkMXCMBEzdwu9HJ5HtZFWD
a17eAexqeM7QfA8rXXIwW3VjYUZwo0w0fbQN7FqseWqSLyFk5z4wDwsDQvJKRp3WYADBObbCXsV/
2OXXPzMwe7jIX5PDe94N8CAfIGPqtTJAxGq4gvoMotZ4ulZF0HUHrm1CQPgC/M+ONl5mHzVln/WS
M7jMyvz3hRe64qDWzeaNEG0Jg7bvrW8ljvwZkb0kygwJWcztiqSLQwxXFA0eiz6bxefOBEVl//qB
acHxAdz2SEsAF186BC3flEwUaX9SgCM2Eb+AT22bWF0i/zOBDthLE2WqZkk4IeerLko73hR+gWzQ
tonV5bEwIazCnICzG8BEHCD/gZAp//FnXxcWX0gUZxhGXPF59AKoXCpJtLIfLyy9RmnMWi8wBQo5
FsZJWupaDaXF4AgrL+SG3iQEMVvYR+dQfns2ZC9Dshme/75YFVHV5bU9P0tb2W6kD3jNLWW70fog
gXGTQLQVlNpCEKkjB4TIghN4mU77XSp9MFj1AQvAAfEseCKIsK3XOIDmWVqjTpRTqLgPnt3fJfZD
H2sHLXE9I+l8bVae+j5Zt2l4X6Gvj7r3wD5+ZLUsfoewII2e1xnrKvyOWezjYLOvwHu8P55BVQ3o
FegAoMwrrJaChrywuj4H0Ec7uVnhm0yyYtYGc2lBWDFlOOWD23Z5MBk/o/LBrG8MkFNse3FlA+qv
AGFaUKCbub7EtkcrC/W+G1l5TislOcVlZN+h2kNuqtF2d9umtHnyL46tb7agxwyLYOATd/khBcVZ
Vk7lOWf6jlI09Qw78Jb4bX5q2X2bGV6ppDs2VjsIpL9k42OSVSctKe7NFJzMRIfsSQp0uioZgqti
AH4WtEEAckGjHDocxMyRtdOoVF19jhjxDJvvFfq5BLBXoz+4I7nRXmURwZaQRbKucWqSD/XZcb7E
buplRrmLIUaUTDIZorWJXXo1/32RTUbVTusab7tnOwr3Y0w9hOq+lzYNrQ4etMHx8oO+HTSFXZpB
Ss+hX1/XZ7X4oQ7VLtcekwhir5PiQ2PX346gq/SF0UM7NsLUxr9dgbFrEtIEPEXVObXLV4sndx1U
2v/MhLDmQFlsmwoef84hL7+ninNqw1BSp1nxAqQvsxyRZaBH9u1qtJgZc4TMvJIX1Zmn6q764hQy
rdqVILswMP99YQAPDrqm0LI66zT00v4WWeMw9O7eku2511gGkKUsXRHOVxEeHdC5k2JCpkdLi8F8
Cub+ASe5hvlTeUMj7UA5940sPrYu9dLmvU91IDWZRWMg3jYzFIod1bVVkq6M+/JsTMVNDGdbVVL8
XonvGfDugDwQ+FFwY1+OJckrzRqbuDpD0/HYUR1ilf3kdYoCDAGzQq9kqcTiSnjMze6aiToRkB6i
SoGjOFFMQ1gsFB079PdBdvpeM2DPFDfmW/Ox2M9FOjzEQK6oPLf8rzGu950rY6RaCUBogaObHp1p
wKaKg8Yh6FWiubk8W7juqs+eryWv28t0TivCVgILEEHEdQR6NiJ/eGaZXTqUanlOrHxn1r1nJ/8U
Frvj2bDTenunOfthlNy91r36bVNIDenAjQyNX9gqBzR/mi9c/Zxoxc4ajtu+rdqZmScQcQRHqfnv
i+Wbd1ULZoUWQQ3oUz9MDZRSAY3rK9JBRFj6irSyUUC6Ch0KBnDE5pUGYszaLANzYHqe+hrPLdm+
ByIJegSSXXYt6nDmxFoFF6d6pe6ntGmhuKFLzzE42PxS1qQo+7wwOXoEATPdIfRcZU3x2FhmdUts
aXnveqzeQNcQEJzB/FcqGM2Y6wrQ/vGZ9/FBiSGGq5v7RpOxol4flNAuaqMPF2Ko6H0XV2hjDKVN
9IGf0f/lU+M0pn+R+Nay7lT3UGTft8PteuSQDCyAVWfqC9BSCDmc2XkLbQGcAMcx2rXAXCeSLfU6
hc6aBZqKuogDNLnYBNGRsm37SamAczEPVv9aZvfUBNfQ9Bfpv73blwtTwtIZ+qTiTUWqcw7JsNyr
Zf0cK2OlAZcICVdgrkHdJewGEWRDDAY07JnmYe85CrRXWVNIxut6/SNqQKmCFlIHBwSRHgxhRUeu
8vbMY1+tDnaDfvadI6O/W3FlFl7HqRedvTjVCAc3BmihlvRTfA7DXn9ohiLfW05SSSrV11YISkkA
Q+OwA8IAEQ1n4RI2NWEdfo4abvnQVGiY6b93zi9NCPcwR40ViIq04WcrfsmHgJ3+7PNCYgmVdKw5
eBw/V29Rm6Xv7nHC/RHtIu78gju/GAsHdbOw8m7gtfM57Or9+BAxc/9uDy4MCIvCNsBM2kSN83ly
EK5O5A3vfbMVPBAySGOA5gi3DefzUDIfaB3vHzfHOWl6N40uznpQhrIsTXM1Gy3plxtjkvbqWFRO
fi7Gu7GIU88YUe/W3x+zl2aEgBqHvhzBd5Sf9WMdD76pyghBrhcFUHJo20GBFRdOVEou/TBGXZ2a
3k3PaP71nFOnygAI19vUbGCuRGKF46AnzrgVhqnRKunZyh7RtEW1v5I22A6q6ySF/QKU2mCunJs0
xLt8wbQyT50uxVxwtL/uSnPHY+i9p5JkuDJWF3aE5Ueh0TRCjSY9h5brVX8n1PW2HZEZECbDSQmr
2AgD1YB78mDutOS9b7KgkpzV5wEAA+kTXjcupzuNamPUOrv/DCYxXJV9Z5JxiV3NNyxY6twrPm8Y
0E6+tJA7bjk4WT98NqGVFfkR2feN5FB6NUyXJsS1h5sWLWwKExoe5h5dGfnAVTgJnxfWHOUhiZwe
nw+12/ZnSNEJUN2W7+6hmK0gw5ozC9b/kXYlS3IqS/aLMGOG2AI51agiU7ckbTBJJTEFQzDD1/eJ
aut+SYAllvdtapNW4cTk4cPx42gzJigqaqSZicYWwyV+kGTq9Kiuv32Y1qbB3VBkNqGpFlV5gzzV
daxN3WV868xTF3wNxvc22jhPy3JcvBRQUagr5SWfi/qoHOID0+5VEBDgxeiNx6xjrp42X6a22Zng
N5akYK+P+t8CpVqytPXgLnO3n/INxMvAO8J5pebHLWdTmNgsU8HWQZ3SUDxNO9JxdJHCc3v9oYye
u/EpbkJXGQ8BODmH+Gg2frulp5eLzZcBq218dkYQc1WURXAA0Yv+bBWh24DSuY6oZ6HeLh/utQH4
hNHFUVYJbDLwLM8nzFCTIEdsVM/Gu9wdZePeKIYwPL97Vw7f1Cvog1FieK0fdoDVR81W5+X1I4Pz
AiY9tF5eQNIMJtW2zQzMoIeD1xdOgTLuIN7pBLUJO0CFS3Of95ZTbtZDLHUT1u5KMvd1riYXTH2q
0UlXz7X8UE3Pffhox2+3b91SN0EE/GRMT+XUfcJ5RLEla4tIVc9x7XSWm07e7fFXDhoaE+JWK5gH
fGRBvYK0JAhLmOxIauwadqSPNUPng42HbmWdwNOM2CamwEnzhEnogaRFsZbrZ6nqT7HUPcXa8MzY
tL89F/6ts8AJZ9hHnbUN3wK9kUSzHx0J5UaRKx0gse+tfjK0vw3KYQLyWqt7ygBIkrcKiVd2B5gn
BXXKuKaoMhImxpopz0muGecijtxKfRu2etSubA9iWSpUAfxMZDCEEzZVVjWwIDLPdfTWd5NT/KgA
6SyNy+2VW5kH9C1nOtbBooiW0fODbGiTZRVUMs4d2auSq90bFUbXwuvhhVmkKmEI2mL4Wn4zEH1J
p43Uw9r3a+B+/GQTATur8MRWjMSVHATG2awK58NKt7APKweYR/xknYC+CyahsD4pCboqb6l5Toev
VRyAr0HxiLXx9q1MwkBrJd4nVEVF/6KZTzYhT1UM5lkGkp4ULg0/7t5l9IqH641UL9ogGvwDrtTV
qOaxMvTMOuvKvo08fYsQeWUCiIFg9WXCWwOI+ZJclXstQijvnKEWB2nFXbK7dwJg+katEJQIhGA3
5hMwW8LoAAbQsxZ4de4yevdjNRt/YQgGeKgowglnWXls/tBiQz8tLzN6ZgF8wu+xqoEEb/75Oelr
dPFUgnOfxQ4j0wsZ6her+2FtNbZZHte5IP771UbrlR11YGcPzkm4Kx6kYZfcbQsihoPrpoLsVVsy
rg6qFXUhowCdkNxVku+m/jXsHKWWNx6O5YlCKAoy4GKA3GJB2dOgeFpJ9DK8TLqbB4+Rfr77QGF8
ZNxUdGUBr6SwULQcVFa3TXhBYDDtjskWKdja98OqQhAHcRBcbOHA2j0WqdDi8CL1uW80w0MKYsmN
vdiQIR7aHBw5YY2GdpcR9bS9vCfW1rldSgAyHf68bRm41TCL58eJZAmRcqLY58YD9rrZOq1c+8+f
7fnw/NpcnVZNjfMIQRH7PKa7Xh1cLZNdrX1pNMsNNDT9vd/dgzxYI5qiw95dkG82YVyyTo0JKJft
vdmQ/YYeX96++fjCfEwy0TovA8xnQrscL2if5fvfu7kI4T0yRpppSgoRqrmXGqdUT7fvBf9/cUs4
LTUnItPMxXsaTEMdTlYqndVpQMsB2J3F0Q6PffBCgvBuCxdxoitZ6nz7hzil1TBCll37iAqTfAst
sHJ8gWBRkcaH84i0o2AcBFZnkVIygrP9D9qWOzKaYN9erTUBn94aoJwr9J5yqKPfidUE5/qh0Mlu
0vrdbQErN0S/FsA/4OqGVABV1FVQB2clSQ9haz2gZ4yReZXqmWpzDDR746FaOcEzecKFN6WBUjPF
hKghf0Rpe4yj7DhS+uf2tNbWTQfmQEGinfPPCRelHVhexRmmldA3sG+YG6Hb1eHRhwR+DU7ygiA6
yfQYWIEyQOeE7zmK7/O7037wNQAuAvMSmpXCqhIOVh8rNTPtPDhXHYBSe6bebdXq8GdlQFYR7VyG
vmK9HVuzJsZZq7xOcSn1bq//2jbDU+IBZ3DdL+KcXQHcQVia+pmG+Uuq0ydVaw8hI/cm/blLdiVG
vOBRVfQt3EPw7Hjyb3mrKJGfEkFXzYYXAhgGSMbBcEj0cw5KRhaje7yVuKGBh2qLQHB1vcAYAG1l
I0EqJvsasEUlRZIYqEmcfskpea5RGNQkyeH2tqydW9tEXJU3mgAqQ1DuXdm0FriuzbPSNW5d7Htq
/ZuNJ4hw8cQMB1LN9Ql4K+IS9Eo4WNOEpjwMXKK7cUuJrE7jSogwDV3OqN53EAI+ZqRm3rL43vwb
P1dXAgSvskxyOw1DCGjHDNUUifMvDIWZAMF6k+sCxRt8mcAk5pFni9zvz3D+MfBS8+w0oraCnpUL
muhRYGlnrZhOfSztpnLD8145sjMJwk6retcGvIHSOZDex3pX0eP9RwnKVYOWAk2fAhiRcJQKWqpy
E5vnMBhOEpoJFANz1G5/95VAtwUdRRTAMYJHTThLah1zTu/APJfRk/6KXnP3D48IKFo6gJEL2QYh
+ZaZdTB0am6e++Qf+1XS3v/F8IAQIo7DwcPiOxEVSpH3Lc4RwsXaj3j8dXv4FQVoKYB2Eg4XIguM
Z6iRjE6lJJ3NH6bRuQo13dIY3YJspdWXRbMAiakKnmtOwQ/8lrBOhWLRaTJa6SzH007ud3n+KLOX
eDjESupamicjIG4XG8/HyhH+ZE1HkJqggYglCJ3USpZYOpFzH74z09jpZXmk4d2OIABjsN3+T4jw
lIeajNZrXEhuvBZ7ejc0FlzBWDggIjkn++L8jposRRPYds9Wil54bfWcRvKu7rJnELpuuMz8KgjP
IbAPgPIAYmOhTFu4KmlfpVPcBuQ8oV7eIr9M0w/oSfsnUbYA8Ssbw48zmJUUA9k5MVUim3FT4XGB
4d6Nhwp+lFKhjK1WD7eP9/IdQehNQXdrIFOAHBSjSoNkGFPRZc0l1z6yg1H+vn943hsU6hdttMFK
PVdgLbrWDENu1xcyfLEjVyn+y/EFBRmUU6FVNcYPbdf6endrVmKikQv6H/Lvh28j6PeeTMM0BCT8
OsqnytjXdz+x4MTH0sP750BRce1JFgBxZMXVpTtaZrYj1RYh0nJzP81nWNG6gqinmGqX1DFAODpj
FyDgSbSTg7sjevPxBduzkUMz0A3KQKmTPmdOnLMNActLgJUH4QHCaYg+q2L6zE6VcLLzprwUpPzZ
tKNLOo7l13/cPqVLHQ+FyxUIcIxIcYio0wgofznvaH2p+++prrkjMLoBEvoZ20oILXfkU7WbFtjb
CBBa/PcrX5NUVdQbZdNcou7AiMO2GAu3xucLejV+XHdSrDUYXwu9wXLij9sLtTW8cCEGw0Yzxb5u
LhJytMYPdNm629kHqgyEN/wNBOxPhMmZfV2ywJabSwZi7+qkoHP83TMAlS/8Ypwo3Agxl1HknR5P
Y00vSfat2eV3902FhYDbhlQpagx4W935+k+mPZpZWSaX1vZqdEPY0NYr92E2vLD+cShBfoHhPWr8
YKe8/X736szGF543mtVaIPUYXwVRy8/Sjva3x1/7foPAEDB50yoEh+fLM46KOk1SmlxotNPHgxLs
BnUjPriM5gBTpuAUcfQr/DzhRWhJZoeTnCSAlF3suHCbKnKbBDzEtgWQTu70W4WvK3cCuE7AoKGl
0LFF9Fv1rqDVZEfJRe5lJ49OVXe5vWhLAQRkMMjswpVA8lBEdfZ1gOpRyUABavoWOHpztxMzH56L
v1IZY5wmCMRg+CkZ9sYwOoXSoJWKubH1W7MQbgZufF3A8c8vzCkSD82Bbi8SP/lzw2w+C+FmTOAb
hKOB4ak+Oob+j7Qb22/A4t6tPhDlRAYcvgysZeQq54sFbB4oJmI6XKqidCwaO9XGU7SyTDwHhxJL
ROyWOKCCogtgqw7txXT19o2qd1vivMMMUpToPAuLX/SJawnd4LtM7i9K/FRkxI3C/P595sY+EBUy
b1go2q3INlTjWJPxEscP4SEid0ftuLH/n+EFgzJKhjAKOwyvmu9tdjF3t4/RUkHBDgMBBmoo0PQO
FvF8f6tyZJJhFvIF5PLSQyErmYNQlA2UUFNt8nCKe40kK3oSw+MzDSjDRdcfncIvypg2XZhy+kKV
4+2piDfic3SYd2jgjagarJv5VExl7KekZNPFzkb7FcTypa9ItD6YTEaTZZoGzL0tcDkdTMUGDwrP
fwNWI6xda1sT6iji3o++FfYuZBue6nI+8+GFtyMCsj1JKgyvjWj11HxTdRQE76Ot5MzWLIRlS+Wo
UkIDYjrdLW1nIhsnbGt8/vuVuoXDEZI6xvg5QZp6fKzphlchHmFYloDW4u4BJYzqNjErqgTwfruh
73yFXRTi2TIu+dvdO30tQoxUhFokpRXCj76iOhVzow0rZ2WJeFcHlMMQfg1FIzAhWstSLev8Vj7Y
+RPZSomujQ+cAZIKPJEP1OV8C1qpUoomjjofEUgwuSXO/csDBMVnDZ6G26AIJogKqiNbA4m/z4v+
YtTqZr9vrz83w64fO2wx0i5w1vHw6wBICWe0ibs6NgBv8I3yJAWo0nQC+4S3LpUutwWtrJQmAy6P
AAE4nhEhnK8UgLsUNzpo/Nh0gtBTNkyPreH571d3IbVsdD0rMXxP36X+h34vacHnOl19Pr8q1+OP
cZf3PcaX5e9K5Sf+7dVZ0UiAHyBmigg1ry4WrGXJNGp7TPPWB7HKD1bWe6uXHKm19ugRsGF3rFzq
mSjh2cu0TEOwP2v9mO2V7oPSXdGGGzK2piMc28LoCtMcMB0l8oLEk+iOMEeKNy63aJ9/7sl/Fk3U
HeiiEVcoZG/9oeqduJAcsOo4k1G7SfxXYacm3prW2mWBocc3ClUHi8q70SzRTDGsEr8MreCHYg9o
2BiVqX6KaDA+DgkbH6jS0y16hAXWGRPlNBIAzf0vQ5ywnFKZAB9RWolfVan+iq7jZoDXJLdAbNGj
74pF/vZN1O4DarKnEksfObnUjLUz2Ga/l6oWfe6CZMrRaKTO9pVhhRvvxHK7cWYBTrZ4SSJKSvjv
15ej0+K4YVgXwo71sGu6Z9NIvKrY6qKz3HDIQVQWJSVci4juS9VMtpHWSeKbzVMyRKdcKr0e1JYx
eBIyH9jcjWO8Kg8FsCgVRV4UtcTzedUdKjgHLU58lkUOsOwPVvquDl8kcxeUJ7WPNsQtdRg2WYX/
B32MGJI4vWRMM2OYImxzsg8ceavF8PLiQ7tYyFbCRDTBMiHsUqjIXTZ0NPHReMTL7cc6f5u2nIK1
k0DwzMpIh8M7EJ2aui71KkK2zC+txi3Byxd0Fyg3N00l77bG/IRyCi8XfCQZCQ4IQp2DYCMSyjKa
RFnqs6ZkBwv1w7FjNor5UOa9thtV8PY2tg6iSza0R2ajRJsqSrhH853vwNfKfzo6oU2ZVErPOcJE
TkJJCuRuxv7c/s7lqgMPfPWZ6vwMKSgVCxjKlPx6jF5aPf8joUmK2lmn22KWZ4f33YKlAN4y9Myz
BTFJ0gxkVPEyqW+Wsru7Rxk0kIUeP7xsGoAmIjozU9wY5lCpld/speBCSv/+r0cmHVVoqCVZJuwj
VcmYXrPKp51rUM/o3fvHRxYdViwMNfjawkXO+s6SWZfWvh4/Jsc2+xeLfz288KQGSW0UWo3hR+Ni
ZO9sIw61srecgYfnigBeWVTJjlksNbEk136leXayC62N0PjG+GLijtVSHkcBxu9TTw+cfsOGXbkB
159vCRc1b+Ky6EHv4+t1faIt+leSxh0n63h7j5eqR4GHAsUDkCjAEp850atHKGHV2BSyUfm5cZxi
w5kqPzYqlyS/bsv5jCwKigcFLKYOAhgTVaVijjvXApOFSpP7+BrNtRtbc5XcTF1SUHUfSTFxS1B0
7Sg012NE8soz6dBBN4HH+AOVD9XZiobvWjBmf6cxTl7Rf6S/FCyKD0oX2q8ssYZ9ncCKkcMhU52h
0qwtg2JlR5BB4ywIPLYCVMFcJ/VSpsuhnVO/a/uTjt7wR0bjyasC7dvttVoThDpZZOsButIWD7ae
FZlF4pr6dZl3X1CDIT9a6AzwNinlVk3JyvZj14F91YESXpJxaPZA46yUcj8djm16CsunLn4by43I
wcpV4UAc/oAijIqWrPOVQwYJHU8zK/fL+Emx9+lWoffagl2PL2gShlaapl1g/IS9qeSZJS92unEd
t6YgGJMaawdULEOErBzGV7Pybm/50kZGBRFcVW4zGUi9CFYGyVo1akxt8GPdUfXvyDbDkAmjX9PH
bTnLafBKJZm399U0HtGe70QzxZllgObHL5JjvEurDW2yMjxwdrzfOIC1SBwKG1GrLLZrvZ78of0b
Hat7KzzQp4SbLHhIgZvHWRLO0dAZXSqHpPNr9KvQ3vO7sbT/KwDcToAFIya4sAc6UEyaBu39vv5Q
rQ9694OKqghEfhGUgK2EMOp89atxQi5YGhGgCwM3PaAHwYaA5UWAAO5mAcSHPJImnNLeSkPAgdng
G6nhhJVvy+cgu7fsGoukg2oQyC7A/vGuCogVipq6xGKx4TfoiQr912xE4Jc6CQ0RQRCEkCyobZCE
nK/S1NIItVqZ6RtPtfyPXdJdSoqdobzfvgoLuA+fB4IGuA1YMm7hCHICPWgiFlt+FfnKb7BuS/q+
+tuNH2BuOobFhre3cjUgjdNCIYqzxHn0eYTA+QhpbQR+Wb/I/8W2YDLASiB5i0dWDHpNIbELecgb
nyqm80zYvXzLWC6Mj0wb9yI5EGu+XB36xFRR1DQ+cOiuukMTq43Dy5XD3ELgiVscKlsFKwEQzXMB
4ISyYpSSN74Z9UC6vjbxa1082l+lf8p02t3e/JXdmMkSzlieSRFpA8iSCgRQY1di9+J2+XKBEwTO
HOFhCLH7uD5IujnWU+Mb8ktba0c77ZzBUkA6s9XFaW0uSJiA1Qiodl6CKqxbRTO4MBWiqT8b8xBa
h/uXCu4RFBdB3RuSM/PhQwRJpDBJeVTKaa2dWd9tpwPIdTW+sBWFEgFzFyStn0+PUuJSawP9uHas
YN6iygqewDKYXZYaWoV1aecn+p9i/F5HH2X1i8o/suGvoWw1iFoQZfJtRzUEIA4wSMCcxDX0lT1t
dFI/IYrQ+mQgTq7v5ORYv43g/mzkd5O6hJ5y+lD+YswtR7cPvCQ7o7Qa/hsqbG/v26JwXPwU4VwU
BSGtKmmtP1olOqS/dNKPMf6RSC8p5f05jMafolc1vtwWu/IE4QKDWQSoX5iVIo0sCPS1KksjqKFv
9Q8gYIBTuS1gbT9BIYmcGg4NT3LOV3goZU3SQU3oW1azY/GxItWpmypX1Y8ZifeF/f22vNUJGbyM
ADwdvGRoLk+2WUxrhdR+YBivlRR4Qzl+7e5mS+G7BfcC0QjEsLgWnIvphyRnagn3C8QPUnmQtsDY
/P9F7YqyW1hmsDAR7BBMA30Cm4QUBpUvV091ZHr9+KW1n8zytWHN/v4VA3CSmDx/yxGh86nkpR60
oarCsY+Ytpv0QnWisWfoCWptEdPyzRZmBRJJXkOOUAsMTkGUERiFGQ996/fg9/qWp0O9U6L3Iug1
T2XhFoX7yhpyIKKK5CqwJjAa5hMzAcyxMpCu+RIDxDUGh/uDrR6jCQR/d3tMWDsch8/CHjyHgiEd
JVakdxMP0oc72jRuZxvO7U1aeTXsT4gD4prwPEQKjloJ4iwarcYPigAPkxdVW4Vp/ESJewOEF84B
DvSyeztJaDIUUt77TZjtwVLoWMnwInfJsRvJa2oVz6bGmCOH8v3HD64sGqzDCUH1gSzcJFUOR7Qi
mTp/CDTHar+h1bIbjsr968d9EIQOgavnNVjzs1ANTdBpJWJ78T/Kr+nnvZuDaD1Kj6FGUde3gNTz
SlW7RH7a77r0EUbRIwJZG8/iUq3NRQjPelvUdlBDYYILs3enwj6iJ/kz2kZtwEVUrh7npwBy4C3g
1sDfXEBgWzboo0br2KdBXaDX2dCBAD/QXWtqXyxSnHTlW8hqr1bDnV2Z4RML0vFnGCf5LxtdJfYk
NXtnAM3KoTL1ENQQSucURa57bW6He0L1LYTc8nkBhyq2k6PMEfkXH/BQpb0+TmHsx0l2CPXKtZVD
Po2nzh5OJsxeIFNv7/VKngoSoSU52x4PxAknqe0YJSAoTfyUyoqrK6lTqE+O15TES+Sy31k07B1V
IpqX2CbQYaH2u2L6gDc87XZ9E7cbD+yK4YAP4sRgFkCUKB0XnoqpZshHo8zMT5KvI0WyTt6x9LEI
Huz+OWo0hyryrql+EXMrybrUr6i+hrL4ZM40F/Xk0aT2E7PS1DdAzzuVwzuIRxsn6u3KSRvtLddq
b2PtV3YboS8Ev9CLbcVcU9WyzNA3OvHRWtAZ68epTN2IHLvI8PThvbX3uvSMflmepj5QEHDnyjdC
QLVqeEhfxqOrZt9uf9BSK/NKA7R0hn+F6jUxSppmoOmYgi5Fv+V9HR7DLSdx5dbPxhfeFQZ+SiKn
beo37C2tc6dumZNu8tJuzUI4QGVqkBRF+6kfxsauZD+VTeL3jXnoglE2ZKMZGmOd+qPtVsVpUA/W
FqBxdRJgyuMmHx59sawp1OCtZdWY+t1HYu+JsuH2rM7ganhB/9YwNgkFw5IPn7ADKhYUeVv0PQuO
b/CQ8qQ7Msw4UtBqwj70hklDU9JTPx4felI6jbHPuif8tfRjnqVemrtW+6ZP34Zgi/xv5SqDLIVX
kkLpw78TlFpuqINR2WXqq+TJSPfxlLkWTCX5FdUcG+/9qij+BHN3ALFsQZSudkgG6AwbVXph4LWp
EwTHNHDK7u6MjwZeuP8I4sbolW/XqgbL9RKCdOXNLp/r0/1338TDjuAsgmuWmFAa+qpjakM/736b
7vuNA7e6TKaG7QBRNBwA/vvV11d9g3pZo0p9SXPRs1p60X6ii12+1ZVv7VzD90OQU/lMZgtnzox1
VlIdj8c4eBZBztZBNf/thVqdyX9ELHJWhZKpnWkmfpjvsNuF+mbHbhfs6KYJy3dUMF7Agf7/k/l8
Ka/WLAnGoI9MAoiG4jTJnnb7EQ077+0Gyq/ptRRBFVRlzey8sxO/iZ2+d4qtxNXqLOAmwaEAqA9A
g/nOp7LdS7IZpX4wuRoiUIOTZyej8G/vyurGA4aFMAtg2QugBHiXC+QXDewK+jCb4T/WcAId2m0Z
azoZXG6c8BwQBoiazwS2UauNRpn7aDelxPtuCxu6tlLX4/Pfr/Y7r8BbNSl17k/kqwF21BhBuxCI
/JRsdQz6dIKFo0U+Q4SISwEEJOJKyiwLYssOCz+hUe1Yvf6dRjZ6i6iuXAKj3xZHE9isVIsOedk4
DdOdWkt2tXVvCRkOH0oP0fEYKgcxFTGcElM9tc0EiS012FXW3k42rMmVY0Fg0cCggWULt0xY0jQd
WsaMLPNVWr6UQfA7Jc0pG+INd2blZPCKJQueLM+Yiq65mtXADSc1xES/fxpb2eut0fnvV+cinqoK
dYhV5kfql9Tyt0DvW8MLx1obAFWoEDbzyfROdib9evvWrG3BNdBM+Poeva/CsakT32hhalwk43Jv
nSY/RNcShAlMKFRSa8Yl6LtM3/Xv906Ak9MhS8OrQDmaZr78nV4RmJRQLWpaHdT8a6sqILv/e1vI
chPmQoT3cTSrBu1F8aoAg+lS7aIXWyGD5T7MJQjGdzAEUq0PkEC7Ho3sXglxzaK8+77NhQjK3qzr
3MxDvL/oWR+Vp6l4lLe4eFfngfSozIm8kSUVEmfKGE7gjsB2WNJ+mhSnR108Ue/2hDCPKyHCoziE
pETED0L65D2OPqpgIzCxPgnYqBw4qC2Il6dEN5g8YJ0kNXWrjKGyH6mgZuvtXXGm+Tz+X44It4XN
2IIzHCZE8y1pHT31cnYYmr297y23fkfbVHULb7uS2JyLFPbHULspRtVz4sd57SRjBIj9qcuepIS4
yA4Vyp6CRTZtzrfvD7+E8wdtLlXYMG3op6YfILXjpGBeOR4t6uj3J7sAkkBZIZja0PVs0WJnrBor
bAoJy9mDDT94UaLft6expgbQYo/A0OfgMTF4LelV0UaxRGEmR44SfAki718IMBBz5XSxwMQIuzMF
PVoWJSzzpfIhIJJn5+3htoSlfaxDR+I5VMCbgYiSIGGwRnVCo2Hqt41HderayVPZPExJ7JL4/snw
+KTNw1fId4pYgCwDbtss+9APlWKnRY/WZG5MZmU/ZhKEyZBwGmkjQULxUmm70trfXquV4RHJ541B
dLwwizC4lLBkLDs58vP6VLhlerfBqtuI4iKGhrJz5P2EhzHXp1iRI1r6rP9JwWX36/bXryix2fDC
w4jOlmVUlxg+jd0A1zsxe8+8tycZctggwQQVEQx7TjAnPIwIknaBXXfFWda9Ii899G/wjOTYqHeb
cHM5wvOoD2mZSS3kWNW5L/FAftxerOVWIxiBFBFBQBq4EjHDRsyMAmaVxufmt2k+IjN/e/il/kNk
jWMvcBk4V4VwUNvE6uUOVUGAVtnfTXncJ1+kqDogyfH9tqDlpkMQfB+weuLEopX43BoKWWqPcdYG
fi19ydt9OO3NLaN9ZanQIwl2OyBQ0LfiXNRCI0OJtP85HHblr2KrknBreOGp0HOdFSrB8BJ7t3+V
zQbUZqn/kCAByAZ5Tt4gR4Rd51Wdq5Va0zNaVmnaOcq+EXo2Yy+4X3mAswVeDYe84W7owjwMIJit
3miycylljmFKjmXtbu/1ykqBsQk1IngwEJM3hAve6Vpstrqdn1/BX+0MaPP0340v3O2SdLpEyyA/
69NO7495v7EVW98v3GkgvHuE3/H96nBMh729sTwrVwHZbDw7Goqp0Z1UMHaZwmS8pAU9J/ZPJlWO
kQBQHG91TViZxLUUMTBX50NeZUpJzxJxit/m+91bMBtd0BupXttFZub0DMaKadjV+t1PEGi5QJXE
ufAQgBHBtx3rsb8kpmf0KWWJN24xqqzuwdX4whZrStCk1Ijo2UI/tQ4OgZttBZO3RAjbPEwS0lzI
J59VfU8iL7YPylansxXtfb1KIsoj6ehQWAAenlPb6j5GNAL3dYbGGEZdBjuYWNPx9q7zVZlby7zt
JQhWUA+H3hSimTmAUEKaUDxzNoYBvZUTLxwOhfGnNlIn175V070kroB9gMQfGDEIg9ksPhqpGmQJ
uqnTcyX9jOt+m8VieUnmAvjvVyGSto2oppYMx6x6M9mJ9fvbC7Y1Pj8jV+MbxhAW44CrHkxHdAzd
hLktz9j8+wVNW4QJm1qCBQozr9S8jrzQe5u0Yw+gw7mNYGiwzVVB2eaB0WsjKgx8BGEBwCqyu5U5
xkeMF5lrlA/A3pwvkRWFRRZmoemr1Ut5NLfq2pfP6mx40dafyrLS81Qy/KIqX2xd+kOs5AGUUR5C
Gge7S7zbG768kfDBwMMBFnb4+dDv89lQRttBaYPRp170q4z2Xe6OZEPGyqFCNQqv6UCeD+6e8IBn
IGcmtdHJflp+GYadtgVP2hpfMNUY2s6rVML4keaXzRdV29hxvgZzLULgCHN6CdR/wU7j8q8vRcJd
Mmp2fl68aXJYnYa4egGl7h9UjP1lQ/XQ6k30QKLznVuDyhRwMQIHhaMGFhZhayKlk8YpUltfbhKn
0B2jihzZ+ifsPv6FHGDhEJ3h/Q7F6VVaO0i2jILoGIXQdedlzCv10nm7LWVx8zEL0Cir3NgFWano
owVDa7EsKVo/zQ9IIUaWp5X3Ki+I4PXpnD2IQyuENxKVem2kgOXaR1vqyY1bb4zIuHEWFmeNy0Ao
H/wyaCiA6tv5WUg6m6KzlA7gZXDImuM/txdpZXRUGKIPKAckLdmm7RqcWtKYjT6Ktbt9yHb/1fCa
8PFS13U1nTB8bz8phza51wxFJebV14tQ/yQPNLPqMHwj7cOdod+/vRgeKTwwcfP6F+HrKS2BJTfV
0e+elOLYhafbi7NyQGfDCxYiVc2gCywMjw4Ctv2sJ8/xvRxaQCrDtQetD+B6qAsSO0WYUoyiuoLJ
flwHTvYwki008socIAA4J9xmXAQRqNkUg1r2YySjzjBwQklzhoy5Xb8Vq1g5pmgziccC8D+dU5LO
L4FBEEDAfZb9zPTKwbO3iiDWpnE9Ppd/pXCHTiZlNGD8Wn7N4i95sZ/iDcvwk/1kptSxF8gH831A
KmtRCwYKbhuFpdrkp2E7nSS5LPdqrVIvqLswgq6t36LaPuh2+w1vS//B1CmBMdHLLHXSVFX8WIpz
V9dTRd+B/TNCpbedOqSuk1MShdQFZjF/ieoo/oDXSgYn1eVe2qvg2vRaqzcf7Mnq9l2k5gfE9tCu
YizoDxQx09c478sBSN6pebEGUjuKZIVuaveGn2pq3TxkRukRi3mNNjLDNeXezjwrH+t9UMvjLhlD
6Q2+srZvqRId0MSceqXcR5GjAYqyR+/i8Jc6RP1bMBg/pLobHAPANyeRu3balbUFkK0aurIy0ONE
qilxNDVRnlBXKDlNNTWlW0m69R4VEd3pURw9VmnSuFVE67eyGKePUNe6R/SbB+glm1rXjpXItaVa
3lfgAHWBgWTnzE5Ct6JF7diZ0u1BsF87DUorfsu9BUqRwtT9QSun3gE9UeCOY2G+ohmG8ju17SFx
SzqyN+h+OQTswegMRwoC8qVPhmTPrPBXowf2FsB2eRjx6OPmIiqHAw9nYn4Yq4nqTdnFuq/p4K5A
38B4F5i/b+ue5YWayxAPfN+yqgKow1dij7xE7G7NieF5kAlBDtC7ijW1tlZqRTFYmm8O0kPtFsAZ
/ovvBwaKFx2jl5mo2CS9qPImxNaFMBxs1W+TjRmYWOT5bcUMrgTw3680QodCn1AZDN2fjD9gHXKq
JHRYinqPrVDQqiDELlGuC3dxgajqdLRjoAHT/dQ+98NBC9D1+5utbvU+WjtU6NALCAdXo4tEutlR
te/h/6JCrXai6iEB4DOpvt7elYUrwWlgeL8SFMPB7BLRYSxF142qGjR/GjRvsjKnGF6YflLar0n6
57aotQMMCB/AncBTAucgvM11IfeN3PaKr7HLIH3pDreH/0ymiPuPLjuw7BDfh8MiOHVUHWJFCTrF
b+ngkPFvyvoDckhulD4Q+0OtHxL21MuhK9XWriwfh+YrShUcZla7KfeV/KVvXnL2W5vQsHjD6Fnb
yf98Gfjf5ydzqltbCwlmHidf2OSMQOB1G6bz2uLygkYUaeK5BVPVXAQ1hyRL+kpFVfRRHh+nL7cX
99PHExcX5gIumGmiLlCkkpHlVlbxpOHMa7JrFbaTq9QdQKuWHCmtXXWkHpOeLRssdKHX9Xta2vv/
Ie3LluTGdW2/SBGiZr1qyKGmLHko2/WiqPYgidQ8S19/F913tzOZimSUz+7o3g8OC0kSAEFgYYFk
P2OwCSTVa1UetPagyMKx60Wj/xVs2uBQ5bPRxVSKba2O1eExFqm09T0mHe9+beiX3xdcbk3GjHYU
31+aX5Nuh4bWh0t+dPrx3S+GS0Hi6TWxbtQTBOm4msDrzLLVu32Am0vBPgEOBvjGFRVQyuv7Cfrl
IsOonkH09LGv6+PU9K/tLMM9bIni7WbwjiA7uiIGHfD4irOhssBGMz1ZfbLvWhRwOzf3NS35fHtZ
15alcQrj/2QJaYO2Sno3zyFrUL7osGZMRm1k5fQtLUPGFrA5zJbhLJKXpsXcaTLiLDajxsa4xL73
ZIPVthYBqm1U0WFAqLwJ0UOZUsxVwH0TpcbsqfDydTyFMJ7bW7W5DCAP+QwhBLUi/EtR5mVlYLeN
XNAAq56CYSm3BWwug18jmPCD2RZiVsqiRheb/YplDDlmDqgBo92nQZkltnKN48DEGuS//pMjPMJs
bXQAD1TNKHNiv+Bw5oKEevNxQAdiHo7j4C9q5XXFV915ub3CjS3k/atQN+QO0G0kHJRLaIquF0uN
mgQvJ88lu9vf39jBi+8L/iZN+tlqZnxfGXzdDQzmZ19uS9iwzQsJ/BecxUh2xtws6SFhanfE+ZYB
VPmdygD1W9ukg7EStwVASUiyXAoZY7DGOsOkRrZ9ytPTu7vKkK/V0Z6Ogit6WxGtXn5eSawmHfRR
jVwdc5jGkMaOR2X1rKuqgCBESKzFU630aow1ZGuJB8Q/+VL5tvVMmh3NDl0jOZatgz9bkmg6bWuP
RK1mHEvWnOzSenOm5s5p0/D26V+L+U00xlvHIe3qEkCPTdKoLF4Bbw6z6ZjoXlNIkPmbIlBPwU0D
amVHLO2nZpkapFlXIJ72eCWO7JANEj9zrcOonKCJjQ/SQepTDFkT9N/XOjNXQBwtn7Q7pjyZWlTO
7526xjMx53L47zizlRZqvDJmrR8IKJB+rLIx99dWwmdu6SBXA98ZoM6ClWQVBeug0oKAovHXPEBP
0+3Dln1fuBqb2emRIensD6wITRNETLkh88QbJ4FwEGVxTovKEYiXOzT3qZYyi8YfZrImbx2L46hw
7Lccve5fihEjPJleaeDYAFjUKwZl3fFOWs+l2n2clsdRU/2xUX62JsY/Ls6n28vnMfVlwHrhJUQK
5qUFu9+0wIDX8V6P91n3Qc0eNTcFulCW6toUBSQcmpGBwAJf+eU2rJpCEr1namSxX0vxZdWKYJrH
fZZ8KOtckpO63nIsywJWEs0D6OUVb3G0w3Ug4ivVCH35Qam+xTwER3RF3m5v37YcRNbAVKAL0BWc
rF2AKUq1ejXKkz2xM7+iYWp81OmP22Ku3QVfzh8xgptdjEUbtL5ToyFJ/ULJOq80FW8iiWQ5W3I4
FM/itNxAgHFjObNl3FLUSpqMRLZzSLSgXj1Xom8yCYItmOikJcjlkai3gcEtD10M4KVkFfxXijp9
vgrBI2EE/FoWK2Qww7OXoJARgGyuAW4PBRJkO69e6MmCjCqJcxKtxhumNCJid0eJ/m4uAUSG3Och
zyTWX4pkqtwxLUlU56M3Hhxk9m5rlEyAoFFaqTKz6DsSTeaXYdd3Ekqk6y5qBAZoevnfAn7/+Zkm
GbnVNtrQ4Jy78r5B/bgfcM/p9vTVbsaD5aAndS338dx/KQY7oAoGzRp2qIJUpLZYyAx0FrES0wbo
HKQY2tt3WZCzWgKp3twEpAM4WQb2WKw/g+4+a83aJdGYhk4SgP31Lzb5z/fFeCXBBMwlZhaJMrKn
2bGRedTN3w+MDEhrkXq/mqiKqkSejLGG3299dvpPn2//+i3fZji4uPA/RELitWWtbr60ZaLxAPK4
zq6/WPthSsNpGoPbkraiSLQ0/2brQQ+3mPLShs7Uk06Ft17o0XaLkJTmcTEcfyLK4C0zGnIdGaX7
5urOZAq3kVk4XbYwyESBzFPc41rea3rj2e3P22vbdBZncoT4gsZWseTNqkZL+QJOBNN8TZK/yFqA
HOrP/gkPrpF0PRQNMpB9ehym5XEgKIrVqLnEMvz0dRsYN+wzWVwnzwy7YIMdL+OiRuqcBXw6H3uw
mzCzMDdgqcMVQ04SkA2W7ddqfqlVvAE+3t7PrXPDREjED0jDIHsp3Li9Wq46WFqwnyaCpRO48jHB
dpSNTdrSSAxsQbCCIj7+T5BiVJ2JqhRWOaWPjJ7a/lEZP3XpJxCEhGonedZccxxjT8+lCc6YNno8
zxOkoYvwzsQAiQyEI7PR+IhhQqLWx8YcD1VWB07b+qqzvs5zHvRNclB1EgzF+i1pHb9vGol7vO7L
uPxdohNf6qRPdX7WNqs81/2px0dmI8s3eGp+SJnrqYSGsazvd/OE/+y9GCemjpZlcQPL1IwlqFPj
xZqUoM66MKGy4YwyUYJx9gDEWjmD4fTLrpye6ymomoMua53cvAzPzlcksZzKZW0wRUeNYky9o2Te
xVbu1UX1QNrYWxJ0uCbgzs6WD2aZ7/q8fO5m625pwKhAix1N2kOLVgiaskBPco/SufWbIjnctqut
fBFmfuM5CoZmNOGLjJ5TVrsddbnK53dVhfmCyo4Yx6F9WFp0XRfxQ9og9iwbb0YJ9LbsrXvsXDR/
OZz5FIcNmQX1V6O2C9kdVcLbn980ZpBV/c7KAzUjuHoL9VoFzwG4rPyXiyC9KAYvo6jo96/6/Jam
MmzIhjw+7gm0pXgUAJvAte5sOYyNbqe4FEmROGTVTv1Vz/tF35nkUyIDGXLPIIS6eExxzj4dxGLg
r7oUleZMda20wM5Zy6/WWT0KjpPSyT44sYpOrbEIANXczcqyu72lG7ca5GJ58BCo44pzItFBk7Zx
karRmOwtGpipr8ume28oxYUIwTaROB3NwcDSlKn0SfMFyLr3q92FBOHazNSxtVmBc7LBUgOWEfD0
jP9HEcJtmZfKNGkLRMTsY9fdZe9GyWL+JJ/bA62GAdkiTkhLkiQvaI43NdWCcQ2BiQnef9Jg9gIA
lDcrX9Wj+9FMB+bqa1Q2xiub8gDowJ+lFKG3pVAOwXMdVQqMpxFzxrRNaV8we40U98619o2SeSua
/m6vZcPdg433jxDhNJQSXhhF0TVy7NpTKozLwARo8sAyicORLYb/+ZkDyMuppC4zsBgjTDvfLdDD
KBGxkUzhI0pQ8wZCmte9L0XMKMBUveGuUUKOy3yHkGt8mcx3ZynBXgy4JuoUHLBxlaVseyu1R3WN
FrJv231b7gHtuX0kW/Ek6JFBtG0DyghWUGGvqKp3uI6WJaKadojVxMvYcBqA1hmpHY4V8OZE2xfd
8KvXu3ubGv7YFn6vy45sw9vgZwCngLwU2IhFaIrqjopjNPoSWT7NmW+slX97oRu6dyFA0L2UGCMg
x/YSGcAg52Ft/NPlqle07+Xhg3oDO4jWEjRsAnohbGfcJfWIShy418HB57lM4g22ogSwNePNaaAJ
mbe0XuodCsk9SOaUBaHMCOpTemj0wq/se6YrO7S6egt5suLca81n1f7+/h1EjytQMQBg4F4VVH6I
NYakhapHnbXrne92nSIvv9MlJfwNw0LVDPVFjDZByVRknRmBXFwbRvSI5g9F3wbtkoGA5FdZuT6q
pn+xIk6bhdllFrI8QtyvgQdXXwbdiJzptMZv1nDKCdBhVAaR2dI9oDyB+wGqZCNP0GpGmucz5NAu
NMy7rvL0wUMzh0THt4zoTI4Iiu0WLbdHNFBFk/NkZ403vJvUHtp9LkCI5FBsAj5KhwCV3aHDNpdB
+K8JqLgAkNpx1LABLJEQiWZTCkK3SjWiSsvVfWcOrVeTIfNQ8S4e9AR5onjtmn1jVW9aNxEPT8fa
74Al8Nx0lFVwuK0KwR3MGPPpwRCCrIghBHeFGetVqkxmVPUPDYY3lA+klzzxtkXgzuVFe7R2C15p
6PsEqIPajKyufsuN5MFxKxDUmuFtRd9UDGBp/ydG8EoTS9K1VyEmM8B36kzB/Bf5TOzVHwncBM6u
3CJz+syyKjPKMcc3nLWPtxewEdKDco9zg6Gwff04ysiaZmVNjMjqAzO+NzIEKTvK7jErUQqn2TyT
M1mCDi7djKsCl1RUDpqXa75TA+cqSxltnsiZEEG3hqFdaPdbSO//VN+PzoYZodPDBLsZglMxcLAo
ittjlsLh4Kz1SnnQ7OV4+0Q2fdqZCGEB9qSppdJksNS0cu7RW9v5lgIq4g7TwrzaKOfd++XZSPlb
gDjj9lOF2wd4rc4a1BLyeiPAgDVPNwYfo/yC7v3Yf2wYwYw1XrjH4ALBydlLPStuXRuR0hxqejjc
XsfWweNqw02Atw8YogVTZLqVFwVJ4EJzT3krZPQhW8p7/nnBDstqsJaMH8tohCbDLO0Hx5DABDfe
vAgW/6xAsA8nKWIM8MIKknIPvHxVokJwKJUQjdmVN8uG0ckWJOgZ5joUCSacGZFeO8iAP02EANi3
v30o/COip8f8Ed3m5Up0wgiBAGiojL7UqRFl7OOoYPwnWoMT8x9Nf6mdZwY3cFvclu2gpg7ELF7w
fMjDpbNEv3/rgrTLAPJEAwT/xRqVIJsoBgmGtwXxD12v648gYfNi8HvnjQZBC3rx7jo6n4YUzGQs
zV8KZDMCp9Flsc6mfoMCAEyVhP8j2GnldlPNZmZE8/zspGE2SGK27e8beKMi+YEmL8E6Kzbz0Xur
EZnpvs49d5Js2Za+gfoOHkDjOi7aJ4rnjZPXtRbp024odyhJsFzyrNs6/nMRgo3m6TTlaAHSohQ0
/mswa3dVir4IiZJtbRQYHwg4DTAwF0W2SyUb1gT0yJqmRaxvWi8j+uq7fSMDBW5pGCdqA28M4ja8
3y6lqFmt63OXgVGR6GG2Wkc3dwN9UfBGTNudbr97ZDVuMyS8OLUXSDOuWJimOFGsiqAohkGD6ZdR
9r7aPBrdAigM1XeAgwTL1NrWXRfCMN1vSeIXu5j1sK3aIvPMxVB815zMv7gO8MRH9hD0O5h/IJzS
tCoVMfROQy37wa6fTJk5bqozByGCeRx9sSbXkrO4rEX7UdkXqhblpAiaFOxEPwmV+ejNXYPXxCNK
BfBUTIa0NsZGlJOFXatNT12tQI/VncFOeicJl7cEIeWJFDnoWNDJIqymGy13cTKc/jCS3Gcm+6xN
WudpBNg6nZHef7/7PBcnHE5vmhYtMJkgGsxv4FrMC8x+3ZXjZ939elvQ1ilx9maeM+BhruDUCB4B
THcVFJKHr/b0Gq+7VsZ3uL11f0Rol4rQaABWrSNE2O0xc8N6PRrdkchmBW/FBucLEdwBKTuHFhV2
DID6dd4l92ntTfY+iz39VxwHt3dtUxiUGvMsUR1H+vVySXWtaL2uwFiLpl+OqpWbH6na2XggFORo
zi5qJU0zWQHymhQDt2MMLbj9Azb3FCQZiBxQEAXhyuUPaByHxalTaBFJhsemZf/MXYz6DLJ23hjL
lHFTR86E8R9zZslJA2j2ouTwfG3Y/ijpQUr7yq1HjBZ48zRufiSB0Ul4KaEw87VyuW8dzQ9Z9mRV
x9vbtb2CP98XVpAzDYMKVapFSGt5nfajLQ/LX+CbELb/kSHoRLHQtXNHyOjidfZnc/0Czdcwtnr8
8n9bjBBajUMyUGLBngDC2SNN6xnKGGSy8buyIxEC0yad6VwbkAL/nnltZx/i0vkbp8pnFiMB5l6P
Xy7GRa9H9ENBsYLkUVH99nGWMVlsHv2ZDGG3bPRMKgoGWAIp85rOu54chvHXXxwI2EoACOP/iCWx
3C0TRipslZbflfG3ysg8dYolQdXmOs6ECF607rWc9HqMdZgntXU9OodGJmPE3jz0MyGCE6VDkxW6
CSGa8swZM96fHdA5gAPjKnhSC+N9Lu0c3bUjJjqaSORWyBS/Taos6LheAMj9QLaIOSS4y8DwfClg
VTWU9RXkcGfMR7C8sn833Rhnbgc0CtSuv3nyBLOIyTK3CjPxCKBq6MwYwbBKHrnXrh31XHQBgl0F
/CtEpPdp5nlt+xmJSL1ekodkIp/RDA/sVV59cFtZBzd3SpeOFylPlMfBn4ZszdWQzSSemMWGwoia
PljZN8xIRL++mryCKuW2jWwdDCwZMoCeRLJO8PBdCxqJrO2NKH4EwiEuJQ5++/MAZfJBRHh5CIo7
9xpmuVO8zVR2PxZe1n38i5/Py25I0OD0r0bolGNsKhn6z7rFz8d9r0W3v39t3dgXlPRQWOFN0iKL
XWrns0Pd1IwaG1WoQ2YBAylxIBtbBO5jPqoEyUxgmwTNNSug3Rvg7CNSzORTnbnTqzKnxuH2Qn4/
uwSNQnQMnkrerYXARBDjlkBb9v1CIgVT5Xpk0UH19DbPNuKSl8Y0PGcu9m12182nBSxfa/0jHyQG
tLVQACN5vQgtY5iZcukDwPhSJ6ahqNEuNtR9lWn720vcMFA+Gvh/3xcLYWu1JoOqAWS8kGWXdF04
l6mntUoYx+/LOIDkB74MRX6UdPnbRnzd0Jgm3WIuyTMG28wxSg6yjjRhKf8KAEkE7wcGMl/M1oLB
MgYXeZc807j3KnX1QPPu1zYod03Jponlw39Fwc0ggYdKOx64l6fiVvG8zHqfPIML4eDSeT+n8X2N
DDfedp5C1aArJmBZjDfWF49xrkqUQjCwK/HC9YmYacjmbE6ercX5tprai5n2+2mU5dcE3fstBrPD
QZ/6e6CcCDgaaVrodhXHp8qpvhvgkPB6Er+v0PtbBhLskAK8FojkBf1ue61QUSZXTtqieBrSaG0u
0TsR/ieKEGG5BDdCu5iDchot3KIJuBdBAcYO6CX9rDVDZLV2MHTL0ZqJnyimRPqWUiIXilcVAEbX
iR1GV8fM7Do+zXa+o/lb3bMwX97oKtnHTTlIhiKzj9lRV82KWT/rg1qs8akpMTah+wx6Km+wPxjl
19v+YksnIIODpUBqiOTepebXS153Fnp/TnEe6uyRyTjON76PdCRvq8G4CU7yefl92HUGxgU3Pg3F
B7SdFx9u//wty8X3gbkFCAi94mL1PVNW1ynjTDn1VqZBI0bdLxU9uVsBEX8cdDYGalc4Hgbudgeg
U0hQTrNzAN5ChkDeXCjIQzjTGm/xEVzItIInoNQYtLIL7EdT1jf7GzJ3dnVxrQcIEigQZGB5jkcI
IiqjnfRZ1+PT0qd1qGXW6lemi0xpCQ4XmpP86zKVZaCVjbNHEyx4XMaY7utMNb2litMfvcrS3cyS
2re7BjQrZMj3YGH55rSJEzASAwjI2OIVlYJJifXwK3PN+2w0fw5sMB7XThuCkWbo1jWXSXL3b3g/
rMzE9D9O2HM1zdtoSJlR1YlPCojO40wPk9yO1LKSXP6bB4TLBB4Qab+rmxcJLW21e2iK7sRelVO/
kQgQ8bT//4j+kyDevVNS51OupMopjqegZEh5GFrlV7r9XKym7/Tl/dApXquVAVvJ3rCH59F07pfJ
PSRWebTMwedEx848PaJsGLIiO5BCxs+5udlopOK5XFAiib0lxGwamhAHalo/Wk6AnLHXLJKXsxC3
/7sPeDK74NNBG6nIBpi35rTUKlFOy/AhVj+XeR5oauOtLsZmLRIH4MB/iGbBp2ZYAJxxJCD/LWfp
H4sZk1lmefKc1TjV5rviWEHK9kO2XxTNt/rjbX+zpURosXJg4WjABQ7nUhwdyqZDnK+c5uWJAmX0
4/bnN1WIoMcbqBsdvW5iINI5WdWN2qScptkk90psqX5q6p1Pa3BT0RX9l0XvIitetfQhtp1+b6x2
HiR9/BUwtiRYBz0OC1ApfATaKf4+5zbx68IYkWxUehRtRvveaJtE8v7Y0inCJzM4SPhxzNzlpjTT
YGlTjk3pnc+JhXYqDe/nWAaX3rgRwcP/nxSRPRhJPsbqzFROKoFi+fR1mO4plcCsNoWAWQ1E7eBj
vOJR6h2zseayhJPoTDdQFlBv9RnGS2NmDQmdppVBrbZMBfU0OHXUojhi8nLrVoykBENGpZwUi3r1
mmJ+3a+cPfUNZoSrElPZloWarc6nI4N88FKWrqeF21VYm5KiSDQkHimGoFot3AVg3B5lJbAtywSy
6z9x/M/PLDPHuOLazLG0lZpeQvbu0nu2+4LXadZqXlv6t01nUxygxmho4AUXsQCqT8SlXc0DzxIU
QPCgGDbl7Q0TjJoy7PHGRuIyxkxccHEQjpK7XJk5jGnbEMRmQzqBFid7HWN9PylZ2HYZiq+rxJ1u
+JxzcaLit1NWVKkz4+ZfPXDGDe+clcnd9cX3BR3M7a6wFwvfXyvESV4hS3uJ7EP/CgD/vYsEpIPc
kRgD9hxMWw5YQGf80Owgqbx1b44ITkK46ZR52YSrb7JCtXA/arR5VYvRM1HJQtT3Mk/TQ1PXwOBm
Elvf0BgsHM0l8LOgxrX5vp8pqLXMmppViKjWeDdiPmre3CkAy7E0PcxJAQCVrB64qTdnAoV9IAsd
me6o8clRxkeTuXdliXW7iKyWJVgVIrEIMdvx776DMQiE1cCfXr3FgESKS7ZO2PfRRB9/OTzqa7lT
u1cr/1h5DSgJJ9CfjYd6NfYoQlC8pWQTuTb3GLRhSO2Amw5O53KPF6VPwXDMnzGodRnK0zCDGnZn
9ZjZ9CUvJfcQtzshFtDAV4mjBEzBuSq6tzUA1Iy/zQCICozcDB3ykMw/eMo7hh8oHD+2JM+030M7
rmRyBgWM0eP5MWGBZHTUZaja+JRaH6qZebVFggwkQKsBFGYf2fNXZ9kr4BXE3w3HwfVGTIutl8zv
SOUrZeezIvGqFG+89ZHZauBiRnFLjCeMKN5X86FHZ12x6n7HKSDigzJpPjXu7eY+UxfcFamn9Jho
UHhqvHfMJ4o3dzI9ZdmbGR9MhjnLb4r7ZTGPa3NM5ym47XF/dxuKa4d6weViZCg2QNDnLp3w2Biz
+JTMr90YFssJ7duena4eWb9bS+kN5KBZ47NiPpWA8VQsRR5lCTWQZdaT6llIsPfo6L/9q36zf1/9
KvwkJHNBEnHF5xAb+WKRgrgnK3mctT6Yhy8uIn5G0J7W6OGyKkCD7+r1vqpfdQ130oJxUs03RV19
08T0BvpP0jW+kdWo1EZj7wQGZnt2y27pf8X0wa2MIG5kmZnfs1WvfzRiWGgtSIfFsLyPG3ug1MQ8
d/yaktagawCMPPlVTmugkTtleimNHg++L339WBV2yPRwRP5GS/e6uisMigneOkiTXk2rREX3nij5
Pm+fVvtTPe5H49RVUee+TMZhnV/HPj9a5Y+imYM1cw51KgmRRbAydzt464OngWO6QS8iXI+Os5Z9
2sXGyewxkjd9Urq7gt0vbWRC5Wn90jc/jexYJrt3D0z+LRouHfhEtB/Z4Bi6dDdI5E/tmADaZ8XP
Q/1YR7d1ayPQBTsfQnOwpiA1Iyq80bExHerGPIFV7tGdwb5qIU+3vpO65t9V6HwBPCF51XRkd0iT
101rnsBKGfTxQ08ayZN7I6TAQv5IEK6+GYS4Y9cNKNYBrmhiuJn+5fZObQkAPTe6vyAFAGjRNRhW
Oc8AipzQ6+d5dpf/xQIcdEXhIPAmuEqP6SVqIR2y06cC3LKH4vtf/Pqzrwvb07adqw89vl43n0rt
yelk42I2rkUMoUHCjXf1wF6E7XGHRR+TsrFO9Wg8GvNworPzGSXtT1SLg8VODrPZyaYabCkvUh+A
pGGkGQiL9EvbADJ5IiOF8o60w6XY2e3HapyTsMRwHMnpXImC4fPJcrjxcfMD/HQpilpIgmTNkEeq
fteWwHHu1kECFpSJ0C5FaBjqOo4YkxGl5TIeBw19ni1GZ5wqzZFh+K/CNqwG6UueXwBjGcjhL0Wt
SVXSJIUodUqCZur3KqW251pVip4Y/ccAvO9t9bt6hHKB4K7CRB/0UGIm0qVAMjWmHrs1i1j2JbXu
SPrWwoAyWb5qa12oF4OoHFfO9QhATLjQimFwWWQtbrvr02JXO929U0/f8Ww7mL396/ayto5MB6U+
suZIPl1VWZtVn5LYtRjKlBZoGFP2qUuMU63JgNibcjCHDm8zdI8AAHW5fblW4LW9rixCJxGwIQg4
vze9xL9dGTCOCKXc/2QI6kcTdBHQWGURXog/DCP5surWHXPHKLX771pSPYFG2ZRY1bZMA8MOoROg
3xH1EHWPpZoNhnsUvV/pR2uqwRH+ikKIMd5jsIBE3PY2/idOZIlR8mVEB47OQAQKDhq8DdWxwdzL
v1AKsAEiYIdvwnZyJT17hAFVnrAhb/Mox/jQcrYjc3GjdZKlPbdMCmVlFLFxHQHmIezd5Cwx0Wld
R6wDk7uRrOYX2qT7cfiUxXC5txV9U5iN6dqAF6PdRKz3L2aZ5EgPVNHStkFloDRVZUd3KrxFkdXN
t0TxTj0wuGFOPKo4l9uXG7WeDUVXR0MHbzS9LBi+2q3f8VS4vaQt3ePd/JwWkgCZLxxTYVYD03Wl
ipo8ITuFcSLm1cSUa/LD0uhHRK0Pam/0ko28iiJgZUBR454Eqh0tZ4IjTBXaqTaF1F57IMqDK0kA
yD7PN/dM92qWDWXWJHXUeBMNbNmv3zKg818v7JlFq07RKvx657Vq8G4bZ9+SFI5lK+DHdrYCarb5
YPEVrFmodNKmU9nnRauhRlu06DMBgc9BeULD822l4n/94tGD4wW8Dt0KeLVzpqjLX69OJB2BZa+j
Xln3VXE3T7u6+EqrD+V8MLV9s8gEblgLLjy8TtDPguhdBGANYEovB9qWUak23T347JUHm7UgWag0
JUgWcBXcXuCmPN60iYsCJXHR68ztWsXNMEOeu6MfUf78WcpaWX6zdgibiHsIsQmQ7GjLEjfRXEhm
KeBkiwoLjAtAsFDFn2BTvhv74BN4blMlpNXkK7n7uS+UsDWzU84WUGMsHZuaZ81E1bDOCPXgpodP
1brO94OTsgQ0HUn9EUdIwHnu5PoRcmbPqtHMVo+F+lDrZhbUjaWGdZm1noW/coxLY/Ksbsjuk5TG
/txO7LlrLHyrVmjp10qLLjg1aSiYAtsUp135VmIEOfKm1rqGJTIoo4eWYMyeoIl7SFV1fcCDTjnO
tR4HOCZ6ArFESXb6pCN/DQgKxkW6MfW0pnidnIGc1Ia8OlX8rc4UTMygRd8/JRlTw0mxMSDaxvxV
kFnaRunp1PlFdOB+dEXVPHdOLBLi4f/Jqjv2Ia8NGqkkdfOAWpgtHa9pe6REX7yUJOQOvcDxm8s0
bfSGBONiFZZpfm6U5l2R23xyLGk9gqkgT8W86MFUsempLQob2zO1EhXbMFF0MaD0wlOZ6AMUPYA9
zrmO9xXuzeHhZ9ERSfJ5Q4XRcAy8FOr3gP6JRJxm72CqiGkUUWJUXra+EvaYTXcjNvC2qWw4SyQq
4QNQPEcgIL6I6LQObdxnZZQvoP9nD3XrAMUhAW9sbBZiALxIcFXi0aULUVtKdHAC120RFekx/mgv
smTgtT/jsC40eXHWvqviUbWYa0caJY/s5PPEgO2v9fD2Lm0tABQ+6JhHWuA6v4H2SzVT0rKMssY3
hxdLVk2VfF+sYNdFthTxiO8bbuiGSEH+n36+2M+RuCw21QWft+91vNtlbfL8vhBcIVpg0K2IfiEk
gERX2C150qaszqPVGvyuHo66fkKIDo93VKVE5ltbdS5MMDxnys2CuVUOoN29A3eiSZLZW4bHUXVI
EwADi1zH5eVosGK2HCAKoj4JK9Z5A628ggTV7vaRbNgdZgdg0CFicBVcOsJjaUx7HdWfAiaxJoFO
ypPRmod41l7/RgwwOsDYgoRKPBrEiY1iGlkRpfoQodbgTZN2qE0Z/9NGRMHJRfBQhxKA91YIhxN3
7Qo+vy9alMnT3CG0Jhoa5BE4aIuCV2ecvFjWtrihCPyIEOojbQtiPiFIokYJnSNVG6XPSlGiL656
v9EDkg7qDxDBwPBNQRMKm7aOXVVNpNfI13mmrGyyYTYm79LhhF0wGpGsKatcnbFeqyNTC4oPH+aX
dg5kyPQNbQauFwVTDDyE9xKx9Y0xkJzmcR2BvPPjWIeYknaaBsXx1nfyc+EOQTaQk4NCq/Ff8UVk
l8RoKIakRXNR+wP+leSAt46bs0VzWgcMORQr9kuHIyoxsSRa0txfgnmRbdWmAMyExBA5BMbI110a
vqrAw5tz2kaoBzVBjn9vm+LW93Gf470I94V7XbD4nFSuPRUtNsjWDkOf7nRyvC1h67DPJQjXbG83
pHWSEa8S8AImthYgaAqV8R/MnbktaGspoD1Aew5OBA0Vgrmn2bq0y2w0UfLWpAdXRgK1+XmE7yjJ
AJmBsOTyJGxlTNTFsho0hLwsja/Z7G9+/5kA4ajpxOoh1SHAKPZE3cdP794elF2RLsJUTvRsiHkI
Y2gKw2qUOuqy9pfeIbjXyveHPHgAYKwQr4bAfwjKhJbwFWilqY70AdBsAN4kO7ShShffF1SpI+qQ
9jm+P6XdkSnTZ+RwdlacHZDlk9yEG6d9IUpQJrRrI0eUQtSCtgAMp/t8+zA2LtqLz3PxZ0/1ali1
qlVgFDZGKTlejOqUrEd/cwVo81dBaINEv3jeStYWaZ+4VWRYFartQPYo7vLO+UDcvyL1CRgqhoA5
eHcI111hD0plxRVOxGjCteteO8PYDX0RxrVsGsXmejiMHJqFaqKYdCKznQLU69QRZQ/rYWCSp83m
iZx9XrA+S20wetey8PmOHW017Eg4tUziC2VrELaLWMU4IxdeR2Wxc/LddLitVZLPi/1YeA1MTU7t
OrJKH2S4igy/sWV/SJnoIHuykcAQ07Na3NcsraBSTTlmT3On/VSyOHvuWaIeDX1aJZcr33Ihgkf8
gSY5FECAvhM1uOqWcdbx0gTZa0ke195OfQ20pV6xDLZPcFkFMcuc11zPNBlcbUMbdOSFUApBfx6i
LOGguoKVtJibMlqMws97DCM6JMDJ3T6uLSFwyC56o4GDAkzt0gnkhZu3Q1aVEWt/FvVrPD3F9Zfb
Ija2EJiHPyKEdTiM5PhDiKizN0vPjrm7d2LXn92w0JLdkL67lMkR76Ae0IG9x1RaEeybFqtTapiU
Go1K7vWr4RsgIVKKMWjHU51+V+j7DQrqiCsZFz9H4QrrW4xF0S1UJjjRNnoXAnv5i3gbxX0MukRD
HQY4ik8iJXYmC1zeVWTGu0T5OdnvvzMvvi/cabQ2WF/OFdw00z1t/snW4LYKbDgFqDFYI9E6wntx
uBaeXTVDT7VqUBUa2brfYpdkYcuWFvOEJrpGkLZFdHH5faTTCJBLK42Y68fjUVHCRpf4NZkIIa5o
k7hU3WSm0TQ1IaZRRWRoTllj72/v1JYYhMKgGEFJEsknIcLLaitTbZQ2+CPb/X+kfVtzpLiy9S8i
QtzhFagq37ptype2+4XomwFxk4QAwa//Fj1x9rYpvuLUnIiZeXGMVEipVCpz5VrwzvJQbcnsbE2x
OPJZ5xvKh15uXPYTO0C+pgXWjoKBuTXJxr5vTbU4Gjwpqa34WMTYtwd3yL466nrqj+eXbOVGAOAL
oP6/JSc0AX/efN57/iR6pFXaekfNq8kJiAiTn+cnWbPgj5Ms9oUpPIdT3yji0fF/T1o7Bok+bOz9
2hxgdgWfzZwJRJD/+UMMNUHOQadlbNgBGgurLUXTxfhAduCFhQcidAkgkYOw7PP4NpuE1mCG2GrH
3deOq91FazSPb6C6DXoCvOLQjbBwI7pV0yYfCjPWvLc+7rYEDVZ+PtAbaOBAtwOEwIyFMUH7u9It
nJnYg/bJ8GJdzkiBn//f8U9IOdOydh3hmYjs38fmDgoGSMJftsV/lwhNquhLAIsQWMUWWyDQGZLZ
+mACSOEE+fcWzZzn92Bx4jABKi5wtCBfQt81IJyf95igS09KRvtYK/cViLrzIE+j81Oc7gOmAF/h
HAYbgCovjkKaJWXPLOh5l/Q5yWjYyvfzEywO9D/fgBVykZ2zceXN3/jhtnA7O7MU3rqxWTZ7NPGH
vIlabV96G8n3rXkWjoNB10cvFOZJbRIILTJNtk/sq2ozM7u6KRCJQhMf6hUnWQGpG1WpGqOHyFYd
CUl+9Z0bmE726/y6bU0zb9yHdTPA5jbaVO/jWlp7Ew+HkjU/PbP8cX6atWWD2h9SwBB1IicJWr0G
N9LEui6m832egwy+Cqg9Rq24XO5mBkegWInaKAK6Zb81xD+lI11TxrZzqO2H3r9yUhl4xdOQ/hjp
6/nPWls9lObApoNuWrjfhdW1tiyAVNNkzKerzI3L4spsN4rjq1PMLbTALcyX1eL0431hlB0vujij
VsDIcSYx9tjuX3wH+mfn59EMtF94YZQ6m4JYlozRrmCpCKhv29vwAGvfMTfo4mGPJD2ewp8NjWQo
72oW7LlkTxLV15rcW1vknmtW5uFdD4IYe26mW8xBBfKzCI8GeOPixmXWV7+x96wXEbO96/MrNjus
D2+8v/5mRueC5BF8SidPyhwIfXTwlCr2pi5wq+sh39m+EZnDE/Lc/8I/f5xrEXwlwpcDdChUbA3P
nvcCweGA50/nv2d96WYjw1MBshoLS0bFyVCAbw8xUPB6vlf0hk2ht/U83Zpl/vsHb2Praa1TiVks
TR30tP8rP+YaX0l7GSjmn+2BnSG3jc6mE6nwIe38TJitisGKGEzg7SrHjVt5zZ5BvfifGRabYivm
F9QXKhbmL9XcJBQ6QluYzb/R29LK4PyRBEPyFkWHxXrViRReOdaYRH3LxpfKuJkKZ2f5JYRtaIAe
Klm9AtgZasaNMO5Exzc+ctmY/ncdURQCzBGvSKjXLEIDL/Uy2rvGELcOe+1d84bW+mPB+P3kmTsT
ubmRm7f2zMDmQHlncsTbebP8//wA1LkJGHs9EA59thgGjed+MGAxnjjWxrve40le7bl2TbpvHt11
7Erqd5a5kVRbs1MEW/+ZdeEP61GObeVg1tFmAUdgxKMx/5naG05ka5qFb+e07Gw6OkPMvVenfmPN
noF63d2fX8O12Ovjxyyv+LGxM1QAhth3aZCxPMg2yqJrvhDM8cgyIPOE9PD89w+nWgBWmdJxgJEI
ykKi2iidyoPme7ucpG+am347/0Hz0To5FSjNzPcIEsRLX2XCT41ZMg1xwgtgZq71qgk6da0PRmSg
XbK8MJXyzyGY+VQcsBaAmnJhDX4FlI2ZpipmrzR5tpyNEGy+lU4+58PwCysogd30+gbDE/ZQd1mE
DugM1MGg3AwkYD4+yB+0Ddz5qeHN6m54cCHyh0zy8tVliiwHvV2K5E3z7A9GYNFdnpohy1/O79Sp
6SEyQl1lJkSYgTEL09O6vu5AnFHHTeCMaejj3/MTnJoeBkf1D4VGRBaAxHw2vSkzakWnsY6zva/v
nHd/DAx9Vx7Oz3Lq6+dZQO6Aciz+WcYVUILMprzHLIXIgsBEW/OF5XeY2KcZlpCVpuhL25tn0L19
mSI03linlY3Ayw712JktAf1ki43IWhTOGJRbEUUeq9BM4/MLtLoNuGetGdUNtoTlNlT2NGTmgOFd
kG/kelD0b5oW6X6EalF0fq61zTDRETer54CGenn61VCifTorakhXPbp4TdQ78JSfn+LUwdgIHsEv
ATECJISXWQPR226R9UMTk7yI9O6mnV5tl+ER0e3yeq+RLfjK2vJ9mG+ZRaBOp5gq0d7GgcXTSz9o
7PzRqnw9IKy6Smu0B53/wLU1hN4wKCdmLwD548/HRjrUt2uL1DEl+TcDCUofLH5j6V9886BrCsX/
WWEDUDJr4TgtWntVl7s4/hCwv4Zk9L/5DLwn5hYwINaWbwqtHyuvGrQ6RpEPZOHuH70GwYRKhi0x
s5VADF8C+IquzxDukxSrqQy4gIyiAVGgPsCuNX5dT2NAHLUztSvHuW6rp6nT8SMaJMPvy3p3fsPW
LOTj/Mto08q7DhQ5DeS92Q9h6XdVAiQQoB37VNQPVu1vZPfXDATMu1ADAmvxTFjx2UCQ2qVeO6Zt
DHhIjVqv1McrTv+FeXycZP7oD3HDBFKeFnxhLYDMkcaD5Hh+zVZ8HmwCiX3kUODxlj6vHc0ORL2V
iO0gB5Pnlh9aHR6Do34DpYeTRiCgasWU1COD1kMatP23ZiP0XR1/JoMB1SJy+/7i8AgtoYoKjJ+w
lwrdWs/nV2dlh2deGzS1ozUTwPX57x8WP0l0N+0qCixTl+0dInaFc99vOba1b8CFAL0f5C4QOy38
DCAPLUeyDMXp9Ifs80CqjUBma4L57x++gvSt3SN6YrHhfOPWu68/nl+l2c4/x2Yza+d/P2CxSrTt
s8GWM5yiSoLePijgt+1bwl7PT7NyvIFvAfYdkAfkX5cQoGao+kZOdhNXREA1T1g8MOoMLVLmt6T3
XrVUbpyN1d0HHBM0+2CIQSD9ed2A/W1K6emoDvYNOgcUqDB56t5qvtgqs63tEFqVkLjywDeHisfn
mcaGcVorg8d5F41P9Rbt1trwlgnTIoAqo61nsUF+UpSV5+CUpExnN2qs1LHpsgvheHN4Nguu/2eW
hTuss7FPvBxm1hDtphisL6zb4s9e+RC0+qEUgigWOjhLmJblALbTp4aMyXfV3qj64oQIagcfhl9s
w8ThYLIcw3dglnqYyOG8Aa/++rlPFgCzOVs9//3DOQSlHdI6HMOn363uzdS2RGxX7BV3OEIxdGKD
GGfpDCnzNJ6NZRcTiLcQUC6UTeRu8duvfQTU7wBWhEtEm8CiIuzmROv5UHVxZbOw2CX5lqT8ijcB
/nWGQ+O9MpO4fV6lpsmrrLMTiYLgrWI3ubodoeJjRef3Ym2tUM+em8r1mbNkcbZ92fKUalirEURb
af0HcBcDsjfnJ1lbqw+TeAvP3oPwu3F6rFVrv/Kwqzcuv5VvgD4TntyQN5nP9cKeFLTZREf0NtaS
AzVCsQXR2Rp//vsHe9UZ8arGxvhM3mj+02CGE9twsSs+HY96BwxLs3jwyTYY4KnSlVfIuMUOC32M
LOO1rY+qPqbdt4s3w0c7sgeUBMRET7KdpBU6+rOYiF91H60nG4+7061GbRnIVKDXwJt8koLrWt+W
Rk6sGJIv7VUiN0LNleERnuEKAl4K7SDLUrw+GTbLamXCg6eBgBz2FvprdQJcDQ5ISPHKWlZQgCFx
FWpNVszTPzd99vvStf9HtAztDagyn/Qzlz2Xuk57Ox6/lC2AUBsByMqPn3ncAYHBUxdvqIWhWiZa
scCqYgBybuzNenrR3a1O81OvBJ7Pv0gh4ONw5GZD/nAWaG23uVXrUFUQQWaHwgdP3JV9IdUBfBHe
f3NrNDDn4Bla9k6MeSZJ1Q167AGlUjo76pJ97VyuOY9ZcIFiqQjc05Kxg1tceYnGjRiljKBxr7Vx
x8aYWBsZz7UlA0ELnDiaiBHZLrxfkzru6KeTETd6fUVsvAQBEv+KHCtEZ73L1XORWUVfBqSC4NAB
x/i8P56XZqWWtFrsot3wW5a8nDfgU1cIvh50ks65ALDPLpH0UOX0uM6ZF+e9fO7Q8FULM/B17fn8
NCuG/GmaxXMmL21rrFzuxZXRgFkp6NXGnqxM4KBKghzgTHBxUvzrHOnnpY6DaIlfxpNRbPz+eZU/
vwTgxAGq/JtFw1tmcRATkxpO3Rh2XJW/Urlnr6S5U8aeTPtcvV+8VNjvWaqboHp8UlUGbWqbF9y0
Y74j6Q29EG07n0Q4QtRigaqbM/aLMGeyzWzqiebEtRFQ1E+2sqVrG/Fx/EUy0MsJHYmeu7H+KJIC
qKQt6daV04ewBskrtArPbJ2Lrej91q/dJtXjGmDhAUrjRUYDzip0B19dvBOg2EVMC1Jm5Mn/Ep1+
dI2FVrUj4yRub2j/kGxRzK6s1KfhFyvVG5zmWtGSGHxjSUBF+H/79YsjB1IFQSqF4XM7olmYbzWi
zuu8OBLAGwI0gB5OFyXjxcXBaWdPNKVTXHXHznmwiu+KXu6cQNaArDIi/znJv9jqUWM91xqhxz31
ghaCc2h3tdRGtW/1O/CmQLQJIkw8hz872MwixeSUVAdBQxoUKlatCSbRp/ObsToJkHq4/wAWQVHk
8yTM9DqNioTErLqf7D/oT0Xv68VYETTvoYkPQTMKxgDVfZ6jo4CzotgHQSHjJi1kYE/3g7HF67Vy
+uY8BUg05ua0Ey50VfGEJgUlILd+b4y7BE3IGhBXz+eXa+VofJpl/hUfTh4ZXUs0PCOxaf9pyEOR
7M+Pv+LO0Zc6c3vNjbZI8n8ePyspxHPKmkBk5mjRF6299qtrE9yk0uZBvaXPtvY1FgIfQB3xrDwp
ow9p4bsgiCFx0ts7dwCbYbdlxCuVcsiN4tmKEBpdLSfM4EmP8i6vBIkNMv4Ug7HrKtBFTgm7KlHE
zmx+5Slr5zTOzoB6n8BttvEkXLFw0A0D3wdZHcSTy1ocH0ZKNMufYqE92+MXM7su++vzu7a2jqgm
IN2PNtV57z7vmswTptWpMcUOde/MXn5N/H7jLbVm3uiJnPNJiCRPZGj0RHdSUc5T8J9GZQbMr4MB
KP1/AVYCgxnyx8ApzZ0pS68jsQs24wOcP2mmgNWuFZBRRU5u5iFj6uX8yq1tDkrzeEuDNADJgcVV
4+XoKPVAc4EuwDy0eyRQ8sckz6Lzs8zrv7gRALL97yyLG8drcs0Whk3iSrO/VE0XSHDD2v0PLZcH
h2y4iNNP+ht6gxIWvZNI087G8sFFgFQ0FbnKpph2DJVyPdStamdor+c/aXWWuWF5DvbB8LK4HJLM
QRGrdMdYT7QUQvTTwzTUkFNp0o1baKkIMmdrCEK+/5nppAZM8pFBzRAz6UZQVY+J+82v3u38qUUv
Cumgd5j9L9IUp/YOGSxwr8Bl4L8n9t4VGrHKwRjRrBR0xY534K0IQPR/+SpiAvD3gocDLBzzr/iw
V4nhKGgDKpwqkKyU44iH/oNPf52f5NQ74FM+TLLwDnbHW9BijFOsdQTSGcMdOOc3DHzNGv5erkjo
ADaxtAboOHeT09pj7PqHarrXxvvucsT9LK6MJnbgJhDbLktvUwEVupa2zfHeE1aAh8iGm15ZJTQ4
Ic+MYzO/LharBFUb4I39rDnaSR14ehFc2Po92zGKCkCS4n6dG3YXJ8YQNq3wCq6PXRmN9T7bOPZr
v//D8MssbZFweFMXw2fGczrtnezpYisCqAj+GKki3AJLNHyuBGiEPL06ThLsC6jpNhsQ8rUPwAsM
AKbZGSP++HwWjLQqxZhW1bEI2uS1aS5+BwPggVZvCMlA2e6ktWwiNXM9RfgR0uAh9HNJvaX3eBo7
YQYX+Xjk0ubmsoUF1ZbSpd7o/Aitj4wEjX9L9YBUdzUFDHYjpD1dLMwF3N9c2oFdLe8ts88H1hAp
gHu+Y+Mtn8TFxwFdAyCiQS3MArxrGQgaGaB+2WTzYzYWEdingmwLwX16Kc4zAG8FXXMyJ78+73cn
tXqCCBI/Rq3/1fejrgudQFf/5jtwotHziTb5kzbjirh5mw4+O1oViZLJD3FpXHow8B0fZpjN4oMP
V16JKo/CDGVXh0NOomELbnp6F2EGNLj8pVwG+fVsDB9m8CvXLhqfsCMvbqoGkLSrtruRFzaYwz8h
RTSnCJFvRkqNLO6idASWdcIxP7aS7aGwUKND8uKVwiTg5AfwZQbaLQ6Im9FM+anHj2b+XDcP7cVR
MIibwbHtg7IAifOlB9eSZtLLPK+OY/KgaFhf7qAwPmqQs/YNUo6nT1UpXb9MyqPMeJTYZiC1q/ML
tLLREApBXgWQunknFq8v3YaY/Cid8thZe6Z9ccSNX0Tllpz8yiwzdsXGuZtxYssO0sTRy9Ib+vqo
BehU/lP4v7acx+oM4Mecm9jQdrRMpTkdazhhCjth3jDvR5Y/QQM5kN3Gcq043Dn/MWMQPeCPlkiW
AlloZYNW7KjZxR0d7EgbrIhLf68IRGoD3r6e354Vp/tpvjkK+nAOy4wnvaCYr8/GnWPJHdlqBDiN
o4Dgw0FHZm2mB7YXJ70ndFKFcutjwvdeAl0BL+DW4fKvQI81XgZIBs/O9/NXpI0OjrFEb47d+N0w
/kBg7Pz4a98AZI4PdwWhFuRcPo+PDnW3Kz2jPrqPpgx8cZuX8b+YAeShf6kLcOHO5vdxH8Anp1qL
I9RB74+X56FvQ3SEbtVy16wYuO3/mWZJKMcLdFMJG9M01c6qHzT6iAagLR2PNZtC7R7VddTxkXhe
7AZYV5hXyaI+cv9P9dhtdWKtDo/yGN5oOPO4pT4vlSh7FxgHAoPyEZEM5Q5ETRv7vfJAAwLBQxuC
OWOAEcJ9noMYXPNaqtdHj2iB3l3ZXhKl7A+ldFdpIFVE9WdgJGBqi61kzdLmHln4ADR5nzTneGVW
i3ayqyOb/pj+s85fjPH9vKmtBCnw9zNTALrmgBNZeGQry7u0GhD1OpUf6o353U2Lw2TXvz0OXsn0
cr17aAziXEL0EBTrCLQ/L6Ul8cBp26Q69uhmNRk4P7i+M/2LX52YBe1gc7oIKeRl8NjQrC9Hjll4
f+e5h15FxpZ+7NrZAeUYGBOB0oNdLII7lZYadTnumK66BbJjl/MqaIev7bAFTlnZIOSJ8EaHJAUu
fWuxYoNh1UA7jtlRVuq1r/UIoSBISLXAkf1ODe63i+0BaUQAPxFi4NW+lCf1uTTBrFqXR7+KCeyN
PjPDDEb8S5Kn81OtHF1gkKE+A98wsz/Pf//g5QpVIUDubQQD7jcn6I3LLzO0ikAsEd08iAKWRpCM
UyIktuVYPuVdCMGw879+Je+KTCGMC7g9aIXYy2gpbSbsjEBYTJ2fqRtWih48WYVFv5fkkPr7pKW7
pv6aGFsR/4rpfZp4/vuHdROO206umbCj0oYv0hkiV5l3TZVcQ8J+4yAt1VDmmBlzQZNobuBGaLtw
D6TJSg7JInY0dRmm9KtnfLH6L5S9VZ2/c7wfjv9k5ixKHBl2W0dsJfpBKpbANuDXoSewOGLo6Ex1
4XjsyKzfUtz65h3aMHbueEj4VTpMW5+6Yo6IF2aPgac56EEW17rgvmKpGvDMmR5QhAiZp5CYZWFa
gFHH/uOkV6CMatHnYGQsYPzBN3eN/7ZhVCunHXlUOPw5mQ6u58WPyBl3C8sYxLGftHs9gdWiQhUl
Wb43UvPJrIx915qvKI2h/xRqiibZ9WDOTvEgqMZZERlsyHpe5YEwmx/nf9rJL8MTee54nncDXclL
XYK08vpsSgh/HNQ9kDEBVIiE2FnZgaQXZ6owAe4kH5WYWUGGLByDqdjQCdGxR7OqwgNLi42tXvsU
vHHmMhbyunBBnw+QM2qjkXkS4+tBY4AFsRZR+6vlP7Lm5/lFO7GpeakI3mtzOwRQ+QvnXRZUmqq2
xKMTTmpXZfvzw5+cEDzXLOSrZhAYKoDLHIZdG6M+Cad/tM33on7M1YEISPkdE9sJamvjZlj5Fh+0
RWjHBF3EqVap0WmDMJ1GPNaggCM3+sP5b1kbHg9nMN8i2wMQ4+K0g8Eq6a0yE4/CfE93Zv1++fAo
HQFThToVtM4WTnPO3XuFY4hHNGv/klsBx9qP/zj6bHEfXDLrKqdzc1M88upH6Jgbmb2TMBD5hI+j
L2Jci8q0h/CwePxOx6P2feheLl8b5I/gcCwwvpxUdrV2KHsUqvhjWb9JiLp1unWxoc5tzHgFILGK
JPHStzagk9H0HJub+V+UQtjs3A3Wb9O9Hacrrb34XYMoCZcy8GB4ZSJNsri0NAsXo9dQ8ThkSLhV
Mqzqve0+J1vdlKe7jnkAnQMQwkLaZBk7A+viN33aiUc93zX5brg0Xzx/xofh5+k/GJUipGzrEsN3
7V3Onsv86vy2n7pBjO+gkx20GT7OxdJoLZ9maYLxCWTiVJPec16Ful6FxAMdn+k9nZ/u1IoB2kEE
gfQ0Jj3RFSn9VrrppIZH4BoDffiTui/OcBlnKK4mVHBRsUMDEx4YwOB+XrJhSguElVQ9DiCytxsR
Gd/Of8TKlptz2QxLhvFP+ifSpC3B6tgNMGSI2HzJtMvHR1nY+efZArKMxQdg6fjokcJ+lPvWZ8DL
XYyhgoQR7vD5tIM96qTjZKqKcjTczH70i+82fcyrPST4tnoaVrYaZw8HHW9ydEgtIzdA3UfEN7n1
2B5NU0WyrXaZs3GJr+zEpzkWeYVeuhLWhjny3Ijy4YWbW3nv09sVYDkAClGVm3O6yyee1XQdWlox
A8uiyvyKi2Vf1n/IeK1Zu4JsQRxW1gyvLXRMzbpjc3Lss+mSrm8ASzGNR28iVwWBuiHUMdPDefNF
sLaybjP2bG6nAGU6zsjnebjopmRIHPOxVdJ6rFNSXqkcehVAohlHNBc29wkd6tBIXPMgjNFprgc0
cgX+VKkq9BUZoQXjO/yg7Kq841L+bD33JymAY4Nesi93epW6PyY9y58nqJwJCGqi7BVaZpJcW4P5
y7HQ4gIskXnNi9rNA99XNKIQ1tgNXa0dfOGoY6Y6ddRG3/lh4fHIg650tb3UmY4OkPSd8WzfuRRk
VTngDJxrBUaHPGafukiS+Uq/zhP6k2oFFDqkIwLfKkqwRGf8T6H07k6JMbutPYnEozDy71mNhoMg
G0cDNirhC8vU2k8Cjc0hz+zvopI2SkNu/iq4dIoAvfOPuje8lEPbRJM7Fd8q322iLtf7PT7fhChI
rcJeT6arvCxIAFGPYscSDdecLJ5BHJLetaNGdman/ZxGyxNBLycjC9zUq961UUE42+nznVUw5ysb
9WcoPhTPgjHtSmfCCD27c8swLSfotGZo6DF3XUB1/q0rpP86oIrV7ryKkoPOuh8F77/pfq0CvRmN
W8/Hoge1D+kjIZl6o6xxsTmNPaEBs6qeR9bgvWNofnI9mpBsrwwKFr58gG6GJ+qqjOra9GKrMwZU
BcAsmvAKyIRCF+mDazbjr5z0f5hI2z1n7fd6Qi4syEwt1QOLQAI+KHvvZWDli2q9b8Y0jVmAli0S
S7dgARB4ZVhoYxqRqfZYUPWp8gPHV40IO02rfzvezJaZJmnYt0l9zJGXubJ88QRs+XdbV3Fa08yI
hlbt8pb8kfoggqRx1L3fToOMWq+zmy+t1nSHQdTv5WC5yR7gfbT0t7395OQ978KEofM70qU5JEHa
e60XemrMH4GPeK0dWeMu0RyFNMhwLET+XeduPFLJ2gC6MK+Dzn6pjGsBLzIrTHyFTr66G8LEyt0g
Z5m3b5kjrn2tc8xdnrN6VzKaVRFBb9mtnLKcB8zk4JdITcjL5Em/cxyaHxo6pUFvSxbpaP59Z4Vi
10VRPUNiJA1IU1gQnEm/da1mvji10VyPY/ubO7LtA4el9Q0rRy3spP29S83JjTTXbL2rKp/0370N
NWOgTxUI5nO5M5zMFTGRBbjTOAiaqqEbgokVDWKaPI/KFA9Q1GxeKh3A9yvLttIMLd1FZ90nBCiC
qRVTwG3ZRCoxi1D1vhO5Zf7uUF5Hbks7uWs8uwxs2TXl3lP9BFOyjcAYyB0dTVIH1mhxft2OlRWA
zk0PHTrwsE45WMLKxrpzddBrETSJhEgjyYiAIdLIQAAiLfUzr0x+cMoqDYfEskPf4KaxHzLUtsJ2
9H6bIF+s7oZCfCkaUX2ph5oaMA3xbFTV3Ui1uHQbph2mntVV2FqkD/okf0pU+aZ7FI5nyG1riux8
eGVgYhpuhJfTO7sXcGtdXfR6oDHzpVUGlg75GKgBmgQdRYVfDM81qdLhWtpaejXYLH0cwZCgoR2o
Ywi17DootNQ8eFOSXnNZ1fmOam6XHGCp94UgB5lAtqczileXoKcdV62IHPyAsHVZE2aF1nVBmhr5
F8NT2YNQSRENfd/z3WgPtwPhOHx1zgiLIGPq/TJwUe5VlpBfidh35b4HOntHkgH2jy7se0UtIwEu
BzpHtSTeV5EbVR4VjS2+ecIcn1AM/NlRndxWsn+oS2yGBlXQVwCTPPCM520W+qD6TwNmodc3yyAQ
PQ2lCktgf+5SG6zRpU3Uj06K5GD2XvUMMZPnqaZvaJ5h157B7TujdMw7j8M8cJq1sLf7JAAiSwZU
I3mE7GiCRu563E8ASd1pRaLVt6bT9yooq+knmIKodjCRxDZ+89b1QJwnLSMqBihGd3D2QZlZToRC
oRV1DueAIEl7ImHpNH4wDJYfmF75q+fmEJZaD99ao8MDgk2ZXn0pZk6Nu64CHGdEjbqNRKlZzRVo
MTN/11SgNZDQYA9ywxlwVyuQweUM+sXtldmNb81YehH4s/OAGVN1m07irh0yGci+BAhPL3/6XgYf
ybJ76U5GBGUnc2fbmfdMBjhWe+itoLWY9oZ743208pyEsmm6yDNGgRXuEeQFdUcYw6cnuX5wcf0V
0QT1qeIwjnUFM82gVG9N0sxC2eVlkNU++g/t5pmMUKSHmBSSaaZMVATMyBV1tXAq0eOq1zVYIPET
iVnBqsrBPDSaaezyzPDCvPPoF1MVVVB25YHZCYhNsS+yxw/DTd09AohMHgyR1iGac3FGrZ6DP4MS
aLTyUtYvIBQt92wkxs7OiwRGm7SPjlIgOkwYjweUvq/MTNE7YCTTQ6mmLPDk8D5iKUNcuCz0UAR7
cNDgf5gzh1Hlm8Mu7WmC86jJN85AFpwbyfDGS3CZEZ0+AK2S7GqNyjf4w+EN0mFjBFfd3DRe1h49
SHjBSbgWDxN3KL5KI9F3oHHrIGx+XdayucqzsjG/aJ0+fIeApRFMQpghMJU4hVJP3oSofumtY+8d
eIqAzEJavTISSIV10C9vsUi+2/22THkkg/5iMIsDC6J5jx6j5t7rMkeEuUL920SxAhkbJ7nSTdFG
CcuaEESTeWglvnE3Zg7U7Z26vYZvriGw7TW7IhfuEy44/nUwi+7GLsC0URg4M53RuDSs8A47DIXV
HRKjGG59P0kDL1OegchVTkHt1fwLOo+tN7On36ThZS+DhESPrTx+W8KzBAal6NNqEU0xl+M8KYR4
D97EfQYtDGUGKTXr360kboTfilu+baHjPibkd1qi2Bf1jDxZUrXqSnP6Qt73lp79ag3EN70pboRv
xNKq8js+jWV1bXW0KALdmnoRTo24I7l7LJyhgIHrZeDY4i315AOjvLnS/CoHqXp2QBDn2QoEmWpP
s+Qg2q6/LhzNinRNOdfgTpMhUMk8EKQ3+n3egLZM6NMMVMI9bo5VGxo1Gsc7u/qaTma6S6xM7JSm
9/g/WujY/xCtW4Ud18QO9gL+F8eMcsZooHxvOuAOfjdH/efAhj34FGqAyFEBKPyDRb2IJ/bvFBrP
UIdJgMVHJ1/gihytHrRCoi7PAp9CIdRwmAxBq4VVBnVpaOnQrGND9gedkOVeMWgm9Ub7zSx4HpaG
8zaNdn5TSPt+MA1QRXnsvWpq7ytNSfcbrSrkLveS7mnykuSglzX6+7WBPtepbHZVQsarlDmDvxut
ktAvaUc5OM799JZwfwJVKrqSPXdo/MgQnS0Ds9EQlRXoBNj5wwgIqoebzq675juqnLkdQE+temUj
rsGAcDN7tEAkO4aQTDZ/dIMr3oyi/Q5G1h9D6iRhNWUtIjr6lnnDUwIF2CMXEgFhBtdzR1rZs6gs
nJKElA5KhB4uq9/Km7yD8mj/A9GEiJDNsYPKylFIoVLwXZZqfGcn5biDiB29RX+7uDeqgTy00sn3
3GE2tsIpipCmbeUHLB+T50IyIPoSoy3dO9m5jRGkVj9NUepqxl4zyHuSyf6+NOpn4TjVDi4ZbwkC
0WK9dhJQoTTAC/Valf7IW8jDg6nBEVid1s8OUEhF9AFQwHdLE80t3hPg8Jq0TA13tVVx46lkTl1f
gc0zh/YHgt6w7BO6L0peREWePaHg9rspEP41Ng1NuxvhCzs8NPzp3fd7Cfduw+O4+PWQObJ3VeEV
3wDI8u4mZtCdosBBjzjTj9KZENo3XH7PDVs+aZZ2z0UPlJPvSryNxi4kdoejQBM8fVid6U/YTU8e
9JHmNAmaGkKFt8ZY1VkZiF7zO0StqCbIjnPEklO9TweC9phOc956bNBbUvp2+sWWSDW7AKBdkVw1
1jXr9a+oZPbgJezNJqwsaG/+P9LOa7dtddvCT0SAvdxS1d2y5ZLcECuJw947n/58zDrY26IIEc6G
Lw1w6u+zjDEmut5KvfHMgryP21NAAcCt3ue6b8JOin7KgYafi/TevWT5LQqXrXdN78Y0tyUSVK9C
nbpXvuK47TqT0awQEh2dJMgA6bWVx1w6XPreW6e7pi0YEfMAMAcprSyFhSAp6Qb6zz+6NoQieHR8
Y7UzH7OqzOyy8GiKUw7+KnSDoyj1/orems+xWL2kZPWvaWKP6+cOFW+/Wa4cL44fUjFOVh11xbdE
Tx6HzMNJE+ntoNcip9pLvStJRnDSlzJzh6SDzGFWzDXg5OQaOUOxeILbItum6uTJndt6eXyPZsVT
pYvfRdDF9a3jVqp5cEQRsaFBrCPbyaOfsVYfRSV6kfNCY7+qzZsnatmLGZVSZgtyP7xlat3dN3lx
a8auvuYRDdn1lvm98Yc31fyReElNHCKIe1fXhO9BEog2ujPAvX0jl72tT0OlJwdVmDfd5deraWr8
aIaaZ1BVDog2a5u+z17ToPZXScC5iM3yo2xG0fEwfVPbLllJA2Gi1+WpbdAobZfrUbIqFSgvdWeJ
R3ziF89U/TdR9ox/0PDyrgdNynlGSyOyo85J751U7upVGhHcRhAxNhH1+9sa7SVxKw2u85SaiZWs
h6JKsv2g1k9looftrR+OqpSRTrznWVC46tb5kJr+I6zqmyYPEILW4396Y3hOdRl960aj8+dd7Zk/
FTp92nEOnHKTezWPUitKNVJ1JhAb00jQeTNRfqJ8W6Us+JAO8pVVpQbkGTW/0lLxh9hpP1SrDlZp
wgWpxeIPuYSTKHMV2YPPZFB9iqkDdx5zljvV6wBEZdWbksMJiprfuToIdqQZ7qovjCEiFeG5t1XS
1NeZItSKHbbZrTO4Atw9DZRJIDeatA5d/a3LgNFLfv/YRbqxJuonCmz9gIvFOhai8ybQOdQ2tEjd
DX6UrfpBifZDa3rbNHBqfpqfH/Q2aQjvs5Fs4ATFd0jo1dof8L6TMOPC9vr0vjMVxtDCvQuHqDkK
7RD9E1pZ8g73L2n2pImKhwC0sS3z9DSr1lCfB5SjXnKUCvZGW/jBSvbE8BZpMe0lC12fE64XFYg1
UacXvCcr3zLgbleD3LX12kkFI98maazT0jrfalkivhErt+sYDNR9g1rmpozTEuS9Iv0TpVXd7xsX
wjJxFQg/l5uCV9CyrUrMVyUC/7usM9+ZesfGK4E+YeLE9oN4TCO13Yc+iQGj2RMkbi2/sq7FwmhX
dHfz6/uqCgv11qLb0abWfPnaL81iRam5WKtt9UrWVNnrgvzN8vLO7lLrxWsYmBJqtI/Vbp1AfG6d
Cuc8dH8aZfYNx8zYDJ5iXbUFsaFFpb4zwvY5c72q2hSFGK0KsS2ilSCKyTpXHH9dmMQ6Ve/8MJCw
WmlChGafGu3jSN7Lub5PhT4uVrjPuW3owybHvbL0aK8U76ayr/TSlnrtQ+7cYlvmmXSjeB6oRLKx
HxpJkX88oyI0T0S3XuvRKCUbJQ+Eoa9y6YabsGli/M4y2LaWUdphXUa3akt2tc/Fb73gZze0gDXi
detk/1hJpVxLUVNuCm/Q7x1VbQ8tTS8IN1GZoef1Ma6Gn4GbarsG2ereLhWPuFkkzUPrE4udX2rd
0aSlbyKIkQekSicbF/nNOuRcrMJKsq7ySIjXASpFqe3wsPwcu0O8AMVopP0QBD8zXIQbt1PEO9/V
83XXdo0tcsncDGYmP1RSrJLHiQXRblQHjVpTeLfk9lEdBmlX0OV3kwaVf9vKiOk60LBsWmn/Nj3h
o9BS1bbM4NkIEffKcJjX0Jp/OE6CvKgDjsgZfOPK1WJdv+4Q73pVB3JhUi1Y711d6OG6cQvTXGmu
VNGKMhiQB9Ay/ABLoBWQExt2LTUZWuFB9uInLqY8462x5GbdRKb01LZK9uHXeRPbDjcnXPlheM94
DnaVQri77QgPD4UuE1Pqepb9LJUQudAyfyqkSkaEF8HeVRV4bbWS5OSYhHp3zStLQa+3ou62iXxj
2zXZj84NuYz0pq0PdSnn76jGDGgcFvHGLQTr3ktykbsGEkcAsdCwCyfuSB9a30kOBCu3isu3AWTX
g97JrrsyTWdgWLgq17qc+6IdJo6xbZ2+XYl1gLS8bL72ZeF/WGRCH5FTegN5pO8HuVdWZIYHLg+v
VzeDo79JpPKigUtVR8kdST0v/FkXcsWvD8qI9EIT+Gu3rJXvUuror31PEsl3Wi5Ay1W+VwShN8Jg
5r+celxxUX3kd5frrnD6apWTOFvTUbPZAAvKj45FgCs11pPceM6qUVPDlpWUg5jErR2pvrrquHC2
lZq6/wRgHp4QMKiepLIctvJQ3TV6qzyCZAtqu5X9MbwQQpWdpHQdVyzRcd4U0i7xB3IhoHZBGWQk
qq4HRe92qhj3j9DlzDu19YV1H2vJbrwonqqitYZ1ICamHVlCY3ui65BfqQaBCCNU9VUuKeFCWXau
5oDCiDRWN2B0TMFeWaZK+FW98mw0b4OxaZR92n69oIV6CdAEdCwgjqiTMk1omHgWcahQkVtLwd5d
YiXPlTMAivyBYUnnmHWNXJZCzkl5pjl4qa2kJaHZme+PJWRAHOD5rTNJ0DgUHSssLfO50n5whbIR
L1dkZpbg8/engEi9NFoScHw/yhpyR3s1uXLJxF02sjCIaY9UkvS9SfrHpFB9yzMiLFSV5j4PogIJ
eeB2EMDG/38qVMtkfWglohvAh68/3CXF/fOvI3c36rCBO0ENZcr7MntLERS/Vp7BgAlXZrxQBR+B
HyfUVfhFnz8/qYcRvqly6fF5Mbu1jKtmuGr7nUE+4qtLcGpmcg7IVFL+ECrlORl+Dt3R//G/fX4C
eZCzMnMpFivPWbUn0a0srPDsJFGeRF2AUigMttMVRvAr0f1M49eLWzO0+8xWP9Il7dG5hQYgPuoV
EyKeafg4mUQr4oDad0wjTqtP7ST/i0UYFStG+UuwzlOKpR+USewjgfuskpv01U2cfpW1xmb6bMCY
zFOQDkGGbtZzrTR2a64dcQlAPTdJIOlpPUFDYlDvk4UW8kYh1ySrz6+ZhRvgLJEb5r6PrgcMKQrR
56S11jJDX8lq/bnlPcRjN1phYRHGOZgcuBGfwc8Ha6mdqcbXoUo5Va2M56a9p2s38gvtrniykq+f
iBMzE9CUEAeha5mYySghrN1oAX4wcyJk8IkaJBZA82dtTfKUdIfnpQYOsnYXdmst3qlUjguSMJdP
9vkDgWYWMEXw0bB2ISKcbqlKl5QmzixiC3Xwb3v6Z1Or0B6yulnq9TYzJNhf0I1GVQJ0iCaWXI/a
tRya4rMkfVDTWrWdQznPh+NQL4xpxhJ4sxFYPAKnz5THWh9FCjZf/1z1MuFA3hbNDYAD+XvY+mQh
PdP5MriQhAbCEQB72XYI0p9OInW2HvRbpT575aZsNtWSrvYfqsxkUwMklQG+wh0egTWnBgrFIEpJ
cUMkiySdK2jRKvYjE8hwUd4NdKfvYPZnUrym6OOuhU5qQUOoBi0npfxmkMzwihKk/ySBMrBd4ucd
SSbjHte1v1XiXhR2va7XDxJV2nul+07HMUS79H0oadU2Et12kxSwhHwxMxLb0YLyQRwMd9NpovCj
jELpKQhwPS/vy5k1hHAK8UbFYUd4ZIJXsWjFIOpDoTyb3KVWdOxl2e6GHWm8y3bOIegjsxVTVPzw
Adg3p1PbhXCxal9Vnqlb20r7WCPHQFarL0lQUQl3u9u63snxFWEgeeaFy+qc+wNmjU2q8zBBwOBy
P7WujImnxBSdZ+mhNDTUeV0m+Gemvlh+uhIyYj9SbQuKEOd3MFsVdA4EFgyfNSl2aj01jS5znj3X
3TmCsD1cntKZ70OrhrswtuRCXm4yo0YvtpHuZP4xT9v7RIqvFemr8sz86M8Wxs3zySNM48oqkXf0
jzXl1moj6F+GRvJ9sGUjxgxpSnOyKqFGW6RaCf1jEOAlrBYpfrMzhN67zo4DLzclrVl1VosRmnjP
kgxIJt4hcPsXS/DJwORCKp1OzfocA5m4LY+ivHDBnv9+AhaKR+BtoaCf6RSKTeUoKdmxZ5h9YYaw
8Jf9HL7PCiCZO4aOUzJAKLlClbaO8BwbN4m0a82FY3f+6AFI/XPsRi3YMx9BFip6QEhaeDSHq8Q6
Bvo26a+/ugKnJib+QdLlmgg8Jjxqwhp2U7wk6zKzBH8oqNDc8GnPDpmLcHGoJfSfU8Wr+Dp1v3wC
LOT8RlGVsZHD2YPTtF7UxoMQHJOfHgDn5usbCJo5wEcuCO4+YzI7YR7Lcd5b4VEhOS7b6dvXJ//z
5yc0F7kp9Mpo+Hyc3Jj1XWEs/Pzx/J8+xyNL/j8/f9pYXKWKGDYq35fqVWYAV5Bt0vPUzFe+uaQV
OLNXyZyA/wZTCaN5igLvAl33IitOjob+ktaN3dHhbImcdP7Yjiqz/7UxbrZP92kel+iq4J4dhU3W
+nazkcbM5ebLi3JiZPIsmHoC99/BSKrQOy24GZIvv2uMAhkquLpQ5nA1J6PINacrgyQ5cqFvBrW/
dqJ69xdj+GRicq+2paMnjhMlx9eyv+uCLz9rNJ5CAQiBm7G/7xReHkZN0bkUeJ/j8EeVrhR5wdeZ
uTNgoAHPtpgoKOyTZY5SsEEdyc3nTlz7V6Bkvjw5J5+fLHAoQGYF8a8/N363RQcsDfuFczc7ANRS
USLBb8G/P13hSPb1oRlaJqgA+mjQz6ZdsDD+xsnJBknEu0ZjKdKJU1B24JQSCVnTeG6LLYA3Pdw6
zfbyNM0cNiR6iLFJ+/051aeDSIHyyCkFzmd0bVdqcJ8KN5lbrKIvtzBAEZKMJY08EW4cyZWndjIC
BB91SPPZDbIb5zpe9JJmbsETA5NL3JM9r+gp1j+HvwEVedZW81dGBF104dBNnWQoF4BBkK4iPzQG
P1OCfCOpTpl1hnCsDPwxeZNG8rVQvxqwF+r6arD6NbgvihLe/vJK/SESfNoNI5eEGJLgADksotYp
BzepfEVynU459h3QEpiZoWq74B9erKFXdj49pilfpK9+pbUfTizXH22qWzdJ1jq/Y0uPrxNHfM3o
ibGNZceyBWWQqeY2INMUgdCiykskKvrIM5+8KqeNWS17D4j0trHto7a/iq8bZQXRpM1dYAjdi2Am
wBOycmP5hbUDBJHtpFoBmwYg8aoEq0J3j7ADuR5bYXQL8tR7ai3tCLNzqZf6ZAv/Oy8KCVNojui5
THWqXdlqYs9olKOv3bzv0uQ2fF+Y+dNj+K8BFa1RGlbMuB9RWVaWKNbKUWzcNbj7opHX/5uFyWNR
0m9ZVj2GQF8JYef8xQBkJGxJ1+G/jjLrp4fPS0ijpaXE51Vh5wfefsE/U2aWANoe3EwVrqR4Rv1U
Wp88mpkrR9p4of3phOG9a0jZi1Sl7qOooXQkaAOda1InWDsoB620MNPuKEi7mt20Rrk1lFq7zuRQ
f4rLtNqRMpB/62175wCZ24tya5KcEYJ1HgjZlTWU0i7QBGgCRo07KJUg6cwy2zYVoKoGFsJOUr1u
1fsw41YU+0s7C2vxV44QsV070CuGvlNuQCYtyZNOXoRxo3A9MAkS6US2yvTNCaCSenqnHhX5t/WP
q7xe3iWT52D8PAuIsCCkKVTsp89BVjmmFZuOciSnaKvADrruGoD4ZSN/lNYn18xIyoHhg24blbLJ
IOLBqLrQctWj0RvrNNo55bu1a8jeqN8B44EGV9J1+DEC3/V13P/SpYNufG9IlAvNggs1VR34d8Ao
KKEFYeARTiMv2SodZBRT9SjX6V2RR5tW9R4levY2Lv2JvOFecUA6IXigpNJGTtOFUzmzq0dBtv+Y
n5xKkEV1HfiYb0qglCFEh0chu3HVYSEAPBsnqeeRUSkjezTKBU2J8ENZW5rD6b0nV/ggIBaiZ1zm
bRZulSgPNm0QPuSm/94JG6kMH0XVXxioPJY0Pq858qz/6m2QMiRTOb0gwlYhRie39iDXlHzT2pJW
siCCGEyzY5yL0R19j9IrLwjVMZ0nX7F3KpCanMCQjLYm7mszclduY/0eqgAd7tjNAAx2qCYUTbsH
8r7ke/251Ke/WKXYOq7OjLSxWDRhh4qs91BWgrbxOyl/8ouuXze0K9425A/v+0xKaL2eGHbg6VQn
lHabAXsVs+aXn9ThwhRO94pFXwFq+cwdoZF0pnytBGJURHHkH1pXTq6yNqzuDMnXVlENGHnw9aX6
0aw9ajtYJAl7JrZsiSVQfTcNDp63hitW6AcFBLtydfkymF5of0b1ycrkBARy1g9pjRVJ+mUN6D8t
ERunV9rUwCSEKZqoKxMfA4UD78F4kZqnotlcHsT58WJtCDBGXQ0uTYo9p88fL59XwA1zD37b34R+
eq8Kys4QgPRmdf3QwaKRNGft+M6jIUFESMyXyz9gbpAUEw2ZrOp4k00GWVWmD85IdA+RV69dX9mV
xkPWLzgpcxvis5FxKT9FzQYcQEWCtnSQ+wSuC02Qe8p+wkH4osY7A2A2QQegKK5x8qas3VprLRCy
lncA4vrD89Nfug4TymoW3qHRXz854KMZuqkBLKKTCiDU0/FISdemfqJ4hwARQLv2GmQSwdD50nMW
tRShlN+5tHQPztmE00V+n3b3Yyb+1CbLk9K/LvAOlv7D0vaBf4z9a7Ww7Nwq7dZYarg2ty9G1u0I
SkFpdxpJlCksNbfNvUMLlrY4BsUrbsnlrTd3gNUxCcFbakJDn4RdodTmJP9M9wAbypSek+BrtaZx
MxgEwEyXhWQO8d3pjCWSN/QWoNXHHFKtND7UX8sS/DFAZnfsyw4oBczFqYEoSWpBLlXrMW434tZY
uhtm5gcBKIqNCNwRxWvjjvh0aiQzM3rJ1azHqLm/bbS/+PGolYC4oPGTfCY73YlKIompYT3SKi7V
3tp44YzMnHkTrSDUoHkAcO0n+zXQhUDpvdY9lJrtBD8VfSVbduF+LXk8LsGJlcnN4sLxTFq34fqK
kh18iX+MIvxarun/TSBiQfqVUvy0+XgjOoRwFTek3vc7YKE3BYTIyydhfq7+a2IyV7GLEOrQYcKV
rxVhbWorL9lVS9WsmSNNdgNEAQkVdq0lne4nS2myvEFW5jEqNLtXUH68yp8vD2Rmy1Lt4PYlGOBE
6JMjJ5lONRRI1zxW1Uot9gAQL39/ZqLogQb4iPQZ+fApBCkWfTPsK5ETl36IQgu6+zpr5FX7RXVM
1pxdhcYgKr5IZND363SqusjUXNhz1uPwswofote6+fLpwwDdzHnxR821aQcd6JhJobmm+Zi4t/5V
rn95z44poBFfAx6UhMxkQ0lCSc0vks1HAsr+TgsWXK+znYSeC+WsPzVnalpTl7zTBNOJ/Fx+rNMb
9UNubyRzc3mhzzYSFpD1QH0I2dhRIuF0AQqhcwqhL9XHrPDWagkEe/ha5UxhH7HECHCghQ9ibur4
wIYzvSKQ1Mc4spv4KjYXtup5FMAKc8wU4GbUd3FLToegNW5TJk42PHpRvY6pjwbejujVFvzrJO+h
dd37/XMrfnO1TeHsnXxhC5x7lqN9dDjJkeOoyFMkRIOgQAG1b3iUtCe1kNeeo6F9dTNAqiAn9lAU
ayIid2FnzKwbiSg4r3QIAU87jYpbSSDLitLeo57A9rwJq4ULZmbn8VXgPmzqGRRrHQWCGtdZ/ygi
xlbfqeW14H3VbeDo8CgS09OTgbh+sm5O0lqKo4rdYyT/khQfHuPH5b09BVKMWw8LGtn58eRTuT3d
GbILINzN247NXdh+1YJQWRHAtNWDMDyizPFNC/SN1kHjLN39Zduz8zdqCNLVUwctMrkYKLGnYupn
3aNSW69Nn7yHvf6sFEtpz7ltION0IVBP9M5TcDrCuAdBiJp8/1jmYsNC+cVVFEZLqOnxKyduOPPI
1gYZ8EcJf+qj+lYslE0g9I9/SDIVd5H4QeuzlSbGq7x/ujxzs0P6ZGzytOkupJUkcznOJcSBeA0g
eenGOMt0jOOhkj8+PdRtpuORCkIOS9DY3NazGUFY0qNdnX/LpNYuZG8V964dl1txqYvY7DTifKDQ
zKY8S901cGdDUnv9o1eXNP9s9GMHHCXU05Wj1bsyEhdupskeBPRF+DTqdaLW+kdU8nRzFCRvoEH7
2UEo34WuImv9VJGI+NJynRmZZAe6wjMDVwrorl5toMPJwup/+/7kIHkC7U1MjUHoSrDWmqew0BdG
MDtNo+omybXxGZycIT+Omzh2TVqSD3b/DYmT8MflIcwbGN1BMPXjM3u6DoYCEz9uhvRQN/qt1mfX
ZpXe5k7yfNnMJHD9dyX+eJ3/mpk85WHDpkcMLD2Qz7WbZjfoMsnh2u7de1X65nvfLpubnNN/zSEN
Njb9Jek/rW0n8B9SUWJUrQ+t2zBtufybAX2yMJk3J9XEvCzF9CAl5t6i0YOkP5RutuqMR9UMbD9+
vzyi2XWiwkPPOpVM7JSZULoa5HI9Sw+DHEBfHn73bQ7UyhEW3u7JPfD/M/dfO5P4wIc2mml5nR6M
kd4byY2+kcoeBZgOImRjVMIT2Pl4IQkwPziCZ1hnJBqmMTQ1vrxxdXZHSzEv39XOtVsvxIhLJibO
vJ+nUoYqSHqwoGTq1+4xyP7qrI70ESos4PKnL7rW6Y1SFYjBBtpT0nxY+b2fbS7vgtnV+WRi8v5k
8QD8N/OyQ5oOq1A7+BXkKv2XF/6SgvXXTQHMRx2Svt+0QR0n9FPiIaFvgxoVTnKoPWslp9GdE6ew
maXSjgb1TYpR2LhscG6FYLeqqmTS8ALf69SgMrIP1d5IDjK1Et9DhCdFEydc6k28ZGb6JnBlS57B
uAT5V5C2tpL/1OQFidC5Zfo8lMnlEA9pj9ttYoMGM6WcrbWIvr65TQJhow9Pl+dtXPNPDtCfE/vZ
2ORqFdwhTt2IAVmsjVq8aj0ERjndONnCEZq7VKloIBlK1E04bJ0ukCjHGqQUNz3IiXYjKO4tjNYF
E3OLQz0LDDF/NCSZTJzh6n3g+uyB0ErRBXkYhNfaWvCw5obx2cZkvgqpFRzY8Mkh7tZZYSOKdnk9
lsYw/v/TwdF6XUXPge8LPnnuAfmSpkE8aOGenlt1MlFjgGUBFJpGrg1RRa7rXXyQOnknqA/IyK2V
+Gf6RZTSn91FkIIyIfcyPaAmoymRviKbFMYHR3jytStnqbQ4Ow6dGwb1zj/35ulsKXFbWj7KAAdx
2FVRRh4d+EK0+3V5TebcD9xmmJVEOwR0EzeKYrvbIdaVHoQhWXnZvh6+Kzld6Ju1obikFpYczz/x
4fRQso1hT+FQj8SK02GlihEVhR6lB3reDzcG4IJVIBTKWuwkYReYubrXm+YF7FS6yWSt37iKHmzg
AIt2ga6ULeUUJFH+K2zZF9KVL1vptUMad315Wua2KgEgFAwaWkhnKuIG1Nm2ryyu3OQ1lDPUzd/l
+i/e9s82JvctzXlEQRKF5CDKByF/gNONTtvCkZ5d3k/jmMw2kKbERUEnPaDSem3I7ZOhDKNuyHUe
ZGtABDl9Q8OF2v/S3E2ukViSm6g1mbviPTbui3jd5H9jAb4DMdJINppehlRyB0PKLVy+lFC2ufKa
H0nf/MVtxU37HyOTYXSxORh976SHJslWquDbuVbYZXD8i42GdwfNDAQUHvnpcTBQckJ8TWeB0ORp
h90gGyuJkOaylblnF+dLUYGHwBE2JndVkOVK3fYGPl6DHCjSgekutgq7z49e9OuyqXFapuf7s6nx
Wvt0yQdj9xa9xtfrute2uVcWPj+3ubjagV2A4Bt7xZ5+3ki0yAghDRwqN7p1Teq/rXsleObXslx/
LnfUdFEsHBVmzjABhpP7md4MnE0VLa1UFB4F0/xxeaZmhkIGl+WgH5A0XoanQylSN3EExQgPYfUz
Cja5tA2Nhdkad89kMWAi4ZeMNbgR2HRqwkoDQTM0ITzo2e/WQXrDWlkCMlDJFXqfa8l6yJdaxs+8
WicWJ9FEGBKjhawNy9/ZoXKXu54dD/pKF/uFPT03febIeDJAr51fAp7fUO9Aw/JQCbHdBdsCfdLY
XHC7ZoejUjEfXW8ghJODQ2MHbzAKLzrI7rsWZ7tQ3wdltZbSpaZ/s6OBwKPTQgdOsToeq0/Hpi7y
BHVCNoMqvKGZYkvme5UvON+zNmjCAxsJDCrayqc2XKTc3MFjbZJR+WsNAkdsPy7v6bn5GuNwsmUj
NXeaNNHT3DdpCxuRzdBWZljZotStxRDvpV84PfrMRWONpV9yciBpcPZOR4NWYjMUdREdLNUvH3O9
/p7HTpKuNCWIIR3EwqOTOA9gl7fCIYDyKkTaNsUvQSILmWIIjfE7yLVwY1VDaedZoBM2Dsl77PT+
vh3k8HekePnWGmTrLtQL5bpBnAwlVIT2tEwr1wiyVXsS8d0BTHFiF23b7UJBDdZspOZQREF717QC
Ujkigp9pVAk3eiYJqLWVivVTzGq1Q9nPrNdKXcvrYcjb35UaFCsl69uPAkm3FzfWgp9umlr71PGl
ay2NKX0iyrQDcP4SNEljp+7g7n1BH3b0v1G36HOhoCZ4A0Fpk9qSo4b7KPSTj1pBuFVA6BZxRoDo
KK8vKSvMLjvnkG6J1AapF52uRRmgXe17FWcx39F77L4DnxPsLm+t2fVGyZTUEpVmVZ7cZekQGQri
nOEhBrl8LybF5vL3z8cwlrzoMI22OciIKa1Y13MhUUtOIOp/Hwh/baoiems96TaWjYWr63woY4mD
tjnogYjAeieXpJZCV26yEFM7p74SljJV0woKrxffHyE4I2iY2GGyHGkqDSiL1kxV7afo/5c4L/mg
ILvXbJGavnbT7qYrxO+9Y95G4bBDVOZdDMIvB2LjrwC+QuoKBMtUwV0Mk0JEAoArTbQOnR/sxYY4
XEvLPfLgq8uLd+7nntqSTzegBhtF0XwlPNRDsU2RX9aHq3CotlnxZBbmXbB0Xc+uIAkZCmAyvLnp
w9rWhaHivzPDjbNF0uK2kfUv73eGRNKHXQl1+azPsxQWVmWSADyEKGDL7kcZL7Xtmx0E0BzCMKiR
lHpPJ63xhITymhIchq2lXxdLzMW5AwXwXuJaAI8sTes1rlDIqdZ0wSH26ocosjZSgBiaj+xWYRoL
/tqsrZFZMT6dY9XrdCgteI7Qyp3gEAxBe4UScrctjLJbNwaivZ6VZ4fL++38KQU8QNxPAAJFDCWC
U3th0zuWBbj3oMq70ERqluzV9rKJudWBSj5mMIgLIMmemtDrXA9SI8VE5xpb15CzTY1m8EIQOn5l
6iFSBUAzSKRKCCbw1Eokx0mJPGl46Ptj0KwqxLXDYOG6O7fBZOFnauRnadQ2bbORRpIaolwWHiI4
N2L8quU/zGErURJy9SWdpVlbqKYAGxG5/bTJni4rGJta5YWkmuPmqJNuXGkEwZS46OywQyzY+DE4
nrZw1c1uh09WJ9ePheMhOSh5HCqv248eBM2VamlFh5Z0YS5nLQHup5ndSMWaZp0QvgzDMnDDg5Z+
S7oS3a4neQkeM2ODLQ0wRmW92OaTzd2iqtgXnuUffMKroVlbibxWlxL2M9v7xMj4/08Or2u2lAYD
jMT/qGa+DshHXD4/s6MAmc+yaIxm6rqLfSpGWZ0Hh6zN11UlvmV9dCe79UIuYm4cULwhdumk6M8I
OiAr6xIsEeNAoPBF8J8vj2L28zJ3KHxOMpf6xFUw5abCqebzDv1D9L2MZOplA3POAtEnKw3WisrF
1O+hv0U5yGLnHxT6V9zCDHiGVRpvC/xPGi3gvhtd+qMQNO0OKb6GZg5Vcm2mkX6bNYH0Rfmp0XPh
6FrkIokeGPBk6yVCjwpmp/qHThbWTdfcea3zcnnAM64CuDUqhWN277x807eFlPcCGy9SXqFEryNR
3XnlbR5Ya4n2HJmysIJz+5AAHOAfWCrK1ZMheZkeNYkR8zQ5xVOsFfdW7u+r1n2/PKyZF3DkkeNL
UYCYKRI5XV9XmeIDxy/2biN+91IHvlV38Gv122VTsyOyxpiLC4wq2GREZuknWuqb/sHI14YIQOG+
LVeXTcxu+08mxv9/uh3y0dcXUY46NK2UrnsBfKweREt7f8nKONBPVoqucEU3N7jowr2s3Gvt/n8b
xbhmn74fV02R0nbIPwwokipgpjQ4dV83waqrXNQ0FEPs4tREqSkNLW4crp9kExfrYMHPmXlOaRxP
kgXGANjeaWXLVUruV9Uk/VXtZf1GNp8t9JG7G0P5urfDJUduQsFLOM+DkrsMqq4KvQMNRbeNZW0U
JfoapPHP3UKqiAI0QznP5UBlrOCz+t7BO9JT44vKdmdfn6x1ZPW+7vp83apQW74tpc3lhZ4CFs8M
jEv1aTMVWdlHWjn+fClfp3TBDktpJQQ9LGY6nXrI18Z199E31Z2rdi9ZtpSunHsoQCQZgOLZbcCw
JluNOz+q+joHhh3KD1qDPPmPBPa0HNEBofKjVaBou6SiTbaEzrMrPYfSX5zXz79gqgOKTpSTqwm/
oNTVRzF1Xhrf+ronB8SLsg97BImDaf9NV1fzti1k9yBat51wFxeH3lo4UzPXJyZQ7JHI9XFdT+42
z9RzI1J0OE3atoyRW70WliQy5teKJoM4DX8ApyOW7tNmoc1HWKMG5x7on5B8k40G7eFeavaCWQm3
wMfdnYpmsZ0ajrBqLdJSXk6LGaN3hatQoV/u5b07O+KxSbcBlWLMdp/+mjZL5QIpcu9QSY9R/K7l
H266kKidcvvH4wEinRT3yMjBL54cjzQWGzzjxD9w3/6ilvjTc1Ukmj+qvN5KenxTJ8ULOsT0UKsg
y18e38w7QnIYn8UETMyzOLFdmdArldD0Dmbjr7q3wfcWnsPZCfxkYOIFCkWPDAns60M23EohXTap
Fn4Ncv/v/KE8ZwBkgOUwdZdrsXUkscxwNId806JrHOfHv5glMJoSKhLUCKaOphnWSVUKjX9wg9ah
cWcn2mlEM63/zcrkdFWBqqCbgJWgkW0VaEmdywsmZjxIlIwg3o4E1pF0e7qdrcxMLaOIfZLcSJvb
PrLjzwFNYW6GwQv3kFf7B/rXyWvF6JYyhzNeHo88AHJCP/IC03I9evyB1ao460JeX+tddR2Zw1Fu
mxe3Vxc2xOye+2RqsuecDhgqjXVwwYzKsZvay+7ldGhXphgsbe/Z80OZDZ1QUNHG9NIdtFShQR1e
v1Hv/o+0L22SU8e2/UVEMAnQVyDHmjKrXGWXvxAexSAxCYHg17+F+92+lRRRGfbtE+2IDp9GqXlr
7zWUT0V3JQxbGzTw22YML0KYd4TbJCtYTdWUnaG1wSt9Hzi3FldRI70rQcy1huzLheGYE4wzAjTU
8udEuTeGfOxKfeD0GopibcBA2QOBARbUeHcujvdE511eVkZ6TviutffjlaTQ6ueRPEGOAVqCSARc
9mNkvBATZD+AGrgfnpPmHy5AgHb/qLEANUUXKwtlo9rKxzo9K2JBlWNi9bNmZLj12umaVujqRWgB
Aw9pixk7tcxl1COsAmptp+dRGl2UlIDs6aJo7/2k03Xo5FaYZukOfHSY3Kg+Jjn8++rC9H45g7rG
MJsDpMtcG7D+QArNRUu8cp1Fv3Xq1YOCi95ZcSAGUebootSZ6q0VlEHs+72Y3QQ5LPvoM7xe9ZVT
a20/o1WENIAAzKiWy0ktyhzmHAn4pJ4ObiyewesyiVO++/j4Xd0CoJSCuzXnj5ZBYipg2TP1ZXo2
q+5HkFcwtKC/igYFt05eybysdigAmtS1oNoB+brLDlW4kckQgPJrFbTfDM1YPyjSlMehGa65Ec8z
s5y5OY+N6ALHPibvsqnRUH0zZlhFqaf0g+TAzpDmRKQ3xgyiCncta9zYAfPxypNldfmC7gAiHMrC
c23qsmFqZF5j5joFWqo81SmNZ3Jix0dIW9dxhzIk92EG6EtKo8TuYliAbJPR+Xv8bgA1Wt8H58wB
o3sJUsnTKqinmgs8+GG4Bak99tpce/GvLZw3bfiLI62GjmxiB2hDq1019CHx6tAbD86QX4ml1g43
4EZmwRecnNAvvRxSO1CDVZQ2StTF3ncjXzz9/Q6YhdFmPQkMGV10BCnmsR29XEAyoN/J5gvKorBH
eLGvCc6uLX+YIXhQwYa0s7vkPzMbVrR9Moqzk07hLOANTLUBUM/f9waPFJygFh7m73y4icNKRote
nFv4WtqQJTxAlNi9ZmG9NvlvW5nn7M1zBWJybek4IFkPMMJsSRtz/S1P07A0fv5Dd5ArAVYX3uWg
sF021JtuWQp4SZ9zJ/bbqKOwWf02dv9y1iJjMr8jkSF7lzZJgIBovUbys7JggUpbGGg53VdFiiuv
nrU1gDb+yO/OrN/FuZRn2qEaTk3ncpJ4zTmsCR1a7SYhnz8et9WD6G1Li7sLcIm+pZbmZ8uBBRJ4
mrkZ3A4GDQtODlnmxR4zt9MUPE0egdVZBp8468rGWtu4c3oTW2uWTVnW+JjMpWXwiZ/9oPsKQZdT
Bam4K92cI5vlQY+CBzScAckCXG5xSVo1gYFrVoozbcgnt5niYsqgm4buFVWEywZ4dVdCbF7fOoAB
FZoeRZUftLymKrY6sXhboOwL5sD7XEsOhTeos4lzZTewhjaaGEZnaSyBAf64x6sNIRT5g6dDhLQ4
rQpRZBmkkrDzdAGRVpKxrWkZ0IlLVJBcaWt1AgFGBXhvDg2Wt2gxtayDSTWQ2XJH7zv+D1Eryoz/
/fxiiYrEByFP4wbpLS8c4LOnPn88VvNuerc4oAM2E/NQm1/W3tpceX1pM3Fm9fTTr4+Q1DFEeXQm
shlkt/m4sdWJgXowFAuBE3mHnrAo67RFgUD0gwfwTUJTPnAIe3/ciLXeCoI1RDYBOra4DKXKKIdq
awmbU5OHtJoeSBLsYB+9dVm/dTOYwodjCDNoWKvak3FXpdZDUqUQdIF708e/ZW10UUaDwzGyiyBz
zT/1zR0gkmRgpdWU54B3ezpar00FO9kRj4WNbvzfKuXGPwzxTMX+A/IEoGg+DN60mJsDJBRRzDiP
xu0MKqLZF9f+9nGv1m42gj0M2KMHXMLyQKnhdtn1GjG/E+zsYmOlW5vunP4fspZzRpYiDoabxFJY
wmcw7uKNK84oIO5g1L2DUeD9xP9SZOdPjoggxYX00ByQ+vblgGWJhVCbUnEW1iv10ihhv0wJCyj/
i/Ig9GONV5bn2oHxtr3FBLkw/YWdc4ADA36L5LcNZ9WPZ2etgbkgYOKORnF1uQKqHvuvIcV8Tx8y
dkNO//D5WX4c4TOE4JePISGCfpZvKxA3D6EH/b26uaa4vNqD/21imRJHrh02fgEQvmXaicOoG35v
p+yamu1qdnUm/M8qkRYOo0Wggd0+tmYLmAjJhP86JjrbG5khIuJCJE4XSbGDCowFj3ieAOaTudtS
jfB1/Hg41w4rpM1Rup0tfkBauVx+rG8U77we0Y4xRQD2fCkmvS/h4f5xM2tDOsv1g5ePPYW8wWUz
/pRm1iRmYlqSRCPyAcO1rMS1Fua/f3PwKFShDDdDC7UTBTzUxf5fegAJA8QwwNuYi++TRAapXxn8
PAV3HO7yVzKDa3kMFLRn+jBq9O/UbLlT9bmsEd327m2Qd6HnkwguuiHuhtS4pbkdEetKYLZ2jL5t
cv77NyPGEGpnFQXYt0NoElQ6Eu3BRhXP6a8M3R+EwfKSf9vSYpFNbgc4n+jwPMz8fdkWe9idb5TI
tyojx8GrypD77BjIMaRG97ksvbgMjE8qya88/VfXCEJQBLK4EnE3X/bYZ37PqgGhvavlM+XDEUj0
K31dawIMB+iRIPDDfxZNkMbwqloAJgpGVvopSEQCf+1ev3y8GOewazmgIOjPYROo9CA8XXakr4CZ
GYOpOGtPxyl7dnNkX+8qctuRPvSNx49bm7/2rjU86oHEAZ4FWkuXrTFzYlILoOYcr4TYcU9hSkoP
acHvWOHcUCijX7lC1uqys5D7f1tcbDZqSNTPc6Dbxlze9bVIo9Jsj2M/gZUg1I1u2NbovXBse1jb
+y4sUbsh/rjTqxP55icsQidbjNOUTaI4yzbUTpyKK8/M9e8jEoVSGSprSyQv6Z0goVaDe4w92vzH
ZNRXBnHtZAdP5b8N2JezRrqiM/IWs5aJEX65VXmAr8kPx70mtrB2jIAMCIyRhSmD/OZlOxwWhk5q
AKfHQL0LyaQeLTFGTsG/4Ti+MimrfQIQBzo/2MLv3uYB9PcV2H3FGcmbO390P2WuiH2n/Pnx3K8u
+DfNzNvvzclY6GAUnsTQES8JU2ZHbJZ3YcamKEoIeG8/bu1apxbvBcssDU1cdKr2rDiFw3ydNmHm
/TVRZV4M/zN0cN667JPCCSt4hfVs9DcBHqTtQ+X/tcrKZROLhz7Y/f+/Cb/d28NO/oSi+sdDtXru
venEYk3XrWg7fz6JuKNudWq9CsAcW0HOjpU8+Gx4kvY1dv368gaMF9ACPFGXGRL4e9RBTnVxhu5l
ne6Kapt6ofwHYDqqaACMA2Lr4LmxOGJRZxmMoAH2nRpfilNwzXNltRNgeCBLB4VK2OpcTn4iiaJV
WhfnHqLiYLH0B2aSvVYg37TllXfTtbYWc6TLLhDeKHGwOZGt9+4QDmTTTFcKFatb9E2PFgPWpAGg
pwI98hOah02q4w723f0UHApcuf04XXs3rXYLqW1gPwBheaetJoKuHs0WRK+0P/KZMDNGrW8gqfov
9wIUurDgkPBGtfByqphTdZ7dCH4O9MHK9te8C1cPG7BXZuIiTLT8+Vp6c7T5hQcaS4rnU0u/mcaj
U//o85ePN+nqSPl4g+EfG1KGi6lJ6loqnqEHnYgmcshnsbs9mPAft7J6f8JJElxFCwhbshinijkc
htuYj06wX6IyN5VBfnzcxGpHZql11LlnZbnFSjaSjGaFn/MzvFIqErEp9FDavPZeXjnTkHuFIgGE
+1CmXWbAgN9PTAOx7tlSzQG9tcOx61oYI5JHqYM7vzRexny6Vu1eeW9ctDr3/c06qAA883wGzDsw
S/cgwx1xeEQuUU+ynH7b2vhm1GpbpdeoESvLb7YDQOIGUQ/yN4tZK2sywO4cLK0guGnrIpTsxgPU
7eN5W21kfkYBvIui6VKPiQHrTESAh3Xj7KbpHr7mWbb7uImV1YdX+4yBx+rDe22xxutO8bKG6TtE
YCMZ9df03K99frFLg7KsCzvB56cMolXHxv/7Q8adfROQCArwijDn0/XN7Hd9OvLSBX66A4FtjMor
gcDaz3/7+UX8pGppSO3h80xseP4MMYwrM7yyM11g2UFZB1oIydzFMgJHPbFpDnAL3ul4ujLI3qT7
EcLYurlG819tClj+OZUFz6HlzZwJXTe2D/yJ76ZhU7JY2r9NzUJtX3MoXjsIAKTBvkBoC0XLRRyY
FHlrlqnKAOGozg739mYH2aURWttubWzsPNvlg3z5eB2vbRXsbHQN1Z/39Z+JOz2y2ECo2Tk/aWrf
DLJ9HsZrl+fagoARCI5qNOS9uxIsu6oDOHQAtN2cGXwq/v4uADkadGVkUO0V3dEps+tS2fpsQ9b7
NbtWNlh7jl58f3ERiGBo/MYA7t8gh4KQbe3eazuSbRDCQLOnn1j7ZYKgpuPGH8/OSpADGgyy6IB4
Ig29zFeIktbgwzkDGJE8JMMP7twI4zCU+/qaiOrK2kORBxmfORM56+9cHgi+6J3SZGyA+sfZUDdj
XoT19NVuT8342ayaK/O1surQGmAmOKERTS0rJA6MIcbecPqzoOmdkXsnWZLnrPtLNfM5tY41Ddgx
3qazIMRi2uDyOBGj73oc0n04pi/0H3hKFw0sbgFKO3tsegVqehWqautOV+Z/ZZwuvj9vqzfHtAQ1
G8lgfD8Q35kRa3Pjs58fL7GVib9oYnGS5kkgmD8Ncxc+mUMW17zDUXPvmXwTlDd1eU2mdWVJX7S3
iDu6pEsH4ukeDx0/HG1k/hCp4xdsi+7UBlfGbx6fReIKOD5QcRFzgPe0TE1kVA0cSnz9OW+fyM66
Zv2wNnZvP7/YNEqZbiJ8fH7koSh2eRdTdS9JJNNd8/eKjIAQo0KKCHEmLi+foYwS+EA2VX92hnur
E3EzvTD7WuFj5a6DhQzwWPBUc97D2WwBNSu3tdU58eK+gkKPS8K5ZD0Gw9/HTwEeIQCP4mp9XyM1
giK3zZop+LWUYeb+mK7ca2sz/+b7y5mvS6MHxZerc3eSVlxcs0Ja25hvP7+Y+cGpRcE6/HwHQA24
ZeqjbK6EaCtzAeoO0Gm25aFKtJRmkFKbnc94d4ZOBe4W7uyr6V5cQ4itSIcFaAZlhwDAGlz1iyNs
LLiwLGF358DtQXzVYdJ8KZPvif0y8OeiDV/SPRKt/in9ZQRR6m3BjyHXFKLxoFrMF8Lo2VYBxE7k
JvCkW5q0Iy0xQuNmmk7G1GVbmRTj79EVPgs5tVro0BZthJMqFpnm91NRNrGRcx5XBMSgwrMgveKp
PtI1kOOdl0wb5KjHMGCVG06lKlFFRSUt5LVs0BnXDrlTqiemHH3mirf7TNjBhg3SvXfHwTo7EB+N
O94Hd5UO+j232ItTy+GzcB39syCC7gnLjJdidH8a/sA3cLTNH720EBupAVn0ocEeWWSAcnJQfq+V
JSD7aE61iFWlyiwstEj2E63F1mBddWgy7e2Z2/Zhp7wp7jzondJsHDeNSapnXxZZ5Da5C41K3JeO
0CR0sE/joR+xItK6vlNTRSFx5dGt5Mo/Jr3Ue6sq61gCgRa5NDcRpZjDxm9mt/a+M+ytnRhwtLLY
+OgjKHsczDZ7oO4oQtdlv6vARD6dtPyBawLeFeyiIrxQs5AV0PurgMa+E07hbrAFaKwdMsRN0fcb
1XbfwFbK8YgUVtwGoxVDdRMAqlQkt5BaNO+FXZqPUri3DMZM9bRRY6mPLk3EJqOFF6Zlyw4e68a9
A0MNPLmsLfP8WfQk+EmImOIsb7MQAlMs5nlmbnKTYEiH3NhQJYsvSA1Xt5rgwmIZ3DVD19O+ddtl
2SMol07EPZ2cwY3+7lTFsB+Lvu4x9JL2oQn3nr3hqjTsSPpKxxYi6Hqov1hTFgxRV7lMRW07vY5t
TmRUWoF4MAJjiEFcsb/bepJuPAQ2/ZoFzHy1AcndGENr5JEx+v6zjSvue+IL6xMNZHVrCqzGxqa/
EOl3nydnSkMMzRMWxrhJRPdLGNp4SopkuhVsLL4GonKDg5ORLia+0l7skiwIsRbtag+XqN9pP3mP
gwRsJGN0iEUwsj2qZ33kZb23g8lS+liaeVCHtMnVC6oq8ntWZ31kGilckVp7+JZIIA9gOWjECZx3
WJT7qRH1mvt3TjM8+YZOb9oMml0PtavYLqsNCENrSJ+kqKQdtBAtVGc7d2N10EBP50UyEr+K9TCe
arfqMc7Zj8IZ868lC9TDDMwOQdu1nnPABrxDAqrKFmep9zQmGPvQQ5Ud0ByV3htWyT7xpv5q+7X4
LGv7tUiAgRuHsY56d/L202DIbYFZmpA732KS9APGln52xs6O4LxtxZlbddCoHKstDK2DuCrMVzKB
cR2PnYSpdabqCI4V+KOFCjDOWfoCzcIstJQoYxMczY2vTfmVYWfWEfUFu3ObTqGjqC13wQDm13c/
/95DI50lZdg7vxgnU0ggQBNbg1CY5Br/IlE89KSf7yyRyygYaB9PXlLFpKP5thtdHpVQNoogumVt
nb5tDk5F3bhgqf8s3dw89lnCIs5GFpXScaHRGNBwmBIe1kyb0dRIyHNlfnts1WBEOfcQtk+e5FGb
DdnOLZzms+xd47uHCn84uXkWz+FKZGccyklpNuwmHgiUfUs3xB42o4zkIrKlKpuoyVz5BEqdjOwk
C3aCt1XUKl//7iHdf9MiIfddVRk/OHZKQtpVBYO/qeiisWXjHgePiYxZOoAI3lsvuVPKKkK9Vd2K
rEm/EwNv7TCD2Unk5O20o63XH528Ibt6MPzNwK3+s60K1UU6qK3Y6Ptux8Yh2NckdeOmyvsnuBwG
YV60xSdbdNmuzQAE6b0+vemRwT/rRNU4xg29B/giiHJLmfeqyMmWG6CPCM8bzzmXKlZd0IWsnLxY
BUV16o3OOxpQLdt3ypg2rPaKL5INYp+PoxVpSUrAxE3/Zsyq6ujJxAwT1NgA5Wqm6pd0OA67keex
YXZnYukyyhN6ZoaVxHYuf8JdOwuzocRrnvPPcGAT0JoydCgSr4t74WZb0/BxatByui+GLguNoLLC
omlwMcgpu5NNICO4lvShzUGBqroC6p1uUm4kr2rgBCTJj21j4zfhR932eae2WVeou8mWFFpWQbtx
4Ia+wZNijNzRqOKUjO6eMdPaJoAjb4B6nWtclvqK25dvxjTPNpOGU4lv1G6kMyPf1AXWdF+53qEF
dDrSngv/W4MXyIla9A4PIR55bUkjSd3fnHrTUxuw9rHOa7GTDpr1VUu2QWKWIWWFfik77sfN0E0h
kuHmfZICOeyo3DwUNOl2tSHrDcp9+ki7bNhw0XvbFryTrcTBf2hnAR+jLbyDC1fdJyXUEBkSGEX4
yoFAX2PtyMK3N37ae/Ek4IFqjIiCoqGGbap2JIsBBQTQNuncWz4GBkQg8AdJ/DIaUyD1aCVFKAYc
GqNRtEePamuTN2XxKHPwPB3Z1I9txWuo4kzquWlRILbGwD230sKPLlu+6fHw/FaoMQ1RTGxCavVw
YyHdsEOegoFTjsEKbcrKDeGyDIualgduJwBQO1WDZxccU5yRZvsWixhbOuueXGQ1f+SeyuO+9fu9
ndEhTGzI9OWT+lkRR4YwYM5D28Iy00Vl3WDLJhHsvOxt7RfpDop7OLu7YNqDo4JNBtZKnJfI/2mB
nJkzcffQIWq+B5nMc4+ZR8chTPMk3zrSeypyVh91r5pN1ZlYs94EjYekgpysMr1jzZx+2wjih0Fv
i7sJPNzIk7UfGxURcFxGdAUNbDNydA2DB1a+FqUJeL07uQeo/SbbBoix7RC4KjRNHoRj6UlA0xRQ
kjWhm1p7NCwb70cw9T9a0P9e+z6xYBSR4chTtrlr+yoPWw+u42NWQ5Cxrd2bfEzZnTTSbOcUqnop
JiOJbKK6XcFLJxKStnHDsjw2YZW8JWbV7kp4694iKsAaHMHi1So1t9D2ohvYrp4VSykJoVyFQLxp
yS5LKhhFVyA2x+N82UA3D3M6asQQunAftQtIi1sYZhsBbmpEbg8qd2P3Q4ycrt4kUmb7UqbqNOU8
2VdSyXsxwUfWaDvvHvto3OicsYdKFuZ9W1YpRJ1tY5tbxgAaB1w9Rxj/+qHgZh5Dgare5gXe1bFS
vnoaoWrFSYX3AnloEF9uLJUOn70gQ466gtDeV8cf5clqVPHTrbviC508tiE5neLBTH8UVmGFiTHw
CDGIE5UNdSLZI5QFxNTeQ3mKbrs2MTdApSAZ2ks/JlOgN53KdJQIcJz72mXb3IAEEdT33D21VLfh
hoVFB0OV0Oqr17GicxGFiocAxMvYKVNAStw5CeDVQahRJNkwtzI2qTVmG4+w1IwGq7bJzi3Hqd/C
AqOG3r1OQjdln9mEpCxDueQVYURKNi5MQE+pm/e3BPbG/JjTvK4RzMLnGRakKs5diA6Slsp7yvyf
Q1sMYV1h0btJnW610ghKAXLeJ3TAtSNwDWa88jZj3ncHJLLU01ABbOqzqnx1bO7fgnvTffI7gx+l
rKaTZ7DMCwuocFc3LZuICfPMpIlyKScrApY0f5AaB0JqTzpSkN/ElQI7W6gPddAbIAVeqpb/iMgM
goZJzbcpUCO3pe6DZ2XxpI7yoVZHrRm0pLrEHJoQ+kjZLwihqJNrgHLDmV/cdE0PCnDesywcgkJH
HQhyUYMIb5dUnbGl7YjjgWReBO26IJ5sa9jzqkn3FR1k7Bb+1w5r4Q41vA4Cb4l40VDMuu3TqgpR
V4Wb09hnz2muxq12vCpWU+BA074xPwV2nZ1sZmRQfMxSPIcatXPGMtjYrK+ee97AI2cSZUTrYg56
lA97XEKPaTeVm4rVnw3Zyk2Ze+K2zFV9Y2ded4cXD8Od7zQPhLf6yfcadjDbHEtFOsWhIflv/L/y
OB0cBed57E2Sjv2OljhL8dxqTk3dILJvrQDmwe6QbNKC9Sc+VkZoDH6+cewOeRsXTwwBdOezkxB7
67XEfKDY2J8606s2aZqIuMyHNM5MAXFI3fQ3ZjGV29Hrx0eAT7pHF2wGHJ+uFZaDktu2SKIgDw5g
+b4UiWvEKod7MLOHIspF2d/bGm8lieMwAm1Gbm2bu1uLdiRypDnsUtJbcdKVv5KiVTgs+uZYtZl1
X9lBHnFTxnrWfG2Rr4PPc9DdOlbafeOlBJQ9a5w7iFAHgNKVyHiAX4GrWhfH1KyKiHVpDdqFuUst
I4SMdB0akz0dB7CxN12SN0eDKrZ1SAKFeoCrH2HcB8AhCB2x7lpxM0OVtrzOWRRMQ3Br1XkR1zml
297LcK1DkOWTa5U/86wLHkwHx5xHa4QtQ2OEmeHww8iy4JvdWgJ2s4mK7a7tHjxRujdWSbsjID2/
PL/CAa1a65hrBy4GABWFSIjz7USSHoiLcYxo2bkhaatx4ymVQXE08DaG1taOEVOFGQ/y366t4Mzn
MOOh8Yr8mFVKbAs2mBHkWNKNHPIpxBFubGSLiyEjsgSmu0MQSrl9RCWxPVUWmfbG6AZhWtRBDC1c
Iypoyg89yciNDtI6TIY6DUHpqF+7BkIhoPgnh8kGz3Qy+XSk9lh8gxW3tw1aS99O7fAbuXT+7DoG
xpIULwOVxrZSyQ8lpXhqnbw+Ad+rQ1vb9qmy/T5EOMo2ve2VOwTiLJoT2zHyI0MMyqATWpifg8qM
JrQhrnlUDKKXITIn5r0JD7FIdUMXc6u8T63BOiRgeG4YHY0Ht0NSwsvd6gb+cNVd7+YoKmSGfiad
9TR1ws/D2hT0KaHug9ObxjPEnCz4xPMKMpc5TU9pMbzSNNV3FchQUe4mv2lZqBvU5fXR7pvy4OLK
irJUD2EFl2sHFvTDLIqLjFWFwTHQvDL9g5ewIS7yHMYrZV5HZWYGIUpOLEoyUt84jWXu+tIMoqYO
+q1IkyJqHPICxEywnzJe/oZIIAmnsZufXCnfFIT1eIq1zYPXQTers+lEwqq2pkcPDuIHT1l5hIjX
3Pm++N3ygu57uylizTzEZZl0bhqonm+FYd2m9SCigNXmqXH6eQj98dBRg8YQwPwmwOjZcTy+tnnL
FZIKThFxCwmosjQQceMFRo5wHNbPlfb0NplMvCh1Lr4UhtF+Bq7bO3rYGzs4bjZh1dD+wUA8FWZF
wuKgaZDe6oW1r4ZkuseV2oR9Jrxzk8FdHC/X5KYIAnsjam3s3c7nTTjYMkV04adbk6HwICAhE2a1
oJtSIshkqvkVZKoJObb43kCeaQObGOiQ6NbYTHVdnxEwT6EBv/CwMbGikFoeQrvV1l0Aps9tKtrs
75Kx/0nu0T8SGJY1U2IuyxitHjwy0WA6gRHg2bdTtf24hrGWPJx9QvBlC/HBUrW4lEx6MLSeTp26
1/khtZ/+T993F9C5IfGNwMrwffrAk0hfIwIsksl/hoeiOgX5QVRg31G4tB/gjtPJdBoqjkzh0TG3
Y36tYr42Rm8bmWsZb0tJRJDB69FIkUaFEV6To7z2+UXtmsLSXeoOn/eRcqzODXv9+ymgs/0iOB/W
TCO4/Pmj34xegezTScivJ+l8++uvg+gDGiQ0dYOZ+Hv59aQdOqPtPfMEedWvNtJDyID9HfR8nuQ/
fuuwQISaM1q5bKJCFF3UsianxBQPqFjC9W50fn/cjZWFhDYIwX9RaAc89rINiIpRJysVOUGE3pKn
tkSm4tPHTSyqEv/phgMSNlT3oOAezH//Zhkpt3Jzz6zISeGOhI7ZE0FplVP+1Qf7+wrIY1Fe+09b
KA7T2cgBybfFsTEi0dhMdUlwQep9IfrjlKgzONWfbMl+mKNCOlJfQRWuLGOQ5DwoNwJxaQPec9k9
szZ0kLsNOVUsD/kxvVZtnWfgTUHyT5egUY09PuMgwCW5/D63C8QzZeKf7PLn1O1ENobIpYYaG9+0
kAVKrwzhkmP0p0FIJAJWgmZneazLBklNKS9T0zuVvW9tGjuB0oHXHkmC9HCVboqsR8q2/KQdYzOU
dRJ9vFrWhnM+11BiAooBAJDL1pHV7QwAG7zT2JnROBxz7y8Ng/7TvzctLM6FHnd6OuS2d2LwFBdY
kv4/LHgo9c3VKQ/4vKVYX4VgOUA2CStCkA1qLIOLCg7sK5j6S3vHP+7AYGDZ7h9rIuB/FoNlIe4f
fOUADEGjdAwN5HE/no4lD+c/TcDcBfwl/PmO/woCdGt2TWufJpTMmNqJ8lS2Q+jXx6lutqgwfzY6
8cVM3J2k5S5FPs/Vvz7+De+WBEi+OMYhtAPKo0OWsUBhNgTPWDqewDWLilTcTo78O/TZ3EsQ2YAv
gX6YD632xUDWeIshl+CMp0HWv802OfoiuFK+fncMLpqYUQ5vjkH4gOeMt/Z4KrpvVgldr/JBlzxM
yfYfRutNVxa3Nt4fQVAlaAcCC3g6Zwi8r5wQa/OB8BmHHSgcoP8tepLClhhSKBlamFOBDCoU0D64
yueZI6SLcw/ABTD/oRgMqiPu2eW5OjZu0wh7OLXSZyWc4Bu+aXQb4MVPpQzLNG32PK/4zajt7Lny
smDrDOX3jwdz7sq7HwEe9OwxaML0dvEjhMHKHLoOMCJGDsQHDzqwEfi6eehYgHAW14CDq82hlZnV
+4f5eLlGIKxg+8pzhhOBQjfMALSCmSFy+FJ9dq8p9b27V+bxBeMcRKIAa395r/gtzEOsSg8nrc0X
m7Bt63ltSFCoQpgx5sCOlXHm8R/WdM3gcLVlqEfAMR3R6ztcyuA6dQsK83BSWREOyoftrRV55SGB
Hlh/lkMZJUaz+Xgi3wUGszgrEPhYszCJe6c9lvbEQ1kpGE4uxNPichT3HnT80woSnkEHVhgOs42w
7b/0Q5jPFUghwDcAPhPBvIwuJ9SVUkELhkJxFneA8HapzcLcsPGutWL8z+ovHRD/tDeLgs7SCAh/
lrEWpxovad/BegU/UyAreM3x/l28iA55kP7wAL7AgbbcEChYkVL1FfY+HtUBhTRMh8Rx99dRwNwM
6my4/+EFAjnJy3HDFgDcwpb6NLl+rCfyABuGw8crYuUUQxM4v6ATOdPOl6fYaKDG0fb6VNSVOo8B
Msl4j7Cnj1tZW3czHhPGfi4kv5asS0GTlhCj0icsSZRA96Sd62nHWqlIgU3Tv37c3MolAzjm/za3
OPw7NfZjljT6ZKWAcOhfgf1ppN52yn983M48/stzEQhTUDsRY1vv6J3KrGnKSKlPSG09kqTGITy+
5rX74ksLjoBZRHv/XrCeRR+3+z44xcLAfnIQ4UNmARiky4VR/T/Szqy5bSTZwr8IEdiXV5Kidgmy
rZbsF4TbC/Z9x6+/H3zvHZNFBBHUhGe6HxyNZG1ZWZknz0m6hFaUaHRDtFcVTyITVF4ZRk2m7mfp
vObEpr72r66tbJalbU8XFKEWxJynaGFJcoymDpXBNadXhVeLUf0u1jiRlkKtWS9zluhgz3OFH4/N
lEPql/00uL78bOCB1TrcSslz65nb0Ko3yvRiZjea/Biov6X+FkDM+bldOBB0lMwOmRYcxjj//UGA
ovd5lWihrLplBocxSV8/DG7+OxPzNB+YsJtyzltPqmunNV2515L6ct7AwgV6NAYhjqt0LWmNgDEo
EaUjbR+0tz3MAVH0tVVXQoPF6dIA2kHAIfM8E1YLjklVi6gMupb5w/S+x5eHceg3/efzqpBAGmJn
sscs4fObQo02U7KWflnY0rSB83aY/R+E38IzL+x0ylgwLLhOVXk35dgqryUoobu4V4wVXKIyf0tw
FxZa58TwMNzAoifYGnM6hJRcntyGer0SftW1h0kK90H+jx78tKe5Zlbe2ADb9JUUyoL7PTKsHm+4
yIg1fzDaya0i/7NkWleB9ub1bqPWyC/etMnKM2LJPWGPNjlWzuQCEzZ4IUGfVib15Baq/68Zy/8W
yMVQyaL0EPibMMquoTP4MXnlg9aBdzm/+Rd25KwhBE8hYkLg2IUd2TqFYaetPLqqsfEgCPz6X31e
JNTrsjgcA5XPkzUgJX3V2L8/YICQn5ZZlIN4bB4vll+HdWT37eimPqrKg0zE7dtrVEvzR8StiMTG
/xsRUb5NJ0ey05ejG3gYyOX8UxYbr2Ttfw4B5Q5Z/io5U7TJ7OH6/OiWzhtNEuTxTNbohOOmqige
KF40uUr9bhJjN9cUU8+bWLj9Z9am/5gQPXhtgpKv08kNrZ3+vVJQIripjZU9vrjL6JTDcUCJRpR5
vEo1yF+tnjCiTTuDPrC1eVoexN/vC0fWGyW5MGD2cvti3znXvrLv0TxYy9otr8ZfK5owisYe26zD
ilZeydomfNfWxrFo4U8AO4tTnWRWc3OETSH4896Xu11iB98StX5SKuPq/KKv2BGZ4+wgqPWpHEfX
4B03QG/pU8feGEHtfsQObzag1tYp9ZCX1eD7Wgs7+WMGcLp2AaicN7G4tcD4/78JIXp1/MqCeBcT
PkinOs43xpp44eLmImykj1R16IsVNq8E8CGvI5MkDOFj1qtgdswdOvS9Wn1gLDhi+rFVND5xaMcb
LG5sANmSTvGE9CnQu5XPL6364eeF10vCo9VJgbW6QWvt1F8dgNy1TrKluZpp4JglwhuKEMcjgKhZ
C8col92g3IXF1r8FgmKuvcuXlnwuDczqegQ7YjxvddIU5TV1MnsCoyQ3xSayjdfz22pxIES2NC2q
pPbEN5ideF7oK77s2lZ/5UTVTeTlm9BRruxof97S0mi4+Wf5O14oPI+Opwz0LAkIaaSkVdndtYKq
284n33hpxYH2W/iI6JRHommmpjy2IiPWbkoh0VRf76UrAEjnB7E0XXM7n0ELO7VXkU3ATAFHeJMx
uaMGcNQvt4llXbX5jdmshIVLe5ikDFK7PCNpuxPue5UOPh1dqcGlpL/p4u8ZCJ8sXXlyrBgR3SP4
41pri9lIDqN4+dbpJEXW0hWLRng2QfIAORtEsMcrQqyedYQqAytSbVPpN7Y2ZfP5/LosbS4miqbi
OfV60najkq+LHJvcjg1I+K6eCvXa89vf540sPKDQXP1rRNjBXml5bWXy0E1jUo/l1wzQQaF9ZWWc
/COmqJ/SJ0397OQB0utd6kwWsP9oGNEFlKt7R1Jeunx6RAT4tQIDfX5oi/NHvyp5KzDPCGYdL1KR
VHoVl/roykaxsRUehms9xYsn568FkTs7JgtYQ0E5uo51HUm7CbIrgIFrAZiyuNvI7c20xsTaIn+9
12VF0ehMXBaMMI/bj705bpKkfvOrpLn32hIkDQUTMsep/S615kizgKpt0mGwr1unpb2m20VW2q4E
uEtvLUjoZjwCuRldLNN06EvGUktZoEirf1MlfDSKNthKVhNuG8phGwdpmOsySy9/h1uHZoUdO/pF
D8omGN3K6LfAEq/K8dP5jfOHjVp8MxhzeyP7hpLen1ffQdrCcsLWCeizYWReT8YToFo22umeYNu8
l0elvkdOxXkC+U6rRQg+Zsik9CpK4/K2RPP02ldph5ZaPfp6/octbYSZOJWq+vyOFwsxxgQFLHId
nKD+Pnhvy50cXH3AAp3kpgFn3NwPe3xmwoCWtjBkqymAUGO7Auj7mtdraJalc0OHqkHei2Y+hFaP
rZQ2SPLOwUcng7LLpuaOZG/d0G9xoWzLnB4n1/HXkLBXfEgymi7CkDcC3JDzHdio5yEdsg39B2/n
p27pOMxU4OQoSQ/R+Xk8qD70J/w1JcVMkh7VHn0wR7qGPfGlVKgbJX30Jsvht/M2lyZyXqeZQHoW
SBBcnF92gWdXtEQm3nOuw+Arb+Dtl1azsPMbTDwQB3bES1V2xkitRqK2GFnfnEakGkSag9q4HP9j
JfdaToaFAx/ddYl8WzRrrNxLU3toXgiA0rH0PEB0kwtqtYZTaXrL6zvF2KXqRrZW4oelW4P7kMnk
bocQWdibYTyUodmqPBQrFTYvvdnwcgy359dtcUBU4tB1AOgDXul4r9hRaOWOz7rx9uquNUmaHrTS
97ae1pA+ihPrKtL7+HOdBuPuA5YJXAj1HP4hBvlaQpedbjCVVX1Tqc22om4wqV9CRUeL2lWsldB1
Ibwg0reob1IOm58VxwOt7LB3Wg/MlyG98LhPx31R3TOvprw5P64F10hgTCSGPKZOOkw4fXpjDnWK
BoRL18N2qn7SBtEE/5y3sbA1bKpTVPZkA8yAKJdUy8oYjyCR3Xz64k17o7/9wPeN+etwxzonLE9F
7qdKN5SKWyOWM25Ke2WOFn//wfdnb3JwrcnV5GetliguvDjbWBk2qIp8YARwms7EYabGDSVYIP+R
JqMmu3IQb9TddKkA0+zQbTj2YPRBrHIumhwbKOy6T1PNUlz7cYy0jUTn0/kRzB8QPB1bdf40d/8s
9nxsoJG7pPb0TnX1JLZ2rZPeepFBt257rw3GTQVj5rbqnYleyPj9vOUFX44sIaiyucJGyVoYGjrd
kDzO8MiJVoR+a/4jOVdd9ukjRsCVoTtOxUksgmqxp0TWEMhuIrcoEY3jbevJ3jZwpldTS1cCxMUR
QYuOgg3H8uSVpPeOKsFWJLttbX5C7ODz3Em4kdLoebTXYrYFj0oR/K+t+e8P9rZU09mqDjFv/u5b
knxTqhekpcCJtM4/KexI52dxydlQCgV2CF++cyJupVmZbUHsN7ldCeRGVTew+G+64EJ5tj+bndIc
aFbEfzRLjChUekMsb6K4kGnN1nFoLL88tUtSAYlr4CCzPxM2e+Xr9MJDle/OvQLGfTSs6TcteZxD
A4LH0cwJWEGjTa5e7s3+rvl1+TrwsMPTzMxHqsgIMVS91YweJa3o6yjf2ZrrrXFfLA5g5j1nD1OC
FpPfjtUHKP9RT7LTn0W2MZI1jr3TCxKCOzTfZ0pv/i0y+ymql0RBFVnPRkirgH/nO+8hrdwaZJVD
tJLRPR0MtgwUvgECkVESvXOe0SuphKP5nCt34X3oXbybjj8vHMGwh2Vjyvh89mDTyr0WMy2Uy2ct
B7JsINAotok/3ylGk67vxnimvSeo4I+Ynlvfp7P6VjFuC1Xemc1PZe6dlu4VGkuV4culu+3YvjA+
Zxxz2ud641lyXkt6m6vwrk2Vi10LRkDczHU98EsioLlz+qycYgaphJ/KlvbMdBNbL+cH8gfqdXzJ
zahKerPAYxFpiFCwfAJsERECP5ObL/dVl5o9uD7N+AyzXPTGLNP+mqefnLFu/mkLVSMQLcJgIyWK
t52Sgkb8xqnvB9WqngDWUn2cvCh8a6XWvm70ob3Xw8B3m6xNb6fIT68Nv4qvCw2ImzyCOKBRXG1u
CEXqcWdk43A3EDve+CQaNjV4iFuklJPvXRn6L1SeBmr5tvIWT4P05o+GvLfGoHC7IOkf22pKNp6Z
0KzgT/Emi5QYVbHR2vVxq2TXXDwd7W1T8RTR6wiUWddeh8j53OTN77CX1I0UyAkdc1PYTHvyYMFt
NY7+1xzO9PtqtNtb9IJDsE5daf4ewJL9StRR2p1fidOLZM4xyDh5MnyQ6wl3vpXRbSWnBqtdPid0
jdLMfSHBGS7lyIT4dNNqr8qCAhPOvo1pl9qfH8GS/yIfMcsBIkh/ElDkOTM5tL75LMv9PpRupvJX
kTYb3bvz6UI8b2vJfx3aEg7gUDZ6Ap2r+Tx29rUv/wLtsPIuW7AAQgKuTvJsBIFiuUjJ/Uwrufmf
lW5fXK2SGJ0GRETFePnZBOGDrB4HKZZfkC70FYSFhs8tT6DSmFE+N/paFmdpGBqCSQ4N07hLMWFY
R6FfSkpnP4fyt+4+s9/Pr8PSMBgH3cdEyqdiuKT3pSLwHfNZ0Wr7ZbAn6DsQNfgCU2T/ZHTymsDU
HxK+Y3+FIti8kzkq9AmIz2Wvbf1uSqoMlFRZvvTFeKvYdEhfVWE8wV5ky7A3ZV9tuYiv+imun6wG
DqUoy4KN11QyLZqkC2q7dj7nuCj7yjaTcj9Wesbk29ZWg+/6O5ok6stMfbDNpbz9cn7CTo/57NEN
UF4yL0dYm4/X3U+UppPSKX2GNECe1RdqbVNdXFyBEhSnTj5hlooUI/uAWFunoTN6tuRyOwGUq80B
Nond+ZGc7qzZCrkY4qGFcCWrglyNWit6hiFecYJtP13uErFASErhjhaEk46ewPfHQZez+FlL5Y1h
0fgvt5t++H35OOCI5yGEvChvSiHLM+SjQfEuT57HcJu/jGuCTaevSCCLB5+fp/HgNRIpTQ+FIZ/3
jK9TeCU1D5BpvJQN/H/Xyhon7NKazD0M9NGSsTpZeaop1igP7C41Sx4tmrvzfkV45tSCAQqTfDNl
W40KpJDF0QjiI7vJ6+dCRRPvOs9vzq/G7LiPzzff5wniAEUEoiuej1CXg9DRovpZUevosZPt4Iss
dcFdbJjVg+51/a0mydZmCPq1/rHFkbEDyHhDNk2V7XihAr1Q66Qp6+fmJ/Sp0ev5ca19Xbiw5DGG
nSOq6ucyCrdmc9t9IB9CKYRWFsIHZGr55/Hvd+IEDgtc3vMAX8G4ibS1eHRpCLgsVoVsITpUwkHR
fEXPFJ2lH6snyXuQtdUVmDNzwuKjjoamwax5zTYWhqC0KpwLtq8+N9i68rPe2HoVbExbOUkt58af
2vAL77x8S/+uvi0kXhlbp+lKXt0e2sD4BkP6nnsOqqKyV2052a/sGAWZZb+TaRsx271EHfUl7lR7
F+SBvS+dRIIMYkx2VByi7aCpn/2+MZ5sz5BuoiADuTf0+fQ6OOZobpRc9W9q+kIKmOSsei/n0XTf
q2X/mjbc4b0Z9kBLasmStnUlj7usKtZEM04XYXa6yGjToTfzbgrnT+UsoKoTqM+Buiu1DTR0l+7T
4+8LcUlYFX1dm/MSjJ9T/U03vp///mmQePx9YRM1nRJlqS4pz30Sym5fNfWjAmIC0kW502hWD9Tw
KVPk8mK3xYZC0pBbBNbik35auQzUdmzG0m2nWyv6Yq/Rb54uy/H3hWkr7ar1ipbvd7TrKriPYcUv
LsBLscCxJoaZs01idqAO/KEfuqIE3vwJGu6NMUCcB41DAuOb9FgGCRqpX8cs3Z1fr9MAj+chzB2U
B2TyTmJ9LovG0u8aaB4MrRt3DSHxk0rZ8RrHnD0EAwXnizcgBqlvk8phnCS7jt3Y5ITSVJLbf1aT
nSmrkMysaU6ertXclgN+kdeuTheb4GVinpi+P4E3LgLtRRmbT5O0pjaxgHrGxlzUQXUSoKQY3kO0
2HhlY2jPvLeo+Mn68CNPM+O6j7J2O2cu7o24D29oZIOrUI+DneH13g4cyRp3tjrP17FPpdrCtqHH
m2TPSX3Ji+1RS5wKyF4nbXIYlE1KnqUXXQXDW+XdT/614r135jePLlXZv0Fgd6tEn+3udUJaSLHS
bVJb217/PSTDbdrP+omPereSjRI22fy76O8k0U6hnfYlkTQfHTGzUaW2fDHJ2mnm45i91s6rp+fb
85tZWPnZjsKDDvoWqiosjbDystoEnVSF0Utub1NzO3Yr35//+4O5Pvn+PM6DWG8qrCYYMr4/50Hs
vTNcOdlKFW1xCPh/wL72/IKc//7AxGAgcyY5XvgSNNauBlIf5CsavkuDQFZwzjoRip0gC1KzkAO9
zMKX0r4Po+ss28XpSnpwzYQQDHW+FMPMkYYvXbtVcyiguOsvcyN/luJwFMI7a7QyudECRmHW+yaF
D2V3+VY6+L4tFBnzUAu03EzCFz357acpFIW35w2szJEYaA/WaFYQ/oW8SN7M4ndXVVt5LcexZkO4
teyyMFQrwUZbbuURypo7fa3IrCycbYUW2jmNMveqi2duhFqvkEopeLFyyHOVYovUZmk+RujLea+p
pm4b7RY63Db41Zo/JedXhlds93FV7z8yn39/h3A2Ha2rPRjQgpdJ3bXqHiVvs/uACfqBHKo0xK8n
d6VErDkWDbIVEL5q5nXnfa7WQMxLK3ZoQjj+VtV1VhwH4QuoIhlmp+ZmVQhwacEOTcw/4cDDeIFe
VxKMVy+h9a6kV1J2Y5Vb07g+vxxLfuzQirAc3AaKL6U+c+XRv3dTyh9ZCwIWkkQaUBzxsRIa0xgh
Nxm85PItrHkF9FjK1QeGcGBCWAuNd3BXJyo7u4GeamtnKyHf4hRZhKs64lik54VIqJaUuGxCM3jx
zY0kQ1C6clstLvTB94Xf72hFm/OaCF5a54naQpQ92bB7hB9ZiAMrwnaCT90IK88IXoxkr0b3MR7f
XitiLFy75KD+M1HCXupHOEqq1GIh3m1ja9tb0EdZv2JEyOP8uVAOjQjpgd5OQKdlzFYfZPuykaH1
gBvP+N7qV631AhlQkn/6wP46GJZwSxoIFgaUC4OXYdxDwRqtuea1/SVckZ1GX4c5zN9HAllzzXjl
ll/5vlhukMLMsUOL78M6Vv9K1ggT1j4vvIS1JrKqKmJBJnVTvpv//leTbwhXoxo3mo2vDV6a5s4o
96vdzIuHD8oROgbIdoGKOPayTV/b1qiNwQtpa6OE2ucphJVSe/vAKA6sCFto6AOrVyu8YGxvjRSi
0t357y9eRwffF7ZQDRVO7lty8FJPt50bpbdDv+JkV+ZJjLPaXPX0umcEPVV9MvJIEvS/Cu/94nGQ
VQFOS1usQg+SsJfKJgaZN/j+S5NvymFbFNdDs9KOurBdEVTV9Ll3bmbfEJaCSmaoF0Er0XzobRzr
ZykPK552YapUG6p0/mAH0cbjLYW6jBzz/vHcodd2Y3zvRJ+t/iaF2+/8ZM2/VHjlHNmZR3oQICia
ZHfkcDw3kb6RJYaD/EV18p0JHf5QflPzlYmbT8I5c8IFotr+APM15mTtPY1cL7geU97MD5G2JqN3
uptnCAwZSGDsUESKCEUPzplpjD3ZNcwbOKmt7AkO4PNzd7oLZhP0QsN4PmfohQNj+rwa4LdQ3Ezd
Wr5+1QRrEeKKBRH9ONlJVKd/LIRfZwbz+uLnIQ10RD00VMHFRa1XWP0G8vwsGxR39E3KyManIh1v
pLy7Pj9Rp6uOGfJOVC3nl66Y5ywigKmAHxQ3h/gArYtrqSp+Kl551YMqKet25ewsLT1n0nYAu8N9
I2aep2IY07FmVKnU3Rmht7EzGXrxH+cHdXpybEAWVGNJDhn2yVsIamLwVwGxQhUM91HZf6qtKtlO
2fSj94z7bJo+24G1sl6nXgGb1DTmteJhIubTgqBzqqhPwGGmMNFOcfp9xPsg13FTaXG44hqWNh9Q
khlSNGMXTcEFxZpWGVEeKK5T3zbTMxHS+Qlc/D6ARdB9sNOdQHsNswO1BOjcjfXPYfgjQa3hvIGl
fQABncrZBER/0qlNZ3pJIdug8TGEm9v2AvNaNRCNzjvNXNlyi2OB5RQZQjS0TiKAsu8LpZOYK92s
d9QvtsaFqVTuAZb+wIJw5SC/rpLntNlucvE5iPLPZKbXQGtig8z/GkGhg3wqVYmTBg5N7vtYaixm
zIz8jR5xAwTyAzS1r1KgbSxl0rd+Vf/KJxDGQRCiqJTfeIWyqSNpY5bF1fn1W9rtUE1SNwZLTyOE
cJGrYdvJ7QBm19C25T8S+GnFLacPrJwxk5/NAmuwfwi7XB5Hq2s9Q3EjLUhv7AFhobKw1pClS/vD
ANE4t3pyUYiQz9jpKVoBNHdDZFr8L1y5HzhMhwaEubILr+twV4prRQ/hcH8hROfPxjj8vHp8UVS6
4cfVOCnu5FHW2a1plK9Nj7AI5dQZHbQiiitZN11xm8srofPiTgKkgUIUHKmaGAy0xZDFaasrKBNt
m/K6dp4d5QFdgfP7dXEUB1aESfLKlA6iTMNhltFOacPd7/PfV+YPHEdPdNjS40HgB4HcScARSEZE
zEGpLUzfDOVzZsawxruB+qSG+UM1NbC+ebsuGVB7eO76i1+AGAeIDRrMBC0g3qp5MxVVQIuXa9sQ
yvnZ7ub86JaCBFSVDbpULDCSYo4UhbG8SBR6Z+IBTeoNgojV1pDi9p+BAGXfqXJ2ayDPsRKQLu0M
3DXtarMI9wmEJ4uUtm6pSrt9RhG/zZPp0aiRZcobo72jz71dqV0u2QOXQh8AZXdaaIRzGo5xoFV+
LePLzOu0sW9qxF/MfeStzObSXjy0I+zFcQR+mI/lPC7vfYqrG8jz/7l8wQAhco2CIUEcUggeS2S5
JkehSd4b82sjiB5pN0dGrhseE9W4R87l8hwXU3ZgcJ7bg7dKEihRYMsYzOp3o7vLzXJXjF86vd+c
H9jS3NHtBzQMqgG6UkRvpEpe2VuyDP9OsW2drTytaUguWoAdAwo0mbeJyC+gTWMRKvZInimEwb9A
muHy6hWBjUH5jasTPJ/IwYPUW+gb07yv+4L2M7dAvj6K/z0/UQsB1qER8VYbk6ayogAjeU/XETEy
woBWuzFUdf8RQ3PDxIxVOuluixDwi9MKQ05zU0s/vea+6r+cN7GwJHOFl3z//D/AiMebK47TMLSk
WHNT/d13flGJP//9hYPPIwuOMR5bILTFg58rzVRJEv2HUf5Y1e9deR0HxjZd65dZWBLCJZi5ZrJK
rjth73ZlqeQjfYduiLQAShvv0I6fH8iiBRqpVNon1DlwOp4oBBuMkVwRjZRDcRWm/WMzeFdltdY2
tWRmxgpCAwdEhkvh2EyhVLo92tx1k/QoT8ifTdG2KlbeUwuLTl8WLTKUKADZie/ffMgmrZm407z8
SR6fkl+XT5UGgwg1CyREaJ47HoMpOcj52TQvJkgMwTLvpoXzOnnyiq9fnCquL9o+6W3H2LGZEQlH
e2h7tlanXo9St4+L5j0M4pVq9VL4Qd8qitoqzYYICgh3F8ieuDIzH//rON4sQDZutSS81etmHyPy
tmmi4Cbz0Xkopoesyn/QaFtvWgjbzs/qQqDAz2AHMqO8HEVU4WAG6MU6Ec3R3bDvExQjjfSfNjLf
NC8gfT++nzcnwj/m2BdZdM4utRv650UsYQds1Uu6hl5XmiL2U6FEP9vK6ZCOdeRdUA7d1ehMCZJ4
UvJetZa5yz0dbEWOcOQHfAhZlJmRBjTwSX+HX9kV+El+iR8MG7oaNqPnbP2U9oi1liIRofS/g9aQ
zQa5h+q02EI2GmlQ1shauqqZt4+BH7/F0uCjThW3wXVi5vlTImnmnVzp9bbxTHvXStYHnrwcfJ7U
cNiAhBR9meklqBa2tIENdXCl2cVLo1kr6Oolr3xoYnYQByFFBoQHdU0a2UgJAKZ51B1pV/noNfkX
8kj9mdD5+QFFCiBrR0zlBZODMqWSQNOobf0BFNHK3lhyZQRHrBYHA5IL4XDG/USiaoI+rN92/pMl
r8TJ8/UnPD1mnChEJYCg6AkR7hUn4o3cqVBUKElxY2jfwkS+KpXPqe/TYfQJuufzh25pXfBm8zzR
VkFb6/G6oMwTOJlXje69ar3tYT54u/z7NEMZOBBKjWD4j7/fljr1v7gZXRqWmp0ZPE3qU7jWQ7Ow
JHiOufMXDzIn7Y6N8IgbrBLRIhe+Ae9LVL2eH8Py5+eeX6564jBxjhAnNiVayiCI/5ahRU7K/ryB
hTXn9/81MP/94eHQaqlKMgzgCq4rFbiY1+0c+4tqdFcDfFKd6u/OW1wcEs2A9CDYczlNeLUEsd2P
cpgY5FSvQv86XbnuFy5KMmgG2huMC60UYcaavquyumosJD6QY912L1n0gQEcWhCmLO6KzqyN2nKz
6WdMsSbUrJVFWRuDcNm3oQ/fVl1ZbutdKcqVXO3qlbOxbIEGaBhx+WPNi3Sw7JqnGTlZdXTf6ztS
s3n8oK7xbC0cbxbir4n5JxyYkLJSHmsyb26GEGsqzd5Qj79lr5fvpkMr8684sGIktjpVEwMJ5Rsr
uVbX0BDzdhF8IrpTECwr8MSCThG+75h5NjRdYrlG8N3M72AaLcLv+tdquhyfRjWDagKJirncIOJ2
lQy+AjvLLXdKvtbSL6e4PClx9H1hxYuyVUz8reV6drft5asaMKWn/yzGldt2ecL+jkNY9qZG4aHr
GEevXHf6jRcACN57/zrt1fmFX9xe3B2KRk+LDrPE8cJDFS+NJHxMVzL+TYDv28+xvr2wCWS+0Jm0
v0YEX1V6rZrptme6cmO/Bal6A+Pa9/PjmOfjdIP9NSFcutGoyqHWSybEHtbXsov3ftaNm8Fbw6Mv
uV1uQ6g0Z8JytFmO52vIfcQpaL50pXwzljt/jbFtYRzQpZHzgheSiFJ8oJTgwJVh7OChca6N9Lb9
afk352dqYQSUw2YmWwpjdGiJK67XXdPDpuS26LH+CMOVDbU0ACgnFZv/qyAKhIvDLGUHgT2DmxAJ
9Sgqt0EF8fOXS8fgYIGbD18yM4EJYzCh1QBaHqluPWxHbeN0t+e/fzqImcBqVraaqbNOcBETgrqo
q5CeRpR+C7TgKlfjaz8wLz7kmIFNfWYfJNIVa5Q22pp5pUiqOw7gL6S9ab2kykMTX6vy6/kBnR7z
Y0uC2woaU47zCkvS8Nkp71KA2gpgSmQSz9s5jYOO7cwTe3CPFGYkpXniQEZPP72uPbdlsikad9Cy
XVU9NJejZBwygvxhL7CbxdNiO5XuQ1KjupblswtQHPUfUfDaqNOn8+M6PTRHhsQUSz4WiS3PhjxE
Jof2WwUQ7ryFU4cPPAZSClQ5ZkSOuKV72pvgGCwNCPfK3aSjXqxG/b9FE+/DLv5Xnfr38/YWRgTu
h9Tt/Eo51cKR4NrqWmUYXKu3fiYmrsaKLi6DzD4G4m9KpCTwxYexouU6nDT64EbGp2CvBytrsnBI
FQIjc374EKRqwl5r0AlUA5/PW29x+1AFj0m8siaLc3RgQYhaDKtNh9SDftSL403bfB7XgrslA0hZ
zn6ef+HPjo+LHNhWqKkZbIYIBBcNWsT+msTF0iwdmhCC4NS3zSFH3sLViBwb9MvJDyZrbIYLiR9S
D7RJmeQHoaERl9rPR03tWnZTV9+ir5tpSNFfm/61L205jsZ4Bee0uVbkWJg96msymVsCSlrEhKvG
76o0rpqGVLfab+263a3qgyxMHhZIpFP2Bv0j4uM8fayVVoMPOvP/pfELnNeui6/PH8SF/BG6JyRv
0eWZ85+2erwJkkTzkrajVlMUj6Mx7mOv3siZuZGTW7999PO7pEtvi/ziQBar1DtI39PzcoJnItFr
B4gpT24do6M3dT/6Ur+SM/0bLWQXp8ExBZkgETkVIrLhxwNUQyNV5DYn6ercZN2vXnmSLuSlI8I8
NiGc1Cgu6K1pS/KtjYSq9/hY1/FKTLC022ii5PdzY/PgFmKOUkqVMpZCcpvIxsOq0jyp8hr93cL1
SWAJsQB1G+IbsRQVZL02zXKertQ7+9RJntPS3popfF6lt/MURETDulxxo4vjonhAWoR2lZOjG0sR
z/yM1dEaf2OQofx5fn8vnCE2E4mjuW+Xp4Tg43LT7kKz8EY3Dx/lMkbFM0K6+fKrhrZpPk5YC4RR
dKQwattx7ZPSS2BjiKppm649lBam6ciC4EfHepKiTsECK2J/bdOVnOT8nx+/X2bqGIe+jbn/kxzY
8RkpaK9RK0Nq3MBAzD4N9U2k5PDujk9lpD7ZfmluYkWHwn0t0bM0LroPyYXSqQSPm+BEyyGo8qDN
WkKoflsH3ra/HJvE0HhQAJ4lDsAJHA9N88xRb8egdaWm3xj1wyhdI3+uOVfn99nSHTRTIs4ksNSJ
8TXHdnJZAhQhYUeDQanN93JtPsrSTdXcmfZ0ozTBLs6ya9+eaFD8dt72QnitzSkHLlrm8SSjTL1q
knwtbqF1f5UmVM/bu7EF2ZZcDo5iLg8MCXfFqDVzwjxp3cnUILDMN1EC/975wSztCA2qFhpGZV4m
IlaX8lBoRUXSu2nyJsVA2VbO6tJkEXJCmUHIA8hVcKSJ2g5+EVPiQ7Z93+BLlda81Xwb8vAV1zbv
LPFQzVc3FNaU4k5INeBaNODKzDq3rz9Nfn8VF999ieKF5+/D4uv5WVtyczxCwLfy+p1xBMe7T9dT
U88adp8aWDfmAFlDGuU/JVleCRcWrghKF3/tCDtgqjulh1a7dcPfpl8/Vj+0b02fP5Y/PrALSNRZ
XNsKuAtTcNtNHqWJVgyNG3c7yKzWRDCWpmumc6BSgsacJvY39HGYdlldt247Ju5AP5xXVp8sew3a
vrSXQXWwzWR8D3mb41UxASqofWpyXug1/+Ur8e78qi+5bZKaUI+wmSmwiqueh4nSh17rypmbR7/1
7o0AXmkfCvqxItS+9+fNLR0dtvIfoWX4tcXspi1pVZYk+BmvRq8p+FoVP9KJwvFaukAkGpzjqZnQ
7D+G5nk9eMc7PbVttZ4NpU9aHe30bHiYJu9GM4vXUmvpmG+e9Tjfp5GVbfXkZ+SbOxZ5ZQ8ulNH5
GSZ5dR6qc5u8cHXUcmFPjczllKnlo9E0j32YUcWVt5VhbuWm2TVpCqd4/FB3mbMBNnoT2tqXD8w5
vopiCCHMycO86BWnylsOnNrqmzS5sbsXy3rPvTUlqz8eQvRWtjPjEoBukY8V9lJnJsYgeXgQo0cA
1M/u83H4UvQdHZBVv5FHc5dG+i7M3uzG/3doUdgxUoRkp2xbyfYPVJ53aj48tTYlTWUmG0yerVS5
quU1NoGlowvuh3YBHXVXXhDHe6PNfEruIROSmDd5+RDTBW7HlwPLZua2OXEAZxgpOGHlyeI6BqDN
0dXlx0y5Vr6fX9QFv0DaiLINoDKYR8V4MUeUttULdUBTs94Ub8Z4OciYByPujUsUiKZpzZN4cIAm
CF08I+P353G4LcmHrfIeLbgeHRlGAp4/KRYRU5jKsV/IZT+4UqJtLTslHf3SjD8040sg/+uN93b5
+QNzdmBwdk4HQ/KL3Iltjzd+KT1Itbqx0/ePGCCpi+Nh3UXvRo0TdipfnpWDrypnN3xg4/IKBdVM
pAuCSZSOT0pDHybH7Nxi8DZPtvpaeitV04WAAwvsXEsFJM9jR5gitbFzq5Q7mPOjd2ly9s3UhBsH
YGSc18GmM9bURRcuhEODf3ILB2ui62HchJXSuRa6B8mwhzN0W4Sf5ebyJ/yRHcE3DXls1RXUs25s
O4/yaN9VQfslcKrL77cjM0JwUym9mmX91Ll+T8JNfTKrL1n3dbCuLt9oBlz83CuzWpmYOVTNMlDa
mggU6dzJePDqlStjwUPSQwOdGnUWajkimC2f+qgogxYF5LHb1CoQFqAf9dfLBzGrF6A7Qxwli1Q7
pj7+33HMphDluE/5mlr6ko8kpUc+mviG5iDBBTvB/5D2Zc1x40i3v4gR3JdXLrXKKkq2bKtfGF5J
gBsI7vj136Hn3hkVilEMuWMm+qE1wywACSCRefIcxtVi5GPcZwgv22z//t//9vNSgMldo6e1aMe4
mULhBPlWhLm2F99+X9qLKgHOToz4vmtCTtFPqr2mnRiLxq2S84YhT4Jfjry2NYpm3dhoQ15AgujJ
m4PCQgZ045W5bgi9Nx4et7clgsrtLMXN6jG2QaDpmSRIIYKUO88qSICnfsO91nwYlPV4OYEV/ZaQ
cKwV/HsyYfXFK8s/uuoDMzcOlWUFpIAH74v/mpAnDl0L7eS5wxiLluxz7PMOjYEBr88Fe7Bt4o9b
LrF2Wr41KJ1ivDK1NhcwaA/fyuI8koe6eS20jUtgfeYWaQHUEG8JFZXZMYGVVcdY8XApo33JzEBF
ipaTv9g/uGz+vxlp/6DGnRTAAsPt6lBYCJFIf7xvYXV90OeBfBR6w9HEfX2bgfBam3iKA6Dh6ngG
HKH5gDRvESQ6r87O5GjIsqnDwWln75Dls3W4b35tHhH8IzUJdLaH9OS1eWvOkd+f0JZcJx819WRM
IZi8/p0JKaRpa3TgAqCrxlr9OudpqHkfPbRK3Deydo7+QTMC0Kjf4sztqansstVRRHBe27BXN0LZ
tfoBkL1odV1mCY0skle7yTgnTPTorQZCz2p8MJZX/cNc/Jgt6tf2NxMsgw55P7jKQycqij3oZgFn
pZw3rI0MXPS6UOMu9SDVYc7F42Sbw0UwZYsPVyY/Xl6jsAU7FmgEQAkjeQIYYVClmVCGcYd517bg
dH5Cun+H1HJg8bDTRFDg4DXG1udILitgSFdPNoi4x6gqE9/UvrPxoat+qD26h/Jj02wRjP8RPpdP
MjTBLOUBROM3qUeXeXPFDbQqCXOfdE5QJ9rF6O0Az+agAn8r2aPXFZEptMS+WeYxb56weQNzQlhg
PA3DEQFJyIqtlLXMgfefebNxBCFpCAly+RHVOhVo8Ap05+AVb5YPHnH9Tj2oyvhU1t+Vij7ZfdRY
tV86D1PzgdTfRVYC2jv4TPB9Yninvme+wlOohl7Gnj65rRak7bhxXq4vL6ZvgUGgdVVOnbV5BX0/
aKXHDf3suZk/i0cV7IRNs4OYQsCgpFAmETePSfvDrB5K48SqOJsyPMarUNd4xAs7sBzQ5NeJjyz9
k02f7u/glZNoaXlY8vKL9tyfXuA3UXbC3XFKSvQ+DG07P89gQ31YWNIju5q3EA3LqS15EvIdaPtZ
QlNg6ZcY4I0pmg6KxVssGVNa9pC3kIua6DCfrHloA1ew9pOb9+yZK56ycdqvWgYgE/ll9MTc1J4s
Pbc0ihpLPLpgCrPVUJsf2/mx4uluBNmF4O89FpEnR/YPYCfg9J2bAmSl5dRktOxi4p71+fz7/pLd
XPX4Oji6F79HRQhb63oeZ6GYo5prqKfUlhdUfZ75wOf2AQQEyaEy83Sj4+PGRSR78k0yNko7emMX
j0QJpiLT/UoFIgHZuY1puwkCF0NLpQjZqIUwWrqUF6Bm3o1TH2vNYAegrHXP6H4wfFchL/qQzXvM
9xZOaXUyFx47tLSggnNz1ntFXxq22cXa9NCa0C+iZ1G/tO9+cCxDe2NGimgQUXSDPsGMUVmhauZ+
Nr3e94qVVUIRD7trScvAOZaI583uam2jYJomeOyI7HMvmuK5YkILDC/Rvt63tDJlaMmCCCI6Ixfs
i7SP3dIG1pFUsJTY38A3dVFK75iMRTQU/Rbn48qoQCQK/MNCGAIQujSqiggNIuJWg368p7p/Koqj
6ny6P5wNE3KeAf2kDi1rmNCUUwvFmUZ7HLf6fVdtQEAaqgoor+O2v16cEvXNjDQJi1vijMiVlEPE
tKJ4LBPhbGyildXBkeC4i8YhGotlP4DC8+x1NeMo5kbCPVri0A6Hqfh+f9JWtirAAuheXqDhCGQl
HygThgSdTXnsDaVVQhBdmw690ui+hlTKue6y4mD3gmwAO26T5n/uqIVSdmESvhFNTuayJ0aKwRXD
CW0bLDkz5+Jo2K8XE/WW7mtOLklzLN2NzWVifa6ursWujhgN8wmfl7Meoi/GWdFrHttdnh8hQigC
13G3QvbbcBc8F9jCi3Aq9vGN3ErjQNR3tEUdp333qdD0L4OuBYORhkmRh4C75GHWs1BrrDnwILx2
f0lvfVQHWAssL0gaWXjeSVtNS0BDOaljGad0CHM1BceH6r+fLQndyG+syLvNNMq6SVVRxl6lvozI
gyXCje4PZPmh14t1bULabJllg8tv1MrYLn/P9XOPSjX4XvZm/6FP/2FZ7LwboSONSUrtZczQFTwY
yjgzAihk+8p7RSBwN2FI2G5wC7TcQlP3+vwQHmtat4OF+jc/Fxu76ta5rz8u/XzauZWbz/h4rp9n
LRyS5/vrcXsiXX9fvtbVZMpbgvVQ3FPzabYPJT2Y7HDfyKr32kggQfkU/9SkCza1PSW1WqOMqXNK
+cOcne0tpe6VeVryqui9WARSLHcZ59sbtvKq3KZZGatgbvQHuuG2659HPRdQH2B9ZMQ0pzVUR5S8
jKGazHXHF9lWWuX20Ma5shBe/j8Lyy94M4BSHwYg/soyLnR7NxU4WsrswKiz1+zkYZ7LjXVfGxBA
vyhGAf6NgFi6IzLS23WL8lPc1a4/GjlESYP7i35by8UhiTTu8i4FddlNxKgmtTvSacKI8uQ8eeRr
KsqHxOrBb62elU4JOrvYm1p/yjQl0sQUTE39gdjdxiNqcS7pxLn6GdLEQjGy9epcLWNhDXlAyHQB
ajRq627vgEkPkPtfhIuNK+mWhfnP2NHqiZgCVCI3VAIg9XWVdihja3DiySsOWUsenMnbcXCyzqKM
rCH7MGWzr3ksNFoR5BNFDZleMjDPqjyPGvQr+/cXZGUXQq4a/ZTIqi+9e9Id0vdeawtdLWJt5gBW
xExUYcG2CpArBzyseKilWdrCmy45VufUUENxnAKQpIfZPSdQzqDPWWUHjOd+Nz7z/PP9Ya0axIsE
zE1LH7KchkL7jSLKgZYxRKqcofWzedc4nk+yD9x0/JapyCTk7z/QQGwPpQEd4li33TKKUouBdjgO
jObQF9Gspejz3khPrC7X/2zI0P+0xuOnszGuDOk0F8IoM/mHiC39kRUrCwUjkJ/oAVgSNtfHjiuQ
hbVLp4rT6svUfMnLl1x/ub9AK0fNlQlpAxJhOrk2WlXcq4dfure///WtASx/f3NudthMicoxgEx/
sAH0hYKKQvuNs2zllrwagnS71INONaOBkU770qnl3ihzcGzNQbrF4btlSNo9Ded8wh1XxVbvZ0aY
AkaYH0tjy32XVZXOxKvxSBeySWxD5BXM2KIP8vynU0Dsy4JmW7ZD+jtyiu9Og9whRH/csdlXduHb
5b4aIUFZX7xeCQpEv+qDWgrfVh4aATWf+hWPm2AcHN/z8sOcj5GrN/4EHuLqqJc7nXSfhDbvhBdZ
TeV7+i8Qh/hV/qWAEmWlV0hphY2jhemshpRke9f6qQ6f8yr1c/o8q98nJDa6Wgei4cXLPqja1u27
4qPYashsLCX0W7UXMkxQgy0rtmAMbL2OWotuzPm6hYVdU1+a5eVkY23NFbOtnMW6NgWjix7BLSDq
yk7AGP5nQQoVU/R7z7VDWFxrn4ZkT6Yv1julXJZQ98qEdFr03eB4Li9YrLnfdf2BV+H9zbzi/lff
l46KoeMqU3N8f1Q/FCMws8dZ7NJuYzcv3i15/5UV6chQbaufTB1LAWGcMxJbfprsEQv5Ntspyhh5
/ff7o1q1B3ZEyCAhU3Ij/qvlaqGoul4DwV8GLC18p45Ve8egQKMr5/TdHfrLIuF2QmsPKG2AHrs+
ES1kTMxuTOp4EsbZbF+L8t0l9MUCav8g7YRYJzqery3MuoFnaMoYHvUP1PG7LUja6l55831pBN2s
duiCrbEbra9m8b3ON4LfVTdbKCsXjha8p6Xj3Ch6MTVchwOILqj7Z6J/LhoUG7bA9Vt2pNPcHBEA
k0SDHZxwxOn3TX9O3EdBNx6Jqw4GASe8rpbQTkagK7TNQYBjszi3fVR/WnGoNJ/RL0odiK023tVT
5o0taYtqJTG8tMbcJbO7Y6UI+yE/Dq37/mB1IbP875CkPVoJVrpEx5CUZO8yy5+qsKNblPZrY8F8
LU8glPrgz9d+vFAdqq3psditeDh4XVB13Z7Td5MQYLsARAre2aUMC9q6azMDZYlr5qSJsUR+3l/c
7Mn0Tnx2AnMrX7rmcUuxFwBGVHJuMPSOnRh5YhVNPLtG6utGfqwAAqCDd8yK9P0PK1RtQK0NSv2l
fiN5N/59xkhTYVho6mXhWEZQtYCo9SAuLtngtlk7EdCmiNekBa7ZG56h2abNYKZ5E7vdi4oAwjJ2
98/o5cfKd8JbA5Jbi4zqCqS0GxAZKaELhVX6aqo7C5LKxv7fWZI8u0mSWk1UTJv1MR9DNKun9S7p
j2JLM311RGiDXbqUF8IhybmbZJjLdM6aODVQpO5G9UCKJLTTCsVi/eyJ7NP9ca26noM+KGS48ZiQ
AxzFzgq1HjCuzPhRqT80tUaC8ruW/rhv5uasA6MdaB0QQKFIiWZ/efo6NF5YDStiobkPDs45FUn0
pPg4Jv0+K5QzNbY4qgEMkp0DNvFAQo4ZzaaotkthT+H2s2AYX6xT8JxqHDKYdWuYh9p2yn0zpHak
FFUaZH1SHZPZKaCEyesvbpkM55GONFR64Z2gLUJ2ZpmKcED8HVQ5aLkMr6A7XcwdoNQD/uoNAeTi
nNBsiy85hDEjL7MVMF25g0+JYoSqQfWPA3PSqBVtB75sPkaDOTanwqYimDpt8Ptp1vazPdg+BOWq
BxQklUgnpH/saOm8FghFIlpbl7nr9CCDo7N812oFCDg6nxcf6+lBG/NnXjvHL1kkMvvoQo2oeFaO
SjE+2Yp+JINeREbmiIiJAQhsTWW+g26XoNetMiAqK3yBnRfmGX7vNKU0JGhUCNyi7vEc6B2fsln1
dR0ZrqwECBrEeMaegg0+GMT4YihKFyqNAcy517JdO4geI0r1gHTcChqUVfY6TT/llbAheS5ckMC2
bsj6ZAxULf3ldMUUNnNVRErdVT4rDQVYoSzxO5LwnTIQ4usT/mD1Cg3bbAaXhsENn7GG+5MNkH2t
er9qYkOxr5zNHegTE791zew4UgSHPE3M0MgN6J9AF9tHC8a8Z2PBd6o5Zz6UNPUA8i4kUIch2ysN
scBqL4oD68HIbFgYIbXxhMntoggr/OSvYDfNTn0JMCjvvX5HDEO5oNsDT/3EFWgvIDTzFWJP+9br
eKRO9nD22oxha9mGT6kwD3TmbYSiFkDedUFJ3DbGj3my1FdA9jroMNExyMaK+RNSNof7+9C8OV8W
1nYc+2huwc4AVO/6VhOgfksGbcDDu+UP1tT4euY9seG1tewHQKF9WitPzDbODn1kzr4Q5b5Luue5
2auqCHVUJBFJ+KVN4QHJhxK4a9qOQYNHaJWNcCEgZOc8HMFxnkPq1Z3Q+vhz1CD6ak6BwPFSndiQ
Rr1bIKP/Ic0f09HCAVf4ZvIpBdAmaS56Zvlmuyc6qCBM61mb2o0pWJ2BBQMLDWPQ2MhI2GoukDmk
UxW37KfRdQE6i6JEfE9Bd1i/u9a6zPYbW9L95HRpA9cYkafpH/Re9WdsiZluBF03t6xkRDpbM8VM
KCSsMSDri1N8bJ3XDZ+5PUevBrFcIW9yNWqnERxz+D6YC/2efPO27rytASwr9saAnZVtoo9YkQyH
kvDZlpzIzR0nTZDk8xAuN1NnwAAmjiDhubZCm39q3w1AlKxI8WJRTTbvZ+ys3knAzsB8MHRA/Hvj
VXoT/F5bkYt9rBKjXSoYS94EaO4ems+JuRG1bUzXn87ZN8thdNZoOwImmt+a6+f1g9KHuru771Rb
RvTrNXedvLaKGWteJOBy22nkUvDAVv/lbEkhgCirNvPGvooVYHloYNYQ/d5IS/xhNLyKQaUVkda9
8coeHN3o6KNcNaPchEwuIhuGG9M1ItduBx/JqwmoObVEvUABVqXD5VujMy9CS+O3Ji9/aJn71Zuc
rYNhsXzzyzwbGC1wYQOlJfl9pc1eAdkMLGTpvKQ8NpwxmsxXxBcDMSH/lgXGuMFRtOqe6JLAuYp6
9034OveC6W2aI0WZRNCPJMN+i/pXchwgJvF54HuBVUAzE/557ThNr1aUKm5yGQbfFE87kCVuAOel
MeCroM4xwCm9xMQL8OfagpHMld13s3JxlXgc/mHsV9l/vO/90ol3Y0K6FxQ313mrCeVSIOrEibdV
6dj6vnQlmLMNVIeF7ysfp3O9gWpY/TiUaxbECHBcMo1SR01lBgYKUQ/Jel8UzgfF5RsTJJfi/jND
S6sKSA6WTllpmUXS6kXHaBqbUzn6jQM5QXRQJScX3cw7dGdn34g7Fr7bdSyoSzrvKlXn+1ylNLA0
Rn6orNNCA0zCkSXyfPaVBpzC9xdRCiRufqK0vYwBGXDeFmk8eM2PhrZd1PTzk4PARjQ8IEBV37e3
Pu//mxLpoAGmORFaTtLYIVkEPpaAjD/uW1gdkYV0OjA5gOfILyadUcVmmaJcbPvL7IEAqDxbWhoK
9uxNX++bWh0MqHLQlqyh80nGVKWjSUrhjmmc0PmlKM2PjTJuXDGr+/h/JmQSfYqWaKu3tRQskg9e
9Vmxg4L8zYS9MSG91gna0OlYq3ABN/fL9mef9aEzQHzgK0EV8/6MrQ4HECgQQCFPDLzW9bHkdHaf
qF2bolAAlrnqpM+/u+T3fRurDvDGxrJqb65+1iSVZdR9GneTEpZoR9PG7zVnfjucJ8P6mwEBwI22
VGDgb/J40FQmyFJjiyuzFab6P2Op7xo1+Qsr6EiDfiR4mYDJ1q+HZMzELV3cyhdXU/bpdLTyPThV
9vfnbW1t3hqR1kakJDOXc/HCQU0OLM33lkzf1Ck7/jsz0vIoZBDACFrKhbkvcx7X4rFkf2UC9HW6
A+DcDeX9gLSIziZHuQxsoMGs9AdtGijKjFurv3YAgMMMYBZkjIHplq8oI52A8ec4a/aT9bnSNi7x
mzABl7gGvgiQyBpANMhhAgO5Z0d6HGXD7D0CgXBIiXEicxaqoxn8xaoA5oygAe0tIP669rCF4X4a
EnvJArza2c/EOWTTBgnKqn+h+1xF6kxFJmvZt2/2ZabUc5fpHLdhvk8IekOidIt3Z9UEutCXSieS
wKZ0lDWNZoLcB7mMltHsOKd82tvDlOyrttliYlsuxjdx6XJxAn0M1iqku1fSwoU7jXpXz9pF6+eP
uVdakAdKv4qKfMSJ/YuLbPAnV9uCuKxaRdeIASgvVJZkIE2FAq+woJV4YX0WpeqeVpNvNZ8pNDbE
WWRbbIArRymAYUvtcGHognbt9ZJZbpIqQ+2pl6T+nVaOzyGXOHq9bzjnBg3l911QivT/M6PoXEBa
H4CQG2bLBGJrdk8r7ZKj3H92jJYEMxmKHdca6psKjebKsSKQzhBozzlbpcsV1wGhPK4NQHkAc5DF
PtC/wMc8pdpl0LpA1b9y/pygfnF/iDKS988YUfdD/AMCmNtMdUpZ5pFW0y6u/pRBzbgfT3qt+umw
ow6YdSME0d6WDs8fr5dcFcV55GgQgy5QJemU6pIKqUJQAVzMGi3Hk1NDZNxQwKEOPOyhVFsj7Evt
JRclH3yHi3Y/dF0VCNG1v1zuTqFNau3RYxn3PQYBn1y1u73OM/46GG33seJcoPYy5x/GBnRquKX0
Z70R1U5LEVmrcwlHbSbyxGf7dZqb8jA5kx6oaj/s6uU56bB5KMK6IHVkcxVKKCKforaZDeIXHsSY
Jxwll0Qo9sceekJBozHt0/1VWTlmr+Zn+fubgyntDDVrzc66AGkTttouq0FAh/DEe/8Zi9b4hTUd
jPyoIki7qehNr5645l4s91ADDY/XwJaowMpQrkxI4TxDSFwWNUwomm8sGf1TNh+Vn++eLyisqGB5
R3QNfhjprqCC5flIBvfi5h9N7QDCY2g1wz82NsvKeXBlRgoUuiYTvVrATAHVxc4LNeNXNoZTc2Fs
9svm1d2SH5bbCJbdeWVR2iiFDnQd0JnuJSm8QHQulFO0yEpI1Hm1n5To2doZOVIh2vepBL3n+6MW
MIniP6gKL1oakntMjZMyXSncC9L356mxzwlpP40uCe+v3toZBGpCtALZC/fmDatjxmczdxQG2vOm
DrwJ+erWVyAZY4Hf286+6fmpMi2//IsD9sqsFMOWuaA8H7l7cepPA98jcQM41f2hrZzhVyYkxySC
KAQtTu6lTOsfxpx/HyYSTWAMum9mbZO9nUDJMfuyhQJCigk0pi91cWh6zwfn2WhE982sjQbdHnhY
LsxxkFa8PpYcorOWzbpzQf+Yz/TngXwqXPMvxgIGRhwaKJ/evpZVHOMOGkudizkYUTV7gSH0gJXf
2i2S9D96B9IthKvHBTIAPW9gCZLc26qNvqJq6lzGtuzQ4ek6ARNieDFKL4tmm/CvjkmUXaKps99N
ZNxZSZIeaNV4+7ktUZnCALJdoijGCZRYzbECCijoDYdGgA/mJwoxkpNNmswfFVMPhG7Mr5ZdT4Hd
AIdLOhwd/dSiG7pxAWod1BEAv9qi/LkbhP0LtYfmPEETYocnIsqSzESGwqFW2PaJ+5ARZQ4tl/Ad
rZ3pUROUHGePLgwnPXnsZj1F5gbclay1lQ+U91ugpBWHw3FrIygCPyFQ1FJYmzoZOL8Tg8SWJRAl
/M67ZmcqZ96yjRtqzRDYT6Asj9h2CVGuXU7nDhZJwJChfa+KU01+8CF0unbDzLJBJFf4E+X9aVu5
pa1Ue56WptBIPOpzmHiZX5f1+/0aJhDNLX0fGrCV1yMRWsFVcGllMWFYaFtlB5dWL4ajHBT2TizP
cm1c2ZKOHX1uCHgbYKsYdM/3QDMesFkBws5KxMaZsBL/X20iaYFMqASiqo7t2owvJt+b7QNHQbZv
T0w8jeXu/gG04g2g2/KMP51fC+/O9RzWOZrOEOHZl4HWPikPZf0Nru6P2vN9OyvuAKAIOkcR9oNx
WsZCoZ+UU9qa9kVYdZBp/3igV3u/BRPfXsRYFkCU5A2l1VM696l7yQLeZ763+VBaO6uBxwdlH7iJ
VPA2XE9VmfSdmdQZ7m6UgfOQ5gf1ncWmP8HJWxPLar2JUg0vZ4q5mGi1pzz1HTVI6EP69S8mCs27
oGJGX+1NQsMq6GwKqjoXbj0rSfzOXqY/YwBhxAIRxX9vIuBRJ7jshhbuayDWQOVc2ZKiXm4R6WgB
+AzcGaBvQcuknDIZQOxMAbdLLi7Eatgw/MSBeqyBETQgjexz1m3skS170obshlLtW3NMLkrRPxrc
3Fdpf0h1uh8T71R33fs6M/5MILoiQC289HLDo6+dgKq0taapSy6WdxmVX0P/MA1/EUS9NSFFNxl6
h5xShYnO+2Boz0X3XLsbBba1DQ8fQ6sOwijUXqRQwKTEtb2GJBcyNf9QhaLJxCGH+568VnxZmJzU
hcwecyWD0ICwbEVle6ixuULzzdLPtEOQD3bm04oeFF6foGB4rAndJ1qOA9s72koHhcjkS1GY+/s/
ZnXAqEn8yd+iA1sK5cbKUAejLpRLkmlAmdDiS9tWG5fq2hGEhmvdXFhfEWJJZ5zS8SY1Kx2eaCnQ
l2TNrunNCewgW911q4bAKYVcMWDleMte+2DWTcwl2QQHccoPvYa6d1482mLrKavra/cPiFD/a0gK
e9ByqaVjK5KLNxjk3DBq73SXFPtiTL4gvyt2KtMCqnDjw2QozU7MRnLs+oFFIrHsXQVwUORaTRsK
bQDmg+V4EpvWDyOf+L6Ym/RUCacPu0QvfUVPysgGS2k0llO9d1LXHf2eK7DFbO/VGqFKVVReGWZQ
rzkLBNT7wlFJxOae+7wreNjopA2KRqtA0cK9c+UNw7kgEzl6nQelG+6aje8ktR06s+DBQGZrV7G6
OnWp4e1MIsB50kwg9OmtylfQg7lr0Xa2z2sckCnQSQc1A9odFWXx4s4QfqmHMd9PnFgHqmkJMAez
449tpz6bDjLeAqVEuwWPNYNsrZqk+tGwxAv4GUBvMnhVJBwh9m1pvjp28V3kprPTJ8U+pwV9MNFi
VOCRGwEJV15IhQbpcZyKwGhGaEEwA63fIh0eAABC+4AowPrmpqbv9un8rDYIvlkBbUzOKOCejsAf
kNaOqgwVpV7P6herynjYg/cmRA9osed9bQZKbUyBo5rdo0IMe28qvQ1slZoerKmeQsItz7cH9gnM
f6MG6kJNj5BEKfVg7IA3R/EKuOaWIcOfkvSDkzMSNmQSgJ2hdlUY4lczoymf95oajbXeXEA536H5
B+8HQFf7x6Gq1cic5iKcjayI9NIczu1IQPNl9wN+ZPJPz239JQEP/snjzugFc64M3zoI2VphpRhF
aBXJi9fllQ/88CJg0P8uh2HyHU8rf6e98k0fefVBFHi/dF5FnvtZoX7bj1DvSBKwJpmdGqC5OP/q
ertMO43Jx6lyvThTSnsvrC7Bb52dM6vQu5qmTRGknui7sO7B4ZhXpPxQZqoIhp55/tyyLtSrkr1k
utPEwi3gjHCl6jhh1/jqOKnIYRC8UjQKiJLCdR/EoI62U4kKPAfPX82i++1wXj66fW8EKErov80m
dRfkaLpHV8T44AHiGvbcZLsJPRJh0VWzX5hOeymaDixUesp2VdMOJ1IVIGpvRIvuqrZXQgc38bkF
JOeEghkGOpUkBB7018gBnR3GjDwplJAAUJL0RbdH9Fh5AI6rQZoO6tGp83lfMt74RqplJ40q3kFH
mwZEn7PsWCaau69bbQprbRyihnEzyGmLfrFqzI7EaNl+EL+HHpBT+G2LEltomECKvvuAB+MJSGd0
FOeQmpfOREc4CddFS2NuRgJAwej+51eO3KvPSyeh2itDpiac4sGU7DyTPlJXPYKUfeNeXjlwr8xI
V0iSDW03ph2NWwGA7z+M7DK2S5KNGHPLihTDkBmr5SUNhXb3yWJHxfxUt5G9RaS9NWVSGANiFYd1
HlaE5IkPatKAmA+ttxH9rWUMMWOoMWLVkUtTpXWvW9Deg3WAxjN4W7ADKvcnsLj5CdrI84e+RgoW
GyZPd15plgHtSzU0J4+GZZpvMf2uhBhXv0RyERB2K2md4Zc4SWjMERjh7rvg1vcl3+iyDIAlR6Wx
Pkd2OG9RY63E0S5SHOCmwTMQSXJpucYxVyD+heWa2qcy/6D3z0keG+TYpVvhy+pA3lhaHOfNOwpE
lVormoHGpvIL4ABRffuLiXrz/cX933yfl4otUo5N5PGK+4lpguAAB+Z9Iyu5cUwXylVQG3Tw6JRW
ex6UPoEsAoVgBa6vKciU7wKSr26v+W0KJH75s6UbJldWCIyEeHjgiISEnyysrqLBdoSyd3KpoWzq
l6wH7WKV7fA//l0n3YPNh5/3x7hMlPyUw//7T6sftpacMJzS3gAVZ5tcmsk7oAW68GvgqGueIPDR
t/JFK16xNPL/6ctbplQ6lCDm5daQjEsuWRri4mHs/bgnvHMgXQwRAdBHylChnlO9okRLLqXZRzrX
ntqFJvX+hK0ceRZe13gWorh025/iVLnLvZbYl7zYq2Rf0UjZUmvaMiE599D0uWLNMAGxGbfSfT1V
/GrYeLqtrAXYSIC9XLwMGePl7292UIE4WTMygh3kM/vE6cYbevXzSAriGQ0AElz5+vODjrfenFvY
OxCaCm1vYxXWPr8QFkPczAEXmqxSraja0kAocPGUrT86KJrOn+6v86oFkJssvQ/LGJa/v5mfEoo/
djYjfdqmAc8Ct9/Y6Vvfl07ISWNdi4OHxM4Xau6mLdbFlYME3VMLGYi6MErJLaMs5SA8JTWJmeWd
iPc5n75TULB0DqrP3Y+/mKo3tqSpQjxvVR64luNpN5sfVfX5/udXh7IIKkD2AOOR8T+Tq7iuPdc0
hs7zU2Lv8E+T1Dtkt9Bms7EqW7YktyUVhEhGPNFioyyzAN1NX8WgArAHKptAB6MCum7NL/eHt7Lb
oQKy4GiWfMINKEhR59ToZkrjrCJ7FVxApD6R5PW+kTVvW/J1yKHj2IJTXHtz4hizOiAoik3vEZRx
hbOx3Zd5ka4R9MeAyhlXFxDRch5I94hBkYeiccIdf8IbskMLTzJGifd+tNaVISlCguab6xYMG9/Q
frru10ox/YR/suqNm2TFD67MSDdVWXGtIhUCMSL+qUsesNbxUXyADuxTq2/EMisOcGVL2j6Ky7I8
13Qa9yw2kv3AYjLu7y//qgkgQf8wBmIHSQlUM8s6U2dY/px87cyIIrpUN9x41QOA0gIR1KKcecNK
MJd2hdcAdmleQDo5K2n2KTNo9ty0RA0bg6kbKdS1Z4GnoWcYDAgaehfkcoBS0LSzsiGLEVaEHqIk
Uotfbquc9KoOrSz7rbdqNKEU4ieOFw2J+is3k40fsTKxV79BOi+gCimU2UVVCp1ydsArN2pJ9YQX
/F+8fa8MLQ775joSraAuGouzGCWkh6JD9CTAQBXdd5OVUwLtvRC/RYEFeVS5n6FqixLCImYW8z5o
A0Az/t3nJUd37HlK08RGudANNVyp3//i84hkUJmAH96oXmtez1U95VlcTi10jSzyMKaesjGG/yPt
unYrx4HsFwlQDq+SbnLolu1Onheho7KoQFHh6/eoFzvWpbki7Blg+sWA6jIVi1WnzhFs87/iw/9n
hBvDUHetNo5DGqltZBjfU9s46XoVaPrT/mCEGwuvgLVGtCa1ODsknSurX+14zmWmJ6RWkK2RYSxE
643OZ6w08HhIAXNGnMz1atoWWUSNPyjdJ6qEt0I0CCRIIAeLmhq6ujlnPQ5e05e5iwWvD2gZ9sih
lNVqhUPYmOAcdVpXS0lLmPDaA5hWnPDtywBcCDiz4SeACeCOHTJxepPMiJKhQO5XlubP9FARSa5G
8M6EWMyLEc47E7Uc8tFGBIBnudVHanajQAmpORfl96H9QZmka0+8Ki/muDoJLdo+yROYI+qnOM18
RztZhiTJJV6Wf23w8UZNpqpQUXCGltelcE4y5n7JjPFYjUpZapcwLMtkaeGsTOc5m86tOhzccrjv
zeqxG80j0uWSw78uBBflbBeKr/40LbDO/VTArPJPArW6PI4gSZ/X4wniuj4QvP9p8+nc3vbGebDV
CpOYQNqUKOCGg7RY7OfmIIneJDtC5/zAOMQT7k8YssmvOH2wXWTEp/P+YESOc7PJ+SjeScCo32kp
krfJIcvObXPvtX4rq98L9x1w9Gvte6UJXUe6uSbzJMtsB0rAkVJlp7jIQ/qOnjawbbxY4G58TTGQ
/QfIKnJI44/PaOPw9ydKNgTO5dhzV7iugk1Gi4/1mSXvuFiA/YbK3l+kk8WtNZj0kHu2FcCCTMj+
Tg/t/LWO3x49Y45ebHCrkJRVRSc3zqBORwIocy/Wp344qsttmfzZn6x1Ml6dyI0lbjUMpwcvAEkQ
p48HunR+o1hAjrIgR5mmT5fjvjXx0ryMi1saL6e2kfSYOwVSrJo/ZRL/sv7avdFwFwHQvRaUhl08
pLW7PP7h5l9I4fqs+Lk/DKEZC5kyODNAYW3Or7TD4LbOMiHLXHnRmJJbkoHyQlmCvDAlbxvh+qwS
zc7KrYKOkevzSFg1l3TwsqgbqwX1f53eMYpiuQmxiVvWJSiZobVLMo3CZYLaBRgVgEN6lQYsCDVz
FeXzyE2hjlTNyuibtezFKzSCtzTAgmgufsVKPpVT3SHBlUVm+yOPayToJOGs0ClvDHCbAW3HBBzv
ehZliXMmLpDEnv1kpclhfzOIx4E2Lg05iNcsvqDU6Po5gbvJx6OKAmd9+W/fX+1vPHIHelAyx7hb
ii8tqonGe7ylizYkBzWN10S8fepAp7CvUBsqvpr0hPDsHT9/831uA08oOhZUwbO2WIKEPWAc/+37
3FnUp76x3bTNI3cMveoge3IJj7oLdCEEYIF459vBQInskKFGoOQtv3Qw10818Fn213pRJfMk3K0I
9PGYMHHueMo9r4cyAAJoXIua7QPegU51LbDGMdyfLtF4gBBBLxgAaKsMwfVuaoZpjItqRFbWWTWH
fla6fViscIBs6L4hnqzhL97UcNDRg9QvWjB4Ujcjbxo9Aat11KXslMb1J6VHrxRT8sqPNWAfSAud
9JSFdXoaS7DkeTM4hZz7Ip5OpDVPTvpt/weJzik45lZoMnLS8AvXI08S5CVrFxW1eTw/01ESncm+
zm1zo247xmJcCfSbMYeGrCVLtDu2P57b5easNF1SzMjapce6D+f6o0Gf9+dHtDNWHRkUZZDiBN3D
9fws7lyNY4uYwytMv/nk3A5VMHUy5OPqdPkbGo1zEJUCtkR7hXwsiDpR6uA8xQmERK0PFC2cxXkk
j43ngeBAVmwSLsvGHHcHdHY3zUWOoFnLPuMBqtHH/UlbJ+XVcCCJgnydgbwPT7YG9jG7yGI3iRbV
gLDYOIdpPM9+D7aPhpqhh4xkEg/PA5PtN1FcYIKg46+WCHIc64bZ3Aqjoiq5p+V4tqvA84xTaBD9
OOnOWdfpUzfKqHNl5tbNszG36NXkNjXMQZ/Zb8bpWNhKiKpPANYukBmm7/BS4B0BUtmAbIDFx9gF
a7KYLVkKJEn+3BoF8KMF6hUKeMlkjLqikwV8IGRUPSA90Vh1PbJM6UaLsj4FNWjI2tOSn4AE2t8k
EhM8kZDaQCiWOsirNfWzRr70yc/J+7VvQrTPwfmHLgK0SgGhwI2CFlZlgXU0i+b2tui/pd6X/e+L
hoCCMFI4K0sL+i6uZ2nK0ipxrayI6hbvA3O6NbXHxpWBQ0WjQJFFNZGus6A/xjlR7DJkidyiiKz4
R518m+bT/ihk3+e8aN0oOfZrVURmdwR4qOgkyWyRC93+/tX+5pSUrmrE4LErot57ArZQTf+o6k+7
kDwOZaPgjj66M90EzIVFNPYf5zuLSgYh8tDbQXBHPRmKvELxDoOgd6OS+W3+uyTAdw63aE1pFNlr
XTZn3M5S5oY5OoW5aQigLU3iR2s+SdMaMivcPQD6pFmLoX4EBfPez/vn1HT9BRBamdaCbG24c2g7
Q9plPUbjNn+6pUYb+vP+Fv6bUuZvnM3y8M6kVlfsICmLqHC8M2W3hXerxBcl/kyyX7k6Bax+pN1P
w7sM2tGAKBiTHSLJVPKcZZqTLbTM8QPiJpinMEnPyYIu6sv+OIUTCZFZuDNcrpDLvT5KaenoyqgT
oKuskwk4iuTzovvM23yeCwar3utaHZDNCN1CuXUsfkNRJNZOWSpZrtfDANpOXelQgBQB+YbHDQO0
YBVbUNbFm9o3keFkkjD79WqgFReFYXC6glQWr9BrA/A3k5O6tIzQh+mP2TdQI3XqzVTK+P9fXwDQ
8gAZGAwBNfYqOiRzjjqds5RR0zyz+bEzbnSZQpHIhGmiqWOlkUXucZ3Ljfc0gYQc1Y5lUa1QdAaA
uE2SDhYtxtYA5zhHc64NUsMAqagPPAKV9tgJLCBhAvYCYF4sx+ZXI9dcRiHVWkW3c/O5Gz/tnwnB
BAHCgYoJICl4JfK8IcjNjl6rKFhriIJRpfZZX/peLauUvr4AsKHASmMjLQMKD75kYyetvRQWyHxZ
8QB9V4CxH8rsYUKgXvU3Jn3z+/3aGueZldrurM6FteJsfchk3fmCBTHslTpNw+lAso67XSbdq6Y2
geSDkrv+9OjSUXL+ZAa4n48OB+ANKQy44MvtwkkmFSw431cD4BxIrUyOCq7XJqqbb5N1M1YBnW5y
62l/Z4msQOMXfZRAD6J1kzsZWT7R1iN5GyFuac7MuHTJuZCJnImmCs9uOEP8gwCPW4um02LNy5wm
sn623hdT/7w/BsHpwM9/+Ty3EsOYqWTS7CZqSgb2adAah268BO8wAipfEGwjHWvzt6/jKEvWmDkE
C4abLvX8AX2a2SwJ8IQjAWuPDuwsHnh/e9Q3jhASJZmSEshhON08nYusZM9mlg+fwWPthfvjEa0J
iJt0G3BmwEr55tmqaS0rz6D0QYrbCFob+18XDWT79XXbbQZS2UsJRRd8nVo3Xdb4Btg4OxkPpmjv
gqwE4Ha0z4ErgjshhVampGqwJCSZgMS8zHNE0MGySBZFMFMo8GOO4H2BAXO5gMRS5thxwKkQmeoD
ZK6Lty/E1ee5gETBxav0JT4PmVUL8i4SNyVYCSAIkFtEQyM0ivl0AShrHKedDBIxBd04LeDqFqqJ
obdo9PLmNV+dLZg7gIpd5ZCv19xS88oycqiAYs/5BRisNZYFI0g79s2sq3odBq84mxcz63JttlaM
KJTFBswUzZe2gzRe4vm69TGGcJ4SGQoNxvnnvkXhFHprtQIPbMjd69cW276uabKYWPqp8icjnAmk
gyV+WLjJNja4yaMMPqxabWTdr8RYQur+3h+E4LCs2TAAfCB9A9TyOsjNtLmKXRfluCSR3twty6NS
D6dsIGd17CXrIxrJ1hB39J0qdxVgNUGjFmQFetmgXb8/EsFy/JWCBLcZOsERQ1yPhDllgy7TlTpW
f1adIzUupgwPJZgsC0ceoTtgRK+ZBaARMOFpypSPuvdk5rOv2z+o0/qLTFpeMFdXdri5Qj8miI17
2DHtETT1z62McO71awcR9arggi7mldKSuxrrJJsBhUoSgC1anBQXGku63/daAKCfb3Rv5+e4Nsd5
ZFQP46JuwFpbFF87696LD316qs1wfwMIGILWdwJqViuaYNWPud4BlPSm2uopGDQ1iM2tlNbVUTMH
hPWfJ+ebUyZhUX+Km0my8YSrBXKGvwxZQE9yZ7QA8gfp3SaJ0NhZPU8yJmnZ59e/b07oog+V13oF
eE6LPsj0tVdV4qHX1eZcJ+btZQCcD+gttfC8DgyH6GcrQ5uclOyrmqL1+BAH+0skPKMWGoDQb4ia
Ag9qRhRT5GUGrs6yUh81xUsv4CPsL1r9jiIp9sLGEuecDYhqTmW3Uo92IL8KykYSyQhXBY7GAtsE
qDP4N5EBksTBgtZC1P1Up1PWhG+fKDwZkYB2kfN+RTo5jx1JzQL6FFPCniklh8LwbrHz3x7D4Ep+
McP5AVqNJoUuZwYRP/0ZxORP8/Ce0wGUkopbEsErqPyut2/sWH031DSLEnI7d+fptD9RIk+mrwrD
CI6R7OCDvX4wckIMK41qULiDwy/scuhikBuSZhfNkNzGou27McaruJkqabyaOICqLsUhTayvJRA/
bDR/749JtLeQUtfBM4Fg2eG9M8gDNFI6MMPoze9clZx28dcxX0DdArPEV6jcpDHQdgxI8myHPbuH
wMD+rxdNEkSG/v0+d3mtajF4dwFXbdJHz+lOIM0IwCggcboyK9zbsU6ggW6qGIVFPh2V9KvtSAyI
NtaqjquDjAMtV6/KQGrGWE9wNBwdrdgd2Ljj6pGq0yX3lEOq5LIki2hZwC1jrdoweOR564A3bn6s
vcZwYpwThGv+hwFPyf1lEY0HEoT4MhiFnFcFIbVSSzND50A00Rub3btgaEejhxdmv/btiBYGTnEN
xNdLhSdJsYalNAe9hR23yn17SM+60ty7lozIVjhfEFPTkJNCjkJd/76ZLwXEON3UYr6au4K5PtS5
JRMmNgA2HlAEwHXxJLLEA9Kq0Sawl3UptCQOLJeRF4vCSSQoVq6v9RHBs+IsUK92ZneC7+qUMB9j
fzAfhjENwQ8gGYvYEmI9aOkhOOb7bpNecyFXNSPe0wLDqXwGkVhoHNmS611mRr9ek8Usi8R1YCYZ
UXcA9qkFvpv0/cmdvuzvMsFrD1UAvLq9lZHtFQqnAZWSPi10DWB9apyt8Whqd2gyswe8+IO4k9z2
f2sYfIi0tcfdYiQGCTTIIpJoRqBcA6hidEc0rNZ+dizBYxZCWQtiEu+4nbdGubBZtds0T4HHjIwy
aMpQaSS7QnRUHdDZr4Q40I3kbwINxFyGRqAD4Hn3GYOqcHubuu1/NLLumc05ZSqUCEvQM0RL+4k5
XUDiiwMVsf3tIDqrSCMCooz2cheRwLURw9OnsXDwuCT2M2WPs3ne/75wpjwHTZ/IMUB5g9vYA0Rd
iafQNBqM7CP04i5DPUYM6iT7ZgQNWEhhqHDR4GXH88zmJkuZ9dalDYABQ6P0fkLjm6SNj4ZSRIs1
BfO8VvPMgLDBh9BGAA230C7fTnZ2/Ru4m9XWMwtyd20aKd7RVW9nJivwim6i7SC5s5SaVuZ1BgbJ
xluoYCtmfXQWO4R+iG+q79gYENTDYwP7GyEi9yQcpsaBaLCDMJ2el+LiSGIp0b4ATaOOixtc+q8g
bett6yK3lUS1Vj2Mk32v6ONDj46J/X0h2t4rATP4sVRkufi+vHZBWK4BdAhpiLk/Frni/NE7K5O9
NEVOFQxmeJsh7/s6Hw+5kQm8BoilOxMhG9FOdXPxytRPQD6WWmNokafBksVZojtja5TbDQrVK6pT
LY3cldWqTgH/e27TOEhV2V4QLRYyXesA4SYAML52En0V16AaAbBndMl9qqBk5pEsyLzh59tXa2PH
4xLDnuosg8HQaAahlTCZtDCVsTIIryMPpAn/Ky2FyuL1UCxNmWK9X9JoUu3bZmme4sr9WA+Kr7Ik
QvP+p7hvgRW1o6IYQiVvD/sjFM4kMt8IXnCoANq7Nq+6bI7VIl7XLP2A2mPE4uQUu8Z7LijQaDor
ChEFFt4dojF5AgZ2TCOjmVHm+jPR304jS0wKBoNdDT4CYL5QMufvDpInzNS7Eq0VuvJxtJTL0o8n
pZgkrkKwz2HGtqG9gOAEXB3Xc5aAnKoydMxZNjkoZk8g9rGDRHlIhl9vXhwQnYC9R3NQNH+FMGBN
OmaEVlmkd/klYcaJalag9/ab+9GAKwO/iQ5uEGgtWNweqDQTdAugu4gU95ykJ1lpXrgqL5/n2fr0
dMqpPuP51SgghJuh3Or8ZLomuR5kVrjroQa+NcmKDOBnq0dk4vkKEmBzLYuBRJlJcOeDQRR6FIBK
8K3cSgeqswlZ1ygfvnpKeWxZHJRmE+bW4jPQHmrFk6a3vpk97O8FwVV7ZZeLWxLijZZFsUgWuulS
koIa7nNMLvUCprlUdn0IbikAPPHAWDs7X0MOZzYtSstG5SPKPf+UFaT4svHz28cDgCsIpfEvuqm5
QzRQe9RtE9pqGv3WDVB4BeDN+wFceaiUkk5bwXl10JO2vpiRIHP489o6HQE2vE2iPEGU70KMKz4s
A9rslneUkFcnagP0iSZ/NNldewYzMZGLJ0hlVHN/KBbtPABM47XWYX/u/uahuTfMlR3upq1tOjQk
MYA6nZX7WIE4cFcdJxV6r+0juF9OBkSNzXgIGLq8UHY6924TTETWBrD6hb1fwfkNmkPnCjx9uB2p
4ZuUBFWBivl0WyxfvXj0CxVUUMvj/tDXke3Y5LFjea9VgFwhsHHsHpmCD4mbB9NA74dOP1lkjGwq
SRQKjoKDKANcQHCOr2X6xjpvad2ghxo7LCyaPuxlD2CJBX5IQ5sbzKAegpnsHiBm36a/3zFngDUA
pgZ6Vrx8rnflXBjNiCxPEmk1aBLDGXIoWugVn9rxNL4D6IViwIutdbCbN2IzetAONCDlFs+HBPrH
5ZM5Sd7SAk8IE0inQvgIwQRfG5p0lB5Sz8IzdIRS/bEs7sGtbn50ZEUo4bps7HDTpgxaYsZrmdPw
HpYGkgQ/9pdFNg5uqsrMIKA7w/e77ODo584OwMjLfntvZztaez7w/wotQ1GLuxlbpVMgDFXhZWM7
ydmd4y/NZH7OmEn9cabmJQdtn+QyFg0NTxwIT+KKxGJxJke1dhtnQgDrWXXywZ29JEzhs1Y+2jbI
2eIdvbEgf/bnUxABOLhPPFVD9eC15lrXm3oPxRYYhYBc0/1AafFHnEjuEqERVKOQykfMjn+u93ev
QZ0FbK1JpPY/qKf4+fQZREiS6RPtPLAFrX1pSH7h2ro2YtUTtfsZz5s47/3JanzZ+0m4PnjQrqxR
CJP5IKZ2nV4BwDCNiO9Mt5l3a7aotHx9e1yJLAvAhuCbBliEf1s4BG0ZJK/xtlCf8+4mbd/ecIRk
wIsBnvMUzsYcF7VC+sH+lTmHpAqMAmQ3vl4GkxXu7y7hmsB5otCOEYG043pNhqLsvYEmeFErN8rB
dSVvCtG+Qqs2/DvqX6+LXxT6E0PdusrH1gY9ztygHwaEQXfDGMvapkTR0MYSX/kiS2rQhKCCv7bs
Lf0Dq2gAKVq/tN6O/gQDPlRj0AEMuAaPj6azGttsxlXgJlBnAtG+e5suWi2Ji0UBwcYKf3tWVukN
1Zq3cdzyWTfYBzJYZ920npLCPSP2DLzi1/5OEC2VjWLSmoRy8WTiTmer07ab7VWehZ6qlPqJHhim
ZO5Ei4QuOmQODVRFVB67Zy+kANAL+Ad9WHxN/VBpiKec3ne1w/5gRIZQRUBd5K9iIR8bMKUc84nA
UGw1NzFJYj81lRMoZcOELO8ojOHaXlMd2BTQ9eCcZ+LZDPQHaBslmh5AqM15O7PqWmZ9MbCOdhN9
eGhfsJiK5vbRAnUzCJnZO9wALIBXywTaHAICXEZoaZJYIYmJztcc3NZq7Us2l2A9ABMAmm/VKUIr
LzeCxFooddmKY0/n0qc4okR3Aidhv7v++/7Si56yAFWuLyNsZ1SQufi9WvJiiG3UEWMW37kd+W21
Q5CCgh7NjuckWSLW5TdeYx4oYbLnuuDtsLXNeyG7nDIzIbC9oNxiTHcVcH6jekuV8VBbz22XBcYo
8RQCDw6TSCGvrW5rBvZ6c5TIgXhJidRrm4G+fj5Nah7sz6jAM4CKEXsDaXfMKX+Y+nr0Ji/u0Knn
WAGCHt8crbD0ZPVSoRk0a6ySmIh2+BwyaoJTphYL0lyGfaMNWuC68Tk1PUmcLZovVC+QcV8VMSFj
ez1fAGjYRFlJOA3n3CdgfJdEOQLPjbsOGOi/iadXz5KqZU2PXYmCSFEFVnuK2RlkYcx2fQL2mMqS
MV8Igh4XSUG8z/GeQyM0d3SNqu3VvjYKPFdJMOcFKtogYNHPTpqcO+ewvxWEhwu9ImtHOspyr5gr
CY27NvfaIlJJ4isQCktLz0+ZBrc0+jpI8L0B+ia/K0v2PPrb7M49kVfc5Jrs8FBT5Y81kpJO2uvo
IQTWzLkF6Kn0064zb2k5TT7SPVVoG42LchQhQYz8IhQmhsJn1jjfuHYF9jm7vouzLu98mjr5I3hJ
ejQ7296hJe7v1Jmbm2E0p0OD+FUSMIo29gr1XinX4GX5iKHW3cFy+6bArVd8IuYMLJOJa4LIgEyi
/AkaxP41xAcNdkGaGVRfRdTa3uQTNbv0bXbn4CVJINzLzsiI3nVjHU6Qy9ASclSs8tJDY21/j4gO
GFBUSIqv/HJoh7s+YHbdJgycPBVYC+hpTJVz+o4CIEh6Xyzo1xacqRmWwYGFkvi9ejvIVGVEC4YI
COGki//wKrr+vtG1RonjVkVDtdx05ScXdBCJ/vMd04TngwlUObgzeHKsRtOLynDjKrLYysQTljKc
i8gRgW/7XwPcnZu1ppE2BQwAhXIcyuEwzlDHwGn5g7rNzdiplT9XShruD0tUIUZ2AU2Qq5gSinSc
P5qAQW7d3CtBC0sCI/eCxAbpVPHbymqfOjdQVPbYR9suj077KwPUZ9+8aOm21rnNN5SstqzYQcNZ
cxd33qEykqPby8AWayzM+yKwUKOKgSQvxNXWX7EJyIB7dKFKkFTIofS+OdRnKIxe4rQFT0ipX0bk
BYq18m26N4vOvtazfutO+T0Zkt/7oxWFVa67YqTXxlC4xuvfQSE2PFRFjY3aoknY9LrmoCS0OYAQ
bfDTxCCSoy2YXU9FVQ2hHAq9aLW7tqfUlUF7j9Qo89YBsHtB5jxq7NObBwX3jozHKq0Mx82dbk+t
q2mecIH2OQBHwOn51IZaLBSsfahA7tsS+KorW9yAoIhsVXHsFpFWHU3PL/Rg//uCM4hhgGVjzbFC
iI+LRY0BjXbWhFbB3HjMNOsQN3e0/NOW90P1D2QwJdY0Qfi5NcfHAvHQASQdw5yrP2jQsWwvGhhd
0/LeUiEvPd1nM0ROvjfu4M/zE00e52kKa4jujt9Z/Ke2j4r3Z3/8wvl9GT+fpDMGY2Fo9S2jiR2X
B41d9j8vmd6/vmh7Dg2I8XRKUYJSRAm85YG6EEt6YOQxib+U6j/7xgT0QIgYN4PhNotTaz2zvQzW
MvSRL9+65LaZ/1GV341728fUV+LbkvR+TPWA5B9LekF5xq9NSbwvOoPbX7FO+WbMrYbwBVd7GSn9
09D4ZeIvMuoMgVvBQNeUkL2WnJ112jcmZseGgGyPVSus4WAtytFSy3Ph6R+B3jvvT6p4NC+muAMy
QH3KUiuYUsvbKu8hTH+hMpogQYSMZANgkqhfoeDMJzcBIWuy2oK3blwIjdn/eKMbzndl0CfP+4MR
7XbE4figiYY74Nav562YHFxoLq6+Mj820K067H9etCzbz3OOMTUp7XQD42jzc1aGqgvaU4AOTvtW
RCsCuBCub3XtuuIrmNgUHjWoXkRNGqrlZeygwyy5P2UmuP1Vev3SEAITJDPDMrknayz/Dm1S5JjQ
OQAEOTqiVL77TW3t2Rw1Bw8GP3PukvIdV8eKqcLNi8cQUj/Xi624+YA21BnBdjP40wfQ2UgeksJZ
wpsB2Ee8Il81QJpDn1utOuLZkFSQOlKDkt2ZtsSbiMI1xIhoS8SzG5VAPiWnajqb6wSz1DTu3aBl
F6ICe22BuBGs/sijBXqrQA430fy8rZ86uw50SD/ubznRxgY9AFSOwHBo4/xcT2VrjqQZx6qEHMKg
HqFdZh0gLlCdiwoCZdRm9dM77CHqBhATzxNQdVzbY6ZXm11TVlGGGZ2RmTmx9BsKVftWNNHtBKDB
v2bWYW/c6NoTYngTqBXy0bkbK9t3k+pDWaSH2nRuU9C5qGkR1kgPpc5yYzT6hdXgrDfZd4vmz1Qv
PwxZc2gM+95u3U+S37a6Ii6CRecOurXRiAaeTj7bu6bIdHWOywhZ3592SykiV3S+DpAPuUkKcH6w
wiz8Vp0hd6Pld3bfnkCKzSS7T7jwm1/B3WWaGi86JA3hMGcI735ZVAJZzd7vzc/vGi6299oIi1Xn
DmuK67kxWquMjDm/V5T6pJbayUhxaed1A93L9IM9mY+dM38sqvqzPcsCFfFA/7XPI+7KdAZ3SwL7
3vRkTI+J4asdxEUkO07kMVBYwy3nrGeJd90ZqdqWmkWNUbaBQT/U6GdWs+P+XMqMcM67N6GWqJZZ
HTHrR03PCvu56BLXKrqwVw5X1IkBa3lVZ2372XOSxK4iHeV2tb2bFS9Q7emslDdtZ0vGI4IqAkr6
Yo27VsGkNplt7VSRk/6D0g7apdIASXKfGeg2z9Mg6cAxXN2Y5j2aayUrJnIRW9vGtYtoWrNRKx22
88HyK/OJeWkAglnfxuHr88+ozUkuFVEC72q03JFzkANQ086tIojzHqcepJ3qkzbVh2F4cNcW8fag
mRBaHGSqs6JtY9m6t1ILqWhP5nIqrCOJUy4UORs0dbjGzVx+1wYZVFe0cZDwx55B5mZl7LiezrFx
+mZO4HHbpXtaLO+2qrUbqtqoZk3OJYtlWArh3tkaXEe9cfE9qJvJCHbwaOiOWeuDMHYxwt49ZQXI
UH2mP5T2mcrwoOsoeN+9XtVruRP98HwB2rCXYQSPAMDWSlCciH7YP+DCzwNrsF5Pmv6qFccrzaTX
bbQVEbCBVc1925/3DYi2worM/JuaQrKfW6XSph5dMmAamfXIyEXpH+NcElGIxvDXCwLvpyFBsvrj
zbpQQqfcNaByode3FfvqZJIIVnRuEaisd8lfkUou0o+nTCcpwxBqkIkR1wqbQXlAggbdDktkdOxQ
LdXj/qz9beHgl31rk/NTeQnWuTYDbBZs7seyLgKw8JySVfK3Lw4FKHgTZLmHqgzR4XQkbXqM7SxE
ShiJYLx13DpqyyUA8/bRpeSuoukdKEgutdWEGE2Q0vRXbhaHTB9uKWjSlKoN3YFC4d27NWLn0pr2
Qa2WcH9Mwp1gwBvYeFmjL4ZbJqC0F/Dtri2F7DKQg0NO1du5qMEcgewqni3wCEAMXe8ERLC55WYN
unuHEBkexZacFqEL2BjgS6c6Oq8SBohuZFuubxmXGQS0Fi2PtvJQOoe+f6DKzw7kZqormz3hJnwZ
Gp/9M/S5RRMBEMiDAiL81u+cT8kUNX0UExqUMtZR4ZHaWOO2XxWPtp7oQKFXlD3RdA5ZUciePMIU
y3YyufvQngBM9CoUM2O7ONe97bPO8gu787PMvNjg1Gvr5RvgD59NvT3mlftQWug0sowgncAdONpf
9venbMzr3zduhBWoF7lrbdXJwFpJUVdaJPex8ARsZnX9+8YCmWKGbgwcag36RXN8XuijIQN3y/YJ
d8psqmS6M2DlcsKC2Pw0g6guKS9zwY4F+al5kphGNmncTd8X1GqcGAdCGW4NSGXkrSQRJyoF4kzj
1Q0+mL9V7+tJS3LQ+i4Q/Y4SSMyz7lucf0IyQY0/TNpDzT641qOy9H5bfGbN16ps/ZIcTAhXmwb1
S3Yi5TeN/KATFLUlpWVtnclXLnrzwzhnk81OlbQzflhhf2AkD11A5pMuUueL3s9hYwDUTqJB/7E0
v9T6O2uPafwn7y81e97ft//POfq/GQKh4/UMofO/1rISXq9ctKBV7A8T4H1+ptVHC3HJQlW/B1dP
YnahMtHTQvvAxM8F7/RZi9Ub8Dr92v9BwomBqpUFcB6q+/zLhM3QMmtmNBL38+Ab9IJWg/OoxGFv
SS5+4XnaGFrPwuY8LeNgLtqEhhxTn29q1KX7ursdpBIBoiMFrCQ6yEFCBnAOd2ynXInTtMT9P1tW
gM663h6Dxkp8KDqB0jI5lbGsQVq4t7YmuVO8zGnSLR28fdmzIBuOnvvPhDw09R6KTA0mFX0aRRpO
/bcpO6JbKNCV6WCPH3qCcNuTSTAInxFQ+LJArQyc1SsUheYpRtmsPUn18nVuTpCZ9KvxPDQfLZb5
rPlu0m9TEe1vIpFj2drkZsDW01Jjq2OxvOzc+OmSnvcNCFd1MyjOc9Wkj7WlwKCssTmg3Suom2fP
Vvylp6FmPg3Jad+e6LmCEBLk8gaKia8YSmk/5JMzYxd1TXZi7RSOsYUCzXhvr20jhS4Znnj+/jXH
RyqGzvLB1LGDwDXWAFvOJMMRnT0HxO4430ALgR/k+uzVBRj/HRVORwe+12InC13AWX3cnzPxOdhY
4UIE7GVzGIBriBqG6sf8aNq3dVWcwEAzdU81ezTzj7F+B2VS32k+NeCwjfvHiR6r6rL/Q4SbZfM7
1tneeBpwYehKTPE72HJXffHygPW+ahw69852ZGOWzSznbvpB1cc8h600/a6UD8z6Bf+ZZd+KuYFE
4JfWiuh8svN/3PbEnMZfG29NGTOiMNCFvBZWGMlugO65iV9ovSgE5EiRUT+o9LM690FOz3lu+aAS
DrwYqnKO6dv2Qy47lyJgCx71a6MTACUG6s/Xc+0uzZKByA4NSOXYHqipuY+Uzf/kVlP5aK3/bdtt
eVBTLT5aNs0BlM7/ZLPePQ1Z/WPMe1kSRbj02OWoKqzixDzCxRkn0CquTWud2R3aRI1SqFsqeIVl
XXEsuyIcmOz1JyDR1jAFLza5wwUv3HmNgwY9wDc/AOh0YIV+KOvu4KrzUaEsNKv8Y1/136c8Pqsk
C+Eqw4Zmd8zQw3fs/M1P4VbDdplej+tLwJwdH+TaQbYK/nW+nZWH0T2rzdd9e8Ldv7HHnTRNYbXC
dLhJtYffR3851HP+zE75fd+MbFW5Q+aydFTzYY1bu3NteGE5fGkoPFjcBomKQhv22r7BNRrko8Xt
knL3mVW3FMz+8MdZUj/Fbf2rmqZLGhO/nkH6azZmMNTsgMKJ5B4Q2kUSXDXQ7YvwhUteuIoxlhA0
Qf4oHe61sr+r1eYZAgeHqixuVaW+ZMUSOuwd/Yoenvi6gdwSZEB4VBVxgLvUavQX615xzhZyaYHZ
o8DKNJYlmVnhjtmYWpd645tJqpHYTHFYjHI+ME151JYhZHklARutC/RqAdHN4lgqOj1f1ZGqiWZm
q8JMUVO/z251QCmqQydD+Qjv7Y0Zbp/U86A3igczeky/F4r5JyeOZCTiLfEykjVS2U6YkcTVuMCj
gWrxPjXSO70ZSl+ZLQaAHRoEy+7rUswHMkM7dP8QiAaHsaG5SQeLFVB315YTsHuysYdMkNUVAUQ7
/LiVhCUiC565pn4AjoX0LeeuxmbINWYC8OvUF/qhyf/j5znv5P0PaVe2G7eubL9IgObhVVJ3221b
nmI7yYvgTJoHUiIp8uvvUva5Z3fLQgvJQTawHwyommSRLFatWotqJZIT+LzWfJXFe7oF6ln9+TPZ
JnAYeGwsi6Oj0PDzFSDlaARPiow+YgttxBdr2wW1/v+aWAwBfW21xQwAvG0/Lpyo4VG+NUtrDnZq
4sMyd2PBHIaobUxvArB6eT2HRre8bySLDLv6iWv0XstodNm71nZogIIYirCgWgTF37l3dZnKaJsr
5JMKZOXUuLMs9mrXWQJw88YkfjSFXDkwceieAKQM/85NtdDqAHE0VOnggsA9Fl8JIpEh9R67znfj
y8NaicXmxDzCbMsCj6y5rNprRaOCctZSAt92pNQPwB9CJctQ6w6DeNONHtsIuR632JXa1kt0daDg
S3QRCAazes/5QD02KtNOewgruQL9o8AxR7rorQMiNGqELvhstix+9E+MFsV66NkBEGgua0eTAF66
N/GoJ0J7ASk05HArJHo2Uger45o50n0P0FV08pyPKxUqJZCMANmZhIQpc+iuNuxjzYJbU24Rq33c
DhjRia3FjnNdTQUOxV1YeSW48bWbqjFjLoN9T9O4aJqdPpJH2vCNNs/VIeLunT0GmkVLt1GV27tg
ekCDJLNj2k7oV81EGBTjsSLQ77vspGurBr001wEMGNn3Zc5HpVPvdC14c8z+RyCB4sRO97SNWObj
6QjKJKQffpMg6h96U0yaGiQfkFhypJqQ1CIovJEtPqg1I+YMq5+lLOCDi9vRM5kU9oiAqfOf0WkR
Os0W58DaXJ1aWAQsQjhV6s1cJQq0OG2H6j2ivyK1dn++JJAoA3jXBf/wBwm2zEzRDsFQOVTpkWjX
rRtOYuPEXT2aTm3MPngSSoCcK9PpiKhWdmU4BZCYeG2ojN3ykDIRCvMxHRM5DaFhf7o8uHmOzqMx
RBAng1usEmgdjVpZeJaUFt31jR3m+pccDae9qlDG5CAg2PKL9VX7dzoXq6aNRka5A4t94XxiDT0Q
XsclKNI2dtJKzuN8aItrLPcG4LwlDDXNgWSf9LKNgu7KMH/l+TdaVzGpb4T9igbC0LaODSi5bcYj
i117+fPlOV47QE7meIlj6SAJBxk0lCs8neahLpwns2XHitZ7Rszry7Y21jNY3DMFyfwAtXVk+YPE
kLdI7wd6FabIebrqi7fV/rrlt4F57rfFwDO7c/D8U8F9VfzUTYqGIjhs/51BQSxtwQHSztj+74Z4
vDzQTdOLm6eAvIlpinlWSax3b8BKF/1PETxwHzd6+sVSd1DeCF1R/2/HwRIuYaBVqMo1DDkYdw1/
7I3riW2Mbd50FzblstuOFP+/KREVvVa2eZ3R/KrMIaTN6ph52sZOWT+p/7sjg8Xho4LJSm0fM8mN
X+DtDiX/fHmt1i7u0w2wOGT8XHPKgOIE1Sw3zDUwI40gquXFCBqK/GbQ/ITZ44Ngf4HTnI8APKCR
gsP4loC9iXal1tSITiw/P1RGHiqjOQycR6LtItXvK/NYZ0U8NvvSuvHFRmVrdRnBEGCCgQLZ/iWy
WRnG4EwNDqBAT6Y0dtMq6uSzq32SAIZenuF1U3N5z5l7KJdQvTYre857vBQEiOPMaOziLjvkbuxs
1TBWzxcwWP7H0PIss71Cn8oZGZCC0MV47TsezgDEJrs17V9e93R5WCsVEyzgibnFcUacpqycdta7
DJ7rFri2poNE+YvbH3Xrx+DdNeWVIBvP+tXj+sTm4kzLOvT7d8iagYTWOxD/1iROOIx3TrARV65u
uxM7iwNMWrmeQ08YVWwHGcBXMv24PHlbSzXbP4kp7BJvY2JiHHSiO9aboUW8nceDWIJWhppdnFPU
tC/bXL3cT8Y0//3EZiYDv22hNP7guFc5dNLrqLHiyyY2fWJxXLXEZnrRYN4cpe5bv4iz1nkcrOII
EsG4wVuy1/UDSuBXxiQ3bK8eZKBOQgV9Bt4s31Qt2mR1cC/iIGuHyGtvM+CCIBSTP6cl3/vpt+7P
JaLg/yjfgQsZJWA0zp3PJ/DPZg70UgHeDGPfNcG7aMoYebqfl+d0doUPFw5qBXMbLBSWlkUokPLZ
3G9xUtVlH4ngvfc2oF9bBhbj6I2OKzfDpTlqzdskoHzuZt8uj2HV3U/GMP+EE9fztVIMTQsTjiND
q3jylX/IOAm78dEoX+1pK75cPSZO7C1cvaw8lQ0d5oyYyC59yoUWimC/LbC+OnVIxYHK2UUtaJk5
yFM+Fv0EFoiSRZBXSv3D5Xlb3bIn318cd5o+lhJ6lQBE+VEmnqBKtRXxr40AWZc5wJj5EJYMUEMO
hsxAehhB4e46FFj0If7zMZxaWIyBSY3llfRxK4G1IsBAbKs/oKx52craJYu2VR29MX4wI8bPPUyx
3ivHVsMlC64Pk7KdFF+0bAiVbUXVsBHIr0/av8bmH3Pizh1e7aU5wBja8Pe0uNf8LcnBVQtIA6AV
F5mbD4DxkfQBrX0XYV8ZhA0Dyo+Glydsy8JiWfqiHhsyOcXDp0C9lN7r5a+vbUBgAEDuiuJ5AJKD
8xlKPXCiZsDEPgxhp11JEaGgOm31IKydKqCJNJGRQf3lQx5c2dyFtDx4q4rmZ9/gcCyKCHSLYYUd
32ahVW7ANVZ9zEeJCZkGtJMtd3tAMlF4AvYkHCslX3vDjkr/c2fYB+l+uTyBq8uD9PgsczhXYxbB
VQdAtDO1SAMR4/MIvM+Py59fXR+0WSP9Dg0XCEecrw9JLa2uK3zeFc5OG6dY2R7IzYuIiA1La4sE
1gTE+OZMw7sM8wmq1ibTERGY3IkGUUaldtd2Nz0VcxEyyfPqLxwbykpo59Zt6FQsaTWY9DkB4SVy
W23Mw1qPLs+cuTogpOd+CzvMMjvnUxd0dZo2XVk9lJLpaC+oUbXOFPLEloPa5iRU3BdgmkPp9c0A
qP0rb8FLkDsp2dUK4tpNxlUEuXvjIIZS7DSQr4Xow+3BPSLFfeH2IlQZemDTwPhhd7JDo1zfxyBH
RheRFkwoFVt6XGvM/8L7VG14+OK+sZGCRxYc/0MK3gOAeXGKEmGNqdYwkTBSRK2eUPurrcjGDC4C
td9GkKtF9nvWIIU+0fkE+gA5sLrsZFJSrcfNBsFsSXVaA21himM+dtpbZdvZk+U25MYGJctWILy2
t1D9dWclixmmvYgO+nJkjgsS4gcth1SKDv017IKtMuBiKi2wqemnRhZT2U21RlQNN8H5R6oy9JEw
FtZfXESnRhYXkfRoAT4MGNHC1t9PW52zqxOF9yQAgXhTfiiMWG0ANv+cVqANcYejThwImCit3Ig/
184i2weV1ixP5iEbfe4PtqR2Bvgk+k718qjXWtjwdodGqVD19sbZsLooIOxCExZqs+CROjfl+UMm
nNwpH3S7l1eTW3dg4k29UPf64uryOfE717SM2wFvxF4C/7QL5uRzW1btuVWt2egBHdGG5Cjs82by
rHvHbqEpkfvCD32rnYAyTNluUCkSyNPgf8ZUf9Hl2EY6t7t4APvStadxG77DVag7vYUscEAT3Lk0
tnQNlD8jFZ/rAuKxBaXyiF5uGqLwXe3tFk+8wO/yQyp1noLkitr3pB6/6FzmN8HEmxgpHnvn1wU6
N23m3/koSUUq972HBvFN5MruM5gzpieqt+rgWOwzUlHvUpfVk5Gh67MErOpG+m61G9GIBCIoPPNk
9U2XJDuMqpzpeYBoa6VCqs+cnnlOS+gaM/N28pw0HPXCCaFclIAQ3L0SneeEo+hwCtRNEY68/qIH
8msOypcIaBK1z6vXZvrkq8cOaEnwrhxAvib3FWUQgWlVmKeliAXQWhA8HTgInGTUZU6UdlAL8wz/
0AdNE5MBXZ9WZ6FH20b6s7PqLhrM0T/6gL1FBBW5fdl35G+OAqABACJEF/pH9h3W1YpVHI9fBcYP
kzaRst86vnF0rwUnp0bma+s0JmW1OdRZXgJCrkdQTX4162CnGkjMiGyPFd/YSSuA7Fn9DVq2JvCe
6Kta2KtHjHWsx/KhNEcetkUqHoJc6647N0hvOrh3ZORy2nmaGdwYTM+fB4KqWtTrk7hDZ667t0hZ
HyckCw5jVlsbeaK1jY6itYs3GXJ8Hza6a6ELRwakfJgCFdV6Fxc6Wouql409jjldbvEAGUS0rUFg
8QMPQ92mfWlTPG0K263n1jLxCUHi99pXXUhH273PGsYPBu6aW9dtnY17dDHG+R6F0jbiUACfQCyz
bATC5hv8VGRjwtz2innymQZeJEDAtLHUa7cAUF3zOJGsxXPw3LP62q/scXTrB0O+oT8v3ZjEtXjq
5PNLEG9toACjcnxeFkcyHQEY9pw973dW8b0t/sItfMD1HTTiYtWWz5Jh6nQQKqEvv3bTh8zL7lyQ
bLN6C621dqOhFg5cGCDQ2PWLa5mVXWawYERz9oygb9FVbMd55+w1tnHJ/C7ULj3w1NJiF7pQekYF
lMGSm92XTOgh08zrFEqsjiwiYKPjaqjDYBBXlqd2IhiT3LTe3HyKLNlfjXUTa8KMhdi60xe++Tv6
Af/C3EyIWBLR+LnP5KY+pCIV9QP1vtv214D9dLaUm9YOvFMTiwCrtQxJ+lLW4PB/H4fnLLg3+31a
PWXg77u8zbcGs5jkGjSiuUkwGMeWYdBcj9Pcx7yxm9d9BhM2x0BoBFqEC4MqwOPaDuCNQQI9nXjk
IddTeNeoUG5YWsTf/1mbfy0t4m/N1WmRdrCE1hI9AnUJjcpCWUczLYt9auF+Kjpo3mY9bkddou56
eTZX1g2gZ4TfYJRB6nQ5ULBT9SAFb8CG5QDVY3L3VqXlddo6V6R031pb2122t8IhBYov5IVBVwWG
CpyU576YWqCbDXg2AWsGIblqunHzN80z9uWQABajpc1uyD+TgIYe+SVsERX6safffesZb4cQ04jG
5+Le8LfIDT+ee4gJIU2DR/H8Ll5WoCCwp+VZlsqkNd541e9c8lkWFiBkP9VgH/vg6fI0fJx2TPf8
svNwI85sz+ezMBG30jRbl0lfPInmG2m+1GDgbowq1o33y6Y+OtiZKWfxQgZ1Nu1cqWRSNSmwOPug
3FXAGvveC8seiIzB3nfZ4McbCnc9OseRawL7Bwqv52Mzas3MoTWhksbalzzON26N1c8j0AVXLCp4
H/JMfS0tKZ1aJTSr4874ZaXPl3//Sr0cA/BnRicUI5G4WCxODfE3ZGc1mbDp3h6hvmNea/KN+kk1
7gf7obF/1uJROuPGwbY6sH/N/q7mnMSMvQI+oK9KlQDx5gZP+V8g60CNDXAWsIqA9X3QVOaFU+d9
CRx/NdLIJjdFMTctHjT6ujGBv2/u84vw3NLijHZdyfDmKdEq06Jd2QISYO8I/ZuVUf+lgRYomAw6
9zP1vfK6qXv7urLdPmagG/zapop+8zyCdmMHP0+fvGE/ou0NHSiW3Df68Io3o5MAtQUuhKJydwC4
ey9Zmv2omOewqFBO+l0FugQl8zTs/Zqwz1bhfSpZZ0b94LaHzLH5p8aYymmXlUFxTzvT/FWIjA9X
Lp4DN2hDIS8apyTqmQsFQJH6t0XTT0+kaSjyQtr4mPvaa+5VwSNUNZpdUHf6oZYT0kRZW+WJyFx6
QO3XqUKoK1g7rwH3UcQLn1/zoQIttZtreGwy4BhrM8tCDlDuweIVuhyYBmGJzLb2/ZCymyaf+uvS
cGiYEa6Otiuya7vDPVCqMT9ocBjQz6NxfgAZwp7XxIyz0UwfDET1KLCgI8m0JaLecRgi0yqyIGSO
7n8WbaPd5yWVJHSEw78JX9RHXe19yn6lAX23gcEWhXalSiv2wPnylJcuvRl0/phro31oJ8KuS7eb
dnkHEBTaVHS85IiMeG+PkQdypfuU9zRhKAt+ccxC+9GhoWVfTCV/tgNNu1EBUZG0Ru8rcedCTTE2
9w6V9FC5ssQKG0pGhnTyr5QZ/mOH+xHkV8UPBd7N/aCQQQSNb7FvejLszCD39qpwuijwUnFE/Qca
fVaTXok86PGIhboBgC9AIHbmFBlGVV6jdcfFVwSP6GR+Y53fgn5Aqlg5fh4jMBsjrQVuJHrRCyOq
tKl60keveVEd9Z8qsyvvcrBZhR1qTzetlxn3PK3BxpHSBogQyDH1Rta/kYaxg/RrL6rBSH/w6tS5
M6wMfSxoiAAtPbIM0hygXgkRbfTRe2NoOLV3rJ3Wetelpf0yRsRRQQk6BBftrte0qdiOd3p7KJiO
yRYNBDR8Ue6QrIOmguzGvacZPDadgV27aWccNYvRg5eBvrZI8RrXpEEiMqQ8MsvSPLg2QVDR+M7G
uf8xZjrf9Itj00613qO0Ku/R4LU3g8+kOARgk0+D75ePF2/lRkO6H7wb6A+1Z9L38wsGabZsqtqp
uJ+s3H0njlc2EFByhmNquQx7AAkrZqf+ztNHdYWLxA2VMIO4dwk9ekYVhFNTaZD+/opsY+RAj+Ru
omUTmexLb+sQt/XGHSvQii/UqB7yRhff/AEeY7rFfhiFGUEyxYyILuz7Fi+lA3SFp10p0KJbsmaI
Ca27uzEdrSdUjMhBM1W65ymkQiZTiYeCaVrcD/WbDAZ6VTjIjGh26cWccTC6gjD6UDY9+8bGut03
bvBdttD7ywiyrp4qgqgLUutOEqSnaODvTYcNT7pUYucHPgGqs3L5M7Gq+srCS3VHq/FXM1jQKaGg
MLCkzg7cbSiiAI3mUVPDISYQwADxoOMlklo89IZi/DUWhh3qJReHdIBGUF5BYZXUQ3HfGKyP2iEn
j6KVW5n8hff8836GPjeiUNy7QAycL6qG8XuBZGNCgrwPWdfdIBbctybkT3TqbTBALTzot7FZxgV5
x5kaeRn1BmUVNAq1/MRrnHhytDvQVj9AqbKJUt+v0HRm7iHG88PstI1we+WOx57VkTtH0wDKL8vY
qOhqzeFGfo9TrgNBG3rrWnCTbWwQTNXy9kUbLs4GE8KEH8pJZpoBNS9Vfm+K2OJg2dypMkapv2Tx
ZUOrozkxNP/9JGJJi1JTOD1hiN+ndhG2zUbsuhaKIUcHoAUKPGjvX3JrtrkhoViq5ffEUkku85ea
CQ7Gb/FLFeIxzR3kbs07NHfcDrn42ZPpZWOEc3S8mEskWTCT9nzkoLZ5PkTIMZU2iBjTxFOdLMLc
bYLDABqCF8dsrJBAAyR2x6G+4qUj44F55JY29bATvYAo6ETKL2jkN+4gQp3uasg5Rsrts5fO8Jo4
4PAACsnZfZrqwRVNfbXHBfELfTTkjgT1cJ2NWU+B2THqfeUQ/tTWyn3M0eESGUMtb0WOFlQTLXix
W3hTjOQ2UrUqqKYvEqvymEruPYKSNPuVUr/7lOmIpC5PzhJf9M82wvvFhg4Gno7LXFRlpM4ozWBI
7OBZ164QsYUFbeNUq6AhGefaGxUZjpyN3OriqfaPVRucmAD8oGP3Q0mxIrWX+foAeZc+RtDB8TgG
IUGrIb1TO8Gh85r8MKVb2OSVJ5s7p1aBo5/ZpZYNOEPjDxxYquK+try7Ls0hZJKar9Ijx6CtD1me
Pm7M7vwSXrieCyK4WcwGrSnIL567XjWRpm11D2dF73W3bjFOtwQZrp1wmLlTrVMeMQs6x1lpBvfW
6AY3TOXaEQXmdEtaa/bySz/FXPwUht4mg7v5/UwJ0TXDMbD6J2VNf1x7gnimh4IQwBweXnbL05E5
pccrJ7/3DCPCTRUO7guRKMGKjef32sF1amjxPiEV0SQEXPN7FryVoDaqATq9vHprFpxZwByCe1Ak
WpbRJAl6t/MZUhXGFGqODoGgjVN+sQ2QOArQIoWNZ4MzGofTYrICFXRDqcMflYYI0lfg92tDqmkh
qmAxCPAjc0sjY80i2DQBmkXPDTp7F2dhI5GVLoYey1P73g0e/t6tcnS1M1oSJHnv4ubU6yF/VqO5
JSC0dhGAr1FHqgS8bnOm6twDa8kr3U+VlZgGkYdSWOZLA+avJ89UzXVAgPVyUW+BVJbb77MSV2pO
imBvKiP79ccLi+IrMEVIKP/mjzz/IYYvLZExaSV9XR+LpjtuZZFXPGeWeZpb0kCRjHTtuQGTtFWV
ycxL2lvDuW+32qS3Pr9cRKFNxWCBsmfkx7q+QvXz8vysHBVnP3+O805igo7btQG8n5cg/9vyH6B8
H7bUt82VSxlIBXg9NhhOvCXqHyA825BN4Sa9V1cpiAE0D3xMBaTgwBUgPLLzoE3wOOcf5YEUgHij
MtsftRQYx4FmTxD1DNH2aO0r7nWPpWboO45C2HtFWvmFFAisQoSdSNgbzhYUcjH7/9xd2D0BoPY6
OkYXs18FpRIawd3FJQ3zyn0GKOPb5QVYmJjPhbPJWSwAKEbLukIrXuJ5T9U1pX+GxcYIdAD7cAro
yF+iprcYgd8CHpDazEhYBaWwcrjFA/7t8ggWLjSbcNBJDdgQcm/WB5CStDpDBrLxEj83WRiMWv6q
56nAA4yzDVOLyZpNAdCJQGKWP5sFqs+9FUwCmkBYxZFiyIImrHObfSs0JFb+eEQ4vdCg7ID4Hg/W
xVnNTRS88TbkQPIAc9QVEeNvufHnT6jfT4o5JprJ1ZfOVRAkHZxWiiSdrF0NEjuW71z9dmRbrZez
C52EA79nDRU7Gw/wuU14Ce806JgKXY0iMQzWXveQU97lFIx6g59/MbD14j+fvVNzi9kjnYeWYBfm
CClDZATiSWU72/lx2crHNyHmDI8zJEZRkfzQhWmy1mOm7ouEi1mI3D34MrFtEZbl+wDMZ2BTIOWq
/WWjK66O0A4v0FkbHZIIi0DEA7vK1NIJRicaTuaDS0lYWBsB85qTe0CvgkgMBXjUps+dHNtstAZA
2RK78EL1mg5/2F762x9ODSx2kSsJs+HjItFfIVsf2nvb2BJBnNd46XKnJuYxnlwrkNyRda1gIrvS
wQWm/YhUikTcxtm55tgAKYJGGNUkSJAtUlitPvppx2BF8VALDhOkYfbuX83WnLsClhhwUmux5pnn
sUHkFU/yIdijlhFKvCVs9+dlz1p5nAEPAgU6f04zgKN2sWvc0aekMtDj3Q7YmPsCzYYcidEckJ6b
ygGl2qvcIhxbc7RTk4uRFRpwv1bW8UTeWd1OtFeXh7T1+cXqCDzEielj4obscVT3kE3/8+8DrT5z
H+OMBlrg3Md6vzMNNMKypPfHMJ8LElvUymvbfZbMsoG/xcosC/EU3EYZUN4sycsXM3Pjmn9t6s9/
MYq5/DZDEeHHi82oKk/ajlOxZAgRpkd2v5XDWh2EiwIZKnAoki2vmVGkAzjFdZ40JlLu11WwH9vD
X4zhxMQihmHU9YySGTwZhyOXV+Ofxag4r+aqHjIW+DejxxdT1HO98kvqsiQYu2M/Dnfu8ARM3Z+O
wYCgNuRlEMyjErq88ye0PxjtOE1JPx5Rykd25/L3P56I+P5vHnJEwDaoA8691RCyYgzoxcQGExd3
fzHUSHJ1TG2+q+16o+i6aszD9RiguQrpiPnvJ8evD3nbQs+aKQmM9rqRdwHAjFIvQn10Qn34i5mb
dTNwHyJQRnPyubEeMNcAR71MsvfeuvL9jYlbORmBMgbceZbswTbxF983ldXWFdWmBPWwB8tkIFfy
+wgEIU/o0QahLA1e7Kp61nh2HC3xcnnZPu4eJGSNWaUWBTDUxxeH2MRpZjOLsYQZ5mvd65/QKvPT
GtKNQX48K8/MLHFctksVOn0ES0Tj/dIl+JWQKbo8knkTnl/JMAHhI+Sz0T+OhNz5MlUG4SMkZFiS
qa+j5e+R8wDHyBCDTiX+C0tIdyBWR07lg/B6NviDZvg9SypL3niEZxF3SJRThIL1NGz0Ii9RXPPp
MGMVXdT49QB3wbyCJ76eBmlPLG8akr4T3R6WRKQ3hD4KI/NuAmFOO+bqkV3dAw1chtRvs2PpOj2q
rbR6lpDk3eVmEYR976pdx1w7TDkfry/PyMp+PPuN89qc/EZbdUbdcj4ktNZ3VQ7m31q0RwXWHNto
32TT7y7bW1tr9NQhwQNGoJlM9Nwe0n8+R5F2SDJidqGZaVcm4Tu0J96N9Sb70HxyLR0LPEfIt88C
uqCAPTdGmdPqpOuHxDB/KvGz0D571guXDwaodlvkk496pV07FNlz8mOyNt63azN7anzeWCczS01N
C3JGhmRoBxTNTPFOPPEyVXoQqda9svhWR+lSIum3v3mQPUSuF5klCAefW5yqWWXOGoak1tthLj8a
V8QqIIFsIkfQTKy86WurvGcmeCIK6mRRQAGdcqjBItw9zsZKr51PSK0g1tbtObW42NUjqZua52pM
qECPxNBr9xWvf075Fu5tzaNO7SxiRWgxI/Wlo/DYkjuDlbFWa1FZ59HY/iGz/D/zi3geocpcRFrW
kPys7v00pUDm5lr2DbQxQ1hVZf7j8g5ZnTdUBoCxdPHUXwLIXD6oyZXGmIwBeZCtvPL6aVcM+QaL
1BLp/Xs0PqoB86UPDN2yX2ego5XXpoWai+JqF4hW7VIDWKR01KywRdQfZwBDRJnV1594Wzc7aXsq
Bp7FQC9B74TENMBh1CIoaZj+h7DJ+ceBwggADOQEIFC3vBIAHp5GWVRD0oJQBDWS0MqOmnnkztvl
yV653YBkwssG9NCWjjzU+ZYZHJTACw47XH+bmp8GbTfutrUY4czCIkaQaJEuRd0AlDjte3SBeRDy
5kUD8O4zNdAxIl7xdg9dU0WXR7Zy/JzZXZx9TYMKfePC7tC/EjuL/AFsGFdD9VSmr39uCQQYM90t
4rqPR3ratsEwH3RO9Q6Vj3xKePtzwBtePV02tLZYJ4aWLXrMTG3wZDLcVSYUsm+3BKO2Pr/whUAf
8tJOMY4JMBA74MBCbOW7Vr3hdAgLb0DRo2ksbb4U+kTibve6FF2D1b4ZX5XZxvCUqDLKvfQ2pm7l
UEFDAbZTgJPrIwOo6aQatL3zAYy8jdyxzh53M0/FbWZBQ+XyKq2ZAu2LM0MiIDm0LG+icb4OOgOZ
6SCobr3cvsrTW+psXK5bRhbz2DbChHy3GJJ0VNCTeRu89wINUpdHsraFTkey2EKuN6BJ30dslPvX
2YyycK9s88WxPtlB/L9Zml3zJFYg4C8d+xrDUXlceBFe2oMTZcNdOW6c+ms+fjqkeV5PDHFLAVOr
K5S8U3mjZ86TV1nfLo9l5T4Gkd6/6z///cTEVEOp2NIway7eQln7rbCMyAQob4unY3Uonof8B1L8
MLiIL8yReDmpsZWqUjrHzHX0eNJUt7s8mjUfQPoOLYxAIs/loPPRNBUab9xijlfrJnjiFNUcWukd
0FiWH49FS44jV/TtstG1KTw1uvDuXJT5lLbYQkZ9C4RKbgF0cau1L5etrAwNfUYestTApEBgchGK
07zyMyg9sqSQnXo0FZmu9Lrzr30wR8Xcl+NjGbCt7qa1INVDXAMEBJpPMaeLTcV17CRpwD2U9ugO
79Rzb2ghdtCDitBxdiAuj538Ls3LuzSdYqo23jsrBweI2VFuAK80Lqul13QsADC4HGkyWG0oMhuC
a6/mVv/uyszCCP7DrWijvWoxRqgz6KQhDU1yIzgWGSByPb1lE6T66mPPN0OM2QcXzxxQCvwGmaMP
APXGcx+1CzE2VVbShDblo1OnemiWFFKh1bszzND2qirCjNsvDachdfNoaki5v+xLK5txzkGgBwG1
L/tDYx6v85TKJiAoZpdfA/KlEGyr3XKO4z+M8l8Ty/YDPFBAEzV4JKmMK+RV70rpQrLn2VRl2Lvj
k23/hadAO2NeQrD0QN72fFatGh2lmW2TpGj7d5dNL5wNz9qE8O3y1K1sduw9fB9h+AzEWKwemxyT
qtEliVHaeKXdNewTGx/d4stlM2srhOwKwlygHpAxXhzLPEB3kJdRkqSPo3Pnb6kMr40Cb7w5/AOE
5IPLy5YJrATBbGk7QW44fx88wMI3TuOV3QsgA8BzeFWiQ3KZUUHneq9LwOKSpnaOgzZEikEVqJo2
zKy42sxuMkO0AIiB3vD50gNKXbWkznQU06affW5/Scfgx8j826bR0lAirxMa+FN0eYU+Wp3L1Cga
AQjnfYRpFd4YyKmXeuKAITlWTPkxMbXQzWwoRVRZJFO0QhtyK/v20TFms0jAIydjAAU9YyRO7ut6
UoJoba0nvRHbL9w4XB7V78k637fn31/coHhY4v7u8X0Qg9YhCIWhSQ9B25hNdQJVwF3V2Acmxu9m
0X3Gi+adUrXvNSRpDNVGWj2ksTKc/ST9RDEtDHITxGP2Q5laV6U/PfY8wF4xh7taER7rFnsBx/On
KcsiM+sPnc93hkmeq7YHcIqjLS6bdinycCNw/BZzXykY6vHWLlBLH19b6l5VwolczYqM0bipOD/g
5tzIgC9BJ3jboqlkZvlGahAn5bKuErSuX7qVwIT3eXWvKp8dRTeYd+1k8KssN40nCIAWPERjQXcf
2Pp3TRvps8yqwA1ddkjdO/VV5KyvY63wq7sgddvY7f3vtKfImY5MbuyGjw7y+2fOnPceKjXLtJJm
s84DJNS9kz46bT5n8WUHAXv7h5PdRQkI0ETkZNFL783X6YkHeqSSuewG56713SYihb9zSvl5YCqy
DLGDmEsRGiSLSYoaamvt0WV4dKgFDknSXoPR8h2tDuEwjYAm0/RR8/zryS6v2pZe43NxB9kRveoi
0CEgdJMjmBrBjNT6FYvlhAc49bN7fRyrI9oJoRBT2z9N6d9knYkKt0kfWJ/dNnXwSDqa3UwdvWN5
h6xxQXZuh76RsjiUlmS/MosA0Z6WQ0whTR32HiiL21Qcpt5/a8uxBJxoSvKpFWFlDDvNqG/MOfgo
LGKFIoeILvs/0s6rt3Fs2cK/iABzeKWSZVu2ZLc7+IXoyJwzf/392Lj3HIkiRLjvYGZeDLC0U+3a
VavWsoZyn/uojsWtKtuNGbWbDnHxtR+Ga9kQ/phZsOpozzH9hLadFCFMIbeNBhIaOI18O+z9auuQ
L85tx4u+dab+2CTVF1+z1m1i7tUsf9ak8qAFwVpRvJeq8vadI+7VynpwoNL3g/IeyuIv9FjvPVW/
o38Ist56PZTDOmyjraTLh7gr74I0/2Q4xX7Q3MfBi7Ypuamh+pam0rottU1jCAc0ZvDLrbXR2gwJ
0P4u7Y1Pku68RF5D3dgqxHU46I9uIZKFzNvv8Fl8SZV2Tb70SY/lTd5aNLhET0nYevtYaECem91G
9tgJprzxfO0H4lf3olvVq8QK3FUyWK7d9ZG3TSXXpyXBfxqUgIxjG7z4XblWKvWHkGjGVkWFaA1W
H8KWNnlXXKO4z/1gp9fIu5HP0jO6f5R+HdaRutPceK8aMc0dUG2uaNMCjGw63wPfK+6jwpLWRi6C
IDHatQne26btzFvVbvbeVVCH6Y62gGedOYIQoAFUhgeNZN20kTBOUqktw0Y7qIL1LqXpF69ZOOR/
y0WXblo/N/E3c3F2CHnJRFXZ1dpBtErxyVFlF/LDVv7SC2nSr+hRwzdpyloStw4J7H793BTyXvQD
cVPEfxTR3CXw5ArwHne/83xdsakOaV1SFVVy/SkWC/p39HWi9M0G9e9hDWf88DkMpPIxRFtm4c65
DkZIbGoAVBR8LY+NSUrYdzwRaITUHXQ9W5XdU4nOVJG9mq63MGvXnuvS0OQJBV5aMyplIGgb7lLh
N5Ux7+OZjnMTwKQunWOttY3AE7o7+AgoBJ+yfJtXH06mXJqY3NBZQs9hNk5XGG8GdCeFd3EpPDQn
SEsuPbYXKXORB/vYtDKZKdpVMgdIsHbQCyMBJz0UO9msXxMwnZKnrCxakhSrDteDOLRbS/LlrZwN
1boQhZ9y2W8ypV47oRdvXPTHh6aBT8bSx8tx3wjhi6AnX+uuWNOk1u6HLorwsK73GFToXPddlW+y
ku7GcMjfOlSw97oQrApH+Cbm2akVRJrA25d4UE5Cn8ABpz76bRseOrmJUWbrX3Qr2TS1upO5AOpM
/eqE0bsVe18iN9ZseqyklVQUBA1W9z0JmndNqh5lMTv0qrT2m+xgRNnebYdV6FmKbcJt01f+O8Ub
QhlNe/Qp7m17103p4JQfK/imw1L9JPYad1m+UhtlJRbFVvUaEl1gx7xGeuBo3vnB8CpFima3gfVI
Yvb19pV8/X5lsQACoJ0GCvQq++5FJm1MfqMftKpxuczyzM7q/qWW/ZdUFGxH1xfeQNeh7wg9p0an
UaajaX6S8Aj7MI2bcJAO1pDAuOJ5pnPfJ1312oYWyqT0F3OyvL46JGWfbm8PVh8/fun58NE6XfQk
eGYwlaZM+cKonfbgQdr2mCtF/mbEVbyvq1xZNWSXdvTUeW/UNIVR2EP/EQG8ugfgAwmpKyr3yB8U
oxSp+Zn+Xe2x8KsQ6eosUm3N8Gjy6XI/s+nI81/7JOo2oav9SAvZfa37NAtXcla6xy4Qmxde+NpG
i1xIGijBiJ/lTBF/lg4MiGpTcQ1zDuAtHkBkwv/3zRG1amulhvVmOjIOqBcS0mx5+2gMpfOollnz
kJuefxAEP1+TYq7uegky4qZ2KjgJJP+hLjt4v+TQOJaN039yHL19a5IMj00c/FuSS/ql2Zkrn35Z
x849XYgh89fdVeA0BZyinbKDJ3op5zr6gcli4CDIC+G7IfiZVg3DQG15JZvNQSmrr4XsbXKtWZm5
sk7wErGWb4fWefEXGY5nNiBkr+PDVYTW5OphaZaGYPqy3x5SQDy1/yf137xqH3mUEWmCSLXvC3vu
epQ8kdlvZBR50E4ribxXzMas+557Y1PXz028hwxdXfLr11EDpeCxA4YGVzzvFCSWG02euWbSH4L8
1CfPH4cfAnnRkKtSkUTn9EwSFy1i4lUucm3EVhujYqwKtlS7X0Qd4ZuPTxdXFG0MFLWBV08uKFhZ
Y6Nzle4gda+mvGXTdcZDuwRHm4kagNP918rECbErpKwdz5Kh+DYqibtI+VaNaX/t7fZwZqKGC0OT
iRNyiHNTEUNi+ocHBLSZovjl/2di3Bpn0Vwnm50WypgIrZXbHUp1JbQLra/XlwTLPz5hR9D7dQdq
FaqOVMXjdJW4N7Qkve95tSpBGvgfD+doTtKwQ6pavqJ3yqSuHqpUag6hZjS//FgcdiGSUc9+oMgb
aFjA29+evZmdMHZDUYHm7cRNOA79bPaiNC3UOtObA4ydtHeHdyrDSkAuON2SCPnMLAIeA7ctk5LW
JHP8KWemRG1Q+5ib7tCUurwfan/YJVmW/4o9q3tVKjFYGV1Lv+jtAc54BnpHxmwdECWc7GSAitOF
dS5EzUFTi3xT9KK4bYxeWFi3mX2ugb1ECXVs6bxiO9aUooarM2sOUlv0x7zrQ/I5rrTpa2UJmvEX
NzS5N6g4jkLiJOxAk03iy1CUXJp0wubgDU3w1MRqaktQ4zzXel4evWxQfoZ9NRwMQ3OfimEQvgde
6CMtrLfAzeLkWzWY/r3Drb3JHG9YlTKNfHFpui9WY/EcTyWHRBKyLkoyDLYea3K9cqs42kQoYdhd
5MGR0VVwkedpvu2ayFy3xeA+cuHXq8yqRJuLs73zuvJnlakNaEeBM1On+abv0l0ndrw2mwyqYyWB
/pF72u71blN4cP21ZugThXSuDd5vlQWau1U7jdpFZFh7X6nwvIMnr+Vc0PZ1gtiNHqjRF3qKf0td
pf22ukFflVlVbSpVqu9lqXU2vlfluyDJw2cxqeGVq6mV/AYFLxwis5IjW5ECeEb0omxPVeC0yUKe
c25bsCWgdtbBgF7lk7LYlQeR7pKDWonOoU3T8j2E3uVRqtJ+Idc2E02QVifFBnDdII872edD4WSK
14TtoRTqZDvomvkcOo3znAuIRMLUpGycKo0eDTlyfvMM9f5hpCMZLdy7YCOoNl0e7rAMBZC3RXsw
pf5nUdPnrQeoTLnREuB8xotcPHgn46ylyFPgGuoOnmPTs2u6a7M59cFzs6RqPeMZdUDnEnNqUeGa
hmewteSWECnNoR1OlO0g7HxI1C+S8Ou2f5oLxwiOoBo3oR4gPX05cX0gRGZnOM1BT42V46qxHffx
V6MLf4qQFo6cNJ8HmDkWvOLc4ExKWKaOIgOQ1MkselFLF1fQDIfKA5XhPg/auyuFqyFe4rK+MgRo
l0eOwcagvsAD63J4gMUtPW/z4Fm1HpFWcaqvCRAQ49vtSZyzotNjDtwSJRyc46UVyaHzLdQ1/7lp
0LhvYb+QkDIwAG75C/t81pLKO5HRAEaeLlcQZipVEsd/DjTlnr24U5vUrqP0PtLNu9uDurq5mDpT
o0Aytg3S9zBZo7rRhlaH7+e5jx+MbTYsBDVXvonPW3CGEGrSXHGVaOvlTHZicJvPhZBscyP81JOR
1MthAYbxt6h3cV2NdlCAp+RnyCDUJ2vTWSIpiQ6NAUuJ10oGqS8p5Fc/PDj1Cx1jQfWawe5DWcYO
uhdIhxZ2+pW/+GsezP8IhL4GxppVGsaVWPnPeWuMuevXrBPeazQiAie7H2hUu71os7PKq+3/zE2i
UQhSssjTIH4JZQ2ionAlaV+9D7dJTMY0mVJR7dpY6xv/OWlL21DurXLhPM2Mgl2nGJDEI2/Oyl2e
J9cDt6C2jILO3pUVS6tY/Ryn+9tTNbO/MQJ1MeBH4xo1K4SGB32ZSbt/9M3RPy9hBWYWHlyWShWH
pjEQ6ZPjw74Tc8KW4DkTSQYI1CIfEldtvkMyoK+DyAheLHjK1rfHNDtxyASIdHyMDbmTlWlj0x1a
CfdAv/VKNvNVb+09L/q4EzJE4KIj0J6LaYo707VcyDp3YP0Vz67VU9J9DsqRM25hha7uJi4/rIzA
VP6DBvZyG6ixh6S8ZoTP1V+kntmJ2ypDKBgapzcEpHO7pYNypQaZtrs9jVPqAtCpWKbb25TJ1I8/
4dKykOdgOmnKflZybyMJ6o4a9halgfdOLvdNmv0uNO0Q6sNazZNHuf5z2/z1KpJKQPIDECG8fyD7
Lq1DKBaZqEClz+Kp7FZRZbsfBpEAyzmzMK1EJ7IYq5mOBYq62kuV58n3LpSbpY0yO5C/CT9cPCni
yUCKwHUUT3LT567bJr+6+rdunm5P1fUhpllrvJ140qGHMIV0NLUV5UORZM9qYJWroFWLtZi1S60U
M/sBM6MOMBSWMnmRaVqkk4OwkIrsWYyiJ0eUIQbzNqn1WQnekkB9NAdp7Uk6DDrUAKt44VBfjREY
CWgS/uFxNwP4aHVzyANpeC7LxtqXgVBuqWyXHw3gJ1bGX3H2PBZGyuXYHEXHnJ3fg3+AgCruzU0e
79Nopw6VzeV5e/GughlMkmUCx0JGmja1yfbIkZhCNzcRn42mcx4THnzPcecEaxl85tpSimBhs1zZ
43VMLDAyrsuc7L+aqmdDzEoLlNjgVSeVh2EEbaNHRfV7mi5ENlfrhRm0sLlUOL4m6cDLmeQ3wBjm
WuWpjwgBU7rDP0g7qsJxcGFhsh07OUuhSccCtGtBBb3uR3fc+H22HCxRdG9dpYGExMhTEQGDk/+Z
WluXfr+97lduYfw8c0OvMwC2K1omOY+KJhOD6iQHd6q/StHRaxY8+NUajH0NYK+Af4wI2ekDowmq
3tFIvBz1ndWAOWmW3oGzBiy6RYkhSCnpk7spc1xRjNTQOUaPoBTkpejhaorG33/2+XErn21VHHLc
NyhAH0EVSnVpB8IvV1u4XpeGMIlQytqnVuEEztGpFXqTQpSYFwKFOQs8yInzR9Dr1SpYSukKiltb
x7T/Drlj7C1RDMxN07mBMYI4myY9tYxYtirr6BSpuC1Kqnu8AtTHjMrHwmzNmdJlVHXpvAB7Oc2M
J4rQ0cqeWkdVOkggFXIpWrX9R9EHLDtXPik8Qng81WTZe/IVqptnwtE3IAKhmzp9iBJhqVV7bigI
uEDqrTGSq3bzJkblse1y92TW3Um13AejVXbw060/eMwZzJjZJYzCGGf+cnF8Kyvi1ofdlrfx0Wra
p0CE13VRxeHKq49myCZqJFfHjMI42rM9kMmZIdDp4RwVlEDNpIUe1H+ixEAN/8NsBpgCSU3aE9kj
aCgn2y0qItVpQss9JbC8vUaiq75pjmX+w6k5tzK5FpVB6uO28bzTWi1/KuXP26sydyatv94XCBh5
kcnX1TbvKUoW7inoO3NjNYa+HtzE2dy2MrcoKK9xC1q0DVwxfgMr6MOKDPDJkv+U/fc+e8/E9y75
8WErsAKAVOZIklyfRn9Rr9VBZUbeyTRIQjurqpJtVUvXVTAsPOOvniI8Cc4tjbN6tskoFoSdKAbe
qaTHxijiUwMzpE0vyY9E87eBbLzGmfzrH0Yn83wE+cg7ZPqCbP1Al3uH3dbL1IaDyIYCROwPvrGU
VLruFBhHd2Zpsq8z4tdSLgz3VPEKWCsWTHSBomebUhW0V1+QW7vsAcVBjjCsAiSUHtJsgAk7yhW0
P3yEx/5h4BrPWB5AvIKm5U6oXpPYE2EMSS1tlScvwpDYivpNsf7ctjPjB1Fog3eJVzov5mmQAGez
LHVa5Z7AzLkrxY+lnWzV4NwyEH63TY2n6iILNc7wmanJDFdIUVpN1runoW+OQt8niC5FgI0rx44K
aNFjyx6GFnKRJe6v2Y2LYBdvaNzjVcdCHGS93KqCAKVs7NqDn/2BouJEWPYME+tn1CneTaf4MHfW
OFree6ih8jK76lGAQ5W2MTVzT6AudzHPMZrx144Rf9zJYMYANg5tDk0RkwAmS5VYzXXPPUVdjyZU
X0pPIdCLTZ33/SqM/SUx2blFpAAPropKLBwXkwstlegk18Fj4m6s8j5WRFCy9Ng8NfVBgE463yRS
Fth53jV3t3fP3EblyhkRO0AAiAwuvU/SDInsRZJ7UniceXTr2jlEBUj8LUzovB0EOv+agWX50o5j
hi1hMx5H1rZa81TUP6qlocxcDAzkvybGv5850hGRoquh653ygnqa+7M0Dpb2GFqfbs/YzC13YWay
NSpqREKXCSyVJ5RUDcPv1KYW7unZ2QJf93dFNGWaBotMsQUwa+I1zWozGIdi0DZxvVTZmh3JmRX5
csJysMF1L7EmSkppNxyKaJ+Y6pLLXRrLZGvTRzVkTe8wFtcK7V6BXjHlkQxTxMJWnh8OYoV4d2qF
0ze/2jRurg3j+nfWqRW1nUSr7O21nxsLfN0A3GWdx+U07sxDIxjoBHeOJrGhLZVJvPHa/tno0HW7
bWluMCQuyAqNY7lKt+pGBu7LSHgEut5rrOpgGuWFh+zsYCjPQZvJy+AqiPZq/I1Qpc4xLnprXar9
r1bp3QerMuOFBNDcyeQ5MBKG8F5jPJcbLXRyNZEzzzmWZQQvvVxoO2DeK2LRbKVHi5Q+cwMjkgD4
YYI0ucI0FV2EkmGB8y66LULKtq5DyL1U/lsyMi7gmbcZVKFS+ny8ISwbes2wOITNws0+ZwLtiLEZ
jzQk3J+XJpQuRQRD8vGZzkb/7oRb7fftTbZkYBI69LytKO677qkOE3kVO+B41U7vbK1OzM3/z9Tk
ngGXEmpOylhEnKVB1k/7LS6VXWaHw7kkqU4v8ZWwWdwmmpzmBCQetzXNGeWp/IfExhjv/MfE5I7J
GkWLh0wXjg5VkKAmw+QuEA7NnZVzC5NF191Ckt2OQQzhtmslJGyyTeIkK6VbcJdzIce5ocniDyRk
ZTln8WOEJEJaWp+s6L5UbNW0/Yh//8GhUTAnBISrRAHhc7mZE8XsgLcwrthOc0gSuqWcwJzHHEFD
hBj4NEqilwZkRyiGvC8xkP6Ssp9LoppzmwuvD5HqmHG6igjbWmtUrmFyAZmwdgb5KareUlRSbx+T
cdKnwTw9Dwp+n4a6K9XKmhWvfD8hpk6yuLGdSNR3rqGUq74nN9+1Xr+L/KYt7Kw144V69uwEKqPP
JA4dqcQvJ1ALxaiS9Eg4qiDuBym1tWBhy83OIS93CmCIc18Fm2HATdcWoXDMDD0+Ifjo3CM2rdzF
pRMt+M65YwQnLQBkBPtGUY/LweiVnyVNNghHrdPWrfhVpSXdD79xfhdWbHbWTHI2oCYs6Gcm266s
0sHMA7ad4m0M9M2WuM6Xvj85N2UzeEXsVsLRch8NauL52+0dt/T9ib9RMo0YwBiPTYsIBWSq5rfb
Bv6qzV7t6bMZmjiawimtqhwt+OZKim3Jt4PPwk86NX5Kf/9rBNQq7OKPktlgJGkJXZJwm912gE4V
QgHKvX9LcGdXNQ2WvULzAU673lCxBv4pLUGqZkyQ7qRMiHsY27smZROY5Ts67zzz2NfyWkCzCnL6
57T9dXsqx7WYzOSFlUnA3iZlJ/aqYBxTT/kcW/E27dyjj+r9yo3b31AILOztWXvEHQoJhvHRPTlE
uWg4VYFwwdFBbcuq0zutCe2EXNWqK5S9XKn/cJh4AFMNHUEA5JEnm1EDzJd4XmEejaD93lvxGr3q
L7fncG6lgDAAESOwpjg48XI5frxCA9g4Gs5B9l6V/rnJF4pQc9M2tj4QVNPhTv/Npe9BXZXe7ySw
jrqQBnYSSU+CV3bAGeIvGng4Ek7B/vag/tYXpzvj3OR4ys+2eCkruYMaiXVs63ZHvzW6dunGi82n
doDd3nO3QmDuvKD6XDflszh0SNJELwjsPgZytNe8Yt9nS6/La5okOJIozEAQiJbmNQyr7LxBsVze
F0gkvGaCf2rjcBM08X3lDOuuyX5LLj8uT5Al8pSFkzJzjwIrI24GI0PwPE1rgCIKHQSaraNSRxX9
305Ft3iU7bzCzaApydPHzAt+BJG11Ih/Xc8fR82XZaIEExTL5MzAtg8oyBGso5TU6uNAEvOuK2Px
4IPtfWxyLdilXeg91kWXvcRdIW4q4Nd7Ka5+L2yJ2V0Iyo59SD8Md+Dlluh0w6/8gjqf7isafDcl
NCnwqD7SCyXd+UYI2XAehbaOxP1zUXrFY1JAGZPkhfoJTvB07aZBsnKyLt+hfeF2tlcI+QG+pvDr
7R86u1Rnv3NyWmopU5TWd6wjPA7eyoM/3k4Jsd+qvnVWWaV7u7YUtbXlpUtrNecKILD5zwxNDo2U
t2QMat85oia5Nj2Ajv0asaLbw5sJRORzI+OPODuZndc6etRhJKbdkdZnc5s2q8FYeDWMP/Xq/LOx
RmgAydFp7iM0tFpoPdc6Foq6tZpii3j75vZA5mfrPyamHLJt5tYJsa95bIfwc5wIn4Hmn9p2MQSe
swPnOrkP2Onh/ZxMWNKagq5XnnVs3Be3JOnZqVu3/n17MHPzhf9XAG8SbF+BewK5VqNBwl8mAQUA
+mu6JU3fuXU/tzDZXPpQirITYiEdYLq5y/Uf8U9FWbig586OjlAx1yWX5RV4yLCSRCsiyzyKQKyL
FMgGneX1r0FGh9RLV4a/uT1ts2tDqgj8H9BX+FgvN3NgqY4TtKJ1jOAb3+hRkxHsFAABjWDpvXiN
rsWR6me2Jv4rJjuVFVJrHTvV/K15NHWW+kG1+kMao4PqaSdQnN91R7bbVLwroUjoG/nYodV3e8iz
6wjtHnBEHRz7FeUOenN92ffsFBpeClulYfdnWNBR5mVh/HOgy2LhLl8yOImBgqBQB0sb2DhvgxKh
LvrdF+387vao/oY5U4eBwPVIY6Kzd6Yd6YlLg2vgh9axrI12L9X55yGTJehpuujQhFG6EcuwXxe5
rr3pTqTso3iI18YQZaumU/2j7zXJekDE9s4b4noHM0WxLRX0yLXEaldWpanbNvScddrkMmJ8sPNS
f/AWBjF3wxFekB7nsQzSfzpTldBXxWA4x1AJdop+p2l3mkgnVBvaUfMPbvzc1ngSz9y41Pp5DcoL
1ExqZC+mFDl3de96v0wvrVZZky+1Mcw5KLQnSP7xfh25zy/tCWkjBb4cO8eu3UrvWfhxNAiVc8D+
0LihQzONjzQhixIEw0hkhw/6UQqPt7fXXNkXMlowE/RG8I81cRRmCQ1OFqvOUfDd/lVPq/CxN8zA
bgmdVkrhfW8GKHCEXjOOppGYP3pBhEkEud/mZMSBseAmZycTrC0k76TuectcTmblonubj2l7xVuL
Gkq+C5tjzg0T7ENPD9eYBCDl8vuDmQaVlnskHoX0PXfaz0mWbKq0s0tDRvY5zv5ABvQvNqkt05ZE
xQl23UubRiMnVVaxIVvh0SvWtfolQ8hXaHgXfs/FJZn1OcePeOjYuUvexpi+bzOqHK7hcNSU4TjI
PwMSBaa8FCrNLtOZkYnHF1Nd8EvNdI4iMuupF9tLOfs5A7AycKTICo1gq8s5S4K2UtDydY79RlL2
ZrpQ5lj6/Pj3Mx9RS3VGTMSh8jrlj+kbz1TU1rcP1tw6nI9g/PuZibxtAyd2MdFLzxaEme1OrRfO
7tIoxvvpzIRhhd6QSUxS+SQ2r4W38PmlEUyctlsrfmAYLo5NFO/d0nkfEvEJQvSFZOaSmYm/9pyk
1CA+cI5+snOUtVOvkCL6h7XAo1ChQQL4KiNslcCK3cawjr25NoW7xqSGthALzK7FmYnJKJKqKtBr
x4THK0gBJbMwhLlYY+y/oiMAghFKTJdrHYd60HVNgxMRd45L9n9bDO/5Em/MrBV62NDLAndDJHVp
RQliKzHEnMugXnnPyMSXr/GSiMvsuxv05H+MTPxhjS9swAU6xyJJnjw1g8tAOcDv90rsXNm5SYxf
D/HveujWbl2uokx6ub0d5qKRsx8wvWS6MZFaFfyAOCHp4+YPXaI9tonyGiF7TjvcP9TVZVrbCRDg
O2DcE1cQhGUXjg1OR4jv6n4nQLQmLGyP2e2n0HuLIbJ/1vj3M1eALHZppi5P88IztpHW0NC8pIE0
d3XSBkOCiOsFGNFkBw6yD5iCF9qx8PWIjESgvI3sl1vRqKR7t4bxhGxhsG7yMDzdXq9xQ0wjYGaO
O23srSSvejk4hT6p2DPxc0kTfKXqdlIDZZ11xTEP0w2Cg/JKMAY7KYMFzzR7GuBGoTNx7PyYNsiU
UE0pRj1Q2Q/75i4SFMIE4updpwsijEZlsb09zll71lh3w1NRgJssogQhGKEkaTgfBmL/j2c9Re6n
Inu7bWVu99NDQhXkryDIdTgiBVHUyuYR1NtGIvRp0+c2fQtyEv7SQvC6YGuaiWhIvwdCoJCWrn9E
7lsr2xmZIrTM2vzb7VHNHYCzUU13p+yKrd60WGrktWSullQvlj4vX27BsC10oeJZfwzM723+VVn9
y68f2wi4oYgQJ35XCCOylI5Oxia03dBulohc53/+f78/cbkNBEeDLPB9KfnqJLHtB0vFr7lbHE7g
/x0B6aDLCXIl023bzDSPevqk6Dtk00Vnf3uSZi+OcxsTP1B0hsI7csyhiO4+DaW17Ff3PJveylR4
Ma32QVLjFyls9HVayV9FOnpv/4A5P3Ruf7IJilKh7MrNeWyqDI22t3jYWYVhN81Tlnu2157a/tdt
i3+v9anro/0RcDtsLGC1J3GwgzfwqyQyj4KY+80uK2D1c9PBf6kLR/1l8ex8loKG5HAGC9+hMvph
VxZOQL0krJFX9742fRve0QKQP+vksTdNFtBf5UH17UXelxROtZ2Q6gWZmrZb6ICa8WbUWFHIHNmQ
uDEmezo2a1XvHZVnY0vCK37apPzPWMLfzexsCsdjTwagTF6xkz0h9oEiNZ5kHBF7cr+a0fvtBZjZ
1mTlqUUi+Ttqpk5i4KHQ+yrrqRZmbvaq+f73XhNLuxTju9t2ZoYBsdN/13n8+9n9XZRpWXZDYB41
2Gkzu16SFZt1xHRSk7uho/WKa6HJrSJ3DXf8fr6lNrlrHcUe0p0ap2sfvod/GM2ZtcnS84QG4tGE
5jGM74NwHy41Rs3OFoR5yPKqaCJOK/lequRSEyXmMbeUvVOUb41i/rw9hJndS4n4vybGv58tSImG
U5EbvnlUYZ8Wo58ktlaq81B1n27bmdlgMPGygQGSIM0+Ldy6dZB6Ws5QKBYHq0jXhF0RJN0mg/dj
wX/O7gEaCRCrYgNckSAECtcAhSPzCAfeIavjLcmQe6jkX4Y+2jedvrs9stlFMiFcGTEqKozDlzPo
CoISefAVkendF8GiFuRs1hlCN3iSEf8dfczl9zWhEDW/KohH6z783VOuXaVGbEV2J7bCTqos+X6g
DDIAMGYD5pXh3iUhOBObNtre9spMsF0lEhcintn1BA1MY6k2UjhPDnIkpKXe6FSUB1ndOlW31bN1
Ibz8w9RC/0FXHS72SrNKMNygDMrIOhpmbT9V2RJH/szScYOPIBnSVrTJTsKFWK2aXCwIpsT3AMzP
sL798+cucgg/YMvDr2qkhSdbI0sTuZQGi6tB6p41JL0UNV7rUbA2feGThwqmbcSwPRvNS54oj+lQ
L9Tg5greQLcgHaOsJBswclzuHRmCpzxLdeAZugl5xUGJglVZvYZQz/RKs821auUlxko0TrdHPuNV
LuxOIohB7twMrh3sGv0PK+2/ZpJ516nuYFcjh/I/GKNuING0xP04febS+9DBBQ0GpVIrfe8FqNIh
NOqsoVH+bHWBvuBe5NGrT2IV0HzIv41io5zHyV3p5jK8nkaMK6O/+pOmee5zJNfSixEr0h9/sKo1
VKTaF2g+pfWQynJhi0Q3B4riTHtTSsU+q33zYKJ4vA58w93nHkJnmVC2dgZB3MrNRYSdi9BYeWXR
PnraIJ06tXDtJq7KlWE51tc84elLbjriivalze35nDnaSLQjzcexQ3p+2mNoKYMb6xW3mt+s6zLn
129C49O/2KBnHOg64KTpyUiJEZzc5Dowa2PlomEWQyRemgs7Y+YmYCTUlIiaRs2NyfYvRKdu0WQ3
yREXIx/6HZxPT7RwbiFpg1XSEBaim9kDP3bogfcn/XHVAwzZm1rKbj1WP4X3xldedT976ML41A8y
csexx33kwJgkbPxAfYmsZCEWnXNo5/YnAUmYOKHoay13UVXfN6H7UGnGQkp57mjTfkioC5YIcfDJ
ddS61VBI7PKjUybyvWDJxSviJSYKO6G5V7xOXZjT2SEhkYT6PJ76CnLuy02jotsHegUFC2CggbtU
sl6yMJm0KGtUIUfP8Kh0W1nfLN2Us58HdUO+A15Ta3pTel3XWYmXgh4APivAxP/n9lGaCxBYCXgl
IDAgNTZNu/WCUKSt2YG0Sna6e1//MRJeiBvftIt+0/5woLlOV5GxFr7dNjzejlM/KCNnQi8hXuIK
GSybg1ylOc/EUYTD+Sxrn0Z+rjxN7T792g4/6qWtNy7ElUHILGlLBkx9BQf2BCuF0pCYIwniLSWH
R1mI79PY7GylQL+kCh1tI4Cruj3MufUDAPgfq+PfzyJkq0i8uITi4tjF0qe4r7/WGcXj2zZmp1LT
IKAgUKTZbuKoEkcNIB8mZFWHehU6re3HgS0M3+LqVKsvdRkgKrEQ+M95eRnKDnQwR066aXqsNfzG
yD0ND5w8qOFOL/bwm98e1YKJaVYsr8qWRmHRPLpB8MOqpddCtAbbc4yFAs6cmye6oXbMAZNpkrxc
IS321SwE3X1s/eyngtJx0sC5CFPVbykATudkqri7PbLZnWhSr+Z1Adfy9IrMSGKw/RvyfYbT0Vde
9WvLMf2N4gXxSqwqceMSeK17dB8X5nRurFRXSZ0iBMZ2mewUJ8qdXu5U7+QM+0Jedd660nZFuDei
hQB/btvTak6LIuO77pAaGlg0m6zwTrIJf+iDqi3EprPfN0j+8lQn6zBlnUpMrSyi3vdOavogRGtE
aG4v0cw9ZVAE4xYGI0NKaTJR0C8obkMu4Ng03c5tRLuTtE3S0fX98QsR8C60kiPRANns8RSc+Yfx
sSnlTasfncy1UynYi92wB2gZLVVaZ2aMJgXCJdrVwK9OZ8zXclVMxUo71oFuZ5Vt9UuN/zMHlrKh
wYNlpHdEu/ZyKAUQXZiQZO2oau0xV8JPrVB8qqIPcwbBxYBHpYQjA364Smt0alhXAyQXx6B9GFHb
8cc99hiYQI+BiCPcx/LlMPxcisGl+9qxUdZhv0ur19tba+b0X3xfufx+4IaZrA18X2w36Xtchpuy
CDamCUe1Vdtm+fGTaMBQDSYGFDobbWKuknUUuAG6HVUqorztF3zZtWIzy0EtjT4bMHvXsTjilnGW
ua16lIZYfOqcwfpmJlFpV2re3LspLsZo9f8h7cp6JNWZ5S9CArO/ArX0NkP1TPcsL2i2w2owO+bX
32B0vzNVLqus6SP1W0tk2U7b6czIiO7Rq/EkMGmto+hr+IcG2dmDN3q48TuzPrS+szxuolzR7bmW
uSQyOWjOQRvQRhRyOdcA9bX66g5WnM7eB4RpR8j1NZGrJSoFScnBinLz1kOLIwl9zsI2ppVeMEhe
WbFZTgGMQLOpDTs8gYz84JJCMSzZ6WSjKWzrC9uo1oTTaa18DsVcasUQfyBdHZlNGnjWy0re4KrQ
1wKvH7CRGwxcmD6v7q00a+2Y+B8ylwZEf1r1l9J6bLSHURUQytYKySD4qodGhqsecciONU7rV3Zs
p/MUahsPgp2PTuS07huakZEP+2NK2OJeojukoSWOkOWDxZ59RxWRSd3B3bSNUQW+jimQ7Ju8ucOm
mysPPagez6MKIoF3hWsUu2my3cetK0SxFaVGwfCHBytY2646txxajd6CVFIMIGqUVOmuRBhveY9D
/ZwVP25vLNkh5mBkuN7x0kcL6aVn2EiO1mXv2XFN6n+sDDJjLmTPOuPV8iB9NtcfkxZMLLdtyhwE
72IwdoLhD9lSwRs1AgS9T+GNTTaHLY0NcjRdFWe77JpEc4cFd8ezCFiSy4HVCa3TubWtuK/fMdCh
OUxx4UtHAfUntOoA6nDVcj+iTchcUteKGYn0Zt+SIPf3tydK8h7Y1Gz/NSGceoWRd+6Ken08gtCd
Uy3Qcjea+n8mFyLoQCqmB3/5fNvktX4groFtR20luI1AfftNZ3EMy8d+hOSGFQOZM7xflym7z7PS
OVhGa0U2QwHdcdB0sRarHq6T0z903qaZ3nASZmXxi7lsiUvoGjhQTAPwGw/1xD0w6IsFLSVeBe05
b1DJusg2DLYi8ps+7oarco9lT2bnzttvXnYaXoDm0UfWDKVKFbZR6lTIDP2uK4FPVHAqaypqoIdx
XqdtAXUmVJKg/aMCA0pHg2h1K/fgsScGeERviOa2oxWv+idOcOq4fjC130kHFL3xBtJAkORvASu0
2z0kMi+Xm1TIYerzasX6+t5z7xZVEVk2YwAK4JWCfrON+vry+z20C1KNIEjSWP7SlfO7Sld1y8gu
0XMTQriaZQsED/rEisuOrIE/afvMwWGJEHaXTipiUlkuHR0NJqjXCPDpQK5cDsg0tSpJkQ2O0z51
woZXkakND1lR7+bR/Ar2+qectjtS56/jWv89QgccIjruBDB5AtcnjJStVIPYhQ7bzdBFXbdA7BGM
Y3FjGfPerniruBxkRxzSpaDeRLsLDmth8ZhtDUPFVhfleCMYU/Mwc4JOjuVw+8yR+Qg2FaQMkLk3
kLi8nNK8qU2jd3o3dto4gUzE6Q2fRwvslqg38RYQrrilNd2sAgNhbPFDG9Xp3e3PyzoWEBz8+b4w
S8bau6VV4PsVtSs7sLqCxu3KnfdeYUBcF1AF89Bq+tiEUCj93Cd6gWcuTYLZzbSw1Wl1qAjN9m4J
tECJdt3I0ufps9OBC5aPC0ozTVLeN7zxj2mL3KHpM+9LA0lsxTi2nymk1VyUwCAVjUffdQ986tIm
hVEvHn0alqsZdNWJgb1y8dJ7MA1Ht2dNtmk3Knw8ZgD+uoZekkIHdSUH0qA5Wv4rf8irEzGPt41I
/BcFITzHkdzCfSZmhEDGaBiMoLxAqw8V1FHJhOVRweZURoRNqaflOFUFHkUko+AMPvAJZQxfMRLJ
FgG6Gs6LqBAFSjFNR53aIz1DCdHXpxfu95FdZakiVaKwIebpkhS94t2Kat1SJx/SgT965fpye0Ek
q45hAACwYd2RbBTmysntdLQ6zFWVvZD6dXA/DPVrrnjsSMfh40WFHCoiMzErpzndWIDoA+OYAmKG
REG1JPs83qEIkwCUAT5TuABS1OVWb+qcmC9BzaPGUcSVkqAPVER/vi+8aVqjmRkyF048sWZfu/Rh
6ufnpabRZKIxxVu/ob/hC1pSFWa3qRe3P1wLb188pq8ljkjaEz/PWi/u5x2tI/2OfoYE8NyHSaII
/yVOgEjjX0uinwEh6WVG1Xux32qnLHE+JDY7pqAlKIgKUKYyJayVayZaVlKGtn0KDczKjlaPBfmK
xDr/ftuzJV5xMShh1YyaLOipx+kJcU0IMmqq6pR0JHhNIx7Eu/qqGsvrqUUnPY6ysbDvW1B/6u5u
HOynJdXe4ghnlrZfcvYAWNCVrS/bodkP3+raCCb/h2ctERjMArP/WaiqA9KJOzMn3J5ekjV5bQHy
VzkkqNztwaA4OyUHNJTF/0ydcOjYekK5z3HoNOWRO3syQ1xVcXeqBrHt6bM5SwtedHji4KKZn93h
u2UpIiTFEERoNm6EyYWmBW5L/2Wxv+q5FbiVCsYm6407nygRJkLbzuuggIr0Xr/g8cZeLGv9XHjd
IwTKPuje8MHy2l8s0Q6mne8ssBg2RCUULR/oVtMAJ+I1Q1o1p/XgkcUFANF/V7TuIfXTL2zWFVed
ysy2nufrVWamhfZZYEX8EUSM5Idl+Cj6EsVWkpqBLthv4IF5xTts+Asjnja6cZ5+avKvLP2nyhVZ
Yem5sCkWAWpgAB8mbJ8igxZ8NgHpmGlPNnj3HRsNcMVHUn28fb7JMA3IOv8xJOyiko3DbDHAaxLe
RS00OjwvCfsJYmd5QPinlJ6G0Q36pr6DltZt29JptNERgXYMKF6ID2InM8qR5QAn1snTSu+gj1Oo
2FulG/jMhOAQpDSgDDLARN+B4fiQtX8fNGw5+01ZAHEJQt5LhzMrEHOnKWKSPHG/sGL6REwV/bR8
hRCTbFZswKDMSxt2nzHDrIgTp/qXNM0g8MQ2ycwapGlO3oPOIwkyl7+njXY3rcN+AVvC7XWS+iIC
boxvCyNEEYiK5Hhe2IUbj23Q2pHzuQLgoFFED5LwCI+TP0aEmUyYXruaBSMzdLDRNTux74Nm1Z+a
wZ2fNV8fv9VrOu8K3g/A/SdKbS2pM+I62QQ1ILMmJi8rALIIdLnd2Fic+6wpD+5kQJB+DA3SfURb
84Fn/AdLi5/m0t+B6uRUVNO9RyewZ0/3dPT+uT3nslcbmtfQJQdczNZve7no85yu49QkTrxqYxoU
2TA9pk1OYx3qRM995luHlDBVUkdqFFicTe0DJ6OIZdHAxqsvOrSdveo+Nx+8NkKh3bKOa6W4umWL
jTNt40wEOOyqfxmk2HWFH+HEEJvVgtxhaPayxqCop+d1WvUdJ80+NUZIX76haQ4JCbSWISOB9myx
wJ76Xq5DYxM3RP11sH4AQuwASu74R64KvGVHz7klIXIs1qR1Wq45QI8fzAQMLNFtD5FRMGEoALbi
gkDbvvh21JNqXavRcGKIxVMWUNCORQbflFnznn1bs/YVd34ZkFbvd3OmV/cMohWPs92z0zhP091Q
ZPzY5iYLucadXVs5p9u/ULalzn6g+CBwsgJSYSNWmZvF/dAgT1L3AXPecASfWxEOjqw0Sg1UJSjQ
U9SCI1OVtpWOApc8Tni0PUJ053InVr2lJ5mJy75IvK+9ldwnTvM5USojyfYeTnjg2n3IvIABXDAD
pKSjOYiQfJD+056BmIi/65zkh1HPn82Oqfogpe55Zk9wT3fw7UFb0HGSrnqU0OZd0r4BRuNiMEgO
Q9PimiATr+yBoB7hAIME+feob/ezsyubgHQPpuodJV2lM1vbHXYW+U0g3ON2jfOSlV7gNN8cow2J
KlyXXYTQgMBWQ0b9WoPWKj30wudIaGrsrkmyYKm7Y1togTmpmhykwwGqEHOHbNoV6zxdh5lTewbC
2lx+MI4K8up+AKbj8IYd+seMeLND1ahY2g5mDAtSy1Z+RK5/ZzqqIFPqayAE+w0lBNHn9v+zxcnr
EqKV4BePjWT5lVbNI6ksBTRWun3OTGwTemaiHWq0ibabCSSH7NArd5r22C0hU5XcJT6AxUfFHWAK
3F++0CE4ZXyZURpzYqfIA4617/coGbfWy+2VkYwHZjZUv4Pr8QqFnhvgsO5Z4eDlqd8he2AF4Hh7
Mvi4N7PhaK5MAbKT3SabU7sG9ivaasW6KtTl9VHzmu0YJc8W+cSyH+mjU61R6zrZc6Kn2f0AveBg
9UcQEVMjprTcJ04B1j+r0r+NpQ41astWJS8lGwE1XvgMksmYcLEjnHRjywiQIzFxHrTky6JB3AIV
wDdMNrp7NvjuRtYhHPFZYUL1ZADnuYHeuK2d5rDq1ctau69YhXsbdcfb9iThD2Ss/2cPzaaXzspa
r1kLhoMxLRFCRt646Z6FhRtyMNbkU9itd7cNSjYg3ldgdkdLD5BXIvKLIomeD+6CWMSNzD6on//b
54X5W4bSrXUdn7fHz8u97r7l8yDvhawJwCco/l9Ol1c3U6dr+Dx1H/zm3Vv6/JC3/PP9bS+enR0z
wiXeJ/h+dUeMfZvvb8+ObLXRfQ/Ax1b8BUXb5ed5a2/y0Lod9xUdgt7xonztv6DJcVfP066GKp3h
lTaYdFSRkeyoOjcsHLv+DNGyhXBgQCB4M5djONkstMiP2VNptcr8C8AVIEkByyNX11VZz5YDcIuN
m/610E++4ppSfF68puaW1jNp8flCLwHacgL979GqeGttiV4cfDjahSVyejJMfJzN2HI7L+yBLD3Y
EH1SWJGtB87XrQt6I7QT8x1DluLlwTQzJvRQrfu5PZL+yAvFQ1pqBbB9oL+BkL1yN8MbZ6OaGhIz
JAYW073zKEmDRYNMc+mpjuctOyRUF5C4RkM3bkJzu98vfbsAIHpBMzuJe26maAyYISXjfmrH5ksH
zHZQOX4adHg4//2OQmUWzMcgCjauhYBKKwXKdDGBPGcPLWCaHkPHgFl845M2h2PefIYkuwktcV9F
wSPzRIDttmY0FxAQ8ZZE41kJSpLUjPVx/JhR/6FcqeImlt14SMhZ0OzdaNhEPGidL22VeZkZ1/0R
6kpBokVj9uX2BMqWbYOaonTuA6clPh3BWwNYgN8A45QiqxAYM/1BfVDKkdqp/yFQzjpWIPeMkgbi
KbctS0eHqxz+gnvvqnQLDjjbZDr2gNEv01fmdcurx5wqYmReFRtBauo3zgr1aDAvC7dStTqcuFpr
xUnZPOUePZZGdp80hSJTK3WJP2bEHD4K+EvHsg5m6KGtw5IpghP5MDbZd8/0AUcTtphRuH2zOPj+
2j21/H5MvnnGyxsWBVqueKeh6QBg4ctd7Gl13jeorcZT073a1nz08+RnO3r/zcxvCM7ZPbuizpXM
nWPiHjfbqCGZv+e48ZG0yBzFc0A6aX9G9DunemYqc/RxzWrPjBlwFnaGFFMeuI7CwbaZFw+/TdT9
/6ftd93lzEiP9HWu8xTI6txpSYAXqHakbmPteD+WoU4B45lNJfJKNjTk6PAsRGs2pFrMy8VaIV2w
wdOtWKc7zTpm6VNRKlIqUhNA7MACLnRgoi5NsJHn1kJ1wJfX6vOctO/Miu5siIL9vdsB+P6vme0m
O5s/x0hpZjemFXONth/L3Mojm1Lty7wao8rUlj4R1wr9vMjg4EhFf4KQXlkMnZpmltoxpEStYMqt
ad8XeR+2rl2NQZ4WzSNdOd83ddtEXp84IWPaEvbQyMTG5sA7l0N5HCDPuVtSwx6DGZq5h35cmpA0
en/vQawtKJxhDlZ3zO+dpj0VaM1+rxddCU0gOzmm6Dba62AOjXgzBrREOwl3DBzvnfPDyb05RfF6
0J8Ri1SBP89jOGck/aVRAgBqo3+1NV37jMci2WkZ7x97viAORv0Q7fkWeoSROzcgqqibH+wkNYIi
z/LIqqfhrrObfK9PiQowJzn2gNvHjKIuAWCR+KbXSpKWqQsAIDN2PALJ+W3fkEQx+Dy6FkDFZeHo
E46kDnTxwN4tdtz2j3p2apqHvjvmVNVCLB0FAhfI+gKlf/XMLlkLVq7UtOPKDKFDxHTFS2/bKYLb
QSt4QxIj9gfwVnDxqe2Lsp17O6bsnTu8rOiQzxXBsdQEUj94BAM+cNWUzFNGyZJQOx6y7+1sh+Cy
joxVYUSyHDjp0GUAkCLGIsY9TZsvvTUAL+/rfmSa4NjSOnS7gnui9N9w352bEqYsSzOr9efMjlMf
RCJPHRIMKopl2cGNXCuQg+BNQNex4FxV4a9F5eJKbabhcUsdsyZJoRJnv68nz9rXtoocUuJmm7Qa
Cng6uH2uOEtGa0j7UbPMGJi2b67L90B5nW5vGIkbXJgQps3P02SaKhNho2FE3LCf/cU4dvVyd9uM
LHLcqNI9kPxAw/Hq9mnKRatH1wRNMH0dDHa/duvBoRaA+BmLBhDoBVWpguRLpw9nG5Khlr9RDF5e
FKuWknLKEe879BmKLfaomDvJ931U2X6TwONJIRbboL1rl6PDzJg76Ib08qBLcoVXSzYQXg1b/RZa
Tj5uvcshNEsyas2CgAQK9T9SMugfRpOyHWWatbNmw1E8NaUjQiUTIAU8zq6k9uahn5ZxQl+Vaxa7
hNhROymeKdIBnVnYfsHZ5T1r1erPFSyMWfJc2/5x1LKHblxDd6xVIbB0NFDVAFcM3rRoD7+05WvN
uG6hcexOQetqu8Q29rfdWrJ7cO//a0EM4iF7hxwJwbOEF8m31AHcd5nZJ2/BKfcGQ2jLBvAaYeNV
XyxUuOauShIzngf2S0uMLPBWMwso6VSWtkkRrx4c1f9aEhaIodd0JRwep30eip31uikbuOFYRKCK
XvnfI2LAYbTpGqBcjcrqduKeeQM0q9E3syIUtvrh1SrKnUdroMo9xXXqyjxhE7oB2gLC8leUHxZZ
uyF3ZhIPi14FXKcAGFvURndmP8b5YNtR3Yx64Per+Wzm/fjR1hcemAjIh8DpiiVIHLdFEnvQvEet
KPNjkW+SJBBr2hN7WD5X3uKAuLf3Hk3W9XeOpzUfQXRZhkaasA9YvPKBrjhgLfBGh9xss+MwJeBp
STile5JY9UNSoogXuAy8O25mOUfaDd17sDxVD36aZBEvj+sw3nVowPTSyKsi0AEcUmjTLVDe08Il
TaLa8R6KtLWeELUhC01ZF+ngvnnOIEEZNprePRjeZJ/s3kv/QaDq7Wy/6PddMa/7jnv5vp6aHn2U
+hyyGeHp6LR5iADI/Yc3bh74TUECwkYtsqx+2ZmJV+0Bbc6f3VJLj5UxVLth0lfFwslOC9vdcAVI
EOqOtV0rZ/5htWvRor0ILQ0Anj+3aVQXu+j2zpKaQK+BZyDVCuaq7f9nJvqkyyyobtmxk+xciHDm
uClo8WNi327bke0r0H38a0dwdZd1aYbeCTvOipeM7bJ+B8HEspjDfIFCKxuQzldl2WSn07lJYfYA
kjCbBjQFsT/vARF01n2qkv6Uz56no2sVFITIO13OXmsj77T4E6JIHQ+TvEVyOjOP61x80SwVPbNs
E2+EX6gN4z4HjO7SlsYaPk19gcOW3JPuV1ozxcNcZUC4bKuZmkPJYECfo+Te4fvbHiD9PBL5yHqi
y+GqU39yLEZT0phA0rb/jOb0fmxUZACSCHUTlYSSOzwZHr15xJkzry01Fp8ZBM/V5Ai6b6a7x6Z+
4d1J01WgSVnrE4xBMwGsoFt7qjBdzcQhsVJRJEvIsENo/BE8P3uQvx0Auzga4/S+gDq35dA0BDbq
4+25/B0witcUUFeOAwlVZLhEEchl6EtA9BC3mm3ZhX1nPQyZdyC4GAuIra99aQdGydAm6WlfyGI7
QeanB7zXl4CmoH1Q/JrN9a5+Dbp+0FcCRkYEHJfzTrJxzFbcELFT3nfAVyV2G7D0u28OUQIRMWKU
Ucaecv37bbuyDW5tfYFbjLvl4C7Nag21jdbgJKbeA1nv0uG+nxQ3tMxpz00IxyObDLba80LAXfUy
PFW5IhxUfV6YuBVBX2v6uJiz8bPpfv77HCsql3/mRzgA7ZYZE7pySUxe7WWInNSMbi+A6ucLx59p
jRXnAwzQ5ejobYAXh+JMkh2wFt7oCJOgt+qJ+EKjKX1LAxYeuIHRCeacWoeBG9Cv0TVwOXrDG9ja
N8AoWGXxZDLADXDpUi11165eCUEZwY6ylWO76OFU7m7Pm2xUwHNsKh3IBIGE59IKTXHlMtTV4tyo
g8549rwnWn8ty4//zYywPAlv18XkMDMZwPGSZ9N9t+ClaaSZ4gCQnbvga9hEZNA0f3UNgnC5drOc
kbiA6C5vgSgbDahpgbWvWXESJPbh9sBkfodmIzwI0cuG7k9hYGXaUMNn8LuFhHNeBBaOu/9k4Xdf
+NlNQjvNHTnXSWxPH5bhBTDyt3wf5W1QxvkgMRH8zLOtHMGDiZ1TD9Fi5+/6olAk82UUJricCLrL
LHAjXVGggX+0H8a2N2KeO/bHZPHTnds0+ku1dHPUMKd8NWzXiXRmsY+TxtO7mhEeFmRMIkqRHO2y
vHupW91/Artj/nJ7AmQug8QeutLwMkXsJExAt05mOherEWdmech96kU6GZ9I0i1BwejD0CmLrjKn
wWWJCwpdQ9ZVtR0p4ZIDWwqnQcvQfhiPtwck/fymVrPxBWyiAZd72qNgRtC6DHdgDeC/+z0rVWeh
bMrAnIrf72x9wSJxI3X9wcrdhMTaEhfNVyP1QgZY92rdj/MbmLXRM/jHFrkcDaduzxw9xWiyEBot
x4qWivmSx09nJoSKTDfXCwd4ncSdt1JkRZvmSWtJgrmzCdjDuL63h7o+NgVngH+gi9wwmzdwSYOi
/N/4XYRIAMRccBQG7LjUDUik5bu5VpzB27KLoRF2IHhf8PIGUmpb1LODhBjY54254hECEVWred6Q
zZBWvu17v8O9KyvAu6PGDv4oJBovrfSL21bUA2+BMdfO+6F252ABEYAdEG0dWWDP4490YvVxTfQ1
oNxJw3wu7kv7aTYtcIHPlZWETkvtd6mvgZOTTIkVIlXVtUHDjQKHIDXf96hB78BqiRpPzvtdCZaJ
IUgMZC9wWDg/uO5md2s24c7kvMz3fHGcz0wHt25KfR7aFm92k9mSZzYVU5AS1s2B2yTvfJzdbGRh
mh604VC5+vgr46w4kTX/Sewufc1qo97Z01KHDTObwKt49YDjrgzmtZn3ZFmnwMe2OOpJUX2/Pa+y
PY02443pDfg+BPqX02pWozs0rHTiYrj3/HtkQ25/X+Yc6O4iW4UaBQ/x+8VkzEtt4X2f4LHS9RpA
pM5dARn522akwzgzs/3/zAcrozGH3IYP6m04WtHEFC871TCEo28lXZnWBN+3ySP0EGxyGlWEp5sD
Xzq4AdwDGjtwjaEXTsR5G9oyzFUFqpHKTN07fwROJQOqk69gDqgGb3nIl3mMOjbbu9tzdz02GAYR
CAgmtl5gkci8shfPAJmyDfoRPGugHe8UOxy6t41cL9ClEWGB1ooCQVzBSNEdKA1TT7FAqu8LC+Tl
jJrJ9n39n6n7UPYfbv98Sa/V9vuRZkauHvlMMQ1iO1WLCSxslPSnQ6Nb4dxqQdK5CNH74ZHO5oEs
lh6Ajx2a7lP9XVtVtanriBqW0eSOxK27laiEYxakHdpYzI4V6x27M/FkgEY93Xc1/ZC0g8IlrmcT
TWuI25GCQfIbBZ3L7UR0ILdW5lqxY+1Z+yFRtbxfj+Xy++Ty+24zL6XlgsEl44/4Q36xJns/j24v
mmoUwtmWWatlDtsoqBPWz6MKHHy9b7ZB4HJFNgAIWlcYxAJgK8CbGMQ6BEh/DPVL1ip2jdSEvbFa
IcgFpE3walqM/tzCsWK+pnZQkaVCixuPdDM73J4q6YKAGRXgMqA18T68XBCN4RljAzsX+2BNfTYr
O99Pc1J8W9M0/dh26xvIuhAXAxkKSXb4mBiVQERgGSjvcJ4mH+0nc/5yezjSlT/7vOC/pj3ok7fg
84YRGA9EVYmWfh5xCEAOW5rPE2IRa+V+Y1uNHQOCb3XHQtVZJP8++regiOuBWVRwXOLUDBUiXJr8
vtGAk0x/vWF6wBj9v+9v9s9uy57wWtcGfN9GV/mT3yhqjFKvPfu84EyDPpC52+786ZPHA1s/VCoC
IZkFkBvicEJaGuGLcBYiOOuTdcXWY94dMw4mKw8jY4o9IVuFcyPCKhcJt1PbhBGnfmjDclGkrqRj
2AimN+FvcO0Kn0cdKMk8h9mx6b0nzWNPQm7t/n6dNwQLyJFRwoaty3XWewY+1Nmz8f64Q0zbvGUE
m1YAdN6RtRehOAmIkAB6ZU6s1xHPX/Lm3bq8Ia7bKApwym6N4GJ1HNIJNjcshKdQgZr21uB1u3nu
muPteZKdfgh8NsAyaECvsAt4w1NcvD44y1IIBmhW9gQWvIOejo/A20ZvsAXsHJJjyG4j33e5JubC
oe4HdF2sTV4XgluY3udG0h3WagJGjJiZebpt8NqNAYWGagXSpAQyf5awV+a8hPrHOpjx0N/l3lF1
yV678Ya03vwLQ7pmkQJFf2bRrLHixZxDKDtERWrs/VVVudnyXWJ0fGZG7K7KqQ7SypUhYtCqwT20
dkJjczbq1yWrSZzmpARqrhryu7VhHEz4S/byhmlEaV6HFA8gyqIAX0+1DDxfAAIkyOPUS1j3XOEZ
0oU6syDEE5M2ZcgYuWacfeT5sSJ3/20AwqWSDP8bQLEWwcLCqlbRSG+edLVGZwPYBnh2rTQMkGR9
dQABIllYtXujx2P6aH2DQvRfHwtwOgRF3sZTt0Wpl5YYb8qsnvBWsv3v3l1mfL09VZK8Ir6PJAyy
8qCbvS7kURSlfzPaJuTjOLyCuRR99aDfDJyUhpRz9GOtQY5yfoHS7mTsRycL3hV/n6HFr/iN7wYF
0MbEcTlKym3edhlKr+uP2kJw+Xx7lDJ/Q9sR6u5gEkEbrjCJqd/mNBlrO170WCs+GX8PzkF1YWtY
ALANl5x4+5Rz7xY9Lo94Rt4VRCEKf97uR8HbQBoDvLPtbTGSyFXYtDaEU12ol+bI7FTm9/WofUV3
TVBZkMSaVPl/yTEHImr0JOPlhTyJeBFpXW1XpGx9EIEmEUsOtcf2c6L9vV9jqlBf2O5ThDbC5aBz
ZoHwC+IMJghAUVaY/z4bCE4VQBtxXINaBQ/JS5dqM8NkY6PRE21ff/D2422PkkzShgTd8D6EgDRT
CGkGQA3Nsub1yUTHyBTV5ld/UpiQOO2Fie2eOD9jKC1Se4YJe6/hBugUhJuSIwzg+Q1KCM/F60RY
AG+owYnujfTk5dMdFCtCy4hBVIj0fqiv+9uzpbIlnPfVkkP+Up/oSct2OcFwQu2bC5FL88NtO7Lc
xcWghJPfAFGuZgwDPY3ND2ypoEcvq9k+5Ty9d9D9klbAmU2cbfCmoJ98FaW2ZMnQrY5NsyUZ0Rkl
HmMLB4w/7enJtd+zwB0VSyYf3tn3Ba9brII2bOjoSW/3dvJCvEe7BTXScdPKG7I7Zu3s/MlKFY8c
6ajQ4/G7hoqoQHBEPE6ACENXwimb79nObRWflzrHBqMlwLThkblttTM/943cHElR01OhPU3OigrF
x2JEGz7k9pb0rxEA6LTAIxwYQxCSgsP90lbXGC1LKxA60SXURz2ws1FxrkkOBtyiyCch/ARkX8RV
dx2gr/niYSOBpcgYnjqkTDTry20/lxnBs3grD2xySJYwjErvphnaW9Upm8LCCMs8WlVXmsrE5hRn
q8Jyu+MFSF9PYACNivkFmg8dShC3x3H9GoHew9k4hKUvW72mLcU4kiqyvQDATLvfI7i+bUXmYOdW
tl9xNpTWo0uZcKuCqO8YNuXPfvFRsviRFwfHUyyMdIee2xJOAJ37LdNy2PLWFu0u+k4DUhIaLQGf
2K9s5PvBG7+RtI1Sn8dahTaV/zZW4YRwwW/jW4VTnXifhyXSNd3wyLpD2h6tQnGoSxfPsjzX2/Qd
UKe6nNYqR48mmbF4iwUgp/muc8PZ2NuOwozs9AEX9f/MiLEbRcHDQIUAjpiRwC/aYCCK2rrU1W0E
waBv/V0nvRxITrSMZi3BnC1fB3DncO87UXVXSyfrzMb2/zMfNKk/lANQsqc6i3I3LFBSA62W6oKQ
jMTVoTqDZxsAjFd9s2bfNqAFr6rTBDyhCxXaev3oZ3+dC0EIfWZEOBlApaLraI+t0JD0rsx/LuS+
UQHrJeXkSxvCwVAjowkgA8IRNhwc91H3A8RZvbHPAOP1Hzz3S6+iOpbtXAwLEDzIfoNlQWTF6iqz
7sqWwc9QCQWJQ5PcD+lDjSLl6Hx33C+DftT0SM92tzfstkuE2P7CrBAaFZVWuEkKsz3gTys8HKXQ
JSQ8mMfdQNDYpgrvJZ6IpwQi1+35ihtEuDtK2y8N5NnLE6kinBGAXhdr6KgUNiVPlgsrgpMMHsv7
hDvlCfl7wu9c666fv3U+i3JwBfXr99uTKPV7lHV18KmBHkMs4kyu07VNoZWnmvxj6C9G825uFJGD
yoSwTvXcGJXdwETT7cf8R0F3ukqvTuoKZ6MQVgZYnZ5WLjYWnhxHo/5qFa8+xDHY9NOuP1XFfZ0o
Ii/VmIRFWrg3oUGzqE564+4Y+9b3d7U+K24kqRHIbQFFs5V2RMYHzZgmnngLTlf7oU4OE0qHtfuW
gZzZEAZCq74vh3HF6VqF6LwZmggaTn/vYniq4nUBbg8MRLjtaqPMPYAwytOSPVc1uGo+zH+PP0dC
FskJdEYhEXwFvAXdFYGu11iefA0EDnekPTbT+2RRIem3yRBPHCCOkAxBmnRrPL68irQynYBxmcqT
PYXtdKT68xtm6uz7wlVX+mxrJdu+v3yasi9a88sbFEhbmU+dD0GIsnJCZ3sueInXalSM72gevYFf
H4txNgohkHJ6yEM0dC5Pa79LfSMwy7shV53FknEg1b8pBSHpfl0bNB1uUKBJ2lPtgUKL6xHzHlqi
AiTIrKDs4m2EHQCXizcbdUYnTey+PRnDfWscrfaOZ4oNKLlUEKD9RlaYDnJUwtE1aQmDHEHfwXWn
yLSOJVpouvxnxg+3fUtqx0clFTD9DYYlLHymze3S1GgBsPwuGLgfePkI2Qse9Nrn25Zkkwa1OAAh
wD/mQWXxcpegrkqLZNS7U1uXESu+5YDdDzVRHI6yQAeMr3/MCBPXLjXxsmHGgAwWZUWB1uUGRDVT
mJq7ko9HmnnB3JoBbz/9t/EJRybvtHnl2tqdqrUMZ+cdtUhQqxLx0kkEURzYyXArXwkuua2dOs2K
5eqm5X7K58O6vCTd38ejeGejNrdJeILLRTiZrWFgnuUM3al51XVkXU4JOp9uT5bkyISyA/K6W9oA
4YXgdsCNmP7iwr3nkt/5dhWh7U0RX6hMCOcNoiVzzH2YMCgou9PlJwH27vYoJKuBqp+PUjiuMIBO
BV9bczJSj2XtiRfVsevpO8LbveWp0kW/09HCBXNhR3CtqiJAG+JFdaqqkt8DaP6zm1yQrjXUfCzd
3LgDWIWEQLG5O27PSVAmrvc0WO4vc9L/j7QvWZIbWbb7lWe9xxXm4dnru8CQU02ZNZK1gRXJYmCM
ARGB6TO0kEkrmVbSH/Xv6CTfvbeLqLRKsbVoWtOSCU/E4OHhfvwc7yCI6W14MfQPMwFRZmVQ6AYK
t8oGP3g1eKWhEgMhgs7k/YU7t822c8lrpZHUm13j3hfCTaRT0USO4WPZ9/CpgXs3m5WzNkQQbXhk
5PczM+2rkBTNo2vRMvFlZMeDN6HBZbLLxNHgsAlEnsdWZ5ZIsOgoodHMNoVPu5Uo6AB6rNDdTK2Y
0WnojQkCA7Kxfe6kKDIwyAqUxT2rarmdW9tMisFyHyO3URk4PoJ74BAlLjWmfuoF1Unu+zojRRfh
08i8KcBsfRFaHATkoUWeIpP46FKchjp20WYFcPXxf0nlNhkrs4LtIDlW79BP44FjKtI3HXPprm4E
2DUgbxSPQYUk12gba216MnM6QycTtUHw1wiQzmg3zD5eYyccNHZgFKJkhdIBqBR/dpuWUCPjomCH
gH3u6xs5j7HArelcqHzOzMI7jxx8yXVL2PF0btu4qK8KgN3Z6uOX+ZFHW65kXGMQKwGpeNSQ/vlt
poIQA6uEHVp3Dja5W0PTD2XrhApaxZ4zGuvZK43UFhTg3F6UcWiPbTyWvrVTfqcOlWrLjaN0edlC
WSXRhTlfjL6qsxmSF7eqdapk5I6blJMJvKOju9QmqklYKMeHUXnRmpbDHNtCYCYFf+GqfO01rdbD
GOnMMMGbSERIki7yRGp6UK3jE6rBqBKFcdPaNLFwZYotezi4uZpiSrswlm1fnElLH0dhOUpv/crR
77zJbfiEVjP038VBVK+UZBXIW0xQz/JhW0TnIqYT90okVn9IVsIbvwMnkkBapqhyfrCBIvGngzCe
HBR5QfqwraJL69eJrUABDkABKEWcE9xuPHLnEgU/dqg6RJpWeV2pcwxAJxw/TACSATIwRJzvgG9z
A9HBoOaHQcw9WlsrY6VoFaZnlvKJOcLl5Ui8EWBvLk+wqitZCSA4O3TbilxiqP7/Hr84vSZZED6W
Bh7vvVxG9MvHTz+121FWQSkSqOrjpeXnBVaUlqFNDc5uIhUkaALWxiC77WKWG5fIQZ4ZqlPLGYJ+
aK8HNwoih8VydnHElMZQwBqrkJHZ1B2JlYmookoMda5idNoYaO5Q1w0AE1ycyW5JHdl0DT9QAXX6
Bw/BP4nQQCG6WIZnVVCOde7lTgWm9l/WFiezEY4kNHxYG9APX+RzTIxUhZ9DcSD+nWg/E1PGffvy
8eyd2rLovjveP46Tt0zOWMUA5oEhYgeXQuGn33a6jXPXSNS4Kcd163fJx/ZOhTlvjqBlPDjldjBb
U04PciaZMV2OOVAa55qTzxhZwjIU6ZQ2RhgppHnhkmo7GNaVyOdzzSAnNEtBMYPWYHQWAAPyTpaT
16QlVhPQA3gyQJbQlsWaT+DHZaUP6qExn4Zrq2ZhJrT5uerrNnFz/2AWVZMOYJuOLUqNLdrGirSl
4R0yG3XqaFKlBui1L3qiH4KGnatBnBDb+fk3H/fzmwPBslvpWa1HD8jhrqk2niJVXOTCeoqMctU5
fUK7KY7ccYM+q8sqBz/DfO7mccqrvh225ckd5bUsKwybOX82jJ2TnxP6PWdg4fG8HjFfcXxH/egF
saj/wiLGzRPXdlyq33MMAenYKo7g9MAETb35ire3GnY+3ikn3+GNkYU76KoQMDITRqo2mfykOAfz
OrVJ3r7EwpOWjDPZHF/CDZNqTqc2sc8xvZ7yn29NLJYa01MYonOfHtrhudJbKPlmWly6BVuhf+/M
nJzo08dUvBmvxaIKo9a0I0jBH9zpWRoXOaiEa+ORjsdg+4FFN6bHVtL93pvBCvyrFTkTjp46Bt+a
Xyy50WZgGc9hfgCY2dkgI9zU6TycuYietAJ6GQhwA2r0DrU5NCwXzRDSw9ygfTSx+LrWsRdkHy+9
k0sDTF8406F4/64VHETuxB41to9sMxBOR2LF5Jm8wMnV/cbEYrjmmYWuDn246OCh7j9HwZnnnxqo
EMEUiBJcB1wri7xDUXMJkJFkB6+8cce1k8zjuqvO0FCeWt8AfQEWjKYhZNAXoU9UNAQKXHgJHt70
80UOwfKKPTbkfuzbM8v71DmN5LOLyiEo9N513bjadqhb45wOjvVxRtLRvCfDTk5fmdq03vPHC+DH
L1/GIshF4EgDZTYSoIvNJOayBlkSVnOTqz72B24Dy0C9boPfxuNmRG9j4YFDdKa0WI1OKFPcB4Z1
O4w+CCONZhMZoRVDX6VchUNb7HxHN6vaC5sETT5NYhQcpTNtCn4vuTfcWT6igaqKgmvpCXprSnEP
Ns8aWm/qizc1+r5tyuCe+n6VIiU3bkcLZdrSkxR6TyxkqSbR8LUrK5VQU+Tryc9lPKqexR2f6X1r
D/LX8/S4WRyViXH9OKJunJ9PUadRE5k6be7p+Ji3n1u0xXw8Be/34M8GFu6flVbI5xIGwmk9+H0K
7iVT1elfMYKDDMRHyNr6i5u6HVbt7KvI3E8uTcWsktm4deUZI+89M1KMiC8D+F/0zeIq9fNY9QLs
Efbo1/tgEttQXdhkNZBL3HkSCiQRoyvZffK6h6G6bPWFP+ozu/Sdq4GqKZhwTLQVHoHhy9sVC9H+
3Eu73efBXjtl3EMk4uNhPGdh4cx0PSJc70G03ThpNyfqlzOcizdYOLMZ7I8uRQMmxLX6dJ6N2GLr
j9/gnbv82cKShGEMmWqUY7Z7Yu8K5NtEAUpi00nRznpmNbxb1wtLC58pJ6cfHdSIAKCfM2b7metB
rM0+V9g8/ULACgRocQisJSq3MkPh9b7T7rVcif5AvE2F9tVzBMsnrfzQKLIggvKONNHUrQIpWdDs
K9A32+ylG2+Z+U1Ptx/Pzsn1BcQixIgg/wERmZ830BTQQdWAEe7nT0aV9ONfWb5og0OlCyIDcGs/
P97NiZQzwEl7Te4qeo0JPGPg1JxbOLbQN3oUmFg6ABP8kV2UK7ovovUQgn06M7szC/ikCXDXADAL
Crd35z2yRHZOC4vuhyIJWWKMMTP/wsoFFT3qCcf0/Dse29blIQ+inu5Jfj23B+587uwzUcupiX5r
YuFIRmVORt3DBMiRa+SBz13+To4SViqyNIhZECz/PNMtmwvtRoTuQUkSDzmP3UjBmfzy4YglAl36
o7MFRcK7uEgJV9eBUdE9qvIZH7eOT8+EQz94iX8KUBYmFltCagJaMl3Sve3Ufio7f9qG0nXjzlY6
RX2iWDsTfRgo9oua+XAF0sN2402DTO2qA6flVIXxbBXPQU2jePY4qu2yQIq2IU0ylxYk58RYZnqa
/SwYUGIYw3xKgwEagJCkIiBjCH652XLxRou5GdG/VMI63bMOcyNvtPxVJN0PA0cpdwtRKaQNfp78
oK+bsQ7Cdl95L2oCqSTbmnZzZmJOruAfevE/jPwoqb7JLvTIpKMlEkZmq7Zi3wBenbj9XzJyVHMH
vBkbcRFQ0E4jnmAF3edeH9+Y6Ff72N8ev/9+cf35/MU2rPJcVVzW2CbYg3Q9hqs8HfTO+vyxmdNj
9aeZxYSYTj4wTfAauv2SV5de9P3j579P9fyY8X8ZCBedNbRmg5gk+hPqnF2gySat3Tmbneq2FVbq
jU0GiptdnZtBYs9jVvgg13NZ9vGPOOlyUJ/9x1wt+wwDRyudc3TJNeIGgovxlD8M3rnc6cmRBDoU
Vxa0M4KW4OelnRPUyiefUrRxlysXJQ7HO8dWe/I93pg4hgJvFrbb1DZcc0f3JroWRmQV8mAHH3dm
5Z2zsljZQVX0ivd4EfTbJ+BUSKCEAvbV1cdzcm64FuvbJpOX2wXHcM0pApfhXN7nVFiE68S/pmOx
sCNw4IL3lVFcjp7qqMl6dxex+/qcSMwZM8vmfRq28Owgst3XpLgemR3PBARl9pfR+Qs3iDfvs+wg
g1yZIQYX79M5OWajvBSz8fXjKTkz8d7iPCtzlGwlx7t0Fs/6GuFqV6ZtFZ4pBZ02cxTQQ0vce5RB
CzPH2zDdW+xqRh9hY99b5eHjVzk9LX/aOK6+NzvFrwfl5LOg+97240pdGUaQkGYCi/i5euPpdfyn
pePbvrFUKp/wqcDb5PPnyjSe1Fz8pVAGKpf/HLDjy74xQYKomwwNE2yah9jo+K1iwebjATs9KQDH
APIL8Ee4mHtizqWcUAvYI902fiu6lTrXvn5qSmwE30DCBGhTXLLG5HQkrLaxgGtrnYPh2C6vI5oR
sIh//Can7RwJNcCbiy75hfvi0UAin4Z4E6lirdtE+T14rS75L7N54mSz0d/3T0MLDyZcQ2mP+/Bg
5mUXyIROv1xCWFhY+LBxQiJiYLAQeTswdDfnCPBPTfqbN1jeuPPOHGwKho29Cr6a9pMjLrr+zLo6
DsIyjHlrYnHVtkur5VUbYHuwVd9CdlRElxL+XhufcctMhP728eyf2o42em0DUNFAkydc7JUZdZE+
0Dk2fv/kgUPUpWfSkqfiMoSvaEaGFAparhfLK+qVUbZRyyAhgfqyt+6Ll6KvUx19oag6f/wyJwfP
AdYJpOBIHfmLcHwYoHlYebhQ2sFFJVOvjI0XsnZeQFj6saGTo/bG0PHzNx7GKSs+VDYMhR0SpvE4
Zx8//+SL+OBoxgXceg9hsAtPzBHz2z1I/dLcIUnD95R+mYIhMYaNUTx+bO7k66A7GSVzED+6wcIn
Q72wthiNkN9xQEyMCua3j59/cg28ef5ikdWtDw51eowny3g2EoRIY7SqxQ0/xxx7coO+MbRYbK5G
91Tp4UVYOcWM3JoGjdk5dM45I8fJezP5dhlCBzCAkW7qHsA5fg2pj8QC6+7Hg3Z0Vu88AVrBwKmE
I+YdrVIOBShLOC3dN1O1qovtwL6Zc7sSAQNbdZtIj2ZTnZ8xevIweGN0MVOFX3Wd3eMW5Ufg12rT
iaTcQb3UOZdgPjmIwDdDZxFs5Pjz50HsoqjP++MKV9a1J68Nti71mU168l0AbUaOD8Sj7xA6o6uY
4qbV7qkNzu3oshMqLtubMLz/eKJO7p43dhbrIfIrREpsavfcSJ5qnv6VpwOY7YFKBh1Gi71pkinX
IdF4urAuR3e6N8LpTKh8ci7Qi/xPE4tJH0rAO0ShcP//ZBd3nrqEQvTHL3HOwmJfmv0kvJnDQk0O
EJXq9WWYn0nDnTaBt7CwqACLWSwoHVSly4y+3ffRF7N6HIDsVE8fv8Xpif7TxPHzNxsfCgDAR0HW
cj9Yu7p94f2ZZM+pHQ/EtQsiRw888eYipjQKs/FDgrgVkm1bXw7xNEdpZD1O3nc2gMPj2tN/5db3
1uRi1JBCNlRl44ZcEnHZo1blz2gSD61dN1YPH4/eqQlCNAvJMuzH98qZhFkKoOUZwVnJgL5/caQT
G/ov7BY0MpigkAB11XvRSUdCSZVhCEMg80zub0lIz0UZp5bBkTkEkk5HwdZlROMTresGJf19Hdvz
2nNWH4/TqceDY/0ogIvixDvaftX2Ni5JRQt+mntP39hnNvupxx8zLiDctUDYt0RH9m3YA/GKfSKb
uB1j6On++s9/+/yFMzFG3lQNgTf0mlVIY/9XWUjQJwtBOtyDI8gQQ6BusUkQRVqy8Ad1BTKnOAi/
sP5cA+ny3FhaWOwJpwLtmcVHdVUPG5Nf+9FDd1mf42i3lvMAK7hsAZ2KSbABIFwE+qMRTZEzlOpK
DNaNzclqysm95dB1U7+05C4sqn0THTPX1s4wHj3ncz9rlN/bc7iodwnH4w9xEf/jx6CMBKnqhVeD
Sqs1BqG+ykV0aM3oRdFcx3WZu7Guq7Vp+9vRdTfgTlkHwvziFHURe7N/Ti5t6fx+/AzgVsCKgd8D
F/7zzwhlJIKB4mdYkKGJgmjdS7dI1TQ8jLxowGFvulnotUXszNA4+njN/kgGvY21sBmOzZSRA1UU
iOEuG7oI6F/RHaW7q9l1cdvudbsLJAXVRDglQZmvDd94BM1leAVN911eec/A3L26pPtmjfqhJyDe
LqP8zgxLADHt1rzOLdWtOtRnM8AJbxtorqQNuKeTUs1pVxrbwgMWYxxXLJh3TjRf4zhLApmnjS5R
pxjpWvvq+D8qdqfoQsyMxVBEeEUD16XXW1WKxpYqCUm5mrm3LoN23dcoPUlBVmZlbiMbR4Wp71o7
KBIjaL4QS59DIbxfvghGEFmBzB0aL+it/Hm6Ip3PTjg33ZV8bMnOIf+JmfovX8d/J69s/59jL//+
H/j7V5CqdSUp1OKvf39+pV1J/+P4nX/9m5+/8ff1K7t+aV/l8h/99B089x920xf18tNfMqpKNR30
azfdvkrdqB/Pxy88/sv/1w//7fXHU+4n/vr7b1+Zpur4NFIy+ts/Ptp++/03ENC9WZTH5//jw+ML
/P7bH//7j//xx//547/iz//2x//647//8T/fffn1RarffwvNv6H56wjeBqwICNZj5Xd4PX7iR3+z
sYhdsCmiARK0QpgTyjpV/P6b6+AjMCsdSQz++ZFk+viRE/0N1UughQAcg1s1wRv1z0H4aZr+nLZ/
o4g2WUmVxLcRbmHm/9xLx90LhA3kAY8IW2zqZRQzGRTKOr5bbGQHpcg4KOc5K/PGWOcaXdgOx8Ul
9hvXuB7VrDe10w3bAJKvWcWEsQE7E78Yur751nDbuGmILPdWXt/5hTV3CRiuRKYqYW0V0AfgufK1
uqqquvsuxhmCaXVn5alHG/cVqpWyjUHMbqyQ0nLvwSwVgKRIFj1J2lGAR3p0HkU4cTNmPC/3wUhp
E0sPcKQ4yqn7ibhR/tUSkbGrwLXI41K6tcADjfyGtpYFyn1vBvOR2cUtIxvTkuFKN811wIppiJny
7CdeVu6rVZZkLYeCrky7ZVt7jMatGIOuSfzCrKBEFPiHtgicOCrtOeugK/BUlL3ceqUZfgr94Xsf
8Q5Swn3DNyaaalRaOwSUmVqbxb0X0GZnQk6dxWoQX2Xb+mkXNHnsjMXNBMmhJHLRfpWSmW7Q1Pel
7OwKfUp8TmepCrTHgDQjYE7sSr9aIYC+NB1Iw4dNnxUlUk8V8Z+U8VWK451pBFk1RI2fjSYy0CFM
/DjkrUr0QADcrL3rcr6CrhPp/NdBKTMRlXU75fyZB9UnrsCFZdhw3X4roehpAyWvSwu68ODTGEM/
m6kgMfUgaj0H3Zch4kmBTJSIArCYVaz5XJYyiOcuNNZhUV553Okyb2ZJTduLzmfqLqjF9OhCAK+O
vIyC6SEn88ZvHYzikLnmtGn8GjXNsNwVPnF3lJJvw6DSvorA6KJzL2nFs1VVWTHVa9mExqWoFEmM
aeBxwWaaNOErrndx6XQHbUu2UaH3ojm4uoUbxmh182Kzbd3EcfIIB/S0qYfiEyDoj4Xnl00sDCzD
uGjDTW46mV/kVlJV7bB1fQmfjf2lN2YBcvvBn4J47IJ5Suq5sr9yQEmL2MgjqOz4JpbAwVC+kdSg
C69sqbcROK8BdpZoY1NlyppOp+1kdcduISwIt52Kde614b00mxLtUXYQ+259O9tFC3LFHgMmhupr
U5h+7A0QNEcTkHERdbZeGV4e4PDpSudi8PRt6TskNicnzKCq3K8qQ3E7rtuiz6gDhYTOvYN04vQJ
ycVxPQ7jtoxo7E1MrnLPF1sU9xTQKdhis2zzR02c9kl5t14x5eugU9WaNH501zezjtEGHUxpG5bd
nuOTjNeDAFl57bix0YY1ZqTvHmYIKlc4n1PXpGjHaq1mpXyud11lWd+DvCfbyswTbQZ6g6YvcmMW
5pgyVfDEUqWUsaqrAweGcWe7bE7CIXJejKCiqcHHi9G2Lm1AaDe1bG8HNAlAyDuatrkU/lVk5gQM
YXzTULiQYOzAEtZEBLUS8wG1bSOuWiFfPBSzqsZLmhp4MkSw6KLXyayj6w6s6BuvDzZGnqciItf1
ZBDsEsqysOZRPDY3DW2/S6NgsUMEWAixqrw+RPOKOTxU0wiYgwBsvZi2+KXjFbo/nkoFgccyrG6a
SnwmDl6n7fqdHMo7S2MgSW+nFTASDR13xRRuqaZZ01zOQX4YhwpJq3EndZA5pHicGubFoh3y68ka
k7IqnssRQslDEbK4bfhjCQib4zdowaOvRiEg91OUfn0VjfO8aSaxLqGFkUR9jV9tfvZ9QS7Q8VNB
KzNx+8HCdg+UkVhdlSrTuELbj3XZR9S+MDomU4WOyaZm63zWTtoCiQB95horHl1/PWmvAATJmFGm
k22AgAfXojU0ydMhrIPUnBuQ3oZ00zYeTRQ6lc15LDameW8oWUJjzpzhDcqd081Q2jBESlWt16Lt
QCg5eZ/MUj/5tF5PQcNTiEtCfhqkb2FjFqnh1uWFQX2IgWj5uRby82QokUj4lrTxyHUVAvvmQOAy
cUpXboaB3Dpg9txotxM3c0AuWF1nRdHRhED0+B7MLU9tVfPLwOsOo/nJYEeHmOu1RN04NsNpN5oB
ajx9BkDulYHeAbSV4piJ/Juq515S1zaNXY8A7w8xee7r6trttdq1Alsoqp/tZiix50TW8X6C9idX
z5PdImYOre9OMznPo2H5scm8rS+8OjFl/ymycppUtfcctkUWGrkZK03NT9y/6Fxp3Ix+O2EBF/zW
s9ZDRHe++i6jUT5id8ARolPmegxslkIflK7rSm4D6ZG1J6E6akbQSkGuAvrr+3kC9rflOaD8zkMQ
1dUWyOExtb1aplXvBE+5OVwciaBjqyRPxWAASUqz3HUGcAqKPs2F7ne15sNKcmEnkpXeQ9uBad5R
LrJVnbUOIasA8HIuM1dNK/B91ElXq0/CzGs7xpnnrkHEuO19PyvQLnycvCuSB3XComFK7HIe3AS0
zWXMarmBPqW1KesCMisyBAUcjdKizGuQkFdgliJtDR7SYB1y/tRE9nBJq+YWF7gq7ibnwrelWsuJ
fam5eAbxPqSRJwLUKq+hNFPPq4J01zQAxsF2bibDqVJSN6Auy4t1FUg3YZ71XdXh1mFTEReoj2aB
37uwBUpkX4OKMG+tNK+tgxCsTahlQLK4Eg8gzd1YROmYShFcMR7Yd35n2ys2EnSjdY1OWdeblxa8
beKD1s4AOcItMQW9zIcRMBmlqhRFfwjfjCZ/FI6Y10WhM59PsSID5GuKYGO3KNtA8zfjPSBVXFag
k3Mz3IXKzNelm3J/jm5qn6Tg9lhRHvU7lKuzyJQsjox63jCrXduG4WfN4K3mwkc9VrO4GQBW9YU1
xHXvTmtJ8vXY0RWkyyDNU88ydZX5xJHvSi1brG0WxvXkWKvRx8lkh/zadcv7XM8uQGH8yoh6DCHR
IkE2JUzM3iCpidxv1vsRXPgIBcg5VxuK0oMKIcbtm+pQFo0VK04ZTvEmdWs08oa0WRVujj5w6yYP
SZ3pCvEDtDK3DW7DiSPhjdHkDTQMCB5cad51xnjpe3UQg5Lu2gbAH81hKNdxkiPMqs0n3KubmI7B
GHeW2WwGoNsygnjkiviImnRwXYL/JCyjTQhOmm0wIFgY0H4T86C/BzCSJ+3QPveI9rfS6L0Yfca3
aM7Mglm7F8QroRhhBKqN7YKYW17kXYLsW5TSRlpPhIguGVn3iD2zATIyBYmZnVrdUL1WpqdWZVEG
G8+t8tSfkFYoSvuLhvrZ7YymYwmkZoLO7CCTiLBQ16tw/h7Zz4I4NO4QkA5Jl2sZz8Blg159TUnx
nRnaOkBDDCdZT69UI7boMogHF5LnOZc/wh60EShjWplt062sMexXgHhvQRT36s9aZbqINvasn1tl
h+gDyrsM4ub2CiwRxcuA9uWV7n1rRRvWgR6W+/3GR32ExNycn6UN+VqvGHMoeDrqolQmVEFmBGxq
wLKaQ2o9RML/6uS2XAtPmcAQgijBm8FTUHXmiCViEHVndjmoTJ2ITjei7z57oh2HlNeN9QywcxB7
ZQ7WBLfmECUMx03lz2sEYFtlibsgmC7LcjIyt6/EXVu6fQZws/dNVwVLOubRS6OO5qQnuLjXKOpn
khP0QDRyBrjRmmmshP2qqhbQzinq5M7z2W7qre8ydL5aM9MpGDYvJDqT8lw8eyXL94w3PPOYDNZt
5LBN4313BpwakCreh+H0pIgZJlB7dTceY4/t8W7iU7BM15JCD02rftUAcVPIdhORcb5CkLgOEFMH
VQ1JwqkETKr2L6hhWplELS0TjahipLB6AJuu/YHC3bTOa9H5CNqV3Ixu2W3N0HD3hvbiokEC3imu
DA4hehU01aGqlZvYBda/N92GpXOvMdxXgLriP/4cmi9RiTRHoL9ZoLzZNxp0D6KeHudKfunC6lYS
59oShGKtWyPaAQSNIQCHw4sDbOMHFEGHi8xKPhHQWgy1PV5MljfsUKIt9nOo5xtC+zmzFCkuPBI5
mypAbM8DJtIuRKZGg2FRDOJ7HqHIatGrdi55HEKCmdQdIjWc50TPQ+p24DWFDQcAjIJdDTofPkHl
2kiawujvcW90cb6WEZJFnv5eoqB+nzNi3Xo9Hb5BzLJJwPAwXNscKn5wBj5SMl1uXxagKOEZ9XWe
TaLUiLx6/gnCTWJd5bbztfT67qJxQBWOphyR9tw48EbZWzT6rFjXRCuiq1g7/LvPQQEH5e249jAF
td08FqZRrmvQZsBr8M+uBaoEA1KzXg5xNdaNFCLWPE/7SHtGDIb/rUPC9VQ4c2zhapK2aIgF7Ve1
AuS02YTa7i/rim91Dzod7Dp93ZuEr9wBhLJEjGlewXsiaWhtglJ+VS7oA6ilU1QBZlD9afReVw/A
5w6JchwuYi0H82rureuGldupHuSaG62/8wjhsY22UjuSCE2iPiOBUKnXFfKKR/rKbmb0JdkJsqZT
Jsj8mc4S8vOe4YsbNKdGO9cfMg7FtqdwqO4gVNNuAWl2cO8brO3QTl/aAvswRn3lW513d54YV4Fw
cFhXQUzw1YiAxcMwave6rA64GGwrvTGg+MjqrW80VyXl2wlcZi8D+NYzr7Ceii7cOEV/jSvqnCAV
9tq10WqU8JQKnCe1RiKAzhZwhwG4Sa0pG6yAgK4l9y8YI3aKK6gAu0kH8otagnhEF0khZu8Cighj
IiETAKE5M1x5QOQ0E79hiq4ajOYd95FAaW1/o0MXom9zu6V+e2F6iGKG2Rt3eWF4SWeY+RNKTEbc
Q65dJoForYw5Xh33CnIOIKpzIDVFwp2jgM9E4BxdVRo3zZo5Yq3y6SADZ/gmaeWnIvBYOvLIuouo
j8BgON4RUASZytVgsy4j3AIv79Dmd1HEwRKXN0GTIXvVX47C5vet0urSnLqiSyBpWa7qNihu7Vz4
WT0Xwwq3SbYeoppuw8YdNjWb81T3VpjH6ELVX2UxZ7xz7bXJ65fGgHRDKomLvWsFQx+jz+2OI0l7
QSy/23qmQpDiNCu7KFhGtNdcQGrvyfH6veJiSho9WVet1Xd3IuCXvVMg6MUejqPOwoUDTHRhZgRD
dOH1YtdrAqV7MIBs65HxNeQX0SCuVbUyx1DEZLDKxxytZKnNGJhgfLP/5laIaTLehHEwOs/Ewakq
Gow3ggDcXK3CfvKbBuGm8FEi5k1kgtWEPo85WUfItIMSHt0Ptd6BeJHgQg590bnXJoh0DLbSls4T
wKfIroWcekrcxl4bcxs+TmJ6KkYEak3js82ASAyVemxuCMA9j8hXZy2379mkLpRdI6fcITEzdZB6
n3J2ZSOFD1YRf4dKlJHSsapw5Qc2FpdUYzVxv3yQcGphJ2wcq7S50uQbenNwGJGeZkyHdGtWAuiA
4P9S9yW7luNoeq9S8DpZlkRRw1bDme89d4xpI0TcG0GRmiiJEkk9RRuoXhjoZQMNP1G+jr+TVW1X
ZBpOeOlcJCIzMm+cQaL+/xuBkvhN8OotKixwXbcZT5jNAGG6o+end2bGg6BGzXJOVIAAnZt7NdMy
3fvV3GB8C/vL4A+fkHex7lyNcB2/XrwshvRhvzl1CfC4CWS6Zj1EkDhN0vsh8qB+EN0323rdrgeo
W3ocg5SMmxOZU5qJZelhDxB3ypA3jkSBiszfl7bZeQ1/iZWsP0wpawp/hNCdRZ3JEDIQPHqWP7RI
1v+QrBEe96Y1NxSsyxwJWDHYmrwPPpF7WEtf49j62dDFtBxgTOYyOdMu2m3OTwtM9K5wYXPuWmg0
UiEx63D+7K/BtRvsnWjrulxm/wlzap0pn3lnFSUfRjSE7KzAWkz5pZIQkfJQFEIlD3EcfRpn+ySt
O+LJf79o9GLM0Y6NQ6GC8DBDbpcHbgATFuTh1hziyLxU7STrLI4sajQC7yke2e2SAgIW9UhpX/Gg
wC1eY5+lGNG45Zd05PXXKrSADrWycidawT9zhCsXZq5dBmiF72Y6YybTHSaLCMKqdnvyZ06+Vq2s
7zbXFzV+cRqNFxd1RT74wEe/qwHPHQ0uhWn8H5Oq+3yktN5VzXtn+yPWQL/gs8MGtqIZHt2E09J+
QKDFAYBM/z2sNV5excd8QKzzru3DXa9J/yImviJuPolvw6coRYpkRxdQfW+ZhUBOUH/fxfZFdcAo
+3laP+ItDseBhp+A8eLV9ej57mIGQ6sZ+n0Vp9EumJL6ew+mpgcIgbYmPMDilSAq1rbFCMAgmwMA
CnpbX4wCUOVNWAeaJV6LYbEGyBygTSXwGdWuv1J830Co3FNAIwCD9bzuYePcN/30DiSmLv3WIbmL
6bVMsdrkrPcBA5tm/TLiOMxw2rywKQT73z/JWD22yNY/bC4eH1HPi43KhR87Zx9IBaxmFQuBbQby
5sl6plhMiEiDTgRPwtyOz17sQ1N9HhS/W3D9ItGHPC1VHZzjeasf402fNESBGZHuaLZ+zW+NFKkb
plxymyHsmgDz6vqy9tfTtOqS4bZ+RXZT/E0ZNgOkaoHzUYCt4ZJeIs9MV9Njat/66aCI+rZsVd4P
y94flni3VXh+BunJtNuWqU58AX782lP7A0d8k2HDGu+Hfi0S+HOMCqcL2I+4YOBgET/bphmqIUZk
fsUjnl6KjLkAjlJOMrUHxGLqAwEWLNJJY8N05mHshvM6S9RGc9NhkzD6mHZqOBpz6hpxYjXsJxCK
uGxJvTbz4w1TEQ77jFcAm5oKrU20KWImc0bmrVj98QsZ+7HsmD1ipCVIA+nDE97heg/DCdLVgVZP
QXVbhQyCBduNY1MZnlqNlHoLKxMm9NG8Is1xOafDduJr1ZyHpOP3GBRnwMvNa20AI9YMnRcpIvFe
YItiGWnIpWnAIc4bWpfW9MtmWg7bFNtXI7sfU7hzyLidXRN8rWP9EDj3I8WUa8WWln1XnUYwNFnd
A8aIAD//6Cv/cZ78swakmXqqzpmudmPHaUbnH+ESpwX832OOfX0u6Ow96TC4Dpvxdi7VYudFflvK
BrPYijAdb56qc+iN7TVmBIHHI+3fuwQsRuCeNOd5FBlXpNLHxO60mjPF6qYQXngXmcrbOx6M5aZx
PIVNn5TDOEEKrMI9azQOOENwQswDy8cqOHBUy8fVsF2bHh87HqpiNxgv1wiOjgd16UdTwblv8go8
ahsDO48whz5HCVEPvCa0HCssMF1XL9d2EmcvVDegC5sMLPFAvdCkzLvluQ3i+wqjph0AkmOOWsDB
tIelGYa9quZTH9sOz3Mgdw1OJm95jKNr7Ue89GeP7/oYPSvpIG0WcvqAhKHunC7ptosEEJCxj0uB
uTggsy0DE2yn0McgBlYj2hH8/EJP8y6ky92ckiN21Js41n3vqfxOpwhpY0HziOdle+wU36thKkQb
j4dk1bmhH5I68H4AV2uwNiRNieVPfE+gEK4wBmXT6IfHqY68fK78JZ9XTAyN2JuWPBLG1Z7K8agb
32VqW9v9quKjlVcZxwe6DJckmqOCAWPX2vMz2GSxQPii36ta8kL7ApR4219xinOwbV59CNhaXRjA
P8Qrc+HtUzfNAJ0+9TLgpwUgDi5DS18VNvispvIcDeijaJHyJ5MRPITW4wXrxVvU0mcuQKjhY31e
o6TAkOYj2L3hUmWgjvVTDfVQDjJNlJNTRZVMU17X9VwYDDb1YDBSLbL62mkXlU6tthxBgpeBH+iD
nwqccsZOHxbbtsDFTDg+e25ZXkChXpBNdQ0QnPgd6+XT2G3+3aKN6O7ZqGeMcqxGUGnAjgNGJ3tj
M93ALz2PqienhqjEpDkDD2IbDinb02wTbtpXN6pg7FrytPLxIZ69txClzKWVXQewfz2AKUCi4Rg+
KyR3Ap7ccHwue5ZqHKhDzL6S0LuHySv3/EvSe0XYJeRoxxbbydSDAFobL8WeZL+p2m1lZSHa23q3
R4nJE8BZnAULMFzkGdEQrU9+QOed6rqHtB0OFF3SlaFxnujEKxtFD2nzCilzAWTsCWciyefRrYhi
5C99gHvHStvmDeKmyyDR7yKpNHY92nxgUYiFdZW7FbICFDZyPB+7R6x9eTX5FhQvghVGIh+gxV4K
RdbntQnHjC68hKdsZ9fhQJSf5l66Xh12IKy+QT60iALcZAXWg29vCca2E2/fIKPgO5yDyIVprQF5
Aj2OmxuyJ6Qj906z3bqJu7G36SE0IBNCMvAhA1i2ZHJZk2MzEVpE1XYvvHXaDzbEv691lYkqTbMW
Q1TW4ZTr2HhfJfNHDx3Zme8Yy8mcvCwD+EcXRlAZSeEexRw1e/jxTDanEzvVqCucICb54NGRlzUe
aHlDVwg6HtQyndYheNRgfDM8coJyvkVO+9ua5G6Jfez/3V1TpfcqCa7NAly7XmWxYSFSKy/CeYFv
kSK0HtGGB9/Ay58ov8/WqZrzDRV/2VZvQBIIJRmoE/pcQaBTWJ2eau5ws8foRw49OJFD/w7bfTZV
Q3SIsMPgvFmWLOHOv9Ce/ujmAJCFxYTS9uBEonRXLUgsKNJkq4/Ib2wxAi3jjCbXpd4PGBLDTMQm
2E1JEx7SyfrHvsKgA/qpQqM5hnpe+F3bPMCESYpklMErCNgzb4JdZP0cbV4PeGQeZrjZcZF09gIT
pWsAl8RwtiClFbe/I94euwjebtiXXe+pzwFbgmfGu0+r2gxcI1aoogsTlKsPk+S55j7EL+lqUNml
Elkmzq8ymYbJI5HiWiOHGEtDoAtpw+ChMsp9mSLs77OqvHNCug9AbFWBEZXkNYnFmYoazXORqYt1
q5+a0MrCRtXXgIT3PoYT03/CN5unaAAxrK9LaZAXA1QpI2J5lXi0mUCWXuyAyHTsgEnzso03SmA5
kYiBB+qGrJrhWwZFelVV++Rmq56QMQZAAzK8QNv90ACEaBkEB1smPfk5wnPJa9eHdrPX1DVNky/a
jrkz/G2hX5doBK0smpVnFGIgX7+x8N5inFpZvBvd9pgooANS0lM3pdsh9WeR1eN6l8BMosRJNPGu
pvMdk+psl67sXKwLAYTrSQzBe+KP5o5Y2RS/veTGvadbW6yIGWkn7KfbMOFEWsxDVbU1jvI1V6jL
WUn9pszwkUeH3q17nyPQRWFz7fzgc5WOdQGr0XFzw4CRzzfprsXHAPqhx57nAwFMVxAUHtF5E5Jj
2gzjvqc4xjhawQqoDj53xDxNoyrJGN631n7pwhA49qy/Tqo5Cd2XKLx/kqZKTmG1pFm40RNT+DyM
q+gZGVOHbYDjYAPV+BvU2qkEaGXKHsKRgW5a0D/Qe4wUMZpvi9QbcbSmgmadSJYPrjdpEZk0xD9X
/QfjCZ1XjNR54MdnwfSdXfpDErVvhtFHpVH/IMeenHs08FSkSbDZzxP+sNW63ETiBMvbAkRmmrK2
7jFwxlheYc7IieQHEAy6TKYBC/c4xHcxwotLz0NybRb3AmAdgoDf+6aeYJ/n045CpPCymbqDpGYa
0iPqSqjMUggYj2Ia6ccQkVBR5qKV77kfoA3qNzaiZW0k8yl2+NIWxMl8lkgZ/GgXeAt5PUT3UwiR
x174Iy6kjnwIkePz6Kq4v5MzIMUdcjPulKUUV+0Q6Pue6frCl4g8pGswf24lqrqmwabv1SoVDPvW
NBeADd4OFnNQFm5cmlva/4DXNdbdEeRjVbK4pudZVAkFX1KFL/PKhr2/2hjcb9yUsVOQ7bB2A0ni
or3zWPMeRpvJaRUDxRmDud8PkiZYS9Pa7BexmvuFojnYw2W386mIrq3q6Sce3Hhbz6j7mIWYbOKJ
vVlYQy311zeAtk3uqnrXgh7qPHUYLawJwygv+LTURfcD/eIhUv5hW/Wy03DmIDB4xVjTIkGKo4Gt
WpElJZpm2zun0XgyOvZEk8V/7yLmlX6P8EvlKmQe9PM+iTqg/VhuL1UbfUyZ/gDFQAAatdqFwoy7
MVzDbyocjrF356X2zoUV+IzYl18kc5gi4gdmu+eeoBCgC4LMsjreW4WhPw3VjWCNnqoWkKPEX02m
19b70XPDr70c8SZXW13SaW3unZeUcQtZZA4aJB53VbtgsPZeZ5VwU8yWwDY9CplDtDXnhqxz7uSI
ekQk9g6H0Ydxt4uwibSdPUvfnWFf5TmYofRh4HBfDXh00Vs/3WBut9UMzhfarfcwGNscuz/0MQGE
BngQFBJc5RcRYJ1d7Wqwx826DBpJHxMHvEFMWwflpDxAHLkCnUODB0jD6Ai4PikhdfAx+iPz6aUe
2jVzk8KLxnkMNiAQswQbl4jv9Tjrq5t9Xx+MGoBy95MEcPP3sZoVc1uHnxE7vUIVosAdsPBt7eIc
BcLdIblBLfW2ou8uJn0Bcg37sJe0J6NBhMUTMN1Oo8cN0jRyXBuXfByndSl7NoKmjh05NU2MejmI
JXUedsTdTxZ3ONiA/oYZu2ybMTHzLXLILMaOky166l0WLUH/xhvVlQsZ13Ns5m2nAtHu256GZ1+t
okxm533cNvaOx9KXmKbHURh2AfqAx/xISfTVCZ6cp7bv8UBzELMSGYHfbMWFWM7ulnW0zwPgaHy9
KEV5RKzgKzEBGioBzq6XdVHDu3RuPqBao6PYB5A00PXTmW8LThtkdAx3isZdtlbV8i513TyzaFk+
2WBkdREqpHDkADeB1wdmq9aCqyp+sUFkDmKZxAFwlSxirp/6FlH9t3zd84gbHyFhbjhqHMvnPjbT
JRUhxEaMVc2Ozp29a7yevNcztFpTs/Bvnki8gwiUAafnWYrHrxZomzKVferrYCyM3Lq1bGdbXeuw
D3YdaUBNNAnilDXSxTbIRbBotVdf4JvX6i7A8Iw4hTX+sPr8NgXG4mgaADRdhIDkSY1QsETQu4Tx
6D+jaaI+Mt1pUFTYbzIL68S1B3ByWFq3QRe2GpoFlH+F/BeYhd9DLdcYdWSIGv8I/d2YhxoZ5V7M
3mcippypUd15vj+dfULr17BdTFwknAgMYvUVwizvNvu5AVxnzNdjz7X5Fi+9evEhs7wbBmdyPtxB
tIbv2/dIDoEuwodSsX7mwzT88JT2IbdjbXegY7DcUYh3ADR49fpJzEmPxiKSNrCx1YCU++VHzdxy
X7WbVwLEtaWcIJhjXSSf4L5ZM9p2EInYVT6uLcMqiaQjeZALCiuAjTfVY2BwFM0ebm1P9v4F99dc
bIkXZ80GzMuhGeCIjAmqcsFbfGOzTfAOUv6Z6Njd9WkMWRgwkmyKJnH06mnbCU2nfLP9sgtYuJwT
MxEMhHVd1GuF993OshhJbB+VqNYPBOW0j/hJzRmbXfSNRWZCZjtK5BBrPXX+K1QCEqhjF7JrnUQP
dTx/DCVSwmuobYs2qmFSHJL0UC9+8uQBLZv2xAuaa72l610n3fZFdwso32brPqerbEAV0vQ+aqCj
iP1NF/MMmc8USW9Hm6m7V8MQAQqbeL56EfC/WA+XDntFNtCOl0IOFZRyTf1AE1i7/VTVhw2BuwAR
0CRaVcTuDe/kTvo9GIRtiO/9dhbnlum0NGOlSznTHL3g0LwtKCGZ/QTXlV1ZLm3SnPwWHBsasEJ+
HYUyXzizQAXdOK7ZNOv021rZ6rnjAYLcOFoJh3FM37hg7EfTtuujpa66zsyOBrUCUXsAo5CqDFd7
egD2fxuGkqR9RAcVko+SXrXv3baKDwQEXVmTm5ownZp7Us8fJFISc9K08Ve52CG/LTRlNSFovaj8
wV6oP3aAvDcgpKxVV0eHJp+7Cf8ODp6dITjrU58ELxtbhZchZCGcssVGfgAVLpRW2GlVcie2ITwM
ATUFp6v+0Yd+uHPegNNkAEaHIxAvIUao9qHrhbguq42KXnRzUQUtAFIfwr0WotsrltdaHAhQqCmD
NDN+4j5Or7kL9E5q2BJKdKWwTCCI9bjWQ69Oa6RxXoczLI64bPS7TtaRZhECfc4qBOe5AgU/biRa
ipRDnmc5UlTBJGwZ7Rk7Ra3SiA6Y+NGl23IJ10pC+bqwFWSdDktilPepUqkrwZqBepsf6cQB5GOF
Jbh6Ci7s45g8+47yK2vk9uIiNl/m2rR1rll40+GhBtS1IXSba++fJZiGUiuo8UICbF74LdkN3Mxn
fzX1Qy8oLdIKg92KBhLgaf14aNpJIW7KMn7uGKB50MmkgBiOF/0ymI8CGYGZMql3I/egeBJe/05l
lDw6F3dvVkEJnsft7agNAaTMnfcumQkA2HWISMSYO+1I3/9wZkEq5Cx75FbWbTq8BWtECgZ6tggj
Co0KW9tPsxjhjGPL+A3LP5QykBNyFRw98TaYKB8oNFHONvKHr4eugBPQ3TkUcc/ZEKEOCN3iIFW7
CVUPfrtG97J6mAWyOPlK1XPKK0gOwQ57rxKkMr4aTdIXsHrQ1iqvK52BiCaKKuZleF6K7x0NZszu
PtueBRSbeeM6+67orR4A7RDfgP3WT6B+AAxvcIZwPZCPYsFh21auhrikXaE0nTFrws5xj84F0AGB
m757JgheeWeWHR/b5OK6BUMFyl7ODOqCgzcjnp8ME5Q8HkidzPQ4QkCDCwAqcmgeCd7hCbqMAL1K
RD/4qIJ+4iSJdgu13k3qteIcmDpVBISzgsPsUrYOVQh+V9nSQLEWgXjTuHBXG+KxQibsQPLRWloQ
6o1PTmAIhkxI4i1DWldsYqT5FEIrfjYc2VymjdUDQokc6jFbf0Z98wJUFFdInQEKXJ4DAUw0G8zM
HhMC4mye3PJKAh29hkI3qEdX4GdZjU4FBwPZlrneHqBkn0+hmvq3JcToGTndYWecl30fbA0eCyOM
Wd0SvZMKU3A1uj0Zar9s8QMLvtj5jPkO8n4y+zyLCGAhbAn1k9cwUvIOgEwdC3xYKRzOfZewT9Au
8QuWkeHJR9cKoE95Gzhtt2UksekjTxryOExClCaGPI+3Q/vk6fFLMkNq6zaMdTEnbYmbP82HarCg
UrS4yM2Pn4fwRm1OCB7M21khnT2EBh67lGQ72hr5ic/RyTfDdIc9BYlSikSfV6VksTZop4DAy4ZQ
hHF9dDZ2z3LyCZTE2g/AvAMBfZA9NE8QCiC4v61aAOV0lgch9HA/rBCzZCxFZUphIi7WbAYchol5
Dj6HcBi+1ZXEJyBi/o04C7hOY42qW1HtkgQioxC32nQKA0CagHoN/0RHKKIYEnzukiGZjqIaPdxy
Ma0PrOV0Rnws0HiLdS8zXYcNKaqj64iSvyKp2gZSLeeF+VYnHiRtAk8/2EhezWbVFwIc7ylO6+kc
zRADdw1zULMGfoJ6KIxd1o7JC+pbHJAWH3QBfhdGgTRtr7JqZ1DnE0iUBMA1emA4mh5D5Lytp8V0
PTr/EGtTzMZ2pXQhBHsjRzQYFRq4JgQLIFmk8dvXhfPP8YaFebelzH6GLBawziCxfm8MBGzeB11S
NIPzD13cTHU+RDW74GJPP7DZLg+2Uz7ePHbNjAwd9pBE+0CtI5lAkVwtSamDKTytazS/VnjrZxhi
liwcW/0JYHIDddcCoTGFRrPoRwv4FX6VZyqQxJYkEOnaZbIAC2KxH033nAT6GjBSnRcjaImAu+0c
x173UW2syms94G8xgMJZBnFhONZOLKto2wKF8nWR4zLk2iU3Dj+QB5QPz6VvhdwNPdRZDXCfl5aF
db4wRExVUQ0jMKnY1UeAx7GHaPjsBH60q12wWzaoses5rvItrrEbbhCxdoCViH3hGKTPyick62Ya
vIapCmGgQJ4ZT8bqsqh0eIYZvHsfVriRss5b0a/NfFC9MxREZZj00Y2CQtN4vXHvC4VE6dpNlYPE
A08MGE/Zo/TDJQeS732Rs1kvYdjhIegW75pwxnNc492VpgiuHOFh/kgl17sZ4hqUaHTiajBbnEDf
A3UOppZkFBsbnh1g1XniiRIAQVL2DYuvqYltIV3AX0YMVh+VAoLtaFRdVsQX7eQYJe9ImpCfQ2iO
v8O3uGYcCpw82pCWEFRht0tbeI4yNGNH99TN8Zdoal2GltAG5hgH+x70LUN9SGSMehneIR92qoAL
EwOFrkNIcg7WgR6BCFefvVS2j5wmdq8mKT5tUdMVPZyD3/hIB4gaQn2WxMSHub+JrcKNO0DLq5ct
BECiJ/DCCSPyrYNc9QVpzstlVf50cgNVJ9FvmAIonobEEnhsYj8s4OOwkMqj7xbrn/5uaivPyFCU
b2ZteWmbCSKgkLE0x8ACvyOmqxr1OyiI4tkCTd63bqIM/0XgwxeQAjFUeKZ99dtUvE+iecIAaA+z
YTpDNurwBlH6fG4W2RwrEUczpH24T/GUTTzUEqfIiknGYd3XKQ6ydE6GHSA6fUoAJ+U4TsFQVzAU
zLC95L2GrBGBkfRo4FL5glG+/p5C1fgK2ysaU9EExU5ewvGASkcwDTdPUgpBX8dfuETYdaZ9kh5o
bMPCxfgT4dJPQAwau8eSPtzZAGYbO20GS+sSwVgTxQPWIXYkrpkCPK02XWIRiZ/9W2MPhdWMU+N/
nWE7/aD8SB/s4tOcR2ix8sWA9d/ODDDlrU56HGoozhRf8YEuoX24Sb1xw6+ugdxhtdki2DZmPa5e
lBQ5g/2hOuGgD8CjB9VVQPz4gyQjUBLtwyYbEAOj0TgKXNu+3bTL4feu3wXrwwMd1mQXQAoNPibt
D77kKme4hTBsp5E9jbhBMQXBYXycbjsWgBV3YtO4vlVpUL3ymqGTCdmj48XGyfg+ocBpx2oo1AI7
4cPwnP+0tRZYSXDDgyc7XX8ZVvCrDlE2e007eTXxiipyeFm2YgSa+hIvss1qQN8HYOfvQe3TLo9x
kAFfQckXraq6zypPpHW5IdjhECAuDO8QshTo/8ZqPOEBFDzSpMbvMV+Er9G4tJ8wvyT56CVT8Qs4
63QavJofliqdDp2i+ofcoL6BrhkHZYdmrwyUPqQmPrqB0bMCoRZ8reWCEsEcqArZ9zWfjzNk2oWa
gwHY1vZ9Ar0PT3gPuabpDOicpY8wDSY+Ba0adu3LAh60LRuwEXAJ9mCIOx0qEL+gfYKswjR08djS
HlxDwstkbnt005gTLPP9QWoqsGpzkC9JbMXHLVbgLnEVgrHCWPSISeIu0WL5JtLG7pCvPpWOkPpF
aIiSSxWDabcUckZJxwUFWRDbJxCRFWuPG2TWXDx3lnyKWkySemqDE9IB6tMgpvnVbrWFY6MLHzms
Qqd+CociRif1TkpXP/5C9YqdPIzFYUZEaE5Hku4Ui5MdRbAPnMnQ+Er/Fc8nsPH6ZnPQFVLQs4lt
2DbIqN84r0TRovFVZlR16OHjPa6wOA6mLzgd+hKry7aDTxh1b64LVPZLyEQCoyJNYYtZ1A7PLv+R
grG8BKxOYP2v1o9Q/atXDqFM8YuA+MYOnon2EtPPXtY1xCAzFuNfNLICkpq29cFCkvcgK+iPSeSa
0g+l2QssMvsFzqK/ZyD8w0X8ky32fzmTf+9evqrv/bOevn/Xd1/V/xf+ZBiJ/+t/Wn//6E/+G9zJ
//7rv/763379N3iU/+PXv/3l1//x67/9Bb/6V/zOf//1X37928+OZfy4vzuW4Xz+629llX9wLCOq
5a+3rIgECUcJUoc8RDH8w7FMk79igUcYwK0ojFGkQ/+Xv+Ax/ZtjGWZmpFJ7acwoUn1S9ET858v+
6av5PzuW/Z+ztm69wJjUUKV5s7NHARqvf3ayQ4QW8Y0Q/iDJ7B5qRKzmK4Pmiy2G3OOOH3DprDqb
EmxHWBkV3BBKtwdAufoSAdkqqrANQfQ0k7lTN9QxRFdrisChGI+dwPvTgiv/9oL+t8H6txcMV3UY
xh7zkAn8mwH7n2JooKOL4hTE+AMsw+QRdmCd26BZdu0E/iFauk+jDelL2Kcp3P+oC92PPCJ/krbz
c6LX7TXAvQjXOB6hIFTD3yfhaTy1dBi37QNA5fBabXHwtYNW6hgK9F0A+YOQKBx1/ScBPP7PGTK3
PxZfEIJL8M5vv/h96nktLDIOYMF9QIAkSB1t4v4zUMng3gUDgK14A+uqFH8RDWqdMm8dgBGlaksS
bHtVI3aQHSaPgTYV8IOG92UQT/6f5Kv88XJC4vstSNuDFx8q89/lk3QVImgW1bcPOnX9xYTrCJZx
xhMiCuBpO3gwmR2NtuyeovCo/fvB81Nqwj/b739nvv/tA4IBHxxlCKd/jCyLny/m2ZskosnmWxj5
dC8h9XrBxCnvF+DKMBaO4hRFLR7jG8B22EX8CYwhRcZQK+SpcbVf/NMR8Y977aeXg3v+50v1t9qb
CFsSAvBRvfS7bJFNxqliehAPoWpxS62KmrctXPx7cFpzt6uBRXzdEjLDIAgdRAObIBydTLkLJ0PP
7xpsXjXk4E6/en/+Tf3xRkLCfIQCPCgkEKMfJbdX/083EoZiJuyik+uovOEIkcR2nxhQmNCui32f
TChDXlJEFmyYsFspyQlC5T/L0fg5bAZfGCJHPI8hBQ1BGizyfvcapqEemGfm6Cpao1+Fj2ezsJKd
59CozzOt5tf/+1fyc8zKP/48XCBI7riVYNHfXZ6OS4J9qWHXFA2uaIYZvGzFSPrctYM0WUcJRrcl
LFu0K54Yso/+7AK9XYA/HV54vz50zdBJeyne/O9OWwInXBqBer82hC3HCE7FQ5+0/dtYuRnmE1b4
LgivN7/AhxXWrbvAwcGejgscISZCvsC6/sn9+scz5faKGB4mkR+lAaimn68CJFx4iqooukKnEb1O
Ehr2LMXa+NuEA6A5in+EoYzhp4RcqHLksIyN3vt1DScsCC1V+roW34zHzZvdwOLm/89fGD4lfNSR
B30nC3738hSmMsJpnPxP4s4sOW4k27YjQhkaR/cbfUNGkBQpifqBSZSEvnF0DmAg9w3hDelO5y2E
yp5JQV3Ssn6uWX5kZWYJCMDhfpq91zkLAw3xoiM021MiUC9JZJb71EiHlzYszWUfZMV6GKg0r96+
gb98Jp7NaQPtyjboi1+jXpg/Kxi/29lnr09Gml2jQJGPhRZzxbG02/aYk7/SZR8Cxg8O2TZ1RPXe
VMfLgXK1blwXHKbP+DYcj/oVZK+jHelMiYhBu3YHUp3iVjOGlsIhA2IybZo+e4geFrKOkPKavRg2
ZnyfOml3tMqI6XxZnco1Ku6vzCAoVsg14u+0q7ozsHvsZsGEijt19feGkb86JSGheNyxMw8jtV4N
6chsJeBhtcldozz7OOWTC0DCtI+icjiBXA+HEC4V7x+xnOdPnB3N9GDg+Z7D3199YrmZE8jYQXOm
4189j35G1lTNOxzGCLxgRWO/EwwYM6vqz5djzVsoERRFCVbKFQwIXULeZZqtzsRHnLtp5NeHrKhS
GgzsZyVOelisMZUG3e0XjEiWK/q8Gy3B6PTOWp2/hqs7IUYQTFwBakNncn4jv23pgRzomFbecI5I
+25aqFKbqpM6X0cI27S29fg2S5pgrdI8RdKh4gE3u++s+tJdZwkthGlK+s9eHL4z0fdVVGARqjrz
6iVy5fVcLd+c3khF0KSf8WfEW2Po58qqFaFyKJ1no4QAIfzRYEjYFO/eeSSvYiYu7dgW+615AfJc
bSAG6navFK04e03lPlWQceDTFDQmUNCrl96UxkmgG7xDFdguwyATIFrtFG52o9xlGunVCvmT2g20
nncUUNr3Jtm8PpFYMiSKBsQgnWrM1SuTOgUkJedN3+IEpCvsLgtqbl/4yOubyI7bszulEQYgFjyV
9sz59s4Dmo+8qzUzPxsISILbIBX5c83oTpY6I/WDc1D62qeGIeTL2EOtYphA/OErxVva/fFtWGt0
hmUyhh+pyiUolQxfPfll/d7Mmr+s4T/u54oM16GM7kHIiDM8n890Iw+Gn/x85zf/ZVFwBrMyyB+I
Bq5DH8/o8WyGCFDdeoz1JeKUbhME+GSKOohvujBjpDHjYKi3ldXzkFb2DpOO3Lt9ke4jyHsAEYTR
fi+LmBoyovd3Fu0lkP/znbBjosYkLmP3NK+BbFHSKjE1ZnQ3VHW4deyuesKvhYsDMP19UxjsMgim
vfsQXINc5pENHqbp0YKRGZV3YxQZtHCSzMUSG2YfRyE+MNtgmM0IDQWZTthHjcnHx6Js1EuAMfN+
ELJaAtdyNmM6PEo44rhbShfnsm90uyCRR6UbkJM6I6edpsIi/1gEI+nFOIevuj61T3IamSeoYfwI
W9k9IBcon4No9vhTYZz34GQ0VhOC4F0NnvjMSB/18vZrff0pkUOTEMOLd4i2r4PJvHfSWgycN2jI
IMUVerqLEAN8jqjGLlHn9qeIFhlOtSqnY90U77y1v13etkkLmVfjEKvMse5vm2/oZ5MllIrvaIpq
B10amOyi0T4Su2MKUmWvoS/M5IaD5KVKLfPu7V8vXl/f12GnUjVgghGKqqtNduxxcpQqzO4IH1kV
fZQU+ADsOQe0J/VieKJ6voT6w6gbNOyi4qeB82taFDLzvUUpHPe+ckK5LQPPVqs2q6J6UWHXO/XO
RPoymiOvUQQR3UPRlHKvxUgEW6nH25AJ17iJyq7vKFySSSBa8usPyDfGT1PXVCivu8wzVp7t0+eJ
7YGb0vLCwDxMqXrBOUTcQhW5TmeIj3Hq6kAfliB72icbYexJY695ScfOPkYSQXSk9/Kp9afg4Ghq
PEaXdNepdfe+NJvqOY8r/vy3n+7rh+v5Hk03ZkuyRxPO/Plyexu3oKrt9E6j8IEnk8zvrjKsEBtf
bOyMYBq/FSC2SCFoj2pjKN5ZXH/bsWacHCkbyaTuXL3cJrGQ3ziJdebcbJ9qVcvtKDIk0ABhaCi/
/WNnVN6rMwG6HhsPf4Gpnu/mt6Ws2e1g0tQR5xG9IQr1quk/dnANjl7eDC85ew/WXA/pkqWF6Y4M
tV8Lt+lvWF5PXhx5DHgNbbkJPcqTkdPgdDXCOtuPethspxyLkT5G/Xto1Lkmdn3XGKuFYfkGisdX
Ce1k+7ayzcY4S5g5uBBp4y/BNMibchi4pYIyPxrUmoYxlobuEQznd39eKR3diZ+tctTBLKkX+zkK
XafRssfeaNqndx7tvFD+3NotymyeoNLGUHHu9s9HO3n0xJklbZwb+scJdqbEAI2TFhthZB04sMpH
C+MHj1mfGafJ6NRjkeKILbNmif7nBwT7vnlnbf/1wQlbECtTteYRXu1cXHNCv2mY52ayyb0bo30a
DBefUVy6HxKCsiOW6WGfmUi7XS0rv/ToKZD+997W0xPrg9Z21k1StnytylMvggL0f/LYLrVSxvG5
3OnV+rcH3TJlkRkUvZRxktWU3dlJ8MlXgMu6phmWEB2yndtgf9R9/aGqK4K7yfH2nFrtGePmO7Dq
+Xp/vkafUcbUuRgcJoRzDXAPFbOThcjKu3CAZCHoQkLLi3MjWoxE2dki031vRLQuPFzrqfVOyvF6
pbPEdcbqosZnx78eveNAmJkyClp3tXIiRJyR0z55mYdxqulMAAxU/N9Jg81X61YI27L4ruaiHrHJ
1QuIUtNEtdQlTCfO6mUXhcJCslRaG68si/Ul06HkWdEkMtrbzG1rfG52e1czrn3NoMbqeWLCwtqs
XX2TNozww1zME3On8hZdmXtPIDMcGe+3CjDCfbwUJlM+xse3vz5v3rh+f22scpfeJRkB8zU5pq++
PtcM3Mruxu4MWbNCBW7Koy1kvRGN+DC2GVFKaKQ3Zd630wLxS/rSpfKpNiYSyVCG2PcJm/YYHAFH
xRrNnzIYMMwo506Nfn5bJsVncJycaL2RTl/0oSvhOnF00r6WjzRi1I8UFMbd5TgrE6bZ+U48PQwE
Vd99mNqbXHcAiqSDjb9jMs1Ps8t6n5YBoVocDzvaetyhJ62dOUptZ6QpPlbVO6tcqWKT965/DpDS
LG0kYat2tL01QrKKocaxn28ZrFZsPH+Mv7regIQQUx5kGi/CHHkpuRWJru48KDgkgdVHjUTkJmm1
eo2bDJauIIqY7LOJzW3TBxj+iqHQvuY2OT1Einzt5LA7vLY1um1a65GzcqP4VJlt+jPyteKJT7rc
h21lprchDrgns6j0YxLkJKldguEtMo1n3GXuno1TbvyAyKOQNvDOt9//9XcDV0C4BnVpC3OjAWL8
z83X9tGNJUatn2VhE1UMHZEvFvRTImygXX0yvBORvq6AcCGLfUsX1BqpOv55vdDBip76EK6hRlH3
KOLquQ8qFgTgSZTaNAA/WCFb7tu/8i8lKy7rCQMCvPOX6ag+pZ2s1goT+I8ffjO7FMhl10OgMo1m
rZmTuk+mwj4iXXXvLXMq978iqP/gLjzLdhjSzFHKQKo/f7yfKtSeQ2KcU8+soMsychsMDxrgxEGT
lnXlN2xGwVerGMQymf95Ad5h+49vgh4ZGgcx99l84zood7u6c63BnM6E7RHkGfYbY/LESxoLA5up
Km+qITvhL49XiqkEXyc0WO/cw6W68fumMxc/XNDijiDL57CYo63foilXGVXLSaCfB2oRyJYczH35
fLzDZiK6CvKYxD9LU2fDxOTohHHV+DAUsvxRdnHEuDthV89BONdWG1W3T6nVNXutF+a9Kyv7aM8V
LeRt5b420FjlhSr3VTYKtbBH5OUblwq8Sc0jZlvCF08SObd+3Em9GyPzWK/3V34qP5M3brD0CHSu
PjDooDINO/XvSCJDNHYSdPG3EVKy+5ES57EuNIAioUQL7WYP7CLevaA6few0Tq4ytMU21s3xpi5M
LNGOWA9Y8xclJsF1NguzwkaoH3WjrBOU4c+11ZMSDJPad03u3sVa03wkfO6XTlq6y19dF0Sc1llO
yhsBPqmE0C6W/XaKBPpicxgfRgKLVRtBbmEnQoqGvMo40SKgRKmBDDqyY6an3uzX0pm0Y4+H59A1
UHD8tLXXKAOLz6AESAa8iIk0BorrEt33vS2GkIVvsLZSJ//eGr7xcEm+NF7V3nFj4+BXo3wc/ar7
OWF+WlcTzQimH4S3EdHp1s/MaYMHqfwIi0P7Bm0YA0Q0FxQt/jdFLHM+WKrS7lduXADFjVx5G2TI
pCjjsFQo1Hj3vSpKxpcL9176TXQEbLWppzQ4iND9pMfaPX0GAbOSSWt0dTukxKj2bi4HdT8xmSYx
KhBJskwOtdvEW5sm1ZAn0SZ1W/cwmtGwrjE0bM2gH46TMrN9MeeQWI/RvfoSOz+SDHBStJPyIuBc
yzN1lJZs9kMstE9eoX4UU+qf0JAl1ULDfLavA0AukZV/zdPOP1CmAWDdpj1qMSM6e36n3eTBhFqu
6OJxJ0r7zsiAszrVhB9B8xsAgka5t+f4M5dW/5AnLXEqDe6PrpHJY+Y1iItqpK/UT+b/SGD/vSHN
tT8AQToEkL/XtZswtEGoODxiVcp+RbRONQN85pJJ3U4cHLM9N0qkvc85xJnqgvUfuBSfnLRxYVCO
6XI42tST4rlLcSm4yE7yGC4vzZI8yICm/7ckTQVOR/CnRTPA5Ji5sAvenNyNAGsmlOktroMvVtDf
Zj1mS95pu7TtIlgSBjtELYwlDZIMXyqm+60txvaxmoYBkpZt38R24x1qJugu26ou4aLJBjm2yNPj
5TQKpYN+rZIwSQqtsB4JZ6tbY0y7/SQ87VAh8WWOsECdZcblcqSQ8k2VkkFmCF33oa31Kzz/Meoa
Y9qMsapWbh+2W9MtASWiXdPWVt74mNP9h773ppvCl8OuVgIahjbghmQlL3Qz7Euw5pGBk8SD4KWP
sll1OXbaVdsx7UUIPXpyLZdy4xhr0cqAFbc0q1p8amQ8/HSVBg9YBHs99b1j5FTYB6UjYBzkIHhc
k60UKEKYpQ/t4Lpf8XJ/DprQWHvQlLZQneidSAaso7FWu8uuGPGZPXEMbejMcmNx0a3UkEEyysyv
UAamk2RW1aJp+i9WHTEqcijK/qX2Ghhpc4CTtDrfpBb16NTb3vqqbNU8kRyz0ObixK86GCwDFqEu
xLTPxzL6mtbsflqCEJPfOXdvXG/LPKJ0OQUEbONYw0QKpNg6hF1PMoNJg2h73Ax5HyCW1Zu7REXj
ZhRteNbyNtz3blGdelgIR81APQEJB3wX7MaJQ9cV07hGZ4b7r/bkJw9Y9CmonIg6rsv2Eif2sHbb
8SEwfXlQulM9V5FkI2wHanrLinUNrMehp2/ZnDJNncjnSFr85kvx9PL0stFx7iYgABHus5dAxjhJ
cjgS2zzDbwvTO6V11WcvzOKwP1t2o77niJduMVt6ZycvtQ9mJ8dDo0x7Uw+NtceBpPaGgBPpBuhU
pzivNkB1nAWOebhlAT6Dvq0lgNesfbr0lIpsIrGeIkq3l61sHMz2qarQrC0YV23uorxBBZEULnWC
wT5w5JgfnZxdHZjkoxkD5xs4ZSdwPhh1tdbGSAkstSvTGwvXyCEfZblN5ZjeNF7Kag5BQSzH0ag+
Cq2jtYOFQvE7S3PVYGa8cQb/8yyB+4Hmkva+W4FFKIpefy6d+KFQJrp9lW8CpugevdAKd06aiU2d
Td5ta4E+FYZp78BmqCWmEGgFnlqWcdV+GE3EmH7t2WvTyL3bPMrvQM8kR8DIeAzmaNPvXN7cpenV
JCHjwYkI3a3Jdqvy/gOTEEhe4OUQlE4/Yt+dbns42L+6EMySYvOPNbHVIlq/Ma9qm/UWNX8r1BQa
a8jtPuRyjAWRfkNVPFt1qd9se73UlqZMQs42LfrsedWNo9nJRoWhOqKh7+BNlPojJNdh67VyfCmI
+1ZkgphAkqkOGWvutc0T5krULJ0v41UVGN+FPuBQKysNR1yij0crMKAGaJJqfZOMB0SmHd3peQrI
OItRA5neMmRkjRsL8qwv0hNTSiykh6ncd9QZt7LXtRVivR+lMwy3DNH1Din13LUlyQkyV8QfzFR3
DuXYsbGZPX4A0wweMm3AaIB7DVL5SNVfgCLiq+Krz9n+n8gJszMSWdCm0Wj0X4BcNo+X7skl3JNO
Gd9LK81/TIGFQqgo6mXRYAtoNMdZlbaAWIWI8AQYwAKakww1o0+kewafQiYkMmPZ+mr8mKF3PExV
0WCwNetTyda8pfgx+6QLCPy69CDs8SD3nSTUXEE/IcXkA/8U4O5e0HLwb/vLCSmBXjYU/feVZc1t
ddreWNu6hK98ggy1BaeOEsOqFAju+Vs2CdpC3PUP3ZysF75OA8/GAZ7grV+lGU+q8zy6ZgmFIiYq
MCPww2gp59hVlbYlDDKedM3ZF6li8gvpLISbMnYRlPWJd19AUyYqnqNSFTrOFz0bNH5+Gnn3g2nw
zfiZbj5DqqF1x1ANzm5ZKr65lmpPjcpp4p8oJak7zXFkMfXVs1/PSdYQTChsY8frHpKGfzoFOpGy
OzZ4TkJWoO+VFZLrSRzIGKNDnBjOi28O7an2U8gJXuNN+6zVmiMzggCXalMjvwkhuVxGY4MSz6Qe
W1R7j2HlaWevjJ2NtCY8DB5Y23156Y+Ymtthv7NM7sfokXffiZSkHHLRoHX4sFQL1icdHlQRn9MA
BPWy77ncIrbd/gM95+a7jpD9c0uZ+QbCKk4MR9K+8fRhcveXWjAaY/N70QTaZ52ot1zo0sIn11Xy
R1mbtHGaKMr2CZqEL73pqg4OQ9Oi1A9NbA2tuYkLe7qpuZ1ndp66XfSOTY/L8spbOXkIe+tK/xIr
qHHMrYzUcZjMpwZGCWLn6m5M7CeXAQZPozV4e/bRHvai4uYx4BJ1FXxloKvLgMaUSaCxHp0EX5sA
BLIkXgm1pZMbjDUpTW2VB3C+UY4/2IGe7mmMIXJusBpmyFKeI7dSN0bqCZgdvdpYM0R0KqMD9POC
ICKOPwOR+IokjMgtCmh/I2KHC2hKbxUO6APTdnYtRz2GhHjs3XUirPplgBAyo6ucaVy1hVZ/A+4t
22WUtQFQB4WRoR0s8Z21F/j7gftLbsso9eqlU464s3Ir/Fw4lX3ChlT9LPzKgeY5xtEnmfsi+ZRh
vuQEoNISoUS36s/o0BuoZgorPSwkM5c3wLW0L4w7cVeV0QBBG4ZxmzGAYxmA8WFoQHjOPeswqrw7
mJ4aTsoxko2ZZPIWf/8PGTekQ0kSZ/dZ4XF4cw6kX9kRLTCm8QB+kekbrlg7nW3ejF5u+AtV+e7X
pieWB/TSRM0hLQrxMQuRXa/gCA7nvmn87o4pEpjLFtQQZLoVtql/NEamMywdb6DKiDcBS7o1xVvl
UvjLJMkFan0InX0gEBBkZACTjrtzeenc/IofMkeCk8LpFZyr2JotLTR1LjUhqQWY/Puu3EuHPNYc
B6LoPND4vs2859NhbgyfzuU/S3QjHnHptuVeR8jFeokMtI2X2IORGTFkE7KUy3/a4E+6z+aGUUh1
zlv5Iu83ojbndoTV3qUTS6PWc+PEoYkgwaF0neexfI5xemMB1hk+OKdyHMNcMZiz5jCvCAq80v8E
Wz3QsZRhUV8WVlY9d+mY1WBHYudnFyub3Wjey7JiTggKIMVHyynto+OAi8rkgIIWK075sZ0TXuTf
dG9o4NKHjT32OgFGEyZr7FLW7QaPn97NHYI2FWw7Q+W0FR9VBUKBGIUhEJTy7mG2N2dNuO2TZQdi
4/ghn2EUmL9uo6wa/kAtrC67pOCpqbkxOFUjpOnQT70DwhwDH00Vn+QkSxiYbkH3xNCiuc7OL0dT
BObDk3LT+NOwG/PoZ9eDKukkVE6OgzsFJmXZ48Pf55Ef7Ngd3KdQ1QQKwA5OgPHdBeFuuNPSIDto
vQ9ShOEQGAuz8ENT5uYt3yyjfZmJOiwT0RoPJdDcJ147z49oM13XQxSu23QKodaB2spFgG/Hmiz9
UEXaRnW2vM3bJjtBneFvwuzrpRJiKJtkvMGlZ+ppsPInsgjPSMPvPu7Q29GTaJ/8UI++FbHOw2kC
ACzMLODhuN68xIqmv6NjZB0HDapuNs7mx8uLBQD5ZAwGDQY3dXY5JzrZSdavqEHZD0ArdpdXOyW6
TgaT6iD1C0FuD9Yj/+YSeH/oC+gpsco/adC093YfhvlSJUa+FkbiPOZ6auzJ/8xFPekUP4Cmr0uU
1qckAvk+ESF80HCNgnJxA9YH3gJzM+AZ2uaKmutlBScpRb0wpenljvEM6Jubhr9OVCtQyVIixtnL
uWIRwefHXu4whEOVT5EWf0OpaZ8TObXA+RsxrjyTlFz1ZnejmsBdGMgq7ruxrl98EXgPTSSBTDvz
AxOMi/rRuPRhlpmiFb4IB5QFCmj8iSmu7Vpz4DcspiS2XuzY1HfewMR1zZ+7JVUuh2+G26XUtQBs
L8YuyDbSS+JlEPbTTkSZvsc4m62VN6TnqcYksgDx/eVSoAkzjY8lANoLW1G648dfqgPXcWYoTWY9
Ucb6BIMujxeptNMvWpN6q6a16ERf+vMZQzK/Z0MQ3F2Wuwz94L4ktoDvPn/daZb6S6oh1j2+ycd0
7nLpThmEKyxeDpYWjYKAE1ItkUpjN8LF2jxJR4tZ4JBFbn9tR0zgg1sxVZS4qqZ1F6rFsA9Ftn1y
5rrxVmcKKcCQUt+0Roq3kKDsPhYjAbytqZpRDVlGM3Mi7c5XFjCSBRwqQJFDIAl29JQyXxtp80oP
zByqctMviWuj82V3A7xYQSq0P8R17J36hpBvc6kSXlIkKh0SE4ubGXeBVdlP9RxOXtI7ziOKhShR
SEqR0t17ZWpVC07J4KaEFn2vECc9TZeNuNb50UUQHZO21GEMDkgEOgRCYGGGHvhkW50Gk+ldw5Dy
jyZ5kKXsv9m1E6ytWOp3ul5HmzLT0mcbv+0+HsQaDqh9ojimPRQICJaXSl9loWNojQKPD2stv1V2
VT9nonaWBjqZZVZ3oILnyrYf2O0RtjFJzZBvlLTFnuE9zbm4iAvm0talIIl2pfyUiWg4OE1YkoiN
2rKugnCtlXOJqOnL5iHFl3/KkNrd9z4cKXo6/alDQLb13HljrSAWMpA9OzK81r2PoAafIj+RAFkS
9ZMGr05ZpDdg5g5iY1s6YSMIVCYdKiLoIdfzO1Ci5Q5wY0Sn0vJfmH9FzQa5el+43bcx17s906RO
hjUZeO/aHGygHhAVGd5GaxADuYnNorMlUXnPMBAs+8KOTnZMx0oMM0v0oo5tRMrG37ZQPm02qXFF
8YuxVqmfMXdAJKE4dGPCr+mGRL10Nq2c9KLZuZzz4FY4o9xpLgQwApO15rgZ72FuE5c+LODSt901
QwLDe+afDFuqRy7FC318uKwlDAnGpvRnBGLZFwer8+ttQQ12D7zF23nSrvYyyJM9oNh1VQTMa9H7
6LFPKwg++FYJaAjK7CS90dtpl4re/NZUon1iylf17FWu2OsY9DaY+6Nbg+wAwMEwPqamPzwGQk9P
vk9g4BSWt7WTVhzyvmdADO5Gl6T6xi818zvrKX5mrod9vKz4dxoQf6mIowVB740FzsZhc1URl23i
lWPZIkpw2+yR4vl3b4rLQ6MY3dAbdnHAoudtVQ6/Mo76T33PHCnD1OBaM0ks+PHLFCCRbm6B8wXv
aIZed7FR5QKeAelEC9u9btF0Q90Rx6fTWWe9LhlU/zm9tDWFiMx82ZdpcoQmHhUrvZKMEH/n0bxW
HiJT0gUBjcPIRvtajM/Q0cIBayzOfci4CkztQ/V82ZGpUkEMi1N5y/yyj6rIErKItrLurKqMfqR6
VtJhzuPN2/dz3Ry0sIYwnxl9AdaA1xKfuPZV3wWad8ZJCBMvr+hb6HPKqLtUBVNQTMu3L/jarsIV
PcPBMWP5vm66V9pPwm0YcXmoMROJsyujpsi8pFj3vxvmqJ9BrIoHrRz6LSeUfxvFDBrQTW5uoWRb
H5zY8T++fUN/kZn/mhs9i0Cwn12r7ZkkQ0zQTtp5EtTI3CDyX+qJ+q5eB2rTNs3PrO/9bWh5496d
hglUWXg/tl7104c/OntX9G45OoxqY3xKAqkdVrLOJJ8ElbH3JPjgd53q4nf6a39RK3msIh0/Bz39
eXD0n/01vffNrPUYLdUWHV7spmoh2ETUjVL4sXCSvyAabO/CYmZ1CgckVlAU2o0LP2HZlShDCn9i
VAdyg2gRxoZxV+ttvVOhmx4v54WXv6tRN16LXLllZNo6g7QZvHstGS9FWkQRYf/ZTd3sxtUba9NH
AsIqLikgo2RCLXbnPbxS+3kYQCWnoXo2PJh2ck50qCl5m3SEePT2Ariojf9sVXJfnBiGi7mOu7tq
WON7qxxyYXFWYMY+lqUbbHEddE8NBGgYzKF5DxZ3ldQMqywDx8dDK5mUliEUuDW6yTl4cyBkISKH
lOs0Lx12sNXFmvHOfb6W3GMKMelu2zpKS/dasTTr7RVsMAiylw7PpQYWj2n1HBPmL7iznkIkCZxV
Z1+LGJAnBOqZkGK912t/vWl4PKj5W2EJWu61epqYi0NHp+F5aeiCE5u++zNYl1JufgrmjtHbv/y1
Mo/rIfzx0S3jPvSuBCzKlLge8ZWfrTJgWkRTvNCOAf9YJQIxEDYLlfn1XjEKjyYMQcHbV/+bW4gh
WvPqMHUfOfDVpxYDSIaAzac2BEZ7Uq1DRXt0vFPnZxSx2/5AhyG98XIRg0JBDZTaUt7bkQ8ooci1
F0C8j57Kw3s0i/9+Mv/IdfxY5vx1bTf+Y4LybfxSl035s73+r+YL/W5n/veF/3eHJnMivGFK/r//
/V///X/+Ni6Z/9u/xyW7/8IXgJAcj52LuG8+gn6NSxbOv+jTmwgTHA8dFKqY/28+tu1/cQriCWAr
cGbHE3/cv83HQv+X7XBcU5uhWoyQSvwT8zF/zu9qrNmhY9ooBWabEAoNc/73vwkjikjkHeAKvO9A
lHDrD0H6w6hs5nIw6tg8tiAmTmi5IVr+9pjufu1nvxszr2KyX9edb97Fd+FiVf3zujGGCyZI6PTX
nYAJlHQQN/AcSJJU5vya5P0/WlKv9ofLpcC7YcqhWIt89+p7zSfaYF2rj5u+Uu4hs7qPfju1G3Oa
sHSY2j+L535dDWWgT0CFBPl6+1aSMCNpB8xFLrCL1DXCVU9iwshVBhlUSsEKjCVaeKf88PYT/cvP
ZC/GykkkgyXAvtL6xMqwIAZpvEnPLRdR4+g/O4ZowvebGKOWMTX4n1/Pny2Bs9DdxI395xus6TJG
QUrbIY/Ary5IQhPGTNVTf+/UHpBeSBSMBnz7mldnNg+XgxottMmC5cO5NgI2Tos6Qtn1BjIVlAWH
fqJXGu+pha6v4iDChe/DccKHa4hrfTBn7+CI2lUbWDXO2qvaaCeTxHkn9Lz+AriKa/KDMP1gO+Lk
+vP5RaIBPOeoAS1fDvwSWHD8Kakq5h1gPNH3bz+4v10MqzwhGrH+66CijchsAwc3kR4QUjvR8BSa
0FOs2Hx++0J/eXYutg8KUkjOiIauVmEFhaeI3XzYaL57xrVTb2XEmJT/4CLCnvctUha2rT8fHSua
bK8BDhJY4sUS6QATFur22xf52yMjPuRpsSuipLq6iBXBRYYBOmwMz+m31TQ9xKZf3mRIojZvX2n+
Un6L+Ojzzq5fglEHmALZ4NUe7Jij8jQ7o4Cxppfyzidz9YdbBJGcLDq5L7ZI3v3VH64Ih+DE5ukG
oS+ssinWg/rBYhZre1/mgDx3Q0tCsyymILGxx5d99ZEqEPzat3/j1Tkz3wa+0osPkF+I6uHPV6Zp
aA+nwUg3ra5SvLJlIEEixJAUcJunXrVzi4gxwT1oiX+29C9XZts3YWsYMDauU1x7Gq2snrpsQ3U/
24402zZj4o3LmsX1+M9/JNsGp/ysSTcu9qDfDlPaW4VFYzbdyEhzGVXU1C84irs9bZlpO5l595BK
r3vHPv63Jzt/0g77MK4jcaUKh6Cnx25fZ5sSwm+x7ty2/dT7acVQvnaoGUJkdhXzCUrrxz/8sey/
DmYvKiu8T4KIP99oYOplkepVvgl9hpdqjks5KSqK5yZTcquaDpmSmYlPb1/0anuxbLrNxL045S0L
n741//vfn7AyhVv4Rr6Ro0H5s/VUtmIEstW/89Vcffy/rkOUhZCSL59Q68/rMHXZV02j5RsIwsGt
nfbirjJdm+riWL7z9V+/P/gyDnkUviaeJSt0Ptd//0lR5tB474x91C7bL/E7tt85C+IP+G17seic
m+ws+FwobUGrudqSrU4YMSVuse3biCqhPk7FoY9SRnQwkSfLF0naA1ileufLlVsmJi2ywqNLzQbL
2A9lhAxuzRqNkJC2hPbkVsDjFkMS+p9FawvaTlEDHI2WJm6C3mOI5iq365CtppTuMx6N7sB09TFc
Wt4w/DAmqzFWnQWmFx5+6y6hX+U7hni72CfT2jp0U93YtygvNbyV9GjRpsVUDnPNUZ/c0GWMW1yZ
0UOR+lTKGpuRQ7CHT0bS2i/uaLvf9V4v7jFmMMvdpcz/HMNSZDyhboHFTMPJZjzRVPno85pwEssK
iSJDXNty3LVR2dh4HxAkrnPS3Q98xIy7a2pmQTe2B9wtLtICrPIEJKwveuEvG6sPAXA3NsoVo40h
zhhBOuycuEoYXZT6LhYi3CBQEuXgLG2I3u6aHGEQu4IPFJeIr43faIKYn6PMgtgzFkwwWWB+isel
CE15SNjaxzV5no3bq+vKClht2MLjxv75OQSGmK8DTc/upetUqBikwcATW9I6zBJ7CnZB6zBhS3oK
8nstG5wxIYlrtyMlhJVHnAN+vldu8xik2GiKmPrpyh8R80Kp1ukp2amTDLuAf0Gay3SgbWYx1Jf4
JM/2wEYjE4paq6UblXnV9wAnwpmqt25urLG22r2WVtktRMbAukvrUN3RwVYMeQvp39x08VQM7Pw0
DhmPURfFTnid8X2KnbJZW0WRPQ+jaX0xjZjZkl5EwjojtjUXTV8RNcsQV0S1kkH4/zg6s+Y2lTWK
/iKqmqEZXgVIsmTHju3Ejl+oHMdmaBpoZvj1d+nWeThT4mgA+hv2Xttmv0SmEnE2Upc5e9N5IRwz
dOf26DNff56V6sujB7ebeLJbGESdhU1D3o0a/2QBwMm7oM276glV03o1/0+dYJVArefIlVQKZPLu
qbXLajiii7OGc030JwC55ZZ34fkDr3B1Fwwaw+5a5/Hm1E2mYdsQ900GtiMcXpm2yq/JC22NJVKr
lA4bVm2mT9fKbBEvtPNNvLqzQw6jUwTHzp4UMMFpEj95ObCYezFMeHqyCTLKMhibVABiNmGbGcb6
cb50oC7WwF8e9wY+R4wvdvsgSbaDkZEH65ASFzcO9yojC+1klaaSKaRFgm6cLRgSbcuBpFJGoBoU
bD5mdwHqixElwz7kP63/B/JsMAUufBJblSqq1Gu29hEkunYCKh8Wsv5lZ5EE9NQQGXvJbCKKDzcB
k4z3lqFUGrjRwiPFLYKN7LgSsm2x7OQkWGwh8MWMg0F4gbolo4fwXEwg3sC6A7VrBx1wF2P+X9/P
i0w0YabeEeOq48SmdpfipFfI16+R106ImTo1hqm3z+gCxBjaS1L0vSb7qw6WdywnwR5Lt5jebLRZ
8hdbq+A3WV5EqCmXbBkrGqVz2D0xencDJmpiY0JCa28B48NlNQGBTNUAJyHTazbe5aJm1dUSlPpW
83xTyQyp4F+ZycZNNpJNLNQfyp94cqEViwMzefsBCRLz25D4wTePyp/wONFvqWycAmxehP7qQNGf
e8dF6HaMG9/Up37byK6Qc7uhwfEtLz/COZ++l3klNtRGsvQjcyRSTDnU+1dnGn6Z50wS3KO2pzgE
DQ62d3CtMQmCsfg7R0X7PAcl9G67hkZ4qFuc4Feg8ZAYyBItN1Rufr8cyMNdIX36xSzv8iyyyKZT
paZX3neeUb6d9dNh7zCUXYYanpQOVztLAaCgDWMNJAjscvzmblz+f6kN2rDr2dlN52qancSpMs+J
7bVF11sXOnNIMPOyJ98b6s9ZrcXDuAX8MiMqxodmV3guEUGOLqfUKL8m4VvBPXYdrvwyL6KILB7c
L4ea0QHAcq8u+O9bUxZx2M+uzxJ8IqATuT8xUzbngH+2TaTkCRWUjdK/RZ6Ajn3orQP5FBgYb0li
y2Bt6OQrUt6DVWaHhvyK964n8LGuUNHGchot/NMR/Jd5BDbquf/oFRYyITPxqDHcHBqk2Cd3r1UB
+hv/BP7XZxZvxJy1tSimhNKFLcttyBI3dWZlxHuFC58spryHgVKB17StSOW3cu5OkR6mmxFuvmSo
UO4nyjEeDG06yehvY+HykPqWuKj/oSBHpE+wM47g8R/ZjvvL4qhvJyRmScCQKsOXGv4uM2vxjqI5
wf70PhKawFLlWeZtGwszECUXVtWDy6YR+q38BV4bLxqKoIO2zL0p+u26KZ50bcmttXHKxYG04Hgs
44WkPWT+KjixgGtjbNGAkueg/82qnDQOpZ+Q5ecpeoKMFPgeZfcMvxIBjEMMkIZolzfDpdr4nqYm
P1rdvt3Z7BMfCx3M98vW7UM6FDz4AAv3TZ8IyT3fhK35co3d/fMHPREREfbta48x/aKDLTwMJHVF
SNvq7TT4NnpTzMmfw946O++da+1gcuO87GU2PnvapY4to+21tMFPcHnfIlx4IyeMFOJkR0316JH4
/dsb7I9IZcE9s9/5ceUOInpnt8v3vMvR2JAHUz+aMMst6qlFl/Eyjt4/42sGJBBqMvHaYwLBukhw
bPRrmbe/GYzdbJPP/oTdUSFTB31CKmfhvIyhaGM1rM4zHBvyjInGMnf+7AbPQbm46H/ISWTEvaVi
KCg/SpHs6y0XBYwyBADbJsCZsXj/X0YpW8WQh7ItDtVNi7fPvUilcvEwNPzNShCkOB/u4Ip7dIAV
8cyRo88mGLgbAKY/sapykmAbzQ/0I+5/FXqL5feot8VNMQz2eUpwW13FncBvsjvDetnW/auVwZSS
uzM+ZEwAEJtq+TbnogRavMmvYQ7HxLSKwmIq2t8rUKyfK+Tl5XaLcLlVAiv4nIOxg6jkIj0V83QX
LZ74DvPyY40a96cD6BjD6HamPKpT27Ktb0vp6b4lzDXelP1ehKZ/wwT+/9zsi23gYx0UCmgeUyQ9
/CC38a4yURijRjU/zbiUO4gEAs0XotLObEu/Z4ieB7ORe5QhF0zVGOwp4hqAwpOFkB6PFVvuyOsS
hSg7dT0XnifL5liwQf3Czxg+hR1YZVsYhz/Ybp79cjlHYn8MrR3AKprc4GJk2yORzHz/i6DjhmMU
WBGmIgAnf4EE1qQo9u2SUpWKg9/r8bj5c5Qui2AX5LjHJQOQBiHdIQ1O1+mW9ZIkDHA1d1in3YK0
lbW7ZLvmlrW79WgmUvLmyY8SNWUS3ecgHPS0mR9Hxfo7m3z10rUD5oKcxIeLEajOAByjllyy5o+r
Jvt1ZJt6H1Ybxapa/SfSHdzXhkiCZ+Qz88BJEWaYGEZ7Jlovsh7LfaiQG49cVDokhsvjTDsEfTdd
Otgqp971lsTfyQtaN5dHihy55bCHyrMFYVxZmIHCed5i3nNxXHfIQCVUVeqVUcXRQNIgireNxCI9
NRfABsMjRSA5NloPcdZJny9OA56kuLbAhk+1fKoQIf4GhrsSPKtKY+LMr4Epd2hvUQPhztuIO05J
zhyW4747+SPT3D2KZ3fTwSGqZuSwTrvx1BjD/bLwLR2LyC6smCKQVAp3C47jTBVITmbtUijvTlHH
0rdA+gZIw+hDFvZ3BFDs4xmHmfzUdjuXV63JHbtzfY7TB8Tb45gfZjMv9y6xtghM8TBTsdiNmzL+
NUMKkZr6I1QceWVr2a9eYTUnklAabpagIAEXpSLRZJgOd30kJwFfCv4PZ+t4sIHN5D1MlV+NjxNP
ffi92m/E3QLh7qb/VFwKYV+8+sjTpp9GeB3UJuur6wToo83YqTsQtTFM0jq6bqt5Gfn4i+Su6cu0
0aRPpISSWEJVRzTZIB4Xr/ozuTC9e0RjJeYMJLEFlGN0sURX5WEfxEvp02z2YbeebsK4CUFtgQ0h
nyi4DlserX92NSFcYkHbnNYFKvXKIVvH6N8IpQwJWNCG/rUpLcK7mtuD1mfgUeR2cNcU9kOzV2+5
hbymyBHIkm6b+hQ/l7royLYTJr+frWZ6wUURNicPLj6UGl2c8wyF1qx6QkFKvytjZDvl8ISns7sv
J0+l3DzOE+6/0E/9Djn4sRcQ+7PI5/97g/9DrnaXWLI/z7fch73KxR4THpY/0VFB5m/74cB4xpyt
la/lIJaaAFxtvfXd0J7cYLM/ja2339JVBV2JQ3dEeBDActyDV5fnE7FMXtgd+QR+s2sQJnGB0weH
hg1HS4SA0t5hwRfsHvIaqlfKvUDY+SSDk9sbMoha2YI0qor7vgo/nT2P7mhdHrwG8vFhredcHRqC
5c5Bab01G5rb0rbmH2EWiieMO006oEJDOLf+R767fuxsqR8hE67/uLJ+M2lDKrzZBYHw6CTu5yXy
LxgBoVQU8zPbkbtgKa0yJniAz5a4BHFnN+SGlk37B5Xr7dwU68muQywahW3vP6Gk07877o5ZHQ3G
2c0nP0Y83sZNo503iofydaynBnw9UruVEJUx70BYZ/VyioY1fw2JFgV+s835jzrPoDTdKvsPTsaC
PxQtb8izlEpKU2AEc0eoSv64iia7C3vfvC+dEQVJRmPzC+iG4GN1RicGipO95Git8R/5GXqwQAeE
p9rlel+4ckoRzFq/7GYT6wHtaVjGs9Z9skzi/aZFfalbn0SFpZ7/bgOujImyP1cZkSMZAX3SxU5a
NpghYfIs3TFEnFASLkKJDkKOLyZYzc2ExPnja/GKz3T5KueyPKOOfhtuyOCYDBGrYqc2c5CqAJFZ
Q83x1RG4hwCsUNvwQP5pt/4SfV//KySWPebAzZ88wNQ35hFSdPeGAQdlGP4XrFuWNr3f82P2URCT
SSm8HfNZsGEPGi0eSR7H/RiW7Zdf5SR72rn1QFBdqC8YU6yfpr71DmhXtz+hdDTVOEXEj0xH2Uzm
NjdsqpdN/ioLa6CtoLr7AJLvJZXe6i9nwEhksnD7vchZvLh2FxwmBkZLCvUxqg84euocdSy4fGHZ
mKH2qgkf+61qikM3utescKfsWBQ7INWgcYKGsEkUJl21W0nXQFqPo70IKD75OJCRDiNBI9YKMx85
ON9+rEsRXhG/ERfkyd11EjXPsGu3yR9/T2FOqc823b8MQ+C/eYUKkF1Oxp95YodTn+IMlHyf+fr/
/DuswQGC8fzIBVIvAG+1fnB8hUsDREOj4h6n+d+JcIgyLru+fcq20F/ZCjk2+PTWtqsEavlGCqy9
i89y4KGeINYiStVeGKPgqpj0KylXNUVoJ5wJE5xYMK6jp8xTnh5YLgMTDs/LWsEOcdBBN3HQzUjM
AKDZAPyFHvn4RxyKcggMEVBrVuQ4omqBWJ6ctYH6jvorMcZrT4wUVMdRUPkirYOg+87YEy9JNuua
4AHmTQ/o+8J74htog6sq4KkeYsJ8itxd2QmgVfvJQoS+HmQ0AdZbTE8rQS23jvfRmq/9uaE52mNm
vXSFTkVzUmSz9zrXihYFxe1O9A/CTjI0vGl/Z2AzE3q2DCOqdndqEuxN63wMFC5gfp0keowDfD+1
K1guOpm1oHLvIyj11bIXrD7QyTJeCmq2iQh+p9gDoAxbZyTE8NB7W97c4QCB20A6dDZRPdryvkUu
GDGHCqaf5B0OFoOYlQbP41G7HpogqElXIm7Mupp6C6o06MeuO/RF27/W9eCvB3+1mFQFa00E2g2o
hP+rpPFg9EcKmuuS7JFErd89ikpwaKIt4Ynku1GricNkWpEoRE0FJdasP3BzGB6g66zneJ0n+X2L
v343kUdC+tBFlZXatZyJqLTaScauK7YHD3eWDUHMNaANA8ItlU2YIT/R/24Lh1Izm4f8j3TG8Hsg
pg/Xo27Wo2tpAycC3MV22iJFNkK/DcSqN2wdcf2VDtm4rb8ws0XSP7qkv6uoPGKCdN8x8GNf6nxL
yLNvGvKaSgR32CeFx9xBCdLs5Gjs8TYEY7qRdXs+p0y25sd829YwtsJo1ThkLCtMDOIS5tVSrxhI
qIq47RusiCcwaZG5ayaTSyZ+tfezUH7p3vn4APdDPhfNSaLXwZa6GmhodmuRYRrIyu1ji+FWnSKc
ZieF5ZE7gVGcLw61628fQVDKX7zn6KUMN7BUhkRFP17LqO8vzTTztpCIbRycQae8KxEECkyTGr13
YQq6+pE29h1Yk4XhI/NJyr4F4r6ElUPEkMmRViCQt8cNTkg1m7iOnOl3KXo05j4JMt5/W4iA4kdo
YT18oOp1zaGCrfa12pNdknk8Y1FY4Bx592PHiBznp2xJ+3UZfXmJGQoxEF9gnCt+SJc/Aho5fvkd
Ovs3VSoZ47HAcDwQvZitgW2ecuXDq7hG6Io1Zyb6p6VNxYwvoz7MkjXieC4VH6sfA5NorfzctrJG
4TdjVSdZWMGSfiLfpUGHyNidbrpTtOyOAG+X1Cx1/JSQOYWRYApRfTQutX3SCBeqYdcLwsu9dtD6
DesSLrjWpj8/5crMQTxFa50lrAwHO/aZ63XEfYlwTpQyxDzNPKx55yPuM+ypZAVfBojSdjyrJr+N
wnd0hleNVs+kmanzlTRvY+93zqjCiskjrWaCB4MJNdklVZFqa5+BB/RZ10eJ583+qXAXt30bCWyg
/kCeWHL5V42DR0+0xZ9eLsWOwh63Vmo6u2v/co5M7hWyavtvtnNTMVUp6dO2xWLpwkgYAYM75LT3
a0dVe1I+8Zdp2Ss3f2N20Gc/1BRqit12I/iycYXBskffYx1WxR6fMcGcmy/lDRg7gz5sZNqt2o3+
QCFgkaoMQdtMVrymSBTvqLj4TTW9kcOLcQ6PkgdlkmOxTCyrGnGobxs51bPOPNgNwa3betyLG2so
zLNwZHYlvVdXdnhrFByDr3GW4rlD798e5nIDBpHVhJ+RHjd6V7S7gAgze22ie69icMNDrQgulnSJ
US7nOSBaaoZr9TSpNn9m7nsL9irWwbKOosuclrMyzCOuKdCXRIu1kYM8G8nMe4aWNb/35OxNTx4z
BXXyg8zCrW95Uh26xt/+YmMH/celJHxGZigEUi+vgu9qmWwmzsw2IoAHIcfFAfeA7yUz14m4ADk0
gDn8QBmOf0WJvdg+23AxVhAuWrcJsYnmbtnEdZav+txxS47HbNVdc0Y2vX5TdpceZwx53z/LZXXX
j7IhaDbNO1usCbqOpk0VtmUXxyzWK/g/OnDrfw6U241CZ3OjlFmmNfCAvXkj8dyRysv+vHgJ95uv
F7kp3kjAxn2PI8V0xRf6IqBXyCiHFxhNkLC9LbBfdg/ayiFoMe+TvmS3p7bxsXKNMg+Gk7PrYIxN
AJczsVt8e4ddmqq88xeSubIG0MB1sMlHPAxid5+013kvte8FZLEKPf2LckRM153NWXnYKmM9de68
cP7Chn3xaIb/Sqdoq4eNtKxvV4DTOYBC7aznjES0Z6tRNr9tHKLoz+bCpXxinLq8bJFj/EsX+ma/
RtBp8vO80UPeT1bhqWM9ijY6oRWfWo6VmsyjtEd/Lh+NKuuXNQ9m+zi4m8Ap60Bpj24jIZppMAFR
RRQwMzI68L0v9vC09gxIIF1MdvMjK6acVp4rbY5J8iYhq2h26cUDV/fjPmT9D+owLEewCfrmZLom
RAwsNn8hM6zihEcrJP+UbknwGMuvyaQ21h9xCGlluSdNlX1SukxXDXymw0VPns4l7PtiPq65V7zk
JuJkjoiPOmzWqJmSG4uMm2GnOk0bk6tfZqjK4gQoqadImQQBnSuxaExzbMg7Cm3bvy5fB2JjC5GV
MfJUWbaJ52dWc+WZqpwfdMVsRQSj2pEb3XaPclz1t8gJ2UnCMZI1l+XeuMfeEbNOoCtq+05tVV0f
5QQeLvbxPXX5gV+u5zN4P16q3+XkId27TUXRX41zsILNxxwSr8SSF8egLE370kx2vaQ9VBj2H2Td
T9hRln6PjdPk77oJsVlEmiX1IeJSna/IUGmzAyYQHkQUqWra8mmoY9y01Ue07p2d9DBLPojwo3YR
ZJkUKXgJwfUHv03X3HRZufzIccxRA+OxEtdRge85SG/3v+QuZBe3/HuVZKKfxgc1TmtwcHfXECVc
BPoybuxME1e463+e3qsrizzFDm1Q4qpxaXPLL6v5g8MsoIGemVtTFi7FLxs/UfMjKthbsx9QpIdS
MIUMP63CT20mh0ESWcN+LsfaZ5WftXKDArNHVjppTUh3zxuhuna9oTpQDPdggGXRFRezSlef9pZk
Jsz7GGFPK/ZfIDS7zdR/ER0d9MCZCKodV/KHs2g2wOw+GLMz7WGOworTIkRhqvdfLXRbcYkqLyS6
M6MBvdvDgOowx7tBXKO0CAMcQuwAl9v+G9FnxXiUjE+mfSto9P0sBiAhaTES3JFKbxnsw4w387zU
S/MlBgc1Y4Gcc6dMKio8rl1HjAe4ifa8yJwKue+29T6jfyaIdZv4xmZs5O2ZlAtC1YykyD627G6J
WWP0GkCE8EhCqgmAt2IeciTNmuxGrlXNnl80q+7/tihfVYq9iWRHJF+3+ospjE7hy/r2Q8nh2B1R
sMIm6Tl7n4n3bkIQF1RuibWZxscj5hbRoYx4mHP6d+7yVM8dVyTGMGP/YVfrvPZYEJ5dkZG/5u8y
JI0MSLDFibXLNhkrRcB2T4XD3izT1te++USZYQqSd3VjnN8UJUomNce6TsjNyH55rbOphM/61pDu
iofDje09xaObeVsaKmfLztM64+usoffqO6b0BDHjiy2L4ay43t4Ctu/boRoYIqWIOoBojKLGcahr
u1AvZRBgBjz4jbNgGvfl3h/3xZf1X7Tg2fhTQgO+z0o6kfsJ8XoeY9KV9HOWU643/JT8aNRqj8mt
mMzuTOexQjDUkPPRgebkv8iqjx4nR85LWjve8AwUY8PE2tUdTjaSxPuYfWPnsrn2l1dli205FWIk
Sbi3vDA7W6gDIxIqFl4i5c0GMcvFcX/E0uZiWbH3pXtUBovscc/p5H/Mtd7WBFIdjjUWJG4Vlxn4
oXSyVpuR6ybDFtNlAwmxzvrgFEzZYD46o4Tjx7phIgFKgIHOO5KA4WMt5mCK+RxZ2FdBe3OjTiZ4
UFnlfQKPrF53vj0yb9TmkH0mfe7ZFEpR8GOrc8ygZP+1THRBbCKWkZmeTiWgdfeuVXT4bPYlE6DU
3Rb4jhTYwX8m9IhzHzvgKaADNNZ2WVft39yCzXxuUPxE8VZ3U3WaOUnNxaktxuK7QRZ52fPCEx+Z
XQz2vVXISW5M7DLI814HgOl3sDsMie8RGBOF6HVQGn8HhaYSIYstX8f6UIXz4MVLoOm/bKfUy7XY
Nx0dZlhJ0xE4D4ivbm0d8p4VbV4aTHuxnH3OtFkjtPGcL8KEJU72glCzA+nGdnVHQNsiYsAP1Sex
sCxIcXRKpMqr3/vXhWLtn5JL3SelATJ3qHHEBT+nvdzlC4CgpT5shKWTvbD66mtGIuGyjqAPuwDY
cr5Ggl//seBkBtMDCjFnVCpTd2KY1U+Ag3ZCTkn9Xi792jvT8+LM6x9WfwV5tp6bQWuZZ8MIXxTe
96CUZf3glqp/DessfhXSXz6CsZRPI70XZS3Igv8QM8EdWdwAC/wipf454+y6cfzMwn4AF3CRBNDQ
N8gFrM4OpWOv335f3QherQiGuyqXzpI2K3txcnJ9wGBZS+bhLePQ+6AMY97QwnfS94w6KZyQ2+Dg
5WbW7xC6+UeLrg/pdR+67KLghhasInoziVhB8C1Tmw/cv98CqwqPYJ/s/gF5JMBNtGLwc3C6Mht1
1xKfJILoIY+Nngaef0btEJ2dqZrw0UivTjum/oRtuQ4SJQimYxwubl7FvuW4DTV1wGMYEn0enEWe
K/pZCZ7kUBZmje5Rbft2kiuAvmeK5uydQcNAVaAALKU+gsJ/vsQuMvBoaWmNoYGnsHMGnKfIuv4O
2jZElRHAQrYnLLYemtoizXauo8nZr0PRqvHm4aecsPy+ZUm6zZBGN4c4Jbb1weJc9zrzmNgvXXvN
GbHrRHiz90yKLUtb7UXNlW+/IrS9yDm3FZSWf6UaYPa0NjXtYTXN3sV1GeH1D5hWW3FTMh6My5kq
PN5ro3nVVHOMsHa+p2vl3QLWG6fMkOJP/O67AkSVPFkNy8y4dqbu0R/FTlY4+sOQH69qO7ErIDeA
6JQJYqsP2efjXjT3CzxVk4iwLj5xIK+acnpSb8GwUeX39ZCNLKnZasZVXzkPgDysTzLQzC+0EaB3
Mk/V37aHWuY4mpBB3UKyOftZuW0/iqKJnEckuMyheVlQYQFMqAOKgKHE2Wf5T+tMBZg0Tbt8TIwj
nDikcnoeu6WW5BmHJmew7jqkarJuBc5Bw/M0543/Y2R3+ZvLGF3MUi0tjWC+mvxgWM0yQCAw9dXz
+paMRva/IY/2caHF9tvmiRzblcFVHd5KmhrR4MH4Yn7P6P5byAFdPtz2pcNjAfVqRR+muMAc2MjH
0ve2Twxk8mfgKvePkTXrmsrKKH4iZqyPiuBlLyUN+S8TzeBOLdO6vc1FKP+C9ci/AmagZDC3o3ef
TQIkeFfXzrNYg7p4bDpjMTqcuLmSioHbJ4FSyk16XL20nLn2PyVYN+upj9zRPigbNdTZqzL/O4QV
qGMLKt4RH12HCGqfW8qwzSkf/LVkUD/waIhoIC07u0wl5OEPf3B7hulZRdhS3ikCc6qWoOBYq2xY
DraBa/PT7JYISNHMOMbzgdd4yGSG4UoDZ3LuWZwEe2KrAV4fOcg996oHo5M6vpMPoZKeQKEC8OOA
qpgio9/H8tvhFiaJnmZxSFDJjN0RXVdo3fWt4/MdDyXjGZ17c5hAVRDnivabyFPNZOtBQpHAU9CU
UexUgXNfVKSsHLeocJ5abYvvyFZjxAN1q/im8qF9IHoJZ3uOmfRbaqV+QSLk8Q7VZvjHcTahprCw
MBxGb1n2dJS73SA3GKv+FRCV1+LRl7lLGGtdmfv9NoH+LstKlJ8mNKVKtS5UH49eu6q41lH5H+tR
rdmdT9DM25wK+BDUM+KrIlq3h9uMZkz0tFQPBvFThcxUtOUvh8RbqoOhkPsp6Irc+URdME9pyXxu
f+MnbnBbxUqbk7UBU08WI6B296VBltO2oUavgm//CGYtlIlV1+Om41EPm3fmfTALnGUXAhGLgpXJ
/wCs66IJ4ObLdMreuCBiIv46DF5WwSXoC24I5nvs39jaFFMsBbN7ZAqZ/9b5mZZ/IrD8+/2gSPJB
axHINKjQ+ZDH0BAO3oCOKYksQH31MjjNeB0yGCaJAojIyLibbgl9k1XlZ9Z+UiUi8Dd13rnO8NGX
q1XDm4kQrno+XJwD1sw5A3eei5qiv4HEYlzqUDq1ysmLeNmYT3eMfBmlQSzIKfg+TB3s+3mOctH/
ngXgp0cqHHxYFSeZ/qx2mGIX3duyf7DqFZrJw1aXLRtQW7Vrl9GZteGeyJwQ6sRSdeekIT17SNZr
y2tGqNc29xaITEYpctjaDOupNQL8nUZkg5RKIWaazhcW9J4oFDmwDgo/KDxEYeQckkrOPPeO7Okq
L57HZSslVYTVtIgsfL6yz8Iz1XiBQjEM0NLWBQZL3q/NJ7XI3B/7lUBsA/BYHSconP155QIBdodU
JBlZQTGxt9b+r9ibvH6yUcYE6YJYR18jknU0irhlYfrveyue6nbpl/cSjtb0sDVOO53R+wFvaJY9
Q2m6lq1wTpsS8r3Kc/d74CrWsQH/syZ569S3peRM8ibf68COR3Ae9jysLFM/d9yKoJVQ1S7JuuOt
vRcc2m9cvmt/yliyfNW+LrMroPMZbeY2NIx+axq+u6zygXTwHv2QWwpJTVxBB4Vi7dFl/tVrHnoJ
PuogjAsE0IXgEBEs/S3dcX6UM9cJEbtBVtHVZuMbQjaEb26lWIcTz1LmZ8glIWNZi2+Xs6PS039y
AjaLdGnvfLQUBXAvBh3NfAG75Yd5jLMtGM6700myu9e5bIKfqFI0Y4ndcz8z5r5VKirPE8x3Gj5g
Rhl5mZKqPKCCFcScIyGtUXV1CVTBbj96wRy8F6WLRKHSiAGORkHtYBDtd/NF1lGzHf28DdrjyKhE
X0AqVs0583g7SadVzWFvqWpJ7HUbIgZ0U0U+Rr5u0ZBGcrOmUzBiGLgiK+xEXOwjgFHtbw0CIYfM
5MOY90t0yiLkVX/IdqOCof/Z+rOzaVFcEWc3TlKABOzYnJR7nrJfCvcUtaOmNtqYeB50QaP+OInR
d2Hvd0Ig9Br74QF6I7pIvmpRXVdnAfpukMjymMHnubxwNyj7VTjrbUEJZEZQbJCrmjld59/bVibA
M/S72f+qkMPszlj9ZB98TnQLYkOIEwraSsitVzLQ0m7znvl9bq4t3SkDHMBQ6mfnZFtJJ+cyA2qd
ztJvw7Azp0f/ng9/rYot4ZPqsnb4TTBQbt9HTrVhXow6Mp9juwUm+K+EQjCR6FEwELepxzRjamfx
VvZ9S9M0P4eltae3KXcDp8H+4QFiOxCNN+6pTQDo8MdnrEiRx9Iergau2BoM9E6Rw9W/2HbwvqA6
8SkCuzYbEmiP3fTK9S9m+EOijsYZUsrq6B8e7oUazGSNIMgqpi1HNMT4cU6i0ur7uwr2U37Z6gA1
x9Z1PTMK9vjhv7aEDfgGgVhYd5NPH/ZzH3uy12OTqcJ+3BdSPlCIDPv0px2V7Tx0ogzDJNvLAB4g
cnFU8jeeMzvgmqjocbu2uZ8rdfXafIDyPkc1YZEo462sTyAqF+rUeUQu/WDK1rf3rCxl+eYHyGiu
ZVsM2+MytCj2Gh210e3oc+71LkB6DuDf7kpYKebgMyRFhBhVFRwSKCtnGmAWhyVVHEqQHrHiDX9o
yYOgK/qsxw7dIMgWEtQjZr+wRz2a4HHmf1wnQYNlBWdKwzxAwSSRBmSnEaSXt56yhWq1e4mqktHT
XTVVjWzOLEIc3f8NRdlyR6oa1eJ2DTsba8Au5376OQsxOcySpK6D8ffMrMVlRaRV1W2femjp/o48
2nwxXqAWFyY8LuvImIwDTHp54to7sM4jJvr/UXceOdJkaXbdC+dWMC0G5MCUa+0hJ4aQprW2VXAB
BAGOuKTeDo9XZ6Mri41qNmeNTCSQmX+Ee3iYPXvvu/eeG0nYHuK5zbwhn3WMoFUVWGxjo1rDD9C2
ZlizesrogTyNwwZsY5ZE+dy6JY3h6JBRN4RW7I2i0urXgML2pLGROE2l3WAQ06Zzpsgij4qB92bd
FD0OxnWDsALG3KhD5qJg9RrYla256kolea7THhk4FkPxMipL/huTiqFKJxm1Hx5rg8qWtDZfDNC0
7xYm3d6usBXfk960VpMoLXS8y0L6LjW19gJl3XqlJjgaCMTkFHX4DU1LjMQ6Gp49kkQSKZa4BPdZ
oG7/c7r0j0T8HwHrv2v8/rt//W//+QrAya79g6z9//in/07V9//6c8k3X/JHybdo/EVXHteUBJ9B
B37/Lzl7MtF/Eelj5Dmj0ptiGiSg/ij5luW/aASmKS2jCAgrhUWg7I+cvaT8xUJ5J2QGT/ER3Tf/
Izn7PwfXBMKAxuMv6e+CZFUpxBbAE2ujLidsLa3476THyIn+Od/1r99a/nNwLI1C6rB6IWPOUxBY
kHssivQqmAR20sVrlEi+llamHaVWtA5SkpDmjws4pfLCoz6Pl5hxBrPcDkUbO7StVPDZ3aVRZt8A
K+mD5K4XW5w0dTuThf3hJDifWyljaNLOZvTSBZbpiYo1nJauq85mHo5PSr1QmzLqzRtNz+VzTUft
zazN7mfB6e+OhAZCpHyluiRCZ93MbpmvrZiPr7gppxNPUHh3Sx+81SiJwOY0hmsTa66Ith6nvy3U
smusC4pTtpJy07S+/rQYibpl3I0t/ihRAtiEYkNzVFt0a7mGdbXkKO2Q+bVmk2PB5TTPhMxbtCBw
Mja5qZtDf3npRFxAYkvex53T3PIhCzJOwhrxWVRW71k8gyFe93G9SQQp9lp9zmmzILHScm7/npY8
dftgitkj8GRQrZLpLT1O6pqYtL6uhbYm4GBJzGga9ZDLSbKzQKSFbjYp4Q8p0fFDDZc8cgbLQgtK
jen4gEIgXWM4OSbMjeFCUTGDM1j2rK4ODth/wPOC7z3pNboloZ95+hqZCr/1sYq+3SXLuciD1OME
qV0xxxsuvz7UqyqWb0YSWT3ijGaurXkIOImjv888YnNmkwbgYkGcvSkWUhqCippjpWTmG96QBv5b
lpyJz3aLIdhYx3hcabyVuvZXFuaK4Qe9VXfsJOYTmFDsLXLWMu7hNxje+l4LVoGc6ushlZlEiaoA
V3xIBz/nBrnj2tEh3OeDcoY70R/iamJHuSgsmiYNj7c0NgS7nMx4zY+Q7BolFfc9B8LMXbQsV52+
QhGiBVk8aYnw14OUmdK/KIzBL+6MjoYkSVypA/KXH8MMX/dmxNTb7MYLFs7GDa0IuHKh97Y+mq3o
AFAMnpZyrp2x4FhKgLNYY5FQn6GvhOeyl+P3RFqig0ZVyUkGat8yQm3T9ZT1sh8Q52bOg3H8Sdcn
83Ns276wOza9LuzD6hDOafQ7aLHqlnQ9o/JVi0j6qi6N89xPwmbuUO6DPsTdRKcTLppM/85bNbr0
DYTiKsrjFbNHGFBmXn+2RqTukqQKcGRo2GibrL4MFm88F8yEREzagaW1BAvTZxU0Ps3sVOVxLmSD
z8/3bapNu8kFpGubkF9X241sSG6F/IMZoGCnSSeEUYGsgyeUuATz8GzmWUILajy+z2yCX0WCTXv2
E3TrQPN8ikXER8T5/JSY5GRKfJUvnVyoT1Y7hwDNl/5jwNYqcSDQW1/nk9kOSyjeNK7Hcy1D7FcG
IxdQj2IyRPVQMQAGwVsi4ng15Yu3sOIhbBSTdFLnXKl3FeRr3hQs86tAcsnXsl44YM4Dpj2I+cDu
qhgsFeVaK0kFcWA9U8hh7LgUOCVV3F/6rEwXGbMOiZHUUt6k3MAVhyND5hUGbKGZFvQbviO3FDrV
mz4L01MgcJqYlH6695XBL4+JsJMO2aTbfb9MD5sJtON4Nhn+ij3AR6J/dZoqryKAw9dQTaVV3Ext
bg9No216pk7+pEcEyYy83alTbvhaNWrYGaNsayQCUnOcjK8WjgmXIizJZ0og6fawCONuZsfO0pj0
w7Ujw0+XTjeyyoEEuC2TKN5nRWeGBNelxjEvsUfEQGpssogxgm2KxnRO8Fjs26jh3aBZhT/RLCS/
Cgjnzs0gTXpCQIk1XWGTtAppeLtM8YL1UlzM5or1RHPrWA5XQ5i0p0QS2gup12HT9XO3LvoFqGcv
xCfSS9qBBkvL14VheMH/aNrzElbzRZFCmgkXEopk/Sa5FHEPMrRjO98GgY8ApzZOXgY0mYVVWdmm
ViYfmiQPDfOIADMkBO9T3Kh4n/MikdHNmQj9CHGp4+kP52q1xGnFiTlLmgtsu2ZTT6p2m5JpWA+q
YO4bMZvBP6ryi1oPc+ykU549jak47Bd8Ju+UbS4+whLtzdKsnJgwIQSMQ7jsLRaCCx1vDzdi3Pj8
ajFMjumVzcd7HM/KcTbSGWoIAUJss4P2qwvJ5BOtTX0pya17UOhQAtTEerhX0p2oY0d2rZ5lphqa
5KuqonHTMd8D6JTkbxHHnSd51NstKGORoBPGhXuUpuM5qqN2M7Tz8okZU3B74MiHfipwA2M0KMiz
hEQ4eOSNOwnBcqUqysQCHFvcrOGC/2xqwDaa8YvExskb6qa+jZphfUayzGLC5RQ95WoquzTfMhpn
MQv33VwOe7HOl59BbQ3LFsNgoZnYsNwe168rjsHwVk6KAAmaxjnB7GZvxFxKuDOmu0dIkNaAhABF
bzQRlxUBqhxreTGemF8FbGPGyjoCj6K8RR/E/cPftxnY8PMHiTvI7aAw2YHGrIg0LQhWpL9hbiRL
Yy2Y8qwavJwuzgSgVFKnEJqVZVpZdW5eKjOOeYilyKdVH23MsZE3itBkt7GalIOuluoWsdQgOzLX
nO958JD6ijpMBUQwPCMsJCCbSkBwM9ej13Zo5qsyUp3H6YVAM4tMke6kYlQCsq+VddU6Jbmog1Tc
WZvrFWYAbOMTwHCCmzPR5UCysAwiQQCQ1spS3AUoVgcNTOS2JXK5N2ZE50BAL2Y/hH846DrrEIDv
czDlQzswtDI4yYGWbLU26b5wdOA7MGOvhoUWE1lMyexYvf4STcnwBZZXOQStqu4XdrkEvTKO0/kg
KQt7oGBaY6RA8ZLzHzzXaCFBT0NZmnI24kuuVpoMocNsu2ROYVpXIurJ4+RN8VIF8oFUdH6qm5wy
IhqZCL5oaJgka/V3NaR7op865CVw2WiuDIyI+7fNC5DLBEqRLu64cZdVESZww6M52naJJf2WcIyw
gpUWJBx6Og1Mck2/H3SDNJqOR+CNsrIErkBp+lhXKEAI5/CQZUawNjI0dbQF5TBJVrvpoqGlLDc0
Egc24oisr89gYRnUZluKrATutx7bN/Z1qANqIz1T+mnulUaarnUyKpu0atUXjZIZ3MJydcFJpK2t
kmD0SqtE4YUpbMeWQ+iXFUYqaxWxdpwnAmbX3MpSH7PIQO9yEdQ3LdJDt1QjkmFVS1JMq2o1JHqX
ZG4AR5XCEn346EYJTEc+HBu2GCtWsGCz4EUe2Ugqqo/xQNqwRAcvkySOzz3Dw7vYWuF9DMZ4D8W1
e2euW3ujXmgbTMqkbtNK/wnMgU2J2r7AAPCWimhWyTTFreIs0Bw2msY1bikWGbhQt2bcMa/EMUM9
CaU00Jx74Whq3A5eKIPdHVotcEhf9E/JAqLAaaOcYlRgTZdYCdIvLZXDD9wjNaYe+q0YAsvLhSBp
7o0YdY+mXFi/6ZLXwLSZ3U74unLmdZre0bWhCEzijJGnvV1Gub7tAqxy9GY/Dv16Mc4+JvrhmVqe
8lkscVkmkYxNniMdKebFTKqvRtCDQ1bPNCc2jY560QbyvJaZOJyXos73oolYhzkara7s2qHwcqkr
HIvI7LqIkUacIJ8JM+LVXC9937h9kZhHBMNxh9iuM1HB8LWK5EAKyMMRuQ5QHxTm6pF+N0tz2FWF
Zu6q5vETGXVuONLMcQcTeviJmao50/xA5GWa9O8k69VbBB16PeUIf3aqRKXgQT7OL4AR4mOqLlTe
BwmXEySN53kOuVWVsTDu7KsI9ZG6ORSRDLksw/G4H3s0tGKQmScTQhmAUlKdQHiyxMKtsCX2ZBNt
lFdpxW/YFKZTC0NNRTngLH8el3xfofGuBKmgegO7se4UwaJ7Vq8sd8mKw01L68NZm/FBWbFcXpp8
BLVhmYzuRnEEgx003Uoaaua3Q9/WW5AtxlqIunhHtQikDkMuhXXQSOU9WwQikRzTnFJLwr0lkLOU
B0H+Nfq4XZW6Ur/GlYY3rIO2UaWB/A1gn/tQLbTjGEZ0wrFszos3TFW+N9JpXBHd6l8iM5p4VDch
WTzZODd9W93IqsR4RbsaSKuiUXmmwmVkXQy/5TJRnuVFSqDizPIscQqZIhjn1FFE9KIRZjYB5hS4
hjqojoHltY0GVLNFHrQpX6UdKJGVQ5+01koFkuCQB58Lp12s0O8TjSOoIkoP8b1TXiWppl2GSsvG
QSObcRQZZMSCIX1DZS2f0fR5wCWqqNiSSsyt1DVchWzqNLJDokksJTd+MGPTkFKJqcPIsDguobTs
iFSL/JYnjPaJPDJwJqBxx2tI3IRzq7ZaIK/9Vvh4Ont6+AgtJIEXmfQm3SlWg3I8a8W9oYRv01uB
9RSUssGpNOlmpzbxFbE8PDwAGPwCBsxajw5J8gH/ki6d51Y0vhCMCYelErFwjZ3ukaQ/waVRr/Jz
1qLihoTwRgzIs61xJbHhnvLuWclj8zNE1Gp23UzpiTPgGGNkHeofcpJm9MFI8hnqrXEvugR1Alur
6aa8i0fwliW9XYJ+H8tpihWjY2NBoyW/kG4JDzLYeSDWurbXeoONNM9yN02s+AjvSX8DOJB8SGVG
7jXV9Cvgq9Adcxpn0a9CbaO0ZnYGgi6uUhSmb1PKFb+S2WbYZjG89ghcubL0DJ6bTqGzBYYEHgM5
oKgrrA9U1hgH/HjisWLu57fjYpxkTeCqSCk8Os1Kj0zbACyhUlB6WsyiWU2oz6Bg+vZGB4u4x707
4Skvk9qhxd06jHJTbGUDk7EKRD4bUxDjCVQnmes02WglgQ2tmawfA7fiOyl8bM1Lu4S4OQflHlht
SyNHnt5ApeD81yySK5o0+AvK07NCnv4X6E276kIjOs6g5B14TbidTS1/H8GV8+hh728LbZXvdJ7w
rsno22E/kO1RsBK4BtGI92ixQDEP+QJJhx6TiUPAwNF7ZhRNcCjdybyVlTqJvW/FlvLMjInGnTgU
1myc72gMy80sahUsTd/6xVDUh4L17/FQ7/2mYb/I08eoNoNFQ1rIttKbF2VwQuxNjzZ6HoUgM0ip
JM2boYF98NRG7t8ipq52DFvllWkDx9Wie1z75gRmoTaK174NbnSVDaSfpPlA6QenPp55CXuvoly3
lNfjPCwMZig6AHjERElYPg0jfWrFtPQEZZIiv9N74QKWRTiUZVu9DIrU/iRCoX5H6eNN10NLoqoU
A1/kWeXNBNQckXQCo2wwk3M1LxxOrO0ktREuT5YMdgWPn1vNh2r30J94FljZmqyUcNDwAdDaUFhQ
EhYMnrNc6u8oLwHuAnJ/IIEpXBsaqoTRMf2QbspjV+vZKkn6/tDmQ3YcmFdPrjKKJDADsVz8hcRW
a+MQQ8g2xbo6twicuJJys12zM5G2nMfZcJGDzm+dkoZvUVoy4Km7weWmKq4ZncbfBtkNNEvsqnui
MciDTRXRUxGnCmWOQ2by9TXHLwMt+4T+J6/Y42FFSI3aEyvpJXz4ALWmKnBndcNOKQvcr/goptCf
GEFJPE5meSvNKlumtCR3zwa5rK9KXmkrkiIE91s2fZrTdnys0kS40K9Rs2U7V2Wa9zjlsBbKKo9D
txuNZN0mgA9gbk0rsTBYmBMO6GANQplHcwf5bnqgIR7rXBvYMVG1MydXa2c1UYFlRSwqnwF+c1Q6
Qd93SAsiWy9l9GBj9C6bpgxpGhOJbptVDFeO9lw93wJfkH6rOM1eoJ0QXInDVOjsBkbTj26gzNrg
seoDVYbmWenbWHKnqMuXbyNY5vOQGHrpswDgeATEz3lmiEf6IhVD51pKYi289obEDEdeNNrGIIkU
zAZL9VnNqnFT4PN62JchYOi06LyEAUqkhN6z06Q034K4iqh/i8i6VLU1HKuaJJRF+yd44iXWBr/g
+YHpDIviSzzgwMBvRBmIE2pF5xd1oEm21Rb6k6KyRJwDBPpVLiXanomDkXudgopNS/d4SQc03V4f
2291accdhrZHXLVtKEwxOq3wdX0YnyatFxyOkerTKOjCt0mydaWj0x30nO4kmw0Y9ZlU76wMNS9P
He3AbwXJXeAoovDwj+fLpZLU4aIJQ7gVHykc9u8mrTdUJ0yOWqjDtQ7L+CeXiaqni5HKtqzTrWNV
i+42qYCIHgPr/cACDWmIigmjJqVRksoMSMeQGV9uUdV2GAniR6l7IQi/NQtchrvYKrbaZKS+lXPn
5ymadjezoSXrxilQpiV4V4qlcExxH2yI+peYMFtE3znUlndzirjvDIZ9eJiFB4mZHLLMGBYLx0zF
GbCo4IY2Vr71wBx+GFEar7o6hOsuK5rvpRfUg4gN930JF6pAKNlcGeL4qkkLJtghUeo9BcTqeym3
8xVJAGSY0efKlgLq7AWcUb8CepWikONMixNF4tRdtWH7FCQ1OnWR1eUJL37zpeqYQ3Exyt2JwEbm
igF7UnsZYhU2VFmyhMrmM2lbEGWpoR5GQda8QUwBLMzxOm3DU4DFgsqjzKWHZC2hTHRR8Cp3cfyd
lDSHGaM53AKcTRSBEZazy0FkyFWRu/TiFn+ZWGXmC7PzUGXlylEGTRMvM76C0nylSG35HUZpeprz
ot/qk1ahATZFtwqtkstX46G2lcWRxlLmfctH34QsOWqOi9Oiq4wrM1GzA3NS7YuaWjbVZT8GLglF
gvGSFJDyNaxVok9LvZLwls5Ozs/hkeNLykdDFKWbKiuBI4jwfmzA+xmUCLD7O4HMBasrOTm/HtTw
De5h/tYY4XKTGcNcLa42hhNFeIgjC2MNo6HV2AnCquLk09uJxJmAkxOHmXqGY9RHU5TZi270994Q
E5JGgr4F4T8wLgOGgRcfO9ZMzPauLax+YaiTmauAj8fqMHuZ2Oqntp66y0xc3qFyCXPVUMdO0RQy
UnBieBkFmBcACDA0okWAsK9SRNNInH2Cod/maVEeR6aiL4nY9eyHe6HYpAl+Qjap0TM5feWUk6Nu
/K6UGl/Hw9VSYl+qHzgt6jXU49lL1Y4+nEgxXS1qG+Ibf83gFRJpUbVPapcPLF9Ly0CeTA3IVI5x
dhSzAF9i2ONzl1X9iM7brMN2jD0eCOoeH2xDRHQWnzNNROo1QxTbANOP3yCd7LIpzy9Z2RFSiNKQ
s7BCWkYyywQ6jmB+ZjOnUUfSzbZewbhOVrQydj+Ybs1DF/VG4uLBCokns8Z9jFFGt11RJNJrJg3m
vWjgtGyLEr14Qx5NFx09M2IMxKKpP8+GMe5zsngbKRqHvdCqmeComJ7U17YYsebXA5waX5LLsdgw
VhqelkEQKY7T2/sgQs6HsJ3SRIqXHp1rwHsTeezu9YEMoyJ9kI/tn5lUQuiL52CfAKN4SfRAOzSD
GjGJJinhiQADmNMv2Npsg253MtRRYph+Z9Jq9TgxdRbZsThbE6Rny8xjR2hdi7TqLekloC+q1AWC
q7fdeAd4KR2pIRPeC1XBV1J3C4NGvVZHC31NKdesyn3P+r40L82UayN5BZk/gY9QUqnkYfjhCVqV
3ku1CSRHZaX96oJ5EO0OP3jEwaUtNcCD4FVYvxRYRAN6HysJKefcmXRoMDCrA+tSgCnL/LmkbWjN
WhasSsqfwh1/tho/ZlXKg3cNlt2wbluM1fhRhIUTLleWReNSTBCKZTvTm8bT88dqrY5a/hHThdUc
I4HC6VVkLTKO2ahD51gK3Wh5VEq0PYLgmH6ERiA2xAmurTzNbDikqdaiWBvctBQwC6lQY46t2nHa
dLGZK05dsr4YEk1FvkmK75qbbFM9vnVZ4/8wVKacZthIK6o8E78X0ZGcsBCklShykywCQCwasuZo
neDinXwo6w2QrUHJ1swL82uZWI0TZJHwFMeycJJSUhIOW+7ypTDMZNkRBKquTZUl3wsRlhVB1+ZM
8ytdH5wEVpR8QdnD7gVlbx6NaacJcoMBp0yW3zyh1MSGY9UxKe4jcjAKwVy7oikYuITeclDKiD89
aWGRG14zLYZIjR6s0HlZnuhHyojhJJVBxJt0w9oYyWuhWMX9LpOn4R4/qgcjsdE3IvQVzW/DobOV
jM3VLGrsv6OuW5kUzB1wUcg0b5BOxVHT+IkM7o/4nZXsSODUL+Sclg33bXGsjDBaA0rKLgiu4Tay
aoYyuNnVe5UV6m8v5vlbNw6PzkZdI2SlMJJyHn24NStKLQNaqMl1ZFOSEFuQm5+OVZJeL8vCDDZL
7S2W5MQjUUUZ96LB/c607pYTaiDx06uCDd2jvzVzH18BGc0OY9/yKkeTtOO2IqZuRvkh1OvcUahf
uGdgFeBSpfq+VeR5M2kLAt00yE6aLpkvRkRnhqrSfjXyDkcrLGa0jkVBf4tDpIpkMevnGYAIbO46
3Q6iIkMJmJnvdCkVy3FajM9dnJudHQ91ssGS9EBCFPoHnkADp1zWSv4EueAcK22te9wpwkuXBpiX
g7qPoLqF4eArInijoVQT5h6j+hx2Db2ILVC8E9SJ6GDKDwIRZcEKAqJeH0FDcIIggyB4hZFBzCL8
FSp2p2ho+iJdn8R5+v3c44o2Cmy5Zg6HxMarJnrD2C8OVoTIfdir38hrY4tuy2x4pwkmNT3kH3NL
1XbYYPjrM5R+TZr1E25RCaaFUEvfTSGVLiir5Y6zl0rzvzpI/kM2mf+HxorVT3n8yH/a/wyFFQ8Q
8z8w0fzPf/rfDxvNn0w0jy/5w0SD60WHIw1OWpEU1XjQiP+5rELi/2hkbnXDEEU44gpf868mGhmj
DIqhqDD9k1WcKH+YaPDXSKIO2lhSFF3XuYX+Iyaav7pl4POFZbH5/q//5Q+rC4adv7O6hClNsbVV
DztjUL3AOqal8oRsM4aPxDZnEo8R10s/+OOuK/YPEfdvPqI/vFR/W1bxV0b4v/W6/Mx/y2bGWNd2
IMqHHZVACxxj6SaO5bEIn6TIXIu17Jy0rvkIssrVQ91tDUppyy1ab69e627NUuNA6nH05YceSqyd
j954sqn6aQSVPOLUMSxK7FLaSx22SbsHJ3SePv/xe5fNf9MfxIf2dwB7w+qHPAmjYZfGm0n8SbTP
LH5nq6fOmZMUbxpjseqrkH6xmwxfkr6OQncZz2Iy06N6tObzyNPHyI7CW/zJvz3mFuWC13cvyftD
J2zr/MaYJLXYr+S+DEIgsEdUjRblaVu+178pk7vHnG7DmGVdHIr3FjnEVn0QMn6zAtvnaW7ltl7v
Te7ikhrfM8exQw9IpBs7gpO4qVecBPsTbdduPcqzo32yl2ecz14ZvGiW6hiyL2d3eTxOPELrTSC9
6dUxy56KaYsl11CeUhxMo+iN2QvVsHAnWZUKcmrENXunHU5kR83QH0gtZ9v3ljHsljiT9vBY2LgJ
FAdvs85oq+RvKKsABIJjN8POm+gotWvlks4nwBYly56+zpo7Lzhg9GgIDrW6A1YpwVhNXAjXavdc
F1sUYUVbS9Va53SkrqfhXPcnM2T9W4nDRhm+9XJ2ZcHuh3UOp/OB6iSaN1+jEdkhcUpGP2sCiNVn
5PZPcCO09BotB2DZ8E6YhHiZ5WL2oWCktCsPY273zLlRbznnz67anKyH1utL2zJCzyXHwzwpfht1
3ZZHe/hQv8SvnkWd8xM2ZIqGbQRlWGq42dFqHOk6GUCIwT+BcPtCfDQ/qQR9K1YtH2yrb4RpPd7i
10nu/NqSXkadB0h4bIPV3N4RhRxSIzAQazeAWpPyaxcOcQ+MACxHgEfigxZPkqrNKtNcPqfImww2
rhA42b+4UbZWjB0iqPK88A/LYy+VA9rdxPNzj8tYSakQ3nbWczv4tS/7g9duFA+N78lay1vNt3zN
Fz3LfZC61FX6WcT/DoFfeiDa/6/lQUVu+vPyMDEpjTrT6nfCLTsH23orraOTctQOyrY4TsdiWxyk
c/7v1E9JD6D/v/Vqfwf65yhAE0bKqxX7/rk+NufpVr4DFlhpXnJsjvnbfCu85mAey//fV3yg6/8G
TQ8hGvgCcdiddBK3wVZ/Xjb1KjqlB31vnrQtB7e9vpZfzKNy/8eLFmSWP/dW/Iur0bIen/XfvOYA
sleaJK3fKae6dki646AA+iS9WMd4O230bXaf0NsRsJ/nrbSp17q3+OmaW2Db+P2W/+Y3rrJpt8Xe
+oLht2/O3any411xjqEm0CLcrqPgQARqgtEOjgUcn4twrY6+TCZL9sKUgbATi4SEnQc2I/fgnKOH
MPaQD7iK+k8JRuglnlzGDpDl6tll6JB4kkfc2yAS4eyPpX+Bu4HZo5/hwzvaa7WXV1jV62nfDRex
4bjvV91Kg0eMp+Nojbug3eM7RmjLanv+nRmU8mM/4yOcfyd8eYwKGLH+4pFjLJWv8ovIQMh+ODw+
6mt9tHb3dkVeiUM2gV3mxumhW3OoAcncv1LUO5/Bbgb+w1elkaPahhte4MTcitmehwBhugxawdKC
XlJZSggZdes+9E15Vefbvv6xWH3L6teCuP9FH2+HjFb8hoxFjbWZrKcv+TDuhLdUcDQII8DbVoi4
QD16KOU/4idA4Q0eJfDUmdt8hZ/L22jY2Mkmdtaf01m8YKtj0dpN6fvQM21xGwUkE0A7F1ZrgxKd
rUU46AFMN48LokU0tJev+EjAdh2u62elvljq4zmCM5QT5brdzTtAAeMLms9VvGSb6K689l5qE5Dg
lswO5bp3Gm6izv1mcu/qPnH9k3Xm05dGlkff6pywdgauFdmtWHuJhmwUN/PTVbHmAO4ttuosvnwZ
mXY5pof3x0uPGLlFp9qD+/Ctk/gbnXehm9iNE7v8ouyRl08cjFevtUe8/lnPuPhsyaUQW/XGAw+9
jeEFPoiLLT9itcG3RsyPi9/lyQ2y7mU+ScfwvU1XnXUJgSPOzy33QXgvOO6UGcK97szFp/hj7epr
9da8cRHU/J16arJqFrdp1+RqVeZ1juY1uc1B9Fdk1OHFT9lOh8BjDhsyE92d6gYnOpHutcsnmEV8
Kd9ALxzkF+kqzjeTgfdFPJsMAIqrZvrKVdwIl+YjOWqX+lW6zCdzL3is0J6yl73aIdTmdnbiLvZd
dwBGXYVX3G37x4cpOAjv2/duY/Gnyfo4hVv4kZ8esInYb5Ce/P6u+90q8rBS+W+T8zV5pj/v02+m
HvFb9xGfs2Nw61+xg6Hsa/hDzumWWOvjuxGL3y5bnlkuOTg6eT9SZdXFbgL8v3aZVLejJ32CM6RY
1Ut1W9V3lKbY1awi+nB7OurC9sLW5yvX3cQzmOSXym7OtmzLL3w0DGYD34QNylfxARfcmfrosFN0
JLh1uF10v71VB53827xiDJe7wqrccycyPCd67VURx+89KP5jeImF5/IdcOx+YNYJfzR3x9+R3gtr
M3Phy2DGV3RTitQlKP5k+aQutNZJ3wnPrjEt+Qm7JX0jvUgvylr1uo2q2eYqaze4BI9Mlo/1kZzR
s7BbzuNl+JI1m1hcGzlN7XJHItRGXMlIkCQ+vwDY5RdZZ64IYMguolUNmjjbxKID8j0GS2ntzXTX
o0P1bjtdNGXdtLulO8sQ/0Ucxa0Ng8fIXHkBX3icMC+tJskbp231UtzSXbjrSEVuy+pZlt4q49NK
33XhxXgNl/QNcXmNIBnE4DYBoLf3cP4FYlkkXvKUXbKpu7dF9onQ4XWg9/GM4CHmfayTw0S16acV
2ZNueogXzDxAEUTfwutwBzj4MmRV7pR1/ZiO7w0ciJVMcFF+wOT4xad2/ZP/mG/GVT6L5/mUL5Pd
s98jwfvVfYRv3XW4hK810JCxWzGb8+SpxpAEBIU9oez1db3OOieI38NspRXoWGzzK7y+DqlVtdlE
KYwQN2YL1VyJ1TndzfzpvgnTsmtmjkj9cX/sTuqbfmOT08+vqqBvYPWjdsngzwEnsUbArpk/4vg0
DKtw2FgyHRS+ei2/YZoNuJJRdW7mszh8pu33LG2E1/y5e1UvIlfcoNk1JQZsbskLWp9kzRUUfj6f
R3vB/6HuzJVkV64s+y8tN54BcIfDobQQ85gZkRE5XQWWd8I8z/iLHkpos2qz+qv3O7WCRXYXWygz
iiVQoJDkzUiEw88+e6+dLcsQCPvb3G18TNElUWY+Q26fhDzdfjyVXIWJOJ295qfwliRR4VyXA/FY
Qo778LVM4e3j9Wnf5co9w36cp0XEsc0h6ywrKsa8l8za5P5RtJfK2pSk4jCamOv6yO2ZJaY6wVB5
rm7+BlNS+AZXH9tNim25W+bTspxWbCLakqseMB6AnSiEqwCQJU3myQZm6CDXI4JqxhOGdv7J241f
zT/JlXf1fwQ/H35s0GJUzFym7FOxggq7TTotjWnfUwI+ccddccscgq0pUEHhg2H5W2CAY8jA3mW9
zN7VaY9kvjjn+JvGv4FzJRf7hLTOs1fuwvpLiGPqnzL5HXexzwDo7JEymO2s+jWqSdZBEfSGXYJN
BHo+AceRyoyVYx0FEcD0u0W4Wdm8nlUGCXgZJm8ZWroaqZG489p0ucC0G1qJ3zgbr2Q0Gr71xlF0
T073lFzlOnpJvpzn8kMU31J4doviPboVz+LVn4OF1b6xASz2zWp8sb5dOJPW7bJ8jVZFtS4rJi2g
1CH5SxglyZo9jBMsCXaSqQLcoocWnyNgnoGagnfCYMfAshZm3y/N/cRbb0vg8VI/VP/d9D0orvbN
ITMN1gTiAyy9e3ejggH/jH63zua9umCdKeclC32mjhGS7rQYr8MPMXFMLHjoqmjdp3usBvWy2/BA
Jj+K9WO1uJTv7l1vmktK88aWGDF5DWJvya39plnZmhuWSF55dOW9Lo8Q2DCCsYxkO9vs4l22qr5L
0ryvsJH0sbvl1/SXAWzvzBPOIvYBdccI9z36HZ+gjOBnYTX8Gp6Sd/8J5oAhEKGWVrBj3zr/rN49
7mR4OcrHxca2weJjvaKAZIFIXm/MF/7M+rFrWf5X7N6AkPykP0Z+PGCcnxZmJ3ZKx1fjA7H9FYc5
b4AETi7WQ+BqT3FzNihX8g8141LTvNnjisKJcjMYPZnDnHKLlWkO25KYrjQ+reqrS9P10GXnFGMo
47RnfQCGW4/F779cv/8hVezpi7ju7+L/V7z+fUPrf/tPJYuRyPoPZbF/+vNf/vwff/7Tn//85//+
83/9vTzGj/5NHvP+IJtqP4qP/yaC/Zs8pt0/XClo1xK2ZSOEKSSqv8pjDhqY9BzPtZT71/TZ36pc
rT8cjZpF8brwSP9K9x9Rx9hLPqq8/t9oCI5TmIpSNEUah38FTXR/Pzz5rYFdyHSzcyhDsAWupERi
CVEH3FxlJs1wbig2icSKfnB2mm+j7fHI4ZEP2QY02jbK1xh0m/lLhZbWz2S8Ye93ahq+s07P3K/E
8wtzh+lFqi9WyIO1KCpBd2xMcHY+kFMvuwsonCQnOizrVQOdj+9Jm/q49WJzIAqE5yHAF1Nb+MkS
QWcVPibV4Mw0onvaOGIJSGfI7k0D0uSiCI5kJ8OT6QuuEWXSTTSzKw7ypLlC0JNvwGti4zB5Tlzg
uohFBjBx7Jod5QEO4nZiZNz8OrgOwlrkQ5NFZyuoAdAqlpTsVj24VhWZjZExZezi4EZBIouGxQCY
5acqyQfYsQVFEZoYyggL0p4TPxzo3OqtlKxNnrf5uYG3xOjSO4WAb4CPBVoD3CF1ZIFtEsOLi6z9
YJlsu08U1kTh3q6dotkFVmk3P5Eqy2BPWJ/iDqMb0m/BXLKbTiJjeLYKwcVLF6Ebvc5uVawy04Fs
Z2sStkoOzbZzGkjpWQsxco5teR/M1q025PBw4cs03aOqs23RgVPCKyB5kNvL2B8MqKAOzINfEU43
rku5zMdVTrlOuwiyBo4a1QE2/hIVaUfzUNSVt3mUODwFbYfVL0M6FiesHDHJ7DGkdmRdkoF7qGuw
njmlI9YIPuCBGhxDkUO1W+FMcZoryYzSP0gCyWx+K9vYuWPM6DQUXL148pjh04f5w3bHRFZrwvZG
d8uwN07bTrsRV3NQ1kV9cXQZ4HlyMvl4WNqe+O0KUgcdd3gds5mbVqOboX1KdWYl75XAQLrUlQ8x
WUtl650OVeiZMAM6rX8C90ok1QfxODkMQEk5LfqBukgyGix+CKtkjrsiTdUOHPO6Pc1WP8hPiydB
vA8YM1nY5nVG5KsfcVwjVlmRk+PHTWzxihnJ5K4LaFutPN/lTuv0uZ/t8WwN4QUQgqCULUlqA5h5
nzmEDvLAGr9JgaeVnTDNaLe2y3hHT7mmWMNTgR8A2JYYiQdzHt2d50fsjTHDgy4eHTvi8m3mcOCx
75fDssf4j3lDzLVhfdS6IyFKS4vHWGvxm0+rMQUNzZ/cTmV8Nt0a+xK9YIGeshVV1VAJFQZ2A+pL
iW8iXElHjjX1vjnsdNp9kq6RAvbkyFGwCIvG8d693vRIkRGCiaZfbjgWzvfWlQPLRxjBiWkt4jqB
qrUwq95pKSUuSuet1CxXgTtPnk6YqRPlu+eQFIahASEDhN2U2cNoe4i6B0v30Bmuytj1svF3bmqO
9Lgdp6EW30oxMdQID3vY0oWoq+4+fComEqsFP9xmXp++9rikAITmoonWKU54WFlz67/4psOVQNq+
zAhQmBgWfYH16OgBMGZUnJyIiVIYrncJCrA7yyGm6g4MJ9HXdpIGtpfQyPBAkjpcNgT/K+RgKe+Z
kWu+PfTec7eOTAe/u9tE4kPpYuJgdKK62nYT+asP+hGMArC8KRln/HL6UNRkRNtqJEl3r4pp4qaK
W3BY0N0kP7ICPHg1WuNeJqFXH/2ExptmbOCvCoAzJzqOMJ3FFSNQHkSBs1UFdOlkQYOnUXFfiPoX
IEnFRxUE85MoonxhkSo7OqnsnxuvwHP2WKE/S6ybyAAoDHQkRHQXdhb367AkX8e23fgMZqP9TBom
AQApwkOAqF2xGwalf5qQMZmK+dmFiWGOO2WTH9RgIS+UGPO1VfrPQDFxLGBXDN705Abc2lL2D2Dh
q3U0zsl1sIbsF00y84dvRXhvgYdO5Qa37YjHd65Zm/s8xAKvi13iTQlHHEPTxCqS8aF2zuSIi++J
kZgfyYibDsGrwipMzex0s3HRnBVbxwVhx6ncTznGAdy2Eii633QgepcQ2HVLQKgJUaJL31BnKha7
4lm1UXcrLM9O98XQmPxPOeJlElW48W1snx2cI+SJvATcPBUZg4sJAPJizuk9STo+ksnAxB+0lmbv
/hdUG/ltio4c2xmWYW00NDIbwN8Uy9T2faqG5C14kBbW/A7m0vfAWi+DQJbnqrSmzyyfqv0Atvg5
MDXnQoCRKgus8GVsU+NAGUBwwpvA+QMl5oiLvvZvUvbGcaL5CHaIwQcSODXwcRIn6X7wLbvZEiJk
5ktyB5j1JIxPrDuIZJ30LvBzsSGlrT4PQzgd6oT9f9jQWUJ9jfzQ2PRwok9VfSQ7O/MbNM1rT5R1
oerJOGswJUt7cOyjku2twbTLQ2YnQBEmbbF5aTCPwhtDiepqk2eZVfBAT8RPZZS7KDZA6TZBcq3d
Jr4lBFN2sPAROYSBKtfVCEEYb/UH3qH0057YeJta8uxA1zj4Uxl8mjPWhkU3D0/2mE5Hf+hLorFD
upcpL5DBDaKDdnHkRZTUsH2zSceYbtoVZG+pwsOf6L4oWmEAtqiKTbs7q0VTd6yCXHxEi0SO8ZeM
tSQyBhB3YWa14THXdDyhqend8N/GxAZxZADp08chnqtdl0/oo+2cvEZGT49i5qM/urH3pAbihFA1
rC8fN9VigJF8o1HGpLWqT7wPG541g0tgPbm45vdQJNulbGcaOwvhPVGypb8Cwo9JCi639Fv3Sn5Q
bsHEd8cys9lMuKZ3rU0vefEjxm1AT6hZvW2I514U2VMaVSGlGOmliiQhOq6aDIBQwkm6MpJYROm7
3PUID4b5kcOYsiMMdltMBOaGlAosJlz7x9iit4FNfqWPXhFGu9Ht3XtjBRQM4E07jTJzr0bsZ+82
loSDx2PJcYkaXszJRebQTktKRDeqkPI9mFvS+iYEP9qG2ASYtnUvivlpGiUDNcFKFm+ghc/K40ra
EsKKrRKobyU/nbb/EcK+3QZK+Bs3jfEDW0gVkCahwZnBj5Z8/F3XuOMjXqu7OItTztvJXjcl4TWc
J4e0jcxT2bJQ8ER2mUBSEYVh4CJ7/uQKKPiVwWJq1n65bdyhOBHMe5jQw4ekW1VBdOGZEOwMI+Gl
W9e3lLgUcVI/yc4PfknXi7+JoiteqI2paNNpi12vwukU+2PJdM7bYuSw0+TWMuJQP/PZqt8qSaLY
dKTHh29ecsA3/MZjc9P2A33ISbMCTb5Reg530KEBlGUIT9k8uEBSveybmMXwAAhgT4JhKeNLQE8X
nQWtbK8ld8IT7fDOsZg7slZ8RGwuoVI7VVo7ABjDXiMW1d4RD8+8z/E6MumrV+698aVtwNgkfZeG
OzGCQFiAJpjAzNJ6a7d9cYbXQzlwzBMLrR3PATaUXoAjHH1QpXQBBoWbQxAKfxuGarczYJhHp+nk
3Nq4CeEY9obx1WEvOPpp0z3VAvgT7KSy2/B+RaGFZ/kjnNifS21mIJfq6pXHWi/rUStupNgD8sny
VhlGVMahhm3w6NpPjYop8xjR1dsxKM6Fw93N4Tq0LWLQg3bIDBAlXozL3WZpKJhatiEunwXzELdC
iicWQUjUqw47nNVhpI9NmUTvPRBUbtievyHPlJ9HvnP1aCOP5bLZG5QJb7DeNWQsBOqMORNNwnjn
M4EwWCwMWznfgr7ysYEn3XGSnDFj39ufeLP7vdnkvDtUnq2wsOe/wTM/AUibcGBO9TnL03YVunQz
2rLLNrpqxqM1V8+ttKyX0sGgJdPE3WferD9U2LzmITgejGoYvsIUHXrWpr+qjPxUcPXaByLHpWR6
+RaOeU6aySewNutw67FJvlmy+uiSjGi6zc2+a2qyoFnHgTPmMd/HOl814SgWzFr1SxDE6c6hNBJT
AHE9QtjNU0UWlw9p8KdVDdN5OWCRBIZHjYwdeP2hKVlRtbSsfnRD+63ywvToJJGCzJQpvuT5Z4sv
m1vhbG49WpTShYYtPKzoFzBXrZjLTax6fYJ6bh3DCLdWb7F2hiiFPp7wENuxfUs8Xd7zCGtegP/y
g+P3W06cZBtEGQZyxd3GsOgYqQDHqlaTNlbNFw/YtDO5Ha7VJIuXqShdegr5rGuBdjoqP7lYHvyO
rs+zs+xCueIyAGNzLG+SxC1GVDkdnJZ+FrN+zL+ZlL9TwT5wtgigTTM6ozmhQmV9QxGMwWvcHdGv
uQ+DYeMAWwSVEx/zNKVjOBbzbprR1psJD/FC2BkAcKzdT8OQAz0ku+NvNEDSgwWRiv3TTJ4pJcBF
c5JbU0bXktJ0x/KsyyHZ540a1iL1qhtTPh04XDMej/WQMRqxYxrD6SriMrgGhTZu8JHkdsbYeWxN
cO1gAx+pMs5SIsP1a2OE3pfXDeU1KpgTmVAZkcmxFUs90dKN6z0hr+uic5lteCtdP2Fnk3Y3CGs/
GukR8bBLaCBxUBXdoohAgTmAxfiwYGE/w9BC9PSC8QX0NCQsLeI9LRX5K8Nu/znpybz4ILaOiSzF
GqE9e25CFR8Igo+L9NF5yOmQbZt87J5c8A9osOO7ZC5494oo/KZt4mwsnd01X002uLxi1oFq0gMs
PXktiu5ekBmx6oT6rz4ej545Vl+J6ucDr5luZ5ml/Iw6dmkPHO1z0BfjW8mX5b3s6Wan0IxbXRh2
NAPUxltFldM6cpr0jAeTAjbm6C8VciHQE4ZlHG/n3pX9tphUcFTziERrMmjnOkwOwnVJF2XONRtj
ySaopQkvs+ni8jGANKJQH0wo43nsLco5BNjSbcs5fCipmcDqXN9nj9XJ7NicnQGMk2jE2u614XGk
W/jUEo7bd0mJ2vGoU6bVo1uVgfBXXm499Vbjr0N3fi1FXq3bPLA5pZATorp95sAefs21oi/DCkqc
6IHQe7Knj/pjOBFSOtbeHduLTDtr69qyf4tALa6t8vFSUd4IFJGywEh31dYniXEvPHWlcstahrkd
7GnJGRewKfRSaCpaoxJMAfFQ6+yR0FkUA3O9YZrdpXZdwGdx7LDjHyYvW4ZWrTB/BlVN2UyaUtgi
ntwCNGZN28xaWeZXZfrBLtARaGf+Egs77tUurqN6R2qEZW+FPQs7fr7nfd4dMbpP15lI+tXXSX0E
h8DsaYmai0boHPjl80PWUC/uiLLi4mnfiSeItWd2h8hKXByPZncnYJuyT4iMOwHo7MU0yajBFAYM
GlTy25BM8zIvQTBFuQ8oQdqNi7Ksol2lg+C5SelLIx33kzBYeCSvOAGRpg7NZtz9RcmbeCSmElKb
CISHNKupTY+4tK0KKgLWiJYwjfguHh/RHG6bnfyw9Vx+pXPFSkyjNK7QbRqqN1V1qeuSZS5jEChI
N3ks4SIZ7NyAPARVEuq7SSMESw3DWUOKU1xvSIqpaMBiWk11fyDJZS5bmHwrk0jDktE1P5BM6N6z
uH6wSAd1acLK2qYWmUjTdfw3XskUSAuVfMXCx+k1E+YqsCFyly/iIwZTaDGmj0cswvZaaUHayezw
QXADZmB08vQE+Kc/ykHB+IEMg11iNg6DFZ9Z5/brHCw+5qd5eOCfc9oWA/qyQUGYNK35fL4NfUgw
oYMHWCDYNJBu1qmFYofdwMsu0RhZLPUewIO4IUGrhPNVh6V10gPlVtVYMkMXs8DK6vG9jeIq/6DA
dDqbZZfs7No0COhU7cUhDXKeppxv6pjj4s6nnOQGobSGRNW3SYaTRyWVy3Kp1dPzCP/9nQ4+wgiU
q9wlJU32AlhJfU6x9eEJjyhDmcS05QWCcwqj308F6M5ftFkm6H1ioUp1zfjSxPqn79rzKRvnYW+H
yDKLEuj01s0CvYmosyQhHtEHynh/VjXrXhgI/cbIs2GtAkPX6DlDRXLDz/U6FoZxRTNFByMWfHXi
KbqF4LYXqM7O1mzlDA4hV9EyzkwKnZQAbUTL0XWAaHw0bFO/hLBxTl6iAHe7OJ4HApqL0uvJuxqU
zGzanLehFw+EU5nbN2PZQwJXxcP8FpOCbCHSNDHhExvAAF0BleDNZwtWKorme+ZTKKCo89020e3w
amGVxg4uBLkxX3eQa7vQv5L3nNZGG874WbyHzJnQo8I7iaTIz8Lg/Htou2gTCDq41zF/hysqdolm
d0VXLwVRwFXvPFLakJ5uyPBjtWv0iBeIry+s+thMt3bAWDvbGT3xcRgwHIX12s66aN5Mbt98V5l6
3J/Hzvoymja8g/elkZM3zfAaUluAFFXoLTgvnOkWrkDTKSmFlFjwH+RtxB9/dKihhK0S41GZvoYg
tZ+6gfumPUlulIYeb7oz03UGev9XQdLppxlZkn+Ga33DLks3PQrzVarSO8ErMiwGdwIKWoXOW1Aw
qQP4FM9m5fYs1sdgr5SBPN5JBGPLpASHnkqxhS1L+LRRNXWUzVWnhbuRPJ3MqQ7dYwomtPLtb5mi
pqaMuHTQ+5y/N/2IyZ181DKraHRrq/lEiI75BAAHMiPtANTx7bja/tJRdzJiiECoRj903T2BU06I
Rbm1dZlFKfEFWsDFkmHehHFi4nqakxWqs32gbYxYEs/jgnsBnqmJrlCAF0gL+k2OHOgjL1fuLOVV
RsWhjB4vitS42mTQFlxe773CgoIFNwiMz6YQ3JzoPfrM4upnAG4HsUJb3EBiaNzSzp4nq2Q7LPnE
uUZUC4mYycpetDfCpGy1vUKny8FPMEfBc94YRcvIqxLmKpWVv9vUSt/nONrZDoemIquxCsE67fss
xP1aRBFjfy5qlv+O9TVVHBcM5s6WY/s2SvQIQV3BCjHtPLcV90CzgWxKhc016olGJETTeJLNjzoP
xrcqFO2qNmltQzAPKVBD6aiNObrUQ1ieAsfxz0oLta4s+YKG/lqx8t2UhvHqTEQUfF2x3wcRx/cp
ArM66guM+CNpqPEJ2UbzpDGLjl1/Ttwm/dFKDsTOLUeo1ygKJEgYg8iG7MuAidSeaKqR49CvW4oq
XnSc6G+WBeJ3sD1ubuSr92MyNt9Eb2OR9m2bUZsOK7L6+U0k1FDMU9LszboaNpJhb+fPhfGAd9gb
VibeRQUWbiY38xcUpbjPueM9ePd982KSO2VLHw8vheRLOczaWoQyaN/8GA8Io1D6PiSPQ1YmgGIy
a0BdczJLYO0Ay7GIDL7ElW03O3OCUQoIe9jGJdilRfdgJUeh/KYtBNZiwgkxtPRUV1ZufG+QBK5Q
kWqwAzzAHUSeQ2GWzSWQ2bxtgik+a98Z7oHlGdtHPAjDrIhQ0SYlNtAO/3KeU0ZcefFl0GG3JvBT
76D1OncWUcW2RLA7tMKNdq2nyEs0jrPPLMRgv0hOg2qC7ahRpGVBTNUyM/9Up8N86Houkzm/1q9Z
u9jyyEmClnVpnSfHhEAbeGBajfhlLELOtbhTG/hw/isGcJTauMLxM4WYXqy5Hu4uHlG8UpBOj00q
WmaJnm8CmTAMVqXFeexL59ynzmTyohtwDtG3NGGgtojSNb3C/BaXirsdoDmbZc2ZJRiiC51RT2ni
2MG6JBiKNbD5dFsBf4RktSA+nBK95q2yliMqktmPyNxN515MoTkcSCPkdHR6Mazh8gxuHy0OBpu0
k5sPNeniNL51RJDwqWsiZbWjsSB6QtelTbPqontbggusgelwiBkA7IWugAd0qOsLkUf3qG9vnZ9m
zwXAFMK+FvejxvK5a6cjCLjAQd0Em1Dw1p+KbR91NKi3aXF+RH522I6Y4NlTnXWf5Rev1fLLDg0U
TySP8SWmths6rKYXNB/6Hf207omtS8YNsBMos1743Zi6rzypQDPaIqzfEKbiYOkJFT63CoOWAyDr
UJa8CqlmAsCSFNAFCCnXHGSlt5pNm5oE28G+gfhL1fEQgzXqcW4E3IR2urKvYCaGH1VGMc/Uewbq
Wf3h2QwjC9OpqE/smu805g57xrsJMZJLkuulFOix9y2d4mw73PbnxMV4BWWZ6lcxT+PapnoG7xn/
R4g3dQ27mCbVYcaRnT9oubz8/LK8slTOXuIq4P7vJVLcGeyVBLdVqPcpJsUWLaugz4tlw2vTwmI0
OtHStmGP/sjaDkXFsAd2MNqJXagXLrTLj7zqcnayUy0r2tbTkgELzFOzdrrI/kHc3GNJ29p+f5Hw
j6gM9+0XUHI2+J/MHSATFBb9y6MDNWjpRU5rPnLwMMntlOLgYLDFS9NWabFpANy/FjVveJTKAprT
OOUXNnH5phhVcDBYgwX7qMqjFtcNDKoVlSz6G7ky6nrYrfPf845GId49tFXxh37v2gCX6WzoA+pY
d+XIRF+wNMY8g1w7xp0qvRlTE/5wHe8KyND9PrEcWtshCJs615eaB2lh5ZFOVw27jpcoU9ALfNOf
TlYxl+zCrUbcDdumg2Sm5HFfprXsTk7qF7+KXA5Xs3f41vdMbMPe8F3nWieB/IjCQZj7Li5jGuyb
FOsQTRM4HVNNC9rsFf2TBHk1H0wEJu+eSF2j6oScDV9CAhNdDlQ3NWvp0bdL4w9rBc5fxlcgqHyI
HQpayKtbJuVTE7YGihSBsBv0bUdR5STN/jX0mtrYp60Mwh+tITuGNIOnxwGpwYjSFL+hVMl4pySf
6yzs/rmfggi2C1ezndU3+efEy2sDAg5PWdY6GPaKnIBKPnQRnP4o6lFODdKLynA2fGDgcg2zxiYG
nUSl9k85cKA/jkSnpk+Dua/aaaNynhxGhf3YDt13rrzUO4n6sWVu0pUcknYFGADXlJPUIGJQi4t5
MHcwUChIjmg4qG2ZLc1eTL89XgS3zAZOQ695q16148prwqX6hwlq5j4Pg343KUeDRRu5ipA9m1za
08JTZwOfgIjn/yicEtwIdH5Ork4M26liVcvq3SHv36TVSdETi+pVofwuNFLz2e0H8bNvqmzXVyyn
kqF5l33HYSqqg1NUoFubrKnu7Uh1MYF32i7D1Fw1zeN6Ndj2Z1GMXwGN9cdIWVRIx06L4VH3l8kP
0XmigNsuJzSdRyGXTTtukYTrQR1Mv9fbKucrO/TcejOeoiX4+uJK06+9Cw1VnAET8ggb9NVAZ2jz
lbKwLdjcDM4R38p95lrv6Rja3yplW99jxfOTGEV4H4GKPnk1NrbSY5dS5ZT90LMGGW6Ok7ub9POe
3cyNa7eNJ57eRtgT8NoTekHOJJbZYnX9pI+kR/WOp9+9dRSMvSr8qVddQNMrctogF1EuilVnlESs
gx4PAxWIcD5j13zCNSNIQxX9uy6b5B5QFXI2ScSusD0UZ0Ccr5xI9r2t4G11NCFgK2uZWW36hdgZ
ikdPYvwoPbXbAcMG8vSsnIKIVXcwB9e9GSn9zVM/v/iV+RMw8hAs2gjRwUJtPeTm3DGiOR7rxcha
O8Xkr2YkiiXf3RxXCEJcxdZtYVombZ9WTuOIq3eNqcJ9Qq6eiVtUajNzeC1HDt23ZPDnTesWP+bA
5sjgcAwWulf2CxVYxZLmtOIOF8yFQdOTTuBq8/jSJelTVWAGUCoswREJvl6B4LIfDLQ0V3UYnmur
stcIS98plIfqhT3GWqa6HqnS7lnuTkQECFs3O75e9o5VtQOEiEt8yoNIKd2sXyYNmAtGxzWQigSW
6Lq3ME2j320xWvDNBMVVXj/a57asiu8jTeG3gSMAV59n3fu87X/jUxh/V17h7jIjpuaWlbgUHSBZ
0x9Phs3XjL6gl8C2LrHbUUzv+WveCvBbbZHuE9/D9YjFUdsVxkP+DdE2N+rymVUUbAMH/4kwRLLw
h9l+ieOJkE46/gD4+9VT5WNSNOXluzlN7orSRZJnTXVBtwQ6AG07uvuNdQo0Ye61pEnm6I0jZmL6
1sXmocIuDJcVa8T7c1fbOTnq3m3YBo/sAsZxwPggoSUlogiPSRB/6DAM4WEncfuWkLcl+pQ4dx4N
XImVTGC/KrWjp5W4Vl/xT+pn99ThH0P0c2yYyzM++AxrpwndpF70GcyjReWBlbSZys+e9MSlyuKt
bpt6NQlz+OKpN1YzN7RbXPTJuvVwnIQ0TdHZCXLfKbh+WF0rv0Z2Bjsl6D1lAWQRbmZlfguMJLyx
KhruDhr9Pmp8fPdtzw2hSgi+OFCyyKhBL38vWCXQhOB9mI2vDq7vyWNdQAQ2kiD8hfqBHhvSeGEt
eQnlLFeKwQl/FjIjIeFH2ZyfdC+pPkjqfWHxnT3NfBjPoxHMzQkXjtoEUTElmwYQDpizKF4a7FlX
PGWsq5q5uvG0+J9wEmnsDdtQPNedapHzpM3i3gAHyOSTdjsQA+7eehBWE0OqnaEoAgJ62p6Uirro
LYM0dTDn4NHlUzvbhBKtdePZxMbatj7nFtWD25p1y7SKKjO3DnSAhZJuqnIIoCYlkqQlC9OYEmPb
NMbDXOHc2LAhwQ2u3PlEwxyGZwtAVL9pZyWiz9hEzSY0aIzRsG0pSmt/Z7oj+edbuJsWw5RW8ZW6
YbslLlg5d7fAlbeS4dxZ/JUYasw3STuhvlouMO+TAdCBSZ3lbh+tvcwE1IhsRR3CoQhGx7gPInL0
uUtwHR1lJuD0CiMltlAnYdZ+bydbGs94ydLgyip3gJdQSdn+mKTXJ9jAIoiiH7NR+YQrLA2jEYM3
uryZL3oaxNzwyytNK/kdGoPhr1n6sodNk3nncIM9dE41AykokTWo2KJDnT7Wp9we56WpMWBHiMs3
9JgZSzTWwiOVZNMTYCG9C3VTh/vJp+1h1Vq4Z0avDNZWBYnZ7zC/95HprTpT+rcWD3AO8JNoB8Wt
VnKKWZX/Rkuqv7mgpL8cw0ldxDNbJas8nsZfKBTTz7kcrENL6vqrt0TrHoasKIHPTQxbm5zWZ3kY
i4pnbmoc0IdRaCzLgnyCizOKlY0PPBarmmFuM2eYfquQcWmU0ue4nuhuAx7Se84ayjKJjlE71qbV
zERZ0JU7h3fJuM6K2uFV2LFueGlN3/6tQY7ua/BQu2SkAIG2r3rykSgwYhaLmYZa9+pQoNRSzWcD
P1iylHCmZycqi2DVZnQJ0Cs2DpH90VWwAEE6WckY/cT0GaKm2Squu/5uJKpIn+HMmgGmODG5XXUp
4UAapOVSmeLkSnXVuU9tBKjjoD0v8TZBOURcsbVuuxdpl6aIsReaDtZ9fCIBkn/Y+bji1m4YFdsp
GNN3t7YbvWrLbmxWLryoJyTtgap0l6ItYjuibim3pzWXmp/PvKAKHtDMo2lXeKhI0wrCLIvmdTHJ
LHjncEyT96Zh+DJN2aQ7OslAZtAT5FNw23vgPxnr3RabRloEvDMNIYJ23eui7p9jqjGTOx4i0RIY
KP3euPyXhyP5H3Jl/6er9FBYlP9D2/U///k/MVz/d/7zf/7OdP34wX8zXbsgCRyX1g6TtYxAXf2/
TALX/gOkgMJBTSUmC/J/Z7p2/8CHKsjkwh1AjFMuP/RX17Vh/gHCwAEPS4kCP6j+lbszW25bydb0
E6ECMxIRHX1BggQpyRosy5Z9g5BlG/M840H6efuDdp0uEVQQ4brscyp2nV21j5OZyFy5cq1/sFX7
b3DXp3xcSwd2jW62aQvZtoSw9RmU/Y6xGo7DGJp1IztkErb5OSffQq0DhoCSwBSwqiq8Vuybd8v0
gSIBCPT3QG/dEooGwptytuB1r+oLbr9nD0EGmpOud4myl4LrJuw/tdldHsX6cBjdMGTFIpM2l+4l
ilekGtKPsoMK9ka1tJ3mHWpiD6z9Ef+J73n8LU4OBdDH5KqcdqW9DYutHNOTw/XhWD7BJ5WsKzO5
LSSs+baoYzYQpxRaMFuh047ZohzLg7bGBZOyMMBSkkFlBwZA3Ci3EM6tfNd31zMst9qY0HQC2KHb
6CX+pb2gnGBMWwmDcBWB0H0EI/x1fC17MNgO1VYdhrCpOuF0bdk3GdBu1C2HnrwKddmd1VEUcbx/
LHdgPPi/8w++ydk+4JsQDJG7QCRDN9QFc7mvuK2Vjn1QqvSaZDxYgh7loijqPscYKW6NyR+242Q+
XP5IH30j3VJskIcWtjfaYtgkK4wx9xkWxcdhzyuA971dFyscd+2Uj80uZ3aWqjIxhDxmcsHpLu9q
FbsjnS5cYB27yiktR8/coP7U2zmcMrTjNgWqmmb1kmZf6+RWMe7SHDkdYjnbfwShvh02lX5UwLSi
Cntf2d9i6DmZfGch/GiR1t6F+Fxjrncc+u+j9mSmlMG67357O8Q/u2zl/Hw4HYFMl87SqfMpOp1O
NQYWNguR7PgCcbA70BxoXUT7wL/pRxn2HhTqaCZoJ1vIcM6AS5fR30cGf8tOBoQoXBxjU3kflNfJ
9GKEf6Tg2JW6k1gIYta8GW+Sqt4V/TEud0HrWNGtrTuGhhhcNTeLHswW8Bm3VHu8vBtmhsc7Bsjb
ZxKmJRML2YQ4IZ3OCyKGBwTbnBxMNXmLlNOegj0iyGLW1W07Tkupr+x7ZVZBWY5p0xWzDYI0Am2L
tdQMvGsy1cBSS4chH74kYezdBoYOGrngjizBUIVxe8htwmFbaIErJsu5PO15ky9+gm7ppmkahmkz
74XNEsr8hVVl5uCgWEq9Rb3R0J5L8YXE6kR2/34sYVGNh+TDcV+qPuj4VcogmiZHhMCYhnYjC8sC
UJUDg+rlbn95tA/OHbcYVx/8IZXH+Xz8390uY6EhHobimaM22g1iwWCrQX5tUtVAKCCpvsaWtY3i
mt6jWDnyHwQWRrYwJjINLlljca8NAybIZWMwRfwm6HM1kTt2pr9yx3wwChe7bXIOFVmBDnU6P3Bu
uMMwRyfAfnHTZiXlel0bV/aHMv8xiw2Ce4Jtc5fB0pLfbrp3yxgjYZdpLX1puAA7QRMJXFCw01oF
8jYldySW7zIpBu040E+Wmn4lSH9wNxgQr3SdwKmTriy0Oya7p24JYsjhDTq3iV/KBuiLPHZAxutx
vPKN0GEHr4z6QTAwFLIDnOZlRl1mJtTAgJ/hbA8yb4jRr1eoUNsA09Fboc1NEdYrNpd364cjElUt
WaWhL8tzqHi/zEoZ+z2GRk6U0/nQ6aPxYvOg5k6psi0kWmlYBPsrH/eDw/+mTGXM7Df+d/5R7wYt
vBSaTTeMTqrcGRWqFr6JxE9n539Goa1s1w/HAqE7n3sO46yP9X4sT+8DvDEYi5bFHntaaZcPCATh
YF+A8FdWjuBHozGSbBvkuESbxXJ6TZj4CRvEidunblR7esw5XQ8UcYEO6ivL+NFJNLHn4ObgXwTS
06lpsj/QzeNNpIYAWVV4SsilgFC5vEPOp6TKGj54kB11xOvsRaRu/an3ZZtRIMrqOyP50XXxz9Gg
iahq4crNdBY7UTEzdN3WhaGbOrfT6YzC0tbavgYbamPdvIG60x/advZFjuWvY413TaVMxxop3toM
ri5PU5nzoZOAw9gmdUHVQhubwL2InsEIGZImwpxghK9TlT3VESzMAVikgz0meHiEh4Gct4At9x0e
cE411U+0+NcOx9mJ5HfYsmGp+PYIMtPFV/UGYMN1X+G3PDW/VE7HrpB1d/RiN1aBzIUS3Zj/Yuqk
oyQCJq8hQ1984qgUUzp0eLZrMXWzGXvTl/aDCcmDEqKOJm2oPoRt3m9soxSUjvU/SPZSBRrjtV8y
j7T4CGDDDV5/NgLlur24XDCsURTLAqEOggS78LSZGW/SlRyVIDGFcTdXEKhCaGKPb/kXqqjSDvuF
K8MObiW9C1aSzrNLgAcnj0SaoJqsE48XlwDKavQIlWg228MHMQ6CORpvSxQgy74yIZ8EV2kR/Ln8
NfSzY21T+bVVrHR4HPDaXWxE1TcH7KjF6MhKDhn2T8cDwfef8+I3Z2ZjQxyCJeFBNg92tbm3p6+p
eavHt3L9I+m+tu1RlX4EaC/NrkjF5iGcdZ/6g48sLB4wVubOBgnGb2DuCGPoiNgkj14Ac2RXqMfc
/xqN37uAYuNDH38a6rvLU1Pe4t/p9yXTnRM/ONkkz8Zip02SqUSwa7huqoMuX0m8Pi3j1yjuU/q3
Vf29zIDzmqhafsmTa0/wav2CgAld3TTgCWPcVv1XBeSxXz7oYBPC5tls3cZ6FsUh41mbu9ByR3tf
li64Csj7nYMdMnS/Qtr6u9K89/td1Rzzeo9mqBcdEw2XioesfZDwGkk+deq1Vrzk2Sekpb4P8UGj
bGU6rYnpGVIIjvY8fE/Ufdt864LHJLkF6mK0N4gOmAbiBEbwPITP3QQAn7bb46QfNTRtwi2CU6Dv
e283fp4B29NG7oEIN6CE7pvqWkUdv3zKbert7Ksv/WsEhyT8nHm70HfjZOshd/yEr1Im3wfTLek4
XCG6PvW0swsHJCjPbEO7BvAt0NrPkAeijtw/Wd5j2W6FdYPDDOmLJI5zKgqAoLSugQgK3L2/Q90b
YFyAempQjHMQFLzBLshs72R1n8ZIR2wKGGrSFTynCP6ych948T5sjlP3Mw1+DtlutDbANbCx0nEp
TBG0QHZDQRJbaC+y+ak8xkAjYXd2O2+4RltRMZCSOw4zNHrlhj8PmOwpizNPaUmWefKeXhqC2ynN
EPB2glyjt6Yg11H50Q6X+G9dlOChQFxfuRM/OqIm+a8hKOnoQlk8oMAz51U1zDk+/8c27ehniAQ+
y8pxeasKLY8LmZmMMgA3kyIvQsGMmSihIY5O390Br4IvaaoPWJZBPZhe0T8U8o+i+jK2nwf9l6b/
Rt2WrsdBQF9T5WNQO5ApMprLUPI6pxU7CHoN1pC228/I7mCr1I4pniP40Fm767rn4GHuhH2WrlN8
3ehZ7IIHHi26ukH2fkILyL+ycEPdBOY+uG4+NYYDURWTvwmnQhcAxG35qCJAlWxN9FpCB7+F/IGS
Qm7D63X92y65KdoDni0oyh5RY8rwRHjtmi8ifMzQ7Bj/YN0n7+jKoXsDw5ZDT0l9M5a0nXG+lY1v
xfQK88rwrmvkPjpHjLchPJ0als5zVd0WwUFVQE47Q/dIRUBYm4au1uC2k9P1nzQErbD+gQZZ7nVx
Vdff6cw2D970LU+eUn3Y6JyyTvkh4Ec3aX/VYFLSIbpoSi/gyvXiTqsph4E2rMr7Lr3K24NFM3P8
dfmLn+VavBkpVFPjIETO/366lZu8SawSPpbTmyivG2H3alSoZEmGfj159If/fjRF4Y5B/kLw5ljs
LqyA9K4GF+Rgg7eNdKp4fYnCjQXeyslgAl8e7fxFR8mXWpSwkbngxNqL3LiK67n6Po7Q8ASN9BSw
u6+BDgYrCgeHnWfG1gAbKt7SVn0EFWCsXD/z6i1OE2kyuayhIK0MxOF0dSOryIM2Zr4DDlDbOAlB
nKl2vXJqPxqF3gf1ZZJlUubFKJVcTyIWJbCTXPwKgYltoLOvPcI/2Cj84Zpqgrefv9ziHlUTu9N0
8IgOdsH7ZKqsmcoEfULBwsMSk7ry7c4ToXksikVwTA0KG4u0LCpzO207hBOr3ASaJV3ZMmU0Xjvo
hyEkngG4tkRQrAT25SQRpMcqVqXsT9UfJMYysBfeVBpw6rCx7b8XeQ/vVHxSp58lsvgrE1w+PBiK
YVTybo20G5bPYmt0Q+YD86asrdj48kxwVkCGmKX9NPeIVe+qCyvH0sJxf/lQLO+uuSsgmBq9AY38
8u1R8u4ljHeRpgJOrSHVEGlR7I42yGCYNMMgmVu9I0+StTLk2TkUCrelbfDaIc3m6b/YoFogoyjR
WRTWjYIOrFR9grHkWP0IaF6KdxM4ACwkVLdtS2SIJ2XlfJx/VZR1GJi6DtktD73TpQ4TCdh6bOeO
DXXGikaw+zlpUzVSa2gm+/PlBV7uXCbLWeSSplhFLr1MDigvmR62XIUjD3d1DwVSBmwq8DmHLGIF
e1QJfjTZn8tjnn1UlUcsxSuN76nStlrMENJpM5HIIlQohgoQDwKHFkhWp4THsK2K9k+c5uHKBn4r
Db0PbkKdq/0UHXgEIFxkLA4LDDVJyVsvdXJxP4V7erO4TdyI6skqkXKrpI1ckDGCQKoAF9kotoH3
SW/4G9qeU/8jjvfYiwTYM8o/gu6JNj3N5X0ILsHAFDT/xF/HPNr1Nk9e3EyRF+SftYv7Vnniz4AW
wh9gzEY59R4vTf5fpRRPI+9myp8uL+7Z9mGelqAQQcI3l64X88RMgca2iDNnLKpHr6+kbVnocNcG
dPIME63+y8OdBQZqOOycuY1i21Qm5m/97oAOfTGaAw7egAx4BoIBI4GwgXUW6i5Jkj8TdpDbWg7v
u0y//y9GVhie5Faby2WnI08KIL0mL0MHk8zfeBfgW9EbSPV1geSi677HhAB7MLC69srA5yvMlCkI
UjEnOdDVRXzAKz2uNexH6FLK7ijPXiuhxWNrbOxtka7dZGfNCMHasq6KPtdeqLkuTktioK1uNNMA
QbemUVU7GIKah7QejkZvjlgLD/vM7rJbGmW+YyZ17kCvWzk9b6Xx09NDw4x+KNVmfgvNmNPF1grL
GNJqwIcNOESKFJMsgRV8UjqyURWBbz3cySAfD7Lif+kkuqd0WMOjjvZglhzZ8FOOKqMcg0DdjTHQ
KkSwsDjyoa4APeOAZI8BnSnR7GXz3i6PPOx5h0KwxdUF4AgQFqyDyheaL0hycpj4K4dQQW2iosCB
4tSUfO3DfQPVi4wHp1AGu/H4o5HnQjJkZc9/9EmM+esTR2hS0ks4XY0uUoSfQnOjDH0bKgM4QiNt
rhMeIvB+lG2fyRvUEAyn8o2HvKmh9mDUsvJJzgL33CwHRkAhFX001MtOf4PsGSGMI54CSpdImwnZ
qkGgddl9tQbLh8iKVqkv7S8fufOdz01sCEN96wsTR0/HTASwqqYqW2dqJqdt0RWF74O8gU5ZRJc3
lwejicEfd7LpNEpdFIuBSDAst9TpcH3WwnGU+saRH7TX/DOxRf6KxomJJ5P/ANvBG3f8rfSaQQah
nVk5ObbKFH3wMI+3aryp9Y38NF37xyFzlNRJ0ekxfvHXdvjW2ndAcKLSFQrKiw0BG9af9jLTqdlC
0lY1KLEekc2HS5hUu0z9nI/fBxQ+g3EDnSSnJyptU3nLw4i/AieFiwQ9N8JXvtziOBoFDsCr0qD6
sDPULaZsInOs9jAz/tDb1w4StneUMoI9FPjScL1oCyFizro9OBeb7F67m+4baJX4u3yxviHrCwIh
QHpYOijZAQFjW3d1/1cmIBW61J6nW5snXbel/0FRS32c/ZnNA/TUxL4tjH1V7ato2+BJIh+Let8o
biZDur9FybIBPmlD3XH5DxFgQCZhUt2xOaJ5N8to9vvoRx3daf4VCrfhBjHb4Ea9HZ77P/hq/lBd
/MN/I6jWxcbON+5QkOnHm1xrwB3vY8Q7x1cELIr4NUwfUoijaBjfA0PzlSvQZ2iVY0Bl/wo+TSsR
+uxSmjfOrAtoy6StdOFON46UYLyYehMbpx7ZBnYB29qiqKNhn60MWnA1Iba3DS3Vd1CRMo8rG/fD
fUt3g807V8uXRdrQyAcoqUrj4Ly4y6toA5/f6cfOlaCv8rUMejkdND9gvAAEujT923cB0zeBAlDz
sXRBsf50+goTjszKZ6tJ9VWKOxGo0/YRajRVkWxYGewsDpGXU+gxuJvkORwtYoIIA6uxavh4Ea7F
h3r0PlGh3xeQ/DbamLz4DZshGstuJTqo8wtuERwYF7CQ4F4UtAJOJ5nGYVkBvm+cNAJdqnT4/uoZ
qFUUFHWXqJ1eh4Y2YyCULfiB4a5JTNSpu1DZ0iOdnJQ0bZcnwTV+ALWTtepvsLTiirxNRZ3e6DBJ
DSXqi2HjbZtZPPbyHjlfNVIINuec4esyIKvTXw9vCbNoG/uITiqvK6OFtAWasydnxDhrJinn3/po
5Xk/f4nTFWNMFfmtGUph2GJxa8HRFDWKciVpWonsrTG4ptledaV6TSNHIqyma3Crs/tCA0NBLdtW
FUvllbqYZecBmtY7IFEUPpqrRPqZoH4lemzY+7H88rcrOveCAPXM21Cx5cU+DPO8q7Gyyx2Ju8gt
ZapxaI4QZ9But1on8237irQ4W7kSzxeVvScr3MCqMCl1Lh7GdjgTFbMcIqjalRDn6h1wG9lNsGuH
dI9gW4TL4eWZnqcfGhtmrnnSCqf1KOaj8S7nzoxaQYUmxkVq6BB5bqgy9h01TXNqvWOmgi9uzKRH
6y3FKaVVS6SF+mDbKfFfh1k0XmeUFm9VW1eX7zgYTkgclFrqyLiSDg1kU2x/kT0M061X4ohQsoUH
E5lkY3q4vATnG+t05MWqw7VrLbRsGNlyrEF4uw5/ZgiYhrXzo5XlPr9MTsdaHJuC+rNFOMNFvJR+
4G2KkEerAYPElK25nZobXY3KvWLQBrw8R/3suDIuYZVQQJUMxOfpV05DyL5FG1AERFp124417EMp
81dy2Y9WkrSeJwYXBajIxRH1J9zrpUDNHMjBs0mICfmhRxHOD2EeBmtggw+2rq2DMmLjatabpu/p
pCLg4PaUw5uOhuQ1NOM/EA9gACnep56bI/fKXU5OHSSWdaTz6B9ohR4vL6t6fjvPP8EgAGqIGINs
PP0JfkWzkssRJZHuRxHM5fTMCujbR9kNfGqUOKouvM5R1Ns0uvKijxI8axoBKIVhYQ2U/gZlSLFl
iGrXtgaquRE5J455xTaQgGGjsvjXNyw/GCEZNhpPL5bt9Ae3mhFpCrBYJ4iku6JD8NTXi71ZxVga
jnvKVT0WT3g0XV6ns42h01+mJAQYl5K7YS5yKCF5MKzqKHZmHu4ejcIfUj9sbd36pqWx+G8GQ2wC
FWpe8tRoTqeYewJCWR3EsPErn9s7pqcRK9/bAjk6+rZ/OzPwkchX83hDVPoMagxuSe6rgIYHyow/
q7LODoWwXSiyTqagt/j3g82IM3JRba7sL2bm1S3cTwilDvXLAxQl1/D0boO0Bb7Eofnn8mBnlxG0
HIsuAvkY962+TPxGaQDUBk/WQQSTolOEFH9pi5eZQKmkVndMg95ciVLK2piLy0hC+svqQqohwgP7
gFaDmxfI5cdZK+NVj1D/NNDGxjEhVjAtVgKMcAPVvopJ3XFq/jZNPM7MQdKvLU+gWaFZK7iVs0yL
NQEsQJ2GhpEpL4FqwwjpnHIkQg+FkPDf0ZI7tflZ5th05y1WlXFwL5K+WIky82c9ybUA9+hzXZ5h
5zfsMjsdTOiAaoKEHAfpmEjTT/j4a/X/tzbqf0YRVIM0EyWkmUwwb+QlmkqAPfJVFU3LOAmKvRzm
AHsDytNy2j/Ajyp+Qrx9gOOmHEYJNa7WVn7Vcfs86tN1EKDOJPVTMYvovBB4i2Mvz2I6ivZYV7BU
Lu/M00v0n18Kn5skgXId23wRTVD6rXpPCiKqkuYnzU5vm9JDVaP2o2PBG9fWvgehfxOao77y+ZXT
L8HIKiV0KuqzJD0E0GU5Pch8vaUdxJkIm0MEfx1HwvFQlcmbJ6/qyqCiawNEsaf4+DMPwS5E7jE/
ZkZV/fD76evlhVh0F95+j2lTP5mvdbCTxuLCHSKpt2SUox3ET0xHK7HrEHhIW9XOrrEB8fPcnRr7
GeSNvElRrlw5r6fH9d/DUzTSYXeQJS8RlKHXYn0RMXxXg2qAoPxFQnRzkuR7SHfwoztpWBnx9AD+
z4i80gyatpiOL45CMaDER1NhVlOMQKgZk4WV63bKBYJ4wagdyg41FDj5/+y4/8/JRXyuFXLR/zlz
c5gzmP+4OdCGpA9JOHirT/+P2alt/4vbnHxHoyQBPWiGtP/bzcH613zFg4umtkdE4R/5f8Qi+V9v
Hw0fQAEKXRdzH/V//68T/ki9+Pv3rqPGaVCc32eI6c+pDP/OUVwkMrE+IQnRFbWrt1NxEAalw8lH
XivxvOjwbmHu/4mBa0OxAkCpwM6rQF9OEwoECTJeA1HtNlqrH6wsfFYGWd6NKmzwyyOdRjZYXEyK
fha5i6EpkLPmdPPdYyyIk3wgxNaurE82FZdmdEUXFjtLsup9Tl3iM4DE8ibpquI5afX46fLwy4z6
n/GJJHRIdX2+ak7Hn7AmVkHp165VSsPjZLf1HrWaaI/mn/dkhFnkTl4ZvSLhH11ZbR1fl/KobdAZ
yZ2VX3J60P+9EqQfFMbpRivLqnjZtUUrqXxebkTEZRqcHx6Q4aKVFpgpOJQUIPNoFsF14CkVFoFI
i2ZeEHz2ehkj9m4MQKPBDP0Sm1hjBlFDT7Lp86+jEVuHrs/tT5d/77wF/nN5vv1cy6KTTb7EDz7D
KBlDmMTRMDWuPVZo4qodMp14IsCujAbrKrfi8cvlAT/Y/pbFLUSrlU6KunzQhbFqDw0q0CBukNTN
VEEh1MOmzZOateRdPb31/pkcdXpbQJ8Scy3wdFeMNsANua3YFYgA1NQIsuiYy3LXOMgOpc+WZWU7
E5nvmTaqpOjaVZN4RO8I04V00rK7WBUd3hh22mDqhWvWtymDqCEpnmLvjKBDD0rRGv3KjGJaNhpi
zDt5HNpsFyGBTIk4iidUHwCvpCub7HwNKRVhB0MIYXIkWKfzypKw88fQq924RmsZZYJuq0cUPLyp
9lburdObcl5ChjKpC9N9E0I3FilLLXU2aJic/RF20m2rI1M3a9B0G68W1l2ALTvkDuQc/naTsEV0
JJ2IJJB/lil8MDZomQtyEnVCEzBKTKhWVl1vdaUN95eHOtsjM3YWgT+SRwvw/+x//T5yZRUqIU3T
Ve44yP1VPRgIGiDNsPLFPhqFLhk1MtWivrCsDxdZrbdDJko3Q+v0i+0Z4uChud+sfK1FnsfnAjTB
IZ5fquAmKEqdzqbCYSGKSpmOTg017KhVUvxrtGvM1gKt6n4YY1f88pCR0x1Ef0ykD2OklTekIehd
jeBs4k9R61PEQUYfsXskp8EHX17vN4T8ScSZr1EL1pNg7wpw5Kc/0R5h8E+5AsRYKosd6P7sWPS1
/jPyc+MwTZ21mQJs4TRT8p20o5nIqlqHWKi9Y7atcpWiK3c1ZXl53eS+WPHEXYZDuC1o4AtwZ/pc
D1qSo5S0r1BL7DNX0rE+jKr6c94VaIJy1JtJlVa2+dm1NQ8nSEhooauAQJY1TLttlLSSjczt83Bn
KYWx7bT2Se/Sr1U8AsBo8RXTQaGkKq2rSQGyajxc/hzLUPL2CyhvGFj10kp9C6HvLm4TZV25LM3M
7Zo83dX2mOJriUoEMVBxLw/1wdpyyXDGqIMDwl02hNAqCgveKakbmgZKM4a0CVAD3IYdAOeytFbW
dnkPk9gDIsS2fsbl8yEXsR/qfmZF6pi4ihUBVNUlrESbVqFnTs5d3iPHitV7bWraLlKL7r8YnI4t
X9RQUeuSF4MLAU+iEUXianos8eYqRtWJrE69UlMEGYF71duc3thLb062vBJqlhGbiQPxmcnj7C0e
fosQ4I+UVmSlTNypFMYnxQzifSek7q7wQdTCMxq/hpFarWyjs0Fp4lBLslUuWhiU2uJQI24i/FKj
Zxr1Snfo2NT7iW3Fycl+ezFO4RskRMbd5Q119okZ1KLrpXNkIR0tKRBe0thKHMiqOzSRuKkqER5o
IqmH0bCiw5gKxY2SLH7tMyldoXwswzmh662dQxizSPOWSMe+jOypqPFRjgd8enHwym6MplJXWlUf
jKJTDuSPh/SLvod2GinVtONlKgLNFX7dId8kFOSUh3JlFd/+mPcBmclQ9uZ/eP2Qti5RjbWYKAgo
kUZj1iv3vYimjYRph2P5+P9sdaOWr9pkHA7IHBdHCx376xqtvK08QcHF8Sa5RZ8DR+fL3/YsLkE7
VqF5kebA/uMEn84dORElzaihu1Va1oRHBEqKoXIGCFbHyyOdrfKc+xLsufvnfrk177J3EbAaTcR+
pkCFSGnl14kqB3AyxjW+71nwg2lL0osfoM3hpDR5Ogr80A4LIEbRShS1azu0XDmEvVG1qn5oOgDO
fzkrU0Gmi8Y39wrl5GWFg3ynDKdJT9zCUuIDwroWRSew7ZdHOTuBjDIzsTSOH9i3JUU86jK/BRiU
uM2UD7/ySTFvyjrFiTMSZniFUml1pfuqjN2MgtrO5bGXT046NeBD3xB+M1Z8mSOSVnd9j2Cza9Sd
V27aBv8cJ1JAU3m5BkE/9Q1sX2dAfqgmPuAWVC9WWn/nH3W+yebAR8g2xBJ91Oj1RNBREjcmE3kQ
DQbnWPSk20og9tm3vbpSxjuLskwZCByzRRSFDTVv5XdbNSxMIaUiT9w0RFvMg1aCIG1gPopYwdQ8
iu3DUAXN4fI6n53Et0Fnltlcr4DgdjqoblUTtlENWvuiNhxZKzqDG63FwVXLpXJlRReFQYRWFqMt
0vEZ4mhqeY1zj2djvT5MtfKrxaNh20hF8TU3rVS5wotk/E4CXI3b3kTS+4iRWrwy6/NPq/L6gFth
AriGLz//9++WuguQMCVlwKV1ZuXHmKwbqPfC/UBVSIrzlRh8FoMQdeBpYNIc4bnFhbYYTZPxOWuK
3vXC1tojz2/RicGv5PKXPHsdAIbRObCg2KlBwl5VT4fJsOuRIh3j8QYGBl60imLv9WLsfg6CZBx1
IyumBGFExSFpMxE6PR3zl3jC7lmvdelJVUIrQlBwsma8V8zz4fLvO18FHrNkh1AIIJii4nP686o2
QUowqFNXTVhqAUNi30W9tHKznB0i3rIaTxlY7JQE4JqcjqKXGEcg1py6jaAM3ubA26JJHR19ljxu
KvMrFpXKyphnMwMr+4YOUNBZMQBMno45lE3WZ5hnuIJM/jn0jOwW/vLa6+/DUQCozojMucy8WL+4
lnm8qGPrekVrHw3L8/aQd8yV3Od8/SDX8sSE1kbfWNEX9yWRIMAoRW5dU0r6raRhYNVKo3pbGYR8
sovmbirjNZLbB1NTZWh7zIsKH23z0wX0uF8KKadq1CDF42CCRc8qB8D0lxsQAjv3MzBLhbYor4bT
URI8GiX+1bgF6qzlBvA+EFolsj5fHuYsopI10gOiE8elCT59EVH7zse3Je8ycgGacWMEML20jdZJ
c7/cXx7qfN1otqrMCD8iaA3LtgO2uUOielbpAjkAcx8Y5s7Mpdf/YhDboqAO+ZB7YjGfrpoS4Wdm
6fYdhhliDLwb2/e6laf5R1MhPJDyI0NJUrE4Q72RBcEk9aWboqaKsh/FXhxGtJWHzPm3oT9mzC83
2v0Gp+h0CwSR0ZV9TQEApxxxTVEdSwpebrdtV5Ur2+B8Qm8IpplOD6yXLvzpUIqkjYEvstwNFUy+
UJkbvozSJK+kt/OynGT39N3nZxnve53lW14tAR13CmlQfBN/SA9UZaTXuE29Kxp9/edQZONKeDhL
CWmrocOGPSgvMoVHxemsLB8LRRX5A85Ql7qVV1mf0dnTEfrKlfpKGoR9lVpmtO2DtF1Jj86/3cnQ
Z68ydTQwYUx69KuKYDdiX+Vg5qrsgnpIViLF+arCQQBlh1IbZfOzzWhihm1gUkWksMz8Rq1TXDiS
dvitoLB6QB6sW8OBn0ddQ0HoAAkkmvdQPebN9C4fkfpcHUtMcymeTOaVWSmRQKPdtnYa7h/XUQhL
JzHScHf5ZC9hQiDs5u4oPDB6BDAIl8G+9CoP8USkabWw7LJN3afJcxJn3XUVd3a1jfw4eMZoPBMb
2SSugezW4mFPJ2b40mpZGWwH258+I55ZtptskjNz54Ui9w9aCvPnfiylUez1JK/qLfKyxksWjKA0
Ls/hPOuZC4SziB/ARIAIqAKeLB1+H2hYD1F5aCSjQo628FEIwocAq1IMXa9gb4OWQ4WfBkAfA07e
B6jOfDWizpMcswN5v0X0RjWvmimC4Yw8LtD/lZ+42E7AASjXzGIeJH8knUsIA5oshal7tnY0QTDW
rhol4xecu/LfJi5nvzQ/IlcIskgFTazaRexMbayAWB+KETy7EvUYMIhcUpABU70HnDAwfPD0Gqp5
HRujurKgwFfPYsrMC5zDMHUDAW7kdEVDT8+Qd1IzFwyOidhEXIl0hxND86sEDgJKv8iLGBcmSFi7
SBrU5zL0h9+YuIU/0f3Gf8VqqlHfZXI/ezpkEe5jehn5FFyJXxH86268pajShXgu1Fazk5NAZUYm
Yt5oThtJvDUwJb8utNl/EjF14MwVqCVk0UWcH+PBiHdxq+izJZ9kfY1aJLdV3/gme7U1bm1sFPZp
LaQ9KCs/3Qg9odhhhGh8IaqNu+8O6yLtSyyKKUGFfgLH6XsqkN2woGy9wUtLbdkRFjLEpjH1+g06
uoZyKHPS5+1YqOE9K99+bnWtr7eSPGWvdVb2R7ujKrWd7KpGeQAh/vSh9DN52CE6C/49Iym+z3nR
tw6+2v69rqS4qUmt3GrXOB1MbhjHqDQrXZE+9yO1/U3VjbYCY7+rhn0e5cFtAmDM3jBtDNVwkvLc
ro41uOmBMkA6yGDHS06Ggzxsfmyoopu5QFo5gOrG4JDUY1B8qtBQNrZElXimk5XipS0qGQtgK2lA
Y3d+YQQ7vS7RA/QrPC62ve4n31s9a65L0VOG05FKnA4+hj53E1Sdet/2hubvbRWleytQayRJxBB/
1aJWepHKRPuNvzflYIU3Oxq9TeO7U6IN7a6iU9pvLFzJn5IujUzYJLiB7dSwgW7uWRagFawxzGfJ
Qyf3j9Vlmu5t1XBqZdfCHBtl3bwvX+TCnuRyo2G5+mrCVHxOBmA9e5Sc09JtcBuRb8yxE0AsU99u
UHBE8WmbVp09y/p1Mbq+U2gjIYykTfXLG6dyRIYcgwLXHzIdN+4eay7HH5rmrkprTGfjFEugKdbQ
xIgjDWAs7rRwAWQMDb2brulxAspD3OUdBV8LLJPoiguo2EBaN4ksw7AZ0Bl+lPG6azeoxisPOIPC
eFGjNBw2iAyMz+oY4zfv28EwO87Kj6MCHHMXqhCd2f9p9+hzeyDkkOItjSpg0/TYIiRhtVWLcF5c
PNUAQKO9rMMe86tf+EJKPwo5l34FSWbhp+U98XJENmIQ0baiHrkz9Q5t+boPpodWZGwvDCtFvtHl
3LzJqinbw46Ke0dN81Y74FdYPilVP2UsulFjvoyA6ucW6i3myojsurphDdNeknvb3kSB4GFNJoJA
iEYD9bGKlQprdWUsbiYtsuNdnwfRuCORBCI1ZMDinD5sYTMqcjKgba96uNjL/jibeI2+RC8/nyYk
X/AWrSMt+sJOi+5jX8rrLddb226KLqcQlfO0fImryMscrWZXYTujKD+GvLfsTYV2+D0AbkPZjrUc
mVvF6kNCk28E14AzOzwZwyTwHT2eXbEGRQRomIM9AyksStyj7CA2ngJVbTRHLhTpufbU4rXGUhUC
hoxIpu6nbbntDXTLkU1NEXNpuT9n2hXa5ZbwrICdMF+ApamOd82gRqEr8ZwcHICV8aFEEzZ7TMyp
R+RGDXW2yf/l7kx249bW/f4qQcbhAcnFdpAJWVWqUt9alieELcnsm8V2kU9xpwEyCZBB3ui8Tn70
vbjHKgsSnGGwtzeM7Ybdar71/buxR4Zlwvp2TkanhYtrYJXubLOaCPg7ZypxtyFEENMTtxokxg1L
azzUbspmrE2iEUFMqMa2qGxz3OHSXU3BAj2m23TELiKz1tWicwwnmh2SqBrJtmjQl+TYwpMLbRaR
fcp8naczBUD+aBJK9izY3VzIv7b7w01zHyso5Sx3eJ5gz+FnY/tokU9NopGEgIcGSSkNrqQoX3XM
AUymRJy1O5+vqYWFjXApx129BGm32+eUp3CJ180K0hy6ki7fMM92sc19qeXExmSdDJQYl/s5TZsC
ammKC8eY6HLZdKJssZdNBr1BNVqVODsC7n0t+nESq3AxjzfaPMWku7qj427Z902cfIaOG40MIgkA
uEVx3SRjaYajIlWoX7TG2SgMVHokhpKoqpGu1dmEvb5zSsojW5jpZdK5IGNwqMnmICNjlyyJwwN4
qRT7Nk6i6KpWeVltzalyMSGJWIhD0RAlHriEIjCFemGerp7ot44xu89L4QtsdjMTmYNO8ZLvSLJH
tTZVhts9lE4p5ntROuO89UTMmBqMzvtZCj/+wsou9FAnrAuiUarG247+C6VbT7Q3CG8kxk2Gfkzg
85IY51ZHZkc4lUmck7bM0kI6vceGm8eKNa5Me/OnFUscD0Xs55issanhPNYUxs43lq4NUn9E3x3H
XWkRcQ9WHfpOUr90Ba0lgrg10zizelw9Q6VgQgZySawfjU26SWDkrHTXeq/rjwAilbvzCcZFtpTX
pTirIcpkezw7qmHXsMtjVDN2Qr8Q2JCNgRdrg3WeVKJc9nANdfOTM9Qv/f9vh6hf9RmNSUGiNzIl
eBdvC55hdvuKqErrMDN8LljdShcoj0TdoJEW4txc0pElVkX2PtMGWiWVR43HVjVN911PO2NjqYZa
o6IbPwcprAtji3TDu5ibNPY3uFhaBhkPhfuj1Tyn2pWZr66quWlKwo19drGP6831dv94nBXt8UGf
oQUfVcS+ytK6krV16O1owA23hZzcT2L38VWOqsRfLw0AltIbzh0+3keNNrvy7cSSjXPQC0oEa8IL
2iVn/uD502dA+juX4jxmA19zkkb/dHRqh645uSqNnUM0AXuQLyBoVHaeR3WP6f3fPxf9IRNXf0xV
oNOuxfxvR7FRjoZs8tI5cHo2w2zAJkmbWxYLG53AX7/Cfyfn04eGwXuMGs06WO5c987BM/GImCyl
bwobdQbLS/JJ8/WdIwhiUdrvDHNa3scMukaK1sRj3zrAFM8fFsx19kZqagh9tTjZaatS4ONnO2oU
rMPDNlfSIEI8/j12cWQbzF240PZBFfNXiqdtn3cPRBCed332c1Kcyfw5/UzG9P5FMW9ZDT9gUB31
XKbW9wpoefYh0r3kTC7duE164W8zNAHbIdaobVMd77Uhsj7jNL0z6WwGKR0RtHmw3476pv5idOTE
NvaBREJyLfuuPSlsd/lkav85E9buJQ6VcLxpw/zh5z1quKpUJCJV0VrtuFJ/Wrsx5GH6n83vPx8I
pQqHVUoCyHV8xLfzAPlNlRN7rCA1cmiyUL7uvH58/HiUvPM8uCvSi3XxN6MdZ769yLwQ8GZ2Vn/o
8wZJVOObdDEb/6rrhfyECnkMhDMikREC0EJjAGTjkm+vFZGl08yNNxzGrE9Oo7g2TisCo7+1da+d
qk5T1+SkuKHpjvXW82N/X1g++c9lPhx65fR7oD/7rycJ79aDwgulA2nlcas4hv82GnPUHkqHOI5S
aMbXytGGi8YuTML/XGIfnb44K3LP/uuBBCJFn58ABG5AHAPIsVHFop+b8UBhqYJllsMpRRK2Gove
nHz8jf8cSHB2ucgvdBEa6tGC2lS1nRveYB10ZVL3Q1FAZxZ/tpYea6X5vBa9aZulFBQeEOhoAnZ+
H+WNZO77BcSYOG7S0HG0PqA9qna0ucwDDXsP8wDXfHbaMdr6Ud9izTvUp7o/5OFkoMri4G4EmUq0
TWJP6YOaBF6OhAHvbNFFJ0tjNAFZyTLUHFvbGjpSxb//Lrg7m1DbaevC2zh6CprRaaKL1Dp0raM/
NMbAUbTPEC1Uq+r04w+zDvjf6oSVQr8SmFibAX8RYR5NPkNI1P1qlNAwnTq0vdi4k11P/Q7KfWKR
RFwHSTFNn7gjHw0Heo4wUsDTAdSRSzjHPDGF4M6uND/bs/e52wE0PLT96DPD4neu8kshwPIF5oor
5NvJ7tqJUrnpEv1aTQacZ05Ve8ghZvXJOzxuP/4adrAJ0RCSt0EL9agMmmTRuX5mi0MCUT89sWWk
d+HSCrM/jcyRBLF0WBW1blQEkSBZR3DGMUJrIW00qNxxyMKZ5iQNVrbnnyBEmH1+/JWP3sR6gzTq
V7yQZjaH26OvrGIvyxZaBwdrwE6wEfiHVrNV7f/+Kt4qyuOrQrA85n03JV1Kb93+8qSLiVyOBGLb
4TOO4Z/PYmMkgMxwlTauzJS3XxXXWK+FJCwO7eh9g0EAwltVAiLIxw/z565E6YfeHdYwnVs4KG8v
s7S+MTpLLA511un3nF8wpmzsdE9ep7n9+FLvPRHgMf+QgADb5GhxtLQ1ERGS2wF+wHiwyaDfQVb6
zLrvvQeyoQsjPUUA7f1aO3+radtmJAKtHE1yhkv7kthJdW3P+IRAWho+oXis7+a3RYXhBqeLuhnS
HnAGl3v77vrULKfZjwwYOlPibVpvjRlXQu0tKyF6t4nmhv5RI/Ep7Kr+k7H+znMiUGGsw5+nCjuu
3eHp9GZSc/LBsUCeVyPmcsj651NnwDTr4w/33qVWMjZHRpoefxTUet5ZCF0snnOhnSaMlqy5xKLd
mdfG34+R1Qacq60/AC7fvlJXmlO7NLF5gIKeEYraxngZx/8PYwQ3W2T4zC5s1Y7X5SKSloiUJQ5x
NRQ7Hi4K1aiP+Mrj+f3xu3tn0HMpzL0pPqAYHGO9pjZ47kC5dpjNival62GxWkdq9/FV3vlC7C6w
ZelSgm6Jo9dmlXHT+lXBoEfjcEk3aiFlqBluWcs/wwuPdtJ10HOpX6kNK7h8fLqqEl+lXd6bh8Eh
nDmlYUwonG5P4qCcMt6TsKYeUqIW9U8G4bvXxXYBXiffDVLw25GhF0sOMtSah6pJnlq64wGpdCe+
8n9Y1twG+ujd/z+809WSa10XOWEdXVDZ1uCTvWaymfgAWX4KTAWXnQiV/O+vxGhcz1LruMcC9O2j
jdNQdFmRCqS7g3EjbR/jEXKVr+gK/iU9y+ewj1oVBBHKkOvbv9Tfv62O7hR5sFLYIc0pVpCKl+6i
85f/CIJ7IxT8Xa33x7darwLRl7nFdWBgvX0gr9VkPxcMelJ3FAEbs2yue5coLNuqyFktADtsTuNJ
8fTxJztWIVBrMQlovq+Hf47E+tGbNMzCLVHH14d+HF183+GM33t2NT5oVkNoaW53Hu3W0cj2vW7H
zqbU8bY685IxpnFZtegGPr6hdYy82SFoQCAoRCnDsYPO0dG8rFnkdH8ZKpKXiiWsidi+n5TQP2EL
rK/z+CqQVpCCwhIBw1w/x28fVVOR7cTzVOPvThasRmtzP6s62hlx9lBkSv9ksXnnodgG0KSuuXSs
BUdVljcTqGtbS3no+wSFZCOGXSGjz2xT/xhDUDQp5GAkWLQBhHj7KT/+DPgi/bFX0+6kksLacuVe
sW++fUeeUxpZNETJXsIY/NJFJShJouvD6zDm8pVmOlHU0neQNIKUdH1QWv7YhSWAwHUXT9rXicrm
YUIN+tNWjkEmdqbyFtfvSUVbtiq3O0mEZm+aqsIJIqksA+8LewQHahJjwM9n0cVFN5N2T5hz1d36
I0BVKKciqcIl0nE102XVnIraQSXWNBatfazpSDQu0qTljytU/XgQ5vTg/Tgp9ZPYqWtyfxdpRsS6
qPm7cjHtCtNOy/RtXQ2RDFvyHgEqQR+/N30zRzgyLJHY+oY1YmtXJrAefC0yXmz8lPItxhbNl7hA
2hJmGRA/mZ2F+Fr308mYprMeVK3ovV1aePg7TNNs3zYQMIsQYVWP9UWu2/ARDK3AqgL/sykTy3yr
YHnAxfQ8MlqGuYjzwBxiAIzRtcY7RLVegseBi6kejMNShDOUw8Ni0bE4IQI1ua0GKAsbCr3kUjlp
XWyLqaOWMgExnksC64J89PjlATlMnHfE6UVFhLCxpzEdLvks7xYDtXCQpA3uqcD2LhD1IMWFdDW8
5Q24fTLQs7a567oKCY9GUsPjktT9jZ1olrvVCBGFAB3PJFY3ltO81LG13CQRZnD4oaYDMYCuAjdp
7Qp3Wzou0CsAH+mNL/NSREE/EuuuJcY0ksRr+WFvx0VIcKrCm31J4002cNMbjxK/5bhku09+7BJv
MKLyUdhplCNG+y1cgg2lRXGu5TPmgk0TuXfK1cwH0Xi0aPKuHx5JyJizrddP5lNuZcVr1MN02HSp
HX+LLVU4gPvZ1PGOIocBOrraqnioudsRsTHXZsXMSELu3QMyNkPjtSb5l3hcDDIiJk54kNQ8awvV
Y7zipNIzJh2GdNj0GdUnouD6hZx1DBIzPc34CJz09rhTeM+2WIazxIQIslFiWLCV5jjlh2biWxMp
JqReB1NhDOWJ03qFCvKGgAEwYS2mLeHrxOQqS86YiGat+YNjtEq3Lahzxx8iuzJMZ2M0gPAaedpH
C0ndM1luZ0q0tRnWhvC+e0snb3ofJKYei3SimaFym4YHOuVtN0M/31SiSh712F/OCdsF+0i0uL+Z
nUQ+wieAxTgVKWSNeBgUd1QpjBjjxZhf3Wzxk7O5qTsL7DzOD4BiI549dIaA1Uah/BDDjhgHDN1+
JgPTA3Q09emnUSclrlM94BwocoJTREn8L6w8dqyvmu8vP8wski9Vl7Y3qZmNDyX7OH6NWlY95XXe
XyiJ7DnwU0mSSUwm7aOPJtzZJCOEo7DQyN3GcTXJXt08jq2T2tJL8wxP8eUxLhItBVuyIJnUqoIJ
Efe+91zixllunaXxDk4NTLxfsL9+TgkdJn5AqjoPBO2ZaxIh1ctUCaB+WEXyech7unjJZOWBZaTy
sq7sJd9aotWvZkxbki2g6HJnpxJPWd0ETtoaU2sUAXHT1UuHtiEJXVvLmxN7isGdqx6SUNg4tB0h
hrVloLdTYgdaBz+JtBYPrWIdO63YWH3pcufR3JOcOeKJiKFT1wAlDmllBiSmucB9yD0VP5+9K5MR
3bJ+2l0bAqD0C9QUa76aK6Pei8Xvi1WiXtgbhUb2BnDXSBDwydTGF5rnOYvd1Hs2a529AHiOdsJs
eSUW6XrBSDFt6ZbbMR5kuSWZvD7400xCXK7l0tjXjsVTLItMXmKBwDqwIlS5oWFTc4R062UTemWC
oNoUlfnFbCR/edTb3o3t1xZL+NDGa2ZJxPxOkorAaSFZqm2pku84wevPk5c3ZrD4aXxBwKpN6J2m
rd9Gm+aVx2Z1YiOX2Fdh3XUyAoTNiFdpYHCaX+Im71i9rMV5lBMEhT2wjNQDXx+dR81jagQ+PSTw
58WrfrZdEamtzZaWwBJq7XQ3LwbMBJDs6slDvnUmS8xqNzjjUgwQjp53WDY6C2kWRlNU+7Zu6+fC
dFOGHqYLT/VUFTiQDh2Uwszwe/vELQvDDmB3LJeZM7vf57Gt05NRGRZm0/6QbkZ7AZlMgL2doMq0
7nsL5YQ4z862cSG1tW8Z0sE0ULHt7J0Yslg4T1n22pM6zkIzJHG1sfRcunuYOfGrGlL5VXVLZeM2
rGWAeJgoCOIKa6DQPC9aLZx1UphhFPAQPYS1eEPj0iClXpraeDa6ymbjSMauuS9k4ph7+q1C21iN
Vo6bbuYGQxOjsSK0qrZ1TzQ1IvWFE7JAvPMseUXfrDBQ4TtEe8UYiOqHNVWlSEMC4nPzwOkHy2nH
lZ4ISd4e9HtnMtJxT5Rjnm9yK/ZelAGbN0jJjo/IqBUErY+9pj1mZdaJE70YsTvAnDOna+vhj85Y
qqPb1Ia+MKvefbXGSr1GdhxD6SFpAHumwu0IjAEUjoIF0g7BJnwvIq9gFj7S1DBvzMZVX7mJ+SvC
ifk2t2T+E0KB/zpOBQOtB6g/w/OSG9Fqr94OjiKtaCiSJw3CxE9j8kia7bsVU57SVHM3msqi1ynq
8oe8FvYN7EXvZhlUTHWT1Tqmko017d2hhWZBG5JOg9/ibbFZHfQBtBJBDCGMS8h2vdbqHlkttvgm
q2FOL3Dxbu9YpXR3W4/OAC+pAajdkinT55tuHJYX/N+G7gS+9Fij/G8rPyi7CjZOZOUyOhkcIkHC
bEqaYWdIv3JOrDk3L5nC0UQKt5FlW0Df+QVvbic5mQzkJ+GCruZB7+MMewxvIbEws9zmWtpF+i2L
Yu6yMEQEUY8gszZoAF4G5MJTSpQWm/8XzYcGuPEUjTdnyP0qVDFhxig3oPAQuTYUt1lXTuekTw7P
bQ8ZkMeY/TSYypb32aZdqULhK4WrcelFOvs8xrjTZC4ijKaqy6gD19kCkEepWNEmJgEw7fCT8oou
vpHSHqGX4KN67TH2E4JfMQ4gUY/cL47TcMw2lIR4xZmD8MfN7A4Zw6hbWT0r++aun6YcGZFD7EcA
iyj9OXBk0A+UrtOZJxOp9t7YPesqfk4zK04DihTOfgMhYycdBed9Vzo42UY2pJ01E76+zEUKN5Fh
5l5I24p5SZmZuht6b/qwsbzekSFCUhGFi6HSS7wiBA3EYVhi7sdthtAyZTR9QfuYfNPbQr9Y9Kz+
MWraeKlRtr4YpLsa+1FhLbEpaihCYV0YClP/eSH52WHaEvtuaHzVtCyLdiMyrIT3XWFy767fWC9O
tJj3MVzxdietZjzNstm5HNnn5q27SO9SRYMBjzHP5jiA7dpT38PUiXZDmgwlHJDM/7oYpMqftnnN
1xIeO+hmHDQ81+lDGdOZv+Aju2nNjkV20hLtZY6nOPRdmr52XRbiVHLwHTcyq5rpQXPi5U4McQ9D
wzIJ3kqMxfIwDnUoOvLeRS8ZdxhZd8LkG+KT1V2luhifI1KYMW1t/A58Z+mbC6snqDy0Ruk6YS9t
yJoDQYR1qGRLrddnWQMXM7MyuW2KbPGgePjJXhlRdg510YT4l8JaDktXz55z29SeLAhVlLzUdYxK
0sWMu6Hy3bCYzTOt6J+kmPYymzFmIOI4iBu1iWeN4Z5EXWC77XVjLzvb8rYOdPu513YzCqeHSAp0
58swJxicyJY9WRbTd0QpF60/DU/50LbbBG4tRSA/Kzr/zqYSuMr0zHyCokpK2hKD++6GrPZuNAhK
QS1j7xKnAHvbjt02d+vNkvc3YmILhIhqQ5UaM2NLtwLGWiZPm8m9S63C2WCbv5t8TMHLiDkXwgTn
EKXZ5xB/TlWLa37VQwSOykvhonRuIzLNbEi5FtTw0JhSP4hc68rsJCTQ3Bm/GZG5bF3CWO5LLXE5
srnTaZW2+nWGv+21MbhkkXtmejr79Wnm9t1WSy33etCGgexCUQdpW/qPngUfqonuBY2ATSqj5dz3
o/x2JoF9o8vv+HKnvZpuJtO5zCCBySXdj6yPq94cDBQXFP37xJJox8PVtOTfIxNS6DRiJzAQNuFo
oSvbLUTEwEucA96i+6Gcrlx32WC4d6vHF3BIN1kW/4g5Jeb5QTcGiZpzui8wcx2XooEQNRKk7t63
lImaiU1djv8pNgkT/fF4rsJEiACmBi3lTeakXxci0QnB4aRC2pZWxDsNXkPA8WOTqGVbJOek5Pqb
XqTVFniUmHQfjWrDJ6A3OlILqP7acxVdSSN2dzP5XWKp8jNNlN22N5oXd+ZooQEenbv43zyy4zMT
IGTjq2tkDedmx0jmE7tQm8VxMH+K+n2VLBuLPY3EVjYBWVxnefOjFfnWiwYS78beuk6lfV4m80ta
lORmaMTAOUi7Tvxe3pZenN7rTWqejUOn/xgkbuyQ5LyNsyR9mBNUWCmj3qau14f2ZN84SJ02pYa6
JCtuE0doZ23WVKEoxZNBwRomMLODpq7bgEPABeLy7kqXrf/suvV3QTNvYziFvV04k4d2W1zgHXni
sc8SXL/MwdCm31av07NYqjIsvXbv6PWdKbLbmZUBsuIUKBzUsRL6MZvpvZBfSkO+eMOy64Vx2ng6
lM5+48+Yy6feLfTOk0KPH3RviaDxoYMYHU4xrAo+Bh+bRvMJtuCXGngBTdDP3rc8EU/kjnxLCvEo
6HriMbwmfztJjC/AwPkRUubDrJDjAQzbZfNgWvGz2zXxa5ztCpZe08nZv/JoU0w4+C9FdQOwCPW9
/hprzXwJXVvdWVXinhm5XQVOZ4TM35PccWlNE/Yz2t2hNRrKuLKbg2hs5K2ooSWbbtmfNm61Z4GG
gVDk+hLasaVxYPReOdKxvtjmBotijPizfmdT+ARWg6t43+zqpP+WpX4TrqQ5m5NjdE6lXL9YqeO/
jJGX3THzSTvSYaui+vsacQTfKV9cFCK+y02MjzSibS8jp15TZpdcL0Kao9s0g/xPmX+mNPdSmVYo
oBIqt/5WWR3ZGEkpyeb0lmu2tZ0ovUsrnfYtJf0AaS/tYhXYVWUe3ETJje8p46fyl5Q4TR/Fi9wl
03TFWPkx1+TZ0AeR2n0TF1T+rfWAE/NVrEUu3KlG6dxcc2apg8qsiN1SB2AYjME5NUQtTn3rG+N8
2UCbF1WI2HBkp6aNg3riRhZZmQck2JLs5vfGqSk7x980aeaHkScgR0msEKIynseNX4rhxC/qWIDB
ZFLtTFxcs7KtXHYaw6cC1nv6LTo9h9AqBrpj8UgJtWOrLQ4uxnhOKKWm6wcvYg3G6irJbn1dFeWF
3mWmdmcVLSqxACqsoz+xrHVuaLSu0A5tQQrLVVLI/rGGissLVU3nXNIuzLTdVFZmdz9XSU1/ZGnk
YaCDUWwRDKEoriPY/yfAczFcXP5HjYrUTabnFvAEWUGnMzAL34ZjXTUNJnJNVHjVw8SXaH8Ir5kF
Gyx+otYwpT8ss5m1HX+chZx2WbTj/FXic55DzNgmWQdv3KvGCY7moKbkpEtEU+3yvK1fkcdi8AhP
ytzD5THoosCxf60mhy2v77FxOBmrpv9iYo//w69E+iiqbHCDTI4T3Re601+XeHJv2QbQS0yjVX+n
r2IKLPIXRVom7f37Xoe4TwaKjMdzXlTDfoHpqhVall1dT4ngm0GrsuZDYSKv2uhDncVXNEOjgrUt
b++SxOvxNUmSLSf/qTiYnT9wvpU1BmSKdukYYiKXTzuTtec5cjvJX70oDXGHoQgdsJquuTOnMr0c
HBz/Y71hESszdSlpZ+x8vZFPJkKmZm9NiB12SadBD4fVT19f66kzg3FhBobCnpezNoEPRWt3Gafr
ekjSZ5jYKErmVM85ZXpG0rHjpx3F7jBUT1oXU7Uv1joH5sVrvvIdHfyT+8FHdiDSEYbsIuQPt410
gT7Jc3M+TUkN68tCp53cafBiARtoOzH+2SVzY2i+sCUUr+6cwhluicryt0Zh5heLi8kfEfOF6F4t
1To0zmyhhYmJhAWl3KCeiz5PjCCfC1opMeb/BKRGhDFlbdUM7F+Vzw7ut9F90RbTkzFXUbQxR8d8
KS3aFGEWiVmGc11M5aao8NXdp3rvTWh0ivy2W9yLmJbr92yopuFKEC1xSqBapNgnvZmVq3Nz+tQp
rVRWvzSlIR0J7bUnNP5J5LM4NxKhtK2udOozr80bY9s2kdOhh3CW27SctbuxTf0yHCarocNuYBoS
NG5qPDrD4t75USWrnWkU400RwX0OyszonszEaR6adinv7MhJ+4A+PcWZ6ONmzQtaVlZlVCCx0FFw
nZAbNRWfwCp/4hyeBVF6FdqZ4CrH0C1+RnYn86g/WEqLsFathqvFcrpPrvInZsWpCJ4eXglIFIkX
eQt0/LcinUlL11v9MGuNMZ5QuuPxm9VfW6gLpN7mBia2TrQ3G1/cwfUrTic6cTtR2dEnuM4fIDJc
YNhDAgwN5ho42luIJKu8msq4gKLbJrkTjJmiaVhpzXS+2MlnNs5/YlZYtq/ewVAhfdM7hpFVUhh5
jvveoaGdd9JzjHuY2EK2s2Mz8xvbuf8EAlql229BMr4mHxPO3GrsecyXNQbGF8fZ4eDlftQ9G53l
fMcwD/pb1RQ9bcjBIKOvTK2ZxvCY2dOJz8wJ4hq7xJOP7+WPgQWehUffykfDXRPA9e2LHuQ0upIA
xIM5Wg2XUd1JbVafOXm/cxXyaugIk+fiAaStX+A3VNBoya2ZbfLjm7kbT/wqL879Cljq42f5A6aD
zwMFiiMe9lUOVhxvrzIRISWyNFoOkXSMS5dj3146YnxwoBNx3IqHnSDZKvz4ou+MVJSIEHaxCcQ3
59j4AmIXruuVuxy6lLhpIjmQKxoYfkAdWT6ZFO+9RXhYJCrCFFm5S2+fL0+1thWDtxyUWS6vRt+I
y9izuk9GxHtvEbNXDN6Yeiuv7O1VvIhmWbvoy8GxcnGFppII42IktGbo23pXCo6SOimSn7zGX3TU
N3OCB1odRODzkToGePz2snYi51ZrneUAYpVgpBjNVJhOn5svdGMnTlCYYAwrnKUebDHNjzNdU2c9
Fvk5rbNOKCCJaS2j9dw6N9tYo5krdTDKzlhlVx9/9HfeEQQayBg4QnJcOGZJKM9tdV9N8MEnOl7W
mp9AfPCmXTRyoVIFgbOBAvvxNf9YpQC5V1c0uKN8fv1Y+JEWKAFrUOFDAsLWERS4KUUGLpdkXyvg
348v9t4DUiit1s2sUI53NNSkJ6eUiks/VGLG4K6ORxzZpJb228lN9NsK5d39MqfG948v+85kgsSP
fSUqaGwAjlmdieUr1MQunbu+yM8iG/ZEVXI6qAlN+uR1vnMpiC44zmHcs1Ib1zfw25LkzAWkTWmq
g+VX7Vb6I7poEbvDoayq/BMuyHvXYs4Sx4TAG77L+uu/XcvDitxD6Lsc/N5qnkx7BkgVNJOCopj9
T3i+7wwTDIDx+YHgj9HScUYnNXxidfbAIlg7TsxBu8A/1yvz05jP6VHE0cb7+KO9sywhocaXkQ1t
tZY9WnY7tmmlrytgHtXkAVnkM4LmituPr/LeAoFdFlRKk5UPfskRO3TUamjmBg9GQG77vDB6r1BJ
AbX3SW0+as6oX5QpMmEYsdWNz2Z6BrjrfFclLMTAFKk6j6JUbYc0gkxByzA+AXeeP/nS770LfO+o
/lHhQH85uskureqmtbTlYEFM23QLiZn90A+fjN33rrIa6/ISVprssTXMFM++Glt/PkSLZ56UKSiJ
NOLPuMXvjVqyQVl0eBxM4Y643Elp9NEYtcthdomnNUtr2s0gMhz7IZf8+rj/fxvqr8Z0Hxjq/xtm
+v/jv/zzf//z3/75f/jxv/75P7HSr/q0nw8v//2/srH+y1nf/Admpr+MfuCK/eI9T69dz28yjH8Y
mHat1CwAi1/2+f/hrG+4/4A/RxoQ/rJsnBRv/+msb9j/WNVQEPBZRC1inry/Mdb/RcP718aMdNSC
40i5erQFaFGc1jlz5dRus8sM7ykzKk/zXr/Ma2uzKPcwCu1r7laXin3ZbEUS+GQeoijeG5EzBCih
nysVhVoj9r+9x+t/v/TvjD57nUTv3dGRI5KyexNF+dydZo1+6mkyZtdtgAX8soI3N+ywFPCCqMXh
Qcz9uYeoPpC4RuA6PrzIzPwivd4MlbWcwtb4brlEQxuaR8hXZ9rgLG65MyoCMf3e3RX9DOiwQFFw
6uzWxLPz1rAA+aNSPy2G9MkSy+my1PdLmV1y51/mpYsDxITTvgLO2petRtPTq/stzQDc0Kzl1fai
Q1zWGzQB13pd34MQ3BM5fumWuRskeO8Fk519FQCTodSM56nVvxiDcoi41e9mu46DeuQ/Q+9cLWBG
H7/QXxzId17o8cGHChKljlTjqZ+R8zpKLxzoEIRx4qVbfzICjnmk/iabITWCNCKFusme6so91HFu
BZaKN2PHccGeaLxG9b6MnVeQ+aAcvw2uwWlNXfeZrW1A9OKdV03lYQLz3/Qm9ip+Zo7bdiZ2dVrG
ATxZFSFeEEVQWM69a1RGAGcSWNA9fPyov1iO7z3qOqZ+24Id1etjrvnj6RxN1wXZjG2V3cDkuOAl
7/uRVN3RGoswsSP3MRKMX4rOJystsu24YHNp93I/OdkubeK7bMId0zefB69Hm9RBjHPj4quoTRKH
G1HdJHN8PcTyM9nQrwr4vVs/qlTy2h+B83V52kYxwarTSWmfpoBztO82lAKEQ0S3XrvLYwxZXL94
Gh39i5P3oV8mm7ydNo3bFWGRM3wNKfF7YNCC+xvnPn7Jvlvfxmq6+/gtH+3V/7lmHDs0J/ChSVRI
2tOB1AUjrdZoxG0+0rEYB9yvwV9bm+Hj1feFyO6WlrMESco6miQnbOvmvGSq0Pb97ID/dif71+0c
1V34k4yki5btqSeGYKBVZA/MrM9CaI507P/669dt+rcxBf3cwV6nxY0Vew1ZSNrI8wQmgceCPZo+
3MKqDxMdkAD1zEn1K8A8ocNemOVdXGLlkenJVRT3/5ezL9mRHFe2/Je3bl1IokRSQL+NuysGjylj
zqyNEDmREjWLGr/k7RoNNNCfdH+nj+LWuxXBDE/vIqo2haxkMEw0o9Hs2DkXfQfsm8jVKQlRtGJ5
+gVkBPee351VGfvx+2/zPrP/a7PG+4qhRDvNaNTspzLfBeJHVLR4rZabEEq8kMQ7ElIMxtG/foyR
DIL7o0sBSGz2XjWe+7Ta0KaAfcTpgEZM4FU71tYQPNCbKDymlvIqjv6Rgxg3VVKKrpzystmP0QLk
J7/IFKDVUSBzkKzQnwC5JjvgCZxHJXpg9bKzjIYnk+8sO6fVIHVIdbZBZ1ZvcuF+zhq0cLp2+BpV
I2IZB44JGO9jzIuvfOEf7dW4w2g4OzSZeb3X4wDRY9BI+ejW4J7qFzSOAMRKwTFORfTo+92JDJdp
y4PiufVRbuUihOZyJ+LZ1Z+L3tklQlxrb9wVUbIbMVmtJOgypvRbk/p36GcuG+Qc7g4wyrgr3CNj
vQeiEYot7w/9wrsGLwzS7Je0A8FXUO46lIt8Qh/cxX8Ooajd+P1pEajtINodJLlOQOq06UPIC0bd
1QyAEcqbtxCG2kBg/G6s3IuiYwD6ZWdJgUEKIoAB+/2Jf4Vn/2prjNy+32pZOvlcJFGzzzon2Dq9
zy8BMgAdi0oHaMQsNBYzMhQ59fNmGIFIEZ66q2jt3oQeIB9FzkEbMrgpaDpAx1X49SZMNEZCk4Ks
Y/XdGehyHp0xewKy7hHkQn9EICYBLjE/7bv0xe08kNqSlGzTyYWeKpsveAEmKvAfPJDy2JPAW/33
o1/SuB2SRmkOnot6v2IZaZleUJrsCwpQFOizAL6+Vu1nfK6LcCEnQasvwBZ3Uualc8ThXwfMPvr5
RmmvBD9zDxqweq+q3N3mywxMdYGkh4L45FONlAKtTmCWysIDbdf4VZHgW42RDMDBGKrvEWlP8egD
gwvexPkcwm3771OBQQ30W9Ch7DKxDQoPJCs18Mcb9A+LXb3o27pWwdkktqyApkXdXhT5cBGsY8Fo
t467UvIwRic+OoH48iXHlMwpoLxnEM59gdwER2o2oCVSAPTrOcimXHd5XHh+TlBF2uBSwsho495h
vmcEFKT9I0SDHBRNCWb3AB4HPfP1UOpHlbNnSdSXAUEcwh7VZSHIWS1FPI0rKEcGR16Wr0PpHxnY
uMSY241A2vj93p2Q0HaieeiGABOlqNdueoIiAiYZ9QlpgcBwek02+Vj6MUVQ3OEmVicQ8gMBrwpe
oBGI9Bxw/hOZgKsPzGD7dpww5zwhEf69xxkTDv8d/cFl997jhkqDxYb0wz4J5HU7XIHiE+3BTwEB
fRRkXzdBH+7Dkfm7iaEtg7wAfS7gPMGNEyFh6ER+OgHXWsnlZ1a2N2r6soj8ijn8tIGYRM2bs3oC
VAOYtY4FZ+1CTvNA4HcF7yZQqbmiu7bBZE31R8LR7Cc+GKdYe4d++wXoCk/pUGznBGz//m1OLxF7
N45zWQzfJ5+dCMClU5nHv7fDwW9mXLYJxoxTOQ7tPgSuDh2FNH9QpWI7jUr4ucdbhq4zHu0VuKC2
FeVQKUOgdhYohXrh8oI6rzgLsqUBlg4MbZ0LmnnSgAzQ84diQwIZnHUz4CdHNrtezR8dMOPKBlmk
54KyT+/RIg8BWAdV1HlKs/kqKWWCXJnfoBmP7tzqgC5BfTsA6mArouoSE6nirisxeLeRoUw/8TTr
78eCA4y4BO0V0IkAdJaVXqFJDkZJVBbT7kg+81r3/Gjbxq0/T6JKHcCU913o6t0SgEVSaUXPoN7k
nQCSvcRE1jqG3uQIvHQ17oYChJooBqFeLJpLzD3csSa5qfv5DKgoua1D5MyAlckYqoLBdkAXepOi
wAawS6aBAWb5CVSd3I3vZxQNwwLoE8WmbeelX/pIfILQi9j6AroDpaPUGfEbHwVTgI1yiT9oPGB/
UvCRb2qNGZV2zu7CBEnfmjUmXV7tpOrOhjn/gn7XpxTcN3UAwAC86LxJxDV3oH6VMEAmGGCQsSAu
IDg06M6TWSn40ZrVu+V02gE6rZVGUs0qEQ+gYNj6eT7GbOTHaEoOJL0YuXrv4l6jaI/Ha72HtBjs
hQn0TdeN6KSORTJtB60EuK0atWVV/2MK/Bbg2Br0clNXx1HZj3EFgri4qbxnrwv3aiG3Q0YuySIb
vE5IeDP5w2VQltu5JMeEyw68Sn4pZFVjXQYsq/O9UvxZDvoPvc4Jhe4I/IwvP4HP6RmCms+FL2+m
vNOnYE5FpKQOkHolZILACvcJVLQvc5be/d7lDu7IyEwIQq6cWIlKRuOlN96cQbA2HXx9n5DyTDp0
fAr9COrR0AaPpRd4uzQrx7O8cfZtUEl2igADDNOCmtGVSJb0tO0TccSvDtR9wFr2/gP7oIfQnXbr
vZDAS7sA/G9C0olTkgPygCQKNIFoizOH3mhQbQL7r4H2xeRqDBEB4KbyKbiRfeWeOGPvo54A8EGN
g3jkhjnwvoD+3PvdeUuZ8rr3hn0ZqHN/8SBiInauw68Yr84pXH2Fh4EEY1t48tbya4Xvf2bhF1AZ
yOdxn6TeqVbJqVtAoA1VV6gNciC23dMuinZNCBa/CUNHWfLYgbXET4FWqCNMdi5k+cSlPsLc/Upt
9EHgMxt0+Ojh2HjetAcy8ZFAxm1L9DBvKjV9SjKAiFWHOgqolH+ApvUC+KxzIqt7zEgCUhwsYQy2
zSwGHvFblYLs0GmzF8qdI02I1wnoj/b268Xn1r0z9fteUrnWcMQfCXLmn97sRft2qLozXzQeYJ/k
JE2HC4VqWN51f7hhdQkM+bAdUPk/G/hQn6BikO6RXY63GjqeO4AB7kLgQBeafYHAYALS1TkuG31E
HOjQjc2NSzDJHWADNO/3XjM8hphIijvMsUzawdRkW3zxlP4D41V6G0BFOAj0C0N8BmI4kagpyGsM
T111qQCHZ8/IiVhw3mEEfyub9IcokdUeOYnrI+sj8xp3Hq2dRTpj2O99SNIB/5Zdec0ETmC3/E4a
yJqRStwgKwOaZ2kugUO89EACtEHfHzsrsD1E2IeF48JqkmfWIjnrx51T+/r0dX9/q5z/UBX493+u
f+dbVc9tCn7EVz3Xv/7rOVVp/eN7+mL+X+/+ElRg//zBuxf98u4/4tdy+m3/o53vfnR9/q8fIH5U
6//5//uHfxblH+b6x3/+x7eqL/W6Gorb5bt6/XrR/aba/3/++X9R7//f//yvf/6vX/7avwR0GfsH
CPJANgIEBLhAoED13wK6FFq4PAATF8bg0XGFYO6/BXQJ+wdGjynIXNEgQENpzai7qtfyP//DJ/9Y
m254gaPRhz/HHxl6ub/Tz10z819OlA+27PexzcsW4GsWMIhXoK/b5pEEFG/JT97Y4tO/lnlbsT+0
uBGsKQV5u0qwuOcUT9DLAoC2/ddROzjef2hpIybrChpwWVSEMZB//QaDPA6oUJe/h4758x0Dq6w/
9U1lTyVeOlZ9BVE5Ot3UQXQBJN4xLa5DOzdC5DyDfQpD/iDGG5w/iincChc8U3YGN6KYHLNOJT2a
D5Uf3OeTeunG3vJbGqEH8OMGUMiCYr4kdYGmBLwfnOGF5caNrJIMnTMGwB3FSY1hSMGq82J26c7K
KiYxJ6lDNg9VEsbQjBXbsQ9/NqDC2dotbqRyUTSOvcLtEQuI+WyXwpl2fenYGd1kU2B+26NplQRx
1FfO7aBdvs40gaDWbu+Gf3ZC0gFiJmEcFv2XBHPDtCaPdksb/llhLKsraizNijlb2yeXRfD3NOb+
7Z2mIg9ApWW++HhG1LVAFuzjoda2+ofdxg33TLJ+gjwDZnHA1fc9w/MsLZpPdksb3olTAsGSNWaJ
uYkBwd6NXXIkKVzN+kEYDwzvBDCYdj5YzjEbo52NJnK5EaloLxB+jxR+D4QtU7BMEumAJSsNYx+D
dcx1LsT43cosxKwoB220jK4MMZpN9204vNTiz4Tk794SxHBOoNYaMB0IFAMLdzzHdIe66L2/Jyj5
72NoqidRkPknOSSw44EEl3QpzkBUHNuZxHDMZRxDt1r9HkzxMXjJ9grsqXZLG47pYUrIRQ0Ub3CH
8r1gTvcTvI7Zo93q6+l5c3ECvjO4dYbV/WR+Dvr2GtVuS5sYjunTosdYUDrHjut/X6AGswkd70iR
9cDhJoZnSgUO2akXczzyaT4Jhzra+ST4ewTRfx0UwzlLXlMMLHRTnIf0UxKF0AxoHuzsbdybTqkX
jCNOQQwS+ccxDL6nGDDYWa1tKrzkgH+KPu2nGPNkF+AyuIZqwRHA+QF7m0x/xUJ7BzwYM9BYOdkk
OrvOx+i73baNjHYmRTRU0ECJSzxJNnwYTkPSv9itbfglqKZkQ9MJWPgi6LYNi346xWJpE8Mxu3as
6goP+bh1xx+10z0J8ofdrtev8MYpi2DyliiDtVuvuO6r/toF+7RdCvHaJnyzNgRugxpKNVOMPlRx
UWI65KH3K2GX5ZtUqbSdHV/V9RSPhH/Lw+C+yKMjN+ahI2g4ZYv5tlmN/Rz7dMaQjgQrcSK5XVL4
WmV4YxXw1aTEG6opTvrx1Ot8FMmnndXHXN+Kbz+mSibu9FE9xwR9DMIhTJJIu9NtcmlDemJpWsxi
xgNDRzQN00sJ2grLfRtumYkWlD91C866VIFtOb+AFo/dzfBaZX1jbQHW6Jyvp0Sh47uLgDRA1yFs
7U64SX6a8DrpEpzEmIvB3/QSfMBZNti55ivN7Zutg3Sl4KrBQRl65zwtyWeBXoPdQTHuS+GoIXAg
hBOrwAXWqpzkFpO3dqmsOWqBMbKycYjGlVbrz5hwC0Gm4B7RvDvgmSbwMId6RRswhJSqRYe3ZGQH
LTTLS+21rvzG4E3FXK/B6GJM5/pOC/m5V9TO4CaaLvPQ0JSwc0yQzN45XTo8Z3lrF65M9HNDiALt
RDHHMikfwoneLTK3C1au4ZlTVrEOVGHrPa8KqN/wH0Fo9ylNPFhQgsC96/IJHSiyLzCqCDT6g9Xx
NjH1koD6vPfVFIPWGqQddfEg1WK59noy3xwSocLa8VJYpOIppvy1t83zqrB705u8kMgEAx5GIO/s
W/Yzm0CqAM2c0nJxI5EdNYgKBLDuMfEHYDBAt9eU862dxY0bU/qNHBsXFpeeviKYBQy71C7/do00
Nupdkkue4Qguzo9pjL4F7mLjOKiuGvelrMIOs8zdHENv1IXOmQ8sh3OskfdhqMLi5vsStFU6xOsh
huLnnYpQQQHO7kgv5dDahlu2OQBHqYerAQzjzckUUuDpiqMaL4dWNzJZyCS3GU9wxLV0o1iA9hVM
EWVqcz3ALkYuy1TmkDprlngEjduX3NPRC5iLxnOLg4jVDffM6OQVUE2f4qUKH12a3TFt4z5Y2bgz
QSsBETkRoqrs6JN0TMmmJRBrsdu24Ztdmzcu+jJL7NfBbTmnO3AKHHk7rF/tl/IP9m24JgRWBpq6
IP9x+zSuBzd29fgVQmU7L013drs3XBRQaPQV+2qJp0aeeKE4wTCpzQUEBknDRWmYRBCJwe6Fj3lq
p+4fR1RUrLa9Tl28C+WTLxgUJkGL1NdOHKgFqn+h88NuccNFldvOVFXtAlCDfsra8Y/m74l4/Fky
gEkM90wYtDkHnyCOj/n3HHRpeMseU+054PqvOqRvbjcJRZg2m5YpdovqS+Unn1z51c4ehmPOCwh+
oyXB1ZbpT11WPsvl7w2b/WUQwzNzFyqY5YJ41Qm0iaeoC3dQh7KpicHahmeSheQzxsaWeEnnewhk
3oOOwCYpxNKGZzLZ8IHVDnrVdXEGRsL7LqjtghU3PbKoKUdE8eNGO8iwEjrGvu2+meGTK5NfAtHu
OW4af+8m7kM0W6XgK//3e5eUi/aiFvIAcbgMz0ia91QHdpHEZFYGApWPoOHAhyzYfSboy1IxyyjF
DJekKepsLKVT3KK1vwkoCD1TGTxaeQ4zLkwgBgKl3NoHxeV0MXH3dol6m8I9zG06ZdrWqRvgBBak
fnCgERmLHhytdvs23DKDcgo4Sfw5nqv0CuwCZ6CtvbNb2nBKqsFjA9bYOfZK/3MaTPcAwh+Dhh8I
gaYydIrJUOWHcJ3JhxAxRf2R8f7Zbt+GWw5uB2jePOPxkM7f8nr5wh3oYVitbcrrgKA87aCsCQHX
Wd1UohggkFI82K1tuGUOYZbST6C0wqBDUSbDWU3kkUi13ocfpCfUuCcpV+VS0wXpSZaTr+kArrrW
O8NUHSSrgy2maC3dyKRJ8ds5d7oKlU5G8i+j3+9ynXy3M4/hoYn2QcO14Di6eHjTKXhcKP9st/R6
St9cyEB4TzODNFEMCM2dmsqtU0WWSxv+KWg/YIIU1ULh9jcClFcYk7Fc2vDPLEjnrkux6xrkptsq
xPgBqWzKYqtiyXuLtJp1nVQZZJgzkDJCt306LytnPpItr3b96DgaHooRmoHnrEVEdGb9BZC57qpI
0u7IYT+wemjcnNPMIXUh8OAsqfdN6AwzCQN9sTopr5Oxb05KUIRjrddMuS6KW5DNZxtoL9rFLRMJ
NAURm2iEdibqnJBMVs2wccFaZ7dx4/LsgDnE1Cuad2xgVz7A/IIQu/stNByTrJrVsoRNxhxcdwPY
StpOPdht2/DMcZWF7iOJhDa/L3nzUujoi93KhmPivu+SVUM61mPJT4u+zC4SqpcjNll/9w9OeGj4
ph+MpUsw4RDrVIKCQMh8ulm1n+86GUm5s/oVzL59to5iDyF+hZA3F/XMn72an9otbdxFsiYtAjlk
2PXsvTitc53Nvl1ZxSTRAVV+yTRHMzZpPPCrutU3EDbbhcTQCCzapQUmJVAV9119mnn8BKzqR6LK
gS9qYphKCRm8pcLNz7usOg9BYzRgZpxRJ7ELiiZzBWbnKei/MhSYK3Uvfedxmfl3q6/5C4qJKbCo
yxItq7IPzwMyCDBqQvLHbnUjtIDVOBB1jsp4LrsfURpiEGgBi6Td4kZwCUAs7iSgNcStXzebZCkf
BUC3dmsbwaXLOJnzeT2JaXQLfZTTBMRLlvs2wsvkiLKaKYIiCIEL0MTTb6BhPEZ9tW7wg+gSmNEl
g7QRD7FxkMzKrZiykwIaEpY7N65+sK9VnphRdsfUHeYCAQVqoHpuubjhoNKJNARFcFZKjN9uuwLM
lGCxsDuIJh6o6zwNsnd4/+jOZwLKHkU7fLI6Kq8EDm/u/RG0sXPB8Dl9F8yuUb8fVPZkt7Rxwmk+
+EDiI9UCd5XchhSK1Isv7YrvxDjiWhFITKFlHYN8+gZjJddtaBmvDE2m/wEZEbC1l7B2Q7OvULAH
c3R4a2cS43wDScfTqMGua5mcTviYOXfO7ZY2TrenSszgs3GKvRlo6Lm/AMLBLoCbpECUDhPLSg9n
O1hOIGpw3WfRkcvngMObSKAq6dKezyXYwR0CHuOUQH7i7zFc/ruwZ0KBnLYCKDINZ9SVB2hcJfcd
plWsjP06g//GaxLoAULMFFlEAuDsGRSn5Dnvx63d4sa1U4FXW9dRhCAYOqf1HJ01jojtljZcsqkr
cDxLhMAxmOrrYUz987yZ7EKJqV0oF5J5AUCucT+D9bUrQHxflpWdv5toIDwgnEYyjjS/8a7ctrxI
qtbSKIZTThLd3qYlSIAIhpaBn//JSsvXySuxxJuDwiEGkekGZ7Aew2uddhcRAA2//5YfDxaBW9W4
ciAFJyl4diBeQ5VYMN7+SvDppdEewtrd/QC6tCu2TJACgFQYWOnGK4h2L88y8McLjPR0zSbMoep3
Mkwk6E8nUChfjf7Y3YAhEOy+rXaTcxTH5e08uk51ZBrqgL+/jga+sUeldQeq69XWjDwHfnIB4Z2z
39vj0NKG2/gJhM+BdBvizMuf/Bbs8wqqEXZrG34zyxr0qaQY4iX6Wjf0Vi+W70ATpjN66O9qENDF
c+HF6TzufJ5ZGsTI1HKQRvXKm+qYleqybggqwNTuajdBOs6QluBNRuV3dGix8xuIHyl2jOvn0Ic0
bjLJIGxUdUsdrzTZ2yDh+QZDM1YDOGC9NLwGw/MCg8ywSuMWxcmSYMaTK/9IoraetQ/yVxOo4+eJ
6yUFvuYEBPddVA3PXM9bBRoAaK1Edo1HE7DTsaSpAF2s42XUqRuPiY6uUUBsQ7t4aOIAI3Ci1lAI
XGI6Jpd5OOxFdEwAefWXD+xj4gCB8qgb6IPB/Z0ue2odpCzQaOLg+vZBb2i3fxN1lEA8qOz8psYQ
h553wwgNA1ACWaENPbDr4Vd7G8GirAtU2NZxl6h0kzN9WuXpg1WYMZFHM2avPV9h527vnCrXPymz
xq7u6a7O9mbb4IL30qnBqPwS5ZDY7PZQQbSre5iwo8IRKWb3IwTevINeJWvXMdEJsFo7oxjXc9KG
ToWNBwAaMrD3opK9LRz/GOvAgWDjGsGmSQWFyAUw3WQen30M5srWs2yHm9ijRS3grEJlNV7cFuTx
oBBc3MDqe4JT/f33nEUd8pIrTCqpHkxyMu22+RRaLm4UyVYxuVm3JRgCQujO6XS5asPK6p3CTXZc
wYJpAOtVGEMC/Vs3lOdQYrPKyrnJBQ658wY8DBhEF47Tga2mGzfgbbYaJPT4L8ijguQYJMfqqQ+B
nznbp2Q8cm18fAi5CTuqwCzOsh6MDBjgfJaUXvLJalAWuzaSAA+cx1MAwt5YRj24VET0IwGbglWk
5SYjcIZpNlDOYN9uL86ZZlcDsfNLbuKOIGTSKaIwtkla34kbaHNIVvCdTUjhJtNIACGUvhhqGnfL
ws/c1L8fg/kYRc+Bj2lijtTiT4BlZFi8rp/6wXteysEqo+Mm5Gho/Kwea4DIljF9ABM9qHLseh3c
5OZIU7AckxTnhJZFClLF4CQIc7viGDcxR8HCqF90mN3CDPGyJZBF9Cva2n1ME3QULgLaBQnDIRTu
NS9dKJu6dufb5MMYcTmEYQM2twllrHPd6gDIVOnbRVmT6h0f0x0CgY1PyfCEGvlz3dJHqwNuwo7k
EM4g8vax9AgZXla127RlVvcxN3FHnOf1NEMkLk6r+sKdm4u8YZb2NnLzceZZ1mUjBtiZB5ahVt3q
3Pes3nDcxB0JNeX9UMEmanEuUjZ0mzpwrZ61oGN/fxtLaKjkU4+NQyJM7VzUrufKsZoDB9c7e784
SwW0fNIphEIKhDVBixwWlVXJBtIW75fWfUgLkQ5g3xmry2RxIBFoB2DmJu5IOhDihmw2pkHhnadr
QBHebId94ybySEPBvZMBTBKO7VPSu6d+W1iVaFGGeG8SCtauOSBjGGM8Z9Vf3U4DKKis3JIZqSzr
XV+NA2zCZwB1i8x9GmRRf7Zb3Mhkk7HjMmf4li2YksDSk7ubtj7GYnPgUmOGZ3LPKYdJYejeafhV
MUcPox0TwSrN897gLgbwqqIYaFz01WmWpZ9Szk+sTEINt3RS5jpAWa9UARC920AGI8K4aSX3dssb
jimE7HW2HvE5gFbe5OYxVN2tBhRhFsM1J8djXTVj74Hz5OsSHOgOBMXsNh6+N7kHAH2qcxQM5iR4
mRTKy0MR2WHoOV2P0JuXZsi1O0brUemdcXlI05Ceui7k4+y2brqnDzuHDhgaQFN1TYL8arFroHBq
OKc3AY8BJ6Kx0/b7ZR7PEl3b5W0m6KiDWkwHHT0aB7l/NfgiBi7N0h6GY7rosqV8rf2wgFZnPoFm
Img37d4lJuComnwNDTJJY8gDXyR99gBdNjuTmHijQpSpx3SK/B78vUSpeZMp0W2tDokJOPLWwcek
RIrCUlDYRZ04n6FUbmfx0HDMoWKT49eweElBLV9UU/oVMneRXXZlYo5k1SKMByB9qWso5YIer/iE
3lti+UEN36yhnSiFC6t72RyeJChX3vSqCr/amd3wzaQfgrEHIgCUAcTfdlxB53ru7OoGJvAomSc5
deB+Awlr8g0kr/2mGBfL82JcnbWPPlUq8GSDCgTkElxVYqwwPPZqW6Pqr0VPbmJ3psBhaKMgIBYB
kVdLmgkM+xaEQMWXDrVdJmeieJoaUlFViolTlchrCdFJ7XZWrTdu4ncoFDpwWaxRoA29bdFCw3ak
8zGS2PXofWAdE8Lj+xVq1zWOZC6RHqqkybf9tAR2GUBgOGtdYnHtgV5StZA20PRhKtkXq9MeGJeo
KgSb2xBmIQMNriUt6ietRnlvt7rhqRnGrKJc4UgSHn4ZyuW0Ljurei10ft5f0JmTI2kpQRMGfu1q
m6c+ssUa4q92GzeuUTbVTOCc0xjDs9M20QqCLXSxtLnhqG2VD3rCTHjcJz2El/0JEFi+SLvoaBIR
OW0JESIH5RWZQWeb6zMa2iGyuIlozMfUGV9pTsO1quKBkxedfc+u4wEZv/dfdJxE20U1aqqUBmAW
Btc/Zg0Tuw9qgo+CfElUKZCIRiKAkrHvveSVXR+Rm+ijbKJyoRPe5Mk8XHjgZoM2n11yTgz3lE7Y
/3lUouJkGshPdxjurI64iT3Kpwi60T52rWhSnDAo7JYczM12ixve2QhSD2FO8LTVUHVLAcX0gurn
79c+cBOZZEShMxcFIM3gUJqkfKqXMrnE7ZSeVMNgxU8CNUHDQydo/VJewjZdgOF5XzG9j1rd2mWN
JhKJQ0AyLUsXlu+TawXat4lyu/zCRCLJRvnEWbA0JP0w98a/ZsVgBcfkJhDJY4DBpQw2CTv3akCh
jyW1sktdTCSSG9Sq7Bm6Ek43q/0ISe0TEPRa8Z943DeuTwkmDkjRwCi5w5+mEoWQyGVWBD9Y3PDQ
UoRFiNEdNFTyOT+vfKBI8Zbp7I6KiUaKsiQo/DW0RCl5EWpsMcLoN5aLG046BpJXqcbiUP3epZpc
cHUMWnbAR01iImj3CgFq1iAWihC2KQO/+zaVDnh2idaeZVA3cUkQJ2kSSJQH8Siy7LItnWELoSwr
ghh8WeNRWlUZGP19HMqJzPO2H+i4E354JNM9YCATnlAxptyiRYAcnaG8m+U3BrXWvKPBkfUPJKQm
RiFnNcryybp50d/TujmHrrVd+mKin4IgcQoxrLXFGvT1VeOfZzzq7C4Ok6uoFV4ya0+Esa7Lq6ha
ziTht7+/Nw6ZxPBUwKWLeqLYd1pCsKRrdLNBHdCudm4ioJoKUMe5RC03AWAtLkp3XzqLHSiMv2rb
vClGZV6j9VjhY/ZVdaW98obmkd2o5y8C19DwhXJo4IAOLkqvaSDOmBXRnMdNnqIl7xZXu2tQ58Fd
HxZXvGTK8pgYvul7gndBgDLxJGu2yfrmeZqhS2V1UEz80wQZaYzqwyTDON9LLc8jiJZarm0kuWHg
1M3sYOPdtKxajPdOpezOt4kY8jwoDoYjoiEr/RUbu5w4oBG0u6FNwBAJIJgzQH825hykU9R14r7u
FkujGJ7pyWbiSYmT0ibydij6m1p6j3bf0niB4uUcVGELvwQY4W523S7OMGyz+/3iB4K4iRlSqgAc
AYAVFIn958SXG8zCnRbtYnc//yocHMihbUEQSqWewblQ6ruajMouVTQxQ7pphjrR+KIakhS7QUQA
bEm/sCu3mKghh7qlclfTFKq5Cwk5p65dw4KZoCGn7MYGwqtIn1WdbDIZfhJDxK2OIjMZiyKBBDod
8XqGaMw+K/MnKK9Ydcp/UdR2JmCWVYTP2RdQtEuXsd5OEPH8/VH8+HKDJMv7x3MJcc7Wa5HL1aOz
a3R1AYEYq0/JTMgQdSq85hhSFVIt5YZ0UEDNwvmH3b4N/8wh2+NG0OuO/UhdieZzGZB7u5WN7FZR
d1iy9Q3HU71jVbgA5jjaIeKZiRlyOXGgDA3nqT3nqiifpqB+sNu28fREjHUpYwQrR/Rr1rIf48K+
2i1tXJqDlwdjC0LSGGNe0YZACCke7CjKPGYChnJIiBJRBWsuzu7QhTrp0tZu5o2ZiKF+GKisOh+B
EEK0wPYofwNwr51bmpghCWX7ifawigjdbVDqm7KnVgGcmYgh7aet8GcvgCoLtKmUbm+7SVtVhjBP
+N7hXSlbwgnsDXVOqGbVZDOT6pgM54FoYkKGAt4rSIusN49q2ttMkfyBzzqxXd5wTWdQkE6vYZes
gPqj8q+KyK4Qz0zMUDuIvvCAfUA8mStv40DS4IKPgA3a3Q8mbqiLINuUB24QQ2j4OujkLpLcLs6a
fEVeGyyKkxYtud6pNtUiv0kyP1m5vgkbWsII/VQCi0PE63pwqXvBvYraHUUTNzQ0nhu5EzbeU3YN
RaB7kI/Hdvs2wAnhKvzX9gA2QzhtcDeQT+zPMzZlx8aPDhx0EzoU0lmENAH0i3XDE3SHJTrQheVZ
McFDCwV0upBAI04JjxsirpPRjraNmdAhEL86ZdCgN1w3g7+nfeJuvaA4phj8cV6L2+Z9bNEO5LHH
ugVO0JcBtMhr8kP4aZVuIi2l5Zf13/8M2bcgdIImCObpR+jQs3EzOKza2h0b4xJ15bzgrQkUhJs3
wVXlgJMYAzN2457MhBFVfAbPSA/zoHx2MSvyNWqK0m7nJo6o82iWph06oE3Y8q2r+HmbVcPOyiwm
kshF/7OIciS3c0d3g0yybaDoMfGtA65kkhiFkNPg0l0nHJSX1pusSzFP1YvRLjqaSKKi64ai8RtI
PvTpiSuK+2WxG0WCmtT7o1gPnjOCTQetxISrjUiLapPMdvyqeCG/X1wVuYC2JTqJTjTrLc+hp9vx
1PaLGp5KJ3caRgYhDMrENmqjG5faNcyBbX6/ca9BeVgpD+UymosNDub38ZhK4aGjYrhn0YxKiRHw
kCKLms2SZyrOhWPXAEW+/H7js6BNNAFtGctglBvipheO7u0IL5gJJipzxWbhuTSG9mt5HZSij1sq
WjvvN/FEULTvSTh5WN3X7caFDHfVtHdWzm/CiZZygsSnBkJxKGZoIy6ab9Ipbe1yABNP1ISSZKRY
U/T2m59Fn3NupT3iMRNL1EwlFU2zopLn5CWnskPpTNqRUTFTyAxvz6JZqhw1M7EAKMvSub106BQ9
2tnccM+odgrVoj+E8UaAWVwdnoEVqLZLRU0sUU2h71YmzdpCIKcgLI37oxOgBxzUJAFKal5CTHV9
hPZhcrUU+isnibJ7FZlIIo3kQnk9clHSN07sVv3PrtKLFfqB/YIgGjqhk1ahyNJHaZzRJgN6I7Jj
dmEmiEhBTLKNOFYvi26nsmDejJXleDb7BUOkZTXjH5SeFk9vMo98IXKwQssARfk+JlZVryJIO+OD
avdCNf4LF8rS4sbt6UESKArXOqKXJJ/WpWk4nli5jylkFomodHWDSK6naMfr7EoEtVX1k5nwoZyU
1AlHjqd5MujthFQo+n+cfduSnLq25a+cWO/sIyEEqOPs/QBkVmZlum4ul11+IXwrbgIJhBDwHf3S
Ed0R/dD/tH+nR7p391lOr+XqlRG+hF1VkCBpamrOcZGkvyyMnwsAKdPafu3Bs+ma+i7v+jfutXPc
6aX+jDOLzn3MisKIcK1XZOYVIxvY0/HP1nio5qylE4+XvfXz/VPlxPNwxNoA8rDPDWuSCnXQi659
jiDyiGt105YY0bIZ72UDg2LAobrs11c/NVH+4O2cI4i6tucs73A4l/lcHzs95I98mACwBNHCk4mQ
fnSUeKkvsw7ZhcWpc2TR2OZT3U8FjtamPa6nGkwOlbNXYrz4kyc6W7dDyODRVmFbBXmYPLYDb/1N
LeIBnNAZumyb3s3cS7phNSrN8yiA4CHzzGUT4Rx8pJZWmCr2YCoMlGAKk9WnfuTslbEK/uTJTv//
u54mqUApnlqMlfbD92oYm5TS/DLp5+hc/IjZQQaiyNlmNq6BD3jgZ1LY6LLlfQ5AQmPdq5YFk5jX
5DbQq78Llz64LDCdQ4+gzjznYsRH75dhP2ngPXN62cZ7jjua5y7oPFqfOj4oMGG6unvgheUrgg5/
svjOoUchbHiFrk28mUFs6DZVTON3pFFo+U5jBUtObJmk30adXND3sG08XLa1neOSiFEzvCJRwhE2
4DALCTxxzGlnyGUT9SdsEvqRMPLAKgjrSSedpi7xaHNZPDyHJq0CTvJRLqMN063/OAW2vq2moa4v
m6nn4CRWkaLxKkymKCxTU8RrYjS9sFV2jk3y9ei7osCLkc7V2VKya12UF1YTzpWSwtATMl5wcSrq
fku89tO4LpfhhqJzdBLOWN4weafAVsb5leyeDFPdZenQOSZpAqxElwu2g1yYe9W07S1tCL0Igxed
Q5LMKbhXhYSNKYGjvQvjjycezq83zz9JLc4RSbOii2yIAL6v7O1nGBHVJEFi3rNs1HJ5++ub/EnU
P4clmUaXDfHwdhpvfkICPSa0o5cdcM9xScSARrRMCMskHJq0rQBM7iS/cLafA5NC0go1GwTPkLMi
UVCQ3A5+W7/y8v/svZwG5Xe74czaKhxhYYXMxX328+YIlfTL4te5VBAUpZgXQz5hM800hfryjSqC
yw7950CZiKLnrBjeyboSFIerwocUkbmMohSdKwSNgVGRkqhtyZW5JMbJnC4XufXS6Bwro1ZCWlID
K+ON5hF6hrcq8qpXcrY/GctzqEwLt/iht+2pPNx44ILGmyq3rxUsvgPK/iDHPVfXWatxrKspAPqh
HeJ2ZwviosQTpRdctdLIu47k7ZIogQiaxmUVvfOAIJ0yyqGEkPRtU9rMAgR3+nk4KG2dzv3XNAwo
/R4s/uDTncPgChGvpJjQ8gAHKc6PhQnNmFRx7XuJHW0RJdXQhg9VYZsypaHiatcpNit95U+jndZE
LyvUcAGMqheK/5vB6qgDWu4rGy0vS9VFIgF6usmKQtj9pEZ/2Zbca8ZMLx3QyAss7i1k1i3k4rjz
Omjs2CpK8lC3T2qtw3gjXDW3Wb1OeZP6tss/82nRXVY1jXs3E90UbwA/jGySx33Zp8sy2Qe3TGv0
4jdtXkIAq26G60617naBrV9wU5dNHB4hxrUWx5XDlOHQeF1ZwMZ2HbondB8jd1hcrVSbOMrHfE3i
YdAzjNAJDAGjeWwhGwkDqHjewlp7bYCPVRQAQibzcQeb1qa6Ug4FsPdm8RdxtSyx9NPBDHnxDj6O
/V2rcPC7XWMuZdKwsKuuBQlqctPVA2Wp0KhmHz1Vtu6OD303s6SELA5HAKNKoCgq4dbaprKRbDra
QczVR0d9qvfF0oSWgkQWDtW9x+Cycyz91UJ1iVoSqXsb2EKjbUsB00586yZ6P1jSmT0y+iJO2lnF
Bo4/clm3cJeF6XbGh1yaTVAWin8cO8/1UTLU1pdLZkhk4hiK541xcDywbSO+ON3n9AVOC0P/yCIg
n45actfdekHkicPgPNHe2nidMADx1OQ2gWvz1PEUdP1lPX1ItPHaNAKroXycasvVbVHzuA7SoIfl
lk7akarxCC+BMH5q/AGNJ2uaNS93NcFbBkekKrZxueZKJyFQXg+F5dTdjm2LIkTUlVOdutZ15qtQ
Lh/sZuw7aPuzoTcHIJ3jkSG75nFIQHeep7ddXqOvAJEmSR9lXjI/06qIs8FoUmfe2lKMOg8IXPq6
QJUpWV29oj3Tjjd95Pc3xVQFKumKVjznQayL6zCOBpz0TF4MKx7IqyXOfn2g0jBuTy9HXym8BZox
6gaTjQ2v3pNVKXPFROtdoyI5eCjTli3ZLIMO7mjf0v0YT6xPu1bVfkKX1kZbxYomTkQAO+kk7iU8
MkXAc5VMk0RtWsLe4bmtOrckcREXNGk99KsaQ4arGCYZW0jIRc+gfqNnq4dVpV05VjILcjcsCY1b
fTVoxz64IVx4YrjWDYDKVewyeB0X9krzgH2txsmDE2odvo0GoRRcoes1z3gUFGqneo0uzTSsRUIm
Lh7Zwk3WidDNWwO5k/JmLoS39eDs0O0BLzTPfU+L68qW5Se/ofhUTQO5wlS60LH9KPJKPWgPFl5p
SaGpk62y7UVCdSuG+36Jm3upwJNPBpfTuzlv4jIzNSFxFsq4hnNbq/ZKrPo+1x4Oawv38ikbO/Mg
TR/ulggOW9nMIjdsvbZb9HYc6OI2yJ55k0Bqw34bio6RN6RsVJkAgdLXh6K16KEpEMTcvqsblQ65
J7sdW/PObLDnLuYNUMH7LnbDN7oWeDttUWfGm4oCcaZn+0bR8akrA3w7Ohb9mNboE92XYOPHiU8W
fjdPfdRcw3+JAwtQ1IZvWTDHb5ueNvYQGA0qUKm0a7bWrpV3VLK2Zge/mfnQSdglJ7GGKlM6Fcx3
dz6roXHI+lVu22GZZzg/k2V9p7t4vorQIzlWQVl3GWUgGPMARY2jWENJ0jlcFNiSqjFHGbqwexmc
7KJtwW00J6KJBz/xVFfN970o0Qsp2NrizwCMZXQAm5huqON5ky1tNwERNItqfVC8dCyDjDCYdcQO
60PAETJgMSF082zFCKlsOOJNLKu60r3Jge5FgzseZ7lxi8+WNK4gBZU0NmzsVSUlvG0TziaZMDC9
D5SVbDu19fAkFngZumWIh13fANF7PSzLMty5ttM5ek4A+Yb3Wi21fYO9KOdvzCiWd4vQtNp6K4jX
V3XsQXMhbXoGWzSY1IQvRRQa8McFYTnogFUjrqWFON++gzpv0yR10TOd2REqWG/GqRIVbKEoqQ+Y
Uf2bMq4q0NpdW6D7CquezdKX1N13J5e0W8ZrxVLbaPoxiKA8h3JeW0Bi/qSb8i7WUV/KAyugfZJB
BpPkFVQ3RppVQUw2oypeau2NTyjYrxnIKJjopRB96kXQssPxIIjuJXpW70Ojpi9ilXOf0NpGIs1F
zve6Yhoa/G5+ExhiH6o6iMNUDZAE1E3NDmaapi4JnGoPqNgU6QgaXUq1JPvAdOIwq3UkmYtDOBnG
+Kb6WZtSfwzA371rlC7nOglyHaosUJj3DwCImWA3sJV0yRwZUm5r2Yg6rZ2ceNb7NnymuQhRWffG
eU2xqgMvUb7t6RMWlc2zWTRefyzkWkJCr17VtjF5FVwBZlXrBFPPHGRgoIhOVlrvSwYD4dSLbdAn
kN6Ldqqs1zGFFMVQ7uJGRG/gItfbRFWenK94WVfBNasmqm06zMMyumQgi2G3uimjIHUdDIsy0cji
XvY67DNtSPVY+IORCckdG1NTyzHpLOzAkiEMG3fj1SKyaWVEs1edbNvDHEWrvBqjxjMPvk9XmwKO
g3YfK5CCFPFSsW0ca0/tqrqOUPmxQZtA5+drS6eu2w6c1yYTvKDXzazq6iqGf02/UY5UmQxjk7Jg
QjplGq7eT3A3npLRYA9IFiqfZTyIQwVGeAIt3Lu66WFkW7HaR6QHhabJypnGZusj40hmLMY8YQvF
Jj2RuL6ZZdkmFWkcgRf4tBsbnCEiR6OEKcoS3Ellg8hvZ1t9WDRsg9nM2W6uphhVGB2i581G7GM2
qKHu6c3Apd+PxLb8OrclL9Jp1sa+Gdchn9LQFDBU0n3phVume9BLC1D8fJsgiSncnpIu6lM5tnWT
zP46N1sdh2N/w6bS2nQcW1bs1NpAU3iuRBldjxHykaTv9WRfFl9ykQSrhLXfhCTcZSZ3scz6vvBJ
WlHkDtBfn8nwPi5zz2Q9jXObqQJGnfhAs3lEnUxX6Qrx6SOSenD2Gc+nr87G0KdRQU6q1DWYTYcw
6sUNKrJrfuVxJFdXUhm+PIphkBxz2Xck7Ypxae/6cmIfNNc+1sjiKWQoIvf6NIYEbYu+uK+qzBhI
vF0xDyoEW5aLgO7hBSlFxmJSFA8FuE/kphV8jRKkA8Wu7ajn4w20/ngDrlTeZqVzuUi1FPS9jby5
Qe2tCptu51m4bCZdhbw1Fbxq2Y0EQqFMm8qAdzPNprmd/BFt0DKAiEMSroDq7bgoG3noy5g+ojY/
RSniZncV+TS+reeFjFkd6so8rHRwD/jc5DOLc4giKogeVHuywgslgUhtPH1ZpyX2N3DzRp1ubke3
ZHVUmegJ5OJw2IUY/SZKh4iK4rNtRzijrhW6tEkxd+KRx2quIepchmTjwRS3ShdvJN226KCum9lh
tMsBGlN2SIOi8/tMWijZpUj6ybEqunlC9mtkd2ihc/UeSikxSZS20J7s9ThDWDTS8yfhdzMtATJx
rtuZCQF6Z+TYqY0ZGrDj8FknAX/5mpcAR2Lr3VjWe/IWcbyZ3yoLjtFhXUqcVf15adr9PHPhZ0ME
z6Ysn+kaZ3T0gyBdadgHu8r5MeLN5JeQ7B7HZdzRNcQx0NVwP37CmDN+gJN4O3zTHbbQKx4Ga/+p
8UEvSllIi/lu4eVC79nk2XIDmaA8zrqatNswiOgH5dPxpmTY+zOf9pbjtNCO4D8wkIozGfT5molO
WbvTZq5ZFgd15+1FCbTdPRJRZlMYbVbDu7hdtX7TQO0NGdfUzSh9lOOwJbjyTZevSDDbtmTyXe3z
1h7rjkfigyd5oD5MfkvCWzqPLt4tYPE+TowzjXkm9a2aBl7tBvj78AxpNW3SHnr/3Wa2ovNTkB+I
+MYYsIUqqejqAPtbrHf0ojAfrwONtke6yl5qrBit1qSvuQCCNwLkLrrGrBd4/xDw8W4rkufeHXyh
kA7UuYcVhMGuy1CCToVx2rKFLA6tE4ifJTQcLQFfIRgeg1GGmHTgjc/qWStbuy8CIpT5l7HJ6fpV
TJi55sX3sVDJyatRDjiiwgU1T630iU2WSM1sY/qTRVxVCXewjRnqTM7YvZJmKHC4Laqx+hS0Yfhh
hoHXqSqvCxLCLj7CCkCXyBVb22LPXDLm4e8cJgCNdfMhD1yvljsKh8tyScXEmklniAVlh0G1MSRR
ahyaVObXBqeXsVx8yPKhByk2kPk1TcaqZjEpfBB8kgCJU2hEhRkqIRMO209TA9I5itCgJrZRhrSR
jCoJoxxg4CSe5BJ8oH7NImQainppUMqquJ2oY8U3hNm+y5zAXNqWto/ifcwnDbcFLuZBPIty8M2D
LVEheOhUpGVqeNgVOGUUFkbCkiH4RYij+YZTWlQCAK+RrW8wrGF1WOF78tbvwqq+ohOb+lvPMOpn
EyJMfa1U797CABWOrbqzZXCvq2ZCdopaAflmOQvoJiKgFu4AaprWdEDKPb01iyFTwte2ldeLcfl0
VRrK0OZa/RcgexxJnCrmTwQkgrexLSzoIJ42A5RNLesyqWygD5Fz1beuW3KjE+NDWwwpvGowCyks
DputkySq8ZQxtP6Nvml1rHZYhPZDSWQeJ2yy8c4P1/ilJhGOqyGREU8XNEvMhjVVJN+MGBVdJ01v
UaVOlrFVMllrxzASduV3cL8G6W1ZgzkhGN7MmTGYMp/3/l0oRr87MLTrGHIfbG9JITs+AMAprQ/p
YYNND86Xgm39HpqqG6F91nyZadHZDXRFTQB7w5IKrC0k2KnWA/oqo0dALpm55Le+gL3dHYdjlkoZ
ytBduuKQLLNqHU15WOeKG8Q3WbIEYGmQxCucP8c9gwD9m8Xaok7gKuXiowmWAWcoT7HKJHCVDd9z
aeKvbPbI+EyoMfNtGYGJt0VRF6KyvuI5HmHuOJzAgE4r0xBG9Pe4RM+PU+zFI+IQpRavHCpy0BNu
+7rZkdC1MEy3sQpZCu0K+kQJKk/JDKmJtw2NUJWBpUuOk+YcqniP/QZ0wgBgqT0q6yqEsVnDBOo5
kGBIidcPFaACCHMQeplmHANCTYKszxVwbLYt+vww0G6FEzmNcj/FES9+cGUvooQIF3epjk31IYQo
2n5U+eCnhd/G73IbAy3da1E+9kUfvm9s1PCUkqb6BPrX+jaGTQQ+pMOGjpNPIJKpZOIunPLqY0Ss
pJnnmm6Pmyx3bGHeBoG1uW+KevSRLM2uTW0emytezCPZt/UCBHUAPYU81Q2HYUk9xdxsV6QBxRZi
2rrAPmfhPuVyhMxrb3CqfFucgL8fdaOR5vjoxAQvoOUW5dsW8Hq0aCh2KdRroMeaVjkKbTeNGOXR
LJxsautBxqfC6+g3w1A38QNEcYlLI89H1M2xa3U2Q/uc59lgkdz3mGAeRSnNk0PCZ1SR0nUuW4hO
ozqS8GreNELd+Dxa3jm/sbtCxmQ5jIXqhi9mJjk2i3Yci2tvMS1YkCSumJiSGpSau5kwJlPR9G2f
BBHzvDvWL+WbkZUxSYtRR/s1nr18b7oZ+t+qyYvqXVvAPe8uj6vAR45Kpzm1VVHck8iHA5Mwtr3h
ZmIwIJG5Wt7MOFTvWe/6w5L7gU1xdoLKEM+xkY44kjV3XRDEn2krZZU1ETKTRPFKvGVwF71GK1xD
xspOA7LMqZqfUKPpkEF7ILriaFOr8eANUYjG7OCW90Q5t8+9YWWJFHl9oyfVvkgaRX2HOgRFtMgX
ubaHdsKB7zANsagTu1I7p0sz45zPO+lBHIpjzK7iWk6mTCCjU+VvI17o+ODVXnUtdSNdOgTN7F37
ubUabzMav8FEsCkSbscySugaLP1VAJGpZxvP85Qij8tvK9/5xyAX99aWAI9C8C6eM4TN9Y1hlfaP
Ek3ubyDSR/cQghDPS4zDxXVXUpnvBioJvyJBuNgr2LwMYzL2rnrgoCfeB2Ne9smQR8szaIvRB79z
3XUzsm5Dumm7lKi18O6LY1gSSWCM+4D+QZAAHYNsDd16RE5FbgqcL28Z6t/wzjKACGwmpE9PJV3n
fY+98x4cGuPt23BGiVSGubsPhL9eTybiVbLkQl4X+uqLXl0yLnA6mwPisuhqFJCWSMNTJbikdfHW
l0X5gcaYXFVcdcAuBdxewTsStLwB8EWdjm2DoahhQ3SzFNK/CYt1+ZSjyPeu5bm5XbQY6U509EmQ
JVnc8MKL6XGVkqKwPBbFdc1XaJ7FgHQeeF+WewyMl2gDkxXgaFy7ZKMZXJvg9fN3ubfOUxYieR5S
68kKWCHU2F7YCoE5rAaGGjScHMWDwKH5thI2vvVY3RrsOkthEoppi3VqFnlfEzdP21WzoNmU1YK6
60SC/hkuLsTHzs0YqvOtd0+FN+4pIyOsXXLXfQn4unyLl0kTFCAX3mNLaOOXDkpoXwM+1fjRsJ+a
NEfczVH3QGkelcjSf+sXKFCDYufsc+93rZ+4jkHMQA7DmGdKRPWQ+AXPZySHy3y081zVKUd9/hEo
GDZDicfrChxKjfuIEqHutlPYx9+wsPxdGK43ncfaG1HT5g1bh6lJQs3sbR+K4g3CdfS5aWFG/grq
4k+aTefSANB1Ho3mFWDx0eTvwV1dUsbEZTo40blDiiQobfhNB8QIprg3Id2Svvd8WSv4DAReVLrq
p/rUPKT1rp4QjqjvLrO6ic6NIvopqJSBafBmnk/zR8M5vFqtdxkX4Zz3TZlayhzb6AZamzTeVSFZ
r32DTuhluMdz4jfQ6jUK3oBUOhc+kPzoi/rDRS/9nPS9LDVKLeUK1FVgkrUI77zQv2wmnjO+0VwC
4aPDXCmK/LN27TMd4teAfX88y8NzyrftIpmzEtfmRf7exGtaR5dZ8IXnhO/KVJLXM7q1pdd95C36
WMX08ZKXHZ6bRDDEVwZlAAiadXBy4C5kaIJ+u+zaZ8BANvalwKkQpOzW/7aiwSJ6Ol/UwAZw60cw
AlpHIMT0J3pm5H2GSdyY0UIGF4HQIAH048VxsplbxkHQhPpNndU4QD+hhdZfhEgIBfvx6ixYUEA0
p0loaX6kKFVotl56cf/Hi5eI4q5tFMCY1tyES5362lwkHxOeG0VAKxKF9xDkqWCcn1BahIN6+f6y
mXIG541H9Mo8sHk2+bCwu6opg8Sthb0ooITntG+0RUOxliVY9h5aOa739lFdXqbAFJ7zvrkjRIRE
Q7iLoTaL3gWgCzhXX/ReznnfUzHn0Qr5LkDvxNPUoyeFAt2F1z5bne0MZX5UugEvGfydjOxGdvSi
vSc8531P4drnUYyPjVru1nX1R9GoT5e9kbOlOUA+M+QnYb2I2TV1rFl2lTFrdtnVz5ZmvABYUOSQ
d6ytMDAMHzIKU4pXdswIS/Bn3El4TvvmqONAshdcGOkscseC5TBSHcgM2AXT6AujrFU3eteGdP6X
hda/f5n/S/FN3f2fq5t//Af+/UVp1AzgzXT2z388qha//uP0M//ve378iX9cfVM3n9pv5vybfvgZ
XPdf980+jZ9++Acsd4GSvUczeHn4ZuCC+P36+ISn7/z//eK/fft+lcdFf/v7b1+U7cbT1YpKdb/9
60v7r3//zT+lBf/+++v/64unB/j7b//8r//8X//8b//87/h9+vt/4vf/+OnHv30y499/o374Ny5w
NIeEB4sYOXFa3LfvX6Hh39BTEJxzyGQQuHj89m8dYN4lbk//hqlAaQxIEkex+IS4NQpHvr//Fvwt
pCH1BZqRJ1VGAjLY//2YPwzUfw7cv3W2vVM4Bxn89A+TBRIV0BVhhAaQYkFTg56DwBrum2WAosRx
KBtv60eThQaEGP4SkPt0lyDwIc5LOdhkXJxLhdC61ac9bz2KibPNUvV9aoDHufrdEPzr2X79LEEQ
AMdOGYhDjJ9z8JdpjKWYxHLscLRP19Fb09hAuvbXd/mu2fWf6+v7w+DaIVh40enVnWN+YwEJvxB9
jCNzCgjrUkSmQFm8DN95VAy3QEC5F2J4/yh7CuR3mBcxz3goaZ1VXuO/Rov4eQQDDqFYX3AG/cbw
nLlrA1Pw2S/x1GQyGYEz3/WSM7X5608dBr7wIXoJ9RVynn6GfTt7ZaHdsRq9RmZrUwE6RVdUaFJW
rhoORo75+al4KKeUmLh9WldrwwxOXqrMlAeIxK8/0SkD+3EYOFRxSIAOCQaDnFPoUCUZcviwTsdq
VZ+jLmi2dFBfJ2/tX4mnp43q7EaU0JCRCIsl9M/FhJHyjLry++m4FKX6UgCKBDRm2MIOhc03Klav
Uer/YIKhAB8HeKiQn6LC2S5RSGuQE+LJpmjSqSrBDaobNz9zVOjee10u68Rrp+gFOC/zlVJdvqDp
GKUgV6NG+uuX/NPkChBrKKR8EIHw/OciKCiVA6wz6+iATjvLWvRV0xFL8JUl9fNdsGaJz2FWxeA9
dg7Rp7UWyMkEP3gB8a8KHb5QRf6aAA2WbYDBwxOIIBShQNKEYf4dvDhmHcW01PrYc7gojRHt31WR
ou9//cIQl3+cLIEPLH3okyhkfhycx6ABVTwFywJ5ZGixrNuyRUcIJkjDFG/WvnbPqE+bKllzHr9m
yfW9EPHDPMWtMT2jmHARieD88EnyUtN1MuoYIYvRqVfUTZcNfcwO4zSXDq2YCM1jqZGOcRgw10kY
Om6TgYUMXcpmKe9R4PfGh7/8QuAcwv0wiH1wLs/ponJqB3/qouFYA+WFZkavF5bogXQvsq77eOu3
a/DS1yPac7++8U/LNmA+RdkSOywNYnoua1JGzO+drORR5GVwVUW8y1rgkAC1JOOxb4LilTDx8yQ+
3S+MGUBvMHk51wpoQzMUqKPJY1s4P3Wz7zYiUq8h2H9kFp1mMcNrjPA8WC2YJGcnmUDApwbNA3lU
ABL4Nw2J1jKJVhyZtjJHQe8wiX5+DIOg/maAGf1rCr/fb498BHt4yMTp14mj97tFBJTNLIdWqaMa
BHbXxoNkCeTPX4kH9KfYjn5GGFLuMyx4irn8422g/tUWqo+7o796LVDDnmxCYEs672NZS633vrTz
lykklZcURvXvJhG170XYNzYtlsg8taEG2jQ0npoT6OQNLm1qoIRf+5h/MOQxtgZymttY7ucc14Yp
DXcmvzt6tPTfuXEpr/xhbbPIldVVJLrpSRdufeejcnoVGh2lrF6bveAEYNSxywFl1Cd8AHSkfz31
v/MZfggFkY+qMOM8EFBKDc95LIubaie6ejlIbyxvbANoIGF+p5MT+u66jcP1UABQsnNAlu6CFcIC
5VI1X3/9KX56O98/BApVmC4cmcPZXOmHwlEfMhSHoozsY8Tz9prU8tW54p9HXNyG4yFPCRkTeHk/
zpUZzaWGmlPX/uTyl0hQPWBdy1hXpC4AIbgupXwGLpu91c0S5Jleq2hIfVLHW7SSa8Cm5xniHr9+
9p8mcITgH0SQAhfQwifnSi3j0KjFn+f54AGrlZZGmP3CfbcFkIW8Mgv/4FYCxwCKwYbaHpryPz6/
3zLt7AhgVM1Zmc3QWjtUy4qeVFyFL79+qj8YUcEgPQfSv2DsJ51cCKt2uvBaexB2ZdeMD0EGduxr
7ng/BW4ckjg0dyHdhiMJcs4fH4isQNcAhzsC0DHanZxOObT2lq11gb7vB5a/Uif7w/sxxkKfEh/3
ZGf36ybprwz3I743ZvMMHDYa6XXq5QHPLF1fEwn4KUWIOEoIUJRC3ooQep5TjQ5dr76I+kMxkxVQ
M32PxuHTyOK3s+dAlffDvzxDQkowRUIOP0Pqnwuf0aHpoHikhgNAwotG8mFy9ARHtYPCHbn/9RT5
Pjo/hh6BBSnwcKAU0Z9Mw4phKfKcdyuaqUg7kqCiKkqCVjU0c0NPllS5EzthErSu9tE8Ay0R9jRG
aSuGeEqi3Do++sCGemkJsBKgBgrBPkW47Mpt2RmvSBueU1iGSEDGUsK7kB4HUnRDqoE0B4VihO5V
Uk8zoKm1F69LtkynEgjnSw+UpfWBmPM66oo0hlDT86+f/ucFgocPsWkJHM+Jfy6748Q6G8CAyKH2
DSotBcCoRpm/nGn8b87Oa8dtZGvbV0SALKbiqajQEt1u2+0w4xPCYcycM6/+e9j/f2BRQhO9gY0d
xhsusVhctcIblmKdES3fO/9J5+D6wKJJNOR5YGieU1Tjf9ncGW5o6uaX15/lNq6wigYukw9DtfV1
/mRMRa6Uxqx5TZ0Nj6nvLCPmrD/4QB42Dui9bdOpYonKpqNRClw/EDOYtICxpXoW3lCuHkU10Lto
i+l651bkiajjloYK9fI6UmbUa1AyFNWLdGDnuCw12EJa9OGB+Cwdv2FK/+WndOj3wZJpS7/Y202X
v4mjTQrF2zM0A0yi5COhL3L9sFptJWQBhebZyQC+ei6GXVLIYWNLb6uBZRlDqJIKEjrmWjJIhPAR
04KWqy7b8gxAoAOJIpvpybdqJrtVK+C0DL6Rf5EOXvWugdmutjPiKoVDA/LO+gjeq9u6F++9aTpa
UlARaPLGr1mU3OND62teGc656wyOtcsdf9q4fe+tQsgzDJ2+k2ms29qTWevIPAkNUkfd7FrH9p+G
WX+bFvDLiySa0nuhsuTiWM8R/c4JOugirWeD+P2m0Ce4DGW+9W3c3E6SOGJpZJfk+yqtrevjAkRS
NrRkJ88okvCHipjvdzq9jptw0D61dHpPr3/2N7eT5KowBEkjAHmbT/J6PXiVQ0+3ZfBAMihkp75d
f47mNP8n6vT6Hawb323rqNr4KG6PK9r4Nm0sSF70Asz10Eq1J2n3Qat5GaLQXl7mlbp36kb9CH+u
O6qNBugcJHf0UTjBeKk1vfuqwZcE/xZk5YM669n59X24jRZkziQfVHKc0yW9v96IXqRwvdJU95wB
DNou741mn2WV8dFuavtSqVb2aMVV8NiSSZ/nqs4cwL+KfXz9Z9zUe8uvMEgSSG/ZnHUy1GRxzIdU
6J6ShUCpAZGD1yr78ugHfnioNDHvlFA3f6rKG7WpON/L0gD/NcPA+YPXcr0BupMnjh/0umfnVvLd
H8fwZ6a8zVT4ZRGattS0jmbzxa7V3kZHRlNutcKbsxxAWuCrqlvobzQyfFmGVhpWoNyWjk4H8/pZ
CuqDmUaZ8Ho/hqwBI+XMZaQcXn9ZN3FnKcttzgsXJ7nPWl4Oxk0T9lEuPAuqCtTPKjuqVFfFW8Pb
0s1QSeVo19NsW59MoSQl0mSl8GI/MfZDoEeu7GAWvv1hLI2jR2dOmOpa/yySOfjQPBZeJRfmiCqi
g5IWbzNqfHkxS9NqKRINwAA30pB2VcCDqFgFYtSFSrHd17NUNz7m26BGcOEuXO5dsrK1LIKVwzHO
sk73utgvP4F4nr5ngNf3akwDQ/RZ8JiGRrSRCt9GbuIHs192EDFkAsn1mavtcY6EkmaeFkaV13WJ
9ZVgpTzAipxOAfjMLaDPnSCq09m0LZuerUXuvYrdemKGAXSK3LPxXgf9VhWPqREMu1TrxYMjS7is
7RSZl3Y2DM+RVfOU1Ur/AEirOmeBk21pW77s61UxQPHr0AmlAeAIyp7VFoxpjhVkXmVeZfVZupND
WXyy6tx6V3Rq/58Ug/UkuyzND6j3BuleD+CR7BA5bn7UQPWDvRKNVXRopB6Wp8TpysxdUrfnATIF
utZGnm95qdyJ+txBDtM/i+gnSSJWL81H9bTxrcyDxtecIhCb7wSC2s9MbkwvKKM+OTTNOPyR2gTB
L+sVbd8NbbiVJy017mrjqLBf2tQaZPW1anpCp9cCkl565uBH4U7NpH1snTI/+1Yfy11s6WnuFo5a
Pxb+HFW7sJvDbiOa3RQAhEmTSY+AhQ/BcI0K6pD47CrmdZfKsruzHw3O3iE12HWT6m98n7eBc4ln
fC0EG8ws1hFtnJyUy6YUFyX1m7PwUw1yvi7+h1UYXzk0ZSxyjZtZZ5MpYVOi0cN5t0/Qw6qzHwdb
gu73tm25AXSb9iUbuMobhlCNinhS9UtU2+9xnPql9AbMN78aN1KDOwtBY1q6JJataWK9aUInIdTq
zL8sCqyXIW/NXSuV7BL1wZ+3XgX0lfh8AZowQKGXcP1ROClAK8NInYtUovoEyDl3o1AGGyXLnUPA
Kg7vFXS3xi19vcpEciHMgFsg7GGpmY0TQDBgevL6s9zZNbIaUyzNMqLSOp8uzKrCk1GXl6jRBNzF
qHyIckdxYR7JjQe6vxTDySUCcpOuto3JBioDkyMvBdDzX1HV/LTZYpoQxrilD3NvKTJ27k+b90TW
dr13bcEARQljeemY4P8yKsM+6pYRv9NQtdjIPm4z0hesAlB3fWl7r9FOmaaWtpFO/iXDIgpwfJI/
xzRaydqUMtszZGu9trAjyDLQtbdykuXCuI6LLG5TC3GNO8ujXj8nRJZEmmHhX4YqSgKXIFwk7gh7
8kfS9kN01rLI+OG0RQaf3DAQXoDy8F9ROOU5iqVKT49D8axaTqmAtI1SKL1QCPpj3CTVT6sW0ega
zQgwQYUdji7TlNfvWlv06NYi3xLTLdBn/nEght81miz9juTOT3dId8BGRHjC+dLO2Wzup1kyl4a+
KV2uiPCUwDgJIV6QDO7Lymk+VUI1Srf37eA9//+wcw1JlMCtslQ/tWMppgNyEOaPqmn0b3HYVIlX
QBqDi1SVvrPxQm+TIzpJOodU0q+mtFudnaqsA+iHvrzohfMlLYvPDhD6XZcrH7LY/6CE7UaFeec7
B/QCGIlWzHKKVu9QH5n1quksL1ZJYglVdbhkfh1tdHXvrUIlSfNdc9BNWuummqo62enynUMaSPa5
L003RolmA+h757ujVqafQ8bA8GHtQSBGE65xz7P4jmmfFUMfPhg5584Qm9/dvddEvKdr9LJ1a1mh
Eskca+gHecnaud1bxpi/p8kBEVKzmuiBpqh5LJryf9pGUmfclBaAkL06HDIOFtUNYhiKH8UpicJm
V0djv/GybtOdBVuyXMyU/2zjss1/jRVRcw31uVPlRaLEgIKK0x2nqezO5VD3H4K50Phq9OEiAike
2i7e8ni4k/UxEaXGd1SkUziay2H6a30wxENRQ+C4tH3e7Ht6yyfUhYSr9UvpM0/lpXAMUBgQx8uu
iZ4c3Zdvs1FaKiF+g0nTiu45ToH28v7/+g1tV0C6UpG8IO/DtUU0iGIk5hAe33z/wYFa5mUMq5lA
rL6+FFpc18NxuxQz8i5KX2awZe1IfwdU09nAZ957rabmvNQi0mRzrx/JTIWfR7PuXESh+P+i8DR8
7Jkb/9eNyfig663/WHbdz7BMxZMSzNav15/0TgRgBEq3l9pjmYGuXmoZ5yC2B0W5jH2TCmjorTgE
aPpujVfuriNJwwhoVP/rjpkeiMrUE1u51GU9vVfRhoLnrZmf3v40DMPVZcq5ABqWvf7reERQZsva
cfyLiMvSs9q024+d+TY98pdDyJfI3bpg6DQmYterjGGeOQOk30unZXLfibne5z0Odq8/y3LGVrf4
C6IIMI6KIuq6sgCgrmYmyhyXPCIbn+1c+y+CQfehypvwc6OXmyPFO2GaiSUtAJ6NhzNWBzFXM7sL
kpbUclxGMrS2LkNXxvvAUrbm0XdOAyANPjDx0jdbqzv2mh+Gsajkpddb44GxijxTz251ae88kKMu
M71lxHz7ZYWBmCBImvKSm7M8o8Bhva/aEAWSoki+vP6y7tw76O2AKTLpZZDvrT4j1N+CrrPZOzmb
hZtWUt3HcT19SErFfuj7SPus+92WHfOLrvLqiDgg+0yaguR5Yj2rSXvG9LQ87YszGfllzIXyuICY
/sDW194lSN0O5x6dl2e702zFNZOmd8g9/dFTGevou3oU1j+M90FbKmhh2DvoivO/Y1ugIsRw1tfc
tkvVr7phq9D8yq4N9mnit9yr9AXaHbJEY43ITGBaJ4oD+c6ZtDbZQcBHrENLcutfHQ/tDzLMx6+K
biX/CMIoqkp9kJ1QZagmcJCBOu1ffxN3Mm+uSGarjN4pxl5QM3+FgBB7V7/WJ3lplS47SSmLc2eI
7JyHtXISiYNsTdwCgciKyHyT2OpLXGBpcjWH/27C5b+OC0U2plUF1/oy5bOKU1EiL2M6tG+/m4CJ
cMxMJh20OFdHLbG5VmFFkoliU+yKDjZ+PEaIIhnDVhVz7wNaQhxTOMeh9bgOdFWBVmJeEoLgnTwE
CH4dNKSaXLO2zY0c8U5EoJgFPGrhGymctR0DChOqzP3OvsjUt5/6SiByV9nl27NqHoM9WxAT5Lyr
YtNAJCxOKHIuQTfWDzDBHUjozffXT+C9XQN1zgFYsOLUtNfHgMQssoc4sC+Fjcasr8XmGTGE7JSM
Qvv4+lK3KFgQ86DfHc45s4EbzDjhmZRwHIkACGy4GJ6im+NU7yIrKN1wbJAumopgVxv5Qya6/TxP
3lgWX/+HH2EtDBtbAy9IOXH9wGUWNEo5kHSDkqeKqOL4YKBIt1ctP93TOXP2nWN9r8Yue+TFKmfT
x1PCl32zZU19b+eBAjNVoFXO97fqKkmDEluZIwp82BknEwHCh04Z4Ejp1hY55c7tTAZMB4aBI2Dc
m2dGIQw8N8k4+pu2S84aPIdD5jyoZAOegVrm29tyzhLmYTOQqrHo9R7nbZ9Z2JFLEgGzPcI7LveO
Bqrx9Vd57yu0F50EA/giKcfy1H8FT1OtbWQVTftC8Wk/lL2pXUQm6o0Idm+VJUSSaPCtM7i9XiUy
kcrCANS4IEOouoxnImoIc2vOdO9KdiRJLaPhpWRZdcoUZMWCSFWMiy0rJGKFb7iNIWM3mCmNanOY
8WbJt2h5tycQPA+1NF8i8yCuoOtHAyusRXB+rYvdoADS23W4t7OkQbpG2wrOL0nS9e3PWkQyjaEd
7Bh7ddqVdrAVKRLzEqK74O+EDJxFVrm2+51I6R/sysJJPtdJj4wPSrWAmzPdb96ZeADakNZTevNC
DbNTYAyqDgOjKquDhMONXGaTt/NuVhE94d6vthhpt98OQjdEX9JawB1yHSAVXSoh0H3jYoqAmWk2
lY+Dkc0PQ2KZiBKZytag4PbALco6dOhfYO3q2ocvjboSTFdlXKYFAtjiP3vGAV1uHOs7BTL8cepF
YVAzAjRcxcF4mBFXoel9aWUAfDzAmW/nWJ3YWxOyTLFIwvOIXP3BlJl9SYNk+ONEdbrxK+49K11U
+h8gKmFHLX/+1yeMDEfuOwiNXPRMqqexMn+hK7SVZN1bZCFWLbJqNuFoFY16Va2cjirx0qe2dAtT
zvvWmMP969Ho3jkhl+KuJvlk8r1axQf2g16jZl0C7ANc0DbmkQhZuhkp+JFycmtkfO/jlSpkJfqK
fL7r0UeotVqDf715mfHV2CGeVF2GTJFPQB/Sh9cf7c4GMpimRUtrDxTcOgQaldWNQUmOwHSpQyJx
UWtpoX9pbw7oTD0oS2i/0c0g97k+DUh2V+HU+9YlYw7z2BjAQmIl+fT6w9xGWv5ySATMAulLmWtj
jXxKkVHKW+uil419KPKOwYSvWu9auPj7FmvQyzTXxkYqd9s24UBQczFu4XuDynH9ZHapOIhOV84F
yMUMAahXu69zXdEpGXtkZgR//KQMzRTuEdp0vqeTEPWH15/73ktcaDLMlXh0hmbXP8GSflQ7zexc
EP42nhFSdZ7MbvMeu3Mql6BCSkxuzNR12f2/PmjKyMLROode1GA8S0XoT2o1Bge1nYqN7+3O8xhc
I5Kn4U6BonG9EqMYs8mM3L+gTKe7EDW1fZDbysaLu78K27bwxLjBVkeyFMWiiBX6l5hy9EMGU2zH
lCnbyIzvrQK0D1SmSj9WW9cTaWTMVBIcD8sp/Pf65GS7Jo2LjarlttgE5Q3A1CYHB2OyhtVrRsy/
ekteUruqHowkaE5E28SznJjeXV+N74YaEVvRl29z/VlqTVaGYClga0GAW3vADbOc6RkmdLpKqb3v
9LKO0ObCRnwjgNz5tgnAFnSthU9D1X99JiImzghFzaWHcHDh6aFvCASXK4EgNQDhfRImzaHyO+v/
k6WvuNKv0lSXOQsoO+BITFPhCl2vayZW7huBX3gQ4gWSGyrATGirG2H4RVljlUPZVIKAQV5OirXO
14x2UhBQi710nmblVOf497hLix8tLamVpzYbdBVJdV38qRVpfFJHPe533TDMXokIqOVOfY6MVqig
T71jviV011KrMtqRk7UJumBziOx0PM3fFSNpAzeqShVl6C4dRjdJLPkZnAT+bBrMEt8dZYc7Rqv7
rXZskT7HdZc7JDwMXSi+zv48qjs/tArEQQiHf9Ash2IqMHxXdllkRypvJEyGDxUTb30fp0GRnMcY
g4QdCbbfoXZpyee0WBSRqjrtgm/RHNqDi345im5OqKnfk8nU1D3TcbV7UJUyKc7tNBQR8sCqCQbf
Cvv2ALI7sw8lKreGq49VNx3ssfGR9p+j6Htgdlq6L2Rb4eXgB+P3CT2zngc1es21x6F49nuzaPfS
t9UnszSRDk/HRn+Ikhk4emQ1hOxW7Z1dkGvxtyZC5duN6U/TFs9E2h+4m63hybBz85/YznrjMfCD
MN1BgVWjd0baJLqr5Fn5J9TkRxuEmcx12HSJo2gT1zkq3Q+FleLn1mqlY7ktpZpzlGqvncqgdhiU
BqA6d6afpn/0LFO8GUW+cQ92JPNhj0X+t9evj5dUbHX4FkQX6Ae5wDrW7Ts5IN4exlbn9X2dfwIf
5D/K3NCf465REZoNu/aMh9/wYCtKf7RwyzqiEmO919taKjszDdBHLmPnWVPTLSPyuz8NfVSyZpj3
3DyrIK11Rcvu56PXZGbyYZo74alVPysuYvgFwnVx5zd/anAC01lN+B+7Jkva4slPu4TTbKf5z8Kw
tN9+phX1Du27RnFf37zb+L5QJ5abn/IOeMfy53/divrALVZAJPVw21CRFKPL/940S3TxX1/n9vZl
HURqdTB+MGPXnWq1KwNniPXOQ1XURpRP0T5qpRBH2kjW19eXekHwX5+HBbNImw3wt0nLYJXvljJs
CjVWG88OtUTfa1bUf3b6IEWAqUjL9OBMTh0d+rBFIkAI5uFD05vvdM7uFyGLcNpFqFEjNizr/P2Y
d4W1a/LOR8uQOjjfT3KCbY947oirtwwvcxAjpQV4O3rStVIzGM1nDkxALcsNd+SdJW6SJ+P3oUNX
3WXaFtQX2cy9g7hbX5sb+3x7z8gFi8cAeBmiwr+5fp/WPHYxcv2dNxAQ9iJL8j8lwrSnYZ7y4wBp
xbXzYTy8vuP3Xi436QLb4e6+IWrqoo5wZ7A7vNlzcbHNLEIJCNW2OArepgC23Nf0iaD5URoyAqPo
vX4+I4+Ilhryyhzp2m1m4Z/LXvRv7hKxCqgquWBRScRXX8UMSQ+Cu1ZDetGK/VBq5R49ky167Z1t
g6zMxbLkPlBfVnlvZ2iICGpR7SVmj9TfhHR01xbDoYjCrULz7lIQaXkcIW1OyPW2pXaQoq2e155S
WDh4JKq6G1WYiVWubFlp3+mlUssukiEkVPTY1rNlNCwqHMxJdaAP6rsxxY/JHAPUWpU+/DSWZvuR
oUbzDsZmFO9ApSwuRCDPD0GZb9lR3hY3jEphbJL3gJGGiHP92Fy3SovjeQ3AUqkuJo407xWYqSEd
nBSmWDBV9bHMpuAhJV4c1K5VNu6mez8AIvrSzCXm3bQ3BaqMfeBoFSYx2nDMG9sa900ipnzvZ3n3
Q1FsHl5rnGPOd3UMgf1vgB1u4/vSHlrmKKSATJhWFxCS/eNcwA3zZGmkWEIicI57dXZ8PQDcWWWZ
dKLsgoQ3BJXV8YrHWGlqAXxbOJ0GcMOsH3JLbd/8VS64XkaQTJsI7GvghCOdXkwUoF6hdhjq0Pd2
VWczgt55FtBqjAGAcDPzXM+L4V8kYTxZuodZXrEgUbsD94iykTHfXYVIxjwVLOqNbhpJO43vMDG8
cJEPniNt+BST2W1du/eWWURqGNHw6dvr5m3aOq2JnQOqDHnSPNV9GDzOY2y/SURtCcoOx3s54bx8
nUzi+jOzi9JOOowpvSlVmDeZaf7UKaP2/Pohe7m7ru91llnAyDzNHUhtWjkVtWBkeKWax90BtVbl
ozBDZx/ZrQrarnE+TGPW7eWQjYcGjdLfhjI4SAhXUXEIkjQ7dl2mHfS47KkougkTstg+1IiXHkgv
kT/vh+KQGkZ4HGq/PNCJGx7FUA27cgEFaWqF1n6bBfsMFPRGGnYbn5l4U8PrTO0MIEmrlkFv62Tp
diI8pgkTDFYMXZDEb5CN3/T/vbMU6iqII9FcB961pid0RYT+raXBexoc+d2J0bgvCeNfRBAp+9ff
2G0ywqPQm6Z/TzvwhhY4j7TsR2ofTl+YH0h5tacS1trnpBrDRe41+JM72bARJe49H4gIynrCHQyM
JST/ldH66WBPBc5W9AGn9GHuK/PRhMiG4nqvqRt9i5fJ7dWRZPoJYG2h+bxoA61Ovl4KJUtra/Cy
sLR+52gdzOcu8UXjDl2TI36vJAFI6TzHrsm3BmJJIhX7EFWzEe0xyp49EGL6d9FqVuw1DoIeTj1j
TwYovR52usBmwwVO4v/BvrvS9uR+ledgpaXuSrNoqsOgphR/ZS6ghcUTFd2uE51w3KitsIDLkBeO
3HxoasdVzF4Xx74epk+vv+SbEEN1Q18IlACHik7D6ui2Kq1yPHBGT7f96AOQkMX9e7Mdf/NWISbA
P4ZRa0EyvUlgfEWNmxwiAgrJhnZE4yt4rGAtHBFt3STjLTnk6qXStqMhCq6GEL3u34W2ir63YkSe
kasogaii2WupFp2iyhCRa3Xl8EGth/4cZ7F+UMwuR4K/LNwC2YSN2/uWZMPtDXaccfAiMXYzlw4j
TA0XRQ+vwrPvI5W90HY20F8vs7Uk3oWKDPJTkTfmr1pq4xdZoNmCX1Kp/hinmcZH1jJ83Sgx7rwK
GuEgJ0hcmY6sS4w27MDUSjtBG38KDmnbi2M65vEhob+xgem7c7aAAvEeoGsxulgLukb91OFfLVmq
n9F9x4AddWs92ghTd1YBygCTnp1eSuHlz/+KGBDcbJIxM0EjIUUFvcOVrrGz+fD6d3KbF9MfQ3GK
OwzcpUohfL0MoBYK1mqKcYYx4+ggeh2npKbFoge1dVJh9MjnF9f34F9nmM3YTQKp/JqSqXyGODAZ
b83Z+Dng4RivAm/XLXP91NnAja4oiTchfnwohzY7jW21NV64t7fLi1uwRGTBxqpeU7OsUTC2SDx/
rvoD5fVwrjD02YjDy9atvliqDZ3JvgRJQJS43lo6U74xCr/yANVHe4dSHlPlojkjz5K7uVmI/evv
8s4nAFsZoDeQOtL7ddcYay+1ni1UNVTces4+2hOHepzz9wZOc29NFOHYLbU1o4SFyb5u0Ayz0slh
VuH0CbtAg90pLimyFRtB/N7hhA2zID4NLFQIetc7KIaR6geVPU8pOwfOV2NkX4LEmtK9PTnBb+EU
6clAquC3rU02Dmw1vahd54wl1kxDom1Z+d5kDjT0OJgMf8GEcKutLvGiaC3cgMbMa0HfHHo4eRKv
g6I9VZqTRbuONUE96MZW8XpvXW6YRS4BfC2EtOttkLIFFO0oqac2OEhIHDn3ytCpbolTLF1nba7e
aQplyMZ50pfnWR1giP1EhkVBbBnIXa/rz0lTiQ4rq0DUKte/3YPKTn1Ne+ZUY9gWy6b9gK9qo3wN
sA/8hVxEia1UaFi/lKzK0wO2sLmn5dYM46cGYujqSZh+5ymS73PadR+Tbi5PvghH222ZOINhQMDS
Ruwq0v4F3R/9wEQGcQime+leKdQke0CEEfpQixtTdijEGE9Yk+bDvCe/Sn41maSdVkk9xbanUswv
WNr5eC1hoxjgHD3JJ/BF/lktB63fSJXvRBSKWaYN4FEp0NaqYKkW4ICEmRcaBabv2vRUD4VtbB3A
2xeCNAjXDohuJobG+iCk/chgXuSxh/lQ9yuCC/QFmEj03BSZUR3bUU3DnVIl8+8kM6wdpMzq6+sh
ZmlNXJ8Ipm2gbmAgUVar6zQWOQKsZxQZo+4ScNMLnJ1CHL+H/DfWwy2msqFzCZt2CnazpWwFndvP
gGhDPqfBfgJ+t+aWo7cPzWlO40XTIt2NYfxgiEY7zrAxd2E/cXrQn3vze+XYsxadQURggL5efwKp
VnHpmlyPSdJaH/S4gOWUhf6WKvfKKXtJomgOA+ywQMzRkFkDOwr8IkrcsGuvaiPnIOPayZEv7Lvf
vmH71b4eJd5cpqLiISQRf852ajPpmRvmg/KzKhpwE0ox+SQ+6AgGux490l8ydMLuyEWRd5BjLaQF
ei6IH70BPGojUtzePOj+QbgGLAJEAKmO613yHSpaUTLriDgXR9/BETnSP5ETiY304O5CpAiSL42J
5bo5qbcY+ilOTU8XIn63y1U8dZG19D2Mr+Rb+wdkIbwN1BI4cOD0V9e3WZZGiGd664W9VL0hDdWz
FmGFsZG4Ln/N9ScF95+cnuk/bWTQHNd7N9SR7+iNk3lhrHTw1KHI7bCQiw9lBsAyihV9C59/ZxOX
oQ/AFkgYwPRW10kdp11Zj2bmJTHyJr1j4uk8jeIwm+q48XC3YZGH+2upVaI1zL1ZTgVcctWs6v1s
QDqcurfrTgI2/HsVcb2FU9jmePLaWBFRhGKcLbu9jdv5Rii4u20EPgshBc7fuhtiqPFgSWy5vCxu
v2ToXLlVohn0Xfz59HqUvbtrdOBRVwZvCOPl+nlA0JLjGawkVL0620pWH+BKyo2P9jaWs2t/rbJ6
NzgdYkZks4rd2eoRqxHrWJRVsK/oKnxMMBvZAydpzpCI3gzfIItacA1Awk3amS95x1+lTRTD9Mp6
p/Bsp0GrXUutvZjCf1/fxDuvize1CMJSNJM9rR4vzOpEp6XE4/WO6k5pHT80eGXuC1XEh9eXuvO+
kCgiO0NBEhmktex8ZtbKWALS8AYRND9TEn1vkPQe3r6KzRunmc2ZgIpwfSrwY2z8OmCVKe+4hYBu
LLlVYX9++zIEIj7aRZgPENv1MnYGATD0A5CUqtR2g2ljYxuV6fn1Ve68HUDcNLPR0oZ4uxZwy8xQ
ltJgIpjWXfhV6535kDnT9IyY9NsLaSSMSJ4XDjotoXW5rlemglkfRUThS3HqWlkffIQ+Nr6mO2Ec
4TueiPoUkOi6/1CSDoWw6ktvKHLzWye78jhFwn43Jmn8bGddu8FDuHPmqCnJSAz4U2DUVjEPu7VS
nRyr9PqgM95ZmZhcOyvijRL27iqct/8330AG5/owhLkSt6mYSk/RRXkMseXbSXXoNvbuNrFjMMeZ
W063Ce1zOSx/xQOMpdEJGEl+ZJNFH5NhZp4ddpMbp3b71LCtp8XDb0tvawkAq4t3oSsvLZZlHrge
yE+YFRbW7AB+4uxcLDHE1c7PymCvdWb/FFhBcNaAsD9qvVqdAoY/j/ZQNZ/jyt+CO9w7O4vUFMh8
mP2EkevntycfSb7GL70GW71nuzDCUxV30fesM+ojIAu5lXPc6eDxLoGmsCb5PM3i6xXhuS1Z71h4
aorFqNKaB2FP0X4arfKQKGAMdsi6KU9hJ51DlujjTh/K+KTKUXTuiL3868HgJT/861XQekI8Q5Jo
8auYo6+7PpZWKWKsA9Or0MvdjbbhL06cAJ0axQjeVXPauvgTO89xMBrP1qBne/xKezeM5PgZnJm1
C2dHeVv69/KbuH6ZTC/nks7Y9RbhMzzw+nvT01RqnCSC6tWITjm+/uirOPiyCsJq6AMDiQOSs1ql
zERs1bZmeSltxUWrQR5TpBH3fqtrGyH3heK52mUmocRBEKCMP9ZA+SxWtXbGmt6D0R4+DV2OTfFM
4lu7YWVEn6O2oVhGmlH+7PUGvHdl4M2E0E5fBe7YzfjMyDaMXEUZsV2v7az6VeRqHu56jIPj3eK/
/HnqBTKkud864Z7OTXNRzDr9bxKK+jmoNTN1pzYEr55MObbsQG8n+9jYRaa6Lbfe4FalcM7SHtF5
G3QxJhDgpD/voAJng0sCRp+57PBfPeSNjpcz05biezbLGh8Kf5wvQzrnwz5JZs0z+7D+KIyusQ5t
qzMti0CDbBWHa04AbXDCPZ09g11iY9eqMFkmY2PKkCEz8rEANJmlzmOdCsxnqR2GQ2/nwdkqp8od
J76uRQiqOM6ps4Utuvs7QBYxgWaktUx+rs8qDc4AgQtH8/JaAC4rjQgfikErSnzjaZ50LmhCp9up
UMVQ3p9nRAPn0ECb1i5MbSOurq6Mlz0B10BfkFsdkMHqRKNPEBYRsAcvnAbjQ6KH1YcO2YaNGcT9
VSiZQG/BIFjPw0FmtG2sqEzdR1kebQH9c1SLeCMRX8fJl4fhtXL4+DdsW1Y3Uw54tMdaTeD3Po3R
yYkHzTz1g978AktSf5Oy0b5MHJIaL9Q6/AHNEWvVbhqib8TP/Jm6uIp3r0cMpiy8zdV3vOhqL5oe
zGEYOl+/7RBNQgnGdPaavm++K7yE35CW4+cBwINDt8tvEB12/PGA1eSY7dJCBhm+mGaen/wcB+md
agVRcPBDu5zptTV6f8QVV+efNyH40zSg3eiKpFeKnVrNKgM+xcAD0zKqmVCh26N90up0iPeqOSZn
c7Lnr3OXIVbbizZ9sJNx+Gh1IXDCOkGv2jXheTyVmVolbiRUiO0JZ7XDxnUcEncInSg81EPsvwda
hW9KrTfNU1iH83erHgPt2BtxBF6nqVAgg8SkwPmf5y7eT11QoV1bVMrzNPPX7pLUYOY16Dhw+iY9
m0NdB6BpmkaTvwpnQBoq8zPxseaxjYOOgkexA1Dhx/gxOOWwr5fJ2543GX/DrsH8B2dfApVaWDmK
zGOJ/7wF2OofKatuQenZrUKVLpvHTAXZdxgUi55XaTrdZ4WpqthRe7THDJxF6TpYCuqHqKvR2on8
LHvWBzsc9plWs8FVa9SdqxMV6x1cgL7YF4jw8MFGLb0sU8VGw0kd7X0jRv+HVhT/DY0QX8IwYsCK
a3L4XtUHnJUntTpiNzaCtscD59mI7fx9ldT9Z58Z97fKaqV+QtZUO3ddVnM6LD96qK2m+4N/j14c
LXNujZ3jpAx28VWun4Kgw7chj3VUqVMpqZ0MJWm0ixzj4px2pohPeRbSbRyGahpPoSn6X3Iy6tod
q7n6pvaz8xDaTf0b19lR7Gq47OBZ27z+Ycqp5DT6Xf6c1n179oXe/A5xbW5dy0klEEVzVn/ls6Y8
4tqeCrcY6+mxZYb4b6vF1YnZKBGO1nth7hfMeOiGalX8ZIpOb0GJKtujnzy0J9C/6gcM35E4zEyn
/VctqvhnFUzzU9yV848B5YBPE0Ym2NDHBohmHMn9nTmFOQqcWdQfosjKz6WRaJ//j7Mz640a6cLw
L7Lk8u5b251OurMACRC4KcEA3vet7F//PeaKdFpp5ZNGo9HMiGrbtZx6z7u0aU88vYbO5rPHOliD
odeHgulg2EdjWWYvnOepuCtjp370B5Jrw6Qk0jRoLbshhletzcOcZ3oW9KPlPhbIm8adpqVSo5Su
Y+t6KOzkiy+q+aktdfkDhzbvsZwR1lxNvpuvUeYZ2tdhGInprZqunkODCNaaCObEmD8u9HY+lbbj
xmEt07wJVx4p33u9Oaq7OIGsGFX1PN6VeWd9XWsDeq8iGJGCBs7Kb+XEMFEa1Fb9dZx3onwsrFIM
d7NRGz8JE5iebHhpaSSWFhsBV8R6HIgySboP02Dpj3g7DxuxRfOfe9pndki7zhOhMamOZId0XpNw
cWu/us+JjyR42puLKiBmc2nvlsQaPiRZye8bp5JdSuWDy45S1cS3F3qF3zmuAxQbc1o6wWA3KEo4
XrsQadC80+3MX7FDLNYW/6m1+4xBDphgl9uPi6M5/2ElnOsc+ab7lE9x/StvLeZBqkbSMkTRjLSr
Z4DWw1Cn6a98knP8Ke4b8aQrz0pJF0VPFeQCs4eD6JVDDT605R3ORC2VZpeRPbgMXp6EtBiHNJwx
bvlpwFleArY+4wdcxjX+mNqizHdyqgc/WDSrh6+VlsWtEvAJP2wewvpelD3M/a7v3TRosjgnsLj3
ZZCUtkp2eZ15vzns55ZZOS3X/cjlMtSdapUh+XnGHzHNo7pyp1GDPIRUqv5PSRt7YlvO33KhZWk0
ZnZbBz4PxsXGkM2PAZE59FR0fxGKfP933uc0QkozLetQNmqeAznYvR34bYKaYcCnuwzcpfedSGuq
ZAoaVXMOmKmGJZCJe8C15bZDFzApmY/lqJvXpt01A+z1yntO1l6FBiqPLpz1WDsUXjU9I9t1P/f6
vH6BjaJ594vha990vcizK6WMIbky4T0NoZa1/hpURjeuMHJaNvpY5fLrulo+7KOxZGceZA6HeUGP
+1kCM3zP2mG9K+KVM6WfMw6IBBNArpBqkM2Tsyxlcd0ms6juqhQaSmRkubofO4UUZKy17BmNi/yS
wkc/WrHdo3qJ8ccPYBWLb0Za+oem0ziGCENPP5H4osW7FOLOUcytbkJPH5QV4biHcXM4tVWTHkm/
buZrDW1yd8f6JppmEomyb/N+XPwA+W5G/hLmGn6QapX3bS0mT4W1tbaUzav0rqvUiz8OldkRpoZ3
f71zcngsiP6beOKLlk4SDlrsGEGDaIcVHHeVF8EkqJjZeen4e2/MtiSHlONpp/VVn957IoEEE/vV
mO0GnsngQza5Cr0lWz/FNkIJavreysIk0w0M0NNhuS0Ss4QoDm02izZ/nywoM5H9GQ3q2SDTqhQN
WbsKCndvcHzWpmy+rm7etftlllp1BceUk77syHoIiSNZr31JS/e+oslUBLWXCfPRkpXWUm0UbXrj
N61+XYJKX7WekyQR/1Zi3TrQqt/3ym11WEf99KsWbXYXD6PMAztGtxKOlMQD99SY+Trlc96HorYx
ryPGz55DrbOMr52lWh/sr1nvLEi2FYeRvzp7zE3r+7KfuvpT0gNHYSVsYIwvZKdxr+Ez9YFcSZGO
aAbkD4k/E5PiTqbGRWdKv7dJnD2gBDadUMcjhlyGMnGKcEqs7hGpR6dHNFsSn18pVg2geBIeOhhj
usbc22pDWtrmH5Sqg7UbXeIa9qpeGi+IXau+7u2aV9xQodxWYqy++kDnJDhU1sp6i13nzs+tjD+5
4V4cdV6b/DQ1x/pD2ijdHnY0Tf808akU7yPVlp1JJUaxtRLFFTZLLuNAsjH5QT1tb7GWtW+GiHem
31VaTn+kbXV90Gyt+QBqICnvmeOpKNW7/qPyMsTnwN/F98bSYrUr08xF2F37arkuSd37snBXVDDN
pJ18l05fzXfuQkM3UH7BasMopwFD4TIYxF5uPa0ylZhJzK6eBBhgN93O8slJjGhhJR/n3M9/LtB+
0EEk020NufJHHqPcwlC064JhTbNPcrUb4tzT2aRvItVYB3Jq7OfEyiFYSHvQjEArBnE7pmPcBVqP
q1rUD+lm/Z8v4w3oSDdha5bW5tWabJaHLSVLH1jVlMMo0EVsRw6RYV+K3s+Hm6Wqlv+ojfJsN5Hq
d6iyWHBH3hgZJAsN2QP+CuMQqKYw8wB17iwQMNXL7xW7gjTQaOvWUTouBYUanYYhqHonfiQbMiEE
OYu1/ego09sBJdpHu+o5UrGeUk2oskHdFHpHeIju5OR6jG3S7SbCi6oQoVFXR7qU830e+0u+40+b
v8zISNuPflZS2NUD1k/hnGlMZ2sosZb1aiUp3opp4wFqdg0B3ZPfEss30gCFGg6PMo2tj/3oT7ex
atI+QKMHKMOR2ltBUoucJvxUZr+R45ddlHWGOCQjhKVIFqZkuSwDBYOmNRhEohaevsNbGSyu83r1
wbAm/vwZkytsdKqchValxpw+miUtzZBojVkLoIR02JvEai6vm8JLyGjzU++7Y6a2G+CWvuDvMC/p
D+FodQ8RoPUJALFIQQqsDkf60DWnsj/apTV9yNXCfTznKAFfiTv/sWjXtbsquPZ1O3z8ql+VouEd
mXPq1zfYHXVfF5HVTVQkBAv9XIa1tvZmn3CIxq1XNGGXYD0W+Mor56DSHCKl8KGgBV0prucBR65t
sP321e/SrMaPeCEtclckTfJkU/80+7KYNPU4iNz/UQ1+/JtU1PybsEtW3KIWXO7j2P2cZLP8z+km
f5/5qIV2SeJxWy8VH+ROTflCWlWCM3TUt46FA2mSss/BdJJ6qPJ+RVJU8ZKj1Zxmexejz4KNANrX
7hqMIOJoKhaneRgNoMyQ++B0B+q5OUSOzvLZIgWruZG4hc+36zxND9PsbhSf1mQJO5x0H2yvd+dA
LZqIIRt0ifxteTlPnumruo+1vB241WGIF5gZNiREFtjJZ3ZwetasBjJwJlGYQ+Ao4fwapSj3VP1y
juJl0b64s+llt1izELFQtP34YMiZbVADtvpkJL3r73vY5Ml1Y9XGZ3LgrHuz8+3+twuXy4hyrcd4
rsrS6jNJ68yuBFmguZsTmUlKJNn81qoaaHPuakRQNSxkfhJkXYd8ZtfubrA7cOoIk7nE/FC4pfMN
3f4yhQ3VsAy4/nhfl4LXHsSAmV/cunef7CzO9MCvvOVrEnurCJOcxsLsqxywRVup+bVWdiUGHXr7
Aw6Nftt4+pBG6yL0H25ftf81c95hjWws9r3dOQhMfWPZ5NnUczJsXaf66XF1uIfjQ5GIbGeKA6dq
ZXy9Iti47gfD68PaWIc/aks8IzimlNmNNkgz3plEVuiRjRXHgGC0GswLqO1J/3DDRmB+ISGEnLhx
MjZU+x/UXiPJQI5dYx5X/r9D1UzNhp8vwDFzueZq51tFa1OtDX7KxEmXSxZ6r6BTGoiAu7hFAmUL
OggvxweAwUGvhqzsOF0TZhgMh2WsD7/mtSneaR6xPSsYEHzBv4xiTDFejhX3ZUVEXK0f9c42P+GS
YOOuYjvXrKlL7pQnzYBtKMzOeSpIvuQ2vmINbqhMAbn5ODTmh85Q1S3YRbqDvCm+j351AeU+OxoS
yK1Hb4MTniCHFtTrvoltcZSN8VCoLYRqASdtwF72XbN8fRu7Eq+HwxEIOqQOCk3j7zT5Z2gHp1VD
qo5E6Rp5ZI9lrF2pdsqv0EvrWaQNcUwbWusLignXGbtQY8/9mhSW+SwoY+dglE6h33VeEsPCa9f5
WTgkNAVJFctLQoHXEwwCyDbHtrhfyKIn76b0FkUU2bTy0VHHL1zaQiUVEPSkGe/rs/HRMUoH5gfO
g1hAv+FkfnmamWwNqSOGfmKnNFVHtjeaH95+/Sd9tr+jkP3gMIt5JJIzXo6SSDerF61bjg6K08MC
Ue5hsuo6sDWjeyKASURDP1/yVn6N1OLLTnQLkgToTfANXg6KhED0ZdMsx37RRSjFNIY+sEf09qOd
GwVaHKCoTTcPLdbLUTxZeStQ83KcXK+mhPSt6zJZ30cp+Pv+TB2Pn23Xg4Jx8ijj5tRmpf1y5DDQ
jzg0JLsJ0cRXAibGq7ef58zcozVHYPjmDILT4clQ7aL3Wckt64hTaHJt1+v85Dnk64wm3cELiPK5
sTZTIeYg/X5szV6+u3Vs3RRTofU4cOOMSAAE4mrWasdQ2YXHOrP+Ue2wwaEpQgN9mtQta1eMsUPG
UQtMYAwDeC8hz1ITEnTIEhcmxbn5DgcEAjYriw938mAdR2/lVjhccWIuRBMpjBvh6Mr7Rs9Ax9e+
wHJBTRdmybmp+O+oJ2eF7mUuV+2SdDM8op4qo33y+7j9+f75QW+FSbiFxb1q/9PzkgMlvCDDZJmv
Dbst97LX5PdFreOft4c6+zybSRNupPDKT0MWlj41KxAVcTQ0MVEm23Yo5bRe2AHPzYwtYmHzO4Nv
fPqt4HPn1eKS3NlNerlbBzu+yUC+03ALzJiC1lhwmX/ng9F1pucKyQX9Jl3Rkw9l5JLaJCYHRqRl
vy8G4Eq/a8WFTffV69tGQe8LNR+2BoLfl6urt1QCidqn61qUyZUopzakgM8vkNPOjbJ9ItYxxQP6
r5ejkK9T1fk2ypwQrZOIpgvKLhv/n1EsD+IAJyOEz23B/VPyebE3uE1tW8deqHZXFI1O9ItT37z7
u+DwDPkNRT10iFPbFps6PjdX4R5TWN2Rk+dlOBV+ceFZTsUFW+sdOjHsI8idOrSDkzPXKj3l0zRy
j1NlG5/MriRRs1l9inOr3tsePvLJilqjmi1j5xept287KfdLBi39nc/LxguvHwYtnWT6pic/ZC6z
bujxmzwKh9Dydpi+GG4vo/9jkK1U5vD/K154+elyWdZtTL7hscWwPwQO1YLEJR397VHOHSWwn6iV
KZwsVvPLUZaqLmiDCHHUWp0bNI2FiKoz3jmpXV84Ss5t7uRmsTGRLcxxfDKUYQGfQldhBxQG2Cfs
6htdmsshRwn3wJN6ILvloqYLm8Z2ZrxovvJ0dPy3viv/RBH78gmNmq2/nwl39XLh4ITWzXvQUZ8r
VlfIMbDntPhSGWtlhJXginRh9DMPDWWXQsc3cXOHMv5ydCIBk1Qi5zyKOOu/xxg9W1eGGuMrHRZF
GnZdqRdhYznthXH/1hsnj006AEuGTcZAmnUyR5tOkL0g+ulIqmbxlHYJHnppI9N0p4TZ6vtq7Ntv
JZYliptYkiND8Mf6o2VXuChpy6Z2zZwYSV7iV+U1BoM2nXvTajDksf3lGb8VLLwmTwxJ1FtW/1hA
R/2epYbzE6MEemlLtdRZ0GVTLO/aOsGgKvZoL0bWqBfY97TL8sXQ2uIwZsAc0YqGdQnNUlo/9Xi2
5zu4EU0cmASsLYE56d1XIFwtjQp9mr9Bo+eCCj5sWFEXL8Bia5zgMSdzeKmh3i3DbVmrRcErdpNv
eBsBDdleglFyNZl44VktUGLB/VRF9LTib64ohuJKEnyDPyQJ9Z+TqR5BuHlcJ5jmGctG0+q/95OV
XHvlJpjBIK3C6UtJN1ppgt8VTBztiPGGkd+1k+b/pzRp3jWYxLhhL7XpM0YVnXOVrlTRyNjs5kBB
TBrYghtuSp5AYz37bQoWZIy5+GoaZTncGDTpZDhXovlY5l6ZBTopKj/z3nTLvagtQCxPJ5IkaBox
f+ak8j4RiTJkd95SNQI4vZwf5iVvxG7UkLnv6JCbZjDQIrwURPHqIMNgE1UZN1KEnCQGnRS+6VDQ
JjURSmdMiau0n7uneemZAm9vVOcWEu/S3/IE2EROeVderGFrxv5wbNQEPIcIYI9JVPGhrKfuTq9c
yAw4rl+occ5df5nPLioyCF+wr0+Wr1kIuqvJpI4F+tybZfaLqybr2v/M2Wh2/djnIeIafed15nJH
t9O7wgUxvvbNyv5Y9eWMoVaDS4CniwZn67WOLGfSfr39Yv76bp6sdHYXuNmIbegEnnoiuXrcFFbe
qiPsrOabri3G/bLE8U/NGLpwndL/MlNpoaTpcWTqxTs1W+O9X0r/ZiR+iDaP59Bj06swjmtj//aP
297Pq9+GmJKfBe8VYt/L7a9PXQ7tlAss5BHxkM+N8SnWjc0KQR+eE9Nvnt893kZlIqeHgge/kpNd
b1Yw17TGoJRvCkJHjco34W3M8pYO+lTDP4vjCyTvMwcoYBqFPWZRm6HEyYjsKHbPZVkcLTn8ynOv
gr5WtFHpVtm7kR+DiQhDfpNybZrpl+9SN8qezyysozEKD5lQzhWsVupQrvUQuLBkLoz3muRJkQ3w
s6Fb3Gghq70c0B5jLrW0D462Ac2hwe/lR9PoIL8aqE9g9Zq4akRsubSBMveWWLrioDdm9TNpVfcV
0lxNZ0K7KKs3X08p+JAI2vC7BfE9Fc3OOpQRe3KtI6AOLzsZ8p1DHNQfP+vVN9NtxBcFW5KOdFU+
kHw1YMzf29BFarO68Wazu2/lmuXvL6P4+lALt9hIqAknr6qe2o6QtsQ+5hNX1q4CRndFqgJayJcE
4Gcm3Obzi/0SSjCyzrf9+J+Snic3R84469hK8z/dLpzr0be/Wr3qL1T1Z9YuPpMbzMWjEXN88ky+
ir0sx4H0uKar8Zw1S3VnGPkuhV27WwshLyzdM8/1l4+/QXfbBezkuRqcus0JBd3RU+B2SUn3DZuU
lU6m3l+4SZwbitnDDNrol3j0vHyFsbRKBKbVfBwXeu5lr2x6VlOy64W8hJ9sv/rlBmhS7XJVMEGJ
N+7/y6HScXtvMRkfWDzax452RJS2Y3dhm319OPKVdG6SwFxITU/Dw9VkZzhRpcsReob/QQcneYpR
2X5BSGt9S3TdeWq8iXbr25vt2VHRDjrbDKGy31bqPzNRrFVixro7HwsM/QmaW/X+y4jn8He7q8rv
mdtU1+uSoUB+e9gzrxSPV8TcrLa/sQ4vhyU+PLH7eRqBpHtvJ4YGk5uyu8RXfT37oedy5m92A6g9
PeNkFG8mc0sOuP8hGN+1NMBpqdIqfmI3sT7NUl5yCn89KU1cXdlDwNn4mqce1PEkFg4SNR1dGFT7
elD+NUqR/spXZf3t3W8Qny00XdjpcJyc7la+PdqW1hnDsV9LfW8TQRPOyrGu3x7lzBsERGEYaLh/
07hfvkFVw5Tsqnw9rkkvPtmW8q8KY0r3mUUA7bo2UNXfP+DmfLQpMoAJTtX+S40iJau95UgwctIF
QB/6XlqdjLSlcG6aBEbE2wOemYnEJIOTA7Ntf50sAPyihJZiNntsyjl+Etm0HKa08S7sw2fI4puh
E6OgtGC5nerIVG2PNIDNhQbTjE6eW9FHfURL5ieVCGO1WnsjTYyrLRD3EBsov3pdvjOCdNtVNnI4
kAe9NKLCTw6DCS9Ip9DUepzYDm4W19WjpcSMOoG6/v63yn3BJ9SO6AsI4ye7s+nHwp1hpR7lUGuf
qml6pDDtLpw2f1PBTjZmFCybExibCGKik2rKn9OYq5qzHON+qveL3qSPBeSJQ+95+Qe7g7S3KtwB
XE9psJ2lHam6McJNAXet6D5PQYJX56GBWYsnruk/G00+X8+m3n2UDZ38JStwXtnSq4vaiC9Iyc5U
ZphrICik1sUoGXnry6VVNumKl28+I3VRdO9JoZ/rENJw9gsFOSpzNESwMepM6vPD1MFB2yMLE39E
F8feDZCP7I/NnEEdMbzZmR7fXhVn1r3tcBJRFXOxwS7u5Y+bHPI/stVaEMM6uFM5abs3J0hPqYtN
YiZd40IFfuYCtDVcNjM/JidDngyIqzDaRLNYjmULPw3DIVyUYLLTeXcb1Xw0sh7CdZf77YfFS90Y
KdJc702Zz/Vtn0jxU4Np8psOPHTKRc3+8+DOQAHvfylUUyjh2RDxNz3ZKqBSWZxZ/oJvb+oHxhSn
gVDL0zLm3c5IRB2+e7ito+ERRAT6hIXZy29A1JDuJDCfjsZqtVjVY6bdxjK9M/1M/yQqY74w3pnD
CxQRLwRc0Dcrs+2//1MKxHM3Qo/KlqNQqgwNVy1RFad1CEvxUvTOmaE22SESSloPFLsnj+ZmmqX6
ZLGOhCM2FKJuC2G6m260ar4kID+zv9PSZ2NH2ITm9VTmOOvSaDppWEevzX/0K1YJdF594+fb3+rs
KH91zyDcOFSdTF80XI5MLK5ZojHGaxMo427oOvPp7VFevzb+aG9rJG8cWOvvIvrnCyEJKDNosOaR
FKAcukqMBmvjKpuy8C6gJq8fiLQguCaIXf4aEZ48kN4M9kgEmnGs6hQVA01Y/Mi79oJsyWdKvdzA
aUduC38zstjEeC+nnLPokzUqT6Dub756SXKHovaerJoebBCDr2Jxm2AwLonUzzwblQXgIKf9Vn+e
HE52tWqqwJ/5WBWyjjrVL9E8OXr09sfafvvJszk4ZnP53oRqnIIvn82CjZVWgpa1VFYGltAcUsec
cdcyChAdscs87729Nfpc7J0QSzgS2bhPCTNzRtFg5Ll/06T+fAfqO0YldoIX9onTj7aN4oNfQCqB
N8GHe/lgMRT1TBjEP5YqX+FbOln3w0CY+FAZRg+2rK3OQ21k1Y0F/RLQcrikqXx1dPILmP7uhh9g
1WCcfkAiuK2q0gp549ZONsLNMtGlxktp3WDADvO1j9XeQzd1N4xz9STI3syBUIXzBa7vjHBkdB86
9D4XPjh18ckn//u7qO42F1cHxOWkHqkdLcVxUsgb2Yzao43eawgm7nwyyMQ6mqGLk0p3cEsLA6aC
zDx0HX1OZLo3ji2SsUog8Sz6mFBIqL9WEg2DleJzpcYm55Qf7CGMNaN0ogr/kh+5n/iPWjYrf7/i
xHsQhU2Xc4Qf3gRZQmcAbZKv3SUb+yW0oVu2AeoOHW3G6PwobOEU2JOnnoNM0RrlNfWEfoMwxfKv
9NjNDDSpEBeupelqd6qPJfRal/IJNu1SfyZFwDeCMVslJGA9QeQy4UoV6UoTCeTGbC3CXHpuJMys
ryNT8210afrSiJsys4vrtDWTT107io+N1Yz3RuGgDVJW7oV93eS/GwFiBWq/ErSQFpj/7GSjFVZU
+H1tg1l1NgKLdPThFTRp/thYEmrj2g61H5RGyu6IcmbcMN5hPrg4EOckiAgM9RGBuPqTU2bpdOut
qZmGRm/Nn5O0tfOwbCwDu/e4Sb9pfTqmgVsY4odn99WdGaN0geJvEK02eWUnuKu2jkI4v6y/7bgw
76okb7CNIQ3lT4twAM54bU93rbGKIqydpjr2hVbl0GyJTwmHbCCYi5QxL/SrJXuGOtl8Xu1Ffm/k
mCDdi7XiykBwIa+KhvtIKHuzSkh4iD0zyD2Eb40VixHLaqgIEV7Oyzd3Ne1fpEUtbJdyUlboFDPs
5NQ11JU/VXIKEFigFaCZUnwsEsiP+WD6H/qcPPSdsg3tZ61LfwrQuZgIQaak+NwPiL0DcxyWPlR1
LPrAgxKXRwLx00M3NNkvBR3i2fJHtHqmnDs7qpVOTPfga6O8GlYLA0VvHNopFKO+fsf+BvNM+N3d
T4E0EiveJlWfS4hgeJxtHbBIKnf9vmBLlwV+0RclFRalM2lpPkhlm0zGfMWF0ywAKbT4A7XiSp9T
EEC56+qySMLRzOu70cvrJ2UpG62jXFZEElJLp1BLqv5HPCrEf30+FR/apVtRbXYi+WXXo7B3sMNN
GZrd3P0qsE8RkTtb5m945rXaC6FVx4T0u2qX+n33Oy/L+E8f51sCAKHBdSAyTXzNLFl/txu/fKw4
nZOwrwrjXpXV/IxSbHgaJpo/qBezfJPrwUFiZ8izhgLfVgjfOtYEK0eVXZDW8/w4WJ5xm0Gg6AJ7
6dGzNourrTuXLzGFXhln5pXoW20NTFVDvNRQCXyx0rT4M+eWGndQu/X71i+XKuw9q36OZVu1AQCZ
190QJ+399FrXu7esQj7SBUR0A+xlovtUauwj02zzMYwbNWekV7d5TMsDmtctYYmETsQwke91fVZa
pDe+8UBCC9tcmnTuN1dqy7QrNZE/jJ2Q666ezCknwyppVMTXRGKv+ZVzJ+kRfVsn878ZBnnDK6uC
Nbc3Fzvm1Q8wJ5WFi1HFfdDj8P8h1cv4M9fzCYq5XhtaQLJBHV9p0OerW7uN0w8oDmIUB6Ms2wCy
Mqh1iw3rc1foxu9p8rNu18k6flzSTeszmOUYo21a4q+IE7jPLHUCFSqxNM0KxtFnupTCyx60RMPM
MHWG+LPdpHaDvDS1IP4WXfw1tpL+g8iZNFGV+kQglv5YPI8y9W8GNuBhN5VsaoFwkF3WjnIRomhp
UweFXbSf364zTq9qrAGqaHCF7a4A8Hpy6HTIvEoiepGJeuvt4hfOl95J6qvENMabSiTuBUTotKz5
Oxyx5ptD6uadcHL6q3E2zFiiShUwfh/IfZa3RWfJp5wbeoTtq4W8PTUvQRenJdvfUdEC+5vqH6rN
yd0kE8vMjdwUB3cVw6FF4nU1IvS9cME7NwreONROG0ZDK/RlZaPauu51rRAHrZHIi7OK+SDy4kJp
fVrFb88C/cnZLtjY+f6Vv/9TxWeF5eHgoPhg0JuPiW+sIfsp/MkBzst75waLGddcmCFcqwlAeflA
SYIh4+b+ceN09rKftWT8PqRl9V8LIH/fJXn25+3xXk8OWoSwQiiEUHvSTXs53lxaI9JmgZ0EmtKf
pTv0eyQI9Z2NZMYMlqHDnHGGUXzhGvH6u0E13FjDG+REgKfxcljfmFesMQf/xs7YHUwtU9+TfEkv
3PFefzdGgT3J3sxNha/4cpRSoq5SeoaVJSlTCC9cP0gmtJJ6ll26+p99oH+GOnmPtH/LMge8vnHq
dYmKjccjzOJStu8rMtZWr2JHsxkaAGrQcn35RHGTizIla+rGKaCvBDrMrzvFixsD9r7Nc7HR7TSs
FwCqoLA6jgkvRyoUYkxvPcAWb8oLV4szz+1C+mZtgMhCyjq5M3HG67Xnx/5NioL7xls88bGoK+3C
Mv87Df+9mvHctJVpCWyJqdBiT3YTQENBiPzg3vjrAJ9FkiWRXhVLSiZU2oo0UrYzf+yGCmGKXTp4
q1NFmg+mDpkVXCSPf9awTWWoWzYJ0WRTm/iktLgRQERCDXMjCku9f4Zvubtcuv7CnX9vHv/sGYiM
zYTUIu9Ga0srEvPiRsuAAvDt5fv69dOS5lqHjwg3Vqb5y/mQAody+Db2zVqnc0hOXRqmjSEvfORX
WPi2AXJwYCiJ1AIK4MkRgg2BtL0uNw4Fou17U9fSYwux7XPeuFyN0zg+xL6N8Ira+9qIpzaa8Ly9
0Bh/vZgBXWEgcS8n2J7N/uWj5mShdBv8eRgrFDSZv8hffVrG4Wxr5fPbb/XMdRUmA0cll+Wt1XDq
YZjrGbasy6If7FxnDZEmu9wTlmwFsythTw2TvNaaNLsyhFsecry/b5VjVCE+J9WD3+b1vWvW3u+3
f9S2tF8uAXAXTgXeATKBV1fVinwRLXE7/WC0o7rR2wKSkdv5kS8bsGgDferb451538gswfzYO1l+
9snKdnAfHDWU3BjVlnjo+6UVDMua7djoLsG0rwg/zCx0OTQzgcpsDtqT3ZM8ldEiRlQdhNblR79t
MVGThr83FDMNJm0aLktW7iBoLHfOBMtLkrWO7UQ/P8UERUTdanOnnuPsqR57K0SY6F9aAtsUP3n9
7D7oMwA/gQ1PLX2HLNEK9CDDgfsmWlVl7aameNRG8UfDL8QjoMXu1Oc6QfOoDeJOIxxw9/YHeb3W
SU+g74vxO1GNkKRfLoAqgSY4JPZ8aAqE/a6L4k9JGJVvj3Jmmv3FKvF0BRR9JQaA66qy1WzVYbXk
+MEy1+Yj1bEIO1WnV/myqgu11bmn2pAh4sCs7Rg5+fQQ62J4jqY61FmuPRkoD1Ha5u91Kdu2LnZH
KMy0QYCftsn+z268iqxpbGWBLjjreDPY7XTVNf34+Pa7O/Ms+KvSRubyC3Pt9AuNOAgZCsfTg+1X
doS20g1rtMfvnweMsrEb4LFvwOHLZ9FNMhszyRcqa2cMnXxornpRv5dbg0E3SN3mt7ytSeisL0ep
e1vLSBwaDy3uOhEePPreTa0qHMFMLuw0r18b1KJNJ7R11fjbycQuizrbbCOMgxzj6rCgPg3K0U4u
TLTX+xkELpi5tDHAya1TyhjuMXOau6N5aKhH7ybRxntlteO+JWZr/955wFCEgoO6gv4jc3357oht
7X3sScyDMSVONBl1FWIBfomR8XqlMophAMRv9AXM8V6OYlpKetPCKEUnHIV5kEofUldUIQFubTB2
dXr39mOdORYZ0cV8G7u/rc14MvMso116ufChXFC4h3bui2OV1MtNXEO/Wmpc//B40cjFyNOHFr/x
31O5gBgi+v+uz2N+tOci+3ThN23H/st9mdeMEQayESzfXx2L2cKOuCy9ceirxP5Q0dm7TfRu2Nvx
Bo+5jefsurZV0Wx0zkcye5rQqowsiQrTxBtKH8R832hd8xxPiXGfVmb+aJrKDbDc7aNOLy6pcc/+
XGh99tYF502eVDGulvtKYdl4yO04jsbB7L5x2nkf0Fc6eyOznbDXNm66Vl+iTJ6bLnARaL1DVQII
OJmUvWXP9YA/6YH62PUCqr3skBVGF+DIYd0V7VR/fPvTnB9wiwSnG0qT+GS2NN4K6Tz1jMP8P87O
ZLltYwvDT4QqAI1xC04iJFm2Y1uON6hEcTDPM57+fq1VCLKI0t04i7jcRKNx+gz/EI7qOVMUxVO5
6F9TOmdHgWTc9/vr3QojDIhocZAf4TCwesB6xqa+F4PuzygovgyBqx0NN976CG6EEaIU+SfpNnfx
uqZEGhC5JCsXfhJxVeVdEx3BQtFKHt0P3yYyVAE1kP8B37FKui3sLHKEenUfDaLMzxQa53kybOFN
b+yapJOxDERqGCKrA2lWedUFKroUZm3lxyguE99Faerh/ru5cRZoIoAVYIRMALkiZLhlFBTM0Hza
TcYjJWyG5khlPRSoz6GcVncbuoc33tLFeqvba6yLJTQ7Wmxl3nWHJDTmnaagY9D3WGTcf7RbGyip
ePhaUAIj1nwZhtE2T7CoizSfBuO0ixx92EEG2DJ1uPVApMf4aIHpBmy1ek0TTVNSylzzpzyPwZEP
A7lZN5yKpProsJWbHy8TiNzU9eQY62Q8QZpjjiEu+WPXNXsV4RIvKVEau79t7+CEVeDmG5Ikbg4E
lC5xuW8NHPfUaVXVV7HGtvYqUvR/0ehr2x2Bvj5aHQbduwZpkz/zukpN+nqWgvIWrp/6jua2+omO
nymVasZw9nQtmxGXhBEw7ZDgc859mNX1voud/M1YcuVNcqOQGwkqCREeBf8QhqLKnoKGaQC+2kv/
8aRGZk1kUTDnqNtW0Wis+giKtOn4qdE7+24eIsY/45bgwo3vii9GHjtZmdAYutxEw6jEoqbC9RVl
RtWRORTh3a13M06tx7wKko0U4MYxhAlIAU5EYJSxRolZpWJUgL9tfyKoHNVWGU6jFam7sbXERsi4
tZTEipG3Axomm758tJj5/mgaseNHTSuOI+MMz2DKdwzM/N/7R/HGSrwnGLvAu4HTrDHQcAamYexc
4aPDBXWoR5SXO1l5WjSnP398KZS75Ric5ifl1eVD2WEyVy6zP18di+5X0aquF0CM+pWUsf3xA/gu
xAGNQGoZrEkZoWJbqhJltt+3WcI8VXcPHWXyBgzsRvRzyLqY2oEugHGy+oqHDuPAJqxVv2gL+2ih
XYnQJOp3H942OSixZZbLmH4tv9G1o7UYaqv6KZAu39CU9JDFlXEKq6U73F/qxheFxzn9Vdn0cEBg
Xr4hN4MPB01Z9bssTx9cZooHF4mEQ6ENiLqn1l/3l5MX0WUUdKjipIMFIYKvapXEd3quK6XdlrQV
iuEI5iA9j7oaHkpFZfhLkJ6Q5aITcn/V6xMPcQYYDTArMDXwdi4fMpWmDwnzRb8wrPIQqEb9o8hF
/mojVbax1PUBka4jlF08JRPQdX3vjnrLWLDK/Y6ilYS3YhjaIrR7/4GuViGBQZlBijpzO3ISLx/I
1Bez7Wdr8atg6aGDZd2j2TZbLbHrVUj5mDShncEzOeuvF1/5gvFmHfiBDdERmn+BCtpsbJxAGQMu
joRUswEwRnKJcwEPdfksQk/wqU0a169LKISxOzex5ySWuYf4nx0aND4zT6hF/mzFwtookq9OP2sD
u6NOBkNGlbLK2QOpWGiWeeDPMXpteeg2nqU1r7pufps67ev9l3Z1Ct8XgrhjI3bBg65e2jy1dT+L
yfFtVKReVITFPqO2nhxRUGw27q0bbw6FOpIMdDvo6Or65Z7i9Ir7J9w1PwA57TWx0u0MKHEbb+7W
A5EIMiBk+C41Qi5XQfiZUByYrp+mwXRuiPRPSGo2+9Esho0E9/1mX50S2C0GWCD5wq6muuOSWOOA
CL2vzdH0UIcIgfazlj11uhX+i+C69YBSQ4aagm49IU0mZV5d96sd9cnO0dP8Jehc81yYaeQzXlxM
D8EtdAgRuI4AOBTN8cOvmlkmTR7ZS2bauDpXYIYKTJpt21ccZX4wtbryBb/np9OMy/+xFFNakxNs
ydHL6oqd2ga1vqbmJUDj34f5aD8A2sHv0Im2mAiwAK6+Vel9JbsP9K2Fsz5XOItEYCQMIsJoD7gk
N6XagXReRrQkVYk9KCYz0KhwQIMfuUdhFI9V09go95X625Q246s1DZnwKmsuklMSBFGx6zAsdL1F
ic2vQdLmTLCgco+eAm7oNUIm7glevSjIKecg8LVISUGUB1HQ7ZHeNped2XFdIy4b2d8nKHFfrAlT
LklaLF+IazMC31Od/6F3Ds3zooxibwJA/0mJQg0Qk1pZQKb0vCFdRfbjX4B41c+gauJmT/PHBOQ1
hfonLRqKF2NRuicjd9M/u17TUk9D8gTZ5KI2w70Sh8MPa6QFgK5hN74yP6q+WIpd/KqcxsiJaqH9
bxzmdXIYmevo3ypXK4s93GK13GXJ3D0w629/F67TuWCaXQWfL4At2XkqZqPz5RzkZSzN1t5naDmE
Xo4VRrVr66pnQWMoVA/OQBQ+TOBi4EjhrvCvHQsF6kCWTIBjy5gO2QzpwSvHwRmOljo3D4aVtjry
yK0QuzielC+LDl7f0w3F3INrjcejqHvzVahZ/y1iTAVONBSvAkW1GIRT0+VHK4m1eh82JkrNTqJ3
M9R1V33OAb4wFC7cTvdcjA9az+3KxdmHiYncqFWE6VekX4P2YPR8kIjhiRbZcrXF/7mvMX3Z4S0T
LE92LdI/rW4BB6ikS/nNSoz4e0I593s04GKBGCv0f2xkvup9pOANCA3aso+2qLtPJY6AEq9YW47f
iaoGBDgItz6EhVW5B1C7Qv2imJlUuxgj9W3SFQ6cawbIjafkCOJUF4hi7+zCgNRpZgJShoi0Yvhw
AKWxgsASpYXEyKybziYSpdDmtOIR3Wqkai2OfeallYNZni4w/rgflK6n6WAeyPohgMGgJ+FbpUET
MEJ6+XnzuHSV/k2dF21CjCMIbE8hof5HByv2W1+4BPfOwoaD6CpmWJhp4wBXKnO0GLZ+0HU8kcRF
pGlgUXMnrq9EIAOA0meElBsnNa19zyRy3veBY/1dulZa7pxJVR6VPoP+M6eWEpzp+trqkxGin4js
uSYGT8+HYjowHqQ4ttsMFROVSzY5CifW/4onPIyRiSiivxrsYpqTHjn9D+Ck/d9pNgoI63OZRgc9
brK/66FLUGYM2/AzcqLIaSGcnzpfixIV9HZBzJp7dNFyfwBU+lpTcAaPWRioCRWUWf/ODbcGrwrw
QjnFaimSA/KhanoYRgdsQtrkaEzUSlo6vkjS5LONO+Hg0Uy0TvnQtsk+C0L3TaXfFXr9Ypc/a0vL
e/jEtdbvU9OuP8daUf/Kohn2o4D/f0KNd652GZYnCJ/bInMPi0Bl1puzrE09UahKcLKclH0aE7eZ
HvAsMOBK12iGepqTO09tGWDW4HSzOCE8C7YtKoMESc+UemNHXtklZ8R7ix9VP2EyTRqGxGsfZehd
F1g82yB9277cIbaPxjSdX+Vzo+VWuK+csZz25Vw60Y5OkfE20EEMkZef0KLg9yvFQzhxv3itmTWu
VwdJXT5TiWLPnTcKkFMrcaf05CIi8nmSVla7SXMKONiiVr5PE5aVe7dTnNeON/kLc4Mo2oVWvLS8
9qT5Fs42oZtaqffpnPb1cxg2A8PrMKyxZxDq36k7jLPvxkHYnQqnqHpJrOqK86ApCyjYlL70RmF/
VfLQPaVTQY6JAh3a96v8totR0B/Nsnxsu9AAMBu2P0jYjIcGPO9uwuHgmPNHsfFtXWeArIorsIOT
FROT9Wxu6tpqSF2zxKIkHo4F5+MresLVRgC7zp/lKrKOIxuwQWVcZoCMH0RQmG0JTV7KhNBLUF+m
2O6PIGOGp17rthBBNwIG1pSkVhTgQjXXvuRZ0U+1pUb1I2Jq8yNY4PwxFIv70qa9uvHebi4lFaeo
jSU2YpVDC3VCOgLt8cdxMG1acJgELInKJLrDYvR+ILy5FJNa15VNLdNcLdXkFbIu1lI/QuXDFsks
d4ta4qA7gwS4v9KNYwHcAO4UIy3GWkIe1v8OhgXc92yKq8faNIdzbi029kiW8tG2DxeNHErIOv/d
lPdyFYR8JxuyHMciQfK2oXvpabix7FPouhtbd+uB5CgMkQJhgfdfpb+arjbBEDjV49xrij/FhvNc
qtbP+7v23ta5rD6gQkrEBmkYw6S19lhXZgz/jDZ6LAKlzb2izGVeILTlDyvCJgGYP80cb1rM5LFO
2wDpXtFE31LRaRWDumJUHybXLVBmKY1BPWCkBo9CxxsH3NZYZX6NLTai39hFCdIvK3nLAmv8ZYZq
6Ec5/UmGjTqWOfcf6sa3a4KokwMKxpxXqikN8hatPs7RI0413ZtQI+HZS5Z/FeCaz3MMqOz+ejfe
FFJm0gIKmVq64KtDPi1uu1iDGaH0kHReN/baTzd33Y0G061V0Pl0aY9QzlMRXR49B88yyQuJH4tE
iQ7zmGGtpaJRff9ZbsR0FHvgWBL9sBNb96G1rlOHNOpYBfMQf9FIC3QrNVDYnofqqDOW/sFIYUtG
7cazSdYUmEhGSkSkVfMRy9VYmegIPmp24WCbJBbYFTFtvY2T8S7ycnncmcO5tK9kX4Qzv4oSvTEb
QeN04SN+BrXhaUMXLg9GUPfjLtTMKNybaZwYf4yWHv4MxjYUnoO0GerfS9P/KM1seA0xgsJsox+X
Z+TkG2cXj+FkeAWiUvODq2XkSkXtVN+6bA5cTD6Yy3n9YOEghYC616u5hKUv0/SG4EQf7Zxxcf5E
0lv8TKivhp0eGeMfjPiSZwsa4O9Soxr1erSQvmEUii23xiB28rpU6YA8unjYelpajdVTGLVLty+6
MPm1hIPV7k3qvYFUZHLzT2FlxuO+rHt8T4zCscKdFdA33E122GX7pEyHv8s+X6w9Hgn6p0avnT/m
qG6dvTr387dJTeECTiQ1SP5PWpjvDFjeWLgEKR5YArZMd6iBQRf7nP67+9zbdRaT/LnalzJU4tfR
zLXP6ji41hH3gORBxZTtKa3Cyn1w8Uixva6Lzdgb1D4Th8Itlm4n3JKn6Q0te1NbTO2hkjhm8xjP
WLx5pHTFiANeH75Qa5Z/93OpwIJwY13zMEvAKn02Mot4U8RL5Fll0/cSWzh/tqYs/GROnfGJn9Ri
cFW5EP2LIjGIURHbj31KimTK/S/qKhrRUyMW0Wy0kGRlgnT53daMDzBSnhJfMdzkFEei8sZCN7AC
mIPTkG1Bpa8hnlJxWk6BAbnpEo13uV5U1qXaolTnO8liPxqV27yCrRjeghrCUS4y/SCaMsWyIFCU
1OMNhH/RuM432lrXXzSjEQlQkHIcAnmty1+xRIuzJFWYPCJU3B+ToV6eKNy2GMbX6QXNQEQzJXIZ
2dt1tzg2o5YPr9Z9t3LDQxtgXdQFxkhOb1sffY1AdAwkg7gm4ZRey/kkYYgKXSv8NgqNt9ye1U+d
yRcG3zjHnd0af9w/Nu8oh1Wo4rCgSUYRCRBiPY5OSmwuFJSqfUEm+kCPn5YMlNqzWnFazdwtj3qr
1acac45PSmzNX12zCPY5FiovWmBQKaV5+S3py02Mpzywlz9MTnkBK5NpgV1bZ6oBXQNJaUwep0Ro
P5YgsDSuI1JwLxOGyHb9iOTgIV4SrDITqzcOtj1QZ0+a0n/e2CN5561+Ch0GgG2kR3xf9uqU5cwR
FrsuwkeRxRZPHAXzD2bizr9mN+VveW7or+DFi2fMCo0BrtiIW5KtYsXh2Wov/qbCJAy4MBcegsFe
3rIE4b89XJC53w95j/dNoWqdgzrYMthv93/79QcCSEOlrykxTygbr24inAoXOnBL4KdFwilSrXoP
/0VsXHg3VmF7DMn3hzN0VSwhrZ+jM1IEvhPkyP7lwZsaWh+086VrDSaTsR6QBtIud/0VOqD3Y2xX
HN+JsP+rRPDSt7A4l9h9zYpyY055ZVFJz1ny8FmG9jMjh1VenPJzVCQpgvOclxn1eNAku7LJ85ck
7JN/0bLNPIacwaGkYXHuINPv295UX3R3LkMvw/cmPX7wTTJkJMqRB0OkZ4tXARcOdjC5c2+eo2yC
EGkQdZuxCDbiz9Wb5HkZm5IASt4E8i6XAbVXosBye0DrOXy4QzOgtx0PypZI8K1VwIpLxVOptrFu
pI11FS4du+mLwJnRpAvCXTBq/cZw6irJJHZICC+9QUwzrmSVK9GFau9UIc/S6acxc3RpKRNyB+f1
Pg7n7BAXRrsxOXo/hhfBQq5KsSObcsRwdbWDU0Qv1NSb0I9Bpevd9D2a3J0xVp/h8vqdiwxQNT6V
yXjKpuqfAe1+O0yxlGk/Rf3yqTGN3SLSc9ebR4Tqzk0bjocyxYKxsjfKCXmAV7+TAAtoh5/IT11T
ZNwcbxazGRIfPbc4ouE1mL+qycr+npBOOAoIA786MiMMq3D13NikqwtV7pENeBuNcMava6wBCAD5
sfPh0KVwj9USpwdDobXdlHrw5f5ncyMv4kuG08U8SafjsQqArQkHaumD0B8ihE9tTLVgYSQ5gF4j
/hEbWAtu7OutU4foGMIT1NNUAKvLIgh0BnkBc7IecUUgRobrqbN6hK+denir+HkdfNTV4B1K8Z8l
V0fOKhFKHlEH9uM4/9nkmn6YU0g9qRNupSfXHy6irsiYUt5QgwLDvwwPs9tzMIqJ3Vy05ZwFwa+h
rfoN5s41bljqoJMIkWdwq3DjXq7S182oOmad+slIjPVqI2LKM0ZOTXjV+t+B5mbjgWlwZHl6Fyej
B+XRoMhXslb3Yi1AlJhU2HpWMwBP+/vn6cbRxRhAQsIJKqQCq73uNFUaUfPZUEyEBzAo7jMlHXO1
zsp+31/qxmZThMtLWzBs4M/LbZgNeFOZWBK/KHK02KDbH7o62eoI3lzFgigE5oL0b93oZBwp+OLt
xDfbdN4b41S8hFanfZTehkQlmjV0mAyaZtTfl88yVpYW5GaR+FRk+ATb7cBAfTQ38pAbHzszbviu
3JAkI+qqCCLO91GjWKkfGVb9HESq9aROofIw6Vj5epFqjBtXzK0FZUXgwK9g3TXTl2ErTF81zX2A
bqhBD6pJpEYJE+R5D2Y5GY4fPhJMnhiLk5LAYV7Pe1p0Xt241CO/5Nzv4gWxvDlJjY9vI3AVSUih
ASnHS5cvqyrbOp9jeXGOWnxUWv2cGnp0CMr6y5AwN77/TO/IzdVNZErsChQIi7CyJqhEgzJYAnFs
P6r0LHoIm7F+wfMv+BFGy+AvvRRHAOOkvZmNkvUeA9fxH1znEdJwi7BERNbNCv0oew35Y7HMCK1g
+9pqD6zUfpFOcmgBtJYa7xi011jYD3W9C9KqZ2ZqSrpeiYEP2Pq5m069OqnZI+Qy1dwxs56sPdSm
ei+wvbQO7azZvRclQf5rQJT3q6ln2bxxe1wfKNk1Ag0C/h096/XXyMg67hI70Pwx7e2dYrfgTwuw
oNSEKKijzb5xoK6pdFR/DC3JqqVuNxyDy3e9xFGHa6a7+HGpVMauG6z8V1wHdbmrQjFOnm6Plem1
Sjlo+1gYlYGZcKqLY9/1bgj0NrLllFGvP+tVIoJjquKwausJE+80ogd1/6hcxyp+rCxmALLQULZW
zck47SuKU35sg6fWU+8kz20RTB/tKcgd4QanAyphduuSSde7Dj0YZfFT2tF7S+DsrvX2tPGNXd8j
EuQrmWy0bAhYq1AV6CWKNbWp+2nSG3scTqsHtHyHFwnF+ahXlKRTEAxJhGkukHWvcqBYK5EWmXvD
H3Ek8mLTyvc6ekEbT3Tj2oY8T2qAhANQMALH5VFygEMMzC1bn3R7lyt9ekqaaD+khQ+rxqvS6Cin
qX1rPtMNelrC9hzLj2tx8y2w+I1zQl+KchHVYAlqXW1upWjAf2O3BmZDgo2KOqIhufioOQzbCrVS
xizKMjl6unxecvZUm3u9QSjDcl4bMqHdFCYfpqmwCqGAcAzUAUSafrkKyuyz1aRW48Nedo+h0nQH
yKzhxw8901V0YEnLLfTFVmEAbEXUCCWofcuJ7GPhaMW5rOlJ3P9+b3QN0X1l1gQkF1gd3/Dlw7h6
1Jm5UjR+F5rBGfuD8hl7agun+yz7pORtfNKm3ko8VHbC40I5/KyMU/Bw/1fc+PRseobAB0gSSDJX
p8MemrnGqKL2sYYwd5Ye5WfFsoInTR+SjUHeNWSEr01+DggUk6CTxl0+cC30UmdHaz80Z9SzinwP
msXYiSD5hA2rAlU8AaOpaAwiaiODNj1V6KuN3ff7j3z9QVDrSfyfbM7YvOnLn0GuXOflLBpwIiI8
ZU1f7xW40xsR4Pryehdtk0Acpnx8E5er2DW+2LbFRW42oULb33KOItJVpHn06Dlc2njj8rr1VAyX
KWARmGT8uwo4Ih4VNRxGICVRHO8L5E7202DY+w/vHeEZzXipTQPtY3VmGYzTdVKU3O/zLNg5S4XS
WQda6v4q14cS4haEbT50KXi37t9rg2LnWqYXvtkjChAvsX5ILMw9I7xWN+qr66VANXDJUXsTIYlc
l68pzpwe6SKViDJNQgEGFps7pxuDA32ATcXC6zYDMVIaX0gCHFXGarFFOINpgK/21TgYPoMX0bAe
w+rBKmvOydCJb1VQgwN0G8f6fH9Lr48Hg0zZ2pAyhnJrL58zKGwkpqK653gMAkPtMv+SF5Z5ur/K
rd2UekIgvbkJuMwvVxnJoOIys3rf7dzuuZqMZW84M+wa26i36pt33vllqmwy4jFI1pg6w+ZehROa
TplhDvkAWLXS9xmuMY99Ch4C/WLVfpYGAWe6yA5iW0Mfeej0Id0GJ0D5HiIU9btIJ/yqzZQA29HK
LI4Gwu8bMeDGdrzji7FMI9TwZV5uxzxJ4cp0GPymmwCYGGl+GizQ71hHZV/v7/yN9wuJjg4fmHeS
wXWnxSj7ctIntfcRqywO1eJUng1A+HB/leug9j4GxxZAEEBpSF0+UI9b2aKHhE7EVL8EGDwnRRt4
SyOOWY6i2/3Fbj0S7W1mWlwXXI+rxYzK6R20vRoftzTjpVMC51RF+VacvrkKdhFwOWRysVaByeoY
DUtda3xnmeevi1XiP2j03UZ0vnUSSCioZJCapDGz6qDHxrJ0YJtYpXanXWpPr6gpJvvGnv+4v2nX
C1nEMkGLF/oN+fRqIfiPmKAj8+aDU8/OybwMJ8Sd1SNO7VskqevDwJEmtUXGGhY92q+Xh0FhDilx
4Y0fTmFxRMdx8iyRApjTluzg9tEWCu3Wo/13vVXyh2Jeg3I8e4iNbPPDQPjC6+sk+DZYVr4x8RAy
7bmMLVhEICQmHYRNABKrtCihRTLrU9LClyrV5lcKAuCTJbLaPaP05xYgrHEhB4nckqKkUbb8U8BE
NhAzXIL0lFJUR7ikJxiB94aiLvRBgqhjoq6lyZNdomh94OALZyfU3DaOUWfMP0J6KtK+vHe/aOgq
gWHPzfmnXheRn8H0zLzFssY/g7hQud37qnjF2VmfpCtYpH34w+P6dajapR0RcVVcvtg6arOFuV7u
89qdU5FF4z4ibO3vn9Tr3jA4YFod9NmYrlwRgupRD7Miqgo/12bxx0zb7bO08A69YLDUU++o2VsF
uvvH/VVvHFqoxhg+wlqkFb7WbMNtoRVLrBQ+o2Vs1QcEIBcg2gO5qdeWWwy/GykvCARmSLTEEDjj
ErjcyjDTK7curYLKNsyeqBZxJgZ189l0lezUZ9Di4gbVTyWBKtd1Ue+n+LTTGy+zYuOl3nxwChqE
rm0qjjVRk9uh6CjmC8aStRp6qRGLr9SoxaHPotIGr6uoG6mVTClW35CQUZUBmoQIruO3MmClYQYi
pZvC5sZp8Sdqal+awgQQ3P/ZIvPh6a5xHMXy8Z6dRGyRPspJtWxgXO56oHaxbi5R5lvmEJ2KBVu6
VNGKfY8y3wER2HAjX73O6yh7ySzIeyR0YO28QmnGZAP/BLQ9tCLZNUw7kB+crV8BfeRypxVphMIw
xkRfJ23ONk709QXG4lyQVHGUGQTjy4edpiSA9SgyXyDL8hqCdH/S8uzDYmnkjSZdBGpuinzEjS5X
KRR7iYwmyX1l0ON905TVc2OM80YL+dazEHcMjDTgBl2BSyqnzJwRTo/fAlg/dIEmnuLIqB8+HgMg
CECIJRcGPbjasdAanGloEzrjWIGdVGPKz1oTaceEPvOD26XuRqS7cXFxMCRwmr6TjtDB5d51ol0i
fNaAI72Ly1hDVnm5DdZrDkLr28efDTIGs0Qp1sRql2uNZcBlBuXHr2sFx8UKlMgxzINiIrqZ8xnB
NoRa7y9546VJGiIFG01IkonVdrp0L7oFMq4PetbdO6J19xEauB9fhYSTrgwTUnkUVw2mGHhanYDH
99NYrz3Id+PnQUTmRuvnxqX0nqAB45IKomsEUGgv6pg05JyqaPOXSGjKuVe7+XnBH+qTXqvxk4rU
x/n+Bt44HxwOiVczOGHUoZfvDAtirsGhrH1gFsMDubu5h/PW7IvA+Hi5SyYtsKQG4MwrWwsBtnZs
6p1qlv4g1GDXGsUbVnwCgltUfvzQyxKBTh09LnqDq1OR6FOGcHtY+QiQ54cBnYBTBq/slCfdFvPp
1kvj+Knka8zTsDi43L+piKLZnQxokVE37uPOHl5slKkg3aRlGnqLVg3HvI+2Gqu3loVDilUU+8lV
s1pWc0Md6lxX+vKb3ytNFu5iu/ncjQlDNledj6pWfpgRjsobNw1Pysqoma52tZwQclbTufRLPf2S
oeC6i/rZ2Xh1N1IFLjOA/fRapZ3DKoaYc4dIXsp+KmOTn5t4ZgrkKOoTNl/Z7zTuoo156I1OKHNt
aWlEdxp51rUZHExuyuiyqXxrLLLZI3BrX0Q8qC+Qe8Jsr1SzEj+kzQgllICmnwcnnkoPL/It8MCN
UPaOpoKEDA7kCosDH8yc4tGq/L4W2hNq7/YTMvMfpsJLNWTpuijFEiSl4fK86mUyKwOWHHzvrftQ
i754sJquPNyPKreO539Xkc/6H3bGXFYidiu98u05tGYPEHF7sNSEHkiRGedohsw8QnjeqqdvBTNy
Lkj+cHtlQLtcdmD0H+jgKP1QlhaIPIGdLgZG3JUxRVszsFsn1aapLP1h6KutsxIV2V41Vpk6xAmU
+0nAxU6jsfKiGtPPmsR+I4m+cT74HJiHgdQhgq4rowauIA6T5egXk2vwbHO9d5R4awh846no1VGl
sIvoWYvVfaCLxm6ioRp8EqXmIYkAdVp1H+wTVcl35bIJJrzxyqRvIGU8TXlgaPIk/eekmB1g7KRq
BkbcJOoDjgEPrRHnR6ezzOP9Q3m1gfKiwzWQWwiZEEray6UcZ0g6kSvGOUPnL+NLF+YxUqFSfzRb
WK2zOvwZGOt2bhzOeV2nj1YOLCBIumDjE7vK+1lFctWokkGOXSljFqLARpUk8qzaRW4+Vamlfums
qcXpWivap8HoBLjhsGm+z2abbJzFW4tLlWQp74M4wLr9CV8jH5YhNc5OqBY/zX7CiLFurEzb98ng
ug9DomsP0zC5/UPe5H31x8ffJCcGrSuppEBlcPkmVQSjB9STxDnqIzQu1VnxTBH+P+8RmhQ5C3UH
XeXV0awdGOuEUXGm3ot2RpyaBxRKxcZpuQqVfGewACVCDd4w0JX1s5iB7VZ2cDYrNTrNYWK/CGeC
550373Y10W7Ikv7r/Q28+urkorIpj8EVDMQ15lAPdRHQCA7OrhlNfygl3zZijdEZgvJWW/4a2E44
JlGhyQJ2nNx59YBtI7JGTIV9HqxK/IWT4HACqZN+1wpTeVbCMP8UNGn0jMp9ecqqRjklkWWdMjev
jqmrKj+GQYv70xhb7cYXdB0P+GGcIH4f7SpkpC53Pujn2B7I2M4VJvPHLEqqz8tsbQld3thq8DRy
4C/BvDRIL1cZdaPtnSG2zxEdoT+jReueetr/v5e01zdymffgfNH1eL/5UPdCv1pyCFYnVgy2s3SV
zloR/uFWlhDmOoAj3W6scNX1RqXQO08FYfKrDNXmxcTcfNohlxWYO5rpus3fSMJn/F7qYY9DdfSD
ZfIXplgVHOjZjd/wFGnrHf8munKL0qDB5hb6hDtfTcewhTUk0sTj6BrBruC2MGEB6sErXR6oVVGe
942HAQh9oARSgdcB59hqDF/nc+yBROvBhiEvB3aw2m/T5aSkwjovSo+ms01v5HvfzVXi9abojo6b
5g/casazFo3T34um1wsao3q4v/+F3TpcFARgayUQn0zr8mckoofklmMQFmECJLU0EhhuY7SxyjXU
g6eVc1dkoXR0mtbX55TF/RjC1z4vGt8H3SjRe2VeN/iqxMUxytrpWwDrHDhR5b4gEJ3O+NY3GLwv
uu7pFHo+KJ/on48/u1RAQhhYBs914zHLElUbM5xd9RjEul42+qEZP96S59EdQhe1JLryAKcud3jI
sih2zRmHToCwO7HU6OjVTrdLencrab55qLjq0Iph4sfwbtXUm80Fjk2BG2iTDXbr5SUMyXmcTb8b
VLy82tDcacNcwM5xXK9PHTQS7N5uH+7v641QIoXyyTkhRNDqW/0KBURlVQcFcwC7Nn7iHzB8tWcX
qQPQYPHr/bWu8kBJ9pHKzqyIRcF6rTkLcAVj1EOy1HTomznaAXlkI/WiTpg7Y8mGD2vFsaI0aoEB
hX4bEJvL9yn0MWxdRCEBKSF7E5p1/9ClwU98ij6sUMhKEF6BDCFiCfZktRICEqGDh5lyHqcOv22k
IBQ46oNQcBhatP/jpcnON8AFynS+0cvHIhuy5yXTlTNqbuKlC4rxUIjB+JKi1bJxod06H/KG4WIH
8o53+eVSRm5FSm24oT9h9vhoK0Z8GiliDwHG3BuB58ZSJH/EV7oPXO3rVl8nJ955noV+IuVdJgWJ
Jh1V0H1T9vVGgnRrKYpu/AxAHNKhkv//PxWCGEe4yO4S+eqsVQ+zsxhPTrS4zw4A0o20Vm7Q6v6k
vSdTIrjJRNXVwYgds9ITK4z9fsC72Wki+4TKSK17laqMf3RqWf4FHDQadsHUD9+jyN1qsVzn1bSF
YfuY7xMbwtrls/bSMmEJrNifly442pLAGxkIhCHCtZ8VliPD2JHQWIcPf+22bCahR46MDeCay3XN
gjS+V8rgXGVt8lcSNsaTkmjZpyxbnM8CxYKNTOXGO7UBoTPnwxSBWe36ObWhV4KuV85Q4H7pcR1j
S9pF5KCJcrr/ZPK6X79SKgRJq+QrRIPo8smogkJYanDbtdZZ3L0hOrd+WFw3RwUnE/q30m0W2H/c
jH/eX/g90bhaGXCd3E858FslIlHT2cFI7upPVqrvRxDTh0XrkQAsh2CfJfpb1gdfiN/IQ80vKDAc
bEc5IBkJLkeLiuNixgV+m+FwDHX0l93CjTdewq3TTnNUk9wsjtr7pfefD4vysTTEKAi4bqP5WRgZ
fxWjyF6tflBP4eDWnoPizSNMreBLFSPic3+DbtwwQJ4YT4FPkYOQVWKc8xkItebMta1a7fgqsq+4
7bVPKNekr6WZRz8+vJ7N/IPvm0Yfh24VHXMHwyyKveCcq/g7FciAH2D6py+JMxYbh07G9NWr/+9S
a2Bjix9sinZEcB4zjI6cakY+DD2/j8dgVqEMp7Kip77GdbjlRABOWMXWuvDLlKvOflGU8vM84Xl7
f++u0en0ZPHfgATEOyMBWR3mguZ90en/4+y8euPG2Tb8iwSol1NJMy7j2LHTc0Ik2US9klT79d+l
vCfrseHBflhgF9jGkUQ+fMpdWnFTbkZ/Yy+i+w2FDltVNQwK/FOJLvhable0+DsKjHG47ppwu8KK
XmFnqoP8pqhs+yT6yo1L0Mefg2yMHt/+ka8ET2ATiEHSRdrvv7MNZeb+PJrGIm74OUe3A9Ewd91j
sMy3Jq5GzHvFQ6fyC0Ob1yIZvD34OuQuoMHOdpXmXWUDWro3a44DqXZa/6kAFnEXlKP7/1mKfgso
ZwoKPsfzUCZpk0VQWYwbZq6ffK+CaAWU76hscekaei3fJWTtKCsUPun5nyUt22xOCjMyQXy2t0Mx
N9s7qwWS2AYN5EA3Uw9m2KlrkQ/LMZzL9VrO8Pne/pyvHaJdZmUnEWEvcs5NXaKs7wd0v26GADU7
rmWRQr6/ZOT8ShSC0gUpaue4gc44u4nMroZ+WYXRTR2sAF+YdvfXkiHnoXM4RykCoN2Fz/jacyEt
DhZiTwm5/p5/Ri2mEiz5AOcSAHSKPyEuULlxiXP72nMhBbsXwmhxwFB6vgq0nXbdgHjfzAIGNFPn
6s4MpupmaYbiQ+lPxn9Pc7nGYZbhF83LPJd0QcVyKXuAYTfoGM5fs4ouT0eR+TgjFHQhur525OAq
03VAN8viPT5/tGLoxtDwA+NmcNfuzu+r9muAlUiKc8SlpV77VtwWEAy5OSgxz3aHRK0U7c8qg7Vf
+Lc6L+StV7eX0EivrsI1THYLzYtq9vkD4TnUOy0CELczxj1Jp538B2ya6uPb52kP0WeXEtxCljDJ
3JEtOktuzRY1Pgwi/Bu3DbY7aUTRIRh1jqJ+586PqkbEjXyguXTAXnwtqlXuJ0ik+9oviFRiUHnl
NgtqLuUUpMuQOdel0YeH1m+2CxvjxXvcC2P2BYcU5gSx6/l7pEwpRZcb4ymsl+CdEyFgM/TzJarh
y+C4+x4wrqA2BucI5P35Mv6MCnE1ZeNJ1JaFky4CPH2y5vZQYB3V1AtTjN65xyi3nGjATzbge1dm
aeuGxp//+En5JeRuOxOLWP2id6xozUcYJ/NLfG/WKVnwgnOVVQUP5Trmy5VTBhFQ/MJHW/DtlV/k
jozvdwYyUL2ArOAcTR51PTnAZsoTsHj0H4vStBF5DGbrEK62fS1DKY6e2fh/3EoawVE2oXsBJvny
YzO8jGBQELPJXc/bP32hRzG6XXuy2j76BULf/VDB5LgQ1l4Cvemu7U0serfoPSCD8vxjF1zufTYs
7cnp1Pg+6oRzGM15+ALkxon9Ji8jkpx1Ir2gh/9j9UOKw8jCPWrVgTr6uoNIUBnjHTjwBppVHVx4
Da/sRkoMknjyWsIUUhnPf6Az15Y0vaw75XAhETHAND6FFF596HN+hQf+4NvEGPN+wVfgbrXz+Qog
139OeANKxx0BsYvLcYvut9G/SokqxEA+zPvupKTaHrxKh7d6LLz/itD6u8pfd7u/hMDzOw0d9W5V
qjuVRjCkozSad2PulOnbW/slbnJfhlkkjZS/3gVnJSMdVW3N+dydKs9an8K8zJN1Kozbvps5yls3
XdWTzB68CIGlwXXnj02m5+uJKvM/x7Nd7oiqlSscNph/FmhUb9nNOnnViea9jz4yIo7fLa9XX95+
4FdOEjx/QB3g0QA5veSCUWGgaVKfglrR1feHCGmai16kL+8Bsqy/eEywkQyPz66fUoRVHxZtfapa
3FVjSJfWQ72sHrTftl6+v/1Iry2G4iUfcvdcJEA83491ZSpv3RCjaVc7+ASu1XhHNhZdz/02XTiA
r709IgODEDJIiNNn50+A1Z77OepOEYLbzqqGxAihBr79PC+yuV2gg0ECXIG9m3AO8pzCtgo6v+lP
ku7wLzfzraNa2uVPuW1ZarpsybfX+8tEfZYssCC4aHpCpOB08IPnL3DNwgC7mLw+CdzHDLD8kbUg
YUaWklSrU7UxSnWIYbpFG9z1wo5wb683LICaeZYIV+W5DHBTQrQmc9EUjLeVGSDcJiS/k3GuvH/W
ctJAJdQQfR3ouN8O4+xdT+OsitSyhhGpvkwEVewOi7hllDIgGiDn8kGHmtFonbu0bdduc36U3QTb
BHMvQWuwNod7u2a4iEZDFSEGbTRFlo5oRpZxNXmlm2ZKdzfDPKgBpHfRQ/ZTm17Tbh6WD7507OzK
mSf53dnF4eIcbNkYm3oOK1ySc3O+0XMEuLVGubVHZHucdRxOZm/Fy5AXUH/EPGTE3qb92cyTaB6l
Dvr85sKX4cWffRiIiVjbonXAqzsXn3RHZNzzApnQnksLRXho80FQNYzVLirZvXKIaJTvDPhdxhfM
0PM9YFBc5DOs85Opy+AQ9ZAOPGVCFnUv8QdfypIGRB8GLMhnk22/gAYyPDTnTbKUR1maSviv19NS
+wcxavMWNe/wdjC27Feoc+vJi8R4sDvXfcrQuPveh9JKmm6yJSoEZXaNKmz1gIpXk7RlE8S6UzXJ
7ZbfQV7QtxvKtwc3qJx/EDpw37/9bV45pQzwmUXh68xb8/dQ8a9b0MfcNmp3CdfM8BzSAqtK114h
iyyEm/Rl/fXt5V77PsD7+TQM1QP2w/PlxtqwoCSbBDkbnbPFqae4G0LzaIjuEnH9ZTMzAJOGkhpU
RSIQnO7nazlUrZs3jvLk9tz/cZgFa5VK1UZP2bZZ8hB2vepuQuKgjvtoCa/MKF/nmOrUTO0BhCeW
56IKEhVo8RShwfNLwlCnk7RZ40F75aAv3OKvfAvkgWHa7wIkXOdnN0AnmmDq1Tieyi5c/jC0c9Co
mRDuI3KZ27usDS7lDS9TYhdMCieShgWTkXPi6Mb+kuvQmqdsGa0D6kM4AszTOv22FqbfaQMa+q5G
PeymWIP51vKFHI5vb4g9KJ/Fhp0yxKXHZ2KEcPbMAu7lLmNnnjwVpI4jzWOYy/elW/3x2ro6ggC4
BJHBwfrlmlxHcDogQTIJOq9dUV8c29ZnzTyv8Z4YVAGeiqBvb3dZnTtD2vsY0l5V7ISroM0FGzUL
PYEktINJXTMoEpsNDDenVy6zF09g2iI4KF7xD+Jz1U3TDusSu34u7g2/XMors/XXLxv2S3UsFnps
g49jBm0UdBTi1WzaR0L69pRVjX5CQ13D05JIAThe0TNHwTyObTAHxsRNFcqPrtesoM6W/afX9jw9
+lM0/dM72Yb3B5zmD15OxzEetm7+Wtt1+T0oRb49zb5RVtw6ovrQgkv/us5ufg+nKvw4SFv99DO3
L5O+mst3rZWVxmHUIvq5Vb1fJM6UZeiLt8v0e8wCOccNmilPa9UAw/Fd8QHuv0T/39vcnxlUWq5Y
0zJOZlmIH7mpWx1P+QpM1RJZg2B/OU9NvNT0qmJG396nPir6Ju3HbPro5BqtfBAadayLnJcDKwEQ
xFjAeAKuwatCl3bE2GKzAokfUhPRzQ0ZpdtJMY7bg2oC/Zs6NwDwPrbqITCNTBx8r5v1VTWLXB51
u4Q6GatG8tk6Gc3xBGNNpUEurCvuVVRHmiVAx7IsHSblg5y3pOQHzejlzHgJCDnN/xjNxDSLa6wZ
33lZUy0PWA5045XQyP8n2ixrLl/hhltCbW3a3Ok6aq/yCUgpwMQhY1ehnN0kcObq7+GM/njsVFZw
X1czujJgz3h+a/ElyvxbWBxKr7K+k540K/V46auEW1x1iR76ok+ssK+sQzOF5ZAuzuQ1iZrb5k7W
jt+lAkcGlHhtZfyhsOdhZSEMH3J9ZxdJLhb3F8zApokNYZviLt9mI0wm/qLjVvry504EyuNel7Y+
gHyq7VgUZevH9OSMd8FSrcUR0bBJHEvDyn4ClPfVzsxazYSPh5Kw6Qj+54jCKDzhwnUoMA10p88l
8lxzosl22bDWhGlE0aGXH4t+FeUNMBj1hH50/b0Kg+qfaZu9KSax0vWF/PSVJJhOALkCMo1wP87n
lsMOcjItbZ5GGG7JEOXlneguRthXLjwoGC6KdBDZiXB7zP/X/Yqu5hytk7udaP50B+reLa1Ru0z7
wJIXQumrS4GDpclD9QPM8flSneNsq9wa8xRyd71rOsSWokqu11mE/8F/j9q7UhatYBAAL6Tc0CvN
JRn8drLtZritGSGkIjSng2jr6WdQhXC4Vm/48fairzwf2BlatczB/B0o9fz5+o7+/kZwO5Wm2T+2
BpDfmBZW9yVbx0tA6ZcgpYCGHG2qvUHANXHOzA+4I1QjzfWEwY+QscuNQYjDdSOIt60Z1wROlPGw
WV6BQHa4ZVtcwMb6g5eLtcYTl+oHRQj449ayNS5855cbFyTkDh8CmLgT4s9yqEZlmdzILbm0h+6r
h372LVqE/hS//br31/n8ZobPsz88O2qHQZ51kdYwqLMsC/VJYgCfuC6T6K5r2rjn+6Z9ThB/e71X
Hov1yKNRktrng2eZgFkhjDHSkjuZgitmyJ38UOKPeHh7FRr7rz0XGmj0x5CUIO0420bIK67MVMdT
zxx5TWx7Nm5pxeOfZRll3R1WLnUm3nNUyneVnWe3KlhKVBF84enUG0XRJICE6z6NPLUsR2+x7JPr
LVN5BJgafGzdxv4k0ScNUrPu5RZ7ZSkY3EtlyzQDHYp3juyCT4E79siR9wUTnKWyFjPNzEH0SRG5
3S8/G3oznmYdVoehM/KfQkx06aQT9h/tYBV2Yph9tB6HIDCsuFd66RMfg0+ZVIsRLgeFGfZ3XWVm
TirR2E1cFj44xqWd8EtQljc+BbU1P7WUuJSZq3acYzsusuQpK+e+4apdcMIBmJ3ahq5/hFkhv9d2
LquD3jBKiqfSDfEDcqOqThWDmjVRZClt7C2h/zRgZ1UlqilmdcpWgwafqIuwiid+WQGtE0/Shyra
RvsDLx2ig1H56p8lj2zjSub58GttVPEj60fdxf6YjYz0l0aRg4khMGMQCog4B3vdjrZKNmOA5nRd
gnJL+zj3IHwSRiK6TiqsURBc0b1xyi13/WSAhPk5W9587fZrlsXcRvrbQr5kH3ONI6BulVEfo8Lj
E+TjhlaaMZumRso6QifY2lRkHnI2VHBVzJNC+SczrO20VNVePCikmdMZDOMvUduFRLl5Q1jSb2p5
bTpajyngze6f1huLKa59RTGiC7d+4l7V48FE9+pjX/jOD3bVYKfIdBh2Ar+4ahPf2SiWLbSz+XM1
RcisGBMZ0dtnYg8Y5yedgQdTedDcu0bB8xOh3cVSVpTPpzEvljSnbXJDNVUOcTZlXZrXYns/i7HA
7/L/0YQFqAfY1IIBw4c5F9sag3q28CCaT3M7WDGQ1ywxB3UJ+v9KKIPdT66/h7KX/a4JxfyoskN1
ah1R3EFNGB+dvQdSNmudgnNWF67HV0IZHTxAB9z44OTP+4bmFs5WXhUaIkXp3W/zbDRxEYr+P/eW
aS2AGgBIATqER3v+3Ywqm6beKfVpW0V92pwdtuCi7/z27virWXe2Pfb5G9Ow/b4HpPx8mSEMRim7
XJ9QsF+cJIIucY8coDvGKPwGYwzjeDmFhh6/m107knUuNgkAJ6DJYiOo/W+yDsRX8Fqujl1jGGEH
rLn72WpIaZPNQ1gm3qhI2sQ1u6CAWb+Vv2wx5vLGxVrxe2sPZXHAdWOr01kZVMNSrNQj7axnEZf4
JJSpkKC7aY/pUR/qYMY9QpUDYunGlD1kbhM+zGalful6E39cPVRHNuIgY9jFxXrMJ1xg4qwoojoN
TfRiY1tvGABxxekIBwnaAQkppMZAAxbaJZruy1p0x8GAV/jLXSKrOXu5mG7JOjfVKR8iiZWHNiRG
NUV5I3PbPqAo1fxp3TH88PY3fZlKsSoob/KbHUR1LlM4Dm09TKPDgXAr8TFfA3mHj7z3DiblciFb
efUBdwIyw1QmAudTN/yNKj/aFnWizPTLo01p/+gi8veIhnREizPq9qrmUnfutQeETwfmmPcKaO+s
w11WzlwJYahTT5tmiYXZi3eb7dSfjMyzr95+ma9lFBRstADhP1PfuufnMBtrxrjcdqHTe0uyhMKN
J/r8ifYbIxmydu1jw9EyLs1sOHJ9mO/VulTvNBl0YpdmdBTDNFxXujC/084y6EXUzQNGAMt1UNnR
T7fW2bsBe77HwM+bO86GdTv0bnPhS73yzugB7eKYEJEREzhLwBx/KkK9qenk4hxzoi6trinJltux
y/Lrt1/ZK5tiR+Hu4GISbPqBz3e9OeIIOdt6OtlWLz/ThKjrlHKQ7oBJv86vhJE2roW2+dvLvnIP
0O5BlBapQkAs5yD/PPLVWqp5OmkT3KI30goIhWxOfmdOn6q5Cy885ktyC3s4iv4XnsGhnXf0FNOH
Iqzd6ZR10vxpl95GrDM6v0ysbnbvRnD/PwpXyae637ZkxpV1Wqvw195woMnRoR8VY/vZfqvcaPqk
RSGzA6wI/Xn0p/4ea3dcpwewv5+bXOj+sAh/uJ03q3tQhWF8HJUU98rK1WfkK+tfhR+MdmyNxme/
oFNAxWs13XFt4VMmb7/ml9cfMXEfnO36hZQpZzEtDJa8drdqPnVGFGC/2ubMl+1LhkwvP+aO5gbA
s6PGwdXs//xflXXma2U6TVid6mY6MtvvITbM8nOmPPumYwxx4aFebll0qBgwAeoGMoR4w9lybd17
4O3Lkxb5wvWyHEtT9CBj6zouhfUJ4MAlGMorRShpBPrze58S0tH54CSrcLXq/KA+9YhD14mv86Xc
L10IhDA5tupoUxP/GLK5+T1QFA6xi/jwV/hUSJ7b7QyHCrtLQx8Yluj/7P0GTwgMPcxvJvG7nc/z
9xFWAO5ooCs8Did6GpCy9pbjpRP78q0/X+Vsrm3VmCyZK6GVSzy80o2xltRgWXWyqRdA+unpOEe6
uXp7A7+CoOCmYpYOMoCPTqx4/nA4UxfT6BfqpDWCuiU5+6M1+ls6GV1zEzJsv/PdvAU5Ws43jgqs
6yEs1i+mtvxkmkx1JU3tneqoit6Lvqgv/LqXcXr/cdTlAKL+UkKe/7iI512CIFenCpwSgHvbQ2PY
1IeoHv+zZD8fmS9M8ry3ATD5eb5UYCzNtga9OnUkRviMqYU2r76oI72H++cZJsswIv4Lgd0P2PNl
2taxZdaSn7sUnindSPGlZdL5UExLh0ZEiTauiNSBqYjNZG0qD4acl0+j9KsrsG7D/+P9YvTHt6f7
Q6Ngf///CiwyMxS1rEXxmm/GCU7a9B5DxfG4oE994cp9GSmZkAP+hcWAmwk50vOlxpHqHy8RDpF0
VMy/JZOgW8rD29v5ZaSESQBglEHlnu+dT3nssBwbYXGx0+8urinzdezQz0pHUImHQW7yQj15ab2z
Q9shp5RrapPT6tXqM0QbnbqrRj62N94t9npJZOAV8AtbB1A+/SpuBMb/z9/ihIuw7INIn6DjIJ2C
R14XB7ndXPeyzz+LVi60PvIluJKz397pJWhPqJCPiam0vkS7e+VwAqlmorYrIr9U9JSZKKyg8+ia
MfqJM6Pe7pBTRWFSj5eMcF6ylEmhgG97EWRND6bWvrv+tVHVGE2dCoU6CWMIPlbQ6YtEyhGL9mBU
PoOtslg/hA2G5Imh1+azEYTTZ+RJUJ6sHNpKydITzw4rNQ82fDT7L/lw7WHy7FyjoIaYFpx/Bszn
5K62CRZHb7QQ/cwL7ux6Lb14gAN42zjDlFi1NV5hpTQm3mRtH97e86+cLPyXoGlgM4fN9d8I/693
46J6bXEjTiejobLMRONc2YO6VNy8ugojBEidzGuhHD7/An7XrJUlxXTKUU9I63HqrrxFVBfO7yt7
CjQ0Y9odGwnD5Ow748JXt2I/T16N0KaTld/cdQxSj9HPhSTnledhJUoYdKMgyp3LFYsgs2aXAdpp
3rCIaud+ShWu1RdWeXmph7QtqD75EyYn5wF25YebYUvUI/wRhRbXSqEO4BjlrFvCIEVdFZtxSSP5
tUUhtfMSqdHoy5zlK4oWfdmX1KEG6Kej1GsO1LTr02JZ51tnbvynsTLMC7j5l18O1g56F2BEiEvc
Kc/3ByC7oYTKhGOysXxQPUJtg919xRuiuLDQi0E+wY9FYMHxdOjnn4XArl/XtW5sD+uHcfomVO+g
HtWgJ2PX0vhYYDRfHfumDu5LpFLucmkM6dvn7cWTQu7dGwlAEAEuvJgWDAYNVAjkw0kOVRiPlbOl
oy2dpCShvrB9XmxSlrJ3mIQDpog1z55VmEakjSAbTiqa6yRbAivZZpza//MDgUdAlAcBKQjFf626
/hVAZgaWc2S0xSkwlX+EWvYU4K5+UHn28e2FXuJUGA3yzege7NNIRC+fb5KpwRNIuGV2sitQQ9ir
5kGPm9WC7EG3rF2b4Cta0z7f1io7rk64PkTrsH5Gu6t4KJxpqrFn7zCOc4cmaHDb0Nk/XjetOwWz
C1y47AhkXL/9m18cpn1bM7EEWMMZhr70/CdXWD0WbhYatyuIhB9oUEkDF1O/OOWumh9wtCv8pDeH
6b9afxHSwSjvtBeWZmb7fFk/mpEl6bLiVDtei0rSqJO+aIcDft31JVzUi67OjoiBTERbh9i7A72e
L7aIbMlnd3PIW8r6RwHV4nFrFypyO/Pwco9qqy6v123NbgW8oikBX7s1X+W0DU+WHG3j0UFTx32v
i6y4qQqj6WPTXv029dzGm1HAMQaHVmlkREmJ3qdCVtUMVCwqU/5G+VI8zF4JGsBsIObFpbGuQBQb
BMWACsjSY/4TZBj7Vk1ppls/9f6dijprxy2MVGKBcPvqVnlZ9ZiNQdAm1dQJvFb80hmPElVdFPy7
bUqXbB68U7TK9XNENm2lxuCLP3Ky1ycMt7HftRRljlQr/mqRsBYkjzAP/N72k2He5A3yJxyI0h2T
oMi8Op4sXegkt/3aSzCF765nYQqsc7Ih5dw4Pxu3bHZdj2q8E3ad2UlWN71IoAR5C9KLmGMdJxhM
ONZsBRiOZpnCW5w6s5+MYiLvmPlzX1DSwu9Karl64rraDLAaBa2i+zYoGLaRbwwyHbzNf/DEsKnr
yN3UlnguiIKDX+jyS9hVvbwGh+2bx9Wqe9wgpVbtk6vLXh4AwWWfDVODThzxI+CRKlObqekwC+Od
j7IAupJ7P0U0Cw4YBGBUE2q3tOJQdt3A5Wznv2qYBLgO4ZuCnpexYespGjV/q5tGYmkSSdx41sUz
vjhNFR7tTVpfB6RF5uOKJfCDORqNcayLpv6ATZo8roUXHqu1MfN0Roj2PW/a/W4V0r4d9BDc2NEc
HSZtjY/RPLefqJLdYyTL5rFVC6D6IPi0bn3Lz0M15vPq25NMEN5j60CrQdl9dX8jdkSgMTf1LUB2
7HsfAEEeMe+rjrim04zs7FZ/a20/345GOOOd3udF/qXJVfmLxvkSxXZJgEvbPhghKeuePgUq2oCE
8tBZktUecxf/0gaE9oBMRZfarQwbDAwdX8bVbI+/h71FBZ9W/ek54NQKW9V928I8/8IItuM/riAb
HZxOiCI2MLV/L6NxwsJtG74xU7V/uDjmfeOFZRWj+c374JRF2B4qu5vBw9aN06RgdEo/yQfLPU1b
mUVJIWz7ylozq0PmZFxaPta8itiVEWNtVPlV+djTYCGFrlxTxX0IX2uQa3/tB71ZHxqk6X80Ub9/
9q6rFhgMow5jvzQGvnUHBD+pw7BdbwQsOTA/2hx/GP5Qfxm3SHUpBR8VymrQ8LxyoCi+r1VRj/Gw
gqBJhlFIRrpb2SxJaS37+16ULm9aEHl2ErZh9quoCksdNgyMs4R8Z/pkEUwaDFrFdJ8ZbvvN08PY
HuFFZR+KYmvDJAOtGN33oIPvo2xYT3bjWHOcg1eyMW+MFj9uIyzV49Ar1+Xg4Xt/opRELkOKrHo3
kxltsIFn5uKT24HpGdyp+pwv6FPi1VOo6pYqVhYlyb2HtIK3Ou6h5xDqRFm1vqls6ZcwqBb7aQxR
IE9Ubatf+AF6GkWzHAmfbCQnOkoeKbqKDDUsB2qmWqVWH+QfOIjavN4YVd9Lv2iIiRmCBjF24Pq9
u4p1ThseKoqlXKWbDKsI46XM5+nYUx3lsTeU4XBYSg/vkh7SSdxVc78cAuVsQ6zmpUTMWYSZHYcA
tf3DSnRETlvJ0EUaKLcmoE9lzzHQRN84jEaAgJCVs49zX1Z2XGrgMcm2EGATc2vC7pA1DqjjvERM
rckry00iw/d+Zm4Zfhi4BcS7aSqnXzNb6NHdjA0RZI8ZaCKccryv+hXzHHcslntzDDq+qXL8D1U/
qSFFAKSiX+0b9Xplj6Bm02ANhH7X14jOvFPlCqjcEBY3LyD4/j5qrfbrbPVYppdF339Thg0MnT4A
0gEjyDkZK7wgYNdAjoZAISQu68Jam8Rpyl4xzx+Dk1s5Ij8o4nOa2VuWJ9qOwMQH+K19nUILBK+x
ePTC+n2C5jdwu6+aujCffMLqycGOrE0V3dJ78PVug849vZbbbrXNinjjDl99sXU3BaedATs+DXVs
5N2KvUSNylYCaIzzru1MPLghRjCxqQLzylxJO5J8Xi0Ompydx67t+Cx53ecqxTi19mOwdupp6CtH
H8mzbYmh/ej95vru39PD3dxri9gzxrya+R/gRuV41IJW6YOro96N/ahUWRrVgvM8hsHWpaMp5R+G
7z7/0FjCfvdbBRJQ6K2euW4Bxt6FOmBa7nl43qeA8bvwqiwD3E+DdTH+BGLlb9slfxyRCrWGtN3w
e2dsWhf5+7xEP/M4C/yDrtbW2srdzET/Rg7PLI+DjjovQfdQeddwx7iOsmkwgwOOd+14GMntv4+e
WT0V2p3/WAawkuMGMmNNnMIAkRAomPVDtvQ/tF13vyBelNhdt/DtocDb1bGxue54d5njHywvX9uD
3XRlkZZWT80XDa7hxCbqWyBf+2V5cM2sWA/0IYR17eDzSwVaD+MVBg0rIZJZxRBPSFe4cd/1aGpb
W/Vg+I5msuM0wS+5ldHXEq2t7928DX5qMYZqjwpawkfctgBNNT0yErk5zFAhEX8/RLgXHHtnop1R
GRlo0bpcsUHVWyOMBIMAR6WMbpv30DNLO9kKcLa2HFY3wcbRkckMYjBP/N5BUKv2RsdD/KgPvjp2
696D0SnLxxF8TJUOZIEoe7rGtqSNNwgAAX7Zg86F938PJYSrDasnQmHfWwNYj5xRbrKJAap+MRDX
vTmcWpgeQ/TeRED0q1KR8cmrpTfEvSGtBVSQa5exYfn9H40a0hdThrUDJNaf7wrP4uUuUhn3gzaR
Wa+j1fhhVbb5YDmNNafOoleRoDSznfxxqz7Yq43EhdQOeNhI9ZudMpLM/lTTaH3ctFn9NMwijA7O
iG1frMKx++PTUnXijoKwjsegMtcYeC8uRHk9Ob8LQDo10axYi7gVesgSXF/7ExjTtTngHxI6aetR
mSSzdtjgTmftSV5NKE5lU4gFWn1NB21a7eprO1ndB2MddZYE9a5VmXWW8bPJasA49ST8aykC+bMp
/eDbyiXD/peaOalLC2BI9OhZghOxjn2MZpUPQZHOFx1Reu2/82nsmuuZEdofSCQ1m1eoyb4eiwin
CG+NFEAEIK4fjGZeDzgg8P/YzKLtk6DJQAJEc9vBb20cdNitvnNJduqxeIigHDA+m7MKzFe5TNst
9BfkS2iRNndT7lhfQ2O1UUPeJu/GXAcVJHQzjY+tCeoulmqufzVixl25M6OmuxqphJ48JU0n6euW
S1CoAJjQXOL7dF0PUj+62tZOomWVf/VUN6sYs4V+jCvkA2+ZlJa/Wr3lQVog7fGtzMPpNHplRW9s
o60XB5BRvfftNONzsIjeq+IMIdfvoXSaxwUgrxEvC4PERNrZYCQyID0v19XAMQxjQOsa8VojKT17
cVM3lKV95WMn9rMLUPk4aHgS3yuc5KOE61ecmqnzq8dBuMSAXG5KJiY8we8L/YePa97o8HvtF/JP
17aqSCyBKCNgVgA2yVqjNBYH7M4C8aHC+zxOUfDNVkE9XOdiphQFP+9tB7eu5L0swzVEX5ebEyzV
Jn9CiUCnIVBRDl0LdNn7YA0NoF5T73XxjCPARzsrSgOUcFk+1Ron09idyn7iW5vWR5rszj8aIZD+
ONhB5h2CfIUWTkM8uiRh8qLtuheGyL9Yu8IYc85zHevKoEVvcr/cFvmcX5kiU5/pglrv3HGs388N
diXx7AYDhkJFtu3eI8u1qFX/I3DLKQkD4T2OTE2ZGrbeegF49Lcr8e+O6/9+G6xxLkxmlOdWuV0z
TVvhT84trYQsySZPY2i6cMMLVZHLe1bmHUcRYhheucPVoADJ172VHattjRJzKa1HxhRhIvPeOXjS
2sjo1HxbusV4lZkoioYmBW+8DeNyHOgP/K/R+X/Mnclu5ki6nm+lUXvW4TwYp3tB/qPmMSXlhshU
KjlPwSCD5FUY58ALA17YgBeGb6huxw+rutspZSLlMrwwepWtkviTfzDiG973+f7lefoPyUtz9ccH
7f/2r/z7mZKUyJJUvvnn3y7bl/pWipcXef6p/df1V//5n/7t9T/5zb//5c0n+enVP7asPTlfDy9i
vnnph1L+fk0+w/pf/p/+8C8vv/+Vu7l9+esvzw0FrPWvJVlT//L3Hx2//PUXSB/f1E7Wv//3H158
qvi93/7bb//5t//627/99t9/+0+//Y/vfvHlUy//+gtFrF9pYK8SNWA1LC4KG+rlj59Yv1IjZVTF
Ooac6gaVlroRMuWXfsX0jL+JIRpIwNYi4y9/6Zvhjx/BOqfGCfsfmQNuUvOXfzyAV1/C//5S/lIP
1VUDD6f/6y/2m34OBUw6jXShV0YBf09/U+2ZssyeZ6GBCqzj4jnl4K3EyKz5DDVDTkHyg+nO1SeJ
7ysP88DCzjDFoyHDilpk6PS9ZA68FzNNLPbn5OgokW57BKB09bxhElE5e6Sj3Wh4O2T+l5PZOng+
Ej1HQJuzaEWrJWPE8q0vRSmWq7aN8zpkCyhxK2bavUm/6TajPJ/hCyn8OdSD5VJH/g5DG+R7GcXx
sjd0MvkwdzP3oRxsnzIM4kYrJMLSokJ5RRHKCq9OCLOojcqiW46M+tXfEez9Xhf75vXkSdISQhFI
mRTRwnduJ85BT6LvbPbT4hzcGB+cEE529HvGdDFeLuaYmqudoDrPQaGPJyV2nDifnuyKRA2166dJ
askB/k19IWzr1I1liW2jfGkSJ9j2gXVtLTG5RjMKNsd2OV8QLGy8PBvm0KY70ZNLo5mL7eWd8vO6
Ar67LyqYuInXybRvVwjN3aafdNXsa6V9DlA6ofuzznGf1JGRand5TSgVF917NbofXXVd5wbgVGoH
a5XymxKtk6Z5mSN43GvWSN0Uy84uQzoUBtVoh5AejP03b+7fX4xvX4Q3Vc/fvz1vhbjQqgbY8bZv
IarRmjTNafazbc5XaAv1M9Ppuo2hkpTkaRGYYsz3Jgq/Kax/d9E3ZcgG6psrJr/ZB9h5QxQ+7M5F
bGwZh+btfn5/b4lZf1xr1bistd0Vlf36gdb62Ca+CFq+xnnZoZEnx7BOenBrS5AbG3TTyWYG1rhb
gvKikDKJ0nrMn722LzZVqpnhUFXNeb3g9HEJaP9cW/n3T4dQki7v2thDTfX60wlMaEPiEWsN/oNL
Je5UimWhAJarA/N1/lyT4Y+LkTivbhOkD2+NxG1CGx77a7P34yU9sgKTnSrL9ziRP1pR8ECwRfuM
Vv5uCKmY494WQ98g+4rto8gTSSrezvuyKsbImZC6L0Y+/XHKvjpkv13Gb/onf9yah33Hx4JL8X5d
cd+8Nq6bNYW0uDWl8jyaanj8jZ6/NxrCedOS4jK041EdoBzmf3TeXl9GqqZAau82+9Q7JsONL46x
0KlFBNumMU5L0W5VdaPqg6Y9DN28sVuctm2+CbSvurYzRLBjpG8k43vsAGHdWDuG5E3GFwqGK/wH
TU4RZeR6c77TVctgwH1suQdhbcukP+30L/Zgb2ca2kn/qYqXIx4Pv/T2tv1Rdts0OMblees4oUM1
qayNfRNfWwlw53E+wzeIY05FVeVExdKSIFCkkmrrNNkukdj7YYS8s7B/J4++3j7XkWeIf/Gs03J4
KzcSQR9oS1Z0+xzd3o6sJSUhdZzrOmf+Vt56c9RZ3bJrLDZ/qvJGWPsK0qxPKcBxKnHUVZldZBSJ
9rE263vm/qC8TrpPHTNZw5oBaTuqJsjDfr5d/PBjM6qGgX8Y6QgL3mxNjBMd58wQYj/7+NhDG942
5/Kzd299rZjRGrZbvIYPZO49xbUkdPfuzbX7BxDy/13I+CqAPM+eRdM3X+XrSPL/z8BydSb9yz/i
tu8Dy//5238ktPwvBJf//iqsXH/tH2Gl8+van+NcRsOF94Ev6I+wMvB+XWNJ5iPBYFqByf+MKk2d
sJLtdc1tgGjQZ/tnVMkfYzckBuRoYNgNgqU/E1W+PddQUwLEoSsOCZLQ8m17zenLDqZc3h/GSpPn
zF6ozLBY6eu5lVbvKQ7WlfjtC8bFICfz8ZkdgCD8rcs8q7XMNA2rO+A5kKvArDto2ZRs6A0lB2o/
1PO++S5+ECr86IJgptYAnP4h845eb365MTSWLzJxMAM6bSi7Mu2CqT14DvSyvppc9d5IhrcRGHdI
3IVcbWX28zKum/43m3pjNCkjo8i0cQ/nZGiF653qqV9f9SMmtyZOkx31h/ZL4nCy/Pxe354nLgiZ
NZzFNEFsi4Ho9aWDVItrQ+94pDkdQ6CH5q7EnPnOVb5bL1yFG+NpIr7FuvfmiVZMPSRo5irdNMoT
2oPOhyrRzJ1gcPh78wnXv/VquazXQgDIsYUJlFz/9R3FII3rRaruoFTDvMdprZX3twOD18O0iDm0
4ndGP/7o5gDNIXYi4CCje5NhWUpoUHGq7uAF2hDGaZoe9Elp+9lznn/+ZQFCX7+PV3dHNcLxcXrx
jTGR9K3Ih46QpMIGf6fw1XhuFqX2BCylXiI6QMt1V+VUcUhUrG1jTz5MgDTZyJwckS6erX2Bwad9
rOdRfBH5wkEclAVtKE0EnrajSZ6RyKTLoHYOvvg41JBYpqsfdrxNzT5DcmaUKSUgozNuk66fLszF
1JtwwIjzCH8G26HeWKVE+24Z10W3ShXRslu3usxsJ0QKbQGxTyjxQGAyaKlTv6y7DZMdqnFTBCB1
zorU6JNDmVucgaPsF0IFBdPRSOnM0tT1XOwMtIBKyeeC9W8zYiIbKz89WWh2Zl4Y8FnrqEK282h2
caMOmt55046zWxYPZmoWmDkANBGaYRtPx3KDsK+RdZT3i0gvO08L6KGkdCzVw6DcjiBjsYpYnY5E
PpjcZeyn1Wa0cYZttCIIso2FmOLJ97KMlh5dANJkq8ONjqSaotxTncPLpXAzth294FoME4lO5Xln
Srd77VLPZ308a6wAtgG9Gg8MuGlqd13JKLzQbathAXNgMDMXA+JwZfIssw3wv0RufZ/m2NbJ2zY9
cdpcfOxi3aGtlkALa2qeCV32XQZicaYn0tfVqWbOldpZer5ktPvx1exmpzX6U4qglYoA+MkxFBMJ
2UaHd9HSUTA7l7ZWpdNv1ROh3+q15eUY4eChhw7T4KwwZyTO8GhORnbfBL03fEjgb7Y7L7VgLSTt
jElLwMdAXwduxz8fKpxU+yLtamb6Ck2uqZ6q9RCIfCJ2XpLo82c7LbqSwcC1BpKcP2xfjVqSZptK
r0yoSVVGow7MybRc04yOnfs5Eajc6jQrR3rGMDhODQfN85Y59wYNHiSzXvARqJCpybAT1hicpYpC
/8ZPUqQLi2N3w37svDQ40eMAVEE6BXFy0VeWT7MgtlBL83/RKqXPEot6k6fGRGcoNWszj2qrzaAQ
B4lPVKt3mIEjU0PnExKj98F1kTb+cAYYQ+kfascYNP4bM7hgRMjM2tXmRdyU6GT6K9oBnonMwqnv
RYveJKq6ymp3Q6YUY3LLdniwCix2G6M2R6YC1YVIH/zULpg433d52JaxVx/sDkv9zegl+rKZeD3o
BOqDso92ZVnn60QQevCVAACTYSfAKjdhn7tjtQf3iaTPE7YAzO6bjDLhVksXMNVNwKwWvFd10mNf
zdFAeYzI0dMvHWiwIdILNsSLHnkKxC7bg9KFVEMtwEU6p7526dyoEBt0b2zkZOC0QLZn05E3rNaY
DtZYKY/79Ap6VHip+o05Vna5sylmm5sxsecL2Rd5u8lNkCYRw5dUFcLR0PJDTN/S3OSLU1ASryoc
5rUDN4S+Z6+GC6ucdRvPNpaKWYKjpEeq4QxHA/S51rtkiezEEzEIjiqmfuppwxXkkrbZZX0mn2vL
jT/rOC78DRn7XEa6WVFkQoCT5Zve8yUbWz6BWKIjPly3Wt4zgyM2tBeniVW7B6K6PLRpXg0nAGiW
AZpXgm0mMWbg+oWir4GIR2G4XHKEITQb/Wu/mlIzitmUiqi06+Gq1yQwhILWlre19EVhOE6T1g8B
6xYK1UxsHbFIZXGo6FLX0QTLJI0yK8aEuU4css69umP0tgR7c68PcrptRRqbexilotwNY1prF3VW
aPg7x0BcpoGEUu1mAeNLnGEKVNSiw3mwhiZxIyAjxrM7JOLTuAiV7PRm9sSOjLe7HdYJMXjk0rXB
Akim3qxNn/Y86WW6ncyqiENLgwAQeSM9/bDz7faYOaU+7NOlBw/KMHhG9HkMrDt6MJrqCB/MgFFc
evanTvfTguVQm2lk9YwnDXNAKZA+W0qEUY2y8FyYqkawZSLOrhe39vBkadN9puXVy5I35WfcRPmu
tuX0FLhTu+fsqx6dpl8ejT7A7tMHzBBG9kM3iu9McWhVSLKmo9WQEkXSGpTH62nwbYP7SHcj/v/x
0EmlfZ1o/l0Seyc9toYpe3Igjj+VlhB30sBFHxZNl4uo0bJYR3rBtLC9mc3yWVVanEZJ5SZtROMt
v2ZGTZzzKBsLlRT+2BfTqOkktn4y8OSavv2QxYkD8yr1ndsVUvZx1pOtlSE+GVrpb5cxTgDyoAb7
XGZWcYY8kcFVeKaKuAG+oKrWv2/rrrjTqOGdVmpCrF0/tf20M2WZbeIKBkAuTeupyjrtQReB+yAX
5wza33CutXnvhbYq+jPZO/Bf/HzaDGbRi0jUCzQgyHPpmdRatRXaUN10iEtOK3s5N81m2FS92ZxD
TQkcGuHmcpV1rjw4tBzRtCGVo/Tr0VHVrAezMrbKSm9av/WuKn8O/K1VTs5XVDQ5I0sMxus2xuRE
VcBkFhr5cjMsQbVBvNpElV7csygMclIcZHdWaQBrmJ3rKlADE+xH2456rQbD5Z5yC8mJhWieHXfx
nrQFl2xDOTalXlzbJxrIwTbMcUdD9CsHxEyTbz5rWmG/mINpMA9jHn3Os+khU95XyH/jiR0s1lVf
l/oB3Fe9YfpK9+LMKQMYVQ+zMHInkVSR6QlSZlwDCFhqF2ifnI0gHDVpPLRxq1/kLQQpRzjyRPOX
IQkztTA1ZZCGdigDr98uFiLFMHP0+c6S45LuU97El6wcmmLvF4F77fFcLhqGXdzoU/qMjNBhY4GS
fgoNODlvaaItV6IVwZmNBWtnlj7F/qyDpx+W5Wxd0AFaHM4jBo8EesG8lowZWQfkYZZBUb1afMR1
ZhOHAs5Ow3wjiU0dfze0hMGGbbFn6mtJ+NE6LW+wT6dRpYO5VUu9XLc48u2ohOBu7Ep6jQZp2jyn
jAmf3RF6hZmIqGhkYYSUfBwXyI13CVqhqCJCLOexNZlnNNP0Hc/sehoe2yLv/SeCIIH2r1H1bVEV
xudKto049MWk1A450tRepEaCQpJW+niduB0kpGpZypzJuJ5Y9gtwxuyo2eMwPhkCy/8Xyp29dZxb
a3oUBVXJxwZB08nUMaM0qifNoGdb6DDkUHwtU9SOCRQv0CNy1+amvAVdiOpJyzMRjsyO8PZrV5Fh
UHqVPfpGO070Oxzk046lBdMmltxUxMyy6iluLbGEiuBkU9EzkVHXmN1XmDDjeZ5a1gmxTntjIYEw
bjQn4HDPLLv8Sg8YDpVvpVa9DdgkPSad5dWV3s/Bo1kElHWttm4f4rhqtn3npvSpC3u4Fw65eGTa
HYkPdBHMzMU4ASikey0Q/MRBAH6LxYV1H+8Zr3qcZ89YL4frrq/HQ1Csh8vcyAyDc1Wd4tJHvkqO
F9VxXPD6V934obDz+blXvgcJsPTKM10b4sulNenW9JSaRQThKp5OKz8mJERfGuefmKrdyk3mCLeA
yWbkl36ea3eumBOMmT4At3CakShflnFVyL02WskjbyzRLkrH4YEWig/Uwiw+dTEycgApIr5qYrpP
6AmAp0Echzg2WGddMBp4trUuuMF5Bqal8OL2fvaHDlJFPda7IraHU+mKIDJs2faRXSh1mBtD7TMr
ncDABdX1QtbOK+0mJ5V0JiC16BKyzI0xOecPsK5IoMx8/rD6DVHADMUZHS0UCpqZ0gJbMzGFzPZe
g4cVzi7RhYckiSBoIMCeUlQWo6ncD6IKrmGSwS9RZr9FiNl9nWrh8hzIfw6DQchbT20XDigtUW62
6b21lPs6qLvjIpon3YhPLWZbX/qVeUR1BdPGq9jH6yLUAnnWkhxuXLc4TWLD/gqn9ojIjHgWGAgW
+x0Q1THU/HzvJMYlkAa2nYAj1auTB7C5sOGlaaBykGKXxvoO6XropI13ocl+F0/YukIbT+cq1Fho
B+5ds/pApG5jtTRoOVvpLvHnPkr8eKfn+tUysAE5id0QBKn8Ex7mIjS86tQp7Dsm86X36YidzWgT
WlBoWPdJQPRP0NUdM9O/mnX2a0B9DTgfX6tDw66DD8M4O2GdEF3HS3uZiuKUc6IPu6yfDp0J1AbN
lXdeU0TbmnTsw0FZMip5OLTXJ3VTSAObbZceROw5R004aq8NxW1H2BVWdXrCRCa+lyEfolEp82D3
CmGQ1X2wanPn5/xuXMKXUh6CTYmcNpwL67ZPebHzgSgPxp2xPAVed2HYsNpVqZJn/vy8xQWMkDRF
1QNH6MXQ89Opj4cruDiBRBRanAkv2FWWNCIcJ2gsyj44KQKuyVQ6JEdN+tldRvPoOZ0TZjokt7pU
scmXmm2hcTsbve2v9VrdJpmG89HzzmffkOcSPOKtLKepj7QAxq7dmvF2EIV+V1LVsDZ5iVyIdYy5
fasN1lEfkgGsuNDQloI3IBpF+Nfu00yqh6xaupQL9oiJxVyyw6BLDuPAuiiULO+s2hvhfRhjxt9b
PvtG8aLblUGpoe+TY41vk2Zmz4Qp6YZ+HO/60SZZ7P3u4xA4xflEWr1ZshHkn1Vs826dlimDIo8K
jV5D8AH78iN7FESSbAq2dma26Bxnkjj8GVElusulrrRwYL7XuVdq1RkCPXMjqDBsO01pLxaHQ6jQ
o18sXvWVV+0MK9hNDnA9IqZj8AhhrNEdpesdKQ7ekn3fdXrpnQVNdV8AUAkHiyHrhYQbmQyOQQpC
VbDVHmSfbhmdOnyoBr3Jt3GRtcdSU6TRrfWQD6Ao2c2+Jus8h8YPduQYNN0mP7jEAtjcGsosT4oq
aMJq5j1JBoRmdOiYpcG4UowD4sbtTL4DQ8VjaFSq+bIKEq68YSSSS7SH0U7j05I+wp1XOPpuSJJD
VvRsjJ0YaaMndn2NK8VGsOOboeMlt0Xf3HZpYX3QgvQ+cDN/gwzMOvG66dQZOKwZUIsYAMH3tZei
S6ZiVD8j5TkmsWgvyo52imaw6poYAqmW3CBC+tgsMKVKo4EHKGOOXG8wPhpxFTw2Zo6fSbOm8iPX
OIq6AFzcD/pzzwyBnSLoVaEw2vnAiu33BeIEUiSj2HEiw3QZ9VjdF9AKj7Ux1J8L3amscxdwltiy
XOOA+kDse5syRbRluYuxKyhgwUc2O4YI6qvek/wJRm/RX9uI/4tN6wpUNb5ffXRy/tQ0dM6hSERx
PTAr5Zy434+kLG8HZMZ8CTAmPxuZ7l4YgXR5qHl9VzbB4EaqFeWeubYUiWcC/stW9TSgBLXxlKzC
5J4mBKRbavLGLglUf5CuNT0zO2QkqIbsx3gb96Q2hTgg2Wn2WakvcMJy2Z/M5ajPG2ajqYexE+YU
Eqc5V50jmTw5DGl1hebnNqEIF6rZrc6GgkAiAl+XLHQ6NfS1eCSy/TzQ20YaGmQRryfss3kOTG+r
i0ZsurpKgctn+rVsJoprbpJX99TZnKfKkMNFUi16F+HNmb8as1o2/TIPt5RYFPQst2bepxE4A+zI
squ3nE7AOGABMEExkaYOhKTtQBuQDTxVupzraIRDcG3ZkzRYvwtSMVmwvnEnxLm2WYKe8UVNMogI
5LOEODp3+s0I9SmObKq5y4mzll0BsiCb2zLUvbzt4RGpcPCs3uNwm4Im0mi9IvJbettkw/axbeA9
CyigEbwira7RpCJWru1QLoyd3TktVX009D22ExIxunI0AvKzJQYtu13sVAabuYA2fMpAlnJ9J6rq
qPreHneMk8QCYreZ+DrJALbclKne3dfOSFrRJ8okh52MINLcxrhspxop6dyMqo5wW/SPZi/Sj11i
EE8a+VyXoRlXE8VZki+46rNZ3WTN2NRkwKoAb2olUNClT6EKrTqiyrDTOw09ahtDvHNx3psbR++D
p6bKBZxwU00PWuwO5cGW2XKNgbq1OHADZJe9M0rg1KajieNYO3kQphpzj3eFXzp0FxRR/87KhsLd
uKNegnYSJVFKP6TNlWVXy7PRuu0YzW3ql8dMtba+05202JfehEJ18ov8fIbZY2xllzofnTRXWoR5
aSmPlHGRS2apMOG6drAVQtaTXkaOn3vj1tdHy+KnXvt57p323Mbu3UQJTxpdPrJwNr42Lpqw7Fv5
uchialF+4WT3y9yi7bXdgehm0sd6fRqOzbazUMUBjM5eEU4tIPYNmr7FJPGIZ8YId9147VSVr4i8
O2o0fIh8iTxVepeNQZ10W3fMVg2561UGA+VGu6eUKK6VNRgaK4KKNUs3a+edt+TZPqaI3lIDpgCB
INQaHjrAExMLWp/kGn40tH0lAPUoq7p6hF+r9dnBpzdw7841+vqgKPIlbPpqeWw61kpIFm+t9rLC
eV6YyV1uSyHNy5Z6wAsvHUJRAHLoGJbGTE+KQYh54+FNWCK/sqW/kWAv77TYtk8aczTOKq/3Obk1
Ky0Rwrb+QyewBWBrQwcc9I06tm7VfAyo/0Vx2z+oOaPLXHReLCJFXcQLY7Odn1zltIfElfSEUNGn
xkbEDUL9mW+u3RBwU2/Kx2y4WGwTJTSgM9ruk1pLUvWQuM6WqI0SrVM2mR3qY+aaG3Cry2c66uk5
9bD4Cz5/EwsLmo0hNLskMMIS4xp71TRT3jfHcn5yfGv8jDlMIQKeavxBcA86vtRl7SsUy5Tp0QSX
X4T42RYkzbrmo8biaNV3o5oMY9sGpfdMhAjjVpdedY16t0DB1ndtExZ1oG6gmju4nuxudNlq3XE3
Wt7YHFBs9yxK3CIl6mocTaGR2Lp75a571j4u8rKM0qwgVe7SCm+MNSmMNGMwVRQhjMbgoGUYo7/t
dS1/GERuVicuNcLHkrLuTedCbd7YnWNeMhTdxxORYM2LEh2mMmXdRRCpxkEa7LJ00NHRD96q955l
/8xUNrD4cb5et+T5hp4/8BrGs4cDw2y1rDmAKaqNbWCNSxP1DPg840gnihwAqNkk2JwvoQZZ76V3
PImnxDRK8sPMbdqDGnOD6c69+RV2iI27ylDD8AJG3XWOIp2c6SQOMu+gFSpYNqx6h1Q+n4avouy7
YTfWLU6VCb6NCktL766E6PRHKsHDZ95sNB3+zDQG7CG0ygZPDDmZ0Zwll6RV2Xk++cjYAw4gtq3C
qO/8WmseU/YRIwRWDAkiafXqC+XseI4cmAkGQV5fnBYVAscoGQoCJWov6ELArbNAGIHTXDalb5Ub
U2spbsQDQ9fwWrXTZ9ebHBCeWTsuoaTT3kaJbSw3cL1p7pjlBFW8Wyyvo8arI4kySEq/FlYuP6Rx
Iu6ZuFxl7MYp3sfKTN27Jos5FDNe8weRZ0YTNcrNsjAxNcZcyZFSXui1bfJUmh7nnKXllBC6qbXN
vcSSeunkCSuvFTloTNCTgw7rafGfIArYz3hNa6Q1Vr2oqKkpR4Wc4hifxDID5yiDsbf20PHdaufY
sSJJs5NP2C0csauR0Z0xplTEezgs/pEbgkrfOtb4whif7jYpFAtO0d9+IaYb9cicseKFzez7n6jt
B2cupRigsXUT4BcZp1lH1O/o9YFAJKGo3ybItP0u6Halr4y9p3zCH2VoEMzBU3X0XBpde1gweRgb
Gh8I3521/7M3S4dsojYal07COMzrbA2/yDYuFX1ro8mBFxcPQL+acMrV1QSjHWGPxeCW+0XZ4nG0
E+eZ1VXP0WxI8VCTy9zUccdJo7Jm4eXzW3U66dkEvtOjp7jFYDi5J06HHYPxCEl1KaTPhlM40lio
SfoUnKZEssICxbjOq8yf1rrKKJPnVqbd46hw6OJpNdWyc42OpFmkDU4Mx5rkg517OnULg6TvKqEb
rD4VbZd8oCzIg4D7NM9b3HbBc1KSFtz2du/nnKwNJWMlTF1tx4CJ6Zu8N4S5a7Dn9vsk92zoQIDA
rV03xl0WAU0n1hb2yMHa1FZi7XzR20+khxNTpIt5dM/TLjPqMQyyKeu3gvZmu6sKD/l4bZQzkYZL
hZKgO+cmRdmp8nRmKApo9pHs6DLojP7zaKSlswswkT7STuianZBYWLYJnbOO0hNn2ZFDYvZY50wX
PSEvrh2qMVyWZIEzhG6HtVRbyer42KVmu2wkzg1ylj6hRdmZPeFT1pnq3Esd5sgQEidGuKQUWwmX
GeR5NbsDd5ApI5ZY8abyTnWG91hJqJA7VYGIXPvBdCd4ml19QAosH4IK9ttZYYLb3dbm6qKe26bG
NupgSwwpaY7OZsnZSI9kombMpBaw2BvGlRksCuVPzWWMaeOLxIuvbipXW4Jdj5c22+GI155cM/Wn
nW3ahGrUXIHwU7iZtZ3L0vqclo39YHAQasSQwk1uaADwnvd54wV3+O58ovzJJE7I9HS5rPQZc7Tv
xx7OVFbGEFYydqDfOpSkN7bEwhO5urCP6DuzE5D02KpMVvdJnAbL58Q0pbWhOeLcC2yY7a5uq1lg
YhaUhkgOdaj7knkkYeeoEhcXITTHUeKkp6JN+/ySx+sYkSUpDKuGrmiofMP4WHWpX0Q446lHNJOw
PhF86rRHK7k+6kRr8I8AR77qlEOFME4CEmdcTQk9bd+e2ygvzZgNhT7rkRigXyImkfl4xoo+rkMr
cUszIiIyT/NS16YNd9Se1aXW+SzGvLhNOEM8OK6KwgzdYsMPOwrlxk4ERrwnNQjcMJ0z98YKULbi
2y3F/QiiPt50S28+JynFF7L9pd79XGXxnfwHWQVpENJkRu1hPXkjVnEMzXEZjE22NijnydWH+aHo
5PQgfPKJKtOxVP38gm/FlpQ8mR7LwFEgcR6mgDfyn4qGlfA0TR7s2BiYuiBlSu8aSHG70QSqqDPw
0VPGsyX12We1RZWmHkqM5j//GN/pWPgYK+XTBM2HpustV9RaTRQ024eD3hrjHatc27QD7lvqePU7
LIjvVEe/g0sDLoWYHiXr+lG+ETxVwnJXMpk8eHbt9mEi4/ya2l95+Pkdff9NMiocqw/1cdIy1N+v
L+N2TaUpQ5eHEefdrgM+gLEtSEnZ4nY/Zln6zoDr758g1wPnhFhvJfq+xQyyzUoaqZk86BJCF61X
877PQM+7GLI+/PzWjPWzvxIC8QhNgismE6B0Mt/eW+F0npeZszwUQeHA3EE6qqa+33UIuriiAjdN
Ba0+9WZnpgzvLBvTGPsTYbbe7c8/yo+esmkzTNTi8xD9vvkyyxapAF3g4VBV+VF3mpe0UU9Qw5Nd
q/9frBvLDSB0WYi7YK+9/kLpmy4J6Ax5wFmcH1Yv3UGrHOMdp8ePVifaSSw9rmPozls0s7CJyGQu
JMUo5FO8acOpVxvinXv50WNjJj06LgcDBLOPX99LmucEPkMqD/OED28vikDrrzBEltMpwC3Y3Zqj
6Pb+/Lt6u0JRbaLqXuEvruU4rNXXF3VbnRy0nfQ9OY386jkuamVqSmmxbWctfvr5xd4iMClIrBo8
dKowMBkP9BYh5g/4OX2/n/Z0/apPdd+DUEeAkm9RP+vHQMfyOSF1vzf73nluE0U0V7nWIa6LfFtb
U3tmEj/evPOh3r44v38owlQ2W+g3OE9ePwJfR+9IPWbaJ7PvRn0pxC0+Zcr85jJHZBLtFpvweGk3
CEEA7Ts7WXfxbpiz917hH3wXFtR0tlp2XLqOb88ZHN2eA/cE6lif7I0sbr7ibFbXIIvcq5/f9NsV
zT2vszBQ/mJDM7j11/c8zV6t0Lgte58WR9T0g3ks8SG+YyT60Q3xRcMVYgPUPf/N4lKSFo29BNM+
c3XKkSNIYmKvKpgTROZA1d+R6f7ocuvFVgeRjfzyzeUKc0GPaIzzfolR9WNtRMhmLeeMCnsPKvmD
x4ezz2d/Qy6L8nl9lb85ruD81Jq3gAY1/RFBi6VTBzCq93h0P7gf6Ma8lJxVAcLvN5tbZRD7k47K
vS1L9VW4uX8IEn364jb0D//0enDB76KlZhfwvLfmK0spumQ2/VXd1heG2S2PVtW8y57nqXx7QrHo
AOBiP8QWgUz8rRCXeS81IUzQ77ulfcmzOtjOtvyTI0vXLYapa/xxFhxOhrdUKUdikIAO2e8X7X8x
dybLcStblv2cGuEZ+mYaiAhEBHuxUTOBSaKEvnMADgc+I0c5K6tRftL7nVy4lZV1GZSRxmc1KDPp
TmSXTgcc7sfPOXttspy1baenugzEO4HEHxYA/WyeR6RCizbf68sF4JMiQt2IsTjNcfl2gShzMkiO
7N9+K39YAD79DRgNWRA/qaW/HAVES99qIp2jfm7Mu8yoBEhI09Uuc5oHPugQsz4438IQAOq5Sb/0
Xwqgv61pqx50tN5CRUTzkjwSTYg452Ffqk7JOMv7AgrN9M6R94fHuIrTECesftks9ZcTZHUXgt4T
BWHDna+NtJqifLb9D5rR/DU1dFkGoN1V93ruULxkTUXml1quXK0C7loqUO5e9nqtf7Dze32G/DVR
FXK8IdJ4OZ+mCsheBPEUea6S3ybdGZ4Nroc/M+kt74jDX68NA/EcxoJk1LC7OocRkuEmE0hGNKp8
rB4tC58uWQ9t1LSkqN5ehq/fEjeRVQGGngnerHN2WHRBrCQVMWA+k5uXG50W2hJh/6+3R3k9IVMn
tlqBcLpNtHz2SWUBXSadNxsYr+l5VDW1ujA71wUfUPWf/5Wh2CTY8sAPnoN6BzVihRc7RmRr7bgN
sooi8VTIrWcVzjvPbv1EX+55zArynI8uByiybr1cEWQvxlSHKBY1YOk2ozRGtQ280vwuUhrRdyBf
H+qF5oWYYsU7u8fr18YlgK8ZgON6MTjnMNNA7+bAl41I4DR6HyzxTP5KNz+8E9JjyUEYrPc2kmXr
XfZv2wZlTx3TpMSLKjJBh3rx4ksTStg7j/EPc1k39FUX89f98GwUW7m0TpQpozix3JpFMex0lAQf
joo4/oi+bQJBIlT97POlv5TXpXSPJ5bF9PtOLuwvmebzR+UvnmPhWkA/G6EDR+I57Z6m3rKnLKtH
aR/kWwGQb2srC3RVUdQffj8cHCQuTLAD67F4vsVOjfRqe3bW2i9WxPgl7/URcMzbX9Tr92OvxFxO
dovLi3n+RVF+byE5Cyey19JkMiMmpuPX/PAqQA61GgytbgQcGWfvx9Ar2u2CwYlGI5/AhrfPcQox
8e2pvN6HyLisRFsADqvA7OzQ1YrVKC2onYiu1eEGvwb/0sJUlptIiUXd22P94bEhp12Fe2x7fKJn
LweiVUtFxrMjHE1aOsuIXLKtsCz54YUNxwhpMmctqQFO+ZcfaSZhYuVQ/SPs3OfN4jk0ctFo+s7r
WX/Ky72OwI4eEwAYHuU69+ycsJJqJB3SMpvZdy56W0vIVad6SEGvPjS6+iA6lpN2dYyHSO2u4SQ3
t5ezsoSwEarodqRxSqLS8ZcDVfz4nXf0elbQuB1EalhbEfOcX2LY1jj/gpymTlE32XECRVGHdODE
eki7/Sx3tJ7CzHt7Yay/+stHSboNfixrjD2Cmb6cWmWO0qcC70Smggb5qeiXkUT+OHrVwcYFgjx2
IhCal7GFps0nqW7fVksj32O/r2/s/NcgQDNhQDirHPHsjY6l69Oy0zpRhUT/RL+WceNoTbyfC6Xu
bEOqm87CgOntub/+KEhEoDrhI8dXmozWy7lDHKauWpROlCNDDB360UMDe6jd26OY68n7cm4+zGq+
C74MrsL2+mv87eBa6l7Lu0zvo0xMNG4Kz2mBFhZqlfjUfnwNArTwQy2zY3ubZRSRIpocip+z8DXj
6HqSHhq3xqgkdFJHCkT3Dbr3dvCUfZwrNTwNQ6ZUuBS2m+wcaxXNBMlUm6GA4EExGqipPBokYMd3
1uvrd4YikMOLP+RTuQm/nFcx9J2TS3tAENiLLdqCi6QiolberB+5evvhmMzZO8Ho62+EMXGXJJJf
Bau2+XLMOVsN6VFyRkGVL5+I5bWw1ufgu1H58tkXo/XOveEP4xEk8trIk5CRezUepmKpOWt9NHLn
347Iw/YgcbXdrDvOyaeH8v7txfL6TOAgYIZMjswcBdKX88uUXRVlafdRL/LqSMc4/Dr6k+mrjN9L
yL2eGjJjzp+VK2MgxT1b/YT0yES1kmXZieF3WSc6vLc6uY6Jj7ZZ4tofjg/IGxNVcdAZrk0+4+XU
Rk9SBI51EWWN7p7QvCDsd5LkvdzM6486APBtEdYDa6eocTatklz+kmWTiJxBlZ8Vopqw8JP8nW3z
1SiuyfUBtj5ZNJ9I4Wwdwo1UhUnjdqT3TXJByELGRBju8YOrgVEIeUkzAHOyqZC8fGQoctbiby8j
qqjlAZFcegj8jE6aUrrR20P9aUKUK9gHuLy66B9eDlUuiXCNFJqkih3zsag8/Qgcttl+fBSswmjP
xnqJWP58DfS0yaLylFGs0+Plj9J+Ul0lPmgyxBYBasAxSW4a3BTYm15Oho6W0Ws1f4xoA7J3KoH4
Uaq4/mCy/q9RuHqTqVohAcbZGsA/ZFS1LGXkJg25WszYtv5Al8PHH5nHJcFmHBOs+PmLoT08d+1g
pGm+Se5p10+gz875j4+PwjLG3o99fC3FvXxisz3TLUn/OMngtKNpS/TmTZKpcv/hYdYT3lkjnDWm
Wlfh347CeMFLxFYZzFL4os2pritXXSaZV7UfH2hNz+ESwYomFXP25TRDvBh0Jo7RYvnJlUYDzz5X
nnon2l0j9BcnO1l8ym5k52gxXT02Xk7H0hEK+VUzRgBRjXyfWKmR79KqbusrlTTmbZno0ruaeqm7
oVk4bfLxj3a97ZNnQg7i2O7Z46wlaqQJGXk0ira5hn0sybC/6+T5Vzr7fJq0nrkGJ9Jf5+7LaaKh
VsqdmWZTWvnJTOzsqag1Y9wvqUjvUhO+c+L46ZcGesROiDjYOUUWvPOs12d59kuQu3dJDpFmIro/
+6alxNWscrMpcsD/Qljtmz2Nc/HRVAiRaG7oplsP0csUvr1iXx3IVIpJSRGTkr/hkDz7MJh3zJcZ
yKiuZXJZILLa6o7UrgakS//CUHBNuN7yUukFObtlOBXY0l7oMkod6ld0ukz9zxkd62UPDvW92PdP
j3O1A+N9snLwwXv5Tuu5aCkxGTLqAj8/LBzEl7WYgRSYg9Hu26zjRfd6+fz201wX5PlLpMPRZ3/m
i+D8fDmqT18nAA0pSVtWxl0ej9Ouxjf74xvzeqkODC7WOpmpswfpFYmycHuboqGY6Dtq9f4iRST9
zuta3/yruUDyZDrcrF+Fv3wLY1YIwfavuvlApOBDHqRrAsBoS5f4tsYF5PfHHx/dO7hVUePH/uts
YsqaO7REi4yw/C4gXNHSitLA/fKvjEKUzQDcrc8hNAPlBngHHNIzWuNjsNjdNinL5J1r0Z+WAsWm
/x7lLPuRVQJXZYPCRhvjc94Q5oTjZAbbj87F0gEZOevWRdHhfCkoWpLowczGiGprs1taGLOFMZrv
jPJ6k6CIylIg2ABqRaL85bIuVzNC0VkyEkDu6Nv1t3MNyaBIig/ncSgD2tRtYdmZ1DvPOx7aoho6
vVC8myEtkNSOw1GnL+KdUP31uQaQka/HXOtofKtnm0MpZqf34gLUi1pcmxZPQfYaQSxwWiSO9Rc/
1m/jSsYINMpm+nDAYxGC/oWh5VrCofPyYfoVFq5xSozg9ainEw1SwwiD+53l96qLBRrQi2HONvZ8
NikOQvOMICTbFCLzGVEZ2Z2xwgAjSXJnVxUBvHcxVJsUhwEUNDQWL9Azvn54iRpr/xMbFp7KREcv
55uJhMWbxWNUwCjeoDu37wK8Xh/fHuX1fs/lC9kZ9yKCSYofL0fxWxUIvZjHiHzOVFybjQbhYO78
6Suni7rIZ036O+HQvPzOuf36OyfhSJ4Atx+qb6yplwP3oq4G3xqHSE5Jd+MOePRaVuG9s2LXh/Ry
M6Z/mPoes6Mnif345ShTmseV3vRrJATYM0/R5ZSqqiP6W8U7K+dPQ1HRoEePzBkFpLOhhnKxJ1mw
70OwQq+gDTDPe3r/hTT8j2Y7yBtRr6TbiEdIf97ZdxgHQo7k3GSEDc5VVtBorynjV0OoCXrMfGde
f3hRJO/pNSDUWU3b13//W2w+0TJJ6sYcI1U07b6MW/RQ3Zj2T28vxD/sLdQriaTWewZp4rPvDjEX
lH6bu9m8mJAA8rTf0UHrbm2p2Z/TOeFa2HryhDFY9k7N9A8TdFy4xmSMSa5Qpn05QTLtbh0gKYiA
dbQ7WdXzVyvPwTq9PcE/rA/uhDRv8hgptZ1fpcpyoQ8OkluExn/OjqZGR/XORHndbRt0Pd/eHm19
XGcLn1offWlsHX992y8nBcYxkCUSmahPrCrsxSK60PO6GUT9X53yUPpj750Zvh6TJPhah2PPoh58
3gtXm32uBRQ0IyloFyXZIwBI+s+N6qeTrYr3LJRfvzfiYRog4LgZNJCdg0cx6fBF15FnTJ2WbNXi
NbiBzN727Qf5h1uOwz2aUhner8xLX9/r39Y/kHgldI9bTuAXEbSz77oSeQjk4FeSuDt7yn7gpo0c
kSvfKkX/8FVuHZ1M6rpy6ME5G93RtGQiRmF/RgP5WwRmfwmFaf789iT/9CgpRpuwGnma2Gu+nCMw
JyQXkk8gp2AbuthR73qbjvePj4KFJlsWmTjS+WdnTd0PTY+LH3PRrOQCqERwKCfjnb3x9WfGx0wc
BGaPDCZlk5dTmUSQ5UNdiYiOgTTs8sZ57vNS7ePczu/ens8f1jtDcWshfuT1nKeTskEvHS8fRYQD
S9aHbaGqB6x9devgmNL7VHWi/f72iH+cHN5xK7HQIvN8thqyXlcNJWHo+a2X3wcZtA7EBeOM7yRu
RcM7S/8Po7F9UNfyyeKTnT0bzUDCu1R630fCdsRO6XiSunmDF0Vv5R8+p6naEtVRvuUPAc/Lt9YC
rPCBz4koH0abbj0jf6QnVB2HGLO3t5/h64iHZjZOaGjF63d1XsMdccSqNUXqXlJCwRmxAtR/i0nK
mO1RHHX5Ta1M/XnS43J5pxn7D1sJaUGKoDpxP+vmnPjddUbeJXgXR4bXiltd78bLCQNy7SmTRRIi
gnK3sJrasOvlFh1y8uH7L8NDGl+HXgPL9Qj+205mpoYpygXqFTjRdDf3sR5laf7OwfN60ayDuD5i
EnZ4blcvBxmozae9O4LeSKkS4qkJRigP0FR379VFX29ajEReBPIr/4Ul+3Ikw5+QqLsLEC9wWfuk
J9fe4RLxzqH2p/kQOHKH41snZfhqa8QTpWgJf2bTWIWUq0wx74MwyGX+ztb1hwnRAUwthLQxUPjz
wpmwtN7sPM5PGquKb1k2Okc5ldXur/X//w5xvP6k/zbJ+P/EFWN9uW/Ai//9n//2P6AX/wd//9c/
//2f//MlwZj/938TjD3nHxijcjKQYuI+QJb2/xCMXQjGxH8kY9YjHg9s3s1/GWPYxj/oKtHpgiTL
xxHs8+P+yxjDcv/B5YJML8udyxM/8SMI43W9/t+QjXhpLenQaUnRnRoSsc3L9Ww7mY+hmBVEtq/A
9MWyfRz6fvockxq88kbNvBzyzrijFeS9rDitKy+XOYOTwiW2h99uEjG+ur2AMNYRkCsjMnGvOGAI
2T4yZ2+8gBcRG/tYX+pdTKfAvHVjd5D7so0vsB8FtbDM5c9eIBdsRt26G/1linwVeE8BfoL3euD3
yMrqyaKo7aQ+wrUsuUubwDxMpiXvYIdV9WZ0HGFs08FOIYsuSt4a4CB/xDGbY17SgIwrb3zZ+ku1
GcEhYM/UY4GZih8u/IaDgom4J0D0vyuSXstGGyYUWxJzvI0ANw6oTVVTfgqATmkKtiNyfXTtcmXJ
pb2d3cshti6U7We/CU/K4TgklQGDfEpEs+3NsbqzhwZ9IoCzy3aKkytDE7T1DhKUD0iP9sbKFSLu
cmy7n8G0tPdFQ+JpOxpd+rNByf2ly5N65yHE2fq9ESShPWD4SmLcHpMd5t7S2Lbs2I/aJPsvdjmB
CizKZcU/sc1UmyTWcSNTXl6s5k/VEy44gO9QgaPy9aZi582Vf+U3qj56uITuJDvmIQHMtMX1dghb
MWuHoiny29kvGhobk2xf6Xr+GzGqtqvHlC6DOBfWxk7MEUG2Z14h6tO25BnVlRHE7UPpZdp+WnRx
KOKiQKkHr6/ooVV1DWYgm2lSXwcHTAjUTFk9q0KVX5Y4MS5mfbSxJkzkfs6t7skeoa9ZjkweEVah
4sqWhMiFXtaNMnKktaS9i02BcvCZUNS5iW2BHduCTwtmLS1GLGmTbEuNBOQm18VJo03mul2NDuYy
Vlt/NId91mb998EPtkDurgNd7PDiXcIaKs0B4UZ/JIjr7obWtG5qo8ObLeHALVu8ja1AO5VeU4Td
gnNRWuvDRa1V9h5ShXbM69J44u7Yb5zGGqImMyQSQ736VtiDd9d78/y7yiwYDHYxZ/ct7LIl7LN5
RLluD9vWmOXlAoZ6PNWNPn/1imHZ6JD1vE0GPQjEhzMsO8uKq31VJ+0RpMkRasFPpJ8xoNa22fJh
/OjYRLBDnPPQsiCK2BK9taHNt46r+b8sf7hKgTwORtDsHImPkkMbgtOTU0kkGpqFRxZ3yIBRVxZb
F/rHRaeMnZG4IkrT+DQkxqe2t6GIVQt9/fZxVDENRe14mQd9ta+rOlwQVwaFCX5y7uTnyTSQ25s/
BWY6W0tPfmnGfddqgIsQRMKx2qApvVNl9tQM84NwxSnOrAcwcvfQcj6ZaXfIR1iMuKj6+RS5Y3Zl
gV2LYwXENqfoXw18TEUNbTQRD3WN0Wk+PQkPWBt6f7pUIboXiUHf0eMcOMg65Y/Ush/Swvw2p/Nw
5QI5uYEeHYeZM1i3vZk/z2mSURtV6rodtMtidk8SIzCjNw72lFLR/EXvUr4pbe3UkhkEzZ2sak4R
umX/oAcA7ngEVlyzCEcAU3brX2KvCoo6Fw/2XF42gb2xdLVLJ1SD2PDoHdygDMvV3k6zUKSDtQMB
8rN03RybQXe4ouKQHsumKg5wIx7sInZOQkG0gBTR/bRSDd010vC9MpxtUcwwgpovcFH8X1pgaQdX
OKd8mh4mJ7N3dHcDaXIkILEy+Wwq8Hy9DEIYLEAY0pOslo2df56aYYhcY9w1UC7Cgv0T5hook2+O
rIHdWvh6Ffmv2uw+AR5qwyFgtx/c63kqBXq9BM5t9UiH2EPqX+PU+5BbYGqqon6OgTUA3wSiArXr
iurAxh4MGLjj9MmrQKC5FSrjMTQ62w99JzuVkHRpRf62NPqNUvoVITDMDnkJnUu7ku4kd3PW3vFy
t0r4h1RCHNaVl6J96j/BPNzmugfOpiEt5Ka7Bt7bBs9kGIrZVScc/DSMkAOUJEeg0s3YLdcmO9WU
N3fmAjpZa0DzmeQYPTf7kmTuF7OFohHwrjIBCQtVWxbUd2CMbgph3BkjTbG6n5+Ei90jBvGXudav
bqcSBEMLVzVRGSmq7Ca3tBs+6ns6QZGR8dMS14XFGhyNAtgzaAQgsqoO+8VEgy6dG+nD2MM+9WaS
8rLVxq/tVF/HvoMxSfJ9sLIQyokKkVd70axnF4uPEXqHXoXr9JUxe/B+hfspGccL0nDX9UIrVa49
OVZ9aUzaJk/tZZNW8q7gsHCNptzq3rzr00FHY2odpwTCwbAEQBIgnmD+WXLBr5U6DM4joBRwQJoH
L0KNlGlFhxVXEsSHwRCXqnKuVOvmkd3+4vtKsfnOrHCxlHcRD2MdOkle7FI2+EsjKbswn3UD2YZ6
SNvJ3hZ6j51nY+r1bd0M6mHxXe1Uu/anEr09vG1bB37IaEtuzdsAi2EW/cTq0aqA9a1zDHos1mTw
D/miA5Fq3DhUBBqnTK9n7vipsenHeTdY31u0AdvZRjniYJEbBgFUgC6Li4vM1668ZNZYODjF4itc
72XRJfdaxh7DtV0t36U3foqb6skY3JvFqqwn5ZXKv8T799GnAAWSCGyLt6GXmuYunlTpYI+V7ym0
BZsqV1e+dTl0T36Luai0eU29lt1W+vpN03LfzNd2Um6n2njyNO/RBvuzSDr7Ajv/alZkyuI4LQDc
k+X3VF3dDCVIxsnqv3muuF1UnG5qhO2zcE/Jwom0GAfPGJ78LgYhmeTfR7Gwa5n+fqAdGfPreuN5
xYosqLuNcCQbZ2s/y9p7hO6GDN+BfdO35Q+vKkNIO4Avq7wL+0EdF00kLKiOcCuBNJaYx1ZzD3WX
3fZFe5/m6WOJS1KsYbzopVgXgJjznPK6Fvej3h9KlW9VBX8ORE6Z1g8zfuIbg/odKyWI4LGeCift
OMe6U04uBUibQ3jbfg2Aocm4OZpC30PqS3k2+hcI59sia8BUD7/zuL0Khu4k7CoKRPBV5dmnVtOY
lr8zcscBdzZ8spqyBfra2WHaZt9Q/PebxkYZ52reKfHmCwOgbl+trMSBlY+TZRw1un7o0tgNxWKE
LX7oi1JYe2dboHoOXnL1Za9isfW0eAlbFurGno6ZSrtdl3eXuT8Cw2IHczusF10YEJtOE7dQGX4I
feBt2XVGkkaMW3o84RHMCnK6uk8E/ZfmxBW/1d29P7YXhaaH2eiaTyhsV/vn7FMuB7nadrYHvCD5
rRuIBQBNN+YkD1LH+1XPOntvo0/BvFYfQuD/SUTu/1E5MArdEgPiEZaxM+4MCvURVHpItqYBPcpP
MODtDfOQVbjSmcTeu2pOv1DYj9KyPGllfWenhGQTO8pmHLxvgaiwzlPp1p0hQyYtHaca4QWWtlm3
p4LLQ86SH9Sn8FIo2SnphdoFXaeHlMaf8FG8i5flCq3ctG28jitz7PLsu/iXap2tVs13Df14IGY8
LSo1CNmzyQNW7InkRNibwMR9qfosO00WAThrC5T+3D9VhG6HJPGPcQZlSQqx11vMtdOmCXE8/W0E
OWzrWjwVK0zdM5/IgxySmI5p4K8KcHQ4rIvShczfpVDc88C7UaUfNk1aHME/dhuqn1cAF3wcz9tv
NLHgFW1iOqALkucN/ZCYRYGeaCp7DJMGqjIMobtlyJ7yAZsNNmosH0PH7ULscNl0vc84IXRsbdKK
aIkptmWjH3pVPCLfzEIL63Cwtjax1fDklvOVTX24c5dD6cnPGJmuvlG35hgcsk49TmD/7VyLmsF5
nt2LJOlzRGQz5PNpuVikusgs/VfX+3K7OhQQm12Y8fDV6glzgqW6gB00hXTaYVLcyYPVO/33dox3
nuB3kJ1JiVPM3+oORuCUL9/5Xb/7E6jbXr/G+An8D1CQjWlpwMxq+cOvyjtrTi9FD4ZWY8vc5q7T
AiNxMB0zhMWz8czspC3GFjf042Abl5mub+q8i/pKXeJHDeW3Sx5qd06j1snUpsCNORWi20z2fAV8
COJUYOwSXIIJpkcYRGyuib3trU+UKk/Cw3/AzZY9yJfU3rkF244uXDb6/MEC2RfSpL5dHOs3bSCg
fySKxXTnmvODprvzDhvSyGqyJ2HheVB0xPVsueNQbMe+kxtbG/bTWkwfIXE/lFai19u+dDCqpIba
HKaA73pTpCMXxsr/EnhVfzTSEfScP0z7BrLDEfaee9cRdu+E8gSsS9jhR32O66OeetXezLIkwkzE
+tUOjglHOp2pl0zecqib5OCluDfgxoy5tlLGxlB6fJOjje2IYkgpQ+HVtVNqB/FPp3StL7QdgSIi
zAAIg5dldsuNCq5prTpusbTuJWFZg7YIV5neg4s90n6SJTfLQBnWr4KbBntGZpQbogbxe3LH9T6R
TkAmcas/NrbW7aa2xXja6YR2oyB3PjdT3FzIJtMOGtZ/u0Lm03EalvHQLQDXvNGF0aXqose3U5Wf
SHZYOHEqwsamq90vkHMxoytcQLp4UjdbN9X9Pd0+3n72/O7ZYa+/bHTcbKEFm/GjKzr500Q7dvKH
ov1CW5YLtxYU40YvZ3WCQyGLMPW8JvQmoz6YWR3f50Pj77NAsw6jnqTPpoL4DSFfYK9saVPlHzLA
2GxoAe6HNLOq30ORajfgXExgXfFJqXnaNUFdQeRwFg7QACa/L/E9w1tbJz4bbXVLZDEGoWhS+zpZ
3dY2XGGckyrwXUld4uShcK2wM8DND2ZgP02dZnxvLN4DytlfSx1498DJh53ZF7S5diq5HizrWKbF
k5/pLdiZTI+AZwB06vzG3FlN2lxpwaQi0Y0+ly38diBzrXkGLThM9GuzfhtXux8ANQVh3OHOYHDP
nOGOBc4pbkcTOpxniccs8NNf0yLlt9xVcE+dSu5FNRM92512tYyVdqXHkERFPA2nNDAaOKFLtgm4
70dKpun3ks294yI2E7otsvQO0veKW7iu+dFonP4iGBO1n6cUNhulxo00MCyeQOoC5HWaz11STd/d
fvjcKz6BZrpIuFZFtbBWFHLiZj90zOgh1SMuLbg4jcC/bJxQwrkQWDQoSb+Rssf8p502+YXd2NO0
4o/59mmWxp3Dg95j5fGtq49LSA6iPcledled7RZbquk3/NrqIXdrNxLG0O0hd4iwd53rzuJa1/Q6
XgWmuh7q0eUL1ybv0CdyuGjcqdkvkDl/aLZWbulmoKlRGirisCnvOpnEX3M6gI5uQrDPX/NTj2PA
VQcLmqtzDkc6YCc5CJQ8+WZwu1wPZzfFRHXuPa5hnnOtiqmaN1ZsV3tKdJBaINCHDe4tmwamyq8q
c/Kv3Cb85zEB9TjHU3zZtHa36ZIUFhDG4g/x5AHxLRzvxh4mf5f6kElba+h3tizmcCHzr7FJGPRs
cbs8YZ+b3UB1ZANXTr8XQuWf7WCobzGLr25wvKbP0M51mBPedFf0k7xMvWX5Vhgcem46Onep4c+R
WRjzhS2D8SZo5uUbR4VNkOzX7rZo7HE3pQBLOU7L7KqVFJk27tLUz2PfEk0Svl62ILNunaDFRqO3
zMfOIKpLzaG9oMI1P+hez4HDpQ8AXYBuP5QL5DDKtOZ+yeI+bPReXnBxoRXNa92bwE1bKHnasq0c
rAP9RTcf2jot8Qpv8n2nO/0OLGt+GCGub2XejU046Eb7XeO73nKq6rseuf028fjRcMXi1WU+xl9b
rz7PmHZeAEOwdoajxReeOcDVre7dzsuiIAau7/nEF2ZGQkeMlX2/eL0MTSclV4q6iktykzBEsgxf
aBgaNwHKnQvR1MNa4rJPRgwnTHNynyukTyxG1nI2HmJNDzoCaWUcjMkfbzVEz0+JEs4lsFjUrdTh
jMPS9P5W0ifihjWIL1pBHFIo6PDU1xpMcreXSfLVqrKK2N+otEv8jHGRqWvM3aKM7/ceo6Bqp09w
vIapqs0DnXf0WBRjgkWHjnXlQyWa4hEpKq4pcxCUN50z13jwZOu1EGLSZlIdmQGj7e7gYfhkFvh3
mOOrF3uQigtvchy4uar9VpIBfDJhWJsAapdcczYoXPsD5yR+S2Vx5QSYV0D0wWwuq6dy27upe2M7
/QiEHuaqrzVTOJjC7g9V52q70jP27hhzIwwarEBLaD9XdqcmsgTELI6ZUQeSaSm1g3S1Y5Vaa/iv
x7cGLkv7Qi41zWt+zmof9AdpiV+FC3a3GdrsZ2pqNDTDAWgwESIvWvwQQrN24M1rMmca2YmFVbYb
8QQYTq2faSdMoAc9ZJeEauprwco6Iq+Lc3yZqScvwCJqGyds3+RKBJ/DZOA8ZY/cRenkhc05uzig
+WXSfO/ztPwRG6RBdzlosYMMEqqtczbE3BGnIDukRRk8gNla9oPy+uy21hXsKNtLaPgUXsfeKOeR
G1+JpdzRBqhB6Jr0OKM6WTLuuDtbvHE1RZM2O7dpbvqAufnxoBbG8bKmdWg/eQScqIADmK6kwfOD
kEnw5HaFh/GTZewX8uzwSMdOsbu0rTwtTl0RDNtp13ERb2Jzh/LBvMA+RBwUXnfYcddThLeF/W31
jP9qa3LEj9aoT/aSO2bYYvJAhhLH7+fEGPujqo34Brqp/aQR2Nw4PZK/TcbPpxUv8499k3MiGG1r
PaIyy2DkdEv2sPpyR1NKORyXjdwNy3V9lTmwepBlkVEb9hFWLWfD3DoClj7eXBSIdKBlkBBvxNJq
V1ntqp806pvku5bmPlNt42+xLjGvx7aebpO5Mrf15PVg+quiwQm8FGa4YlgCOM1F+tDR+ULLZTk+
QsDSjjMi7n7jk4b94ufjcyJnYI1jQ9dIOOe7dtq6l5pmhkaONkTWt3GStAcNq6xdALD8OBs0tKzo
akXbDIG3VpC6j/Xrwm29C1vh+Uh2JhOXnTDMixhrb94otd0Na6IJ9U7hmZaTOWK7e07GllR2Y1hX
lqPEQ9927WOT6KScUm1aTstAGi/0tEzbGQVZMDSfHnYUo73cTF6MLRwtROa+nhAfCnMiDLCJy2r6
AcFvF+lWklR+5DIYX0hXNhdcTMXeBAJxP+FTecI/Eq8GiTz8jrRbc7JaCzV7YasLEWDxXA72eg9M
QWYafcWqsMhppm3n3SdNjOoMl83xoW0s93OO3WyEv1TzKAItTSOLTPF3jJQ1DWCvg7mEk1beEk41
HFsx1zjydlA2SwpYG9vOgjUI8buNFH3h7GhUNSOLBLl6Aj3r3nAjMeqr2aSzaRvTxlnQDRyrfTWJ
pruxM9Hc+Ho7ehANawjC7EPia984+c+u8/Fucus0vcjafngyc/yzIM6TSkZt/HPJ2/p3ZfbtnnBl
fMQCiU+hDOyvMOZhTnlFAzM8dZuDsirvCI6UxK2RF9pVbSblTV+O43VsY4nQO1g9lJmd3jSgQi+7
EdQ3WgDMTUu9vSEpxYIaAvN75udmHZXDTCCIiGDYFYmUj2TRekwCs6TfJXVhhf7crD1nQbVPtDE9
ZmxGFwVx0SPL4rmvXYIHklFQpIPhkzYEw8PS4yezUWAq7ip2mHRrLBYroKzS+s4PqFLoJDoxgiO+
lo2QO2oG9TNFhy6aakSolFiMGesGjU+m78ZA39hiqi7LmiQ/+Jo7MZIsM2jGfhjS/yTvPHYkx9L9
/iqC9hzQG0DSgi58ZKSvyg1RldVF7z2fQhst9Lb6Rd6rO9UxGRnQ3QoNDNADdJI8cc53PvM3lejh
nyFvGSq2sw02NPOMlp88QmbYJ8Y1K8hjtRurMz4NYNjCn9poypknxyWe6ciB9jpNJjRem3d+V4UK
rur+MrAwcLtOEE+6NS3HTjRkHzqb7BoIex6KUaTWUo22o6uSaeRzdUnCNTYnDGWEUyIuT1ZsPTVJ
MD3kRpV7mqB3k82raiFlWFX7MLyW5+wMwKMGGcceXX+Qd04wqmaDUrQpbJaFearQSoErlWb10JgN
vYbGaNzMDIu3PDbbN2LLuFf1eTmIeHvtIsqgfVyoy3Moc291hl69paiVc63BF0LIeviZJaX0VATt
r9wKaeqWUeBXdGD2ssrIzRZrJUO1P2cW1WM4t5PUIL8bkkn5gQTDGubTtJUb3jVLS7jG4dDWGxrY
00kvTBWF55aGoUPbD23CCLbpPqAgW/QpOyUI7dqJmle7XDSqkVlC0XHPC9W7AHcPYUEwkwkV7YpK
jAxMXnazZJauePbCjgrlVwpd0bQH1IkZpqRKkzsNSMi1whXk60uMlGlRZuWLAKv+L92g7yiXDPam
IJt9quHxgD/74CVnG+4ub4vt1Mi7zEgaton+qqgNCtDKoPhzKgWneKxRIa3hTq9qBSFLB9Gc/NiD
r7CBOB8zfMDeQ138kZpR9GKVtMma4OzfjaKWltP1oyzT91VqGQcO3CuMvvbMeJ9VzNRwK7F1fmxa
5TPto4U0zawUqLG1+RJi5eaG6WI4U5c4xtBvFLHEXmosDiMWS4wLhIehbZTdkNK+o1oe7Sg4l/s9
yvxtNb8WCeMXPL9CBLT5bIMZq4v3EEsNzMxoRv1xksNNBa3cZp6/ULguThkhD23kz7hgPNfZYm4S
WHsbcovtrExvAnL3vHvWCfdhYt5lSXUck8KjxbtXSvEtKIqdWYv2JGcbTAIekqm4T8bmgCdgzlIo
2dq0gvuwb4wXpMzQFi+GAPsc5OWFRt8k5Kq6LY6T+GrldEN7QaU71D2MOpSAQRNEvxGmJwoSugA4
xOsjWTesiPx9oTu9XZJZQR5bb4YR605D/RlPOH6Rc1mGI0xxuWpVDTnnMkHC26d1Nm8nQYFRPrbV
60joWy0gP50lNpVXK047J4yWwGFkd+5MVePDGZ6XO2mvMTQFR03vu02V0G7nBClR00JcPQmS/aSP
qNxPY77pSlBuoE3zN2bi1N1Z2/i1ojEzAqRrcxcfRerPFXaZ1dqitutt7A5+J9XER4glaNpyIXXE
CJEo2UbZfcpVd6RspTfcWHOxkvRgOQ7EwhV+SFsurOE16UvcHpjcu0va0fmneoe4FgUvYq2T4I4W
g8ZOVSksUpEujS3jhIjgtTn6eANwSQlDW92HSOSOazjPoY2WVcoilczisDtbJWayoGdoWT3APUKz
I4Uj/jaV2DXP4KEXByu3dDcr7bynolRRXKSJWlBOZ7YQjf03i3Hjr7SMaKdBzOzeMLUrH5B8mBgx
SVhcLvm8o3NciK6mldomX7JY41ggzioKgoS7gdbuuarH50xomz3UvP6HLvRYcFKsUtNrUtf+qqtu
2k6JHr3GZdHuEAYsmQ/PsbaxmE2vClFFEboFyRE6Q1wpZF5iGBMo+jLHAgkGt73E8F0ckWSDJsw8
So+06oZnhI9wMrAS5BvBslrFfp4kofTCbpKDbR0qQo1Dh9rkPmN/RIoTZrePmTkkW3Mx1INh4slC
oSxshBlzUdWYMEBT45qWQ7GgDRUHu0iXBZ1mZZhvAzGuMmewBPOA+5LJSGWWYw9iovmCHwEVETPM
khODb89LtugpWgEE4qGui3tpkiTNHs9GePJiSQfyRHVDn1uIUCsuQcJbpUheFgG+xIApG3WPZm8J
7FgFc5BZMpDMzjS2YmU8ZZlJP0uLwuTYULvuYq3GKU2QGFtRAWP8qHLBiuJKD1Ljt9yk8WlB9ZyR
cFMpd0rPAXQGBRH81tCzs7wolKiwq++SigjIjG7wkXIQXD2NZYcbm+9jDglagM+LR3W4H4KCwXMU
1oJnGuP8VGh9+awHQbjG6Le0Tcvs/EXXgiP+YNU6OBNEyzeliF+1GoeKEm9J29LE4RGHqnKN1Z30
TcVV4oSzWueSew1vLR55UPcSYV8VLQZCqVjqToWRwmnpovhxbvvqfsDIQY5p8nl0BysaVBgP4fIA
HwmORJwwHEPbOSVFWpJ0VxSpfqrV1HAN7DAMJwSB/T5iDLpJ5nJgXq5KDCUIYkItCr8lfkRH1JLo
BXLy7BMPlE3YYMeWhrkSYS2wRIxTJf2Ak0UEZMEatlWfU7JUjfSzEgLDZQKs7UVmDFuMG4vjnNfm
htFi6IdG8TMKqscsEMvcrqgT6cbyjDrVEjp8JQvQKxrxC2dDtTFzr5Gs3226LE+JjF9rb8Z/KVXd
7gQjyzzK9PlgYuuJg0FoPjFqFx8is+/vZ6ZAhzhLaZcGS8cshEmaHYmp9agIRq3avZFYP7Ilp2xC
loQqr8v1+0kuaEwtS9M4spxQUBrmXKyjEQsJDZGdv9j/IESqTn1pwyJc94sS0Y8SLJ86dG0l8bLu
NbTvbLPUDX8Q8C9VrIJhXIYGHhYVjI+0DktYTBjy6FhYXeDSWNfvMVBh5klBt6yMPEbeHaMD7Btq
DQIsPD06hJkUahs6XdIpL8zy1CdRf8REojwkY6SMHEZAASiCSps4y5lIjABs46xuf+diHL32gjbH
NiuYMBoZBdMrs/wZfxPplZYd/bW6VPf4DVEgLlXtlSNwoizMURevB2Mf4yh+h53M4FcNnh1mp/Xv
Qa1WbhNjmbHIabHH4yLYZLjcbGe5IcxaRvfQa0txVOYkdmuUWRwxL6TBTlvuT0XMGWzIZHLjUktn
+4J7JVJnN7Yy5aGs0vlsnmc4Y2XWL8bo1WAZ8EfpTnqAH3IPukGs0G6qwEJ5ZQ9tyMn0waLvZrFk
5CfBrlhUw+1nEXuBTjHiXaYO2U4futlFcDEB+nAulUMkswIckbYNOnivNCCB1IQJk7uSk0Iz5w7Q
cgydpE6fl0Xp7mYNJ2QMGPLvEtXdKiyX+lvQRuYrKvX6LzVvzgkFju4g2ibHnDQJV2wpw1G6fB7b
nDaKUtyZc1tvxXwwjr240NUJa/Ugq92E13Rf7+a2FFaM8NHiz4byxIyAb5WUSepdA1jAhuZz8GIk
4rRKU7GKXNIwgeu5ru76hfDYSArtV20s+ru2NqwfURgZa0mpu9BW6B1hpJwmj0rD74WnuqEfmH+M
a6uT8p5N3ox7OZQxyimJHViZWrHyC8J07zIcOFiYQ9NxwbsZ8MRZnlc+T9yFdNa2/UCe2bUjc5pR
q3ob2SLtScLEs1KFwhuEJviZ5viIc6HH068SuM+pp4A3XSkTMa3DOr32ClwtAFT+1eWkIdEyPw04
b02NNGx5jrJLacd5QYTOqJ3qZf3WAnuBaBMu9ElVOUKrqXMsymYPX7bqMBX0B90mhwehxREIAI3U
7oiCTHIcwIt50GNrT6mbTZ1hjmSH5D/M1lUVjGQaqsz5BVMaHQ6McEvbST4DWv8GeIW8oyJ0ZqlI
KpvypYZpiSe8MdeLtaIZ3gLTBCg0B0b2LZsH9dnQ2zFfB6Yg3zd1UG8DjWLBUxIR6VmlLfO1IMZW
5FFvENRbJrQO1NpgK0USfKeSqU8od9N66EKmYiRST/jLLK4Igjb2/4Aan/7tff9L0eenMi669r//
10tUP2wZhAdUlJvhY4BF1y4YJ10uTjHxNV73QRRC/EOlaxMnMhGzYxboA81pPBWAhVdSfe5Ns8fK
sW/AI/6/wccv3+NS+zPGgHgqxVFf4d2jOGkUdV6stMnq/wP4+Fnn40v4+P8GOf6/+Od/XmDHz//h
v2HHJVn+B0xuESmUfwN7Q1EZ/2o7NoSk/QOiLghwlGsMBLT5b/4dOy7r/wBnCzOfyhxbBLR0/wM7
Lov/QKMV6q1impKpnBHn/+O/gbwP/yr/fdMBvf/bv/9tE54JMv88SwJiH4Q8lU3zd9D4EEqmgLCd
tK/20t20N0/5Wqatbeu77vmWHQPf8dkzjAt5ATVs8HQGmLfX7/tj9GKPvnCD63xxhv7j9Y0zJv4P
SophpbEgLPxpZW88BPvhtdyXvvgz/K3e5N6cj+EnK3QpWzDSIOwWuRX3TTSkJ1w5gTyEdA0gbjVe
Z4ChdHOrmbbZKOCu1babfo6D9QjVys/kHgBXUqurvJ8MG2o0WITs3FiAB++itRDTKFBMwB25tp7r
Rif7riU6ulXmd4lpeqMqt+4iJ5XXj1LDjCARV5YYje5ZQM3TEe8iErQ1uEi6mhIx4dWU8LuROzN8
xyWi/D1aqe4YlaaCw+pz2EHcSNwwuWvNDBDmpACSCmugWel0QQvAy5R4DxT8684aKlTfcB9Nsj4C
apqadjoI9eZMUPLCKc9OYia+dya4ZpCDffIox7UGJMkyQSkp6mpgRmF39dj9ErGe8wL6PivE4EMK
bLkE1G4qu7ZpqpWMOBi6LmZ6DFrKg9LIqdtT+QdW2FzGnRm7NCCkwxDpYMIQGvWEMB53CGJX+xQM
gS0EoeKEc2vxCHprHV5470baA31WM9HBlHp0xkgIN6loMLRStHonR8HoyME4AyMOQidPmBCUCtdw
FmDkCdr8ey7F+FfL5HWFlN+SXv9gpn+2kc70nT/2aiL0Q9BMtbQ3pL2gHtDbapb1ee4xUfIJxk7X
78d4Y1qbEEjbH/Ho34/7n8f779SQfx6Pi6vFCgoYpUKm7HME0ulvDDh3zbjONn2F2bxcy8wFpsET
Iqn9N5bQ1YBy7YlnzuMfHwnC3uix05H2fOBad8XRVlYyKM4bH/TBjfxsEc88lD/+vjEbYT2fD3xz
FjS1ybp6bzrhNWkL/dYa3OQhKnaqHduAvYHihK4EcSTeFgJYg4evF/VCgPGfq3rOS/54B9g8NRBR
a9mbdexZYfs0Grm3tJYb1cmBgYFX5NaxKBWmZ0nqpobxXVPPAk7NUm4brLzojMWYpY3Sa3QuYkBN
Al8DuGiU30eh2hFRbqzWOcB+tlgXrEij6/RMLdplT+GCP/s9czxbdQ28XON2p/3qb0kpy1dukUtO
pA4yUI/kcNknw6ppnujHBdhzMav+Zpx9f3wFZDEVXxntjO2YObHgIGdTPxvCqevXTf5YpTfUIa5s
v0tR8bYj5V9mYd6rK+Zv/egWyl6vfgJD8XB0+vr3/xB/+GRZLymKkoSBg5Sl816xqax3d4Mv7GcH
0OExPQwbzW/t2Mk3vVs6tBG80KaB4E/OERDfyrqv/cfcLjaz99g45nHL/MHud7du2g9q7Wevdr6C
/9iaptgXPdqj814yV6JILW/TUMgBWY+tW/5WSnth1D9uGTLZcAzqn1+vyIX4yX+cCP3i1E9zWQyL
lixoriF0Ytet3WJjXeaYHrbH8pmR/rLTzeSG8MK1SHpJam97Ie/o1nAAV+E6ciQb9J9jEWeUbejf
WstroeZSBW0ItSwyLZ6ir4JV/1JsaEE6jG7XwaP1XKyHreljuexFh8ADVu3cWMq/k8P/uZSXIRt9
K5R3umWP5oq9aD/owySK15j+SE4QHUeKZkN7iqBpxPTLRSCHGtgyW5Vv7G7r74y+f77ARXTTDfqo
EBWWPcaMTtdnL6h/HylgfFNLbEjWTmJsBgsAylsbWm6Jql+Rqj5M9lUdga1DhcOL+V00XF+T7kfW
KKbdaQaqN7u0+G7RfzetGWbGsq/mt8WMHVJfl7LIj5rBV4bOq9uN2W+EZN+WDxBcZGOAjbJD49Pp
y61QvbTiQ59whJT7WHtN5h7WzAsNFls072XeEDdxL41FL5DDB2m+U0YqUMBbc/yO8yLGoZtg+dab
qyyVd1JWntDp2M5dsouEAPBCRyW76hbTNenIKdEpVLsN6hNuXBi+FG/C9tAV+nrSsOIdH0h3xukA
4tGpAnGjlWc6h4qLp/6o0wjqrP5tGrjJ2xGKVqcdlTF6j6T+UGMi+PVeuRZ2tYtjh2Zn1vULYddc
xTtNtsVDtpPW6a6PneIkrTtv+WG+i/vpWX/tDuOjvG/XXz/5WpzRLq7hGD+NPo94ciicZBpUI0Yl
sd1sgszTX0o5dDCoXPLteaXm+iAqb5N8//WjP7xDPglx2kUaJRkdnWBM8vZT1h/gBjiLqHoWE2VM
jsdVYw4ngCEbi5axOrwUQCUsgT6+SdPZXKn9U9jW31rrYZl2RdO+Rels02T0JuOJEQTmg4EvSrWf
pKG9oDGP1kQtelkOoLBhQ4J1nc7KYnUK1hniCZwjM4z8ckwOxNxtUqPWA8ZMorltpMcl3EvBNmwa
O0i/N9Ne1O+CHkzdYzRmdo4Vr1p7YOH2vUzCKttVmt649q+FY+UihoCniAYIrNLeAovxND2CsXwV
/tK5DA6pwK3z9S/xIa3zyS9xae8TgagYq4XHhC/lj/Fh2Yy/p72x1h/F9/JJWLX+8tI/Zn99/TTl
/Pt+9rSLZCbq40WXKp4mrwR+vMMCp/I963dd5C00jqXEGU/CcdhMCWh1t8E/aT08DI6aO7Foyy/S
Js2+K8CFUxeRMdFufXxgx/BojqcegtEtqdgPS7XPXvOioM7B2QgKtof7cTtDqCtlv110hL++IQBO
04xK470fTrFWbEp9l6H5UiunflPlIEf98kZH50Nb6ZOXuPSLARY9tbHMWiHgI+IqPt3LxVp71GBh
9BrZ2F28n+qdAWYxDp30VhZw7ea4+IVEprrm0HF19W0JdBm8L6RsWKNjwXLnByn/3qVrDijm8FuT
BqehwXEDOS7kN4Qqrr3AxdoHYx43bcbVAiTXyScAV3tFEm6cqo+24ieLeqnWn5L2ASuu5X3c1OLb
lETLuoG/4nVDEdgJekmM2wPNLyV4GU0yyVsjUqRtJqUWXwsgPlWX1JEzYqW5pLEvBTrw4ABZ/Eq1
GgezOHSxKgGxJRSAfSR1AMB2Uvsgg7cgcqHG9J4OI3Svr8/TlTzj0pppyQXd7ELWijx5HtYmuVq0
GHY6vX/9969FB+0iFZ3MrC/Uhjg9b8ej5cNp8QRHcBquJcn7LfyKfYytbmVNV4LDZQ8V5qekonM0
76MQb43gzVR1T8zvKfnxfgc+AIjdHjqXsYba7MrkDsr61595bRnlvyfccTRKVQZgdY8JdMFYivln
KdwhFnfj738E08923cWhssahzMLCnPe5V7+Jnvn9vd2M7kay9Rc/3xq7xKdBbU+euS7sE31/R3bf
JadbMbD5mf4kWfz19Yd+xI7PXuTicOlD1VliYMz7VMI//n0ufalcQ26I3/KX9n6IfX0FuBDAnmk3
K2ELLSB+Sg5YxDS0v0T3zJn+nX8fwnXLlHfb3wh1HxLPn7yWeq59/6h4hrAJhUFN5j2kFcb1b6n5
0sGsRMx0+Z2mCOmFk2NBjD7WSPxW26V342glYyIC/VEINu3kau2W0esM/JlBkXarRjkvy2fvda5Q
/3ivOoSI0Cf8botPPBB+YCTv5a78qlMs3PhFrmz6c9/4z0fIlr4s+aCz6fet1+3Hh/YAbo6h4y5x
i7V10L/Vp2RdeJXT2/Iqf9FcxQ596XTj8VfauupF9knfWiyg0HDAs1crWnXyZJdpY6N6CRtLl1dL
IZAKuUqkMw9zo+o9WyfBC0xs4CF4QkPoAPUdf2ci4ja63f40cYue9/2NFPVavnAplqTpS5RPpgY0
JRAB3h26u07rjsu8g7M7DM8gyQDkK43hRIPfDdtwpTeMpAHnrcT4iNzIFPkmjJ3ipSjXmrJt0VaC
7w5YZZMNB6g6Y55C0Tu1xTFqIHciAPH1ul478Ze+HoVRwDw6v3jjo03hJQ6hy9VsUAY29uMu9Ftb
dwQ7cDs7d8ININKN7q7SDZbqTrWlJLUB4a2+fpkPP83PtvFFKjlIrTZnUkG2HUe7Rp9Whvk9hzZv
3Mfieh5Fp1eOTWnZuHF6FdDvGVRxG9tJJ0M+gKE9dX6YvC09twtzfw2OGUAFECUUsoO7KPejYDjY
jd9SXfowdvnsfS/icSoYZ/zl+diRezhUmhLdmdBdftZHoBClLSouneziKBrPQH9qy5WmGxYO12YR
l1qhnRCgvtKTdEETeq7c/oe0nr8jsFYcE+/rX0O5kuBcqmsHDXhUK+URM5PWY/yi+PVD5bbbYjWv
wQ9sFj//kZ2kHYTuF+Ggn8pV/Dw5w4u1DezoSKrnjn54oFLflI/mrf16JQ4oFxE4AtksTDovVU5r
HS5WvS0DR7J8RhUVfjJ2SXXlzcJv+ST6WuoIsJPxILZNvLYkrzkkg28Nv0X5BGJKVwET3JuTXefb
qoJAS35Ikm7DjA3hKOb28v3rlfxwd/tknygX4VnJaY0DMJT2vaP58FJWkk/fwOufQ++VW3Q1rVRf
9KVtu7tVwFzrJ51Hg3+GawMoY9gMPDLZqJk97ctdtpr8YaO47SEG9+h3Nm0d+Oab+SR5UB/yn19/
7PmH+OxbLwI1ciXZUpwfrG+1PY04d/KQZj8YN7Luaxv/Y7f+cdXhH3j2DuLvI04hAChzrIfqBYUW
yUsOsfv1N1wraT7C/B8P6QprtpaMh1iPQmkb1OpHrBUdC7bMN9EtN+Epvbt1d3w0UD5ZsUtpuCqL
IzNpQnkvWsc+pS3gBKZbU2FCIRTsAu5KfqhKeA6+zKa9s5qDUJ5G3a5JK17k8TG0POYOACqLF8S2
5PtJcsg4gAIZtT/iQt+mfpz7avIdvHjYwrZAyee00Miz1lO7ns4UbhsGg5j81aOnabAvR2Q63Lw/
hR2zs7vwoaw9U0F64Eaa+fFln33xxeY0JVXQc+hJ+8FNvXxr+bKHO5df+bCqVouru7odPcybbqe6
9b5zogNOuzvtNK/eMq96/vo3/uhPfPYSFxtVH2QYojnLrtVuBQDm2yxsQFjOq/43NlWK5NF38ybN
rh+hAFvff9BaMe+aZ66axMlle3gBzHmsUFyhnIo5YarhtCbyNE9fv9+1rtdZ/u3PExwzkDcAB9Lw
wDorR0DLHZsXhBEOE8A1T97A/+t2VIU66OobIf/qD3NO/v7Y9/nSR7hz8swJoUJ/Rhoq94bWTwxX
Oyf/QO1rwdYfF/M5XfFcbXqlHV45419h78jrcVNC+mjvS/1OgHl5LG61ia9lKR/DsT/e6zwyNFKR
94LPsyntaPUi+bRhPMwtnYiDGfnMxOy/JEYerYv4sl2taq9znyevWklOu4nsx69/lY+Q/dmuubjy
8yqrYevyJmXu9muwj7qzbOXcBSFvAeralMx9bTgVL+1relTXyYoqEOx1zvm6Cz1lXueLn3yTdmHn
TY+zpz/m9/nv4KgLpyp5VVrJu3VTXusNffRx/1izMJtAS54DZRT8rEwYwQc6Bzgiu3KHeudWidxs
2wmP0QqYFWjt6CAsq1vOBdcC6Me19MfDRaWCanq+8Up79PJjui2djXbvYfXgPRq3SpLzmn/yW1ya
qS5Z2qTqebc2bIZh33uoYq8rL12JTMIC1zo0x/ikfmuc7BCt9JXp3ERTXUmNPtb8j8/LFThaoL0k
euGKu7jIIPiA5Bxly364S91iG3najbvo2gD40lVQBeSQFOdMLz52G3WrudlTtTe3Oe0NwcmfADSv
VJuL/JRuwqfKEXaWe0tW+spd/tFt+eMz5VFE7AVy3N68l9ynyVbv0NO4vUOvVK0fke/PP49b19BA
BtwrfroWvb+MFZyslbC5tXTX8vN/UYOXxT5rzxuk8+G9cLO0K901n2KnskVXciLKHMH/Fd2Knlfa
M9JF+RIGMDUalcfJjrnSt08PSPoxLXxQ+Z/Flfw7lK7uQgd1HDd3W+8ldOFs33j4lbz40qEgwSZv
sRqendqqlzvk5N6t1rty7bsuukLd3Camfv6dOh81SXW1+CaNH9GuvWaTe/kDBGgn9KGsO9oadUsb
uBI3+Um3mx+yW/oBoQ9Rrh1zaYp295YD7UfK/9nxv+gRqUq8oP3Naw2u6BX+tO9fBnvYSjbTvk28
hu7kqaserRCvfYHZaU+/y31w1/v5fvK61Zr+ywZq3Ur2sSf0xnW0Cf1boela8L20bEEiGs77+fKW
7pb96Okr1anuagdCti1vWhfk5ca4r0/VIbnh9XitA3ppxJuiEp0H5ydWIbKNxl0ibBf7pAQIDgNH
csP2h0R6CQ3FST1TBbF0Iz5d/dSLZM4YQhRZJlPaL+/Ct+WJwRblePOLbOEH9D71rsoRx7TnjfI4
btSf9evXF/HVx16kb3hrVl1z/t7GzR/m34tbEfqj864DHu72nLCEThQezrcW+ErMF8///x/RKsk7
Wi+AhPcLU6e/AuWxr+8hZ7DB7rXeJe2g72t3jatGrvWfzAHFi3xMRvsmydCu3s/31h15at760a8B
OoTdQ3TtbOUNuys7NR5m/RDfspq49qEXYWyEtnaWhwFVNb1J2gvC7aS8tyywr40LL72vOyFJjWZg
GTXJznVbPoQPlZ8e1EfxG64P0svX2+NcWX8SG8SLkDVNMKIx5yT/mDODkZSQwt8Qv1UdIn2WiQRZ
FVAiTcmNx10b11x6oeNvSIqX8DxID/BqjxCiX+pDcocOEsigp2bd7pdtvAGb/7tdy+tqK/vMDtzu
OaKy+fqTr0QA7dJYC3LEAqePzTL+1tzgQNmvfEtO6Jovqwnlst/KtnpojtG9/vCffOBFW8OakHRC
oYcK5Wi9W8ETKnM8SFfs0bK1v+RX+THu3Shx9F9hULnSjW7KlYToX0TOo8LAHNVkB90Nj+VDd17j
9jm7G918s/y2tuFjsRrYWLvSSxdbp11V3yEjcKPT+/nhABL99yjQ4fbVBxkCYYYYOePwENUvfavd
Kow/z4i0D5jMHzGmHq26O5smgAKSt90m9mCi2+cO7EL3Nfrx44e4XrzFO19X1Y34/dHO+9ej8iEm
/mdcg94ezsPEF7GW+yjZq+BEAzun4Yck2yl/q1WbzNIZ78TX4NXYdqZTVC/xRnsYx/VQ2CBuFqaK
MS8ZH6bfygtqhtXW/IlawvgKc17eRff5jS1+bfEvIlOZLCGUS14VAIqXPsU37pLP09x/8dQR+h7S
acuf1bVvAa5BxtvUPYTfxcA1U0eaV18flyszLc26iEnw5nJ0s8+R7z1+kI/SRvFlzU42ENsCr3hC
ukB/0g7mnWqHz7qb2VwpNOmO9bkP0R1KX2DQdcsC+EpqjGPj3/fxgjSFWrfstNkDOsv+ihzRyXwE
Km3d/Utx2rvIi/36xqm5Ah76F1tIYY5bE1lWjo0dezHl2eJHPoRUX3dPla04UOVty0Xt2GUpDuGN
vX1lLKOd1fD/trcxnhSMmV+23547aLIti+s4dtJjhOboznoYdvhL7OTv8hOiKifBVe+b93YXvSEg
sZGpiXVf03zxW7fND83d5AU79ZbR0jk7+uTUXZrYqO2gd0XcsRm6bxkqNR2wHxm4XSKKjChu+Unr
1x5zEa56iIVhIkrSPtOByEXp4CwIzKL46qXGe6AvtpGYB6xLNJDrHep5CUhms6NbUH5vhsdORocW
iCW6CHrar8WYzQqAuEt/YnZrRwMSQhl0xe4Yd26HCQrtECQi7gXATAqasUv0UxX9HDJ0QV8zmIre
rWfNR0JjnZj+WV4k9cYCbUxR/pExDUPpRlPWSfhiGbYOiBfo4TS/NclTg4q3Lr4Uo7SKUt1eevQW
Ed9AO2GVZK9pfZfCZUK8wA/0xhXUgba/FjtfH9uP6u2zX+oi76uQ/JP6sSWVf1eh5Veu8BOd6eax
2+Kzkb+LgbMgwHcjFF07l+ZFxpf3Gf4eCFHuG+HnhO6GMHngDRCBbZBq8abipE/r9pDptsDAp970
EMxoTGYMvBPZ//qLz3vjsw++iLJi1xhaifXwvj+rBqXcCb4hQx6sixsPuDIPQUzt78dyGss8wwLo
3LgZ3NlL19gIHLr18FPw1M178nBu2GUreSc8gV/5+qOutFM18yL6qvkYNQVmA4C10Zk+TjtplzyG
W+QPtrrfreCKzLviVqg//9HPlvAiumZRhrmCAftilOcnbQ42Sjg9zUvsj7PmWsm5s54c60hdSSaa
ELPiTUEMWfTXbC620inrauydGPBY17ypgENjnRka9JWvl+Kjg/zJ211SpPJCrdV+VugVkFwclO/G
Wnkc7hJ6u66Sv+nl3qDpi7D3HlvMQPP6RyC5EvoNzvIcADcHUoUcxY0Nf97Xn73LRYSuiy5J+4Cf
xZx/NOZTj2rv11955VK/ZFLFZlkmU1CRkc9OIG0bOtJS8TJom9Z61uLSy29ZKp7f9LMvuAixeUIb
spv4ghaMdIT2LKIaXmLsUDdaZdGhnX5//UHXApFxEYgQYNGToGRTMZS6K3/U2/E5vDe87If5bXkZ
3tIbv8gF4/X/YrLxuf/76QSB3eKWzcqpq/bY7LNN5GSu6S6OxTWtAwigpBhslFR21XO2BuH4euu+
vnZIjYvQMzDazVG9IzCcFAQeABnT2AnfjIdijQzQu/LDRIpJvY1/v/bbXQQiqYmnRDt/6ugId5SI
3uJO68jPaNMg47OK3e8ILTiTd2uweO15F0EI+fB5DGaepzDHsOwn1Oz2t9hKVyaj2iUvRjWFXkNn
izYdLen5iOqAnawnKB+3uvrG5zv9ku8SoSIKlYsNmGVvyvhLu683/4ez81qOVGm69hURgSncKbah
aauWPSGkGQ3eF6a4+m+14j/Q5h3EH3M6sbdooCrJylz5rJG34mFDxbSWJC5HXRJS0TG6h+jBqfxp
154KH/x1C0ahx2E/7KldWeMJbH079gHbHPdps/Fx+PIi/cse/kqfvp275KEbaSohIuKtvACfzxsQ
uM+hm8kAfu1m4O4EIEaNfAfop4xCT253gOy8RvBQ6G22B7SlASgBugh29zEwVSs5SeeNbb/yOV6O
u6gjHIvDEU+9gdjbUUzkS79B8OWuGPva6xfRGg6DW1jwoNm44NprXsQZUJtbrRF4HAif5iB7A24z
gV5APcxu+IB+p+6hW6QcqZu8FlsJwcq5dzn9wnLWZcL9ko0dXrLd/W0DN+5j4OEfg9rSabHJgGQK
RVwh91CxGy/UK3zpGa1UKwswWburd8xqTdnP30scrnlXvW3WgtdubhFk1ASsteaeT8kSiIm3yr0j
gQBI2U+pH+/jDUXQyod0ad/NZyzk9Aany2wSTQb2UD7ufl4QaxWC5ax+OnMiTROcouDSkb6C855d
JcFsT6H0WjAXePG0svoBAGRTpqiAPkTkqgsXpPjq4zDexB2YHvmxP2E8sZfM9CJQdyZ29Kf7BPgd
3iVJ6KCH7KeodezkOxj94effvRYQlxpqEoURY/doCxsEVFEiN3VED4pFV7v+4xXucf5b3ChSqa4b
vbxXg36FhUWkGsieBsAnawAVsOuhsXnanuld2ZhLkXPejHmmVSPeAwZA7eFFPeEMdKVe6WTefImf
wgd6hByufq829uXK52o58sNk0JhBHr0XCRpfKA0410BL9LlZQFxJk5eDPcCrzgLgRfdZfSyp5xit
ovrAWwhqxu+NN7T2zBbJTBompCQcIvvdugxbPbW7oTByxS1x4KxRYtMD8QG8TXH08XV2yBnGCRDO
7NqNbbl2/UVGA9474RtgYQOUesY/+cPgh4BvbfUkVr4N8iK0CBHPwCDl+GA+TafwffBGIOvOyuN4
jfwRlH7YYAMhCK6OqXz8/EBX0mp5kcGEoIbzGnxAgqEHtwV2OOi4VR4QQaAa/VuVT14cnlJQBWKu
xiPDefcj38fE+PmnrzyspXhbY3ILWiL+bgjIHR06Y+COcQO3sK0P59oFFtGg5vVarycN8AaYTh3L
m3aJUPYI9MtghoHgc25pFyfuFm6NRK2EfHJfc9+iTwfXm4RlOh+AVQ9L50sjNRaYa/DDSmIwB6wZ
Ai8Bw5LH6hbLt7K//PwcV5b0UootiDOcBu7PEW37R2yYQ7N5cF7pDslLHTWnyWIxhXiE0ZE9pefq
SUJfDyDe+T07bZ1/12osS81z3oLcDXEwlDEesTEYvldfJi/zxRoGOai7wmAt3jcnfD+1CLY5G6tv
JZaSRSAAxWPueR5PjXpoWFSPsIXb9R/q1p9feymLSMBCIFP5EfmNqqM2xcsmJg7IR69u/Pq1w+dS
b9wB3jgpGbt3IllrgKc4jIBZGlCbgLd2DcEPd3rB6ulGDFgREMlfuci3tQ1SbQNbCHx6VO4gfMiH
EZPrqRF58SUsME6H8mEACebG1Vb6CktRMaOlOgDQj9Yujn+YJdz900ZZyn41fupagQsRnZXOoOyJ
g2mW/CTLsPvaUMNKK1/Qpcy3KoZWHzMVnxe/hgZOxpRO4tNbeVb3UBn78qW06hNYmkpl1CYPvb7i
JFYMkQg0uU/avrOBD/O2NCgrXVD5S0Dy7aWhPaONenovt0MLUjq8L7oZKnrhrd73AXoZJrNjB0Yd
R2U37vodZyH/swiEWfJGb3AlAi/FwUkow5RgxAmyZXDVMDGaPA5AOmNP/PxGVzbxUhcMs6cuabgK
JRhDCrgjACoGdw6vP//xFdIAOF3/jed9NVB8QPDX5/wtCWK6n0JXfRuap1C0YMCRQ9fRx8ZWP2qt
2LKcqGWcAu9JbsKRCJMKs61d0hR+DoI3xyaadwnSy0yzeEyBmPlTvNXiXAskXyv52xrhqMJn3b3d
2Iwf71LrjKIzKE7jpTDEAFlg17fP4RuO9z8/06+N8JeT/deJ/9vlFJHK8PnE5VLNm3VPFv+IpZmU
NsnsSjZ5EG1znMVGkGpBLjYa4ovzjs+8OjZQ/GzhMwYVU2FlbZBA/C1nAHMKfjXGwMkaYaqamWg1
mMLrG6xsLsCAUUpfifReoMSMedymfvn5NlYGz0Bu++/SoJwaSpWKd5UGM2RYk25UV9UBhshq96Mz
GfUNTVEU6JTz9Cd6nd6TUwfwzlO3VYRYSfuWGvUpgqlvBCxUMDn8U//UHyNfOqJVacl2FaQ+Cse/
FGhtyytv5f+Y3IqL9Ebp4D2u3stBd62vvK981cku9T5Bi5Ka3Cu/pxfqhvbGE75vsr8slK+Y9m2h
iPB80+oB3wDBeRocHEkO9Na46TU5yB9TEHpVEO8qDzp69H7cyEyP/x9S3ZUKwVLqrXejNJMECQlk
pTsBrObem+GRnBtzZcbMLgAWati/HUi+Vti3+xQAvtWFHEljLMHdyR4ewvx10p/E55+f40oeslRq
100fqvABvyfZMO+BDwuoHlcMP7GtxunaR+arbP3tBkBfAiGtlfGiLPI4e+IjnxmFG56l53uSjUIY
FKQM6k6Ir7Ev/PT+sty3EiegfiOorOTdS2U17PaaAa5dBAT7dDDAdz1U3bDxRV8rtiyV00Uop0SW
cXswWgOg3itvvOjgaEc8Sbeo7gzaY9icleZpLK0ZEuDabq4aAwL/uYKpJ1zHywIuHt6k+n0I784R
jOsBZFh/QNkGh0I5GGQjId7kjrC/5HYieohqsa9bmEnDN2vYWGUrH8qvzt+3l1QpZYJjHNLF+USj
R4le7wTbxIEJN5duvIW1s8JShK3U3CgJAEkG/FN8k3YUtbwJp3sjPyC9MX9ezmtnha9//34jndKr
XU9xVujVSy+RX0L8KKJdL+8KHUDZP0TPQMyHx28jvHYwjQY4F15c8HLGfKlcnWp9Kzv4qvL8JUB9
yb6+/ZK+1GRgVJHh89leZhht40HmvjX9tWEnBdhZLoa30zM5icA7JCkgZG7LZqc6KrUrQcAQA4M1
d1aZ30E1FDsT8xP8Lj0V5LNOcweovhSez3DfBUpQhzt2xcNxPpi5516HjYKbCJA6UkvHbeVmBA9D
8ZPHUIMATyCSH1IV5b8xMSTil8mhbSarjyzQOmwRUw8aDXjy9vP7WPkOfeUy3x5C3s26XNfoHPNm
+6D4n4Nf+jCXc3/+6ysbe6kXZwT2RkLYIg7Lv3j6GkYbm3olLf3Khb79apAEo6aI8Orm4oR+AtzV
YEFmRJuIqpXvx1L8PSswdCsJTs1j6smhVTwOvuQLNg4e4LhvpQArH8ivbfjtJvoJRkXqgFrn4AA+
YWRG7Qm7wkud0EHRUT/nG1tu5TD2Vc39dh0FZmxCCxeBYJagl89fYSBmwJvi5ze81txcCrP1Kup4
rCIsIJxiTwKokaDUIY0qdq0HVdIeXQAbK77dlU/QLfv0qXWz26bqaiUsLkXaotbSmFQxKrhwpTGR
xZEnOFoECQaq7/0V3Uzc2Y5tyIr1V/X151te04XyizyqykCS12Ss6twbnNDtXPiL3pJ9YWuW7GoO
mCjaLxao/7hO+Psm+Pb+GONRHCqxRUd/Oml+doCkiJy5Kxx3TThvnNnGcWllsy712HFbDWmhYdGT
HIxsSKZS+bbxxFaSmKXseqIdlbQIQV/o+0MmdSgIx9C/hCdVAk1MnmypU80qfJx4xW5mdMJDyZI5
jEwWHU7aNKiJBCfDPxu/ZmXj8fd///ZAQzBXgcHGsZBao91d+0Nx+IQREUYwtN1wiDfS7bWlKf73
Klnc1FUn4rW1QhbwIix5psoeGngJwgYYdtZe2U0bm3DtoLtUZ48EhG2oDO7jU8TH/J4P3Y8RwCsY
0yLyxkXWVC78PVh+e2yw4xF09a6wKz3R7tz7RSI7O8DVzYLi0MUYbLvHFKUbPeRu+qieOS/WDYYj
hb7xC1b6T2QpyIYCCHqN+21CeoIRGZgsQzeB4WFzKybruJX/TQngKPXfW2RaOvAtDHSDDOYvBT7d
OziVdY6ACUjq9/HGV3GlFkf0RQBpZxBz1QlPktt1Rvj1yjBH4mOyBhAIZmWnLd3U2v0sQsfMzbku
iQjOcAKF/KTGgG3iJef2sqU2+vvGJkt9tRyGsElRcQHF7wxkx5fpsCUMX/vT9zD1bbnRAd49aYU/
LamPEnkaQkfKgGM41fFG2f3vG5ToizDQSGqvchMuwAS3v4aAW+ioUjQYzTaVcOPbu6LMI/oiCkxz
mXI4X+HhFzbAen31HuemhlKvLwGxz44CDhgduC8RrHoxdtz8EXULNOQE5PitpuNKrYMsddLwppXm
UcBvgF0U+C6wGlLzALJHFby7zBj5J82quCfYsVvp5Pb0RWM7BYSH4qA5A1QDOPvUBy4ABej3RgC+
3/zfttkikrAwgZ3GiB80PwwWt6+Oop1cXMGVZQPzFBsFiLVHr903xbcF1MYKl/AjjkyUPcuV17I9
DxseCp7grLw1GjNIv0viCuc7K0UbNhb9Stsxbq9ON/69HI0k29JKrsAjyFI2zZWqGok6agTyKJ77
qHWS1wTGh7qq7AbZSaTxkEqHRIJJi6EgqUifgFkrBI+nOEocCh5ogX1YxhtrcmVjLZXSfV3Fetjg
x3CsNHuKcScRmHMVA9VAccYb2qO/Z+iwBf3vw8dpFb4eMUJcre7mGV07+drEqPVsfAr+ntMS7f7v
395tP2fAfde4h7LHNJIAc3TQcWN5qxF4DwF/WaBL0TDsjuB/eP/QYAbTrYPZGPbScTAxcGlDrYPy
x88bYSU8a4sIxOmophYaLjM4/TvI0sZ9PIEPtvpyK7k5WcqCUU8dCMxE0cwAGekcPTAzP2W+Yqkv
xfvwLL6oIDCAsxMdBDOHASV8hywYZmz2uNbWwKK1nQh1XvbD/fagbskmD1h2PS6sOt3oMq0E8KX7
QQ5DPdi+3m8Pw8HNEemAqaGDvrFNVioVZKnq7eYIfo8c0nwtQ3AwxqfS0R4ARbe10eit2Yet4I2h
hClf8t3P62FlBpMsDRH6OZ6r6n5eFkdLQ2DYCbuKM3IQMFNjQqtJ3LWppcDpzc3OMLltj2zjyitS
QYxd/ndDwbaVTyoRV55+Yd4uby2Y1ChoetuRS065w5npE7ghuFP9kN0yzOYj9bK30pSVSR6iLqKF
nkQ6yzBZjq5b9AanQH92iBkiQD5Eu9Bir5nLDv0BGlkLwzvllbvMrQEK9iHdK0616+HMZMSfG+/g
7x1AslQFR7FOYlFC5BrN0iqdYT9fOgfOc27nbyF9Vt/zIrdpBQLrSRkSxOKov5QwgkrMIcBWfAqt
xgQuOQgd2SZOCNkkRFwb22UlZi61wGI5d3wK46VAS8Q/HIX2UGNADcOu9ucnt7Ld1UWqw1DxjysF
D04/xRjG7IItxeZaAqMuAkk2AsiZEhzYykB8RxEcO+OZ/pIc1MvqYDg3h+QRS9ROXJirBGK7yxMz
9+VXMWAbj27lgAV7qf9uD7UBJfhL19wC3vMOWjBsKzB9AJvl92Q0p08N1ndbBfmV+gJZyoJZNzdx
K6NzMkALDG9Ms8bwwG/+DE9peDajzvULpOzuefRHX9msy96X3l8+eUut8KRyfMjuS5K+FE8NxjiQ
jv5SLNgie9Tm95mzOVZ7f2Z/u9Ii1Ay1JMzNBOFGf+XAazBUF3bzTnloEOY2zt5rN7OIJ73GBmFO
KFrKWtHvNBE+h13WtBuf7bVz6JJgrzUKECIC1mP0DgIYZw8msEaR+ShsiU/WwvFSvwu3Fxb3fcMH
sMO+oouc3sY/5AmKJNgUJAlGrzFLKJyZD2dZC0bUzCoPm545K9n5UtmbkfT/ybpmHAL81pnVU+Hq
dgkQQeaoqd1azca2WokYyiJidMKU5jPpobdCMXzmO4MpR60XYJW5BXReybCWIl41VduIiXcFQOgA
2t1yFosBGi2gSOJKswUnKN04Ta4uikWIYDATmqmK8KeOD1Nihe073PhMFQD8PnrlXrjpJdmCTK4k
Pv+jww11OScRdLhlYkmYNK09WvzudWdSnanLrX8K50vEMCkETeZDuI6HcFV7V9K6MPMpBZakHePe
qAt9MH6+0Fq8W8pwh1gMI6Hu5yA20xGy4iyFw8lLHlo9JJGFBQazJYHsVDVGVXpktobhtWxjS9ra
bWuf46UsV9W0LlfTYQ6G0B+rPbwSjRLIq9LmMSgI+io8p2ew5P1k8orQY78Q9vvos8iDuuA3ls+X
7usvUXEp3Q2pWujg8oMb2t4wJ2gIdWqN8yuv2rEUpJM9hwDmafOxr48ZfWNNiKSBmEL1UsDmtanM
IW8ex6k0CY/JTXhG10y9pvlOAiJXnyK77Ru7kBqzCHeodICimeNI5iqgvgrFXqxru0jfR3SiShHI
Rh626rdO/c165x9f8SLhSXgpaaYMT5jbh774p7xBXeGrJnPyY7sTLtWtzIyH9HHjaiu7fsmTTvSx
FMoB3h+9Ge14EJxGG31fJ7pzfAAbjN9R6wVrGXhhY2OzrADVyFI4XAmhJsCACrxaTH+Lt65DJaks
T2IEwFP+2CkYNYnORAbjZ76VqezCP9hQyszOkzJQ1PnUNDdgSWBUgC0AMqyi2JEEtUIMm+rJBP+t
Z1ZNKmMQSjgiTIYa26Q/Mqps7MGv0PG35bdIsTQ1o7MqjfAACilwE2inzMSZ5V2WqqhE3LQBEPgO
+xIlml5krhj/zrhjXbW/QWk2ovzXnL33leCy6FPLn0sBBS1vJJzRkh1Nn7n01APTDHiv/hBmboaq
fgKShZyO+wK7XAFkuYMALMytRnhW0Mjh5fJEKreuOYPjYYf6CcqJCQdeS4w5oyhfpjY/DJyb63YH
owyGPwciji6VB1XXTLW1FYzwjtVGi3RFYYWX9N/kj0vUJqMyqLQ8agGCxV2FXWmhYPvUeDF0d9xG
U3Mlqi/l1CnM1PtGJizQIKgnIAIbEWwwogqj2eymD68/b44VARch98t/K50kWFD5KANQPFjjAb4p
upP9aV1oUOWd6OLb2xnoD86CZvZuGqgvg2DD0UpWDdGsxtoQgwzFS+fK3a2Put0Qm32HYiY4GsOR
ghiibSzItY/CUovdCwIBpB8bCgE5Kz/AxN6T02zzdxRR9qKalGIQHrMyppBaWweNlbE1slRiy6FC
+WhKeZSEa+j9uwuZ0VzAyKJySp5rzYrq0yzcxvpX3zn8pQlNphmT9kKEyeho9SxixBITbL/6cLYk
dK34xBnGA2NmnFsFin7yIY2VjRP72pFkqexORcxDcxJSRKGDo/ns6CmeCUBpwCwIdhe96pjah+C7
feWbrZLI2gpdRHEYPddTxuOSQINdcyfylF133jqerp3yloLulJVdVt7HFAYMWLg4fYtHucYT9oYP
ckOZHDRyMBX3bC/f9Ev5Z7i2uTmfBTCg3Wq/1eVaqxqTRU7KFEmv8u6+2S+Kn77Ca8hND4InWJk/
7PNTcUDlgwMWs/hN8FN+3pOy+LXC/hJ//0cOrhHIOmDqG8RFeiO8fuHZS81lH+XQX+DmS1WoQmLB
EDKoimYwCoT+RRKuiRz5bdJZbVceqiayRETB8sLCs5Y4VXsZqodUhlVgmZkN2g6wToStvG5F03QO
gR6FUf3vOOx9GrFjKxc7rUJ3Pq3h/pPCekSE4UzWIQFqcdjUQ7NoYEOZtPs5pKjCjHaUR/YI5mUe
21KIUV+eXjlBZ0arK8CPVI4uClYzEQsgd0MTvbII8r45jPpDg2FPifegabNpqcUY3TsJoU0nzeTE
d3zyLBqOTq9V733i8fJgCrhdWXtNUwJJDuD/vBH2H0UFO448f2V6bZbqn6jTd9rUmdksNhY+Nxl1
6umZLxyOoqZeaW1q5hGwCNmQGCI7xyQvDEmoj1EBn1yNjdA5JWPtzDSzaT/5SJa01oNdlk9k5S2M
8j18O5+HNLf0rHyEw65bE/Ia67k5dcVHPI0nOsWeoLt9DRIoLfkdpbqBgQexS4M6aQFSItiFTExL
EJRIUvZGV8HdXYJPczkDrA/ElfiaZW4h+mn0u+p6i4AAxGvEiFMN0bc01AGjumTAREpf8/TSjMpb
p0lHvdVTt1V7pbDVQkl/DYXYfPRVUwDL0gDVX+oTniBoWjB14qbSimAg6XERrBWKplMNPEVmDK2K
/3IQFZuRwZAlBC8M+tulDn8brn2JlTZ6kavyOS3eaE6HQM5kV5hkqxoybZcT9iZ0LN9Vkty9xDEY
4Top/8xV485jB3CyndKHMD6N/WOrnOK4M+GEDTo4o+AkDztA3ZHRq2V8jlszC3VbitxMMNPQZ2UB
Vn8Bi0VN79Gh8doYhq2XrGEYNfsdEkNMzhLGieN9GnlFuqO1P7WnDqlwnIWm1NdWCNzTZICZF48G
Ty3QWrF0Y8RhxSo4dwLknSYB6QOemT25wFonJzscRAGA07jrMAVxB0kLDJVbEwVs1YaTr2SG2RM/
H2B2UIxQSba81QpGyLF9zjeHENCQAn0UoNDO2hxfdRg2MgykVPVxzB5qrFv1hfGwGGvgb/kga31Q
tZ9F8zlhz5EW7g7iez1hkUjDtaOxq2XkGe06TIipOJJwk5WQFHI/Pga/ujdxSjdj7HGhvpXkPIe3
ahQrTy35E2Ajp7wVDq3Y2g1cvjxGo+de0JxIQT1xvmbCscBg2zS+zVm1x22wEb1JDuCe7ilsZnPQ
6Z7xEfTXuj9Koe7RUnyQGLnC01a6aeHY7QpY4XKxxUlTvpdTFCWweeuihHNOCZAVlgZBA6sF6yk1
6oo3Sf4sNbE1sfQG+vbI8M5jWNM2qlM1x2GeG1ODobsq2cVQ2FMGx4vWKab5eWgwoA6rt0HnkIsa
U3TsX3Om4KEWp2GEhy4HnlQ8oFSeQF4Ojw4uQiOL2hyWipwnDo5nGBqFo8l4m4TUadXZqmTJrNQO
L4lvPKGxStHm77NeoL5UQcmVEcDcB061BlRVeEC1bdj3WPe/Q+AKOQWlDEi0qLtpIutOw3fVToqh
aNeV+rWpybkWWRgU0cM4nvrmk6YtvMnRfnSz5qbhrSsJqkXUwtwBdkehVKba82Yn7RVul2hlaJX9
cQabXEuagItzr0CxP+KzwmwT/RbCXNga8DWUOOVBpB0Q2lzm4wGPbpMfUHnSI7unRhuoiGwnHqVr
9TxQ4J0xuRTnFx4O9fkblPma/gDrC374UPRQNjjINd5y3eXZDhYQmDZOFZPmpvCB/7OZvZSaNZwh
NAMm8AKkjGgISMYATyolOY4wkqkCfjai4loJ5wTMq9KmOMBEjaMJexpeuPlPXGBEr/wlFMB3wLxB
BYU966PHoY13XJp7Spw/wpQdpPWsEt2u8GM0OpqucLUhVh0JU3iyDgfgSXE7fK96SYT5QGZ2fTuZ
GTC0wHLK+KTJiIJ3lOM+km6I5AmDrw0DsuhNRishkvc6zlekHIGgUGtTlncxP1OzrGpcIaL00JRq
8iE8tIkzyXaYY9ZPMcV7exZ6y8KVVNXFMBgAt5NqCkpiYPHYUUdMroICJcEcUnQeZdGaVWpwGqwU
1UMHpxgtQhCdveJPPoPtgrGPaw3vtgxwb48qmUkreNSl5fhKuv40UdDSASRH6YPZZR7ASi4TgSuD
k91g94JfSzYX242EnjGoNhTX1XQzHhOKEQs8tfckO3YgdWc4Fo2YwTyUsydlOEuST4kHaYBYrDqm
/GMxc0aFSgD1VcUWOrRY2kego1y5CyJiRTHmApv+IlfHerA7ILsICgEwRi3gT0Qf5ssAgU9KrxjF
LMMWznmlDUq3ptp9ArcH8sgY4lE5OQpGzzuxNymbYFht9fyblv5W4WRHcYxxks9eQ5DAJG2FOAXB
C0SzAMQLXqVLpig6gmDr7a2NHuXKl+6hwlCGQ1Xu0Y2KiqPC7BbcX1SoiVGpZl0jzr1y00Mx3yoc
WkhvDaEnYqatd0u60+H8iRrfyxzt0X8k2Bxz/A4bJEcT9UBXmgOyPPj2jqjkqwK1+6ZAHErZtWay
F+GN1hF/IjiF5nVCgxS+M2Xboh2F9pxJmtnW58lPAR+xI77DJ4ZlJ/izG6UQ26mivGtvcWsn5YxF
m5qSIu6iLt8DReUP94ePiq42Zk4Ph9BmBum9cgYE+hrvApUbOk0+uB2m0PRWyY45uvRDo55baurU
z2NqiVPjsn4ozaZtAhl1AAVO2kRqTg0NRO4hlPJ9J77DWrlkIabz6XCWEu6MkROzASAUlMlbr6Km
xPkKB/vTBojJaRQMMpmplh7GqZEQnkoFHp1Vu+9FtTL1mSGzEnZi9NKrKBn1REVSxXdI9pCUxaLq
sGIqPuYBH/xUlay0cCBeBider1wSKQ4jPShMndXPktGj+o+iJX9Qa+zfzMNHQCUYIq9mnzDNEUsc
K0XFjZvxNI0v6BcbDelMHuzAthgtER6MrCJmLAd6LkOXXbK9PjewJwZSBB+2RHmox87BYCX8I+Em
i1qAzhWwT+bjlzJUXS5851EyQLXNmHVfVy9wOXX1SITx6X0xYxAoLImhXdrWlYvQr3XtD5MiyRpS
7lyUXljz70IKI6EEr1oeGlesRzwxVOYfKdpOs6s9QEguy5qhq3sIvhtkIXP7xtjk6i0wT8NTob+J
/BOdnwhDWmfX+WWGHYBAHQYjFaCmQy8GsxKpgCkq6XUUpc8B810mDytAcN96qNKKU5PUh2rQRUMq
OU+psWK5dqcOjli5fJH+ImpjxzoFQvfeVqxmmMfDnLUtFXvMldTA9PwEw59o35TFGIxKB1e3ksZe
zCZ/gLOKgWHe61AJB4WyeCfxw2uFb/gOs5e6W7XvwpzaZap/ThM8VqvUHJSnVEH6Dsk+6uzJGdbu
MOUUio8sxcFkKODeNoL4MjRWl0O+xXof2azXhNy+FNJdXIcubEafgO/bE8K5bESKM5TJH0mH9UwE
szQZpvaq9sYzFUkalp0Cf3JES6gkqvKIj/Negrq4a4M5fUv0V15GqDiqmR4bGTZ8OcDUE9D+zK5R
ZOrkzuYahJJhAmYH7e59N0+wd8YolpHofRxMVNu1oXSq1TaQ0XSL6mI/TzpG2HAYaEMnj1KrEko8
vprfEVqhUT6zYIoKJ5kTU2bPPFHe6gnHNKHcFwI2FCquqfyZdq8xMiRa1HCMxySA3ciyPffdSUyo
yUtOLH506PVqUvnACdca8JR2fIQnalCQ/DzRCJMGGv4SjEGPPa4gdgw2JjlD0iY9d231yiR9V3XZ
UxmPTyLqM5N4bvpgKuNPOIPAvBHWXTB5GliI7yL6NwWHYTojrG8RrB0FrMAHCoMh7IXMzuojImxV
2WK3z9CEFhymu0X+oOM4gFzjvndJ7VNd3AklzLfw9W9GrBI4iN/UvvGaBGG3kS3GQRkqvI/8TWFW
n2JyiAifYt6/yONvLEIL5zHEDzMsCruNUyvMJitsfikq7Malz2qwZ7UJGBK5bkwCQeINjn4qGmcI
cKUuHyXtUiRWoYLCjVJ3BQzFhFqqVL5KcnrWQwGWHlzmMYyTNApDjEMLdawsUXmZ49xnWvXYJFAP
dMVO5M2CB9AaQzS5bKm6ryJPlH6lkYXYSrM3ouIhmQnGMFI8uX5XJzZJbiGma8uXWLI0ADx4LtD4
XfGBBmMrmxFsS8vXUXqRNQ9Zwjy5WYdKhuAnI7w9uthXdUdu8KXGMWUvT/15HrVDBGAG5o34rrQ4
tHspRUoLYOqgmANoVjQDMxU5Ef09zfCAhd2F9BIyNwU3vsW4eFJEtpgeSfOuYHxJG1I4++FoNzi8
cshQuQUEE4ZZNHMa1VeqI6Jniy/MkAYSZjX5iwiw5IT9U1NL42FEArM9olm69hYBqdPCGVv0ZPQg
w3f2GEOY0Nz5w4XoqPPThJG+Ljcpik5wARC8GhuqOYaSI4cHTYdhlImTTo2Mj3JWrx6pVCAW7XMK
2u2sHzVkwSRrbAE8KBSE+zazhKyHkxRCNrLsroi8CCcuSc/sCKcFMcO25tFTu7ISRV9q1Sw6AHTn
dhQnion6HI0dXQAzM7kXEhLYpDZ2RD9D2GImOXOaoUKMq4ykdYfIbeUcJMjHloCx4xaCreYhbqLd
p3lkVamE3DixFH46jZXqyRH67UT6zUeAURXtDp/2MzcSh8udEITF6SXE/EZb5h7jbUnxq+KPitAz
lTh22ALKpWHqiVBWGhrGttHJ8frmTSXeAHF9xd67+kww9VEa6C9R2H8hAuQGsu9ssHNmlJ+wMDKa
SnkqOk+Mj5R7gbu3y40wqdAACQBMDk9foxaMSDX9IOTIjMK9jk/tUGFILa0r1MkqOfl9R0PitKyq
/SWuxvFVbvjplYRNh1Kl1hOf4ypHGic3LamN+kRjxnHmKHCHDilOviJGvtPqj4a9FpX/R9J5LLeN
ZWH4iVCFHLZEJClmSZS8QVEJOWc8/XzsWfVUj922SODec/7YEsg+qbu8nXdTlPiyRSeSvp5XScYx
lXn9Mm5Lqf1ZdT05MAK/WmJUBkhNbBKbXnulvjbF9BdFLG4qcQphGBt+H5fX2sQ/FZrWVVwsfTPr
MdvLElLDKlwqebE76qj5uRxxGb7MfIz9KJT+BFNyqyH8WaZr1hzXzq7/Kc03HOGA9YOdZ3CU3M6/
dQLG0rF1l+E5wBn9vroLMj0VpNERUWf6T7LFZCNTD3WCwc81BNrLHGnaLKUrzV5fPaqEv/1GlV7V
bpPXdqw+7Qlb3li1cpN8Z0qe1kV22Hp0CgExLMUH+ZQMgiWSX6cX9xKIXd1QBr+l89iyzkWFXfpP
/5JO6rvyKSwe5d6SLw2OpDt15+XJbUgPg9bZMMfaueey1iIHsAInK7nYcexn1bHl3+b8eDNo26bL
D0O6LYneHO0y9RsSL62Tkvo65dmIikvDbagZYguOdgKDTvWmEyoVXsdGdodiM2bfie6FqM6lrXpQ
UCJWK2mLX0aabfIQyvO9wbXWBamyL4p6m+o+JfBYXaf+Kx4cOdmG6a8QP8L1Neq/x2zd1pLXkkZV
O6x+JTBh1BISvKFStWtcqz5VxspxipwtAgPLdgxya115qfmwxvSYa2QK6/wyXg+NooOawle1tOeU
RyPbZjeljthAr03qcpcsqSOXRGCl8QE1sd908YtqvugnrX7BRW4SpINspnasb2Fs2LLdyHgvQCbK
UzdupZVG+AyqntiwRmcP37fpjjFBwLYv0nOAqdJ6K6xtrX3EEgbEfLrq6rdBQG8KwERJ/cRhVn6o
LeWEgu6qzUtROrH408nE/ZZfFvq54q8ezxrsv4K3vHIJ+pQ0AI6DXHyCM/XxKay3jXYrs0OrvVS4
55GAF7jnETeJgsult7RbSd4yEKzVTxm6Ob3leeEYgHa9SxzqRgarSuf+aUMkET4edSf+40oK6Yib
1beyUzlmvUEAaKFEdzgwjtS4zL6Z8ZymDiQi2e5FtTG/uFS69+pXa7yoec31rYonn557Gj56nB1E
GveKNZ7CorpQwblRaj5MiurFqxX6NDDG5hs/i1Fdypsav0fziaxhYX1rFSabOLHTpDzWPXs8S7Ue
F0iZBl8X+eHWQ3gvhRXLNOUt2lYlKy6rQW72uZX7RpnyxhMRaDlSfBZ2KhnSJcnhL0VTvevckjlD
mByzzObvWnWOlk1VXMKeR/6gs86UKt8AkkBRJf6Z4sjFjszzkt2sdWXsO8Csj+0JudrGMF6W6lwq
b0141BhoK1iw3FNCZ5SDIt8n+KwHBfAw88Ct0nLbXSvOQcKZO5lHlr3mVpeeof8b1l0hgPH6zb8u
CyaMv8ZDoftN5NLENjj/4+cyYn8SqTmTvks1ANzc5NVOSzxCWKhBtwxv+OUtEyy3VwMY0IkJZD0n
xltd/g75Q2+6C3g7KgSle6l7W8347j74u5bp56y0m6aFMjSuiEUtvr7OEoMYLKKuLnPxuSTHlYSQ
6KMro02hXNLQL9nHo41hvamzA+xmHdMWHEzxlXKLOss2OKlGFjFAoJwOduMuNXsd2VEW70dGWc4R
3W47nveXlHt/0FnnJc6UVXCAhhgp2nLLBMSynPA+0qrHsxDOOKo3JLODelkY2Swv5K6LHmr1PeUf
XWureIoIobFOZVXaRPTqYCXSvqvAUfQTIoaxpK3PN9Izu1Mpc23q+cZQ3k3GitCuVltEEdtdGrIk
Cy6Pv0w7K9W5yG098iPlR7NyR9Nfs8jO023c+oMaQHJwDY+GPVHnUL+RG5zmxJYJh6W8dZRB18ch
PcfdXSsBcPedMLkjnoE0/zdbW0X8Y6JrhMjWmVJk5ph4n61Y2DJHmNHg2E1DK8am5JlnehGZRzZx
a26nUL31VQR/ws9HUAv9Ztqm+5mqgDeljp209c00aFuGl9eOYrgu+g31vR7uVkSwsWPk/vjTpIxq
JDhh09fc+H2mSHZ25O6Eb5hZsGPBk18tEPcXhR5fkxUFcEnkXU64An0dlERIt02UO3n7nunUeRcQ
Hvt0YGg0tkL3WE3D1pNdQd4hNfCiEZRInGnakLlOfeOYza4qv6+/SnKX6QQXWH7vITZ5zmW9tMWC
b59iRCcqHYMTqzggJRG0nw649XVRTbDtTUFofMs5mtPs2nsChknqOmEE5p9Zdfs9aeSLhAQIePGV
G8gISbCTA1n/zuaP9lxxscRBQm4LY1r4q+f3CSUwUFbOUavaSh86aHRGnfEc2BH8YzN12wW1pGZ8
RsqhU0nMybwp5kOa3+Rpz5OQN2CEtoIdr3Gs7ij2SDsBex1ZvSeAD8Z5nB3SnxT2SOldgO9WQZKF
RnfGGUgMMYaxMZrfKjxOxEpbW/VTB8+JGZuDxTxVFEYOG90kd+B9EioH3eNmXX6eeOAnsl9DfBHn
y4ykiNW/rvylc+vUEye7Epywc7t+S2y1mPwzx22Wls48wYSJw0UZw81qmH4UkTPfXcqZN4z1U6PZ
AJXeKa2v0ei2ddBMu/atoZSVhPk/ds8QKaR6j1Armm54GxCUfxp/Q+bEkl2JJNQHsrXB5WNOwbjr
4Q8GV+aO/lXSnfRbqCT3EyYYhao7RP/M/mOWLuqrQgyBPF66D2XxK/5GirsuK1DltYykgBmEKk6b
LT5M/q2KaCtItghP0Epjy5UMLsO2wOfgZ0/IjqP3FGkPKeGkdPtiD1hvyb9x5OTdV5L7IK1UPJvz
myTsu9bJ5iAUfRY+/U/NDLv9TNWfengA8tJ5vEn/yYzUt6w0ecjqp6ZBqfwC5D0/hnOzbfUDPPaG
wnmVW1cYQGG9WgEfnG+a8hhIADAv4l9VXVklcj1Qo2rTzHut4pqe2Vu3RvbdSD+Kdn3i/wRBcbLJ
xfk/YOn5yKmb9CWJA6JjLFurAvgBVFwiwFC8funpVqTSUHzL+confvOKQTq7gTdv4FqN8Cbe4E06
Sg712W/mNy2/pTxTcU2YOFG101Xd9vWxVnxjccLZAy1BEEYZACHcBepGdhneLvKN/FbcNpLH82bM
/wauheil11wjtIfID+vSoaK3mm5rTOTB3mpuQMXT9xA1dvWhqje+drFzcpLKdX9sPaDqCcvD16rv
05BaAx0sYbAbhhqh4Vtb3jXomeS9E35XCux5cIwF3mP/LCJQnzo224oKW6ldS6qcofgh7cGI3PS8
tndFBV+RuAmJ3v8gK07IAqboenFH9FIC1z/180gAKOprv6gTtrR9rvlpFuSSbTG7UpFjki7W+6bJ
Ge3lrL6cQvR+C0WQDT6vpl54INwCLYbASbknWu/xY+nZ1Au4Kdke40AzjhIyP/nQN4Elf0/8y3U7
Gts625TCPazf6kcph7swfYM5eS491oBIvyXmq/voDiqQfjsrtpJfWn0vjVzmErblNyu8zzGikMrm
S2BWkxi0V81JocQ4iTsmZx2GfNyI4zMAKXGyCm03/7RWJqr6VZ2L/ayztKnexLOVYUPdCK86Zofi
V1Wkz0rCe5uD5c0QGbirWlnh5tgvpdPr9cH4//VOY0NFA9QyTXZMS1NVPVT6D3Cu6BejkT8EAIiN
oA1PDrsq7K6FtecaMkGetSIDJaKtJupeW6XZdUu8lcvK1oc6aOvwT0zrf9Zofgly4jdQy5tMT2y1
C/Qs84pJdQ3TlfWRi2VTRp7KNntGyISAdGNKThX/yPGXjBpB3oemzwpOi26rbKV6/4ThYkfU/6Ds
ix9q1INEIXQbz151am5DE7nD8jeMioMCpePiAnMOVP7LouJKqzL4c9/ENvFt3qi5reStpldCtWhD
8jfrOxnqZDaHz1J1WcabzlbN6ZA1ZDD3437peYkLMDEZew0gtZwcq6vVfUaa6KUTsW5N5kVGdgEC
8LLhWd8lX8fxudgD1M40Gtftc04WiffnCprb2Y0ajtd6PYCphev4KZm3REkvVbhN+dWaJlxV4Ua2
aJtxTRB0f47jA/fmtHirxYz1ov1F0++E0joCAdgw4BNBYTiSup+QLiqkZUUkatkctc+hF2a4f6IP
C8B3f56ioBx3C0gsZBVUghJdrBL+Ap5nq0n7VQdyl9064xRcd9UCTLRdV9i4A7dwMtim7qnzrSRv
u92Eulth0AxpMfFHsdtWy7H6MdBcZcZ4BlwGpRjHszDshOvav1BngYdyND41M+LTdXLZL4zAqiO0
Db86USnVSb7NyrbIyO7bUnK3yejn5tQbB4+FW21fVeuK2oU4aeQEgnyTefSZk/mOJtWZo33KlCEy
IJDXYhKlBmEUESRVbqaRXwh43X3lxucwBYa8XUgqoq5r/hnRBBYQeKeRs1wdmNYKN4MmDmfyxpU4
6MZTkb5b+mGZjhksK0CvtlN79HaAu43Twjo3Xj4koP0fROPAntwY8hhRJPIZ38bl1Ei3/s/6yRN9
MySuHn7XMwBWktxmffiUuBkWfvMQ36v6kaMEs6b9+F/v75R4kKJK7wjYu/rRNl+aUWKU+MyYHhkj
cw/8Tpk3VmDRVBWe8szPy5s1vrSjK+QnEW55yPYUF5uKeV8+GlDPX5FdG9zTr3+q8Fcz7cxi6Uer
nIk2n7uoHdfZ0fi8Z5vkXN1eVAZXu3xPJtqSpMKNk8+6OYhfJr9myNy5+Amr94FEVzU7swJCQsIe
qephrVKnV7k/cQx20i6qur3awgGSSATFWIjbdWSTADkG6vN4l3tmp4Oev2crdDpylgFxQN55Kh9v
fif6ZlaXfcMcJ+uO1b+s0ilv7Hki9NknaMNT96Hx7O5W3aX5nEV4fltVfpennAJFjeWyfSjIVhqG
jed+k8kMFqhIcrsC8WNkQOljYfRNP7tXidWktnslmFdXuVrnsX1v7qll8zwAggJWSBHklvCXl/9I
JasLz/osGTSljxaYJUoDsbScpdxEKGQLRzE2dSw68jkpocOd5+z2uSxeGAY4gUTzq6FI/AR6jsUa
puhkcR1UEh/65Kv9rh7YaCy6P+R9M3xhyX0xyPxWV0+Axly/whG1RPk6fQrPJJj+RUCl0dYUavZe
wqEhbmdWpWol6O8QKahin/cMrIJcu+FwWKNjtnw2yUcUu5b4T4SiS9S7nlm+9jKL7qzDPe5zEHgL
+ofiDjHR3yxJ/BoKYR813DQhQY/vJti+UH/oKcesEw8PiRD08UFkfpw57BolKkPzZdGIuNL5chDq
q79zuCtSwRfhr+NwK058QOltGBvPKjK/MeBwIO7WU42WLoIARYg9vtQh50Tk6LzadfWdxscEZDqK
7BYRSdQGZlvYC+1sLAxx+6UJr0oxIQ6a0ORj9+QNiQyGd6SPZeyla8kMAa6tc0s1umtkk7to6HHy
COBByU59Pm1qyTgMMPrkOwu2Il+G6EbFJFx3ZCGQ2jBvj0bLep9d45pEgDHXWjRQICZyHWQ65TYm
W3iRezG7IswziEl/N+uHKfk8lyzjQIrCdGirR27xTCQALkynZlwdJVO2S/MidM7zox4van8q+AOj
/MF/zUiRMZqXXP0Ja9Ky76mIPF9iAZdfBfrjY82b156YI5Zd5uQQVThHRRFIfzKgvRV7ICPNsiKH
DGXVKfW7QN+6ta85CtdHZX11UfT8LXue/xRVjB6xJhxUg7k7sWX1Os0xyq/ikyvblIATDX0zItEu
jOxfpwOh5jOZNndwEGw6CMggBj7E7qWM/zp4+IVtd/xb1c75T6hyWrXjALUesaM1nImiaX5UjERJ
+zHm2U4x0WTF6U7mLx6Zxp5azH0xS7eBTIJpV6qvYXZW0TJG4bvYTZ2zWtJp6MfQbeXntFl9xnnq
F3th/rQk8GuEbvbAjzK8J9ZVlkdvznfdCk8VXsoIREm59NGukmEOr5IQaKa7WqGjj79t5cawK7qx
VQubaVcrt4nwlsgjk/a3Xn2pQExJv9VU6JZN2tI4WYK8ZyTCFtd+6o9pIV9zFaya+rK42GnEKBbf
aotcol9EWGfq7Mv1MXVcpLF1I8aad25uv/Q5eRMsuPZ61bxSGuGfUD4qbbVtBt7wftA414zvoQcp
4QaWJsEMhsx8hPGyo6fvNRp2s/xmICuusBAkzV0ToksHqN2yYCSGMB4S2H3gNFO0ywRiN2No8TRF
jL1a1q6GHiU3RUUg1ETM9OVabVUrulUG5T0qwtHqW44yV9aUrdCgZizW+yo+ISCOnEikdV0+5jFM
LkIoNXwqA9kbVau9FxZVeoI57tRpxAtArtpGLeVgsOLQblIjswexGf24V7+i1og8mFBUC0t8MEME
JKoy0h0qMd2Xp1Dw+jxQJQt/m4PvYFKmd4H7PdTOy/jK+tmme8vEO9EkTokiqfzSdNUxKEJYN1rL
OpURpm/ihLHb6C8RrgolRSyhWGUsZbpQ0QQJJyFsyCQ8ZnOvUBPYVNfcFPaNJEy2KSiuRi6HzItq
OWZ/G7TEkcpgUR6aCf8l+3nP0yA/2pkVv0BNUZdwJXCW5pOgI4W4UmyDIKO1bo5tXN91XbpF3JtR
L7uI2dVdKmmnkeBNYIKFKdYEwqLTnTE4SHS4AuVTjcmojONx23bFyzgNKqxWCNtFwHBs+k0j8mVi
mLMNswjtUOjUTduokhtHfN6GBU0yyOniQPAcurI9F7Jlm5wiwlwfle6flVJyTtBIMw4VDU6aM1vo
UDWl/tGEF6Mqtkk04I0bEvD9whfDkzZ6KS0oFrYshUrqRTgpJoG2JAWUx1RhcLaZIg0poIRC4baY
owM+pYSpcyneFn0ntJ5s7SrNj+bbaO5V2kyxB/C29XV/4bGOvJ7CDugsdQWrTwXwSAUNmIQ0S3LT
WQH3l4w3rOpc8yUhTcn6r5vbHfgK22jV20X7WtOaEbHdnKC3BWOvxlddczuiJjrHSsCZIHoTbpaB
zSJfAzYAC4MUllbTdAccDYqL/MGrCLAdFsNRIn7cehs15nZYYm9AgTDILJbNezy5zTAETa5sG7VX
4d4YmVI0h4ieOX/fm2sFnDqY3wbnNsNvPz7y3iKwRvms2x+As7Atj32UHKUqyOXpZbV+VROwu2BD
aeXdonXeovM51MLWjL8UldIWwcF+RlrULpe62rZK8SFaPpWPTlsjf7Ha8NGWDQU6aYiIBDXeLKmO
UOmPxJBWJh+KAbvh3ktiIKfxbQkzO2xM2u5UWwsTlBCVgA537Ba/aw3iPudqsH7GthbdQVxMR5Ci
xJW08Feq0KPyUitDR6Fk3SMbTkX6FgpNqfg/oA/impt8LUQknR2NYEZk7ZFgKw4MIG9HNxRelqbB
0Fj7eJ5h8ii/QcU0QchXcwQ2VmuzHXeVB9RWVSqSsxH4xhzLdJ/ODbhUfG4wtTXAI0NWHgTIOGWU
ghUl4jxUn5NkeYmZnZDnHrMkvYRPg6IC7jQw3q/4VgpUN7qui644lIOn10+F2HHW9qKamtcVaWc1
6ZZXPkW76NztKSYmP4y3+rhZzSKwkPprDFQq20mKN6lCpaDcel75BnopLFpGtl509fExrv/UJpDZ
OxXkZC1Km5jxBI+e4ET6tZOPs2Ex69QOzdahrG3knr/iX1cT/RfqLxkKhJZBuTSY0vVHJjRsMILu
zMW9rLM3yVz00wLNDZaQs5o/1dtSpjj5eDLqsx6/Cy0o9U4sq+cLVybkThb6V63zoCkfaFq8IcOO
JqIgjpXmr0bKn9mj+ZFEka8kkBUNKFwmqpa99OaW2iCal/46MmG6mRnHuiHhaMfTWP5k4Vc8Anfy
CpvLLyKDiQm7SPHj96AUiyi5re6tg9fhjhDPo+ob4SWUjkrYx+cM56aCCvGmzetPUo/TLu3ezdzv
c/1XKxJqVkZfQy5Gl5+HUr5STvpEb8CYQ6w4fW1n/Wuiy7ZOPqwx2Tlq3Ezpg/6pvCPvGm3IbKH5
Nd2kz4EYzlVzWGIET6hXTbmA5S8cPW4DPUaJ7RJvZyw0OfB0bSbCpZ5DbQk/IcLsCYGVC5gnP7h8
kZ0g4WpRgYhs3fW/hGS/QuJ4Vd22nI7rtE3CvWyeOi21I46YbHwf2yukE9TyVECkelYJ8obo1MKW
awuS5o0i1xoMTTxm/0YhPmVM42q7n4V/w2R5HNqXRG08YXpTFZXo1QlvguKUmaBdNGa9IkfOMHac
tPkl0k0t6NuVDBDGf7cKB3hT6cJ/f5RjGxETAzIvbZX1LwmbWFGsh0giqRucQgEE6scUWnU5mbn+
VDFJfiEGefVYFxI/ZtVuV9mWpM8+rHbWnPNz4ILNHoaBdorf2D3hQHhI6a8YEMDK3cYAk+/xalRK
njiA4euiYzkF6cjXnUV/tbw6RR1DkBDkXZjRhK6AtTcVfgtTR0GKuhGhfZL6ceTV5MNUANhZEoz1
YrLfbRtzPM/igrtl7JKaUFUI7TKHuFZ71s+GQBS9W8AcFG8c/+LGMK8oA5rNGJfDeYhB9Dn2Z3it
KJYWRxTxeVgAVemLOKSNPdbqu4EMBYNHpWvnulT8BJ/LrsWVjHFFKAOzoM5RYPAeFpMXdkVEOcth
7DwTnT7qmtzfZb1n6ygg3gikXiy5AEFH2qT35egw0+RUG6q5aeT0VApujkBkqAiYUxTWRUOAWRBN
XI95G8ijgKR1BgNkELsMQnSLxtxZZsV86eflMQvghoomto4pox6uDOvaSFSnWfMVxDVr7+1zU+7k
6K+ySJlPpLPCIKrWU2ZXlnGWO1jl/CSHr6jUczdL/zUUjsz3oeXSrJtbaF4UAqzREw4iTQLm+5x9
hyxfbXOPp0+Jwy02X3v9PmugutKbCGiYPhVB91SFLFb4cxwem6M14R0I46Z5MRZIplDLpcBIYvkR
4lYtIE6jFU6uCkPHYrgSR095LncDxHm4NhZIqrGd2kx99GvjTnKDoTl8nZMxUELDKbJZehXNn3AQ
bK4FrUmSdyRS9DLoCDJapTZQBE/CVytGOFDSR9cVv9Eag5Ld67XbNmn4LgAviMNrMgPJxjqCm07L
syA2ZpnXB1VvJToFj9+Gc8jUDAkjQPSi6kEufi8xJYOmgq5Y+S4S8wB4MaymCJ3MbIItB+kb57hW
cWAafln+KaUOwdgTSTRLw16cY4mw4O9quusDPiEweVW1uO8yv1uKQAfFi4ZHRUr6EL/ixELujgpx
5OPmeJjehglpqCqWbCupo4GoyCvskKEmQc8YDYIONjU9f5q09crmAi2bs8lb5mdniNeotP4VdcEA
DX6pL4WAtuAZ7oDo0S+K9r3XGe8A3FJ9PBBInAoeuvGon30DQxQKZhVCxHTalm2nTZ8ydSoyNrEA
vQGhXSioXjQd+XedauEHwC8HWPOry/XXyDeLjkOKkY4StpedCTIGJhGuwnA0qaWxO/YLZ2nu5Dqi
ZlEiu5hAOUlLHrB1SQPnJMtcUWmXgn9K2er2Y78dREQgq7mn5XSDrXiWELW0pp33iZ+ECz3GwDPC
fYn4xhrpUBsvQJCHdgT4NvWzFFUB8ukimtqPmR7ZcqjwD6FWI+HZ6PnfJewHy/Ky+sQzbbuWF0sj
2rD+m0KAvGq2PoashXqO2boFHM6FroLLqLWHOWEm4/SIrL3ZdrllBqvVAL/G6kuZgvYxC4lOVFnN
QRlQmplSi9hY3IUyw3DaOWmqsdVFPIWdODKX4kTpNLTpsQVbqIYXfdIBkAztKBjmzcgaWwqP1dK+
6Ez0ihl7nQlYbNocY/vMYl6BAIu6e5MhTpnmoFKVE6WAUHdv8JALHgt/mn7lxtgXqeWqJt8w/Bd/
3ivobltMQTQ224S/ltSh4R/fKmnytPQfB3+wVMU+sYwg7HyW43g4aG8hmp26ptsb1UpXSXYItrsa
o40MexeHn2HL6ciDgrgmTtaXOtK8HnZbnWegWPOtJiKummil0c86Um/s1lDPot2svypKrT4ctk35
z6KLifiH5+Q0oY0rf6zhLqi3wfhBBxYnj0iESEHHNjiJ8JjI6VZ1ix8VRKOlOiJbnKkeMZGlqMfh
3ID4M/WspJ/hdGY8rXowrJq3GNGFYHhiL9zkqg2sWPFa4uPt5cnFKHO0ZUv3FRMF/FIFo3CfmszX
SbK1kr08v9eYkeSRXjdVtM2ke9IcupS3dj4KgJHPl37iYE8JbBm+LW2KA1UOt5lm/Ivptx2b3J8N
lVpxDG8lxpsCQZ6c6ajMECbo0j5hDlIxb4ZddOjG2zQlfr1g/dPrnYKFAFOgS6Di0wc/qHxSwgjZ
iezKUDfsyCP2+Qq0jDUp0uZdhtpDA6Ur4lurfwnJTdQd/EXI1z4X+Uuuvw14eakh1XX4rMoVD2g6
fS9zhbe+Lj+lKj3XCSG2ndKfpdl4i1eR/IJitWtr2Qv5vraImOtotzO3EqhYylb5/ByimL+mgQWx
5XvC0CJG8Q+iJO7jPdgx7xanZ2VkflQhP8+gMg9DfY7DG8tMXEEK74voaZv0miF1ey391gBOp9si
vDHvJ014HjWoq5kAADGaEFuHPfsGkDz7/67P0IFr03QRkaSuKG2tZQx6lhPTTPKNbJZHuVmcVSt2
S6zJV/qy0MQqPZ7JpJ9dc0CBK0kRZ3cu+bW2fMum8VXKDyM/r+Zg562AwEXukGQVVnQ0tfmBgr3K
LHcMEZGHswiqXD2noyos3qQWNJ8V2InSfuC5KJ9M+DPdgclmrhd2XWI3lBIqa2EnriMjEE1PailZ
TFCXlkf6crxebm2Dt5lsfNVU9lkBudyb4W7OlJuaxl6mKU5kzRgx/Dr1JQFlKdL2QXXk1i/To2CG
V8wQffI9TcYlWj606AerL1Q+W6iuCY4cXyXtkgrKuQNnb436KMyiraumV+mifjXmDCVUbCgeSxwB
TsXkYUX8l0y4riYS2gozVR9GmJE2OzaUgebT/8d1IUdUKmWsJ2YjQJw1WIGHge9Jm701RnOEYXIu
76b5QPm3Kt81ZIGC5GF0ZoEZhgOlfjf19ZWdaatz65QS3IgViccRE5TQf81rdjTy/dLAdESVk5Q5
1goD0dASZPPix2Z0FNAaNHN60NJ6J0caHplZ84Zalh38P26uNaBO4q4JQQ2SOn5vM9Elv5ePAN9J
gmK46ry+mI5RF9oR9Eq1Lujy19RRTMPJqwkNXddIj3q19BhohYhX4d4ZrT1YnKgBDQ4A11sZcdtE
G4COW83JI0DakzJ9cvAO0t1ctmrIl2Zjs2TYv64x8S2o1q8M2HV04/lQrQt6brPbWqzMoflalzps
zG3Vvbl66ZkkpAbQQO39yQxvvF+lSJye8FshklfmzG7VgbckrxEmWjVSqbQWHEkxezuJOj5gqSx2
eTeRRQfIm6ZOy+YeJU4DX9NM086o9SvlW7XTadWl625L7CuKoybKvgYhlpS3vqkYoSMWAbfKQ2XT
NFjSKk+EdVXM2c6f6UtsK0p5SucB4/gdS9vWEks/kjLZX6X1e9avE7NZvZ4t4aeY79DhrOhPRyil
OATzauZqh1XqQdfmi4Zu09w1KB/MLhBj6WvsakTGxW4GiJHLnTn+RMqK/Dz5NuQcLFzg7rPIBXvv
q+QwEwJOIZ35Fa8sa6Gy7lUY/JVZYphP+F1AURZ34SJfTgIv9ihqWBGkTTLMH1iGeusnUf4kPVj/
R9qZLEfOXPv9VW5oDxlIzDeutKiZRRanItnN3iBINol5nvEalsPhCC+8c/iJvtfxD5RskWhWldWO
kBRisxuJTORw8pz/UJbXsX5FJZMycQ/fWMovvSJZqDDyA73YRcN1oUVrPF+XBbUjNb4pkkczeOgL
zkG45tZ51IJlL4CLq5cF2lRhYZGkHOsVq9SEOuUvohGFSH1WJ2gFhVYO5q6Q3lQkcyN4w0YBDWYE
KdV+BjffWsIg8tClK6sNPkPz2PeWlHh7HBMFjNsV4GdhWHO3aRbpcKkZCX+ZipxDQcTnbJVyUosA
UaEkJtGmzy5icSGIb+R1NWzRjCWxPxvQQTI7CK3Dw1j4cpdpdgZD1ycrqZ+RMNK0ddVc5fU8Js3l
7jV3mScE2aCztdd89MYiMWKF9xLoDnASIJW8C8Dks1B9trg/U00AXyU1FF4LGLrSZe0BRcH+NgSM
Z3MpFyrfiOqAf0VFU9I5XkFW5E4898tk1fbtRVZS3Nj59XnZP/baIjD0uQjPq+Cm7HYGgFHhX2Wy
xNT0wscs1s5My2L0XuzsupCSrWFS5S1sUJlQI6Vnwo4zruWk+yBqk0dalpG3GCprm9o2toAQt7ji
phV17U5/kLU3PU7AdRlb3x3ug/zJVuoY3gpUh7xVFrBTF72ogD+EaykAIGudu2OP6meu6Xx58FJk
p6H+1ZqzTKrsXm7qC59yTG0iHF2cS40LTUxaeoV75wbjrPBvdNvf5oy0cJQVVZe5WtRnlbqz5F5H
EZUQNnBL3P7CjVyVl5CNCe7uLDf9DlEDAAAFgRU2bMtAnDkhQsmNDqikH5JF3zzrukq6qCY94GZr
dLHIpxbc/NsapXJzLuz+TJH7fpG3GpKcyUUaRCizeERhSVORXTEat1s5VoXXWs61N+/q9YBDmBoW
sDvJPNVdee8XKau9dGUc7nQ0VrRKiGtXUoz7UbdPXhjc7xduo9dntkLiwLXJJWg2uE2rAyYKBQpK
itR/y4croJ2h8j0s0vlQolQAHj6n9vxocrR37j6nCKRDnLCLlRMUT1p1XRiQJXr4YG0XvyYlZOe+
dIhRa5D9Sv5gYjlcxDXhV1u9eKq4KHJla41aEFl8naFdZKSWv0mbm4LEMTW1QQlnLkkwi8KxqXAs
QpnpdH2VGz8xN0LnKOjOnPbVhaJse1zgPOfGbgiTEqvPrpICkBr8+oabJ/6zOty+VrlyxttjRilE
lR8jRf+O9JGU1mdxFDyqLnzcJO5vTbwE9mRNN4SelUbOq7luI4BPCqyGZclaK+pbC7keYPu+99JX
Z8KXlrJYWmZ9RnVlnSH0lEXx3kMvi7hpAKqGtiAhOs4MoPt67YcbXsXxwgWeDSrU70E39Nc+quYz
4mz0A4D+epJ5HQ/DXG2deVAuvbJ8EVW2Zi0tmtI7r7k5qaE016k+mhGl69xZCzJDXrfXegIzY2+R
dV2UTj/MzTgixEYdS4qbt3iccP4K27K1alwA2Mmdfathymjl62wML8i65dkPKL91u7J82Gz4Uxnk
yOkr1INcrAARWSlVavSMUvNKBsMXcL9QQsScDfjHTtF1hBJQ3uAven60GJKEc3woL81WGjmRN2R3
0uAuz1cQb+HiX/sUQ3tub/fgRdEPkOl15wp4YyQZVm58Z9VLp79V0GSRzliWUFoze1VIP9oKYE2w
qvV5V/wA9+3i7yvfls7Wa+965axxNqErLTr/2gkuIrCn9qIT+yhf9e3PJF7ayZNPVd744esUpx4q
qqj+o8de0T7I0dLEhKrdCRKcUoI8TcJ9dii538fXXUzG3FJGkKd/4ZoENlchm4bd3Bj6IukuRfOQ
aHurMa4kV/+RcXZG1iUx8EJuLilNlnJ9n3vb2v6mEixn5MGjxkmXpW04V1bdzkXJR/PheNQCEhiX
FSz/tLY2r+wcscMSlH0amdq5OpJq89xC8pOy+LxA4zxWSiLR8tLWgfYMAVvUEJNjjNWrqgCNpab9
ppYsKlFpuXXMlG2h7sW6AYA1z6FdKfG3XH6Jgn6dwyXpM1x6i2FAAKfx+Uv6ea86Z0pQnBVZvokk
2FKRtFYgAVgowsQX3ugH0y294adnzS0nuJLTyibFbGwzRebmoYCeJqt5ZlP0L0nrZe2jF2JknwgC
GIPahrJWbXPfpETxwIHPC52AqIeOl8c/0J278GQu0Smc4MC7acyE7bdfW2jkdPG6Mq5UcSXUM4uU
EBVI2byIuKqX/c7SlZme58VWMz1nEXj6d2oTCI5Q5i48JKQoLHp88UbRXlxhbQI4XuFARTsEgU+V
w2tUlrg6MwScLASy5OA5tkC9epRmeqGtSd9mGkGtNWwLNdzFarn3NSC/UnQvuf65AzZDl9xLvfTV
mZVBQquCjW15GzFAiEBhrUv7BVIbDQXA5Abtn5laPGQBfIZ2mUoXTo1kdB/r82ykH4VUiW9qpmrD
5qqOTGUjZKPLcwN0t6Gq9LO6JbtNaT6dOdwWPdFBFvDLeFbn8ncpdx6lgLIwlSnDQO3A038aHNZF
tFQA5tvlWeevDJ9wxevf3CA4T2wQ7BAViKD0lCRdPyI7k3Vt10sTGJunJEvHuPFcf1eBzdFlshRj
fB7BwE0Me6sUiDrdCRMZORMsUEhil8palS8COPF4mOuwC0vpwRXFwqYyUEUegI0blzcC1h3o+WIY
qO0m/c/cBgYiUZJB9KXpIURZ8YVJ1rAAYFr7QIpABc5U6oFxlCxLLb910uTKiLxr7J/Puti6zupd
0CKqVNevAGkCaWNJV26oL5Dc+K443rkTG/I89CAnEOVThrRn5LB2oQPGKegAFB+Xo1IOyN9rE8G7
0E2G2LRb6DYzef48fIPwPBslE2/aGZzBE5KJB+Sopx7BWRg0uix0EHzaypPusuq2ch5OdGBULfxC
TWtqFJxrntxHqlDOZbnNRoCoKHa98AKgiDrVIaXP8sc6bKHG6oVORO9Rc32tXYuykjZ4oA9OvMcB
gVt1InUcViIpGht0ztBdjvK5EXx2SoCrYQG+C56SWObRHL90ap6OtAvIN8gnmjYPDcH4Sh9k/opK
NQbD5GToNIR10e4yXEeGkNctyeWBlt6H2HNSu4FeG9fReaOetcqZUT91FUIHJRNMyteVDVcRNohf
fc8jsQwk+yenWOltWL8k5hJG05jl5B608kbo/Vz0RGo2ncpvvf5bwjZcPqm5svHBf8g2JPPANZ68
9p4zFPITlMy5BcPMyTqsJ+pNoEvbSCuB16P8PtREtBDnmdgqXPx4Zrh3OJKYBQpnOSv7SW6gVSab
vC42SlhtE08Ci6Rh0kpU+DPifiDyreDPugjmnUoV9/gnff90X02tcTp/GNcmC6M0TuQBI0bv4moR
b53rdO3PnhcP5SasZvIaaIk8+ybNodaBlZ1t29m+XlgzktNzd/3mzl/gIO1ksNDL42+kfP2lST9+
fqPEaB291pR419+wH0MhNF7jbCXYncZy4ZyUDhHx8ba+XrMIkn5uynS8rE4kmkoDTzmzkgKqJ+oY
3ZgiP97C19KtqjHZeiqpSFzT9xmhN20pXRogobMdqMsT0t2jUuGvX0/Vx2Y/fD0NeImrkBfa9cBD
ouE5Kk9tOV/vmepULtmxy9SIyjTa6WKWXnKyE2BB9a05L9/6O40TXV8439wT9ioHhkmfbCxSinyX
39OPkNjhobiTbknBjsKE6YkGhHFo7xqH8MNQeZYkSsl01QtXNBuUz2SQQ1L+HeOC74UpZpmtkvR2
lySEx9IqWGmwyH7QwntTue0hCkpNLKqI+bc1RdCGC80mx0bhOSi/+dz4YnRy9evcu7aVaGPCH6hd
tPx7apctsriyLi4BT1+3L3J2H+nn3Zvejw2YyMANmzi5DdQHCe3NbAlGyr2SPbTQRtDJpWgtaHPf
GlCfibGFRa3VS0C0N/iYL809tY7Bu+/1lYzoSogI7U4iTK4XJhcLcA1sVFv3sVLgGQAyg/K6HDSY
/KukpZCyRvbydiTpkv1/a00QVBBa5/gFyTv1BWHD7Lqtn1ROeyIitpw4PI8oIw7ZFZX8LkM9QtoC
8y2sbtYijdfMHBTGErJq5CrbB/MboABdvVAJjriF1M2Gghg0yrI9M1CjqsPLUfstVu86JJoBJ4qf
ZcbWSmbFAaSCm90ACqd91jVQ7l698uPhEuIrcYvniZksG2yf7nVUuDDNtIdIaNd+sHNTkFb2VQyo
FZmLgMRjuaz6s1JooIP3lrisnVcskqruSu3ypZ4/D8k5RDXwDw8FzD4Du5iMbR95LrhWCvlRsQ/Z
qJV8X2h+jZ67tRdZc13UybMIzYXNTVohkIwTMgeoH6I40p+Huj3nfuoXyw79CVIY3AtmVvAsnARZ
j2zlUbnHQT1zN7HzVMqXCdczkkGZZqGIjKCaQCMHsNwmjDjL1Esio4GajwqgO+GtwnYNZhmw5xCg
jpNx9VCx3lO/9VBM4AEG5X3Rb+vkXIBbKUDQg8zMA8QE/IBTWa/fLKQAHRkSrdbOMTo3BnJM2C/C
jDG761rbxfEN2kKKe2YbCC/5Sy4grXmel7AbQ/iW7mMp/O+W5z2EySaR53Z2H1Y3WSIWSuPeStwm
4qaBSI/BXGLNvRq+Uql66y4NZ0DqM4C1dZzuj++r7/Ylv+58kIQ+L2emSGPZfQZQGI0fyE/ogUrN
k19yewID2wCPNqgje1wDhki5kbSrWEFLAD1S0BWtV8yATnUqfNaQTFrk7NrcfJM0UPNxNVJ8njIS
pzLJCm6HDSL+3g1wdmQ3zj1g8jB2whpYrFHMQQfnJjEyyyM8U8qSIuCulbZVtJOsbRNvbUMBtHMX
UceNgFxF5U3Wb/qgvG5IM0Y2BaCsrtYR5YCZ7nk3um+/pI4+T62fpXPuACKTIY3E1Z5KwzKrupuw
a59Vp9loXT9XUWXoIkSohXupDT+65EytduYw/N7JpU8Crs4q2kRDCmQHKGoAQnhpPIo7oPrDk35C
uvlAXK7qk9gjzCXFUgOacJ+6l+QlfNPeyhvplotWpaytl2qnnGppjB1+nS2qPtn8+famUAHA79o3
TOPY/alwAqu+FRqK5fNi673WJ3SMD53I43n64ZgJJNmQLUcOd1LCZm0ubVU68UGUQ48eO/fh0V7r
iD4yh3DnSUDxUhfJuFKv4RGWEaqIpUwR2UckI4kHfdmSxF9IlYnTo1HWl1WZaus0qtKtkgzOiUjt
6+hJUyddrdHVjfDkEhdOyGrxJU5RNm6wWSlyjceXufV1n7V3ffoPfU5kG/x+JHUXFOrgiyHFWCDR
BzgZwWDdDWZWqcETj1bgjXYJKJosvJD8Fwd9eskZAPR1i7i5HMCKS69hTiXCD8/ckvJfIa2sZOuF
bLMK9YEMFkJJ3jduFnpsL1Tg0/7I98iTtUMRmJs4Sothad160Yui7L2gWZA5nXOoFsquRDBOLUmX
h/5jnVymgPhRVLEjzgzlR4FTat2tbOkh816UUL4pBoq/QbxoPFCaCnrcdkDRRqpxM3zItZsGz/Uq
vgRy02VYYXQ/Mh/xelwxagpovb2VbNBe3Hku2uSlG+5FQeHOiy+LDhoTuQBq5QFlSz/KzPnxT3Ag
HtfUSQgrV6RkdKOkyFStPQmJQ1jZ3yXNvddcqExbJ0ZxGDmE5sSN5OtQUBPjn3/84knS9oBr5PPK
zYy9WYTlFZVKCCVxmtro8CcJIjKRuQB+FyKgZ5n69YmOHogQxURJXpYGmT2iV8+lsqDKOzjJKuyN
vVQTtySgBhOzc6FSXulyRY70Nc7lZSOV4H1b0io1WfCU5Kot+9aJyS8OvdAkKm69uGxcL1fPvbaU
YOlGlaPiNpBIj34qo/blUxX+2QqQ/FpjUgI0hAwORmcz0KoI8RdT616KMBqBVVF2ZqDIj35qUibn
VQtlMg9FcdOZRC4idcq71jYC0NGtAr5iXHTIRPiANaMB7Z/aKp0Tu9j7tPl1K9beO/vh+9aKCAIZ
ZdqdURuoNZpk5NJViugmNLp57ZiUZyniydkPCeyzbqVcbdB46q9c1R+rdaB6Sv81qeN9FvVrDcB6
DDTSw4vUwlHSBXVcFPWmLSjmwVNui4zSDdKepr+MXWN7fKZY49T/qg+Tg6vTbEcWoZ0iDdZSxARx
NZefnCf0yAOKRIjkWCrcUGujq6QVF4BmM5D8r/o+u/Gbp/Ze4g5Btfe5vWRZIee0Hs4lwGx0H+YB
HcKUBhmlZ6NAlGVjBk9ks5EfFjP7W/UWRhfQD5iHr1F6aZB245b0rcDkhevlCzGnBB6n58oM4Ewq
l+G2RGIC7jtuhWs4BlWChN4s/wHlvZBn8TUqppa2DMsbZGwGzwVBek6xJTnhNPHu8PXVOI27+odv
LXolTwdkvy6Q81+pm3BLAesCzO3Mw2dcmt1ZmMRpc2OL2+7cW9nAZWcSLnXZysCwyyDLEC6cGRHp
hgzs+K8W8Rx67AIhnblGDu9JXUJ/XEdzeKhXEF4uozVB8gW62MCo15SNz6J1vanPvaW1gnT3uzN4
cu4ZlusURkqv8NueI86wFmv5BtIyyuD4wrcLBLaWxhnDPOtm2gJV2/nr4727CFfcbc/RA8hPhBrK
uA98NbyTgMAf6rBj1xdY+1GfXsAzmo9DZMxIlMyRgJj5K+/++JRXxmd+1dYk3i7YHsJwbMvZSfvk
DAOL6/4FKfZ5svzNDKqYHDR2BWSoEL154djQCfLw0hLgNpMuFCe+3IH99N0j4cN0rOQmt7qwNS8U
aSTJ1ngi5UGKkr60sqP8pDnQgd3h3ZbpQzOJahcI8w+k1KiLZ2290Pp77gcAVMxVa+BvUZ5bpGrs
U0HSgRPzfXp8aK9O2yZ3IugRTY3ZABqmUr6NSdEjP4jMTrvIBN40yYmJcCDoe/c3+dCYSg1eiyJq
qxwc60F+UlEEME4N3YFoT5nsq65mZH2oqdgqueZNk0PeREbz+AQ+lOh8j6o/vLhpxlZqeDW56yJF
2yoswF6Enm1Uc5g2CKJ3BmGzbEKszsBhXSkdmABfR44MmwdvGeseMSfOv8ihq6hL1HlFxiO13Vk3
yDVIcoF8TA9sFlcjRPRlyT83SiGfRZYnn9doiyy6CqJTA+cfWbLEetQEap54MjvAEf3BNi+sWEEJ
1nEQS4tk+2eNHPE8yjpIHpGWonCBaOHxkTi0CibbF3XyYgCJiiNIiVgSKuzsIXP0JmZCP7HvH7jY
ae+byIex9gvdgIJFE54a+usCLCW67Z6+bEygibpiysu2M8udaDLnyveKehvFcBCR4A0gv2XDImBj
O3FWH5qvk33L62OACabR8d1ybt7+1gLy1vv5iej40GBO9izJUI1A7tz+Qsp3+F2IbmXZaPucMlL5
etOVJ7Fw2Tha2qlYN/hRQU0Btd5y1wh5+VsTQZ7Gu5UfRzmo5QvDQuNHk+0fJQK2omyfoyY4MdkO
2QjKkxgWMrA3iEGmkZ5URh2A6Y/TZhvEGhGdd27Zw9Wg9uYMTfqF0IALHe/bgZ1EHr/XhxmYo/2T
547o4Cbe1/FjGpzII49j88UxKE92KMukNl7kPNdVtmEyihyCmVfgwHpLYzgR9x969/HPP7y74Vd1
nqTju0sgB6yVHyYnDsBDT54s/QKlELOIefKoYleF+1Y+4fV1YBnIk0ikxt01diSFB0cLBKB7ZQHu
G03D4x/zwBqWJ2u4KFvXlQRP101vhhmJI5DtXx9/9qEPOlnAQKY6Nxjf3IaBK8PjGjUDkltLmwNp
Pd7E14Oj2pNV7MWOOzQRQCNNQMNXKeobCGG8kDs8/vyvz3/VnqxjP2kHF0HidGcA3HflwZkppinO
tAaxQ5wKLSYqe68dgXVIBaqsx1v9OvgEH/J5lnoRMLhBS9Jd7dfPaajqZMTVeB1GiF2kYQ0DBYXj
400d2ERUe7KajbpO4UENwQ5WVHgp3w8xRPG5dNPdq7NTpbRDX2mysjPftzI8YYNdpaYE6Unuo+ib
W8+BCTI3Q8vglB/y1zNOtSfLO+p8W1GdElFcKAawniL/wezOpR6KYPm98bITeZSv17pqT9Z6HkuR
poG+3TWy5d/nfPhzx06dzfFP8vWSVO3JgvfcwLXdrAh2mrtq/LuguZKzEyvy0KMnq526fiU5WhTs
JBRTY7NDvXiZFydO1ENrZbLcW5OITmkYlfgBzfoEfhu6cwoCj/MB2dxT++yBVqzJitfVoAEsO449
5a1mXfyk9hHgneHMOiRPXo9/gkOrwpqs+95SqqaPaCVAcaxYBA0GFWhZzOAl1tLWgciRn9jBDvVn
stZDvwoxiaYlYNbwFEhYwmW2yiUK/AWGGSc6dODDW5NVbuMB7IQpKpu9/a2JHqOoRIzk5fhgHXr2
+OcfztQq1m2n8+MYIYnrBu4xKuVe5Z8YngMr+j15/eHh0OFKVQDy32k7JPNr6H5kmq/lfKmlJ3bA
A4vZmixmraqbpklooa4eUIWDLXni1Q+Ny2Q99ElmZV4rQSAZOnSOX0r4s9WJHejArDEnqyCRijYA
fRTuArFAD0RGoQNpvZG2scjRGzxld3xgbMzJMtCirE+ssSySol8niSs1Ojs+Zw6cCOZk1gOz0wrD
r0M4lzHThVSdqZF9B0yrJ+LheBsHrkqqOZn0qkLOwwr8cNe6AbLqRtL0V4qU1OCg2Y4Uj3ze4I6S
1nYaLEEltkt7SNQNEctzWFnSRnGb9sTeeGggJ2vE1h2vTows2pXdlaRd4Pd0YpIdKCGo5tjihwVS
en1k5VEc7TIkNWxKobAkEBKY1S/O9xI+MSZtp+BDhzoxWSnZoNSeFefRLgCAn5sPVXliBzk0G8Tn
PtQUzgbPsMOdNUhrDbmcgrS/j+GBeepMHefVr3cL9R369mGU6kgrpCyhhVrCPaFCh+bakd6qAuVZ
NVgcn2+HejFd765Phl8HjxRARa+1fegAFQDlkA6nLOoPfID3XPCHXoRG2htK51EBF/FDVFagqaXH
4y9/YICMyUr3AlWyiyGMdsNLc6c8Z2/Od6jBx5996LUni71SqyaC7x7tqt7Q0cMT3wpNOpGDOPTe
kzVeIZfzdxBYDQgMe8wHY+XdHH/tQ4+erNlOBpKZBy4rC3sP6oOAP4WGas8QGNjfoQTtRPZvjtA4
ch8+rJnFRu1WjBBMJMzLasQzjvfhwPFpTJZskuNLhyIgM6YCSHOerORrOznPnk6dQ4eeP1m5dl3q
ieUy5/E3Ve6o+4+G4wXs6xkIjuNdOFSbNyZBa5OlviePOL9an8WX5VN2Ld1yYKg/1Ln7aG3mzhK4
9PG2DnRHnzSlGWVaqZkS7nJ8ZIFHfXfv9RG7NINncLyFQ5GlPtklSrmFuY6Z4S55gesN2C2yZtE3
8WLeON+Jk4+3cmDFTf3B7Tw1ZSwVop3pkXskGZoWxYkOHHr0dKPI5BbMO+8vk6uNTSxNA+fEWx8I
mLTJPiHHal/A/2EyDaA7Eglmv9pkHUqRbb44PjCHmphsF6lsIg8xNOGuQc0LnjySHgaJ4VOXk0OP
n2wZcZ30+OlyGMcxVZbz3l+33olMxIHdSJtsEbGsVlhK8uj2BsluDHWKRfcU748Py6EoQlM/b0Bd
7uuS1QL0wLOxu2uuQVyMbtBX1Y/yqvlRPp9oZpzkXxzDmvjcTJT7yF+EdAJ/N7xj+tE7YoaMmbL2
qalg2qyemKUHFrI2Wcid79iOD2xyB7YADS69Qmxw3Toz/yU7daodWslT6sNoXq2hdseR6WFvi+EK
jB/2v6VZrCjpo/FvnapCHVhzU/5DXscltssMW16hMCVtanbC41/kwISdsh8CWekGJycL3khIuWGr
LD2mCGUdf/ih156sZ7WV6sGGAX1Rofwmcyw4yu37k//TS/fv7mt6/fcpU/71P/j5JUVWzXe9avLj
X+/SmP/8x/hv/u/f+fwv/rrzX4q0TN+q6d/69I948D8aXjxVT59+gD3rV/1N/Vr0t69lHVXvDfCK
49/8f/3lv72+P+Wuz17/8qeXtE6gp92+un6a/Okfvzr7+Zc/UaH5MLrj8//xy8unmH/3x//847//
8Z//+C9//I8//tsff/u3P/72x3/lx//1x99+ecbrU1mNjxN/li0bEKdpCMPWRzBn+/r+G936swA1
DwtAtmTZHBH6SVpU3l/+BDbwz6osy+SeyJdZIAXZJ8u0fv+dEH82FcUybVOVhdAMKif/ZzQ+fbB/
fsB/AzJynfpJVf7lT58nnmVptm3KmmGAgtd1yxSTbS21zMrV3My5jbPnFkV1+ZuXnkicf94x/9EE
/eSNdUUo0wynVNRR72mdc6v6MsqE3ysbcz77SXHvqkY7MdUnG+jfGxOKheaajtwkSlefdzjHt1tQ
7Yp0i/QMkO9LbM/QECLvbY5aqJtkLcwTTX7VPSHQyzE0Pq81pUHgSqpQGNWk2/ot/ZHea3uQHicb
+Xyn+Xu3bM2wDEWWFQVZms/d0uEwW2qiO7ejzkZjIp6NZq6mB6vBPRWqftEfS6iCSWEJWzfsSVOo
jcJXRr3hFnW0uaTdZ9F3g/1DIIFtoFz1YfH8Yzp+nH6ft6b3ftmyYdj8P1NBuXoSzZhFh2NpXvl7
z2qWRnFFTe1fCmYsC4ogs9vQVBjZ/M+0qN9WIYKBXo8ehyNfgJSXXX0h1e3yeD8+n3O/tjLZarVc
WBAiBnfvNAiCYnH5zbkyEDssZmZyokPTIRs7RDLGEjor1+YLfZ4KSunW+O+53h5JSg4M/CJ1EZ5o
431U/hkg/L0/piErqmrZQpcN8bmRrlVV5EZG0aGfFhr6gOeyFRyH7jk9E8/IzHvpHJF08Y1TVkaZ
0V4dH87pdH/voyXTTRPotJgmVUSmJkklUm/fRPe9lu89fJdSJXxp8+zEh5tED//o6YemJhtGWfmB
qbS5h14/ptMz81ZeYdu7EhfdLv6Xkk+/NjX5cmXR6Cbyc95eMZAN9oY5asMn1tN08TJwpqzrhjAN
TbCkJt9NNmqltqOC3sABsmBX6wiKBFYM6lzZeMmpvW8cnM/TZPw+li2z0aqmOr3nlCWSxL0q3H3n
iSWq9cIEqqUujk+Grxph3er2eBqyx05iydobTFsu2CNSL3yTxGbQg3sfp5Tjrfy6rMzxuLUtBs5S
ZHvSSmAlMi59wtvnCFbdaYo3ers6aPz/RjOazBWN0TJ+OQzlrkf60NK9vRUj2DDk1lwxUe493shX
IwYbfwwtECY0ptm20o6CphkVxL22ILF66UX+deMF6+OtfDFimqII2VZlTSEOmRwUcT4AK9Jbf6+Q
e2hC9J01qT/Rkwk+eFwz5qdGJp+lQisFnTAaWeyu7tSNQPz8W3OFjtHc3TzfXg9zVEIX6SLbaufg
YtO9OO9nN7/RTyItWbYNYRN7fd4LQwCRngcxba+6kJUqPD1d7Ff//9qYrFuvjHxwtzlfTIs2Vt8t
i/ZEgu7Lr/WhF+rnXvRBj/Nulfn7trIKbArQlS2KU6nXrxvRiVdt1WBTnexwbdmkrRXXPlaZGPD6
88FLNr8zUP9sYXLQIkOexl3f0AIbXIm8pJecGKj3EHGyqQHr+mcT05jErG1EIDt/jyj6ulsZa5wo
Z3fx3Fr4rw7GX7f+/fWLuW4Xl/2sfwZK4dxac+1EmuHLkVSFiemCpWmI2H3+XLrXNlUhD/6+Dusz
dwgXLmZEvzGU/2zi/WT8kPR0/TyVPL/39/YV2nrrMpFOnOLvrIJfRhJWhcJcYPueYh61PEMttFVZ
vM8QJdfxJluV63QX7vRL585cvjxuN+aC72jcknldiU26Ktb4W8x+/kZHP7zGZFZ6cVC6fqj4e8tA
oXAMY/XF8RbEuAcc6+lkWkaKMsCFNf19P3fWzrZ/LTGuMoBAzNwlLo2zfpEso2W2Rs4ZxBPa+ukV
SkQnNssv54xuELeZ75HbpJ9DFUh+1+r+3jXydYtI3pMkcuf1eFfHh/zSU9OkmqdrGqzs8SU+zJoq
qz3ieMPf+3iUq8E8ks57sP2oC/7O9PzQ0HjIfWhISbDfSBuG1OohgyKAEJ9s4ssJKgR3HY3/CiKY
z210XhINKifjfveMlt4K25VvcIabDT7MCySS5ojuzZHyWtbneBvO0bBFV2PjbeXzzW+cMQT0Fggq
SCja9NqKZwkxAaiKvZaWl2oQYxKQnjhi3imHn7+chY4GGCoGVVeIcj531khrf8Djo9y7SWO+4v/U
7BVMiakWqGoJ2l9ru8cm14e3rMPntR/06qkM1eg+Q2lvZ6iduPXd0EeSpkeZpeglJBPToHFeLMQh
2R2HFHxGHFT5rnYC+a1zFUD0RgzMnbqrt2tlHRHgflDUYV5Y7Au4BDUScsii1O6iXMCkjSIpuTES
Xd4Jw+FnvRhUrH7iLkVuLkKzFROHHp0X2y47/Ll9vC0QhUJQpcJp43bIY4xKSslQZrgFIPLUVXqI
skNUmNVMtI0TI4gmWh83e4/ygl13ujOrNAfAldCV9HtvyR3+bawv1M6RKQMF0pXW2/HV8+t1gyVj
a0w4EgWqqquTWd2UDsBnTLLvQqOvVmWel8u8llEGlHJb2tWFqV2xZqXz2AuGXanyRlkZ29+Ov8W4
G32aCQptK6ZlIpwFS2mKII0TLUt8P2j2Qncu++w21fQ3G2oNyXJOpH/1JFMUnSuJoptijAisydY4
+H4Ii8yVaUyemUqFG82JLek9bf2pPyC8WDvMbu4HGqP7eWbLmSbcONX8Ows1kZBiUZQ9AvxVf6a9
UyFKpCXyraQWMI10HJiVmRHp5rYIvOAt9kP3uraxB56JCtIYkop9VNzXboM8id9p5gMugdx3ZWGl
Px38Ca6lrsveqtqQf6IiW/8Agw0zznEaZCQqvYMyF9dWli9RSUH/KAn08NbIbT2fKamKp1OpYI7n
6iK+sUK7u7c8C4dAMxhNM3RPRSAemTfk1YswS3ZukVTQ02Ml1Nedz2UcCe0I4bTjc2HCeiHCZv9D
pI2paJBZIq/4efBMCTf2KgfoJllZv5MtDLZkBb2X2o3QX/bbqPphmKW0tRzqQZXjqmiUuy9um7dL
KAbp+vjrvHMgP39LbhSoWHM90k1F/uV1stSu8zwN70IZE6ccEZBF52C7I/VytkwrBatLU8WbUzHV
PdRVgBa9mt6rcgClotNqrHixILgsdKfbOmUmz4c0kvbIisPBskA1d3lr7h0nwrih/9/UncmSpMja
nq+IIyZ3YKNFzBk5VmZkTRusRmZwwJ3pKn5tZNJKpqs6t/M/Uef8psrItkrrpTZt1t3VTQCO+ze8
3/s0t4C/zc6GXrLDn3Q+si82m340C+K2ALrnCKzOz7X31k58zoxe3mMgPWqGYeSRaZKqv3zko4b+
F2nHPkVBed6KGl//HMKzW6RqHPc6ayz/U6WAm3pOh3UVw83+u9Gb8+HQ2bq+T0i5T1gRdl+MXOaH
BQ3se04359TPipHpOXEk3sQNNhe6qjibZwITb1iroXFO2EO3zOIXRJNBhf5H2h3GX0vLcAbOt0n4
w/GC6WPaAZvBBqTOfgxNmqi1DFNjr1MLG+B7SxYggTMgJVjk9kvyQ8VN9MEq8ggGtwEGbucDxu4D
ULKPmLy12FFbYOAcpez3LXXUJzRZ+tYtjPFXg4zgJ5cF7vhvretXIRk7bUDpCFqbK3x5WdmeMSpp
42GMTqaPMOPWMmfCoI9ivJP70gwnMxczbrlpr/CRNVQJ16btQ3+/gDQw63iOzfs/L+1X4ZlLR4o6
hkt4FHjshy/f+lL4Kjb+UJx6k0cHjiux0XUQPPz5Khdt+vP3HIW2S0BDnZC/XuZgNqY5lsiq+hTH
ikG90cibOMdjXCU2pF0bIlC0reZE7mM30xzbmIaMVQxupJ+hLqWjeOj5Bnd//lV/ce8R9SifOxcU
sC/n32AupaLyxvpUj2G463QjsLlldObPV3kdz9E18X3JTkZphWPnIlWvit5JpaOaU1l1/XUq7fgu
tBJ5CM9JO/NXIN3b6sZJAh/sj8V7tzLo44mo0AtNBdh1Pa1ab6lxXWaiY4xtwH22hQ95VTyGPfIK
g/8oAIhYHExfpxjLD+pai7Zdhzkw0CVw8cQYYiYUY698I7o/RwYvNo3zvXFiO5SxKbZcitKTMBFt
0LfNaWyTZNPLwFr3PqabOO2mb2zC5y3/8lI8PEp6rCJ6GhdHgl5Ypn67NKdQajhuMYKbQOGzPuUe
Re2yxqcYQuAJ4Fm0VrQNr/78Gl8tFu5URDbdKOFSKRMXUbmUZRPPUqsTgSnwEDnFd4gpzBttKdf9
i7ukvXGOTKRDyfSc6fyWYCiV2b2KdHtSi0nXo06x5ykWvWyLVqZ7t8r0zqc+9ZhU8VmjACzby52z
qaN1cMtyPlZmxg13AmlS6gl/iCILQNkBuCwWvANromh8C6sKU087cXeTwrDhz8/pvGFcvCaHhU6N
7zz04LgXG4plMS5fY9t+iiaD84dAr0whASZ0L560AhLgWvqNh/aqz0EyTzb/r8uGwaVYN/XilHN7
aU9wjs7sZSc+hHoBzuZAR4ot/IbZX0l3C7Dff/9mQe8ERAV4AHJovnxb2o0GN2mX7hQVlbMKsdtl
fHpZyi1GLmoDE8s8NaGr3rjqXyxFni1FP5pv3O1luG53FZZ8jtedcpRJwCVwzfbxXH1j33r9aZNO
k35CRMQ1yr1UWDkm8bVicZ2SCR/3YEq/an0+j8Yi/ttLBnd73iEzm3xfwaVZjME4XslUeKek5tOK
ojzGnbpf9rNVYRgkA3cjLC95Y9FcCIA5kjyWqEO1wCPCJNG+WKhuEhpbjo11yrOp2fqWuOqZU4AJ
32+kHo86Cq+d1Jw6t93pOGS2fBA4TPqYrBfpG7HX6xdKdk1R3P21jl+ZrnRejwO+nKxTqmls4Z3z
c8rMW1L281p8+WH6dBtZM8IJQ+rv5x/x285SenbVaywsn7ugjbbSbQzTSVjze01YbYc8Tt7Yr1/H
8MQ6vyQB5HWeTaPz5QXD2Q8xotbBqc/k56b19ozxF6vcT99N8ZOAANRTdapHs8rqAgtN4e4KsDR/
/kBf37Sg5xAGfoCUgM/l4jdQliLl9GRw8uoI52N3Xo4z4QldgWbeQ8Cy3zglXrX6yVgiGdF158S3
I/dypqKqOb44LcNTmtlM5TGL6X6q0VI89C4OWuCPwvrRn5cIaJo3iWVtuThH7+IMdK/m3P/b5VRO
ZYfTMmC1I3SQF4scXfY0BEJFJ9Cx0cpOLJydS+fnnx+yeH1o0cx2EVNIQQeYs/nlm547uyuz2K+e
s1gNZOxDxboKc31QHUSGtSihLtlz6mCa4Bu80Io2wLa76uuGXmqWS2zSw+GrrSIHImyaTtCN/BHx
qMpcel2krvd22Qi8uLviI86yAVw4o6hxp45I4ADLOHwgOas/qBSNOB74sos2ozv1m1lMxUNOUnLv
LnVnb3Q5GxJgKxuu4GBBDCmL2HpPCg3CM8/66FPmWx721g6cmnUjJIALC9esRx8w2TNQtIoaEyxN
FIJpXPPLYmWSTW3nADj7PPPmlSqi6J7BW5xd+AYtuU4VhFi7tb//+ZH/xToLBHs/LlosNh76xSNP
PbSKQ4u9f4LR3K6NbCCBi2cBO+FLXPs5YBPBvDxuJvlRDPOwY9qheG7PUJs//5LzF/RyWwkpv/CJ
06cMPYq8L99906oqUI7Kn+2gTK5nmaDq8mX31mbyKjulbUjmLX1iCmQGl3GRLXrb6Yo4fx4hJR7a
zAZ7EDA2GDj4MAo/Lg4xzKRtZizQM2YMViy0fvPnW329mYQcNqhpkCY5/IqLzaTB88FfGpk921EX
3dLMnp7xLrTvqiY6efP0ppr2L65HzTxCBcVBRY7mvXy0yg3dolmmDDMLByVemgyHxT2fRMKediJJ
3+rGvRZYcA7bEH0JdOkGkxq9vCApvjUBSMyfp6bSh7nXOOT0sDeEh4lkX7dAOpeRjy9qIBjKqNzB
j/E2VjxACQwbkKpBVj+Nk+6vUojhm5yk4Y0+2OtQ7/wL2cfJpMjbLh9Jjbe5oTKWP4M/i25FB1uY
QXZ3TajnH3SxTIinTftcZ2+W5f9indNljVA6kSyjnDu/rN+OT7sVbe4tYf5MySo9jASZOyqLbzX8
/+LQDGE7UAcnAyDuuuxOydSe/CGUiAkCyljS1s6OLumMh7jM94nJvJ0aAuhjhexuZmGKI6ZswaZO
bW8zotx4Y8WfX/jFx021AvEG5X80N5ejXq0ztTAY6uI5q6L7qZh/yrA5yTj5BCjyrm+Gr3/+wF6H
nMSBviAERN8jXzXvQ8rPQdY0xfO4CHUtQQo8WuHykRKm88aNvU4mkT+SuoYhRzQx0cWnrJNYVLAk
62exRJ+LxNYPEZ5dd/noz/iF9uPWib3xqtJwGLIwk2/Ee39xn2QM1ALCyIlE+Msy97e1FJqwyQo6
nc/BEtjHqqMEqGyJ734l3tIeevZ5l3j5DiPbxYERGcm50x6cD+/fLiaV22ASGHfPik9UAczMvI0d
tgDpGuyxsUKFSw/x2Rs/L2IG0hNblCQByOTNl7opc3MdIJmu9mM2gFtXi0IF7qpGPDlhmzzMjrUk
W+kt7s6TTUmrIhu70+ha2HjaJvW2ll+XdzLjTcAOk/YXZxj9n9gYghtxVOcfZWLSL1MRa1xZ7ICc
NqjoQUAyNnXMt0xEAO8tzD5FjZnNHqiG/zySFX8NXXMeicUV/2Eys/+1hqaVrWc+0G0lva5b6zIY
b7CXY2CJQGN+jFP+3GogxX+M6tw7laQZZhWVcfsMOwZsEZ/jJj3r2I62qjGCENza2fhcDBCUhALx
N4xl8ITzbHsbCCPCXZr3WOlOxo29W9nWDA4IShAQj3gNq3OLgcoVfZOrwBj3mFDpPDWtFf8kAS6w
O5yMHawILoaPjNDRc1pEUW5NY+wF/VwwwSKqG/6JjWRmXCn7LC2wzZLa+8JRo1onjYaHZ88jAc2i
55QAsxmDfWTRbOIt0B7InWJe7rsE+XYbajz0at8ZDAKi1osg5whA3WOTu3RahNeKDf02vH6JGH17
QwkKl6E6Vh8WEUt3Ow8kmPB+y1g+WG1Dv0T1ueuu6sg2mK9Fqqih+aUy3hSpLKdVPHT1B3Zq3WyM
O5UBRG7H0tuGWlS4AvY8X8d1En3NKOh+jQefCeQ5SYHMRV3DGJWV1O3KHivMk4vajbON8UV2BWwU
x+ah8rNnzgi8ZocybMjXgsG7iwgu61VQNuSmLIz6U7mYfKcbqtX2NPVbtgBxTDorOy2Ro9eJyKaN
u/gCklkaL/PGHac7Pj5b3cu+AIIR0AmoNxk0QSxnqy57jGjpPbl2mutNLZfkmC51xbBLOH/JKaHi
sLyAX8CB3uDeh+s1JMLEzM6uB4f2IxQVjJGJ+vqpi2IcjOwwSd9pPjwYAnHwSZmwfbD0XP4wpixv
Ol9C0UoTv7me7NaNNpbsk68tqOoPtCyhemObYD8siJqbVd9nz/7oF3unbJsSa2KkfGvyrup90Pjm
upXw1cJWMe/ju2OKs/ViZ9W67dX8vpnJ5nlEBfNFXeoDe01cHK/naKanMxHXfMh7BZi+cO3Pbd9F
HWd/1j22XRf0q64nSF8t8SBuI511GgrVkmLFJK0aUzbw1rMunqGGDHfKyUZM8upEq/vMWRwMAJCW
cQU5Zp9rK5T3yVInX+sMd8JVYEmvPOJ9fH7REcjwUH6M6YZ3hDyWQxHCWqbPdFHJ2ZdwUqtRJgxq
dmUJ4G1STtNuYqsYJBbbDTCNMNLXw5S7h7AfeQwzRMSiL7BYHjL7phht+T3twppRk8Z4H2xvGe95
Hay8hKKb2E7g7dOz6av3PuPf9ZvIbmBDZvCuT8tEmH8qxsUZ172Olu+TA27NhFH5PXEj3IlLqdRT
lJTByY775WsgJp+Om+tgtFsP5X5OgmSb+EAa17yd5efAvFFfWXdDHsGyq6AN+nH/HR9ZufGrgi4g
aoAPiV/Ids3Chnni6dC7tRIyG/TjMe5jBRx50ruMSR0dOjAZpmTwgISFs/3Txa3sgWhtfEpia35f
Oe18jGqidbwLY0k4SX2OMlLazj9y7IF4fC3sMB45u77CFsdaB44HSXUCy+qvkqZtwY2FIk82/sLa
Y4/LwEmzT+bv6rDIbuwRLN6Gd1dDLQi1/6FzRDy/Ub55HQhGwiZUiCi7/ZpIeHmq6RxbibaY2+dY
9tUx6YWLiXNYbnh1+CWA7NmYcZgPJmFU789Byi8L3IsDNUJcSLLDye34lxKlbpJekcyleS5IrgEt
cuweUh/ebmFcMW7sJggrSrM4gkJXmTnS1JjP49ryKrUu676/7892xa6fu+VqFJSa7CJYvnDW9Vdz
0AcDdvFO4q+orXbNvqyEvmcU3cUAXdgGWcHYZc9lomtwGS7xZ+8EIEgpepfpPg0nabG++xKS7EQV
GciGk7wzspTDG2nfa0EaT53yNBkRgl4S0ItcwfeL3I2M0z27rorxmZrlu1H7X6rI6+5EhFVr0zX1
2mvrbJ97o950FSPcYxWUW+IRvgMZaHpb2rvxx4Hjs5zLg+qZVWeOAOv+wB72CuH8fjC5ux19DLH1
lKhH6jbJ0ae+/EY8+DoiO9dq8IYBuR4I1BAvlxPgaTnNkeieh4WnWcxNtM5SC6JmBfnvz+vnHFpe
LJ/fLvUqyI3cxkazGXTPs0mTLRg7jHyW5a2h4b+4IY9+Na0K6n20Ey4C3Mn207m2cSGMLfVlHCJz
n4Rhu/YsS7xR/fmL+0EgxBQDPT6EypctIIUs3iSZbJ47PQUAgwlhRQGu8m8/NSLYc0JEMEvN96Le
kcU5hihDop7TiSNOlzGxE7DRv/lupO1KgfSECgU7GF/4y2Uw21ZMt3po3xecFOvGwPNRGgHGn+/l
VxL3+xLgCjws36NgRkeJvsHLyyyNFnp24+F9s/q8aVf9alk162CtVj/Tbb1+U0xxuRYuL3fx7KRU
WTxJLmfjnuri9wqoamtt2cu5Vr492viW/vkOLysX5ytS0Ec0IVkXbJYvb5BAAF2ND1xOquhee2dw
gsq/loX5YfXNGyXXy/V3ea2L/CbOoxLkhDW8H6obX3zL8tOf7+VXT/7ybf1+M+cE67cEynVGqogT
j+8aw9dVtNIbsx02V1/9NYzYlbN+TNd7traNu0vxz7VXbwxoXJYEyN5sWj3MwZ2fp/1Kq8QoCJBn
15uei7a2gaMXzUyZbw5DB/d1tz86hUJSpupc29uiyVyFmGzGuE1MdulvyRnEfWn3S73983P5Zav6
23P59bvYX4iFaVQGlMVePhe7y9LYatr5Oa6y6aNxtAF1TyobWOlyZVo/Bg/ixY9Bk3l0cSJ9pRs3
XiVWP95jgyN3Juo6uN/Du9Hpyxs9d3ozt3ayweOjePzzb71YI79+quf/6jA5TExcOrYu5JdEdXJ6
jpbA2kD+QF0ykVr++SoXq55P2aEweVZLRkz7yUuPrt4fPKCTJnieibXfMUgOa031Zl1QdjvEcvy3
Ac+/500f/vWsLyZbL/72v9+rH/WT7n780Ldf1P8Hk6y/ior/7b9mQ19Psv4HU6z/85//g4nW//3P
//vP//XP//P7COuv//hfI6yB9w/X8QPaWOzXKGnOZlz/GmEV4h+cQ+K86wiGVX+Nif17hNUX/yC/
l1Re+IrotZ1rIf+eYPWCfzihg9iVuTy6VUy+/p0B1pd1M2R/fBTR+WOlu8gvvPSC032KNskrU6gz
GYm4pdv9ZLXjPqHvsa171z2NiWfeENm8rGmdLyq56cDhgqHjs/++/B4xVImC3A/gIhG1LJuW4gmC
YY0aa8WYWgySEFTSbcFklFxZZdpL6MXlm5W1l4H5v34FJzQ6DdS8TLte/grAUqSiNjX6tLrKoCnG
LtbIyeKOxHzV58pdThSqvv35y0NZed7m/99udL4upXl6a5SHEYkQ8ry8+wzt72yJvtlbhNTPRvQ3
czh78+MAogHiU+xN76Q2cXkdy058zxrV+9C5G85dx8xs3Pk0fyOCGf3PQ6fcD1RV1XjI8sWTzyiy
c/wcgcCpDdXhujukguD9SRTSuDfOREanW3jHnqrquyHqTLYvvShpVpaRD8ie71oky1gNO/bkbhpX
NON1nBV6baFR/1D7tG6EmmHfOGXUbXh3bX5VE0eX63waw3FlksXHVb/JybUaWydwo0q3eJZRWv9g
669QeVhMHvXyapGhuKrNmPyIUBmtZOWVB4xexAYXZObgluJBRYZKZ/qhmLW/CUptvZsn7zw/Eusn
ULbt1ey4dNuWAhCorO2fpVVBwRjqJ+g08inxS+sQqzN9GjXmZoi5SB7kLh5ddbGHk1zu+mm5l+1C
UEv4/Mlpu6+o+D5apQcipZLuPlKevQEL1q1cFIDrUFs/y7FAUpqEFohPaoxAjCSoEOGV8quew2NS
wbJtwfOt5eLUP1QoxbdwUJxyehrsxyHxP1RB3m0jy7uehKLuM1p0aLdZS5a+orCQHUzpUa4xpm7u
/SBp13M1tHunteYfS6voVuC17k9wrwaHsVJkmeWDmSwCQBsA4z1kUPGzKQUgXFm2BdIj6Y/3o6cF
Z3FKoWOFAZP/kXFewGVpaPLgGAV0oO4Rl3XRWhfFBHWoqZFPdtQJCnIyU7WPbraM3RPNZHs6lMWQ
fDWU7obbFjnVvBJ15B5l4TNk4EegsLeaDy1cT/VMErVMIzgwLNGCW2tqQCEI7BQYBjCRPuE4aR7T
IqdRSfkSfJkVm/QKma9OtinhBZUUN6PAk4a5W++DNINGAXQleHQp3HmHAI4tA7VDjkN70bXOt2gK
zHO51LMNm9iCcQAO/Bx3jLA3ma8z5Qi6HZVrDVnCkff+GM45lWU/iwAdVOkiNiSKcMBZx2OgVk6X
ALmu7aHfxW6Byj8fxVhu57RRj4X2ldi4Mq8/M2JsA2LMVWkxuKxyZ+9n6fxoJE6VV2VTO+o0aAid
MK5mMtuqLBCG4lRQQ9AdgNuugy70oMf2FjiqPExlvZt03iRbx2DmcwSdnp7GyKqJ5bD+AqNVsals
Sl8muLjm2Zlv6UVF+5ThujnvPNV5uyaXLePFujwzjKsyNEdQsJV9ZWMEy31haX8fNAnWAe3QVwzt
Vl4Yb0M7d/V2cENdMF4g/flTblLZ34xDEz1PkjmGp2mJonKT5W54aut4fK8b6T2R6U/tXV6bqdx4
si14xmkm3M1Yd1nxiQ9a59ukcAWcOq8dul02W2m+6rs0jA5V4dW3MJ7CaZ3kLpEitaNePhlltfIb
xbzZ3lJhmoIjp6PXbf3SNdU19Y7+anCDiZwgqMeKEGlxS0wEI2c4xZ07f8vGXqXXHdOUaDXbsl5W
59JMDL1Td8ho02jZ5eU4XnsoEB/FVI2062Woxo1vUZzdYeJcf1vKAvR1bcdex5PMgHpjhmGe51x0
4bbKXfPU10VI5T1WpX1Va69gDIL5k/qaj9aLb8asi4utyKfl0Z/0CICsFXa90vUUNXfuVJ2BbpE7
Hlsnxbrbd+fuB9U00W3aLoWF3gox7C2/FMtmZgP6Zg++KfZDJtVp7nyn+q5oSt0JdMT2GvRL16+0
9MZgi7hk+OJOeRciz6/1sAJIwfBH4tnqugiqnHLdCJRu45Ro9NbTHFTfAq+M3jVO0DPXZUfptFY1
RbNUBtOXsuyUXs19mW4tfD7b1UDLZhUEoXUSzuI+WPV54iNFBnFdhFWVrhsvp6jsiTloV22WyU0z
jT1tnD5i+iiJInkc+kJ0+y7JJ/Ou7NgTbh1FcfK2i+OmW/nIzLND32YK3rbss/tgHutyb7VB063r
mUr/updefp5QyH3/ruiU4RWAI34oRKnuLd3gx9uQ5pdXTPdGHAy2LMaVO7FwUKP3PGqrcSFF40uM
Qx/NOkT4nLzxfZrb3U03NF3yoOcsXraN7+NOzw/5zL6Z3CNYPDtIZmV5FJWd+qtO9x/9Zrlqpwov
xCbh/ELNoeuPjNlQ7hVUtK7l0NGMFkPWnPLEU0wvYAi/a0yPziaI2i+tKe0SoYfTOtsl6JeOrqkT
PmqjsLCZ2NoRQt24rtPdAYdXw4cod6d67XbKSnc6bKjqgT9/UJNt4C4nWj6YMUae5KRpaO9Hv0rr
TSt729+j1cdn07XmuVx7M5V7aLazueM8PQc+A9Pw1wV6iXjXtrOFtDex62jvF1PXA8GOmeqP5/K7
KDkpNmW5VPVesMNAY/GxTrvqUPV013ZY9+lxUmLmX9KMH8PCRVVYWuFd68zTY9SarLsOw65Id+OA
pd7Op/KyHJHuN/sGj4J0nZdO193SmYMz39VdGF+TvpT9VT+5MXGB7zffzWQPN2FuzdPBdGM0bBan
Fbec2GO0bXsTfFGFTtVm7pfeYpE7i3036Cz+AT/Irq5N1kzhpm8dNDCyM3a7Q3OfjGwPzvgjn4cE
HL0N7/swDKFl6M4QwK5o1+CkplqmOVZ+h4N1Iccf9dDS1OnN8E0H4j5VjnXdGMaCXWbTP0e9Cx7Y
+aB9bxsJS9Okwzsoc0256aNO7wrmudYY9B7HuEoPju7pNLRtAZUoKCd73XuSI9G2alhBZarym6Xs
wy+hOXsyRZ756aZRfCzGtL7C188/DCjQj7VWAABa0jbL0s6dVxf6hwwqOOUU1J+tqCw+MdQAGojz
z7tWuN8Ha+qWxQ1GaM53nVbt0ULVd1RRy0mdecnOjfLsc6CE/ZwL9Th2SF4AGU7WroqJEUZneFyi
/o6AtN61qryJPe9z43f5tqzOX5yluquh0D1078g95DP8zdzv9brNdLIv3fnY9oNNxTsJNjMVrhWq
q/mQ2jq7DrSTby1pVesgsvJtFlrlXRlW94RBzUb3ebfz7fCx0wURQD86e1qOa8pWt22EG3QcIjJw
6n3ByMVunukUhmV9MFVwGHxx7ZupoD83fkT/F9812UjvtgEHioNutvKrPt96E0qNapzNzhmC4cD2
8NNETbEXQfe5P89AJHl8sIPovd1W0UrO+XZyhua+iGlO42t55M8wu9p3Cmx98bFJ2J2xFXL3xQzN
QLiHLkV8FVXvCJABklr2uxiwkx9Z4pBU/XnQz+eYSp38uMyo7lxtu+tE0ZoVMzQOfsQ6Mpk8xg3T
RVmVPyiH0kmqG+uWNxivW+nkj+ninVvirkjZrkaAPHi+H+iYd2s+pWltOb6/qztnl41KPRC4T/lK
D2O1dlxtiP0s8UU76XjttrU8ee4oaRrW6d1QtJ/FMogHLy31jQnteKuaoDxavvXgemba9CI+OQIF
XDzIjoZYQLs3+Bik9m3XhQwBCEd/UY5fX4lK7tMKZEUjGnH0rCDdZCPIm6FY9m1artoo/eQa6WzG
PN7Izt1b2to2ZYztUY1qKYuC6NbQ2t+rrvBoK+jbZcqvnHTKPtRD+hha9DMHNV3FBabjzEgViJ++
hy4zK1SGVpWVHpRjTqqTHHT8v449wMR14Fd3UgLS7UPnA5HLTFuMIZttXU3yo+6C97gHOduptFcC
hPde1sm0NTUQbg1mvTIs81lfYw0PmtdlFNErK+/Rr6rm2g39d/MSPHr4BeyrxZV3cqzDr2J0iZBQ
kOwodF+zRs1JdsUNwu0bVcf1TZpZ0Nby29rzq21UKGxqMBdcJYWAWasLeSUgv209yKqlNewMVt+b
bhl3mHJUnMcFMFLARePRj7q97/uPljvvi2yoD71vkmvba4NvM63Tj+E4JKfEgwjrqYiJ1Tpw71KM
2tQWzJ5/l6YmXmNBnKJ/lM670grgxsWTg1c5M6hZnsE0d/p6by2z9z32sux9RYdgR2svvDH1EG+s
yC52McjfcqhglEZKHcVSHhs7Z4V6sXmnOhMcx3Q52ZEVHuymDT5NDmOxsqMEoIIGE8Uh0Lu4mo8+
SDqoOlZ2rAvXOyiIZNvA7st1M8aM0zZzWn1ZlP00t6N/Mh7H3RhSPIjZ/Td5Kk9d4CSPQ46FXlWU
BL1uUG5iG4lh7WXNZi7i97nbXbf4dO7mKg8EFqAjEwDSpywwz1p+SpipvV3YwK89cDzFBmLoysui
7LYyXbazjLcfeTVre2yw0Ug9extIs2mcuUVnYHUcyrB/Fq927h0/YqtvdA5bz4r3WVQsZN9+1oNZ
9szKmZf66Myx56wYTxi+BFGi3+WJ8u7xm85XnJfxyof6e+3POXLvKb8m4cw2giGxU7zkdbHyTC2+
BsH0Lsp09MUXPCuSS5OE+d2YKjorGYHvsDGtuXKkfWz4eAjIQQFOSMrWdteKDwGv+RZuYL5uAl0D
FVUGvFoQ9qvJS6qdM1tm34ayWLci0ac6L0FOQk6divLMMC78zUJH+rgscfHYGVkfZSU3smnDDx1T
HUytUTm499CFHip7jtazICWomNy8TtPsg24n/bM3hA+MuNnbdIkXxCkahUzjuahQsv62yuQ3I9kr
h8a+CjS2ZLa3X1S+m0qSwpUaumgbR4s6ZqJxj2XNcu3psy8bu26riWKCpzFdGqoiekrFMPVqNanQ
mx7wQAi9/sqK4zQn/bS9Xj5mekgwXFPTkvqgsiW7w5mD3Elra3c9c7Or3g3QxqyyVvSGjJlh1YTu
4YwnPrKDjPCZWSk3ZeZinFX7NYxiQ99/tkrhM5o5UetF0b9IFe5sjwIih3mPztrb5Tqxm/mbQ4c1
evD79lmPdT9sMzcTkK/zhT8VMhVuGzeEIT505l2kcENkCjzCVJs8KWP6/yMTEW7VfSlMXov6MKmg
l/rMH+1CAqSsq7Nqp6TwvWm/LMIZ4v0gvSoUiKq8eVh2bov1Q3mc5Nx7udlUy2ADpSJLRNmwS+Oo
C3GLHlu5a5yy+Zz09Ffj1kdhldrm1+x4uFsaAJ3tCLoYfWa/VnG3jyr3G4euXmO00z11LUiEVRN5
ztbPrHkHmnJcTVFVndWbPxs1qB0womTdB+2zU6vtEooGPUVz34EyyFugWDlA17Xf+iSwSw6ismkW
NpicDYN3+GlCgLltJ5Zmm+HbaYvWHDp8LytkR4NzJiuO52zM/lgJ+vN8it0uSYvgXeZV1u249OSM
pswPDTKMNaBIVEGNjcJpFFa7ibS8BpmVaeYRbb6neamYfeMk0VK/y0zvcTv9pD6ES94s61h3ibfq
J19uY9WSO02Old9H9Vx8cqw4ZzpYYkfmB0277VoEJggesqze0CZgvSZ9mpcbJE0lvEMGXlC5tCn5
7yICTIspOBJLOJFyr/6TuzNLjhvb1vNUagCGjL55vAkgE9mSyVbkC0IkRfR9j1HYEXY4zssNv/nO
6EzHH1iqKlKnjuR6cISPI6oUFEVmg9zYe61//c0QWuFGg+iAZnEylPsQAmjsBFoS7mQ+Widu4VOo
JiT7wBjSW7GIjVUU1uOhagadUM/pNDZqsm27+muV6at4khtbq/u1mqmtI6amG45TtVVyqIemH4e2
PxfzGX6F7xVNHVzkft3eCqFoC3VKrZHO4SmR6DrgFhSvkjCh0m0GuTnUbS8dBIFM50hRNgJjJadh
G1oPi9mBmQnrWlKcWhLzXRqm6cbqKW3xASbeNeo0oCwBDtmVqA3aSqywLw3EZrqulFH/IggB7F89
VVDJ6IRXDYG0yXWh2zWRfF8qVrmFdZ1gZjDd6tl8nLRGJ0J3lusNIuizMjQc892sHMS5f23zLrfb
Nii2raFWpLCYzVZVJy/OpfFcDAEsG271izCq9G2UWPKm1MupdYWi0EfPQH537JrO75wBIOPSH4w2
tHFQUe6BaHwXcXPlIULL7BAypCPEhmmjjfBvqBXjrY7+NrChJ15WvXylq2LvplKSnQvIrxQ86LNT
YpWEtVJgx6LpWemg1MzWkRIFtiFoDPzitGU9Cz1yx1AIjaMeotmj1p79nUys/CZVrWHCSlLHjMfv
okOQNAJqzpgwUhnyji02Me+vr2u0LwW8CAwnHkTNKO/mhF/RYouIK0MCunORyBwLwdAus456uLb6
6hpadL0aJtIUrSgk3zKUpHqVgsg55A/GGzXEnzceJGmdyZVb6tUaRXf71IkqogzAWi/uCpoDIZsd
bfQHW6JFfIlpMfZxF+ROJyLabEmAPkF6EVdduyjSrZnNP5m6ezp2LTFJCAk0PbYnYN3QkUi3RcCb
SHr9ORpDxHeAya5vlM1posU+wIUybsA2Rlejw39sdUBJWwvGOy1PIMIlXUuPVKVE9I0QHvMwrFwM
oUYP3vG2H6R652v56NuWHgh3k5jPXF2jcJtUqGyC19VNg8vHTvKzwm5VtbttG5pfEvCkF3muX4OG
Ihm0ONecws/66xI68YTI3SZgeXImQo+PfjEr2wHhzSrWKSXywQfWm4J1pCqpG8fqZwYOBfrLConK
RJEvAQtQx3ECm5FvbKqilw+oqmbPH00IrtgDOu2cF9s6haGfwRK9GANFJ1MslTYAddbdFETRyai1
r93o55dKBE8CHShlCLX2c9m3/TpVhPrUp+PoxAxtXQPJ5kqDO+jJTEPOg99+BonayCljTIuqTjPh
w4TmBDe0Hxw/r4Ee6vxKI6J8iyOwILmSRgGzqoepXtP2oKbWSm7v3Gyrq1YYRYKdDBwIcAD0miQj
PHVuHzK5HrdWZoYHMFLTSctQ2U5aUl6KnZ/Yc4XYchVWRrIWMii0kzEgwSAtfTUkRplAyq2VJwgA
wiarpQAOXaHgmxJYRfMCFDU/J4mm70wLUMXMOBakCYFkg0jf9XVduIgLod8KqUDsFPBVxgHfhjfA
APlaZtKAeVepbeu6O2RSlu3BGYtVi4Vq1ObmKQqHYw3V0zaH0DNCYdq2VTNexn4UevnkB/cm9Ubs
1oWZhnY5SyXkXagm58mvcgpStEGUvH20Gatmm7GPVqN8DWyd2368uG9UxjrMuTqDPJ6mTuwQrleb
OsfGg0b4PIoDKzrU5kqxgaCaYyj55VMl5+G8MFVIs1RyuUnWumHFa35dfARBaPrHaTDmdEMRUnpg
/Ma2En2htgULsthEtS7tRRDhnV7EebDVjECSPycWESWGVgB/lsELhcX0pdMszixxmTJZ+Hi4fqu7
aTfe93FGJ05KnJE2NmNHPcD9ozwUipa6pqY2UKM1CmHMKoAkxzQVL8KCMnhtWKFTkRtJiyNXkk0Y
NgkHsviEXjBfkxZrfJ2UrOEsLkYHUDM/MbeXb/zOUndG59M9xUoUr4ZK0M5+Y0JozjFprUDaUFH2
kHZnagE7zfp6m5jcmFoZhisyN6brvJRLls0snQttbN3GEDiAo4IY7qxXUl6k2sZXqjDC9IMWTdcK
EdAj+3WQVtbASGuUQElTUS0uRyEt7iXON9jq3I0Qm0kwixZK+hLy7baS2tlAzOEN+Eu3Jr69sQdB
8fd4j9XY+4TFvS+yvTNQsnZTKstXC53qakGMzuA72k6Om2o3aanertJc7zzcLKxNiurg3HOq3ZDw
bYarjGBaj3K1dKyS8Uc6xOOVbMmPjZ4nmMHIJbyRpieiUTKXy5LVk/Q4wzkEK45yjhVeEc1Kq02P
bV/P91Ji6iupL1ElZHOdPU96xOytN03WB+2pOXeMbeJG8eix0QkFRaTuOshmB6lMq10sqf0hiRX/
3h/TjgTSXISsKBo0TsTn3rSdUWysGIsZHwjTYy1adpANIdu0kPjAw8Y8TY0Lu34KvmhRQfyPaQvC
VI9uHlUESIQJgjdhFXI88dYLRS1b8M6imzeR0CXDvdiKY8ywRgx8u6ZVfu3GlubGppoGezNFs4Xw
bKr9OlPKZFpVsyxIe1IO+1XcVeJ+QnTF8IF5mp7vWYhZ7kI/LK+nrpm91Op8kCBNXQe1YsRrHSDl
NA1V/qiUss50EcANOqZSyRdVIj4xejN6BzGLsrbGWj4Zckf5LxoUh2xrtfKApUh4Nwg1gwFmLzKc
7liqnVQ0+l1ATdP6hSC6bTm2X83cCsWrBMTRAb+cb+oEMiwMWLB1WUeGqIobq6iuezFioeii20zh
Kcbgvuytq7JjbAmBCZlofhPVxqNVf5ktpTxCkffM0MfR3WeFO+2o7tkbbZDtZNeSeq6NOKfkMwgw
c96NCR4KshfvhkVAEaT+YYqZPuuBRs8LCzyh9kplzdGR3tZyNa1jcSrW+jzAwCxwItKXaU6BiWWc
X2pCzgzDF4FhQtwpinU3zovGYVS8vpOvxpH5V1XreNqj7g+bWl/pTfyQWYQrJzpHRYQCX5uZPoJV
eCaYf5CFewwpujWCTv6d/60SmJtR8laGaa8K2PyHFr2HUNGcR/7gKkloXBt0gW4cjheiQKaKaeU2
WuPe6ZPeUYfyFIndqfeNmcOmebXy/HKmk7BlqvmzwKS47rutrMXHtNdMZwmfHczQrrBF8OpJNC6D
AW03diuOL5cPkpg+4dN8oU0yCKV+8tOscszAeFViiAsdrkBXSZQF52wSj2U2PqdBPdglOykgCdxe
xdhkZTe70M0tx4zykGxdKXNnULKVn9PxLgkN+0gjW4/OPaB2Dw2HkXB4DKwQS4YK1WiTD6Wj+FW6
zoD9grk7gFZHECYChdRKoPdEOCZ5fM4U0Je6poL1mUdDrs64kIGY2XJRMwzKmnuujzf14V6qlXvF
CsvQVtXK2NdsIRsqPp8zhelTPI7R0Rzq4Z4bwULumkN6bXpW6KyOzDdaHRmtVWlLbJQ0ciumZsCt
PCkX9K8EAsQomGP22t6SVyXOR4FjJJJ4UilswHwla1VmRQybIs9ZCJ3/RSgz2V3wiRUj7sdO7ZTX
Zf+yOzFLnn0mMPUuKTGp4K1Th12GcVi3R5/B2AiwOOjDtlYHGruhknX1wkingvIN9tm1mojWRHHX
6fjWGhgHNDs0xVFwYEaEziHQevG1Yz9d/ac2E8fIJEfEC9FDpQ8Ifvu1ryGg/fxjJsp33rDwUMw3
Mwjkezqzt39wRImTChGLGAae0lrhOVXT9mqQKponkXZidEYsfY2VJPVc8ajrwKArGABEobaW/5B3
hXwBV0EVbF9IU2Mzqpo2XOVMxhvir8AxVm0Qialbk1Ecu302GBL9fB5hDRSO1UFBsvOQTyq4Uqf0
sENQ3Etuyaf/zdL5/2vqGcQoHe7mD8hn/wvy2f8kN+Fvf/+P97Szb7/4LTtB1RcSGept5pwqNCu4
rd+yE6CXQf4TFRn5InaGi6jwN+KZ+olqCb4vi5Bxrrwo/r4Rz1TlE1xZCfIZRh6LB4T8V4hnKGg/
8KAMVNgowhnDMrFZ/Fe+dxuqCmzV0MrUt+gx4FQI6hFihuDqWvxUMAR1Q6gUTtZV5ROlk7VOctzF
OiRMR10uyy8JDb/bVvm8jsxUO01CMDNTQRSTAwIcVdqiFeyeO6At2UW22K27uu08ASGNk2XBtOlH
JfJmWnRXE32VM3soDkwqIUTR8G1muVCdoAG+b2Z9PUjJF8XIp23WRDzLzKNl5LXbmV6GTtGqlQNW
mnqZAeANYNQ4A/PaVdKnpS2UaBbL0p9wUgv3RVuYDq7Wa2OaMS4LcgRLRb+ykOCdTEbjW8NMn6RJ
OZt5dojq+CWbo6fI4PRZvoHF8Z0aVj17U7Y2i/mhSbUGb4rqGtPygyCCzzKBjzb6yBi+F4pHuq3A
7QuIAOzNJeeaIbDd64ljwBXnrEpeZdNHpDD6O6MVZi/Skqdw6jCNDIvrwOiPY9lURD8w+496YOuc
mBJ01vGTodY9wi8CgsyQ11/WYnxTlVK6jbIovMDSpoXsUMyI56CPb/QJ3fNS6eZKHDqBDEaXjIa5
WZhjq1r1pcNY6qcuqabNpI+XZfUotjwbjeFj2udM6DC9QmXHVVi+VejpIy3idT4Fe39uS1fO+WFN
yzO2XfQaSi88S5FUOKYk9nYutcdwSgZUHaEBuqECjIT6DY6hL4JOGhqQ02MFTWnNZj3umpT06Fke
RY2qApS/oPBz+xpf7sZHUz5GYn0U+XhkK6g/j2LIqVr3ll0n8atPJlyCO/mK/JVHy0pCxwokEs1F
AJyZzyOKQ4r3vCkfy9jSsOMvQgpHRTpA+Cq8wdTU07QsnVFpjsQWCNja9d1h9LvuYOiBWhHBmUt4
NhuZfJUGafmEVUx1jubuM03yRo4606Eg84oqeiohlVJ4Fdeh3o6ncswfG7++9lVaLCXOrxtebVw1
n3Mxu5SaFnXcMIbrphYSF7D4yeiSlwn4xVHVlOkcw4aVoTTjDomtulbzUllZYUB2VijsQopaa2Ip
yCHvt82TF7nQbiRDOiOjgiaQFcm6iBoiTxOLSzgl0anA22VhFqa2niXaXRfF+SH2jQ4lJqZ6djyl
l3Ktee0oBI4S5Nf1xH02WeGrNklndJTjauhSll2Uv2olNTw6w9RWZYhMpS7m1O/qxMBIwEIsZtxr
ZcMxjkI6lRIuX5AXXhpzacHB+xzUTVI8qx0KtHhTcMCNvV33vqa7bTAfB401M2p8nmJkKOvU8Be6
dysdyjEaLyKZwdfcNGjtEh/3D62B+GTBz4LoodmDZGow8ngA5KqDU5nxDO8QglMeVp9pJEq7w33C
KVHcAcwE4UtbWM8gLNXOF6JXHxM92kxIlgaIu4odVNBX2qXBtoiIRtnqeaY6KSz5jRVwATozbRws
gjSbzkZ1RGG+40oyVLDEYxqLqleYieigikWpqREOKzbhSx8NxzFLXk2w6rs0xsFPZgAOhO6jg4t4
aY0VZvYQt/mmC+Rxa6QxXa9cf07M4KmWxS+m2INFK1UEspqPu8rvkrXEzb1Sk4aNTy1k25zQUpgY
emz6nOj0glH+KjaBrspJq3adGINKKHl5gRPQ7JmjX33uipBeH83oIevz+qks9G6F/yG83L47vq0b
DXbHcrOFgELcUiQ+yraQ1JMnSiyykf3IE9ARrtQosjaa2v2aVvuXSol/msX0Ib/pHsV0+fUl+vIv
wHPHqgR++cJS/uf1xr89db8AVX/5UGv8/nu/lhuw2SkMUVWZZAfhF7CYjvzOc8dwTwKgkgzURG8q
om/lhqx9Mgkpwe+eBBsETYt471u5sfwTD4MWYhGGsWn8paCmN+HEH6xrDLcX4zMsLVX0H9iUfG8q
RRNYDAKTWXqGYKdMkuVOUAxCZtmOOOM7yBAycZn5XkM6Yq/VB68Xg9ZRtGStaiDY2ixN3hjo23xG
oN5o5reknb+0uv7VNBI0DpSP0Pv/+dK5aNq66H+5DqOkaL/kv/znP77cNumX/OX9mvr98f6oYBer
MdQqBhZo2Kj8tqSkpbZFOsFgxJAWu1vI/b9VsMonOhuKSpxoME3+roJFby8ucUkkGvHbxl+pYNGO
flfBLmWwyuOxQJfZrPKdOo4RdFoEeTTfggjcq5O8q8P8HNfSM7zbzIk1ZS+ZC0Sp7GXk80wDiq/s
w9e+Wdx1inaUlnMqbmTS647RHF75M+ZHbWkP+bDR0ugOSx2CissRkMiPParkkWJuqc6KYNtZ0/VU
J2dryO8YxW+htD+ahbbPTf9m4lCFsyFMFJZEfVgUicxEv/ZJkK9iqMqg9NgAxdJ1JlRupAteH1A6
FhXWzpB6X6XBvOiQu44MmkzJuCkM4YYu48IHQs/NyIO36HXkS9dj9pBl8VNegHmMSgF3CQsEO0uK
rzVzq1XZsYG3g4qkP69R00cAnqIv74Y+be2+mB6LPOJ3xuRBYByL4RgzLLbwp0Aar5FrVKta0nrc
GPGL6XtsCpTizhyIS8KF4ELlu40moYaQ2yuMJLxYatZodu8Wh2g7tCrVFUJ5raq+B56JcLEmcnVQ
EZYnEXyLWd5ZE/4WA5ZXEldF6FN/ZVlc27Gn0c3kDr17Ia7poHnNNWQNZJaVXbVCvwGpPhPUw4wc
23ZGoXf8bgYsaniTDqF+AqlLTY4jreXbbEQnKmRw7mgE7Y+xOs3M6itcR1KumSfZPWyolaHCDxgD
lOtMyNBYNtVdHMz3g+K7CD0v9FTcp7FfrPK5uhIG8VkrOLLNkaJQkiUmJE19BV8cGk13ErQbdSA/
oTQvoyDC0I1gmabJvwbghCvLXFN7TivfzL5iFhE4gJigbxT40Abi3pZTqIn4ZVjeGE/3VqwAz42P
WhcQj2ecUkOwVpoivHZhs4GmicgCaKeZmpJyRIhcbbI8Vch92JJgZ5pPZxVXV5VEEnkv3vcpWlVJ
YzJQ3KVie/bn7jjJ+ZVUmJE9FNkd7hbXspUGjiDM15gXFKDCWMdGbWqnbNWrWUGjoIc90JqsfSYb
DPtkHz5ewvOE6sGSGV/4DWaWVVx/TSQ+4VreC2Fy7i347dDrDbBin0++q+qvvZl4CaQuM86OErGk
yErM86iCdpp97RqN7wpmr63iut30RrXRK+kABwWyQOdfKLHV2NxjD/gwb3h5+A9Mr7LUbHpZ8ET6
QLGUIdnED34pPmJ64pqDfOiG9Ex7mdrDsLjVd9YNTKVnKBvPraVtyzZ7e2mDZt5g2vaahIwnUmNb
ClwcdZAOqhU+TSK1tSLtpz4LHPwMdqmYeGCwV00yXjME97Q48yZzaRXU8AnSzpUoj4/QRF77XLgY
KmWHk9Y+nubHuNC3kMkeBzw/xlLeDzhGrd5t8t8Ef++T6aQ/3RsJH8MhihOCk5+9850Wla4/0oJh
nG9xWhAdvyo/xxL9sJnHTlYGz8NI3W/o6xm+WwCZOs56pxj09U9exfcYw7JDo5HHWpHSgyJieZXv
XkVmVUNV1bXIq8hKV8FWAuM7zat6wQ3k9GClxTU5bY/YpO/Lyd8VNb1dEDH3z37VoP6l0/3/rHb8
pz+1PNfvEaH/b6R9IuUhJZZT+Z+f/3//L4BUf/vl7//t7/8VzOrfl7+8P/F/f4Q/TnyObk3mdH5D
Jz9gVghPAEeMBbGinnt/4qMnJOfOAptGUqfzKf+BWSkwiEGYljTGt6L0N0XnB9Xqn6d9ftQtLogV
Ey3QcWPJIgWx+k4xOFlJncq5WN/qfrXRmPRkqu6UDUIHEb44sE6SlXh1ThfvLtif3UvS98t4eeIl
2oS7SaVU/ofsEUuSqxbW/G0ZTm4N7RcSwS3UQVdIOWlEUHxhAKmZ5v4IgNuD1oCsFM1QrzL6USqA
DfE6TqM2O3XU13KYPcbz5IZR6eVyfxXXoot9lhOI5XaoysuheJIybTNluc1k5oxo6aYon0IT2jz2
38ge3CbTb2DMHy0UgMxx8XweCxpTHU7BuFFi/cFokW5pqnXDKA0n/AqjbX+In0K13MDaPFlzyIA0
+qIEWrfta/MmyFI3qMsHGtxbVTW2StUyoYleQo4T6NxnvR6ver1DkdWXlo3A5TSkBoOo6Wp5SEpQ
SBi8lEYYtkltXqAN8FcYMoVrVdax/WPc2nKxkmbd6ZozLsQxWXVaQHpXn5MDQp/nCdrgNh9yLxfi
F7ivMR6vg7oxhvKz5cN3VubHceLUhzEcrkWY8PLcu2isb99GuCrAo0FEBuwOkKyqH8DK8Mf1gdoU
S4IcqEM7bHZlqTu5ioW6Cc5ZMPGOJhebnp+ou61FQfqu11nWKUp8USdbkK4KnPXjrlc1FdMZSahv
gQQdcdT2IZIHq5pccrLhEMAjVfThQo6jG2Lu9qH15gJtJ6lxijheabKvy9ZYV9PIqRs1n4N0vCND
wWmLchPCVpf91olnrI+l3tEi1QOSOgPEbUit3k4VEQpZkZ5yvbos/PEuQ7gQhnzssX5QtPqzBB1K
gYHRBeO+yolIHWjnl09nZhUXBSZJPX6qo9RB7loWuKm4UWDCWwp7O001yP1YDYXpo8HkNkm1hbXW
272QPQ49oFSnUYqBm3RT+ZBq9Y6sdEam2M0rwdnSs8tMNg5xOl4EynhRVhXORz6TPoHJo3qLxNDD
Sua2r4O1RNUx+dklk2R3DNEayfVCTDz2wTOtJXKz7DJAc0G9b6dW4lQSK0Rq10qabc2827FADzBX
f2IpSczMn3ywRBCx+SkyNvbadx9sn9R1lg96c1uL1k2pWzcxIxYzNaFp1J9rEax0kECnRs0t25jZ
bAk+WVz5/aZQ4YZo40U8QQSp4kNkWq5YBOsyxgivlI8lhLEhLy91X7hRp86JUuNQztW2U3Q4fzN0
O2nc11W11UZtg8rsmI05RJvebo3Bbcr23mcnbHyobIq6ybnfYmPaRwmzX7wh/RR61Bg7Sh0/+SFk
4YWXh0OZU+XDXW3GTtkpvKIRkChz9YaMr7ZdU0hvGCKuZer5SZTXfddTf2e2MC6XvrzsIbRjK3ks
rd4GPuYeTlyDXahoYeyVzTFQ+otM6ZwYQCozxr1cz7QEzTqWhmMGUy8vSRBtJTzGaoiiHfqZwjqF
1Z2q9xf+UHpF8oKSG+Cc7gC3GNF8rmXeggzKW9e7rim9Risu4wX+pmnalgo7vy/8RCi/BFX/w50s
LUMXjhuKqAUeeV+/UCFh6xOVzS3XGgoJW0qgbYJpIdPmHnKtC2vQGF4HZwDKy9KwXCEuNy3qJWHk
MrI4yrx4APh1LZWI+hCb3ZJ5BqX0ulZVnB5UuxmSk5l1zlh0942Zb2VFwXw3el7uEpn7ltZwXSNd
9SdrqxfmqbZ+ZgD0Z+8ReRm4zBIipi+40fv3iK6zMnTIXLdhbOD7w3MOcsfYFJLmCHP1J2fpn+2N
OHfiWIq/j8ak6+Oz9UKtCCWa6Fu1aBHzFWtjZTgKXbcR7NtKu/WNgQpbO9REKY9MhXGy6lcwo8m2
9X9mTLIM9T58vJSnyxs239I2ADGWguNdeQq4FBjK0A+38JlXc1xtBebU6XKoIsA54K7K6IgqI1U3
tYHWqyy9odWAm7V1xv0kJh20ev0Ut8qpTTlRmeOEnXEogJlHmAYQsfYVO6rc51tigY5yX1yCz11G
Wn2vzsEeWNnOI/k2E/orveVt5pAnsy4+KcJ4V6fKoYbZjbD4JcuqTU/wszl1RzHFgDGJvjac2rI+
XjQxT0IJlJn5NfOPflUFE9xko4Ku4U93Ej+zqvzyAYnkmcF8jaED+7ws3DSifoC+sy/TbPjJh7ys
mPfnH2CMrOKJBB6+YEDfO+CWks/oMOSy6oLi1ZziSuq7b+vo/0I9/6+EBWsGaUqaKILfLuwAFucP
sT3ciduvL79ct1/ar80vR2w+61+AhtIpyoNffkX3mvfF/p8+/K+FP+zgTyJMdoz4JZiu8ttM+tu0
Wtc/LVna4GREAihvm+Bv8LGJtwr3DxY2ChR3ZfHS+Fb5C+InNhSRNwPsi0UWhml/Ce178yH7Y1Gp
Fp0HZm7YKdNMAGG/pai9u1flrskCJNjBQ9WX2D9A4bpi6nAqm3lPrtPXoWRZz/O1P41wEU3U/Ii3
WrNCtMaR49a58vLjneyjc8u310MQBcbAHAziYivzfu8Y6pa8YFSrD1lSVmvI38DWyx+JFEZ4wRsm
0jTx/sfP+V3+HpcQA+IlgQ+qL1edVuvjkzaKTMIbCtGbSRf2GsKKLBvquwBLRhTyjG/qalRtVDYc
q6Rq6c3PYkw+dmB43pFXAJC/mC4TloCV/8fnR9OMBWk9mlc4ABNhyBAaVhJaYsSTwpY+EDAsUmB0
i/P2x+/8H59Yo9NlkeFKD5jxPZxRN0EoLa5vV7IuSI5iJP1qiIp8pfj9tdUM60bVrzWp9KpCffjx
M3POf9jOWMF8wApJDG9Aik4GxMc3Hfcqw+06zM7JCnkX/x+Pj9stElk72PQr/6CdLFc7tZ7p6Ft0
CBt9W+9BhE+CGzqQ2GyqAnv5/vJzpVd7udeuLmuv5UvLlbfyJWSdlc4PPvf28yUdiic+1HvLxXeF
f46fhofpMt3Pm/E8XmnHYFu60mk+BQfrdjwPl7BBp0t5CyvBbleG3a8Mt3afL3nQ5+eWL0e7c7hO
duScNacjDVRY+7ZvD3wFEObpbu2IG3FTuOKmX9fr7DXeVm7rDLblWR5ylU3hoYc38tX8Ip6k7XQ1
XowXJDzuSVU6yEcgt820G+zK7eyCR5O29dvjm662RR2xIirsUj0p2+WRupVvv3r7YtWtcN5wlpeB
YYtX7Rsvta8RBNkoMLbhxre1rX4KN9ZN49HJ2T/+QBek4t3x9O3zlEWGHRQiaMq++zyxB26xeBDS
89q5uIlW0r6yi01w7p+i0VbaFe63VumSBjruZy9w51XkoupfpWsIGi5q+U3gVna8/ro57Zjprmr7
Gs2ER7qDTaDyirx6F28YXnXKJSeXzMmPk2QPqzNMSJjOqJ5vrUvUqxF/dwZPcGD62cvvet6P3+eb
d94fO+bb++Qkpg+lfGUP/j5WpVSzofV7JTuPKbFKqPTN3dhjGWQVOSbdITwADONXQWA+tWJbHX79
IwupYbJw+/a3Zhoe8qBnTE6c1CIJ7dwonxA6jaVqQ0TGWEKXKnHrY29by2Oxe/tDitvnUC7RwXTc
oXBloSLiHI/xa67uW2m4gO0oItgQxZ0VNN/+yAsde2ofSfof33v7uWrszJ+sAO3jbvJ2ZbTFu1Pm
XOPw+n4Y6c85ADv8njNTr0VFfVDz8CpuwwPAvNC21xKOB0aUUIhJR1mbr5sIIR1Ck8ByGQ7g4byL
xZcgVA65OtwYcf6F5uVcGREOe9a+y9p76O623wxQDp4idXhowJfxMnY0pBVR3Z2sQt9E0p0pzaZL
v3lJhbph0ASAPocbXYkcvxsPNOXrWI3wNPVhFl9oSee20G38AKKxoeOR1Xupb7moRqGKtPtYiy4w
EltJVXpF9OH10Ba7ARjqx4vquxPo7dJRLoPMYItmLjabHzfDLDbxFJCz8CwmHDVtbMA+kdXVIL6K
rdHso3YjaZcodtdjYPU/efLlSH23oPnE+MA4AQ2ab0wxIcB9OHJNf0Bn29LrwzYa4VsMjO9mmmy1
VmZXa9r2qlRDV2li4ycL5rv1slRlnH2ElVGaLUlQS8H7rvbQMGBoxkGbL5gWfk0ypFVhX2XrOZAv
/KBhTtEq2mq24OHDLJU2P7nkH5/dFBUTjMqQGahaRKlTH3589lLt/CDvNPGmkhLZm9TgKs7MZC91
SOXQgKRrReFStxpE+7LYRnPUHROtWPdSBrakY5mr5l9UFduxoIX1FozlcxmXzU1m1PFPEJI/f6UU
/2C1S/jKdzVRbqJ6JZxWvOmk6IEGQbMzEd+dSDH2eRM9dAnC7qjKUTmmPwshUz/u6pAeDC6NKlrs
6grerG+g3LvPSBoyXDLarjij53cwGAIRwtR97URGmW3CmlFZJwfqNkvm5gRLDha0kd9OeYofVo7L
41B11sEo2PHrEDdwVfpsTvlwbgdI/HVNOuLbX3V6O1djwocfjhEhgZuQ+2TpSdHEC5IS4rPRlv6t
2p5mfCwOcYDBV9hfo/HGx6gkmxs+tOiEoxbT9+f9bkYT5Mx5014ZASmBeq8xgVVu39bPX2qVboqM
/75nw7wfaPzL+UPSBFhvGRY/mH38Ow6R//H3//EL9pB/Y/bx3z+ydX9/hG+zD9n4pCz5OQYEleVU
YHv51gHJ6qfFJHIJ61pYEAsM9K0DEsxP5DZTl5NDzBmGGyQb4m8tkPVpsa/FEVZh5+AmBlr5C9MP
Hu/D/ofKhwVOzU0EK+iJqX0ftBcPeqmpM2ZSbFO4egfyZK2ngLSqUYBeGiNAwjBCb1ZlbCZoK9V6
Oxd1eC/6swKS1jXWOi9M8fM4+OHLoLYNYYSy/9oLU6KuDB3Bm4StAoKTEJGqzQQhvGzj2t9FOkM8
xvByDYyRz0fI5x2KJXTul4VhzJ6aG/qz/r/ZO48cybFsTW+lN2AJajGlpik31x4xITyEU2tl5Cpq
8HrQwJu8nrxGb6i20x89MysjokRWAt3AK6CRCMDThRmNvPecc8/5RRaV53E3opGGkJvLVLLwJJRS
IOXhYKYo3S06fVcbcP3nbh7BG6pjsnuoTLl+RY8jeouwHOG3GxMUYivXaBVy1uM7yxRFHHMWeb2Z
l1X7grqZ8fX9WvpIzyOrk9UEBv7MbLNIhPUWolVjX69Telvr7e4BWp8Q0tHOeVVjlBXS54gjRFfG
taOCRTjpg14fV/QaJj7hlHwRRpEPB0mKD1Kr8YvcgNcV6Lw5fb4TUGqku79uSIBTNmX9DgOtHJrM
tbV3qw6fpypS6W7NO+0Yk/QfhhLeCDII0QfxKl4hXo2IJ9mrtlbqRYqa9WQoMEnNTISvqMT4lJRq
NboxVA2niXmIxgJPXGvq6z5LxxJpl6pqn0WpjuxdL0UPw1UvKdWFVAiWLgZngdBe5kVCm9+p04w0
I8BM5SmayuQy5xKU+7WTcQGhk94/N5DRP2aNoAfotSWX5Dr1D6IY7Z4nyCeBvvZmmE9xhZKDIYeC
WYJRRgrKlgA6NEiFflS1WfmSIskmMYyX+5urhviIpJgfBFm4nnEPXemKo3+oV6CHYXRDnW2N8qII
dfLFyBc1FIVZ+gD8LL9cr2P0YR5z9DewdEF1h1mNw6hxOcTR6DNXnrw1UZPzNc2M01pN9cs1HoSX
NkmWxzQutYswQQvsDH4FWav8aUKMAss1pAkMfQMNgCBx61nc0YAuUbXeGYavFPi+ttk62QuG0C7c
rumRnt1NSmZEtmmqXNSq5NdkMipGHxECAFMPUBKKfLSvTA14KGSpwYZR3HzQTOA1aG0tcADF+FLm
Y/xxNXazP3fUytLA3pTkNXeHtctPTELykwzO+RZ9LOSKNuFTcR1SKNlm7AyqzDRDG9VDDFHV78ve
OBVmssOUmkwxF7zeBM/0XotqJJakUbjQcOwuCRxat0wLiMlK92Ju0M90NZeTLC3lW2FW17OG8csp
ogv8JcI0xNdyeGF9lgkBSMr8VCxomVmLrDzRW9KRPN5pmxIAgkt2XHQTneu4G1sHHbQ6SOL+iqgY
21SMpitOGfO4KUj1SCvU0SZaaUjRqY97HUS5QpNUlOdTCm5kv7uKxn4wxhwDcyxLsAfEfaJBFepB
SKT6JUaJ+j4ZE+l2KOf+0GlxfljkKt7XNFge6y7KCiuL5mE/dusYNqkO00mGPaum6fg0xcXGwh3a
GaiRsl6gW7eXcS3GY6Ov1V2bT2JQjLkWxMSZsIwEERsQWbJVodVeVUDeey2Jo0d5aUTIQEruVE05
/8557Ad58PfwTcoyAXyi+kt1tFUw31QoTaTi8pKI+UER4+KpVjbQMMNbekbG2LY+he0BkyPcgxAL
DtCunF4anPR8fRnGFzVLZ9DVw+QjeSg950p7bmb0YLudJt2jmJO9IBeQH2RmDl5WNWt4VdvqAL+e
mZCJ7dzv1KTKe9Pjt1p8U++nU6my9+gHUZL+6IulSHCHJrlpDiOQrWejUoiaKWDkt+u6jh+T7R52
fXstLe397m73ednueLXd+2R7Ck3Xa0G6k3gy6666kwrw9so16S75NRMuV9LSaYIcTF+9FaFGxmqK
ydL22CUI+SGapcNeWaa8gEPGAoGkGu/7bdGM2/KBvyvdJtuSErfF1W7LDMwDK45pdH0Yt2UYLyxI
AhjSFOIwY+kOVW3YFm6Do8NpESKa5QOCiOmwEQERGd0Ex5UvZisRmPGy2KPjKTnVVRQQgKhHuy2X
k7airR41wPGr2p77KMz6yusADKqgztnRcZaGo6DfmMyrq0NF3AcIh1NQcUiEj3l6yNbXnWphN6Rk
DTzou0x+6UCuD82bmjJ7+xiTTbVB5twD0u9UJndV91pdH1sZZn4ZSvVNdv1kGg0iWGcZbFmjMFR4
EaGDjCb+WMMhfTYnzgqMdkiq8IybY5WlrrG7vgJMwAGKrl7nDfqDNnfukN6oAiKOiCa04/QpyV38
gzlmhnnpJYVTSQdd7+/iT40epIwo8xd5dozSm9YPu+IZirwiXPIK1VgkQ0q44J8NDi+fdJbMnN6M
pmcsNEZokmSlVYw1wjWpJ3OPEUR2QY4ZyfMg1A4Cs3ZfzLa6yGCX4sVSBVguClIHrSA9VtV0LifK
6lndT618IHa5uU5frsptrRItiTwICTaBPoGxOk3SjgZrqCm7AR/CXNo5wzwLQWMkw7OsoUdRjdwT
2UAYZcI7AqHDnU9xIlIOVEzDVAkxS30HzEM5wzz3htwcHWFZROib1xdTnY5jsTo9tRaKrzsUmEXP
SJWTmYheppaeiqzYoHyAFb3JEcpv6zy/CJX0ueBIQNWDEoVJ41h+KK+NO3bVYws8BIGBw9wJVrkd
5ptRNawmehHH4FrV50JBT7VPhRsZAwWLcHPfKrDLJXSGyvs19tbqoCif1hF1y2VGYLCzC+Q4RJQ3
RzzrrGTlGBtdu+WornO1n1MJ9rKOFKq7linnNFwyLbXtAt0oU8GKMtkdlKQ/C0Z06dD9jIzlLNRX
P4vjY7aan3LoYHMFonJcdsEMZ9bOYJ25caXfFxCAjehTVu6v+mtf81gUezE+yXgedY4EZMeQj/Xs
TdnnWmbSDZpVb9j12exW2QnvsLWisRkl7oJmCUOAmwo1AvCEud5BJXPmUsToyi92z2tDYdYuzoBo
zJzdbpRk0xOaFPrwBzDAUfGRBtSzOiA4C215hy+h8CEWwJHSqjdL3OvuVXQyrsAzUL8q+z3yYtag
b1PfdppuRpSoW0Wwmx0SFXLI2C2VPyTLpUMv+zlBSjie9BDKryekYSxQf2BcO9B6RR23yhgWD8+r
6eIIhKYM/V7xxoCXOSIDq3df9DhUipP8uIgXGB5W94p4r61mX2CirF9BENhiaw/Xxq6mY48ul3Qp
pPXUtGd2IF2PoDY/mvlBSrHBwvBpvu/GyqLcDKTszijzo4zK6Xid7UxGZ6mVrESaoIie8gQtJ9Wh
EFGkbVuNtpx2njwjLuEyRAnlocZiB96c5C2m6HVUn2vbuygaNcVZUUtfGN+GteaHO6tFfIpW0wqk
FVUeC76wTVOD6+1dY7hFGsVBBeeIlw3DGHq/7d6IzxTqrpQWn5L4Qe0uZrwcMvGl6+CwoE2xK9+a
Atp4Qd2bhVJRucM0OuuaP8kdujDocDVXFEaTWxwa0O/et19i5BViGH4bO08MKvOsIGpVPFTIipQ0
3ZHAFCO8o43mWQB2ApR6SIG5UJLvpmBGgUjWj/r1g9jThVZ34SIYAa6Mrhhj4DkjYvSmoEKCGF4j
hEPVulLy2mbQ5NyhVt3faff8ADp4T62c8+hyGYYOocOQv68TgFU3sSzWxeFaRyykrJsLZ/OnRP3Z
bMEbM/dY8CaWhuqmU5ZSIMIK08c2BZ+rCldOHnJ5GoTdsm+GlOICN1p9I0Vx89C/Mf3de1EAC6g6
5FuloEtD4QmI4x5QSWLfrTsDyLNY36ARxpSi6pV9MguzI4/6Jh2dLX43ZYQ3s5gODewfJ4+zW2L0
U1OmrJGtKk5SVtjgpbp5aMdNJXPZL8JdUxzSPg0RxOEIgoCMnH/V609149aym0/tIw5zTq1XujOS
JPbA0I9VkgvsqyiIoK1Z134K5HLxJikJUJoBJrwOfokcJC3IcZ3PQt7Rk2sedJOuNhgj4YTqzEmr
XQ1svvySdbe72QjL5F3p2GLk44jGaSjv4qU8cLj9ihyKKT8VUgyoGVwOgh64pDiqCT0LYRkAdu0h
n/Wz1GHGVE2W0qPihw6YhptysCvWUDMBvE3V48DT0SGxucOyNyKgWf2XNSUd7y4LtlfJENZqdFvp
j5x4ElsTXQknNUTp/LLsUOTDj6wdDquh34tg5otVtqYEcejsoW5zC/Goj0igH+Trndi+aeuTvvQ2
wle2oFPym8bvOgJtLdXvyjwYBnQ1ZBhKdD7+CnK5CmpXdGo7HTJ9pnRYMQZCbxZZnY/UQuspF/PW
p5tOl7qPacQKgLOQGEADvqEA/H/Sx/q7+N3vul3+1/r8Wn7tf2yJ/RcE+ZpQpxg9fhNF/pYZyjvI
9z8gpf8niN///PN//3bu/5dX+LXRBclcAz8rM9j8hbzza6NL/ukdlKMp+LRB+/mt0QUdDFyjoJuC
yk9QmuKCfulz8SPYYSwuiRaXZojaH2pz0Vn/bs1R8APhQwR4Yxt9ez6iDMGTZMrkUxamh3bfn3c3
u0C2GmdjW5yk/fa/ytk4M3hsrMnrbSgfe/Eejiia7bfpGZ0Gl2Hb8xJELqJabnbDkWkv2Z3T77Nj
/lqEW340LdJdEyr+eEAb37l6mi0yscwdydFcJNLD3J0CxR75GutPv3HyOwTbXHxZDlhI2+/jSlex
d+50wAY23AWkSEcM0qALIcR7gq/sWz/3M2dh0spEdN/cQ3hzRCc/9356tcaT6DRh4zUeKKJzfJ5g
mnqyMwSKg94hfYXUMo75SQ/as7TXbzS/PS+nhNEysp774pyGU4AiYwAFxINkE4x7Y1/fRpfdubjP
9+a5PpVBu2e27Ka2yOdM7NjdnVRft6MQixAdHelTclMY4IEJKlb+GF3o0ljXT+V+CBUXDjIvK3u9
9TV0eyfyGJCaNkLPTupKbvSGBiO/0QTa+2UorhjwCk7rwxQJFKsOe88VLtHxuk8ZlAIftXs+2ehX
DrrjXhuurux3h9ER/S7QGHIjT+Th+eTIe/R33dnT/TwU/flSBRN/Nd+Vt4m3+uYtEtF9iI/u7ezo
du6Xe3oOKPLbAKj8xUH4ycZfZJ/ss73hyW/iPr/Ahf5sfqQ44jp6p7PGBxtdUOd9RO6qe6wVPO2m
DhUPGVM397E79hCpD2B730Y3y3FxWkfwBIcixmod7Sa7E47ll/WJ+okSI6atI2HgYHdnwekY/mMs
e+rD/L55rNw2vL4J3sAMW3dKXiS9JIfJR4fbV8PMHVzRZa53Uk6qU/gR4+7R4ZSW3usXPUQKiLud
+rKNkEF+qfYoyzI3Tx3hWQmaPUyR511YOtjQcrGGO3xO+XpxhEC5Kw9yOAbkKobNxlm5Ey+sRD9y
U69wW/YJoit3X8ZD8SheUg5hDKosphXh4nOq1vaI1HvpTX6fnbIjkq1H7VQfjLvspLMDumMWJvtq
rxz63zEsQ9Xi72z1H1ohc403KYq04mmxZ3dK2IWD0wAI6IPR0q2Ga+ictzfoPZ7OrizCJlwdHMrc
xR6c3YMcQvN3y1e6mkzZKeWdwZtdkqCdW0+pk3pIpNu0Kl0TPnUgOl3IDvPyQAx0JG0+py5WDXZu
o1xmgyXxdI/zPM9bZpUPByXel35u4w8PngIKtVP616C+VQ9iAGjcif3YT/30K1YHhb7HN6X/un4q
H6dgOOR+/mjAgw5Sf7lpwHbsbNrO0+EOX1R796Q4G95jCKIPiaeFxUEJczty6kfjQ3ySQvEcp0c0
7NWTdsOCDONQeljv1Dtoi96010+oqMchmlJHkCDnyOs95Ub15fpi8Nt4pdmZJZ6uvmqL9gTkg/3g
TfbmOZdZb/Tf7dcPhfW5IiqgxABKAbFPV9hDr7W+vGX8/eywJ/ndCAQGko1W6fBKbh+q+/mYBZOP
GPcJK4Fg8K6O6k1hgZOJMwP5yOzU26S4AySN3N0hfmbFOY39qllCmNqrjQY0F/eFGH5UfB7KaXeo
jqtH5eTOdu2OB/NS2OBS3PzMgdozXONO0S30RlkOki/5zOGd1Mmdwi0wPAReFO5ulv32vsVp+RTf
oK4EfxAyv525tZe4bIGwDWpX8ani3KuTW40tOd15AIiB5gFgl9lWbPGQu4It42aYe7M1W523+COp
pnd3Vgk65S0mI0wOUd+6OqimO6bDOcIMgbAEbSDctUFm6w/6h9jpWH7pC4LwbFQZwAvENZYxws3u
O8LlTg/xBLckfxeg7OYk++YxBoTzTa6//FyNfcf1UoTvEZe/pcwfBtMzIAUAw4Zwal3ttJLKarv3
dxgPtkEJcJpn0jmr1zkGQBu0l3hr/ZjwJACPc3PA+Dg75z4nAY2uypcpd+OptVRvcUvrywZLQejQ
QmPWn7iTusMxe49V7mFkGyLW4G1blpOUc3U+Gr4GfojUbKEz4MVuT1bs3c4rUAFj2WxJkh846DTY
aJi4E3+t+RwrQ2MfEag6zyCUR27BFhY+jvsi3F6wB1CEEKpdnq/eBjBKCJqt2/Pf6HbXg+GPYJgM
sEfbN/LXbT33YJYQ/uTxIhl4B0kPNFMNkql2Jd4mC2f7yofdXrwFqwTWKRicnz9IRqEAoYJgsMG2
CmdlVXL29JWTAVpKt9qnkU8nsXw0PgxL68xNI4nLHtGLT87e8OrX7IHX575KAIMiVwNVNXhMQlyE
V92U/9BMc+DgAn8C+QME6FI8Qo90Wy5peeOx2I3DBvyEqmp8HyET+dgfWtYOnQBH484h+wCWrOQ5
Y5pA7Lx6FY/TZJmaXsKedRQCn+Fv+K1lW+iO4E7OwsZZbMy1ufqf7xlinDxM1FTJHTB/SIwoZrAR
cgIncraOHlakoG0p167J34kOin9WxWfYdKGPoKGcyInC7eNspdLgjYclIBLw9BZWCzeI39hZ29JD
XIWbV4XrC3rZ+4Xb0XPVBs+eesKP/OaYhP0eyWVuuObvbrYnjfRsgL4GC9ZwY6/zATZu+DDUJnh5
WND2G30iDDaxlCYqIJD/fi/AYXDRUDzfb/LAxef8Q+yNxCF7DY0kFiyXE0iHwdcCLRjIymBtXDMA
TOmMh91lDvoAxQxvey+FKm/bI7GTucn7whRJFUBJeUCN32k2DlOESxKPq7PztiVRHYlNYNlYyUQX
gSWWEDwiFx1AbvHkgh0nYfXu+rK+JOF2MHUSn3C1IewguJDqdda34g/wbVh5Alm5/WSG6Jh6MCb4
TuJviLHxfaUiWeRL+8mDCe4FAPoOZtgH2JezHTAeZe+iGUIEntyFMiSh1CVE27sAaNdnhTBsHrdY
VQDKwx+aJb191NECrsYdhavNW+DRSwjUbBp7LnvRFW6Nx/lWORPTeNalI55KZ7vfDduGdlxA+evw
alibzjwRdENsaiQP5INV+TjfWIKd8jsI0bAhCfX+zHOZzyJ/vQV+mb9pwpGdAL6HjbzYE4mCfUEZ
LfjGSf2ssX2F28U3SDEMhp3mdefXhLWavxnd+mlmO5aUAfhhkFw2MCGatdxvQIiW7kk8qSKkfrUp
2wJ67k7jmXzOmPcWQ8M1ndqhmLMLbvLgcWMdYS+/xzbhfYVfPZGItWWebbcutriFIYFHzU61ZerP
ho/OZPnYqywS1C25py1wzMih4emK3pBwGyl3tqzHpUzHhNoCwUSghfld8gVfKm51u1e50ILbQPTk
541rUpIbfvYQUWI3N6XfUqgkjkx84uB9WLVTdVPeLl+Ru6ZQGKhsUKUFWErkYKtHPtrvvnk2scs5
cCpxC/ZxfooR5SdIM3hx6n3llft8z5jNL5bjjr+7gRh26k/9VySFrMUzfc3KbYogutCPTAX9NOBa
PBpANiwijwVmJc7st/bVSk+ciqzCgspI1d14CHxRQVHcUudkHClSq7Q7qqKt7NpxPmltLDts3JQs
4Qv6hJwZTLtxt7oFmJtTectpPCNJC9jScAZ3dU1/oFBD6s+wel5ecmVOJVEoAyM9NwEeBG5LyY4L
RNgc1HP0QL944AvhXn9stUc629qRQsxNYG9YpW9wlFBB29mcAqyU2wJW19UeJoJJOByisH7k/rJQ
6GjcjJxC0BK9zDuL4Ur6qIQSFZz8UfliPCiX1Of28LvZfczlaB/Sr+YZCPClBCqKUiNi57SMmerb
8S0zaJcuj0+KpMzc6lBxtVQ39nfvoNKfQcU0YDkvlTaWbIB3I+szyrVUUqrPN6zW7q0LtelrRS/d
GhY3P6IdXgP9HT1cMDymGDx/pD+UNqiYNITmR1UFp233L9J9xKiKdcIX9QO/TM23PV4k/D2FMgyf
DFYyTghOHW7nMPP9uZm8ILytV+V62H2kPGUB7vpjFPSOYcUPNGulMAVp4icerjpO9oEuq/P5ykOM
Ps/O7F3dV5qKBIUOD2SDncg16rbuKhaKoKyu3kHP2AUAbS3OVobCabOU96oR4hlvAU0MtJvFmYvj
JZMSH/FN0ee7y9ZHf0NMFRk6m8HenHI50mcstcLOTc6r6l3fFq9zI95uq24RtL5y/Gp5h4LXl9i2
Bu/EVVgmNKtgdyt5mtd622UM1MlZb8VfijvUYZG09GqS21bWUQQR1iLWdBNwED3pLqudsB57mVs6
cLt4L8ET+R369T45hwfH2rVfB1sm0XLx9rZpMDrl3/YAMqrQrdjeFve6X+3Ht8zf6tntdm1HkMHi
CM2bLKToxhaed8QoDFn36OtZSLyT894DipURgCRudEZAojrnICDxPZDH3LKBvAiwFlhyTSW9VXW7
Q2aT1DiMVgQ7JyOnose9fQ5uOsdQn447F0vPnQtpAGrjK0pKMSmiU/Kh4bUPNcHfDAv/6uNuxO7c
+dtvkn7t643KB1ACc886emhD7hdJCaLi0+rllNc415B7kaX0jQB1MYtE6m/9l8FPtjDsbneZIwBB
mbLguLlTvPVUjDuv4Y0ydya3ULhY/AEXTCHlJaGwT89ZuNXYkAZTT7I4gSjOlQ/DwMNtvnLUJsNs
x8UdVcU/rr9hyf2dY+z2/W8m+oxN03KpG/FEkUqlWSJOSGOJvO5+oU5xcSRayCEVMx8yuc4bqyTZ
iV4QnSNiGgYulE8mqU61tjJ3deKguGz11jXcIOe5jwAcWUGkl0Rlaq030WN0ik7I5d90IUKp4eyL
dDhMKtbepsdEUT3vVXpG/VPxsLhxMIQRNfJsa0RsSOZboyYo9/2p8KYDRAT+QYzeksZpgLKwRcTR
M+6n7djGFU7P1+erddFJQqXfPzJdu+lP2X3/dUsD4sOW30qaNzgtBqJVkwL6W/1wtT5PbG60Wd5D
lWkxzib1E+fJdgrLGRh0AP8cjxBSR0oIRqXPzpwE2ih15pZXDKc77Ij6DPb26OFQ+NI/cpqBoJ15
uOfyjiSaYEspKwfLmRKV97fpnNiLx7Ccc0a/Fa3elpTAnHmzQ5jgd7YaLbq9elt1o9JooGq2pKfV
2WqDrX0nuY3XE8i2G0Eu9Xc+1irO+v5xEopPCZcva+GJYJcKPYPJRbjuK/m219juVk0rayKiD9ZM
Jc2Z/2pnKLjRIIK5f89HJwzA6Hanp93tykaT3asr75kWhipZewpIzP5CvGTS6mecs1IPmCjJ/0r9
03lbHWk6WLFyElvI7QufgfmArQ435qU5Cc+o/jZBCrzUzU4z23sLIhKcJNsuKcIaOwWIyxLElY41
OfN1x1HrAMbKe4SQbo8hqGbC9GIVt1fNTvbdFkCC7WjL4Zo9O/McKcwtNuDNViKO1D9biSe7reAp
6ALtC1fggrbC8MqNG0NSK7GkIWpsJV1DWUYnh6KukY/boURnP2a8LC9uzcfoc3GOL4j+EZO2lgMC
TkSqgnr2H+9W6Lt/Z7f+AB8HJaLmRWLop+ireKPskZKmDbHVe4/C3Xqv5ZZ0AmjmbIWsQWjcSkvR
qy5ot9BlHj6oYXqvXuoDXbXb9TOCnzfzG+x2Tw7I8a6xNyhJkpuI/vFWPUSXeF/dMyE7iL68X99q
+psxNc/qSnQ5Fy8NNQrD4cgBmjKGo3E4URJziPO6YLkpqDW0S3fQH9c9/T0H52FPd/N9zRJJj+UR
r3jz9IHkSC3pCOecgLe6LmQL2ETSh2FfHslCFLQSuSzyRpqcLa0JLehD89aInfnzhFZz2HrKoT2Y
N0VIfCeK0z6n8ybfSOf+oIccvd3tgJ/55s9IqP/biOTnfykVv29W4V/PZ/7jHX38pz//239DiOVP
/M//ApD8n0xr/sef//e3k5qNbvELIROR0J+gGkiQKDfNPu033/od/LefUPwCRSZpDIeY0/yGRxb5
kaIbAtK+QI6FzZ7+1zkN7oI/wdoDG496Aegt2Hx/BI/8PW8cLunGx4OQifIaA0Lon98nv24w20lR
J/1eWkUJ3LpIhTrjvoMLGYygDLfsb27Z32hzyd/v223qpG0AUp2OFkhsKKffv6G0k0108+tpG/DK
kZNOQ5EiUpYYe8wwR8eYFemo4oHsCa2CEqupxH6/7KbKEZWY0UA0DYA7UpVgZ0xKKKfy8rVqxg/g
YDcXUngfd4zTi4/xTs79OBIZN8Fu2cEnKdNwAe37elXyGDPrGigm0q50ShQF+/E68cToSR+NTaYA
LwK3ubblh3/82bd++G9j2J8/OtwbFFsA3aHl+APrRpSiMlrKaXjIJV2xU0NKkNiQX9ZOVH+nmPm+
I7+9E2RHA9L2RqgA1vfDUzUHoejkQSsfKmTJzmkRi2jbJaITAZTOLAWh/8M4x5L3jz/fj7Si97dV
gTwIKoM/2dC3meA3lZScJPW1Sq7lQ9fKdIbSkQpwwORekYEkIHOFFnCMeYwGR6vSr58Xrb8+/ONL
kL4fdf/8yTUITYKiGZrMnvv+EjAVWzpFKssHua2kc9wiRXw1BtPq1PJc63zkWM5nF0mw2NuA5gJG
NKGJRhw6AHmON5UquUMO6lcruvwDGqz02ZlnhplkrnvN/BDlCOL1ybwei26Rfgdb+uP6QEbcYG3A
FdKRaGJTfn/tGAHIcmGmu/tMeNak2K53eyn/vaXx44bf3gS1et4AXRvzrzb8FPftLo3z3b2WlL6W
fh2AbhEF/Gv29P4o/lB++FeT4vwZD8uy/Qd0lP/487//+X9uYlz/Ttz/0/us/gdKyl9e5ZdJvSz+
ZAC+gPGN9pQJ8+QvlJTtJ8hxSQKj8o1ZQuf/F0qKrP8EP06Hyc++2IL0bxlg+5EMcNcAyQExhRf8
IwngR405ZvSkE0gphkBMVgXjB2IaypxrjdVZfRvDGlYer0JnwZRyEBDDha9ysfO2YXXYOn6zCb1u
rOmsb+7f30gJPwpz/dUV/LDuAebnstlxBS3Wh8WKaHlFPxBJm/m0hGqXOwYa3ePHUhvgS+L8s/vy
x1fqP8Gt+ucwKf9a9Q4wdsCy3zyvv656gKGw0N9Lne+LnF//9udVrhs/6VgQqCT3v9Crfsaj8BOF
8gKuqYpavKpschi/rnKJVa4hSoFYnYS4xBbOf8GjvG8ajSCF+tYmpWEaf2iV/4DH+3m4homR+sOQ
OtLBPNX9EvlxMZ9wKaRNiSuJnUzFJ7wF/Fhi4qVsMIDRTlM9TEVQ1lq5r/N7HBGZS4q3c4yXcTZp
NKGE6DWWaibQhUSP3chzFErxysZd3JLmUjpcCxhHfEG5Ub3kmuSZ5u0w9VaXGEdd7PwcMtOKc52Y
rwo2K5cVo1ZUTzGA1PObeVchJzfT8lUWkJd3+E9/uWoRpm86jH+lf8yz6nNbymFsiplzTbL6yG09
a2J/hOEF68joWicrsVPukpY8p2Pzh6vlakqCk8UaLA62lmguBojMwjWHTeot7r/uuubOLGY/Gujs
NTk0+iY9zPPwPMW0KhYtaJMvOlyUXSUwgxH0e8xkrSF7iZI31DzAjRkvM6Loto59dCretLLauMo4
QcgY6JLVj6TjL2oGYBk5rltRWN0FIDvucNlDXhrSqVNzYY/45w0cuJ3bYxFvmxVYCmMZPorpxAB6
qEV3keanslHPqy7Pe01Tmxd9gYN1LbPJH8qu+zhlqT1JV3CMQ9fRDEnrHlq7qqHYFWtQsq6G5GZR
l/iS3iq0ZdbeuKyz2J5Hrd347zBp8xllv0zxUuQuDyhd11+XKG0Q9pHSR61es0CshWOBZJ5TT8vk
Tl30c/30hzLmPxdk/na0+i8Ie0NJcoswFCF/P6NeXndFuvucpK+7vh//Rozhr3+JMeZPiEZu2pGQ
1zcFRzLFLzHG/Il3MiQNw4Z3juY3mVT+abNa0TeFdA5i73C4X2OM9BPJFVSkLpJMt0PYH4oxQOS+
LfB/G+D/kEJNaYGLjeRhUNdK6kcaamrVDkOnRVq7jybQV+sqmVTAu7nEoTsVfQmZf/DZKZ0bqZCa
ECTNauWGkb7qU4cAg3CNn1QFc/d4LV6yuf94HdserpDOiLMqMTqf2E5GV1oYqvG6Sbkg49s0NoQ1
uqt43PpFbu6TpNDvEvmK1kptIjlX98bNLhrnY2EO+ZOa58oLSngK/IwlxSWAiz+1VfERcqWBuZzc
W33URJ4i7RRHldV7UX2FfdjZk7gwDkx7ZsctOjXSjJdz32cnDrL1qYqSJaib6GqL3dJadVlxlQu/
Haj9bv6splV0jzG0uLMmETT5vGjax5iSaR/nq+42rd6iAwqUdumX8jgUNZVAJRcpallR/VXOlDrI
NDkOMBrtDs1SVZ9X9Iu9btXihwhS8JOO/xY0cCGFNpJ3+x2nsKCKU/m2rRfZpcW3ekWRj/tEBKKM
4yEh3hT4MkcCAG6IJtqaXpn3WmesM87nsEQlsNMWR9n4PG+MlApbvTBSIzqYcDk+98h8GVbG2irA
pQutJQndvMc9vobyJmiuavYyBvLVu61bkZ2QPWpOsBWrSx51FWaBUGGsIh8EL9Hy0Ze7ujopgyYF
TSZkZ83opucxnRrOApF+p2WJeYP+8e5YxfX0uNRFse9qFUhF0m40irK4WZs6P5tXXCnRpauPSiRV
jtZgdAb7JIrgtIBtmuskOY0NMX3IJia22m5wEMDESlmVClyNV5E43647N08yjCCETujxkBhs4yoT
DSHy9qaxPM2TnH2KcS+BvDfdogwM6qYj/UG4MG70Dq23PhvABgw8LllKaUIt/Ve1jEBcKCg+6on0
Czfv/8fPTczo78fP+9cq/htRk7/5S9REs0kFb6RpCOUg4vWXqEnNpqLFtaF+qcNQ5fitMhN/osmE
7hfCM2h/vYtU/Ro1t76VjvAOZxlI8X/UU+Jdbuq3tsivURMrre+PuzMaKJT0KeNt6foypSMYgniA
QdlFop//H/bOHFlyJc3Oy6GEMsyAq0DMN4Y75R1SgeV0AbhjBhzTKihQI8W2Frih2g6/eN1WbLaR
NGuZlMrKql6+jAjA/R/O+U6KzwvOQrn1/BwF5YqjpjHnKmJsQ4xhmhM0LVwdN2lRnAvDmTbtIllp
lkTIVk71PS9xKI2uuZ7asCl/dGkyHnMjKXfE4w7bmWIVpzHOxdnVabxa3oxIoMdqJ5XHXZ//aosA
1VNqN1cOixEemBh+5CQ9XzjjyhhGYL5rWsJSo6Dzp5/LNJgnDQ8ndrGXn6pW1HGnR0pBqt5T44/u
Nmyb7h4Ga7OgK10iQIkM5830TCua5tB/Eop41jmo/bc2t/Xdtd5g5THZ3U9rvan0xH1hJczhBVgw
EhxnKlVi3saxeTekGF7qzMUiR9rjWy6I8FvzbPkDNVfvRBewDQyrKa7Mwicz0QEtqySyyrryYr9o
vgzTGoD3UwYhHOev4+vAiuoASL8LF3UxVaw9C1ke7tXXtFjCO+Zds88KyKHDRvFcEO2xzZyKnHct
+BCtVR50OhUHg1zhWAwrC9gBPngh0+A5rBKMy/W0Xjx7GTfGQGZ6lcP+UkFt7MJw7E8Ynw+Vb3+E
s8q2Vp+xWHM1ofcD+YwicYsd0cwoHogjsiPVqeCeWYkSaZpfs1buwxlnHplJKI/c7vKXRdrr0iwu
ktE4FOl8Lvm+907AnA+D/usKMdWfZHJcAqxhlvbQrIRDGaVNwZZ+DAzSGub00ELnJQpVE1k5dWc8
oAqa8uBh4O/Zpw6F+N47A5sSIKwn2CxJ5K41rMnEbN7GYGpexhE0e5bqAEguc6uocIaEIhSnXTHN
bKnnvHvTxJzvg3Xqt67hlwdR2sX7X+fC/z8gaQ7/Lwckk5r//Pd/+vt//0/8x3/735yU/MP/clKG
5t/gcty5M+A+/prJ/+OkFH+DM8ZY9V+pIuTo/KOHNYlKIVkFrJFLgcCB+D97WPNvd1ojo7Z75QD2
zvuP1Zf3Qci/PynpYf8aoPybuWqPIR1rVWvsbQsTodPfs21DdapUfqwa1pTNnH1WPDzuYn3OjHoi
3NMY6ZujN9IFJapsY+3UnxaA/r6cP/06/VhYz2t1Cu3v2dIjqdRPdgd6AtzQV0KsrWEvH9k6vQ6W
rOJRrKRN91XkDo0fp32OXtrJrnWSHmcDa1ons50YxFVjH4pEoPZFg7MqC6ClNwuJIsbyw81klFWk
0d+hGmvTRZWlKVeLLyG9e3DxORmX78VgHWA/rdFqvdq9L2IH9nfsh+bB51WjVsEnPT6nVveR9f6v
eXA/FzP/o0VGFa1J17PtdzmuBw1LRQ/hz6Kl+3XuqRfJHGB0DG6SHOkewX/dZC8zB3LUE7Dcjy2+
WzltajqUurBe03RiV+91f3pnei7qBH17va2ygW20eLJnwEThiqOtLuvLIhAa5dmg0S+zCLUzf7e0
49XE/Mcxjygoz9PfDcshTFXrhqy0fdvkAPsMqv11RZnZso4m59rhz2AJ8uxxdMReMQGq8IencK1R
R/pXYSjr6Ctnb5hB9k2JNRa5+OwSb9omNirOoLtWuRlu50aJzQoIZrssC6YJfziki6JLNofXYB2m
HWDuEbUFkSD7FjbIPtf5fM487PFtr/bmCMF4EXq8rWnn/SZSOo2k84uk0fDAKUzYw4xHDo47gq0R
EUZjPgoC7+LGHnLc3ymCkKWttjIgtbhO7PbgKpLXsan7X5mqt6NcxPX/+fPszjn8P5d6f//nv/9X
hnH/5d8eYvd/4l+OLysk7IscJXoaQGcYuf5R6Fn230zmxOzbqGz+aoT/cXx5VHMgIBjd+fcoqL82
lP9a6Lnh32BDMBdmmQM2Cczif+T4skHC/y/nF6lRoHD/CjYj7oLtlPvv+uQlVaGBVxaeYleHL3Ul
b/28igNLwm+yMvpju0BUWGh8oi5P7iVU8MMp7yE8pRlsi3ticBf+NF31lLc5T2MZq8btz2MDfcUY
3Mtae9WV7dtDUHJqqXmSkV8F10BnJGL3qDz6OXbBXUTATx6Krj80mXUnvm2lB5ZE1BcMxhejwlOT
1Rfhld/90vxF7PPBHbqv3hCXoCf+paGntseddrdZ8ZaJP/X8MIq3YTUPXnJKpxMoBqIJvqnWufYk
b2M3x91SkRe07AXMW+ZjJNb85G8Xj+nF9FUVJdYK96V8JK9zY96xFDIn7OCN2M4jr+82RBKYcHJj
UwmYDMr1ZS0uNi7dQWH/8oxfUpnfoBEdJ7FeQ2iObC4PhnidSI+AQ3WT3SekorgpkJTRkq8wqtmk
pjPHF9HZfr4P/J9utln0W8ouiO9yggIi8svsXO3h1JpQpEI8d733x0iBPfUaqBLGo8J9XAx0sUb/
2qU/iN6MrATQDKJEii2baVk77xZ2ypWfPMIRIl/I3oSdeSFr4rCaKeIi1qSXYFV7w+t+JTPgD2fk
4Ju9zTJP58Ccbhml3LxkhzHPf6puN6sfdQMPSZmU4IRdMWPBR7/P0+ZpqayDGI3YMW7uQNhlOpXD
0XZN+ZTyr81SvFjOyRkfO/tNAgTQHhL96bEYTkR5EYcxQjkCcVdkIsPKVZ9Hoo9iherGS7rntMjj
wHpMKm+bBWh2u+4x9ceXLlQ6agna7p07H0Py34yl/Jzru4zTX57SOnxwRrr7IA8pItedOaxEY5nu
DubLcw85K1oVuA0CMWLbQ4e7Wl+W+ce1Bvxa9XhZ5JvJfDUd0ZoHSG7H9wZC2XFoFPgOaFZSYcpY
7G99MkdjwtDDlHG5BFi/j2IYI2+oHnK3lfHY1zefxsXXXzKYr70AZdB5m3AgUwBHnqc+ywbPhEZe
FZYgV3qSxh6W7KVraapsxODej0UX37pUHFLu0kJjKzLHx142iKXCcz8wnHasrd/ncZX9zqx151rF
+2DrlyRH7U4ZPa6ksi/DVSyvxNkSLOk99QFzqqY4Fi6cCdhCS23+EoUHisH6JYEfAWkymBgMayTK
7ujWb0EXnBABhCV2eS940Q4crJmZWmnyGALRDFXyBCLrKyMMJWqH5a/EJ4unHPGj7V31Og4/Arv7
RVr3Kfvrxxh2VcauK8e6ORsuiJsMosEiPzMjeRchL4nhOV+9MP+wvkPiFo5iW5BqKJJ8m63ywTYK
AB/YCtLykSSWrTmTfaWNdld6K5WNMqsdLclLINNP4eGJT1sV3IzFQcy1hsesdtG+pgvGv9BId3NW
3OZA1Btr7ABIJHE3czaYpGDhJa2qz7XZ5p73oRIQFEkCQcd5yYdfVrIwiS9xXFQrcazZTytsr1nA
LHBim5HpNSfcI8BkYhDvSj7zeiu0Nz9zjiJZDZazVfFa25b/e6J4COtihRzyYBdBSzdpnHMGCkcO
dHffwkdk8rW69vjYpsFHYuGbG2v3RQXARohd3oKhG6Ow6FpQlv3LkiEG9Bc6pr66tY3ar3ApKn9G
XVVMegcRDkV2F4D6tgy0thmvZqAnFGkq/67s/qEmV0PXyQ02LXYXdQ5rd3n1SvO9K5ZHJSU2du9q
VX1M5LQmsnrTjOyxM+N5nRJE4ML/0yW2jGcl4b0tMjuIxXa3UxHKU+cSyl568+OoPeOTzHZ6ez8L
Vbx4to76BSbK2Ml259+zZhbeJtdIzsm0dte8ZVVTsj4Hx1OcAy9pD8mwTKjcl2q4Dq2bX/IyoSMV
GJNyB+ucY4xHO6zryGycb0GTlkeZmOgzB+G/GJ2nN0E334fC5iVZkuQD4AkKQ3/O37qhmXbekjVP
PCByS7pwfg7KfH5I4XrfA7UxJBc9Ou2wabdFarRRyQHLBMRPuBUlglQLJF4ndu3a8eMZ4cbQ2T51
cDJa9i/PnHRkyW6JdG7CTwoT9Lm6w6OTAR61VqIN7fp3M6QvloFzuzWgg9jPPYizc+IO6cbuQCp0
nFiPXUDd54/Cr66d4xLckg0AhgwxRGtBK0JLzXSVeoR+xLOrazCF62Zax/YGhE1vF//VoN49zhLK
OqEJXTynX879+kvt724FEDcL7Q3aDJwNzTDvicPjS4b4ScIuKQ1KHYegInpIrxhjFvU5zJm58yYE
poHI3kl3jhbTOdOM66O7BC+5WpisBlL9GsyKADMic06JWkNG1B5uGzk3m8Viju62IuSbKTAwtzUZ
42VOWeDbP0spW5QzFg+s3xY7o+4fPdfADVQVSew2xrD1mnLYle39T3M0sJ2xK29VZf9wrAJPZwNX
sM+yQ9mGr5NjA2UK4avUXnvWJoVC8EYyF5HpKYikTs5rbNTLT1s2mlNizh9Cb8IE1YfLgfAdG0WU
DzywvSzz3lwpltavdMgtAESdCR+oewdJ+nv00yflteY2I5kkzuziYi3ym5P3xz7Fi15aT6uB7tEB
ZO7pV7tD8YmFvE3WX3OgvtctVZqBNISvPc+LvefgtguxFs27xD3PM7rH+l4zeae89/ZkerERUJG0
aKNKbEx9dlpL2EN1p/dFEnJRtZfaw9o+l7dUoNecbm3vHarKuNZNg4Pa3xojAPqEwq13LVKmeDVc
q7ny3VNBvBiuZJBWVMFnnfTjwzquGDFExvOfmaN1KwxDx305yRUgrAlMo+wESmzTTY53AjLjRHve
ddU4k8tUG8z6JrfKcRysZkkI4D26ae2bNnL60TukQUCgUl7nEi+FJU5twyaVItn/qQwKyMxM6oex
83EepwPE9WbNnsg84GYEUVbs+rE0NsaamHs/LcTOLl1u53Hw2AjbhEiuXEyVaNeHMXONZysTmFGn
lWilTFlnVj/y+5Kv7XNd9/U2M1aqpD5fk5c2qSsE80vJitaUzj0dYB5v7LbUsW0880DOTPveubCn
3clBA2uO+Z2JWFWHxmyWV3LKrEsn7ow0d/C+Siur43qYhidhGoA7K+jzRSuHazgwAphTBoNR2ZrG
VZZk9uqwyl9NPZlHh48Ox8QMnmpNkSJJMzkWVgDgSrT4M42xi9fEZsHukBDsT/OdVzOVpy63uT2C
9p4xMKSOc3Aa5zAXfnoaRf5h9/3sEhVleu8WW/V4HS108IGWj8KfFfOEsmfs5mdBFskmTL75oxZH
EjJXflSAY2mX3Ge/jDetsseWrCaGn1I4744sk4/S6YuT40xTFZflSqnYLMGPFZImBFDWTxxOTE2m
AMDMzPruoxNFeJyZBmOHmUpBhVk04++1aNwDJDtwEdkAMZNdzWI7OBAM7V7sOnzOiYYjKR50UYoe
28dW0dkbbRqnNh2xO+czineS3iMnNS4JzK+wm99chVVvma7w1l0epXGeHyjfeyBV1UqAOwMCrZLv
jjvtCgb4UHaqc25aZwGrSi1hcTR1/RpO5TenWHcSzX3jzhxP9Sv36snpYalW47CZu7nYeikhm9qy
CHeAlwhIGaU36XOT7B9tXaRQ4VjGeB6ECM5Lom2TS2HXl8bKjqL/wTNYx4WasLD56VutZjh9ya1v
DZsC0OyPNaukE6Ba5hQ2o5DBgPRWpu77OiEWYALOlx90sbLDn2L2R+6BrIIOmucnubjNq223JpCr
1X1dC4bJHvPxyJ/o/FxYqrtaWh3UkO7bWqziGXke1P10DeOh8E9lAGEnD3B4kx58azsNDUTx4Icp
NFkzgAI3N8YpDdyd3Yjnxfpe517sNPAcxm6fmBXT5Hkb3OPaKwhzvsQXJ+wmQi+xnxcVT4pvb7T1
zqvXNGp7ftrK2BPvnl6FNf7WPfrTkAp7kxUmewKywmLLMw1sgUPe8Qn5wPQAk3owVz1u5rHG6RIo
vdHUodwTRvlQEaDNrvqaGr0+VaZ+bLKJiLvAC/eFcGAW9Nm+MTA49G6y6aXPVCyp+nlbjCWe8KIL
qh23Q3BRo0d9Rdzmwcsd593sOBL6zIcYZane37ml6V2LofK3ZV+0t8zJx61lsU8tkzR8oJXjJbAS
u9zZaSF3tVm4h9BzspORF9W32TDEFqp9BqqskPGQOcG7U2jm92aHGTZpcjwu6yze2zBdH/3RH79J
fyleAk/bB9MbMRR3yQB9oRDeu+0NxQXgurwUlSFeqsLI4rYukN70wGhoZ6YWmGxevk/N0rFnqMof
c1AMP0fqi9OwkjZo+hn5xLq1hm9iDPRNq0qejCwsvgOMJBR2VOO4JyUZVbwnSvySkz98DJ6dvKhO
ps+WzrmIxj6hziViuXzVzuJ8X303Q2DGlgtonN0mG0c080FLhSnCrgKoZq29Cys1X5VHitRq5bRg
SHk2flBaL0y5jE2dd8alctPlWDJCvSYKunHs+g1HvWTOb5Ln2PpnDn2ciFCVJ56crnofFPek5S04
ZM3OfSF+NfuYRdDhB2Ei+66FNxC9vM72GwOE+dilkiUSsdBbw5PHdTDy48wWbIjE0NnP5BTCbqwo
ajd2tSi+mpGLOexFbId59lZI1922MLYeGQAi23FH9jx96gJ6TepV82gFWbJfIUTFNhPF3aoDOsPA
aJYHJe5EYqHCUz/fdQw1zuK2d7Zyqs4ZTy3bpqM1S4bS0NdMq9+omaEEG+zX0ugeuWf7aCJxj9w8
2C7afTHLjBZGERiYTFA9ZqOMKTExOVer9VuU7KmdDhSNcpDzzLL8s2gEzGMBTCgpR6awArOEZ0Vk
0IZbJdQHg8YCTU+2m4S7lQ5ndqDyJ+n1gnX8RNmlPqt69mjNbcQO5bWBmMZrbqavoUv4semxpx6r
jsVOYE9xU63jw338WmZfK7MSN/CikQAgnSVHoQtSHCwd2T3wzY74iNBMks1QOKe5guqVT/ihymI6
1zbGLLiGBIfnkdOUG7rRe//4FAYKl+I6jQdwqvj4xid//Sa9NVoKpg3Mk0JwW1C5X80cVPHq1PWG
CvVoBvXB6zor0pOV0vBZzcVu/gz2bYUgPXnzFBWyvDL1wIaqfC/OZhMg3sQkI7hLmzDEioe83Tl2
W/AOEQHSm+kfaVU7WQZ/mjkvvlWlcSEagczmtqesKhP3YNlETi42/ZSSzY1OCvap+m0gyokcTSo1
YOydSucf6HUeOeQ444cVu3jze4G6bDYfibEusc+4BMU+q8eaTmBo702ZHBGXFArP7mry17fAHPqG
8TakOLHLlp5UQKMFDvxgKh/vV5btewQ12y5M582q2KKR3ADcIuG3I2LSDc9OQbya/Gx965aq5peR
iWmTa+7M1FBLXBgJ8JeqdvfcOmHUFZXadnWpd1nGEKWFZrtlZwwPilcoLu26f0pXi+S4PuRowcuO
MEzV8znRIVWlqt+6tN2IJiSKAZHPUFX53jLVZSRDWjOVGNg4QKC9WNA+Mxa1mRSXNDHxZZWDOrSy
xS+a9Jh3nYZxi1h+JoV51iLxr5zZE5zN/sHNxzWyuhrDrrCxfroiLrzsbDIH2vqpK3+kq+Qh9Nv6
fa3nL4ssu916bzzNrgCFFdpXNWCLSvFQLvIH8a/m2U39s+6NisGZZd105YvLPJHdqfoOH28NoyVb
HtDsbHWubW4l78v0Ky6ZQFzYavVRELyIrqnfnAmJjguJOp6MAUdqAxZkHmVHDCVm7qGYvbPBxOkF
qfMYpy1KxqEfrp1a0ZmnT2VFSe+M9ttCr71tV3F17JTvqypXk5FMr+5xjLtyRGJTp99U7WAerbT/
4NtwTocKvgScStJDum2XzY9WUXqvJePFPHSMXVqua+wWWbCv6xZKQL3IvayQ5FDHh0/kl/9qp/TR
Xt0Tf5M37sSLwaqqDMIfoqiYay2IhSLJ3Zik+ZE01ti23JxEzMrcekb92CaC8aInALSqfG8ncFH9
aoAf4IYPgoqnreblO5eVRW2fb0dGQWdNghglhYmI2Vy6xzG3mhulwcUa+gf//l6Mk+vgdpFPShjB
qU/SP9YInHf011++l9uRb6Xhy1ysvPaqfgL8yiHZzXoHyrt+8lWrqD1qzfbNGsNdr4hkb7zGOy+k
BN1qJIuH3hL5Lp9YjJkLGGPcNOSMWo8FiNx7wMCbo9V+Yte9sQE1PnLx7KvWFAfSbLzb4OUovTmD
A0/eLL98Cb2W88r5PTaQRLmV+EWSpd3wiKq4oLSBjtp+84JZHVKXE3UBocYaspS4e3X75viABplE
p7Pp3DJ9hN+9CeynkayzwvxhMId7CWtvinBTtSerW7uIzst9WexF7cNhHV+rBJc8q3p9k5VjbK1a
HbtkNS9eppctPPlPAs0oDFmit4zEGLNz8Orq3jJNRRoVoombdsn4pHNzluasNiLhf9R2ph6yBkiB
eRttDzy/UUMXVkEUBsQSjwaD0nZLbABEtYwXAuWZoMRdCgoVhrK6PSqRHE0L4luaR6MDqTmcY9Si
FL12PHb2oe0MufW8YStXGmLGru9kgfeXrM8IUioDEkhbjUO4H/cdZ66SFttaNySbiG7fKQ/dwFCk
8dlXfKgW1azX1t5DVWOTSnLtHioC7ZkYUHbVQ99fuC69KBwX7kHZfGVGSxypAqwamvDdm1XufFv3
dHqkD59MxWYiwTy0I+Dgl50GD6qtzrMPE1dpBa06NR9G7Xcn8puPZZk2B2mWATh+soBBsQKOsdY1
mnRv/QnNYriHjZ7Z+uYwX3lLnL49jXkBJW3B82w7fJfdT2El8DiNZE7iypvOU8hDnifBiTUNgWWh
O26czoanYPW/dBH0rzLx/2SVhyjIPWkmyFNWGbtRZ9xIqZhiLTWXZDWY1mZWZf+zDb0fZPgJQJqj
89qE0yuPwaMufZyvTvqH6sc+N2I4OZPvPcwelKtRlrGZMgIWy5RvK4esq3FOtmahzI0l3SjTBGGn
jVMRFUUDWZfORcn5EUEpwKr03dBAUEq33HtrKvettE9liju3a6kFijI7s1I+IXCaYsMWFW07szIm
nTqapcNR5cHgkSfVTyJy5CXTp6A8BOq1Upeh6W60qRuS7HbJEvjc/XD8g3bgXCzjKjCAGKGz25R0
v8wMd2HTXVwzu42u9aQN5plZh3m1W4kb8MQNIwkS8Gmed6L4Y4SRR/QxUOvaiOu5VHGNMNMxh8d5
kC/eUGJi1tPN6tpTN9Wgh+wF/j9ro9a8Jw5w0ue5t2/zAVIZ/4dbgMyHBTWBwqsHvbpwlk0RfEcv
+EWpfQiMsNosht4ZS/giyEuulvw2JPp35ebOOexdAQS3bLZ26k23xUgfuoUODtT/+5B6Jlr0mov7
WhLxJtIhYlR4j0MAgQ1VaCCTALvg3p/FaRI9+XOS0YE1VVHfLk9jaN4a7rzJ/EacF+VdFsty2peq
DzdekW7Lrn/hZ40olMo4uQuf+kQ8Lur+AgtOZhSkadmpGyHtD3qxNwG/ZpoyEKtWbg0g1r/tLL1Y
FV2vbeIZX4r6mHrinRC3KhrYQQYoEMKUHGgOI8t4114OQmqRt7GW6yZ0ePm1rNdbbvFKTU6dbJQO
vCMzlQ/R1k/EHnD3zOJYaZZR6R4lJtkNs7EvPfHp8EdqnunJAZ406N8jWNmgBXnj7QqUAqLcpT5q
jMC+tEkb+222K+gaG3DYhfVZ2NYcl/7PKUu+p9xtfjNt12pr29brglaqMi7urE/sg+PQBEo5Brc8
Tx6AiIOfqaSkBIRXb5rWtmPW9uLXvPhubYebrG0Zv/m0yoW5viAsk69EtngvTbDIGBeF9erU94Ty
3kOHFzGwqh9olk8uDgpaNcINUk1/t7gefGKeYkn/wYTa7Td2O0AAWI1jWhuIsKzwj6g4Gi2Wt1Fl
r8WmqDMu7nHBf95C1FAlwAx3iUbCc+Lq3gQ1ugIeVsqNGPVN5dgkSCTBDlhg2Uhq40lpRMJF+oSG
hXm6e8sM1AvERO4NkkEiVwwPth1mJ+EaQFDC9F012W3p4KqkXbFpihne5eohJWOQFMu+GPl+5oeS
GeI3WbdfeDMnYnzpO+XKv8CYxEvACbjJ64EhV0UkseG4zYNhDwfpwvEZ1+fStiOU3eXT2JNElQ3E
+OB44jM1OcWULYxzQwB3qYbbCsYyWyQ1zrofll/EId5M77mqkwOhDrFXknVIIX0Ni3pn9xDQluo5
7MCL4IYU6nc/ZDvK+sMQKk4Wjq5jLuEy6BFhZQj0OSODuGXLDd1FEgpiIdlpCC/xztIa46B+GKoG
Qcurr/oboYRn9JrX3DY280AH5kxAIFbDBdheAXXrFRlzWtlvxuADTPBTehmivZIgXjWfjqDSXe6/
ZukSq+6NTJdd4qlr5gI2645y3BTz2QuyvZv+ErThmtzulmrAWBAld3bkFV92c79tZz4VEZ4q//CH
eecMvzJ3ZzrNRyG7H8liPJrTXVvgbNIxi1cEyI0qt91wLhTIyfxHlYHAot2UHMPtsJN+vx0kVx1D
mcL/RFnNcTHmGwr6mBrwFHj8+gFM9tbLk9emrUnFtJjcKdcKYl8X5nENabWjpPHNZ1kE6UuH8fKx
KhkIEgk/HhHOAMFxgT7bTpf/NBE27iuyTljVcA7FXT9BYynHWhFi7ULNoY4PH1SYuHctAR91yZZL
0+j+lDjVtB9GTDdo7d03oqhp3uaeo17azBNFR47TnDU3V1bWpxfwBnvNMjC4LdKv3gVabyqOaOma
9bu2hhFujpnN206GzfNcJBDRCnnDPxxGiowH3jU3XEgAIO5B2v2johx4nSnqCWsoNo7Vs8jzPlqR
HIKyfpGd8S0Y4N8xSv1Mlmbb1CZbr4JDtLb1U48rksvqjYU5fNcF9W0yVUlU0iZUpCzg700jZtNw
e0XYItAvftnSf2RZ92bj/Laz7GvyFC0GMQNDVzAWpJPX/vMQhieRMNdtZu8mAma5ZuLczJy3BSFd
um3YfJG/wCkPkrLWzISdDSKTaPRYAwbJ9Fcoxd6dskPDFsO16ykynOFpmWY/CuvyESb6YRXONS3c
W+sF3w3be3Ym4ySd4bwW3V4SNMiMYFL8lKtxSJV8LGo/oC5MX2ZTnkpn+HC5XaOlW7nB3cw7NIWx
Yz46RcLNXtrZeSxN6IUGU+naceJpZt+oWdNY6pIkNajKQP/01FdnaSM2Ke5julSUJIx4HTX3EZ3o
14C/ga+Tqw2kP+qFZkMMZIFwmeK0GCFJGaQsOfopHKDUJSsssFl91wI/W5M2f3SS/bybObzMz0/d
bFd7pzIOSeoBRcnmQ2VAw3DbXbASjeez9km8mo12+iAT8UZheHUsQ1Ih5I+zKag3l6trhtGSeMDF
yvIsHa7T2oFqOeAt9QkwjCwL6lKSbZJpIXS1Z0JSt3xQlaiPZg32YTaeLHe+LxQhtFViY9ZNsW88
WpZk+L405U0myBP7MHsxMx80WRuyl0yetbPGZmF/r9zl6A76NlQQu5hVJFnzZbsGgHNbvOY12om+
3Q1GsO1MvHKubvdhFTqHYKmW3VDOznaVtogzfPbRVLjXmUpxKJ3HseyPvsQRQzP5w8pYzpi+8d3S
i8uY0fqS1iLiSv619WaIHOrHbIZxLearbaY3Y0o2fj982EZ/q8ZuZwTLcyB+otgmAerKuhDL7QCU
hyBRGhiQTRMSSHofZZIYKvM/HutQC9C0xTtpjjCpQOMQdFqwoHZ7RiylfZQM12areF70SwgkOLcP
YUWObPliK2C7g3+XAhBSc8fDxzSptG0JyFoxP7RLAD9zsr1oJrErklX+gFwQBLGV3CTBBez5mFqt
WOTims6WiTLFrTn08w4Dz14GootbRecuiiw2JVFuxHv9NtbyjPTjxdP51litMqr1CE6Qad3/4O7M
diRHsu36K/oAWYE0kkYSEO6DO909powpIyIj84XIkfM8GfkVEqAr6T5JepKgH+rf0WJk1e0Iz0KE
Sm990UAB3V2ZdE7GY+fsvXaPmpQkj3kfa/rmI9+0rRn1j3k9n+Wu/S1qe6z35i2jtcAlO4wexxnb
1Zl5GHNN9pebShGvEY2Fe7CaOXDL6jDXzgExuscsqDWDtB8gL5poJROBl4Yxw6pZQaXQVMS9eMY3
ew20sK37pi6+hG5xjq7z+5A334QIDwbBnYFCRkBqWvu199Ib4dj0oob21nOotkdSoWsw3JIs57Rj
DEUixZAy0fthkPS0s93vXebdtxpyuDmvHa9CXrY5Sb19fwVIAC5qO6Jg8Il4wj0TYTw8r3CBbiqN
xKVO80eK3FOjaT/nQ/xIGBF2ogJA02Q+zGPzo2SQi0WpELS/xZ3Bq23SgDos8/fF6YZNVrFKRuSa
DJ76TPsYw0Jik/8bN9d8i8+kN197XrylwDisqgw3h46ZFFNgF/HMKWYLOR/uwZnlRVoWV7Ts3G2c
kZvmT/WFKFAuxRkZYrE5/0jIh2HBr5mtekR3Gkxm864OIhFdtB3pQSUds00n+5nRRgIhb6CDV83i
1GtG4olQyPAoAxyPyCkabTq3aFPMfa38K9LujQu4CzE65KK471S+raT4svQ9gigiHYR7wCfK3zji
qbMyLz5P4pnLVzMVi6RV8Tya5yWDh23bECDStwTMhLyrfB7EoUbbc2gxaGxDmfxwUv/9TFBrkKeS
vl1BXtX4qVcIfu2LsmYEM7dc6DhNAmx6n0qsCzb7hHhf2zOK/xpJhnIe/D4JGJI6dDk6sJ0jkXlz
GX8WbXrvaDs+L7UvA3L8nC+WMH4o6H5TbH6eJvZZRV1/lEl6keDxYhoRrQOpL30nP1ZGg33WOklX
ywHvAmoiYmDGx2XNDZ5yiihLFhchAYYN0VTY/a+5XefCR4rGSOk6zcFcGTxNkplEjuYhJ7xjjq+G
jlyjS90/JG5qB71ScC7I7Fjak6YZb708r0+NNbnGMcEw9gpxxIAIZjYRNfrYcC1NolmjLg0t8dL1
xvulJrODEB5Tj5d94t41kktogUqK271NR2wz4TU79IIqJ7I+htVNK9C61f6yF1ZoMIlknkUaVkNv
mpbchjC9GxNdYx/pD5HKPzVLbB36CXaZyL6OCA5D9/uaj9Ux5J0wbpTU+7I/QO+os9PZqVErMHXN
8nfra5FW+xzeYJTeD8z1/OE2oR8w7TI7mFv2tQZDDhIKFjoiRDvt9UzPqC8SeVY6g3HmTdlF7CIJ
84zdfQxK/8pZJ+yI0aLspolVfJc0cXjbGpwoklTjTM598t3NyuWkGCzxPUMTvcvjsXy/IH/8YcUe
XxjZ703ye34UxHhfJoUzgblzTJtR69x/yBBpXaKiLQ7k8c4oCob0HFaidzovjbX34rK7mCmBLgon
i7+EJXEosWDfaoWtYuuk4eCHRnsi8DNsJmaij5OKPoc+WhYn/ew2zJJkX3XMWnoGPYKIJ+SA9cUY
L+27PI0BYlmFcWp240MHXIcCii7ozhLlg1tn8DilxOZi5jCohiH71qL8Zs3dxZHYLya8vkEFcWle
VV38YfZGRGzqoUtQmJpJ2aybqGu3lDIQJeubxXD9rkmVuBl8Gp/W54rCYksu4CYbjHdpnV03xA1H
Q3giaECc0EcSeHfaYtfYi3UCPOiaMLnbNvaSW3JVA9wU6KVkqc9ahNKBzrt44+bDZaXMxyTpzyv5
NR0g2I7sQJjMwKskYPvSS4G+zxH2R6wCRvIIiXsK/c04XZgq2rvMXCJFSCqRDfR0Gwo71/wuJmaL
sThJBxHMVvMJL+Ti+/SQH3hvt/SDfcRCyyeRjPN+IAzOjjposrJDQuPNy2fLDc/7NVWZzDm1DRmw
Uy26Z5kb7eiUXEYp3g3JEHeOEAzK5EPrh1jBCH9iVYmCJcUjpCmbsJDJVlxXHjsGFj6gBLY8rYri
unFtSGTJsLNyI3zM0DfuLbLLNwKx45THgV6qD3F5GLH6V8l8k67NJJ2W4W4SXnc6dz47XG3QcR7f
50QqhyPMz6j3y2DxEn0qlxQSajqhx44zelLoZq8J6vSw6Ofx3lp86v46zrb+ZBCls84B0K1ldYYU
FOZJ4LvAeoklxT2WgB9c8Qe5Vu4mJyKudeJ3WIH3ozY/LD3ZEj3a3NI5JHOEWDn1v/mSJZL2ivjo
Eo+1nWMnepcqrAqeWM5FNR3GfD5kgjAokWQkB6R6pM6SE2mvOkQaFn6LJRPAHp2r8Md3zRBfuP33
pDMQ5tiUSLYzQ//U+Wc+ubw6E+q3Sj+WC0BL0q+3Hp90RuUgtv2K/JKGwqwwv7rp17buUKFL/93k
Uv8P/BcHyejGocjO6xbXhdHRcc3zlIVkAn5s1fElSroNa7PPJALiejhUu8iP7uY+AjzvWe73oq3L
wKDfFkRmfcb4/12bGA9MuOPtYOcTimunAB2bdwW/gjHtX3dX/KMBfEzMV6/YJ/7T3/7r31aSyb/8
7b8/t1Csf+qnhcLBzEW7y3WJjvZXWs+/Egb4f4hrlnxccXM5Stn8P79TTKSCMAD8xMcr4RueNGCa
/W6hIFXHcQESGBSXT6w2869YKI5ZPRYgINu0VlYKyAITdBAGi2dGMAdJMvYaBi9oVof97NLjL9EY
3KWG514sDR9WKx2aLW1q+Iaxv3ySMUNSY6brhgrKPn128f4E3GMDYnjmR3Offo58AhjBYlDSxkj3
4ufU5SSgp+K7rZcBfko6+Gd+OyCtYTSFy0An4WcmgvRBeI1pEtd5s8EABVPXCAkpQQL/iUhI+xpz
7BeV+HMQ2pP1nq7pMjCxmOwHBJnGVkQ2Ut2WsnHTtg79lTaz8TJov0Y0GWEC7gC8HWa3TwxCjEXL
KqwUXfI+Cn3CPi33/bw4pAmE6USTMkvsTQuFy6a2Zocr+ph1xXXH77lX97xRhs1+VKpp/mFabkRW
RcYGcDP6s/o0w8naFMJI3wrokuuF+rux7+eFJMdp9dhwAHzXLy8kM648FURnB4077Ngg7OREILNG
zTAx9ulF+G4svpm1yeI2oiT8VBYkylIoMYwpjWhfue9DyPPuHn0bmTD6tMmHzTDgSuB/TjqE0lkS
eCa6cds7sSvx7o3n4M9+PRAfB/QPHasVVfX8MViarK+itOPXZ7TIIozUCBGS8vD6Uf7sGsEO9Jke
Y1r3nh7GZ8++idA8Ltocov2M7Fc43NIyvBmKi9wtPi3utKBhTKrt6weVLy2X3BkeBaI3DIfTM9hs
H+EKI6vF6KB6VDllU+xq9FQXE/seWk2JoT87MrWwWdtpuvHNqLqxC0s5mzY14q81n+ELJ5mri9yy
JfFMBhl/pLGLCyOV6YeUjft9POdW0LRTdtCKoXiQegg+3ziB1UX/4tHiBFjNfItsQdgn3tEJsJAs
DsarlnEx8tfWmtDAZWsLdGF/REOt2reDRZtvDMk/MIZ8n8wW75yBmqQyPX3qQLvbOoJRrSbrZ9PL
ujtZLJEFxYRWbc7bM0d1N0XeUw43VRoU0nHfmZWYribXtw6qNm77ZS6RkEQlXhJ8jq+fIEv1y/OD
qGiyVrsWoCgQm0cUAWcUFj97gnw02u2JbAkER2uzjaT9wySy0nOZU75+xF9WPY4obdNbgZ4ekM6j
xz1nx4vThCPWbXs3N7RC52FiSycgfqCMev1gT1DIF/ePo9mSB9H08OfxFXn5clVZZrSdDdnJMdQ2
7501vTJx11pFAHuyEJvORbWprjHJemxmEv3j9R/wtIgf/QA+XSZna/AYyeO1CbFPSwQ8spdI+dEh
rwriWIYiPM3dJdwiZoExPUuyG8qW+XDDALayGlYaWs3bHoALusyluzBGWliV2+/RNt7RNJ53NiyT
rQB8gvrEhoSQlahDCE/EKhVP/G3KCvyu6XCUGQg99I3tpUQeT6a4LkraGLFynN00+tFtlwrvbowH
4imIbN65KcCZBfP8ztHxjCS196p7nknyH1oyIzTwpyS30nMGFdUDfZDhzKxq+usut05ni/6ZjvWX
LPf/aEWUwzv0ShH1v/DSr0XU/zwuo9Y/97OMsmDU8rgSky4t0EBP9JCfoCYL4pvypWkgI7J/B+L+
AYNzfsNNxDJrAsB0gCjy4v2BHHnKOrSB4ZrUWeYKKvmn/0AUZPS9uv75rHZH//151NLxoi55VcDK
GawYpoRvuBZ5zz9YQGVHswsTMgnGhc1/7k+NucFQR/z36OXD+9YZxxuRteitaztkXFrQHK1ss/2i
UxUKoB+dZMJh1/epqSdifYXXf64cVT92dA/xnw2mS0YBumx2xmMSl/uSppy9f3bZfz+t56dx9EHk
LFxDsq5zvRzEAOpoZW9rwHZGK0zaMzP+wISdv+hSB4OoDUSJnWRXwA9Ph49//bAgiVlwDcMC5Ht0
8XxdOxCZfLZe0byZUCdzaszBi6tFL2f1OL6bWtW9seQeGYefTvX5MeXLG6b1JBBvr8c0kJuGtcNs
I0Sl18hPr5+cXP+mZ6vd05G4mjZTXWiFYAtfHsloSR8XdQrGiDqcT1olkRwmY7biaMpR3PWzb5/T
HMVlVw0NbWPBmFgvA7kkOonUuRCVc+LhsWKvm0lU9XVsQVaakoEddSXNz4ZT0A7QOKAYGeZ+dV3j
DMkRGo5ZHrx+MqZz9HFcz8akZoG85fES0jF4eTaIK22Ju4PObGos+TaugZRup5ApnG+Zpt5BbkH+
HpaDu6rhqbEDUTQL9svaTQ7T5BBTN40mU6dymfbMmzTradSM32N75o2x88Z775UmfSfBWJvU98Fm
EGrmmKvWrSnnKddTtjOJWSurcY8w8OWaIO3QZOqsl2paL5of4bCDrsjAHdEZSXdP17dbL3WyXvSG
7gxJfU/3YhIT4UoEmJMoYHskf1u1RUNjjAub6S0OBXA+hl+dYViqID3oQTeBN1QiQLCkf9jMbqYt
MvjBZMBhUzQuvW/9yOoEvQwh5DAQeykI0BmRvtKIskam9dqZ7PSii1vNX17ost8WHc6KwKJxhdbc
thhokhQszR1AZsQdeobuQovXjNL38BSwgaR6h+BWjmdTmSJfUIt2duAUcRwUTaE/lI5bJbgkJAYy
PxpuYz6yd+hRxo8NonPjIjYR5l4byJ7MoA/z4pZyi4mbHudx7yzdtHxzFvwtu0mnaFxr19f6ElEU
TRFnEgnpS2M339IkWqJtrGZmzkgJwuig8sxy8HGnLf7HnqnCxusdV2yHoTVHBCwdEUbohXBqR0nW
oR4FntYleoaAXPZ8X5Gsrt38EaUQMGhmsZNwpjsZzu2ZRO5UHPhTPCYKmZDcWr6/jJiTne49u7NI
b5E8yh9xqP117Dla33FoOAQdpdKiyszG4TNQ0OmhNquJcLKEG51HDW37Lq2Au2mKdaQlpuXjrhib
9rzgrmk0c0U+7xjvTSGsTVo6QPIURMuhah4Zifefx6ShSa7WpVuti/j0tJ6X69JedZJV3lsX/HBd
+rv1I+BaTv/+3xczRPIeV8+W1pa/Y0SqdjoyEs7NZ5IK3ENjslSdgSHZUhkzxbQA8PnW23y8NCnY
L3wAGXzTBYCa+vJlnmjrTzEIa8Lc3avSKr55KQSlwmNTWg3JhR5avkxS/qgZYIR+3wULrBXbIVA8
jMbbeZlPGni+r/+otbp+sVzym9bIYM9m18pH9Wi5/PuFSTqXM5ZPJ48XG1/r0zVxnq5P3ovYRE/C
ZZvXC/j0G/5Nl1guF+qVEus/Ulz9N7i7/4MS6z8/71Stf+5niSW936iimEcbyrFwH649rJ8lljR/
c9m20qkyDPbk5lrR/15iOQA0PVAe7FvYv/Bn+Pz9XmI57m8w6fmg0/9aY6Bhxh+VVK+VWE/bkmcP
BhxYHor1+Hx0LDZmRw/GImvZt0lqgi4z5Do9fkSR1x2EuTgX7Af9M8Rv5bnPqnDwzJzBbTujLnHd
HMlCvODucqoQY1TJvObZlfyTqmn95B39MB5WyQ/z2TYSzPDyLXLDVKQM8Y0APlKDDWsomGegtgnK
rIW9I0CzvX7AdYP28oBULnyGYQ/zCXbttbZ51rewjYnWlc6REdYh+UCt1561lugfXj/KUTFowJaS
oP4dqhZyxn17rWueH2UIiwglKGZdvMcXOlzwkNEPYakUlrxn3hLdR0Mjr+uZdvzrh37CTz0/Q8tQ
a+/KAeBLNrypjs4w9Cx4lwhtdtaisk9McPMzxkZ4UQmWwCmTW+Wh6NW09xFLUKJ6JQbxmIl8YRvq
Eqmvuuqt0nujTDXXox7/Kp/Nh0VXljTzp7inZ1fEre3Ih5vCWgi2aE9P10VAWHWYCOEsbxg6xrep
nq6SZuggibqkUM5mfKLUaHzIkHYGjunfCDa6MU0Tl33pGxdtvSG//DxFaYYW06I7fHTDvMX1wCyV
YaAj9HZ9hvDUSO32s64GjfIkMz/YhaiSjUoq42Caab/1mY0cQrow53UX9W+kOB+/FtxDmmqsGbyr
1L9P9/jZ1VKLArTStfHOSZEJQMApyI1hrrZza0M8xo4/X71xAdbtydEFcFxaMCaNc9Bpx++FdBtk
LDEgHzSvSBX1AEwiq1rjfdvOlGhlQuh5OU0/Gm7BJk4RPyLqyHYUlPWZCGNxb0z4nV//UUf1Mm+R
4lGWygMDRwyDPHqSddc5jcwVeYSucm/aPkQJZ0iCMaMQ2VMyQuBpC/+NS3+8QBBWQXkkyRmRvD8s
mC9fXTnUFhaghOhjl6LMw4SOFQ9X6+un9idHoTsrfZONuUEH9WgrUCoa4wmCKpocHRdU9SntpMEq
bl8/zC9XkB6jK6FJ0Q8mmuZpR/LsOSoTlgkQHeSJ4QR9V9HbOQUARDs6G4DBLkNC/qco1PXrR10R
8i8fJg7L945TYz5igZd6eQ17u/RBHSR2UBWLYFgcO+KHbWp23tWMBhoZJ8a22cod5BL0s9hsIKbv
tu0y4frzPNFWAUpcHw2V3/bvM7H6ziprckGaVWypO4fSi7HBXN/ivGXS5uKBuU1TJ7rgUbKuGIWa
N41jYe2qeyomeAdhdxEtFnrrFNgQ+7vCCN/FXljpw8BycOjoAleXXEZiHccRxWWPAWGPr3rU2Hwk
jvyIOJyVSmP2D3GtUVmIYir3I5SBM54TKO/a9SdMaXZsMfFJMnSKcnDz952HgGzjmU0Ee2kaanK+
5ajKGz2W0UmNaBv6pTk77DeWMf/UO85CJJk15w/oUhKiwzMhCLdLY5NQXaO38GeKyf0iZIo1VRSw
uRTGl672w/dTEkKpslN3mxRt2QWv39M/e5JYjiwqXaoVFqeXtzTvUtDOShJjLEEqVEkeHmBmqJ1q
IBChGxgv49x7q5795aOxPkfSZpbFlll5x+1+RMnRYEW1E7AZVrtFFv6uKWsccqJUf3WtYe0DqMqR
TP4DZufl+XVdlFE6MRgveCvOYWob+zBmaF5btY211J6BwcDt+csXFR0oHXHmdaRR/dK7joCR6yVb
6R1+/y6b9VUYu3lgg5bFoU59wqjD2L1+zD+5pspkfZfgh4mdsY4W1cq2YhEh7g+KJLFpAJsKgYdX
7i1YQievH+qXr5jJ6k2rnCNxRAqho2ua2nB/h8oJOqWhwjh+e2qU8IlSw8eUWRT6jeOtRfbxurO2
JBWfcJu62jnqweUulqwhi90AkjEFTuH5PwCH51+SeEnuhqyQj7YHvPdgVK25BEXbLLdGiAvtYGSO
hf699qoDnICRkLe0NaArmXUc2GU3n3Yl+9U3Xqk/uROErcDgc2DM8u1dvxHPFuew82ucm1A4y6b0
L4YBHR6RK8ZW1Z3+/zgU9SgDdEx7fEqPnu5xHDu/KSN0YTG8gsnDr54K4W1zVuU3bsKf3QOX2SO7
IJqgJE+9PKt5VdUQ7OUG3eKEF8MCH2vhSw+Bs0uQ9vZ5ek6+zvjGUf/kWtKqtn0m/jbAWOPoWla+
n2joGG4wIPPCH4hftJVIPIZIy8NffarXVqtre1AdTeZ468fv2W2L9cLMvxsB4bAPD1I7pLeM/PRg
pzlOtQyuwuvHW3/6i8rMxKlvuzY4OYfP6SpneH68MLbwWKtCBZVqnH0n5v7C5wv7xhPy67vK30wG
HEdidUdr8fIoqFpE7dudEyS0pGjlJNDvi3i4BDmGjjJrvDeOx1/563mxMiiWP+6XpNp9eUQiEXz2
YeS+9YqpYZAmaytv5fn7e7PXmPSwqcfQNiBvQTtosDMNU4+QKES4C97Mq9NbrDw+/Hsm+HmgFQFr
VTIiwprRL9L+yh16TZ2mjDCKJTzJonR8oGqHOID7If8K03I+xIk1/SCMrrqKhj6Xeyb+fLlzK4aM
VsHebjYdUXbRzs2a5FIvRftJpwZli3Dt4rqqW+yVpdPlHyFWYUiwjWiA0mq0w/e4AkSB8wlcIaYy
OX0JK8qvrR8ydmNLnTbnbNKMr3Zb08bk1iOlHYbmPuNu/8jiLrwMpQaNOI5LCEel7VFEJo0ogWw2
GOB4mUxiVOjqVF+cyu7DM9/NnfUihvO1IxKYSbbK8xArcjKTbVrE7aUt6JJuUoRtZGRmC3I/gSr0
HOMxthZfR/q77BuX/X6kis+q7hmw66GWd2wWxg95Ns/RNsthHlwMuYWNwyfx5QtULWRxXe2h+2zU
kiG1n8r+Qzy6Zb3vF4t9nKZPnO+zpOkWsjBmAJOJdh1KJ231FkA3Mi82us2Lr8vciVuYuWkaVE3I
D8FPwiUc8CHa+zCP+F8oCZ2vBWEGP5QcJ84rS6Jh3yYT2POZeeNWNlN91SpRP1C69XDUSXQA+zsS
i7OBZ0CsR1OsXvMpW9OEkkqmehvZJjbNdOkwt429xomorNJwL4i+CofTQXn9PWNWcofjQQFSRtNe
nvWytNINvDL/FlNV4x8a/CLnhpnjSy7oOsOz9P2Oy4rcA9oEUj70hUANtlSfMATnpQA0OkfCndZ7
y7/o1iYDsDS0hsvBq4A4Ag9zERKVcBeTiiySd5NXVKfCAepIF9/PDmllhZBHJoXkLG3K08QqS9J/
LSO6wbUu7zgQtmjdtdXDpMvlluc6wdMT1+P3pmr94QBIgV8rCz5yiOOwqymmLfnu9cXr150ABQR6
q3XApzz7eLEExWPmpgkYoEGDfWhKVQV8guW7QYkJL3SJ5tSYpgCjDzln+VuSqF97IRRz6Bc9otlI
eKRwfbnGlNJkKMXUKCAPBtaRWSxN0OYS2+ds1tuid2o8dXVEgSLKoO5a/8q3K/dKcsMDD/PtRW2K
+Y1K89dPFa+zYltLlUIl5hx9qnpReJMogOw0HrsLesvZtfAaf9PEfn7z+tX/pe9HKUvZtZ68j4rO
PS4xfLgNg+32oA3QUJ1qkpICpjLlhWsr+3xWGqSU45bBiFoDykUidmxAKvIJXMJtcQDhC5hZqDxI
EK//sF+LBOR3ztP2l6mlepr7PfuGJrmaOuSybmC0VX+BYISxg6Vqsa+QfYFIVyXuxHF642F86uK8
/JTafG/Yc7NmoSY8/sgtKWINJ54UvKUxuqwTFnzagDXWXnxXKlTDfrH4tiiRuddEdbqn+TJ0xapC
7j4hqiseX78KjN6Pv4E0jNGsuA7xkvSAj/fnJjMsYY1WRAUxDmd2nC/OPlNsC2GKAnTaGhqf0KF1
h+EyilCCbyW0Kg+LmEGwAc/wtxHcJYvFUrqnOjMNnukcDTBCbsc2dmiZRA/rJ2tX/fLEWlf6oT6L
as8nQdtssALVkeU8ZINhnDAsQOVWmg0y2aIzEe+kcVTDBKhQjQypyWc0xMLYb6fZUR/Q+ZYKm9IM
Y8jJpBXyMg3JZS4lDuhRmhU2Qy+D/UfbTH2tS80i0xfNpE8tlTMad512uve8Fr7xbPerac6eolOT
+/C4ThD7rTVFVRe0zJhm/uWkK75iFyEBowAN7J3lWDL4riUCGZ3eutiqKntvJS4gR6vu7tUyLcj5
F6u5Glh3Sd8hqRA8Dfk5C5oc1d51Lq2E3SB1YZ5MnhRL0DvGu6JqVXk9sqYwRdauZZK1aOQPzQCx
ONbMXA69Lml4xTVBE0EjMCltqqSHI6PnuQBpNjSY96ve+ZZWHogyvot58b0YZ6O/SzAzWPeLTzjb
STNX0GzIRk2NnVXW7nDGh7s7BZjaXOquVuNF46a+DSU5XEgPz6HSnaYTI6/DHPdZsnfhppk3MkN1
KmLbaoKhhX600YnXMmQb6oaEIsT2VwmKaLWp+3S6MyLtYMOLGThwNyMFQIQJVc/Pr80mkEZoyH1r
Gd3XOAynGz7U0VekanYCFTlxvlD0Kmvj+yU+kMoW9SPCTz6UoEK6j+wnyR/B1xum27hKmvDUg+CA
mB/jIL26IqNTgAsn3TB/FIBfm7i/6zq1Lv16zvFKV163m8rCvauaySXRvM1xriVJlW4r12Iub3Qh
YbDAfAZjv5Q8pkw5s9raxDaW+HQmuXebOSmwUPBmMcpy2XcPVA2dgYvNj0CKtkmBfYq3z9y3eVLc
91Ylil3IRJ3yDgva92n2Kwymdj1MuEhMEl8SlYG0zgcUjocmj/FZL+AIN0aC3e3CL9fjuLPoTko8
RMPGqYCjsJR36lCDWMMBy6B+gK7aQzjRXWjcYwDlAWQOIr6Qb4K+vISkSHD80jnZCczB+DECHXUC
r8Mj0RxXooGtISeNuJzVR+TxZB72AxlSW5kxTAjmrqUs7DU+5HXXKprtPBsQsqK51J8mQSMxsHSu
HxexyGYb+TxpG2D01aFp9VrZRN6jqNAKo4zPsBGg8GmIHKs7436Ab9tt0ek2Z5AA0++O24mbqDNG
mvR5Mn4xVQzVdHJz42PW+OJuhGGYrFWluCl6a7I2CW2a97zqYR9Masw/4mpXj6P0hzvHTLMf06hG
EK5oOpg91HinC7tb7qVfR1/y3iXgZTCGodimYJMIVWtjOK28Z0OxAypZAaiBOkD9TBz0vGVj3bcb
T2ldbUPYHHhrXJ37cGt8JLt2lGUBcCAz4bXMzaucojrfNklTYeKh7P8EdzJzoSk285k3TqTXDLAZ
5akQDcysgUwZJlFe4n0FnRBN0JD7TJ+7OCDJs2dneY29a3rURanWOWsJYX6InLOuaUwrgLKNHaSJ
F7AUY4hf38xcc942+UTiRT11clXk4hBgLjNb+I3ZVsTbqZpkeRrl2khO68Ft8JaORXJJYluDDwNK
Ma0/L/egPagIxm5pqvCmrqvqwYxjQ8FZtpMFdsTYfbMEiRYIBlJxhfsiWz0sgAS2PRd22DZtCs9e
6Mx4mHoBXNfirWwP/kKDc4tbPX4wQok32V/aEvGgrudDlRhVgxE9Y3wVeUggr1wbhiEe5l7PB3w2
gIJnHKYnUzWID9xpMD2VJCqASzBRZjtRrtaITzPJNqNn+o8DewQoJlGa7VIvpTWQFyAVd342qPsx
LPlmRUOVf0vMBTSkJdzsQ29EzQ0MVMY/qGjKiwYuqwW8awFr1A02EJvetuMkMOxetLvJwtm/ab1K
f4kU8PaNpG6Gk90sX9pYhONJXCHZ3vQjHE945N1woe2mYsYER8DY9JWYXaI8xmByW+y+Xr9WZ0M1
mI8FLOj2JC6BJgQGUqQQnlqCIELANaMDXDA8+Nkh/Dc9TafYflYH/Rph+7/JzfhnQpv/z7/jH//l
5UT96c/+XbVIf+APEwet4D9G6ugZ6RdQ0SI7xx1MR+tfR+rk1JKoRhYazae1tbqWeH+oFs3fkBei
nDVootBLYQT5F0bq1lH7AtkkFTXCYyZm66D+aQbyrIQtu14BNo3wOzh5vx8xvpaXVHJAmNMgtFzN
VMwq821U+6dY4DYRa9OZq5z2pMWMoWnENVa07Sid3nWjzM4dFtN5b048uCgMlm4zaE0ghzWjCI/L
iIdao9AKkO8WQAlhgV51Rpedhjmv8nYuEyc9lB1QFxAXZnTSyyGCvI1pd5PPS1f9LN//0lP5/xaN
+o8mtn0juupfeHD/+aVbaf0Tv2tAkHPYzKGR9gMaQujBzu6nBsT0cSvR1TQYZK7CA59H+XcNiI08
xPboIuLUQJ9BDfj3B9b+jVk5WcsM7lYbE9uZv/DAmmvj9dnmZ+2wIVknHEsyB7Sc4wd2ysekFMoR
gHbm6ozJ9XLlG018IrTf7+TSDpe2O4037AgwBdONxs+JIvDZm37982jPRbJHe9+n34A4hr0f7yZd
4qNeplbJZNF2Z/g32OZJtRjNpWuKlom//VaDcd1GH58u15WzXWcBLAgvt/6aPo8zGr7ArspmHkE7
HQZYqTA1Xj+lp4b2iwNhMmPOibwRYQPjTp6H5/3ZrA+9yTM4p0qHzg5ggD6hEdIkB0wY6hKcdWoD
yGwoA5oy8Xo2TdiuT2k0zl8dZ07fMV937sKohJVgqbZuCHtV/l0246c8mcbSMbfN1Fu4XiuTvVUf
jp1CxDdSEhtiLe/nyUqSDd/f+qNOpLOraheaus5Nq9tFTT99c0vl7gCKRuVmTDNs8bHnJsZGztqZ
d4s3YEczI1Wft4C8ln0rCkSRJBy6MdP2hekXEtzuLZXKL3eHTj3qVkpu/mlgqHh50bQl89CF+wq2
XX9VjQYdPYrs7PVbcyw6kaucnGfAWUdsjoHQ6OVR4GBNMhFZtHWjzjzBuTadz6G2SQImEggwXbsz
hTP3G09U6YkfgeOkyxZtk7ZA/GD2A3NH09z2Xo1XfuRheuPROeq58/PQhDH6QSqIlpCOyMuf10qG
BXnNz1s6sF11p1a4mzDGfdMw9osxod29fkHk8RrAEemA0OXngjD6d46GM7rQcKnBL6EEHpN7s8g8
9mzGUpxEVd58jTIbnVBpj8UHVxI/sbG8cfhC7igSDDNNEGC7kxOfgawiunPMCui2eWuvcBngIJ+9
cJFQsmXGxtzoutjfGHUN+uX1U/iTa8aAh9kSoyWEDceyy2EpU5rXJQ+OUdwvLcyzxIbzPhA4VUv/
2+sHO16uuFyrXYs+HU4th7f85Q0SIEJzmthiY7MTf0dki30oyny+Kvm2X7x+qNWw+mK9Wo+lJLUL
DjeJ0G6tN57VE3EZYpMeRAg3gXp7V+QkAu/X/TsQLZqQJ40HpngD+hRo5AzfD6JI61/riGYde9ba
dDZGHhk4+pUAD8ymILvvfO1eq9SNHUxmDdZ1ox8zhyKZ+QZ7vjm/jArDG7bwRUHE2muoyXZKxvGa
uNOWVr5FEA7ASNmLLQIKY95SnRCRV0WlvO5tFfpwOqW6mZbZ+UJ3gT4R5Xd9VpXtGoISscnf9GtU
+zZKYlI1eEgIj4rZFLwxkfvFQbJeu6f2Jom6OM+O71Pm+bT2FYLb/0vZeSzHrWzb9osQAW+6hTL0
omhFdRCiDGzCZyKBr78DPK8hFvVYsTuKE3G0hQKQSLPWnGO6WQNnz7JbFGKhrTMaJVp5j3VT9d9S
gH3WhgqWfyDVoM12Hcq9L300F78gE3j1JpdO/wrqN/k2cKy79dGT3wa+csECFFNJeSQbo6e+ycsR
q0NY/vh8ABw3r9fZgJXeplodRqxYx7q9sepLVQFEjBs8AmLvzbW6dAzYrJzMqATWKAPgE9jhYfS6
cTvQud1UHqcdJNVJvCicx2h6lX+B2EA+Ukx10Naw7GxhHQNK+PzHrgP/7zXv7bciKfJJHmYdN9cP
56/BmoQ988w6sRYlYb9WwcnaG4Ji9/lV1pXz/VXYryMaJxPeZV3110/mr6u0VOrSpGtSsqmg09GT
0VdWl2dkZLcNdOxygqHipDTu69Dvbz+/9oft0rp4oBBl34VMy3WOS7NDPyMEqt7YUtn82gF+2npZ
CzzLy9LHJpVVHUuWB5Zf0j7AKlJNoYzmyRO/4+N8xy8I18avj6gzOhaKBR2wD+myjTGyBUz2UHRX
XtPRCptrWkgmZYD/nTjf2bP+3qL964I+U6yLsp2TzYct2kL+GnVAcBDUGrf13Phnow98odGDtdFj
IE6sSR+Hkm1yY1HocGDDw3k0740Mm0wCWaBf20FeskDyDWzn/vOA5SpsA2EFmMQuHktRKh1FfUUg
apz1kXs2TGa/5Zx4SvDyz3vxV5MPOldG7tGAncKasnLEvUQR9SnPKPHim1zq86H5r6sgUKQagSiK
7+JoZysSpmjl5rRjO+o8bodizBvTU527f14lDFBBrroDzs3vPz4vRQ8cwmuOg3bFQnqjU51No9R3
n9/Mx28cdQPnEdtB5wlL4eiRmbbOPV/wYqZymvaNo519y189lEVJOJffz09RAVTAKuuTXt71Dt5P
L2t7DPkBynj+WEOE300vUNc7yqgcRjr+cfIAm4exg76I36neNUs0xw0Y/XhZsb7S/TlU0QObIFy2
yUlj+8eNBj761eC2HhuRAh3Np562hzxzJYTvVrY/0q4hONAhmTFy5/9ngf3/ft9vQ/39bXNY4STK
s6Yjykbw/W2DXO+16YqE0v8SPfG1kxJeF1LhMG8D1439Op9gF0ymeeH1JeyfsCqSKwEYl0JmKrOn
dpyC5IvgX7nTrhR6g1PfM/aC1KSKToQEkj4vORjiyBkKYorxRfUbwypRAg1SDymdRpPgW9xpPMeq
iHzkl71z5lKFTU989h+fq8ugclch/HpIC9ZB/tcKontyXObEhpaj2FbXKR0dIx0llnlfnPgqP86b
bB8cn7H5piN0jk40nBYq3MzkiBuiNX9DlByvjDEtt6Md/SG+azyx5/l4Z9S5XITqnB3wZYRHI4Y8
VOEsE5ebZwhihdFqyBRjYVFVt8zgxGM8tr2zFnJTnNdZg1Fi005//xyFChK3HNa8SbtfNq0ZIIEI
h/YChkiyT5ba3E+VEzyJKrTv5LDq/Byw3aXllef/dbqgqkffeJWi8qiPz42OCnPlokHfBGpun+10
IjZZU+nddD0xbxtJwwyWquntYCB6J7boHx/5Oq9DKGFu/8eZtZxdNIvopjeEfrr4ejnXD3nfxZlB
ev3nt3k8+aJCxQ3NscOlzkj++dEUj30koyxfyFgU8qdVu2RTB3Z6Ygi9LeV/zwQcNDxOgRi5uTFU
X0djqCg9tDkNTWM6EFBhDHBMhzlxKBGpGZMvOhhkkWf0EGhJGH4NdV1CHp3x+GmL5MMijMj1HDN/
iDWvW8ZtX3dXHeYJRESTVsFXJgOCFWsPoTfpHEb+rIirSDcLQu/mNpVd2e5RWrT5iad3/KK4L464
gcsZkdIsS+T70Ypnj56mVF1ckGd7Q0IH0CrUgVfK8ZoTz/Dji8IvsCppV70738fR8kWSD0mSEMGB
jorxbI1oAhtNLunnw+HDAYfBvrq2IpeleD0jHL2pOaOGIyu4VR7oxBddZSBOKDsZBcc9cO2q8EQY
m0C178eBRALOkAZTQUbP65sYRglj3iESeWP7uQ32RDUGlNQsH+mHuZPwgL/Bod/iVOyJGyaDcC0d
pyNYqwXs/4n95YeNNfdC4YGiwcoPwKS0TqR/zckRveGlK4oeRHDxYEWi/zFMEu3cnAcXLqEjOwKC
7DvdivwhIaHqyrdb57+5LxCn8oGxzCIW5vRCGf/9T5CiClSVOC3mawViJSGgDPlVemJF+Dg2UCCv
d8hrWy909BGnaiyKqUHUaHWcWVrb9s5Vok7pud+KWO+/YpetIN1rVKk+s8XRaM/GJs/BqmODDnTS
06Gb0L2OQdnfu8rVL8E0qC99qIc7XOT6pi5K/YiBwZkOfRu15YaNGcmQocFGiH6nOZ0NKmxb0Eat
+acDyHANj7jy92W1gDbqCyW+J72aSF4kHhC8EeSfMl61R4/Ur4lpm9HT3JDjUEPs67vkOscx8dxU
NZEcUzJXEEQGra+XsnfDGPMyBHJkAtVLgZN5PPe0SYx4UnfqVbTO8rNqNJo1C+z5yr6L6scqpWNn
pSJoTnxhH1Y4hoQf4dNkk8CfgCjeDwncFxx8LE3CB/bDZzSW0R8S7aoz9Azhg8ydcoueuNG7KI8g
PAoKKDjGsZ5EcpHtqR+zvrL3r3TdQwQs7ev5k83a+x+TWSJaitpDGGrfkaAXj8sGPh978VNatH98
jFTSKJAjb8eCzxh6fyWcdkqkBqB84o49eUU/dcHlUntUZrGfBahoM5XWILncet61tvSLrS8J57o1
cZE/fD7LHav1MHpw1oaNwKaUm/aPdxl6QHsyBzYJHxOBMAiX6FgwXiZIjn6ayz9D4A2adFKvQhRp
5vYl7QuLihcCs5AlyMyf6H8gyRlbQ55Y+z+OD34bthDOjkwXAaiU9w9KWN1kdUYJ2FiTyrC35jzZ
6SKUfwjiaqrzvIsqpDGl2UT7ZdUCEf0SjnKHlcO4bCe43CfGyP92eO8HCcZS5pV12KK3D46OL1IA
iE9T+MaLXQx0cBL09shKyCjaa/DU+Y4TRPjVqROCQlwWi5dirMdyU5aB8SLy2XwcZWM/u7Vf3Ity
BWZEdfVYyTXHITLk9GyZg36gTpU8JB4qHvJgiC21q4xcDnbU3JB2HePBTQYjvW2GElfVhNbrLdoI
yrY3ae/apvD/vcwt4w8Gngp1qu0R2xaFSfKE7Ecz+bQI1wZrjAiZ0SH8BWYsh+S1BRY9zlVw62GU
BYS/sF+i6xGJ4pUtTXiR0BwB2W43FjtBqmC/c5S/90sxuskOEfZib6bOgwjpMKt8Q1yYLvs6yOrv
ncdsQ13aQr8jzYpqt+33gdpb3ez97IKoYgILAXVuC8qJ/r72ZhJFyiaC2Ds2oTZp9opxutIEyefn
IX7778gJp7Uul9VPLh0M5qnUNxWJXwhLEMJNE+IYRTjjgfyBsDgrugjMqCaDLyLfjHrBltif6HGo
69k4EPnQ3kmn6R8TSUA53CSTwgvHUTYU+K/Lm1Ln4xMQDNVuFRFdv1t7Gr+HELqvyOEFDJaaMsy2
vljqn6b2iRIRs4C1nvY5fWnZ+AjqCugMSJYjTdxjY/wm0aPT0Grq5ckoDIawo1LDPsdhR/ejrCtC
Bu2hCvP9qBqYHGwXgtfGWzQA/iT66gVymnboEG3ybRMpf4wW44d4igK2hUMMwA/h1UDwimJZrkH3
DctBSZN8br+rv6HDLJ67tilljBLO6uNW0rPbr7ZJzvu+0ayZV5SV4W9Dix6BzYvrBr8nBBBtQ4E2
I0ScwL6IEYxER8jqUjvsHkxgh/2NRAJF/E1ZQcM1ZnKMEXeMGmpM2BHd0ycDt2r6S2Tt7AZp8rZx
IlYWMcjgd7N4BtXwxp4EpdiSJAuEoT5YWJfi+5fAmQNadChMgoMKa9+HL2IQlex1PckdM90BuHsF
cL9Rebm1CUyEKUCPoYfs7cqyz4WO+vXh1cuuGS14W4VnLsHGnHNItliNBqipqLH2higDvdciGR8I
9lR0bESRfWt6DI3xtCzqu0iqPgSerjFUSqQIQHI5MV0lJJs8KnskyUEqczZiBJGEuUelK4e4EyUJ
o/COa7mrgrZALAdk2wcbblHtUNqP+ktq3e0jwUIkNlvKdvgmoQd8rYikBGU/5/NvrULyqVowOYeg
ntRDiURpiI2WrT4/R9QvI5nBIFh0gOcSmwbbA1KYz63cC16qNJPfdBs66L7Yg5l0MoqRD9saPUF2
fVQ+SBO5/2U5+yNRPmNYXyHNIlerKtmLgrRk7kUw6oKaHwfTHraWlvql8TKCCoJWzbe5ds12Ywa9
dC/atrJhP5uVGC/NNPXouRbS2Tc6XLX7qqyBTmMBPZ9agwBtvuDIuYzqKGhijsCKDXbP+XvbDWN0
GI2SHEChK6LgMbOROId8Q/Vb2gjNNfpMOiQEZ0Uzp28prG1OtPwBBKEV7LOinWY8rXP2S6eYWHZ1
mAx7w++CC78mPsZ2KBgSDp20r5ytAq6KruC2SlVLZKDP3B2XhAf8TDMMdrHTYtoiBo2dycaiO3M9
VX64m0u8FDHTRBHt4NjWmk4nYJu9DIMMZHg2Jhg+QiXaM9MU+eM4ovLaerWgxRMkTok6djAwUzjR
2FWgNfVCT1nk+EPmDEXD1h1LQNFu1KNKJmHVobdM0smvPDLht9v25PRYK4hhPtNdCWe+c7z6Lli6
+Tf54DlRWePofEPim3UxMloWj2nIoyIetB2JHSHBA6lB/QI5RcxkTHBqrCXySRhP2zWpZrmtwz57
xUkbTldexKJ3NobmQKDOONHjySOOrpuCUzJSLGk2W/IYVn2gJIN9afzpXtsGB1kyrdJoo306VNa8
QMEPD6qQ3f1iFt4+66xrKlEeeQvqEpYYtQRh3ghNLkKQvhpt8CpA09cpHaMC/JDgc98YPilOrrER
pXyo84DArvohVIwZ+pObpQZj0L5UbnnOqRHlYPnbzIu9bbrnnjLjkDYzdLKbxDdpW0YVKFABp3HA
cACuydcRLFH/vujE88Di7rbD5UxW231T5DfTrC49v3qFob/x+uZ6sV4a+VCmYhc6Py38LsIKzl3+
hWHO99WY7XLh7FlZA2IEwhL6KukLcvAJBnd6UkdGboMo5cT5nhIjQKIQlWsMiF+kUYGnz6xM3iV1
wN6bEoU+o9dA8LrJ33VwXJueRb7UYIrbFAfl1uy6A9C+B6nE3kz5MKRorpOpYtrNeEtB8NXV1flo
uAt3iD6075/ZbzwMKO0R2GXTd7MO+jNzJjJyXr77mbfrBsI6bQL2wv4OnP4jzPMzD373phztu7BN
vxZ+cO6Vj2F67Xii30pknxvBSnfJKBt37fSn7FK82eFDItCui3R8tNr02s3APEGaWA7OQoildkK6
k9M9ivfDpAyL5O7gvEeonQzFD6uv427E81yp9lBP9j5ZJbMcZvaB5XzTpG5bGbW3jO6M2Zj3NmTo
iCjDuA096tdEknObwLhIOh+b7N5BKJwVobM1VFrAHl12EIJTfsatLzwCcKZno/vmTFacGsXPYqx+
DQkNLj3U17iUrlaxZAQsJIzEl6TSkihV67xILed7mPPiNRJ6nOH6wsrqbZrMl9PCEW0h79I2fzUM
oF1XLb9QvU706Cdv/jKl3nPF97RZ48sW3zxLpdfdTRh5kGqyjUv51qedGTa/MKiczUQIUBI4eF3n
EZxeUCwY+xfbGBqs4OVtlfdnDWLqoEjN2FzkKx/+lyYkmrEh7HInA6a4rtF3sp+6TUIYFKmGijwA
A5kvppyeTZImmFw19fU0tuZVjyuX2NAufM4YOu65OXnXyCjOwnk4MwGInMFWuSoVTeYgvOo8zGcj
Ud/Y9owbv4B/l/ho65pcnyXsYw7ZUP7i2AtkVfS/C1s8TKH1EvQZ0Kvhh1K4xXCwtYF5PqWa05Y3
ukTh1k2TXJXC008+GZffbdQhv4RdkYoFr3pGlM4eBI/DUKAOqKw0+hqFrY0jj6Mie0g2WNF2HObu
TkdZhwJwBBQQkw40B3E22NYQk5GCMywbqtwBNTYu34pFWAkA9TnHj5O0qHH7TIH+Dzvf2s0dxbPK
WdeWwU4JGq5x8PyOpoQ8YadoJgWOBDDJWKQuDYvWsLbuYOWk26zpqYKvAmYHepsgliiaYZcwG7xq
etqvJtJedzOSF73mWauZQn1TkMTctBbRSyRlkMM7wQBTq2C9u5ghvc07c+lHOHVLTVCjEeIx2nDX
1g9huvXXzs70netPqiCQOKPwT8pPP5ERVyZEwQ/LRFBOH4a/Mllk30dXAdLXTtN9DRQf17aryhDn
blhOTF+j4cVT68yE0FAXuhhrDck0cRayrdq5YNtYZiO69hzyKcjVpGy6eMDzyGmn7zqydlhc7kJC
LhfWQZJvjGjYYWaYLCDSDrY62fkK6c9EHmBsuZptiKet/mc7uJq/IkL/DogFLgWUDv64IR2KybKd
m5JENdVaxONMLcx34YfWnzlxUdxPdk+yRdpVmKlaIwrk1pkcr2AZmdjdTnaJRSGj6KUuu2BBDjZb
yrlzKtQeNx0TbBmb7NGCHW2plBzbPre2eOOwHylDen+KuuP1NVhRnl0F63PjBVX2akWG1e78cuzx
S1nqqplh0aBOkASZe4nsuO1lMMmYtofiOggFS7tfIJEmtDNYsrgp0qUhtHpKgesFnWDsRO1wu9DE
JKlUW8tjBX8m3XJwT56A3tWveEttlPtebf2wQZrzP6VJmhllcfAFjiXOYXgKtmVOhTgo79bGXlbL
qNiz2VTpRdMJuOKhTDEgudDosg0FXPOKWsgYnlHyIJocrm1+V5LLc2l0VfMclK26AX/JzRO4wVOm
D2ms1eRpwtLZmACisO+sIrmF1pTXgAOJZZnY35m8SYki/4qVPZT4aDeuJ+EtulWY1JsO6e55IVT+
LdW1o7ZGkQeKmCYfKZ22HflquikU375w+LDdiuBuuxBPU1mBAimqtbuL1oYErSrha4SFV4ffigih
zmaZQ1HHVd1O54ODLYkdkiku89HHqeFQyLK2Hprxr0Y6kDlORYy+be7L4kviTxH4w2L2nTNv6dVN
74gQo2pfT6+cMzDChs4yghtWZXMNgDDr4PMa2WvLf/DNL2EisQaHdrftaLVTihdNyB5iIGEC3l80
3lpJVf9YoopmH1pl+0fjJ801MiRpxZEyqKcZbLx/Gmycv8ICWzgZBMIKD4LYw4rzUkhljG1nS9Zt
YQNVDCeOYjh8pRUAYjErZ280TT+Sp66sYdcuyvPO0hb54q3jtn27BQguf1KcMcdtKJzo3k+n+pZ/
Vr1UVsNRvkSOdJ9FbHNBKhJjgsG5G/9YXZ3cgbEeXsYeWfNuHta5qaBowCGodTN/Q6WI2Ai8UdlZ
35MauE/NOW3JFHfZ0foJaG1cSzllj3ke5nY75S4Z10TxjcUOgXn+bKVZ9ZxEyF83bqD5/+aW1ENR
+eJLb5CAwddfsaE0gAx2G5jKKoAds6xpV6OYrnJioAmJnqHOxAoUZxk7qeZ7Aa+MCyrlUMNRoq3R
RXWL+WsKQEVvlWf2z03rNiM1twoQsu9L0ojLpHZjbUxjSKoWA4C8dK0tsJXCPxBNfFlgXyZWkVQl
JFq1cWlySqW/4YXXlUlQOB+uJX/mUGVwZSFrwbtUs3McTMMja1Qa2NK7BAxi3ON9YjLvC/0zrGfm
/pAIT3a2pZZP7GiNYWe5CbusdPE0qwqBY7fzXKcPqekPjw3pfixgqZjcHRULxgRUXRbuSFPv2JLF
DFI6I6yBlDyLmCzGXKk3voBRuwGrTkRk43mZdfCa0LywRuRQWz0E1hTj/ggH7FJRepsFczPEdjEb
qxu7JLhlUB5nkSFqFPlhrjGSjQwcaFeRsg70G6v5tekWRkrsWRe84DAmtBAltPljZj6z96rtzRfp
98tve1btKwQyF6Od7oJrrNNZsMFnmHydszyyDxWJAvcAOcYuroacIZb0PtnKBbGM3YFD9Frhcszi
t1VJi8EALIt4xoHq0wYcnHytmLhw/VTNTO6L7qJ8O6QSE5o3yvFAzN9qmxoWOexCXy7zjjJq20Nd
xWbL4lUXXykHuObFzNIF/KVLl+HQBeWyLQc3/TJS8yaFxEzY3GSpIniuoeRPjk3H+oUfIE1vvb5l
MPgDNdFNGeWkhRfzInE1GSTDEexoVd+waHq/LJNFhvVJ2uyZnZYV3KCMre2F3FJ38ZvvRRkJZxdo
IiLmyli6Mynm8if1R/+aWMLxphl8xlTJntin0NhPP4hj6q5VGlFkQk74pgdwDXFCOf6hmQJ8h2ne
dBELrT3oo0abXSxWkxQ5KTZDDS5cTPqaw/F/Y3+tBWh6rXYIng50Dd3X90VeS0V0kWtOpxw9811f
8aBK0WQnetgfZMmYq6FXQeZa0wxogh2V923DyXpKPS0JOml7PWMWZyUY3OdaU4mys8q6bIvI+eLU
lLWptdc7oxIPttTUCdgdX3TIxHAADhz1XDZVnxfhP/RO336bD8V6BTJax1VlXWNcFWyHY5hUa5Rd
n+1hP97VIdDcz6/0hox6V8DmUh5qxDWthP7pm1j5r0YgConC7pO0ZfoAC7PB0xj8iRqXnYvA+xk5
YHgw+BWbpvDHvR84UTzKMn1ZMOSQwQ4xeqOC0bwaUmfeSV3WF+FoUu8qKDo0vZ08nvi5az39+Ody
rEVJ7iArpwn7fnBoeuGVVakmNtxMnOVFR5c0iIa97gf7XOZkjWWVkW8LJhzC2BQSXj+XF7mZPEci
jbYl25c7SlS4QBvHvA6H1HY2i3AzBPshGXDa6k50Wv/xyaAqZ/T4aBjpExw1jdkVEg06o8Nxjaj7
Tb5x9ApyevzvVwGMBZvL4RUiYD4azKbTi7bIBxJfxyS/orA7brEoqP3nT/9jB5w2PuW21bhCV8w/
RmVx8IiagLBLiGi4qdrQjvboiftfnrBXBG8WXde6BuHUk72WtI1/3em19i5s4ZYbtLLG3tcq3Zba
Io7SHIMwXhIiqij6ZRcV1MvDoEPv3vXnaUdGq7/9/Od//Kr49SC3kHKgXaGp937sABqBs2mSWT7l
7B14X7CBW9SBg0co5ueXOtYhrZMLhz8CqUxET6Z71A5up8qaxgmXR7s0wb7J0xT/b8P3bPs/G2nm
p77ideI9+ixg96MjeVOLAnJ9f2vSNDjMW1hwfS9RNwWL865x3W6HrqA/R5rj7Tu5mHdTQIQqpbJm
6wSqP9CjFrf/+caRR+AoCYhXQa9/9H2aYPd1QK0aAL8cfxvFkGBugdHnU2Oj7F77J6QfH9+pu+bf
0BBcrUwwPd7fuE5ML+tnzk8YXusvvjvU34SvgqvJLYsT69K/LsVqsU7N66s9VpmEABQlojwqCCkQ
hA0ijjEuE+rgRDNH0YlP7eO0wYGWx2jCa/EDbu79fXFK0o7DwoQNBrMU4efudk1cOHGVN3Xl0bjB
2cYIZQmIkM0dzRtNOeH9dUifMvSYeJApvOQZ7ggNPFvVC0aq0rEk8fFASm4tmHwahj3CEDC6BjLD
oNSwBKpWdTf2Qq1802NH+WLPof+ghoJwPz8B5Ac/vEyfFmX604lZ7x9vBNsXXlI+Nnw0xyppAz4B
xYusRfqweFsbjMdNXlv1VWJJ/+m/jmv++RC9GzsGvAHHDJdOJb01h4uIW8h0Z1lfLueGJdrzzqEf
WTptcWKu+jiB0E1ed1tM66xzb9yuv5blImmSVnIGjGUye4dJppJEBb/fmfD0vuREBZcnZqyPCysk
GDQ566YLYdAxelaN1hRYA+tUhTabU4Cd3Bd22F0HvRUcyqGkrIab9X62woW6aV1Wp3r7H4VwPkId
dH3wiRmMGBSPhjwn8BExrIC3WItfWWFFl1ByIkrDHenC23QuJwMZrO4JLa9L8xfYL3e4Em2Y6o3D
Z5jFMML0vBNGGz77gG00nZUeVkonAloiodkQU9KKmZjlrHBpESR9lf0MSNDCvp7XhIw2IfCIc9qd
0Eo9zPRQNSpC09wcKOR1mSeUqenWu5RY87aHeJKMIdeIChPiXdka4EM7PV5nY9C5O1VOwb0lFwRc
qOB8OBtzbZuXvPL1gIpiySNVwaRGiNghfZIysv9AHqGgXmTu85B3OaQXWQx/hnoZXgUXkcQwLlrD
5MbXGIte+L9xblqkbDkheQ4uh+DoWfVjgyrSHr0gjsyG/Cxdy6SjNT7lL/CyuheqH+NtyqHQ3LLK
w1GVI0VZiK4tUmFKfva+GRCHXS1EvhL6lhLeQN2QZuI2qb0xiqvKrb71eYkMtem9oKC2xZH7jGAr
yF14XMhfzxc1QkMNo19u0Dd36YwEbNda9fKiC/T+EM+W2tqb8EmyjR0MXYIvcg1JI8UBJW1I65tQ
4bZ7Bsg3PdpuowwawQU9x075YFICpAxqM6GUSTc9IQP1pjKGitdR59aNW9VoQmaCLdMtkvGqiJXM
6nsM2+ixMoqUV9xd8SdvFXXAcRbK2A3Szf9Ate7OEdYTfUO0bvZQpM5ibcopTC9zVRH0APiZyyUu
DZcx6lyQaHVQvVog/uN89NTD59PNx+kf3CoLKE58trpULt5/C52280jkGYYeTw87Wvv2zp/wjn1+
lbfp/f30z16RbRwiKS5EiML7y6SREqg56OmKueu3g+GXP2aeT78RNBbPOY7nO2L42p02ErBFXd5v
FcJfFJZtE1MmDC6LkADOka1W3NJIzTcghc0rLHBII/qo3Y6wGkjGslowPU23FYpyyee38I95klMc
UxYbnxCS4dGDapO6dfnKRCzy2rtxpiLd1nbXX6SOSQvGYeh8fr23Y+H7R4aBhVjLlWDAZd9gX39N
zACRzAzQHmvO1rhbzrxv1V4ckrPlD3nLxNGKE6/oHys012MA4M4JmXfC4xWahB1py7qNt9/P737f
nZ8fNrv4bNpsv06bExucj4Pu/aWO9hx0z4TZKy6lh2cNZp1K4Km7+cfrenc360/46+kRupeTtMMl
LvcPe27lcDj8ub/8euJG/jGu1ztB24qZH8KYe6TKaiYzRXDLZbrd8KivAPPcqjPvstrrGDlJPGz1
AbXJOY1+goNvjX308vko+bgx4dr4yzmL8RM+eOYozfSYu0GHuRQiN5qo4HO+pXbfj0t44l4/vrT/
XQJqKBu4D8Z38hMco+/GHP+MnT4PiLHZ9Ef/1ejAZhSkKwo+iAUM/2OroU0ijxPOcK3ovVYPXVp7
d7Nb0M8ss1My649qSK4VOubKD7Hx2x1b+Rd/0u7sdTk4L19eaNQyca9oZ3RIUCpaT2b6vRLGtC1w
guyL2s7kNrdb/wTw9V+vEGu8y5fH/ptow/cjlfYdPQNeJAV3a9zRbJzO3aIGXZqZJ44w/3qDtAMY
JRTVSMY9GqyYxorGJ20+Lox8OkemvJy3GrDO50Pyg7OV12cxJqlDgCHEQXI0kSD0CW0VDCWMc6Hk
IVhSdxWXRCNaHseQu8aIrIdmLFOL070wX/LWDO+FaLP7LHXtK/o9pGWxrxhQKlWrMMWjrwZBKJmi
fdp0438vacCMwL9HHLtJEfoYGzAUtM/QIa1lwIG68urvDJq2O/Hw1/Po++mcq1DMsLDT8LaPrSzS
jAZrpq1Em16Jq8Svg6+Zo4YdlInisWd8Okgd9HBicP3jlWNP5HVweuHkcmxRDLvAiCqHEqeXSe88
Avi6nYNEnLi3f31Ja7EmwklKRZUEh/djOIeEOtHHLOOidolvo7H+RlpdI9posg0R5Yg2s3eJkwpc
ZURhUdgpKnUZtbP5X+Pq1tkDEzFapQicOfWj97+F4PHBetMyc1guIGFSRHadYj6EJExtPx/q//h0
KQ5iJWRfSVHzTUX81yLjIDLVFqz+2B7I/617FIcooy7p9v135TauEzAV5JEGuDNBNr+/Kyy6ivjW
gLnKWTisLwphFjbp9gsxJezllZsSDJ/1X8t+8c/RmdNnNOro5vP7fTt8Hg3itfDHIZi5inrI0a9o
fY3iBpx4rMfSHzYzktpraHgu8vFkaLdGmP3pdebs0rQ0D4Y95V/5tNxfOtTlqjqx+IPQ9qEh1o+P
xz3vF7yfFtKT7pAohxUMTQjhdEZAa7moqnynzFXfJ7riSc9WfWKT8I9P0glxUBCPti7hwdHdQAjD
E2zNjI/GmZ/oc4T39Cxh/lL+3lnmFD0CQMhOPMN/jBlcyRYo+JAF7oMDtmpGJMcTiw7gDXQb0iLc
TnYI6cLMPHHS5VD9cdKhiULrgVAZfEvHu3taz2UmssLY6A59zcazFOGAWcZ5RhUVcjNTNXTUB9dE
3Ibou3zIyyXamanTfa2zIUIgAHwwksZVL+uczXtOkAYsuqV4WPxVleiNFapOuap6SdycquGA7ddy
YzNpHO8iBePwwy4b60frL85rg0tH7Ixxtm8UKneDE6PnYzVO6DhiJgPLjaqrMVGqaS0eZzLs2Na0
jQM+1LGN2zGzpiK2ZFTd4Gf1vxllHVw2JbE0myUx9U3ZLej1VdhZN8jD03HrKtuAaTt27W/py6ZZ
iW0NAus5GHrkvUZLMIgs/Ac5etazSnX7zUEuDkS8Ddr5zgjCOtnbTGdyG4jOuBinlpYkHYPiIorI
SIR+4Ym7ykxBAuLYh4naZ1OvyB9dDO9LUwIR2aXuaEPB81KEJjh3LujOIcPs0rm7zqgpdVuUOG2y
nedw4GsKpynC+G/yq9fCS4gVBhzeXiQCbV8kUE7FLLtI9/yIWIzYs1PC0AHTzeBYEV9+CVPPSzfD
PBhiEw3TfCN9cgz3s6EQp1el3+WbqEqLp564qnlLU7r/4TekYm96pu5iF1SYxDZ+VfOvRrVeCM2y
vf4KwVRobKulN7ONSOqxjaUx2vneqFxOtoyuFqOv2yodh3pcxsPSpwgLEbcvzdaiW3AxRSKZt20b
qkf4K4itDPpkEAZ10Z5XHpmtV0IrEFUrFXBTUln9RY1gWeJuMPNqW45+dq2Irml2qPnlddVFMwku
SLOQwGkTUTSS1PB3RqWFd8utXRGaZLc7tyLXZ1sTuEPK4qAUokndmdVGT0aDlMFttbubzTL8RaVI
lxe9PZMw6FXIcCCqzsYWLTk5kaExLS+tTqUGqKimfJvTFkI8ULNl3BCThITW1ug1ERmEVDEmL0q/
mONMsmPmAoTDGNnPiG1supi7xvSrn8woVNi6pqyNzUIgpblpfEuNByNPR7GzSlu3+wU7JZnOLXjJ
swRLWYgSe/g/zs4kyW0k3fNXKcs96mEenlXWggQZZMyKUdIGJilCmOcZp3jbt+pt36iu0z+PrO4W
QRrR6iyzLJNFKhxwd7h/w3+oozVd5nLapmavFxQF8s7cTbCyKNfUSqGx8/HIhKGlpTTXgly7mjpJ
b9xSjsevVaV43aWhFqgHS7GZWJv2ozeUeUlRrCbNCSAyl5lOkalKHGNdBn48XYzdUJkQQvFovrXb
DMykA6462sWp1wNvKSQL421UxLP9VHTAe30+33ETVXb/6Fu5r++4pXRrFaLYfp2DqX/F5rz4FkCr
qTYxlyRArNQpcQQAW6VsJN9stTunRXofkq/qQ54I/bewkbOnPo8Jw61aMfJrve45KCu5ZbNEJmUe
DDb1FhB35Xnf9XFsXmorVm0gK731XhJ3wHbr6rjf4PMZXPcKjl5fOpvW60qRae3BKPCcLwAZPRA9
XXRvALB5lrRBfQjSnoxb7mNDoEmzbI073QTQwmiUy6hNK20Ty6b/NkKmfwYXkb+cv2tPRG6E6tCj
4OtSNzdnaYEB09ZIJzI7UPo4dxA+3aaSHL+dH0U7HobfDaOIciDZEPSzw7jCtH0Y5Q3DIPezQRbZ
LdbJjbZHCsTV3Gxb3ji3yoX0EO+GXbBFGGjrXOTbZKNs8q2xgWCyym7Gnb0Bw7BwT55omx8+mXjy
X4KrCp3kyld4MuTyV4n7jiTa5h0sy+ox3oYuhJ6FaOAE5+twQHFz/zJgTsOhD8WA6er7w2r/Zb35
9On8bB/f/YcjzAKOcPTBDA6MIFnNSi2vfYStymh7fpBTK0orRzOF8B/3wew1lAb/21Hnti5oQW6s
suNA0ZwlhtyJVyFXIs6mQuXQ7Zy9SlQDkwvQBFrHUlLtjcaQt2Y0pPc1GrXu+Rc6bhhYRC+ioy3j
G0nYdLgusZGBq0fPBeBsDrTIr6hrF52Zf++9ybxMuwEyCeII9VMpVX6/MyJfWtoaImc4jHvhAMLR
JL0x0Or6+Ip+2RrgDOmT1X2y7jpEvB9gI6bFum4VJQdvZnhQfiQ/uO8BmnyRAs28lDoo+BeO7peb
Aq4WqaU/hUsfyImFpjto4UqL3oVgcx7OSx7YbTUgKQeeqtafRzAmwKyYwyszz3AfrlNd/9G3CdLZ
SdsRppm+glyyGvYAuVpZS78ZgTx+1s1QG9GTDrJv55ftRJsF7UtRUCQDFVWH2QkGP3m0lA5QvYJe
d3ZNzwNsZl0rsMeyEZw0CFph1+HZnlXh2VY3b8bg2ckmKySjAaxdx9/K1A7vcTOaBPZbHTNCxqaA
J46d9EWixsIfTTUgrVllKZUXkhPEe9P27BLJ6BJKSdmWxZIz2onyBspMBp1AgzopirWz7ZhNk9/C
lYS2Gse08xGK1m4yr+7ecLbr7wmrC2/dpegik3aOxQ+UY4sQZcFCf5SCwWxAeGnDRusdW9obSozf
tElFeWWX6AGuMwgS+ub8OpxIzhHHJaSijgySCofJw31C5axsB4cOXyJQM8j5TY+2lqINbWXxY921
I5BaWfkxxVP4FXn5aAvDSE0XTqVTTyGEdxyyWA3EgjFrurUF8js++jGUCHpHuiJ4B+7Ud1P4kmjE
XuvYScavQ5PHiFsX09BvUmow3+opi78vzIfYd7OPGQyS6HrS16F8O5uPLkHPL6bhh954gx5n0eQr
FX3UK1/Vh8tIK6y9YpfyJs7C8b6JguEZyA3MHCWW7qzM89yeCsiG9u24I5OKt47imRc0tfWbhk79
wtknjtH5swrfEPIhBCEAHxyunYwYGDUzviEQAf62Lb0UyR1J2yIB4K/x+q4XJufEmeIguUKhCK9K
uimzVepa1OpTb0jWJm2hWwC7xa5sxmG3sAQCADN7LccSJTdUSABnzpvcU+mnTuSHyTrEWXBYe0ON
NIHiG3i/l4OE95PO55CtLLOBR5bIHZ6xBi34L/6Eae35ZzmeYRsHXRtVKHJ9BHZmnzPuXsOISwKU
09ZpP4dKbm/qpBlfjMnQLgFphs/nxzsBbeLABlSGmRggOE6SwyV12oxWokYrLKvs2tuS2tKdbGJJ
/hnZ/RRs0soxf5hakakkjk11b0BZ+GnGaQWjy2zpEltart8g+NBXNIY15D8mkKKcrLkgXwHcKb/5
SeV/0qfR+l71pjxsWli+i9Vz8ZkcriHv8WFzTcWeWGO2VUqvyjWMJ+O11TnSe1Kjo8A1rXwqI2oE
ZZDoNwSdJSwHvXObyIj2nm31rpbAb11Jo5TeT0oy7hBpojQ0edZC4fPEecPVQ8WMZWUjo7Z1OM1j
VDmqH9DYrGPsH3YaprXdzZj7A4Yz6GT9DPFzeKjb3n+pKEcCgK8k9QbnhHxYCB5OzJNK8VWg8lAw
Iog5fJBaletoGFVK2oNj7BrYVpCwGv2KyvsSmvPE3QQyD9QsOsho6x2hs1QtHCGfIM9YT5G5lQe7
ucwmM3k0rDh8VBCVaVd8/v4FtwGmsLZS3yWa4V/VilnsrKzq9uBxs9vYwdUeCy8MqKRo2inkXfFC
k+D4DKYARk2a9otMkDDvBzcB6IQG+UtsYXv5izbUDTxCubnKI4S0rFoKINV2xR7Eqr6kEnxc9WNo
gfqwiQ3o/szCklb2tGrScgA2VtWNHOQo42xj8J5w4IYkp4Nsh8MdFgThlRdNDf13q3S+45nUPzty
V8ubDjS1DZstq6/xSc7wFKhTy1wl3Qj4wvQrLCHOHxnHhzLwNouyK40g/H3nR5RVd9MUcFKutdhO
rqli+K6pVOP/x5LYJqhFqsOIKsw7bxhBUyXr4CXZft49YlgB95aL6W0garlv6nIgGfZqHLwJxxcE
ek5IgdjcxCZ9LvYCh8Q8CwXwnki9Ha89ukQ7AyGgq9qMMLGAh/UTaGG0GZzcG7bQkce7xAEMt8I8
rXyGwmBehGntfSpjHCwWvtxTj0XfXdPZLg5f8Dzz8FWnojuXJ+tCaSLdTaH/POYT9RVLOIargRp9
1ysctNRU5RCrMuWpjeV42CDPZO29Mi1g4/n1Ejb+xIFC/R85SHT9ACbP435pAFsZB/B0pqidHlPq
LxvqhMY+tumznd95J4YiiaS7gVIO4urzppU5KhrSLF69zh1EKCokG1w1DOMbvBKX8A4f5myH94mA
2JmIRYkDAYjx4TkZeG3tlYHerIci0cc7aILpxqGVGO0DxS9uYYO3aGAGBcQtKW/AfFSmB4G0drTX
OKqoz+A+HTyVAAiVVSi3wb1m59gBgRyqMle3JMH+i6by0rKi8XVSNQSvHWIdA15OKlu3dtdo5rYB
mvIVPKvyispK/ZpAz3xRJOUHjjXyC5Q7+Wtl1pd0+DBN78q420xOFyJekk2IhXhx2a+kvq78izyy
aiyFw0b7VDu1bADnksESNSWvvmq0EOoR/CNkVvAScdCTLTo6c52UBt1qwN35XekhSF7EiTMo2wCM
DqZDNBWxn8pSfIn8HskN6mqJT2fNio13B/jrS+hVagmvyR++9yazt4r6oRnAjHbTqzEOqCAoKRSt
VS6HEuECqhxA/Xpt+JmoHCcXOpAWXHZweHzSfBPnvvNb6fjYpUuG7pCQMRXny6xgANsdepZOMZTp
9PbkzrqrV06/LWIcstAt8aE0DvXCmfbRFpttKhJ3GjxCtU20Jg83VdwP7VRXhCHOCJvOAP51bcCS
v58i2aQuO1imW0PkBIQndbue3pZLL7O9SLRU/VThW7wFNKbvfThapHNy6VxnyKcuRKAfUOXZQwqn
BmFbyCFIaDh7yKKX1TAQWDsjyhWXWl+XuTZb/b3ti4LcuNSNZhMMsvYwQoV5Gu08VAFoOhhB2fJg
VCvUdwYU/fgKnFXulFCNdWcS0WAt99mqxaWAQAyq3o2m4NULYr6SJFcxkLJAT9ompoSZHw4bvWxD
Zwc5zX+wojh7gwM6hms7dLS3EIsrCItxHN1Vo+n9qJusbbe+Y453KLiUl9yEAdZInia9Nw18lqVb
W3z9szkSJUqh9CfChnk4pxleKrW0GvAolJKNJTuxS7k22mDOY30Nfau7BS1sA8mkMYMdnnaHrY90
nXTmcDGlOLHGSk775Le3NN014OdCIwpk8CzEBNDo255Z4no3Sa1bIrr3RhlIcavU91YRzTa6WsES
XvfoSMawF61DMHRI2ZFIzDJCrw7hoqBDsq4SKd17VlRfwtMjmimspcj1OJxkLFtFsw9HT2HeO9uY
3LC0VQyFZn2GjtTGG6TyjcaF8hR6QfRV0nGYwu4JYXh6rP0jqFl8JihXGzeBOilvlar8NKsWBcJR
m56M0hrfEY9sPkWVPb2eX4m586Wqg6sACGVg2Y5IlvnxJr8U6EgCGqsuMMLTJGwELia/wUar7fHa
2OoK9lE3SgShxC2UIkPRoJq8HsGDoafNabcBpVKkHKd1ToUfD+kobPO7tCu0hZTkQ+rwYA/zkHTv
6d87wiR1TmrJ+DBYPQ3S86jH3wbKVT9HIwWf66Sq92oZE6K81mCOP/BLi166SUbwCCo3wU4Gel5f
+wq0vXViJSWQWLyD/L3cFTAg+hbhxD06lETyzkcK2cAGueD90C7x9QLUMAozceeig2QXG1VPaCDZ
EujFC0fLJ33hpD8upFu44lCrFRJzcHznpDIcSDOrj4HR1F2q77tIoe+ilfrWDizM4IrEdhEE7DYt
hSJcdqldOtBo4d/RbF7YFuILnM04fG3K01iPEFvOSVwNl6iWwHtlmPSLTTN0pRr1RaBKl37oKxdq
N2zBquwt3ObccsLCrE2WTq6P0/v4GUzQRYauQ7GY5X8ex2deW+IZ1Lq/7X0Qgwgjq+YX09dtb1X7
qbIGPkIQYck0nHwkYnoZ90AP1MO9gJe4dZBN+z7zrF3tB/KNo9OH9Fo5uK56o92GmVciqjMMF0mp
YXbiUdqjoSZD44+TjZnr1Zav29+kZQWpvm7KLV6VhZvLDXLlua1e2VXVvJyf+ONDSgUSiXQRSS8Q
f3lWVIkiBCprB0NuqXa8p0keuk2Tt9YWbdny4feHYmIFrxBQIgiZw8sTJZu4akLYdK3e03BOTNwk
G3jgQNjzhbLVB1rqcClJwIA/8gljhMBqHo7VWNLol2XEXZpN6OKW/UjMBoUloQ7hKnGAGmzuZNTb
kVtadeQ5WO0GA+Y8lHV6vOLRNBjGlWyVcsTFbX6Vi6TdT3kChbzPy1dVA+sf4s2Mm5+i36dBiqVf
Vyv3vmPhvRKFxU4vO387xGmbIMWQyXvNHMt9hpsIHnl5sYQfOSrT0XhBOVVjarEIoPFx+L7KWIwW
Sv64kFuj+S4HWZK5qC9J97EHnmTLXd1JF8lQtzCOKaKFOxJkZCt9+sNISA2+/0ZgUupr5lTZDU3r
ByslM4zCHXpd3hWKDcug7K0gRYAkMV7UptB+nN8dR1Enb4AfEHcYnx8VkdkVTUhYTcEUI+wTdeGt
0nrDXdFa/d6Z1BispUORZAqXjp2Tg1I75QMQ/JK5IDE+HE2oY6wErrRv7knjMuQEERFD+8/8PMXD
9KQ3drEAzz3Gi/OqxLlA3uBYISM6q2uEObqH1PkgHWpxvsP+QNkVFTH9CsSKc+nFer7GsR17xEFC
h3AUeja9HCBw0SoV5IVIWir5i69h9rVwDxC0ce7CnJtfAxqukU2foO9phIxV0uq/EKDRhY/yRJCi
IvguXpub5thbyvDDInN0VDgGhP0fkRRNo5XsRbbpRvS7LsegB7KQDvXYbYN8CtCh7YIe9E5bDs8E
FHW2Qe+mDTZSWwCQwSt19FaUExFDJRsFUREEBQWX89vy1GIJJgHWpCKswlfw8Mui1hDHdC7BiI+V
fV2Hqf88qmWyhswZ7BunNlwvTvXbHGG1+1EHNImOzHBtVl29RWpq/HL+cU4c15R9KPtTpPywPzp8
mnYK+x4ht3SthG30xYxShMF90/sq+w4h1fmxjguzVLC4DVkp+md0AUSk/0uoNiIlwLfBoeLjTr0J
QvMSbt2WanWPZkWdURsOv7AtkXayUZBIk4uF8cWhNduWqglUXudYEz58s6nXkhh4KOIz63KM0sfI
KIONjgoN0G9uxWKK+teR5vYdDjDtRqkL/WIKswqRrFR9qntjXAgKT3wk5A4gMPgXn8m8wiJVXalk
WpCRoIDK8U3J2Bmoqy99JGJS5y8t6jcKEQgg0rkEtqVPgRp0Dr1iUl4Mj+z6QR3V6rPi+DQfFalJ
ra3cSMi7UDqwUDeU62BVa3HCf6ZzmcWZ7EcUlNOk3JxfjxMTwL2N6Y5Nj5gYfrYcQWvL4GhZDt+g
uNggvnplxqWxPz/KiR3OGMwvAgSgg+dsYfg5o6WHmPiMNspPUxdihZdEgLERRVj4tk+9EKAdMjMd
3wDQwYf7284dOsQOxx4+Cc4VGTiwVhty3eP5Nzo1jA0Tw6G0AZlyPm/4T6Da1sBHyidwsnatO1co
0yx5bZ2YN4qfFMrZNAIqK666Xz7WPMhVuwkpcUaKn6EAJ9cbTdLTEojupCx8CseIH/CEZPjcFQwE
0GMWKVcGgj8B/XPQTj3pgYTaalop2V2WImOa5ArKgJOG1XGWWzeqhpdinGfS2vN1546OouS2ckc4
XDnNpwHg11IF4sRUgHDnAeli07qbX2dKAWYBnlaGFmjltSt6VvK7Ovnmd4HQsG9Gj5hxH0Fdvi0i
Tc83TZJ1D/wm+psWG85DwElO65VtDSinaCo31qoCgLyEVTmxLyAqC0Q62AshKj5bMT+kZgjscE3N
otq3Klz8SVu62o8r4zSYqNFyfuuU7PlVh6Pg5YI7/NBW2HRVSPt3A8K4xdTihQ2+FT5x6FpIed1G
eR3c5mjlJi4a5wHu4MrrpEiaa1LDXjrjxIc1O+Mwl9SEMIFJIDE3+Mm6vALNqqOblFv9p0JvhARd
Gf9Ew3na6v3Y7gARbaQofcccodvog1Nc9JSFFg60YyId3AOyX7FLwI4epfly40lgQmXKiz3MTppJ
P52+zHEhT5IN7a3ovqI6/JD5U4MqL9qkUTeOYOL7t9hWP6k9Gj121ek/K7lEYwRszMYs82k/NAFS
KYVlLdyHYqUOZw3aNwgiyvz8j0/8cCWRunWMImMRJayFL5s6t2/QU3WuEm3ABwlu2YWEkflCw+fE
oAjv86VDm8BjRZ9t0qnIutpoUV6qvYlDHxksrNPhkpVDjnG6J2VuTodwff7EPC4GY8rLBsHehs8X
yussQu4CM1b1ti7XQ5XWXwI20WMOSO6zXfT6LWqPyKKhAOd8M80AgVmqLaqyzgyEr2Ane8mLGTTB
9xqFl1tQBKrAnFnjl1bNzNeF5zwxOwKdAuoGvA5Bkvj5L4duCQyijIyiXOsd2GcOemz9EkWfPttq
5afcWWr6vdCj8V6R/OF1RIhOUM/11Ha9ojE2IVB9dZfnaRptKqLXy8qL4ncUGVP0jaIBYefzzyum
bbaD2O0geggdqW/NH9fKx7LoMx43TLTKjWQI0Ql0rq0UpNpzn9XaV6sJUZMOQKKdH/n4SEaPw1Tg
VUFwwgtyNlEJFDJBihQ9BbknhPSDW7+hytGCql241U8NhZSLaISRCEPWO1wT1L2pC2pUcTpo7huE
FJ1VYUfdakTfduGtTiw/lwwSK0SpAiky61kEGB36kkzPwsqRBwW8ntvfJ031LyVHHlECRgkbLLhW
yUuuGCfekc9CMOAIXKihzqYTSa8EwUMZ4RalKjd+3TlupmfxytE7fyEeOwYHWoDAAKMAowPYSah0
OJ92FoHwQbx7jRFqZq8LENnvWQWFTnieonAbDxoJtAo/0dkOlmf0G4uzadoViYmiviQhhLkiosN2
FkaRhL5tSpfSTO3AX6OKV6l7f5gy5Lb9ttw4vlp6roR+6tfCjLJq1QGtd3BJIPpeOGNOrB2tYsHb
Fl5r7JfD1ypKBxRF6hXreDCCFyLS9koQUK8NzAgfQJfIbjpF0afzn8HxlU+4BNaXpJ+cBqzs4aC2
T2UPvxYkXMrc2xRURFda1Mu/H54xDB0BIMWQwJAcOhxmUNoeap0DazscVSgMo/nJHCbY6ZBV6EbS
pN0jrgnLUC/Ky0I2SjZshJWwKAKjKIlEEaHVagxr70LpVUrQ52dBfBaHx5AOpIpCFbAXoWcw+0Lt
RCd9KWSoPfgbfDWTAEIC0kTuaKLrumoSM7g4P+CJeBUarSwU5MiJWPFZlVPCgWPE5aBaq4EtdyhD
m46Lp4PhINmjTM46CnoIBgHusvJK9zVr2yptOaGlVyYJCqOe5a+yOrG+BnIa34Ve3SJY2SYLpdgT
oRrbTADBkXkQOgKzeeHY97tGwlY1zUttg8qcuVVlsBURiiNfiZaDCGptZWP5rJeXRjL026rGghGR
ef8BoKt5RWt6CQR3LAZHv4yVYpWI9ITu0OFeSqVMQX9YRbgHc58C/qRt/YiLIPoSGMX0nsc0hLcO
JRpvExeQUDZd3raPFK7SfOt5Ng4KCa0U1CPQrXyVqkZ7A/Je665dT4q8HiawxAoNiB8LC34cYRJX
Ujdgn+HXBlTh8Kn7EpCbXMkSgikdbiNdndBkGo1hr5ZjvAHuq0NrDIatUpn9belYjeF2cqG9IYls
bs8/y/FZLc5N8GQfEQINusNHKZDkJQZHjLL2i2+QfJUrp9V+9EPZLNQVjw8XBhKSFxRP6a3Z4ue/
BCNSYIUptqEMVPXeWlHiiK4vfYvzr3NqFBBO7FKUeUQP/HCUWvWioGxIhuI6YFN0mb0ZcvSfz49y
PGkw02kWwDtk73GTH46idjmaEKYSr8Mgr9YCMLlFCdO/rFXj7fxIx+9Df8DUOByEbTlR0eFIJXmz
kJ7HGjbOsitHN6jp44SwOT/KiRMIQLVOHVFEQYS1s5O/wY5KU0oPPm4fOzdhMfTvPkARt6qRberZ
mq9+0kQrOLm4JrdTt06UtnNRXy3XflbR8URd5yrxQ3Th49ZauOOPZxtQl0Iki4YJii/zJhB9BcXz
kgTyqV6+eXGiIoBZaw+RHTdfF+bh+MNEA0Oo39HoA7s8/zA11H84QmJphTRhw+c3KfEqUtT6EvBn
tOmjAXd6iTttDRpWdT0zqJ9aYDovhM7qb6ss0OmDfA7oREEnD9zY4dJHGYlhT6OI6y7E506ehr2p
+vFStnvcmyE6dEjDgfYLP+XZXvaldgRvhBBjplbxs0MQsApt+jNILwNi0eWICgWS+XHTtW8a2aWL
DEb3/fy8H68wyGjIN3TC6Guj8HP4qtCY4TtyZcF3MMNtMJIsUtxo0egvl2b1xDXGO5IRcZNBu2DQ
w7Fw8OPMTfEwtIMcOyAjT0S1Pkwa5arLjQyx3sAwfib5ZIUrEcTcjCPX89qTdcBTOs60+HXJHe2Q
qbYjayHsO/V0TIOImj+Q+vNFz0bN65U6Tam6tIRfHYqMFyrc36cGtOUTsu7VZSR3crj2NdhLdhL6
F+h0P9iZDYVkJJHY+xqiBQuPdXwKgQEGY0+DgZCIL+NwzjCeSAKpiVPsV9oEbJue7k3kuH/3KgJj
DawZJDv/FhvicBRliBqZ9la2pi8lfS+SML+ilT7R7jfkhSLc0QsxlOBEikOckvn8hdC/0ovMBpDi
9FjydZHmX5C1/3YFl+YEONgPGQkUH+dST5knYVXYI+YOQ6HYgbhCu7uyLff8xyM+joN4lXhdKLuw
afiCjwrfYWJNg4f27Tqxs+G5jEPtWUOT7MXSankPDtpc+aZc7Qbk2dG4nPLfXzVdM8HhcXZ8ZJuH
qxZ6nZNnJjkWYBVRbHWyi8JuMYjJMXI6/6ZHSRFgEDJZlk1YYxI5HQ5FxSANpBodDlXNEa5KV5mq
YFF1GRApa82SIirApOOZJfmCmMg/hEhzMJDdc8jbJZ4g5Ob4RvQtontrqmkyEJRM7Z21EQ94SAyp
5t+ZbYqJ3Qi6+1tSUSFb2bmmv4U+oMCLwPD7b1OjjVf0kNuLUkXqdZ0qpgp2Ps24YvzCGCH/0/+e
gOg4U8NhnADqnHylfQD6YDYwSErZeMRSotVXkA8AalEXxX0rUMbqKfDUxljrfo/ohNf0KN1ZVT+m
l7qlgtPMOPDWsLFRY5N9CSPmpu8UeMyNHoduYObqbS05XoQWSFdfteglIYGfBfZ7GozdziyGRMLs
KJoQwwdXClm6M6tboesUoWrYY7joVK0WrOnkS98iK+yvnABHHIjwocZ+8H0ss9vekr7mqCS++pan
0sSuxs+tVWtvfpRLXws5NDIkfYwgX7VqbDmcu610i0OuhL+63hcoBhKRlNedULtxi65B4ZN4Bkm+
WJ6Q8QHrEkn7SQ7Ci0FHgOci9c1gWpVqgQaknReQ/fGQk12pVp2vKX4DvCBksc8Fprf6Sm5lzKyk
ERbXXRPoHAoKOomA8dIBW6Q2GU1z0xolXlNJNKHjjHItyzTglB5t6aYWX7o0T1VEz+sJma4mGp6a
pFR110JU4BkfhjRzW6fBsAT0bWWtcrDopQvphZaDoYyIF9XQtotVPxbty4S94RNq6HSXo6Jssm3C
LvEBAhZDvnHwUMwvpwLpIlR6s5R+QIu+LB4FFNfdDuXtbsUuMw0XXWW6U1Vl4nI1ZAXCciSP6uCa
gq7mxtaUvEVTPfARoWuvrvzBVr5oCpCTle8YuAwBoWpfWiedZLQFO6I6Sr+xjZFZn78Bj2iHR0du
y5dYN3QwfcCg2CFkfdcU6GVl3Sg1qOqQgCUAEaV193KD5OI6C6xKkOVthDjSMSiE5XmMiATfU7Dy
vd56RuEjytda4Ni3xVR11xqzya+zfGEqp3X6tJngOOKJW049UPJEmBSwES2BtYsxNMtzrDWoy3Lk
nT94jo9YLiZFEVG4KN3NbyYdEMDUJgS7SgkhZk0fN9g6wASvyzDUP02DMT73SYFQCW6Dq5TKykIE
fAxLFLpLgl5GNUgR6c3hyVcj9eQUHeW6FEUL6GxO5vLdpvvS7G1wGJPpqnHUXSD2q601G9cwyMsU
b2ygWQoQlRVxfLjhiOoezk/MiXuUEqgG//EvvfBZYACQaaJLryO7Lhf2XZ4lw2Ndy87C9B9HRbw+
OQBlI0EsAZh5+PoUYtRUDqJ0LfW0Pvpp6+kOpsjyk+EbWyszXsASXUf2hCokpq+jDiyj9OW7Ku0W
aldHgSrYaqjjQMFBnisEzYcPoqiF3fQqLCZPG73vDqYQbpZP9VVp4m/0u1PLp0B/AVcBAnTqQodD
9XrZJ8SfwrmgsC4KLfF+FrX129YFtPdEc4kaKgQVdtfhKLozGlZNRwnnzCbe9rqvP4Vh7S/k/iem
DWiN0HCzKHHRTZyNYg7kuAX1mcrrYrw6qmmLvZlQPbUWMrjjDQlIS3TuQPKcwMNUGh1yC2PutWHz
UcShNW69Akju+bU5ht2wIthi0hxEXVDA7Q9fqDXqoI5C/NsdNEhwS8qo26wnOZ7sTetlXrHKy6Et
EWbBl2AlRWP/Wmpmn68Ho4+E0HzZ7lutTbqFD+XE2/OVgAekosM5Ne+g1EGZ6FXXIzFSZeYGUqK9
iRWUfxbe/jgu4tYhKqI6SpH0aNOoNA9DNRfmT32IpcEQxI/oykC1b4pySyPXuKVY6HxSBg0b7syA
IqdKTYD3RGHcW0oSPTM3uKdRr3eetMQxVxTa+9+fCpN8VgGZgx4J4f7hCnnTEFVRTDPJ8bE6keWG
KNyBLXN+Kk5MOL/9o3RLXEqSdDhKrJY15pxUbq1EwVLOaftbOUmUhe124vMBYoSrEv+I4uvsIzXa
2Oz6SCmE4U2FOg5YOyMNy13i6dnS2h5VQARHXywuwAmAjkc+AF6ec5+XZBNWJ98HOMe8RJMzPreh
EexUPN3v21aJP/meH2JhoZqvehcbT2VHtnx+aj9S3cO8hieh6gUuQLi3zFcwKFD99kLweCbaYuHl
6E3y5yBum+/kIiGoLzjz9aov+8y+QhVMe1H6MgouOzMck3VqN/qjR6fmWYlzDACzuJVXiZq3+7Gx
hmCToNb5A0FWMKUqRd6rxBmLejtNvfwWNz22qMStVNWjIk1/2l5fqW7u5xQUQ30yn8+/5/Hi0mgB
3EinQRE07tkWaiJzKBTAhmukZiOXq11HtzhSPyswRhaGOs6f4KWjhUryBHoJBZLD3WpQQobS0jCU
poXqZSWrk70qoly/tTUaZzuL/wMb3hvlkqfIiZFhmtBYpcpD/WAOADarckQeCHOhQe2blyxC/Bpz
jXqrWaX2VQ3iYat7ZfxyfmaPjynKZzg6sI6cV/JH6/CXijNy2DU7CEFUe6oBjnq9Ybyi6GXc1F44
EUrES2TkY5k8ITWL/icFDLqeLOvhBMfkPHKiw6SIY6V8TO0Jk2QFnqe2LX271fajr/kVPm2a9BCo
DpRBOy6SR8vJWizJmiS4D3uPbCcvJFS9FHCkjzGy3q6GmWgN2AAl2T2dn/JHXmfVQ8DtQhvQCMIv
ODY5yH7ixnVfQ3/G5zGjkYQdltSutFaKkk3h53F8PXixKa2wgyzhbrVFBSXMllLFNXXANC5pmP5T
ssY620X4Qesrol00ZMsKo9JwisfPlVRZgYA2eu1u8AkTVhnJevu7px2YCj57UTgR7lDzYK8yMCXF
wBBvsqmuryn0t9AVMFDWYSq453fIEeKAkoUt0KosGupYjjjef9khPlQrWw67lpq2ldzEKsQwodFV
7fAmKXdk3D4UCku99fIYdcDzYx9dHYzNaU70QL2PvvVsr8D3knwYlcinwAi7BIEAB091tL8yh//4
Mfyn/57f/3Ve1v/8B3/+kWNcE/pBM/vjP++K9+yxqd7fm5tvxT/EX/0//+k/D//I3/z3b3a/Nd8O
/kA5IGzGT+17NT68123SfIzJM4j/8v/1h397//gtT2Px/ucf2MZkjfhtPv47f/z7R/u3P/9QBODm
P379/f/+4e23lL/3r//613//63/y7/9x9Jfev9XNn3+Y2t+JzQAiUUYhFARc9sff+nfxE13/O3c1
S01jCBQdAfwff8vI94M//9Ccv4NxE35SWJSLv8561HkrfqQafyfoJ+KhuvbXX/vjfz/cwQL83wX5
W9am93mYNfWff8yOQo06KvpoNrVUmm0IX4lT65c9l02RNUYl8viUlArvsqvV8CqIasXbDXanOV+N
HN3InZr5uFItbLnZVfMxNAmsaDazp2iazoYuJzjXuidv9DaMXCmLxicqRvW67aBkLIw1f03iYhiW
JqwJCoOwsZnpX18T+Wtyl8Ac3aBPMT+n1hP21bCdEt98VcqmuA2wA/69+iA4CcYk9kXkWFWBQ8ym
1pDiYchTC6dQxG6QNxnKd+JO/1UqYglZz+LBrGx9YczZJfMxJmLMBCo6XSM6KYfvCfjMksHMjq5e
4IZN9S3S7rA0VbE4zYbkMa38/NMvu/3fG+rXDXRqRHJC0bMhEyZmOByxH+sJG5B8dI2+jEGFlNGV
aWFZKJda/yLjJH/x2+MRBpJ/C/IFcJTZeHWCRtsE99FF3fMKb+G13QXBbWX64Z77d8kh58S+ocSi
yNzcwHoACx++XQXLPUS1cXRlfLjX+TDeKVJyE6Yt3dzM2Gl28Hj+9WbnsFhAwLgUlGGXib7xLFEY
x8GHrRmPSLKbz3UHxcWYxiVh61ODcMuotDUUGuDObA5xk0cSrq5Gd/KUzHfrPscLespt+6/j/uC0
/3VvHM8eNwkHHBPHrXIUM5ckPHQNldH1+woJVZMKSHinUSpC8wlrYWdDtBckVxO2oIPhnp/I+dgc
q0Te3KScnpRq5tp2ahqlWRlUE44bo7Tu/KJ5VoIO8YIa20vYAdMlFszjb16jwq6MI01gzcgTWL7Z
fkFszLMCP5jccMgQtdJND5/6AJ7itD3/evMlpNYCvgx0qxB550Vn+wTT+yoP4Na6DXblNAmD7H9x
dyY5diPRel4RC+yDnJK8TbZKpXpNCFVJYt8GyWBwJwY88sTwirwdf7z1nl26EpQoDx+gQaESEpNk
MOKc//zNa0Cp4QVC66+uAhIPKcrG2c+8djcQ+MQCa5Ln2ASW/lyVoQwSDy24/0KR9dPLQvy9z6Zo
9ejff/rMlsHvwd7TLfFmv/qKaA8fAM9qXpl+M99BvhJxSRDti2ka+zr/R0/HqgA0sFFPkF+5Wylc
NTvBnNaZLFEQ+/ap94nrRTwn1xMTtLNEsaLK8ECK1Ml0XlomP93vLleBaINcJ0Qkc11UujNmxkYl
dTIIJ7tXlUPYTtBpuJft4mKv3BWYS2lrevr9ork+ccGL7d2GBsgY6BIo+sfdTLThomx2uyQNcDs4
uKOzQfkvUz2shD13RvECPvnT8tnzQenbKZx3efj1acRsQ5nQns0Ec0sMIPyuO6chTJvf39X1CSSg
7tFHwtOlcOZC13e1WHzTAfLrvtDe3QrI9jQSYHQyTAMh1lpsL5x4Pz3FPeaAdcPugnUdn/mPT9EY
3U6tKO4SRgOEsY/hmkUi31N/CiRuLwEPPz1DrkZpCH64F2p44/x4tZkElKnAsDSRwqxuxgmO0pav
LwGvv7onmlIeJCRIMKqr8r8vytwziJhPRNqLv1qz6/5yS9lKUAosNX7/vn59LXwb+ebQbl2TCqZV
EKVcExe7mGl9GOAPYalmF7fbsuoXFvwvH57N5u9SC1FMX91WRvRw6W88PDzF+7ugcmW8iUb+211y
f0V8VOSPUJUzGvnxFdnSC9U+8kkasXRvCQAqb5usbF9ArX+1zP95lat7geEwSIaSXMW3jbsM87Un
7cx5suX05JWR1+9+/5quxxzO/l35eMvw/bJBAqz+eFsjEvCF/UvgSDSpdz35qG9Ib3LuqkJXR6vE
H56f2segkubtSAJKUi2zk2z2TLRM5WF8tlQv8CR+2jb334g6jESAfelcB1PkVS+Eblg5AguGo2FZ
433TWeIoVZvHozl/NcHG3v/+MVw15X8/Bc+iM+Jscn/G1pt269bGEsmKHDsylbedQixKIGjMxvvM
IZ4tndXDVK/i/PsL//IzYa5Dcb4Pra6Fz/mYamE0nkjQ8Tpnq6+3QzEvW1wXpniha9i7gh/Owf25
/uNSV11D0KK1Q9RDCh8W7fd5bj3bM2P3vPX6yHKacyDN7c1QGGTb7TPf39/nL79R/FgQhuyCh2sB
WhdKB0cPXupYquIE3cA5aclE8fdX+fXT/L9XuaYUkk3g52oRItmcZb1zcUeJiEZkMNO7L/nn/PKG
9i2bHQH2tHP1NOtNGQOVEy/ODpdTK0T3WXTzS43CL9flPlbZ23ZUB1cFoIFxKrNxHtvq+e1tiGrn
dklV9mEF3fmC6Xd7Sz/vncCU7Rce5a+vjH6HcRN7xDVhPicDWDVooZNaVRahgENnnX3Mt47e3OW3
6+COie8X21GNS/XX79/irx4tJS9FIp8Es56rw3BDt2UoY+HSTiHebK3b3Rb2mr2w8/1qrfzzKleP
VgupTBIsRGL0VnlMDRIhB0uOx2IN5xdMsl66oaujYyI+UAQ5X14rFnlTDmV6lDun5veP7VdHB+o9
fLppL+Gs7j//B8gjWlN2vc0NYSUQJpbtLrA8qMgssRQQKoPuJTfpXz7Bf1zw6ugwUfF42AaLZPDr
+q+W3J6kSuvivVTzS7lcv3qCwFdQEQgToJq4ellDgPvyGnIsLuPo/CXwvrwZMYh74Yj/1Q3tvFTQ
OE55KHo/PsFBuvmAj69IKjdcY9rd9M7uw+bY8fYOv39Zv7wUKbKgsfg+MD/+8VLko2V535VBMrRB
HxWN0X0Vs9ec5zSfXqhkf/nsgG52+Tzzm+t1UbvlNtIUiGRyXCs2MZrCacyrkt/f0K+vsqfSMtVH
2XZ1Q0FYMYQf8aDz0947IkLo73Wn5hewhpeuclUe6UrSxxi8IWJX2eUzgkkL3AL/v64C9R1oD5LA
9XhsSAHo14W9rxtQa0i92hHSgZcI8L+6FzgdJDMBHaJuuTpBqiXd3K3hXuiU3QjD34a93XkJnfnF
QgN05dQNQad/dnxHHTDPpepJ0C3LsIdNb83rgbTk8eilKRaMv18FP19tB4GI+aLlpvW8Jl1snssU
I/XIhqIPKY6+4fgDVaQyjRtydmX7Qknz8yOEpA76avLB4lB13dBYdhFo08ztxBgb60gpheFtFvxL
pSbFoQfpYC9HIeLsAPqP36oMZmYkwI4JfEg81gbRO5gujtlSMsqqquqFreHnm8KTemfuAqbtxIqr
fXxpBkqKyraSrjC9rwBcGmOsdlUvwTHXWm/u62IricLBhpfOnx/vq8dRXPeYJyTbQmr0n2k7+IM4
WMIw9U2F56Qe8H5wneqDC9lPnMzFQZlPOsCIO6dNpHxAL8BPngG9iVRiYB4Mx9CqoGJ1aUBsHz+z
2uaIt8Aen4cR8B5BYY3O6d+uOR+XJ5McNMjIVCtX5UIG5QJ+o0O/MPPNHoXwliyeHXeALFC13fPv
r3Z9ysIFFsi+ACFoN/l8rw493thG3+ORzsSiaSLVGNWnGclMnWT8PUy0ghVa6++vef1VcU08ERBk
4GfFRa8RrFkyzapbN0xCuYXBXa/wEgNKcowyqeYWL4bfX+56AUIy2/VtCDJBc8CQrrZyLywIa6oU
KnJY/QARECU+jf5iv7DL/vwkYchQrrD4oJGDCv64/IikHstuyhG31gKRuF/34hv+R1BDvbT/7FWz
pZJ/e2O7Twt/OOPBJMKrDxkkWIEV2ykfshrPMHHLm16hYfj9VfbPh1/9n60W7Rz//M4XZxzIPnj1
CaM2ky1ToO6g7LqtvtSmbwwwHShengu4H+qYDebO4tbp/BEzZJXkcJBf1SOp9dnikOFt5BAXIqHD
1kgggUxvhrJKv2xNQ3zhiOFNxG7YYceV3YWZ9bZFK3qGB5cStoW1tMOqDBH6N1Tmvt+oJwrdWkQY
Xej3+TZMh77YyjcIsuSzYYfoSzcrH7O70tz6/k551YjFGY4NZz2vDOoqy9KPrRgJqpngwLz1plmd
nLRwb8ya7e9AJqtHAl04nup00I84M37riQXApHGGyjuSd/K1KQcdITEpP1s6lHdQCusnZVgcqwZM
trfOXDRH4bRzkvKbRGOQ9onr6T+rtc2KaHb19GYN6y6PwoV0+GQtWyuNlsHAM7RTblkkOguy/pRV
ys8O5oY/UNRvhGhHGEYq4Dp3O/uqCe6GyYC/XzuixhEJCvLgTdtjIxFZCQ83EGOR/Z6pPphORPej
H5xl7o7adSuLiIO02SLHbczy4GJEiYN6Kh80iaDQUPEX+iTSZX1fuiAilW17cYXQPYJEHs44CeTO
N9deSI7BqBO7OBwqVDR2fZcsmT2dy5x69/3UCyOLDcvbn1QLEegxL5XKY08Ze2x3BhJ5TP2mhFte
5J744Di18na7XPM9fD/xUeEUhjuyYYVN0gdW96UuW8xdK9lm35EZtXeSVzy/NSwyHMNoxN4LUW3X
MWLMIj+QMLqXfO7VtwbnXetJZvzFxIFq9UpoK0xv+Wcl4CQebAAGq2/3R+ZXjMdKNdXWw+DM9nLQ
9dif0ww24GGopz6PnC7Tkd2kFvEkZlMut1aXL/2rgU3HO4nGK8yvy9wQ+NyS7fqhcnIDAv+0FYc5
yJoP9lo+W7nuEt3N8iOGT6LB6VeJOWqI2COecNrcGr18F/61WVP1BJV9Oy5znVuxbWXVgzIIRokw
0HYxPyYU4/UoCRNjN+t9lQB6kjI0tEWWEdmumo6IvELr7GyXvvIgmZT+4HXLsRAWAoGhcnV/4/Zb
3hwJZq0fs26rzKjqVqlihLX944QIdI2V3xUe4vKA6L/St6cq7jh39UPZF8T9PHe0MWAta5ZW6ztn
Xi2+I9V3EjUzKsm4aQadP3NAzuXRttXmHURY9uWz720NX7bCrzQrksytl+5VOGB5h1+ENIo55nHY
OI97GSLsDXM+PFkrUbnE7I3y/aCCIYiFDI3sc2tWrXMWWVsJAq8yw7jtgkm+Mnwd4qjMviQxFsi0
mTPy7Js0JiqKmckioIInONB2Ac5J08I/bKc6PYpAluKwh7AZicMez6dWDeGCks+0jy7fKpJwsy27
Y6uD/ilY+JKwA683HCG3oEXIiFA2gXhDq0W6jv+1SUeJJgI2Wp60bGPWscmn3dJ/UOkS9Rl25gfH
xFU6CUyMcg+5hCdoZIbXRYYTaucgijKzIlWv+auiL9stCsa2/+JWpv2KcCZ8R2dzMMiOtKSLUAES
9D1ZTBgokraHjaqdCeM2wAngazZy+iFDhamWbLpcC+qZjPSpsi1VmIgx3f5UZWU6hJQFy6cFN0Zx
ckuLIYvRyeyLL5HOJ02XmYxbc3gO0VAWJb8vJpsf/NEYzMgZlDIOjPiN4qgddz0pTxCcaRZYkkbT
2pHFMG7mMEWZM+g7PW1LG48ZU6oIHhPG7b0pHT/uM5y+V3gywVoSr7KW4kYoS/kPnO1gtKyBxro1
OyuojiZO+/eVLnQYh5Mxq8McihVZpbvaH/JsCIsTvu7rdlj9tMRirF30dxOyRH6zBD1EuSXP/PuQ
VPouWrzetA9OsFpP9tDjsI1gFbu1YsrFd0ia4SOlk+Oe82L2PqEc2sxbB/EJQ6+1DMuz20vULDOR
ZFXUla71DTbvsh3cxus/1XgNcFMKSUXk6oxQ4lVY04ctnAJiECGD9eeJo+N11Rc2B0QH/ywet9pR
pLCKMI0n+rb7lLnNV8QyZFo0llJuVA6TdKIMnXF/sjrtyLieBRk1YT5lWJViYnWwIO3lUe/oZYwx
VpOInSa3Lk/5MjqvcfMrPbRIRmPGg+rWrx0GSCRD+1rmyVyLcTq6botTdputSsQ9evOaANMCmZSJ
Zy7jRrekHpWshs8O/6INvyBFek9wp4Mv+iiNT+boOp9VXYACL03jfCxJs/V4orKqThYD5rP0xEj0
9LDuK6pRiJXM3g7vLQQXdVL0Y/ptMNyVqEFPdSIKRxTb8YDjD36LAB12hMB1fhVgLztEAp/o/ABy
J7uDq906iFOQ2QChTLY6iTR09W4qttpE/uNUFaeyGuaj56r1zy1ls370CZJ/l25VMR/DKlefXbFV
99VUm3bkFj3rY2qz5psxszfG/TTl4evOV8hXAiJHssjSkgCKuZmgpTtyzQNkrTnn22IMvMCwQRmZ
6KUSxqnDCnjB8KEc2pPutqI7zjxsL+4rzS0q/DrMqFxrc4tGZuh/ecHqOHeD6ASGEG3bu1HrwIS8
zU2du3Gl6qCL+cQKHKjXPQBlq9hn43pxcslOkDklWhare8yXtLKjCoQBh5ytyEK6idDT51F35nF3
6LJiEapx/min7PQ3S19ZJRRz5dlf0lmX1mFzbVk9du3GwD7q8C/SOBpBjk/yrHaG19vgbaQNI2nO
yz8FaRTd12k1/BT4USBFJsbAXzb5jp6y3rpHJabZqI7tjJIJ5w0SyMr2tVSbstPjnq6UWriaj6qn
qzesEeSlsmuPfFeeXzcfzH4bfDPufMOXdTJt61J8Lercrj4KC6UfKivpKbYiCjaXLw1t2LFvfK2P
dVuMaeJNlZyjImum/lVq1+Wtwy9AvFmFKi9KpVt/Y7+esoMYxn6O+zzfPESJwFDRQhoL6p9C5d9k
ifdU1Nnr8MYk0c85uiRTndANYxadM+Asomnm/yR8wPZDw1iHQ3XhhUYOGx/qrZ5C6GF07TI86iYb
P7n828YhyHvj5AzTok5GM01dEowUpVEzewiyUgRjr+tycv07fAWMj4vFKXl0M2F15AC3mzqophqt
8IhLFVmCo5lNbzqnKecDpLFSx40RzMux3srs1sywt7yZO3x83o3jksuEM6MPPtSdMRK/3IniywIX
cCMjcOL0I00Dv59qT1dFtgk6GqtNB2/WemqHmCfo9Th5r1WKa3c+57FjpwFM2aK1ykNgL+FzNujh
0cbkx7szCmO5gzXjrxghlPknzL+dTxhTd/nbsm8rvGgxAX2Vr5IdaxyK6XbUSs0RUibHPRhhjWqp
Ydj1SdSrvRsROWN2HAl8LHneAfx90x2Dp1bL+rtVNVrEjZRw1RexeZTOjq3sxC3F+lyLvv2THdF+
i2JUT7Fnp8SDbE5JDAOsCwRg2eYriL9T/n1nWbinBj7rV8KpOpMWJgDeTHvdn3U59ekBHlz9nSQc
H+MpMaLxH6tpeVpdcoEir7PSb6XtT/QuvU/pPuit+rYGHGeHDs/Ce3PZyEyeDZuTuZtqSQ+XWuNt
i8APt2rpiP6IfJ5quwIvShyrJDGEnJvePVS0PCpCwbt87DbvQ7rpPjbr7IunnPEgm/3GXR/D78TV
8/dpIMtNQb6/JV14eWXhd/hqDOav/RQSnxxg27hmLTdQyDHIKg6eTj7lfOtve7UW39MCneJN7s8k
YIh5OPpNDt35b9E3R6E8afD/I0MV41hWmU2FjG/7n0hyhg+l4b5ZaYTySE1UR1G/+9BGuq3c07IM
OFebckvMsRiCCAs1veNcvokVPSVwvhR+YuVl+tyowNScq4N1H6SIU8sgT5Rerbeuma33+NYjhpp0
8ICX/XC0dRi+DxlA3oXUCLEUxEJHs6mMt33RGp8at2rfqH42joU9um9HWy2vl6BB3JqGxec2b0CB
vM1QQ7SWdK/7axuhaQfbbU59fyrSBoElq+hDFkj1pgm9LU7tbXl0PaLb22GkqDJMEru95u22tmdr
7hsIK9N2by/+Eitcdqco3/QWL2aH+3Q/4+oTlO4HUquLM8aH5ceNE+SAQ0AYu2rAqDldgwcffnPH
2rTJlDNSbgs3njdScB6SI+neKl1MNzkIdrRO5v201XeidU+T0DqCo0o8VIrRdJsD9YV+jVBaWVgz
yML+YNJin0W3VqeuW+1Pm+v7IIB1+b5tq3UhOMsUr9BZL8dxDe5WnbbvtOG3/O6onSvtj3eIB3GU
GqzvepHDjVqKj2Hj5o+OiYi9d00Z90WtorX2jA859mn3evTat8ggp2dN6Lx/XNy0pmNVtnl2az0d
UBw/ONviHJ1KfEINQ5CeNm8YM3UfRswZqGMI7bYnA4OGZZB3NKGFZuxqhp+KoRQ5BucYr+QSHZTb
jMF5y8os0aorbiDs+Xe1bLbvQWA452qoKakru0hC2uhNmZ/93jee9xirs51Nxl1Z5MW56IEjotwg
uNdas6du8uSTW1sFuj4fBesyVw/5uho34BLrWYuevWzR32aYGgTEr9jClf78ETyqOfRztWfcyeqv
tMq2246x433tdV9aai86C0egj8EXSy66uEPlXHwxsqZ7C+3Xvm2NUR5I9kvJxfZ9nnFg1jBkh+VY
UlLWceoatRN5oE7HkqY+knwyN1CxXm/hiNftAu01dn0c1ratZQG3lbIPub/4Sc9g9tZsW+O2963b
pVbpjet31d1cee8JSjeetsAiqki6/Z1n5ibrEfv+Dz5pT4/Ct5/ZMMS3pnQ5G/zMeRJV+n1y5YeZ
e/hC+4GZT+PV3ee1DvM6coPSP3hVKd/YWzPd1lsxnh1TPdXt7PDdsKlGekhL2Ma+8wQdg7LLndSn
YimKaN3ogNc5LXTsEK2YcS45Vh43PUzoiEa/S1nlTfrRcnSV00SBk8V6lj2iDXvyQ4QV1nau+4Ej
u1iJho26YlzH02jKBWt/oyXute38hGbUel6yjmxGfn1vjMMWVCGZ07nSkTvUhsG+NcjnVXlUrcFY
24T6AtxGOFU6H3tcI7aIvHT7TxjZzTF3Q4Ik8XYXRrzNfvm4ZkhTIuChOiVYNlNZMvC2iDlhi2hj
px7QEqHPD/6y2GIR1We+d9LhbNenellTSFpVRb2VyspkA5lb30FA1QLJqhy0Jw+NBocz1hDuMobC
VMFtcoBibyyxRGjqscSIrndm6wahoEIO4vHwcPVeUfGpfAmyqDLzpUv8vhZPRlr4QTxshvDII3T0
J6O0dR6XpZ/aUW1kzofOyEhZZjbhFzSBNtaAuE2oh84dhMaVuAm/jp0h//SnaXqql0bJKDXcbE9U
0OtfrVEEVcLZ1jjHaQwHFiZcuyzGAcaWh4JwjHd72vAQw6ksqkQZOK9GBbVl/zADo+gYVVnVHxda
ojCRuh7KQyl9+Qav2cKPQvgYAnejCpFkwNzuS21r5DdFMwoHs4ZpTeHPTh6AmGorcCgrC7zXk3bT
h0laZR61DJ3SaC1K9YgHq2Wwp2czgJM/9O/EpMGN202mH1zsKjhvR11kiUsp9n0eCVQm7mzpv3TV
MjQ3K4o8eN4qtcWD4exNsxYTsuq2SzvYxG7FQWO3mpJypvSfE50Ow6d+CbiHRoOahgvIUcROy9Oz
sx7TugCVuo7tte+HZLCq4GFp6+B5G5ZwPDYlciTQnVGvmCXQiycYMRrmzbBQY0M4GNWxXCsmFZp8
3fKI4xRbZNFC608ge6ziFLaBP95iFWw2p86Uxlmn3ifs5+384NVZWR0UMOwEH7nGb1PrcdnOM/Ie
7HLZt9/7g5N+y0pOnlj7Q/scIHzO722KujKhibVsMJ86+NozmlwOmZhMlmCWp89dugQiNmx72wD9
YOscjMJJt5iYguxdvaQg2SxAwj2AmPz8ANOr6zGanDC7Vlm1rJE7uSNfp62d6hik4fKwdSMNWbhI
AKQ+aAQOTGYLldIGQApi2ZsB3SM5ivbbLjDm7HtZVtV0mOvGljcWoNtDq7N+fmNunYvLbscnRRsy
wIY9tC4P4xgUpupBSLqlSbAB5wAxncXDJmLr8SxZ27AIYnyHjDtBt/K1ZICjsJrWNobuIzZUCZEc
4nGo2vKLtYa74X2R61f2qtkAZ5+EvCjd2nY4pK43Pc65aHEVcWqDFZk31ttlFpk4TbNe3ARKn1ti
uQdDF7eSNNcRsd6Luh1aixdP2KvqJz+yUnfm9Jn61X03MQGqXo+DbIeHEmKP7xJ/U9cb5Rs5JofA
Uen3Qdc0P1vYdEWUNr2J4U3T78Em3Tjrd8FUE/TVsteB1/rklwIgy/Kpm2tMJI2hXp1oCG01JFM2
u+oQ+qpOHwZk8VYELOpBt0n9UJ7avpKQ16HS2zCzeqmQdw9qm4pIl3PYPYmJfTRyF28L4mZrqv5J
kw9gPZi6bUze7dTRlTTjbIKNO9V88iFf04qqgeeUOlkjbtYlbMnuA3Y1PqCAgySNfjsXR6+DhdZG
KaIh8/1aGthTHdeVgcBdqEW53gJkLtOTlJBxCV6r7eWNJwP6qsNsOwZvsmmK0j91pPoNb8vacxtW
jqHU61Q7ZvZ97MzGuM0hhfW3wYqs8cjGMoxvVLjYMNP6Mg//xEO59/O4RdtC7rZVuIZ3wnkhbW8k
VS45gq3l923El1cMjwWYH5mBIeFzFmYpmAfbVrT2s+rMeNq6Xltxw8D6Oy5S65+VR6cW044R5JKY
Wvq1e7v09VrfAM9M4bvaYeDFTtYYG2L7NkQ1t2BiMxhA5bW0pP8uXCtnfbVJQ4TPRW0D/lhFsVAR
zW6uM2bDeN6j+sWgzTusNNLNR/DzWh2M3JVGEw1WGVBrl3hwVo9+A6uqPzGudLYTcTBjdcYOLjPj
zBgMWkhPLSFeYaFefeo8DDAdHHCkXGWEB0U5nEhTE/pgitEQtypNDTTujnb6NEwoAbPmfTOsaj6J
YV2otrHAX4xnoutzwrXQ8xjrO4jHuBcmZtlMjRGPOuzUSaZeFz415aT1XdqFRXbn0+QXUTYvbpU4
TAqKZOiXsaw520JVnY16nPpnplOpffTaylsea9/uGMSH89AHt1UKoXbDJaUN2ldElovhCy69TfBG
1+bQ4DOpVqPv/x4L/xdXITJO/o0K8b/97/91USH+9x9ViPylv1WIjveHv3t3IOzBGADyCjypv1WI
jvsHDSM2eQB+DpbFNtPW/1QhOn/gLeJCD4GEimrO50f/qUIM/0D7z4zCQZsPDRCly79QIWI5/eNc
FE4f/w8txM4oxBHvelTv5o0shJhGMNC1LJPNq7ePY9qMrwOsLD+m3ZzS0KSL/KaF079vbUPXR9ys
lHgt8nwcYqfzrfyAby1Y5bbb9g14c1Wxnzbeo7W36GYVNm+XEgZhlElv64mvKtv3ZjWeBMNBoowW
B9qChx6xjhZnkvASOowHjqA+Azup0NCaJ6dbzfusdNSWZHSNZbJWhWEdiyCo71yrkze1KO2HrR3n
9uwxETQS5TZlHi9ILIA5jG745kpHThgmrH17N7mukePQQxl2MoCrbIqSxu3e2E5qZzeqy/v6ABd2
euBUS7ubFFqsxTR3msej48yTxskNq0xiWq1gikmnI2eefpMtvKt8az47gH3VzTqXAaRxVQ5/rv5c
r1TwrUeQWFdbALEZ88xkgY5/i6vDRJOnZYXluWumZhT0YMFx2gScf1bjETPn9PXyehiHNI+ztVCn
0q9R/m1tGs7xOmNIRomL5ByadGs97LE372XfiuZEyIT+TJ8kVAymTL9ebHz1dtB49860qvYYmsrp
HlJn/sLQc1Jnko5yTuzGG5ksuQE6b78s8GiWZgt9pBydqoyUcOri9QRi+TUkt+O5ccDmIuY76TnL
BtuLSqcI7juY00xmO+qkeF4n4nHxygnu2M9bP5qaDNiiT4tw5LgvJe1H4eMCjXUTM5u1WpotsRXr
LrbFyH1ZlKuU5yO3CngzdzQmYxF+QzqHm4weMxvPnzLrvi54NwaHSVfGZ3rH3ededPokkP5Sb4ig
emhC9soYzzDjr3DK5cjIasYVL6T1d09y84KP/eL2t6okoJsQMpU5UUmaTPs0E6L4KEtTsTLnYkpJ
hmScSzKUZXzX2u3u52m19Mkdcvz9p3kaGTJpJ1zGMwm69XJuSKzNX9V4JnsPuO+F6q7RBE8QFJ8i
mvlYmcMcJCh/h/QWpscmgWHa0Dz1m0j9E43vvDK/zAG4sIIG3WX8vN7iIm+Wz6WzdjPeaLo1+GiI
dbidzbbGpcPmGJKYyrltebaMirn4qIJs5dsBQee0LcJniE1tc1atrTdmQJvdt/eEgmfyK8TzIkHF
7Z2LwW5B5oYuS0yQKptGa7C2mOiN4W3HInhsi7W4H5CN400t1HhCzxweNxhTcbiEzb/jg7JdIWwi
i4N907TQzVwxi5oOXxQDPgYJ0lIeVpUXkQz1hh1rav2t+/ivfVrtNNzfnFb/4z808//zh9Nq/0t/
n1Zu8IdvQ6qDPo9ZHEJfaDT/cVoFfwj4R7DesUIkl4Fz5D8PK/EHXK+d3vwfP4TD8/8OKzhnHicf
Kl5fCHyl/sVhhQvx1WGFbs8j+5C6kHfPf1yxhRi+eHW64GPHIYN3xzhK/5zhLOQQjgSKmBb1Oe3Y
rSF+DQyUsfpWOT4bTE3fMSSi5zLX3MtfC2toqrcwoegKOzhPjCF5Knac0ah7kSkluvRmMsMSUzGd
ZSdsKNbsGNLv+LdoMxpx62/SyX3cpUdn+DwTlqGf067nu/SMMqxvy7Yy3PcuXoCSqhgFJSNkv7GC
Uw4X4hOxVyk8BLxoNlAEg0YlvXQb86XzGC9dSDbuHQntC90JBjflUzDKumCEM7R86pdeJuv3via/
9Djpum1+ZF56n/HSB4V7S1SSYj0cfMefu9Ni6om2aVkQBz94s3Cr16A99Fb2pc/SwzDRdEGXAARO
0JwrdUsWL71Zc+nTSpvalujnvX9Tl14u1Jrk3kuHt1y6Pbuq5kfj7x4Q/2ew9EtvOO5toqz1u7ry
Oqb8ewMZ9CtQ/g45Ju1cOS2+wnu3GeyNp7u3oLXEbS8uL52pdelS00vHOly6Vxo4vCxHr7Dyo7x0
uBlKOtpddlZ63ywnQfkA0jK8cwer5sDbu+Pl0ijjjkLT3F8a6PrSTE+Xxtq5NNl6rgmRGy7NN0UP
jfgyCJpysffnHAZudfQubft6aeGzbKadp8Dh0m6bOTgKydEkECaTfXnj7UjAmOHLF/cXgCBzdrCg
/xs4MGT6zJELnIBoBWgh2FGGtBL7KP8CPkgCoHNyOO32Ob/AE5jkpAxgtH7faAZ9h2E2pu1chiGw
xohLJbLnCrrDATwf6IPz5FNmmsbZuQAj6QUk4bwGMAGgo9G1L0CKXlaEoW0VgH80O9YCawEZdSvW
zLoJLnCMk/bbmszWVrPELpCN2tEbrXzx4FwgnfAC7zgXqIehazdjXyoZ4NtNXr+qc70TGHaMaKbD
mBPrAh3BS95Zq14zTKf1Ai9l7g41yQvspC8QFKTVsbnpd2QKDgMglbPjVQHZKVniXWCsZke0/Au4
xby5f7flHpBXeoG//g95Z5IkubVm563UBkBDewFM4YB34e7h0WYzgUU2gb4HLpoyLUIm1UCmMklj
behtRx+cfE/JVBlpnEklezM+ZjAywnHx3/Of851c9uMlTVs39GotzyigW7UyJC9kM/apSGhKvMpp
FK/Q0TjD5jGYCVfJLUNXfHO1iJRfeBPlqptAl61ancrNCgb4TcLLf5XzbtJeepP5xmHsJDakVf4r
fpUCV1XQvQmElHchFnY34XC4iYh4DRAUh1VbDHXsHX7cUu3hNZPZX8sEyFW2KpJIo4iTqirHM8MS
kmU5ZsiX9U3KtHC7fMhuAmeUrWJnZ9fzJ5E0SKARU5WzmWMhrvlNJB3F2hIByQsflnoTUrM8RVTF
vYXAWt7EVnETXq2bCItCgCBLCQXiLD0cCLXTqtkmw8g0mNykXKZ9ZF2DzuXSt/SYUXg2AQ7scdtM
2Da4ynw1bwpxc1OLAQXnGPRuKnJVdwU/+Ju6LDk9LvlNc4bJ2obbRMGCGLFZ+9Lc9Olmlartm2rt
LIN+Rxc3WvayytpmaKNwy5vabaVzUfkG+R4KQlRuV0G5iuM58HQ/yZ3+sbtp55EBh2SHroimbmHT
ZCW+Su1DmGLlmLFRSliWqxpvQfyM/XwV6a2bXl/etHv9puObN00/700+cwar7YPuLAa62CIDPY3v
S95UICs9oYXMKUYSv+DOMQ52XrNH09MLWSp54tcVBXOvPmTgge9jO/UjaFBenUfZ4yTMuzxtmmvm
lI+52SX3c0FkyVHuqjZ+CjF/8kbQ7/q5vlKRS2lKp5gb4cirMSP6qc1RZJji0Rtrtdhw/lf7Ag0H
8Vdo/lg3zQOqwtFs1UMcMe650EGpkuteecdlfAPho1066Us2j681t45A5ZsQarzJGMO/Req00wr9
FQbFIUxiMhlgT8YoFPdQ+neUgH3BFfGMHCY2RIP4jYQ0tEmx1KzBs/OyBq6yTtlhe/1Sieyls6mZ
Vob+2Oid+b3Wpu2MbnzuyfMdJy5uiz/gV/xoRsnkiVjOdMR10UGM8XPDV9AIOEBin9e6njDFWsu6
g887cKuh2cetcWFxpHktBq1CNTGd1pxyXPokt5B7fZbO1kgKEeKFyaIA7S7yKXN3HtxS6PtlyQTv
lVjBzae+2XhrMNHTc+B1VbMF6H0XjtWxxyS0MWTimd18nyfFQ95nJ0XOveKNrZV9G+iwz5QivVui
YnqwS94oopkyny+E63a6pEMyPBeSTY5WzMrenNOXkdaZM7926TnInacw6/RNzFm0c7CiIlgi22Sq
+RCj2u6kJWZr53Kl1kvF3itm9tIUeY58zZsXgwkLz3S4082QnXHh7hszO4dAS5869tgsrwvtQRt0
B2HLeJhamowKZyw/Wzq7C6donGuo8DpZhDoj/fGq5tp86R267zaZy27DtzAbPMmxLt8te65OplNp
u0zG83YeVHHulam6V9vumw7C7NAoVLHNiGVApDN8R5beuZsYQE9XafednuopWrVZ7NU5qp5EPeZe
NqELFF0JGdodkmsaTTLiocolPYAxFOi4yHi79jWlmMl4hYWNGhbHz1RUfFDrXnnQGFU3ZIzbIEnq
DxStSC8fo6953n9mqctIs6Y+npRIrZ4pSzW28OeMb7YWvqRqsbzkZAk80CPML+BzMatLbzQTya0c
oyjOFzp982wf1cZnYsm6Nw3mN/xBG2HjMATkGyRupDzZmEkHX+bCt2b8JVoanqguQiDoZ75/m5k1
qU5ZM1oX3DB4Q4zp3GHh83AVu+nOxmhy6AHdKpnoPCSch6qkv31WcCvnHZ4mDO1bR7MhMopI/2YZ
+WM4Lh9nPX5PBkU+KMo4P8OqTT9HfYMj8hBbVFlsElDW7PpFWeu7pjK78pBWKkHSgANVh9RCSXz4
JVTnWr1CE5TZWWfx4rDq6rPJem+w21JUpmeJafhj2PT8jgaz6x7bHt7VUS/aURobc62IfQ+RafG6
Z2E79uxSKn2hsLtSuVRfmtaJCfPloy1xB2YZLpWv0kG4TIIKDMdU4K2NjDK7YGsYYCpnTVIUR8Tj
AfRDrhd4sz3HwT30kMZG3zxhmFSmT1ZRRPZqKmKOMo5ipi0T52ARY61+bgsFeu/VEYU6ZaeIPA93
e+hwudNdZeaCT34LmzZqCr8LZfiuumtfjYfRlm+pw6b82QQA4DUoBwvrLKGxg5KmmHaDUYvH1B0Z
l1XqKbeixsLKJV4Skbm0SqoYLymxwo+GoddqUOqxpn6ok9hUyl+jSv+ub602CE9SOlzqyIkT9idQ
80e32H9+DJ6Cx9fA/w//9AGe2/e2/KcnkHdvP95p/80v+Q9FFpEAABwpT1IhVH3/445r/WJzv6Q8
wSRdRqyM++ffL7nGL8ixXIvXbKgBNo3772+XXEP/xcYodys0go1gQuX+C5dcYoY/X3L/z5/Fj6Hh
th+MNqeodu29t8gFWPtIY4GYVPWyT2iC95JRxrvKkmcrVx5SU76Gg/AHxvXOMtOjavAiRgfd5QB4
B4kF1WDCdDvIZ13+2SELhbeT9Vsx88bT9Qg3+SQ+GO3qGM7T6jhrCS2j7Wzeo9wmQZos77kVfUIw
Lbfz4ownJQ9RrSYG0rx4HGsbVmIWhw/IotkGDod5YNiGiNyzvWdR7Y+ui6LYugkXQipVm8dW5+Yc
Txqb8SGZdvNYjGhzaKJamW6ryQ7acjh3hWNuXVky2cb11UwMykppDqahpX2uTOMtbpNLWYhHNbal
Z9HSZjQOk0lKPaxhX5YqeUV7fkgV7WSo6jlO9B11wAuwvW44WRwxG2kZo++AUcdClw5+a7s7Ux2Y
Fjv1bNTFO0JoiMEb8DyG7FMxLKd5USdWlw2GRMkxPqrq9y7O37pQXCJ8f17kQGwxTI5/Z2rZzfXA
6WGmHSDC0/xtz9GJ7eMUaAwv+OTvjDqCH166TwS0D5Xr3A9Y93ZFX03f2655JzLVbWiMsLw8mw+9
lvtdFm3G0nmrw+lAyaFHg0Klb4iuw+U3XW4k9n2Z5O/DzKsjrYd+I6g389BP63tB3UeEloD3Os3h
I8SABPA/991Bn7Gn5SBHLmVLsYtU03Zn8iNkM0RoJFSnfdVp9tOofUEKSTdD3IHgTeKnGMm1IpNT
1J6F1ulP/I6prUg/JMnyUsT2rksifsqDCIOmnKornt/q1LfjeGXDBukZmgAcsO4Tt0R3V9R84uz8
qyyNZttzJehjqOCmJe2jYy2p3zYTaRltPpGDLHeKnF5QaObV4+kA7q25b1OhQdMkFr1879rFPWad
51BbAkRJbHqQltr3cki2+Lc3qUEtLGAHryMRP5RxIOvEi+karCJyXPPnhkrMbGj8isG1m0tkbm3X
ktKVRX3XRDoFxZ9kxXs4nQKrZecfUhDJUERS08e+ysPhXicnR3K+qjEhgv6YusnWvWQ4nHMGSWG8
mol1LhmniTQzyCnavW06Ov4OglI2BchS7tqX2/H4l94J5+RrW3XVe/971Of/neRPnYP3D1TMlfv5
n37ifq5/5Lfz3WV5xhzEyhl6mgaa6h/nu/mLi6gIRQBklUqN9u82biurjng0rfGrwvg7EZN/QDSR
Okn+BV5Uf+l8v2V4f0gi0hoPcmX97yNYIWb/jGGSU+Ky5eL5pCBF21t6MZzSpWLyZd/u2nsUwbzf
jJGaHswOp+xWsQsfE+JMw1xr9nfRYo+HTjNeYYFgW0yc6UFv+k9DlfgGkI5LKZP5RSls41lXWrfc
VAOXhtpIpy3Jj+U0gepEM6/7K1Sv5txZheiOxqi5UZBPTOCBroii3bo1HqejnWT9ChoyCuz7UD6T
fCOY5c8M9kM/bBxR0kMuHC2kD9haPYHYBE1QdQYozMRzo9gBGayygA/mKdS72uvTAvimX5nRNGEq
IrdHoqlkPz6a9t3YSNHc1XbsBEs98zgX7Bg8I7RwoKhtUWAwjiKGZE6Rg1OVOm9CAjCe1i8lZEg0
B24SRjIEZZZo/Zp1GBdxYZMW6xuVe42+Kwcu1I/UtFJQ7aWqU8Evn5ND109mdByXhJJt4kGIOjAg
7CQ6tEYNmb4bQnXEeyA6Wk4MNvN3VlZIT9GU4lNTTJN9ypuaWbaZSF9HBLPuJ0ImG6q5xxdHLbT0
bHJaDJfcrfm62LhsLBKla70ZQ9TydyDamz+rAoMIsvJtzF20NCqiLUNmmLqrY472426SoYx5gTmp
67f6FL5obRRbhzp1wi5lTSaEcnQz4sg1Krebk0dgefw1EmStSBWmln2nYhbmesGHqGeVJvKJVN9Q
Op7maOA8J/6jqJgOPMCt1aXDti77Vt3kOe0xb8sgNdZHWsj1ySJxb3xnw7RwE6+LaLOMM8mNMbFw
K4xZQd6uTqycr6gsX3s9BXc50etqUc1rqp+wICZRUGDAUZ/0Np+jHTvy8LV3ZPSWm7iLccfiTPas
JHORj1JKBYZotNjcOjOLQHBPGEhUjIbVJlZTh79bXQ13jpi4minDYN9bZp0X/krhu+8im8gZNhW8
KRqe28Yn7JkcwtEx3ykULaBtrytJIAXkmwAssW40qzrjDqqY9gnfhk7mp7HdfX7bcNKkzLJz4SVE
CMPkhzVPpnvOVIf4RY6145C1RoKLG2Z262F9n59bq41Z6o7Z8MVJ6h5ppzXtb7HdDS4jz6R+hM45
v1CJoYeb2pirkjhCmpl+yNAabsymKrKTXmK3Pg9zbLg7oMDsrQloUwIZtRn77GZdbQ+3Lbe8bbyh
VSeMIfjb2IQz5p4pWwZwsy7KqYBwta1Sr/tz+iTlwiZwluzVHbUfqSICNsAPRNTVdsEkrwfmbSff
3fbzpcCm6XcOq5JML16Vdt3kL7bk07asC351XfULkgwX+pTZ/6P08L4tS9JDaYJoFIibW4DSt8F+
WGp7ygm4YCiw26j7Prila2y5400fk7bIHh3SRXi5J0Pbg6QlTRBXkhZw/IWqvW1se7rHHFruJdZe
WDqzhmSvM2kwulgh4/l2Cacu2xr6iRsa8t6w+j174WxJVxSeKm0z+v/g0sUe7w9fsv/1b//C//7L
3/7nj9eq2x/6x6qQxh+8GQRhf1sI/ropNMUvFnBZmiN4A1v27X7191uU+gsXL4uOul8B2uur+e+r
QueXG16OblO2jhCc/5qvxVixMz+8ZQ1QvpbFxnEFm8Gi+JnpPmf2YBYtqUSN5R2FVmyAWOaoiD3t
RkW3qloC3wrjf2gB8ti0gxgnT6nVpvGGsKW+ik8c9RJllFUzokcVQt1L4vCog+xNmNLCptgId2op
ekriGjTREHOFQTqPwjNFHRn7FUxh5Z7/0vSVe8RMjjZUV1YAFAXDz4n+H9ekHRqbdLQHCNoR1lPS
8ZjECKxtUNslcdlhYDbMyQnWXl1rpPNVAP4kFWVN+tBuygMa8ERJQN2qZyV0hLOnAjo+tUlhMpSa
OisFczKTa6HbS3kYYVFR0ZZ2TOxjWTkgssuwD7J8Tu7Vpb8sfeZc0GaUs+5i4uYv2JrpA3yf5BNr
LAtxlFST3CukOSbP4svGkxu+0iekEvZgqfBa9rg/2ZmtC1GeQoH7sVGMp1CE0fDNHVLFCvKozG3W
qKNiHUnFj9E2F63oAmSa0G/mKiH4YYcmel48t/UlUubK8riy6eifaqVr3GljzJWCkAGnjObuCZBp
C66D2Igfytilc1CNjH5fm7g0rn3bGEMwGhj3jch2qDQwqvpuaprS/CLIL2PW13r9vWQnxInspleW
DwKNmp8y+d1EPIWalp+6NpVsLqdl5p/KdmSJ5xglebmp/hpnPfaDUrfNj1akj7Sx4LnlHK0vljG/
kV4AilTwY6Sa0CLxaB7DvM0/2BmL7A0j07JBF809Nl+qFQypPnpwHBgA2bXTdT5P9z3NOJ03MMtI
3gtNSQewPVYSkwyJ1l1aTe2f8C5vENzfPzp4gtmu8wwx8qLu8Wj9QC0zq5gawG4Z/DpKku26Q9rp
Khccj+Gau3rGtpJgOTOc1ximxNW5Vn2VZSn21mjUd+TL7YfaplJvcer4HJYa0Zv1J8dyavozfAiy
y0+POd+rDVEXYwBGOv0nP4jZz6Ga5dngRwTJE663Rphdw6RzHH7TFGF4KR4bQpOoyOBF9O4zi3J1
4vKtZ25gNJ30sxaOC/Fgc2k9/CTju+hF9O5OFmFyWiz3ipuZT3ST8OpIUWXo+EnT6i7WS+GXcfku
UudsjHZ1qXgQt4SwMDqN3ZD5ke64393ZSh/qeuk/F7jWGxbR5YycGGqGveliLXwtLEX5Tv1e9dCY
Tn4pBKF+L2yMesCHwJfY5G2MfXUCDLUbigxTUcz1oPgTms3P/en8pjEZqvgzBG5DbB4/cYdSbbLl
GOsDANHEeqyKVn4cGvGSIZzsZzqfD5aKWkHf3Rw07AfJ9PU2DJWhu9rKqB2ETPqXkCWJn+VyvnNi
Jd7aDU1is6LLP/mV/wxy4VvFUEnzPCc7NGBj/UT88OlEE4qJO0EmWVp9+MC+bC1kph62GlSdKABw
K5V3E794nUTzD2/A66+PwI9Y9X/rycDmogFss1canfvTj8l129gpZpgO0WSJQ5kR09LYLxPlnetn
R5HaxSj0fiuTrkAr6zDnV5XcLC6esWpZAgS172ERKSdz1gvWaY5+nMB3/An8+Ube+/3z6/CG5YdD
XogOC/WnZ8JJy6moRDz4uZPyOmnzDnWwC58I7PHuWGauCx1u55iF2aBDhw6HIJTGgg8h++hG3biX
iTA/6pDqEdx15dKGShdojiz2grzlfrLzYRfRufqgxWH8Gxv8L2kV/881layo0T/QK/71b//xb/+D
Yeq//36U4g/9plgIXFd8jn9zWlm3IQnIPJ+ztTXjB5XC/GU9k/G9YUiyaJ1nhPu7Cm3QToJni0eD
sUyAyfsrKoWGqPG7gxWJYh2coKgKhryVrP/7x6ztJTiaItM2k0j6NkhlFn3Lb+ZJEo3ZGcQ3rpi0
zz4Vq8OSuqA29Yeb79JphRPkqxtzSBNt3GDkz1+Sfgy/sF+xTaRWR7uGITgUYsoK7PkCXtbnaHUR
kOGhjVTNlOwE3jUrt1FbLGwcOw237awsE9f2VjqkODGb5ptIaKBHVDcc3/PGtV7K3E2fU1lmz2Ep
Wf+W5MCeKntcyRa4Ok9FMYzPxdwnF0UOM9KgTKLT0Gq92PJODmMfo1Toa8qktp605vZjv1bOb3rC
iBRtWkN0iaGT1htbkDgYJJ3tfquU5bTDkQmnSSPsFrgmvUXc2fMKzoQ11IwN85h9ipL6Wz62VHsx
4gT8DllINpgr8DzT8xpx13M5YPWINCeXYONsC/KKRqxdcgvTcIBgTyFtFmbz1jEGmyXd0EdbPa56
X3H6RveIovKyU2mj1TxATRLxclLVI7bhEv82PpzPVq5G6Paczy5jpcZqGuCOoXhG7OTGRovKtPf5
p+QAzLX3LeKuKKgVzscnmTpYXztLvTdUNln85aj544LrphlpJ9qI/HjW1HBnQ114TLpyZstA8d9O
U3Vz8kJy8dxT3XIMirwiFzZ1YrpPBwSIDS0SIYMRBAYTB3g+fDDD1RKuj6PxKZxGd97QwIDZt7KL
Zj+wpP6aVzLbqYyazXYGbPdeQIv/lsSYJI4LDjltk5WK+M6Piw2euij0qZl1hmwFvvrA0KoQ43aH
4ks7d7WyFSoGs8CccFDRfxaxiWwTk+hIKgBpbEiOtQ9JB4nE60NSlYwYTvisGkvzDo0ZLYh8aq9s
qITqngERFU85WaTcJ3FYaOi8dXNsVz8x1d+WuQMEhM34dor8+z4q1wagPzgq/xvH5L8i7v4LR+Z/
/t1xuf7B345LbpHw0XFHmyoaqsvR9evJqXOO8l5G90UAIhnxg76LsRUsJfs77Ra1uJUH/HZymtYv
eFMxk/5v6fcv7O/I/5i/PzopyPh1ImVE123KYdf//4cJBfHNaJvYJPog5J0clWIM8IX0Dyl3IfwD
UmtgZdTRVdFNx1NTWwuSbJAb4hD9fWZic9mTBlW7bTskMFIyJ+71vTWH02Mp5qMhcsYvR34zWmvw
+j5l3lmtN64N6DXqJutV1YBoVG0NKHdWPkbF6BLGDdPHRZa0UZcm0H/F3eVIlUcVkCbaiPKuA0s4
a2J+El39LUQbMraJOoFqK91+HD2tQ/9jLG0W8xgnNEPHpj68LFURAQ8IgXBExqheraTKSl+LJN63
VA11ZwsnSum/VhIN+DlbtDzejnjGSLCzKrSMCc5AMX7WK0oHvV4v+wrsnY6N0W2Q5LaadFUgBNVU
e+WsDByOVoWYtgBMakU1n6XevPZzoeB6QcZ7hNoVLYGcCBDAkrPBzeBLP2jKYCJRp1wwLWgp92nX
v3Aa6h8czLanSXRt6Y2uxv8ZzRFsp3KVCjvYBQOIf48JD3+FfGMFh2hORo4m86a07wkG561nT6EI
Mrrf7zvG/i9ORntpQdKSmJsw972lhPdRCWDo2FKn/YLQ7uhcnZtCCWA4Ts8uaLkHqC14J3qO7a+q
ReJUzPxykCyb7hj2psHInaHJ56orWckN4/CG+zg/xbSkHCUtvQpqLHyZ3DVTXKu1/BpbbXZIh4pE
dduWn/FFcdpHgHTQ02zsT3hc7mSfWXSNtcp9n9ViOIxuKO/skcyHz4rkJVy/+QHuU0+jKX5MrvBB
S0rpcXav1F9GnJWldP2st9LPOmvjTT6mm7zL9DOp1tny7LpJTh1rr/0kW3TwDB7JvJj8xumU9022
tqxKI7GXKEuerubg2bpsAGCTuNihWaSaQzVvOwpopsr5EAloMsjEZJDVChW4HLfKCOrIak2iQPNZ
0LLFHsAUAaAhTG0jRiglDMFel/AVSeiWNpE4kW7NGW+k09FU1SjiIQz1BzFF9omP10rVM1iz2mmQ
sQTwsISjJasLxJ1yQfhYdD+BI7+yL+ZdDZOW+LvcLsIdyWDrgCDCpfAXQLv+RIf9gUad09iHiPEP
Y15aB9LRqI79AlmmI22L4NIfnQYNUtDJeOx1gFRo3U8WcsfOdFhB9EPOWO5O/d6a8letR5XudTQG
V8uDCtRCMCoty/pCITfbd3Xk40OJVsOgJGlvUw4u5jvFqe47VB32Lics8VCdMMMCmSHECKDG4nLu
KvmLq5bJy1jlyQFoI+hY7cWeM3GiFqjEtl7xQLQ6finb6vGeJe9LChiqdcYvCLiMTLJ90Vs0qbax
H2Y7/hi5Mj/TSs8npFjq1m8dtsPDND3EYPqudCPPByZKH0yhiv9OiC+9TJddhFeTPWhbrobWft8o
jvpqFwZPYFlaL60DM5MMi73R0ybZwN+a3kmcsjkthNZjOpKTvi9wb41rq32Jhy2X27qrClxJyWVZ
eNQ3PLwhjMR0MuPAmWWOGsH139MHiohR37L+vnQMH7/CiekiPIl5hdt1hUUfUL6bDAxmwBQfFqks
D+RPHfT86DvMu+qYx9a4VzT0kRUnSt4H6WhfR/Z80UCHvBkrZrGpKOit85gNTU0rNN2z1ZnOB0Nl
/ErcV6sWC2RCJc+eeptN0K0uzuDgMaJtukbAjcbUgtW+9cAHRUdt7/VPpjo7h4oPNwGYxnwAFQTl
AyqUc+wBPr7WODQ4KGOU2K3FKeoERc0I5ug5AgSssc7jCqepwdi2bKiXHLMpz8aWxl/tkJt43vtl
yvm4z3q3qfIKmF/fibeI0Pt2qXMz0PGH7nHiEvh2cMUtdhWWHFmr6byztIGdUVGVzExuAaC4boMV
AsHLb4g8OGL6pW7c+qQUE/aGPlseI9woJ3pLGZ2R5r1ajtGpyvR23ZUMNbhGxXjEX9pVqDOJaZEX
tJPPmLrse7q13a1qFdk5srKQ7mU+bTyG5y5rP47zQaKueZYA1qGVQYw8c66FIPDdVEGr8u9CE1ru
Mrxp99gdTT6BYYuNBKCMn9MmtmmEyRppEPraYSP6bclntTdJHcAs/VCGEWlptauueaTBVsdAfl0Q
nYA9lAHbX8z1ZD5oXDslDc7UoijvCznlQWsW9f1APXYmWdLI0acmmtcdxhEUObaksTSCucmmU0h4
DcwYnkI1BdeiaP0RZlj0SK2ZB075KZmiL1zGjU0ipbLvbFiv1tTZBCAsCalwJoUS1LF+dQ0+enNc
X2D4s/F166ORm/1hmIAbpXnz3mXauwRDdaoVWX2lQLb013TMZkgvtjPFWAOzVdbL9Eesm6A8KCuC
VmEAvQNHe4q4wG3tTtf3rkiLk21U6rUEiYptYxoONGCXgV5EzX3KBvOq5Fyr7K7QvmhrsrMqQ7ml
74irQWqeE9t9dskFfMJ7GO9ZtfJ5HPTXViEwwU6O91eSkg/s4OhxYyHWnZEZHKa6eWiGNnpa4WCv
89S9DwkvGu4PwDerMbwkddZsY1fPvYa7HyEc8Sinev2SAwE5W012oi+MwEnb/Is0KGKvJ6U9Nv0I
WRA745m718mA4YT0jOEEY+lbzPb4SVVl+gTUpL4TWmXw3GPIVGsGJchh49mwyG3y87C2oys+5QnP
Ab8k2J3lTG0HBxZMRJPESK2uKwA7PeE7YE9OQeFBsFk+VPOSf+1G9tugklQv1CgBquzXNCq5phrj
UQIU4Elzy6stWX0lvV0FfVzaL+Pojvclg/F9nJcvGsxTzF+2TxoGYAqv9UdlDrFxswvZV6pb3WFN
Tp8cIoF3S53CL8GxX210pwFdNC528gl5V4FqzdMBfGdO6jvFDamY7RUlsObMKgmMCP2u1hIc932b
jXc8SHlNCUmVv2Us5xK/at23pXWrj9qoJmcHfOd4oOBYBgob1bdREjb0UgS1z0UXWY9iWnj4gG2+
FoVlXufBdVgxW90RCfgFMzW9j7zN70inNYjxsfoAvWnuvbrD8MuCNPo0Yg1/z+CBBXUPnKsA89Jw
4VOyy0JQZ7840/hea6V8lFpp38HNS3a0g89BzP/9jTBQg3tOi9+XSHxPi4H+5FEM+3YoxDaas/7E
BVo89oaFjZWTf2PaNSFcCfNoo8/wvDZQ6JBLTTmQS7Ac5dzHXF6haFs2xIX1F07UIvKwp4OZNktC
9p3rbsuOQF7QW1wZQM2k6SGEnHg39Rb2iy6+TMnQ7rH0257iKvgPqn7Z1vBVLguOhq940y2+o6p4
Lvule+cZKXvPXNR4y94aJExvueZRtNOHqaLKDyz7d5YQQIlzQ7z2jWzv+PzV19Hpv6S2jA5TxLiQ
2vBvFV1UPstljEmZNbzUbpVvTSf5ZAuHZasGRNmR0sfg8RLJeVuZ6sHS1aMlpLNxKjvcxbg9dvU4
+CUwymLQ8crPavdcDtFT01d0ua/efhgcaXpVUctX8gL50+6CEbfCbd/bu0gnibGEsdhNZXelyHrY
N/byBvoEtkTXelwX3E2tj5xJLdYQk5lygycv2TS6hl7SMV/rdtCZvV8W7Y4RJDmUnTy3qVHv0o7S
lyo2syOf4+KeLfW4byTLOTi0/R10L5XJJ2dXPmslwQPbeQAWWQZz6BKxXdL4XMVrcCVxO2Te0t0n
QoJ7bQl5WJPGIRdPr9aIZZ1RJ1rTzCfFYaSLF+1rRtrKC6X+MKdWGYAXHoKJ5Hwu8gBzf9Co1rzF
hvgA+ANepB1nx6wL37W0PjZx5B5CLhEbZTaKp3hpwsM8ao43uVHrsxrIjxBNMoxkoXscavZq9GMo
fhUjlIHPqjHJhWGQ22OytzTlqECl2hhZSCjDWkqc0AR3TMuSm0xtvwB5JnON0ZnseRfAPZO+vozZ
qRkMuelbHIczzzNR7BlIMj6XNyT39FwoinHPSfyh7CGHlKkV7vReZ9Kas/xozyZZimry+Zd4oed9
w5OTl6eaq57Xun1xjCCLO2oeQf+crkPnuHtQ4s/gMVG0FnePN8qvjGEzOtMhCRuSWS2epiZzX3vO
E9dQxEmDacQNjFWdBTjaa4nnBbUVGxh5KJkfF4UDlKi0b8XKsq/d8ovSCLhttpL49lQ6J42IxD10
6E+OiMkgcDzbISD41gh45cNrO6MJdvukM/ottyV7M05GtQtNsVkE0T9L0ZZta6rNfmLkx6Pjtvt8
rl9Mg3bvArFv73b91nHj+CVXsvyzG50Tp+fjgq3c4b8k5V1J1sbvBVEPYvj9JnfDR97xEuJ5c9JG
vjBkMN424d6N+JXA/PGkrZD0q/iVli9Wk/KKixKDGaXZVzajmjoO26l1t0T1gBtrtKcZSIhtZrzm
aQpDPQWzHDXjcEf0ZuTGCbAcZCkvRSYMu00gzXfHyQZ+ndlxYC8pimy8MHa7+XMZKYGiMuaHRbhv
ZRd64PpSMN5lH8CCPSZj2vnK6OS+qrcZsicxBUUZ4t2SIuZOJt88Z/5B19c4fl8e01lYMKNInOML
XRGG8Ah1rbzOed3us2Ww9zHmWMCVXbhnh9VzcittoIOB3eQ2s/ISdFE5H4h0iU2SJj14tPTbFBvX
ztwWnUivkaWm+7Ep4j3GmY9tDSALj9vnhr+bn2uZ8EeOhhOJ9UF+H7mrgrC2Rn7a2sFNgRJpIW/f
+mMmIK+Jgk7WutoverUf8xElhziqWopvVV98Vmxd8ke4CWPte8mqBo8Sd4isM/3ZOo+De0kcDNeT
84WylwTOxP8i70yW69bS7PwqfgFkABsbnYcHOA17UmwkcYKQKBF9D2w0T1EOe+CRI1yTqje6r+MP
zJtl8fAGaeWwnJGRobgZV/ug283/r/UtWLC5ZZ/1WFM3Kp0uRmo9iAMB2NmghjSRIqgq2+XErPkq
tTol2JYPIohjGpl07ug35Q0JeYJUtdnDj4oMqt8skVR80IgXYCjXPo45QbNfFWexrs/BYPU3PTxF
P+3VpbH0Xx0BN9prxtspLOWWxQtJL6CvjUdOFUYyur5V0vm04W94OmCobIXPj7rJEGOZyt3lZLGt
bSY9eXCMvqd+ABqkowjGdiI2DnFVwZ50oGajIlRf+CIukwjL3TQcekGvbhTewo6ypuXKPpVyTQ9G
SpUggYruLO8fiDICu6a68VpQt2LGW1rQZdVZHlo2FhwvDXTopCdzVYApFUV1ZhSTh9hLYzuD3TLm
b+yyoIw8eTMzUxPLdWo0jbudKfEGeFyvIcleFfV4FeUDpz7WTbeBhukWo0+jYjxlvokCZ5xeynVn
GBj5AgbcPRHTL2RvXNDiIqZeA7SBtptGzY/eGkLxPjZcmvhEQUDcqH2hik9lIdd08MrvRnUua0g9
hhVeeV7dbWLkVd9rBHMbE1Hy5QR06aBp6XPicIjFYFKfNAuUQNRx1Cg0rg1HmgtVgymztHCRF1P5
qOKRo0bKrSNkQTs1cJefFsgxqbFoTwaOB38B0w1zem2P1HCxk0pATTPm1RG0mJBMjW6LlZUTQNJP
V+Gie4E3imY9dGQXbOPXEymCjsi7cd1hN2dhf+Esi0bpI1LbUGu4NRPEPsKV7pw6vBhzG56L9RQ2
3d5KNeRzfH/AIj5hc6X0qOef2rg3z0Q+n4ATvkHWqW8MPD5z3+7I2XvATfRDL+gkwzM0gxZEmi8L
YISY0LygEUyHYnCzEzu8aZ28YJc6sYsqihtRol7XmCUsryGfQtP3cexC2OtTDlTuhRzy7Zg42Wap
y08U7O+iFopT7fJTxspIgpwzQjbIvaemz9i8UJYPdhJM5QR0IBrdjdM0Ac6tKy/GVgoMlrwwOazA
AXllxump00f3zqj2i4ZQwy6j6xx70onEQ+e7hofaZApUnG1VBuZp0NVXqrWHNhyvFl190iPyp7Tq
Z1aM3zpnmKlOJXzdkb4qhVI0QvFturjfZefo+6KaUfODmTvA4fR2w6qhNPPdGHMXhKQBQbJPnQrk
eFIJ6ncZB5kYIUOhRzfgd1k+Xe2rcvNH+pDXFKfX5lyeEIIx7ApDC2bIBRsRF76W9jdarx4oS4B2
r2sECSW2KGlHfNU20igxwyLOlwzn51xe9cryJ+cziM/nFm8YFQIULmFcXHsIhn02dvm18GxtZxp5
s49JO90sAsJioiN6mLs9XqtiZ3egvu0XShg7vBhSXqS1Z3rSXwwQ3wj/an5Oon+I2m43peLbjLNj
A76Z45IUlAkT59BSjQlMCmE+q3kToP2DXDu7+DOnR/Tf32PiRTdmxo4x7tMn5dQOry7etDFSPZtt
tpig5LFoNLPyS7r6kU3IyJy6JyNiCZb84SYH7LeJ9SbaViYvPojr25xSC/RNUW3n2SZ9oAcjI/QG
Sg9mWQhv+Elop1cbO2/uaf89ZpLNVDgl5l2OGpJjmxfwqqEQztLLptJuq0U+9n35BAo4iAwMh7YJ
xsKYE0zmFGT82hH0Kk3nh6M748bt64Ldc7prx+LKnvs8mCLeW0rWiZ8Y5Y3Gv+jPMMaDsRUnoV6e
lpgsfPoKNaItGm1lmRJ2Iie8CNAdtiZkSPbqme6bixYFGGyRjmsh702jwWlAqiJQ/fqlC1rIMUsu
q0o7X5WUU2LRf86EZCtgcjDHJYFP47mzGU0jxnaT5y6woNbekDQEeGOcb3LAF/xSkDe5vA1Bwga1
hyoUImzvd+mcbubZa4Kx1p6dVJ1oTfbTrel42vSSJ/KZneFb5M6jLxbzIXFE5UszvprTEhB7fIA/
dGYIs9gsIxjLvOc+UtwerjI0vweMBBOLd6rvCjUUgVNgXY1119t6VLB8RxBLkxosps6UfaJmsdEr
MA+acUjn1n5I4/wMj+R3TtfjPtHP1aT2sddeIxC+R10rzxSJMpSPw9OJDXaX/8Re9WQQVBxbSGwi
nlbzLRHeZ7cYHgEK2w9F31YBNmPn1NBZiyoZnvSY/n3ZobGL5yHbZ5gyNw1AuwBA9MFwl/3U2w+I
K7/3vfGA9SU+0GOC1tgAEdbYDlQ/XfZZNShblGbIsHC59JBTkNcLaEdZwZUJK9Caxd1Q5MogIJao
nNizjbZ52tn1U83SGOhONpyS1MMPQJxzIgEfg+X2rINtjFcjhb5vNFOhOYEOm0FUg2K+c0fzxq21
L5bpuJs606qt0HsaFTXbIctafsR631yESuM5DI/uKpVx1aBvaLNWvhOH2TZOLMKHNGDL0+Ji9dRk
e0Z5/Qww75k0vfOS9Gk/cZav1aKNG4FwDasmq2PhFBikCq356SwjXL+wjXetbV1JB+pUF2Y309DT
m5HGxhiiO7Sd17hXr6eUidrIpq3qdNxm43IoC+uqr8yF9TXBEqvXkoACe8aB1xPOy5Zjo6UEj3sJ
ezVrNG7UkCwMDvlkpI08JJij0aLxctFgTldrctyBcp2gvfi623mfYuoV1LnH6ipvuu//H3SHbXql
73SH/5W+8P/641+OhDTrv/T3zrDl/Q3VokBFYqzCmZcu799bw2v3+E8RMl1i07WxCBnmKo6iTfwf
IhqDBjJWVInocfUJ/abV50U196sQizS/NdyMqHrPIYPxWKpGYS5Ji5Q0P0NzTciutgXqFRy6bgbe
NBvX0Ni0/kQpVzUXWjl5YHCGiY4sCydpPFqN/2SjQTV5rrWQLpGu1eFlKuhRrNVMcL6rDXnNDzA8
kCCEDj+5XT/OJDWoWg9Cz82gX2dFxpYNBuCthrXsQZ+b2PITck7njdMKOsLSo0yzsfVGv6GyF38p
KaETphK7K+MAgdm0gcNbA6qtaJociP628jP8SjFtzq6dvhYETLSBmFoTbIrnkJWVNE1r7CxLo6bB
jFQNO4H95JQE9TTcF0xcwh+HelnILqd75Mu5M7Kth4ACwaiVJ9muyxLWQw8WMWWwLHYIQDJT/jyl
tPOSCKQdp9zGwjPYDQDQSSKXnD3nRjulEyGyIBtj81YZXKRfzZTyEUq3H2Rnv2hgXz1a9KY6XcVV
amChxDpSAuahgfqRKHbaTF6NFWGA+rwJx6IYD3aY2zcp8pggtPBM9CJ2LvVO723fzml7bYzRcQ/8
xeX1L9/CX6gT0X69ksK6hk2QniVxvGHscPQjYSSm26iIRw/kIESlS0OzJ8JSR3Sw8dSfCpJ4dr89
HkBLRzIoUlZhgrz8VeYwhrrKxdIw3tQtu6Fvk6+hiyCJU3r3ZHCM2b8/3rHUF4bBiuTCVYAaTWCU
fz3eUHeZi9jCDdh2TUGmReOprGg9h0mYf3BpRwoO82UophGBxlOuLpnXQ3XA5WyMDG6gsd/DDTRV
T8lYLx/FQ78ZhukHMhr/Kxz25/r6RH8RirCKVOkSJU4QaYRnUVmhV4G9b/P+fRPiSMsnhSUo+rNb
gkPK1awI0l/HycZJjskySr8Pw055W3uivIFQYzTnU5CbSXMPq123vuaU+7V9SQrOM3IwUW+BDVcu
ZXCoRCi5chy5zEJxNk1X0wjJjPrtKMOvKVQW4J6iIh0QjnctKI2KYgw3hMxG5QHql/bTS+2muPAi
U1Psxhb7s0QZMm+XfuAFypgkwdTQZhDdhoQ0Mn2W3sKfO7IIF19jQ1I982NvmQvMiNDoOZWUWIB2
gI3z29HUmCN6tAZkcuSi9vZJ14XyptQaUI9kM9kcnci+MGnSWypqzxC8AkdDjjBoBDgAQVGuBW0T
1PMKKo6tGTquNll+lNnAObTSmqNdaRRVhUPdVgX1ErJXKNMNtLXwSeNWOEOlUvAmFkWmbyPd6FPc
d0mdU02DGx+eFxhPkq0F0Ty/DEe9tu/tgnqf78JStr5j5CrzbUPFnNOQ23XlmU5z7AtHXK0LPLzs
w5fJE+7TAuLzxsoyUsE2XWMk/fUCZy59KDzEHDfm3AzqTvecOj24CeWaiyUrOR93eVlQ6AnrESZU
kFqCFDfZhTOll6VWDRkkU5o9RMks00+N6Js68k0q2XRMSk2cLek0zN+h7pX8FKoi3pXCaTWzzXPZ
UzEi5Xpw8gmxbDRnv1PpzYn5i+ZxQ66gpdi8pauiKMozDkJpH7nDASurR4OEQgMFP7doNe1eG3LP
uSe/jcNakgxuvquSxZPYTcyiv+/ioZK3iiDKibJlQneni9yJ1nVBB9c3XG1W7J8WCpIwoJo8/IIw
z7RPDUe2/Yb4EaN85FlQwT/E/egYpBc4lhLfRDQ4Wr+vwYw0T5FLZXz0I+TP6NxdLyFFMDKVxpEt
MUTg4Em8BVwKZsrVxiwKAJ+o8iw3Q7alXjt084GIJ8h/sL3wvsejaaMUqShU1NPKj+p5uO6+UwMH
VNpnprPt+d04KssFrELTUp6jIJ1VX2fBOxksQ0ZfY+g9Tn0QR1EI5V1E9R6dGBXadJzrHrlYGyIk
6fH3bUEMLN5WYi8aN3boQjufw+hcLwkT206mxaY051K9be92BsXxUbYk0Ti1pLY9QUvUqPnh1YeM
EgeFMIlUmVBcJbQka2CmZRzP88auwYSfgz+AhKi7QAwOsaits7RPRAmftPEek8qJ6h3OQScKwOKn
NafExLFP7KKJ+42zDDZgGITI0F/Bda1cI7e8EJnyoitFvdC6i+NJaAdq/LrC26+Xl52ynJr5qK4y
ws/C6E4qrteH+83i4rLOcI4whtQslotZtnWuEYfpmQU/ebF5uPzyHDoEFN1mEycIiS8njToxp3yg
Wd5hYt1gBpILQoN9RFCxiJpTsKUUEIdgKPMcZ5KbNBSxnaUu5D4Zy9CIPrIUHK0BcEMktgvirF2W
Gts8thQwhfQlnHLaDFOKDxI2fRbKSwo3TbYdaserH6ZCG5cTAakn2etaJB57PhPOPlWj+vOGPqux
B7Gguz465tkjpJTEx/v3l5CjpVeKFe3psizSAZGQU44cBSWd/zhp0xhQfSmvvEkv8HpCATEXQ/tg
6TWO8CcvY5kOC+K60LMJP1qs2E3WTAyAh/VWlTvaxMUmgaUTSFFZDzNJyJ9qWOr8MxFdhq6mbys8
aLjq4vrk/YteV99ftnjrD0GhvB4iXJsDgXl00VT9aPSsKQaCsG37wFITfZfMh4Ccyc/2zt12bf28
P+bbt4FtgGHpFls55ID6upL/siNIMUtJTcoxMJpxDno0WDieq9+MM1/fOfKkbZPTMUHqOApej6Jw
yce1IuKjGpXcRpyo92gtlw/2HW+vRQqcfzSDX/akx4nLTcW+Jy8SCJ9xrxP1KsXJqHXO0/t3bN1l
/vqUTMG1cFQzXLR2AKmPnpKJoA//fM5pu8mdLdVe6Vs1rVuv8lghVtxxrMnk74/pP7fy2uPWvXO2
/rc//icn639/pble/5U/T9bib5ypOc7SA3YN3ZL8P3+erHWgSTreE4EtxeKr5T34vydt2AGctDkq
ITTgo/6Pk7aQf5OUJDk8/AkU/i2779GrZuIZXkfGMYN1jXGOXmhHMkUaNULkrq3lheGgQEp0cfPL
/fiL89WbQfgsLUwPkq+T6eDYFokoNdNcy2yDMUd9a5GJeGiaOfy9WQewFH/9av3S+UyF5XLLXs0A
bqdVTEttQHaqfob55g5Jb7RLlMamSKfs+P5FrX/dL5/P34fDp82tc6Xurk/o1+HCKdIIB5jo4vbZ
t8GhSxZBuwkWFwwOESMjkUhz8sHhebUOvR2TT5Zv1nIwGr0es+pXrJypM2au8vO0QdfQZ+28Fb2p
ggWE+wYQH/ACSTfX6uYPptijtezlih2G9rAP2ByNjqZYNQOLLJCiIbuDAjSOhOFQLkGM6PbRBxf6
dijcAYwBYJkzOW/P6wtNonDIFRL7VahMLUJne9TQV/AtUjyC958jZ/03dxVquw1CjcwI3dGPLZxI
LkN0oNSNcrpQiJyroThNhBPdAkm2S0BFZfsIcQgoXdKYBm0AwrROcqRqj3kTmjAk4zHdpGRiknqj
QhpvblwF7Zwlz2hyKFoSIvBlarKK/LZJ36Hu91OBbj9pTXIj64oDlr/UXfcF8Vr0WQIredSMOLkL
bYyKvkUD36CX2vd6IGA7h34XxsLaxnICqO9G0PQKQ+rnsWsloW8vYX/OARIVshwaYBoG8iAq3MJ4
Cpd2kFvyV/KOfypYjFUsvOepSjzNt5tuxmDVQLbaxKUdnjmpQf4vCtgLLzUjAmFb1CLkgj87VaRy
f8jr8ge1qMY4Qaxgcabr8+IeNxGSXJezHpL/YblP0HLdzdYs7+O2opFVhvbEUdoRC0J2luuvqWvM
T2BE6RsW1pgabGGL9DKxRwTaBfYOBDA9nZ1txFlkCCxXxRZ/iTVBzZ3g1BDK1fWB1dvsVSVgcZpg
yCDo/S0DVTyb/hI7dls7Qw1XtEFZ9/NTTU/xJ7qV5kJlaTPsdcRjX3QrTe70MUEFijfEvlt6E/3V
kDr5D9CYGK+oZukXY6oRaZrCQusdnf4DSRYl+qA4vmp7Tz8taiEHxLyahmq+dTnQs3eFDjOCpqFZ
YyIiJ0UcSdFcGeRHKuAug2VqB3ij9qVhdt1Eazz1fhCu090kyLHqvU4aD73+vKXIScIsmTVgLvFo
1EsKuY5w1S3XFAIwS/EXb7qUBMG6zsC3k5NjnWUmqbo7AxGD7s9lPV2JTjndVhkEGOkJFLJDbMsq
iMJm7ZrSHzn047T8mNce+GaaF5Bfg5FjdgVXPT1Dfqse8CvM3zo8zp81nY4y1vXFQmcLcA2SmFHb
X1yrEWsmVaUQSDhKfOZMnfsmXLtil1S9fYKq2YUynqjvAy3jT61ed/R4FvXc9x2QlxEZGYj6Ur8R
g9GV5+9/6sflHGYwbwXwuxQeLQOP75E1sx4WyOCUTYO5gR5AQHwzu/vRuy8jQbrPtMWVuelIrtYG
m8D527p5Gs0z2p9+411a3vlUXJFJEmAyxM5GDSYX2m7q8v3Lr/xPvUUSa830nS3Sv8Id+2//5Y//
8cf//mPtRPz3YzrKy7//536J2B/+Q2SCS3KAZBP8j/0SsT/sVqhl4rP/B57sH3gU8TeD+ovDM6X4
aJkeZ58/TWp0JgBWWuylrLVciOftNzxqHF9eLxYcs9mXSfoNrmk4Llvo1ytTNJNJ0jF3bfLGqLR9
GJEQnkgP8FXZOtbpZDGXiRZUgi80oWMAM/v5YaH+ZpwoJhAPgnSRPyOvnW8jfJPmTsg+PcAqSfci
XlAhajpAwMQZkYzDwG2gcUS4ztO5gUiYttEPq4yaE/Y69+VC8a119RLNztzTaDbD9nOS8jWLMtF+
hOxaPpF5bOxGa6ILKoyv1O5SnyROchDcYaSo05Rmd1K3WfRtErn9dY6ylvO+k39iXiYtgZ1NdpJF
EmAlbz+/2wPfZ7hUPFoAT8+AkvB85S1i/GYo5bUV2rCctU76dWiONwAIyBHCvEAL3Qwrte9e9L3K
i+V+7mjNg7LsSUCGQlakJ3VTLPIs7GAbnZIYTr6XG7fpbRLFQu1NWpF14NB/7C8ooib7itPLRarV
Gazf0rG+6KsF5F5YQ1ueLGFKFC6VzJ9IYIkhj3Ng4rEbY4HORZPfk65Ge3E2PHodRN/AUz8Qvhdm
TxmSfVaSQmVDXjwgpZs9wCEjytFm77oLEGjF7i4i4btm4YvhXauhUc9oRjjKpYgV3LqDUm+hfza0
n4ZXacO1aCzsax4PLBLeFujbULUa8urWrfULwoJc0JHRQmnuMqGUV2F2ESQ5wH6KhA1zABWYUXrG
BRQqKCKLGlq8kfjyEAWU+vBjZKHkB/MGXbD96NqTsRk8G0JnWrnn7tKhIHVspcKtZkAqRR5Noa+z
3UYFzULSAns41/s2kFpubCor886cVln9eQ2WnY721BIKtQvjvtB3ahrQmOZUWv1hMEV+0ctcqk8Y
PRSvFmJ2+dXChrW1lrAgtHlolffZQzRz57LvubTRYw07HdPKjWNPrvrErgR71xjWbfdA1Kf9EC5e
SlO7NOVVU6n6cZqzMtkDDKMiNSV55DdYjUecCYV17bLwZf5QawXcLOJI4vtudLJ5T4kQvMfolOOT
jT4/Qo+LYCKoSC96QlCHt8qpRR+fQShfRh/uD6twb2mdd5qP2fIFdTobuNjoorNFjHDkwZdU2ACm
RCSAVTWoLloZjVeo8tR0UDWNvYUzn7czcfDf1Ci17y2LImQQJs38tRyACQaqZCuI9WrIdoq4YLyS
yFZPAULMFNroV4JQUuZdk8wh2g/0TfdpDN1+21RzfNJWKIWDUasjCu7R2BBQi950+aa7YztuW5Ns
lk0MG7U+jbHHdgcQ9PHk9wT+oTuM+voKuKDeBNOiZcsd5A/ajtXMu7gZjcaQV2Q9onXUZwQw7VTm
tq/lao4wkLf1HTqhqD+p3cRGtDWg6ghiqH4FCD1b7SjqUuDEpe4VWxQX8UhEhB1/q7NCHipjjK8c
x1AIR0st+0q7AI8CVlipdf5oCB4KnozuLKrJ+iQeKpE/F8qj17WYxKkHAyfaVFGTPmOg0YfdmFck
kPSemNHILLFOKqaWJ3B22WoEc6S3doBxh7wEfYDoPVdR+UBFW3wh0IXtWb+41WcaVdbXyRh6EiRb
m9hWEjRGjA1Yb9FDO06Gb4XU0p7GMS4thOTIkf0SJ8xubuQQsYeqw2Ahm+uKIqz3WWNirXG98g3t
4l4WJ5VTAyl1G4NYq2ItoW8wDXsp+bjNglcBrW5Z7JqiJ99VJGVe+nNIlO6O0nMVlKqnhXVG+EXk
nIjGq+AIay8Eo46mFm4ERf5CXO3NgShEIhi0wgp3NGviBR5WoVNhT1Z8IIHTrr20o6/hrbHP68pO
AVpGVHyMYoNVeXwsOCduE9GYduIPQic4QwVFWiFvw0AazVpYXzujMDOUOgRGNIoIg7HhnnZ8JCPp
4JfQB/MSoYZe6rwdTSu6ivY6XGONDoYxuNvEZLNcBNMLlrJ8QVQ2ptWshloLYaMvWBaNc0IdJqFv
k8Hg793GkVojwWYA6humHQJDBA5d1EroVItp70rqlyH0yiF0sEtEEWFtaGYdk/gvK4Y0vknMzJ6y
a00uIQiqWiLgJROYeDJ06wUKyTGamnOZ8kAhTRiP1kgZ4nZ2NPoxljvMRB25bXmbNJ6z6twGIBpI
02fb10OURDcpJs7hPDSlMx5SiwYaltKuewYq0d1pk9dP2950bDwpbV38BJFOzRvTYtf7hL2gX63M
STzSOomXO6JC8blEJKeO0HtFZu0LjnHOlchMjEGRROPtp5MOTjGq6dRB4+dEyCPIgZj4rtYJsLsd
Pz7d8A12dtAVrrK+KGSxEA1RUi39FRZZwt2J5oWKUadEL+8cdtzI2cmSR5oapUzHpojZf5vLbBfn
sT5EJzM5HuP5WAzgszgcY2bYY2rN5SUNx0lcL3pZmP4ERSnbQRG26cwTbIM/L1HiMepMp4auttQe
PS837S5HyA8Hd0Ql2HNF3gP9qgrDBasE3FGIXfI01xUrVNZmmkLmQwUZuWNmoLpwR9260kuHFL9l
6IsewQ9FkafOCKPKR941fs0bLSJZfJiiS0tp861Vh+HOQf/Y+RgXYmTHUpD5iShJDOLRwE+C892T
snokZDn5kht9EhHfS1QPMkR6qCeFFjXJDRGr5a0xw/540NLJmXVfU1kuTpk5aKHljT32oFIMr32W
FRf1gKy59LZVWqgYoGPfWAgkBrcLz9rckfo+JXVh2bkdXhL6xaiUCxRWsksmP29IRD2NpJ4+wRWx
6y3MTux5Me/ifK2KKY4eB2KUH1P6yyRypTY/NEWdwTPFB11j0LbM5AQ/Q2fdRaVmoVUsLKsvduwN
Sf0rpmHa1UimQ+ygob18QtoWkTA1w/ncLk3l4RfyvEY8Qs8HPFXMVnlNgJXzmOaYLrYgH4W5H/qE
V6U0BL5T+lz0P1f2GxERUOJAy5hGkajHISV4k9mhy63d7HqDOsRAd00feyp6OZrWM7Dm1My/0Pxj
g1PERWvtTS9c4hNSohD2u3bNUmAvDhbdDTFDXKLZrMctq/NatTUjy8Cgrc1yx74rvjCmUXwu8ym9
EkBj71zAe+DMgYDh+2powvvoItmF9wZLsF6xH+5izFK+7Sq64k0uTU5rmdd+1sm5qElVGAYyt0cL
SweSWzu7yqy6z64MhOQkcmf4kZZk1rrT2SNpp6BGkuwm1CqnIXKeb2HdIQ5HreI+NtSnxqDgpbFv
NdVhzdZDYsE2czYPwILZ4NvkahzCQaOekg6yeyYhYrqvYUHsFS2Q+EAEQ/1p4VOdd+bc8YomDkRf
m0s4iYTKtypM9JuQ7uZVqxndDydORuTdejIIf907+tipdYu33pS9XyHmQ083xrz14AF0pgiKOh7x
fiORWBC/lshBihRG9o56pjxbqB3pBe17M/5RZOiKdjBnQ0TAkggo3ymKzjtplGl/qbQsPat6ZYJo
h+Tb+xmxkQpSrT59s9oGT4XpNJQlevaLMfCH3C7YV4etcw57Jr7QjBBdQNW1CI6gJes5MeiDc80u
3ftGv78inLznlehNlH7oHga+FzOlrBWwy1V38TI6w2EhlfHaViv4cY5kekBPM/Dyr5HSW6dvCUDW
U686KZTF1NfRH27oXxgOKCRrHIiXmQaj2I6QkXHLTkzsH3RqjorAyOW4wwa6EYeKrCuPOzWZNBCA
omrwMXDwrWRsJZ4nVMI5ZxvK90FP/Xiitt4v6u9Vgqfpv0Y/q7+oqR+VgsVKcLOowxKMq9NXXKV4
v5afq5b9Ber50p+mnIUlW6zoNi1Dipg5ctW4sEtokuyRr80E78/ClmL84NqPqvrrL3BAGXF0N6Rt
0958/QtYpjFVJEzRdaGHl51WyF3Yzd3zL4WCv7jO467my4Wa0ChfuHH6m+rskq/HIFAwvjVRJQ2c
pitq6PiJB6N2rDRoDNWASmWZuAvs4phQjMaGyRbT+7oDghTXH5TB3163dNajv2uB03PsY3Bin2pV
iNm/8qFNyZ1hc3wvwzn6vZ4Jly1pbuv6+lLplCGOunOZEVfKiTk9ILJeTjgYSbY4YfkBsfKozs4o
dBg9A3GYgA4I8vX1M7Qml2NjChYMCgNWF+YL4XJqaeb7lPjG6oN39u2dc4BD0wGD7kMnSByNZrpU
CPpwLNmQeXwiM9KorR7WqvvgzTzqP3NVri6FpEFigd01j9skNCUGlju+jRCaGckYmsV+NZxBsuhm
XW4zhFsfNZ+OegjrkHQOTB3xrA0gexXW/vo5ejB9WVqBhLt22T23iW1eW3GszvR4sO/0ZSwwHGeI
5SGxZR+8j2+eIZdKo9DhYi1AlGv0yq9DV7Zee/YsqSNkOT2KCIkapSIoMBTho1Q8fvA9ri/eLz2o
dcqjzSa5q+CG19bl6+FEndRFYrjsbZTJstN7EwtDms/zPfwEtlmM75COFlsPbuOG5d5qnReaQPLl
/R/y5iHzO5j8DMP0hOeItXn662XPnZ4KU8NDkfY0djZjuXCEMDC3R77eZHiSSIj+8M36i/neZrY1
hbFOSHT+Xg+ahChmMmKTaERZ1kNRoYlCRp96FkEDpa6ivRe5uJw3WetFxeX7F/zmOVu6qdP3Q6nK
/ubNvAMucz0D4ynKFbo53VroMiWa2z0T2skR5v3Bju6uKSiQr70wKDw2w3lHL9Xc2YM+SQNEEefT
s2FQOL4aFyZDB4ivdakMfjDg0dywDsgSwoRHwZcrPB6w9lKiS4hi8KveoR6aWirIP55V31yWLeCK
0QegHAyQ4M18B9ghhmoQ+31W1NvWS41gkV3s+NUo0oOtw8F4/z4evTDUqRlwHY6XlTDS4ynPLkBG
qLAGXh2Z4jHnwPqZGPUtFRMLtCh1oJimUPLB/Hf0pjAoAhVOHAaKVXYIxzMCHYyWRs0qR9TGHzin
Zt+rhh+5sKcPHtpfDETEI0Jf/svMLo/mgnhOjFq0aeTPfBY4k6KZ1AN6KBjnfrf5vLaCQdRxvGBA
Tx4rb0Z9nPWEQwBA3zolW5SLwgueBt76p/ef2RuJOmOhiWBxpzHKOnysV8hD20o704792uSK8ByV
LgXPsVcXaUOqzmm4ONGNWXXh5UI08bKhn9eT7zYVS7hXEiLBBdLIfNy+/7Pe3my5KqssXlup0yE5
utllr1xYIwkl4oVjXUhYGnGDQwr8hz/9/lAmbw5HZJbqNzc7WfJ4KuMo9o1G3TvDeK/wY+v8+feH
YQvJ2mUYKxv46IrSJJU1CunI7w2c2qWR51uyiwFs9W3+T9w8sKyI+03eVF6io4l7wM2ishV00RWk
SCVLeIkhYEIzy5/ev6q3n7wEMbuSX9H2oxY7GooCS561QOl99jrpgWoz3/ekhuWkAEgHA9iMLiwc
JU/vj3p0HuCbZxPO4oAohBcEIOPrCwTdqoW4jyOfGc5Djc1Z83K0huHK63re0zgeP5MAhm7BpZ2D
HLn4YL/6F2+nw/tJnDl6fBaOo2fJYXl0G81c139Vi2tHz8Vjla97g8Iu+EHvX+3b0bhU5D5YCTzy
1o/PHkWR1wOWGTzr7RrZo1H4tvv7/4e54O1AtPocdlYYAFgFVzPUr7sMoERuRCInhc5levkSaJz9
U18C3GFhv2yKXR1r9uth+rqakhWTCztrUUHCM3popkHRtuJPv3vrbHbHkrvH5bzdwox970amUXPr
OuzWXE2hJ6f/zLfNi7AK19C+MWM7RzcutyzOwg19UlfG1Rn11h+FKcsz4Bw/3r+eNxsHm4Y++0D2
3pyWOA29vnUQSdDX9pQ7UmmkB2mNCqTBRzPVXwxCKIdrQxeW7ttBeqeYk4q8oE1uluWttOLumS9K
7n77Utz1LI2ahCkKBMHrSynGClVcN5HWqczohvWlPGv64aOT5dtX2lnvl0AvazJRyPX//0Upy/42
gdXbE2FY2cIMJNem9iTbsH32SEb4SKf9l8OhfURkyFYEP83r4cK5K0MHjiDDjfN9jsTkpJkpGOSI
57bv37+/Ggr5LztJjrTWm4/VbJYZsDqzAlE44QQIMqnO9Izjc9Uk7kfmoDevBEUAcPik4pg6nqrj
Ex/OGw9hjKdt0pCgb41K0FaPefnev6Q3o7BrlIghOC3zPlgvkWi/PCxtyVolGYZIW163joprADro
t28co3DTVjUjyzFr1utnNNSp0uw2C8FF/h/OziNJkuTc71ehcR+w0GLBt4hUlZWlu6u6pzdhLapD
Sw99Dy54A96I1+HPawCiM7JeJuvBYGMDYNCeHq4+8RdqN1x1kqZArpw7T8SSZn2h6HAShDMaIA4u
IQJ+QsfFiR07Q7h2WAf0M9L4xUD6boWSev00aQhjBYkdXpD1f+8bwvIBT8JLQVy3GE9NErempe5B
uqakrNgYK4yem1x9eKWYFy537AYV28jFhReQ2pSQvgI/ypRgOqj5SDroBmONntJHR3K56ZDnBtJi
kvMvUExowYDVjWGJ6XndodmHmkPpJ27uNRcGsk5CGbaEjMzwAQJdw1+P94UIh6EAyyqvPe7u3kvH
2xj91x85aISbShhBBISgKu8rj2Yn6Hsjgxs3JeA7GrRCcIRLExuuKbGqX6CAflAnLPvANwhq2W2O
S4szdXcdohffrNI2UASPMnHnaPn8EnkTtQPKj9OzbbYYz9QBgjlbpwaiRePWjDGsIcSBzmqR/Eep
XYf7VNBpQI3M+lIHg5FcYwIb/iWsdoy2usyynkeIP3fU1IXh07yBNG/huPU8zJUb3gncM9Fe6FTj
AbNKd14LAA033qhBH3bNMMBksDRs6sowKV/nfrRzn7t80EH92uPVHE6le9fGQvuWwGaibeV0lH8/
vO6UHUjJqaDxsC7PjcBpGaYL2m6oH9D5SJWCxtPFfXx6Ot23t5Tuogk4fZk84oBd4VfI84AdOeUk
IxuDu8LriCEHJbjTpmref2xab5LjOqAqbEkkPVX+oD+uuLIZMkpElgJsJBW/Rw/CUFb0lxDFy0uA
UbhIqXJSIaNmvQT5Jq4CGhW4h485GqF4TJg1QzL+dH4uyxeIUXA59qgAchFQklu84EEWo40bqQG9
+648QOALK2iEARlADjT3QqLxzpTI0DighP4EwstwAR2tLi7LTvG7QUHxMudZCGlc/n0JfAiO+BkZ
xDJf+p/Sq/iJY3gDBqv9j//UJfXon9q9lnff81ex/KPkr/l/f5b421qVPsj6e/v96D9sCoxnp8fu
tZmeXkWXtf/C8sl/8v/3f/xvr29/yuepev0f//1n2eHGyJ8WxmXxJ4VDlxSiM5DG//1//idoxv91
rLX/9n/6G8eoADT/B8mJlDIgKiXSokXzN/FD8/5BhQFKCDZrLpBFaZn6TyCjq/2D8FImUJhmS0oI
i/4vtX3tH5Kqw5m0ZNFeupv8a/b/7KPw4f7T/pF1vFUhzL3lAMSzOuVjwqVFAykwykhF7HYGgq6a
4bYr1NhehV3SwJnFmwJ7jTmp0nZb1tncPKjIcNtPgesmyZWXNN700GiojiEObQDkRDPaQH/1Cpsn
nqJsat1yXeEF95iWXvkShSQ0xGQZygnFgE3SpozswH6k3UgbX0F6jMalVhRug68JxWsUB0WK2kK+
UhN7wO2j1rsna+5VQLq6oj64EJ1/emqrTA+V4iXXejVqAKqFSiCBC5qN+BRIKXUVmJ31VeuMltZm
Qj0WQigFM0m6zW6tIRhiH7kEdIgGs23ofHcI2eBU50Rim8RW+qQAzUCBJOmrbKvqvWbvVS2ZMxOB
pYlPlSleXSAE6DXh1F16eLny/l1j/3ttYOQQsbxVQ/XF2iAY3Ot8MydBgiZMGhDYTSNYkMo7YCwD
BvCPnXu5xybHs2DrUex5+zc9zeMrOIhDwZZrsVpLlASyvo70jsDMIzSHH6oOnRrx7LiODmVRTtnP
2RPa574aYCwMgi0wxWK81Fw8LmfwiywK7GQoGKPxN9ynx79IhAq6xGEBUV4kNF3WJoKqa2yyFX1l
JcYw75xkiMTGBZJqr3VplL0pcie89DPeuhl/rgQgWYpgss9ABMSBXVzotl10M6LgoOBRqcvsdRkH
pX6fYpTr+SmkaHVrBkqAOjjUr/SAZpTxqqLNtdZGdGD9NK30+TuqIsJ7YcsTR+yysQd2ixUcQh6/
NHrfzpMJ3SD6NATzFPy0epQqrZWqtwMqweeX+fi9MOF3cdAR34A5RuOGpt/xNyUio2DbWhUAC+wx
vs0oHKO2HBlQAM8PdBxCyIHIVfhmsvRNG+6tpfvHi24VBpx5QbANQBGFJVA1bqbdmvmYtqsiH+MJ
sXnJrD8/6vJCY1SODC8w77sHN1g/nl7uDrT87AjcNATXkJiwAlthl8G6SdATPT/WyQyJi6gDyPKo
5Ju5i5glNFQP26AMa4MAN2CsMo0UbdF2Knr3eqpbSz+03TCO3oV74Tge58PaKkfC0DkdPPqkuMdT
bIPeNdB7BnZmhrMN5UKkDzlSEx1op0C8gIIR2za3q+/nZ3vyZRmWriZ9aCD5BpnU8bAzkhQTtrfI
sZvqPNcrzcLzpHNdrPZirTR/nh9NHqmjIydtxim0QOqG/KgttT2cNtX7GYBQ6ANdRUS6qZwdQFJj
pwRYxAsHCGFOg/864gNf2EKIFZ0MTqJDaVEjTKTgt1zYIEhrHZYX+0cENGoAEXsAFJ8wO5nT7xmF
KEgjdsjv3rnW7ECWSsHMS49kJQOxmVZQlImcRWvTOivTxp4enDHpi9sJEA3QwgKDCtT3FXvgmUz1
FqFgD1LK/DiUYkQRlwXOH8u5aNqtPWhTFGGpOtTTU9Wq9oxKn40BxxygfvTbiOsKDwVVYOOh+f3g
qPNzDdexfw3Veg6fB3PoXYpik5ukt4iY6OZdXKha/Vh4OX2gUA8Biq6GDG/PQ6o6EzKWgzYgWTIB
u53uBPpp+WZ0Rwqs23CO9bmDDVTE+hfgD62NTKsZ5ia2AYnjZc/RnBkxkJdw1sY1YBuIZ4kxj/NX
eA1xtg57rLh8M61C21ypThcp7h5rsyE5tKFqRHcNxmTJzkaE1Lzizwi9eRuhHIPNJ64ievIjgwcd
3Oih2WTrFKgIV4cAsOCWd5gYukm+Z+c64Iaq0UK8FKwNCFF/iBQlLf3O0QOsU5EmGI2HXCMdN38X
hl0MzRVqahkCxiXWNZOOVo1Z0wjsjGAydT+c+qnY42OruK/4N3sdhh1DOv1Obaty0FEtI6f6ARCv
Qv0zKmpMIxBKjtqNp8HUfiWycdq1M81R8up5WVZcK0ZATOIXeVLrN8pYVFhaxqFs4Tqainx1CoY/
TX1zENhz6yAysi+mPmuD36CTP1zrHUX0qyEccvTVwqrt91HRKwqW0ThgIlRXeJH4FBXxVDwQu1S/
86RyvaewARRmA5W3tPSrMJ0w4k0HhpkhVTxO6i1RYYy4ZYH+zQEDGlFujU6fXDauHWMx21qER+u4
sMLxeaqa8Sr0nCDdVqWJSEmjpRmaUlWeDNZ15BTN5xjHdtCRiN67CtFR2NnzDxebupEIkyWjRIFC
uZnu4HghW3wjaj3S0PooYvSXUEpNMYkBvmZpG6S9hLFSRTEfBpB8xm4EYZfth4p3BSyl06JzEl7D
ZbCceuMkOPh8Rigi715QBJnBitdNokb70RB4aYYzMOhxC8Axq0xfQKtDJagFaV5/0dvOVK/LPuzJ
5XuJm8RFacT6YvA7E1dag7yqte11aOJDtW4MZF72Bs0NZQWW0LbD1ajgEP/ggr1gR5QVFk8/9CbU
8LGx6wh3tECDs5mHTapfg/olIFWHYUy+jXqiulsLe5PursLCqbiZJ/g2tzZIV3TUY4R+6lWqD7Vz
JZWixpsJmEG0cwfABrcU9MP4BanRMO1u+ySvXLEZBtzsJqQgc3PcV7HaBu6PrAkD8RzEbYpR79wk
GVp+kTOgmOG7Y+DBmejNOL6yTYGG2XWOPSLcvNSR5ilQF9tGv28m6liNj4SsUz6WrjsKZZ0B+0XR
ZA40M/trGga9/dIpOdKWyLFp6gs+AGp3cNS8HPdKY7QBxspR+wSkzzR/Tq3lZJcexOPrmgwKEJ1k
yFMXIeIA8HP8MgW4TEAtD/A2n5QaIGQq9iIvYT04Unl2RG30/Nt0Oh4iP4hpubwOxN/LZkNC4U/r
+snbojsSXRVRKVALV0vfNbik59mwLox3/BbK+QGKgL5LYZYNhxDA8fywnuj7FpLOtkpBU7Mbx+0Y
Id1jgi++cTtXI+0PENuyjfJCDLfA3b0NLQnGIBe4PCk5LWKNriSuQKWMBK2LRHSdclWMq2nMgJ6o
Uf0FNeppn0n5glXVNEg+gWXNt0kt5aLtstAuEMJPYleCStpWHl1iGhS0R44/BFqoClomSfA7mkLj
Ouk0fW85qPt+ZHmJr2gPgzCg4YfCAqXpxSiB0s0JU2x+pzy4ED0qRUVUNyOu3NUjbIGtR0frUrN9
meq4Dr1b6QQva3rkYYs1RhNqxKSkDX7XnDKcrc2iSHeNrqLRT44+9Ps0TqGXtIBIyU+Dqd27QaJO
Xz86dVp1NK0Jf2iR46J8/IFHy0bnzohk4BMFJGS7agybvFsVUNib25r8EE6NURtG/cEtLptdaE5K
NJXOabbkyv+RLOhALHS9Ns0rA/NcOIfROLU7V++0p4LbMdqVAjOiWZ8x5mxjKzauzs/7OLaV21yl
v8K/ZPcQFKRxPLyih3ZnInq8RZNdvcLDvL4O9SG6CwoCpQvb652xKOxIxDB1HFnEPR4r09vZQLbI
2RJjezdIfWX+aFnpA4S2j3V0/nl65XZiL4OYURdfNUMJapisWkHROkQRyB3hRIalgja7arTVBV61
/N3/jtjfBuOBxTqAohXN2DfO7B9LOOkx6K4iDHciadx90qQeOvtF4+uVdMpwCxTWy0QxLlwJ74xK
r4+0xEGUB5jaYuVCVxD84rOzzaysfSx1fdjb9tShqKnqnzLFReFK6bH4O79f3rLko8kC4pLaPLYJ
rZii9WJYt3AIQ3QPDqozpwiJJ/1AYI+bQubrGn43HjLk8DO1uezmTZZVOQTASUViGpwOtLoLP+dk
S1EaATjAbzJJQ7lDjrcU4ltBWGE3sOsSDaW/qsOO96WHloqRRx23H/3kbxcVCS8KK5JHv3hukybS
Wgrckg7b9M02hjywcl2cik3MYNauk4tfILPd7MIVcfLqAkwmAeVW4i0iN1sMayKwPUZ1IHZDOqqf
EkMfnmjcDCVcVKrf1G4wxD2/ysd3MjvaUcHuyA45yTaXoX78WdVUU4yO8G+HIsFGb/LwvlASZ4eY
efWFTY3Fd1I85W043oSEc4/nB5fTOdphhPz0eaRWAYsKLvt48LGCblfbQbubSpLOFC8wCpWl+JyZ
OqScQsDoVipnjfjgeGF9Fwasct70mXlhCaUod0FzPx46gFwURlKJu+/CeYfJyux7Y+79bOh4QRgD
ZDwPNOA8rYoxp6NVbKe2vUvBmqyd2FV8SBz9ugt0uIPnv8nJPmcbAbFmKQ1KcaiYHf+wsrJ5HNoG
v+x67Fee1VU7Rczfe7zhNudHOvn6jASOCezKG7JoWexArjrvSjFPuyxu9NVY6Or1HIl2n0Jl/AuZ
X3Gj2Q6CHk7YigtDvzdJwDKyNM/gAFoWkzSRD8efZNpRVSPGs7Abpf8Wfoe/5f46P8u3M3O0yXAp
B7lAA0mnY+UuVxpC7hgn2qDtTBejoi6T9E7ovLsixxSizmwMDHXESvA0C+9Gb9J26HNAR1Qb9VMF
xG0Ly/GLmevVKiRRW3mplt/maRq9YiJ96dY5XhGibeRXCUHRfqD6xbu5qIa3eV4zkIv7UAw48jpT
RnP+hswKPh5dGKT3TuWIJykUWlorMBnqhVVZDs/VKhGugMx5TgFeylX743VLsU3qMfKct0Pp9PtC
qYpHq+6/w9Dod1QQMjhng3ddKHG7Pb9Gxw8cb4wc2CHY1diMEs17PLCVCxx5MGvbItpd/ALtOuRY
ZzRo7ueGU6l+bdr9S0y76Pn8uMfXrRxXJlT0q8BIA6y35eX4x4ShacNIbrAaxUVZ31F019dFOeq7
LCpZaTFk+//CeKwxB5vkiqrf8XjVZIwUeyilW4EjDg5Od7cKAtG7Zk5+4OWjXrhe35setAVkrCBu
8XYurhLFqJqsc2t1i/qNh+lfQ9bWRp3lYzFaUXaTrhwfnyBKIRQ1udVZTbnD/vigZWugc0/0vh3w
ulurMDF3UmpjYwS9NH0xywsAm+N75O8FZN00wlkEjImRjsdDjLgXY6XzQc0YJ9po6p8G/ps1Avzu
f2EowNLIsfBWQeBZHA6YF4TPejBv56DAxHSaFMsvy9HdAMAKlA89An/Pi9sR7pXE4qlLKFmrDeGE
lZ62TYbRuhHoot/YdQPVl2rd0/klO/2EPIDy6BHX8hAuxRHzwbbnIbFUkCOes/EiD/lmK6ifU1E7
H4qe5ayAmCJOQ6KvkoItY40W8kiVgHzHGkpUG8vs8JIJE/xmBrJ91YrKDfdLeuFueW9+ZNRy5Vgi
QETHW6SzI4wn3FbduiUGoljOmuVnxM+MbE9clF962E6vUBsFVLTyZVOIC2lx5HSvS/uoj/Vt7Chd
fa+VjlS7L1o3aZEZEbB0MasLRp8qqDt9TsIKnc0LEz69TKkgyD438zVpxi8mbKW6Ms3wSLf6jDY0
ysXIh1UZsnIUAlZV4tgbFEqzjy+tzPS4bEBz4kK6eLmcOct1eKjatradeCNLAPuQ1+4wxVjX18Zk
oTg/NR8+km+0RACX8tVUl3gaPm6H9sOID31if+3VbEADrEDbM3fF/flD8t43lYES25d+Cbya402k
QG3vDKU0tqpBMK4XWbcnbyJGxAZ412ME5BtKZa3PD/rOzgXi7gJKc2G2kL0fDwpk0EqsWRi8ThPy
0HaJ4RZE1CuR1dbm/FCnLwVLBgcK/IZsaC73TGxQyFXsSdvGea5DGlCMu8GJh5tgVKInGNyX1GXf
mRo7lLgPFCbYkKXAYm6XvQJxhz1ahsYac7nxwYzyX2mNofn5mcmP9O/o7+3OYXug+cnkwJYuQwt6
R0OadhOGqF7cflU7tJR9ND6SCy/76TBUHqjaSeg8EYW3WCtvFihGF6G2FWpkTnRNKDGt9FI3vpyf
zun9Ql0FRA1BEkUk3objPeF6yqgI8N9bNXPZE1xEW8wt6l9qBFcYQcVmQ32r3yZefalAe7pFJFQH
shwANrA+9iJRdM02zsN5xPC0HrUNUF1lW9TG76mKxtsosy/VCt8bjtIkHUqb7PtEfawgcdAAHJIB
gqBAaREoy2ZAUNXXvbDbIyTkiPX5T7scUZbXgZdB7KA+iH3E4t4MlDoomWFLf8yLVr2nvXa6cz3a
CEnThx4++MIzGu86lTE4gOCizMXnxCug9zBYbjed0qt7YJzqTsmhW/s5QMfig2HZ22CEugBb4UCz
Q493jUWuWkYtg1WdHu2wP1DXaY6T8dyHMHUR0rlw6I6LCrK0zOSIyCQijDLzUjHWjVX6u73Zbkat
tfZFWAF08zBiXE9dnhwYT9wi0hnsdWFbX/m7+sJ1trxe5PjgBF32j0Nkv9yrIiV2QsSy3bRhNq4o
qCZoeIy1n7bNfGHXnAwFBgNFOQn+AJABLuP4045eHwCAMKrNIOzprx4P5+ihqjsYJzbG4g/nt+h7
g8HsgmFJCYyjuDj9BpA1ZFlN4qSqSA6BmxYbD9WKfeuJ6uPzot4oaxEWm/NE9Hc0gs6sbbPaYKmA
BFHmIWKEQXgpaACitfPtwxPjpebw8fgwmrs4DSl+ESDBOHshPfUtaZL7gl1Assay3Px0fqjlU05V
hecA9Az7gmx7iQZMHMCWdeC0mxyl2Wtb2Mjm40GHAgJ50WQkq6qaywv7UZO74M9XiEGpXBL4UmJj
uyzvFpwX6VBnpdg4WAo/KBbbBBvNpr2aYV1dB6mmHRy9C7ZA4NRgRa1u2sSjiZ9YNCv5Y1aYdPvQ
zLskv/7Ot0DZncq5lHgAgLfYT6OXtoXm0MxHB7LY4lzpZavaLCdkaF37ys6beNugyphduI5OhuWP
s2WJk4K9JBAurqMWMxjMmophA1wCDVU62b7ZIAcEaGveq0hSWciMXXigT46OHFPiDFkJUgF1ebuH
ozJGaTlszClLfyPj5cEx8ex9ia7zRzezHAriqseqU9NZhhxG0pUYxMTDZjBBYWc5qkEJ9rv7YnLS
C3GpDCuO9hVDkdxzSGGZcAnJWf+Rb8fzXM+1bQ8bgSXAXeLg4quqwfDRIyNHoVmIVik5Ivi+xSgZ
iry15QybACLEbtTTejuinbklD5DqU5p5aFp93n7wnMpBZc+DMwpESSKH/5yaYbWdgdEMTvI13C0M
bWu/BrbzGFUxYlTpYG+zris+euvJe1zi6uQ8SRhl+PXn9wxQedMS9HElCXWtluZ8xz00oRqW1x+f
H+0c7gQOAV3eZa1Pr6a26FyKuoM+Gb9cQx0ReDCKYIVTTvu5NNVxF5Cg/jj/Vd85Bm+ASJBnstB2
0oOM1KgxGm3YxFb/2+hK7aYDxUKZzZwuFJ/eH0nqHMAck3M8/pQ48FLgtgwOXKyGV7OtcLV4GMnk
dNIv3CfLoJgrlUn9e6jFfeIEkRKYyB1uXOzsbhIHTyO/R+p/ZSOAAjAsiB6UHm1ZpSmHC5HOAkZH
qCPHBqQORpKqPdvmeJpN4sYOasvDpm29AVVuc9h7CCw+ZM44Ai/OU6Tqi1hYTyVkyNm33cl7UPtg
vFdFIw61rrygdR5eoaGZo9xS0Qonp1WVC1/onXuCnjvvHQ85LNLlsgdkkR5Kp8NGa9vfWpFNn3s4
HReuCflaLC4jarikQYA48FhYcqhm2ODUb1hx1LfT64pbeIv/iXGDmLmx0TAzvFBzOIky+fQ0SGDf
yiTBcOSk/zisYKsqLtee8WpT34qW1rbRmYhU8uivXbcTW66PcCUGkP8I3he780fpnVeM4Ulj37j2
xAjHw3fmnHZBDKKttsfsVqu1Xt0hlzneOkhWub5bZt19a7WWeYHk9+5nJsMEQyH7ZkvoxqzBLO0R
2tlg44x2+zS7B9E6+hrV4mYN8/9SV+CdLQ7dHjawfK4hoauL49ULoI1YcfWbqsY5CwtyO3ml5Gl9
hhaBQH2fNeZ2Aoz7q09ghVawaOq1opr1a4mPgsAMrsKcqg+ydtOrY4xWKKUMJClH9/v5BTm9cdgM
JIvUoKgFgZ85XhBR9jlF6b7f6D2JaTWnlbYhYyw1/L9cI7gQi58ug4wnaCJSEUKezFk8vRw2w67A
uW2MVO198CvzXxA1uGSCNmK2ivbh+5SggmalIwNXWhYyxPxjt2sVjgOoMvcbk0PerAqqreNr1uKr
vnJZofLjwzlveT41aNTPjMXz25p01Ts16TaiilP0iU3jixqCtw70MElW5xfu9HZCaZzCAvkiE2SX
HU8NEN3kTipGWxHKUq96bxpAhp3hy/lRToNwQpc/h1l8QWEODf5287TpwUOthdNGXzXYmzXJja7/
rg3hKLeaUWrAmpW++wJC1FgXYHA3JXzLnWrGxac6FkG3Pv+7TrYtcQ6UNllToSxOafR49hlpnlES
JWy1QOCtBvrpqowC1Z9IODfnhzrZs5T3YcSTr1KeRgVtcWWhAD4HadpYWOf13QPYMpydcuBfOL4i
uj2l3XjheXxnQE3FV5KMDgkt6uHHc4uGtGsjRNLQCrWKG5XFfzFcuD2uF1m3USdVr8/P8ORNIH6j
s8ZfqMahMLDYtiRwWVtMib4dA7W81+PQflKN1PgdmrBR/Bx8KMU5lTbKddh5an4lYuVSUnUSjcjR
0QyT5HzZyF1sM0I9DwvtXt+GRVT/hTj0cKdSI/iqiracVjgphmvRIV3ZJHp9YYufbiW+JaTMN8Yd
B2kRcznRgGK6PelbWiuS22R5YoP8QreHRmt6FzbTyfvHPPEn8KSQlU5bbLFvK8PJLHOudCTTlWId
A0J+4ov+zqcwXlvQ666yQfv4WZFaBJhbUFOS6mSLb9t5vULGwLe1rCG9TVEwRZE/Ew7st1mfkgu0
03c2E3BQHfk+2UE9KcCPhqdY5tAaW5LYGHO5aTzgZVutS82oPhnV0GxVlOhuewhsfqbq5ev5vXxy
LbJRwKRCxaK3QdC2ODxhMgdzJ33KZjvNrwPcnPeIx7cXlnEB8+IzEkKwWVlG+kUA2xaXAhotZt4U
CJkrSDN/QQB52IvYDL6KHBPdddsF2LykkchwtJ+tscIvWe+/UX12zAu/5J35Ih2Gzg0NXVnfWvwQ
Kb0lKnpk2zENrZca1Nm+z0R9IWU+vZIk4IjbAQoLscLy3bab0W0L8rJt1sS/TR2Ska96rCzI8fwm
cEHIf3gVea5JF6lHEq0ujwnS3WFPbmJuCRZ+Rq6hry0swi58OrkVjkJvFo6QAGdjLj+SkMW1hx9Y
FGBjY27NyQpXZY0KJAmYuPL0Nt2dn8/J96PQADOXuUghOyrKx1d6WzQkdvAVt+gy2L0fhkCE7MIt
HjRRPgZJ2q/Pj3cyNcZjUyKdhRAjWdZyPJyGW2du6TuMUfCsgo9bA/9H2txsGiO4sFgndxqDOWiP
IBIieW/Llpvi5GYpkkTbTnoxfZq9Vjzn2Qw82Zija5IzGvLlPF8If94ZVJaQpbAc2FyIsMdfNO+U
BkYDMwTkWd1UvacebHSwd1yv9sb2BCaPFtTY8591wfektSJTV449DWKaHSeJq56gakvduj0UCIUZ
t5AoAvgOfVI32wIN7uABfyVF+IRsaH0G2Wz/rIahG27CNoruPGWe4l/FkGnRtqOaqV6ro5cpO4R8
RemXUT4Nh8rI+m8JonnZBqlpZRtMqVFcuKEX2P2/Z0FllpIxfQa6wHL3/BEVp3ioz7ritod+yFLx
ufVq7T7JMPnyR6ifiZ8GyRxfk4r3900huuLRaAe9w+1dT6IXCyOFC7jC5ZMh8fQ0pGT/A7AZ3Mzj
32NilReB4UxvUr4tanVxMKfzCpSlMNa20+Ls51ehU77oMcSsNWRDdP4wLsuNC7fc6fJab68zomx0
QLgbljeC1XgzrcDkJgnMsQbdjsTF8LW0St1bFeTnxriZnKY1r2KBmIRfiN521nOhtTeTGXbtYXCb
1orWNiscaCuKwi46tkqH9aqG5H+uuq8gbpADccKgvHEqODR+YoXApuygn5pf5zfr8oTQwSGr44Bw
jwIuUhdfFa2SdGjDQL/xcMoTX9QS6pFeKYMGy6uvEmkUNgXWdm7mtng+P/TSM4+IXMJWJKRJnhd+
wPGKqngPd0UnzEOcKuZYrIpphDuoRnEF4shx4YJ8TmhaRPyWHEaab4g06+NVFgyNEH4N9ZEWm5YE
FcxyO/zaaLUaUiEJXWsbG1FirHurTQ94E4zukz6PDfbira2omJdkuXJog6L+S8dh4Elp81qjbYdk
4I2CZjo6NIE+YRxhNqnxaYzbXCDqMo6QVr3CuG9hNCq7rEPd+Cak6HftRoFXbzITZPbK6KHxbsA5
xPbXXHRTsaXrON4OOrT3XZv2dbgNNa0an/VQiV/aPkgJBNJM/MTmWHVuSmFGGq5ipfvTjanzXecY
pf3Kg8lAlt0yhO3TlzPyHXL85rizHaU6ZKU1Y5iQ6+ZOwCmvr8wB/4G1E8ASkMx3YqibynaE8mkS
BNVbO7Mm76BIIP8Ofpi2TyuvhHjZmf20ubDCLOCfb6dDVxsMtE01hZSd43u8wDlVekPv5gi3ZGK6
NXl1d2XSxbd3xJ/zVUtJ+Mv5EU8PJ0MyID1sl0f0ZD8XeUOPjxvopi5js/vl9YP+LU/hxOxIRcNq
lSZ03Va4e0LO8z07dFbmqJQwS9UqsQZ80YtE9yNsEGd/4LUO8ZGKtWk3h6U1rs2k1O0vQ+DFL5NS
DfGdFbqlcyVNEi8RE94y8+NvR15HmkVPkqsLBNDi26mThQONEt3oTdUm+6FNikrzVa0qG5+eZLKP
9CGIr726K/GKcZMy0nNk/Z0RtobTxgeBrfUNzc5W35RuWybgaFAL+QI02bu3kj7KryMTv67QH/Qs
TO/QIZ8+15WTWijamjQgDG75a4DZ6Sf4s1qx48jgbjJbdjOnWObA/fTx825ntE3jQIelL8zM8gNt
clw4zLqH8eGFd3WZ/cm6D9o76DrIdiZX5/EX6ahz1iEifQdnyIfXCm7Bzoba+3XWzOBBVVgtvzcG
9CfGqPAuPD5v6c/xctDh0rgmKcOC0lgWUjxMkuYwt93DkAcBD3ELZVWsqNcVP/AFSMJn6gOZ8wtW
t/Y9dForfhat3ts/LHdA5SE23alf2YqufUddrm2RstKc6d4YQqfHyylJp+QZgB2AUj9zwcSPqwhn
lhcO6ZyUvhXkmG3X0rzIq6GsDOsZv7RtbNap9xJqkXfvBrMh2NVccg30rsS9U8AclndhE5agmsam
/jFqY1leMsx+++aLz0J6ynFDTVei8xZrMgOj0qnVWYexg6QSg/GlEXGnWXW3Qcm2FlvMHfqdhR1k
uossJf9qKtyVJbpQVj1X/piKxHutm8hGPjKK4tgvKPQpf3lN3eq4l8BFBl5g2TEWKjGJ98p0+sD+
NDZu3SqYqEAovAZdT0Dua1hg6tgYJWa9M6VyNq5ro2d/s3LIwZ80qHflrYvVAOr/IhGsoOVOKI2O
SWzuG0Mp6k/0LAvjIUXQt79p6bJCf4mwC1gNWjxZG7NjfoOPQ6e21jt3LnZNIfuBZtDzWfldzmOT
D2l75zlp8oRdK2Jj/mhP9A1dUdXBlzJRE4kJmeqBcpybmslXOzB6uHKcHOUZncv5YLQFTH+fV8K7
QnmGHwuxGlq9D2K8+R3HyIZjQRor4cv5a/OtfLFcR7BiFr1V4NMnWIs4Uy1sLjrtkFUizunuNO53
gtQQoRYBJu+nBnIm8lstmDdBak7xZop0eh69wwFYd1CLw8ZvkGnUb6emT7X7hlpr9Jg0rfEcGlXZ
dph9NYryraQ55nwKI+AiN5Y61Aav+hz1XyuROdHPOgJlVcyNhR+pVwvTW3kt6tqJCzrqk1fn+OYK
nHO2VUToeSEZeud24TeR4YF3lDI2i7dq1iqMdnNvOthK4Ipr4Dfdg6GYRnfLmdPVg9n0WnDv9V0s
bpNWnePhwg84jcQwAEGkEf4iV5e+JMANM2V7w+61Q2erIrxNWzW8bUyE7VZaFqjRZoKonR9ajnqz
Pb/6yzyQZxqyoLShoLqFKvwi0o8ydPPsrkxuUF4Y0s3cKsUjXo5o6alW5Vy4Sd/YZMdbDZAyVifo
P1KwQ+ru+BpvLbUxKH24By3M+4YECClZbG4oS1PcN4ai/NrVgCZXgzFUCBPGpoKzUqgo2jZXW90V
66ybxHCoMWHaYeRCgUjFxq5/xMck0/ds1yFH4QFgcHjhM50uELsCchO2EDRSeQ6Of7iqpW6C6axy
yMbY1XZG2WGA48yVmz+VltbwGFj9i9ZxX14Y+J31odHLpwJewV+NZZwMKWVU2iS+cSMa6J9nWnH6
M+5buIz6xMBWf4nCfHoW6GFTMyeKkiXIt3L/H6lfiNJ0HaGsfdPii0PlA01Sc90TQgcPRNNufO+q
gYYoXSuiH11uJ+Lx/IaUZ22xRUB5IytGKR2N2WXaLqzGSUZLeAcsQZPrMZhtYjUnVR+hbFu3ehbM
/YXYYkFaI9u1pfM7b6ws2CGKuSh/mq4Hy1JFx6QfNJyuYriu/WPc53SSFbVs6q9ZiDIjNeYmzv1o
cDFpQ48kch/Qqsz/skMtDFyyP9Fnn/J+yiZfR6cSydXzH+ad8JZeOLhl0LecHJApiz2oDMCc7Ca8
qb2A2NGfMBubf/ZD290pExKwfoMqIYS6wnD8FJuCe+o+Xrwq6jbQ7iOcnotwC2xYaW/sln62b+t5
pNx5eDfiLoD8pLhSRsP6oQSagkJYxxoU29DJ+/BCdeH0LAHL4Fah9MutQ6vveB5FV1fYCaXRTQkq
5DoBnEUfE2MK5Qr/bw2xNcXgVZTSXEVVXviIb2XX4+1FcQaor6RioTVuLtY6x1M2pVngHIb/y9mZ
7cipZGv4iZCYh1sgh6pKl2vyeINsb5sxgpkAnv58uG9cmValfFrarS232pBArFjxr3+oVPOA48L0
2fFlTxPRuhKfMq9RKSVkHbDYwIZnC07UTWWTmmoaNQoylHSnqViAsRar0wkJA/0Q31a7Et2Hgjnc
+nEkv3XZ9Voe1F/adrGOjltOaRIOKtuO80NKbvsu8IFtonkVsoxrz2v7Xa8gIZ9aQ4zyR9dqTd69
z3Ao67tdpk2FTMMFCwctiNTkSu80W17jECfbDjeyMxqcfUUWmCGFm9+wlvg4kTK5yG8s1ZHTDPmD
ePOVs/ZVWXo6V3sb+5zkGh/2AqVh7WBeS5u+IW5w7F+/WK/wmh7zI7AOd9VVVDJQHeLO1MSnNPU1
GbVDthranpkrg6K89uS3oiYJebx5e6H85ftygBrZZ5jpIik6u42y1Mked9P05FMxRYyMgNOBn626
EZZMKw8rdIKYcR0xlf98YTBwvmlYXfgFnx95u0BxHEnlcge1AV9dTpLtvpuw6NECrdNCEL/iBH/o
2tnoL+cTtBqcT0D5TeKRzif0XiboZKdkvfPzufW8qCsmt9svHnWX8Hd/+qnPTYGlaIG/zm1C1tu7
bpBygHembC10R7u5tVRe+HcFbk+7iU7P22A9I9kzGMnzaNUDofQQJ+zmE4POdqVtFUv/jubV8I8J
cMRyh99u4d5NC5rTb9Uy1fW95o2z9bS2dvltmrGsQnmrUpfwPSJW1W70SaQjaM4uiViKV1ddI0v/
3qher3SShjbCIPsY5Lrz5JTBFJpnST24c1i4xg06WK+LraGUy1Mra/mRFUubQIBz8MLZoP6Ca8Xk
z8y9irX3gGydTB6kLLT/4MiLq+Ohrc68vjtKkMWcBJ4N59lzD+Z+6jRSSP3qNFfjmkBmKhqV3dhG
zjkjICLIO6RG3b9TGRzeD2YzYwMU5nqeQxqejTF7CQRIdOzZSW5/mzBXyq9pDi9XEfgv7Y7uIcGA
EXS2ioaNaDVbojlNjipudb9I2rjrwFjSG6ymiuWQugT9HWw1FrK70ide9gDbkRIziM3NBH/0sx1C
4VBdTlNanwyt93+VdqVC5XX5scP1sA8Nt8mvOedfIt6bsS8kHIQzzHlRsb+uXaZXNGaRmOLkzG5B
H14luXsMEuUfulw+Gngx/Co9hPQNcTEvbqf8LGxVUD/qVWM1VwrYbxT51cfBIwfLo1HGteASZS7T
2W/grw2nYiWtNI/MqdGnGLhtY9svzmzYD47euO9Ha0i1qG+EUz2OazvZRL6LhWjHUMH1zjCa0vvc
f8a8fLJd0qaTQfvQV5qdPFKFtOymX6u1Oc5lXmQPeMa17rW22b14kxRhRmfYLGH8t3Wxrx9rtQSZ
sKB3nFLpl8XXwrIy+eRm2BDupiIwb22PXIRfzkK9vLUq6LIxbqm5+sjoptznuNURGA9Jqi0j9PKJ
jJCREZ5FTfW+JIYn5DPyNPmk5wuFvqrW5GtSTphptTUbXFw3wv+Qe5xu4LgulPvCIjf3AFGvwlYc
wy3CkmOtsG1169QlabdalswWzmGFb2hDPEAQFmRwJsLfr8p00q8uCq4JK1H8CnZlbdQTBlsZx9uV
tLQhxMJkFPepU1l4yOGj/DVReGrcDrPp9k9aNUP9LqU7hGbW4cU0w6rJj4PT5d0hL0lMuxn5LtvQ
UPYwhI2e5sEOBZcyb1z8vJJjNhttQSYZrpHkCk0efnlDsK7fMFBwQN0SO9m8opOuM7GWdUtflGGv
/Er75AbzkMVaZnW9s//HDQ9exHaMo3Nm0I0hzeu3y4TddbpUpifNlcb4PXMmn/TjQVm3uRq1OBgx
j0tRQli7t6/7lwWCYcvvYTMO7pwRzi48ZA3zEDIATjjkKS+ChjmfBh4KfoqAS9rXoNPy/jZvjcY7
dmNu1tFCQfnuKOl+wXig7FCrzWWwfNFzXZ+GmOGAuZJsjsXzeFO62riF7RpVTjxdtVTfMzaS7IrK
8jwkirpqbLQ6OgUYYUwLz9p5cy5XS5iyOAUaMMjBKBYvRtFp33tWl5yY25hm6As3AcyqVHUQQClZ
ZBeGFXpl6cW4grv6FRjisgpyT/RwUJgpOxvf5vULTTnhEZ0kxIkvH0c4JAU2yg2jJpG1T9Nci4iO
ZrcmZdba92nbfZdeEnxZxrISdO21Gj++/aIvywd9HNrJjQvKWdQ/2wjSwaOXQWNxopXAvKodFxEP
7UBYOQcTvC375MqAz9j+xtel10Oo6aCgRGrF/OJswFfRNlQl3mUnrfSbbAiH1tHWU6/0cgccZ1sR
EGZe0lfZBFtP0TIqHkPsV4sLL1mkWjs9GLnjyjta7tTWYzKoA/9g2QAXCvJquorsymLY3smrO8Zt
4bf7FbgEAPm5RnLxS2Z2o3JO3mzL27GsvWe/GpYuNN16fBY9Y9OQYbj2Xk6Zd+VxXR6nGOKhc2Fa
QYsFb/bscS1Y2AzGGlgnPhpfljdabzQfB5skCy9Cg+N7+8GzMpyIZbPkwtwR6lNgcDovRADeeYUx
+aQM+84Yst/qepi1QfA9Q8Ndv2sqVXaPJF73y6E2l8oImRdK0ot1X3tU7TQDOGO0Sjq7r2GBWu7w
ss2XZ13XbP8HHtflT7vEzzIuyRvHyUlYC8FnzNRf8mbx5nBZcsfbJbY3FnGd+UNwJ/UZx5I9RgfI
TvHHZeoYkdrdOqTFTb5mxIsOw+0LGYPdSRVZm6oQF8XCGqN06ADNLKPyr1AYLvAyqgOVASq0s1HA
L5x8mAICzba6vJ27qSajHgMwki9WTz84ixyffNLH3hVOp7Mcmv5ucUZB7LVXH/Wm1mKKNhZAdmfc
ksPoPxVYp4dYAqR6GIjg2iHkvF0EouI/2wGEfo2G9qwiZ0mWFZMlutt21Z2jX1X5fzVg93FpNW2H
lUT9viq1K9XhL9fE9w7iH5jtdv2zawIh1CrpNXVbtZN+zOdmihLdlBHyV3XEvtoLc8ubrnzy5wWC
2kDWJAIk+jPQ4nNeaVM0BNP47XiU9ipeHC/x8LBneDCEvQ6if+ULOC+Av69GLYJ9CCqMcdjrguwN
ZE16gz4em4YDQODJXA/HtveaeDHmjA80mCz/H4+x2zU3hAR+A18dVLnX10zNSbVtLafjWAXOJ5SQ
qDtJOCnlvT0XAy7AWle9iIFu68qF//Zo2Q05qsE4gdZ11oMj+gySxDHGYz30Xewpp173PolSfQij
wruGVlw8WsBYRqtwEHGLxqdm+9//ADo7NIq55Nx7I2zITzjlkIRIG0AGtfe9a2j1397KfsMOf9Zp
6Hfwg3+b4mz6ggsOrQjUGMjVPXZGUVTeYSTYZxwjW+aieGgLw1aRN67u+t7Nl+a2K7XGPeH8WzQP
reg4c7erkX6FjG/mcSc0TQL/WpBHioDaHptu4XzxjUr/1lLREFotNmgVLtHFi4R4VeIdgWT6mPvS
fFRLBjuvlOZcn2QXuOoY5JXIPgRoHpxsL4dkac0dH5yd/MhT4RjfMsbCFI9M1cOqolYfh+pHBwS1
iLBNnamOReG0WVwxn65CKfNkiNpRjD/MBDPsOzKLg2qf0Xqnn0qOvONNX5dN3ErMbG4GMeBWi04K
Kii+v4Z5UvTCO+lDioy61sK10VTeVLeQHyyDQ5DMTPtWLqkc4YlMU/eCgW95jSP6l28DeBCNMzsq
foT22bamGTbHoaLKbrZA8PXFzAojrEuh/1Rzt4731VKaVxb6xbfPWBtMd0vuoJ9xzrXkQY5xt+tU
+U3ZGdW9hzMrNFgUr1+xhcqvCWfPWwY+xf+NMVB0bKqisxUu6noAQ1hg+2iwM8AVgA4h68+xn5Sc
iNKu2cne1zl7acinrqyDs3aFa0M22lIRoORxzj4baDg5HuGiGB0WOUF1W9m7TY3Gemev5rVIy+2v
Oltxmx0dlFciLZGobs/8jxWOMn7lvNa5R04SKmzNGrf0GZuwfxVa8JNgiVIyf7eOEB1fX8cI4DZC
OfGPadpo9qdJn7C0Fp2tj9cq5MWOt6UBg42gwqdAGucZYTkWuiPjVf844gXwnlksRoapb0DBl82K
i3vF7CxQU3VlJnP2cUK8g8+I/oXpCAc+TvKvfyCitnnN+Tx3NR7rzCSXcX3RtpiCEGOqrv23L2S7
GuNBwI9NG4vC8WzPQ7kh7Zkx6a7VjVXuwCj0NVrwALq1iID59fbnePaNcDG8i5iAevhCwn4/j+ot
F3dymnK1mXyuHf7qa8ZkxNKsz29f5vIJYj7J0IapFvK6C91/Ezizl9C773JRr+rdZPRu9kmNmMcc
F9tPkue3L3feOOKYQjJQgIQPCBTBxDl6t+hTNiZO4eLWbztGEdVkrpT3ZsrsFQDR6Vt1UFo6pTfC
mKYW3ZO5kAxISlf1XUOUae68GWfsMFHppvwS9tqvwH8yXatosrHhj10++Qbu0USuinG4cvcbv+mP
hcvdbxskAzmmgKgSzqXeyyQLcPLVfewDVzzAmw2K3QIPRYR2kb1ba1d8xWmZfAfYLu6xkXX1JJpG
fW5ss+ivYJFnS267F26B083WEEFuP/v2x0V3QIvt7EmmXm+EqQ2GnVWz8VV1mfeczbO304kwuIIO
nG1AXBXPIKg1Nitui1o9K12yGNBKqWl69JVM/iO6Trwkmr+u3yGr9HVcIYhdrug+zw///7sm8zgM
5lgIUDNfr3IpMJ6xR11/XHg3wU0zZ4u8a+xa+iKUSbVxPixRuoekTwWeC8HsVs0XzSzVGi+BSrud
qAY0uFeqwbbVvv4WMB1BH0kM1GYeew6TNKudEHnTz496ue4Gj4N2xMdxQ9y67SDq5sibzDaVKCFG
wTpmS+J2V7bm80kC9QhfNVRuUDCovdAWXz+YEkrdUC6J8ShbI81xJZ5y99A14KyfLRz2H6DHKrnL
u6mb8HJc+uxDUupK3EqzDHRwTQwSjJDMJ0egz6Qc2fHb6+U3Wf+PZ8QNUihQQqBkpJ3lRl/fYFd3
nEL0wX1MVWuQL+6O8NvTUJAisIQq04V2srsFB9Y1QyIGX2pcPZimHQfOR91XwbTHgb30o0DOwu4i
Ja1KPpvSSvs7iFTyZsVdUf3q4G3aedhqNrY9/aJEv01PiJHsRsyDAaZlggdbZNjd8CxmkQ3tXi1N
7tMXNnDJY1ivxtEQi6P2s7EE4n3CgLfca0FalOHY+NPy6Ledq5pQGzDPgOaWqV1RpY52Wye500Uj
gvAXBky5hXfskIxYaomFE8lI5bUfm9JMyRaotEK5D7KfMUeTS+utEZE+zXg05xwvIByXtSfuqvq8
TQJ86MAp/DKnUjlYrl4u4nZs53tSomzxkNRyo92//a7OV9n2rhDRoZTBIZhO9txbotFqXRr2YIBh
qOlE7I6Yw2xZQEiKxhCRtAsIvGVV5mqfUsNjcrHxukszb+/Qpy0vb9/OWSfI3TCvRdFHowvP/8K4
YKgVtPTabp+GNXmv+jk7BhiqEOvS2zOLvvzl2zI5GhNs9P/HhVG6bPMdyHXnpyFN2Y2JoUD3NAd2
diRiFTqNxL6QPxYPhb9on9EQ8ocdIq3j25c+l2ZtP5ri+ltlvpE6vbPlkjWQePR5yZ4a5WVB3LeM
IsK5WZgy+INbRuSuV9ZLPhkeo88mf1LQrj9VQSGuFJbLh7/RbjdpyoafM3h6vWw1U5+7otbGp9Hj
Syfuwwxhpy8nSCQdwtg2/1bobhZVENc/vv0IzjY1noANMRtAiUcPm+l82lWRKtYJUWuPvkG8Cgbo
U7ac8qIr7NhGkBcb7jAZTEjq4Gox/f2rXhcrfuum48CokAn9lmr4Z1eu59Xcd0FfPSmbBHY9mqy2
IpVCLuSe7ZSL/UBYw/0Q4RrMiGizwJbr8zw7YxcOCwntWZxrc6FOSptM9whhUCWPJuVu/jV3VbYU
PxehB4rAJA6fB0WqRHYYUpNI1TlQCfPWZsxa6ACluYRuM8+wl9fOMB+7UnZ3tUprBkk9q3A3TLn+
TviFuURC12ctMvS15tSdG2kTmx6mcLhtZXa5L9mRp32AFVFB/EBbjv0LjVn94FrL+jWhAiaPTt22
7mGejV7uppHz8L7dkM1D70HkjWArYNScuaPu/VgHC5NscpCaBB6iU1EcgLv5/yJqcB/gy4mTLBiu
HBYRQEKuTc0ceVQ8sOG2G0CG4sac8jH2wIW8SPSm24WOXXntM6FJRf8gE38Qd2omBC/aEPcS4yln
SgwZZUgG8lOPsSUxucj5nnR6mzr0sqT7VMpiLkBYi3X+4rjC+WrXuebvXDX2D4SvSvcwwpcqIpem
SGA8OiHiHExdHX0hNfVR2Ut3LOFV+Xi+WZ12UooWL/QboIgd49bSYpuCQIVfdmD0dvEfka6DgesC
shp5SJfWbr/68KXdh84sy/XBK3qNiT5+QH0WLYGH8oOOyIro4qy1PbZK6u8KKnDRMrhbO/xQxcj2
tnoLS3quG2v4ggeeQmFju9WdUSPE+KkW4T9I2OUfzRotSog2dZJxKusmiE3RqB2xR2YVrxX03HLG
y5I5oSA1KQqybIEtWa3+bdbmyXJwFOF45FbCYlb+WnxydacK4kVz0bi75L+3kbmmJlbkriKk43Nt
wYM+NGvTLNGktWm2YzzYB1EBGJNAzFIKuwAHWnN1s1hzpd/4hpy+t5VIyxh+AQGrFM3J/9Ard7VO
RPuO3j4zM61FMDZMnjjCaDCLiIIw3TEy9eznAQ08drQLbg/ob0XgLu/5ECrxrTdpc+6TmaT1G40B
hhM6mlY0B29EJhMbRBmLO5ILB+eFNI90Oq2t7hArOWfmj3VdShaXwgTvTpnCd0roukQ+kscxiWo3
M5A9CE/ZxovWrtqa7t08629IOpZAbltTQ0cFpeHDrDU4MJKN2kCK6BOn3hd+b87iXtSCOJWdky2d
Fa1F2T9OQFzVg7mOCxZjpdCuzYIui6SLRJKxNRDQb/j1daGa66GVYITDU1KlZkyulr8rmkw/LXqd
fahHJtYNTKh/3ZA3yiUlmRxj1O5QP19ftPSWSjmNnjyVlTvuhajyF7/w6x+B1wsqMuvZuFsVbGRJ
cGhypZG83JCQzTD3o/A6OsrQc1wIyIdRpOU88jGvBhMXH39WEbosUAbMWzBqlixiuocWYtdZ3OOl
mh3f3pn+sjmjekEVBmuAB3HB3nJ7sRYu+pMnOROBHnYIVN73YLg3tmiTZ2vS7aNjLSRPDav3OAda
v9OGXLtyAj07frE/siixdERZzOyFf16/hbno5iowavFUOcIoCfEb8iVFcQKrYpcqDkk3kH5d70o/
8LerbuM0vCQ2ict5G18JfW5tGBlPMJqyxxoLuZ8I1aB0Wm6FsREjiX9vRt1NqUqq5+ZrfMEunpph
5dAn66feS6U8anIu593o1aTttnXtxaCEvn+PauGjTLXiMKV5X7FRucG7zsnsh7df/eXXB2lwo7vY
fHyAMtt6/AOuazJrDRr0cU+qq6uv/dC0J4H+MFLF2tyV87riW48sMlSzNl5ZdX9Z6vQkyMeAFZjr
XPRDHrt0Nbf1k4XF5P00Wno8K2f8NqNoDpfK4WxbDMXT27/38nXj0Qf8tEGHBuSYs0aoMlqcs5am
eIJxnT40ecEuqKka4sacN3tcRJjrvX3F37/jrPeyGBEbcBQpLxcLXLkd3UJf249lvqYGyhIi6aPM
9bPpmLKzGod+car9imDP2g+tLTXqd5IFwyeqgYaI2m+3/XhI6/Z2tCuruAejYFNOEnN95s7NPKS4
iDUjdnixgv8WDzZrGZYL/kSRkYjF6sMx7+jl/rVw4ZWBcxNgMV6QjHPs15+O1rt1QdJf8Sy8olrj
oHfao7ZmzsFomAx6Aekn0C+bRo91xDlXnuoZQsHHumF6VC06CrTm537ZZQHhRUASfLadTO17TeeT
oVM66XPVRhJJzBG3Euu9ZdX2rUZmxvPbL/WcSLJdf4PK+G9o4dBCtu/sj3XDtNPQUSHqT6wWBYmp
qALE4v7k/GSilj+CW9kMj3SvPxRwnF/GJquqEHt878OSSBEOunA+vn1LF8uJ2gVMvaER6PbAPF/f
UVUKr9Wq1Xwqyrx6soSnHaELr8nObG3niJlBcprW7pq36sV6wn+HpQsqjrEIOPnZ1gkLoU301Laf
WhKV/TsSU3GeaEW9M+s2KI+q08Yfb//OM1SXJ8+ocnu85Pxs3j9n20Sm0ROMc7o8jbMmXvpWq5+8
3CgOWUV3/falLh8p4y2cRFCFsjGTKPD6keJ950+5CtLnJmu6T7Uyv6jcd+8kx3tBxuvIhE9rin89
pNPFbhYK22AKfOk3lvHHl9UpY+hT9LJPeW+ld5zZoHcZbU2blzj3LlTju1bS9qHvWqYrAOjlo+XK
kB8ZtAOI8XW//r0rw8l5y0d+rsFmjsmSVnloTF36PumMzryyD2JqwF/3qjBiucHnCt8VLu727b6+
HGw9fPyq3Hui/Wi7R6lW1dJtraVQu8AUdv+TBK5kQn/j61k8pQbOMTMteBFCssE3Ltw22QxVzGBI
fG0a7T+/bct83+e5eFB+IJK9NS4bN18rcgEA187Zbctw2yL7V/cGaDBYOvW3YF7wbDE0mPIusk3R
3SgF+RRv28AYfxg5UpX7ctOKcsoqbWN+PxSDj6iAUBL7OKpe5oxkvPZjI3LxoWWCWUWQRFD6Evqb
rrt01NsfBgUB1YFbdGm0FL01QQGX5X3fjX4S01jrRWRksvvp9zYD3mXsm+GdM/Tal8Kxp/HeKOf+
IxRG7bOPgP9HtRpWsUvnfn1wHZHYUTplznDSrdEhuFOsPxQo3HOGFw70+wloORpIa6nC3DQRSVZL
mr1Tlon5qMKqrLgdRFE/jYkxImyQ/erEcH/GCJf53L9NGT7JcBzEqkfwh5XY6e68pkciRfVI28jv
H9vZ0IID4snmlyr8klVRJV1/qHydhHTJyV372eFjVz/AWSti2sp63jtBUet3GOm5J+g8lRYC7A6/
+Mc2H2ky1Y/AnZS1s4cxlyGgzfRBU0zIP9VdI2+7nn3hNnEGy99h3QKbaMmM8YvFnl7vim6VWGao
tp/I+Q56K2yKJadx5s9JnR87ZyxC0nJq936pUvwUdZ0514PPaWne+3q9dCcb7CL/4PSFaOOE094c
9WRZVsd5plcLM1J8vcixa+fY1VIYEYhjTWZxPRb2wSF1YHzXLmAnkYvVy/TRc9oyufWhXZnTbjWT
fIVX2/hB81WY5oTmtU3lx9FbkjJe0mk8TIufYYKAUZsdWmbVFfuCVjQL6U8XK8zMgAOqRnjLHOd1
7X8GvA/cH21XzmZMiu/woU23YetgFl4BC9+VdbwMxmKfhI+g9kZmSf5tJJjT3ddwCznKT9YImWBq
VPEjZZv6lFpj+1VUkM5DTW/kXpGj4twXeeq/g5TiyR0G74n3Gfi7bmKguwXevtkkMvb4/kmpX4Il
/zQlo/MfxX/oH0dHzfejBt85bjLB0GCkuI2hcAemYnltGZ8hBg/6Qzms5GSGXu66T34C6H+qBgHi
1GEic+QwSBUBEygVuenFkLWofcq8zd/jBDDP+2AgMfFDPc12ANfXszMVcquLDh1DMEKKnEyTmDHh
rILVRO+O07Eh/XZg3ZRixj0CK7ywz1fLeVdk3fC5k2r8sVqt8R8RW4YWwbe351M/Bf1XmdRzfpKE
ANU38yKb2CFYyw3tvJi9m7IXjrjRcZSc6MZk/tkZkTn9l3Q+7iRtNUITNsfC/NHazOGPZQM3BVNl
Ou9YQZDLY9Kp2u5m1pzKAdzAG+gxC1rGy6XVqeFH0i9TeTsNWN89M8yvjKNslwH00HG18tCWs3Dg
pzTOx5nvkXwUn93iiLHYzHix7rCvFNlU7osmz7FWxk90ig0685nasIVMkyyT2DdaNhbprecl0uYJ
mljMEdVtJiB4VW7EQ9JBlV1nbynioiZpek+7ijx8tqvmMxN0dBSjk6h6DHWvtdYvm9fistMKE4bL
puD5MODFTgRyApwWCcOX3WEWKGFh/pnuR5W0juTM23XvRp7q6MTtMs7lndVkxrqHjw//39YM9Miz
4zS7At1TFZU2MRiRT+yU+xS4Y0thDgocL6K5LVUTG3WJ84+sl2DHX2C2B7ce6p8lQ/yfa9HID/he
9+NxCnhB98kASfGYtjpURD2vMfSTntN/aya4afe6lXvYcbZdZUaYg1jZ7TLoGr4p2VDNXtwSB2se
NGPJN1vnuftVq6BAflTV2k+ts9PpbhwDpyU/JvGyK23KOTOblsj3PBeyBRN1i9mz9Xoj9ZpmaAp3
ap/9NMvmmx4b5JusxXMRTR2DtCp0mt79lZZB/h6wS9NuU4vVaEi9Y/w0ak69c0uk/VEFiRa0p7XF
T8PryGjKVNKgu8Q7Sj8UeadOKAdEcOX2L7ssBJZb+0izA9Xh3FA+xSoFZ7isexYIGBv2qzHYzZXh
h5qrT9rORrkQ51UKy+nt7u7yCPGbBY4Ym5n95VAo6HSNBzdgf2dsEvws6GpxGEa/asMV9j4Vd0AJ
EOXToj5j/tiih1lRiVy5i8sGmtYZ59WNNINV3HkgKhy0slLIGp7X3jC+o9bL8qjJ4NePWa1F5rzq
N2//7MvHDQmI0z7IxebpeO5Yb1sIK9ECWk+wAdJTnzlFE0OulA+zs/RPuL2WbZjWo/rn38llPcAd
oDYPOe3ZgWntemH2qbKeVBbQuq1ZtmdL8e/LahX3rls///uv5CwEJOw7CBPPUTULxZC0zN560ny3
/zovBYYzRTqiABFAvqODoVzb6tW/oinM8DHuxR+UiY2DY/7rhVg3U2Vg9VI9OyPHkTAleZo4aDG9
RxE0BKG2NFo4MF0LcbP06yvr6PJ7xhBkiz9zkPn6F/STXOgS5Gzyn0bVkEVAUJ6IZzJvI7Lysj4e
Szs/9ivgIuKCNfmkVGJew7b+cgv4OcCU4lCIKPNcQwZloEPKXsrnYS61cFHlAnJkbNrotA0aRuSr
DFNdeZ9loAWkZpfOdEXnfLmcKIWM9eCWIjUmnfD1GwDJ1aey9fpnjjnWgaGiGkK3N+xbuOXyqTe7
q6Za/IWvDjGob4FteelI1oGVzl55q/eFFsyJ+WyMdv6uVfoSq9x2bpnstLdW4V/zELzEagEO4UM4
gDobZHoOWHo19t1N6STPTo16jAmSO7BRBRBHwlHDwIbEy9z9gLuF92K7o56FpqXq9/C2befKcfES
BNluhd9NEWFdI587e9hOM1htMSXPthzV3sLK8N732ybK+RKRDFYy35uG1GKV6smXaksmzY3O+pot
o/HU+Kt5Ta3/lxuCx8lewma4UXnOTYEXOOi+T317MbrUOemMQr7Ap87sKIe6n0VF2udxC5MJeMxc
8c1NDQ4kZcBqcMxG/z6ggzu8XYcuVgQqGowy4VZv7+pCclomQdB2RlYxgdG7OcSX2f829JX6amer
c6JYfF6c3jpibaETGV8715if5+sBzikGoIzet8tjcXv2ioLFTJyKfOlHUsSb7LZM8q568BqJ8QDp
qSvYYeNk7pVFeL7FcFFWBcJ7C1Y71k1nB3uZbvTqyvcfSmGu/w0Dp+ZDz5+aBxOnFbVzZ9GNe0uJ
trtS9s/hbOofViFwxnC63Qj1Z+CQPnZQ1jSAfGgswfcEJ/d3TY1AfFeYgQp2zorXUeX6mh31br9k
V7bWC57JRtSE24DFAv+ykTteLwgYex0SYyd9rGU7f5tNzUXAtBJnZvVV+QUx9HAI8FV8JC4L1yy7
HD8047SGPg34Nezqok5wL4DrTDU21d4Gdb++FyLA7B6uQ/Vo4Op06zfGsuMUVRyTtsP3aAskC8cg
SJMI3wJxSPy1/Dh1a2L962yJywPS4um6bUskMZy9kiI3rFEBFj8uky5vumUR93Y3e5wDoSj9QF1s
fPPsuX+2YKL/BKBMd7W4Fo57+Vm44FqIeqiZgHPnfLag9BENVZPzOJKlUUeuHIs65pSgf+j0wV7i
zEbnhKdULvH7M73R3L1dBS4XBJshyng0FphMQ+p9/S7Gah0KJEXz42BZ4rEkyHK/emMQmQkmhZWl
tBse0bW++hxeo5Xe/BiI8trCO/VzfJ5UA2tqRDo+9sM6BriUSSJuVOVoNyA7xZU6d1FnuAzPluYH
ggtLYKuDf6CWOayBDr8o4xFvTUQCyL3BKkSf/MpxYt6npHn8Y7ez/S4o5hgwMEHb1HCvL0hGYU/U
K5Que12D4zyt8p2bzflyD+1iuuE7Lj8yyXZ2YLgeK2ytMv/KS/3bT6aq0+ig+r90KLeJhKg7vdUf
V9NMkz2Y17TcpyPBiQkOaMZNxQivuiKEuviQ+dUw63l6Fr+ZI9/rX53DLxF9ueiPuJLneuQMKwYy
JU5tke4jTz6BIonPIIKJiOw6yf57+zM+38x45tteQkkHbKGxPisp7tCyZmRnPbKn1UPYWln3qcHS
aF8Oo8Dq32mKg8xAqeZMeBFZwtOVAnvxSW83wOCOEFFWMVzr1z+fYUOjL5ppPq7Mf4bYzqH+35QG
GfZdkKT5lU/s91Hoz96O38uZjMJFrhgjjvPers8k1smksT9KZPNL3LbIYldk5rY6QUUY6sPYl4kI
RZINVjznLrTM2sHw5TtkEgs31HSarOMo4ZkhLM/LPZ7vVWWFk51BXopau+nxF+uX/yPtvHbjtto1
fEUE2MspOUUzKlazJPuEsGWbvS12Xv1+6JxoOMIQ/jeCGAESZA1X/cpb5NLaGgUsIHplMfSy2CBL
KqGjwD2s0SHLxmmsXZTTCwXfcsQGTK+rcT/aRGUJVace7MjYDMYc9DeO3nyJOihja7GextQu54KY
evbQm3t9S5PHuouagm6S+ZCOAyWnrniA2A/9tvEzfVO0PuF8GKXWdRuVxbYemn6vl2b+A8mR8c0J
lG4PdlRe+1Hzhlv8qBmnTIQxM9do1JzuBwQ1UQzRkulBySl279HpE85NK6lZq3ipnUt7Jrykytgp
lbMtG9RJ9gG3WPQYK2W+ZnR9dsnjAQs9BDwwCQEirIsbCexbKKahmB5UNQ/TjYWO+QaNBHQoLaU0
tvZcHYsTX9tcPpSfDevAm6KIQMxjL2OOFA1m5MkK5cEqItk4SKbAkgaDParWVVV20k0NLGpXV02z
0qj65DDyns1EcV40Ms7533+48gdhqCG4PvkBMFryxxT2tAkFMpiAhxy5WvnKvz6bi6UGvciA5LdE
9svXjMcuR3mhkx98OCPfAjBCrdeSl+UU+tJwA1Jgiq+B7/ebsC0tdQtVmIaFksfioIAxvrGFNXb3
USebb52aaKpbSbPK2RAIeSPMJh63fUk34qkFoI1ebSgia1PYVnUVQYrrIKKVubPR+yiFPCK6Gfuu
jE3kjqHmQIr/pyWFhTPHKuwk/iBsX947pjUkIN1D9VV7otHyKD+NB2dl8RZX+dkQi5NTBFRQVTBq
r6rlhTdKQ21iY74Hz81X9fHyxyyerLORFk9WNaihJWMQ8qp8SY5m6Rpb7FKO9hrGdXEMzoaZ768P
uxEtmbgoeubMv8038UZ+6g/K/eUvWRtikdZEiITQ5I7UV9OrPH2DfdRW2l0eYskhOvuMxaGK6A9p
ZcVnVD+qu2q/w4AcnP7XDkDYr0hyozfnEGykQ1NR013ZdX9V/j4csbOxF9lLFklV0vR8XxzshX5V
kxpk93LduOQ0R3DScmrcGWCxtIOi0bAzcDGUD5J8PaE6W1abnjvOfKbsVevWyk9bXDVnv2xemQ+L
K9cS4fvAHgqtn1n/UOff2rXM8dMDQfw6R8xIqCy5oGrYqiiRMISfuM/ZUfnufA82wa64urzAn+6h
D8MsTkMxxpETJgxT/EmuivfxTTqM+//fEIuTIJlUZbKMLdRug+28TUd3DfWx9hWLk9BoCCsTUTPE
sbwJjuqhOiRrJ2G+gc5244eZWpwEEeqlJXTGUL7kjtsBS3PHyhU/ec8pYSa/5J//v2lb7P46cGQA
t+z+4s90Lb1ox3y/tvh/H6lL37TYx1aihKUU803+9/JG3RffzfueQsCxA7n9En7Vkb55C1c89tbW
ahEzN0kxiDBizHH0ECbCz670nGfz6/9v9hbBT14GaeWkzF6/Ha7+23Ta4fIQ8wKcTx49C3pyEFSV
xb4mJZmA0SXqqyWOhfRk609GP7la/+3/N8xib8tF4KNGxzBluHWMfQzimIqmvnJIl6UiAAoqIKYZ
bkPPwD5jZDSWaCnOyNM3OgEzOywa2gffVsduLyV+qO+wL0jCnYVKHgqhdZpvkiJo/kSJ0BUvyHvn
x7999QzBmYNHjQoa19+SbjfCsddiNEu/gUnv3UQe8i9CKtEzUSvNbWn5rsQf8yx+XEzG0wgDAQDB
y6VOsTjd0wTLxk6c8HtgZI7u+nGUth66HuPT5e9avhwzSBAtO6YZZDGKHouUtR18tE511f/W1apd
hR5wpFY+toU02YqHWGO95te+3KUMyFDAxai+oQz095H98FSlkMYiepXld63KDI9zl8uI5TRwOowJ
ibG4KcX28icuD/jf8p5NbXduokIpWxy9BjYT6thaBJNAiq6nMIm+YLrh38IlsL9MxVTcpLnvrKRe
Z+uHCxS9ByaVVBD84+IwZloKO2cSwQ8fnve2Gsxij5niPwo0zBUOhyCYGSWh0pxlNweYjNWHmZL/
EBL9I28cuuLJEUag7yepz1ZenPNPmo0LIXJilmRCA1iExHZJrmNnavaDvLW9ESRccE+NtYmbV+Nk
4wM05/6iV097guh+MXGo8SeJjs3D1yiEwFRKpnHbgV+8ioPspbc7EwhtrMPGlJTOm9quXynNL8vC
2KOj8Qz9j64ogEbyVX7fh/1pyGlSSWFgf61CngXymsEWP6xBbvXbvED40lVsEUViVj6J8mfR5jlt
GoRdE+l3kvKfrUz633bVYj7AL1DGU+ceyVnWzHPoWyLVg5cG1ksbe35SW/neQIY9eMimALgjuqm6
skGaQdRegLm748o6u+9JaCA4fmPs1I6+h2VulNDqQ3LZrFwnpbx/pOFslJvcUpou87Dy63N4/zVI
Hu/yATw78qRrf4WJ5j+QbFhsnAro74jOk/517EzpjrpVNF53NF5ehQ3Tfyc6sLBrVmxnhx79C3QG
YI6Q+5MmLsYUbODQNpFaLBUmjQKW7yJ7Zx2lPNIO6HdXt3phVYfLH3q+dznzdHT4WhJThCJO946v
onIxlbX/NQQ2EOD6qNcYYolaM66mtkE+Ne01ZTxEGZX+nT2oOUzavqBcdflnLDNKyuiw0oE4g5xA
aMSa5+bDFu7mNEy3AumrOQX1dNci3C82vahN7QD/2ak2iEoABMSArSQRjDN/rZ1w9qgwlcAKEL+B
0zlrx5z+ADkudXjBavGC6HPUe2oVA0EzKn8M3bzFRGbljJwNNyOdaTugQgJxAaDs6XB2IKw40Kzk
Bdvc1HI7WmmJC0UMqFvCvD//4+xSzqGeTYQ1W2zTPzodrUdxPTDCVgIa5YwPaYvWWgmBbl8miK/Z
k9luxjTGmifP1jSwzu8mSBLc+P/9BRZosamHXDYAmKXihcKydCcyx7nRoQnfFWDBPD5av9boKD4o
vh7eIa/2R1WabCUuOztXvGhQg+GCUdcHhT0/Eh/2lmNkswtHRTTOYxO7WYS5VKn2ya++N/KjXgXf
IqDDKy/4ckMj+AUPHBAScZAO7HuxwIbezxFFa7yIssjva8jhD3Ai9e5hzJDA7VWrMTeZMVXxnR9O
IBX/bcGBuAOGYGOhtMBzu1SRy82ySjq7H15w6rNv/DTK2591qTp067VYyG4hQwVE046SbjGmdbwy
/NmqMz4vO7HnXN/jcVpMORjpwYzQ33rpSY4UL4xV+5gjOoyIQ4cKhVsgB3qX12r5FFe1ecy7Mfqp
Ff5grNxuy2t8/h2Q/+ZKMmJQ7MTTpZcMBfX2tpJfKiTowT3KZin2vdqk4tA4QZC6cpuVK/2c8zER
XIaNzrAgd7hSTsdEKl0Wkq6WL04c2JtG75wvU+W8IyQrbTqfo3d5qZe7W+OrAI7QjVWpo3KBng6X
0C9S67oUL9i5UPfrmv52AvaKHIQTUBFlo2OPmtW/Lo86L+DHJ55+DSpsgCAwLTJ56xfHOkgMrbQI
pV40uqzaZoQH/WroIyTHfx9nFvOi+4jQIOC+06/L2t6ORORo3JOdFB0n3F5hY6tCrMl0Ly9kPoh+
EHcxsB/uyaV/Sz1T4tO0VV5Q96/dRPGLbW9jGhTKfvKvV8M8FFE9VIaZh2ItbmMHoW/dr2Plxci1
4kabBB2WXvddAEDjLA4fb5qwmH6mnbMmlHC+NelRgWZAgQcHN2WJE1Rqx0rrVpVfgjqwdjlFfvlY
EXHYGAGa5rNGx+/75fX7ZER4IJwCtigB4VJ/p09yOak7OXixwqTe+abV7Bwld7b2GMquZVXTv6kM
wegBODuTlgBvOUBkFnMb5HKXoeg5veAyl+7FSFkJDkroyZwRbKZlc1sW7dvlbzw7C7DlcMAgaeI5
h+61yEeVLslDW+TTS1I40pck1QAI1uOa1tyno9CZgUGkzn4fi6vMD6wkpEE5vTjK0GzGKtXdOgEZ
fPlb+OnLk02hgA0KvRGrHOzSFsmM0eVTC742+urjtdBc+wKXvg0W8FXyczBRIEdcNpEVRFThGFS4
5mkxgkFvk+gMnBJjaVTiX6Mf1+OV2ad24HHXhrhAxvlQ1l4qZarzk1aINSauM0yN/4YklY9woRSa
vXBcvR1aiSd6MM3J06bez77UeARhupAPdTOLBYUtha54Fkr3+lGERrLxqwZuhjdYkBWug9LPAJyX
E4KUxb6u2SRgxJppZneZdtSYh3HCl6d2/cLA0cFTRdZNhaeletkZCHVahWRtxkKtFBMR3dxMLCqT
Lb6ZMFdEduPEvTPcpQBSRL9JMgAgCdjq2k6urcYPi7coVoviKa+sMIoPdtLoce71puxDVRrzAY6O
WyqqDxs0bEVWSa6qltACfEUrIA+FUmNGbtYbVXWgsqHErxP+tEhloLtD5upOfYm2BZkS9YqrTDbG
6UtT+43Yk9XZyR9ZI+QoPT2oOumLb4wtZU9RwzURA24I7+jw54grpUIlMXVKsCquPLCGx54XBIcK
qTfjP8XQJPKuCtO+9zCX68wXuMQI02lGogLRj4pJvrcDPWxu1CDFlsOttbJF+iJFjr7Z6nGj2MDP
AEGld7hfpGngDi2+fFfI8MBdDAKt6R51qOjZt2jgvkf7ykmN+0S0jfNNlim0IHuEu0aFJ60V6xpK
rUNeBAdFlYrfaVmVoVtUCBBt0ZXpjR3Okamxd5xckjejWgM4KkEl5fuRUDfcl9Tlx0Nolmm3KQfN
jzddHs7WdbYU6F7vY1xzDWtG6HvZKZ3eE5XWFBus6EpxjHl17afEllr7bfRHR0xe3KGBsx1Q9Qm8
SLRwYiPYY6EX4EzR7YjH4AAZs8SCB+lfdPC9QORvOkUegsQDnBOieKUjtGtha2T2diLY7IkcbbvK
xKXGdXynGe+lUJKmIx2poPnSd60afevUWjf2vW9bzdepS7XsugrSAQ+9FL2wHwFyp9k2aMoW451C
hnUMDjlzavk51Cu0+YHzwUre6laJMAosCR2zeHOwsltJdLoxi1l06LW5QW3Ucu7q6QhWw7VBvfqu
lvq1eOYn2P1hIGtNr+IK2s62hV6CWVcjTeXvijQ/OYCa0I370VYqQ/Yi2xgVt0drFIEvth9g4WrS
x8IrMQVEnUlOFVF/G2Oi4mzD0kHBcCGHFeVdqYdWg+5U5Hf+94qflAWuhDSjbyAko0fOz77K/eGH
3g2DH7r4nTXjLsu5CG7pwGfBoVZwaTW9AqdPPG0DA3moZzsLY2wHbSsmDIpyPOsNV1hGy8uqwMRX
rnDHEPmvXDeKqLlKVBgX8katyIh+TUprR9s8tALn5+U79uxNBMOIVj2QVrKxmS55GtPwMZjBwI97
VhDIsV1NzpBcSYUYbs004sKRcSdceRaX0Q2UWpBjXNvkgDZbdxGuIfUx9pWQsm9xaFXNxkfHR+xa
KdKGd3OQDevP5S9cJj/YUunENpRoqTyjQrF4EfMYEpIjEsFwveN4rV+K8HcyAAe8TkTHnaMmsQUF
sZmmpt6HqjEo3y7/grMPhv2BMYAKbh2gom3Pr9yHnA/sXFly8aSvJRItr06ohb8G2a4fVL2CA/TP
Y8F/oKhJpoMO0/Jl1urGwWnFil/bNLauitKAtkdduulAy1X2Gkv+bG6BZc/IEFJ6gzGXqp6qjgAO
2kvJK7o7zuA5fu3AvzCa+x6a4h4TTvUbYW6ibkqISq+Xv/Ssw4G1I4UEFbVbIKiz0sPptEY6rmcO
UeLrCI3ouTQRCUgxMBjKcnIjKddb8Khp4ngST+h7IcZgyFwtLJHSQatHH5SHzvKlYaVu/bex8DEZ
AStIasB0gJ+bvQUXB6rOkJIqAH28RH3SaREmqbiKIgRnE5ncc2cNGHU1IyUGCjrxhDcIbDJhvwW5
lRUenNK0Lrzal9OI6axyO7iiIJibwQYxD+4YRBzk9F/PIzkxVX1thlMDIl1KVjjIOgQa9slvQ60U
JoI+GHFfoflDJESEFK5lHGf5OLHpzD0nKsZCmjLIvKk+HAdA81mFAav8lsWTrt1Rfkek2Le1utzB
9s2UzO0Droe9quKRqLgWV1BwH5QG8hXCsGJzf3kfne1hHbQhnA64Qzyk/KTTnwNsVg0aoLlvde1b
WyVNBrexCzxuY6XeqHiZ7vzJqLxBSvKVHtXZvUDjCIUWsgNuQv55Ed2y+FKE2WT4RlpGvIlKT+hf
l76DSl+HzmD2j7UAVDQIo/mDhQZVukzOs6avsaYbyjdrspID3JboYNaO9BiF2FGbrbpGVpon7uQk
cBRg3nHdcw1R9lhMbC4pAs29oX5TmsKPt5nZZS9NlPli01SgeV2I4FAANejlKz2I83klBaK6RymT
eeUonq5oTxt3vuqHN9S+5PhYxY6U34ZRPsUbK4+nYGVeP9nQ85OGkoKqzHavzmK8nAZZNqujvUkW
lfznCCEzrFwqOy+u5THQ4yMVAnn0isEgzMiyphk2YYOKh2cXUbJWpFg+6KR+uIuTNlGAoYq8RM1l
SYYMHooDb6SH2FsYpn+otTthaV5ATevq8tk5n2myC4Crs371zItavGzQkkIb1rDzZo+i+lqUvXIf
l2abzsppwePlsZYsVChvdFqJXWH3obYM3v90WX0TdSyzFdJbhukleZVlSFaNgXBaO3RCCwzdxgcc
nyzsvpJWlkAntk76Ula0825KTQqChuaPagMstg3R+1/lGAM7OlR6geGdaLpauU1GdFSOGdC18a11
COi/hoPdP13+kLNJmxnzVL8xJ8MBQls+0U2QVXDHZeWVRo4VHtkb1TebpDC8VlRsijb/OtqMMKY+
BmVk7mUsZg33DhlZ6sx8xeHKeA0jB1iZKaHDXZb2ykGY9/nJgf8LZqYnbQNn1mnjnC7QaIy6LHzT
eG0qnF3IxoJNVAEgz9Jq2tBK0V2Une0Dzy7aEpNe/Os7xvDYEtJZncuQQNhPh28NUENQ9u1Xn3wk
omPk5MkOl9eQTDyQnTU47tlBQ76YG45aPtQ0ioKLiW01qaHkI0vvttE2nt5Nmhe3QXBkCupthbji
Cs5mOR67BoY7vWqa8BRzlwCyJPIdFJll9Wenmve23QXYSZjtMwpNr2RE3crbdDYarYm5Yg8NAMoR
roGnk1nWfZPQUxjeMSqh9z7BY8G9o3CivWqVUbnFWhbPtstbdVntAa4CjYY+PM1abtQlBBz5X9G3
ySS/O46f3wPHzq/b2FpD+n7yZVSnoc1xacFyWLYDgtSOct0u5Hep9bsXozOGbYMKzqYYUel1Van6
ffmrlscdFTYZLSkK8NT8geUs7sh2ih1CUj95HysTtysnTLddhwZLF1fTPy8aXRYWjeNO+fiMnUYh
irkVafOeDyZis+XU70lKbksCyNtxyNc8ls++TIUHB56Hh4T/M5X/0z1CEBtXuMKOP4ceIxFoAs0O
JfXUMwsz/8eHBlfNGX4/nwGuTrTqT4ca4hnTYKnDe221xT60s+kQSWpwE2bl8HJ5vc72x8xmJEb6
y8kgalmEp36pmqM2Ge372DjpG96URzuwotKdtCa8EoG58qwtoyTIHxwvqpvUo3lIl5vekCfwCU40
vAdWab0ZsWxQQxvkPkCB2xrybUvpKp4tNZzgH+9LmpAyTW70wGkNcWcu8nC9L/HUtfPs3Sl45Vyi
ON/FMGHyhq6TJvdfZ5X7ZHYfh8o79zbmWf8Q9Auz6tCLNUbuE9O5Coqk+2Mh/f1qY+jxtQ2Ktfvr
DGyMHTV9VsIT5pf8f/l1lLjwnfZ96SeCTPbw0wTiNh0kK458xbNT4ee1ZyFvWqpbpAPSHmV8vKbw
1Y4KDGJ8w+9kt4vYjG7ZIq67QTg4zhs3xm0Q7kvMu4CuM0aDUos3juYj49liq2d5aZxGjuTKnWhp
oOiItXfP/zaTMxYELX9eALrZtr707ZBrJYOhkwd/EK8fHwsqmFepM1bbQTWTb4YyrgkrLE+5OfPB
5oCaPiKcz2UYL7el5CNLon33iwkxYNseXElMyT6h+7WWPC9fANgX5PEI3qEuAEbAXEQQRcQZwGzZ
+qn6emf+LmUnHls3wFNJSjdtQBFhF0wVZWQ1NngNvS4CBDm4UcVTHXpO0w156mXo8WkxekxSpd9M
ji5al+vXTte29FkBwpxD0jn6ZWaIfZdscF7OsEv9Mn1vUQXqf6sVNCXk6bukRzSMWq601cJaTn53
gYST2NAg+/QQyAjQeoGNzV1yFdMBq9ZkGhYXCsUY4kpiICZQhyu0jBNaMqNJkuTm0SoIRFStc3bQ
PaizyXawxXjL2tdlkW0vb8plDvR3VPi3eBbO8gjslNPzjZNx7Jup0TzC0AWbE/fhVZo71RH3vdwT
Rt9dE0B0O51b2zNhsX4pfFSVL/+Ixc09/wbASgSeQAc5IfJi97T2JApfd6rHsk9KJKpsX7E9fNvt
vSVq+w6TdpTTLg/5yWRT1bO5RYFlkXUthgTH25dDoVSPSTtqKE0P5V7qkuEtDJxmY9tcOZOvqyvf
+emgoCLpvAFooIxyOtdSBEAI6SrxmMVJfgjpVexlpYpupSj3PXuu90tF3K+s8OIa+Du5UIVQK4Rp
jHnW4gWuDLuk+tLUjwWa6l4Z430uI5y01atMWnnslwfrv7FgUfMaUiviCJ9+YBpLgi6HKh6RqDHz
Q0sBQXbztND962mq62CX6xkNPo5BrDzivDYzrH1VxK5uS2rjKkIJqn97LG2QWDNyeYYQcgXyWp/+
pEmLg4GuSPGIVJd24PSlVw0+IJQ8h2RlTy0uwf+GmoMBRqQ+5iyWF1G7Ru1l9HsjrChvJUfptm2B
AvvlnbtI1v6OYqImw2TPoY68GKVRInKNqswfh2IMb9uifp8yaXgC6xZuAgdxXK2tmn0Zxoiuxv73
y4MvN9M8m9SNkeZlcflzcVvEUmDFXaBHj6jmxw+80pLnFFN3NCKiu8tDfTKbM5pwDgRm6NeSvkgD
akglIyse8d7RaC4NzRc1dZIfl0f5ZDZnVAi1CRCvhr5U+E6zxMeVWyofIQvTWg5l4cW+b240J7Qw
B9Crq27UaVNXtsUDVVrmyulcXn2o8mDSyYHhvPAiLYMC3I97zWp7Ln1ZhF9kv6RLjaKYnG5GTS2/
50bgr73V84H/kO2zgWZ4KDm3xgYCYTTfUh8iOlAdZRJWavvY9ZJ0LWpFVjcqYhT0kzsKNJuU3uld
7jftu1M12REUS/Pe4hyO4GU9/Ez5jmglxlw+QkQMNAOIiPC4JHk9i6UbqXSsiYbPTklEcE+jFrnN
SBM4XxjAAUJJRvphoriq6MWulQvjKLAkXPkRi6399zeQgP1XFZiVKRbTkveBBEVK2UlZOLuddd1N
bUypm4ar2J3F1v471H9xIJESAKjFCpQQkbEGRw9ABfR929PSv55iLMQvb+3Fa/PfKBQBCKHxk2R6
Tz9IGpwciatU2VUFtJEw8mMviUW4k+RIvw7MTL/2cyPaXR70s1m02VTcEnSyMKA9HdSEERJZ3O67
gZX22jRPj0hSRq4xZv3m8lCLo/P3+yiMQaZAeACS82IojAtlp241No0fy5tK0jAFwYsC8nsV3UiB
aqyM99l8Aq7+y/2fhbQWq6b50wReU1Z2Aq7RF7UphJvmir8FGOt4GuqPbota3v8yn3RcZ2Az/hfL
pDZTR5Nc3VF2vY0yTNXQ8Q9VydnKwRSuDPXJfGLbS0jMNUgnbBkojFU0qJ0I1Z2R0nlzyxSFSBeq
gINaI2KSgWGJlbrjJzPKiAxHrwFIsTnfVB9uosyMp74ib9/1QTBsiESnPRUEa58ZobhRx/D7SH1r
JUb5ZIOyLRkLUgwB5/KY07mmL88q76QhDTyz0+Ndb6EfacZZvb+8QeeCw4eLdt6gfBfMKZNGFTO6
OIClDOIhcXx5pw2V2CVYxm/yISg2WpkKLyqzaVfbU7n1feQoL4/82Udyj5IAAmQjHFjcZbqwxzxq
M/Q3IhzrxSjjh6wX+jZw7Ol/2DWzSiFJy1zbX0KUHZJsU0sMGfnQQN7Z1QDIpe2yL2pYVxTlmv5/
WD8KV7OiDCQjxjzdM4npN0E7csEE88Yx8TxHGNTPrkJ9/PXvkwjmd7a94GGiXX06Ugzp2ZKBHu5Q
qsjVX1jStOaDIoWy4o5qML1dHu389MH5m59lLjO235IeNk1C1aC96bty1k2RdCfZRmoU7HGqS490
ZZrt5fHOt8hcKCaeg7gB7FBezGMzmCXGarm+Q6jBuNJTU8GnZqq+m7YfPl4e6pPnfR4L6Ah7kerO
Uj6czDYnJW/1nTmgKtZgTGSl6MAFkSWqfTfUcbAzGjSK78zZUQjFzbrJU7cUWgG4mhqmHxwu/6Lz
i2euMOG2ZZFwQjdcJAVlN9HJlBJzZwd4XFeIuupJADIRIunGGLsg29LhQcLV6qJEWRn7k4WmxwFB
BXcXMJhL9APY4VJBAMfYBUnWAHrLbfWIjbK9G+ui8ixzWFOBnVfy9Br6e8POOaA1Qz0WK51GE5A+
K3d2LSTZXTt20Ztvd/nBb0J5G1dSfZtpPorffles3O9/mbenQxMGEMXjjssVSHX29AgBxdKyvB3k
HYIgsu8aAYvfVdngxVlb/pg6bbjO8tRxIyM3cWgY5IeqK4t9MQ39s25VwzZz8C24vPbn8w8SHOgO
NsNcW3TYTn9TN4WFFpkFYRGuOdeGWrfbZBT5dVgU011p2A//PhwVBppbAIhwLprP4Yc3Dhg1zxw6
LDvJttunSk0xq0b8MSldxeqmLQhcZ01a8PxoU8cB1jML+xFLL1VCWMxZ1C3QdloSongON3rCvSk0
i12nOMG08tb85f2cLjI0JC5kdhb1P8BLp184kT9gQMWLWteR2Oh2Obgm+PDHATubjVl3DUrYieVF
WZr95PZ8A2wE+n4IBrSN6FBdnm6dwZY/ZpZT5NomBKVVdPpjMlTjhhZPgl0ZZM0+bZwxQd0RKLx3
eZzzXQRFk10NBo1aDrWr03HkGoV2/O3UXZSP4XMmW9G1mSrZdVZ0kgso+Ofl4T75LMgnCsQyi78x
Fzkdrk6oG4f6oO2SgTnGPM64s8NCvr88yicbh6/hScBbGkW+Jc6+tJugnHJZ3RVprD83Q5hmrpP0
IFzzql2zeTi/g2fTcWriFGCpeZqLawl/R6BEiq/u9DoMf4SSY/yAehvQH8KTr97yTgzSPhJ6Uq4s
3SdfSVeK65A3nTBw2bhpFKuZo7U5JZraa5yTROTCFa1wUZXkr5dn9JNtwlj0LElr50h3sR1tpRjC
Qe/AjI1hdgy5LDcx5hAuxYhwGwLGX0nuPx2PlxbJb/Tg8B5f7BPbHOwZeL8zk8m/SmM7PVoEKwe7
ShDJH3t9+z98H3k7ESCvKcCd0/EIaYUpmhGuQhabeHOMyq5IfMtL5kQM999m7UWZU4KT8817zeEm
cKEzMDeIFgMm6CrZla3vEKu0xK7MG+tJAn2G5Iwv6i3oTEtxY/RBgP2WdRtuqNQ7+2nUsAzMFeFp
5eqVc7af+EmAIblw2VUztPH0J82eXcKQSmMH0D++5lePW5x7q10KP2Hlrj1bXobiq2FEQ0uBxbF4
u0IsLCJK6fpuUtLyLijbYR9OQ7htYsxaOzzcV7bT2bXDeOB1eLXAuzDqvBofHi8josJXZFBRGlWg
pVdnsx/oNCqN6V7eR2dzyC1AjkRDc0a50ds+HSjRMyLDLlH3HM141wx6vAcvr265yV8vj3T2STPR
nfyPF+svaXaxYwcbxdEgYxNoSh88sWmMIzjXcKXqfD4KDX1QH/MFA1Z6GWBGOCTgPlBjeVVIWraN
EPZRAxeTmqFeI8eeTx3XIlk4LEnYSmdV5wnWSYM7or3Hlid51xLNvPLzEYMDXK/zlWU6239AuICA
4u2FCSSkvcXpSy1FGAW10H2U6KOXyHN3ypS0G19rrlNZ8lfwgOezSA6rclGT6xG5LndFl7RJYorS
3uvmOGwxvJ6u/Upf61o4y5doBgNRYUYZnHICYIXFAe5Ma8QBBdpGL/UwdjRFpLnALKFozY0Tl2rQ
uV1rWP0tJ4QpVRW8tfeQmULtGElYsCCumKCFINW1lbq9yNMGAXMaMi4+PKPYwRFQvletkf0Oy0A8
9SXqG3TCtHvDT/SUeDgdv5Z53F5jfKo+9QO0dTdoc2RIoIhi4tbHgfEeD9AzPPh18u1gy8OPsFft
bFMhQ3ndxNTyNpY6JqGbCdWZjtSwuP8SvcT0NMdARnNNS8j4katF5jlqKhV3ctE13Y1fWtqwLdLE
/OVoNVa3aqiHz75I+x8INIep21kUR25AgPmVy+VTNVeY6wR3Rd31za7FSqzbmUYVTRtAnVmxowec
YRIA+9Damr0aKPe2KOtffVtk+b6lBrT1J19RXLA7U/9LCzLN2oDuNqFJ6lrUt0gOG0mme1gHJ+km
1eMhK49tDtHFi81GNC6koN4M94oRt5oG3DcAD7BRnaTNvuQ1zJ9tAEfd/63pQxtvCTwECt9ypGWH
phwm27NBMCs1oj2SqJhCHRA6nJk6qnYZvKcMAQkbcUZp59RhPBxwQx2G3xlARLzTKSZ1XEftOOJh
YyEt6Vq2I5x9TXtizUJ+PkYfHzmav9CAsIJEi4NJWZJ/m1xMShl2wRZx4mKPqECzyRQ0Pt0w0Kcd
Bus49xZTdMilvNgK2qWby3fk8pgbDiMDBETzhkY0pdXT27ibamxR4OBtfXMojo1V//C7FictW6p2
llqsCQs4y/FI/rm5eNTgmaODvOTnGqofplNoxdiPZKWPsRBWW7tpEKqxLXIam5spzKL+AB1aNQ4W
AN1miwGseo0HRuvsrcFQjb0FH2baYTMt+9uqErLtZpWOAz3K7nbyvahDK3QB1QzyLZLqif8EQqOH
spcT2t6NQyAf+0bTKjejSVNxlPXsISMM716bwFIwrat6tdmYVkLZwtCSwXJRlWjQ2c1m99esK4oa
VVcVe8XeCoiEaGPk4hukAGHtokQKdTdNuvAZHnWTfEn8Vr/BwbEq3PnR/Sl3UadvRRXH+Z0jQkXb
940cKldqrCZ/FB0DltyVK1Isl1sjdu57Sy0fa/pw31ipzPSUbppuAb1H3S3Q2mnb91UTPfV1lsjo
IgxD9DPBN0h/CWjfTTcNmrHa3tcqC2WePrNy28sTAKxXZlKbh0Gp6/4+GvLc3o+4A6WeA+Xm1ikw
sPkFjS/fk89inZzQhXH0LZKpjeTGrTpStjCNxKyp18RCjJskEpn6VjUBBjhXfRSG5ZVdpVO0R48x
UJ6HMnCsxo2wSTaOKrkptHbh4LypjTESLqY2Kb8awjrlmqKZEuzLoXQCjqeaZlvfqbTA05E66d4u
b3xSt8XRo1NCH2ouC6DBMxPvT7d+HUYz68wujsHMIKy9ilqOtSua+cCHUoHUlmtw7MUOvWU0DQd/
+IOIrWjvy9znaU+KhmZlLdT/o+y8luREsjD8RETgzS2Ur7bymhtC02rhbSYk8PT7ob2ZrlJ0hXYv
diKknSwgzcn//CZrQgm8MxxgDGf/6n6dPiS4hhrbakQcGGHZ1NrbjAWRWGFv6rEWYQQ+m/hKYAz1
yBxXeVRXOmz7dl4Myfciuulp1BLVPi/dolU7LImQl+u6cjLYT7VFPmmidD27G3vPKEI5E5A+RHpK
WPiumWxV3GsVkrFt3VWEF8L6a1L/qz0Le/nuYnrlfDP7svnXF6lFxIxtDOKINzrayyHXrZk4oNkw
y4dgjkf/NZtjtJ+7wRX5/CDdsjFOJLgN26pezHwHUTLoyTmn25lFXmmV4h96e140l8hqwzHFnuSU
EwfaVuxnzowNYdx12SZbxmYJjTTHMjsHB3zAuzYQD1ld1/F3161GN6xh43fHjEjceZcnrO57wqAJ
A+fdACxhkJmfkBtqA+dn5Yj5WWF0MISmPi3ebpUUII4HiXnu1Wr4E6QQABzXJj54rjU/PuPPHzzT
cU79IvT7SREmbpoIl6O092T+uYDahUK5ioc5Uj2rD7mPhlfSpiKOjChTK8MpNS5J4IBu6zvQ2OM2
bXBhJqpHhYj04a6GvjVXS7tpxnZUaHUx5n3USV7zXrzF0pZDPhMKs8VjdlB6CDU8L58pXJwvE9nX
xSeQ52Wj1Ubun5zcT176sjQ+tEMyGkdeP/kinTfl3yTrJznQvecj5wThdNomdhZzb+l57oXKbSwS
wKbE+hYLC0lyGg/ZhqPT6vaZqJf5R52NgfEotNybf7Sk5PGZDHMqH6YiJfWx7OLpUzKghYxMXapN
nQkas3Isa7iBJjHUs2oT5nGcoapmvca5GZKhXZefa22O/7G1VlqPmTQWPniu9HTnirY6OEqbzU/e
Qh7fnSCgEdyoHZvsU2yJKjf3qvQy7xj0zP4h7DNp9R0NeqOototNoOGnxZicV5s/1MrQRgbah1Zm
cOAi0SqQBtYJxxzxXUYaE7tg98KO8rxd8h/eQv/mq4pjnF2IBKzEdE59LbdP6ZL6WBuQtH3Xo1VQ
h7mFoHBP5ppnnbGPqIxNKfN2pC2dIlxOF38iRqxBivOTBtoYnPl3ORSrGHW0W93rvP3gEprZbmAy
TdYWXlm2RA3kY8RDBb4b/+BDbZVbIVzzRY/pBLyMbZuJTVotUM+0weq/2Ahj57B2J2vez8q0myho
0+w8kIM23/ewGyYAKE6XbSkN7QimoVH8jSM1dDh0AXYR4azXw07vyHebQOBRL0FjKZv7XFXD564O
TO0XNZhVw3WIm/ZkaZkywinXjZ+JnuZ/ScIH7vnd8Kf/bXH26/rFTSK3B5PEMaGftGIqyz25Q/MS
Fh69uQmupjCMSKIY0T7e2t8vt3eGXePQ/u9VD3/m7faezJAM0ql1TgXlYv1MOlwfzBHASP9imSl5
J04/LphooLTWthry+gkmTcVuZpO9tzwFk2TJ+IimfznzvDiRaOpRDmHsBKnYL1os/lVKwCMMpVK6
h1jY8O/Id+/MTTUOw1jcAJd/t9P/WykCQQLzkCu17qZrPOvb57G5kRUTDfaTb5ANux2wOSiP5mAE
/abuRUHZ3IjsR1k3/me7drpq21UwNZ/81WQlCia6H3danWT6erUx7C5s6EDHH7hk5ekSJgk6bir3
ytpqKNaNr6KQ+cluWsP5WNuF/dV3JAbRRhaUw9FFPe7fUE78JkK8fTzTxUmLenSllHELfPt4gYQl
GScW9gLBPLW7stb1+8HlJt3Kvn7MZ70IttIe8iwMYHmlG00X3/u5bvCSqVN50vz5u01v5xVLLsLb
8MsfP9vD+NOPleke3p9aV4UDqAw+QSbSXU5tgM23P9Wm49p7YlYn5c5zq0KcKvImTPKWZnQ4MaEE
2a+5/uDpamp2cKuc8vj+L7iqomGEQTAGcYBGAyKw/vl/wBp7SOmDxq5+kmCen2liyW3XjBUunUS2
b6akonZ9f8RLZRerGC4R9xywYlrdV9gDjypbX6vdE0SPXId+0TbNhqxrxzx7LRlXDyZllB6RVO+f
NBMoZA772fSWyBi8IjZDa+gD77kY0TeGhSjL8VOeu36+S2qn7sNJDZkZUcGWDy7/1D70JT2qG89w
efmHRY9OBrj7N+QNCvD2rQ1k72BDNJFnK/AoaCmIHsHhg7u+m7zXoVdaxF+obwEp16MCwq46HQwO
mTGX6zaAoxebA/BvW3q5s+/zPlAHbB1G/ykp5zL9VASW9O+IBjBvNZp/z8Q3i4quF3RbqCyUuR7O
im+fuC4sDWwImxNR6MGdr3zR7GRhcdBktEWftK5TbZh3lk1Sl2gd8zEtOuHs7ISA8rDoY3088PGy
hznPx77Ge7l3yv1UmeW3KTHLYWPleDdG3G/qX4JntHZtgfXIDSLi5RUZAApAiL6lzszzjEsKVSIE
vtx6rZ08d9jNQZb8UI6cXzlLnCfOwmQ7G+nw2AjHeZ2dJb4B71lXqx3GMhzy9bbAeXLF5DXHrK2X
aSnOqMc6Y5MGiSKVtsN5RVF6EK+XFUUTTlZqdx+xmcRcOckc8WSOZAZEcUsk+3crcZpkaxItBPl3
XKq4+tevhux+9mK/2RULV06Up40nJuyjaqVtS/boHmnC4JvyifBd5242MyTHk23H2nbUW9+AbJu2
9k8E9jY30Wl2p10iDVduMyJZkjMdq8A8D7Op/HAWRat9byVX5fxI9qPrR0BWAbFwjiHLNtTTmGzP
G/vFupjeTj0+G3QtkF6MRvmfi6mnlgBgTM/Pyk0mLJqDWZ4MsagHEPRmDw6Qn4nMG0PdSH62k2+c
rHKQP97/EZczh0NyVb7isYCKE/rSxW8ImjZLYncYz3VPJ+hYxtQiIWvcyE/09MA2iYh09Y1t9OjW
iUDVs7OdNXq5++ufQUccgTgMdFIyLrng07Iowy9TecbGqLe2yvWmaGh1Y4pIz0CVkuIztHVwV70f
p6oM57G8Jbv8Dav892vwJhDkop/n4FqlkBdvog9SILks7c4qXhJ/j7RZLqEY/d4/LnKA5ZnF09jd
ccXq/7U76ZtIwe3moZDT0C+hNnbeqSuTREXtKDWxG/ps7De90bn4rUrdnOXBH/WBmGq8Ee4w/amn
HzHfODiNqvHP2JfFKFK8sj2JIOkVl6O+a92dMyzanrDRod6+/8YvgXIely78+qAcrsgwL672Cpr4
kmhecyb58wUfD20k6av4mnaytW+0GK964utY4AdreitSI6b824merznwGfe7Mxzbl8kokNDGZZU5
27Gbs307gI2GWW95za6vZfVZxWm6WbJq+A4iNx4hxd1ce5fVARs9Sjw6VThGEgpzqS6ZATRVP+f9
WYP6mkUSG10EUEUnI90BwoxM7P5uxS5e5iQhrqFbwEtAY7huHpflNtuJq0+dHM7ZSh04u07ZWoex
McV4UIU0x9DGAHfMzkLXEu3j7FZl+9jZ+rIp5lKW35YUgOpbANDxmKWBlmzroOzP3OxMD2i0N4af
dm2qaee5Sxnvc9B7SRoSor9NXRS5+x03sZIzy6oz5TyQNFKoZzKMOHS518pvmt1kWr7rqspsonFk
qwa4sSf/ASubLrkx+a6AJV4FRCu0gvCVVh7nxYxoFda0dTI2Z6S78mFOHR1Rz0zA8QEDn8AnLqkw
cM51RLfgFSvbl6XzJ39n5LmaI18wSU/4feubDMIHQcC5m34h4aeZD9NiaCSoz6Z1HJ146G/UR5ea
jvUb4jLENQMq/tqau7gyyRoCQKqa/ux5zOBH0XCy32cp6LBhzE157gqDEOyld+K9ZpZO+qiNdiGi
wXKLaTfV6Pq/vr+O/7C44LSAFkPjofMMYPx2cZm9Pvuklk5snVZ7ntwRDuUwWU+G0TwOnZ8+KRXE
T9T45rF3MGsJdZy72pXKOn1NekiTN17RH5YWOkVkW/BJV/bexacl0yxWaiitswBIBu9ZXBV6Rr3s
7Y5+/6LThr4x4hWjDrrlypulV7oGArGq376CZiBPOEYrdrYU3lORwkZziixSKjCeojHU1mFvK1N8
MHL+0tZvgFk3GpgRnBusBZ0bX+T6BazGl6t4nysAF9GLX6M8O0701u3PjvDc7FguNME2eoIS8F8v
UVm7EU1la3953Vk5dGvSHzGSjEqP9e0r0HM/dZyWiD+vQt+x82be0y4wu/GpFAAYkStlfyunY/2S
/z0x1zG58OAIxXdeq+i3Y8o8qBqsBrUDhrG5vJ/1Lg6l3fXpA+TQGxXu9VjYPtClhnqK2ocx347l
0XUqG7bzI80A8aKmKt4OS7+QnujNf0v8of7g/sZdOwjotWLk/XasKik1tNKK9KXY4dY6TsCplpbj
HMD9bryVr345XRgNgZRPAMMaGAiZ9+1oZbyMOMrl8bEtA3vVwIonPZ9x58a5g+lbib9T1+trdYWT
FzbyDu7c8HnfjgfwqFe5nbpHEvhGqDdTehhJ82hDit9gn4ssu2Xm9YcnZMTVzx+OJ3LSiyc0zMqe
lmFxjqu5beZ3xpPeG+LUyAmHQDSVN+rq9fO8nZY8IO9zDZfAJ/ryRlfQZ4h5SOdY9NqyCRbXJoRJ
b7bWUBhhrGvzIavkskmwVdnHgXXLhvzqiFhfMAc8r3e1egF8ePuCK0AaT5Olf1QxwcopfZ5zUk/6
dzzpqu/+qMmD0wRmwQWj9u8qQPx9DC/rVC22vnv/bLi8l/3+JXiowe7isCX/7+0vcSwcqrgPecd6
6v0NpeT8IgLQ/96phsfckKChLWDvAfVn8fr+0NfrdbWEAYxD372Scy7W0KLbvsic0l216sFJ0mPa
ZrQtP3pNN768P9SfpheR4rx1ff3sl5hFFWCHMyuGamu73YGSNBtMi/xQU4PauzM9j/fH8/4wv1YH
8NX7a2U9ro/+H2RJ93Pa8rPBdDZm2wpVl4uz37RjZAidih+n1iLird4qPa4fE4s0LonY4fLJIC28
HXaoe13HrNE+erQPv41Gj/vqMlBUWILolFoYN9re149J2w8oC1r4qkR2VzrKfx4zWDLbpcVAHVUS
BbEGnm0CXEo/xHEdO/DLkvJJG6hdb1wWricOwwIiUDvwpHSc3g6b1LG+7ro22+GY7VHAOkdfcGEg
Ftt9/tsPCdK1dvS5CHEHuFwe+ZDF8HEr+whoo/8Ssd9/RTtle8TPuLRxOIWWe+Lpm+lv3+x61ebG
DeuSRXnF9aTLS0/Bl8GRGI70vjOp36IaxuedrGbjDqXaFPW+mx3ef9qr+bOOujJ6CDmHxXb5tPjy
VaIaRv/YYJ/5lHjQykKzVfkP214a+AGF7d8Y8epTQs4Fr7YZd73yXHo2TQlWHMRbOEeaZ8jl47pK
D9kM8z0tW/1WMULtwcx4u++//ZwXC6Sig9Qo2kcndmf1Acti7o5t745JZFSdCsKpDwrskHH3dR6a
piLI3qtScezYnORRr8cpPls0NICQRpPErM6aA7fHY5GWww7zBMSPos6redu4RaXDv5rcpyT3LLWx
9Fn/xOE9icg0EmRivpMo45gBaQ1POs5wdObGuOq+msJV852qtN5/GhuVlFsvDVr0JnNX95sZCMD8
1pZTNkY2Zh32aTEbr9xZIyJP+ADtMn4R0NGsjxxuhgg7PBqhQvRcFMO6KOPPjU0Kzd6sPTPfNtAE
vtTcTpKNWWXDQ2vROY4MHpZswq5Kzx28iA8aiRxlmGVuyRVyBJ2jg+L+8MzK+yjteIHRYQXaQfWJ
9cvMRfOv7oxCi5bMrBt8ZDGoQBeX5+TpWi37xKDbckfWadFt88bIhlMyCK4fS2W6D4SwZNiTGdX8
6GV68mG9tHyvKRa/g9PN+JbbfXDKoVOlkdXpU0N4l+9Xnw2jLsZQFcr+ZpVJT3CIYSzdFvBVWnt/
qKfzUE3aS9/ZpblVWucYm8VypAr5/w1nXAn9e5KRVlfCsSnbc+bNQQxxqLAgh4wBPNlcVNK99+O2
yaPBN7T4qXVTk+ZmrnitS621H4euT+J9NRbpfa8QR9DHbdVLQTTonVHb47DF3lJ7ySHGZCGWYuX3
ZGUar9y3vtOfNXrg6Z1TVmX5BPPH1v4tLCzaRZX42O8GGF7vptTsqg1uNWMTqa6dghNkXf0OXj9J
yWKeScVJ4F7l5KzNRvdYg8AXYWW2pb0z3IbTtcc8fO+kyP0fkxa3YFh0Y5dFmD4mxZ77qpiizKev
9dIaY97eg4F1eHthKOn+EoDFaeQsYw4+XElrIbeycn61XHLLPXtGf0fDFyOSEP6m4eCBPbXwAdwF
7YxXqmJjL3U8fNHLfpqNyJaWfSc9HcFDiLFNp8g/mSftteqC5dn2e7n8GDyHFKAtvIHq35YmvPxu
zrH2o1WS1dM5vTHC8Yi5SUc5eex9GXZZa9YQvPqhkVFjpTo0VUgZBL1poIBnj/5WMoWFq2N/7npZ
oUd4/wgBYlsU2kdW49h/KM2GphmBD9OnJRW99wLaotHRXkZI04U1yTkA3NfTrwWcoDQs5kCmeIJL
50VXFHGHUqr+TmFesF4kE/OjdAG6D3DLxVPeD4Z3cgX8pajJ5vK177LOpuvTdvim1H438ttEKb9O
RaAkbZWsol+AmdtOzQ64X0Iaa3eoFyNYVvoFvYa2WOR8LofOFj+9zMnEz1Gz2/YpLdrUgSBp4KZ9
8CVJ2JFdDf2xhmTT7fFrUXPYGLZehRr+avkmlprT3sHRtsvHQk0l1laWNf8c3DiYNkQQWm4o1Jxp
4Shyr8XjRTfFU4wuzd8YmWN87XtVP2WO5vq7pPenBplfA7lmwGeYhSGW4WMNnPUM8NkEyHChlyf3
YvInyAOerPM7w6L5/8r0T3EoTnTv3se5sQ1dmAzBMRdm8rlOFwimUMT4C4GlRAhXP1nJfEyVnc2K
wVSwa6GbEi9xrrQSSXNVy7KKhNB6WvvAHPlmlkSRBNWikW0EC2yE+DIN6NS9rDr6Vk++uMzLpoMJ
sXheRJS4ae+7BQLDXdcl7j91NfmPtj5M40bYw6CFc0mWztaDxuj/26t8SsJmJZXgJtVMWQR7poBg
5E6wSHuvw8OjdfohIYy8J+Eo8eeRfJBU5a8agtRfqkwCdHR6+sntrc6J1vstUmIjmH6OQ87ug8Zx
PucyST8suI3hiB8oNo4yTYMvmjZaNK9T7B33Ve4sRzivMzKpuIm/TqRIlqHjD9k/+P7r915Xg5bh
Hj7cp2ZBQkC6zMO49QdtOgaBaL6Vmq6boZrN1gt9qckvCU30X6RQoz1qXNF127hqbZKiJy/7SbJP
nYV9g03eGsJesgkFdbm6v4/wLZfWkMGeTMZy3mCFQxLNNOh8pEXA5UtTQtYjKq352Zw7/INIJBrK
R9x3py/SSspnfKt+56i4XfNo551mP1u2FhAIRcEci+OUYwiFgGKct71VdMVzOS3OeZbKA2HX5vqf
NpbTdz3tnGKn131g7kbUw3cpjtWQeUppP4i5cPFKH9wOXm3fO8m+Mxb3zqsNzQy9qak/lSLRXmMP
t5sjTChM+btO8FVsoRVcvOlCRINM3YqohKQpcQtIuCXHsgVRUvHstQdr5OXCichgQEMNgI6JqO1+
dJQLcN3qNGo7Jzi5BQcEei87r4593ClxtLj5yS0B3IO+7Um1IBo7h9GN1Zbo7qwMciSE5ixFsd8Q
sB05Al1A6GbSUfdOk1ePiltvt8n1WkCvEpUNV9dys7sySIJp5ze1a93ZQxP/zPt45cb6aeaGEFtk
Hg6ZJT74le2NXIyyMsdxfxxeB4Cx79LqansLu1nCkcLePQwq/KzCGLrSc5XF7RDOhV6OoUEHIofE
xsfaZ2ocPhT+UmIEouvG49y0HjVWxhUX5re3PNal7avQyUevwFysBnOeBCUMJ07dNNHKLtegLhvS
YxsKjBfPzmoVQQuT91IjZU9LdFXcWboSr0YFnhQuTS2qj3pV5gnftPa/WuDCIjJUNb7mmjFhlx90
Rn0wjTamrdfXVhC1GhzXUJi0PX3aj/nZT4X66Y2J0UWp2znyi9HIot0moteHqC8ryzi4GSzbHkXH
3NxntiHNfbb48gMpX3nGA3In3Agrhm6MEKSPwU9ows9D67antKdhFiL99qzXCRVOtvcXMy42dHDG
bdAIaNlUjePryHkid40/xXj4J1Ni3zuFwpwtTbzkW2ALRaCg25nEsfGxgshJ8EEIzVEf0+PUVHO+
13R/hm076B1kJ5j3dojcPq4Jg1CkbAcDsHPpCesLfayl2Uq36AlpHwil2gXBMn8ka2SC2TZRRm5N
s8ZUt6VOK+ByTg75F0FQfNAyjU5f4jaDH5Fo4T/BTzVmOJUGDowBGuSTMFa/d2s27OJAUIX/mgY1
TLSA/AN3V034CEcVFtAd56tv9puiHfjqmPPV8kT/sRo38GTq9GvnEaEYNvFg7HU8jfUNnLAehRIZ
fTzPjLQH1ohrVPcxHLR437UgvGHWxKSAFJjtsxCVQWgDqGMDZ3fO3Dw0Ky1tPuAfYahTyqSH4lh3
MUy6VOtR3yfGsGnaoPnZZE7xAZYcpaDjcdqclDm5h0GVLICCZv5ZL12+EJwMl+iAWR8gowW4n4UC
GsQSOvVCSVd2OawMe44L7Ay8gUm/cbOJrAMmdU4WAr3ALQ6dqf4xo29tPAULja8Qu1EiPnSM1uhi
OmlxLqZl8jfTIopHF8pgf6YBIzcCF8+qCr1Gsn5Fu0zykyOHQGz8tOUXeItTfa4r3HI+6a0Rq2i2
askCMIc82Klea6CWWiI1jtzsB+ivU9PK6dFUNMKPJuYjQSiarErZwNOWnvjY49NI86pvo9gxwOe5
QmAQFQYqFl8b2J89KAdWrRtjLPNmVwKwB1vRDdpzESCI+sdP+TeHbWb2GHdlHea/bW+U2hOtRIPS
gJ2r3SB9YFiEk1VzL5pJUKZUpfahaxb1ye/JRD473SALQmBLb6/1kv3bpzidokKTdXNnLqZZHG17
1K3QCBq+XGOoeXigveQFEZ6Grbq3ca3XQkDGXIMRUFB6OUlXex9pfmrfVwfc+J9Fdf2DpB0h95ro
dP+GQuxPmAm6cjColQCEOu0teOEU4DCDTOxjMooT0SLyo2l0ZhQPmr3Tq/mXGLVbLmq/AZHLay/S
Fxot/tpnvYQ7FaqJTqPLf0Qr5+V3xN5M1qaigMe8my7nml3aSgcqcd+ZpzhlGwpbNZqHwtEQBg8S
UmSE0U/wuUgwm9wmbOEebFsjQwQDVhu6RpLeYcc09BszydxPkIjt+m7yW+MFcK3e4UyC85bnFHw8
OfupthnGgR49dGBpfWixqjTP5qSq6a5XbrFSTsuRlyGKPCr1pn708RxXEjNGSGv/FG2Lv1Sz+PYv
17Bj+2hAQP6MQWU83zXd5Hx1Jf2fsOYI+UUSAZfAwI21bCftBbYrSE+bnVmjneTe0PuCY0bJcmc3
ZU9PcXKh8XcDa+GUeUTxHOc00+UOaGg5z64y650BT8bYprNbfJ4Df0g/Yxo5VxuuhFMM1aSwck4H
GT+9j8xcARfIurCaRtlFcwOY5GLWgKcJBUEsPWlBbX9QwlruChLWCRBYygmIOvEwcW36fToNn94f
+RqhWVPC6ePoukeK8KUgN+Fmr4ukyU+BdE9w+ONXr8IawTJoU93A9a7gJ2h4AaIyhiFoy7YvUHEt
NghFqQs0FRlcilmy9vxCzFHbV96nOL7l2v8HFJ7xQC5piyEPxd7r7VKEcdPSB4gdqJhBdjCzJX/S
FuUvm7J35y8EFcDGZ6KczWyIlxAREzXgMLb2Sc+05fX913z1gXGCgV3CR8ZczaYL8va3UBaagaw9
5yi7ZTz07WDu8sm30bsEEDFpuPf/YBHwb57GsXcDa/zT0GRQ8311CBhIf94ObdAUp2Gou0cIVtR1
XF92lAr9LqBHQqka18M3j9d09grEa+8/9Z8+AS0ArKGwvcDn5NLNzbI7P6m82T3SDiHiFmUwqaxD
FbcbaJLEpRZpPkQKeMUIDRIVOHvJm0pCcoz9hzJwyluhJn+YglDk+C+ifpI7LoVkloWoNiFjkryy
UexbhbHnRps0cs6nss1A0vJp3L7/Dv7w+hmS+N01RBpQ+6INIgKj6YtGOUdnqMxNNqTJXjmatkkz
Oz0hnZz2KDTwy1rs6sP7I//hKMIGDJsN1jYqzt8f5z/wvTAmrygmuhSBlP6ujJP8B6grGVpQR45D
B74dLyYGL++P+qfnxcsFN2aWHotu/fP/jGqZVZys+NlRoBnQfpRlYKW7EUlipExPoSlVMVqlQRXl
Lp2JQbvBRPzj8HSd+M9K4rocftbIv/MGjYcmcXJXwxs4+9OsnjolvToSaR+/JFkjDjVV/K1I3Ou2
I25nAe1iGEWrd+vFLl5PQKkAHPRVB5AGKKNsShEXdXRtgcBumdSAoYomAjge3Wx07+EI37JxvdrO
V9Uz9N01exoiyOWeBw/CQqvpO0chGnNXzV1ybPAOK7x6ueU8sG5Zb6oO5MGrTS5CZB9KzJUFh6da
qB3sKwOY7rizalMj7Az7K1S3qV12d2NF8FbY6z2pmEFX5N0zDsQy3S1F7t+p0RhvteWM9QVf/CRc
TvgGbHQQYS6pOdClamNJcv+YolHdw4sp3dCm6t+7ZbCcJz/u8xM8meXJKztZngddFJAZa9eez9Vi
VpukHkAsCiPrt1ol4lsf52pB0uBnUrL9sx/isnzBlgjwYuCdDvmpbEfwWDcfdzREu42ReOYrMRKQ
4QCxbpy6VwuCQWkZQrSCoQHn6mL7X4Qt6D8Uxcmp8OoKezcxCVEpunNKUu9yFGVmDGAoc54eEhRR
7t9uBwxP60fHfgNRhnGpWHD0zuTMJTpGV5gkSFTcbShougEvlUZ3yGWXQBnBpXyrJe748S/3IkgV
zu9iHHnNmtT2di/iyytzoQt9jJNenGDME8lkBtxFSWpVJyzPm2PvStVFnT7ov94f+0qrwaHnYaqN
VgN+LT2+i90A4Zo1t9WcHfW5nj+XSdHXe92QEzevnFa1UDR+7qa6g18i0krGX5SJWHXTYhaHktsd
2mpjy2ask2iph678YfhTa54FML6+L6reOrgD/szv/+ir83E9LWBRrT273wYAb19YC60a7M9uKZni
OxeQ4hs5MnJnOv3PcQrsW1qDq91qHQ5TG6ghgM3YhbwdzhgnWrOd2x7LpDO3NsDqL2kuxU7Wxs30
7OvFx1h0kpiKiL8Y8O1YemM0+dR07RG3XoHLtcyWUP+/W4ExIQNVcHM/Zdk83rgQXtdAvFGYRDRd
sQ5hx7+YB1iqu+yMaBL7oBqnE6iquZVWPd5nlF7f8dVX9/3sZMQABeWa6dpo4rVvRgBneA3JDerP
1RuHlgZDzF5JTYAgl2+hnTWAFtlZRwLS5q+CdumjbSVWcKwCe6xvnMVXrxwzr1VRoSPAgU19+eS2
3yF0bKDhAG6ZiEQL2RuHjInnH3HaE3C63b6II1J35/KGU8bVRCY1kCsVdS3GRSsG+fZrd7LpsppL
7nFxp9IMTdbOvVXTm2rM8dFtvRvCrOvXynCrsRv5vlzhLuvchHw3UhfEeOxzV21aOedPyAjy/aTK
W/XV9Uu1V6ILISWwJCBxXdSTjt3jGL7U49HEPX1f2Wa8zQu4RFUC1BkOtUkOXSL/+ksCZoAu8xUD
uBKXdTM0ENJzUNAeg9V8YpPWbjlGIw4nSUjj0i4PhBl0rzlOdrdEXFfHF/zC1dxorZ/XhO2LZduC
1nh+EWA/PyzxV3tJkCvrA0YIVjzq4jRnCHpDN65w4ycRKjN372+I12/7N4eL67HBzY3i4u08GqqK
8IXesI/Im4MOFr+XhqWN9ECqwiSEoHrtsIO+QS+6nk3wHD32C6pnhzLuYsfIpkLLZ87SY5O1xak0
nNGKFqrnPtLAl+LD+494tVTI8CL3klgM5Dtc0tY//0/BjnCGhoDh9ee2a1UV+llLBytJUvqHbq1e
QXZ5w389pGHCniaxFUExBJy3Q2Yke6MHUPIMPc+g06kIExZlToHgokJPTm2Cscr7Q67v7E1pCMPf
xpPP5BJucShfzKM8KOqYiTSc9dhPDLQdnhyOLUmC+ev7A115PAIWQZZaY+ixhCe27+JQ62n9uzma
83PewQk7Zvgr1VEGdJv9TMTkfvQdMZH4gaVjVkSizvzvOvO3uqefkj/RpVXZS1N7yg2Jq/LUjWrw
+mNjmkwJijcZ5QmMp7dvXhPeOJnJoJ9x24XHakKnD014BM/+MKtDJea/BbbIMYPhtKovV2/aS8ei
okyhiU+IrKpymryTQGH+IDvn12QY6R7ZkTE8o6zTD/mo8v37H+JqFeGgAuyxMkBJ28P97e2jGikC
uEqiT88Dc3SHsELHJO+dCV37XVuqW66i1xNsfVQItQBckLoub9sLjhh+G5OUaPlNb39BV4NECisE
p70xk9ct5+1M5maNz+JqsBaA2K1//p/16tcOfVlXa88lFU02b2Xb4J2A80vxtXJmfzpirBn3z3gR
VeOLG9vN9/ff6+X4gc7SdcAM0a84MJcv9osxS/SeozA9TwnRx1bxP8rOozdurNuiv4gAc5iSrKjk
Kkm27AkhOVzmdJl//Vv0m3wqGSo00NCkG81iuOmcvdfWzWDOLH2T6r0sgqit0tcRB/bOVIZchJ9f
+3I6/nvttbrA+kdk7iXHOZugs0Y6165YXTEMxc2RFggdRadeXrqxKL9OcTt9+/yil2NmvShfMIdK
pMQcIy5WXAZ76s55m9wkEcPeT9A0nc2xwZfSTUXmp/TXxZUJ8oOfgWtixgc44GKJ4zB/MUMidyQd
QSwpDKwh3sg6jjBBZd0Xw0nA7kx2vm9RLAV9FpVa0HaI1Zze9q487X+86bWWgBAeUylf9sVkkaJr
aSTdqhu8ksY3jz7dg1JNxY07mAjUrCidjp6jjKHlIX39/Jl/sAetD4CDCEJQNjsYqi/ma4mCRyOo
LL2B11Ll+4wOME5AQTPLL4Won9scPRe9t3aiO1wvy6GeYyUKMqHQOO/G4Sd+KH2G7ou6CsW+EU7F
aO9rxNo3tBLS10HG0ZWXxtHlYmjyo1cfHcddNgtrytv7odmXHDjttlyO7eil9/YEPy1URmSrfuHF
ru4nXWkcrTlZM+IbZH5fQP+IP7I33NQvicBxnlsWlKdSb+RvZF3jszGBnCG2RLchz9ssFrceisXk
e1WM+bSNvCqJbgtDzBs50Gy+RW9TiK9xY8a/p2RlATilPX418LaR/Tvr7X6mnYviuxbKn7iOJu2u
oZ0dz3Rq0rp5oEHR35YuoVglmbY8+FDKvpdPMz36bAt8qLYgDeSLqu8wF5gab0K1iteiajTIWHRe
fzRLM8v7Svegh7YdUpgAiIHxpSeyr3quOktIX5m1HjJDYUhL3ZtGWf2OVUd70OKl/1FOml36jdCH
Z0H7KfaVJZn+dKNWK6g526w5ZLbBSdFjysMrZ3bJjdJElrnpc2fcVpFFpWlxtXirG7EbHT2wO87t
hDMIEtzgDflTheglfWi1Th33Rm+19yPhPcgSnD629qO1dPEO4NkUBWk7OcomaZusuGvzLDqYFuof
+Cl2059mu5m0QKvoaLMbRA5HlhdhPiG4mTrFiEc9IEzUYnweu6goH8w1SDuoykWoCAcH+2Y2rSYK
rL6nKOzhMT9ktSTMda6m4aYTIhn8ijy7H6XTZw7+j2bKwpSOZx+KQi+/6zFBq346dnKmdx1Pb71S
0XxPkI79dkdNte6HzCDUqCOZ5Oz1cyvuS33O57uaeaL0qwHkRZAtEzqVYu6MG0D/i+q7qgsuNKFH
8MOGAHca4wXXamQ6MxwPwORxQA8/NnzYK97WAbZn7oj+5hNBdj+3KOFktqX9PyDT5kvTYSEiQt42
BoCg/Vg0mPvY2fQCVWbT/Rpm0fxU1dpKNxCctPyL6eABv13cyNR2ymA12p0XNQZ1md52vy69tdQH
b0Dqgltx7LHl54Z2SxUx/+lMca/6C5ilGMPjUEu+NQ6Ejzi76uF330yivqnx8aIJ7I3iB/IOV/xB
9RBnJwvW1/THotOX4aP0nCiERGRHe0M0NVCrPisRKFCd2o2cPDilApr50htpkWxMoxHdYQYXUmxS
saASLRgDdZiZjZQhLt4KnUDFLHmYSFOdfFQHqnZm4CrGI8hL5BvOECdJkBuj+ZN27JiHYlgVT1lS
mrq/9HnXPSOE0r/BNC6nL3JMAbxVuao9JXGP1izSXMUOZ4eZ5SWdo5Gj9Gwi6DqC4Td/ERLD94Da
h+weJ1uK07Ik9nMBDTALV7j9M6W4KXvWOb9BITKdSfo5lU95qERizFtgPHmrBK5ZjRpuGbRwQwjg
xStfma7lK33C5QfMJfWXmhS00IYY6c2PTmZtRf9Eujtv5SWFmRE1wy7SxgiIodEvWThZqK8xLAz8
h8TMiRanO7UYPyqkeiasfC0PTp11O6oFxjU59VZD9F0RlTdNOxlLYGLsC91FGlqQOjAMA8Bl/cMk
G0rbjdouxXeFTgpCUFNloKXWgJWX8dDWt/RQo36jNk5kBepkU3vTuzg+ekrBamKwMLwCNaux/yqe
3fktJ70brTendrNAoLC2UVlbFbJjck02VbpELzKBjxNQ2JQVbSuveiEREvHnkIzty+zVDNqI8+w3
IxHe97QfTPPO0YUXqrFp9UeljaKdV5nKigGRfbGnYgRe2s8p4h7rRU+yHQpTdjdFrdQ6ZHioC0g+
uzo9a3E5m8eqTuv4oAOdOzTW0lenmhZ2rfst4notREqZ3Hlm1s/HnoX9qFBt12DfRKW9WfXwX70c
PWbIVg3mQSS1UWFGrozvWOwbqHIeaugdJ7bUCV3EKWoQT4k0IYBIJRL+jKZDzXxvKKtHr2B5+2Ym
uV5+qXvpyGPrtsiE0lqvi4eGeUfZVwA+f0fS0hawJY0O1K8rNHMKjbFDfkykN5Q7/CeN++IJ3fvW
KCsGSp2LwvGBPmmkfvO1FWEuENAfkLO74z6JTWMKkWl36KfSntrPw9x1UXUvU3sYCZ42waYFBcoM
5FhVUsruO1StOjmMni5vc9fLsttiaKdjoca5eh68yTxyXio1P2l0pQ9nu6s1dtNDczC0volDzvd6
caiHoUuDsTRGLySCyn6cROs9mwVEtX1bzU78LWJLOn5ZxWTfmUCqt86IlbslSYz8GIOKa18sqhzj
BrAjk5HyF5nl1o2ZPaHe0ppjT8zErlGZajdqagntlaODsuHBNdXt6og5KH2hDbDV7AqoAJAw3UID
BFdX4n9Mlno39fVSM5InM+tuF30Wzv3SlWP7u7dj53ecV1W1pQpmdnt16bpfsxTogau6tlEZRGZK
K1ijAVyFq44CURMni91iQXp6o1JKHovt5uZvr+KnQL6bYg3ANeXFcLKFpf2sY1srb73FayJ094iy
829Rw3d6MBddi/9EfaSbfkar+duUY3nbi2RpBeGlxbDXeIfuAbiW9TXHIpwCzZtVagJUgOMbx5on
a9OWrWLsZ8VpzGBMTD2/sVoxvhJIAUo/tRRVuYkbOxc3Zu8QYeOJxHRuo8FVdwmO1XxbldiAn9VJ
9SA4Av/3EZ2oxdaBkle+CeYJEZRVY6K1cmCNBBOaEnsHrcAkU4XXaQeTjDwAgV2n7CoTmRxeC6pe
98xQIglVIarNGhQ2HAplXsgxqIjrsMNaU9R6J0y3+KoYKarMWunNaFuUBgt+0+TpFlWNPoZ6Uurx
zlmmOd2yR8S7LcDBpf6giXq+K2e00oEyirbfaNAH+9DuOuvb5I2zCGp+ZOUDmHDSzVh5+VtDZpG2
zb0B4WKX5M7WNeOBbYxbRezQvAbVrqF4z7qYHfnmpNj9If4Jtf/jVA5SsapLsSYOakL9cIjJJLxr
zUUjh9AulvQuK+vcOsyOm4R5tKIblGUyWl8xSnv2tdGRVlDWtUH+k93OqN+czDZRnipO8gNsa85e
Nx6nh4wSqgwsZJF9mJTu4N5Tj5HxA9zNtH+cB6XcFZa3sKVbY4Z3SiedEulkJWakcw35QLhzao8k
ps5Hyel8wcuT1XdtQsXkTAUp/VpTRyn3k9dCDWaHoTfhaNTzi1INaNz92s4LPRhomdd7RaqDE7ZJ
bikbvGio97Gn1+FQWtMQjK4VT3hjkZWVQP5iZfwJw1JgZK8rw9zwcSNSc/VipjBJLTtgwinsHxnp
zu0matIxY6aitBdOuiPtfZPY5Y0ACiKCZjTkXWLY0r53avxnMHaRC9c3Fam95sZW0AUHMfuyPhBK
qqG2zk2DTsUIBPAOpXndUniNlCYNKjbHxS1ec3wrpMUqiCyQWq87bor8pwapkMXm0WwUZ9X8NszM
dlHMiKhb+TS1pZWFWuWWMHXBqVFOncr+wV5SZf45LkqVh9hSxkOjZi1qu0KdvDsR4WOXgcFKoH+p
vVGeFlX02S32Cq/FWiA9GK84iSpVvV0KLf5hK8RWHaLem5m3qIzoZ8XtwIZit2DviQtVio0kkTQe
fOHmiuN7VYNuICfJy9iyovZF6Kb0RMIONJ0ISzHmezuyHP0uVgfrDSF+TXu985x4p2T5sE8MbwLU
1GYZtE9kOOrtuIyKEaD1JyMCPolWbIuE/VowIbN54tKwYrtmXqpj0rT2uOMjaizsS+mkBpH0jOxh
ziXwFfB7BRXDOm4CfZgG737oE7ZLZhyX2tdiWTWjOXy17BhH7Rw/T1kv5QaBbb23RZ6oG5B0HPA0
VMFmUGWIL0OrqlQ6zbSClIgsuMZrKmayxiuDAc5kwVaky8Y3V2FD4uedS7K78LwcloEmrNoHySnn
A/sRvdsvq5l6aTy79W2q9BEKWHqJPitV5/EpyFLfgHO2AivTMveu9AAmb3jKeJNjteWk0dWL/VTY
OrvP1YciYDYUEmR1Z+Nt6rsJ209eTAmTFXCmMXeX+MkcZLT12OWLMuxHr/3qRPqQHomPSZ60ZHbm
TT7ji4V5A27T8vW6T6vNlJT5FBAmTcqzhJRj0ZinYHhDoQkMK5xuZP2Ia3srDggiRf1eJLb1PVpm
dJ6RvijuBm0oO2drLusJamq3dBaHSCXRgjhjjqj8xLDy7HZKbEfeKbZe3bk6EK69kKSVMJLxc0of
hWE3+mM8qby3giiUYWijF9tF/uPb+M/CJedU6NuoS5qgHqfSOYoYZdUmI0r8x9xDlg8GQ5/khh1I
xNNHcG1/jaWo0cfa45AdWdLdjWJMRL0Q9ur9bplBsggVBLjun11Wpd+bQjWnr0VeYclTI/yF5ZgY
cOq9Zr5zJGrW3Qgh/UdsLMN8VAvXnX0GZNadZNR2x8JstSqMR/jc+6zT9a1WE/uCWjhukmNROYKA
2TmDL7sbFpBYpNTNFQuZkfRoIagGKu6TathDexw5f702i9D+1ImNlyR3zdbcGT3vdmIhKzbeRKR7
WPaGAmm2NpKmif16AZMLE5pSqq9LfH6AZafyBA81U7cIQvPlWFJh7rbOUtVTyKHGGgO0INXzXDSI
RtFW2N68KZqMmVS1FvMb9ON82sxDpNUbDeG5FjYGkLuehnzxjXD1xdsWBPzZjzraZfncKEDFQOMW
EN7FQlbJdnYS1/HNxAJnrmNBW35E0p6mexbhsQuZuQvrMFCc5uRrqSjMmkyB94lG3dHR4yx5djQ7
fj5eEWYxEYiUWvEuy0pb+mmKtttf0JnAq26KrCjvR9j1I5tEm/wxDjoqTDPRmuNdn7XyhE9EpjvC
vVb8NqvTcbQRXPlaXmDbsdJFa3aLViYqqo9Sre9At3uvbcJEAbw1St1t2gzpjImgSbJkExlxMd17
dtM5X1loNedZJBrbfR9BUfuqRZZMvzQYhbVbV1JzDVpHbZY7jE8a+u95Xv2pTuO9MbOyjpXErtR+
Qy2BQ1ozI9VuJa6YTd4rTbKdUqF+k0g21aDtYwTUUdENqF3nUfy2RdqpnONshWwuU0sipbxSZfxY
0zUsgF8UsyH3mrRP3xfNWm3J+MZUOEa5ng8Pqa0JJks3R9OPn7LetQ71iDO8FFfuPy8yfrwyKgcS
oC1k0eiXLv30sMOlm2Yge4xKLbdtUzIRKQoeUN9J0m5H/Fg+HFO42saVSuEHTQDtNizIZOzyF6mY
dlHd7DKMRQIG5w2qELZwnLRzhbpXrdMTF0LFkeUUb2LKMHDoEBx8u9XtoKfI8kuDY3mlef3PX0MT
EKUmysiPcC4JMH4EkZfdFC7yC5b7ZTlSMswrqiB1/dygP+5u5qylaYXz40fqxJQEkK9gowPbfeWl
fCg6r/QeRAq8GAvB0CX7XpmgPXp6J26Twcq/6vmSHqQGZIFZDPg2OWHTXu8cjBWVcS0C8EOh30Aj
hUqTziTZGq56UXRvGKA9RPzs6GRV8aL3bUTu4IohNo3hBvNleqXI/eFW+fBVhApIg6F9QWR5/+Vr
cSOW0piz4xg3VRCPo/VgNZV2t/Ab+QTWWtTYfWMwxtfe+KVSESkWglDW1pVRujYE3195sjkYtwSt
HeWEoh3ultumJ8PqZzJbnb8yhl44gT2jiSEjYirjcJjZ4WxJzct3s9riD7LnfvY2bTaU3rdUmdRl
lzE7Eexk52m8AyM6m4fc1bIyjPAZXWuQXDw60EWrJIBvhCoAnQn1YgBpqWH0LTaHU516YpNn7OSo
DBNygN2z3hdwzkp/MQrnj1LG5pUv9G8Z/386cH8v7jgIeoAFrk3ztRX4Px040yJ2W9KHOtGiSeRG
H7wsIi3LpbR1wLWTG49ySMfdhKIfPK9ilXdeRo+bypSl3gjg2PNG0KOwNrECXv0uJTzkgRXH1a/M
rBff89/fiRyVXi+yw7Xh+/53sldcIjad2qmdHfWrXkYpiccU1oICfHEZUq9JHj+fUT++llVYjQAG
mQjf1SVZqMBMoBV5q58QRC3ioS9n+czqjVF0cqhhHQkX175DAIjFwXCk+fXzq1981dwvbV6wKPxF
OOFe9ozmbjBqWjT6qUejs5FIn39S8hsCpVTNvQLmP1ym3tuiNCi2UrGXK9/Fx8dNsh+jGeUxHWes
B+8fN3dpUhRajBMO/G4zVKtN3ir0Zy/P2KXiN+6Wzec3fNFv+nvD/KE5iXkDl9PFh5jTcvUIpDJP
EQhPfFKOOTwrVTo6pIU3+pVW/sVq+f8XY6OEqoqHTEP//e2B91bZ8pXWqZvjyL2fnE75o3c1sn7W
uAn2V0buH62mw3+/RxA7/IOG1UQ3+/6yPNJUIXHLPimekr0pilt4oGgM5wjPDY/R5xf71z2ShYky
hfYqMagX04peKvYILdo+IW0WrZ9OinKyh0h90LNZ1EGskvtcyX66ola7bPf+fba0E7kg+GUbNc77
m9Rx6rZ6FZmnWixgAGYzRjjd904dWAnlzrIs5C+pEiOgpgqJFYslNk7v6d8/v/t//wx0yehC2JYg
L3v/M5SKGtekOOZpAIlM/qiRbW1lpDLWiVK50TBFH+10rn/imnLvUZhH+wpn8ZVZ63I7sj4MpDpI
JVkYmScuobi2tar3IFrxEmTfHLTZqaDOD4bwNsy3oGAJ5ba/LBlmLhIzs3jEpTgu64QS0yiOzWY+
ff5c/jGwOYtirEN5B9DrUnXAuajMszYzT5wBkiPH5njbVSOKB8fLbruobq88gY/DmvYZEQAIIbkq
0uX3ryFO1RoGdx9xrtcot9MEqb+p+dojpunfXplDPk6asApXQSzHPvbflysp6KyYPkOdnTRsy/1D
R+i4sZvkOISGrcQA8t2EKlkZN813Tj35i0ftBfX250/447jDiGEzrayYMl7txUrVGbOlVJxUTxWN
iTd+Tx+k42jgh68Kd9lFuH1vsgjw5+eX/fBimaf52tfcO/A9bDvfP2gMMsMgcNuds6mdSlKuNF/m
48Gi2yK3ddFfo5x/vB5WTBoa+ioGhnZ8McypOlMhTvToVGWUoA4U+conwB4y346ekN0mw5twRbn5
z0vyQF2TKY3N3sUlywVDypi63klaXd1DfrKSXZM7JIrUVjmNO3WxzezKY/17fHm3QUJ1zxHHQv7O
l8Vy+P65xnZue3lViHOu6QL4J6jj9iXrFnd5miRZhmErNU8e9cbL74gD0ubN7BFFERSqWkzgmJq2
2QzkmilXBtaHb51e2aoBd3DoMLgutydePFt1Ulce4qiuf85aYLqOGaOIUOXa5RqaTH2FWdHnp3Io
yo1XkGL7X7+41ZoDqBR5C9KCyzzSAQ5VZcyzOA+pMtKuTfTvUZVUgdu1IgsyjjjmlaH1YUvGPQOG
1RAucdrVLgW0U+QpucbjOBEFtig3lZEXh7x2XUbzBBiPanltYkYjtyVYnQzGlW/hw1xmksSBxg/j
CR4I53LuzLWhI6K3Sc5gpaN0O2ZOvpM1RuMdjZerChy+q/ffHTbH9T7/RvY6l+r2AXhXGaGTOqeK
0h1qTClPi9UYP4RpvaAJTWmNVITh0LfGdPn5i/24dq7vFLAz+zB8UebltY1KOsIpFa4tY+trVC4I
JOZKPXSj0n63Y6t6LDV6/h2mS0F5NvkzwRG6Mtj/MfBsUqdXbT9yaVIoLgYe/V20IOXgnAxJ9gAc
JaPrgA8IxXpw83ngbD9W7F4So4czMY2TEu1BvWSTr5GvVQazHut4tHVyJT9/Ope5LLQC4YxjxoG8
gDbwwwan7Cq9HNBxs4tjad8QyUN3v2prZ/DzVp0JPyKbJCJbhm7UjWtTsg46qmkbHAJC7N1aWdrd
lI5RGnAsTO1thQ7tGwQxFz0V3n7TJ43BPNHqVol1d7zpj5skw5cuh1dzhh5ejwFBIE29iesuffv8
3j7uV7g3CgZIPqkEsoxdPPQ0zRbA+QMjjEDAFv0PgWGARMShY5qp/TER9m7SzDogAUi7yWedzqrT
ZreOOhRXRtuHdZSfwg9ZVZnIEtHPvZ94e5Ydx46m6DQTK1Dso9wQgH601qEdMYrBp5rMUVzYbfr4
+UP4x4VZ1ACpwynlLHJpYKdWAXiGKejkWa2mruBr8ZIkSzbs0OZCYs6W4Qm2gLJcGXYfpxd2ZOjD
KBRRu6GG9/6GmQiMFCGdONMVxdylQkejub5CCyxtSv+j5XH9ipHcYmtlaFEpuzzhuSioMPJk4tzn
ufhNTJnMdt2QGt0DSj+aaLMttTIoU4qlt9DS4uoR2YZSh4aWNUYo1Ua5Mq7+NetwXFmXM0wnbGUu
lndFiM5sBjs+JyPqwZrV/L6vVNt3NIOaTdZBGinQ1hyol2NTWJRh8kcr7nafv/2/svGLiddmQWN9
YBzYHP3fvwZ0EtMgO+GdRqUv64OJgd4F7IIvxe8x6SybIqmQm3sJZfLAGhzrRViyxAVu5mm/nyql
jJ4jA64CTMGc1JLRGFHikS72oPdx8WXR4rjwcyg4TRDNU/k4I/2wkCjNVndPesGc+L1ZiLtFxPlv
p2fjQSRRSVaZB9VrKyhxJY+uivc6UGzpdoGwFAKBazerpA/CN7KPGhm3G6sXSUv/T0nmgB6uq+2s
ip5/n7sSTExEbtV+btXICxOSAZOfJGc1e6D7dJcygurSYGV7oKlPpIRTbyFg8D13zrSb3htTlfbD
XH5p5nSYb+FNAo3sKwX9Mhl2qvFK78qcj7IzCcumqG9r4RC7tHJo3C4PZsUaVnul5vlwjJLnz1/e
31Pd5cujEcfKYTF72Y7x/uUNfZXTJrejU2eW86+5HJtlh3XbtkOj6xNalqhNe3+aO7ghhSST5U1n
KVuDEL0i32YSBpjfora6R0UjKNG6Vf+zJV8qCbKoktcoEobOz7n4uRQgXI0zP+cFfvL7n5uU00Ay
gKec4qUEJUQysCGDCtWhyrWtOL4ZULY1D6KTqrtTcCC2GzMCAbmRRYQ8sZ7FwKGKEuZArinkMpru
ut3v+1wCl1pGQ3tbIpXvwMhpkGljmj06hZqamzpZ1Immnt0vmwq38INVk/e0UTIbVexALp9EWznp
DV/5gBLQ97SJnVbD8/LJrp0bTH9Fd238/+thWBA5XSp8zrr2v38YKgUZtcb4dEoKinKvLHTjiO7J
YCH1W2hx5ktZKgju3HEuydpqO+/oJapSHSdEn6MVRAM5ChVVn2tn2I/nDnDTwJxWUDH050vghd2h
S7BhEp2zuPHaB5TJy3daKUNy3865tQeCKK+swx+vSDV2NWnhT1vTv9dH9T9VWXIEcUJkXnFOcMKp
fkQWdDAXDjRJsUZfzlXmfz5w/nVB5jymO5o51KLXf/8/F0SHi9cokvW5sEcXZUJvZNDu8uRXHbUt
SCsZ1f+xY8UCRDqWgfMPb9g/Ks85jgsgUn19RmsoaaETmyRzomGDvijTwOiLrPHxVHlXKpsfz03s
bziz8ge59odtRVFNimslTnkeUXg590mro7FLvan5ZZlUu1Hcuou3gQpnuP5i0S8GFEf75Jq//x8P
nBHP6Q07HjyRSzPR4AyJ3rKDOUOrwzq1IsyYD+PvtglVskJwdmU7/Y/rGZRyQW47a0TM5dmlmwRQ
K6jb5wr5/q6ooh9eaYtbu6/kDvRQfP78e/rHYs6tYU/ms6E7Ayfm/QdVDktJ59ZozlGWdto2nWNa
kS6otIhNMsrclv1GvGGPo+k3A/VkFiWYtgkcM3Iuw89/zL/uHess06PjamtH7P1vUWMjq0GXtmci
Eced0Jf61sg0lEhg0R7Q0yXjldH012f4fl5fLY/sIRnFa2fq4u4l3XaP+nx5thNTVmGEUvmNAtnk
7ZfaoZaeoh1ZY7oEl1ZBWSc+Z+bqAaY+aXTsd8cu0LHcWYFNDBoJ75Xm7CpvWoPoOzPjiN0YJskb
olTLQO0Xo2PP4NnITdze+I6ZJIPG0BI+648uYd+kgxCWRsClcy0L6eNWmdQYGn6mZ0KpoMf5/sl6
aC2Nye7yc9P2+RMqVHubF0rBBY3xWNdLdmDdO3z+Nv9xMKQdwvlr3SpiUrosKRJGZ6MBXpyzWajl
mdfZho4+GT+asdV3tiLTb3qcgm72ep60EAANG4Q5cMsQuMAejrX5P48tukS6t3YuXBuLz8X3hbA3
cSSMwzOqhgyo7mwj52kI2ELz6uq3ddYPy5XD0cdPei0n03lfDXr0Sy42DnFSj1k6ZM45H9JS8ftK
9AEPYX4mhjLTAq9rpytbq4+nE65oIGxYC35UYNZ59X9WiHFKKjfvuGIWLcv3OEH/la9ifB+twTXO
EC4G/m/vBpBFrZzzH+sf0xb3+f5qkZU1bPJij1naWfrX2Owkyh03zfP0jTIMZCV8KvEAArTqMEpP
5YgUhnfbC/OZkZ17LyS+I4r0GVHNfIPUVmlPkMnSfG9Vdq7+ZrxJ+0uCIcANq2x0xWtHQl3G1nhJ
rCBdKhsjSFyK46SmbXqruh37LQMqzkFFZG8+CQCw5r1iq0Pm11aOxgzxatobrxSoLI09iY6JC20X
5bs8JApBmY8gOvQ7XZAe3Af4bUH/1YjokcWDZtefFc5oLAR1PD1xxh2WLanuWkEIvRFtK8NuQZCq
LSIlJY2cb85gDPfrhj7bt3Zqba1xiruwwelThiPjMQ+mRhA8JRR1iqEVeGapPveNgY4U9Recgnps
l5OrNJ6zyS1veItNJUWiSCLeQ9GN6qM2Wdpsw4Y0h+iQptWK0IgFti830axT4UYSxoOea9+AoOHd
odMffUmraTQxnhiyDRE06L/Zj1rG15JhWN1UwsIfMWRL87bEdfvaQk0iOVnV5A3jWSFnXhc1esqs
mpOntqLhahC79AIgoDklpkDySR8pOhcZBSnHqiHNFgNluhBdi7wpc4lqKAGVd7Z7YXyNxDg8ZQRZ
/hwyD3ws1feyOAy6EC+1V3i/KU1q0cbpukY8lhVtzqDIOAf4eZVKI0iRtef3pTFE432qjtWb0zmc
omYNHoLfGF6MUDiXuevHPdL03Uy9sA4TT6rdriF6+G2Z69a9iUk7b3xLcXUkL1PixVsOiSBS3SXq
vJPjeKslTC3sG5e4j2fKnVW6laZX3rBNc72gtd0Gj34bD0kwJ3NzspcS4K7loF9BzGXXZF6xN3fO
jocRGvpH7/2AHlO99rU+ZvfcFKFz8+D2m4UAumOUj4Xum6Paj4+zCzUxXBYSrTYtvM/fNSHZku2e
OhJcHTl9/owMWNGfG1EZU4BEUoNp57bR22hyvH1EzYa5y1UzpQmQ/aL1x6mX5BRkZuT8iOXnJahr
lIEwfRer4zOn2/badrRDAknDG6ORwo6K4YUqHJFtp01hT7u92qaI8TmLYcHEmkoJTg1StcGXZuuD
9jIQpjd+1xAl6g8ChXn/aPD4X6jgVMObGTvgPdG9gQEB0ZGPt+qgtdUPPIxVD6yd1RjwfkuevCIG
6fzspUjHPzJOTPteehSOt8TZlDOaarc7EgvpTf6SLzUeMbWZXq1Meg+1GbUW7O8WO3yfI+4O5jZG
BzrOGO8EypAkugfraRVH/sN8QxxQM9kBqjzKkzl7JWDcI3uFvYvNNflaWFkcwImtSalcGvwrGBlI
yc5JmlEBfRaLE86L2TjnXiKw4v1m0g2VQiWhpGub8aFdloVQBlVRdvaQoi6PS6D/YSdsgwiEfk6G
bel1WXGjQyQZt4ZwpTjYizcvT4NZe+099xtVz2maTpwm89bsHjS0tF/MrhPaxiy64neneFp8Zan8
sGFg1UbGsYoaaLvTBH8/rxuUS+pMHeezKnTrFGUuVC0mlyhMhqgbj+aCLG8X5VF2TdDwYfmiUYXL
W6WXg9geb937C6OcE5jYWKPtvFR+ZZV46ihZJKiQ8Wxd2f59WJxXTznHRLp/6/nt0tWumv0krNxw
zyVW0W1VL8VbzNGm8aPZss56185XNrgfd9s0JGhTrXeG3AwRxfu7W6gs5ZCW48fSGt0NwWrqPZje
8lcf29q91srpSIqBQRK7NcyBdPuoIRbEfPl8Y3Z5sqLJjWSF2iWz+to0Wx/L/+wQErqcRVw5xaM+
GxX5zzVdMK2vkjck+OkWhgxHKTDb7XTXtWOPvKno/3NLimgmDObUrm0K884lMY/QlBRihZo/anXf
RFs11SeY/T1diqxl4T3GNAWunCc/lswtOCNsSLljDrScd97fNomJvTSZJc7SSPDjWNCxU7yW2JEb
9gZerdUobXFyhLPM5VtdARCn3D1DljMp9v7XfSHjC/kpOAwkfzQFL95BSuJBIfRyOrtjagUzqVjB
/1F2Xr1tI2sY/kUE2Mst1WzJjpNYdpK9IZJslp0c9vLrzzM+NxZliAiyF4sNsKMZTvnKW0aE2k0A
yq3zxWuVcAXu8cG5ogcodUBlf/9KcQUEsAPO3Ji+WgCm0VWGe5wb6fCKxCt0kNsbbHl5yA1Gg59y
iIe4K7yWy5VGugDiHr4Lz+Da9XDrSVqAA9UvffKcpH1A07f+TAMy/3N7WFl3eh+LMizij3QdQdVS
m15CKaNB9FNd6+LZbRGDeAqKgv3EQWy+zYgJHATGn+E2L8i3Hg23y7/dHn25wHJ06YfNwQb+Rs93
OWn05IRAe5kiECp+eVFiqp7p/b3dwN9YuUiWNxfIYUpcCCASkSPqt/QKdCBYYu2ZOs/60KpoFJie
dA7RR3dHH03/ZYYCL9vb87tqp9HKJy1H4cqhZYTEzCLUn+IBL5Laq865YiCW7ufqZMHUsAsnISyr
8vAOdOSgvZbqSKxOPD9DbUhH41eJIzklIiRwJmhtqTPvyLPRBA3HBJv5gEV6QCTb5oE1QqXZRLk7
PpJh91IR2K7Epi2TLHzmQVInFHMFTJWsG0f7+fb8rjct09NRGJHaaFKV6PL7dUmAQW1atec2HPOv
Eq34UJMhnHFanjbK2NgnBP2j/24PegXrZEB6SC6FVOo9SOLKPf3uLs670BWzW5TnXPXQQYeSkoeb
zonDU2h1Dipm6NFi65LkIcKateUc0TLs7wROJMbBGJQeaw67m8SBhHa8w9EiA6kMT238evt3yuf+
8mih1gxkGKcgjjQa45c/M7aAxGBArz9PdSHUfUq1pD0YWauvXIvXh4hxPJaVLJxi41KuGfZKSMXZ
0J/7qkkmpPydfy0wZ/FG61XaHH8/Ka5DqY0JQJMX8XJSdp4KszFt/VkplHhLi62I7p3ZqKaVl+ej
Sb0fZ7F4YPuTbFAD/ZlsoAJk7YFE8Iu+mYItfR+gZLen9dFwUrbMAFSItueyPSfG2hGjOxvPMf1v
ybZF496Ks99YExVr1dHrfUHpW6fOwM3LkEsAQowCvhPFOrlGkA4/BkUEtt9T13z52ylR13cd6s+c
Tykxe/mlqkrV64Qu8jkcK60kWGlnHk66bZs4qfVftwe7ekaoBvJsAepA6o4gZVFAsc2w09wqjc9G
maI+D2/G+0Xql3+33M6cHsCJxWcrTsR/s+maa1pZV7eQHBwIosToI065RJ4CFzCg807RmbwJeUb4
47mxRa/L8xOsD4NDK9LiXgvseaVY99GkES4lBgYOR4SwuP1iFJ7ixqmTc9TWAc0crzJ3aIGE5zmZ
xblMZWI/dKod++iI2H/9nAFhoJACCA8iBKjbxejODIjFEFV2xiKWzvWQFhtnLJSfZoN2Zhc1a1W5
qyMixyO4ZtMC70Xa6XI/ge4Mohxg4dnUkJ45RoOWi/3YBRn4mbSY1jSNrk6JgfY84CuHDaG7hru4
aHS7dvDx6/ozDPQ2p3aSm/96s1gzvH2rj1/c0gYlDBDLhJYqojLLoBJWK2ymKp/ObkyB5B8YtIaz
nZFDT7ZJ3XeP8NXhBeuINgVwb2m0ovVvVxU2XpY3HTNsv6Dk2UMz3wWxBZ28tcTk7tIeo4CIvHeq
52MFba8+u24k7uDcIqEOIht9aThzGeq6ukJej+AuOX170NMMwYxEFPZL2dXJzyjGAulv3wt0fnkx
3nTJgEksuyU1sZzTBlF3nuGhgscYne8aZhCHyu7WRL6v9gxbhfjHsGSMd416GGY9HCwCoDNyge05
ilJPRxmg+dqNwGb3t6+g61gLBTnZGWeHgu+iWH25QUHcxiSPen3uZjjhh2BssjtnMD1jYwZxW//n
qW0CLTqdZ+sQGZ14BvOP3kUwj5Q7tKDJS4C7M3JKeDY5ypdJzfEDcapmBDbQh6bYJWY4/05Cl15E
Y3f6fxbx2h3dg0nslTbF+DRRoqZCUgNNoRVEy9VVg1UJ0jampEwQKF/lfnRk09jOu7MG6wf72lqE
SBaI7vOo1+W3SccVzjTy8ZBQd17ZLldhs/x6Ui0dmB5eycsYXfNytHWqqTvjDoc4rJYJWufmmONB
Vsdq1RzyKJzjlUGvrnR5GmkfQh0CLwNU6vJbdpXLIyn09qxVWjceFHqaoFJE0hpbwrXhU5FI/YQm
/eunhHFpIKKYRzQAHWfxaNY1ShGxUfdn3WgSdOPSRj1C8L13Yej86MmQY2JHfa2mcnVMZHQoSZUI
OjtEcItgp4/GOkFaWzkXHVVNv/AAciDeomT5PhicTOxun5SrrJ6upQN8BOI2jwfX+mKWoI3AtRUw
4CfQ6qe4ohmNCmPyQK3vMa7Lg40S1lOTNM0nSnXWXceUP1U1mgK3f8eipgIICvglQHZwWird1KXs
sIo0YMubGRwbVa/2QTBpWzC5JeJWAMqnpnK2PWIKB0in6Hz1bbyyDIuN/TY85QTLkiA8QI+LBzQJ
smYo6QUddSMtDmWBynmq5ZChuam/QV3wVsZb7GmKN/BXPQis1HalwLT8+3dpi5gDFl2Zs+MEg9yG
rz7o9ld89VxVauI5ze8cEbwItRVC3pXr46OhqdWxt3nnQOEt3m4xTyB82jBDsDVXP8FYzOMNcL/p
RUFTItnQCPkvVKNpZcLLffY2Y0kGkggg0k59sa/zACvZ2p1yNHzUyfCJUcqDOxXJ1wjwK/T+yhYH
3vk43lqt7n5K8x5WtVBM+7ddA7u/vds+/DUweHUi/LfHfvG9AToMkTvb2bFtFNk3GvNg13eZcTYV
amA+tjK6lE/w5lc1HRLZUBBNssE4cE6eDJp0Kwrfiyv9bXEkRpGUQ6qELtM2Wwxdr+ZqfqTy/yem
4LGbixqBBeCZtt+FOHA5OrJLaqSjhHB7KSx22ruYRw5NWMUioIFII38ZW2VYt6g1uJ+jElnVnR1p
JV2uwflFOz98uT3UErT2NhYPiDQ3kLD05SnTdPRK+i4tj40T5feGkSnWlpZW/GWK0rI8N2Nd/ghV
R4n2CIuJGN/PVgu/Ky3SMiczoyiHe2xSWn7s1dWfwe6dl86IUm2vaoM6Pd/+sR+tCxUFbBh0UOZX
beCsmts+TrGlHiZtOjdV+JpMdfdInSVYufo+HEnyYflDQVRfvG+I2VWuUoTiSBNT38926KB1FtVi
l4twSFciow92GleONJcg40RLWP79u4vHaxp01QxNHPEXNRBecfJhvEfEOfwE5F1DILE38mfAKqbA
ejV3h5WN/sFc0dqVbBpKyDJbuRwe5+A56uxUHNsqT56Aidqfm7mh26UOxt3tD3g9UwbSdEilgKup
EC+uWKWse7OZiv4Y4r+2TVtMo6hTWPe1oWePimJHj2o70wAM1zSMF9kKeCvYBBwqejDMkEj3co6g
BFQnQA8K1Tg3fsg79jM6JY65spRX9zjEY6o8FgcJ/Q0ypMthWje2Y51O+XF2Mm03thilFmE9H1Rl
Umid1c3dGFbfbq/p1Stt8nLI6j/RpwywF5e43TipI2xLHJE8jTENbLNqV8a2eVZHTHxQrCidz6Wo
LQQCgxBFiLTO2n9v/4QPpg1znL7HW90PXNnltBsUlCIdaaN7Cl0O6ocD2BdNkh8SV2pzl1CJKG8W
/cpuuv6oko8F7AXYOiMvG09qkSbWgMzDsdRGhEm1Xkm/GC36obdnd/0wsXdIWUg/watL95XL6Smx
QBIOz8Zj5KFH/kLFGJ/EGeG88rWeQaf6U5zEAAy8WFPuU1cvWug5yPz4rpthKX0nOozavt7+Uddf
XboHIGqPeDVC6UuCSi0mr0fIpT9mnT36emtVIHJNAOrcMoXhY0yd/gmSYNghUi7ujRZd6ds/4Hrx
+QFkHdDhWRa4MotFoZKjd1Y2HDU1NP41JsXoQCaY81+fKFeWGWDiEIHbROCXw5C511MDu+VIi3b8
kRnZKykkHYFqFA9ui9T6wDt5f3tqVIf4v148wLATyIxJxhx6H4COLkeNRQtb09bH48Su/YxzixAb
Pobawe8pkRtSEHk/x05roDjT4kp9j3MoJq2WZk/bwDJC3R/ZrvEnK1aiY9GbweSPsCuwrbaGhNAO
1QNnm2tjoG6Qu0J2pwayj/QsZo0mYVeD9ZND4epZxUW93Ix5q51aaf+Lu9Lo9rkfzUH2lNd9JJ5T
QHaYgaJVNm+cvu3OoWdTEo0RmBDP6MXV4M6HODbPJiKR3RMHyr0rYtD0/2iI+np/5l5rUvp0SKju
uhiy4AMFc0/z69GuqXtqFeqGsR0BnEBoiV6eUMr2WxuE4hVLYw94m1UaP3VdbSb0jIA7Qa0GdlRs
bemdshEVLjSUybrsIEbRFt+IOZU/BQKF3p20UUIJiWUp/cBtUc7p8/G/qBy9B5CIoBLYe62LfKYz
e4de7dDyCC2tf/BG0KtANIL6xUym9Jz2TjJiTxl4qM32jdWjGlqn46HEte2Myy+6jMg8cT5mJBvQ
AMdGIPo262OgH5LOTMY/UAGiajeOap8hW4Te6z0wXDzeGmtAvrV2DOUR1cb+OUEMrPoRD17/OQC2
Gmxr00IvtHfmcH4Srsy7Db12hs+6iFLFB6QZPweojqSb0A6ydGdWlMrvtarFuqhKADtvmxiSpE+Z
Mq//Y5FQlatEERWbLnGlrXHuuP8EWdaVK9HNWyqz2N+U7agFE28AhFjyZ2fU1+AkW/XRNQb1NXJh
FOHELGRFNm+M7zrqpPSHEpyxH43MGfVgYxeG3GCiU5/AbIWoUgdtN+I9BVRyn7fM/j6JZiNOfJsU
Bq1AzxDz2kUsa4rLn82vpaUEUhwnxMXzCmAj7Cc1bo5OhxarjbMYRAo9KdFH7bqXIHbGr+nklpgg
1PmnBkekOxjQ2rFNa/cfK1fm6W/jdIpHHowB+QBBz/QW716fmUXeUgk9dph9bOh/ozA0KYO19UJt
reGyhFkQwhDzSrMa2ceDfywX512UiCslwqxO0Rw53nwo3h8sm0uz8X5TQeg/56CbN7VLkuzAGP4a
jVW0DzJKVSt7R159i29AB4Erk4ufHGWZqnokih3FUxxjmsk+IO7bP+Z1E+8yo/zLyhZYGS5fyIAg
9YjDaVxczlhHOomQYzCPea1XX7K0QM62DyduhqyMKm3Ti0h8v331X0UyMAPIK1hkSLbUA5bPjaD0
OlR6dTS1yPqCV3x5D2dFedTLfP6jwBLbeKlYg4hfBxhw7yj0EIODn4H+uHhukr7QwUtN5gmxddSB
0fe0/5lpvSNzZiftb+w+m3BvxVZTbwhup18DEO4IiFarxFK2Wl15c68KLxAeYZsAJ4FlCsZ3sdPm
DMZdGDrWqQln434mYdm3malsNb1TkIbD1eb2ostje7Gl8N6gW8wfvjKbfDH9ubed2qwj81T3lrXj
PRh+J5lea3sQQ0a5U90m+RKCOk4e8ek2vJUNffXJ5egUFKVuwluT6nKXmVMTjRqC6afA4hB3YOsp
9tfDqbYsdDVRT8s/g49U1JWk74NFRheFpEQabEE6WmxuqxoNt+9c/YTosbfJNTeuX4EAxL+zCGT9
a0JL+evtZb4KGWkm0GykRA1gnDtrscxThFea4gXaCUCp/uoiW7DXUKU9NJNj/MahyEObHUV3NPtM
/WBS2hMrcJ0PvjOlW0hMUoaGHHBR4AmHhnItwPpTHYfl93zsjGelzpQtdCPlLs1H9T6zw+pRqGVb
rXzkq1sLjQAJoYHHCliKysrlR9a7FloX8cQpndqp8XG/ms967UEMBJKwBsm/vqoZDUUM2PqSQE+M
fjmaaRiww7mLTxxWqbqmlLu0Ulvdj4hxtwX32p3iieJPheTpM85J+nA/6mPy18t9+SsWczb7uAnm
QdWQfQ/CbyDPuTJxvDeQHw/G+QeKc+YG4EkIr8srwvLu9m77aMXpomtAK/gHB8fLNZhyVFWLkRWn
BelsqnR0URPXFfXOJtVaa0dc7yzQFbQ8EUaQSfAb1fHd2xjmdq7ala2fInVIjVOnuoDh0M24x8nG
jtEONtvfgZLO8WMWlN2aPd/1UaZGB8QTT0JSFXrsl1M1kmgqsZiyT8ocIPgfooI5bacunp4c4cTg
IXRrpV784YhAB9iy1I1ITS9HdPEl8EpqpSejyMUuw9uy8VW10L4ArrV3sGfXgIYffE3ye0pMvMhS
YVJeou8W2Oy0QB2ywTlVWuadDNid+S5XUCFDC7+tVrbOB1/T4BkEwErbF4tX+ffvBrMV1aLb4qBU
Y9veE+JJ9jMCo/NR7+fKT9ViEH5rpfEW7K6zkvpdzZPQCuaUTVyD/cxVAWfo0TCt87k8JWVoNns1
HVUi43QWJTSfCnnq24fk6jtS6WbHciHoyDrAP72cqYq9AKGNWjHTVGxRyI/vUU1KafkYEcixsfjb
lYUQxzXo0WcgF+XluRwPuQInnHGYADyTKHsBB3GDpXu7idCa2Gllqn1LwSW/aFlvfLk90+uFlcpP
zFZqdXIvLjYQzTKrt/SpPrVJq39R7dl4SpU83SQoGIuVeOLqRWeWrmyFykyTXbQYK8q52b3YrE8d
0JB7K2zTI41DpJurHjFDjVzQh+C2VsX94Ft6+J5DG5LUb/5crm1I+zcvwhFn2Rx/nk0zxMq5rizv
uUc5d4fqfreyea6fGVqE9F5piXIVgLVbXLEz4mGQV7T2pAQmLDgjDurftpo4GlsWllqG3nxsJq+B
ZeU/4Gwn9b2tWkHkUZeKSzo5f/uFaURjDohCog3sZflrsBPgaEXudEKAzdmruTS5CqffhG1r9+11
vAy9k4YMtWTuXRZ7sY3LNu+i2tHmU0gNIb/XZ5vkvFeD6qAPBZXdYqRKvh2N0NlVgCjqszoTzqAP
XprT5OMGJpKX25O/urL4RejcgbczCWFRg7/8+Mgv9GaEG8NJjG3oYkmtNdkmiEmRTpg/QKCOwGHE
mzAq4vZQkHm759s/4HrPc1Fya0lAK6HHMoae4L+ENMvGE0CE8HV0UcTa0MXI7Lu5inVzH2MgOPxj
ta6xWkzQmdu78J1HD1IemDwytbfunXE5dy6s1iJfQKXSs6r5lIF7ipxT2jXI7PoKRjwVglRDGaY/
IaWm3S4M5zL5iglD6j1rSe12HhJaVotWMVNzVhmbcjO8/3lcOhT/CbMlQkOjLH/580Y5BESyASGD
yTMbnKJBmHJCIhwR7txSGZ4AfmO0Tml+ROJlNwcUeDN/rpyqvFfaqO38ljtjXju+iy3DarFlCJC4
MQgaIE9c/q5gLjwF6yv8lyjkTf5ACbu5i0BU1dvadoZTP1nTI1osVr0HA46p+u0NszxEcnyKm29Z
POE49NHL8Ru6qRrroj9UriEOOZ/B5jFQxvl3XzjhQRf9mO29KQPZ5WcaLAJ8lxN12notCpmaIVZd
3eUZufhQ/CCyE6mYSEzDsb78QUgDKkEEefchw2fkrnUoJvoRFhJrz8MiD2Li/3czx8acW+Tq0c1a
b7KbTDgPTqZgWoPZyZj6vZU6ziYrsCfcIVlW2psCQ7Hcn2Y7iDfV2Dj5392X//8ZsndBxUFqDS0u
sY5GdmWUivuQWjgZ+LnCDvbrKm563yssZN1vf+/r7cas6V1A0KHFiErh5ep6mQUIcrTdhw5I/d5N
J628N5UAP7ASxbIqi8eto2g22Kqod1deqo/GtoiOmauUJ1xWVeKuysXYZ+6DQqaf3BeUruhDBYN+
H0GNUe6wcQ89P4qn4hloo70mD724G+VKgytAdYE2AkHdEqxkYibXTySkD0qTW0cz7AtQgJG1nxWt
2dTTpNzBxVsLBz6Ys4fjJOUT2jPEBIvjpXHhW6naeg+k40m1zfBMLX0aSdMW9E5yCpsBnXsM7L4Y
9aCtCRZ/NGOyXaSV8D2mMrkYHOc7mIkUmx44pmLn9F52NyWB8Qg37ltTRP2OCrq7v73BtKtzBcdA
p/NJEEHqy9e+3GEIvofjPE/To5qGRrKdErNxfxlqoJ1Ly0RhNrR6L/djre/tc6GiA/t9rAUdSvow
8efczaxnpD+y7Os89+a4yaxwshx/Gp0i/IZWTFAL5A/R7EBdT0wHtLDnNez8IkbVZGeaG4GyIxVA
ZB4Xj3jdu0qJSoTxAGKwREkx0ZAC8WrvsVPjSVk5j8tPRCGGVgvpjUbGyAuzuP5VPZ9h/VraKcTY
Z6eBZqOJVA7owvbzYaC+/bXrrbUyyPUnkqR28hoPzK60E778RGM0Z8JUIvuxcxLIrrrQGudM71br
1I2TGLk4t7mhtjSlgpFmF+a+LRYuTWcY/Ypy+vJ4MGnVArZDss+O4YBe/hL0JDC9oc7/OLWOhyGj
p8zzVpTa0Nt7RZmGg6icobmbCgi//+ix8PAqub1f3xrj798bKn5oS9M9JdNDqXeZkoCmROOwqdQH
xEhoGvORRXg3J4jU+0lXOco2COf0lEyqisg2XYCXeii4Jv3JaELrdSgHNNM2qUdH71MdcAWgEAY/
at40auUFgY8d+NjdFVI+5wnPDnvERYaBziKMInuXaShlbKgfRcaXPBiAvI5jP363BHDKeyfoVOjH
Td31h9DKy34XmpERbVpdDZ8aQvxoj25iy3/IvBqncTQHmtovAlgKFQ069Lnxhylan/xBMTEY61g8
L2rGsyDjbIVPQzFNt4rVOHgy9YaFDYs5DJn2JVPD8b4OvXB80oxGr3f4fxrmdsCmx/mRDPN8hnBB
Z0qL8nRNDf7qQMAu5p5+S6Goxjoyv3qX9WME5USIjUYPIZ6I2t7Se7SnKkP51OCQs7Xg4pd3BJNr
VdFF2sbp466SWxCVdVq+S+EnYw4HRBGE9+AaFQx0qM73TVEyx2Ia7S+o/2V/2UFhRAI+KhfyAibQ
MRdbv/ASQ0n1xHvoCsvdBg5lm661BkDtjlhDrl5FeVLgx6G2AIuPbg1J8eWqpiPtsaYW0SM4t1m7
S5HBtv2IZrLhz7Q2J2pyaumi3jC10vjIwUDRaZEg38ZSAUye4mzl5F8vOL8IpBNtZLkGzuKZaAKX
9nc4hI+FW1u/JlxLX0jRabU30rxBa7GTWTnoTPHynDMg1x5cG5qG9hLGSrSHAoJuhI+lZbQnnWH3
tDTjoz2M1kpQff2C0MIgwID+Juu+yyuli/qAPMtG+xMM46dOj8dPSlUjVlo1ayyl5VWODiylOPoG
pME045bRMqzQEJW91j5lXlwpu7apvF3fBpbtTzbH21dE690PaB34tRmNP7xicj7fXtdlvA5SE2gG
SqRUWqQ7wmJrjUPdiarOukc1cuxymzWGlz3Aqcmnn7cHeuPWXnxBRnJ5sNz/1wSX1BZItnaV4kBK
OlT2xaaZDdyIh8gItiIPjM9TOWHcXk2aiEjisPbahEjaK3veXWrgfhOj8XHWOlvUjzliDuQWWTdg
0WOWeD+6iUWPHp8w23ttydcL3wDQgoqHh17AShx8tfWZhwcESpdYLZDNiwBDq+uO0mzYPFIdaY9d
g10ztAHtGKBb8F9XK2sYnQ/G43FjM8KbgRW/jMi0vtFqzY6aRzSAyk1mBvlPXip98lMj/5yL0r67
/aGutj+VaCj4EpLk2JTeFjcb5tdWTzjaojNSIcIY28iJjXY6/yTz6863x7p6LuRYPBcg+jjbdE4v
LzZwMF7iokH5qFa1/qjhMLD33CQ4aWGl75vOGv/TI0iufzko7WiktYD6cG0z5iKJGjCFHTDXUx9D
Z543XmelaB4O6UHrBPg6ID7Opk/L9J/bo14dNDkqURviK5SWaE5fTjWYSh0rx1Z9FNoMolCx4ukH
KMPo/vYwV18P5BQxEbsFPKHLBX05jKBHZhqKpT06tYs5mV6YCHjwuHzRB0fb3R7ramcyltyQVPiZ
FTW8y7FMlfgyxnPucYzN4sgZ0PfIz85HK/YUyw/sQrzeHvCjycmaoQ5cELzkMroQakwdLOmxPJwa
T/XZvXhBzgCt7hsigLV98oYPvrixSOl5CXjiWSBJMb6c3+QWVepMVvppDkLThalGeXg7eklHu1fr
IJ5VleHhgm7Vr6Ww0+8AgNKGymRlW/AU1eSgUG1UN3o4tl8NkEqwqO14fFKrOBvQqLEc5Z+eSm/j
m0Epst/NiKTLbqqdrP+HwA2z9H3WCaz3+qzLXwckpr7Wo0GMqOYTeH9cFmPxDVCsMuv72+usXy+0
jiYFUFt5OlH3XdwBQR2N4BlC7dFObbXxyCFqdx42Nukabj3YycPcRRLqiVobPhSIUpufE0PgLpqY
xP50SJu8O9YoWOn3aTy6lJoSyxn9PE+bbOc0lK8RoNP19LUc8jwqdjVd9OEhz/oR/ssUVmkd+Vas
l93XEuuR8QeRsBZvgwY/jpXbbll/lx0/h0/LVQAghp724sBQZc5BraTJSxM2887MYpBmZtTgkBcE
NWK2Yo6aBwytReAnIh1RtEJDFdcNu/lL6srbLwG+DwxJXvT8msvtJo2F0dMakxcDOmu6jWB9HoZ4
jg6amOvvXj8ZO9jta+zBKzE8mkmw+RAnBXUMwXZJPWvaeu7j0cle0iIWT1U5ptBD1Ny4r4dyTvxA
MZXYj6K+ArjeVvahdoXz6DodLBpCh2oHxQn1wdsbcEloYC0M2u+0ImRcRIS5+CpJ4ME8CIV4EXkR
tX5IgXnrNEbn+E1jUpGOqs7BUlPJnHAriqmu7jAV1dNdlpXK2R2r5N8Ki7zfudIihwivBN1CPYu6
Q0P/c6VDv8SZ8lspQPJcsosg7oE2vfxuuDdazVxF0zM1rKrATxMqMzDiGIlnhxBy8HuQEonfBBmV
qhIrXQU5NSv7z+yV/DvfpplOlCrKV8oF+hqKYXFFv/02mThIGCy0EHNxhWHhQPOy88bndnKaUzCT
eemNFat+VYj83mJF1zpIH44oVf4ojKhoGcq/f5cBFqbX9IXSjc9ZHECvSbsoePCwhk0h3cRF7IvR
yNb4xR+PSbUHyrQJiEDWKd6N2aU9IaEzjs8x8g1fucsn/DXE8E2b0mQrW6j/3d6ei7rH26rSqJF1
Z3Aw1Joux5P6qC3fcXw2Z+sYNkVT0izKphddOEqFqoyCW2bgNZ+repVk9tHQvEkyaZD1yGUeZI95
7CIbPj0jCNTcdS5EH2+2rd+lUJt92lnmvdqH7ktemO3L7Ukv3oS3SYNchrKDdKZsEl1O2s61wHUb
RsYRMf1iDqQNIJ6xpVdC3VgR+fpgLAhtFtVe6t0wdxZHKhSVN+XmND+nndZ810a3PQWO0nZbc0bq
YSUe/GD3MBi8KdBU6Ci+lUTf7R4oIH1KP3B6RuMVUakWB1ENifiuE36jdtFjnVbeWp3kwzFhsVDE
1+lgvMm/vhtzaAFxjdj2PnN5/B5rdxAbF+0+ZV+mtanTnmlEu/3r72dRv4fpCOOWgG2xphrdZJC9
NdOEp/0s9PKpaFLjNZumX7cHkv+jd2GT3CgXAy1Oo1u/habz9Mz1HG/wFcWmop70Td3lzkuAUOZd
ZSXW79uDXi0o4AYgLShUUJbgXxcRi1Vls5uBHT5bdWzhpx0N+FAHFPaqfUxwRewCpD+4uz3oG9Ti
/VQRhKM2L69+cLTAehf5CyIQs5Y5jnhJRkn6amcEclCsB1Ls0zLPP5cVGkL3oZ7od1WkNcqenEpT
7wtd77xDSJhUHWftm0NS+w0nROezCTplr/PeP1SDvqlaa5M5PV6Jge1EGBWO9qQepsoAlz4rFtIw
EKlhlnZ0AKPn0AzGOzD9Vb0hWyxsPxRJCNPV8IzPRkjj+A5Z+Pq1jzPK+Dw6w/fEI/v+F//ncP5Z
JKP4t+wn92HUe+CZCKdHzaESupuuLNqymkUJC1wQZVXks7lBKRdeXiSm6J1gqmzxUuOymu2jMDEc
yC/TGBy0ukf6QQhL6baJMfe/oCvmr0pmDY4fpZbe3tVTgbD47c+43Dug6FVKlVJoh4qrsaweqkJE
jeMG7YsGftL047bEsSAoFOT2MH9Nt3lTDyuH8SrqkmPSMKTCZICWRPL3chHC0RuqoSz7l6HQusGP
8SjG5as3s2Ijhhkah6Ol/b8e+ZS7qdyGZBVbt3E/i97EIkKbS8jbDir7qwX1xeGVv4tcnIY2tQYK
aounbRRDaxvBIF6cts8fw7kL7ii4hrN80FbRJh8svCTm8opCPpL1lMtFAP9sIwuPkbVpRcavIOjc
32ZoDOG2adsh9SPHHfKV3be8nJgfmSPrTQUAHMESZNgYLWRRp+pesFGcN7VXVK+0F9Q99M3hd82N
WJ4yuy+HFWsCeeddXBTw6hDnkAAGODMcgMuZ5k1s2WVvKmcDm4jmoLe282R0bvNDg/ZiYvhuoogU
FA6YtTkp1z7qG9Xpcng2tlTzQzSIdX47ku+emzqI0dKbeuesZjJFtUY3G3/MCc25rQVOoX2h7Fec
3Hyw2HJl8OJq1BDuJtjDpK9mm/7MQyP2DoPJLXuYrKh5dqcEH9NUb7RmN5s94Bh4XGaxhfmhJwio
1YW9mZvOre/MoBqVgdzBa4bxgHVJrFs7zAA6xddSbei2o6Dwu3c61Xtxp5i0eQ6KGs0WWgg7xeyj
9JCW7AQ/sruq2w1hoGONlMVK+ziOkQfyA4WyP6RxrvgzJNNkPk9IuYkvVjOZjNvDysIJV0UpqH60
Awyz/v3L24P9C5kCq0qpoUEAcflpY7VzKncOvbMG6ac9OqYSnlFRzk+Cjpe9QzytXOtxXm1imtFA
7NlOpK2yM345ZKXPZRnE+MiPRVzZfptE5lM7FVm3y0nIUV4LjFEFnKOVwf72ZD8cmbNKOZLWNCWC
y5E7xK01JeiLF169gZOCobva6t0T/Q8VvZCJ2n8WNOHKBf3GR3m/fyUhF2oBrFwJAQBscTmskzY8
xLx+LyMBob2vG836hvWD4x0r1MqcPRJ2Q09JgUrImCjqCek6KHcdSKHoCNLNjo+eW2I7r/Zx+zNX
+nItuFquCwggqWDJCSeb5tcuzneASyVKx6Xy0qV2bfpOoYuf6GTV5S6YzPHnaE3BczV57pqH3zJQ
fhuXXgQhHbhFQrvLhYnqniL1WISvihWIF6SmjS1AJPdL3Efl7vanv6qU/H8sCQUHoU2RUd7m7y6R
adBcUWmK8lKPojm1TSt+Ygab75RYB5OuVbGxy/GjtTYN3kTJPbmBfd9aTrPG9VjepfJ3QOwkDwGV
xpu92P2pCQwTu43gZeqByNHszebvWYNDYSkGlJLNJjTjTRF2s/6QxzyVK5tx+WjxVoFrQt0FpUlU
HZaqArPmpsIJ6uQV4qeabADnd5u+DIZvOA03JcJoSrCy8tcTliNycfMcU6lZdgBCaZOreFH6GlRD
dzRTS2yHfBg+5Zmr0BkyeJ3V0Ia62dKaPtz+6nLjXpw86e6F/wYVa0RGgPVffvQ4z52hRbX/tQoz
9aA2g/pQZl2wd802sXy1HvpdmxjWExraNJo1u1hJzq43OPMmqyfEJhm8Qlik0QSrdOrTV0iDwwms
nXOwCgsqRmcqa8/kR+ssW34kR0SBursoOjVOnMaBFmev4yyKfR9JxK1jDr5i1+kBq7P5B7AZPI7a
LF3LQa/vDymGBL5ABVCiXzV5uoomH9z79FVqp+xzQHrPatRVu8oA7DQ3XvUtUDRv5TL/YCfDjpM2
OggyguhaxKDjmGed0ljZq5lqmvC90QSHAJ4QKcg4TqQPojlq0coH/WCmMrEHsGFLWtqyyqlohnzd
y/w192L72HZze2Zn4fLsoL1FymPY39tZWVM1/mAbUcQHFCSRQWCNF/dz0nrB3Blz8QqR+H+cnVlv
1ErXhX+RJc/Drd1DEpI0IaEbuLHgcI5nl12e/eu/x7w3tDvqVj6BkBAo5Zp27WHttR6cxI2MYCC7
stUHxLBuXNd3rszSpUR2BtDqJSgoA6xMnGoVRxGG/Y8iHD34tFFvRW+juo/Je3+qyEt9h19Ve8or
yGQ/fGMZfukrAX9BaLraVRY/UurWZldBjIx07ki39F0hyeIWnXC+1FPf+TGtINYmJmDd1DC22Tds
5HubvAAzeQmR3qTge2412mQkWx1m5TGEcOXI/2g2mSM9HyCSgGIhnSJ/RF/7RkPNO/cXCkMaTsBK
4ImtK5dVAX3NUCXlcZ7s6M72RtXeQqrc7EXV2FEwLh1paukNcVATYF1f9ffuEqHTH8pWIArrY03E
mmZc1vLoTJqiBoMox2hTNuO/odt4ORJpEwDq60NeBNJkWuiWojzFaVp0glaHGognJBaJkZ4qRZ86
UssyTffJ0Mbb1nJx8wV1ps9RpCnPY4+nsMeBth6oC4LN5Pik+Y0Y59JBWL4HpmDCRnBhAAnPd123
YuQb2jg5TWFkFPeVGPpwD4qezIhnIhgHgXKTjFuabxNnq45tWm0kOgxdkJANc29syMUtxIpa/3NU
oKohIX3+MXSYh24PYAQ/ke7bqRDOIzzcYbjv0nEa9+jhwapXSjhVgs7WUwCtjvL/+gaywQDDecAp
yp5/gzGhraPlRXKSjTVvBvxHetmT/GeW9T8HdXa+JkaRAlsI4zmg6BXfsAQXt5AloKK1VGcp0QJZ
Oh9eDNUgrDyNTiUovS33pU59aAblpm9b77vWKfWjTlL+o6kN2r2oJS0+A+Vn2GJXBkhAWj83qVSO
kYyzjUDLSA0SyBT2ue4lXwtzdLalC7QgitX20ZQivWunDL75SB0OAwfzRi75vYPgUk0iKckX8eKc
r8JIQCKha45OxthrvR+XhrYZJzGrO6NEiNIoJucxCjN5J2Ad2HBv5xsn8cIssR5LbWIpExEfroNv
zRoh17Ln+JTZSfRWtpl3VLzSfMwdM/9qQ8Smb5Kkzv8ZZ1jvr5uIC6vE0FBsUSxfWLypcp7PfdYn
xEMsToA2NuKuLc2GnViQD3UyPVh95e6vj/fOiSMcpWZFThSczzpEMGaAwZqtJCc8rOG1U/OWUExX
EQC21A3N8ObnOOI0XB/0nUlytum8X6JDchvL+v8Vl2Ru1o7joKcnr3PsA22BmJVas18ntUHkRLkl
q/3eHCHNRKiVteWZWf79r+EmQgO7IS14SpUIbLYKo4ZO1qHzi7j3AjtSC7hS6K+8PkmLn3rmh9Nk
wlu+SMHR23jxqivVgK7l6GanEoDvDmE2OOi7Wd1ryMreKuG9N0OwaAtai4IBHuL5DM2u4bEpKuXY
O4jyjCSrXyttsoJ+Tp27hiYLglo1frk+wXduydIJRokSz3Apgp8POse2YiABrRyVjrZqupnT7GQg
47uJcshg8NaNPihLoX9yUtu5cUPfeUkX8BHFSk+lEsQKnw9eVgP4fssOj5GA4tnXEXqRfptLPQ6q
Rgt/2IQAcKJaORBc/Nc2qKCdJw07TlQ423zYX1+LZbizzSZDSE2e+JZNWDz088+JcRynqjXio90o
6r09IfLt01Kiupu8BXhww1m7uD/LaJwrApDlXK+Z6yRgtqzp1PjoKom3DftC3ddh9tCVZVf7MRxV
r9dnd2u81asYQvvUIpAcH7soS/6dnRBpYKfuhyKYOvtXghLaLfDoeyMCnCWSJGLHM1ltr1qkVSQb
Mz4mdfUzgvdp17dO9obErcoEy+Tbxye41PYsqEhJ768rbRSF0TvLovSotk3yxZQe3JxOJHdKSNUc
hcXGTe+vj3h5YAgf4frggVuKK9bKzid2NJCGq9KjjZajX3u9pvvgr2e/rwr11mpemIdF9RtGS/Dd
cF6AFTw/nS608xo51/Toptg6JVXaEHosp602oyymeeM6oXGv0ZmX767P8nIbGXgpLy7NmVz41Uuu
TXpmNbaVHOMR9oVgqjx4JxQzybRtD4zq66Bpc3VjZS/M0jJZyom033BBLoDOKtCN2Q277Ni2rYCd
CBI534Ks69lRRvctBA/1OzRkoQVmHqPvfn3Clx41WS4qtgvAnAQfHO3nS40yYWIqmZEdcW7CH9C8
Zi/gpYxorxSh9UuAO02RSxv1z4YTE7s3UzNu9bKpb3zHO8cLbBQMU4tjD15i5UiG8JgXAF3TI4Wp
ud/K1MqiLfytE0U6xXm7PukLf22ZM/7q4kGCDl0fL8lj2niVkh15D8D0euXY/JITeVsXE7pLPFIG
SDq31Y+yjELKBFD5HK9/wTvnjNj5j8NOalVdJxiLJJ7dbCbnlOpdp79UcxXvs4jSUABEOdqpc55r
H3VSl3QmTxCYTe7VRdlNo6gBe5uVHee6k80G6UXy17ZbiVcFisI7V8IQFU1O28F2ZqDfBytIfAPH
9M61pphNLhGoEDSiazc1HzNQm4WSH+uQPLVfaU7+1Eul/0clrextKUYM7snOBnHjVi+5+/PHDmAz
Npm3l04pqijnZzyTAgdOhvmxMNO02aZlr093dWcWN3b1nflRciUyIR1B5nZ9ruzO62juj8qjl8CO
RhN1cb9oLASN27tvLEd0GHP7FrnYRZ2XPPVyjgn/6JQi9bR67GptpAs0TIsjog5j9DMLzSrf95He
kYBSjOgVV1KaG5VnvfsFO94wUxSTpQxCre/um7Fu561SD+mtoOidGw1ZFUAN6qHERmtvyxYA7Asv
LI6agTzithp1x6cs4vafUCmX4w0P/Z3R6MyiLYfldxlwbcZMoA5dxY6KuOnqlyivHccn5+lkv61Q
N5MbNvu94Qj+8WRQ+oIDbDkJf3no1MSkUCWIOrtt+2ynGMRYAfmu5j/Fsezv143FO8eX9ePsguMB
Mb9mTNCaLlMgGhbHIreMeR+HXTk+hGmZfb0+zruTQqyXYB5+Gq7p+aSUVBcppkEcpyqrvmue4viJ
0VAlF1p/wwK/8+ZBKUf+hs4QZ7mV50M1Awz5gy3Lo+3OXR+YWt1/mpNCu8vnnNi9sbW3QS/TXT4b
3cdYyzD6BKvgUKkwkr+kL+Z86FIvIE0xpvKo1oWt+qYtOf9Z6OwBeCevXZveElx5xypg7ZZTgvdL
cX414DgBDoUdURwd9CS/eJGdbxqisLtozrOnOKzqaEs9Cijn9d1854lZ2OnBmhDeY5FWS6y1dZtM
Rl0dS32qA1t0ybYyMrExpgaxV2W+FVFcjMd+olpPZ4CL5gJ/OV/XfIoaUi65djQpDX8SumgAt9BT
7fg5WdKgQUL1Vr3w4sAyynLXSUGRtKFn63xIKPdJsyMpeYzmKN3F+dQcsrgtaJIfG8DU19fz0lPi
5FC0ARWJ4oIHuuh8tNxoBTBvTT+m2tS8QjswfHYHpFd2RQEEKRiyChL2XtPSnZYjoKbZtXMPWuCj
0hbLAaYrgsQ3HUKL63b+GQZlx4JXyDj2RG530KuPJ0uxDR/LWt67jbVXJzeVtya/TO7sCV1GBQ7K
faEob6zZo8t8EFOUmTqUIV1+SuM+3UPb4XzupkZHwHwc61/qaIz+CDH3qaxkuhkheX5y1dBCmaW2
Wx8h2vHf61tyeeR4+hZaq4XnkkzJakdEBk+c2lnGUaHh9ldPA1e4seFd1bd4O1FxJxMJ+OP6mJdn
jjHpqIMjAHSZvi7ztATraEjbxrEqXednKkTxXA8ZahNmfKst68Lus+Zk9KgDgzyEj2B1g/U+nZcH
1DzSs2C2QRtFZb6Rg3KL9PzCQDHOkrvFJOIcwgpzfqIit1PNeqJXWc3z6pGyvvkD7gPpN5HW/Las
OMv9js7uG0/Ae5tHkyVYKAANdJWu7IWtTKPI+KJj26kZSgkWkt84nbLvqa8738bOm8sbp/i9vaPG
jGoSPUWLuO/5RGVbU8aIJHLfSWU+KpFj1vt8GGVQix5J5esH5XL3qJgwMbwEjNOFYIJoKZ0XSFUe
ZWLoyrMjwZ1tW9mo9j/XB7p4S4maAGewg5RqTHuNEIUwCMDMbFnHhI7EEBTUEo97cK59ibFlu9KN
dXszGHR5jI7r5Nvro18eHkbHLtowGPLGranJyBrCRNzZ1rFKtHHfKFV+J4e6vhPlLDdRA2DF9+yp
3l0f9fLwnI+qn+9kntHglOsKo6pT/xrPXnkvYPGiL0O3/kvrad5fH++9NcaLxdzipqP1sXrDZaul
g2YL+wjvTb5FziLekkpM/NqmS1MbEBlPQ43o2EtuyWG9N1PmSnKAXmgeu+WY/eVppj2K82M328dI
tWhsyk01CeJybuRWeF3zJZ5okb5xTd4fkhtC1Q9atHWKvR/RfY9kbh/h9DbvaAMMt2ZXAsMHUmiD
j6XL9tf15X3vEFFkVPEIqe5xb84nqUxAFDNkl49tZbunnrauYjcmdacHaaS31lYrBEXdtukj1vz/
MzTDgprUOP/Lp/21viMzqi34VY6g8ekIK0P5GbIZqodSas29ErPnERh99+76sIupOXtPaXAg3bIk
m1wu7prVKZto/UvbuDj1daTeWeoIO7/ain9dSmqtn+eFReg4OBtbKyO/8OyPnmdAhOShIbJFyoP2
w9Wsu75V7XFUqlOXRLo/mU170hKtg9wcjaaqL4yvmpyMT04h4xsjLz95NXGgv2ByKW2w4Gv0ryFG
C1W2oT6lUVoGRqOZ23roxd6AfP7enKvoISlyufnwaoNsAhsEoRFQ23W5oa4ql6a7Rp6QZhlOUkT1
owXP3T7pKQp7eaJtbSOutnKc6i/m0Co3rNWl60j1fKkOUqsE0sW2nx+yqowsr8wMebLnjk771lG8
f21QufNBNabZ3Ds4S4Uf2ZbS4LokZXkHXV9m32dTqNyw1xdvIJ+yiCQsGXkDs7KyZNWYmWxA1pzo
mIJsAOZmxGKm5GeqDdaNF/BCyQ8ScpXCIEecFBdP4dqxkKlH6t2UpzyNKy+IcGtfp8HptG1peM2j
nDol2uLMhtu2SGMkx7WZdHmtNkv6KU5ojTRHBa2/zM5J3WP7aC2ZlTxK6MZXnM9GbCnhbkKBIPY7
NOWWTmsxJ34/pF0buAWttUEssvkV1pP05fqJujzG+N+wcyxl3yVNvbJYcy6Gum3C5qTnrbWZFyKQ
zPbkJokVed921TN+XfUxRgwgTVR56dzUeOThol7DAoFEAsR0ovZk5oXDXLtxN47UkuZZNlvVrT6e
G14GXJD6S88CmPLlLP1lG8EWeTK0+vZkdbp5qhqKjxh/ZRc5qvJAwhCwS9/V6VZL57II4oVM0Ica
5suHl5oZUwZdigEwR66+ou+bUIxq1Z3ANcUHvvR7lyfRHvKnYqvCi3oXtvotMNfFew/rtAWoA/sM
DSlsDOczH6OU3rHR7E45HD1JILjTYEgsafjdpJoPg1O4e0PPIGEn5/Tt+nz/tLmdm8gl20OsxW86
o6314HrV0NTd5yey0/HXIVOLO3eUHezIZVTSLlw3005EI4IbbREPj6PmyR9QtcT/KbLq+/uu0Tr6
5npF/B5GmsHTMMx3nSUElMpd5BvV51jsVEX37lL6+vZJB9T7xqN6+boxAwIWwOMLTGydzc8mFWWF
PMlPVjal31t6sx7bvIrRYhNZv1VyLd9oHYUFeoJjv54N/f76El54MGwfjb3wWfwBkq+7PqAeRAFN
FcWpco34cz2o8XOsaPV9obceQFY4/a6P90ewabVlC12Pw4Yhxqavt6zLMwgZXa08UUSXj43uZHcw
kPTwq8JS5itQiBw8L4rfat0pOj/sJ1UJStRNXzLaVp9z3Wlep1mOnT+kJu3Gs1MfSdXPG7D33ia3
7HYDYFF5oYaZdb5o8g4pFqQs76ShF68GHWKBM81wkhQG71uCiMljlsVEUjemuTwO62kuxBYYvaVa
tY5IR8UzJDTVxckDh2xDKjA5w6aypSj91mqGH+AVvXuvy8zWp05nRFvZouh8P9pJaeymNHbboOir
5FczV8o3b45NuaMxDT7DsSLnsQBlpsTPuWYPwHVqMGQ6HGSVnpe3tHPXyiaLLSU/vzAPLHgZKpvn
F7ymxiNFPmS4PYmUW1NPjcCp0LsOdJLGd5PjiWlD87j1TC0jXd4XzbkvjCh8iywxvTSDOfyEAQ3J
Qzv08myTFrO901UlD+q4+O/6sq+MEWxzOIj4DZSrQHpdGCOoREjCVvDLTVlcv5qpXat+pqjaXe1F
MwwOtRrJu9BZ6GMlTD/zDe9l5TEsw9N3govKSgFcXmfZ6ONzoy6swifocQQCXXoXDsDR0TuAxw8L
+NHJwrRGOEnGkoCLfsvVxmjOolAi9KeKXm7K9Xm8dcy42HlKmtyBORT3Xp47G5lnN2kKljf7r9PN
RJc8iEmmBV9l4Sg8H9omlxV18aw/2W2UfpJjndzT0W8HberRPhjXQ7GpqlZ/amvVuLMnt/Xh5G8+
mLflKxYfkV8IdJOnWEMcy1hNzY42vccQ2YFD0+XpC4rUchtmYgpo6qy0Gyu+cmWWjkTqJguCkEo7
PWQrL633hNOLqU2evCKb/61l+n0geLjPxjYMirw1A/rFboU/F2cKTi8Yh5Y+Nfxh8uLnS520rhLF
TZg+DUJJPkXdaP+idvYj8bziY04Ts4M9d5kY0h0s7TrnA0bYpIVAzZ7mTKR0NGok3DdGOUzQbCRR
92NSrfaDeaY/Yy6wd5xsUqUXhNtd1TcyCsPsKU/b8n6OOgVhFKgukK+ic+v6fXlvJZkaYB4IlRxS
s+cr2cc0zMepnT2NIWQ8bqRpPw1lKH8ZZdJn24+PRV2TzkZoCdi71d0UjF5EppZxNys4WaRlbEJX
7e5TTUlvgNFWL/ifJTTx+XhtdNoG1tMy4x7oe1jkGJ1qOfad+pQMYI+tFAmKbRpp7S2V28trgLXB
4jDm0oWyjtEMI40cat7ZU1Lm6dFKUvfoAqQhJ6mmLbdfzIMfTRVUeNcXdR0c/m+qJm4SkPIFAbIs
xV9eNtrNeQ5rCjvo9fHP0srMbZ83JTja1G131TQ5gMM8LQmK1Jx/lLUzHnV0gG/s7cpl+99XENOg
I+3Bcrk2fl1uWf00Jyx4p46fVVbeiuvfWTT26r0E2+9nejsbG2RBogD6yFs0uBf7TVxDVmCBAtK4
TXnlfBFmZ/QUNx+mg9nmov8E76TZbinRp7XlT4aaR1j83grdG4mBtR+Aq0bZnPsDBS75b7CP5+O2
bVKbskrkgd6Q2rX9slayV8OokT4Jatxp0SOzFKNi0YK6/6It6lWfRGgVeWArBRrt9A6lv5HfE63f
09Pr0bBEM+Xw4BRWPj06IZzqPrDZ7teNQ7Nc67O3is7pJWm+EBUu1YHVdw9OBXluX3fP8JFEIKAX
iLsd98IXoI/dQDSoyTmNEn6KPU15TTLh7VNPr9pgqNVaDVRTxG9t2EY3TtG6jVKDnIaGG9rnqAJS
kVm3ZcwWbTBC6fvnPpk61AzLPI+DvFXsQ1QlbbvtzVZ+hd4pbibfHRFDJONnNpuxkW4aaElVjS+Z
pSxfmOheetDotdRuWMyLk04siWEmloQcgAhvcbf+um8JiWJBQ0r2rE5j5QYx2fkdVaT0uWiQ192I
dGjMnUenOKLWbiibvR1b4hYt44W1of+LJ5DqN83arNTqI1yL/EGay/bZLqAv72I9+WWltdpsUUrX
3ibCpE1pOvPp+rG5nPqS8ls8XsIjlD1WBry1OklcaLfPQjbdbqzDHuhnOtLfC7W5k+iBsIp0o0yV
+1LZTn/Dpr8z+oKOx+teXFnASOcLL0J7GGnB7p4jT4XMs6WtcUfWbND3Cdwp0c9exO1nOFGrKBj6
fPQQ/YBt9OX6ElwYGnxZ8l4Otx53+qLTUUQ2aXbNa591xabHUIlrn2M8/XYB4Qa1rsjvHx6PUGMh
R7IdFxGXlXWXTjfntmGmB7IYKj1Jk6R1lGRg9VkrcvGvDQw3218f8k/d88w48EJDYc4dxINklovP
8NcJp/4r4NjuykOEm+v6kwinSPFxKsGp+GUXIjJMvhMQ2FiRfdsWo2J3O1xf+sipw+nW0dIjvX80
ss5IkJo061gdbxiK5RPOP9EEvA+xM8TW1Bgu3DIxxB6RVnLQm6konsdmonRVyi48ZiFZ2N31Fbk8
edRtWGUeFs4f4ev5gjB8ao1DXR08p5wgzlKGmD+tEylo+Vq37ne6eNC1j3v7YaoTVb3hYf/BN69m
SyMxkduSlQDzstoQmRYSdYkhPgj4cQ5ZPxpGYCPZmnwe7bAOn+LRnLpjTBas3DgdTXzPcZ+ZuQ+T
S/S9kaSB70g9uEcMmoyCbg69COEowrFdrhZEIM00Wdqmdyva7KoxrXTfcoQ+7t1MF5+Ze4kXOoPs
hW1IGOZzyTl/gncwfSk8qWh+lyTlS+tC3bWvraGTG2dM5nHT1FlZbkNh5AV5LqNBSzCvaIuHUUN5
TUWipy9x5LS/QlQB5jdYeDTTjyKPkzNr1owdqTP9LVecEJQP6IIHex6nlBKWE+b/Rl3XVJ8ybaqM
r2WitlPgGbk0NlZsRuGmmWF1fihaMx92WbYEPgsAqtpN8BeOD1Ule+fBKJryGbLCKgms0Zmp1aCP
atz3KVrvB46Q0HZjPxuFD7SQLJOjRI3zJR/UKr6V3n/ndBGuLtge0rLLw3d+unhMShmXaXKw2nZ4
mKQY33R0zR5DN4PsieJK/a+SUWSC3lFLCo5Z/kFAK68udCOUNQjh+AJg/edfoGZqx+3Gi4G9sfsi
lTx+gwWj3UhHzUOa5RGkShTVfDaTKtzBy6jecKMuV4BbTBXpD3vCAsY4Hz+XzgwltB4+h1acyF0q
vJkStDtYeQC7D4kt35OzbX5L3a5+6mhFzzde487ZjZf9D2zs/J4RcGFj+Q5MH9je1XdY9jQLT08O
STnPjo9aY6K+utJoHoehb1zExovikXfZ+VYiivlAs0f+DcW5yP0y8/jb1CmqKn3TwkLY3628RVos
zRtokG7ZAz5j9ZkEawv/LV4nNGcrc9TU9Ux8AW+5ht7Mw6SnoaRxkafJV+IeS82zJf65bgH/OLKr
MSlwQm1BGWoBAq/GTArUWjyvLw99M2vDVlGH8i1xm5I6cl9A757HFnLLfqY1Sfp1jj2jCPRSGZ4G
La2RAgRImlnfr3/TOtG9JN8IJelfXspDpCFWF8eaS1tXhkL7LIXMvecKEHj7eSKI1x8jNW2GDS0c
nu3nMP7FL5M1WsqTk1UTBTRV9LGvyzTO31BiE0Ogtj0qDHqttNkWPpYyOyIFMFT7tpgG722suina
Ciinn6U2qeOXqZuLcVeFRqTecHL0xfM+W2gAJgQShsq7xh/rB9+ou8ztStP4nHbmfK9O0fyP24nS
eHX0MNobbe2lp6SuuZcwiCXeg1dYTX5vtl17MgB55hsap5NH28xN8yTzuH50BtIVe2S6OuVRKyEi
/OpZSTJ9KZxeVwJZOsUpD/Wkv7u+O2tcMfLoRCqUQIBWQYgCSPP8MsX2UKYO/fsHtXEaHQUDarcb
WxUi+tIPMBn4xQxlxF2RWAPC1TmdPG0OB8kcLUCXLKS7f2OPNj0b17/rwtbwLSBUFyJVEnW8eOef
lcRp35VFPx5KGm61O4VehecZppqHEEqbICvz4nsdGgkqC04/vs2Dm9xwXZabcrbBfABjk0ImLXtp
ZPowFTAde+PB7BCq81s65H8XNpxwwaBF4lVt45tUXovdOh+SvC8JF+BSC+JxXfkzYg+3EZmYg1ok
xi916B+mBfG4qDT41D2hCKZvL6wDzQnF54ZA94nUya3emMtYeanAQST4p9mYoHm18uOo10ZLUHLI
9DnVQVfXZrtRylF/UGYvj4JeKbXxXu0h6RXW1JefDBhTEzqE6gJkYIZx1k6jMhvpEwWN3twoQ5PU
G83L08EfKEoPvjVptyQwLw0fX73gvUjrUo1iy87Pi9aEKJBTcDk0DbDmTa73v3g/inkrOn1+Dtv5
H4ePzDaUrJyt0ijjGCDg/qIIm2T+9aN7eXJAD1FSxOv+02a5WkAzMaOuypYFrExnF6fub1O0+puK
rOpzljeVd+OduSgcgP+lygE/D301dIqtnsM5cdRRb93pgDlHOD5u5s+UFs09YIjoNe5my59Hj/vh
dNL6dn2qF/EtpT+MIIhgk/Sd/Sfp9VcIQspeksbu7cPc9O2xD7MmgXU50pxtmGjKZ6PJ/0sAMB2v
j/rOAoMfonELnBSu0DrCRNJw9KrGcg6uWxTU3ZI42/WOPX8v2iZ96urkv+vjXUQxpA/w6IFYg/xd
dAfOz1bj9LIZlNg6zLOFJaz18a1r5cKyV96Saro0e+dDrVy82c6k4orUOthlQUXajSUqGKoFzVRc
x8Mu9Jxkn3lFvgWFmx7gy7mlQXrpXFEJJ01I3t7BCJGvO59sJPKsgKJPPYzQt2T3ZlFVzZ0M5Zz5
nVfLO7dMzHhrp27xT9lCC4DPAHv6fd7W5jPFaO2XMffpS41CTxcgR5nsSqh3blVPLs/dArOH1RXT
DMh/nX9Seq0acUL1Q6UM7cZVx26j2nJ4G8Jp7J50Zc73YdTo4qNVBnR9EJ5YhLSI8wCyna8NBK+j
TPHQD+jAqvRfOlXQxKbzIsi03pFoiO6vH7w/iKXzF4EOBlKJf5Cs/JDlJvx1vzxYLsyq6p3DhF3V
9hluhQEZaW5rMGtHufMQtypktoD7xnvYH+1p10aNp/AiJy3iA0ZNSTVN0I7fZ7y1B6KocXg0Zsh6
tuZkqv/CLOdOe6ct27tOU6cwiByYRv3aHR1RBKGuphuhG7m3nQmmrX3XaqgS6UnWa+SRTDfz9aKc
dL8InRmuRZCa2YvVWeY+hGY7/laqyvBKQlCWPyat0Y+mMStYBuo4LlTW1XAft/0UPkgAmd+KoS5f
kq7pwseBMFn4EvnkaPLLobX+vb6ql9cZAg24ikgPUngA9HK+qFbTiE5IzTm01MviTVhYwK9KmA+o
enZdeIuR6Q9twHoT8WVIg5CFXpRnzsdrI0NR+ka1DuAyEN4whIn3l1Ga8CXEI3undpp5r00JhKWE
/73YGuDVkvsqRQc9Thy9/TGIAhckFXNR+kvtd9MhI6X5iYeE1046GZzYTlPgt11fqPe+HOcW/51+
dvwRdbVSRSUhnxmy9hBGkcOHFnq80efGPEByKq23yOwU2NBHRf+vyLpsm1G+cj9rdVvWvl3GhrZN
JgivZEWyIFDUTvSZr4KC6H4qnhBBo7tl/sqK09dx40m8NKMLYAtCGOjD4df+473/dW9oB+/sGrWD
A1diRnlVxL5aOsZDI0TlS0/xNuVY//B6Ndvxhny41EpUyuEC0oPgAb716tYiSOOW2dC1h4mX80Xz
wviHmBxnC/bR3M9TJ4+y6fvhxpwv3QAKBeQGiDV5kblE58cMMjFl7mFPOzTjIMINKqbhxgEZc1eN
TbgZFyDXPeaxuCsigerT9aNy+SQTQlAS4HFcpKTXgwtTWIlr5fJQlLl+p9ajSAIVJlzYXiflWxmp
2c/rA77zAqD1wiMFZyYiHuujCa+fsIsp7Q+iNpp+MwIeg2u7K6INDDFDEPdATENK3V+vD/vOIpP3
WGR9XVowzXVHfpvV8+zG3XBwCZTyb3wAHMiOgyLaZoiaqvktybtYT+VsleIVduL2hu16d3yggYAR
Mfhs9/kmd1IpccNEd3AVvckAgiBE2xlTYu0nQHw5J86eVF+ZGjfZC8VSb1V+3lv2BaKyNGBSi7ZW
R9tA6b3KIRQ+oJGg1XQhpIm7M90+fDFKvfdhRlfIfo9KciOx8c75WpxMsghLYwdVsfN5U+jyeggk
mPdcD/f6AFGBH6tC/aWHCdZ0AJ1z40S/Y/xMrpKKb710W+Bpng9Z2plRc3qHw+g6yfhQjkb5HzY+
N2Ags7PmU4eu1u9sKSHutdwL/xmk0ysQxox9GOhKb5ufjEHPlL1SSgX9yAhNd/Jjjo0qCG160b41
3fSrLPrE3l4/o3+8gvMHhy+n/YVjSgSCn3L+5TDY6EJM5XxItWR4oS+Qb66aHJyWNMLqcYyyFPoc
0tPBbLpFvFVsHNzN3Pet/NTEcSIohmoAv8BjKtmmhmut9iePmnCQuHXl3VVVIRp/cGRlfCo1oWff
qo5+7kDko/OfOrfaabbGBeJNHtrbG2IQmT/MESq61yd6eSggLTPwjkjlLZilVaA15o5WGbD5Hziq
6Z3kUfoaEX0+FamebLgV/Q137LLsSRqLy0cdDwgGr/lqYVsNUWJPlf1Bc+Fjn306dBfuSrtuet9w
oTa4xwyaGapP7mz+iLtk+MRdir2tFZVxutFLC91HK6mNky5ARr5o9mz/+uiaLIg37CHJP/qW1x6j
UsBANjZAznUv1sCxIhUJgM9LHnri412WqkidXR/x0iQwIolp6sHcT2zi+WmDw9WbB2WYD60pUx9m
Z/0hGpW30K0wUELt1H9KLNH++qCXW0+ixAD0w+tKd966H4kuyMKVbase6ECdNmWZmX42yvibm6t3
w+jIt+vDLXf9/EadD7cyPwMFytAOB/XQT0Xs0yze/gCW/q1IJ/3r9ZEuPReQREt7LYEtUf3aOc1c
E54xWamHqpiandMPobMj92Tlv5rGwR+GKHukqmWYDdJQM5RVQTJmo3dLCOWdCRNXL7RrC3fQRRG3
SwrPmeIQOlZtkhCVKLUODjBStw0aVDeu1Tt7uXjimHageZjc5Vv+ctZMmCxFOQjCkz6f90AqJtM3
rRzFUtnQHNHWhba7vsjvjcgDioD8UsghCDgfMUaPCSXZUTtotVJ+SZ0s3sNZOuZBVHTRZh6aW97K
O8u5pKbwkMgh4JSuDIeMGjQbhlI/lP0MLZxZWL37Wc1Nb/LBtIXmjTh1MXyr40rfzcLFCgDWuagM
I3qle730tINIMDCFYnjpHtIqqd/Igl96IwuakOoGjsgS4awSI0pczYCGMv0wtKILtMakEITEwq5A
PDcgqlLvaTpINyhQkkf+8BZyQwio0HUC0OWutrCPDGOsSc0esrzOHuI+Ce+NEOQJ4uLdpiz0m7DR
ZS7rNaVZgCZanBgO62oLk5rkIjpuOiq0pRmMcTruhdd0j2UexY9amHqBh47rSwtw+kkJay9IZDdt
c10WH2RV+z/SzrNHbuRq27+IAHP42nGCRjOSdrZb+kLI1pixmPOvf66axQtMs4kmZl8DFmzL2NNV
rHTOuQMVCCCV1PqockqJsXmZmCS7zAyIis9cyemPqdKSP3iop3cmx26/yTRhTjtN0V1lZZ8uLWKq
01DoZN3tqs7Y9gWi+mWpPdP1NY5e78LSU+QJhM+Ds3KNLcay0FCmqEmddp4zU4Ayk5y/f7ZQgfxV
xkr1A+c3ANGdZq2xQBZjSRwFuS7YtHnBO1dwN9EHxlUYYvjT+bCit+S0nfk7b2EgrOyZhesSxCjq
FLKwA0xgto602PSmikrqc4zH6J2JbMTejDFr8Wp1+kmzH9Wtaopeb++WpSGCEAEP9L6E54WrvDDb
tq0m7TkybJ4dQaI+CL1MxZbGCx3UfxFMdjHA21Mwna/PpnaLEZEU/RlSVlw8qohX7A0XK6sgwoBl
ZToXjnIqM+DjIGmBs7pKPHu37dFD5ii3rdjbJbi3qiTanv6rRAp713YI2H/+wUOxXR57PD/4hLOj
ZwpFaOZKajyj81ruIic3sg2+EhiExXR1tcpwDizpNWGnhU8IjIzKFRckrYV5Q2x0qrZvJ5PzJyr0
n1zbqfZbMkruuORM89vtT7gwq7iLchnDfcAQYc4AcckOvGm0qa9GVXrfZ91bUffWrkmpkLM+E2NN
3mhhVxAQBprcEjxgZ7vCcbNiiKhpPdtGobb/7SCh9XfUIK32yJr2KX+jNKLvGisIps/JVcnjlO3G
WwCUJYzJeUofpVbc2mZsPCuOUryA3hLJ0TFGqF+A1pJfZEh9tp1E/2/ePTYio1BGKZpQcZdf/MO7
xw6SBvXNyXieFFwaqxrO0F6LJv9pCtzyWW3TfI0gu7SGeNSRuqCmzdUpv8KHiIF09zNqQ3+mbKy8
RIbjOztEEeLkkNiTSFYmdqEnZ2NoQjUXtAZIjbnZxqAVKsVCVbxMFdmgG3rC3jmioWyQKdMDD7To
0GkwG/tGNA+K4QTR17BQggfqKdr32wv6Gizn0h8DfsS/+QMywuXQXSNFm1KL05cosPnWedcYGDRl
Q/Q9r6bhkVulua/jsXhqR7v3t441dDu7GKo/4CapWccpMmrQ6OPPKY2z+N7dCFAAAdhlcYRd/iwN
ha7WsZrqxYcLkmwiv+BZAVjrCwgg6sF6r/xIwFZh64ST9so59n42Xj5pWHxks5Lyw66byx2AYkvC
qDYbFn3xpikjCPzQsr6UWegcQy0R37Mqw5VBj8yN3QbVAwLA3cpBc73vXYQ0gf/zOubPefJIaRwV
gMwdXnjQxO12iMDADZRHvjWaHXsbRPaNTV2iqbpyR10fcKxHirNSZ4vH41xILCsaFLW9on8ZfaN7
m1yvuYcTVCuvwPe5gi0zcIJP31QgTCVqhKebK6W3Lj+1OYoqEE3oPotAO4ZVouubuonzvWUI97uY
Sv/37SV/vdllGgmV2IYxQsFutrTCCQF3v1WdZ/Lk/K3rOov6qO2fetyWf9wOdb27EOgB4MP7SSUQ
S3k2NhFw2WZJ9dVqxXTfmkN235a5k+y9XvgPZur3z13YqvuwgR6PaH6gv1pGE+YbYWnROTTG/L+I
b+bNygq/yoMwCAR7inAb35kzaHar6JVfNkBeqq+i1cu3wVMHuE70MvK72+O/Wk3SQZM80tRZzQ70
isvhN16UmZrfjl9hdbj90cxCdozZkKJbdZC9BZNtH/7/Is4m3I/txhyLYfyKiGNQbxXXTO/8oKm/
ROBhjlGkH2/Hmy8m9qfsAEmnc64s6g2XIyzRD4bUFImnIjOTe65l4yk3/GctlOTo26HkT/94Kr2H
wlrMwUqP2t68e5KWYsyCQoinyPHpcZki74H4pfkZEC3SHW5j/9byPBu3iRYYK3tmfhzJ2LRO4PpT
4AbrOdszbW0Net+6KYZg9KSitLShAQoXzYZWK/YYUBtvWSPcn7dHPIv6zlLlMobjwRYiwZqdDB2y
mIhvV8XJTjXlPOai+4oieL01fARKQr9O7grLFysraH76/xOVDj9epbQVkeq8/KQDBXz0SK38BPEk
vR9KQ7nrjKh9lBI4X1Qjm/5OaIHclWhePAwBuUI05vHnR/5O9oc7jk4Kyd7lb2gGQQ0fdv+pqmFF
c1sh/du76U9EHoevhjHS2zdM/3N3rhw4RRFZF6FqSeVidipoZsppRtfo1OV2te8p4MPuzcf7MNRf
QyCD9xbez5tMjN3KcTQ7JghMQC4cEyom8KD5G8TLLRUX2rw/Mbn9fVMbwb1PiX0/FOpvUbj1Sr4+
20jv4UhTpH8G2SbloMvJ1YMYQ/ts6E5eP/KYtgFzlaM77HInNHaBAeO0bnTxrfdad2Wg85efDI1s
Bu0HCIScwfN9pMZw1YEgjKfC97oHUJhi5yimpHqk2qvq03YtgJkgFFBa9iZW3HFXh71+R9a9pkk+
O7j++SU8/VA5oiRGD/9yEsJhKjlAmuEE30B/a2jb3llGFZ9A51oro35P3T+cXO+xZN7LvcstSB33
MlbSRYqdWvV48rrBo9EfTRM0/g7B320yOW64SYvUtDYuEBpvE1nF9J+20/BLajpE9u7D3AtfK9g8
Ytv6cflsFND36GYOhvKQiF78sizkgjexrmXmhk/awJ9pfev19lm0NF/UuECwsUlQBZmNwXXH0tQb
azgxp9h0joWm5DiOj8URwcfq1+1g1xuCQx6iECxTiViet+mxgs+nhuL+yXEiHx2zyk/2k5hAtKAC
jgtcqbv9mgyefOhffiRZMYQFQXmb+vZcw8EKupRCUKudBEa5W91Qup3WyMq6Sn3vMaxC7ZiVyEE3
wB+DLQ5dw8unB42YIbUYOcPosM66VimKrDbC7fqpD3p9H+t2/kUImrZ9odr/i6K8+3473vXtwtue
7IfCltTMnZdjdL8qpxDA50lpXH9vO4kAeWHne1urvIMSFMHOBaqxux104ctiaMfjU+oC8TaaDRLf
YDwAwGyfKCBURz/TUtmcb75aU1PsM5bTyt67XrY0D6Cd0TqR6glXF0njKemEFsUpGNPkXE91U2+M
oNW+jUNnreE7lpYQ710aJJILAificp8j9mFUWVIbJyertPCuaL2m2PSo6FQbzn2/2OcN6I7A7ONy
j2uP8yIixflkFYqCu6y6Q+SVTyTYofJHfsjlaaUUCOIZ9qnSSy3amBiUHEdQmlsryFW4hrVAncha
VSe6ulQki5HKJa8jqXXlyg/xIaxQUO+2rNI8ZZPfbmyti0KOMk/fxbFinRx0HR+BkY9HV8T13SfX
FIxCICaUvknd+GN2b7OjFWDgk3XCaCH+hW9r/OCNvvPNLPSMkh9Oe/8inrTihJdOaj8n/Ljj4ALg
8ayTGZsZx7YzFPGG9mr01YXDeKxwCl8Z4dVWZYQ8SiS3hwOClurl5KIUV2g+exX8tNK/ZkUePxvY
4BwUrSp3aZh14AUye00lZSEqr3qqABT6aOTOMR2JmPoUB2XlNEbOqxcG/jbXtHYnfFsfpY/em1Cb
Olk5IK42LEcwcG0kjzFUkmXpy6EiS5/iyKsrJzftxO+isbkHjbJ47YAwvd7+jtdLVoYCh8UDm9e1
OTuL3ESFThf1ysm3I/Wx6MPiaAyhea5oi/3oTRN5q6bD+RIV27Wy5mJo3JqAg0lBurn+TN4VrTZE
YXA2kNUdv6dUW757lsAmPVUzkPzUP6yD5gnwjlmv+eVKKnV1CiOWS0ojperJ3ZiCy0ke4R4DjqMt
bsZF/j83G9uHYXDKbyPsGIvHl7tm2bUYkG6cI+VeJfn2MqAJvb/3Cj08D2FAo7zTEbYaiuYnOs3Z
RlFTa2XDLKwiqdJMJLTZcDadvVbSpjLEFBjeaSwi0uAWfLS2VVqMTTeCwu1a1WgpHMUySM2S835F
8OxsHIlHqqanGu/4vVWCEaZ/66t3etWn5coOWZjL9z7bP4QGykaXc5kWLvbT/hScB6T1tbt26MwD
iAfX21rIelk7uy7KlYxhYXyEJDHiKUZjd+7+UiR2wQM2Cs4FdRx/D1NW+VGlOVwJTKL/3N6VS8OT
jTDUOGlxg8e9HF5oo6frFGN4rhKv2MX0pJ4z5H6OzdjEB6Ebb/8iHIgK0NtUgLEevgxHR3aCrJKH
57KdYkSP48Z80OOqOQSQWJVNOA1reMzFAcqmAgBF0MZXdhSx0VYUnMNzqudJs6X4F3UPdZw5+q6a
sjjBxgw4zsqOX/qCtIdkuoMwDbfl5TC70FSmpHSUk0LFWn0qMY7OtlhZjs0BfJ21diUvXB0cbmw+
niPUTOY1hAIHjFB4IjwDsW3CLbBzJTtUXqscp3goiyfEBJ9gF+crQmzXo9TZFVzL7H0aGfObWROA
oGtDRGe30gsapmBxtnk1cFNr49o2XIzF2Q0ch6bbVW0PoFaCnV4ZnYFw6fdW1hgHPYNkgBVEvrLj
l0NB6odPKAlEs9OsalzawUXFsCAi57shV/U9jkH2N0/168+fZcwhR/X/Cyavrg8PObUvXAQ43PBc
xH1f0sDsxmYT6PDV79w4s1cO6uuFQjTabLAMsbuGHH8ZjY5G6ykGQyu8zhy3beCiZSfMNNuEiZt/
BUYyPmYcF3/d3vULM0oFhAqEBk+E0t7sDNXKIAQsbUdneLjRnZa23pkaXr5XQwVM4r+IJTMtOgqS
/CV/y4cJLexGt3sUPs4tw3r1CmPYpr5jFOD2U3P7L2LJbqk8WVDY1S9jlTo47qqfwvMoDPMLHonK
U9r0+rYf67VMbmkKJd+FNEM6yM0NHzzMHhDFU8LzFA6CvVbXZr2x2r4OtlwMTrgyi9enphSTNHm0
yLYMuhWXIwOfWLS6ncTniq7ti93nrz2GflLTUvsr6tv2++2JlP+4i2qAZAt+CDe7FkY7D2kpx3BV
+kkZNjQ4BJdP33u/3Noun72gUPO/6r6wXMls1Pa3o68Mdp7RKLAUdK8O4rMNTIF6AAhqn9fTi9JX
sBY0c63jtxSPY5Mbnp1P8Vb+/Yclmvm+25vcf2cPmYrHxIuVH4HrdBjpjtbvCtWFterbYkDpxAJs
VqfNPVun0B7zjOsjOnej5/9QafU95XZQbFGhSO8nu2tXWs5Ln5NGIkBxag9Aemaf0zNbo+waiwcv
BWU6h23UqXR0EfXbZ62eTXdeW6rOYx8NU7xFAXPNDWBpvBCppPeABCbPq2ed4jSBX8oTvDD7Jxf9
yx/V6JQnkan5H2ZDubu9gJY2JyBfqhCwLqTYz+UHTVMlMhDYi85pUXXIXrTUOgwziu9tJCPXIHeL
wbA+fJekIj2dvdgG1+tQUVDDc674dUtbsSvv9bwYi69Daqw1xq9LyPT/ARYCQOXSoCQ2W6vY92h9
i3nnWeQFLHpUoVHjGobI2sBbnJrNEJTpL/ifJU3rnk6bI/po0+pa8mUgEVt5GC9cXyA0qGgz16CM
5jpcWZalXZcWbBxw8dazEXgDcKbQ9w4wDj1/o3VtGN1RWkNi4fYXnvPz5cOKhxyXFEhHKeY9+8R+
Axc8bZvkHGe6H+9KvxlfTRspCbtOPICynPv8qY2Ul+soL04ZRDreDo3lfR2ntntq9CJfuX3kh54d
mjBAZAubF4RsMFyuOqMQTo4BdnzOhCXGbYe8jobmrx0cb499YTeBdAQ5YpJ7UyqYxQkGTF6scErP
ulkMJOgqnijTBJFh445iemvL2vl2O+LC+fHeoXekEquUJr0cmZ7I9q4VinMaCP9xHO1oQLJj0sXG
16c/Uekp32tfqzdR4jqfgwfI70z+ig0Mj0zIRVfpgh1myTAhM2102bmspVaOZkOcD1Il+zaG9urZ
vPAVEZajDO3JIhZoxMuxdmpXi7bzmN1YtP0+Lz0WbwmtqllZwgufUSKA6IkgusrJPHvWDqkWmGpY
iHORmGqwSeqq3ZkVVBK6/yVG2XatrSzQpcMDZjolJuRX6FbP0cEtxOgqLSdxriJfhyHZ2ZsRtaE3
qovBQ2Nm0R3Ft2aL6aZpbWVfDt2LKT6gcDm+3l5RCyeHS42f9xNZtVTJn81yqQcA6cLsHFa6p1Aq
jeNtlLO3NnbtnCPVwQ7YSNT97ajzKYcTYYBFQPzMgyUHxOcyKjYarUO1dDyVMKXv+9ysHuKo5ews
+u7NSbxgrWm/FBBenASWcURxFV0GnKqOu4iR0lcz3MchBk2V91IRiH5L+wW+fvTJl70cIZm87J/I
PHCOOIF7FQis7PSTgY9EdheCL3rTW0upd3UyrXX25Ef6eODJYPT1JLyFqFcopZTKYIV3q3rypySN
dxRSRf1d8Zwg3EGxTqeVU2hpMuGQSGF4vCyAfF5Opp/lPKlcbTqFae1qBzyARfrFHCrjb6f13F2Q
GEOzu71g5D9yPkLuWoo+6MFwtc9Cll2oeUOGqZcbIWAb2rQ1ICdnjz1e0eE2n0jhVa0XPynbTMc2
8rBuuP0D5vtETjHQT8rP8uFEl/xyzKVVwHMvYu0EzsgC+Nbqxndh0YxTQC3+p1Pa+KUzvfTH7ajz
M/CfqOSloE1kM2W2O4MJP6qpQbBE4tqzTZGRa21AFJkr07vwRZFCfM9Cec9c1fJGYULILCL1NDm9
WR+tBgOsXYszSHSMYl39q9N7e00NbzGmrMLK7YHBw6wUpIBTCVQv109CR4LjgMMvbfgNEuNR/IDQ
t9VuKMvlys/bM3oFK2FKmU8QByhPMqdz/QjUH3oqX71xiuspfwnRYNmpftFmKKaXPf8RuHtvxt+1
bkRGohr66RGOhL0C8VjYsDTH38v9kOEg+lyuptiotTZBV5a6sJNW29q1/XskGyxnY6X2mmTG/NEg
RwxDCsiSVCNDDvUyGNZ8QwkY3jgl/jh5D6qmlLti0B8bL6m0/WB51G5qw8m/lB7iN7ene2EBc0C8
QxkhQnOVX8aOCuEVNKrNUzcardjhZhGbe68J8vvbcRYWE3c3GtuSVy/B9pdxIHWXZC+GCVjIqjzM
e+LwiN26b577cYp/0h8rvZXcZnFa30VXZIZ+BbOvEoVeeOQztL4PxmMdAHcjcWyQH/QNQ/nSoEaE
GuJg+ue0n9YgLAsHoi33K9gV+gtoIFwOGM37jK7DwP1i+PbvAthWdRzgFSUHLGv6B5g22XgvUerf
rSYgGUB90Ws+f4vbNJlhuQNPR/1XfvwP6XroD0XXWol2wm0lTh5HRUcV3kA+13sWOKJoXzLdHdZS
ncWBU6tDkx9M8hWnKwqK0ilAJpwKWGTJV8UfxK5WcWjfG2nXO9sgiib5AM5ya2fxfy43hRJq588v
N/PDj9AvR67oUR9OWqGfSlWD3muZ4qegPLK3MwRvSPqMleW9cPtwSvB+oQ1Kf3ne1S6dELGR3tNP
ugISg1s5Bf2tj/pfcUOTcD+mwfhHDJ7tr9wLS3G5TngdU7N3oAZejrMZ08bVusQ4hUj1/g6tRkcl
VKiKcoiElYiDP8buL72N1+DwS9uZS55cHjAy4IHZykKSC55MYRonSsz1XokN7+C3WpRudHuK9rC3
15z1lgYKFwi4D+9R6bVzOVDcQOjQVbV5cnOt/pJ4ffeUO3nsYjqfuOKgZFkYbAPKVmuWpouBYa0B
MASYe6XTlyiDmzlVbpwUGKaHCFPlDXyh6slTexSZi8jPscge9TD9F18WkAI6zNQuoA3OLgVhDp1m
BpVxsnOj/jqM7fC9Ex39Hr0sVSlqGELjteGArUlOL119wGBkBsnpBaD0cqa1MsyjPlIBpxhAOncY
t7rNUR3Mut+o8DDWROsW5xeYiSQKk+HMP6zVpEEP2sc82W2YnpJCmV4mXO9Q+dWngr1ahcY+Ry00
P94+IRaHycEsHTwA3s3BjZOehDk4TW4HN9T0nTZO9J+iyMv63ZBSxtneDrc0TAROeEZxk4PflKfm
h6MYbcpxsCphntTI/KoorvfVcbv2wBTXh9SYJiR/lfHn7ZhLQ5T6alJthEL4PKfSAqXy246XFLj1
6tVQykk9gE9LDxTiarGyXpeDAU9C6QwBmfkJ6KgxhvKdw7IpFecNQ0Q93U59B1LUHNVmONwe2tIl
Q34DNIzSA/i/2e7ANSNqNbu2T5lm+Y960eZilw/5U1lVZ6WI06PGqeg+aDoCs8L3i5XwC1+Tkwju
HjccZfC5zTH4Ibz5nNw+1eMw2Eel85ETmRQT08BsmKo7W6nUZGeKaFxTV1wY+LskObUlsnPy5ct1
5Me9Y3epS2TL7LeT0uCtgVpFs2kK/388MuwYbWWdClc/gHHfIKNjrqn4Lg4eYU2VdysP9XltIC7q
ODeF6pxyW42PndAw4FUGehuhZ00oKHNUHGijflIVEYAhORYfm6o8aTvy9Jcj11wafU3hOqeyN9Ro
X1pGgl5M6f0P+m2rbwq7N1a+8tJcS/SWPPjR1DblRHzYs6MxqXzmyDm1Sh+07TYd4vA/RRuLEBXI
1lcORjbWytEzp9zZtJWj/1XxvxQrL/SFq1Z60EugoAQmzi+CQddHdaxi5xRXotpMTY/8bzmE1caK
/e8ipdi4EnDp+34MOHs74QDXKCi02ie1VfJ434AZ+R7BfenufFjdOxfPtmwjqarl/vamXjhCSOBp
FIIyBF17JXKg18OQYlxygkBWFBs0z7RHuk1ZvDWDpv2cxMH7cgKGgwsbywr4yGwjGfqQwtr0EXdP
KtPfIBwOSy1zu08KYfwTBxAVBCrarZzCl4soI8eIebeQ3Dl6OeWbwsi6b+FQYHAXDcZYnT4/hxK7
gdAM9DTqP5fhTDWtfTEZ1ikfw7Z9iELXqbd+YdP4jMvMXbHuXEixZKkFMgTXGgCq2SQ6ZhCrHPXW
yc5yT+X6BNWk9436IxPCebW8Vn1GeA6FDL1f05ZbDA3aHtkICj5XBg027jv11NvmaeDOBcluqPW9
mZhZjBlXPlQPetll2aYLx+iPwn9fU3daWqvA3MHF8Yd7peMVeVVXJ03jnJBpTzZ46MW/1K40t2Pp
VCt47+v9CJgKfyiWD9cNT8LLT4o+Xt2bkaaffAzc+q2S18Wf0BrQasQQyGr3rhql8UYtM7qxtxfT
9dEDqZPxcclSIKUOchnZVYa26UkkTllmB7tS8wOxi2xh6j/q3CjucHEJu//dDnk9r4SERM2uBMBF
Se8ypGaIMuitDoxuKdovgWJGYluSw25VVFrXussyS7ksWoLARhAM+rRkGc8fSKo3QexMI/ukd3n0
Xw3rnvoQpF7Zrjz+luYRah9yfhKvxkP3clCDDhk1cIljuVOVYVXgRNMuHh1UjWwjd3aJ7Q/u4fZE
Lqwa4C4UQ4FwSrskuX8+XF5u69i1lVTeiY6rUR7qMqcpFZc4P4DUqf3Hwu3ct9rRyrVS5fWtSRZM
uYV0WEqszs1jmMSRni6YUT9HgGM7qF1wiOhuRge3hm8nEPTfjb02RSg6hq25E0ObrNUgFib842+Y
t6ZKvU7NLAiic2apyXNQN1G8TxAdy3du2+Zbk8e+/+mjUCb/YNtl4V0K387mu3ebtrNA6nLlTOGj
EZqdsS0jLzE2tovIdS3iAgnOUTR/+3HTrhz716ehjI4UqYmWGQUIOSEfvnaEOiQ+pn1w1n1L+2uk
EAAFncv2r6oxwdwMWfzCEzX/EQXC+PTDH3sWNhBUGC5tWjeXoY2yttPUtJXTQEno0VTK8UEkjvKj
AQ90vL2mlz6rzsuXFwKKjWhnXIZKkzqdsiEJzrnWVxh29AGuJf64wzvnhz541l+3wy1sIRRzISOT
z3gujanLcOBgVNGNiXJKEV9DwkFrh3EvmPxobyIFMASbagSLFjiDvdLLXTiYJJ2dsJh+kRvPnmB1
G4yKA1v1TJ19tA9J1yOfigbSJ1XQeJxIz07pQMB/orwif8eHZdMZaMSWoRWdNczcj1wyw2bCa+WY
ulNXHyNLocR+e06XPiFXCr0wuqsY3cy2iZQr9OLBiM4NpMX+EAEQyI7I1qOLDYvAqe7x1Ci/3Y65
9B3pDfGAp59L2jLbHCLxsQo1QQrrjeF86Sd12ArFV7eoYnvf7BbTzNoU9spalQOZ3S2y9kt1jNml
Lz8LqiB4HOulG5xDWLADMqZ5fq9HhvhWV1AWbw9wMZYrwSUmADvq7JefMaY+p4AqAjWf9uULNi/F
1u9F7e3ytlezlYEtrU2eXXw9OB+g5me7InM0dKO9MDrj9Cd+q1qSI0WZRmW2+/ygQInwRpeyLkCU
LgdVh9iVG4nwTmnkdIckzx1/azSIId9b41SvWeMsTSFLA5abbE9QMb+MZliFheC86lEO6lVnX9bS
aN5s1Cza17ER/rk9tqU5JJmlwc7QAITIv/+w7wa/cMKUl8bJor3/FS1mIECAoqo1J86la4GL+B1w
xbE51xWQ9C3MhVL/RNfDEnde4GDfCsnvadKAsYpN5GYdSKi0in4HZHjV/vYwl54CVEdIW6na4nYy
m1RV7VyIMaVySibPFQi9192+0Mv8Ma87iOmDVx6Y4uiIiXlS70VWZ6+3f8DSzocdADQGNCjVj/lr
MgiTAocR5RS2GBPjrDY+JeQsXzJrSmk+2HSFKgRCbgdd6GACKQcmiWoEVA+0RS+/rplpmIr7kXfS
AuSrn/K88jc1HtXGMaVqo2/8zBeBu4m7Sdcf6ZcJ/JD82kTufKrfVn6L3I3zYwgvPJ4EoIMo2sxu
koCya1d4uX/C6INjqGK67yDNF/62S7XmQe284BhoSYN7+GgdFTDBYktaqu19umbjNnVKBFytbI13
s3QNID3HbkOHBmzW7BBBWt+a6AH6UKpyYeLrmKLKWyRqBMV7DNo7BWWq+9tTsRiSLS7FeGV6PPsq
QlPaQM9N5zQ0k2mwGMvmiZ/Xu3vDHAyeZqGw/r4d8p2DMpt9YDvv0Dvgq+RSlyuhKKM0E31rn+yp
cLVTqHr1eGBlKJiOAUisN3AsdGOTx4rA2glTpy9Oaqg/k2nwv/meGjXHBKPOe6/0h+xsKC0SWrd/
4cIBwc+SxDZyePkauPyBaI95vmEFPn2cIsbicBSttx3Jo08NrkEYrhS6JfaWkbrWi1XUxloWv/BR
uBop4EovWR6Es3UwTGPi1koanMehtp4ov7c7u3KzrRmTOqATM67BIWcBIZ1KFD+NdhqiwFTmuj1J
Vpoe/cb0aWwm9VHP3ZNm1iGeNNOXXhTJj9vTOzt//okGQREeF0+dqwpiEiusCqsRT7baYx8dIKyu
b0aMtPx9oQXgCorAfJhK6OQr3/U6MBRb0j/ar3J7zeWuy9BPo8QcxFPsh+NDEOevbVvSdtWFr91F
yRA9x0U63N0e7fXcUkkDCkN7E8IknMzLxSQ6jhUrC7KnABUAsclTw6O5EZlDv8ss3zhYTl/nK4ft
0kA53SgDyR43D7zLmF0Z+HqsRtkTeYN2MNLau1MN3PMCHBRf6tFOKRz0a0HlvfVhW/NZASNyvtNU
kayGOXsiCLsRa4oieypHo9530aSZ+yBop6e4wgp6e3tW5RnxMZhUUUCOV17jMFFwg7scYV1GPr6c
lrcPtKyHLoh/XrxJhTp8Vg2bQCC4iERJD3DuXEUGvLQPlbb2UIxBeMkfTfN779XdRnr1PYObWCNh
zZfLezyppYAeOxDD+VbsEaJQ+sLx9nFeOIc6Y2VmOVKPvdEPWyRnP8f5Qq+F4UmFPkZGOcScrU4N
BXg3VHRvn7pF+StSmnIPazg6hlRFVlgEC5+MSgDjopANoGdOy9BqjkokgnE9EYAc8kBvthmP5ZUk
cXZ2MyAudjQraYmYqOfOaclW2ce+kQ3efmgCuj7gp/dmiDMK+h7iYCuI8uVePx3R0tL3n12SROb6
5knHi5n1ebkkMR0Vum933r6TjX8bnD1WnIG+srWvZ/Eyymzh64EXtGXbeHvOMe3RQlXoENoYhtwe
y/UqlFHk+pNmwySIl2NJes0oMqPy4Heo0jO1N7dBHo4H12raPSxB71+MCiwzFVXSDO7e2TI0VLes
TJwv9/XkxIdowlhY71P98PlRkQqyzoGFYJ84i4JCTlE1PDL31eTadwnCteGm0jNnP+XGuLcRnPc/
Oy6ST9mzoWhBjRoZ3Mt5VB3kHIZGSw5T5+ZPjT2WT6EC3+D2uOYnrzTTw9MGTL8Em5LtXkYJEs1u
jARPu3LSy61qc4cOVRbvUZ1Zyz/nxAl6GhL9TYlfoq7JnmbrT7ELRal1rMHqoIxfU/reRzoayrQV
vPV+maJtXjj/o71Ru2G4aXLLf25oSb8Fom4xFUNBeY21N7/s5C+ir4NTAXMsxZEuR19MKa4hfp8c
vLAW98Kos4ehCLMdTVqsIexJexiR6l85zJam/GNQuYE+5KpJFORVoY/JAQp0dWjQ2Nn5Cg7xXWyu
4dUWQ9HgoCTPS4LHy2Uoq2J2lZBQJhgU5NPwLx62ZTNmdx2U0mL/+bUEQ4iXGbgptHRm0Vo/aRWj
TXHwqaMwZXuwVba8p2r74JpquaZmenXQ8PEsnkfScQI7yHlBqMM5aGxElhzKXIm+qgj+bdUJx13a
yflBxE6/crAtTeY7g1uiw7hi5fH64bsFtIc7U+cWGM1SR2W4H/ZG5GS7MuBVdnsmr24iONTg2/kX
rXK6N7OdooemHmRe5+/NzAnc105DdO/OAmBT3ZspVhh0zmtfbzc8HfHv6soeS8Hbv2BhsCAdKX5D
uSHTnRc6APkZgRO3yl73e+uPX9mxthuEUbz4VkTV/3awhS8JI5Zh8pwgo56TfNRg6rmXVF4SST7Y
OyOLcM5qnIKefIyYNNJciOkUn73tYRPSE6PqzebgWS/Phg+fM0uTBo3oOj2MvXC2OiJXu6LX28NE
3+mFNdvumqAKt1OCHtPt4c6/LsKN/+wStBthGc0dJRrfxvBtMtpHgUfLdJTmML8iD1Ba5NodxXdz
qr2trYvqMU5CtE9vR59/WSkbCTAahBhax5jMztYWwIfA8XH8fVSF61YgXrzyv2DhjX3XasbKlpH/
rI9P7fdYuATRekSj8optSvpZJ6IOu8egRnlkX3XC1FAEH8v71Ij0ZueVSRx/d+0A8b04C5wvPBmo
n9we8PyQ50fIWrUUy5Sp6vydaoRKmsCs7R871cnvfE8Pvnnx6H4Hd+N9mwalOVhC977fDjpf0kQC
YUJaIxeXC8zmcnU1/JrJKerhMSzBir3VeeKl6gHsgtGA7tSm5nfGMRKudLbXosq//7Cm3SQ0dATX
+8e+iqfkb21yUmvXj6honkzYTf2WtLr/6/ZIr9cTpUjQ9iRUnBUkqpcxVSW3OtqDqAUo9eTuMyPq
uh0Wh4m2caO6X4N/LAwRyQJee1wybJ15UtUVVt5nvTc+wvOxjx1Y79fE5N7ugIwW23aMo7Un0vX6
wWAMbC41FZvX2PwwViAYlG4YTY/axEkBFrnpC1j3jXavBqpi33VcB1+RGvBWGqBzzhzCgjQggYzS
iLBRaJijBbA+qSw/GvvHJtCUVxfsYbuJRORoUq7kRXdL507rsFZ68Wvfjg+VGWqvvmKhHRqD71lz
lr0+tSQ4A5U8qs8SITjLUVCJaPKsC4fHMm6Dn3gcBg9Jrr61fa78YFM5z8jwxN+5rtY0k64PEflk
lKJCyCZJrbPLBTbFrahLpewfqdkNB1o+wS6g+vV3YTUA7sMw/tZ3bvpk+lP9rGg2mK7bC3xx4Gji
QNqThmfz6rPfdVplOXwG6lod7h62h1pN2cXDJugqe9qGQZT+XRpl+maPdf737eALi8/SJSaQFzqm
WXOyMWqZQesPDD4NJ3RJazN5qrxBBx43ds2uh7eEn6daraT2i1FJ4qQUPu7085f6/3F2Zctx6lr0
i6hiHl6BnozHOHGcvFAZTsQkJCEEkr7+LvJ03O5y17nPcUUNSFt7WING5xvS68laNUAK70yYmCqB
r0jpuz1m7mkwjwfEzP7Lx8963uffNjxQOZtEPYY4aC+dXU2952LODkPUKq1hvWEy7ZaR6FqGxmWT
PdJat7uFabKP+ujB2TI/D46Sh49/xMVHBwIKVxbq2Hc0E2DAEDVhYVE5Tb38yLrge9O4TZfHE3U+
1U0rPs1Ok+0/XnRLHd/ek3hwSAZsdQigmOeqPa5pZ+vNqcaFPwH9CtQbz8e5qX9/vMylZ0NamWCg
id4w1AneniQAWzb9+AHi+lJPiF6J6SHx62C6qf02IUUge+/BwCr8P4pB/v2waCemWzwD8fb8CIdm
0HXfUuzihPN9Tef6cRXT51HS8crOvXRYsU4cYlSMiu5cxAoloqt8ueiKQ8HmsxTGfIHYU3p0yOCv
+yQx6oH4m8xmjXnTlYB94SbEXQ9MEtQ1ESrPv2JtYVWLnq2pfDgrQNAKIcNfOjbdBBbo6ePH3/JC
VER3FgEhQMMUQkhnVz1QcqklrTSVNy0+ahAelE04+yeU2OqwtPQ3JHGDP7HuPodBx399vPiFjfS3
CY7BDyAVGDe83Ugxini7eImtwqU29R45pRrdvOWiJgWYFVlzOy6tcstkbe01+O6FLwyAFVCtHk4n
yLhnmZUKOtmlIOZXHsymnByOkI29Da1pq3RO0VuYOvjHu7Pjirxrl9G5chv8HVyfnVWERQgKoar+
C515++wq7GuoMzr4ylm6YKUxixyIN0eLvBv91kLcyzEDawoBgMhYEJsQ9zRar+MlGhCxX9Cua8Qu
3Ewkvrsj5vxV3w6sVP6auMuVH3shrsApHZL7GFiDJnGeQViRZhCr8HXlTqt5TcM6LBJXdP91BoS4
DdUqSAQBJ7uN38+2wxINc+Q11FRoLXTJzrMu3YWBylRex7QbDzpS7pXq7cL23/T+Nqgx+tDvwAwg
m/Ou842tMrSF4K8KmdN72yXu/Qh5+od59gjQBjAYFqe+idcf7QTCXPnxIbhw3AFNA24DQ1d0IM7n
CCEdM2eOOhc/YZF76faq/VzD21PkTQTy/X/sGm3vGJFzm/AitqCaervtOpPN6eRStxpiZu54oGD/
bkCQ8U4jATb4Shi9dMCR8myEy221c/QGvFXaoW5Ht0oDsh66NNSfWtihvLiBco861UuuIFF0pXq5
9E0TuHEjcKN6QlXx9hFxY2rm0catwIvuCzll4Y2EHmEO2iHdaUg24JqC9IYD4vZDHQhy5RK+9Mx/
FbXQgt+a12fLN2vSgHPjeRWakMkvqmxyi8lQcwO1LY8VyLAbVsZms8z5eB9t/+95QEGqgcODZsT7
Rm/q+A0g84tXxTxYoXPNRjuo+wk3tdzTOnXmsPA55Lj/fLzspTi6qctuCtSgpf2tPv5VK+oAUBzf
wcFsnD4ovaAJnlPjToXnNHEJ8H0HLjimi8Gghytc8Et5HkZvOLQYMKJhf84DiVxMO7pV2mpB+6ot
1HZ0JPoCk5d8HrJedYByAAXybVZ0bW6Jx5LC7bXv5TSovf/sI7id4U2SDmhipETvRubhGOIALdxW
zTjBFreHmaCo1yY3Lrh5Zp3mfHWX6bCuEDFS4IyUNQtd8Meb5spGuFTwZeAHAluz9aNhFPz2AMBC
g3QpVOhRSi/ih1Ex/wErUaeQkrTH1ugAmv0xnBBSNaGLbmH/cJPNaKN4K8GJ/Hh7XDgN4ACg0N4U
PbZpztvf0uAG7NLVxzeiZj5G6MztEG3sWjrBwu/93mXwUR6baxoJF3YlRGIQ5UAy2IS0z1LUoYnZ
iOm6qUzmSLfwJgbThx6dHbJjcToCtz5K+JKmYGKXXeiha3jluS9EdfQgMeP5y8Z6J/UROOhvK4Nq
vzFuuOe1FTmk2cbXlCbelSB78VnRFkPvZGv2novth2BRLBj94Q6DR3dlZKerFCcSyuUIeHe+hCNx
Lk3X0yeugkAcPv7AF0/hpru/jW6B3zjXhXAgaiId18MXhmZ4ARHI6N7z+p7lKeEt+PRMgHEd84eI
hiixNXrrOdSB6mvl9aUX/hfm/Jc0AD7a2402uEx4kdw2fejBLHM0bUm48SG/3DpXHvlCOoRWDpop
GI/Dgu8cuxXAUEpBWNGtUGz5TyIe5M5vPe/p4xd74Rp7s8rZySFiAixjxioz3GO+znqoXyExm+69
KZ13tafS52Ssh1MSi6kM4K3z9ePlzw8uWALYovgPYQKNIcU5PwqZYBvp1Jqqn+rsLk0G8doL3X11
DW073CR+NkKLPgiv5CfnTw0SJaRF/qpKAQ32bvhDMfOZ/KBJANSnkPIjQOpkedAKc+jpzFUJOhhH
o5WLZzGD8VYOPbpfVyho51tp+w1b+gkrAFTT72JW5q0yM72XVCbtlrTcZqZh6U0dUB7AQybX9EXf
v2lMM4GGhMzSxgo+rzWHzNedqKE7RpDxf6G0EwUFWayKbbY+GRg075I2vaakdZ4tbM+49ZbxrvGZ
4/O4TFLV8XAc06oH/qjIoEkd5WAUJs8shNuXBTtH7v7rhgJgHpwekOfxeVHLvz2ggkt8uoanlakN
aENqVqDbuVMVKUe25eRI9uxl62j3/8eyCEvwiAH3BRnh22V7FbEoHJq0Ip0fnbxA6aBADpo9qUb5
JR1NUsBrQF8LR+cxAu93A1ttY2EMiHD5vV2WBUPsAlKPPQSOX593SZNlJY1DeF59/HwXNisWwngA
QEFIZp3XseGk6pmQIa1oggbM2EMRSNSRf6Lw+bwSEi4utYnu+Jv2Adoib59JMhG22dqlVWRVcwe8
vJ93s+DF6hN2ZbNcWgr3GQpjTA83oP7ZUptIWCearOIqEneeO6x7wKCir+uSXBOkvHAS8Czb/HfD
R2DA83YpFIWZdWCLXimHLA+TTXD8/Kyu1po0j5Jf1WG5tDOAZYeoNrrLGwrk7XraY2PXJZNXdW0/
v8rZ9r9qv1muvMALQSUGjBJDXzSgQMc8uz08NHEoQVZXpQlb3cJQKYE0SeboxKHiUR+CqB4PsAVL
r8EzLgRwUHPQTUK197dN9/bxklouxFd9UHGw66A4hm14Azms9Sgjx6sLABD9A41dc6sMbZyijmhz
LaCeJ0Tb2cO0DvcHuL14BWd9BDZi72Qk9qtVCWga2zBhJdTuh/1E9aKKNB44soQOqijWHzBf+vhA
XnrziYtbEw1SH+XJ2dZdEQ5EGJKgShoJu0/Np+My4oC0TjM9m9ZJcwlD7ys5/6VNtUXW7aGhxH1+
XoC9cdDOarwqCGZwQTG2+9nOTHz7+NHe5Xp4s8BNo7UMIga4hO+GdCNLm7hu/Wocs+5mxJBmF88S
xojODMcjtSaAtjn8XmweEcNsLCtlm6UvH/+KCy8YxkegtW2KdgFwum93mB+NqW9p5lU6CpeQ7Cj4
C2Ex9YJ6BdWB7ufdgvkV8Qu2jDgjxcfLX9hdG10U0q0bxzk6r67aYFFLLN2wUishdy1Nvc+Ezcm+
YWqYC2M1/SdIRqdMU3WtK30hVKGnsDX3ERW3D/H2yXGfMGl6EVYgdEt2bBVTUSF7P3sNpI54sxPz
6vrkSii5EIs3Qz0YCiLVBarwLOzXREBTx5/DSkMFYVdHVn6C8lEK78bgmpr8heCBOga1DEQ0EL7O
ERyJHQhfOfcrJ+hGtp8nyOeVy0R4GAFgu9CxaFBQRA9r6Izts4Ch+2lcOWwmPv7EF04TxGnxcfGq
8aHP3zNN6YTsKPNhcZ4NWT634bBLEx7aK1vpwveECDC+5OYOCYOrsyQhNaufyrANqhnCi38YGlIQ
koiE3BGZrrlqFnlltHDh6CAVQcMT2qnIh85jkwXNeWD+GFTL6sKqZu0xBpT2qV14egC6eL21XUav
tOMuPSTOC4QW0CR6j3cK/UVBib0JqkHG2TFdlxB4I2BivUiFOxTG10DgF9fDgBc7CAU4+h9vD0kX
Dshelymo2i5sy6QOddG6E2QKISgKKmWmTh9vlgvxAM2NaMv3tk5ytv2efzXAetwEnbI8roZ68RnL
0TPO9LemManawTze0+RYywzD3poPjaP36+DSayDPC4EZXX/gqyD5i845cPBvf8TcQ7i5mYe4SkWY
cl541Gv4l5WqBCnG1Ar3Fvq0y+Lv5qwbu88AjhjFYRfHjMqHWvfX0t/3LwVlE4Te0FhH5xfyiW9/
j8540hsm4mpEh33YESbVTd9FC4yRwv6pT/r5KYXM9UsajP/H9Y+1N73GbVyBTODsXWhlwQXH5qrW
wS662Ez0+pwo1idgtjO+3IIS3i4F2m8eySWw7v98vCHex8vNVQS1zgaJBZrlLEpbf2Ze69RhBe1/
FuYWTCOo8VgoAAk3uCZH9j5ibotl0AHdrEff8XbnzsdNCJXGKhlbs0vBjtz3okmOwSqfkYDUL1kE
V/QxaMYDRMPBlv74WS8uj3eMdiekkNFqe/udIT3MI6JkWGE9cwtEGiZpNKo/rY1nSm5qft8owGHL
NRm4zkNolvlX0q2LbxtyCttbQKQ+n01lU9gmiU1wHUeUfjbu8En6Kzu1Wl876JdWglY5Mh9AV5C9
n+3pybJOxE0aVo5ojgOJ618EIk77cNHNf+zoAR+yISag9IbeJb7sWQjDdStGmKpEgKpkkj+C7jsm
6x6oAaofaaPI2pSwGc9eged0SWW1oi8ff9aLj5pBsRz10Kbldf5Zg74bIhFHVW/XoJoGqT+5jVB5
I5Jr8lHv79pt4AdEN2YmkNP2t3//d/g0faDYkkWVQ2QsCoaEvt2ROBi/fvxI29f593hke6dIK3DV
QpEBn/D8VDrhzEMukgr1crP3Uv0EtY2lyfvaBdGvttcaWZdeIXpn0BVB+EOzZfv3fz0X4bgLhcJ6
dbgYnUsZoBqa13E8xsvIr2yY7Xu8e7hNLW9jC27q0m8XcwRPBMqcpGLpEL/EJFunKrOxor/hCxxO
P/wVGp/5VM8sPP3314oA48NQFoP0d3I/ENdYIeVRx9XkYmSep5GTFpxFUeHQoetzj/U//48FMY/E
+cOkBeH17aNOgfBTRtK4gssdn4/pEAwTCOEDeVgmmq070KWu9couvV0Aa7B9kHYDznT2KRexpMFi
nBgZPxeP0C9ajk0i4oeIq+FoW+LKYkjb8b+XsYCKQeUC7hDIKiAx9PZJETd7eJJjByVTCGcVoCJR
sE79cNu1vCu9aDZmt9aOfdbK/Y+GMri20REBNhJCF0jdcJm+Xdtn0ASGHm5ajbWjClg1OLuWNu1+
FW5dAEk/XtlGF04L6BNQ4gEXGvod5xFP+S6Tnov10NSNTgDopbcLtAO/r0HqXenuXggE2D2AumAy
hFvrvPOZaBSxoTDozMU82IHi7u4AuAnhGeAtYBcl14hFF9dD5xHpGUSWMZJ6+yq7ZajjpEYDcpwX
cdKrk93bmPKf1jXynvbLNVj4pVeJXjKkbqDGij27/Z5/BR6IMiQ17A5iACzHsZR6xm0M/4MvYI87
1+D970aNSO9wR+Hux9B5o/Ce7dFupFwOGcmqehHRHpYmzmeadnYnR2H2XTRNRegEPaJsYmDHPKAn
lSdQwvmKpmxwpbZ5n3Lip2wTP2wfXJrnwNK4RY6NOUiG68ppC5CPmq+jibxlZ9t5OMWeCV5gCUrY
HmbU44+Pg5K33chvA/BG6gIKH17FwJieE8r9KSX+6sisGqzvgmI7jjJfk0z+kG67DLkO6XIKM6p2
Ts0clUfQesIYLJvDoTThkn4dp2Z8SJz02jlGmDrbf5tnMhD6KLw2d8StJfh2PxDBec8mZ9kxDwps
JYv6PijQHpvnooHXAmSQaO0O5WJM8jRFKPTzeTIa00PFHHlYYFk1lpGTqS9Q2Y+CnWqAAyiyQKGu
CgYWTWXsTeFN3Qd1BIHhtgsKDenur40D+ewSvBNjX7Y5z9Hjg+MUa1R3gSk6JK56Lroui1VYQLls
8FShoYpKVA6pA6+zxSIhEn7fWXfsv2LaNS0/iOuLdj/GyBGO4K900B3jXRzVL47ypxn6DTRI9Fqk
g2NIm+t0mtZ/Fra95GNsltWJc5jurOvncLONvYMJTar2jcWl9g2tBWYeeMvG9hTw0Mleo7VJ0mPt
GgwRc4krwFvyTCy1PDBwAyewOS3J6A2fhkXlSUdicopdHpJCLmntPUapAOK152rhRdMSHVvIQiID
eRUAhwRgg/SwuWldM6jcC23HT2bywd3KTDq1UERfBb01KV/Ch4ZAQqICCz9sD34oh7TIep8mNgfV
mR4Fz9zhNIJxqr8AmqFpAUPuqd75mYnDV9lPpj+2KVq9uwCO8iafCcq1vTPJOt3NNPBogfEPEeUU
E18+rQq6rL9rNJSCO2eNPH0HGvAA96UsMnS6dzSodTmkQ+LhUcVxY39HztRDPgzOyc3drFrq7HXv
uPNTQuCdcejjBPsNVP6NTeVRkAgqoNsWok+Av9qsmIZBp68zI0z/g7G29uIcUbufb4Z4pvKXrTFa
5uU6r6aNdiv41mHBRJ/hZHmBFcOQp81IoLK56SErv9CYsUG9o2XgbH3x1VxjpoPrcWZ32WB4XZIG
Zd+cDwEjTpdnThOmtzYeMV6DDuG8Hn2QhvBndoDZUltgIhQ37V1t52S6ax1Q0IaCxyaAMj0kdTx7
1JhnDR4eAuf+ngTbwL0I5j4mTcFXGouvhmlvuOk0xCz3I5yewn5nFTRRj5FmkDvYIZeevLZAmzWd
1xzCrGuzgiNsgawr6YRDSvNRQiHyZswSkIkthiTs1KteZo8eb4MuLjzlDe39UhMifxM4mLQQdes6
CcHXmCopi9VKgH7CTMT9a+zUDgJTtq54xQXmEhC7LzzWYF5Xqsh64y7qrLa70QEiNdcKJig/HArS
H/CJHrubFtOxvPb6Ocs3uhF96SVUCHcz55LfZahz0eCmE+9f0JNJnRNclma+twLDPb8IfLiL3CcY
cdqyXmTo36ooFtHJpAlKqXJgAJAcfFNT8b2mGBLcjDRO7fM6LNBTLRwjlZd3q+3Jb0iNK8B6XA9a
HchnO+Fat/AdN5YH0O9HoJ6g/uuw3Frr1ohVqSL82LkiUSdQw7rhTrvwMH+UkZFyBdqV1FmlJxLZ
nLIuCX/3zJcEhlTdunR5G2TOBkddErf+XYfUMT8Czvj04hHohN5M/dz0n0hLhLtRcYjzPUHXKUTf
naL7LTIbZo/15Cr3pgGj0ladE0vfPzXMJDXPJcPwoPTJnABsSqMYeAkxcBp/bwLhkF+tWqYICCGM
LncNdOLVoefcFXtfLTA6wsed+C8OqYnpLtbRJm0fh72Ls8Drpll/KjL2dg9qWNoNuaeiZTmSFYIU
uGYgOPQL/X0XRkETlIXMJ6gb4Y+CtK374+SbONn36NaRBy6FWu69RjjLyeWS6hdskCQuIAIAHcZ4
CiU/LLGnxbHxF7c5mplv232c9PLTsCTpbDXNBKMnyCJ73Wme2VpXrWkhaFaM3MFAyCdT6/1YAGCQ
py4Vo9rr2a31j5HjQilSgJHmIY/ZJlW0C8jUaUiB8FTKF5uxMJqLWoRgbrikCd3voIXy6GZsjIEh
7qApWV79YIL8w5riUvD2uHaoOmQ8zrjM0XkG47oB4WJOCm5hw1N09bryI+5AIT5DGIPJVyDlXMN2
saql+K4Ntg8uCy3HBEUO8Ev8wffayJz6FBC0+yRu0NsE/b6uj5j76jErmpnE7ERd1TonrJ3Ez3Y1
a/ulITjVJ2j2JfrI4YcAiHkUMdPmQ5i1t8sc1zMqU5kOP6LYiddKYQ5CuzKcexO9YALQD68w7lxj
v8RFYOojjQBVYLg0e+kdehEZteYGPe34oAD5mT+hxxyyEhk7Q29y4hGPYaG9cFQrmQBQ8NGgrz3u
xg7mCx18uyhLc29lbfLYcWTRd6Kjlu76JXWCOQdimbQlBeXaKUYnjaXKZ+hVubmCsAg7NkZNuCwE
4LsFvi0MCBbahvGReOjQ5KoHLLXKYJjY7HrHsOZbFLPM3ASxnsJ1pwOarDcAvqfZNyUXp/1ElsxX
uxis7Sk4TlNSZ7mWMxhF+SBiyFWVLs7peJ+Ea/NFuUAM3yob1s5hgUNi2+yAGG4TnlsVt/ZHL1c+
/JGTcPELGTrd2aMhk7AvrGvCvis4KmYLgR1aI3fU4YxvGiiZ6Qc7ZwEEXaXCdOln4NhNSxb3pK6f
a8gW7C11xAx4mdTNYQQv0b8nrWlYhdkZCK4lOB91W2Te9kYGICh/IyqNejfD96mErgFImca305SP
1g7isRMOPpVZh3EoAK+Bk7vDs+jP0PTtczJNzYKbO4BsjFKLRH5GtKp6bepfopWYwjsw9xA70yQO
LyDpH32LujRt7zkf0x4CV+k0HtTYIwF3oYEBnjPxxR7EzojuocHlox8qeJPhtypvvF+nOkqwGuDO
B8PgjJfzZV5+t1DpjHLI+rbfp6AmL1NgXMAaSbLAgYGq4TkISB096MGu3Q4gEAVVnX52WXYA2SXs
98okQt3qnk7kCNknIDdFi2v0hg7j+qxhyKIfhUid7Fs99l6bgzMcfwrRQHY+OTA1WX8JSuNnj3lQ
8ETaVz8aG+Fz6mCJvMp1qfrdgwDXw1KSh89yZsHj5Fkb5tnoZ6IyK+tLsxGBTi6D70rOEz13JfXm
GJmwCCOkdj5Bw9gQ47EDoi2JjtyXOszBipDPHFOAFpcCXtM/EwvFVCQwJzAlLIgUKVnIm+d6wYYs
YKpLn1sm+O8+Tef64GeKme+WJsHw21jofRUmgbJsljfcc3UZR0D/7JoVk8vvSDBV9uT0gq0vsy+j
GchdounRQjZnLFwYo9Fb5EkcnWzZI5mZcJkL5Ou1SJ5wvbXuzYrhZFhmqQlVPk3QmN3DXNezNA9I
l/ypgd1CcZahPDwQYFf4QXTIlovVsLoHJmAJ1aM/YYR4qzy+rq8hDBEg4Q65wnEHpVySHXuGoQGS
KEvIoVMxCaJSUD/G9okCnezmsEluQm1iZMsewuDtsigIycExw4lbpHdZzHLIsbqfhn7Q/3TuSBfo
vUXh5z5wYLODKyyET1e6LObB1sbLUEWFSBPg7WFN1pYW4ga8iAYB9bPeLEtzg/EyZN874Uno1qYk
4UcGfnn2DdcnjXYdbinngGGatnVuXXdyypWBEIZZdUrHQx+ksr5vpj4gkAGfknG3clcGh24NXVZA
rTWa9lCtadc7aSaFiRIfJfuBrokadk7S44ojAcLZN9FZ5kNF0vNakBRWnR1JsAbsaxAu8UHUfAL0
hwZG0Zz2um922Rq36yMqi2QtkTOmHaCawrMnn4M4impxqfu+rlyWdgTHOuiSG0QQQF3zaEqnuOh6
ofYEUH542awZ5Xij/ozZt69pXYbDADMfUO0acbAgas15mJKefmWTGyx76gbclonSypTw566X3GQw
qz9pi+p+5w8TH8qO96AjBn1EzGe7Ton7qvjATAFjoGF0cYSQYpEj6iqj588WXVQAKYDQzlZAe6U3
U5U7XUyGtopqDR3jR2cJcNWuRTOiAkVjPsY8YlhS9yaZBy+EUYyQKfwEWUMSJLCgnd8Ku3jQ40Io
aosx1Pyfdu4DAcKgb8xdTCEpeI/aeQx/NviiFH5raYP9tngzajgSYimZjYCZelrFzxDM9+OyUwpF
kIb81msKkDzO3uQEryYMWn3yRD1gWOM3a3DyiJqnG+4HJC6a1PRj3roye44h8fqlD2LzPUIu6+Za
LMOcj8rwFNwUzww7nOJgKvrYkPTHMMJ1o3AUZi5gpA42HyTvg1Ngh/CJot5Co0R6mTiZ0RHsAH+6
IM4hHGLSkk9Mznmr4Y1X1mkGhyZHG50WjLPlQfUeYEJeo4FsGLran6uehQbxABQxCBg7cVcaL5ia
nMWOGx1125OgaBgPX9HxyNo9a9M5KAisbEUhIK3Dd53lwHAFaZOEuc56KGuOKYX4ou9QXHOWgicr
5ejGeejP6R+Yk5BvYwNRyTwJm/iPO2XkZ2wTKBOuHaSogmyCjVUS1uYucjZkgjtES4KcA3bUO56F
BC5EnESvKwbCfxoN15yiCZQwRZwt9HufDCFKpxZhoARonKH64d1Yn2znKlGkDAhiPxjaCIhPdFTK
OWyR7ScZCeGcBa2FnxGcu0TeY8isc1jlTJ/jCcVJ3vo67na6HxIHCLlk6IsV7FFwblfV89JxZukg
libqaVzplBU1uhi3zqLRo1mo8uROhIaMJ4sk08kDaRR8NEJTq4L5E21zatXoFS2Kk6ZY2ZQlEA7U
zcOo4QyRx0LBbmlBDfIQ980GOa8jDcVUPDSkYep2vvWSDuxbDS+FVxCBUfettbDoDggNCUICmZDP
yu8YK9Yk7H+hPGNgCTuTmY56O3u3i5g6r/BE28JefIF8L3QCpfeYBraHPIKbLY9OGPaqbOF3q3CQ
0vR2hRrNHWgTAy8yBMgVwVfyP77sYndXT2rgkFZy2GGmiNFQAF86WST94OKy1HVD8oGgLIapSIbJ
qc3Gcc5lPPl/nHYMaOFJyKgU2GUw5lt6Nn8K8cu8HbBepNnNrtG2bFoDSb0eTYsk71tFP/PR12ue
ao7boZFI6EsSt94vGrgaPorM87qyQ+MRv4V0Ma5mAKkeVaA7xIXYaX4wfx570Hp718lR0ALtHqlh
LZFRzmQPLVVxB6gVuqDp2kUo6DQYDzuIV8VLGTQQey/SZI6/rgxF9pwS6EYjYMwvmJOPUR5ENvAR
nW2goZXnAl+5doAG1lpCqiyTMz5wJ1MkOKltUBN4QadqvOMtg/M1CZuSzfHvxNkoqtQ3beH3ifiH
rwbnxvVe+kamW2Ub/YRro/dd9+laZpOBrI5bj929WtBsQTSp088CWqXtfgpiXLgNED8iF8DdoAfC
bPA615k3gEoRcZTl6B0ccczGAIFSeDSXq4RVeheIMClh2mQI/u+V7iDOxMHyD6BUlwO41KylZwkb
8HZwTeRSex5cN+CIBE7vaGLkoEnCog1QH685TL0W8FCJt4g84Z1PICDIKC29MXXv41bOEG8eXF/k
gExnfkHiLvsdBqwFlw2B77X1oWmdx3UCzcVkWtgT8p+5RwOHwqPTxAwkTx/ZwPoE8GINgIDBzxI4
uQKdlWAYSzobB0kP52ItknbQ4UNcA9GLN+L5e7D70eHyqBvVZdSO7U9kDD6YN0I5v1cm+2gHPd34
ecSlTAumGo76Gh6of9xuZvMO7SfzHYaaipVUoWrL5wbMtMImSBGeAVwm9KFJZi3vmRuIm2SJ2+e2
m1KVs8br7hQu6XFvU8B8b4ZZ4EeOKvEYpgsQCt+RkdZ/YBA6d0Wn+RAhuQ8weQyRxx97NBOToh9a
8PBACI/rHHvLsoKiIdHsAWcb2D5E38ns0T9E0cLiwc25kBb3OlvqpghDp58LEoHDu0NyMXXVgD5z
u3MxUck+u4ut0deM1wGFIu1ezeq06U5A7xI1P58pbEGU2z3FrRO6Jx8nZi1AjB3VLwigAhnNhimE
y69Ai/9UK3AQjnVru+GUIRfgZY2s6JkHtkPbBSpNAFmMvkBXGFXyXAgjE9To3A/vDKbpXq5HaDwA
aw1TtQOMFWNTGpir409m2JWckItoFw6AjtW5G0Aho8DAFLMmbzRdc+QaCnFF2kaziw8T4l8HtS4c
Dl2roXeOY8e5XMIQJ9hXtHOPbgcQYDvxuD8wd+46jEGAOSpAeXSzAhX50uYYsDfyQIUaUX5l0xq9
JlEHQetEoh9UDDPshHK0Q+f5F291hIGCg9qz6Eia0HJMI2ho5jYd2xQbwGXe1g7+mzQp+9mipumf
UuuvL4CvtbzgHEZqh3GeG3nXdOiuH0aiIMSPDq+fC7gHtZhALbDNKxbreCBjsTr+E/ocF9wI9Rea
w64AJfCofIZzD2iPs1tRFenC+tI/8WwW4jACdvFCgLmkxUJA5xZ+xOy+jtT0MvVZP+fmfxSdx3Lc
uBaGnwhVzGHL0EFZliVZ3rBsjw1mAiQYn36+3kzdqrn2SN0kcM4fedLqjGISumLRdkZBzk0PZOgO
UxnmXtiFz50IwWv8cjXWqQmIGE457lUexpVoUqiF/ZujRfTDkiKq7yJ5zPYLpXcd843D8JbjTp5o
P6L72328obY6c6r9OK4hgqxvFZ6NKVunEslo0/FSnuyDdq6UV3pe07hk971iQiletGWkzmfl29+4
c2OZFZ3V/5jW2dfJcYttua+s2ffy3tOsPvHqut9a0NIqUXYvfjdhr3v6bzkEMFDPCjiikvxLqUrH
TSkW0levxmGfSq+b//Hdi7/zHPcqaZgH/pF3yXLTD/XRJtbobXARWla33Cg4hFNct5LapYZo5rzu
1yEihXlq/wzuoaZckXjC/Xvsy9NgfPe3d1t8kulgfTizDHQSorgd7vqIXTvbo9IpslUt81dFrv6v
AD7wX2FXwy8ZU76RFIUYbVr9PGfLuVyYquqpAwybOgJZHhq/o+5ALdOQNeAB/M5sdYnym/25XcjN
Tk29+698t+HOy+z1H54Oh4bEk/KWbFsu/gc9EKOdRuqYqVxFQDWn/GzdcJJNv4AbThHXV0FIR58M
3lFu+cwJ/Xh7K98JwCrGNMJt1uUFVMZxCgB63vQW3lIS/PV9jLZqy6qmO/Rld7b5DR1LX2beaI4X
PXHD5VE/zMd9BSi856xZfF0VAQ5x2i0CKsihgJSSNL14dRqQhDCmptDumiogkj4fqSs0STyjJEv8
rSW5Gw//wedc9kGVHnRqPHXzTe7VMftufKl1rIEKpirMwlFHWU3TqYLwktEJLMGRJ8+atj82d3qQ
y72TV8K14ybrN8gRiLmJTJy1KEE/am8oTzPdJSPA1wqSNuiqfJuHAEydZ7en+WLbmJXWYG3SjpBH
lZh56F8OXWmdaSKb36HarSqF5T7+FguLUSbbdvRT1VTR2zZoHZ71oYufNDe3d6sYDS07gVdeK7+c
AsZ7e32v/dU4KZnU7Qa1ZPo9w1dUr2dTlfW1OXQYn6KiCY/UhzkSbHamvANrWU1CG0J8pz004okz
HpQVLdZU3qOYaca0DZxCZQ0XzR3bsCZxIBxdk3WT6nQ67ghOUj2q8oa6xYOFhwBcEwh1GaByGznj
qdWHfKfTxta5D+/EPMYkVmeNFOaNeXpYksVdKiDKsnEwfGM5/+cWERbhxhmOR37xo3z0fVGud9W+
sOo7nS9/ReQwiWRcAKFTj0fqMRrQpqZz7AxfihpKRSrUVhDWrtv5xzHuokj2LtJFOoNN7CeJee7D
2vB4WrByX0UZiHdPWsWvILSniLmnAaum1BmjLvBrk+AQHqy70ZXDmjp26d+7zKRL6np7/36Msvi3
cQLvCUt08+zhI3UTcP9hTjaCVu1UUg39VW+i6fMmZgVMkVEfdS5it4ffc4ftVnbYR23azeIm0Gsc
4KdGxWQcLQEPYrYuuAhzzxy08Yy78oMkmBXpPMOtGYAalXCessiNIBNZjXk/tnpcYUaE33cJlie9
ZOvoswtYY7m7d/6shZ0u8wRCpLylfwnd9ea43YyOEmLEuv/qLe7RJBXd9iNc1CpPux+LJQMvWoqr
kGPvPAnEo+1JBoC9XNdV+EAw9uoA4XS0ksxkGDL4OrQ71oo9MRk2vS8n22ttrF2BxU2pFpt3I9S7
Zu7ct+rTVTx+p7AsjU7onS//Rjo6DhgvU/HXyrD0MgFdyp/vnDW6VGw00Wn2SxC0za5c6vzKtjzT
gDeE51H1ankyuEnDxOlXQEB4j4U9eWSSzXEO6Shlmq2pI/Q4o0/ovor1Uthm1swhjv293mgGPoNd
M8hOXbk2WUh2zfZcYQjmzWk7YNvbg/4Np9PY50u7jjaXhCzblhdelwIkMD7WNZFBsKpzZSYn70pP
m9OgZk+n+xwp6seiPbYugdf6n5ypPJwRQABPX0vvdeIGsy+44BlKsKWP+71qRgNCuQqzJwLEqkoM
LB84vay3mhRBE8XpagWVTp26ZH6MWZZbSgtiQvcGkOlPh7e1yLbRCW5fyBzXCY8e/9QUCdx19RS/
HYPgdUbyBvq49MfNwOVt9a8dCoeppke2kJdyd+xLbY/7wVTnF7/cLiaU1qWW78isUJR3Iek7n6Ys
UTHb0ciegLokbvM6WI1irEdygc7NIoC7WZZKpDAL/gfm3HpJiS9ojmyeHToVtNwIt9Fu9EhAI4O7
Za/jA/wFrSWQhnZ3F4V+0TyKbp/kd1xmWlwQm3Dl24e3QPwre/+Kq1nDiXVELtz7uqrNJ0/E5CQj
7bXtU83kADZfOGud9lGwQPi5nVvnValCjvuwWqKTXAtILuG73+KxKJ1823rB/7sJKotoaDkwoFu4
UR9vArv9aQWA6T54DcuuSYp4dfbHtrfr7m3lzv8opNPtb8QH8pETiRV1uUvWw29vdKfuxI+1lZjy
yFt/ngyOvq9ms41+LJB1z+fVKac8WpjuL0PfcSUqijn8xBu94Oc2uIYY6Y6X7jKQuO5erFX11puH
fIHGrr3zpnyKgpFDmdyYnWPQHK9W1XX7BS0QvBHVQWPpn3uAKzuhja47HnYF8pB4jKzmdeg2/tmA
fB8s5cQ++VcHRj380YYIUnAsxcv2ojbDF7rpyDHgpbU/vNVTKbr0WFxd3y81G81JuSKMX44lWMTJ
BMOiclIUu+G+jOgnTlwHCvXiH721QDW7lUmH3luHh7Jqcb3ePqT1vo8PP/i+ElW/Pdk8YZJZBjLP
fzv8abX9HOnjqOvcq1iMGSaPrntsNrX/6feOe2vh2rmMkVN8UFSH5Yv4JrgwmPcoTPQ8jktWNHL8
PS/QfjncWPPzQCBU5o5ftXG2BDuFltKU7dPiB3t3lYJqUeCgJaXX+ZWFeuRMa565bz6KICrSOBjH
3+06j1dONP9HRTkWG6Vaq58HnjvxZK8ey+6EA4A3JvrVEJT7Ea7+Z0NKB9FjrXqXS1RRb8FK73Yz
B1fmNUN/rkbZfthm84KTpVoDVFBuP0Nvi2PuqraY/2tdu3kKrBEwr2ECmRNP60PczXEVDSm6HLDQ
ehwJrjGLH/89ZgNVgZu8ukjtx0+oLQCuikKGf7TrSe/E7R9734ZwV86pZFrbsq6WDdGLVhMk/lIF
zkX6znGGNHfvwbvA9byh+0ZJoH8C34goma3K5Y/nkG4+IY3gvPFqk4+RqpfT2g90DLtV7BzPdUdu
UOkTEZLD+Pe55ZdEsmEf87OIrQQiJ6z9X3VfAgNE8+14kXIvfkNjq19RvT8jNI/7rAkpiqDVNe65
PB3sdckkehRmQjthPkoDODpVxT5nx2qW8+TV3pgGxurM2Wm5o5JyDisr49GJh4TTlQJKf2O1MNux
UBAfeSwLFE7Mr0uxTtepwuHL0hQ3PxkQuieUrhYrWDD6l5Fn0mUbm120mUo2Ea2PVfmPtK4AqJtt
7su9FWywnkX7n0Gi9EzXQlV/w5IvxaeQ17ziNw0T5HNNCfk290+1v4XtaVmG0f2h96j/u6qtAWy2
DMh0aMr9k+RcyXpw3AAg37bEAz1MY/xjRwHkPtU0mP6gnWnuQRq7TVyKdm5rhDljvHKsoF5JDl+s
YdZpwdsfGQe+cERNfHaLIyxO2gqr8VGLliZbtZT+3zIarP+QxMopwY1vWd92piLsO2611m97a2Gd
7CLaCsVR8OYUW93kfb9N5dlfQ5jXkSHsAUlVc4fGyibvRKLm8PiuBDzGNuXGbwb1jUeQBVB1W2Of
LGNNa1oFtR7zleFXZ5iSBvPXqHJe0OI4XDaC89++2PiYgDQ1IFvmwpYsD/u4aZv/nI6Rj3NBy3NV
R24JOLyakhm996dTaftyTREI9XGftkhAmqwIbToV2pgel2E8An6qoGD7a0NkZ6c53j12bXYOdTNV
T1N2UFwkUru21WfQIqJJ1sqbyRfRRx0lyywLxA2xCzrqEnQRM9x4XAaRKMMpGdH6IwZbg6a6k6Md
b8mmlP9XmKWfnnaxMNx5BymRSFGsOGmIJf1Ds4wZ0skbN5OJQyKfWSNEq9nem1YkxV6r+a49jt05
3TYDwC+LpyhYQdwTbl2vyM3O7ZXEW1gBzqhD59AOKD9iU8dIjry5YnAUAClpPwcoXmrURSzSu4bK
UO1UjnfBUB7BJcTzZzLjj3K/trKhfK7il/FPy+ZFC6SP31N539f+Y7nV7asqt/GThaZg4RZW/00W
tn/lrjFWFh+zZhM9+htUP7fiOnaH7BKc1hQaFxWNtDs07u962+MnT7lqZY4Zq3+GkRLAGQZ2SOUM
oQ/QfSzOJdxdZi/kbc+1tS9/qSKlenpDPOcmnY67+3qozVUDNJLAAtd1m0ztMbG61vnL0t4hPHSd
7vsQdk2djdqGemsm2doJKi4rTO3IbF9t2W1X7vvjPgShh9v0StlmnE6v8rD4X1AnK5ZqYUdZG7U7
McxryQcfFhZytsAeVj+B/tjj3EQe5bd1u354pMT76VAUw5ZX697ebTBzwx2Jo61HIreYfUyNun5x
5Nos98vMvlT1yCgTXPlk0zoQYG6ye/b4sTtDcJpw+aAmcEjWPPVM1Legq6pmNRF6CoFMmqJNzBEz
jDtbpd79qO7+ch4iAGlkW75YkVXmt6v+oIPTjYq/FJPpUxQVEK217beoRXQxfhSkYEDGMhhHpO0X
fps1Xc9ZwE1OSCEdWlxlLRQOF9q2c0ds3rjO1DbgjkWMIdfTgmb/IT427hfQ6nZKSTs+qhyJB7Sx
GBbTfmtqu//yOhCKdPXszr02Vmvah3CQHayWMyu1Z1XplJBo6CtzuB/Tnid+TySnxve7BLSp7+Hv
eYxzfywrlbWB9uAX3JqlYTtIwT5r1oj+yVCBvF4LwCJIUj2ftd7rbxN0eZObUtbtW1s0+Jlqflxm
h45fkXIiCBApsWNdTFWYhi+CtMs7umgGk/pH44EvClQKD5NkVcq4/6R9PoidY9v2V4Fkoesd8L5A
tNalQXTP7r+TWJMah7icxNRtP2dtaMx/W9PIgh86atscmB+57szy8zsIh9LJoIj9Mo1b4VppaxXh
L9/fCGOgtXHKNknJpzc0cXkKuyB8aL11/MOnKv5aalcq1yyh1sXtwxDqDAkl7FQhGULD2hlnFIb1
MP1GYs3GjoDceRzC4/g+8ToNaVWI5X5nFt9yu6+t3+Sarw87eVvleRVW9G3FbOIlTtvO4yWYD6ZZ
vzONk/Ki1C2mXdIKU7dbCMYyqEhBsnQxMCgMxDSxIBThx+HvwDbGWdz44qlCFS9UxcrquiPoCNLQ
W9aO1KrQnVPRVL5zqoSyuABme54zfZCrC2vextZ5DwI4vtFup6eDuCCdNnYxDTyhqPP9pLDCFbpg
jOPl7BXbVlxWZ0TxZOqBDUJFDCRNHdXulSUIK9vM2+6nnJWrwMgO/Hc62tp9IjcUgYjtqMrOrOkA
XAWMncNE+pulmMX7rfykVzcSPw8WKHkeAMXalCd0WOwE9qVfr1yQ/pKhUQXP25AehdlaDiiyPbKp
wtMcgnmm6+oH62Ul76dLg8Y5uLJRyUmeacV1MgSd9StG1Pq39o3T8iMUk3+mCtoJb3+Su7neeR3f
4FLrOR1FEfEnteSkRmhDcbwMVgTKWKDqxBNwK1s4dT8obW3VI7G5sjy5a799No0Zq3St6sA9eexm
0DR9z/syz+PGERCHjX2dBPf1ualI3H3wwL7Eif0rNIkDnRWembFAMWtAPOuCh0WITK/LeO+amVKH
vuAciKKGj1cI/d/SBsF8jipTeEwgVXNw4AhvfAg2vry009XyajrUnOBC/ugm8XiT2Qto3f7kF0ct
n4/WNXEWzK43nwLuiPCfE6rwA0tssZ02OMzwro6j6bfLew3+0TkgciqgHCuxAGzJyeskahW6oLuU
4Wl8tJVV39f25J0asayPsSptwgW4Ep4GmgzekUhOQX60WBoQBUaT+4jAF5pMjK77qkLvkOmoyS69
K/TqffdHHT93nt6bDK6/W3N78fs3TIBudy+Rfyxgy6UFPxYV4jLHGlgl2AbHykMoR3Yar/7YZ2mO
964eguZy8Bs/YQltCHILEMScReOoB/xASF30gkPiphOpNdc2Tl0u9UAGGSrPVSbeajxm3cNnMQ7d
Cbu58IjmQJnodTBJcWFA0YhCTQlFlf9IiIz3c4jnaM/q+Bj/oIpFC1yCbRuoDe84rXixc7sqizvi
cI3KF3er3vcp4Fm7sZnf9l2yt0Oq3uTjsjRWapaq+toEsG8ScA8jdC1+tt0UPkBUb69IUfb/8ESF
+AyAuUFoELmSXlI23fCwVB66l35dvHyu/PpjVjYwzMpNmFmIbvdEwex8Qycz/9kWlJMsBnX44gbl
UiR9SUTZDdNX97PcorupHOLvA5TxE80w7d8pntmmptIzd7Vu/JfKWZbnYbTnH5ZyY4aOeFmfNT8c
QL/y289aM9Qfxp+3xKjR+9sdvKnItsh6a6Tf3Xf6sJi7sOFlNO9uj7qzoBK5Szo/7DfS17vg+GPP
AO9quYnzjd/9MBHbz163zDUtlJcjAyvVkbflN+A4r+ZAn5qtV+fDDvu/amvdqyn84DrNVv8+2ZN9
L71JQKN6rER+r8osHqD6/Ml5REA55+zR6yvS0//KfpF8HvwwfU0ykWhtJguSmVCydMVxacv4F/47
Ij7qG/+k9NkKlXlGBxe8317oc+NA6YmNH3s9vOrSu9Kcoz56kAoA3PF2LyHKF4LZ1+0XQt74Ce73
FMfta99GDvQmd206xN6pXvbpXpL10FvzTxQKf7t5RYrQ7/cDEsWEf7sBYwXbw6Sm4XsxEpyZVgol
zvpeKcF6RdrnnJpILUOGUi54j24dWLkfTm7as2s++mUQohFXZvwvCA6H0ma7DR8Pii2v6xRMEuh3
1CjhowHxSLU84Vvn6QYzQO0d9fN0OoZlmPOybnbCbJQdpkHU+D+Mc4jXAwPoxxhhCikHOT4Popf/
rejFGa1IcfgVdJ71ObNQ/BSj8L73orOfYbOHF2tquzstxTplVtm4J8ld8WAPS5fHANH3sPpMyfPu
dP8GZJYIbYatTCJPBfmMcgj+3YmfduPflEaLycFZ2592gzYqaWO7vqP0ez9HaKQhzEhb/wj6Pfpl
uPXvHOjSf3GH4ih8suFJNFr+GcyaOYfGV7ltj6RW9u/SNkzxkdb3QGXY1jt5qDenMNYvH+dJzhgA
ebto8Lr4cL7E6CEVPRonn6fRe494Vy7NulTQGQtAZtW8Se7tl1sdJy/jGDq/q/hmuth8id7Pp5Vc
Wi3sodNPSN3jyj5BroUfsTy6B0bkgTcaVfqL3XjtJ5dzCHVXOHeWIPQTEcReDHTSVdZ5W6P23upR
ZiMcEj30it1tv11PlK9bgC+nrWrxFPbN9u2oR2dL3Ek7p0U51U+xFO5XtY56w3Ax7leGNbFgHfGK
N7IDuq+NOB9Ew7ZX/R3LwuXvl0UFNKIX5yeAgPmGIUmhVtkDnrltaPl7agjyFxTglAgwY8v4anee
AIuMMTBxjBBas0cS28Cy8r7JAX+M6rsqXwftPiKmVPcGeeS9g4AjMWF/PG/khpUp8jxbZP7aI4SM
So66lj0yByocXmLV7DD6IIjvhZyq1wbSG2mpJTbgZjnIn/Ne9DN+KyRE5hDDf+U8yWxCGhclgfFj
lga/opXCrstdoxj0/MeYMfJJCYMtKcD/9QdeBQWi60XH+9DHePpjHF4Yx4KbE+tOCuH8ZrzqaNhC
LWquh/KKG7FyOKW+MJTY3qtLya1zxzYGUnTEQsx/h06vVgLGZn24JYX1yMZxtH8VC2L4S6Pl2v1Z
Zi+czwb/YfOzaffOYuGLijFnbzn8NJpF8x0lpN8iTml6u8vRmax1pqdWHSxTPe3bSXuoEVvOdvSN
P/DLrY1zh92j2a/sGgYh362VE88PYAMJShpblsJpq0QXfRv13pp3EZTo7VIY/Oo4VaEuwhcTFZHz
KDvE0bnvy+iKJ+b4j3jsqkvLvZvLS8kuMLz0HUPDCV3QtlmncrS76HgaRKBDdZrYM2p5nkKwuiqJ
9KIWzHix2qs3rdHlLtx75oi+eqiHIPerajDfZ7e7yT1aV+07rgUf3fJ0dkdUHRUuuoMm0WGHe8gR
ykbIGMxRaFzDAimF9dAOqBhpnoOSYbsdrNqZFBpvyCWdbkjtNpm5a1DaTz1MU3RxuskUfJ6QOfoP
h5wDmLoe2l7M1Smo7PjspmMRZ6RolZmTaEHL6zLAFzO1WVY0RftEFRk7s3UKo2qV32cRcjFHM7GT
T8hixhlMY3KthnJQLATvgd3O/XXBaRdCijB333lIBmJW2m1dU086BfnnLcLMvEL11zyUXmiKjN+7
mixYNCfafvCNlMjwg3X7NWO4tb7vIyflzym0uo39YK+B/hI5yc76IiDbIXnmYHJtXoPZ2OMTpcCl
c8VKPThnEjRGlPLeCDnDk9AojFFb21VPgYLTQxQ5WW7uQd2E53YoevMvCPpmgqlBgfyGq6HoPwd3
tuGhV8cBIXE3zby6VMqunrYOFyzAOR0zTlphRCrOxxZssGwsaVwdriUMg2+H+jSTEXFH9xbKjeLA
7xG51Uk4buX+KE0VikcYz52vd5zEtD8VUFzRd5wtGAysvhzIuz2GuH5pkQ6H6CB7t7jgpgyLhHT5
/bh2Owa95ymupgK2P3TZLw7Bf7RM+LQieRHRvG97WoGVef0JNHeoXknr8etn2jw4kI/IQlLRB8oH
A6LBbByfRUmQkEik0I2MUwNv4ftnfsE4vNhW2KBUxpk8t1es7DPscThCpSfBOkhJsBMbtP/DaqPZ
/uXVQYFJZDV4Vii81qqA8sQMdYsOKsZ4Pg+SIShX/ISOnbVm8szZ3enYdK+c7RFT9lyNYEW9o1z3
p7IEj0g4NcIR6U0xz/Ar8G7pheysgvkVn42/PVCszejOSSeGrODrDGfUfzcwJHVFr9BjAMkX9kdt
Da5+8VEM1c+FHcGLa0CK8R+az07eeRF/DW6lEul24oKhyDtlgnU5o2Fci18kcq/jv1EP/nTtHQDb
HJVvWfDMyl2f53BeuweSFkR8DiOAi4sMh4MKkb4oiswOEYSm8eq53k9cp16dE6O/ri81eiZxmkAE
8bT22LCTPYyAyHAjw2CXPUs5aKDURy6kowIeUofUncxqytXJ7Lrl2T9FIN7yk5nR6B7+W2yudefH
uprXE9eLA4EwVmEl7nfRoXE1lSVGiO2GlHWuj6BH387Qs60tu10/j/eet8QK0nUytZfp0BO7AS0x
u/0mNugHWCaW8rfgwCeC+NZ2l0fR7H149ls4ofd162hsw9jAv7/Rw+gKthHf1/2KTGi5yZL3OqUk
UOsv3Mb1epWD7fqccrhaB5Lp/BpzQ6xMne98KPN+KXxybN8GPUAvOO7g1fdDoSx0wq60YADyCFRY
P5uwruufyq4lryq7vkMV/RBilS1ODECdY05zbQ9KXXtsRt14bvlIdvURGPD6LwvvirMD0vLavwyR
P7XBu1O4+JuTknKGILOrOarYqKRuo7teyf7fwkkSp6Jd6vjkS7NgYEabbx3nYnOb9YGIcqywBxvV
8hLiJcXZSi7Na7guNguR23RburbE+vBmTK4z/R5IXrdxK/qQDMGpGugQeZ7jYWzojV8B/B9CvxHe
V3gMdIFScjT3p175FDokiqO4tLCrY8G76sCLi4cuDGwwiZZKPe9O4L1uc5fzkoMWXWN8v0MADFek
CzMEtnb64VE7qmnuQu5ZyJwVsmNIkBGsMQ/TsdqnoAeZvbTuRtMi/hh3lJ+uaORwAaOMhXNZ7F25
9vu4cN7+KUN3KD/7hiQvFz0qDlqTwDseE2omuqv6ZJmaAHVQbdAIbTQ0lLm/gC84rJHrZO4mNwao
ylfanNRDb2wMN2QkNeGUTmSkVq99BFHdJ220DYiOoQTbZBdjFf8aCQ2cJOC8KKuS8EAys0/eWHur
kxPYH7jLc+TP/XHFYa363/gjIDz4LVzxqhSo54MdIaYuMyUk+1q3bnPxDeO2oXBgBbUoErzCCJwH
h27se54vt4EyOqQvMYsWYjuPTLD/+UegzZ1nCsIoxBLMMCahjtXbYZXx+KMUyAo8zrUmVncQQkYA
SUKQDSPuD69gz2n4nMqsjFboTgYeHaSbjJrmzLKusEG0ftf+aQkSK18CQi+6f6gmdfnPXW+dnslk
iCdH4Y6YbWdOqyyNcUv7eDjxELqZcGTnA8dWi/zA49DW1xmZ6vAcoEcoX1sb39XpqL2wv657bRiE
DhKg2qtbDT4rc4irEItndPgWFDJSu19Lb7iTiNozDD7LOqluObXKiBrvuIn35Vz6li2HrF7gCi7Y
OCHli1tr2701N0Gf6260/+592zavyPT9aUGjyrt316HnuqsdgFJGdezAP4Y5joo/qNTnVSTtjKI6
06jCwigLChWq39bWFMd+2aUM5w+/J8+iT0qHYKdEklpCxgucDkB+tMjGJ8rXj9i3NmcLwkx3cllO
CupVf3UjYDvuSMvePpFcLD1mC+4f+7uLxIabSXjVMGa9h/zsSTl7BOu125Y8W4SDoYbx1CrAkuym
OHH5c7AugOewVZEWUIyLgf08tU59E45BkboQ6tbmXG1nG+tzwbw0X4aQcb9mAqwb8XUAdaBsrSor
/vTmgQCHFHiyMFsyh17d/seILxHuEj/L1uLDxxYPu2tCTUoHYOs3KKDZTWu02wxccKj9i0SAtX9I
NGBkVgiu62yIROD94X7R1nnFY0bUalEBaC8lgQBV4mq/0Kcqrhz9hO1SVHlkduX9V4RWuEypZ3Xe
eqpJ76oZSdAvb/yAMhh/AV5RGuyRfFWntvBAhBKcd3hxd7910HnLSpAnMEcwGsJaDMFyU78oSqiL
fvJvM7NU7yJcNkT3/lzV3cmMJiz/mYLjDMWo3Nr1O/braD9zxpNrzgK0SQLHmQ/tm4cMYyNiQfYS
x1Zu/3s/+mK1MtUuzBLzuPCCBP2yh9/JvV/rB8Q2uLrr5aYPGMO56i7VMFtoUOjaIK3BTI27f/dM
vHg3qiJQ99iKWalEWO/1xgyJj+sn2SLjeNY+PrSLibd2MDzJSmxvREzA4J3UPgHM7P6Cy+jcM/WU
Ga2qjr2fxIrC+NxEkoWXr3r1z50/B6gpETI5Lr6yaSsQyA+7xGi3Fk7rP/C5H/vTvJWuOnlmWeLf
eFI5sTIrMoZuFFk5+3dF++0XajDvS3n2xi2mEBdVD/XsAwbmyExJZvCd2S7vbacXGMB4zusR/YgB
g8ooLmqPB1OOzvTJ9DnpT2fFjk1nMFfV+tAyPsgLg1g4ZvuMeby98rz3U5TtTFW4apeQC1SwRy0m
+m41eC2isxbNLFGPFvVBMVXbkxkeqXibTrqZdvPmuJ1ZV8Sla9l7kA8K9SadPWiNpsuES6w2xBYd
8/Bsh7zZPTD/dPAIq7Eutzc0+KJ8OVif958NChXxyydpbvvdSAob/+fovJrb1rUw+os4wwaWV3XJ
co3t2Hnh2E4OG1gAFhD89Xfpvp05M0lsiQX7K2ufOx6s5UrS1PXSLz7Wzh6tjshDUZ5cqnznNv24
ELdTCSO1O4d2/YFfRtWJw9oc+typcUpGHDOsKJ1gI8YRAYDrUM2O2sDACJ0U95GUNm9vXriRuq4g
jAe9R26Mu5Z8wzBHwS6EG9FUp3AO+uqN3QodyXLSDmL5m665tj9IAu74g3EX+S8TDdb4v2Kqjf/P
XdQw1xtM0VD695IktRn2mdvO7VG55cD9PZh0jhNeUrkZxc5bOogS21jpnnaLdMdSHiV6P1gGn077
Cbe9DI/LnLfJc5fDRbkDcarGl7rtE/GglZO1LxqLtfpQHdGuQ2HWtH9wceOiTeCEFTt4mO/LL4H4
n50F8WneI7xFvd3MEu1y6xYhqxk9LKDwbUX/j15cy5kV+knQ3v4GPO7rMtsk0LcIpWVhl+YVguHZ
BXPY3GW5u8rfQkiRvtBpo7/PmFz77c7reSKf0qyKvJNC4Qr3cccT6G7kulBH4E8BSZ/eBSKcFOyn
2NmFzvnFlso1N8jAygwiwDIsPJSsCoMncjlreIo8kE8lH0owTeNRJym5GWxvs9LkETYuLzMXWBTt
KBHEzRlbSvkrHOoQZWfK19LZN5g3YuSdS5pM7djeURD/6kTi6G94MY2ctobyJHR+q5wlvOuN1y7O
bsXH+v+ktlBHJu9b0cOkDbyKym5IawbOPxNwHOnZLRlly5EYpSkfhKJ6w5rrNSgOuRxycRpDpKsC
DAWzxWVYVkpe9NS76RZPjShi3/OtuZah2Gt6IgEmV/6ZJnYbHtrVaUYOH80KBKCjwZbccwZrvaeZ
1pzVe+r4wCV8nqzT/VipqD0UaplET5IkdaMvjuoFXDFawIxkQxO1zJlkZPCrSV05nwwQYuGKJry0
bMOQaPuwI3qZQ+8uKXLM1TVdirJlNm/rMfh00KrCZ1XzwDoXCxbHXUsWmJIg76wZUkntebuhjZIC
LbHK2+oy4ZRWMItWHmaAWRQaN7gYVRxW/mD6PBeR1ccB5NXwqgmQ3J5vXRBH741lev8HOCHp36ao
lZS5Mn+Jqd+1WKjvFGpcSCYRWdr3uUsDfVCMz90nkQGbkcODVlL+mN6d+2eCjw4HOSqK3MakL/z5
2bGQjPHRvGLdEbeUzXPSTLcIi6c8jv86mWhMzpE0TrxJO5Wp6Fp0knC9zol1HNaxmqejBfNS7kOg
FwJGgyZ/ca3zmBZwGi5L86sLwz597OsV99GME7+rSTi9eTuWuk3mwxR8vD1nH8Gz99hUyEwXiTZe
7wWffZpu6yVPw2MeJ/pzuMEA6HimlijJHHjmK5lGaI4XtD4MJ2Y5qC6cp1kieI17moB/siQs0eaZ
8XrO/D6+Q/W+QicwnNgIz9Yc7CMSneTWMoqEZCV651PCNh1fsabG9g3PGH90001DYe5JIpj19g8j
oXYmpXnityOKdumlrdWPXqHzOt7btPMQobMxYFUIcVY6LXPrBnTalT/aB96bHaaUM9LvIG7Z1cNc
YLYXITNBVYuhIT8cECOo0LXKhywNlbOlEDrqr8UOa38it92V27yMACAkHHdIGpW5AQjK7plJiGSD
KCAxWlSaLPo+LAKZvi19l5LqDfvEDTc8vgrF/OHD6tkgjS2CLkyi+JETWqa7kg5c8ra2NO2pWpYZ
j7V96VVsUtKiG6mTdyp2KJiJ3GvXXedmMgkfcs/n5HGuQ8Xu5kh1vu2fyOBMhXhhsArYXc1W1jh8
rVI3MOdFSwDUKLaI0Hlj0xidqSqDA5A813+WTVuOz8KigL+NsBO8DzfBBD1kgErkHV1ieK6zO3dJ
tokKkUWgFeI+eTDTWDeXuhw6KqJ5GbLV5VjY0LBMUQeQ9ysiurYgadvdNpbijftVw2gvWlmNf7p0
6vkwCs+7mCR1ykcacT2joO44yuxaSiHt0Zl7DOIN4URKfjugSwQBcO4KOAUNKYyCkketY8ZWagWZ
Xvc4wGioCRl+5jCnjEK9h+k0p48ou0154mmDI4Xe5/jJZ9dz6v2wWvmohnx65P4pIqKI0QL2wrfJ
sRyXN9TYiXaBY0RcxhKKXX5kRq/qPFM+DXcV7ylVbcu8Rc+MWcLkv8iMpNK4jdsqXz9HUBiA4dgR
1ZFXIPSdcWkFYTvN+1SRMSUYWFSevwcWRGqucedkeFpxpdD/Ca2kRNCcCe5lbHPC5pApZHnyy3Fs
ivsb9kbvpV4tSaaBMax9rBEF3PI83c5lJQcJSoHtbprHjowS2c1oSvILIhWz30NvUuoKJO7FOP3H
JExbcovrc0tetVEll1/aeCDBDmxk99o7pn7r/lsHlaqAVX668J2DHy71xMKgqeMTXVc8iB193cw+
y75wmxcAL0lkzvEahL280DoZqwcKOtWhY/iu/6GizwkCUU0Ib6SGCkzE96ZXz0QT42s/mp+Fghjv
y3w1L+gSSXx0u678W+TkUTfrIqYgRnV1B6fZrDy+goMzpevvkJvibzaDbGKDEHixDSNlcFeHizb/
cbz3nvKwLTE0pyL1dmKirkQBSvmPy4BGdZBOVtRnJ/HbQyNtEdDUXIbn2bvFOgguz/EfD0m1gzRi
QMqQHCJYaSgsV780xMH2oeAtXH/P9Dpdj6k8LWZEJ38IzBvP2TgJNm7URfZdz5YTxoZRyZOHDmnu
Fkv1p/Vh6Okn0lhc9bz1tDcw+ITzbSIIO8H2ZvpApGkLRXjJX+iYk7smNn8YeMWDxojzIX7mxeN+
S1mQAKf0E1yMiIvuSNqZwXwGDeZzjXZMtNup9mnAF3TAMsSeEms9aOzq7/Ds2n+z38LAj4lJvRLc
CQg6gEH1P4YmYc2G7MidncTUq/pSJW3gQT9PG3/fDkM1XUuSjOpZsBIt+E0Adwx/5004+Y9Zgphx
57DjVN+VhA6gxMio8fVvJMxQnOFjyUs/qAW5PWrTlOwNmNdjmhWAdPllnfpcySwbCaXmXRR8k9Rr
tbvVFWC4M5mcuDoUwUp3K/Lc1HkYSjkjdjeWiWeD5Zus70UtGnNPkAgohPk/LR7OdvEUEhWFOCHH
dL2kjRONnw5vy2TkuIioiarSFvwb7L/xJiJv8LZmIihYdVgKs8q5ArlXnmsXrXXl7DCWZYsImzbx
sueLW9KGigSpCey9TjZpvRXhWhP/AseGQkpMN2vn3wGCaUj6LEG+9+rBCe84RkXuXU4Wb7pzqEOF
5ETrrp5+h0Io5+KmpPSR38Xik4JLh1mffDR88eWkChwcCxSEOY91Teu0T7v6kdDp0nLiCuJ67wnN
gYFzjeGpkpg1gvECRKYm8x6lPKdKj7+ZqYaActUsYb9PZLtEB1mlsHZ8IIiUCCsKrv2OnMj4xdC8
mF3CFE6htDL21+JUFQqqbwJgSzlRyQdfmbW7lTSiJ1aRz/NeNnlu9gMWZPVkMpMGO5c3evFgpb2V
EUz1p6Sv85ATTaSR5xF/3kdS2BdVkbG+Bg5ArruFRySeVq39i6TLxBGZQwdS+RpTmXpGpKPNCbHJ
DY7KpzlN8BzF/EkHdXaWPPKoJk2k5B9595TDJuFBlpxu8ZdwA26i97gSEopj4RRFFJzi0oyPhGfr
4MfAl8hpjoas+3FItlpNqWtWA6FjUGmFAlQcSsIlepsyYws0sZ5TLwtKhkpbs2d7LwsKcpdxnyej
CYHSbivtjjMkC8dJOV933n88TyXhJEWJrmkveUmYNTxSJCumnYcatu6HxeYhsqbffCeL9fthuySq
+4TpSZG4jKcmue06HJ2UixQFg7YYRdeeYGNfzBeWMEq+9MwHnXJcRRtHkNy7wulO6+JK+wzEgzYV
s/Vg32xBxBgyTVuF9rHr6uA/FQTdPzqhrjimIskfgowj5r4qJ05VbsuMwqjMSEg8fGDDMq2wcvwQ
xFjnQ85h6xznJQTpMXMkAIq1DPjZoCrcNOsmGutDRoblhVh8RXmLFvEVhGBHe5zMtnfg9wheqHq1
X57n1+Wp4stpDlJrgaYAodFuYg4pzoW/fDlUTryWv3qx/L/SxXHskrkshN2BPCARxNDKjYuuFGFW
mOInkNH8GvOE+3H8MLHXUo2xfhg7V73xGw3hZ97Uw/QtCiQgRO2xbk9eOevuXEiNMaq6Ps/2mMjw
UfJ0oJfgWcrwuCJdve+hTRBBL8pmevaJtNuTgzQNysSTdX7l0mq/WYcso8Oqy+xlQgoMdn3I6Xrf
EIyauQqoXiIXiCLZgUMlWp2zYYQ0ix5ct/2y9SjyLRc3p6KS0VDtfdYx1N91K4FKIWxlg6Qg3Qq/
8neug024SVJylTTOlJyjE2jiHABHUnEspE3QcyPZPZvGun6LE6Oa3TKjkf9xyrBfzr4CGfLkunlm
b5QoFqwS5e5lDLRBeRwwV0WgdVO5Aw7cJqV3V+2nunRIoIGFEw+5O4z/0Osc8XeCbPqhB6+sfmED
kwSJcZsf8AcBxyar8c94Zbzlc+Va54TKmfxFepKX1IHYRSsjLPp9GMfxMxnxsTpEgwHOQv/Tg70M
HrgBIMAy6a3UYOwAtVCmJkdLX+MxoOWKDJipEvhAvTq0+MTY+9sZq1+90R3VxwzR23LEqsFrACns
3YcMbk517lJBwDgL8lVcVMrtjw3vJY+5O7fddlzwVy4ohrPkRNWD6Zs7j5hjz4tmR81z7IERWPPg
k86ctx0IMI/YVBL/Moxj/UFzwfznAFO9kQg6y4xKNtU9pHXWZMdiSNxz00sVXpEs6VcO9Q37wmhV
vNZIPjD/mBb8LRDW5GgxGJH3hfRogDusMLxXbaweXRYkyy3rwNq/hgsHT3ZmiXiEisfiCPx1h6Ul
DcbtxitbL0IRIQyyq9u4Zo/xnA7xiZMAxuhsapfIGfYRu63Mql94GhDmXctiWHawjFaylhjPQXq0
o1of2lj0T2NmQnmMboZ4hGkTH6OlHyC2pnQDyruOlV1hcGj5ouoTNkjOkMys5e2VM4hYX5Ie2cV7
93pHjGpPubAgCkDTpPljpsirrvVAfffIqa0ZWcAaZX8tDttdNnlJfxxNBe0uoHjwUZALxyhlZn6P
4How+nF8YkdGxHvCOS1AhcevWVKlOXLSXNtdXgkehcjyVMLzOvK5xTg7h3c5HEN3vyJ02S9QKHj6
31Z1LVVqN2sKCXCwz1zWolLLTXIyEiq5c/mTcfOK89bzpokVjwzyITzBy2dvsg12pleUXk6WqCuy
xVpyzHnevMshXU/d4E35h3TXDKyiDyBpPpTatpqmBUnd3WQigBSD73nBxg/m9AHC7oSbpEiJHIjh
4hk5jgNWKPG430hha7Yp0TitKUvz+lqJ1y/j9FGCr12gBHVLvQsAhqV7fH+ovdr44HO4Qi4udUx9
mtld+ZDYMl52cWNnFsoU81R6L6wimeu/i1IKByFLeiA+wGa84DchKlYg7H1Go+7s6xjU1Nh26afC
eUn3SHKo4KXs/enUNyM18STLpwtFNJH8JBbswwfPeFtcgU7o3ZKSG8dNmZZzyUeJMNIk8KKJZ5R/
/Tpi8TRvUWHxH5R5ZIZf2lcJc+6/YaL/Ry+5l+AHfLHymBzaoW52qjRkimkI2fwaEgVFzqkMyA+/
IaRz9oHKwz0pGyuPpk4XcbCdlvZX6bMwFCM1TfqLgmtakBLyM3VMdCNo2vbIuptqJVKLFgz/tUaS
xNE49aZYyGMlwCVyovTVgbwO02ZsFvkcYYn3u3L06/6wFP4EEEXWvDvzJDXT/dJX/aXnWqdrFq/O
selvy/SmVrnPmaqcZF8FYrquavXIga/c2XeSZCmN6U5N5yqgir/L/ammAGBLYqFZ5mGBbtj91RM0
HOPhulBCZ4JaHX1tc0WHrp05sL1qhzfj0Z8ZZDaxFZX404w0rjY1gv9fXrH5UzLQwD9SHaueHeOE
cBBuZhG6s140iSY8eGcDxwNvyniL+BNHt8YK1wqTOy1DaCuKpunOeqp40gAK+PPznP8eWCZndvQq
PPkHnX0KNgQD1weoRmO+RT2KyZui3MHlkoIIeRr7IaHekYrRwaOQ3W8TOzt/osEZF4qMHiPcVIF0
o3Y/fi92prB1wzUQSIrY4cYGufkBlj2zsseWwLeli0cgIF5A1AqKsfkToayWj7Jy84nKsgPckEdm
o8enTmuf0ju9o+pYuBHn2MmZqSOw2KvFR1hZNaKXgRrBkgKSpm7XlEfdBf10rzjpTidVm/x7rngI
o6y6y2tuZxPsJ7uCcypx79QOQYgzDTRtV20lG2FOgMNn1Pqiml7TvBTRoQmMmQ6mMuqnSDlo34bi
8aWtHAGgeiKcB3EnCiDrEKM1dInX8Lck5C/3dW2DerMUFRdxKHnxb5jkzUea93G7k20bVDugDzNe
V+8nx3btSgqBfXltcivfRpAThCTbtv5D0DCXdz0s3HfPh6NzB74oeMbnl+8gdlbcPD8fLkkyTzTM
CeIQflutoUyZLWsgH4inJf9wVPP4HIJ9MxdCdp16SCPRnqehJ1MKMCJ9o3gNVH2W1KoJXlW9fQib
nIp9WWPBFfNcBXtMhWlPrtDSD1OTRNJhCVR/w3ZlhHsBGaX/onlurDmEzPPzoeoFzkPmw+M+9Cws
yLZAKNJLnRFk2dFTrM2pnoPoDCBxPIIwHCkfmCIluW04nDzQrWzcfdlZh1Z3zy4LynCE0n3itscy
KNicMxK1Y/Jbbc2zp47d6ACYbH3zssp37osOs+qGQNd0EiEFcANn4LLNWH7iv7pcsraf0/hBRlXm
vGBN4R4li9DjxY1UMJwXlUt9KAmCO5vKSdM/i8pAUUhOfMB3F586VjQsuXuiHcn0m7YYIq+qTgSm
u7PE4oOyeZXw9hgITLg11ObdMMVe1hEhtxUCUWBjfMM1bttm12eQtYGO5+P06fkp48YmG4rxbWYn
GNqvN+rdNDpx+SJvYeHN2KaOeqw1O6SOo2RZ4ZlKqGOPY+XGYMJmRXBnVTXz7DCgXWxXcnYMjuy7
0tdpTtr2Z4B48GhGpu5rpkHGEkElp48QE4IJ34xDFbVXFH7AYnDuZkVqwuXhbywNyF23rtVzHcby
J+N3/DVUDDt0/PkgES3n+RU86KgRHOWK/xtboPswz7EHekEePOjbGCk87+t2V8Zr0p8iS2aLx1qd
ehcdp/FlGWzwLpKyeWB9MWAdj0jbe+H6ELnC2IdUioi5/LIcn+C/UDAf7glN4pnnCwFOSumT1+28
wmnjr9WwLePC9sGkOJYDMzlTJtrwrodfR4nYgYoIFoXHTTVSzdj6IWzXTQwO5w3vli+4sm3Gc6GY
l/HA6VImu1rMAWDjzqk+BhGZNzDmaIg9yLd3shJZfWW1nTN8RnnMsjx3LvQBzUK6DwCYxX0bYDfg
VJbVj3Xz9lpoqat/gx+4mh0tyNIc9BNopyx5wLTiPAy8cp7tiMNlwlV9GKpxVFkavrcT0f3qbWRp
Qv02jqu6T3B/m69EhEI9kYcy/41Q+6qt9FbvD6epvr3AqNYNWQhTf/fCqZ+awa0J6EU+ZDlbuynB
dW+05t4XLl0iJhqUkzF1tX5OC4HZGPNtX+1clT9TkLnOt0tVlsJirG184LLImGUYv+TO82N6QViE
4WkZkALO0G7m8BkfLnZfmpWTCA/fphPLnXQLP3mO6c0HOxL9S33xumb8O3up2x8nk8rujoWREiun
FNiTrSF3tlGJWmbEOzu4O+NHqEubUTir+iX7sEmfyN/6C/9k6/7r6jINL75IfPeDPuv00o0yM5eh
bOaYSoTnDfBeyeY+MZvI7LWnn5BtZ3Lry16Dh31ZiAN2WA7TcE4rNPdfHYBedm0EkzjW7QAPnPM9
xCXqCRXJiE9iapG4TyDvlps5Ie/JVjGWLpzqlOQlzbsqrQ+DmxAKS7FntiGc6D3QcVZyTmXoBE/a
sGXwmll/JHql6mnZ4oIhKzYmXZ4Lm7PUi6P7OG9tUIrPetFel2+73GvMpumzhny2gHtHRkUVNH04
FIBE1FnwL+yQDO5dkle/Ie5V7jHDmIihCPnjizC8pHZR0fkry0X6avwrgKNh9aUoM7Bp+bD3Dd8z
4Zqh9JBW1qETu7LCZr4WCmHPF80UfsSjmoLvhNPneWBBAjIgW2rqnyC0wbDloNNRM+COIA6RjekF
qcFjrF+b/lqOrJzcUYvL4Kx2TFXbwsXP2kDN059t6BX49Z0WgiZxrL7TugUSoddQlzhSI+F/cL7r
XycLmCDAQod/14a2xn1uJovJldQZHkDHSKOGyWdUYxTuNmz04LgGiZfUwKylw9TaztDpwHDGXEsy
lMMju1YQbDBu83gramMhmQ7sedSEzzWkpJo9I4xZ3Q06SBjqRBwiQxSbSEx4Jfw9rKc+Grbsrm0V
Co7nv3FijyDxBy1ksbqGzBIUYtr4vJb+8yyhcui4uvthYUDO0gpGCh7FGTrdxp2z8YnW58Tbmxdk
ATgyMa+GmMkPyHdoDWk5G8vo4MIHo/dM0llYsZw8DsfLBh2GtqeC2/Q8EF8lKyhhqGwUiaFgBxNy
+izqFaZojXLFqpWwiar7co1BZ8Q0FYj1irn7WAcM91u8KAYuZZoXudrpyBUDkAfmgfOsyMxkHNgq
dQnS1KVWKRwfWnA9hf8FqYus4QSBPJS2dr6J15PyEjqtHqel5yGXgfLqUX+lfidpASA2rthFhhbq
D9u6v2nGHmWHW10EfuguDRb/vfcL99fQzF27x5Amf11Pjc83Mc/LX4SS5k1QBBQgubBqNn4TTGzg
QTmhOwF5rwEDFwlqqs362dVKfq+RX0ATxaRhWV4T0mrLxjFDuaujCAUdbXXjBUnzUpiYFJI0BG75
1ebox8JUPfGlRXZbQPFQ9ODK0jm4RdSzH9zewrZNXfRPqun9nIJnieBA1G0stoFNAfGyMXaVW4/x
7HVqI/XEq1MCKBQ80ekztiy2j0hdvzeuITO/FN36e2oiQoDcmU2xjecoeSy9mYMCk/ZEMdJ3rNxM
nk9IFNJmB28no2R3yGi+JFt2OjceE0KFAk72v3+fB3/9giFQxRQ2SU/nGIbA5cVc/Hebj0HWr+7y
K45rAc6NsBXHOD5vzmw52qdtWfMRdpNDz83SU3bZqPGo/HiBtQuvN9nc4pZH1s60KR1bTbm9Qg0p
txX38xm+XaIuVmIHbwq4FvRli4R8q6H38mn82hCCBwH7PNc+vpJss+RHUqaFYRJR/D3EfZS8e7ZB
OJecYV/QOPlPkqy3BTblwI3pjFMf79cuhvUxQN1b936Syecy94qvfrqRB2ncOYeW106x1f3A1QUN
J3uIvIY+MacHzEI+CN7GNks5TMd5unTbpbyNIk3bckqSftTl+24OBkS/qlSEKdgd9ka6FLedIsyt
im1TfZ49oiG7kaDBP2d18n9sAtI+Tn7in7OoWX/PPAenbTrI+GNZHF1gOpXlG+Vg8yEb4SfUwMLp
MQGW5G67wMDem13eWpuSUfZXOngZAm40wQ7CwmboDyoi6wgRxBDpVdXiUsVD9zu1qFqXjA/vhxgh
HBFgcoz4a13El5gYa3mQHXQEQgDjtG+nLH6MhHWm/SCa4uo3C4/kYMmqAlaH6B/noU1+bMntcqCQ
kTobdij5zR54JAbjjE2BDo37yzqCiDl07RdMp0ksJtgJoYGsYkZ5f70i9kj0hYsYTuU0ZM91E4DF
mAn4F7sFdnG37brRQKXSpRvKjQl8n4vFNeGFxpnzlSI/pZzBl/qBzxLfemAl5Bnri9+AFlA+HVq2
OTFjDUt/11Xo3bskDSz/B6n/V5BhpqkNFo/HmRFQP2V3itT0UxCAGu8aFE4GSKGHufW7Ih0VH5IB
WD9VIDQT/SQ10dgNG5W4e9tVAZ3AZc6Tu1yUybfra0LfQafVf2YmecCKkM6MLP4cAXv+rB5klHDT
eL1OHm50ANJoXFYdoTck6oAkP4mO1j8a2N7Th6QDoCkjs2FhgUxEcon9Mll5IlvdoyUQYphHNsG6
HHU/YmHR6A+WKVKcwKViaeKowR/GyeaVo4pkOeE3U7rqZm1PFYsROBvGdcHyrpROtigC9VXqSCf7
pPAkkGUVFd89D6YvKhOs7OrGLi2YsAtku6Udaaxq9Mm/adpHa7ZtChWP3WXVQZCcEYJ7+rYpsVo+
fi30FF5nXkTNP9bzWKbacfDb20oofRtlwLg1jBR9OqV/Yo/A2A5RNheUzLBkjn7fFtegIXa8vR3m
IPbLhTqapQRAo1PqodquJZrDJAuPzn+QmS886ZDogde3y9UCOE9Bx/vslufD7RpDbAhm66xeBC0L
FdHsidn1UXJ0p8ico9Gcp1Xrt9qt+HOso7D9Y7kgiGxi6SRfaQbVilMZHYNNS+a6fjJ5PbCRpc7q
7xjJNT1N8Zi8OToxlrxhRJ0maLrpP2VDOmIN9Ei+GAc0L1uimer3cPoSfUwH1b0SW9RiM3HsBVvR
xg27cnK9xG8jGw5fDexuwgRBOtiTtwRwrXOW6thjSrG634uudZvdGI/BA57PNPIoQHdNNvS1anVn
PF2O3zk2q/vPIa/u85YYJLwdit9HEyzRU25QXH/3pcF2rgK3N+euThoK4aDTOrlFzCrl14TfOQ67
tqBvzJnC5tRxNx6tP+fKcMPNRUo6/jtPIwhAfhVHXst2DVLALIPATs4qJe6GhAgmS5XKrNqMoehZ
LQXVafAfk+x2DOxZALAC5CwiknBBXVdEQIyxW2y3AjgX0ZBm2feuzDTUbr8OzCOPlqL5JzC69SlE
uGXxx4Sqv4EilLe/6Ld39sWrIvtiibAiVS1zwg3eRdALuVZLAxV+rfxfK+p7wWs8nYs32M7p8rsY
qrm7ut7o+/cFq8B53FVVCEyBvkB2N5HlY71RQx1uH0fUk2gf1/83oCr9iJJQQTzqq1rvelZ5c1QV
OCwbtPZseEwmbe1JyU7f8XrnVUPfzsx/kcRYbyTIHxE6sBkBs6n19Vtuqza+N7VIxc6d+Il/y6nq
wg9apV78HMN25dMmkozsCimL8BCbsaZHHuIdR+seNt0eryhzD2aa8iOn8TLeSuNjtHP5Td2mIck7
fJEJRwiFc0TmMbMG8Q5oDxDJXC6zeqMtBQgjT3Q2PWAJdGLfTWjsn9PKPSL5zuD4Hsg0yPIZ3hgO
SRhN8p3QpIo2o7LmsRgMhKN2nVciovBc41MgRb/cYeoq/70b+nXeOUKzBnKD702n22SuV/2HWbAE
Z03nYnwaWIDXv3dBxGWCloLsIUhkc9H/Nfi65InihjjG6g0xNNGJrD1rMg1xHYaSlvUKwOhDqjPY
R/0dEyljV0PSJ3xmO4VO3gJgXTRfiWJkn4kfFe4LbMMZ/BdT7gUojY4fJhIow1Vi1x7RPtqWFD7h
hTPVEiA+q4cq+Q2MU+DmEHz2nXM5O1H1yoGRoDxgfqndedtUFFlek1i34SslsACcIDocFT6CkM52
AGBBYZBKsgvrHIbAa0kWIjpy3HdPRCNk8or5x04uj1xluesj6z+ZpizsSQA/uBqTe69ZWlNAdGgL
7OupLS+iddHe8Cxy8Cplw2EpHbn0t0swy+uibo2SaMI7e24cvPTLSP+GVi91EboGs4XOQ6xwdM4r
mciCFqMLm/AxGHI2RwbrYOwDNhJRTTZ8l8Gf2sO1/eSeqsSeoCeRDyYVwSt8kmQ4/7A5nuBljKTA
LjcZ67lhab1FseCQG9OK2MQh7+aLj8il7tsO955mWDbeq9RJSQS6QPhiGmkp9VSNfU8DAax0keIH
j4Sl7oMgVa+EnNovZtg4+0r5Nb+meEDRrH2/xkkp1/Y/em46QS+TPh7SsixFcV66vHgmhb3muxH8
wbCdwLxCL8E+uEft1RhzfEul3Cq/uj2OBG2urXIafyeqUDUvme0H7xCuDXPquJBdBZ9iVsv+Lzd+
FEkjkkOdtggFIilwItp5AeeRNSrdhZhKXHVlabrdzPvYeRdIutHHODpvOY0byhSdcwxjXhVhyye8
YTGEn9yz4WWdkW6Cjte6pmDkc2RNe6d66MJlpWQ81iX2pFY4aomNl+vos6aaYxooc5ZwpM3Ur9QX
ku6+k65+s0r3N5zb6rlPFWqxc69BpIdPkPPr8Dhxt+tjYrnj3juf49Vm9ODNAZ1L5/pYjSL9LIok
/pcQIeZAsKbz37qJGpY9DFMPkgCg+y89Rg3LN9m90xLHaZd35loyHbacvWvYEpViw5cpOIwoqlqn
DAWT5jXrSoqz1wvgQiQkqJGuJdsXjiUVjK+Y4IL9dWMc2MeU0CmoU4Wpu29smZfbiGRhdZSuKln1
2agfmUq3Y852eoKTTmqCU85hrdsLQv5XlWLr71DWXYOo2PsGxCptb3LOtXycrRI4SJBS3HeIOFDp
oFX/j6MzW3IU16LoFxGBBAh4NZ6dznl+ITKrqplnBIKvv8v3raOjqyvTBukMe69NCzj5lVzvzJoD
6xVO2OpjpYa22y82Q3fEOZ0sI1JfhXUs8G7ToDs5jC6pUHhGRDPaTAR9XE7bmDXYk0cdCVEU9vEw
IF7VGc/hYtXLh/v/tJm8MxlWW0ns2xWJvTlRCbnpVcqm/aQzrYaDFMoDijBoAO2JTIctNq0WVw4E
tb2j6nlv+YSEbMjSXcy+GsI+O1UZmndIKCJk4slLw5RPzb45xOyXqntBhbBePE9N3m6MfXnL+cim
vDlKL3UfYz257ZeXESNNeMgy6APbXP89JkQMGlvJvhNXdgCUDbA8cQWZtMaZdklKGAc+FZWrOkW5
HaaJap/cRZQnV5WZBebWGda9YDjWPqppHf6F6F5ZYSxLIKrL0CTLVssbC5vp0rqdLIb1F6a1rDes
BoPD4wSen+AbDBePpQzabC8oOG5JJk3ufnaI5jGfm8z6EY6Nv41Nj1vtUONpJ4sm4BPlkfXD+rzK
pAvNQWJHcimwsehLvo7ZYTPvrJZ1QdKEPqSqYkrNRFnsYWHqYfvsi3zPcWI9omBsRdSMWK1D0v0K
Ve0C5fpTVKesFFBX9w6dqa719zIExcUzCLWikNl7eFDaUR30JNg+ilLSp8KNlkr13ODYAfwTzbQw
aPsVF8FcgytmJbKCHVjZZ6o0RPtaK1NYHykaxEuvS99ECl7OsidJkCDUzkI3QEVJJQzYaB0/VkxB
1R4pHojkUYMoQj/cPHHA2S9EhMTrU9/5FHjsNpuaWsngOSvbG4PZ8yoLEEI5fhJch6hDoCNCEVvH
bzFKuG+WiTLnOzQMMBBHSefYVEH1IDq3+WnqGz1k7WAmd2G4OHe5NXD5j6s0cJXyxr5UrVj0b2Vn
YftkY2DcUzC39PSLp+pX0VZecvZZdJdnm0HZwc2cHkmFqaX91LI+RPMhlPxxxe1JyQI5k/vXeA0c
FCfA5rkAP5x3imiSmMpEC4bfQiTtdm0TKN8ERRIexA7BSV8WM8XutkIO4W8N30Kxu7FUXY54ojz3
dFBLzU0/9vlzv9iTfXA1AZwbOBgMWdirAdKYpI1Rh5m5tuIDy2TF4nBIYt87xFOrb8uQwVmf3bQ3
f0m6UP86SqI7qJApAgVJevVh6P1pfUNMTrXhCRP/7XWbjNdeWPEjBw6ELITLI1gxB3Trxhmp8k//
zwj5tOeFCxINfB/LP6OfkP1sdxhKdpDKOTmrNq2tH2vA2StlXwQPRZp575g9GvuL5WodPM815yRS
Sq5CmyDltfUi4dnr+OWYybbYGt2kD9s07YIYNQjW5c1MB4BCvkrb/pQB5vVf0ei4oLFYilpfw+q6
F1BXSw9AMBfYpcJCQyHXngM/3eZfgFP1MOtAsarPs/CTeetS8twh9RuSK19R+YWlsyB0Y2j9ibiH
ZrjqAaQnjNt2mi6jSAmV26ROlfBC85XXPwlzIfXptsMgaRzqgoguRq5o1emJ+Fo03y8VHkgtl7On
Ioc7qEbrDvMf2JgRI8s3rIMw4Ayw4+nU94Gpj6WPXnfv+hy455QKzzvajhdfSzrJ9dFtV0Qfg7+a
hMCQVCYnumDU2BubRWV87m5Z3I9oCtb1YGdeaz9oBwh5BSwNKYCo4Fr1ZaepUmt+W/yPRSi9p9op
+vPNJLvumtuCAFiG86gAWf2TC7O07YRKCrUwueJbHIDijC1YsYRrgiQZXotpHqY/o1UN9Yjwq/eX
5yZIS2vXz+b2oEupaB2opF4TWZAMvZl5kH7YyFny66ZwcHbQEGPnUcyZDk9hS7N2rSpfnVeiLbw7
1JVMBQNe8fGDIaYuD2HpWCZKh3CEBrP0wxZ0SjnuBoYW3KbBzQYblcpV5meJ4wE+MY+vGdco9Nf5
zQLk7Tx4YL1YP5Mvzbh/2y4WJvhbz3ZF1d5398wS1bBvaCpQYaQljTuCxsL8jEutGSz27fwnn9t4
efQm02HeHqeQ4BzOW6xt3uxNT0xShEB/d9NXceWk9zAw/YoJHAM1lvmEakXSW+b6icDOoTykEwvF
aCZD5GxXoyLvYh45RYssb5st+D7/4WbJpV0in9HdKCMq67Emk2zZeM5A1MrYwV/c2zN2cAhgBMJv
Z89KXsgAkeKMwtfn19DJVO17MAKvpgOwH0FQ98lPMVPK+s1MfuLvq0xYZ5KU0KzIHCrPjlUo1VQ7
BqKLcqI9ceHkSJsI6MhzUS1QhBO7365gdNTeYer2a4f5ErOOCId7xkE3cSY02m2CG3vl0zDw+jB+
UIHMqQYPxsCiqvcMYFixQxm/kc8kOZKRP8Iad7rW9CTROO28ZajbPCY5fuyoiwc6BRTuPbkIt4Tg
RQCci4LRmmy2eqP3x28r3byNOL/lAytfW0adSgTST4CFV3SHxaWHtrhGa46xjJS0Kp/PBO3l/wRo
oGSfgD67OH6fJXAPnM681XlnIW8eQ+uSk6qk7jLbWcNzlnlNCTDLNf9C2ersg6NseqrCzG/O7Grx
ym58FmRPeSjMjVRsz0wSgwkNqUOoJUHmpqW5mFmZMogSlDlCjzhoybEed3GTNp+YENfygW+zrs94
6AhqWzJwaCd2iJgKeMyd5W9OycOdodVQRfj6JEkFkhH2louG/bzVxjMx3TWRRBTUcemRPlKga2/x
3wcbofFWBYBzbUS2WXMugUmD8GEadvQ7IihgCTLM2mq0UCSgszB9XlEG+ke2hMq8laOPCWWA3HDs
3b5IIqTstwxKgnCa5zFBv6PCubJeAoO1kuONZd8j4wP3yWqYCzwmfELEpacxIx4XA+vBt3JEqi0b
r5+mInJ40869Rlvgu+ZgLVV2ZW8v3UPOCXKebTOnSEOAcd6HrqdJTuEAzh28r15QP2CctQ+KVBuQ
lU3dD/slRdD/wroyeSVItW6PdRFYh7kaSSOxu6A/FwHzxifDujP/wSav4dwFas3+9rlFICpcUB58
FqRO9zEh2Tj7VmeTmWlwrU+dlVR384ord2P6woFz7GOsjwJcz+150dCx2YKFXrn3tWUg7SzEN/Bv
Zsg6gt9za5HxwFRiYptGroqXPEwg8MwZkg9A9hTa53/ADzVaJvZ6z3z/Kb9f4Gf+rnBAEaAnGEv9
UZZxg5/aZ2coyShmAsm+pd5xHfbuYeTWwZlDsJPY9EsJiBSrhb6ranZVj3aPC4rZBf5hElGzZjd3
OdxBFiAr5S8YX1It5yFed/E8g871GMn4dy4008d0IsMuatO0+BirIHf2AbHzGenqq/ew1GKMd/iU
Og+34g3CvbLKeUJEw4KDma6DHCIX4TcmJIA3gETG7r5hKO5v0NW03zDpUiZP8Y10mFPKsRibcNBY
qswJ7Mtp8TbeAibhKZxttITSztunhqrMPtIoyA9v0IL1cB7MR/JH6/XR2Kiz0KChxcZNvdoXVEcE
j5m+DcLn1K+CfrfKvGcsPMr/mIjOtHc8eX8pqeczQlEUyDZnMWiUqbf/u4mfSaAkVtE5d6rVTwE8
Iy+yrBn5D+o0fKMLwV83OnZHRpEuyr9iyFCwR1R2wR5kixu/6mBIzwLEZfkP/5IDfw77q0TJlw0d
QMKZyTyB3Y6xp4OGP2HeXZpZ+28snC47BuidGApiYAaZL+rXKfbQz6xuluD/TTqyQLesy6bxAhAj
gCyPnWi3QuPHqlC7y8sACIRKK0yX8IssQB/CjgQMCNmkTu8JWVh4pRcH8VFq+TIDW2kykhgztKSX
OMjy/wZfoTFT4M9GhjJBLjAp3LI2Ma9TFPlTn7yYfp3u5oVlcdQQShtH9lgtRCZiNHuQ3DXDq1cH
cbMZurHODvVkuSAhQpPcs1LjF5e9JlyvFo28hCNMwE0fr3gGZhSsnFOIXX6psHXCX+wyd9/0mgzE
o19C+zjqweoOjYtL/0BMwa0ytFi0n7qqK46mR+EfLaW/YupLRH8BLGt+UfdUJQESVFr3S6bdeJsO
TQC7WKN/3wJD9LCjKmAHiOyJcDjafbAkxBG4Mdl8oiri/xgXcWTACtHhlo7Z+kEXTfeYNjYox9h1
dfVeLPHKmsnDuv5CXw861fJpGSMUEmjHZO7LIxF6etmrtVHteS5Tr7mj1DP8h9Ly/oOxN0KsGqR/
iMMgIOBQVehvE+z03Yk8QVxzC6yxmFE6H9h7MGbOK9j1gA2xwlcFlyaR8DZyhIIrLoz+yHSjHT+T
oPV9dXEok5evejW9dTJEcV4HVWFFYtLovitELCrKBpeoLRgGKyEMs9UMSABV2iIKJAsTEIAd9urA
+5O6hzksYPfliHZeh554siMI9BQeXZ9reYs2cCHC2gMDPRZ1NO1yKmgNRagLC7OD0TfbkB3s3L5b
HkAJSRd1bDjc+i7s1DuZO/G0h3FATgwKfLjczWQH/YZwWZikXLj6jjjLG9AKdS69yWIsIE1Ovm5Z
I+h+G85L/zHNZDpRwyBI2zHBwn0Q+FK/wdIdyZ2kDfjSfcMyuUVMzLEOac1GyE9s1SamnQmJWB7G
Z5BWZFPQk1rY1mzZnvthVv2dTTN8oy2O/nwQdt3d85qm62UpJvc7twq6dlI6hvWuyBf7ZyCYqI3i
tfXfhrmo6crx8pNMykmaRvinq4UFP+3ADoajeqM5TshRyB2rI2HEDu9NYY/BdShnLmiwGeItnbvw
nkl1kXHnpSVz8nqe72rZEA4FN2Xa9ytotGsxZ9mDEXOQRF3Tk7Vn5bpOz1w8xUNF20oUpPDD4GoY
s2LVdkbnvxz6xkH4S4FeH4bknimIpc4QMQ2HhYzTRy4ze96wyFZiN68ZGsy0ATYnUcLwOHWd9Ymd
X/4Jyo54TZzK3YE4oPJfK63mtx4JT0OEFDOIp5PN8xrqbCIePfIrIQy50kKKCV+PZlguTCmiQYzo
0GMxsNaNnZHk1obp7d1EmJuMeKmhQI3tipxv4/PwLttkXTwdtS7Unq2YrWLfMMhzoqrNHPeJLXqh
d4Yop9sKfurj3bqC+katalXtlaKB1L/NRKLhCw9MTfIh00u6KCce31XRUIrZObFSWL5DVKNi4qXY
1QGi9C30A5ziAy7ff66cgreCspZ0ZpO2v9AlUYtIMy/62s6N7D4cNn47vy+1x8jQYnECw338INID
QJNCy/hgtymqdbKaUeyA1vqoyIIKI6wXkCMyTnuPTdU0nr0qMPa2kA4LkoIc58fFZdh9HPLRjKd5
yIJnkAbMDVymFiE/uiZxOOMzJ28JnM6GgAq6/DqMyVDEEZoGx6DzfKQ8EtfliahwxMhAyCRRf0RI
vjv0ENYvGuMYLtfc91fjzUny5Ew+mmrmdp8IfRD8eB62yh2Tp5Qle1K69fDhNXG4nujW9ARftAlB
qwfxah97Pmnm36QB2jdqklc+k8SxPCzap01JMZyd8Lgl1b4lMbO5Z9UVXCDxejx0CtMOyIUG7vRK
bk15qUCziUPc/5/PboIAPGkDDH8kI2sXrrHbHzIXrMc3Kn35MBuKwq0gEkNHsofcRfW1ANuIEICk
hJWYufXLftNCHCgO+AQnjJCeJSSXlytKcgic9WmSjs/0t5iHpwp+GxPj0cPD9e7Z5AL8VCAq1CWE
MwtMLPQTLdrHIHXRVG/52+rF4rouBKMLZp4Oy1AuxBkGUlASfbzCGeDBziZm+wJxzQtIhbnZz2YO
nigs3WY3rqa+tENpT1tPuHjXm5WC5JO2KE0ObA0mRuGFHM6hAzVvS7HhhLtyVMNbvWjagza1Z6hD
S+YdG5+Z8072Uv3FJKw5HDXXx6ata/mRTzK4gJ7MP4OGkIsNES2avLxedT9Nb9NRdw1xC0ThopjZ
eCzI6HDE6D0i5oxJy/ObIdiN/VA3mB6b4uQgstHHpWmMe2A8Q3IQJSSLW1OgtD6Q2NB8rWR4Wp+2
vZC1bkHFK+ln4ulIeql5DDH5IrCwuqL5sSxkulEI9oAaVjVICQnhsxh9pH3lfMOyXYvTSKDAdQCw
YjYyXsb/oFrkaru6DnbZVeHoPpJDMasd07OmOk/zerMuAGBCtkoKXMh6DyM7Wjdv+OOLxPtN2w6r
d2CN5Yq9jvjndKrxSuBSLdNTWgvrCXd7jyktQHJxRz5DbF+oz2Ok0IvsZu/QEKKVnAjpLbeVjpFr
RJCP4uoYhgBJLrOzgKGBR4CQzWWgHdHRVOmFze3yFGc8pEfsnAt3s0pJ/Ow9rlAkfXB09lT2yONW
f+68F2xxxHZWiU6dHfYjbAQIVecZNIZLEhNkNTqXbGB+DhHd0Wm288dSkZ4Bp2gxtxYCfwmYkn79
DCc9eyfLLofsT1EUWBStqpeEr4DjR8u3oX5cqez5c3D29mxYi15scwwdzo6YKPL3VOPS0Fa0cysg
COyBJEfxP95irEKyDyBi3FHth/80MtIR+XHHIqhxaRc2Hm0/c5y+TD4Sp2ak+aBYw8Qv5MXhswTS
GGLc5CVBCHNZyqF1/lGFrPl+4oL615CF89WOhGifwqCDZjWzoFkRNki2JjyBdXjGXtGfSSVI4nPb
DeJlDFXFa8m2QuxL/FTzmewI8x+pzPafmilQeXthymCH+UaxBB2Ddt32NoRutITWcA+ubbbe5IQV
Kl4ypgzMGwuHRjnJkGwxHSv0awVgxr7GCbPsv21BXMBhQZLIZwrGyv3kAcR8EQ2QnuJjypcvf3s1
2uK0ZKj5mG+1xiqPvu/YBeZV6f5HE90h4Dd8RefYKJJkt5ZwR/SRLlO4v5aXU4AHvHuEJcRDb58g
YGEotpDyxkex8FCeY9yuWDok4lFOJAmNPvZst/VJckVuHamYUa7eSgMtFnQKnBM2cY7lcY1ph0vI
jlNLXVvAzPBGQ4qeXRICX9+B3VDqWYiOvTN2lynb2xM/8T3qaMRZ8+D1J2VZyjmtvlcyk3MVVq0J
UpdDL2N53T7p/PKe5zQm4WxiSg/0uABA44+V2mXQsVw+UpbJ5myniPCYEXuB/1bhcQAUV/a+w4K4
0Z921sqfDu1M+DrgTgSMz4LwHM6DJm1X5f4z57xFwtkyM2qFTVDfTa1LEGe3Vmj1IdiEx4ElFbn2
YnQuGmywOVBi0my3VhAwXcTXUm29wLjeHomBX344OauPUzpTkr+GKQiTjR6TVF2JmkAEDVdaZagL
8kqlL4xkPZr3gkGBOowdFG9Gu9UNTBF68FlBp/vsbrZrYtGzbvyOVNMXBFZudb/Cqcr2TNLi37oB
UopnETnavhrJyIwqMbOQokUix8/4rfm01sl8pv6srGPrtb57ZaaGlw8pZbHtgZT8rXXrImdUuQPP
dRDC2lR4u2e0hYpB04pWodgsk41nPtfazLuK4JuQXCu3rY+jRY7lzusDMl1tICzWqVFTr8/cTGI6
Bg7d1zNOmunmLaxodccEJnsWsqzfrDgNCCVzbeJ2Ajv2vikeOFGGmkrsIBcGFpsYQQPS2pI4o0MV
usTMY/AEdSpHb35Eex2Ubz5ju1uEsJYXfoHF4WRELrIt4hDCpuPA6A3Ldim/QozqC4SBNpusZzXU
yFwyDWQFly96jXeAvQqUIM4dFPcz8gC163U+ZJeYTGdEuJabFpelnd36a1Xk9v3wQ/XxT+vJzhc/
9cDu9IgbPQn3jTM492NA/4LlO02saCqAWpy5b1bok5SA/J1C1dZzDquK8czaduv4Mjd2U6D+1hAH
zho+mdprjxHYmc2EXn5SWUyfN5IpqJl5nZg7xrG9BdOQuoxsRJWkJ1zUvgUBuPVRgY7JZF+s3lZB
ZEgfbO9UOZGsGDKCY4CcuUk9E37G2QnGAvJcGomiD+5vWxdUS3lWQZbUAL02CHv9Sy7jhAxxiDbI
3kkPpydGDAXg9da9NNPq5wcTVLm7I/2Gl0cNQF4gJ/IgvDBnDmALLSFnO/gSa45MgmYNrWvocos1
YxL/wcIyhU9tz817V5hV8fko/mz4kCu9DK9k4fX5k0Kfc1PnaBFTNZCTg3uZZeaphnsFig8yH976
fMkURCtMyXvfhJJ2AXJ9i6wvi+NDo1Jg/Rth+JywUGRQVNdtZZxeEhDuu/UHja55spVTC0C0GT4E
BmTqbLNIsmjiLRdhvF/IF9K3V7K65hJwxw7rYhVsJccqjpqsbQ5adZ3/5oYZXSXLyHWPDRuXQwfz
Z0T2zaaG7dPMFj/zpf/G8YoaHOew4n3qfU0cIqSt72Hy5d8UnBy6Io5KOKQh4yJkFrb9kTJ4JZIS
xSDR5HbrfZusILWaUoRkeLpMgibjliAe2CZcl4+ogEjyckTtPHSL8khUgzZOvdgMPufYposh+GA7
7+E9yCLM7N2CrOkWeqI8+7ACaH1l0cwepUZTXRwUIw1kYMn/I5GB9uEK0b20z66RYQ59XhEi0FdU
MiwIRxJKx96436hQoJWwMcNjuATM5SGtdl55Cave2zsMKYh16UpltpSOkpOVLDqU5So3LN20RujF
+dPCZccdwfCZ6zmOoGok/7LR7ghcbCbQ0uHq/NUZKXxJGWe/9EBgLdAg/oUeS7aDwCN+cipGZRsC
yHPrl3MYKX888BDuKBKJ/iwt4SMpK6EP3jWNC4/OdXRXHzODKhYRHKDy+5R2+7tiVpVv/d7PX+3W
fTDahOVDnxt55/u6MNHSew4ZMYsPxjFcLNs5dsq4oD5YBzITB/uQcUSg1XyhTx/Vnt3qSprBqilz
ynLJqUSrgfoKyt8619gvK/pHKEUIACHY18WT38opu2q5Fn/E2rhiV1VYGzS/mUXbE9G/r7/Fgobw
UK1OayLUqURvJ5qe8CwY/Q1R7Yu83ViFapA81JX90U/F/NGJzu/2VTCLcNfnwnIuTRLGnzwTU3eA
Y+olH1MJkDvyrYEBue8v6lot9BTbAL0fMdGmTYh56mK5cMPG8jUMZsLp2nBcp/e+m0FwzqFn3zUk
nFRbQCUkgzL4csy2EW76Xi82ziunAJOB1Yj9Yrg1IXq7yDbDUF3xljRUtHWNamcRi32xF4+w6hbn
KXCMINE2are8ovZ7tXH+2c8TFqzsQkBaW38zNh/hQvcpVqmFJ9HE5TOdb/IJfo/hGlYsZlrajxM3
8hLbwouYVKh9q+1AzAAiu0bBkYv6tLHGu7X2dRst9D3Zy+R1PYeY8b1wGyIxw0g4MeYDa4YnxSAz
7ru4dDnUtY03brA0P+NNY4IphQErKCge8EkMyaFuBtyvbVm1Icx02Ewta4wuyZmd5S3+na6dGU7W
mdIIfWcrEMjDseHRVJSDIxr7kBJoMq9XXMcpC9nOwm7fP8o268Sezqtt3pfaXknucpx2DPdFFg/4
yFWKR3lQeJyfq9bVfLCQ5YBOIDLWuC1ZZofLuV+RMe4NcTnVtQtqpe7ybOR8vIjEbUhWQakdTODs
OOdcuAetpw+s5bX+ZQ9lvM+YDWn+3qcVWmYiUGAlRGIg1Hab9+1a39kM61GTVUxwwYQF8QguqvNx
x0+M0MuDqPnjL2mJ3wnEGqsKhLqt9qxzrplTH1a7SrPHrkSruaHh7/iPqnlOgdgl5AWgeZ/6u1GY
0nzlSSMJYLMWl5gGu6yjsHWHC1k07vpiw5lzzu1UAoeyxDL5J00jbDYZJSjxoeRRMGOo1UK563Zg
mA4z64M/9D8z3oDCF4jMKCJRUnFJ11CAErBBdFLQQ889K1UdxdqRK/0xSO2tgPAJCUHZc70dGzTE
21Bauny2czL/+k2nCM+99gsXF3KvEWDTlfWD0s+5dIb6SiG1DO/eTPfLbLNIkq1nGVyDDkJc2CWq
Gf+MnrOm97jm5V0tdP+KzNuujk4noYMpzCA2A4OGOJvFoRIsa8ksqBG1zSYo68a73Gg4yOUcG7Qm
3XQjgjWAor7qHHUsNqAi+C14v+YdYFFVEslCybkZU0BiSFHtEAI6X4zrH5wuRNWdgeJVxyVcB9Zt
JGaWEYotwlBBNeNGCikDCZD1gfaxap/n9moaSZted8Ckido1aAcLQlfCUzG6OvgUjG0/GpS/aF4Q
4VzTMs/We2ua7OobxEifPdYYLiHtgIlZkYP3Zei/aPq0bgtrYf5pBouSvfGoTI7o4eNPtMHtCVoZ
qnt0cTYvPe3U3VR1qBjHW6FGrCMTp1cWDp1/AaiLr8BGfCmiuTPCHDW6ArnrKjGqx5SHF0NYCeHj
3tJkOmwN195v0COnP0jl6RQHJMPFTS8ClW9F3ZbhmSeadAoIf7d8hrn9YjNS9ltP0QtAEhmWs+H7
tqPZY7B816ErQLUBe3a89G2brPro6VVUf1cvWKwzf4NfvWSiM48kvxr7zpK290Fl6FYl6c0mB7cJ
nQFtSdTmQyA+TOWapTjwXRQJi2jsgx6TRSJOv9vU0fG+dPz8PWOVSsxawcuHbe8GUH9hYRmmrL/D
enyL8yTpsdjLHhMlKLxS7D0qtPLK+jmOv3l5VwcYLgt9tAtdmthbOsybb3+sZuKS8Tf1fgUGQOb5
z1gA7LydlXRAuSfljXVSeL7cyqBksKfLeEBDqbPM7V5m/rE8FR6nMGcok2f3tVlHc07DHARDx91C
uk3eYFFuFcx4IMHe7VErcvVDG+YOHxXG0jNP2IyKfgpwZslW0QiSqO5C+U2AEP/iw/Lcox/kZNSn
kO3bj5LNSUviFN86Zv5FIDTrQAzuJSrxD4+4+HukDEQFwroa5j1JY3JEZBG3hlGIX42MqAL3HUSk
IrKtnCznDY2+2xxmhEfiVNwIQJRTZBg9Kw8/j57HqTyWwM/TXe6JFt8n4rjLnLZJSJQSLoudI3D+
UbpY8cluDR6jYc2LX17y/nvG5g5NVtnOJ/sjcukWqIjhIVWS0Ga2aO1n7ceCCNtpSN7XrtKPYKaY
XDe4HZC3ESyNw6Nxp/qXqiyc/xWWw/3SesRibhPdZ+aMuaR6rkMd/JeCH5nJZJdzgBg2gIyVp2Nd
REjDzfruG1eehgWvZGQ5bC2jkYlsywqHq+jAQjVGClxrKClZ7bkvTdAvBW4riFS9KG8VUysqh8XF
LVIdzXluGBcSM3oKxglZTdVOVbXPRqP67UxlRhQkRHYShREak/drWtbGaZg0SGT6jNkleErEjNRm
oiehRMu9Jqbc2hWe511lYWk0H6uTP3C9sImfQilhyfe+x+K+Marzo8zidNqTomKCQ2z8GxscuHY+
fsTFjTZU9kHSo9uxMWIOyTz8FCIDuxYAEMLwSxrChP9gYG4qneq1RpjDe04h525mjCpQY7FHy+F5
1iFygA1a+1VeJ6zE/60ZqPCon12riKqFWQ5EBLJwKqhuyYuQDs4qnvnlnc0eFTQMQLpx5hADfNJM
NEh4/dn6N+RddnGrJizOzZq06dFSSX2tC4KzMf110yQ3JlsdsrtdpjrbCUPZl8Ehl5wzBZHvncoh
v2i7r/ObhTZsrjPJEfafxZMkT+HTjUHuWLL/5LGBy51gUugi5sceeCOVJ++OwFxz6CqJ0vIE2Lsy
XxPeAOSrxgvLg2Zy9gwhMPg7IeNDhz9Vwv2a41GbKzE/RHmijwXYDIu/IQRsxIS/CVLZsmkU9R9c
FsGVqFwEDA4ujxd/luQPo5lw7YfAYujVncRqr+w3AbDo+1p4I7kxdl+JR281mXPwuI1CpOCWW/Tt
Xk9FOXeI0ElN0MDDEBBSwddeYC+XkMrPB0kmfHfaQIQuLJoVVvisCzs7+IsrKnD5Ich/PqLHmXzi
jpHmbqpsYPyAn3EGh2MPC3bpTAyA7OtFQZFy6ZZw3FW4Xag8zV3Yksy9d2c7OEOWiH8nH6TmVpfC
aT+pI6ecTHvOih8JJOMdjIkmFiSp//n9NB9q1zjvWDL8fyk3MlEXgo4AjzjJXASd34doC+at7GDh
YUwxzX/019NyNHYOrq8lAOQdTTaHPoY6buMuttmE+J1kSpPOyosvYILXb1Qp6w+2TOcbrDG/jAxY
6zDBw1K395EQ3aJ0MN1lhLmsx1VTMkT4SbAuhZSCn0REi5VPPgzNkSQOfXMK0pw/MDfO1SPqqdpG
5kLF1V29TKr1DlqhtWxxC/r4yYlQgf0nbtytvqZL4t32AQP26Kqq365V83BqATTBNvCdvLzE8Kws
gMzEojx7Nn8q38SoMhkGo7Xn+AQZIa4AXAtshVPvP6/tSMoGMv2MBGuNr423gUTkjCv0zWlt6y9G
eOEcffhk9pNJx5jbGzUBoSn40ppt71RVfn9Tt7/xlpAnM+TlEoHBySWr2KU4StEVIKuLmHiuP3hZ
EH+OsXSPmlgUFqS5a+5UmA/uKSeUEyYbNT80eyxHpKtkIWv75t0q84pGLKNrJssWQ/zOmSrCdlw9
yRHuWjq336aXvb91OjGuBxa3xXIOmGuxe4e4XP9FRxzyQeS8381XpQAJHvAVOPP+Fg60vHuFNY1R
XtzYn8AtSBNhrdXF4bOT855TuboKzxj2fiBLARiDvmhJq93kaFU2dmORnZsklFNnFVZDB4gXzXm8
v13nwGBKkrSkO97UrY6QrzXrspQt6DLUkUPQuoxWAjqnl5JKPt3D0bKfmwT05sa+fcsMNqsxO2Dv
KUJGHA0napmMM0qiubLvbDuojsROklVBi7R2R8A9CAVySvuvfPExM4SctMcJlSu/L/KzR4A0Kv6F
PZbhnUlUR8kT9+QBsl5aruwvSK6IU8+CfTl5kLoCjty3WS6I7rQr2Jca5fSQGkdr2dnS6ZzHdJlW
bhuc/IiB0E+/jqlccCKuWXedbK7nULZzuE9dwWSKhWy9ovQtXfJu0Xz0z/QTPSZefET/gqr7H0fn
sRwrskXRLyICkwnJtIAy8t70hJB0Jbw3CXz9W7xJD/re7pCqIPOYvdd2umsyBjRZBUs23fDeVx66
XLN9QZhB8Dd6DvqX3ih0DJBwndJoaqS8z9kTbvAzMYxmfbd9N7zvCd3VBNeYsby0cG2y6AOEAtM2
hpqA85WoAu+M54YdOCAZmHsd7R+SK8e385PDqVNfBrqwOeohLdfTkeVJZkd8rxZm91Qrdkvl5GxR
x3zHH8K+YdPinlB1jJyPZgaS0nqyi5wur+ulYZzGxln7k7QHPgU7Y5fAo5igD8mN1XydhNQlzZaB
EqE1mTmFZpbF3u8C3yUmBYrUDoRmHeC8Gg42Giu9DLxiTFbLJ4SL63qXt9ireJbB2DbT3HKZkpRw
yzJ0YiA6cbqdACTIL5YcNkJY+urx1NUg5y9IJlFYZQVEhUDi1HjZjWAp97PRYZOo5+E2NyhwyXZc
2e0Yiz0yG05GqsaxtBH7EXKQ4BRCzzBeaYMLI8QEw9FJ3lqdXLnk3wKrH1Ryz1QdBpDGp6MjT4lt
eZ3zkcwUyoYUPF1CKuWHKszy1k/gGJDIjHMGwzZS8NERAcNSjvPY6NS3QFACEa9DwxsOzMsZMdTp
9LglAwknTB7UFckbpC+2RZxcW4Wh/LfOnKZzSQZIcXDVjDSCJLAVNRlj+V0boPtNmPUJZqetb9i+
pt4T8CMIvkzp1V1lmQRVNXjTfjdSLscQAaUWgbnbFM5ulS4wjaRPF24gXdXoqhxxbtMViuskSRug
AKqVOlK/TPq+JRUpKmnQvSgBxOHcDMrvu6gnyEQc5gkcwbHIbSqumTy1/LKARfvtkgWFHXZEQJvk
Av71G/lx59T1wHpDbCFR5czyKdsu3awBEmY5BTtvsiBYHUxWn5xGNjesdL2OK/quRU/iOXwbQzuf
i2IY/hvyZZQomsh73lO+wTlwb/fTkLU3eGc7NZ9d0viGq8K0SwsdD9fph9W1uA8qDXMISVZX8dVo
e2Gz2eFZDBC6A3DsaWO+Oq8tZhQHa7fOCDPBu3zGZtmcwIlV5ptADF48we+I+7sFENbGuU9toReY
i+4elJrF2OxsVs/MFjdIC+jV8AwfOgZt+bNbeagPPHK1FYv7lIo4p3bHp1Qkg3uHZ4IcIDYAO6Nl
I1xoDRp7YMtQFPOw+1aqgky7rGCgaPnSfVwzcgfOXqo4sw5uyeycJLuRqBtUuhz/bMbLldVsHIlS
1bRRPJUizo92SsglfJYJ3PBTUZmWvwNYjGF58pHoI7PoZFuNh4IIyzU50mCUogu3tfH/k0ZZpGFn
Gdvw2pLcVoQliuQ7LGfLc2bEuT7gd2XQs9DFq2CAXHxbM5B8qnoKZXaTg75ylINKU2Lcf0qMJKOb
0YS0HwnNzC8eoun11EKqFZ8G3XpORgvqnzyYjTwB77dlJVzKYR62z01ohLgBL3cJSNe0dYt6Fg7Z
95hN1Z5/5Wu3u3MYb3EfMgBFw65kUcasS5GUruOhilv0LKaXwWMTKSPiu8lDXnKtoMixEaxi9JEh
d50URzK6DUWaBfHkzR0HYCwQdSaS/SNGesBaQc+xJMgX9xLIMoCpoIGG9G/NZB9sFo6Q29GxZeWP
clChcVpyLqPDJ2sLgFpBdCOSROqA1LgxusVeb6c6ke0/hoEL05vYMl3M642dWaca/BEqvRJDOwZ5
yM+bGiPk90Xy1VjKtyOxpEtybYNamUi2tJY03j4Wrqt/KWq4hTJqMMtHwl3wI4QtCpGFYncorbs8
83fvFM3vW1/h03ti7+iIj9YZDSAetpit7KYxt15GywLOJUIuXEy/gh5CxCxVU9gY/czlK+/Y28oK
LWMTw7Gl0nHSe0U8uoWiKct7zHblOvd3uDnnIuIcLOt7AFECLSGIu+Qmk0g3HnqLBvs7Xga4T5E1
iCVmeYysM8Urz5LG/ZGUE/Yu/Y3LD4ebDY/HxBTryjdhLn+sWPOQwFdDa2bs3Rp2RVqz2mtDG9O2
H1Hkw77h/whu+Mtfps1NXgT2BpaKrFgy79SwWp6/B6GsHmdu2hpH3fSudVLdSM28gQVMIRF5ZGyE
A4own/ArFWsT03RFiRXYBhkq7LlTr7lBBe4nhKtlm2DhgqplTi6D1UsTblfn6vW7ITbYO83CZUUK
kRdn8meRUzcjvLTTJJxF066IK7Vf3SxFZzfkpqd00HMMA+Tb0hKOjWYUNSJ84BKI72F+cDvg2bNY
ZfmpCXW3bmfsp0MGytKbW6AugJlVa5+2fOuXOxi0nmDiBiEHwY+5+K8LI48yGip/9U4THpvh2KLN
zpegkmNF4j2kG/OZ7CCSNRlO2f3FdNqBXOFMFCVnHpYeB4BJE88MnkFNGh7J4Qu9GWaKzc4ACSIG
QpPvU99Aw4XHcIQq2NXFuQLyIBoMGByGpKfNnsVbS3RQbh5WduPtZzGOo/vidghlyVvqXWKJtEfq
ZdDkOnUGrOR0tOyPmYT5bejlWEv4l2wrvutpLeoAt92gD0sSm+KzUGmfp9e8N56DLbpAl9/gJQCZ
fyAuhFOakbBJhl9i9jHUMhdE3EHlnQsFsxfkNbAOWwA8wSvCW0DH3PLL9FzcHwuzD+eGfUVh/ro1
ynqkuIsBvhixtFCESRRMQ6EWk2bumsjmwTZ64uy0yeQgMVxZKVxVLpPWsxYq292OpsOpTlQImVeY
Z9Dgjcz8A4mU47+SOm7+h76BsR8RRraaSEPpoKQICC0DV57WxtNICAZdldA89MLqXNfF/81e/dYD
PS4elANBZ4KpC9AJJ2iTTk8T5VfnXzHNHgDFBbg+M/A7NXbfMrvzIAbp/A44YaPVsQGy1nURvl+7
ArFYm56pArD5+KRXsg806nWVb/OxqHOv/IypA+ZrxZM3nnTdk01RJX6mWaPXg3+eF2vUp9a0SOAz
BgGuiLEFRldtrSvpSjtl9MK4f5yRAafoOPuhssGDaaVIVE+gfUXV5C6Xkt4KNSgfUhVW6NVYJKNW
YGCWl9kTStmOOb+cC5KNOtqGYMUH0YZ1Tc0fGtofKY2YX9CtpTXpdCin7cPgrGN6ZmAj17PH5s8M
WWmZLzYPkH82CVX+5pRnyFjlrrhpnJEQW7vf3rvStKfIrIpaYwsfcG8JzCLMlGSMigC3AXPRdknn
CxFR8e/QOMQptzJWwy/yECm/aG2slq8EBVzgImORZ8KVO/2Ieo7Ym2lxoCs0+VB5R+Z6MJCLbjCC
hmg11n3ObMws8ziRhrDF06cxmmxKfBdKN9doQ3KAesVGF2VRtVMQlXLB5JHYmNkUSFIM412RXQ9D
3/jXQBfmBjdziY4tIcTejlhNUap5SUJkiZdnPFie0eSoN5tFbhyKkBuR8qr0wxibbDtXIBsHnm2r
jq85BZBJjbMaf1K2ji9maS6sfHGcoZS3GurhWiD/YDZFncBQnIbtoArVyMOCXQ6oxOryDhggT4lX
8l3/PwtIgHxYHQqRiOrGRYBCg5JekS7jzfdIxfPsMvhyNK+9pVxlRDJE+jrMQinUv/SAt/DLu7dc
Ia78cuuEqVwtwWmFsWQvcGwLy/gvUbL8HXGU13wb1vA6GduKpYrMvyrQKL2+gcVg8SeHlxVCG+/5
m7Nrdk9Ykiv7spHc9lMmbtuAcoIwjp6v3TISAxNts+bL9fUAffN3nNGAQSP1/e2R3Kz0voH4tJ7i
qpJdwIZ3D69pTK+JPNKcCZnpvfqMyjgVodU2fscMFJHj42izazqOPbFU99vIZP+ZbRUpHHw+acNx
SzzSgYWBPNEiQctLh+INhILzJ5ssPyOpBnOPcSt7Ed2UdFe564C+IGcHLrqrDPNuTWacv0SLVk+z
KebmWLmrpUhY8gVReqBuu4Nws+G5q5eC4TSH0TFH3FyfVNYk90qw2j7PDtMuYndKH1vqTFRkZAyd
CzxKpLF5cDwG0PdpXWkX1PgkMDcMo2Igk+RG4FoZFgQyAIR3YcayXDzDwuk9aU/QJtQJ5h4yoLs7
uLzE7Riuh+PUQjxESC3WGGIofNc41X1MKkaBUqBg+ix6onr6jD00waLGQ6MWoIRwbXLngCgtQZWJ
02k/rTG1HTuX1/grTjCyhV5syCd0R0Drp1onj11l5v+EkZs3NWNyBnH/h3QZvkS2X2zbfiDivUeU
WK0jDPYxZ5QGjre+kWAq0IeNg7nrpJfYJwMJnFmxQwvHa1gDHnKzYeO2cYtK/1gWNbBHkgGUDa/J
LjNRBPucCfcfUsBZkM1lbNUYmm7brddo25P2BnEaloglTz+p+laXEK82eZnwesgrLVMSr3A2FO+1
MbbfOeHx/3Iom9bVnuT8YvRILgO2jPVVx6+UhSlWcsY1FnkbL401+G8J5+iTXIq2RP/F4Wuiwe/N
lwqkbnshjWc+svfjU1axRxCh00odeIjPB4obwLEL8Of4m7GVg5wDSll5MmXu2GezU9nPZprbP8Vy
icTFactPPgRbXHlGaaozpd7KmtLntyeh2kywqvLq+DS5pvbCCvEH0V6JHG5GQIKC7ThPCnOTRkLu
FAUzMxKYtis9zR78LYT2t0itxuTCN+gAbbbQPoe1KQsWHa1PR7cYRQykeywH63rEw5gdJmfBV8XN
W9+tfaZn7AnagkpkW3XobNB1brat794mVUwf+BzB6fiGKorIS6gjg2m09g4xS9r/OoZBME8yhmyf
tTEP//rNxHjvj5owJMQiuauuS7t252+cd4xngQ+734leeSknW3TLgeWe+Uvs6frLprWebrotRo55
cOs4+bGQ8BRw6rbBOauMpO9DA3CH0xQ1vH1ERq7q26lTsj4OtHVO4Hid7J9FFbMIJ9bOPyIPnMj4
IMp1f2n78UUnUFgi1qg7ShARBQFJ1O0kqMF/odvN69TBcYTQLdCjwDCRpKn96bIOljcDaWDLS417
GqiNk1bE9iJawuxszGB9nNiwLmryS+Jcip6y2B1jWV8jKyMjFOBE85MbG9PojML+WTWi+MBJlnzH
cPB0VK/c3ag5fDrTcfZwtmeiv49bqsQgSWeo6c3YJ5+gtbEfgW1yWc01cccwKGGJh+hRAvZB1ziF
0nPIwiKoqqyCQuDyJ+De20MJhSGeEP+wcHQzgpgX4rnVQ2W5zj+AATOgc9E7X2WKnuSM3YKO2GkQ
+xD2tXqRS5xRfe9gGym4vzOzuLNMjHp3OuvlTkGFf4CJSuEuD0uptgvU9QVEYbWATDQrv3XCbLHw
u7S6GATVfDeBxkRfOJ67uVkAm0HTsE6Wj0KQn6oivGgERRKm2IrNA+4ONT3qnpbnoHqsqlfNIPNz
PdElXK9d2gEI75kAHDYaIBmlxpR7R87u9UJLIRADE+XqGndaYMPwzmZM0xNhMHXmd8aiqXlftewR
/rDV4NOOJq8FNnqcEVNnyS3LP0KkTywanGGMcg9PKf2HPcucz7lIno3FlBkwJj+e+pt6ks4rh7jn
RTJN8yFYvTL5HHBMDP+2FX+1iJjljlbgarzbBHYLp/rq0tK9nkbsA9hLkBJUhEChMQ6LVUzdLUK8
dThOem0QFCKJMZZQUonFPO22gQuyixndPbHjxREhYeV2h2ItbR9Gg2f37y6c1+aEC7dt7lacoQa2
yRjecwCCq04fSP7KbCbfG0MbVDcr4mEWp1Ad8JeTiAN1zC2DwhCbvtYcjNl544BG50VsYIIHGZHR
Bf3ISDMpvHkPGnB9Dg0sb2WwSXN5TTe/F7h9h6o/IiuyqshCkfgkE0xmoVeRH8Q4xShfcxIC7Nu4
dSleGUggN2Wy34tXpnLTr88LTK2s5Ewk4OJyLeP9cU22gQTXBjw1+/HvNV11cls5e+fWYrTMVguE
zZnljp38I94LMSS4QuEemzZF6O1h8E3PJOisDotz0Zv1tUyncfrHBW9nt0Ah+LxyDHs7RKcRz/Ze
rz+hhEjiZyhT+0Zx3QRwgnLlsT7ujvH0qDdQX9xxibLPQiaILqlip3dvTdfslCSY/g/dsGAqoyNH
sk4vbzJYSS2aF5eSETKNW6oqyBU1b1CjULKeJE09u4WKKPX8PlUYVLkBQEgVG2RniiKoj8AblJIK
MFG7PlD12OQCKKhQt8Ad5e8AoGO9YYyhhpfZMgl9YybeISDyDO9SFUCSHnVG6fvR4phwz07CcAgJ
Va2xnqfbfFgTaUzvaSpVc9VoBLUBk9XWJN6q6/17p1kGM2JQaXI3EE/Z/NkWK8Ej8jUJ4zStU0ag
DhzPZ/Ttc3mZU83IjHmMj/QpQdopHh0EqJ8TfjDntie1eDxaMQUGDAUbu89a8HUdZ5Lbd1pEv+gu
wNyXkqDd94hOfpiQ4PsmJUDcIAZcLGDxRBkgSzXiNn1pK7V+UVes82PnE+BMRJG25AkFnI1lyGiF
qg5ozev2NknqIb8mrcHL79qG5U/oAzBkZY3Xo2a4A7TbwbCJDRAAv+1AV2UAruAwocdqO5+oANxq
w02D8mXsH5dKxvnLVMwZ+n6+Fg6tNWcZzzXjx8ZD5lpe37/QaWiiRxMrqdhAGdtIEEUn4tF9bzGo
LEAsJjzr/Ily/PdR+evwL/dpo88YoSZ5npW0sneuPMt4YGKu4yeR5N1wpowhWVAvnoNn3LG4Uio5
iPphQZudRvvOxzqbEs9b5GYot+ipWWezazLJIIkFdvO4khSnlDkDMbOQLowe0ZE4MpvWVNg2YUbq
qk0w3ESuzIbqByABXIsl9bKPTujksghsLAyUbHKxEI3Mr7bLpAPRXKeXizXneMJEot2fmLz1IegZ
TJM+VBhcop4/23eMwokiKXKe1XC/wdx96uq++zZoIQbecKJYADZgaZAJAd+sB6s/b7M57bSqDkOV
6SP3ZGWzFi1QAQWKtK/VdhV7WJmYeS0wI7tZmR2AQE0ez8BcKAmKEYFKX6rlP6POysc19dMU41Qq
UWwixYbcDBPvfWm5H7FE9smrmcJ8YTqvjVsDkwNOpYEXKkCQRzWPaE3MewRv9obeevzLdIsayUCC
z0a5zST/CYQMBupGBrKcAvAfxmssyBI1ccwOGa9fKOMJKyTyb6TJtd7Ue+EWeRN2yO0/0PWz3Mvc
RZMzi8/wE02NTWAQWSoXVxJfF80Mxt/Gbd/xDHa13vU8pLcwDRlslkWjpnewouXXttnDjlTTsRGk
3uQ8ggrST9qOx08yK+s/exDFd0ze7JVt6wmIY4sw/7BwmWNzQ1r0xXAU5VW/dn0b9XAYjMivyvzD
n2oQeBb6588Mn9qzgTY+Rd6M/CTUWBbvqpTArIPfN+ivgLj1P0NBtcKe3S4esdI6b77p2H9Flv0/
rWmavGBTVY86e3I7E/KlVRANiPqY7V1SW6Fr2ZyLC9LTImSLXF0rlJmQj4g57g4oGGEqa3ClNYde
h39xFR3pRdgjWWTkMecaqSgsjirlYhKyRc55u+UrNoouRbx2UINJR0C3Z5Q4+kTz14t2cAPSNPtf
6qwmi2xdexkFTA21M69t73pEdGjipBJswlXT8rt2hNtktBWeX165TjliLOK8mgiLQriqTDQq6BXz
eD5xGFS/eu7Et6E5b3cgeGVcTa3b/Xis+Hw0fFVN8qvPQD5KDMhX0bSJ7m50LPXMnZO4Z5L4iG9Y
0c0Cw6j5nA4T5yrdm5F5/aVnBAreb07K574bCKW0ua9J9G1Y2kYWK5c/MUzGi0YRfN661r6HqbzT
dcAyDezMihTBCVd7oP3crk5ZnGBCW9NSXffl5r/WUDCmYILjgLqxabCNZDZFCioQ7L0+G8EHA9FM
d9GVsp/meUwfu9jiLkwEAVpAB5LlzhrmGjAHUnLnkAInu8bUt32bM9V5kDpkXR/chS6cDauFo1bM
y/KmzRVOJs0oe0921j3qbKdmJpz61UUidpqDqZfjI2u17iVP1uY2r4nHOqCZYXAmB294LKE+MqZJ
vOXPKnK0I2zC3JNTjGVzHE3yyY+GQQJ9gO6cAEvVLdt/2Ke6Z9XPCSISc/cGj7NVV0fqJhLNee+b
OTANyqmoltmmA50p8FaI6cwDM77iIS/M9Bvbk8eMSDcyC/Ew5k8+ja1H1RhXX5NjeD9+Ps55yJNA
RlZLS/bkQ/vhx7Dw8UQsEbprf7cpBFtSGUzatrZ47f0VnUplaHmTtFZtH30qp+7gDTkHaNIzSCI2
iHP14AMn++iXxcN87PL9UzXEPBpcaAiEOBtgs09tZj2Qhcg5BZDL+krYE/FQNZM4DetYfsjJLj8A
t9Sf4+ggrLTMVdywcMhf4tqFBT3WjOsvc5VXp3KB9hcu7LU/keHQIcVeh5Rfb4igqB1yyl7PbiBv
2qjN0zOUB5bjA/bW+SJq2mcVI/gG77Sy5+p5GcEztS3lAME2iKwsz4RmTO9InmSxeT9kufcajJns
Pyq6zWfHNQhdxgCisAN1zuOKW2iJDJxY/5VpOt9rhUmP8tqWFG1zJbZdiMUUDKRc+WqYKL0OWEdN
NJFJ4uuQac+QRyYiIIScA3PgwzD5O36dbQvTnMaz3hTvLwt1ty5Aj2ua3UPSJ9MYMByaW/biKAEi
hBPwnsk1Lt4lwV/mYSs0seZFPyiwcnNKMkQ3xLRgCdgwcaw4Ku+UtyXXCGPaJYR/nyef+ZA6fxlS
J/eAhmtgvF6OmDCqtPnKQDVcm5ne4f/agk5M15EoglXW+h3ur7XeM6ztoX+g2LpNl8WuLla+QDIB
2lGBKrI7yJ45jUtzrvt8F17CoID71PVmEhmgl+drUJUsE0WPwpNhhSXv5q4yfifE2Ce5/+jwWhON
dY5E0x93rSzU79MuYHdmuUteix4moZ+33XOxVN633w+aW5QzEJ8qLJBoNW0BVYlR6I2YBJhNGjRQ
PQpoWnki9RBuHPdkpw+9bVcL0QcA5JCHYiOEo9OVJxKLGxxCXRKnZ9k2kEaUpnqPUvhjkkNd6j+H
BKMksmiFRrbYg7GbEtrhgpXT+gCwzg53cbmJgox5NftcAww6MNLZqxl4mDI+cKOxGgH2xfZhypT/
hFSNqxvbWnLLTpg1lmnO9Hampev3knDcHLp+E78h1MfWGSfaObUji0u+HPzkFrmEe2bmonZ/dU3v
ZrfVZ19WdXpNASHu+f47VOFtnn5jQW5eK1Uxfm5jkVRXCYQNBvOGyYQgY5U0HPtZNc8xCTmUz0Ui
bwUuJ/A7i6s/k2TklmbHIfowtezEi2aXHPuDaVctuh4m1qFm06UOc45DEqH+0N87NL5486XRffOm
k4fhunHzt+D6IU8WiQVCVTHlX8rHQe1MdJLH2kzhQOHMGx994oYYNeZNfUHA3s7Mnzxix/aik2GH
t9jvJZB59iHsincvMzE04CpVfSmTdB//DwV6wQmTMHkF7F+5jboUta3jLDylBMzUdwvA7Z8EThFh
N1uXdUE6FsnbgJx04cWtxzvVVIvBEoOX9WAXE+6V0ulHEg78+JcHnHEOpOGa4XpuPnMyVs/JVvd1
KMdh/c/CevHIwmGUAeP1DtQ3PKy7eBv3J4bMunfPW/WFpFphBtvgmzuPKgaeYSVzkQAmWbYPC6nz
LW5AjBXmBEiDj89k7ObJuUWnT9i0hiqawnjkw6DbXxcLdpfJYpWipTBkE5a+4dxaFGBktWSVuib9
G6sSX6fdhE7vsDpcF4dibCRg0gwM3dvssKlOsAJZm6+jvjDcPkKkzafPMeS9lSJjZpsi7mHu0bXO
meefX62trO7dtRXtW7XMzDFGBM+Pa7VbpShuVViD18/3QQ+22I6SFt9QKWjLJkwD5x7XDYEt2Ty/
EmpYP9N4z99LmhfYigZicgxGDW1QM7OsDimR4maQbJV1skfCDqlXd/Nu79TFG5L1/m2AvJdzOe5O
hsxY2Vj7wLzhMeQEejlz5v1xqCgvxHuSq0iXo/5KoWK9by3714PrMMWNiIvL3HOnMJadEmrW+0FN
tF6ow3O0X7rM3hyBewEUJ8H0V+lg1E/oClO0Ohjk8WnF9fKZttRaQVozqQxhNVoXTi4a+gERShka
yAX0GStBcoeZi62Ww+QDKmPGtUMyWSXzAK+h6+PBzxLuAFbdQNKTRn9XJRufI86oIbKIDmBL2CG2
YdzZ90bIFn9On5gvJ5RbbWOEC05I825ccmsJ/bpEZ7Yq1rSXkYTRF/y8wxlgoMl6cEPuyLqWFSsr
bDufonzaYtALPBJOCInH+ZyMEW5kTwLleEkVZvbj/rhIPl7eoohtNswNGlBolegGezK5DM/tjga2
Zxoo4sBXWIKkji9NR3lVKgEbQgnCDRApkfvKZnUwQSD6jT4pS3dTQPHJ1YFNuXvyyCpLjp3lLv8N
2bITX3obwzArV4GCAbkHsV3j1HwxaxVgC2xsKAcDufFrDtAGSoxFht6hqxFfhqIoYPGYZoY4pIeo
DaYua6yvsQUyHXCE2/cbvCFkMlKTHTWj2SKIdRQry3x/x8oOaaG3i7Xk2XCsK7d8V+uaykMLZQsB
BvVCeR6H1idFGidffCKrizaE6SGo0p7W5i+fcjyQ9oia61IZ3gCtkFKG2aPQIj4njEqwti/kX8Mb
Km+3dRYG10sy1y+uR/xJiG0i9u9yzuf/plSn7IqaTllhV8ea9pU8328GA7BGpmVoGSqxy3MeYcO0
fYjfMn/Iit7RyBr4wxDD8sZ7gZWEzG1FkRM60kg/NlGh+k4yJ3ko59oZI9KdxGn2TDKVFllMt9R7
S3ayaSmzg+AiMnn7J2g6g1FYPwCe8i9rgvUS9K1R9y9w2tVjZU5sFvVm9+ZJTihD0S33NHfsEDL4
3RComPHYXf6F7bT+xVxuNUFpxng2iJ60tsgQbmrg6MLdwbGeGcxU6FMg7VHcpaReziEXZk8lA9nr
Yy4UoL5+Gt0v4W6qxxvjWAgxk3RPp3an+RxPUiCEJMKuPioq3l+HAWQS5ujIKTCxtTxgF+LClQ1r
O0xY469iRNMzkrA9YEq44uLTbOK6B0shqzcUQ6zu2mEUEQMVFCFM9GjkSkgLL8zb2puOoRweq7Kv
9UsF0NA7IMhh24I2h1RlZMw2Y8ncy3dcP9GjSSWz82DKyuMprlag94xbp38byqo8GnokFqGFXuOj
4HT/V3McPa8gaLOglu4WKVpO+PhNIt+cKa+vzYEkk1A0Dlt0Rzb/VZ6DjAaGVPsA2Cy93xwlMBpM
5frHlHb5NbGzfFJOtleKeWsetiD+oFaJsYpKaKNvKV/wE0sqlELFxGg/SxvA9Z1fCzTl1T5p89tp
WFjiVMROYeYp7njDYBpR6866BflOtPP0j+KLGSovZZuXj4hmUheNqmpmm1EEx3NopevEIWLacvaf
fbxo9XFMZ9c72NaqC+w2venF86FS7KGnYLOWdbzJCrthv4zQaviPHAA+Jq9gx8yAe8hM55LA6Z9Y
3TRrh/KIsTJ79nqzmXgFllGxAc54PvcYjdHJTiNxgQu77tXkTemsxC8Etx5a2MuO6XBIfe/Ah4yF
7ywPNrIZvBSSE6x7iG3PZnkDW8Alfy13yyl5s13LrFQw8Z3jAO1yCfgfRhYYy+ecUGgg+br1pmui
63xxFNOay5NLoGH9g6fV9uBF2O2gYTC2jRsBdgCSeOX4kFmp/xNrAjqflpaLi5eh5zLepmryhvqs
fDKX3Gv8+iwgoixVGR/I4rQQd6KhwB0hIlCECxiVlNy6g8l839y7Bzp8PH0LpZpvbA8lnP7qhOSb
1R0ITw7JSoxc+NxQg3eVkx9oBItVN6ROIHYicBWj1c4C04Dac9LHN4A5JAMHaYplHeSCzfGD+yd9
z30IY4e8R5dKZZHVFh5aVzr059R6oSCy9E4irSfvvkcqUg6cTwf818Z/PQO3P1eI/o1Zbj8EOagB
CqqKoJZgzGL5zlKbBJ+psS00eJLQ8zBrMNCEZqJKJ5hnt//bJcNkAGiR79iTXuLDR8pO1nnhgBwF
QC5ox5b1T7kYrQnCrhY2Qsj6qXywNBQRPizzjKTQlowg2v62nQy5HqB9+99eqdcjpHem80RqjCiP
ppEpmiccVHF6GrPPBYn+fwlBeVm01E7N3IlmjcQx9mLyzM/B7l3RNGxnDFNU+QCCKcrapQPhnmxy
EvzTULeiagF/09d5iIC2Ecfh4lKtBhBA4z6CeERAfCNJFcnm2v9gso58BSts5V65rPCRVA4FAkh/
rIwn0xXMZ6STd38pQ9g1qDYpp2uV9/YzNR/KrcSnMD5sJsmhkRZoXg5SAlYSpunkF7JP8JO0NQuV
APMj6qPMVmS4O8Lwuqtxf0TCHNuMcTL1smUQpCzEu3Gce0lAgFkO8sPa1KtLR8syFR2FTXbebGME
Q/tJlkhXkKauV/RhC2ssajiboU/bYgDneCD/jCYYgTc0gprgkCntlXse+nq8yuMhccNstvUcKBkz
jAC/wt+GqyMPed3E3yiJhncfVShFKiaLX2l1zj8AYTOPibvyZLf2CCx+gVt7yEbgpSHWNvHum0x/
jzVT6kcEY8yX+N2K84TG/hHE0vIta6e9tV0CbY8ZO5w4IqpG+NFACBs3prOjjZyevXUobIzHgez4
gslncPsyIFWDqRosV988QNqCWaDmeGVZmuf/6rImm7UeauMOqFMJ+80z+6u6qOEre67qTlVGgOPF
x3J/bY598eGlHMhkhAISDOEdoEFE3Yx+yRpd4R3iLave0XhY+PyAcX2nWbH+aAjG9NeoTYaDXJMs
OzAYpvehHQY6y8fBzT8wE311U1t/2tvYPMSSL4r5Ys0gojbg1hMh5oDLXbX5lVeyZk0/ZU+FtU9Y
s8pZZyDriudNkDmH/W5hakO3h4mA4hVDgJfo/MtsgLZaRTbjWTAAOeB72rJ3f7U8N0zREvrHlgV1
e6AgYFMAVFli0rO4rAGc6xRQBAFbOH+xz5Hc5ukfmr+VmORuGa/5HrEN5Vac7V0X07jDxFEEzLK1
pdqZCt6n9MVuS94qaDT0XjVyOPIo7mmxFjp2I5PTmclk3wWTa8kHMD7L/0g7s924sS1Nv8rBuS6i
uTltstDVFzEoJMuyJXkIOm8IO9PmPM98+v7oRqMUFBGEVb7IA6QTZwX3uPZa//Ad/mL1PeLF8je9
XL/lwTcNbgK3+Jn+Z+Mi2119GtAoR2UoEMjrCN3iixGBZCD+A+Yb6Esy/WOJPmlxW6oyQFijcjo8
uNqCRtC7EFw/9lQWPALt+O9//a//87//Hv7T/5k/5slIm/1fWZs+5mHW1P/1b+Pf/6KrMP/bu3/+
699SN1XVMA0HVKWk4AkGlb//+/tzmPn8x+I/AjUM6qqm0VzoafPQIYVfeEH3eD2IcxnE5GdJaEPk
33QW8QjQL4NIZDJVDR2Ic6tB0P1hgNB1tbz3brFqV50H4OkRfqMkPtajiLTeQcLezw7Xf4Nc+Q0m
EGYHAzKo1oZ5+Rsy0wHIPk3KOYwmD0x/5vDwAXyqdf/0gAZ48uJJ6s3Lngfx9dBCXYtt2TY1M1V3
THMRW2hqhCRm7LvR0M1tCR8OOOJSgEk9xbmVZix/lbR3P9B4q05q1gRY67JCNn7G6gi8+BXW5Qh0
dY0/Qi2986jnNQRFhFg0ADn6VD1RsRp+9vD8AD1HFUWV6wMwf9+LRfZ7/k1pWjY7QliaM4/Pi0WW
INtmJFzMZ43HLeUCavVPdSEiJMGQ8DldD2avBAPv7ghp69KS6jwML4KZIQW2CsKSC8SmUp+5JDRl
NwgHxlaHm+v9DK+Lf5rShpRaZLW2EX4exeW3cmOCxISKb2r2YkNJNLmxuit9l45wdOMUafRxyrLy
W+xkyOskFDM2Fvba5oKjodEMMCV6bvMOf/G9ujI6fp9L3wWTBeVtUh37iLJnhN8xrkH4t3ERD+D6
7RFQESZDVAuwFC0/XB/1tSmWwjLJZSXWonIx6rR+gJBNhe8Co/FuexLUgz7WJqXvrN6/JZTj0BQz
NcCAi91Ee5D4eD24Yujjr5WGDNoRmBOaVU0HkPfPg9kWUSAVSmlKsRhdMQ6Q4APlDGkV0rfu8Kwp
IAkAiRahqb17QzQbRpAjWbj8uYzWCKefakCz56CshHKwcHAZb3qlxoOjZk3Lm+vh1taqw/PD5GCE
C6ItRlKrsffJKRWezVkHr5dafIgLMF5jADfT98Z8Y2+sLRIcW1QWKcwf1srl54UqVJJOLZSz0WKg
XThQ+3ZJB67SMXjDbCyTlX1hqw6WBgasd1vTFscdONdRVQpbOUvyoD3fOb0TVZljd1rc1mPnfCYf
kzd6rNBvsPOhMzf25crH2kJwENmqBMLvLOay0HLh2ZR43EaM0S3PxuaeqjMuDBjABhurVMwjtzh1
CGabUlU59wx9MZNAt1GhbFqFGzavsg/Sx5k0KLIqpM4jy2OKqEm4n8j5gXGCzYXBgZlAcsxkib1Q
WRdGujH6K0vL5omlG0IXwgDIdTnVQIbTAewIS6sQ/QkyvJ7t6DFB1Bua9h2NY5jZ1xfz2nwz1wLs
GEfDq/FOYwpDdWCmLhrXv3wJBuoAbdZBu5Sz71ZOSvgRe5/k6Hm6fUsdbCP82nQz+nRHmQShikWO
46OxJdD0S1y0OekS2v30CCLK+J5x8P9z/UtXQ+mSxE1XbcOSi8kGWtnW6G9HbhuSRe/pF8Fu9Ju2
B1gKbP7+erSV+9Tm4LMsweUNS0C7nElkbyGfwvxwkwkYynNOi1Z9pDpd9F+qKZTOHhfELv3bgxh7
qrCpNp6ux19bSdzjXKhzigpQ4TJ+UXuehxsokDMfxbNdQNnyl0H94rPUa7MDkA+eZmPxrg7wjIIz
HGFBB13MJUA9JjhWItdAYgtbuQFpQzK2Lpk+etEg/rr+gWvRbDBUPC5skwRxEc1rhop3fxm7ZT14
Kdyr0p/kx5ROnfYj7LEAf0s4R1NVibsUjYrL8Uxa/NB6VUZubuhILlPjUpD9AnR6W8ocaNL/LNri
FPY0KlUCdUJXpw4yPY3lVHn3Ye6Y/9hNMB7/PJijmoZqqxqjufw0E+0to1PS0IVF7jUQxBPoyBQP
Tf1JaxzP3Pi2tZ3hkHQJnoS0BX6n/S8yrxS2P+5qY+iiQ9KlwGlH1LYySwA2030rOvm97QAuQy2x
/gex6r55w85wDJ0lI3VyFHOR+RXQCHO/kLELbUl+ryX8RRH18RF7NP2Jeh518DeMr2FZuiOFZgpt
sVIbjI5DrbRjtxeVOh2cWAEXAvAS1kmqlrQg3xDONrjNDM0guVzcIV0RdE0xDIlrBTrc/RrNGMQh
MRPdN3ZffbwebB6sxQ0KftYmXwDAroKGvNwWo9fUkB2iBDhab5f3KvrW+n0Pl2fjbFk5zmY4mqmz
ULmoNe0yDpAun6K0nrpeOljJDVpMJrTksK/GG7PELe9dLhMj3tgYq0F55c+kaOQvlolXrwdA2dom
dtsBPO4uGoyA5mI79IAm81i3bsRUQQe9PqIr55rDTrTQ/XA0mmyL5enT3zC1Uo1dxUSmEv+OPmpn
LkKJ3vEBiZlI21gvq1/JXSVgD5PNLmsZ+D8O/lTn0CQwzPuG9e7tCHUDM69SoHQGW7/ZeuzNd89y
0QjNlgSkPmRpi7sJCndN86qL3YkC9LOBRIW5R6/KogRUcso+OAiaipOKcn7657cy+rqaILF1uBqd
xeBOEHRtD1FdN0c1trzBiRvXjrhO9Qf8bjB/DAZND9udX3jwUysl7eyvfz67wgAOZyG9oFJpvlzH
CSrqOBJbqaulcf6P3TnKg9XhVw50qBxOfx5L03UeDHMGosrFQeCgtEBtv8rc0i/N96HIsi88jTwP
JF3z/XqotWNAI111eDNgq/U70X5xpitGQypCMdeFS0TXHO4aTsu1JLW6Hmdtc0DXQM6D5FjnyLkc
Pvj1Wm80MnMBq5g/2rmcbdVthl40StFviSXnlcJLiICLtZJir1G0mpO6dm0mt5Ex5Y+ZxfNzxwpL
bt7wXZyeqhCapr96L/tt2rdtZiRuGdN8uUMCtD41KC9aJwEn4vP1YGvbD/E+k1zYYRna84HwYrKm
SQQORjCpG3eRdWspKqBEiHEf4z6jxN0Ow8/K0Ie760FXZ45SqdR511HMXBzglZzJFAkLv4KZ9D7B
9u6f0ay6EdiPYqqH68HWjjRe5rZh8k6TQl1O3WAMCRivzI2SLJGnKtNxuwwF1Nc9ynE+WnoZKNk3
zCGPdHBvDukNN+/lsDpJho+QMbFe1CpHaNrJIdHpo31fgBnfOMfWRlMnmbBpSFITMBaxKP9ZGnZh
qeuYfY+ctJ1Hx9zEb0YR8OU2bqS10dQ1i44p6obs7UWw0JAhqG0rc/UW1Y4bvSsxA4mCqjoK1N9s
vDXSaGPvbYVcrBY78kZ0UfvMTWvFat/TEeowgUGEeW+jePQM1EU9/vmS0VkqFPYtqKLLrDQqm64G
15S7NObgCwTO8MFTZhx0l2fW3Sii7NMbAvJQ4hDjwS+MRXXXnOqpgHWZ4+cQpCi2oV5iIUKxb9Oq
vud6mt4ypC/iLWaxhz+cYBaQuz26PQ1fyCRSejR+kntn3xNR2Bu1zXmTLW95yvZUGzVONgR7LvfD
iA527aMM4EoVd+5DZQ3AiurcLjeW59peIEOgP6GpSJ7p81p6cZwVQ+vQitMYyKotvyGrqNyiR5E/
NaPzcH3K1r4IHqNGAgHsjPvuMtLU2Ny0WZe7egLDBv+lLPheJsFmCri2+qlSkB6B6OKeW6z+zM8i
HIid3I1k5T+hyjjT4er2VnTDc1ZW+sZhshVuMVEz0BQya5S7sP/i9KbD2maHHA68nwHEanGwZP2G
Jyf9QPX3q0Ewd4vUhLzZmSAlZy74PtVAgwVknOWlVfnJrFCm3rgOVueNJp1JEwlsuVx8YIDSK059
fe62nikfI3SV8GopC3Pjilt52JKak1zquuAkWb7zsMuOvXo0M7D6o4WEhRao7QnB8/JU8HJ5P5uJ
ofzqYdrwgDGK/ob9/TL6PAgvtoEq6zldsUmNJl198nPUcW7SVOTOLpYOnnIOpgsbIdfGdR5QRIbQ
TAK9eRkyq6xETSORuWAMoh50GxjEm6wDuv3n+84kBLNHfQL15Ms48OAp6PNUcFNBs/xvoDB98ehQ
/lE2Aq3tBJM2AnAjoRmUsS4DRXIYc9jB7IQyTJVTkFbvQH/fJEkmUUDKvewNlw6Lf05leQbRYr2M
B4LXU3gF5i7iVbBHEGtHW8dPptuqbFprH5hOtbEVVteoAfSUE5nDWc5//2KVoGIX45Cl5C5+t9U7
G/+TfWZr+q+JtuCJN379VAC1vQNMuXWlr2Wd5ovIiy1fNUi6A8Ao3KkGQqwgT45UTp2CM8uC0ySr
/OwUnrLxuatBLcs2aWlQ216eMzlyKn6A8Lbr0aBGOrLCP6PobTBmpDIHlWO83du9sXUlrW4MqWq8
U0yVS2H+WS9GuYghdmVoVbutTe/kBBlD2sepBoN9fWOsft6LOIvZdCaVikRkkbT05dECXPe3BiwG
IiyOYx4KZkn5EPtN8/561LUL10LejpIW6adcrqHQGNtCneb3w5QqwykaYCLelPpQ6HirR+DC3hBO
B1o4V+55siw2Ja+GukUHLHYNM9aUH2hTtPGD2pqFBbyebnH07Xq8tclDOVWl/2Jw5izfmI0xcPei
eu7aSUWhTqBdjtEq+ibT6XqgtdOG/gDFLL4N4t9ilViiNBFb4dEn4zz80eSaP93mFvvhBvxo7R8r
U29v3xByfvlR7KXrbSxuQjQmdHUEv+bmNfyfj44JfuUXhOumfucjtoQxnRnq1UZ+8buJs8wE+UKw
GI6uGpyrl9uBHnopUUpQzhEKn+b3egq0/IZsKhU/IWvAXwT1mmintnMs9WPSo8eNn2nV6KhCQ3YO
2p3EmKU6VWUdhO9Hkr0v10dlbUHzLlXnlif/u+x51o3lt4A4WWGA4D9luFxAyUfqGfSr43y6Hmtt
y9IX4jpjFqiXLFYzr18ss3UFQl+ej9VBDYKi/6Q1BjQ4FG3CPRJzf6FqmlobcddWtZxfxHMj+TXA
ImgoCpc6m7ar2sT5it59o0AfBg06bERaW9ZzCqRRXdAMGtaXs50NFWSdYkxd+B+5d9BCb/wlwkS9
b2Iv+8uEELexj9Y+jZqwQU0Dlv6rgrdMciwZxpBFreCb94ReWJWcqhwt0/31uVtbJ/Pm0S0aT68x
I9xg5oRKW+Y2caKjOSiqsL211bGtb+pghLl3PdzqQJroU1Cc1SFkL9IrNFHCvLOS3M0apFtCTVfR
xLN8EIFNKEEKwyX03jKUwF/n5julLGuZkMQAy1RNyVwR2ZxAEG7ohhhtkv98w6dJzZoTOtbksrYW
p8WQJQ2PX0tpEFLQWlije+RVQoS0miGwDkjXpfXGeM7HzPIYmgeTDoxt2a/K+Sk45XjsddJVIO4z
IyFrd5411SjG2mO872xbfQ/czrtNo7h4pK5a/Lj+1Wt7n2cIxVgeq7xUFxOKHgSnOx0DzCwhLu68
BkU/VJEbH22nAriVWgOoPcDhsb5eD7y2khxr/nAHLJ0hlgfwiMhWxOMf219FBeeMq+vO6nBJPdAM
rr/UINimjSRh9VtJuJy5RkWvb3EKqEWhd7JRUrcBSxqBSG6k805RQCB/x+wzqPZB1Xg5PT/kAreS
3PXYnAQzlo0TYTHOZVKYPcpcmTth/PbNN6NU3uNmNqNzUDT+NtgoWSNWBJJuoxu2dkDQVKDnL3Wo
EMsbXcXc0hqVmop71EM5zIO4Hu5ti4PvGTowkqwbK3oNwAKiCxFIgE9sW20xsUVtOsKOI+ruVS++
mkNwh34nVXe1Hfz3AXaaf2EIEbyLEJH6iqWV/56LKf0E7d98ur7CXg859yfVMwadzj8XzOWhL8Ih
x6pNy1wFUxQMhxR5bzcp+tRlhe06zFkK+jtYb/Xj9bivVzZxKU3+vm5gpOmXcTvQF2En7cDVZVec
NFh00ZGNazb7JGyneaqL+O56yBVc6hzTAl0xP/VfJaQILiudKJ2Il3YT4/Uhp+RWoyjaf4E4WuFu
UKDO824InTq5Gb34H54JteMj6zsUYiO1en2k8VN4AKgzipG+0uIBIGXTqGaLKExU8rKZwmz4WfTh
FL5DSxPWvDdYQ3NSkBPjhaDAFDCxZpKnjfGYU5bLc5Ufgf4tutRUiam7X85BSGkgM/FzdiHKT7ea
UuFdluktBL+4to4yDJOHEfPYaMciHt3QwqIbwa4Uwgp0Z9Rarv+c19mATupuksCYvLxeoYYL8PVV
Xg1w8gbbQrzJwHXohloequNvCARO7XfblLLgYu/lI97OifADtwwUhJX7PEaiNpEJjIT/UaDltVFp
aIOUUUkg3SlvQ4oU0VEiZlFsTOTaXgK1Y89NYCCi6vz3L16tdqWqcWwPoVvj34UMgcZ+PxmTInsU
Lc0k+wCftrRvrn/cvDiWi4cridIt8H1pLwFgJa1aJfO10IWnmwf3aHUMPxyR+KjmZ6g8gqoIhh2G
Vd0pG0s4E9ejrxygc8uG6rSl8kCxlk8TDV6C0MsydBusUb5KmBDvOySXzZvB5x0D4SfQjQ9+HkES
jKjWGjsxdL2FX5Fni59ZoTbl4foven2F8IPIiDBboW7Oy/ByEhpDjTzPKSI36s3sa4KaOr2WppuO
Vso+uh5rbatoFq1oaiMAm5aZelAXohb4jLlISHrDw2QOWnYHJ3pA8v4tkay5Sm/N+I1FNsAZ7cWY
D/JVvmGNhwLkbPMraZRiq6uyNnzkytTvgBbwz8VZFCVoHkolBtyjJR/UIci/4X7zN+wa+ZZzBulA
WvjzRqAScjlRiafQf2tNYBMSBzt0oDFo2kn6AvUG8mztjNcdy2KLgOYxtMWLMUWStswk2xKhETk+
Q/ZOwu+QyMMIBnVQhB/QKO+8ndarZXvqlMb/CL/YszYOobUL/uWv0C4/V9U7VQMyEbkNCrTooiX2
eMKwxT40fWW8MxNTuwdZgWLf9YWzFnY+HKQGsMB4BdiIaOKaOFJG8LL6DKdM3zfuoOyqn8FZVfVu
ak1Pea/q9aRsnEtrC8kwTTBHYKCBiS0Si7Dtg9zEdcYNwcdjPOWRv2iyx+kaCWzE965/5mo06ui/
SxDAcRcZqxOMlhn1Q+TiDZMcy3GAvxsi6Y+Ecvjpeqi15cTpDmZrxufTX7qcyLxD+R0Jy8hFwswD
4K0NBZYDJMM4b9S+iW81hh6PaBzFGHv6FbJgqggM+/n6r1j7YHPGwoElNjRw+5e/osLucOqMDGMc
z4S2pQ6hKJ7yNOwlchO5LjdeI/PVtbxlTPIBQNW8fuTyltEsL4D9xxVaUOj52Znq177VlAf8b60v
YLqjjXDrX/ff4eaD98VN6pfGKCa0LRhjHQmpoQTw+1RME/AKHrfh1i22tkl+l5Rm1Pic81yGS+vG
1iqR+67VGnnyHj9bDwFfmavYa1WRo/wlvbKfBVsrq3jDwp1LFAA6uD9elc64BscBWhRwfdPqn7su
D0r0i4vkYOP79oZcnxYegGbar9xZi5XbjD3Y24pYQSl6pGaEeV8ixAHPNQoOgRzkHzewZ7qFCnYb
wp/5KjeAYThmVqz4qDsY2XAIUvywECFp/Y0Dfm21kLxTTqcwwX2yOOAl+scOckmRWzdl+DFCdHMu
uihxWiJuo7Xaxmet7QVKLyALQeAC2FpsPSftUky+SdcH+k8jin6G+V0Zc/1oo4T5dRr0zbtj9QN/
AxrRyxNk5pfrU48phmIfF7kZcpI3SRfgJKTEefOLkozXvCGBmuGoc1eNC3NJZIOH6ecSiL+LrEKV
Hq1RzUf0SpSk2eVD1mwkNquDCYRKA0lFTXCJ1rRqs8FjRQZuT4viIbTr4kGA2DyAwplp8mpIrnj9
5FyLSPkRZBMHmkaR9XIwBeycMWp53yDGm300p+YXgmTxU1bieCr6LtgYzo1wy5upsiylzUMjcBH2
6A/ZhGQqevfxkfdx+GuimvDzLZ83c+FMINqvGpTtgLy4oiOpEsTS+gcg3IM5oue/z1oLSjfSw284
qmkPUjUmWQS5tThUSsvDWZ3GgouIHIInhVKOn+u48ZwTmb5+d/3j1h47bAGThJHeErWZy7nTcqfu
eyoWLgq66lGj5ndbALO/twLVwTBZr/M7I1Vn8yBN+X499No8UvyESCwlSK7lQyfHa0OtMIhzx0b/
lqCnjfyDX8f36CpoDw2iPufr8dbuJGqdDCwnDLXWxTKN47Q2M2WAnoGi0U9Kq012SPM4OyKVjeMm
1ZFb1H+16Xg97NpRQ8mLPyA2YQQuprOWeDcbsgVI2Q7a3dBTiNpXFiQm1OSVdGNvrAbjmUEx19Bo
MS+ytgZfhdpXgwSUWle7MKDZIabs2mMljXa4ecOXgUXlJQBkDAjx5dpJVJjqkZkkLh7f+a5unPQJ
UW8aRrUZvCWhcGbIH5AZ0P1LhiNad+nUVSJ2B4wqp1tpx9N3C0H4xxDC/64ZYzwFcN/FVuf6N64u
UgNOCC9gzu9l/RSVTBnxJOZBGpXVNyO37Q8kstNpCvVeu8VGzJYb62V1mb6IuHgvTnZo2r1t8V7M
1REGJ6J2jlL6TwAFjL0+TnjkWekYnK5/59o54FhzUgFJg2x0ERV5vM5uxxHWBBW8p8SMrE+6ninK
ERRwiGvqiDGOnVjqCX0m3MqvB18d5Jn6QgcLiQFDu1xIsjQR+QMh50Z1Nb6fPVztJ6SLvPeegtrG
XVGRYm29/1eH2YaOgjIQ54+cf9OLhFikSRVYjZq4WcbLcTehsfkPsuXht27C/HUMRH+T9SLON9bT
yjiDw2LLSPBJDm+Ny7AdZi6UGsLYtcrhOfUQb+3sGCcMVJVQyUdVIDjHYrb6wLIqcfbXx3n+P1+8
OQg+tyQhmFLdWhz2ozYi5Z3VsZtoJWJPPLSad9icJVs9/ZWxBeE8l93J6mbC3+VHWhWSboThIxUr
PSpKgHYKgCzEC/uu+do7QDSy2Oy/Xf+6lbOPhEcDAMIBD2lsMaM2iu6QYuDDsciHfBdgfDw+KGER
Ye2TN0Xw56UqwnEgwfejzrwkb2IkaA68KzgZKjQuHBGZ5wBQ2BbvbmVvCM5xa65mc/wsuWGdmOqh
Q5HO9fKBgrXArUreNOhTSyRd8CgpA827uT6Qa9M3N07AAwAVYqlcTp8yO1hVOH24YW9o4TPgJBST
FCKNR78vjPwvu/TVbqeUCNBtPDzWVijwcTYIBTN6J4tjCHAuoPwO8q1XjGjhRkNQlAfsOLrbN3zi
iziLFWp38WRD+8eFEVMbTNRL/xMEh/LYFhN2fkEoDkivhT+uB139OIMlOtN8ZhLH5biCZ55QZNVB
1zh5032M41LrnizsQg5viUNpjCcAyZW2GERcbiWcbTsBBDnq6qGv1cl/zsG3OhsLZfWDaC2CcwAN
9QqcCF8X4442S11MvsxTnJmDfzSdVpob59bqgqQejNj4zIpf9jWSxPSQtAwy18Kp9AsiPYE46gi0
JDsR1RIVNVOvBU41FKg3juu13Ufz8P9HXjY6OMPwPCTNcAHJqB+FhAi/4+gRGDtmqf2jbtCSvD55
a9+qgdRFDgNUN9vgcpEoKrI2nNEQRVqMszxkfR6aakif1GD0j2mSIxiOLGO8EXXt7KSs6FA2oX8h
9EXUsDSmoq+zzPXiiMZgDJjuh9n4BU86O/r7+heujenLWIvliXx6ThIXMpuh3nx1lAbJu7rMzdsB
k+6nDk/35/9ZwMVmR1WFbmVHSzoFP8fHKVaYHfHvLD6JWjO+lRmu0W9YN3PpBAgQubG5LCYGMEO0
ImQLUho3TshTm82DHTnA9qbENtPDJCNri9+/thuhiRhzt5ty1HKXYL+GxTRQKhfB9boE1q1bSNMh
EL8xnKsr9L/jLPeEmUUlWBzSfgQzv6N2Pu6hpcJTtmPT/pzFeR/eeRiqbyVsq0v0RdjF6dmoFcq8
sk7cjuq7QKEw9fD+KBHWPgXeYIQbZ9taOK6/31AR+BXLZkrQRN04hUC4CgA4NzFepHdkhv67rk/D
z9fX59qAghbgaUNZX+WVeLnluaYKHytp0l/NGP6e/f3eZTry/rvE9k8owt2iZdduTOLaJuR4gQvD
n1ly6DKmlSKSawZcgKCP0Gc20Za+w0lU3vdIqCLSCaljo6yxBlIA4Y0fMD4RmvNKUGmMrbyxFMCl
A4oB3yXa/lXX3SldjvEBbiWzBCPm0GguDihzK3bR3Jh91m4BlFfn1aK96+ikp4h8XH745DSVmeqo
UCg+/dWdaiTtvQ8eyN7z4kDX9A1TC3XLAKiuQaFeHD1mpEj8RmgWedh/3WG8XWBgh5H3s5Wison+
kH0eaMFsnLBrJwEgI6492HHUrBYnrBFDqx9VOramGUDfasauPtSodQ6H61+3NpYkMmTANr0wKL2X
Y5ngpI6XA6xpQ9EQxRm8or0Z4qkUqP+X3gawZD0YmJK5Bz2nw5fBurxvs8AZI9dqUGNRvER5p4Km
/wJiuj1e/661zQGbFxALDwl0aBahGn3Ex0TRmTWh2hG6KPxjCMrxsUazdjg5ZlduzNjaEYAylQEV
iJofcJHLjyvTXE0lFthu21Q6hmD50P8AuYWUYYuGQ3NQaIFXJzQPxVYmvDasbAegMjAhaLkvKkZ2
7ZVciBRWQlB/zX4MC3GcqAD2BzRO5EbaLVajmXROQc1TbFweO9yIXjbiruJiIVXtC4RoP1Oeb25y
WeonBcPSA4dAi6u6NfafjLa1un0YWPZjjRHvPdrcNAPtEfLnLkZP9SvqZ9bd9alfg18I8kygq3Bm
gSIsduxY23nSevxCPOoxQ/MseZsq1fQzRngJjxgRY4xl6k+dM1YIV7aiafcF7z7tJnD6jd+yto15
Pv8/BjuU+cXUNH2vitwA1ZXkdZrvEAr2Q7zu1Tp4w133MtBi9YWRNtRxgd5Ck6r1X1MxJVjOA2QT
d22Ou9vG7ppPn2UVQrJ0Qftz5b0CZ6lw15vIRiZn1l7O95NWK/h7VEBx9u2AaNlcwnzACC38oCKA
sr8+v2vBbW4grrz5ebsEs4Db47B2fPssUw2p9zpS9eKxyT1D+VRE2hidSlTFo4eqzuLmcyAxjjld
/wErO4D0nvVP7QmI1hIO0hZ9UNX8rrOpNX58cJKktW6NBmQNNiWB/uefy/EPfIebjrLI8j2ddLEU
lNAc/C7b6lM5iLzZibJ0phsTV73wILPaxtfA76v3SoUjzhvuv5lJQo8UNVe63IsbQhsw6Y1LwzkL
nOzsWRWWoxWR3NJ5GoWD8LqBU9izmYXllkzo2lEDpkBDVgtZHYSkFxt5dmApI+QYzlZHL2DftQB0
Too/OY9FWtTWDbqsfvaMQye+PrbTK2eyZ+NJV/vaOyqeU1UHven64b1vUBPYT8XY6g/jgF+ge31B
rP9QuqwUPmnswl66PPt15Ljxcda8szNgYnWiQhfFe9XsxsfM4PrulBHhadFRE8d8eZjaO0+d7RUC
pD5Rpy860zv5JdeVvzOcWJ5YDfZJJOobEAS8LmYoHtevaS+r/RXmv71XqPYZ2CY2m/ieIuAx5n/r
Xt9Of542AUGlDEQWwxm8rK3FiaL4app6Z70rwvJgGhO63EXZi3uly/wy2pV1Hxh7pCqdcAMwPS+L
xek0704aYtyIPIQXy2bylWFGwTlnWXaJdWgbL3kH/4cXv5HhM/Gxrsz8V0L68RdYteR5SBQRbdyS
K8kAxSGTsQaJQrtqcRwnCH5jwu45Zxxk0EHPlBG0Y5EbX1pvwnpSQwbvr9Hr4y228EraQ1ZMPw5G
DptmmaxqftZioyu8M113BIUQiCqzfQTEMr3xpzg8pZTHs41vXTmPtd/wdK4Cm87DItWajDisu8Lz
zrE3VOG7okPHOopzzdmjKBEfcQ5uKzSc8Snf6VPQfbu+99YO499Y9d/aO2LZm0MqNBOB6KCBpYo2
HnCxTRCR1OxSj247o6m2SOa/UT2L1QWCg1EGCcCBuNTA6ztWT4k7JqXiWtQ7tbTl3eTFufjqR4P6
3JX5+ClqxmmfjWGJc82gRbe2khUKpiQmDq3onatHxfbUjWL2WtpDxjODTnmjvb6UDZk1Sleg7Ivw
X/jVr6buIWZskC8PNSs6dHWXfsgnNHUOepZg5Iy0vPOYBF2in8JkHq7rE7OyFLmIVTgLVKCpzizu
DQ8mg9WPCIwmHi0DHoVmZPyckhA/GqpSkNSkQTP1esyVpcgrHKVL6dCCesVETGmq2k3oO+e2lPq7
PNNUFKdQmrQPjlXGWMH0qVefKH743q7tw8T7ej3+SrrH51JHpfINXnwphysSJS3QVpZnhEzTb2MJ
+XiPvimeJNfjrI0tXQsTkgI0J5QjLu8bkMxaqcvCOSdhijdJNgr1vQw64Z1qJ6jfOX3edU/XQ66c
aDpnCtUb4lL7nvfhi2bbIDonD2zFOeNXUt9H0K6DUxNq8Q7KZ27tMShBZiT3UWk7XA+8+q2/eycI
JHK6zHP+IrDZdlbl9L1zroOZglB4JdYjmmecZtXeL53wqz/XLuNLKb1znAF9s5YaIx0k9rEOM++c
BBH0olDzv2FVTXOaoq16KNrZNvr6N64cYtxUPMHnvheXxmI+qzbHGMtrnHPMYXoDaTa5j7Xwc1wN
W6zUtRVKJsnJxZZEN3AxjWjglw0ZnH0e4cUdWslLHLOxcdLeMGtYQeOjNcuwvjolO9zHsXJR7LNR
1s1JbYwygBOvW8+6EuJRmeXKn0t3cuoB+Ad2Pjdll1euNYg2xKGPdZIbpYOhJj1EAGGFhUtsZ4TN
n9cykDtwGEbqi3Ml6nJZDkEQRl7oUPzBOAbDonzCrQMxzx0FHWwfr6+PtVnjRrfA15FlklBcBotE
kTqaFjpnm8V4NGnSzAYfybTFcVvbay/jaJdxEGEaUKGZnHMWyf45cUoZ3+Q6Jo87KsOOt7e1Jv3n
+qetLP2522L/pvTBEFl8mhjtLhuxMzkrmvbd8GLnPOnTuYpL6+l6oLXiJZFmhDJMSVLtRVqYZsNY
hTqvCdg38SltKvVh6kNf7kylyk6Zgt9rYjqYWedKaJ/NHu86rS6Sn9d/xsoQA+gj+5xVXchSlxUB
nnJtHAysG0Sij3pkiS993wR74qUfRJH1G5+9Mr48kimUUqmBjLLksuVBgfaI5yjn1I9IwCfbf4q9
QDyVqea0f75M57wTCLZq2NDqF5mgE5do5mqGd1amzGp2nuON5Y0azhXTPx5EVD9sQaGNhJM6xOU6
1ULZmH2EorVh1zhcaaLFN6lKTaW+NSlP1V/QXp20jWfFSnLBkTFvd30GgS1HEkNNz6+ayachZOnZ
pyDz7aPQhk7emX096QcxdlrwUAR+mNymQ7m1cNbyO+LDn4YVxsNquX4nUVpVOXjI+ldSdDcaC8nZ
9fimYG2Ln86TMH3tjrIESHA1a/HaGmZaal8l3Qnr9dTbmOyVhYxID2kWWxdA11ItDi+BWMskQGas
HXHlFYM80lRFWdyK8aeLzEl8vj7pvxUTFpn3b/sKdi8kA5RFL2cdi5kCji/uCrmtlPKOuojppjyC
ytuxF4HMKMujj/IobV/3DkFRRIbbJV03vbOnLFVv1IHi0K2fN4GD0+okwg8tiknNrqcbVt1A4+pD
tOcM36v3cB69/jxwgz5AWVfER7sOG7zickONsUdKeqyfvMKQxwJIB/zXyGuqH9e/dm21UcpC2QI5
Y7ivi3PRj6nb9QYq8rlFBhtDzy+d4WMqxuzz0GXyKRUyvRsSS77v/FQ/Xg++dmjwvJn1PclkX+Es
S5xJutCJMElxRP3VC5G20mSW1bsYgMtGrPnYXc4qZ/LMNqbCxePlclbDFqxoaY7eOat0noia6nvV
3uu0ttj5af8g0XXNecLYoj52fq/2u5Y0MdpYzCvZLR1eTi1OL+gjcnEq61rdVmMzP+qMADO7SSS6
/8nLAvWZgzzpDy3G7w9jYw7prz8fae70uQHDAFBOvPx6tPFxwJSNd/ZEkR+tGpPqHSdzf1QRVz9d
j7V2A0JhBYtE4X4mOyxuwLI0sfDCmZIcPpj0XVik3ntVwaBoj2f68CjysIlvbLsBQIsSMiWhEOaz
vKm6aii2WonzXbCc9lnZjpYT4nevQFFZNJoi6DTe7ZYdvm8Hw3jUCsc62aNId6Dqsk8IxAGnU63o
Y5Ca+lcrMcubulImtl5DNh7il+Fs3Ctry4DJQLKYAu8s5Xs5Gy36JVXb2d650FLbvrEwFVNv87jH
37tDO1LsVKnk+5H+6P/l7L1621bacO1fRIC9nJKSXOMkTrGcE8JJ3sVODsuwzK//Lmbj2zuiBQsO
sBYCJAej4bSn3OUf9h9MNGdl2oD73YI3Ei9oDYF4ylNW+ljkev0sP+qpD8ogoXwfKQ201R4ua+9f
OH3nbnF/heSiGwxxY4tVSVMkHIfFCp6swlE7Xzm4SMtyRTYbN9ZiTReW/exwvrXWzuH3MNnTD6yr
BifxIWW7B131zZ0pgIYi18xo9kzV3/LyZeMFZsq5+4ULlMiZJi7Arc3Rbho1iSCXrOlo4kCZxdid
6FqRFg+CVhyuta1dYbhayPJbZyOTZKeD/+Xtg3fuOmW2ugPEENerLQCwsYyl72Y3eMqcWl2PBEnD
vpLeb5mnY3Mh8Tr3bqzPBQEC9QH0Hk+/cFZQSXdnpuvUk7rGKhfvSx7B+XelA2NBMifRPrtqiFls
AcrzH64YSM/4S606/JCvNxnEojXp2EtejqmjupOWdf/oJq6d7+3Fx+fSLSbOzrDEx8XyD0mK0dzB
acB23rz7iwNqA/OBCuoqn7w5yL0BQKGrOu0JVX7nOxqhXnvlTMPLqEHLvvDFz6wuWSdK2IACIQi/
0gUuVCqHIYHRVXXZTeFXkxl6ZekesPqZ/gHMvnYZVgYpUsQEwafLK0d9lj4WYccRe/vPKwQtXOKq
/DDiPrszteZSH/3M6fnTSAVtsZKSt44jaIbleB5DZZdWYWEmjoSodpi6oSvv3WRREmrC4v7UKwVd
11BpejfrMpX/8IXXYsxas/DoXWxKQP6UaEWPpx9g5LW1Dvit+ToB+DzavW5duKH+9LM2DxMGXv9v
sM3WGUbHAreHdkBql8GvDEyyfoUepbzqFuStCbUlNpCEEpNz75CDfxma0QafPGOgipsh3pdUn5H5
efG1RpkRNtjLJYXMcxuO/s36TAHaAPJ/ugeswgbWn/ILF92e1W2BXLJ9VVlDVkUUwS9qX5y5s+nf
BJxqCDVrRed0uCZrHYB2AcOhXGceShP69GGuPJzBS4A+6T1WFBeC3/OLAPttDfQpNm57CnGaJgko
lORYmwHIqhBHVvdRFMtihuWQTc31qI9acIMab39fV4Gbh0PgFV4aStyObnRiF8pabQEYSQPg/duX
9mRcwDmfWwVqMevDSdGOQuHpZ8GuSVYLGDk4Za7MowIsd9RUsbjWOolJ+fvvMwwbgTWszW1kNk8H
S1LLq3oYR0fDj+Hiw0wfhoMqx2q4Um1a//f2aOsbsT0CawOBKihNJIjUp6O1o7N46Zzkx6qt03Ln
9OAVHyt/URefi/U5eDUSmxgoiYO87TaRB5WOPERVoXfQal4WFZS6X2p3wqPVVKuoM4inAfUuQLMU
m/P5JrZysQfP2kST47TXDSbAh7fnfm63O4CueTmpFpFun869HITE4UTPj/6PPOvGW/hm7YMRp1kc
2rndX7rPz8XkvJWA2P7PeFuxnd7uE8ut3exo27kx3iz5IquDRIW2i3Q3vWupssSfJqtIItcdDO+a
DAi39yptm0ukzHMb2gV7SvEbpBvrfzrz9S0hgirzo1lX7RLqGM3uVD1av2GjXlKfOfeVeTRxQAAf
TSy42c9qmAKFCRHk3drJ9bCfvQofTgmsL9TH1rMjQjP9QmxyJjKigMrFblE0Wq+W0/nNxoCMKWoA
x4rctv4QxHMxXBkwJz9IbJGKQ9ZOyXIlRYWpODyU+iIR7dxbygGm+khXGEvKTSQqqgwgp01spPW4
TYRzNYo9hEbbjgZLw45ZT/nZ+5mi4zcHEl7oabX9DxBcBFaZPXVQiqBbzRQN4ftY53QfrUYbv09i
eRzrMuCdgsB9fPskndtPlGCIN7Fh4+ra7Cek2TOQhJBg03ZW+a3b6/Y+swvrUNWN1K/fHuxcdQxw
DHnMSgmnoLz5uNMsJPQrSoJBp7k70VXGSweDyroyqoZXo7Z0dZsOZarRm/ay4KckevF3OA4P/E3P
JC7EEed2OPsbEStCNQoLm+chs2TtNQgE42GkebeJIkqSLaYHe4GmY7+jD1N9evsTrPt3e5dSruE0
Efky9OYLODOKe7nFm1nFw5jszNgc7dsALehmLzQHtVnNH8udrSVZciE+Oz8yzcH/M/JW6lSPC70z
QDofle9La09n1xkfMQsPgLDPmvehCiqAWgEB0SWt67Mjr0qWwB7xkdiqhNl2ITQel+S4QGT6DOIw
vkVisrFfRv4pHMH9+LdIyLX/e/+n/oPxXAMUvEg3i2uAXKQQOaSgc43hMCIjHmZc49dpGaTfRzHN
Q2RreXGJh3xutkhMUmBnVMLy9d3+qxXaFr4j54SSazMo60vc2/6XvlTtbatPpXUoqqLEmB7960sZ
zjnMA5cFr/x6ZQNzWo/6XwM3DMzrm2FpqRvTcudjyHNj6BCUo0QfvEclMJwv/azz7oDYOlHveTut
ZTMguCvVcgh0YX4bgFb/g8jF2smhFc6+B4SyfrC/fpelBKFex8ZD3hMmXb240w9zKYffPmT757fX
/NyBpjyInQc4zpXmejqWO3cAvl07OSblZNhRM3ozdp0d7CFvNOSuzMWlyujZ5UZTea0awDt3N8tN
0Qvekl4igVckzeOsfBpwmZj/w+VptENFVWGno4sX/cM8bSqyq5Yw1/dmb8+U44Z8SNNjrjJ1pJ8j
9U9T0FrqMQbW1O3s3rjYcT/3VBDdrjIza3VyS9G2F7uzEmdEMK0I+ucuR7KUCr0vIs+qfHkhlj77
WR0Cd5jdNOK2gzVmVWcd1EEotGlvhpXw1GeyBjOJmtnqStT2CkVZKGvM9zsI8fTT/KMSRKmA0ufp
FrJUjg644vFNSz1+GYvUv/enYrQONI5+tNjedRfW8tx3pdjLi7jiVFnO0wFjrTTjJrfQ2YDhZEZm
7Pf6bdE7YtiPZNTZBQjSmQiLhia2HiSJdA+2HarWtwRlCDZsSpre3/fW1GDO4iWLH1WV6pcHKQuz
v/bKODPCTCuWfxAOQrcSoVQQjmCzXhn6KaUahXTKUaaGuROmWJV/Hf/3Asrxy7uPCbkRW2hFdcOG
Wb/FX1ePscDuLmzkZ2ZkfOadUrYhbjVqQePO8Gfgn1OAtuD7H1oqC9iZr8Rs9xXowJVtS0XNzkiX
RmMXBF0a7PBG8/5DB8e565KyvIoNcK4XttF60Wwii1UJFk3lVQOD2u3pXL3EkKPmAOYAWIsopdCz
UXyuJP4nF3LqM0dztQ8DwuGSD0EUPR0IgxPTTVAKfCIHjs2oLL00ICn0vXjnJzgPfO4by+0j+vWg
+9+/npzLldpEycHwN5etnZptpS8lEAsc3O9deA2HMRfDHeQ/czcY2nLhFjr3TYGPrKyb1Uliy9CG
p9WWuRoAGoyxMd0YTgFI1hPldAGncq6UgkACAAtaTBZp7SYMd+yh1oJS+k/gEaebvNHSCGbMdLN4
ixZhdlt8NTEMza6Srtl35aT9ptSDA17iDm5/Dd+t+9oob2gPjbQu6fCduy/gOWIBtqo3vGo+tJWS
cpa9/wRaKNBv25Lk6Nr0hkl+zYvR1cJWs+UjQAqrvbLpTiU3719zogaqcRCt+HOz5t44OpmnQMt6
beVf1Wm/7BYge4dldp2oVfE/EINxAuD6JymAA7XFs5OTpFbVM14Pu/ynLiwTFanJnYpplwlMsUOM
JKvpblamyj6/PdVz2w3MAs/6+vIAGzw9WfECdUk3Ku0p9kBkRZbWynFfDV7/6x/G4Y2DuLaiQLZw
3NjymspLwV5bKpuvC9Hh1mxToLuEADnzsmE3gXU98tSIr28LhE1qKDQ2gCMOPb5j2PhUd6B2+wOE
wOzb21M6PxSFSMJM8sttz6quBq0BWsKUkAC9Hiv9ZxF30zfR85b+w0jgGoBBEc5ShjldJFNWbm62
WfxUZemwK+pmDDsx6vfs4fjCU31uUlTcqESsS/VKyABHyBE7CI6ekbkqXKq+WnZeJmrkKEQwXXgr
z13rRCGgVclMV5H603nV5Yxtm5loT26a4Deb6ZOiuiFGVUeFXTY3AW1HdRtYqrmwdOvdtn248COi
2qITPmPceDqwVVKPdQAEH0lNuhfOh/hSevpPIc3g3sjT+IpuIAZWcyba+6EYusPb63lm3r5OPILo
B5WAV/12LYYPOyQj6UkV1F/wJZqXaBkDcWc6Y/nDbYPsCxY0g3HhuT6TqZCs8bCsXWye0s2si5bI
I/ELXOI9v35e32mgl70Th65W2I9EDfmFy+XsgGzZ9QonI97u2yGGaCEcbOnTRDXfW5XGn+Y++WJU
sjB4SMrkwgRfX2bgoChSrkh3RtySO9vSAWI5wmNZ/Dp/jA2b94ogzHp55/JBHWHlwINQn10VuTa7
J9erWnNScezdrvwS1IY/hOPsCRR5F2u40xvLz8K+ct6tlbEZdxMFodKBsX2CgRf8bh6F2HM++9PU
XFVaPe1zL9MlTvHxe9/CdVDqNwYah8BZt6l0ObMxU9sSx5HV3JH62buiE4Sxbmo+BkI2773rGI/0
cpVxg+L1CiBswIGkUoo8hQuHfYQnISw9HAZXaB8zAEeXvHBfHcV1uLUuSGls1fzdhLBFRjrnTUV7
dGgr7Ap8+3bYqNbXRed0V42w3cjGTOLCuXg9KMef7J37GcwnSKHTDYSIqahsZ26Oa/kE+7Pgroiz
Pg3diWo3ssdUHtOL5umvbnaLQcmiXdI+bltns2txe+vSyvSaoxFMurdLqVA9lkuuL7t2uJgFnR0M
0C5LCdODZvvpDAvhLKh9lOLYEu98x31IfPYEHX41aPr83oh5ndhfY22itTHzu8lcanEsF9eZ90OR
2GUI2LC41Gx7dZ2tA60ABgK1tc+6Nq3+Su1MJXLaUhPKKUL4n6dC1gd8xIso9hLzNp99eSFEP7dN
YKGj4eiuCoPbAGPmNeiALOIARHJ0M7A5biyvXqZQlGR1XtNrn9ts2L99ub2KvZnk34Nutgl6kTVF
Hfw5q65R9+wMTUZehtvk3l+6+rtsy+RnGiBXNVZOfOFiPbdrkBwC2wjIED3VzQe20Gub0WvAyc6q
e/BcpT/u5lHz3B2t7fnp7Ym+eizWiRJuo/63KmVsNcViv8TNJceDF0fS9nMxa4u3a5u6vlQEP/tB
V/s6kIywsLaH3dQsT8NPFX+YhfZkUAVDmATqf50e/8TGRF8i2TgpbTVRlxeu7ldRzp8Z/v8j0087
3a+tGs0klh2+p+zX72I1qHAVgFdTJuK6lGPwVVliFmHt12W8gqW1r29/4nMHxvD4wCBFkf/dynLa
cgqEyCwcJyfnzjSF/WB2fr83S1nxYJr1j7eHO3NewNlA9uBOpYG4LTOJgEubs4/SUWMPVCPmSoXS
pyjJ5VF89fTOv5/y+JKa+plJwqsjA/jjrfdKRrJAzaQOpF8fget7d5nexFeQ6+pbSI9mCtjaVe82
fAS+xEMMuhrUBQLHmwuvFVPXr5HjsRZDsZ/Tzmyvu6Evh3c/xafjrMf1r/sOi2+6nXhRHxfZxWO0
8syvRjmaXlgMFD/eXrwzm5Vkm3VjMUAWb2NFWWUEBFmDkZslWgNOdyBvDNn1v1YkNU71OdTksCfm
M8Ou6Hr/MUdWNrh6+0ecXUtkgAk9uN+BXZ7OuJOtkVH8ZS3reKG0VKirZIj9awISdEEHcPNvj3fm
wgOH5hsg8hjzVbAjDQ2282jVR1GY7V4buOXCnrbrtVJBXV+Ijs9ODkwxioY6BLZtJGc67RA7MT6h
aslktKSNeqSnrt90fWo8FEuZXDiOZydHhrXi0TghW4iY4SVzMSkm1xRjdz9LW+tDgdNBjenYHFiH
tz/lucOP9iTlQRo/NJXX2f+1WV1hel3ZZ82R0zGHeV4h/Bl7+mfDl/ITj7rax1bv/ff2oOemiOof
aBi0PCjebKLHxNXrwk0XToht+B8CYUDzmnLnR+1VlxRDzq0enAq48/SYcJHZzM9orLydlhSLsyGv
5/vKyjPttpmlsXwgRp7jH7rU6C1e2DNnvyqsVfBdFCP5//SrOk1HuRr2zjEXuv4VJBnGvYM+Fz+N
1vS/tnHxodFTT7sw6pknE1Mlm3v8T21lW+71BhvIpNVXR6wFsm9BvrThIE3h7/wpM8oorp0gDdPF
N5vrVKuK9EJAeXbSsMGQCViFnbZYVXo9TWxoiHaVZVOGuHHgvoijmx9qQ2fsZaqwKy5HS1wovZxb
YUwq+MhcBNw9m2sd4YIhFSmChOzgCkSTryLeSHGdt8hDJOBl/mGaK7ECOBfXHXns6drCaLPqVODT
B5unfNYKo9118JM/KX0Yb5wBRGlU4Mh+AXZ9bm3Zw6v6A30KujKno/qaHlsgVZEKM+Msihd0gQiD
kidD7+fDPEltLy17+IWBT/Hl7cN6blkJozFYMF3+0Dd7uVY4iNMbL4/tOHgf+toYoiTHGygUQiw7
s6vELnDEJW20M+8at8uKBmBUmrbbJ2XUEfDIEuZLsHeNZdH0OGEss6sXGJW7rBfuFBa15FlLg9h5
TLvR+/n2vNd9c1LsWtVlAQUA1WRD0/E7/eKqGA09bvkFtan8/DYb8eKlf+K/WzP8zzhrnkLXAkfj
Tbhp5qndtR5SQ23i+V0ky0XKm051RbPPuqYurt+e1pm7l22EF8hqVoqC/2b7UoMxKce7+RHZC3ZS
A3/LvHdjO1ZwzZoSQb/330onA24uezUpl3wZ9W7JTbvrA0+bQ6kF/ZPoSAK7sW+u6zmrfxbtpD69
PdczVwNDA6ShjbrSgTZzxa/cLAoPXSUrGXzcNKX0i0OtTPm9Dabgd5FXzoVNc+awMOIKqkZJD8j8
ZkRUyufB7u3i2LVd+lG3Ug+Q1tyULxmVif9qbcSurHHH9MI3Pnda/h52843l2NaagRvJMUi6l0Y0
3l1tD0URus3Yvoi4uwNI9NEZenlb61nT7v/hM1OOBlaBkBmB0ulJ6esFcNTACqtRJEewh3dtlSwv
g24vV/bgTe+Pr0kXgO2QovHfdgcj2V1o+VSUOOkMP/uuWQhREuOI3yNe1G/P7MytC6yPgj56/khz
bbENhpRxHazmARgz3MatqG6tLp5l2GuJvMLhd8AbNY39W5G8Hw+9Xgt/Db1Z0qD1sSrsUbk2cAfF
KKgNvH2g2c4TltDzhS96btfyToIMB8bBjbd5QsGj0/sv7PzYVHLso1yZw3hrtuXYHzrNC3aFZrZx
OLaGo67f/sDnbiMKXauhNwg7HPVOt04tk2AoNVDfoFuXu9mBjuZDDPhly15eiBPODkUMSBb4B/K1
GSpGFVwaqZYfgSB3N36r+puxgflZoib++A+zoo3KlKBl8YKdzkprFqfASRYFQbfKr3zVZuFcSPsh
83hI/mEoF39T8HMU8bfkBU+xcY3VG6FT7TiGY7HYBze15XhIS6+ZL9wz584Doi//d7TNRsFUYkb+
EWlEE8vWPpQCaNcHI57sKCvxCGi9uYpDJIS9K+H09YUQ6DW2myMBOBAhEdQN2C+bz6oAX+rJyOhY
+hmQgtKpRMXTNCf0FKCJeWCsZ/OeMpzzpcp6V48UKP/bstDKS76C5/YSwmRceTCzyGE2sYHZysXI
27w6VlM/HUZscO5ozHd71ym0Sz4fZ8cCyEyOtjrPbZMltxhgWxmY0Xctlg9ZJXMjElkPqLodaD2/
vZ3OfWNwOPaqRYneJw2M061bOr3QlrrJj/RNhwWcr1FM+0VXcj+WnbSvLNeQU4QjpbvcGoPRPARu
imUDqK/289s/5cylRH7I3YsBBq4JW4BgEuCd3peIy2VN6d3X2WQFkadNoRP/iqtiXfPKvLS/zwQM
NL993jKfd4z68ens6YS5ahEAvFowpz8doHnGweuqzHue8q5FGCDz62L/9jzPjknSRJbKQeUVPx1z
MBtUVxXWkb6s89tYzY2keTLN19BM9Ydk1LV3S3GD8FlTU4fhVpWczU2IpIOezm6M4O+iYY1sav5N
r+XlJ6irfuTmyXRpwDOhNJgZFpIQAemMLVXAmoZG90YGzI3cjeRgzs2+MCZDv/Apz20ZlKlJgEm6
edA2m7c3EndODJ9PiYnSZzPvRXtTNfaU3E20OJOrVvjUFmM0Jub3jsyJoTW14tcoE4FqOF3ELAMt
YRpQfOopILHGvNBNkW+yRAmQt0jQIwFH20VOUHu/394+r+a87hueNVI0xB0RdDgdGfEhHanhQB4T
g/Z45Bk52h24jKRQujN3tiKjVsNhGY1LV8Wre4mB16oRoBQgilRXTgfOa9/PmrmaEMQfug9NM94m
Eh3icGmq6b0lsTWoXBV5aXIYNBs3G3bOli5Gics7Fna/PFXSnh+zJE6jYFy8CxHf61kxFC1hbhwA
DpyS01m13eTMo5F7R0nrc9o3GngAfGOd+a6q7WL39tq9OvrrtKiCETWDuwE3dTqYyHEMV7ldPvuw
1Pc4e6r/7MldntJeb76t++xSPPt6szA5k6Ia1X6ojlsJdyWssu+Gon6eUqfa213fpaGCTnBXBkL9
QIRsvkFqM/iHaZLHA0tbPZxf4QvieHDrGYL6cxt07q6udU0P4Z6AfAzc6lr0+WD804iY+q4IGYRO
Nzm14CTmNMPL50qoKZzh+H6oPJl8SJe8PojGny6M9youYiGJm/1VcWOV0N1s0MVyxaTNfvU8wwfa
LzLT9oPuzN/otshDlyYYblbFnJM4BPE7LYx4MMjiYdiCR+Zef5VyVnWemj4T+yKMLlS1ioZL5kVb
MhAhDjEXPYbVQXmNeNZD81eRGDkRTbq9ZbwYc7scmk4Mz5T6oAYoHYKylT6LudcOBSyBb9Qd+vtc
9p+BQw1f3z4ufySB/irJ8DuA+/3RI1wBjty3p7+jbgaQIrpqfzhm6WoitLRyHu8SC8L4nZQBQlNh
A6cg26OFocOTKPLE6kMv7vPpoyptZV8n0m/kr2FAk2NXDYH/3Yvd7qdXAOyC3zLDQbjRsgYgA9jW
YHzoJhcnWs1xnqQ26H1o2NX4YAlXZr8uTG29V06nhpkayBjIdOtVt713BneYRBYb2Y95Au78ANJh
+JEvmYMPVhCDrV88PdkXqEQ715nV2ta+dWe9tPZ1VpfqbtGFYXzyMi0tQ5V6U7pb6jxZYHpmSlxh
HFrEDwaQ6uYmTyh63FgzGjs3ojIr43NR8I+eO1rOBYGnze3GWw9wggO/cr9Xxcq1aPHXrlEA+mLP
a5cXoMbNoymDTIaBgbXCYAbJwa0vuURCXt1+RJ8ImXyLkg+HUN8ijEQ21VoJE++HU2bCudL6hUQs
BBjfureqmr1k345IXUcesBjjQychjgVoHC17J26MOlyrNdWhyxP/h56mmrGLg6XKQ+Bfox+1GeZ6
h1xLu/qx6gu9CKdGJR8dCffj3vEHywNuE0z1Veq3Rv3U23Gc3HWoGqn2o5oH0Q4fhmqprmyLHsuj
yhGVvC4aWTm0sHNNVGFnd/N4RTemu9XzuurDrpyN7JMykulD7XamD4FR5j/dPs1gRtud+mrXaPDs
em3kTJZe2R7yZZnH66HSiviqyUezj+YyabCPK9s8P0gRzPJ29lVHBW6ylth9aLCy/lVQFhtDz4y7
du9ZWp29LPaCoHxflF4elVXhJOGMFqedH9xyirMv8EDK52Dhk93VNMq9qHWqMv8gWvS6JcUCm9Z8
ODito91Zbez98AiP0r3VBuXHtlNyQGIhzt0rBwm1ZN8HS2nfzH5miN1ggpvcq7GbxN5nYw/hUM7B
I/Kqpgj1yemDK5B6RRwuDlT1aE56q9sVwlqGA5wemd10GnUalA2U9tjzmMXXDcoDVQj8ak6/Bu0k
/H1tuKm/6yXo1vta10WJ5LZbBeMeZQ8dp0ZkVL270W4Mj+YB6nJR28Y59KBl9r9blEndO28xg/Yr
2ZMtH5zGqW0wAKq4NSU6Al9Eypm97+puftCdTsqwdNIsQKtWdclNO5pzwAPYtc7ethqjutJk4OUf
9MIs3AeB0TXoXqT11XWf+XkQDn4Kir1SNQR9e9buMklDLhr1fKp/JCijyWjmmf/pu723RK3biE9c
n+tXy+1k3tuopy93FtoS5YPXTOp3ooYUreyh8UQR5sioIP6A4WjsmaEYs8mPeLPc5SrBPKZ6UJOu
GWVoFVyuYqdVSAh8sAlM4q9Y3Rjypm2TwPhg651W38RV081NZMm2rr4mVaUlhxntw/TFGF38b3vd
K4dm1w9lbO6n2BRoUXlVpuffYy2VqRlORu81ZlRNWeV80YEeundVA8TqxmubpKFpRPYQcfTk8FX3
NbNODqayLJFEU6Z5YzhVrh3fTpM741bSZUnRwe4eSz8fQuxEkHnsYrNId6a7xFTWMVY6iiVN9G9p
0umPiuZgEnbcC/lNxtVsHJD8N/8X4xmG7ypKATvY4su4N8dOt76qVFumF8MSFnCUUZf5t0mMzoOt
WWl770jeppAbCuFk30/07raNp2COEsccut0YuIBzJrOp9Me8rfL/SaCuzoOukxctVPbccNbySkVN
njtXCplnI9Q7z/3pqtp6apHDMNjeqdHt3EVhWxwLayohgXp9HzaoHCWR2SYKHXCvb3oUt3ykJexK
zACOVGYgm6vkL99IlyrqC6361ANc9MPUbfz5uqbZsoRjn8Rz6Hh1U922WFL1Bz0d0htllZax64Zh
0cJgGZYBJTwtl/qeoKqpdijU+h9H7IDbsLdx593ZsdOkV5adm3axx05HQ1cexmhxM8Jc6sEiYOLo
PCNMUv2KR5tzXcqyT3eI0o72R/h4g7wtO/Ro71Gkz8fqkOvKdm+zLk6fnDJf+l2pLCdFrN+068hr
E+crNPR82mlq8UY/RPdxbJKw9cmjIxPd7I+JXcTDsQxALkW0icwch0B9nV0jRm1Hb98UB6IARLqE
5Ir63IzmeK1PtUnS1sEliao5rdRdP5Wx/Aj/GsGEEobusaN59B/Pm518S+plOcwG6la/BoyXzcjp
FVAvlP7L/soRqv6kB0XgRI3b5c7emm0pDgstpzESbmvPB43mJgjuAifMcClAPl6XdEnSXR3b3lMN
xmO5m4aVbeyXji1v5BCsNqhN1oSTGob6vivAfO2Fm83uTW1M7GdY2qYb0kdsukc7qzNxBZZpdPex
XoNJ74WnGffjiN6QseuRrDJ+LhUyVQ86NFOo9M6cl+Z9shZSQQMkfE9Y4LOMYrIZ8STzSTTZFTx1
W/N2pUhVFb0dDW3aGTT+Vj8k4CzUvKhGbcXuaZ7HMljws80Tpx+vm2Qov7aoTMuPsRVzxn2eESPk
tXHnQzMMlgirWvrvlMlZfwUVPuIWqiVItWzZfngdGK6eusZLbJVZFnLpH40hKGooJpfEKF+FSgxF
7k4FHLYmGbV9GipBXsjTZBDmC7difeyXIbnz0qz7MWD+Pl4JwysuGZxsMhYmh4c9gk4IM695/LZs
UCCVVRDYpj+D0k6dUPPE9GCMlXE/aMikJQJHAa8ROCjMgyEuLO8mx177ulQXKVb8yQmdLcCudiY6
Q52W/xwGMbdRsbjZc0VJaufOZXkpZ1g/3Ulg7QMU/tOTAygE23pT0uu7xHfoT+UvSTpojzmcqOED
b0fT7Az4DP7OSSjkXtXO6AQfqwr6977Vh3bcd4kiKCusHGYBnLL2JgaU/9UGDTxS5h2C8b94Sv3G
3kHVl9n3SUt1/QDPpNJvsqDrf7e165bcm37V3ClAjuM1sV5tXcC6vto4kPWRGCE14zCS7G7qTmM+
uz2SUs6LIlru1tfcSD4VZtrdTdrYsWlb2XT7t0/nq+VjzJW+vjInV+G5TRbWydpfTAq+L+urJUP4
EVN2KzVKJ2ETJPKSCq6zTY34OJRG1ro/LFi2zmaOyYTcqEoz/WXOcUI7CGHU8tOs9ZO6c0hkpr3T
GQpWD6vn7Gqz9H+AzhjNiOYMbKkF6Y+5DHMYneWXtEWEz72CSaq6B1PU0rgul8QNHlVLiJ6F+equ
XIfCslLxv2wRsUN4PsJOmMMGoY/sm+AlS/YxOhzVQ+CXVRWZQBeLvSlN4xmNyckIXbttwU4Kumgk
OSLvb5sqVelXuxNO9ympzUbWsM1n2exAeetJpLmdpvkRcp1xflPZgErDJotNDI8hbWp7zyycfIwG
dzS8A2rASmG9Zfce2jlcFhTI99XojHOzk81Q00SLczH2j7biCXsK4qSqf3pp5/TvrF1xV61EQdI7
HVoMtavNlYUKcZ5N3bQ80y9I9pmqcSxKM//BU9ZPLB61C32u7ZPgwn4jQYbLRSHVpKV1ekMOXTob
Uzroz1pDrnBwlyI5LFphftJLp0yudF+NO9MvrTwsUkQ7wt5tCvvCxt8eNn4Dyrxc0ZRAaLdtVU2n
RNeSMqjN58RNrAjD9eJrPTVpSAXfJuSAynahGPmq8PJnRA42cA2gTVQGTmddCEM6bd6bz55NVJEN
kPfLtMsOUxPHoTa56gp1DiOqs+G7lmn5nSHtJPLb8pKg/pmZ8+U59AhWUGgyN/W0ykkrDnhpPcdD
lt3oMK/29tgtnwFe6XdykNP121eM8erMg6WnxsMDtaqr8lqcTrxbPDk5k2s/L3nQ//aG0n0IyHvc
O+g0nh5mMveD3TAUqrzC/ksjxe20bi/NUahdPIFPO4C1iC8UNDbVU5ol/Cg0ZeExUK+1t8SCBAse
CdXNfgYGlEYmWkt7v2mlHqqxnn5UDVoEB9VZsf504Wusn/fvN2wdmA4mdBtezddypn2xgG/jZnxO
Uz/+Dsakq3aIa4rrNh2sYJ826aJ2RZynz0XQdE90T/M9xFvdeOdr8+d3MD5gJSrT1ARPV8UOsiZ3
ptl5lv3of8o704viIHUHgsDWI+j0m0JevT33M98cxx8q/1R0Vkrt5vKnG6lrCtXaZ5Fl/+WT3dzp
doP7VAXtake5bviOE5H5PtzQutAIhPx/nJ3HcuRYut9f5UbvMYI5cDfuzAJISyZt+dogSFYS3ns8
h7TQUju9Ub+OfqjuK1UiGUzVjYmaiGpW8iQOjvnM38AoFigJzyIap8/ZKZQk5LQ1vnVDL++EHODL
0U/T8EiBWziWHvuXyDhvHG+IWM2TitgDsJbFzNrE2ElXZPq3rKqnap2N1XSN34s5Ochye7fgs5rY
1SK96134QLkrV9p4ob2+jAjnh+ZRKWDTGGC5LfZ4q5WNnNQ8tIwawLYB/HFFjJ67A0nWSo6hHqah
lq3GQb/keHRWt5uHBjcKQgv8Kl4T8/HzS6Ww1SiwYV9ofQsHL+5voowV8RgkQgcNEutqu0Y/LK5u
oXpr7mi0lrbuyOB7N0Kn/DZH8i7Yp1Ev7TrDa6dXzOfVNnRkug7hpq5NZXgZRN+0EU45gfI4Qa+w
3AIy1wFqUF389iVBBZJWFXr6dI8AqJ8+S1nlCFTlCdNYcIVHettETjCIBLSEHce3CoiiC+H0+dph
RMBt9JEsehBLIX3DF57SUKP+1vWQjiYhNV8HqRk3TZCmVzb2Vbtak8dtwdW2TbhILxwK89I8PZx4
exyMJkHavF8WdxSOhI0gNza+2V3QblUrb1Z+YA+o0Q7T5v3D4I37kMOXLYkGLUBJGh6nkxtQTR29
oTC+GX2FoluLftO+sZU2cPLSEM2qs9qEKlar3GAon9m7hu22VulrAbsLi9z/7cOJr8M1BYRdtuZu
+unXQRRJdMmoGN/KUe0eAsMr10ExJhszKBRnglm6NRPxm3KlHE4MyoRDw0LiHfG500EHS4J9WTTG
N0JEc2vkcv8cmSagkBr+zu81Xv8eCw0PCvgI5y2TJ0rEWl1FsfFNydXoc4+aopOh+r+v8zy78G7P
j5/5uRDWmG988OOLM7e0gWVJvPlvidFhb8UN7HS+WrljnO9D3Zdcf0LJUdX98ML6fXtgVLgAzsNr
Wz5joFETEp1ufJP62l4NYZft8KbABSqzEdNu83XXV0+erqQXztulkgiTi6gOg5KAE1MieXr6IvWu
DXURlMl3MaBU8hF8sa04muUrtH5bOXFynW7PZky1XmzKVJTmirUVK5jjFH16LQKlYcH3BVXkutOi
tYbjyiWzzDc2HD1FIvwZQwuhedn5C/Mmj/N00L4HRfPd85J4o3dR4GpJoq5iHwtCsJjCFfVUOKU/
JG49+PY2onS3en/nnx8yWFWBwsSoA8EDYxmANqFct0HQWd8Q6woAHnXDfV120tPY69Kl6tN5yAEC
ErUIMmtBd38JqQNgXqQGGdi3mA7Etado1d4L9AjQvSx9npQmRl+zurSr5117eorSJwLvTu2H3jxB
wOliiCbfTCajC79Xqkbzgib8txafipqkSrToL7bDj/dn9K0B0Z+bbRLmstPS34myRB/4Qo6+d7U+
fgHAW6/tSpW3EBrGr20jP78/3M/gePmAxBdQU2Y3N1rWpw8I99YsWtP0v5ehVRgf8jRWC5d6Wi1f
J4EcOlJBaRSBrR/1EHjXlYa1ojOajbItiHnXnVHHICn7sE02eo8T/dcCquuFKXnjxSMBbnOOE4NA
vlxEQKM9jFro1dY3rxLFKtcJvKKhSaiGxf2LSFvLqYKIC+b9mXljaSPYCr+M3ALK15IeLdVJOWGv
zahovABXitXDZA/6V1mK6ktypednHWvrp6wk0SbByfxdfgm0pESPkgDdtO+yGUZuWefdNq3qxMkI
36+NQG4fR6UtXD+GVPK7T8loECkAnuErdkY7KDApqPs2SL4jKWZqDiilzO1rHEGcOBWXpHffWGyM
BpoOaCYUZfSQF8+J31Y79nX8HdtMWXWzphxwLhQI8d5LEcaOa9Hk+rjyE9S+1kncW+YTVO3hrqAH
6zm66smvMkKI5vVYdOW4RofSij7GTc06/c1pIZcCW21igkSh+ax+F2KLiVtJEzyHI5eOm2M3uiJK
Hr01wtSX8BNnb3+OVJD1JIUlgwXMcTorU5xW2DzZwXOqevGhM+Jka6UpfXKmx+lySftUGeFBq7vq
whV7dtbMZSIKCMSnyFPByDgdOMgGKmUU9p4i7ocnSnTTddcVw0ORlMMT1JBL9h9vjweIizic6tRZ
sSgztVwMsfrk1Wm2UxPsurohS9YZgnml46PKfKE69daAZDBox9Oc4apcPKDpJX0YeoN4AohhPU3d
YNxnCd0xGd/DldaJi1bOZ/URjidsm9jDP7M2c/kqFTmoWl2VXqy0ao1V3pcNGY8a0AL37DC71qog
6Z4TZTR1aR9AeM4fQUQ3zYdMG0t/E2pTV1a7VBnG+sK7Jh7nbZ6c9DMHGK4El6ipnMc1texHVYMa
8wuogADxYNWuAyIpsLyh6fZDZunewaJ2s/UlK5nuREU3iLZgTXInRXpg3xa+mq4QocnM1aDoaX/b
FC3SMJkp5HpXZWaf7QfJR2gogWiNACOgKH031aEIdxXWnd2ml7tU+tp4LfBHCpVasrbaJnjRiBUC
bHoaovO+U8LsMU6QgQ9cGKDZGK2NQqvK0snoHH+ifyuNX+2gMb9pOonxjSJC8Y3YPEpeJtH57Tqy
syRwASwkz0HTmKFTZCa2ewWOoVvbL1HZ77thDO5LtaJU0RQaH3V1mWQE9T26oP0+9w09fDSjqH1E
q9IbdlLmpR8EeKbRkWYc02qMTNqAUjwU16PaqB8nu26U72M6YbmVx3Ea3XW0AK4NNCFDZ6KjmMyW
IEb6qRaDLO+toQbr5kw1uOlVbWjRwYbyal0J39Jax/SlCuOUpIpxUA4Lu9nTKQnKY51SOXLrUqno
yExq/hjBRxY06cM4OeAnpMm8Ptv7pJst/i61ko+GoxuxQD6oD6RVmEMN2CLVLB28NB1sN+zNvPpo
lGMg9+tWlEWcrQ0PTd4ALyA/sDYDkPavkxTJ4iUOuqjfhClV3o1dStqrCL0pTyEyWTYFc6MHEtVf
uIDPjsW5nDUDvolv4a0uy3qK7cthWsjjC0dEsw2Svt2EovE3c1btVODvEN/FclsO+/hCCnA2sglJ
DBAtfVRKLlwDp+dibiANkI6d+GH0clohMAGvaAWCTnmgv5R/qkDnYD9B9TO3tw228TQO3r9+zkoH
BB6IsqA0BW5wJsqdfoExHUI9TTP/tUGjz3/QrMb6KvXKRCCWVndwzqPoeiq9ah0FbfqJ22m8ENef
hVzgbKkd0Iok86LbvAhIaLcpGYlL/Ex4r2xDPG38VZGNmeagX3IrYShn0Uy3i0ugyeWBTTURbRgC
bkLuOehe5F6JVTZDUcnG84iE+6acxnJfqFaxTVAfRSGxxAHj/ZkWi0ORNjaqE8g00P0Ef7v0cmwT
H71hc7CfUWwzJzBEXeJI8x19QSd9GU3OqHeQttxC6HkYlBRP36gsScXELWs/UykKHTHU3Uc999Mj
oBv9N4XRkH9CoGCOJ4le1NkL6nQsdRTeGKq99yzjCrWL6qm5qsNSRhcXeZayuyil/DMA//Vm+Tkg
sCTIf2wWwpjTAZHETpLQzm2a1nrwYHZ2d+dZkJA7uW/2I8ZvvuMV1AzSqhB7rSye1KaQdu+/yLOU
+OeXgNNFHMXKBRtw+iWqTilobCf2c1q2arXyjMlyQiK8T0HTjVf9aIl1YETxSz/43lENpv4u0TM5
dfRUtjbvf5fl+fHXV6FUTX+ImvGSJJ1krTxMTWc/F7bVGnu767LK6VpMSR27R8VmpSnlRPsxjx6U
dvQf3h/9fEnz+tFR+c/RFxOBEJfQW+Q+n8s+C1dGbY2+qwWX3XrP9yrjWIRVUNCpQSzJVqOmDr3d
1Ex4osYfhA0nx5gafcvV2F8boT1daPO8NR7YFfjPWAIByV2cSXlnGaNtj9bz0Osaaq4Ddufj2Ls4
5IjvTVmFF+6ft7Ys5A0iYzYt8Ph5nn9JyroZyTukvv2c+JV+rw6V/y0LrGE/iSi5RCZ769nopFNq
mMlGRI+nY8UVEWGF8/EzRvXmsM1bI7nOtdCaHCmRbGx7E1379NvLBKyAQnZD2QYxo8V0CiXrLSnK
vWfJU1rfrele+Rs55iq/cMS+sRtm2wJeGp1KGrWLpK/A+2PEocB7ruUid/PMs0FFFNLawLB3p1Zj
4pa5V32Moqrevv+Ib7zBOcuAvg/VgLr04g2qDQKcoqzsZwUbd3s7yVOEa5UQ01oegN9diBqWdya7
HjlKEnhEFFH8WrLajVBtpETxpedESKKeC7Jj4tSqEbx4hZQQRTSp42u29/X9h3xj6XDIIwBBZYxV
elZ3xk2FCrPO9HqVj9BE3u1IFYe9hJHBWo/bS1Y+b40HVwViDCkcY86xyy/bgmZglSjyKD3P+Igr
CVbOqsthUa0lK4wOglm41G5/6zXOOljEQTNFRl28RtpOke0hYfLso7npr2DVeq6kGlHmZkHkXVit
b5yejEWmxNb/2f86fbxE74O6CDrvORNFq9JIFsDLlGGSL5wub60W4g7yfbr3LJfFjre7qtTiyfSe
zdRv95Paj+s4icMr+tbewSynZF+Nk3fhknxrUMTN5+QPHh6YjdOHG3Ivt+O69V8kMgVXJFW/xkca
Q49AKXdt0YqbQg2jC7vwfFD00ihmqjRQUdNY8g16r5NDTzb8lzYMoMemetnRIYKUtrEGvzxkamUX
DixwsXp/Y5y/ScadIyDqWtCAlsY8VKyrwQ9M9kTcaJVT8iIISSgZvb4/zvny5ABFo4npBG9Dn/Z0
UnFFM9I6b4OXoTftgzamoxP1pvEoVMle//5QM4sCvAe5AV/4dKjUD+MI48GQofr0MEpq9BFvSbDN
SFn89rHy04AR9gt37gyrOR3KL+ughtbBU9ladpNKtbQfRoWt0AUHK6jzzftP9sYiQZuDy4EzdBaz
WZwqwivMtA3h79Ryra9Cc2i+2pKW7FM7CsHMaSoKtPklYfZlmsUk0kFBJ5zWBWW+5TOCb6kykeXh
iyz3/VZTI2+l4ZLqhGOs3VJhbuAZDupnQB7D2o5l48JR89bCIbSYS2Eze2upxe+F5WiWmhS+UJ3r
9lyTkSvMLHk0py7cvz+954c2WQGVbKTR2Qus1tO3qedWp09Gmb7UQ6KVazkN8/jeQjJf/USFqnnw
C0jXl4Sn3hqUWhgbjWSS0GbxTtMijoGw5/mL0kPylfExfqAupB3GIQt2iGwMF063N8ajTkDijIEn
qdwy0MhsY6qAP+UvWmXqDlDmEG3Rvm5W/diL14gy8YUb//wFzrcgDSk09ihqLuuZAIOizG+H5EUe
1Wlj5b75qQs1jIGUblJ/e7FAskOymG4EKF2qxadvkDAiD/q+iF8kj07BxzGuSP8920ulfQ5d4OP7
6+XsyeY8Tpmxq3Px+2wqUZn0i14Lm5dZ5ul7g/aRoxCgcvlKWvdfGIvMDITEXOqgGHb6ZKDHCkOe
wvZFk3MdlACyVmvuRAgetRReakGcnTMk4dRm59yIJyNPPB2sE3CWS08dXuyhrg+aFxouApT63dBF
+86O1qGaxRf23tk9BFoOMDD4NJVtYC8RmXlheVniR+qLHMuEL3jilfJapVZ4Ie87f2czqQ+zcTr1
VOm0eXv8EpjZcVd35GnqS0OPAnYtHiNXweB1jZvI9qUocJ6nk5Sf9zVj7eCfor9MD/h0MKXW4by0
dvIj0VsN8GOmf4IXGrnTkJgAQMPMhchmr/1YzX68vzTPqg3IhCKxMKtcoz8rg1A6HVobDC1tq656
pWRqPIUInV2TWY2PZQTbKKn8/keBeODHSCjDFW6T1mc1HfsLc720CpvxzqaGVimFdOIa/px+iTCT
Bi+f9OaoaWC715MReZWjh61fUhcbW+RNQhntI8T+xSdJpAGguFFTdmmvVzE141R9amLQ7/tEVnJ5
c2GGlitupmhwnSFUS5aMgMXiy2khAiJNoqtHxIq0x0542pME0uorFe8KBzMFOttA9Whdkolel1HW
ma6tS8rMacznYEJ0n6spHr7AwmgvKTKcQUjnLweAdHZYY6UCHz6dOaWykqZTJvUoV419E9J5+qrg
A1k6am1pdz0cwd6xG2SVnJ5yferQnQiCVVcV/a4RARTaQJSBfuF9Lq+O+UuRCBMJkNXMbO3TL2V2
xIldbCjHaUyGo14q+aueUFUVvLVHxMoueZ69sX7YoNSoZytMsm+xjMQhFqWBMpjHKK9k3Cj6rEEV
0Uwbpwxq/y6vi0w+mMEoOyKJWmuVc1U/epnoHPiB6Y9sJJ7ZBGqTRqv3F8/5TFD6nZN1EiAw3cu8
xEpydCVaxfsRt/qTFBse7f6s6w+eiXZjGlXH94dbnsdUeumtw81nqZGQLGuVnt3WUCFU/+hzCTiT
jEdMLZXSdVXUzb7Xsu5K9Fawfn/Q5eH1c1C8u6jwg9ul8nv6tqHLBXDMGDSfgKw2WiC2tLxsCIG5
ct+ie7od0JjZ1z6M3vdHfmN2OaOpa1PonsHKi9feT0Gp663kH9Ep6r8VjZWvgijUrkU7xKvBCnbv
D3c2uzCI0BzllOa2Q4Nk8aBESnIYRlF0ZOPUqaMhrPUyaO1YI9GR9g51LRR6ddFdyjOXVxFSIMzq
XBABVHBeEFZwrWlxjYiPVcLWgXKTr3y78nS8frn3fnfFMhitTZjlhGKzdvXp2ywqU+2srI2PQCvC
0SnhtErrRKP6Af5eWiPcURW/GYzxfNTxoZ5p4IKIJRZnGCTJiEZ5lx513892lWdZ17CBvf0UAmF9
/xW+MZUMBQCXiwYRmyXnboLUXcRykR6DRA3Xqa1ImyFQ1QxaIgWCC891tjzn58JxZM4wMcdY6pBQ
hYwUCduxI+jFwA3jQdu1NKO249hJ9ymec/+V8RCqsQgyAeYuHXPkBlRTpIT5MYx0H0WIIi+bvawO
+rVfZbnkFIXQLkAnz/b+/Ijshvm4AR+6fHVxQE9eis30aETR8OBFZbGu8shwqjYGcCPXanMohT7b
JBf9paDpjXfJ9YIOEmtnTvzmn/8SoY06CYMP1fMYtEMOnakr811d9lFIpzs17t9fOG+8SwYjLeEc
J5ZfUjWyTAvTRKvz45TF2jrHvX4NpHDYdqgyuj3UuwtnzZvjcXPSOp2xZMuJTVW1DYp0yI9tFRk7
ChIxboFVes/Fle1qrvkL7YDzyURdSaGuCz56Nh9aTGY5pKbfp0p8nMxefiz9tlxRYB7vKeRfwo6f
h5wEUXCbSJx/6p7Ji3NUKcB3EiwlR98qC0x4JjVBc8Eyvti1Gj3gGA9nLJJLkFOddmfAOdzU3VRe
aCGeTzBfggYBtwc6JFS2TlcPVclRjsaczWlO0VaP8wi5iUz7YQ5FvKvt/HfROoyERxdwWIoGlJqW
9Wx0jbuikabsWI/iqW7LZudrXFzFZK5CUqXN+8v1/HUCDaMTS1lyti5fylZBEWpjzZPaoxYL7zaU
J4RrIjvcC607/v5IIAkJO2ju095exHqhjU1mI1Xd0evV4jCpdrDuOz/cYDZfbd8fanH/AutC0hJ0
LBAGBRmwpR3PONVIdUip+upnuYAvXKtrqmr+58KvjX1q6f7KC+T6EmnlzVFnSBnnnEaAPS+kX46Z
HqBm3wSN8grhQYh1Y5Xq50Y07RaEjvaiFWrypUVkRfm9w3x+WIohtHhI5rn+l/knnVkQ0Uqjvo7q
qODClXnao48m90OQ1p7iRHHVXbj552v2lyT0rxGx4qL1PJ8By3KoMeAfo/qZ9hoMdJH8Np8+q5Ep
XajyLPbdX6PMT0WMAaV3Cc9LGwqTWaZorw04nj2CK8AkewnqZx5nuEyOKr6hv4dbY8if1XmuKFJM
4u3F2WYN7WBLqdBeyxyX7fX8/+m2HEMoHGELSGoi4Hh/pS62318jcnrDXaBKSG57umaKMkMlUE3E
KxDEcF3bkbEPA9RKpU5I6/eHOp9Pki36ALTJ+B9tudOh2t4OZ2euwHdkf6xGEGJTuNLr3ENEXE6h
Tmjt82+PiLIaCbEmgG7w53RExbfyXgc54zsiqu2r1rIfIrJeexVVAqJvjYHbhZV5vgWRHGMeuea5
8OEwnI44ehiQxgLpDqdV0FW7aSGiIAQija91Mlhr/M78Jw00XPb0/pPOF9HpjmC8WXWQHBZq9hJI
bMd6YNhJhbAqqE/5xh/aYI9KmOVoZeF/8dNYuUfrBscTsxbXxiibl1ynz9cRupVwnbgpEZpgCk4f
vFHtzmjkPPKdWBeAT7B0vGOWoXCL/BJD5Gz7zzqowFzmsSh7Lc0+iyzvJak2O59+C/opILZR8emK
1C9+920yECQb1g80Kvbj/LZ/OVDNvhzGqpMHVqyXTvHaRndfXSUNIl4PGUei4YCoa/yrVkWB48Lp
8xOEe/JKGZw4bq4c0qfgnDsd3CuNoC8mjaXkQV8aNxNVRPU6SAr/Pkw1hMgSy2xksOGADVejVMr2
leIhTQYLacrdMvKNzCmzfGwcNe5TssBBIVaJHIQRQnGfp+iquUgtNMIBKWtgjovKR/ikR20uPRhV
EWRXeiR1MkR7zPIczZBH4mJlQCypcDy4oeHgCs23nlEqyr4GaYAaozGZldauvamytHxFEWiCL1Sh
1vH1/dV+tsu4bGZvJKJpysbILJ9ODRXlUksGTfEdw07rfVZ76Y0mytQNgiL7TiI4fK0tq7rEDFik
EHSNUMngDGOHk16TRpwO2+kIzYg6VX0ngEJU7/syHyu371Diu06Kzkyu4Er11yi6Fem6pAlyKY84
O0GhwMyKw3NnDm7qEnljQPOC3tNrAUpUqj06AF8b6thg+WU3t7P22RC+fuHUPntoxkTaEs0OIqe5
7Hv60CDFEdLp0FNyhJ7/yLFyu8vQJ6dx29tX6jCIrQ66f2MMk3FhB7zxtETdmFVz9c50jMVZSnoU
63aMlqIzVuHObPwy3vmqOvmPTajV4pATBacXYu2zlUWPnGLULAAK0QrSyenTKr5oo5ZCYQQCVwin
QYmwcZVKV1In7f3ClQrJvqkAsHgXjpqf9bWT7U5GAwZyZvaBJIHyezoyYkm5nWoaFJNG7prsaiCd
rCu3aDUl+dLA9QdhLFql2Vk4AoaNa1rAdw6DEWbtjZn1XOEbMmo0Lip0H+/adpICR6lUYOiplLbF
yrIbsQ0IVuHxFTX60QTZCL45UHl980cQJ0a7EoTH8t7USFYRW6Jn513bDbtZdaTMVEL8sqR6Wos0
lcNbI6bIskKfuipWCSDH35T0JrrjzMMFnqwHnUsK+afzERM/y+Q96pfeble6+slOAicdP/zeQbIc
ZDHpcds32qQE6hftA3IZkjOMTnhnX1hTy3W8HGSRRDYB7t+65KtfSN0cTXF96aoK99bf+r//7WX4
dwqS93+tlfpf/8HfX/KCJY9AzuKv/7orjtmHpjoem5un4j/mj/7ff/qv07/yyb9/8+qpeTr5yzqj
8zs+tMdqfDzWbdL8HJPvMP/L/98f/tvx52/5OBbHf/7xgoRKM/82P8yzP/7+0f7HP/9AOeSXFzb/
/r9/ePuU8rk//9ef/+PP//3n//zzv5996PhUN//8Q6j/oKEw695QQqEnNLf1+uP8E03/B11F+m4U
XGcPxtm0L8urJuBH5j9mZR4IlLRxiAtn2QRwGj9/xO8jFJ7pn5BGZkGdP/7z4U9ewP97If+G3Nd9
HmZN/c8/CGnn0/GXXY0MLNcTFwcHJ2Eo1ZjTVVy3ejVEjYRWiCalvjsB/XHm41o7ZsnYd+i5p2o0
y8er6ZOSZrUMdzNqN7BOo3yT6IpfoFzT9JhzGnFONId80bBG2aJt3DiVMxhKPl/gGtYntCpoztYL
x0PmbYYKjkDhtG1jSVd2K4VN5OJDGyI1KnveJ44/VIUHJPTQrGsmq4A/GRqBCW+7lY0hXdGIUcpw
PSpNmb0YeNRYhlNUVmCnGziCTZbdKqkp2g+h2QwicqyxGZo1niNGYjp+A8D5VUsrLOFcu7Tjddmi
2LNLEwgKj4NXNomTRoGurcqqUoeUrk886K+a0nYWqnkNJfGb1h4q+d6SQLNGM+q2dPSREA2nmiGL
ms9lkrbZHhXjUt2OjYndthJ5iuomwKus0pVaa/IsDr4x+u77w/gxiYz6rmyFI1pPcVWgwDszU4KX
WjI+5552i4s17OZBP6DWuB1l2YkG7Qhs6aFMejN0a/q4TtaWOcQ8vNHGBmqYFeU3kpr2n6agBmRk
1dWBLFlbo7YXO6ktHfhaX7xYMKfYb9/UsbjqIv/ab5qnob8dC3+D8tt1nGIKWpqtK1veuA+LKEB3
NDAfjUY/2H7mGqp1EAkanI3Y4Um0KWGNuFNcfB6n8qZghtUbKc3LK6wU71BOFN1qHKEqozj70PtZ
tPGTKdKcHBG/YahvJ0/VN7UpkNjU23YthhGPGJEPt0agi9u2Uw5y09oZC8Mzx10Q6x/6WZ4OmOhn
Iwi0XRUg456qHWyAsVPx//R2fl9VW4y//TWdRaZWiE9cIoXbRdyhqYoHeVdgwYBn31UC0pMP1upN
PCSGvQuRrzuYfvaBKt/sW/W5iBt/Zdtl5sRVq4eu0Q5F6VpTEXzqKjW/MozKdpSxJCIo/eBato+4
n2FBhU5x6ohwSty4rw69VMJNN11NlmZ1y6vcGm/9zIDNmlMV/pj7tuSvCxlVypXSd7OcrBLgXVDs
Qr16DMVUOabpZZsOxdCQ69+xeftONOW3nSYXLu+ezo3tojuW71DnfJxruSZSoat+arItEeQnJek3
qS81Tuql/X1VWYWTp4pwlcBgLYR67kg6HGY9Ljq6FunY3lBRlPmP41WQtNM1wDxtg/CHtjFrE1vz
3DDuW8mLpL1cKrda5mUIP/rR4Cph8axkzUrNyvC5IiwoXDuIfphFGxcu5nNPda1rB4SMhxVQZ+0q
tOPw2jQKcWOEPQ3GeNgVnlaiWtliXGHFExKLoycKZyr6alNnbeBOqXYTgYFzjEjybupW2GgYj/qK
p7Lv1dAX3dqOFCPfiHp4ipXkR68pKHo3qXKLoEuS7UQujYe8o7UWwQ4L8Wvk02VWmKsenaA1iRym
wxgPN/52MgIK4jhKOzRF9xEoXgiCiPhvUOOrQYVk5XZEWovNBm+Qk4AswFpN9qh1ZDh+1x56Db/E
u7SUXhWpvUMZ8tVAR7J2aQkZ2v2YNx+xlrFWQTB8jM0CtnM7OVDFPsllnrgWZ+1B1r0rvxJfR+BY
0nOqldgTGNCMLYSaFbl3QktGVErxKKfVNmZDaHpZt4NU2Tcgk27DnKMwDu2kc7xcuhdGwEVf3IYZ
OTfnOfYsibhLuoh/ZEktJ5pN46EjAZNk3qYPoNCFlfaaRbm9osoc07crj1Wfeq9VYH6HNbnWoFg4
thYjoQuxcTMO3hevG29QygWl16TTJzVDGkf27HIfddptTvIcu0Eucs2tizR+yj0pu/Oz3l/B4wvR
LMIhPIvuNam7RcCLOC+PrWbToUa5kYg1V2qbo0IbV5ZToPmA5KIeOaimrSBgXyvRdFOLTsMFyedH
gOa/KGUZugJ6ofSg+KV+jXoVxoN8EHGy/APE2pU1yfyl3sW6Hru21K5aC92Yvpa3mij0WzTZm33h
NfXKQBW43yF7WDnU1V8HvXQ5c/TVVHNh+HmdujB0P3honeselgd6bh5G+3OTlTsM0Ge122KmMB4m
z3PHaNq3ttF+TSMPoXsMWbPqoE/7wc6dLinv4nLkNu3r0tV01n5efvYrublGfdVyKXui56QW10Md
Dy4wRU46VGQCX78ZKMg8aoPwf1CpTopkDRx1jpTrOr4PORzGOHmwwePoyrBt4PfirRes5KK8I52u
nSQ15O96XT6OdnaAA/5oWE9Fo3cHX45WQ13tqsm7K8v6Rs7beieNqecaeZlshBLkz6j63RWmftUH
yk3aKFdjlDzE6l6WsB5EhqX0rhS/cQctIw6g0Sz3N1LYHny45G6mSJ9Q4b6djehJHFPXz6o9Ke2R
w7f39wivZq6qB3dhKJJNZUcHS3otlIcWB0mzTjYEB186e8LZ3YjQewfpYxcYDZlhvBVpmISrvoxf
Cs7JvPioas9Wj8F2IJwq+tEWueMP+R2xwUYeehSTbrwQ0xx0dovM/xgKbj5K0zZy1JFEba5WXCkI
d0ZzW0kfUqn6Urb7UI12LVe1XXsrfzpahuRWOHoYprRqh3KTRP0O4dFbY+Lw+Q4B1QUyi7g4d7th
kjDdgn27YcveE0+io03IU1m7ciqdvgV6knEYh9EqroutH3ZXtTrsGqXcGuZLUuko4Wr3QYpNSmm5
qUrLEuxyKn3TJSxMxeQqJRRNK2pXU2ffYNrFqfgFue6VkSqrxF6r4kclq5xTanjfdgHz5V8NeRG5
1WSsK4i2ulSvLak84GY5OJ7fd+A9Gjt/mOrcFYG4ImsE9UH8Mdh34MrQDE53rXEPWDfS2Q5K7ASR
epPlre6U1HHQWlSLhwjrE3gPRM0u8KMeKxmrIg+0tR3lLISEt/qYOUOnwbGsV0rBaknGF1R5uqu+
pYtnesOWWsgdfYXGMUrFa3jZBdewP2EnUErqXhd9dpVLerjz6RZD6t30ZV3f5FHD3s8ahFOFto+w
vwsdw6Qd6RheWD2offgIm9EMImS0U+w623K6U636Wqm6a7VZV5qFj6WZyx1aBCZHZB4/6lpafB40
u9sZPm8gNjsoiKg2r3Lxao7xvW0Pe5+POL2wV32afvCJRNwRzMWuy8bQDUZlk8bVdUWu6fTFeLDk
4ANFJHmlc9+x//YJynVNpDWuQOycP64eZ19F1gdXPcIFWyE8P3Qqg7AnkgfhYlzz9H+4O7Mcu40u
z2+lFtB0cx5eSd4pb45KpVLKF0KyreA8k0FyFQVUA41+6edGb6i20z/K31elvHk7L+THMmzDRkoK
Mhhx4sQ5/yHW7QNKP8+VoKZdSuMxmuMN6uI7A4Ox2ekOppV/pCeyLduk9RVb3aW6+8lMBvhLPUYf
+q3ZPzTwQ/zUyENu+tukdALO4pDiXCCr+VpL1Jnvy8T4tP0OsaOknBhBUbv7BFuE7SL6TURyDAs3
8CSLNZn2ua2Gca72/kSKJ4syjKNii2zbZ+BhYTahoj/Xj4VZoaUxS4RmjadObZ/X32W3+SdMcR+T
VHnxrOzGGfsPiqZ+75XxSXoo0LakBL6Hh3bfZBRHyKTuFonG+hxtmzzdFlNzo+balWIUVw4a1xCM
qZxO+qNmdk+TCvO++tblbC/HZDrS4qjmNivAftG66Ys3yC9u69wIpKxXiW0fc+UtWJ0dYslPEBhu
zcHaD1C0t+ngYXbaovYnetV4ko61BLatRBsa7zO/tyHmqpNP7TIJLAobB0o5GydeAlUZMP4AcDSH
hbD4kDAFrUVsuRQkQTNNOxQMXvoxaY+xPjX7qNXCmoy+gaKRz8lm6JtNb+QPIrrySuOLG01HbK82
/SQ2RRSTIsUqD6tv7Lz1tmnlXomy8JWiRv3Sm/bWwHUKRcAFNptvlXO3L2v1KySGEEl8H8XA0CU6
ptHoo2kfxt33uDevKqeC7Ox9dTrloxc5HxGlQ2FK80ukVYPRnr5Z2TFSdM83a5xjdA2J6ti7Q6d7
CnGRCVEwOaYY7orFsq7wxE2P9kR2bVr1Hv4EUcggU97HIBIb30DhRKo7r543ul5sHVk7V2Amtg4I
y8RJDlpn3i5xeR213B7IVIgyGwRLXlagT83JLtV0oztd6Ixj4Fr5NVqtV/FyV6loy5ufocNsjP67
AKEzLOVDMo9BUg9+VbUkf304MUdmeYfGH8rRSNNbZMZItd/oQn2ARr+3rHFvcrplAvfirA/VIn1B
YvJGsZVPXX/nlNNjY8U3neCyIr5K8slwmr2tsO0bGOxh2stP1Wg0QZxzeix4wn2sZ5fzwUC3OujE
bdqh1x4lynfbmDa6C1hybJdt1In5aGuTlYd5zL2Ky0uDPYPwzAFYnEWap2YVN5yo7WZuQ4abPjtD
hpeVC5SyDoalin7P40TJfeEO0/Ihrrx8Csqy9sydY0TcepZiVv90OjDCmuzFhzYuTV5cS+yvcd0W
Lx7KnibiTn3xvY1Kwjq2ERwvheHNj+aco9tCJ21ubmKJWL7RUzQKFTGXWTBCme6I/EqqcLXJtLuR
O5yCgK3W2UFqG1CBybLaryp3RLK8GKHWwImEqfhZFHUKAvbjvF61hJCcWUX8kqMtz6XEbNUrw5pH
O1CHwea0hgE6+W7aKWpQNAMkfccYnI1aRdPWsVu1DDKrtOKNjjW7bU/Vs7HMxs2gx+oL9hMiCwZI
uCLI9QVrg0mZ53bTTOUGWfg0DYHnUb10C6uyERjNq4xfoUzAZ4o22pQKWr7HkskluxppjIUKNMQn
0S0OodsaxK2VgA4LKZ+SAkprbj+jGGTXcJHzCO8BY+jsbTYm4npx8ZYLoyZNbnkw+VEoQ30tdQUz
hhT19ccCkaTRR4Ys+5iCuPiIvrL1hAmM/K5YmqzDRW29nMtdmSUBPQPgdXm33izkpHK8Wkj8lNvG
zEng9ApDcIr2IlrCpnGaOBCjVQyhQ8BwAnPkuslFubU/RHltfXTTZSSyzGOa+1ptSeWaHmaBnN4E
9GDb2aVs2XRLkW2MpYQTa9mJJX0HCu0dSJic3T8Mzh3isxNlproajmSWrh4smjNUQTZxWAami7Am
cVxauCckWvqo9bDlSQk8lB7rBJSk37mj+JpkhfJJa5Fm3uVOlqiPUlrJGvVM9YucFg3mg56CmpXK
8nuVWDkLMCsSy0f3plSCWc5aG/yoA/4XL3bSwfjv/6wnvi12/iuFzv9JwfPf/uXf/8e//+u//2/+
9//wv/+Lf/7v6/onf85f9U/L/g0ovLFC8mH2rU2hf9Y/Le23tdOOqgD4SOTL1obsP+qfuv0bnSwL
PgRqC9hKrEJ4/6h/6vpvIH/pcHHS0cWGtfsr9U/+nJ+Ln4wJP2BlWaEWTv/ylHNBb65ocj3VKd+7
4zYzvfKQUNzwf5qlf1Rdf66ynrS+f4xCg98z1xrGCih8XWJ1DZkYdTvoIWyrNlAqabwow1BxrKnJ
NbAHBSVouw3xWjE+5TKtLsDt1sb2TxXedXhYlSuAAlgR9IST4fMlKarIns1Q0kXbKIVKaNVwKTFa
AGPvv+lJK+4fQ62WwDrfm6rY6zdF5A8AqDKZYd54W7NYPmJ8YAVFCnZ/cboEiY5y8Hs9+fL+sGc+
I/Nr/RA05T9O1aJgXCiAKPAKlyvrtog8ZVtH0bh7f5STLsmPl6PtxVwifwKB4eTlMtAUKHJYVqhy
7YMqlpcvCuP6WlKY18jdDr+/P96PdXHy4dgvkA5hpyMw6J70fry6qbBOdQxq3SO1NKsvDsgdaRTp
I71qQ2yQoyGwuYFsB123v8uleEFanuJWqdVPF55lbVi/fRbUWoEzgvM7XUQdtQxHQ/4vLMaxppbi
IOub3EUUh0U0RoGxLFhMRd2NxTMfgEX5Q1LZLyKlkKOoQ/NXcH3VSPp5R51Z0szMfz7N2tT4Cfbg
FuiqeVjohBYF7nCxuq9qJNQrtepgLLz/5mfWlgUa30PfGZQ22/f1UL25Vh2mdt09nXeYmuwxrzv9
1zBO69ICaswbgRqhuXvqGp47FD7KUudLs1OvYNtRdnDSeJ8tUX1hFZ+dup+GOllUZtS7k52aRqhC
XoHXEVMbGeqbXnSXbGrPzhxwKRQO2C0gDV/PnKEKykhEpBCvv3YDW685SmP4RRQ6U4fKB7uDuAZc
A7Lq61GylPJk7cBWsCjWH/B9mA8jIl0Hcotf9C/9MRSg9pVM7dD0P8URx3wmeC4O3sWy6D8VqVD2
C5bCnwT6Bhesx9/OHY12VhwnE13+NziKfqhS1CHUOpylU+/iius1l7ZLjKcTLAEvxKfBaw+a3Io4
/dEb/GkbzbY3qZiK0XoHdf+n3SH31S22BxeCcqdEhOBbqv8qA+PNoGuk+WnQAXXwwolIS+1Icz9R
Uhop+6hO72u5Z19Y7G+ncf1UGhKdHA+0ctef/zRW1TSTabU25QoZrXmp11w1Zh/9Wvt8fSMDQMS6
+qAmQUp9PYqhYesRjVYXUrrUkLionT0u7yCSZME0aop1AXZy5rOBc/GQC191lt94iVv55KBBrFHK
65q14rZUMkApihIwJcKrJgVPj41HdSEQvg0c7GFw3mvGhqGDfhI4nCpGIqSIsetDayCwy7a4ymln
h26qtRde8O1Ji/+OB0eAngQk7VMxzjhuxklMIy+oDuNdZbXDIzRcqGaY/2zN2HMv4ZLPHLWcsuA4
QHFAhYWo+voTdqt+qd4keAOqdCP1ri8rDrnGavxcGo4PIR4XMLtqra+1Y2ZF0PZD/+BpsnlIvMa9
xP5fR3t92JLcMseEtBXHdSpkkvQlNBCE10MrN+gSw/fXyo2GAOLsx6VoEPudkZtGgE1bghSHbPPC
pz6zwIjLLGabIgtOsSfH61h2+mqd0oYD4JqtUWLXnq9sda6NXwfkQA8NsJRfPdIp+JJCrACjlZd/
ynyTLiJyfd8Noa6V6aYbE3qslcvdDFrB+yf624/NUIC1AMDzbgTyk4Op7gEF2kBradhxZQwLjCx3
Li2pQ2v3hkqDQJq7uYrSzTJ3poM4WewcXGkOV04umyR8/2nebCvA56iC4RkGqZ31fhKiJGas/aAr
XdijtYphp9N8sHIt/thYVXrhUHmzrRhqJURzcVqX+Sn5dsGFKVKsog9rtYo3bZI6Qa2I6SnCvnEr
5sH9/P6rvYm+jIdTGALpACFpcZ/ERVuhxd5GRIw29rzfM67hW69vlcP7o5yqoqPttgoE80HRgifK
n37OdARTuliS16qz6Kh19JDpElZ52CuJTuvJbNtNNg3dCpmIt4iZphsnm5IrvD37e5xPRUMhWpiU
Wfpk8/6znZsBCxYta03nKuuenHXA1keqQFiOIiGkXo2GMW2XKr/kp7Cu11fhAr8r8h/+ZgiUgdYl
9tMpB9YPlyFr6cI5S+o4iMclu06WTERh3Qz6zqB5e9MRUkOd7ureSjxPubCIT0nD6zdApxtqPxck
wrZ3EjFEo2VaFY0dRg6ZvkEOKgqbqKxoEcDjHvIGqEEOe5gy4+Q8sUa9+04OxcbNcJnSl1bb16qV
XjiWz04LjCRmZc3dTyOK0Csdg8SBnRVVCR2TWuWuMEu1p9MGBGZvVN20p5iIjGbZe5u51pToQlB7
E0iZFpBVK9/UJnM8zT/a3LWUyVmXZqo1dzWz4dvZnB0GhBK+L4o7sUYX7cI2196OCi9DRdwPyin9
81Ngoj2oiN1WuQwjx3g221tcsG/cSAlLxfRtQwkgPB4MWwQTZq/psqVueDCcP0a8DDoZ+xaN2UJc
ksg780w0oqmxrAKIyGee7ASMCqZYbelrWOCvr+ll67ddrTX3i0kKoaQL3bbZqb+9v/3eBjyWJOon
K/sHMOppyjI3pRxc/C7CsnPS4/w960AUgXzmaCt+9ciElg6TA9C/AamKYPd6DxbSxE9yyZbQSmkg
GkU6bIyyLB8zWrP7KE/c68Uw9QtknLcrfB2UKhklD86PU16TZsZR2dCtCROXWYz1Mr2i89nhUFdb
JX0KN9lH9DVQwfCG+bbX6+VC7H17eDGuScLEwbJq6J2kTTSqrLTPkiVU2yEKYm7Kx8ipui94regX
hnobShFWJCPR+ZTM8GkRrU7rNR9b5nDKreiPooyST+VgfHl/wbx9H/OHuO2qU4JT3amARy0HIYTL
IFId2sdGs+qNUsXG71lL8+r9od6uTYbiFoCuOmU3srzXC0bOcTtpcTqHGgruB7szkZhWtISY3dHq
wLHbc3/5MFpPSIQV7fWsQK3nZETeC+xkP4cRVk57hKuVG12O1oWQ9/Y7raP8uG4h5EZSfTKKKtrB
qHM2OiLUoZYCi1nSItu+P3tnRyE/hr1ISQoC7OtRlgFOx5R0c5hr5C5Fh8/bkIrpwpo7841QEXQg
uMDlACW7/vyngzUbVLoEDjaxUp/0Q4Vj0KFQouaDaaL7oUEXvTB3Z5YfLsvMHgj7tTR+kjBN2ZDS
lGC8wk2UKyNVFA+wZV46fjFNl47Hcy+HaiGiTSp0DdSbXr9cl+NZancAnBTcBMKU1nCqiu+qmt6z
ei7JRp/5XtyruEmskWo9m14PBs+ttZvZ7QHUNh53pt4M+rgZ9u+vijPzt+4lPHjBTlCnOZm/Cnxo
LBRrCFNT/FlEiUmyY3zpCUm7vzMQlzTupz/k9F+/jjK0raHVxhCOGJh/QM0W3jrlrutoGX49IrEa
0Ahcz3GUv0/Kj1jrjokbqUOIVEt9byCBslEcpX6c6sm4EJF+SHy8ziPX2vZ/jqW/fqvFjHXhOly7
m9oR1yPApTYwgC5PQVJq0YPRd6O9LRRN62jftgtm2lzI+x0ETRI/Y+4qjxatUXR+b1XjQldN73vg
XKM7wuFop/KjVMr6z9YadR3T6mJ2wmKpMid8/9ucUuLJRWHDIXwEFZ00CLrq69dQsFyJR6UaQ2sW
6gZUcHczTH3/eYYBsLG8wts4UQRMpTAX5Vrvkmg/O2b9N5biOplQDmE80uB6/RB4ibgoGcArrkwg
WkInz61Ve9hRPrIuDHVmI695HpkO+rykVierfu7rCoEVOYZN3mQ3JRBiEIVCqa9bwN9+HRuNfSFO
nR2RlgKGKZg5QGJ4/XIWjFxzzPoxNCmbHBLDHvatJ0BSCsDrN0ZWx/fvf9Mz4QOZspUqQZJEv+40
fCwd0g76LMPYw4bZ9WaQesisXlg5Z14LzVPIZPA0VoX79ec/hfs+R518lKZEMaFWw1TmA7b2abtf
1KS9g1d0yS783EpFyg7S2iqbyWyerNQi1VNbr/opFCvTQszNAF5KB9mdptVHkBzKV6y8UiWkdCsf
ktbzviHa3Vh/Y9+Tw1G85CSg7HQqAydEZeeGmKdQtXtt00ILPCjU1NHmNmMIXGYe3xmlOx5nPdZx
pAfs0KeTGtBLNynaDvV9rhcqFcjZ9BdQGFsUfYBpj6IKcxxG6e039KkWVx8uHM9nwv3aj1K5VWBm
DQf+9feaub8Ab8GoonbnRPVLW5n2XiG1+7KU8vdfX4GseLY0EhCo9J0seU8KRVUxpwixUYnwT60b
v5kssf0bo7CZVzIhdPDTY1IqnrtgMj1RSa6jPU7N1VWNSeKFdX7mgki9AOoQSeDKqPdOJ66MJVQ/
FrpWCPsPmTfdEGCYDQo0i2zvoCItPgQ6hd2nOSpK4LZwTW/HTs0PaLJ+V6VT7C0yku3sZOIekaZq
RInLaPcTViqf3p+Rt/dGHpV0nxwFtbg30g24TZgTvjhTSJFjOcx1Ulwjep6CCouinczBuQ5abX57
f9CzCwsRv1XtFWbUKVW8wUQHrmMFRK3Pnltg/IGqgtkT3lJs3h/pXGBDw+Q/RjoJOZitYGJSMVKJ
ED8qA2l+Ey+5vFAJOf8+kLtoW8PNPT0Rh94WEaW4KawwqfFbAIyFn/QLO1P30B3/G68Ek4bSB51i
FGRf78o0i4ZGkQS1TGbadl7hdW2n1hde6dzErXVT0EJruf40e22ciQPD6qbQlHLYaHOMrXw9XRJF
OzdxP49ycu5kmto1mgE7peAe9zhU1hj2UzV/Muvoohj9mbI0JbS1RMuig+N72vWQmgmbVPSSZTDI
UJgu1B+l7OTVKAr3WbaedjUZbvt5qtX8Sc8Adkf9kBzNYnYvmSeefxbckVY9V7qQpz6l42pzgFS8
DGddy4n0EwJfavw8IbW6i+3y+2gkYTmAEU/6bvHtKcFb3b1kc3D2G1MsWjVD3dW69GQlDUjQTMsk
w9Zr6r01aj2mrV1x4RQ5lX1c88W1r4W22KoPAWzl9TBObbqgWJnyrhXOcSlE9pCRu95y1nZuqEd2
f5V0wtmkc1Z+Q568CCKkpj7rlPS+QvjQLuXh5xbdz89zkhUgquZIExnt0I1wWRhaJoB+Rr2pdPvv
7FXT4xCgRK8DcjiZYSyauXPYfGZtNnpfRia44zoTF4LcuktO7hUU/NCTVKlUrc3S1xPcDhKNZxnL
MCVnH/wERCDmUGvv6cFUM/DfI6SCa3XuqFQZ6JNkF9LVc+uIPg8+69x1uR2e7GJ6tsJZhCXDCnbo
VTOmkNZxtvvwftw704dgpwCzIpfiL4i7r19Tb+IMMitFD5y246/5ajwbOgt6rzNoxaNWTVCCpnTs
YGGV8e9W5k2oa46AYw5LrynPUu9MOhGRQmMXBU5wlO8/37mTlDldEQW4TgBEe/14TdaAnMf3hmKG
auwLoc6Qw3rnHsWeYm9XkP5Ms7A+vj/oen6dfvo1rzTXihBUjJO0SYgh0bOCmDZXebJBZR+eIOpg
g219wSvrQq5w7jsjFwQMjAyKdtDJYarjTQKile1Cw1i/Mhq391XstP/GyQNeEbE+ljMot3X7/nRL
GLUMMmfCPBqTDb6/LO6Xfmwf35+3c1vGQQKe3hntdrjerwdJwE6TYtMfAELdfYpwrL4t3KW7KjFg
e4kU09ukkdH5niq1C6937ouhiE5lDUVmGrEnq5gG3ZhWYIRCQ0ByipM2vmpqRYs3hZ1BQy3UInt6
/13PfjYaSLgTAt7TThXgm0ofRp5oCqX0vBA+oBkqY/KLKm4/ojxvBJIO2210tk+ifBK3Omaw2hRG
EdRPA8OrK1oxaDpC7b6w0859PDzakOUBnLECTF9/vLw1bYDXGXwJYcjbDBbeU+T05R4bG2VT8NkP
Qknk51KPjL8xlZRc1bUsyrF5qq9Wq05Hh1QhXzGm5BO+ephaFKV5Qd/w3AejpkE9ipsQJkvG6/db
4KonY24Q6Lq4gsYhMSaQOv4dF+bx/DigfxEY4rOd6kTWHMKlXXMvxd1W23jSm3f2XDfh+8vvXFyk
aUkiCYKHSTuJGo1gRbbmNMGziuTNkEQ5qnuDRuVV9Vo7bOdCCSM1lxcwLmcv/xg7YATC+Uvr/2SV
1GUPOUgjt5SDCXHXwlH3Purn7ongaO+jcRoP2Ng1u6VKxzvpxeU93ncXJEfP5nkeKQp1FSo5FFhe
f0pz0bpKm9gVuYz0ba5542601Rrb1SjZzUtp/qHqi/GFe0IXTHkH20GkvXUv8vSSwOu5j/3zk5xE
vLS07TqLFxJ6ux7g5sX6NvXa5gLQ8swoYMY5G6gZUNo/TQWsujcF/HbS62XMYhQVjAVaR15rF77u
mXHIWcmeqeeTFZw2futC03GX6rXQirviekqxTW7p7ly4ap1ZujR5UbJa4W20xk6OolItm9YyYi00
XQVizWjPvxdFVu5a8Dk0AYUF4wq8w+79DeOxJk7OdJarSTlulcZ+Y1SQ6nFTijjXQtnE+gN0onjr
6doUIKivB0M0t1dLOjWBGsXzKgRR/6Lp0hrJgclQdQTUvkKGTt66jds4i4XQQk8b1PuCi9DGKdv5
0YGF/f6brn/SmzelKEbKSAeIBfN6d7ietogcQngosao7NubQbJasUR5Vo790ZpxZMCBlcJhcm7m4
I54Mlci0llHiauEMvMyfHFtCxokvaTidOZnwG0KMGkvlFfh5ssnc1oraFgWvUEDuSULP7uJnkbqI
L0WlkmVU5fv4NkY5zNyKssRw+/35PJcivxp/XVo/5U521sV2j8hiGLVN+x0y3XA3mhBqUaeGs1kV
ZrkzBllsTMXpoAy4k7bzItv8pCfKEeuITZWgnSJM0f3+/oOdnX2E7FZc4xoKT55LluOSVhRpw7gq
4Kqi2Ykpgq1feP2/YDCvFxR5N0gU7iG0zLkKvX5/1Rmkp3RiAIqBNvDeQSPl8wLP0dSWL8YMFy13
22xnjS79MaRj4o8VwtNZ2GmxBwp4iMpbodBQCXokYRQI+FpvfRySVhF3RKPyZhoW6HBDO0JZHxvh
qldNgSGxP7uTax8ENkL1NmlbR4S2EEm9rWCKvURTDfcXxlpl+b0yW8csQrR0vyz4P27nvtPFdRFD
LvR5hnlC+QIPDX65Mme7IgJRxUwJaC1JOwEgUVOu06Gmiw6MS4cqx9S6nbfRZJ4svlaaubvx5khc
z1a9PMlqSamqlQvjT27jodIzmlJsXNlG/VUm57oPEigWEOriDPasJiuEeXTMgSnDDpkU/jxEhR4i
4FN9adtl0PelZSSrwzBltSCuU8vZtCNgG7/Tu9rd4W6dxXRkqpWFEkvD3o0ydXYIs3r5ldsO3bxH
6ddtQB7Srjp2RpeLEPyOEMFo1vZjtOqbh+bUSwiIrpfIAEL2lAVVl1jZkyGSyXrK3G550C05t9TG
p8XwuXcpzTYeEipGpIXOhMKKnjzrFBsgAyGgcVM1Sv3ZsjoDkQqnvapnYP+reTKehLmMjceS0kUG
vn1ucLUbyZeQFxiWfW1GFuK1YkZnjza46wSWMNLxmOuDcKADdt2HzkrMPtTcjHK16Gko7/LBztKg
iCLnOrUd1GrMaNGnXZcgjqGLIp393sJiKhFzjPBMTKw/UPhJIV/2eqcH9hTnzXUDpUiHTN21K4N3
aI6eEYGvy+J8iUNvWIl7WjQ6zX501Xq4051S+RTV4/i5nbMhCxxJ1+DoDiVmuqzYr7ZbyrtWgy3p
FktB+1mVus9NR135j6n8qJoFQhip2corp4IW74Ox0RC9E1Xfe+zWYoLM7gr3Vu07T9nLxBPTl8F1
e8tP0WSC6Nj3o8K/czwp8lE1vk+lificohrpblRa5XuVUHJBBwO+CgIBJStWRf3qA8ESaYSlXIpn
q0BvxS8FxZKAgmD8kqa1ezCSpPiz6trkXmr49NxFwjGfswTNSiA3WNT4Mo5jNUSYFA+Wyi1A6hZe
D81XCrQ/DoUzd3iSW3PyjB1Vm4GUkFF1P+mLkoXuQAcoWLyk/cNy4qrysxxirh859fjSJyhv7hu0
trKNkwrrOVZyOe403Y70gDaScZfFk2fR6JzibQyeRtn0ubd0yELObMqxLArElTKvVjdO6+RoWimL
d5eJHD1WJeJBEggrws/5aJgOI0v9R8tV57b0jPEb0iOKgkKVlSS+5WbmcwKaX/iuUy+SJYAmYjiB
QWk3YKU09+DBhlZD3AdI6EoPmZugQ1X3Xmcvi6ARQFKCMYJqEMBWLxVUsvLy4OGcjuhnXRq0o9qh
pmZt6+gR5FODuowu0rx7GBSdBvIUJ4MZNmpW1qF0rTG9sXVFWkGytJ7tuwqe9zw/kpB+0xlxG3J1
KT/rUu08fxhxud3NXsvu1NXYLYB9j1G2b6U9oOCjQ+gNKcrDIknKqAfYhdvcwzS51qMSy0ZHTwAN
eZrcttT8Jc4SGRZDB3c9AoM7E3CoUPig9BGasapM7ia7ndFgaHD/vSrGrtTSsEAIA8zvYHVOkfnK
hN1p9w2YXDkpD6oiFxslNhVpoPypmjLXTnj/SKe19t/KBp6dC0oqHLukvKX25T1ahKKPlt4qlNMa
r8PD1M6vUkQPEGeQCYEF0am2cfSnOdZSfux17RMqUjUrKq+U8kKO+AYQ6oL1oLMEW4ACPQAa4/VJ
JwA3jkiBmGFqi0emC50BLZqRzVLzsBojElNkWkMjyv7gVIJlnSoOiixUbDyTYFMP3V834//adNwV
PPX/p+M+IyP4L/7XMntFvV1/z1/UWwQGobcCtwR4Cb0coN4/qbeG+Rv9RVA4K9oeNM+a7/xTelD/
DYtRDCNJ7qmioU39H9RbQ/tt7b5TXOCiDHYeKtw/qcL3fyU5f4k9npceBLvCEvgpGcLmglsLkD7g
phQIgTG+XiJ2Nhp1nECe0LzsaozMT71hD/d1An10oAi9txsCyigdzUfWdjm6y3Sv5221LQvVCSZo
Ey35AlpHdFKvB7U1d6pCd8vLjOW+ss1pPyVpgybspCMAa1LP6tX5SLlV3SaF3aO91ER+19PY0Onx
oBeVVZuhhCXk2YqD84xxxP+3Dw29qaytEffKrVycT8oALI/qlLLtRzv9Hs2Vdqf3WvmcKbN2Xw2G
8qAvdns/yES9Iokvrq2xJ6GvynmVGhzb+Fkr4u4FElmMotWySdtd5w430VRtHBoNqTf+iftq4ceD
80EQaMNEW9gig+LbxYhPjpwRkmtf9FVFOXlEEPE6ttqDnhc7a0bOJT5kX5EZvAF2fG9V5dfIbl7K
pfnWtsjg6MMmd7yjjOrrypm2iazvHWHfa6K8L0rU4Cxj2ctI+4iCVKjY9c6ONtK5L930MW7rx9IB
NKuXzi1pwgYuvt/M2oaWyTHLp3vpfk4TJzSSKODM3LmTd2130/UoG0gWQw11RnlpensgLhYPfSce
vRlBR8dKX/oJwkNfPNvuch1nznEeoy9ZtTzLLj9EGlqHVfcEYmgjBmdr1OXDLFqEG1B/LQVZjlN9
6YqNnCCcWkp0N47VjOhR6kv1i5Ffi+bPaV7Cqkmvs6b6oFdInCHCfXQqbzsVfRK4Qj9amsWTJO5N
rBXfGy5OPjHTVrxbJCf3Tefe6Q0jQjBcnDndCzc9LKkVWGMW9umdl/hcH+8GRI2bNvrK5fuP0llC
pX/AAfUujbPNvKDBkgVC21v6/VB2odJul+XLWB7cePoUawtZNwSBcUZDStW/1pVODnpnakgCgY3e
eV6+Q7uiRAan/4zj9rZVlm0nqicr+lgZiP7kH1osDZDl3w16uuNkTuPkPlHEAe/xXaun1M30W6O3
bvsReanS3TbVp6V7jsrhADHiBZ/fsC6sPV2nDdI1N/O4XDmF+ZK04j6Ost2k5nezQiZjVozUQFNv
+i4Q+J8q2Us3alekCHurJqlT52CaWZ0aGoKju2t0/Ya6trjlEndV1PGLpX9lBR2Xtttqo/ol07+k
7gct5js1+zKKGr8Y5XcOuwecth7LETk9N96JrEGfxzg45edSacgKbetIsWPj1v21gbwz142nZLDC
rq9hzN50MNPcbNi22gdvGJ81ZJ9NeeMi6GEdUeuufenMO2+eroc4O7Y27MP0ShX51liR4RzPTmns
9KTfdJ148fJ8oSoXPcy5fHTWzRe73kdt3DfDB7P5s4BQb6TbFvms0kq3Uz8GFjR36R7sttm6KhaO
Vbq1a++morbtk1dUZSDTya+SGCmf0m8rh6QMxSmjuLOU9nPuWHu8b55IljddXV8rWYFql+I9jLV1
VOyHUTRMg76rPHHQuSXJZVcW7QYLtH1ndRsrfplN677rO0gYXb6Tk/opasZb3Pie6fH+rrmpQMZV
ks62qMr1G6SQLLtKeGex67saYY56b+LLmG3NcdWsMf1BR0gcGUfkBU3vSfXUe8Nrg1wZyAnJO4KW
5q9va/l20r7N7kyKs2Cm5WyXdnWECMjfIdqMn3SV+1PbRt/jaAk8dYm4vmZHgAeHwUgdvxbRsS7L
P2ooMgT0COFSdJRU3bxql3Frx/IRpUEZ5q42bijgJkFW596zW9Ydkb9+8aK4vTbjtL5p+7wJOkc9
cgG/M5TlupkF9xsMMY6zMrp3Q8RupXcU78wk/QMLibtIy69tD4FZtxvSY1TED6tEiV9pGovDwRKR
SFLbUFN7Tf+Slctjb+Vfh2q87RA6ODZxS1rdl+reyrTxuq91aJGzWdyanDwfrKLT7yXOire6+hku
mdVFeYi7VShTJPGTp1jYCVhvkbN2G23nJs62825woPiaI7YCmKFY0FSTmS+6PdCqh75A9g2TnSel
WPDjrnc5fbVjuVMyBNBSKBz9lKX/j7wz2Y0cXdPzrRS8NhOch0VvyGCEQhGax9SGkJQpTj/nmVfh
Y9eB3UCjfQwY9nGvemG4bcDXUXk7fpiZVUdSllOd3vUxqiBVZUrBIIP8h+973+d1Lfb1bkOeGX3r
YecQr3mAx3ftFFXhV2F8w5gvPCDVarCaOzPeCLnYqYl9W0X9VaHDl45q66qOK2hJfFipRROjq7p9
lkP0B3WgxgG0H4MKRJONh71afIAD9zh32iVAnF2eDJUXhOmBncsnutSAOlLk29Isg/uyhiAbUTho
Y56O8TDvVzzmLjik3CuA63gRq3w4dEge2pwHZOhqhDdslOSspuagmD7C5BvYfu1WAv69tZXxKJnv
ARbeDhM/pVJoSDZZZi8woXmVJ9IHGSNS1jtuLM0bJ6+GVRpqEwUNOOCKIY7zcmLhAdVpIVT0/Xwr
d9qTNFW1OysOEtYEF5mhhaTFjOwhulHfU9HZpyK4VObgLh2CM6eMjvvcuUUxeD846ilKq7Wmtx+i
cVup52ExQDlbKLtMSpdDRWkrkWVppRm9DBaRjZZayPFmKAhBiEoz20NCWqJoOnha46AxfIsLTYQj
Uz7Iyl40xzXBTRu9Map1sFwxwarbUx0RrAuhdEdtZPNMT+11XmHu73UR7EEYay4d+XAfR+lRbDJ/
wy+m1BBQ1pD0qv+oS621tmlErcaOXgdQH9tNnbg9tNroQ24OAcupeY+REl7fHIMbUrJ+mwdGuo8a
Mz3OyOnYxLpCXjohZa7ctLY7JSUy0PpAzci2Q5s1ebbFamlm40auMuxNvdkMZr4RmqTBaLotx/dV
rO9Do5S8zAlONWvIPA2YA8sLg3HKvpRa56QR9XZkGNHk4aBu0IGMbe1qqNLC9MEp2OqBx+p81ZiO
7aG6QGmeuoMEEVJOpTNo06Gvldklu8RD0g1XdhTUXl/10brU8otqjPZznigMbK2Ao1uXh6bR2bu8
TerZayXNOi7tZjyiJypO7XoZPauUbWzSOvq6UKb8LKO2hSn6sJSNMzuc7O0Qlbct3Ni1Fh80ciKd
z7bmXJFuSSye5pSJzJw2dEh8wsAfBZ/4ULWk6GSi2USVdgN71vL7Rnr611lBjJLUayiwNetC6tst
OTTgrCRKG5XUbSsJYN4ivB3L6Uit1Ye4yVZqr37oWGgiUvLU+OvO7oc2UkfxY100xVP7ktj+eTfw
F5z7vzjUu0kL7v++3fr0D4CO/v7Tf3yx21p+5SvoSAdnhLgOE9TStv+8p/oCeteVd6hTKfiiRWfX
teybft1tLRuvr2AjRX1Hm4FnFkMBCcZoqn9gc0WC1cvNFWaBxaK/6LPZ+CFaXSrezyrtJcQYg6Kk
6RaOFEkbLWEJfzqnesSkE7ZO2LtCjMtKOazIst4jVsmMDcKG+cSaKQhtTZiVqYv3S6o2qpZXyHaS
ucUHTkCwsrKyPHs/gdm2vCoKpxuqetZ7u0hn8MhBWtzYGqAatxswWJcwygrJGryOcp0NvFBboF1B
bes9cNGatidE7XSaeJEo6PsrxQyhiIeiirTSi5s6kZ5S0elZ7el9pODFl6n5EFOQSsli7sXiC1dI
DhUJhKhGsXxvBwmcyqrJo30rd9JwJIY4j1azkFVYgWJKsmWjYzenJJCa+pZCZ6Tl7jTX0K3LqUqL
e7uV0bLZkamFtZuzNYh8xZJS4dZWalBfw1scqZtkACqxj7q2BXcdIBHH8jSQTEsd3ZYvWWsYaKTT
WpuhP8dGLMFST+qkyK5zza76u2lsxvoKCP6oeGU9ZpDYhjzIlqJrqiYrx8F3lnl0IbTpeBZgns+c
OXDuRjTI5ZbtYh8djSB2TOEOiD6TmolFmgIDHzeaddVLeDFIQZjZykzf4CeC2RmEbH7WNVtaFfN7
MVAeg/yXlHWYsR8DI8DwFFhWMZPBo86gZ/onOaYjEPnOPHUqdf28jKIraQD7Q186iVqnX4Vahv/D
7Y121Nq9qDB0QIalzpU+qr3owUqWSQ4/MmtbPTtITLuOn6pOl9QLhr98M8dWTZKH5KRXgVy291gL
EpiYAhank7csSOQgEbsKlXmypfpfZ0cW4mVmotwybvFd19oBslyzPMxJXAwPmkidAq+YdWqpZICf
DcGE/1d3qrOy68DUkVUfR24zmMoZ80+7bdV+8Cs7667UcnBuWzkrHwAHn6h1ad3IYSJNGHY1/azQ
6uxRpcZcebrW6cAhMAjeQlHFGTAmurgt5VG+qEJM1nlfOu+R8YdHYUjle2WUbDC9ynAKSsBdvh5i
6UIr+5kOTSF2UywoRuiT0d4NxlieiWjQ71S9BretRqBKgPrHsLDFrK3tAfpwKzE9ZoMa71LSu9YL
1lDLy3xLzwYFfAPW1SaXxeVpfmL7WPiQB9kdzfJlL1oAvp1q7s024SV0tT4P7fy8/9x2EPr4BO23
3k1TofpFzjKPhyP19YRGy0WTkevjOaORAJRUqwUAnCaZ6Ys8lU1200KLvLQNkvSwMmIqDHFMhuvK
rofWXvdEUqXHhImPia+ZZZTdch8kw4cFAeF4WTMESMv7TFSrzAgl832YNBMf7zSSagDT2WBxFs1B
vspnCF/H8xg0syeRPWKdOCxeTCIdaEO7xZxGTymF7p76tVme92bvnI5jXD/YStpabpSaVuTZY6u2
vFJcXDkSjjRot/RTAC62PTeTg9Tdr+VekdHBt3O5KiY9UTGqk1joFYnCvlcOZfV2UPoaHIeisVZU
h1KfeMqT1FpH5Ijl91kTpfVhqg9FcrCEzii+MC34tujrQ61wR2eI+hvNrOyRzW1fqJ7WhUm0r0qb
rkkw1s3cujXRWuIjmYhqcqqXVVmuW62oa/lgrkjWvWBN0ErkVlSq2NV5m3F1Gip5oav1PY2SZ5Pc
17rdc9TW69Yo8mo6FaTuEPqDmOE1Ig/OLFJjqwsgZLdkCuYWevVVWdbtD7ZgPx8HNzFyIsR1AHte
TlgGDZTZ0vrAnQEuP5TRMD0odfQWWWVpoz+rOWrLUSiHs9xC9mqCKXt5lBmqjDBpLy4ESe0Am3bM
3kjk56xmR7cq0+ZoCngovn8Jv5H6LEfFvmCiloIw8w2hQgy5Y/MJBa5KTglLylEDzS1DRtbJS/U7
PYk3tKUJoSgqp4JNWmrCLdE5Xn//fSwF1dcnTxMboZOCnsE0X11iRxRWojXkNYR5SE0gCfdMtVRM
7anefv9I3940qCUW4wboA0JTX6d724ybcaEAYW/D3Lk05kBZz830llTx2/NBhaJS3F6i71h2vVIz
5EvWNfhxtmgOz0PjqM0qCvNgT9TLW7Hav3NCQA0RKHLlCJN4zbeYJ4MuG7mhrkGffGfTEIsG9S33
z++cD7CIhXqJUHkx6Ly8OYVpyOziEoelfcDiJ9ThwraB3Z6qqWinH36u+XRQnfFkm3CGXquV4Qmb
fYgRYbGd3UpyT0EgTOM37oPfOyPWoah1uAeo9L86o9KoNCnWB8edtaSIXJC8bbpL+3xmXVWAJFn9
8G1ngrdZDCGLMUR7JakzAZqh0OacUrPp1moN1QPXkPC/f5TlTT9/jEClYdEw6ZAQnstg9UpJaiFE
hPagEzBnUD5rekqJZsfDXUt9d1jk8ocfPhzbApoxDhY3hPpsGZ6v5K3W1uKyMS3K0lJ8M7K730nC
UXd15xTH2jTpb0jkvh0igR9Qa4OGxWiMyOrl8cKZAlXVTNTWnch0RRveo5mhgt8rx5MJWlvtszeO
+O1dwhFhlTDhM8yhq351xDjUgBdzRGhmxXq2KooeXAcKiOlb4MjfPbll0NAQAiO2Wp7zZ9siQ8+b
HmW15bL6BtadDsOaqL3u0rJpLIVKEl9ZzYBi4Psf4e+dIDc/T8HirkQL//KotSlCRpDOclHz9RuJ
MC1fLdNq3ZTs+L9/qG8HKohpjO58pb3GB/nyUNT/8oBFb+AqtMZ2sWQt68ymP/j+UV4/AsuEhpMA
KxnfeBJej7ytTdiIlXHPiz56SOtUwtic5X47if4koxOz/n84ngUNUccBvwzAL88qCUIx2QkNO8eC
mBHpiKQ6NPK3PcNK51Lhyt64jN/eJ6wN6J2igmfiVl4rK2PCCRdNuu0qaMPoepGE6qqRlV7q6jgc
4sSlpTOZFRlF3z/R3z0uo4q8nCdApVcn2o69Uk8deSXVkOmXopwULxekbOS10T5O2CsvpAK11PcP
+u09oy5xpdA0mODwer26PXVyxy2pcZylOEuboxGy9qAig1l9/zDfPgW0WFAao9p00Nqpr86NWmYP
qVF1aK6RZoE5/wNjULFJnDF444R+90h8JBRcOBguzpe3S5/INYVcJNyFrDR0mqjpufrcgIOAMv+W
h2p528+nAzDHkIW4SXgQWPG8hvCMZlh3iomgpAjERhWzSdyv9TiEGsU8rXyD+PPtR4WYeAnrQ8YP
IeQ1ViCxijqYpRz1ytDLnjwGVIuNwnnj+n2j3liCBVUGZc4IAwNan5cXkJDaUUS5RTU3mIdg1ZkD
vbNuUrtpZUpF7pB0ZHNNk96Kbmmt1NDiZdK4XE2KrHI98XgYCzZPz9wuzOW3CA+/exGWJQXsgQXh
9+rdGew0g0bjrK3SrDwzoKU/mcFbTMhvH0VC6sEpMNtjSmHseXkNbPS4kd3RUYiaVNoXwHNOQxkd
nmI35cVktdVtjPblDXbXt6cGqgE+H04VrIic38uDDpIVdODbbLfhsm4iY8pWDbmib4xuy/D84pZF
8M9BZA1HHs/Ha4uuJQi8k8bGdOsprx+NeEolNxYplahYzapqVQeqIR1HVQLY2gCh8hYQ/ZtHBsIN
4hLWahh+FvvDy7O05ibOWrPk+CQl7Ltwpmyh1wqSjXyi4Tu38Vs+6+UVX53xAgoCJs8iGqfRq7Gn
c4Iyjhjm3cqK9PxKD4pgdpk7Qn07K8ngvDE/fvMxIiQ22fhg48VrB2rx5QmqJTGYOsQHV2kHdeUE
+CYwef/wJLUchRGVRTywCixvL48i6qG3wXsYrkjTBkxnoWyMVG88pVAVDxFJ+aEKjP6tsWG5719e
SsYDelkIzEBVs0Z8edR8bgMExsScpE6IoE0Zb2NTuc4d69iOmksj6x901Bm61V9GBYKP788hyrL6
fHl0zBTYuPBIL6if1w9I287toEzCIGnDqH1Jl+dtFCadl87GeGpWlNGsqk3OIBoMGwnV70HnGTTf
Pnz/bbz6fFk/4mdc3gYrOrDvr20kiVLkaCHnzEusnOS5FhoqtfAf9AR8PgpJ9YsnWV9yWl8NBiIN
p7mMSfI0xmry4ioC1DynyhuX9NVgAH2MXQWfJJR5xcR88Gqci3MVQ6g61J5DMhiZn4Hp3LdNbAtP
UrV6QkJkDMm6iSrQQ0M3ifn++9fy1aO5HB+ewrLkYTm+oKhf3k+GGpZ2NCP1pq8rnTNz9IT8aeao
riU6wO2P7Ug5GnMbHlF74QIytS2f7LMNgEmJLMxHIrPbkDZEyqUnPzFNusw1rcF+iyjzeZ347Hbl
cEj9ceQtGjzs5fqrkW6kV1zHStl7smZLCOyV3skH16wba9j0ZCq2h12CihKFf21Ol5XDG/LJTbGl
jekIqTrWawdNMPCLvjfvaxnj+UrvEQysLDVULnuzyKJFvGSVeNbzgdQv1J2dtYJkIt9NQq1lP0mV
0lnD2iZewm1ZOReoEWQ9+fIp/lBb8F9aw8+QGZe/0/D7b5/+w6d//9Onnz/950//9dOfn/f9Pv/m
bypLiKtUoVgpLLWbZW/yNeBZf+dQNGINxcRCtXFxFv6qslTesbMAHqYigl7KLzyUX/uAqCwpL9jI
JSlhcOfo1o80Aq3Pc/mzOxCVJVxrRiiHiY9b8TWFX/QDSmkDjysRA9sk3le1dhyWxUNRqmSLqoIH
Hr2YZl51gX1I4fEQy/pRmbhCT3egL0xyPOX3VqlYnmSiH9fGjyG9iCkL9zqaLxQ/hR2slfi+adU7
BMyTp8dF6Pa6XnhJ3973sepV+C9SImrnptnnBgGdUMY8Va/uUWaq6kFy4SQnBNgR044IfyrXge2b
hVccOiUO041hH1b26UlLm8SyyNvyomiPc77bVLqfaSjp/aD1VMUdUHq36ylx3cYix4zmBHGTNMZ9
WV+V3amTnhFrFxfnQbLD+lIVnhGslhZnSt1ho6bHRKI5+lZciItkhU0ALf9TdaXJ58ikZJdkbL5q
KXPtvBdrsTZupGA1IVq7Q/hUXlAXQcJ9KSke6SoV4ZDxx0g5zy/IJb2sxHEhXdNSQC4/u4gYQlfS
Cm92hVoeVclGrm2aaV4jjRsS/BaNlhtl82orxj3giwOzOyskzD/rqiNGW3FFLjzAQK6yATjfqlBc
ve52epTupLvpUf78Xf78ffka3bdPX75G9+pj+6Q+/vpP/5Tc0/Hd6I/9k/5oMN6gmFAZmyZIP+tg
WjubKt2rZCTrDhGNhNFpHXiGQ1Fmd4I4srVMWU8t3iPKmwG5sUm+Ffe65vWow9JLSF3no7xNW6JJ
N67iFdto9kntHsKNUwOaOIGhrhjrIVphMDCLk7ryxvkEVQVMCF7LUjZ87egaFid2fWDROJnpxBHX
zJfcWEeSj83//ejZCHxq4Wo4DQ8rfntxHF6M3li7neM6d72nn7i1z8/Z94XuE6Bp3W2y+iApaead
IFt0o8nX5E3YeZblmeOalMPplPOMSDLDjtWuiGMeXP1yOo0eAnRUzWlGQHF+OGI12gVEWxxEHVGL
zRLPcB5Kj2Fzkpl7dSu6dbjh14voehzPR+3OyA9PTXmdSLfcqqHOAA5ZnAzUFeA2bwnXtadiDbYX
gDK0xyUutN+m6WoqvFjf1ShUtfE06g60fiPPKGpWleTnnDDaZMttqyNcA56E6MUrw40RHGnBUbkn
/W1ck9DX7u2zO4OSq4NRNPKck7o9jCI/LHi+vUm9bKTTpl8AUJTr61Uin9LlG56iy/j4aLVe2Tij
ntYV7CAU0PdHkmvELgVWx8t1b57XJJCXDXIjrzmGtdfQavQdbV8jL7iUTvrI5xXVyTdCv5n8kazi
JWVb3afZUxDfYAlx0wmz337wdELHsXg19Lx1GRGmwY5dMlwDZDNhReSeLnJDGZ6GdOBEO0FYvBI/
EFpHEu1hjby33edIwct077AvDeiK8t6c1i9P5XtWqTHOqmvUf9V5Vj2lGDPCycvE6FssNc5nVgNR
CWGRRDGbAeYE6WHSyAf5hxhxHEtZD20nOW5L3qmH9I3/tz+cIFHgrfGJJu64JUJVo6PjKdZdGkxe
ZH10BummTdbCOBDldtJ2C3VQlK4dXkbKjW4bnOkml9dpfp3L17LwS/Bqx/a9mlBRjghvxWEzHw5i
py1pybbPDtzN1504ladLuvt6ue7DfXdk3QyMh4pbnGVnjgwOwoXBJn3+j/ykO2qOPv8xf/blb2SG
V6Juc3deBjRC1r78azRe87E4gvPYDFsGxnk330zki4ZuSlOZftwKcCeqo9NKP0YJpkwP3PYAgKTx
oREZXedjYxLcSTeS7JMQFHc8UxWQOGLeUU+5QiYDHGWodG7VkheG27CU2O7lKE+3DU4px7Dcga62
PR3iQY/KbW1cZX4w+IO9SqkKJ3NHTGZg3jYy4yrLtfKcq5pTGSPrEyyXEXJtHmw34MgrgjdnR0VC
CpOsdjYFOcadS7/aKW/FYK7FKsdTZpVk/rrOvblPHrrBq9LG08koLI7N8LpgegxoiuUHrAYtC2vP
ej4uUZXrHimeo3qbkwXUsvQPe4l+7ejHNs8OigRbnf0pVU9bwmwzFBRSdU8Jys8PDR7auL3RjdEv
AXc4rbFWLZT/RbAWQ/kUGsIroXCpVEuSrnBJZF6l6lWgpA9M7O8TQadhlEZXR5OComdVd5ieIVkG
HRmH+uTO85lc0G0Pey90NNfuFK/TlW2Tm74kyt0Sm2pM9kqTSDooan8YnoZwbzc4FoaNaZLLG8sR
VvtTSQPIHiGwdWlar/QpPouNXPcl4qXHeKYaDxDKVRoCcJ2TbLxQkCYSX+Gnqo5ZroJwb9EbKMPM
Hfp5LVGglcY7lKLHaaLsCag8scR4nQnzg5qj9tNPovz/gxXogl2kn/OdNeifWHz+w0/E7P398u3n
T//20x8//d1LEdrXF/ltOUqHculygypkt/F1KWq8oxxBSVmjUkDl9flSVHtH58Vk5Uq9j07d4hL6
dSlK1h44Yta2AHWNH1mGsmF8uW9nGcqghtYc+gKsawz8L/ddcVlJBrUg2asCZ3arzNQ94QBiIgZg
29tinagQ0i3lBivIaa1/BI7R+VNhHVFv1f2ibXZGZh5koKFIOTuRJPOw6PVjoKg7e0ivST04lqP5
qh/NkdnQOhTs/vu6OVBSorhz9WGSw8Nal88LHeiDlDq5B+roQ0Z/K+sx2xBpb9qLpaXJho0QiKuL
JHmw0tT8iGu1WdRQqnI15k63MYwKwx1bucPetloE/Yq2HSM6ISQFd9dtWhmuporxTp4CEl7JhPYk
pGlnEV7XtLkP07I4AV/IAqM0H0s5HlfEY2P6r5vsMHSGfp3j9TzBQRgd6EmDCqCkErw04bAVaIkg
d6Y2z8cpvQhlo3jEFrrYYMFMSKqsH7dJZyAG1nISN/D3kwRREdab5jZy+ty6qTJGwwkDk5fozGiZ
LaB0GjUKFLk8xY281ZIxc4OkSjdWV1+UKqNfDyHg0RCBXxf8DLvWwzRrwjMnK7dthd0hY3SlaeAF
Rbpx+swXxbQd+gJgSnQ4kbptpbtmSHd2gt1Fq706w1jQbgtbQzGXs8EvXNuYj+O4csuJNVcSRNdT
2PMDxXGkM+s4dctWpGwejNBa52p3ykf/fixnfyhDT7FvEfytZ6dyYz3fzjhlWBJJFm4Nx6NITkhR
TrAxhimkO4lj7pVIArM6dqd5NeXvy8TkCmu9hYtBQRv32GizsUoMVqqKXjZbRc3Ta21RDIk8OIaL
tq1nUa/HXL4bASlfLSnV5O/KB2OQJCegdzWpODSC5KPe70g9X/Owra0EVYekzilKCOOiRybEDfxY
p404ZYljHDRdfJjAYE8D3mJW9RI0GFpLWj+tUwVKmqbkH7gPJG+2yMXmbaVrVQ7KXSbEiQgs1HAq
u5+mMvYjtN+tpk8It2Ti3q2qod3Yhif6POdumEaEKjvDLSVty/s8IP1V7/whhBOHuSQ4fmfo/Tfo
ff/2J2oAf/z0p09/eL79/8uvf9X+Gu+oxALWWNQ1S+me7fyXgdcw3lEG/lxworKFuYTR9S8hp0vp
HVUVHBowJgvj6+vAS/4pJT+AzhqNADjyDNc/IAbmdV6UTC1C8Sj4MyXQOaKf/6rAp6gZT4iBTdqS
Wy/t9MYdiug20dKHrItwmAEAWmPqf3atTr8UGJ7LxpRXZT3gFqBMFqjg0qjBfvrqqPxBbJImbqyU
si3clpA7igc4kqc4O+z1+HiqC5aOprZJMnEKqcbCUsLeKq2jq4SBdsVUQh56nujrv/7blcLR9+7T
X/7p09/98o+f/vDLP/3yvz/9if/621/+56efn9+wvMCXO1VV3kGt4x5QcNwu3VGqrV/uVMV5t3B2
lwQ72rMaaoXf7lSddQCdfnBmaJKW8EM+61+XCM47ZnOHFQKpHNSx+KsfuFNf3TPEOPDySyEN8RPq
pNdtk6qr4grRL0HnYKMpaGLocq0+kfxClDjmnl2l37lDv5D6npfG0EhAFtNZmWBAppfCGT+vBVcG
PIYQIojX1oV+Oztt/CAzbZL51nTFkS3pXbse7Jx+e5GpwwN7U/zFIlQx7ibosg9AQtBFwn6YnIzB
FAo/jJrOAYBRJmd6hxJpFbVmjKqT3Lxdo7dZ4WV5OWz7TgaqHDvYxtyR0t1tSlpf4OrIt0dmXLWe
vDBQCtxcapJdG1Gdla7CouEsNeviFNxaz3shDZxhPbbYjwIu7/Hz2PFtHZRsr+JOItbb6NDXNnoy
IOqOy9Jw5TpXHa9NA/XO0cgZ86bJiq4busBUrQhfxEWSZ5j9DENa9s9Sq2UrhjuM+fBD+uOwFsVN
MwbZrhjK5DzED5wcJNqk9x7xdCVElaEiBEYG6CO5UldVp31PldpX2knpPyZWWpl+SxX6Liwc4yQK
oqWMONbGrd10yKz7WqjmEtc+0ECf8+oatOEYH0gNgbMuYVbTmZUCWwSOq8JFsUupeq/qTnATO/Ch
V6w7Ba7tXG4Aysgz7RKcQsOdLsfNItxQ7Bt16kcNWEibPWTZFA/rQp9oy3UVXk+vkW186GPoKGeD
FGbagd4ajUG1QenOEjgxJDQTV9Wi1Y1tqiSW3hPsOJpd55Fxbu+4a0u8i/XkXKKoikruF5Y1yCxL
xCPYyc27CL+6igZe1e+lrJFUT8yJFvoQCKN6DbyqOp2Gtn9IamBwlK7mtsMn2o0GOu2mr1yw9eoV
tF4MSek8IqquqjnaEIs+yV4xDNNVWw6sddiv4b4ydbM/AbGAfbXpMyprQVQYxLHgzMxNBvuNRhvg
Y0wIXO7ryKfZbQ6W2Nt1NGAoq23zA7r3RHEnMcmXeYi/YoGe1+xuy56yiCLXDftE0Xe3+rA4TNQp
IhxRa+NW9QXs2rswGsfKDUYTQmVd1Mw64KYowegoCAw3QA+YbTOi9Yi90cUUedwm0oMNjobUe0ki
Z5C7LjBcaHPgBeUoSNpVak+N5o6KKAu3i6TqQqsNBgetHqN8rWgw6tFso82BQp9TDmiqYXywBwcb
QFWlbeqWkDFSv5+1CveWFDeqK4PZSd1OSZvMBXkwPDldUrJ5tQVPM2/j0tDGgeorzFLLZ5Oka24h
TcSrDfLkSN6Sz6isVWfoLpu21hDsxBVyexxC6ZFloODFoDLaxxlMk8iPZqP6gA+kw9AbKB1gksop
Jr+24va+BIsZL+kh2IEjexB3w9QyYapdGdSrII6t0NfnUPs4aCT3HSXlZDXrsaybYjNHSmwcOtJM
TYlCwuCrpGzkayOu2kcRLVUtECeydgRTEB1dMfb24Io66tCJNzPlQN0U5t1sQhTFyFyrVNit6dqK
G/myFH1+HmJEQfGOwuvUcISh+HNlq+zzU83KVn/9czKrrO/NySwZ/x0Lxz+/nIf5pS/zsPLOsmn5
oYNC/0Bm3tLn/joPv6MJyiwII4yJGCA1Xd+vK8ZlHkbZytRNKBEggkXw/HUe5q901BzLCzGRYfj6
oXn4s5z5+czIOpEozkV/hq4Aq/WrmVF1wEHQKkzcICjkh5gcx1N9LEZ3MmfKgzLd0obZYBtQ67rq
LdEeLMz3q6Aq9xWxzxtal5S54AHwM0k29SeWPtiu3sMkJUm7p4yl2z6qD5uOC3vxZOwfMxkWQSj6
VS9NZwE34MbSMuGPnRN5s1qkW2HOnYfICO96CACjVuK7arTfl8OcrPJC201jcCWbkbbO2ynaBFW9
U+xMWpz2V6WpdMfIWj8GzHFVMYPjoEwJ0jO7qaa+95tqsg5Vgjg2mtpOvpIpwL6lxnZbZWwfdUk+
561kRz08vKEYaogKY+PmuLzRr0zqSTjb8TpT6DzlPFce/lmm1sHsV4FUYM8c2l0LBmg9hV3uz7Y5
r9uhDv2y0D4U+kzRkrazmxrZprOj/jIR5bkWlh+CVLrRASNxpWPjSYKhYI9xdBmktX7AGHvgFKo4
oJJReWVWzodzb+dfVLk/tK+7LDL+/a7L85/nBd18LI7vs4/N65da3s1vjlHwMV/f3eq+vX/xP37O
9DGddR/r6fxj04n211Xm8pP/3L/8ibIRr3I5lR//5l894rVql1cLwW0/XysvVbPvPNl/YI39x1/+
16f/xDr7T7/892WtzZ/8/BN/+I+ffv7lf3z6M9//C9+p1PFjf1h+hB98tSBfDvJ1JGAFjbQbb8Hn
CBhW0b+NBMY7RDZkYcIM1BEPLzq3X0cC452KCAe1tIq+YIGaPx8JEFPg00HNudhQ2Yv+eq2+Loq/
R+lBaPJy98iulUxPXpChCnkG48/LRfLY5SWaHj3Bfok3yYXOgykvyIR9pMizoLMAiOF9S4Bq6s4U
aQyWQZAFqGWEI9s+UHnJOiHuYF7pSHLuiTdQrpqIRf0qAC9rwHys68Qf54F5DheWEvqj3bLWN1RR
2dvSFPik1X6EDg0+HdPcaAZNfWzIYx6snGaSn1i5DoJfRQDodz1cBuQckriWjGZxa5hqOHvwOSyd
dQcWbUttZcOPGXmvKWfHNzV5pXRZO0eB1mcbF8MQsdjD4E7eXzGPxMiLshv8wLBIxixCVTlQ4h57
ZpU78qE9QSo8ah3I3JtMbeqd3Q+a5FLOBAxOCW0X68K5kDNHOYon6A9U23nZJUrneOiC5DieYJ+A
vupZd7A6yNCgdFj821RWfd59ehuEYb0TWSGx/jSZxb04HbDvyDPuGrxCrLppsCTVeU3exlMT5Vmw
EzrXfVWlkiPTC4mdeKUNorb9qm8wPM16Iwd79NpxT+lPBqlYycLxArOOgJ+UTnw3gH2l/ddaIDSi
1ABV0g4GVodehEdS0ph3Up2xjuisvH8sUtl6JClonjwyRKtda7AWB+0ZWwfkjdiOq9lZVMEuCKIr
S9JoYg5WPlqrXk5hB9hZe4xAix69avej8Kwo4C6DYjD0cAYUdW+mZXCnEiw5uXEeq9dqLdFRTpat
DAqw+iCDS1BTxpy7lq5vzrJKyfT4Cn0/K0Oei/IqsbLwIY9MCB9dUCBnrbJsvsnsWglpgJUZ4NiJ
eBkOTb4LKrqccjE2buN07mO6XkVJgWOVmwJYEnOOGuxMs1PRMRRFbfl2YCq7BONy6JZ1DDakTBJa
cbEZtRf9rC+eT6ujaz45yVbUU5FscRd3DyLJhmPLnNMHkIvt8Wia/4e8M9mt5ECz8xOFEPOwjenO
JC/n5CbAJDNjnud4inbDNmDACy8aRsPP4PfQ6/iLTKmapKpEa1l2ASVUSWIybtwY/uGc74ApyIdQ
Oi7E2ch2r+nBTWc14Yrpa+leyFAqBtBtWay4ErzBx3HQ5sITcgicjglJIQzK5Wo2+BJdJR2NpzZE
suYs0BkXRy1yJOS4naMbwVpRiH08my9xMggPJgUBDZEwCM8c0nwuGCWC8pkbk7WdPmiCA7IyPVRB
WpHphdRwchQhEBO3zJrQcqcQ1Z9WA62yUxRJt/IY5QM8y6UxHU0YStayst4z72eYnbv0BUl9wYtz
YuWM8v1VzNacB5KIl6uUefxDPGXyixXkzbdiVGrJoxbntM3puSXL6THXpPERA3d6rQDEnDf0IQXb
yimqxk05pKZoywAwr4OBYRwWZqllU6VN7KImadZztvpmYzlJIXbIFMxsPFuxaJFB16EfMTpkqEpf
PdB4LC8U++hBetzc6PslsUIbolBfY31FotoRlbLvMG3IrlmDxh6rVP0idXQVbhs3tFsQ5g3NacAN
enFdlohTIkDJcJVS69y2ikz0ZoVJ3WkC9hv2MBlKvQFiXNhZrAbXIo8wvpUA6M40YGL3hDoNWJ/O
M87dZurq+cjdqnFfG9X0bRHG7Iw4e85sTRQ63RXYMRzJMUH7MMq1ULM3TccX3hIQASETAeJA1VQd
BGspG4dbgK6DCDVg5wIwlYe2lBGmWVrM5rKb+5JdOAGb5RHb1qxh/VXoRYVppfQli9jlF3nYFC+g
BxJO4zj25wBAeew0Wqldy0YtfmunVBEdhs/wNtA68S5YukWu196WIXvcWk26N0wolY5RBYlA0AB+
d7sQF0m2zSopZ8eqAFj2Q6gL29aYmpGqEbmyDflZvse6lBmbiE2Xui1Ic78RshRoTq5XmeYLQBgu
uLBYAuisD6pzHQdkxRktXxLbklD6DjNJzpDp5Fpys1RLlu2x1QrCnW4J/OsRryuSDIWaMDSS/Trz
EFpaiDipkizB63llP1mjQW8LV9EgdsgwgKgIqKwuRD1drsuyFWBTCxDcHLx309e+KLIHHdN4vy3L
wDgEqpR1dhG3/UsXxePlwLdXHwjVCwt7sC4jsS8GrxG4ney4TcPUDfoo+gT8vr613xb4xH7if6KH
YOmHz+WjQVMtRo3neIypu0vQtAhhtOOtbbhQxkJPTgoNTqpVHOZkMH6O3f5SWfnPJhRcMz4+LQn/
948h7L8yjF0rwD+MYNc/47cZrPkLKU+MxVnIUlO92RbI8i9M/CVWAuvcnBwHvrbfKz71F3YLVGOo
CdeFwFpA/t77SWwLyBdnU4B7mims9VcqPu2HbfbttUGlySoDqzTrWjYGBrXl27GoOsYB5ckwIq0L
k8tBSWWGRxo7JTxy4oYB6TSQnxMYpptjJ/oGs7oMnBT1gOTGYps86GatS95QaWjq1DhonVntk8Il
9kdiwyd3y6OkCrHiaDBmYpsVrdw6Jn/bcNJJk0unk6fG2lUZQbuLUhAJYsUhFOPArBgzRZFknntB
M0DFTrIeQhIp594u5AxJj2KF0mstZSFvNG26T6I5OHbBwq8dwinFrVZVhrgztAxAaxp8kyUYT30a
wpdlOhn5zVg8UIX5oqFdylDZIg3kHijmaTRPghYdU+htVt6645D6AYopDRGWHE4eXZqHY2YbFKg4
WmnLvxe7aaIMXjZp4q42qUEFQ1O6qwlV+1dNvm8sosRsMZJPiUnsm4XqL2g8SJ7ggqrnujMuAmIN
IS8eqhryWjqdyfgqbSEBlS7xk70x2kJYUSVmnAYTIxCI17as5/UvgL4M4IqRKVJJKTM/QvUdRIJT
8Yg0euUxNEp/LvJdA5SK8OS6YwkquJ25gMxEUJJF2pNcT9aXLI4HP+4SYolK7JKaW5Yqfhsomw+C
MoaPUl3SA7PVEb6N8qziOYxn9TQ0OZWqyrvCnrAuoFxTGpgGUhRPVEp0q4ZtUQHexU3TXCSoomPk
WYp6nCMe6R3so0OW4n+XEWXvx3RASibrUXyN/jO6Y9EfzoiCxlG3q7ZOKPapnv1GGoGIFHlE4lLc
KjGzq2quGHNJ8SHjYt4Eut56qdHlZ1HvZ1+cFdEfZ6FlJj7djEOdmSzHghHcCSEmlj4E21QqwszO
hMDwCDUuvs/RmB+48qdtF4ow6LTAck2tGHYdeedgIjOQaAW78rkrVIK8VxTgIOfpJUTpxQuD6iVU
6SOSKei/M+6VbatWAb4FeUCIj0SC295gvsJcm3Q5ynyQX8ijqISpzcugfO1QrD9GY1eBDTf6YgvB
IISnPirWWckSRKFd2fIFM8xpXhtLae6nxcoexKpDchYMmnY1DTV7v4Uu9KmM8vaBVBPt61zwq1m8
NzNhbklbHDUlga7NwJQSJBdr7TIIEt7+lVRYLwo14qpNk6272coHiWAZg5KHtJT2axsuvelEczjG
5BI1culFdWjFfqazx3HiyhqPatolozdNYvqtVY2xdeRqao7tqAaiw7qFjz6IKz0yq+QhOpaZmn9j
QjW+GEojRhdSHpfN13TVsjukixabWhwTMHgkIfebyFSz2jeaMjC3BnEuKjuCtFNd/hs0h6mdlUcu
Hj4jTyfEqnhiVsQ/QWXU6ilZm8YICfqY5X0S71Kx0FtAM0ZKf1vkGr0jjotz1jc9T6A0bkuKJgEB
YYRPmHlYl87CVhEoKo5LYsY6WwFAfcgJGsIv4OOIwcXSdoyBcqjZqjeB+gjg8MQBws+EpE9bDRdU
kb00SCgqUahxGlulAXTZr0+aPMJ/axfTGEYXocRt7XKqauRyVJPsXrjs9qpUiV8GtURDyP4uFleN
GRUl/ue+2cQpxuaNqkCU8/tRD1c6Sq8Q4tyGUuVFqlhV3qhq1J1R1I6XMWUDvJI5J3OHJ6xeepba
EBZmLjGQMmmE1XqYCtN6YY1DtHHbVzmA3TlQUCF3BYP7MZOWyUmQxJeOyuUFKt5qzW5X9UEnOVZW
JJFfTpbxCLPNWrbRMCMjbEYzaP26zgZpJ4vFQjEfRDWyCatABYqgSMj3yrwo1l4Qg2I85gzSMlry
ntanb83+imAa5WIuZ/SBM2CS0MvqOCy3+jiKIx2AwfCtwRQ0eaYUVLIHtiqQNgr3Ld1aLGayB5pl
JKqFEO7qSFJ0/G2psWggFGqr+dLAZEFhPchkYC2Upjtx4DJGCJobbIjCylQ9ZUB972sr79pOQDp1
u3HSimeL2fkxqNHD2XD6+n0eZrqCFFMBA88PDqRjDm2GGhN46KGqStpfwC/ckq3YIcbsmrzW4ACK
PVacdGGEkeugeUEApepTw2Y89JJwgKctinNjIVJBXw3/Xz/0UyWUqLlT/Ti2Wpa4RLEEPQL5QOUC
wAGbusswqRMZyiha0HVT6joaz9bWsXjv8HdymEJuPRkdimhzlBGtRI1ZuSpTitJmkNA+zb0xoJIk
B3NE/Z8ghTKTgCxvNlCS6gWgpCRWmXFEo6hEbPr1QJ8ycL210XhhtpSvOfiHrz1tRezUfQ8EUWkD
7RizPP3W1iFErgHvGa6nYgh6Vw1rLDLyTU34AfPZSA9JmojEm1RTeoIpsizf9hmSOLdRsvlICMb4
oKo5HjWZHNJFQi7vtskof9WqUsztMBihtVckLOyHNGwPGVEJGbaboMg2eZnH8YY0KuE8I5yI0dmW
4RfNuA81FsVRrvav+QQZ+oKoiumO15OiuHKYRXCX9NB6UQMjVm196ebLeRaIioz6Ub5PeC4H8BsM
DQx61gOV5ATrN0alKi9K2ZV0YqPWkQoijtWLWZgt6k62SQoBGxqE2FEk7QNNvCnuonqCf5QDL36c
RaEynJhJM0r3TtIZs5rKdy0YlVcM8UbnCjW6c5m9UeJ1qoFUupz1QbWRwI08+uC30JZjov4esjtC
aVQNMqJ/TYNzVi8lQrrK6kCfmgjeGE+lpXFdtuok2daSti8Tbl/dNsaer6+r9aHDTCnyJSm6zNtI
tChUaHcBeZoSU0Ajy66Vpq5zp8myNQmB9VeNSnoJuJoMq0nseoZ86ZBXXsJDJfmExeEiqfuhUmYW
0gVkYqc209GfKwMZLC9oMs5GpazPURBDrg77JHrinrVel3ZBNqwtesD0D5Py6CRhNFCE6OOQ+JUc
TdeZqBbnLlakZ9QBJTfkUvDeYiPWsY4XzWD2Fl6Xe8Yc1B5TEUkCU8pqQkRcJngNjHwg26Nlh6Z6
i1jWjEDbRf5qxmb6teOvbDuDdWme5Q1iZYuWWv3/QHG1Cj7/pIX6l59aq3/79V9Ymf2Xt+P49Qd/
9k0CqiiNbom5togaBcTL75NywUCggtmapZllWGu+19/6Jp2WiiBRnFSET4qIkP9jZ6bDs0eaxYrL
gImES+8v9U10WW9baiyUdGw4qtdQbbZ2P8S3b9umhFBPSe1xRcTsUM9tYkkAtsNb+D2xNwxzsLOa
lfvRL4gBK0HbkK8dXySgXPdxkrLEbgh8rfQIZWeqbpc4gmRqdEdGO+mZd9jVm9P7d8Qvyt87Ws4L
SwcYP4Cw1n/+xgc5mkxdiH1QnInQiXuefBi8qrIxbyulxGtQEncT2om1k+Vq5F2i9vU1txHs0c5I
pF0Xx23rsdXIfRiz5lbR8D9kUcbi2mKPTkJLDH4PipvwLZ2S7kKsGfYmtRFQba4SXFlNlnNEVIfL
pEm7qcwghO9oMT20kyDXaqynwWsb4pIDZ2d964Jguo7QsKHE1YX0SpKpGuPMqGSnaILsyUpzuog/
P0PS+xHJ+n3+sMXSU1MKkuH2oQ3uxowhbl7LDpt5mw1BC56+HI6DFMbtFgYhb4MqNlAFmNB641DO
cbkhobimxyxxByAbcnDvGl4m4sn0CDKUz+hE8CcImpa7s6rUnxzxqhx/M9T5ccSMEzhYTREpjj82
7kwOWrNFC+g0ZHfedIQZ7MRSw/aVmUVjN7EW7ZkABnexFmo82JUg3PIy+o4ZvlPgeM5S4yRZczKS
PqTNQ7NBZo4izvdirXT3QV5VEPmCdASOHLTR9VC103ka+n5ymmXm0TkPc+UgaES6MSpT8rQk6JUY
X7MM7hhs8BzvRtpBLpjotV+If8AgqBLuJI6F6fQz7BiXLrNiqNl1cJuqvmYIN5OnOxrRrVGMwWOv
SIkz6FF+3cVG9dyLfIxEWxKZhMiq3xYTyhNnyk3hSySDIJ5BNby2wA7YQ/GGxu2SA+kcFt06MYYR
rkYGqZdlPmc4mjopPv/5BfRD0v4fc5SfXweuX4JNf6zTP0JyhJrVViBiCWSgHW8aI1h7uoRTwjg6
iFEbNXrqjdS6pHzrpldIoeUbfa9eoziCSY3S2dYpaQe1Ga5igxWWZ6LyvK2ZZeAdNJX6MjTXXEZd
6SLWbmOYnKy5wsJXYzomw1KCCczaY1tFRTMy+4j5kkSVnLWp7UNnBFk+g2YEvglelR8SyEOoacK9
KEqz56IQ+vtsKJcOSlJpMgAIo1PBkJvMYvzSNx3eeJO04rlBaUXlh9QImBwfap4x04zCfDQo4aVK
xUrKKxVlTKSIWO0YDaRkQBxQWbUng0R13ZfxQV4swiS63TBGe/RMU8KeETY+0Fa1PhKFLFcOtHLl
Kpb1SxbzQDZ7zD/bOj3LfU1FZ+HSESvyyooqMB50mtvWJ9I4wn85NWS5ER8nlmG/eg6rS/BPyRe9
xl6p5kp2LS8Wq41Pvvu/cycCVqPqZ9Zs6h/Hq+C5U7JTMWf2GRdXPDfiMcWacVHrlrhZEJQxO8ja
r+USiZ8ARH5w2z5edegxARSsO1tZ/GCnz1EjBPmIR6xFJ+dpAnztBK8xHkL50JpDtlO7vsbGAOhH
HCNMGELlynEfnQRGEp5VcamMbFc+QXzJ69Pyw2Gx5sYGzZYbraX2QVEiTWo5mRm7KGuMFTpPY9gk
VdsgTWSEjsV98ZWKrZVUMbkqWFrggAuzO2SRoDfpiElJQHLXN1gu5VAR90Js6E6EbvI4inCMMcVS
SVuoIepW+xQE834F/uNGhjdBYUGtQHf2MTl7XunDaWRJDsHLyVEvgJN6hKzMxTZIpZsiiFZ7QdJY
jyKI0s5J0uYyrarvUZ4EGBy1aKjWShknLTh+RphZnoPHT6WaeIipookrZeTQYl3v87yUI2KQecPY
dLq110gSNph4aS/oF2qXtqryNM7jQ6YZK75+lLyxlAJul0qsDmUzz6+yODDmi9ioH9pGuEyC8XLR
WRA7THrjW7nT2YqJqdVc5tzXX0ZJwnocJ9V06peMF33eTwf60+Bagw99kRcxV644M6ZoQEk3oUQS
BasSWxgt80DeOi0rFULst2aybJuUJ5WqtPOj3JnRDYtL6TGPJZnEOzkaWA7qi3KtpsxQjEabdtky
60c63btaz7tnY84sV5pb3YUjy0NygMu8fHJb/r13OpImHseigrhe/kia6xO1SFFQQUdhyH0r95KK
kXC1yxQZMqDOaPH4tYkz8Ro91MlS+5IYiXaKVGkT933pZ7n4PHdS4kd1hJGSdbPbZKSsVtXc/dTE
oXf5+/lIP7gbH+4YDAO8rnEVYOI31qvyTYXWhgxH+kjk9THk6UNdK+ZBEPAqharkF4mOlxGp9kZE
0en1NMRsiOsv9ZCOe8sck41MpCbXG4bsTkiYjYKU2nX9UB8WyUSnFCa+ZEbqXT2zjaMFEzDuSs11
FSG2xqCtfQFNm1x0uR5tcqPPt4SkCZ99Gest/+4D/sisXS0TWMwMeFbvP6AQx4FJBBofUMI2WVaS
6ZTlMj7IU2cdmzw1PKkEBYh9n3HwYJHUBN6Xg+9x4oe9/iryWvvsXl91d384KJg2vEjhkqB4Z83y
9qxXJjRdUc8lh7BK4LvIHDxowz3OXvzYppRt4wb6Vmc+6gzcKPj3E5GePy0K//CrX3/HhxPDmoe8
LpGVjsKk7v0xxHHCoG31ylXVCJ1J1beDxbAoR8vyyWN51Qn94VdBEaMLQHO4Ni7vfxXD0UTIxExy
2pB0A0Za1j0fjPrbMLiG+kB4ilGIpk7HKO6qlYv2qTSU8B4WWog6dZJbwN+acMDNEoNnsDLpa8qa
E/0yMSQ1snTwEbPY4SHOlk0C1aWwSxZKJHXwzDzJOhVRo7RqBYjKYhhK7OZzkRmEfEpiXO+N0JpM
T1WST/LLV7fjx0/N7tNaaZr4B1k/v//UNHGDGBe16IxUPW4xzZjOZb04jpG53PWzqnpjaIzXTZmZ
hD2ReA0xXL3EcYiSoQ1r/nUtaU75yrVhSVPMN3UmoG/WZ0n4ygy8vZGE6iD2TXmbN2g4GGoPsF9m
hCfPtbqY99QNmj8IAPFRHaUU29rAeA4FA7qHUWegUONkZrCLZmFdECv5Ur2OjUCmCZKeL2Gpm5iZ
U/OgCLLxdexUqmqW5RohV/K6JSp7oNz9uoKARb1jVoseBkg7ynLZ/JJDZX+sJokRqlXe0aUN0obJ
X7lRpYTfhCaIyGo5/nlJ/z+99bWwLP3JyOJfGVn8J6YV/x2H2L+/nVisP/fbxAJfGG4ZE4wcO0Pu
svX++inzFfhHlMiQu1DrQW1Bw/e3mYWi/yJpGs8gBRa2yMiCu/Z3vw3/iI5UF1fGrc608y9l8K2b
4/e3ApBLrIrohtnUrvK+H77dN2+ZYAkxoFbld0mykQDsqtv8Wnpc23gGuowAXd17Tff5HhHuUdr2
tV1uxk26NQ7WYf6mHYdXZvtX7UVxSx7YZfaavDJG32a3S+SBQLwHX18/t57oFLvZqT1rKzvVLtxS
Zh6W3QBCGYeLTaDzPnPrc73Xn6Mr9Xu8LU/aUX62IrfPthLrv/vmtju2e2j3nnWJG9MvXArXXXov
n6sj4rxzslN84t0c/AdXs1efV/Fe75q3uRcTaeVYfnFZnse7kU4V+P95OZobIsDuu119LVwqL/Je
dSJ/3HRHfZNeaH69Cdxum3ok+PmRo39Prso9R3mhHIxtcJ9fCwxcX8zvzNhDkxg/J9wyCyWEBeZB
1rrgavZYmCww7peWj/X2Lpwu631lXX3tT/E+548NL6KreW9dzvecwiOf4bvsFX6wQ165x9TvaYfi
Ev6uXfnZDWXKjpvTiZzWuSUQwsu96ijulSPoFEf0GRPdBnugBh4bF7ez8834rQj8pveiR21b7iXf
8um/t0QMnkmfsIVD8GRs0416s2TudI4y8n7twI9J9HLWuGUEyyJ62y0NQZ3Z4ddMOijIng/arnd0
p/CpDjmu6TiPDsSGL93NXLiK6rCP1R6XY76Nz9Wh3uCpTnb1VnN1J+FzkYbLaUl20c7w8225CQ/y
vrhtn4SL/GRe8RseLJ8QOwAiO2pNdqF+uok3umtcK1tGwclriJ/3IT0Ml+PG/D6T9GUPD9Y1OqkH
5dDdNJcm2r9oswwYZbYWB6rZwla8iH3JE91qw9vb75/N/bzvCse1dC8/SJfCDdcny8mouIzzreFL
dnni511m8Xbo68gubdE3+EY2mVt9YaVn12f68NomT1u54KTlhaO7E/wXuxFd6XYKfKwoAuoBlvnH
wSfwJLfzr5o7ufUmIivQCU9XuWOrTnmd+DTwvrHNXv3uFjyJfi8XLu07k2tz/0TXFtmmFzi9w7zQ
E/DHcBT1U35aDoXfXYJXooZP+SNeEy4j0Zl2AI1V6VInzSotjmsXbje9L+mPPRmZVved14Q9W9+z
ABe9rWvOpGwnfCH21UvrE6U5edmBjZRjB2RlkCdxN5znGxgcdO5Eb+cH/p6WokMjqctpX3o3sqe7
jGWaQ6Yds3LIH0zkHTE75jXpF+A2UDdh30FGau0z0e7mrfgyqeTocu2KXrBRG3t+rvfLQyEyYtyH
Xu1KNFD74KW8ZZsHlKfw9IGPsa93BUve52wfX2q39Xfa/+1s3AQXBs8lWE/74qhuOl8Rv2l3NTme
bnvZ31RuAVlH8dvL4YStDFnySbtXfdiWDhJckvh4HPklNTTLjYT5FNVHrGKfI3TCsJVoF2YOOD8t
PenLrVqhVt0ot82eW9jW70TZkXp7KM/D4BqICcmLMgGUnMor9dWETeRNfstqe1/HPilgRnbKnuMb
YadvLMKPIYJspu+COzti7T2sgRqY7e30jArVy3cRQ9PW65Rnzq/42ILNUR900JFO/q1qHgQvZaG9
wbNkj4m9bFWCL8yTknnF1xF2p74lCyyLUbgcaIZbwEiTTSzmde2YLjAPPTooElWZJxKA1zDCdcnJ
SKUH5iROWj5FDGqAHZGxF7wEMWmIvnJDvngeXbHu6Ya97KX3Ov/OF/VgyKfirsa+9dA/xERXIp0x
txXNJaLDjXjCPOY8GfrGQClwn0a+roNE8EkgbEO73CKhxgsmxl7LzrJwl0fMktqyKXUn3c3WM+d6
vlEAqWzHm/HGuOeacgqu7ovuWkRdgdYZpea+O6fujbGTNIe5AeFxpj+Pr5F5DK1ziHv+oX0QzyLB
YT4i6l7wUTNCInG2Ctu1O+HKvG63rxbybfQNbma31UlQn42TKPRAtOrLnmCh1meHdpLC68JXLhmU
TZpdPBn9XZ+PdlwbG0STTgn7ZXpJnHmDHyW3jV3sZk7nxtejN3s6BCDjhEacC/mWP+cxc6JzhNyg
ZAnPPhql5r7x+uokWyf9K5YzO3YTb8CbEu14bhDUTrv2QLS4rWxYraHR9kg1ZY5knoBCYy9FXG8b
OD7vM/gVX9g5o8GV81P8KBaPEnSnJyncsZDtw2P7Xekmu65etObOutTSA0to66iKG7f2ADdcar07
TM7d4HnjS04oNMlk3Ik27j31IVxeh9OqVIRB4YY8KL3qNJgOD3eHyx4Zd7VBGRaee79bRaADTkC2
6Ve8sQpbf8E9s5jFvRqrvp7mD4IbjSca7fQmSByhQgHkEV042sm+37GKdeqv5rV5wYgkdrtTnaKl
seWv/KU7Zfv5GFxihHTrr7B+dvwqvtTKIX3mCPCKEZKwrXY6bxf1Kdr1XysyOA/9V+Vq3KoHTYVG
g2fATq/Ko1m79eOoXUlb3cVU4PNZyXKXfGPa8D/o50UmGHaAfVMgZDjacq0y8Y57hjdbzSTKclNX
EPT2wcLWYttpDyO7gdd+h09vArgAkCsHYOSmk18am3205yLjah5OcH1g3vXb2H02txHUnNLXTX/U
90F3JZb7bEQ84b6KDTSfzY+K9C9V3f8XFp5/InPO6lT705r833/9H7/+11//27t6nJ/5rR4nY00D
H79mrOGRg7DICuW3ehxvHRNrkf9IJJfQevNTv2svrV9okXXVQGK5qjLf7BBV6xe8tyILSYabyl+0
3f1h+ADzbY3+QP25svVX68674QMbnY4QnBWs1ETWQSdK7V6o++TCKIXo0KPKcLtYM4jYrLqTJbZI
7Olk7ZLMpU8mED+gq29HEOuRmBJ/4ZSw0SSN7t2RdEFeJKZcTLyf0zJ2h/gp0JX4qMzi8H3OKp56
+JxBH2oRk8wo7OyePmjTaGP4pWsFkkLDudPO6spc70h3YhigS/G1UM3LJ738Os7+cKArV2il9LMR
Rp/0/kDh0ygoHjhl9dAnPhmayqZhckABPq7ek9wElvLmkrr6+Wf/CdlC4zIwTJ0OTKa3Y0j0YxH8
pmVir0NKrczKBN1GT6zT1hBL7BUSThZRh+IX6rPiorN6jFN0KiXzaszReM9bkwRN1USYCOKF5M9U
a37ODP/S/f7Ppq02//yO/rdfV94VDrr1rl5tdv/51/9J0w0Ui//7v97e5usf9NttDpz5F/TtukVM
u6r9tMf9dpuz1P1lhT1wVf+mpP7bbY6KgL3JD5oFc1cAMQot+W99NxXyLyRqsKVkXc5wkKb+r4is
5Q+XLYRXhk+Ydem4mfCJHxdEiNGkLk7G+TTGfeCvwVMHnHL9pYmP006bcTj1WOcIGSNRlZt02fcF
bn1ZTDN3bEy8HVpFon3W0jSpkegLOtg2Bvj5vtZxMpGQ2N+Sci+4SbHcN1PPnDd+Jny6x0DaqxtR
wwYvkEjofHJrrFCXN3ejiTEf2iyx3saKG0NN+v5uHFF9YpoqplNWLeauZsz2VIEvGJtF2Pw4UJEg
yBCI35Wqx8QtIiD+5BB+PJneHQJHwC0Kth/1zsqzfn8IeqxbiVJJ4mmJBv/RBPQE7WlKyu2Q8oY2
m8mXJuhUhK/KKJgBjVTOYAbdA86TEtZDUUJvIMV5RFKLQjFnj0eGrmkUj+wqkxdEKfkl6BykyUpr
SBhWtGQ3KaNsC9GS7HStVY9Ng/fHzkqrle2uT/AKo9NMbElGoQYQXkgQugOC/eTUf5imm+sluU5z
cJTzXoNL/v5zN3XUz1LdTKdcs5TrLOzqxcYqIACSUNv6uxRHMo6yLCPwRpZVWrgxYHitSZeRXFtU
QsB5mdXmyRdDRLn+2dGtZ/39t8L9xO0IgwhvARvA90dHmHJiZaOE3p2HOTNeJHu20abBRqtn9Qu2
NW32UmQLl0lYTXu8JwJBizLUQ72t0AYLpslyqh7T4JN16R/PGi9ceaWe46lnBLZe0G+e5S1GJD1t
2vHUxMlTl0JMweeWfnJN/kiEev/pWXqyBYY1I2sGQqT3v2UItLDRhHo5iYXIDKoZOy4/gXuXDXVa
192eMfXyTYpkAVSESG+WZ0Lj51WX3+ZZCRNYJ/pyVQMQj71AlhtcZnmUqrlCsmu3DLcdCa1gHUjH
udDbBM+nhOzfiArznEtCU7D2tp5nckKYmEQzDi+E8eqNOpn5k5E3T7E2LKEXxXnaMQKIXLUrGqS8
wCZthMqoK1pjbTpTvX7lwktdYlCy4pNz9HFvzfXLY4PFNc4WyjOEWe/PUbOMcplEk3hS+rJ7lNNZ
RTAyFxpSO0kRHGwCUIn1wVfbpNIdY+mNGz2qc1oFA5urO94WjtIk2esnt9WHBcl6WBikRFw6MlFA
8o8t3dsLpG27dKys+VRUQ0u47SKfUiyFbiAr/S4fgfEKwjjulnIY75elrP050YztTDj74ydH8sdb
iKU+xh+wWoQJcru/P0HSooZJUQniSZjK2u2CTAtXQS5fUtKq8LJadN1JWCYx+Q/i/CSbOjLysuUE
YqspKy/FA7GGuEy6++dH9mGbghoPWgS2Jcpj2E3URO8PrFPAE2ZdMADoKZ6R7+Pm0aLUERl84+iR
d3/+2z7esfy2FbOGsAY3A8a1D6dBmDQQEqMunttJqb/g3o38PGmK7Z//Funjm2ydyENnF1XyKKGz
fSRgCCszvcdMcJ5F1AfItAWvrfPosASi6c5DgnUkV54qY1W+WPimsdD+lrT9D9eAH2fznFhOKfGG
hA5qKCY+LuewcMwhOluwCPjfN0ZbVD727NYzZK7CyDAvBss4sapOtkYgyza9QHDCU3mR8+eSRmQZ
tS0qw+IEavBZHqK0PrLePtIgumEhhEbCFoLM6o+typK0GlboIDtbBc2z3rEJV3JkC6jIAMgm7Nb0
tC69Kuq0a1KcEcRJvealWWDaQ/LpsvyD8o0zxdFwPVCX85ahtnp/CRIkPE2gbrKzlEvZRgshDytT
C7fYvehCVb/RcnVyNCUQfzbY//gr+vh4+PiL13vjzeNBlYtekRMxO09jjrCrakVvQt+P0byo4aGM
q3W9AqWEJZaJD5LAWCl8Ih7Dz67XP9yEMp0aegFQg9wV5KO8P5ApldSpmITobFTsOAKqYhdk2gpm
UUgPS4oSsDjaq0IICqfov5Ra96UFpD41enc3totxlfSxwshzWoCyZ781Jv/4PP3hduLw8DWCpkWg
SEjCh/d/L1hKFxhJfFbCPnKnwGjOxOxtNdKzDuTv8JBvxP4iSTra3gGKqYQp75PH1No8v7tiOQSd
bZfOWYKT8zF+zIwxnyjlGJ/RwP0fzs6rt20sXNe/iAB7uVW3LJuyY3uS3BCpJBd7L7/+PPTZwLEo
bxE5wGAmg1wscdWvvOWxGAz5GfG3bAtSxLuravpfWePRTSms/Hz7LvlsaejxofcDyAHXkVmMQRkC
c/XRY+ACWBoq+rAYkyhcO5JFhTT244W98A6cuPpSTCd47wH2Au663AsDEgOo9wjxhG5TtYZKjqq3
CSrTR3b3LoRHDneuVLdJE/urzuxr8Js2+SjUmxVUEOnYy933QohmN5RFujXaDrlcBXC/LDIdFrQ3
fK+CxNwYff1mlrlCwqv5j/8fc/Zu1Es0ypGeR0w4SI9l2ITg+5pwK0XauAlj8VUoKbzPRP8fRP3/
uj/n6Rg2L1wdNmxuQ5nes9mM2b3sNRiFiqcisF4ARbb7PLGBFI7Bz0w4p8zRFoEm04G8XCSOqmxo
KokS3dd5FcGIwjGGaR4+CaPsQcmqX+Wy8u46OANFU9G1CK16h1vLs2M/QlN4DLuwPmV1sy9VleL/
qpKY+X+ddNDw5ASUNsx3XPzlvkl9qw0kSk1PSgWnVM+sN1Vtn/CNUTYwNZZcB99NG+czgEoNdTXC
PVSmZudibPOoBvYbPqXSiAZ62QnQSpLhq/Kq7Mfyt54qZ8u2d6NE3URgZpOuwkCy0SSrgnHfhhLA
EtU4tP5gvNoQZX4w3cawEJfO/FMm8yVOEuU/kkkckpw5SonAOylCRKaeVMJtt8XR57UGpnoXwOgq
1mmOCxS9X1SXV40dE1rDxKUXa3HWkLET2pcObMej4sTxL9svIOaBuw1XUYUewEatUu0hrY3ihMgB
AhyxoX69vaIz9Z73Xz8BXIiZqGsAJpu9T5btwXILU/8pTgfImoVdbGM1Hg+pM6qUthXglDGW1EkT
UsqPor03dEhpVcPwFccg5zB0KnKEWXQoC3oCKsj+DbDWYJ3LPU0l9KFVSDlHVeqw7wD5iFzJCP0B
qkPveRu9hJmUtYa+JvX946eddDTKZxRLaAIYeLvoOthukDNfeginj4CUERiJ+vzQUWDbFciurIfa
Ue/UWNR7uyEDWZib6wPIwaNGQRVGgRoyBZofnm6Q5bJv9aN0HnK/oX9S0Tg0xnDBsPH9WZntcoCn
EP3RdAPUNc/LHb9SMqVP/KfKKoaNbuTWnZrCcop4i9DyR4kGJ9h6W0nK+EVQK1pXgH/cLO9eAi8d
H1TVpkXgwLRF/PmHaiWvuINaG97ZF3Pov3lUObejT18VycN9odbe3lMp7ugtS1JAIFx4RK+ib7Tg
cM+acjVsqjVj9o7bcoNub6VIZw1TxNVYqvEZ7LX4dXtprqNvki04OZiegb61qa1frg3gf6pMwPDO
YcjB8lqLoNbvyY611NWrGlRrYO06D5KincgPRmkkC+/PvADOsecX8IETr4hnwZn9ArlGXKsfjORc
tNZLmO8t41FCiMj6KfRgC0F/i1DMvYLZSTfsyqE/aYUD9xfnpOCvrwLuF85CpeL9my83Er/Iprpj
ow3hGPLsKI9F7Em+3Cfn0a+1g4bKDTJIobobhU7HOkqTezsL5RekQRMuHTjSaW2ioOyhxi7byNpp
fdRuumwUv6Wq8o5DApjU941mmysTGtSP7H/eK9NjQvIyaU5T45zlhZbV6QUa5sm5Rb5iO3QVEi5O
tPSMXL+jrA/CO2hVYCkJkvRyq8QAdOvB0JIz6nnVPmowRIkVrUJerLEXbozrQG7Cf09JJ66L/HG2
J4I2NOWsc8R5DBN/ow4oB/keql0hOr0IYCxC+T/5tP83nkW0cPlpkKRECYc2OgtwiKENjVjR6vsq
cg4BNO1cg5Bh58cYQSEpofkqHYo23XcaCBroi36/EB1c5VjApSfTw6mcjlXfHCnmJ3Vd9kMZn9H+
APFsUFXSRbDvsjY4qBDpMf6ygcbUnrEWUu9tF66Ez4afnC5I+qnWkQ1fToZRtmlcGL04h7o+7k2r
LL94Q2E9WFp3DCQBsgG7wodOlxoVLEzjHLShA78u+ae0rQDLSGE6HIeoVA6+XDmr1FP7A/0o/wEF
nPBUK97L7R98nW4gzIfaL3bzCKrQM7j8vVluehrSa+G5GpHZYgUTQDICvCi9v7Ufp+OusiQXo4Ol
auMnlyelC0iPCHVPtYNJcv7jw2bFacf+8IIzBbxh1yXhc2vr42vbqr9lpEj+qxXMfJFV0PBEADJC
ISlZCJquNy6/YNopcOtRf59HHYiHoJbfjsHZqarnNC/VcwkbZYVEcbowy8q07Je3IkMxw5xI3nLk
yy8/dhCiK/ImY6g+OwgLKAo2WNpDI2XVvZVUj3kK7SZom00u0SHJvY1fOvGagv1jg73Iwnd/suY0
lomeCSrIvdRZ1qJ26Lo12hCetdFBRbCOqkfbjIwn1R6/htiRlGaaoAcYiwU1p2lFZ5OAsa2pTIEe
QkDm7GkAZloUllqJs+IZxl4yNRS71NbZ3N7R19cfqzmVF6iKoYXwXq76EDDB/vbGSEuDsyj79s4R
fremzpdvR1P/UinDgoHAJ3uIJxiKANQHrlp7+vsPo+mFGXV1momzVDgvcVpGu2GcMECO1t3d/q7r
5I80GTUs4nvwsQRqlyOVKmLRVRSLc9spv7N60LaKp5Zvvh3/ioda/m3QZlq4zT77OAZFS3CSzDdA
8V58XFaECMoLKTwrQpNO6GS/+Q46Z3g1/bn9bZ+sGRV14L1oR5HAvOdgH2YxQPV5rHib3SJU210e
1yaK1v2fRu3yewQElu6eT7KlqTjN3iBEmWT1Z8dRQbWJWpOquGOQWg/4DZU7OwhHRFAqCh5GuCls
0R6CyBpPdMmAytIr+ormw6YEWnVXBp56KH1jpJdRWv6vpq77fZP3f7Wgj55FkeORMkbhv0EICPWQ
U8YJgLeWkgmrcrkYalAg5ahnmluWFlaRLer9UqafaotgMy2latM7WbVwU3w6UVCRaFJTrqR8Ojuy
A5L8ad0UKqCsdD/ZE9XVS9T8BdH/h4DqUAeACwc8AZJkLbdgiQWECis76t6+Qo4hMtpXewSH7NXm
WveUg+iahTvl+lRwmVARgQbNMURS+nJWEg9suuD5PKuZfG4a57nqZO2xUG3gY2Xy3KVFsBBeXd9i
U57KcZiSC4q5s72T59UoFYXnnymkiVXmpPY2jpVmf/tEzEE2LPfFMPOyQ0rE32Wm5Z/NYqeifR45
8bE1HLE2bOWrGY9fR7veJ750KvX+p8UpXrhGF3/AbGaNAbmrEKvlM7tjJ0EGhS2PPx9J4a7J1V3r
RA9S7HxNvKNn+tvEQff69hRcXwqEJex20E7cXSChLpe284pIb7WM26fQYHsKxhqav4qvZxukoW6P
9V5svHybmHFKPBBu6NlcNdDiWhNhqMr+GceKZ1khCItzw1+hP6a2a1XLdvogyr9kLv79VIz+psiF
fV/rZnrQUW7aRgrAWMIc51QNvvxX1EgCr9JYMsEA2sWfvPKosaOa+0Z9AWa6NPh7yZpkM3W9h2Xs
QGbeeCgFbCzKz1to+kgT9/GA7lrg7FRjiB4RBMVytk3Mn5pUgOLMB+8rlhXeyWaRFq6az9aeEwUj
mEbe5HEy2+OeVjROlIfhuYG8ezST8Q/yRvAFVGmntWpzNCzM87oxpLJl+RkiR77ymmv54faiXMcp
dDNJq0mxYSlj5365AdAxpeBbKsHZYBviYRb9dUYo6m3ZRSeyHODYNTI3cS3//edxCSDA3kC+1EgM
pzvnw2ukGv3opxDFz35uDsCtde0pa2z/2RvUs0wQd9cnZnVIRW39I2ZrOvQ0ceG5YBf33kO9HDmT
mqYo6CmcZZXWnWHbf4G4iU2CVxvgUz8MeRs7D8dh6U2Gfvg0qIO6V7iMXFHjlWpUITicXHeFbT3d
npNPIljqityvlELB/mnzoDGU0nKqETmucNQfObWQNSpvtOG/mlTqaaBGX8w6OjUm2WanJsfGQkEN
8vDDEPnmv9/AU8WFUid6DA5wyNkslRU0X0M4LvK3/Q8nQ6lEtsZoYRdcBz/0DXlaCH6ofcO2nY0S
hxR9R892k6xx2zjoT4illPuuLc0lEY9PHjGI22SrlHC56Iwpe/i44dJRC1Ek8iA7a9k2cpAA8gtk
VgsLef5Cy7CuyVVlYRY/qR1xwJk97T1Sxs7hctS0UEOzFIHjykkEnEgvdWNdZSDoMz38Fg0lBr+I
WOzjZuD6FanqbbrRe9JGOzg4On4lq7oEzl/VuXRUZKvB7MaW/1aN/raw86aJnl3NQOSozXASkaCX
Z5fR2ElFO8qJ7fqdCS1HLQDiD9DB61Jt/uMC+ZFiAI4g2iAf+VX2nV0AUhZN8Gvhd0zjXP4OcLWc
TqA/JrKo8yDViSRJqQsvPzdjmv9nwjy/I4EUhGJo4gz0djeINmYH1fReJX3oti1x/KYd+nUu9ekm
yYet2gvjhOgEaP8xDvFHCbJVOvTSPXrwS7zlq9eT6gPRokrUptEBnxd0FYOqecZlcpaLHkeKvqTy
X4tXdI0dPKwxGb49O1dbmOHgAHNPE4wRWE8/58MWjkgVvM7TfFLoBoYQKqrYRANlt+Gs78wgrTY8
uvHCfXkVik2D4sXFJYCx/TsB8eOgJVsYL3kG7ajErKlNx6uyToaFZ+i9LX+x8BraKEwhhQJY+ZY2
+zbyVjOT5dxxo0rsKZNQ1oYgjO1I09w5oYWnrbZJ/H3X/Inb+0y66yPZbdtXNcMbq0fKuo82/qr4
1YeogKOmYOSvHl7letjyX33hx14BlAhdONNEvVxeJligeZqYWvKIhabkos/vb1EBe7bGUuynPOgF
vFp0iPHdwsnTebaGCnvQBCE1DMLoXck9bJeyka1D6Njm3e39cX3bIF3FcrFa5MvAoGe/i4w86npU
6M8N3fSdX3rhwSdJukOGHIVZMzroOd1gUgb/0ZaFQHCcU6V3QbOvwSshJ2jbzQptqvYVjcw/Pt3I
J2BX4/72z7w6NTrvG1f+BFCcCjbTjvuwjXU/R14tUNTngdb8Lkl/+vUTfpuT9Hn3P3ZC/2s39/pJ
Jaci0OCA0vzCIGN2sekREnWDTx6XS7bplpnuWmGPxI1oCRv93DoGZqXeT/GunqGxawYK7l2J/BN7
L+SZ6Dfubn/8dbYHnZeHTiUvxq+Vq/by67EocAhBVOeM+6Kz75tqDDYkfRQpwQ49N2MXPpSt881W
DXXf2Xa5RSgRcSzD0FjDok/2hRF6a4RLqxcbRNCvvJCoBsteXRZbbdITHBz7L+hgpV64fa6WjR9O
CZEeDCEUhITZCdWjHAV32dPPY9BB9QstlLmyJxp0PBc0gG5P02eDAZGkIUcQMg14OUvAsXw9Lg39
jDTJcDINTPIQyseez+ToVE6gLox3dcvxcRRfdMMAPKSzVy7HQ7GU5m3X8HEppM4cjc6NhQrtwsXx
6SjsQpQG2Ing4y5HSRClL+zS1M8QGPp1mxcAcBytWMjp3qtUF3cpNwAVQJ5R2ZhKdLMtBi5ZxLHU
W+dEUdtJNq55zSK/2zRVZzzbWipT9UzIMISFfEtVRd26BttobTsJZMy2URrFWQGVas8ZwYmP7fng
/bXqwfqK85r3pUMAF79BpDFq1KpKeiwB5RuyOMS7Vm2PwYhqZf6jFSXRK8BqMD5hX1XlqielPww+
5gEG6FZAc0OGxwZRSXIn0GZa+RL/vwYymcP3bg+5TBkXEdJSRTzNn5z0IMChvyhaPBdokHg8gGAd
o9zkhChSvc2jXtl5egzIPPcngWncqLyNxLPl7/5xc/JSqdxgE0iVF3EeG5O1jEGTO/JZx4xkWwG4
XdV5hY2UjE6VRqNhYXPOFfpsNFHY8bTQgGIAs5tn6XViRG0d96OrtFjNWN+UVvteN/YpDGLwwOXK
F8fCRs15eO7QCFUAVBciPmgocntwQdNyq2r1Qe0atDxwVPob639oCtMrVukLh6u8iHc1XeXQkzax
+qTRo4hEcJ/TSEop2iXSq90O0GBN5akpHfiy6VaOEQnvFvrjV8nA9JX0/5A0gGF1pZTVELyj0puP
bjO0ZPpqWZ16v4h/h2P7cnsBPx0JTsL/bYzQ2r08h52vBS2SN6OLm9nwH03ue3Y2rtF1HW9vj3QN
3OSjKCiT5MLygAoxu8hABCqe6RSjmxk96Ef9VxXHT7YJEDBrq0PYIjqK+eTfsPT2gYE8iIjPHY8y
wqyb3KaALy9JA15jbaZfxKNIHInTOynR5cdHkzL0gEW6i8HJZAKs6ncZQtsrq9Y9KLwOatCl2pv7
JFbsk0AbrEvNY4Xtiqv1+IdYCtWS1syhaGqwQTMshRYa7le3pE09Ao0MQutJmGVe7s9kkj8rs+Dl
j/jlGHZBBBhV54WFmT7z4pJkFOLaaWXok+gTZehjFNJ2Tg3bQZXdiLxvh754F/F0xsZdRyy6qgPP
/tZkzlnLHPVgxmgwe6MMRg4myB4tY3Qt67yxHtrA+90FEyIqDDEtQcoLmqekJwvb6B2BMvu1dA7h
dfAkAke2Z2FMJPRc0QOpQYKaV7B1RLi39NDAa25UCzIP1L8dQxoeQj+uVjnWTvusrCBtp2Xw5vla
eY6RP90nWmlyS4GlU/o0QhmgROBJKRv0yfPKuRsVZPFaGuzQ2Sx/3zZo1yIyhZVBiwjoxpJh8ONd
kuwdbdw5aVL9itRKZ8/IjXdXGJ6/wXCv3qeIe9N37eDdDFa4o4yg3rHPu21QC/ixgxoeaT7+wXm1
2aPqW39BuNjeSWHwZOMHxEbMMfTrehmBjzzLdjT00VhrjUde7VOlCQcSN/zr29tB/WTTwf7AqPo9
+SRCu9wOeVSGcqTVvWtmKs+bY9T+k49baOfD8a29QsZ0bHirFOEh9zxabqjrwz3wwfBcjoXtajlZ
Z5NYiDMEfbVHoTy7r7HU3nSoKT3m4EvuBzSx/+gKzE0K/jIii3l1cKi+LmzsqwwakdIp+OcfkD+U
Oy4/pDX7yBiCoHNhYCrboCMRYfu2+zJV5D/srl9FHXrJqh5a5Bz7UlnCpkznZrZTdUD5EGcRrpms
TS7HR6ccIUo5aV1VCOtNkSpwz1ZvH/uOiJQAZNgrIixeG8OvvlcSWQouRZtK8SC7N3a4ub2s7631
2a+BAQXkyuLCA3g7u+wGX1PbJq8tF7occu1IPbJdR8M6IZ/+PNqNjLGOVU8WHa1GqV1UP5Ima34p
TTw803CoXrTWg1lPcPggStl5KkCy3w9aaj1KeJS7ge5EO6hYCUZFcrKhNy129Sjardn7pDbOAN01
rwK66oleQlgPa/M7APDgS5rnubOwh69i5gmtCQqd6Jxa2lXrN9N8Sp6l3bga0ok7kVTCBXODwBaq
UEjCdeVCZeA6DXamHjNlSBCz4G4mjuTHK7QDW58ramq7iiehHpKn43cSCP8hdHLUNyK0UESpNDt2
f7vX+7FA8ltvfzeBlf0AhYew+YiIhjrATru96ldnmQICDXD60uCArjOVoUW1MPWpXeYFTc42ysw7
tFD9hVGuggi6JlOyTa+YNEWfY5o0JRWyGo6O66j1Q5up0lutdkdIg8rP25/z+UBkijoJivNOVP84
zSIJjLgNTMdN2iZ9MK0C0UQvqPZ5pYqF1Pw6O+WjAPNN3fb3Ivk0tR9yc2SmUFlXY9uV2iH5naZC
eyIHlb+ZOLm4jhiDUzyEXzUpLjZ9kU0BYuIgUz0Y6K4mqPhIEroNQY42SzIkPC2S+GpmUnvoSMIn
B5pRrBLJcP7cnqGrt/ydiUtrG5dchY7h7FcPTWyLrK1tV8Zme9XLSrVCIhYzjb5ruxOG0Q6mPenw
OhZRsPAyX9XkGHqCbE8UJli8zuwMIOYWkOhFjms3o9jK3bPVW/IGGwuqZGawigZvqfr02cei1E1N
g7qryddeLlFp+KEWRZLtcjon9wbJ3LR56j+yrPg5Q4MLTggCN/XKxGn87vZEX6eWfC41dKjKoGxk
fsXl4H0psILOKtutkRD+MskuopODH8pY2tlD1DbKLqw8Z4fafp0jiWWPGyNWsnWqVf4u7AvCBr9o
T51R0qorBhlh6IkmE5ojPixjk5BGFgFTN0I9bKJaPo2GhAQl1jEbJebVCrxBKjdGYJjo7RvBoa4D
652R4G/ZBPWqC4Z411bl4Ep1v/Yp5lTrSkjI82R5mW7bRNJXeYjfyAqUZHgo5TA8BuOIVvUITVe3
vTsvnZQ9/BZ/bSfy1lnRTW7fKhyNxO6HNTaG2svtOZ0rkZJKIsY2IYUm2QIYMbOqgCgDJYybSHMz
jDFXXdhCGiyQRA6TEU1xo1bRXGRq74npX4sagUZRm+EmN0DeECt+CWtVID+JOmUwNuAEkPxFTtnT
w62sYKd1+8de30X8VjAKYB8prKEKcbn+Sms2UhXGdL/iSvnh2elWGyFP+2P4fHug68eMJoRClXBq
D/HH2S7vxzAH91NrrjKeCVYBqXaWdajV/GUwlYWQ6fq9YIAJOMqbCVhtjlSxcFvCucrQXNBy7aNS
1UjMtL20+ecv4nFmkSilA8GZA33MXsWFT5c0txhU4q+2kbdxEvwM9EkTGDvqhWz6k48Cy05rn6sc
BM6kYfLxJi+UpClsnT4l7pD0Oa3Go6WGAdbCOl1DDCnS8l0ODRAeJ/1d7fnDizFkZdeY5Aeu7Pvf
jSYAQD94EP8wrhEr2czvw6FH5KyPy62oEv1JDaIvtyf2Pc64CPL4CfC4TGJOmqdUAC8/Ne7rsVOK
UXPrMYq2GHR3hzEN7XNteE/AKYZvMPJ4EjCZi9+U3ETQnqp970CxbsSgPZRq8F9oDN0DDIbmvhi6
fifVsr3X7CjbYWtTnX0FobVg1Fs8gFEObNvqfsDvuPZLCNEViuR2m9yLCGpODGA721rgaFYlVOFN
6YfBUaRKthR7TRft7Js1bC4IwKhuo0UxHdQP014GQ1Hir6CjWIfi4GhZ/SnOCLG0KMaG3LKL/0rJ
OVOR4sajUwCsAdnab7cn/irVIBqAv0eoRRINOXU270bgU5RONM21ISfdNYbRUJdO9PsswWEmSesf
tVGnO9DKyNEN2v724J/cRBqGhWw78niAK7MLIlNUEXZWrrl41J3UtsaMN0uVh0YvgSTfHuqTo0Tm
7ZhgtOh/Aea8nGvsUTHwEZntZvie/fSd9HvRBvLCLv7sILGMxJE8sBQmrFkJWjJzWZI0RtEGE4JN
jJib5PD60RGdWkiVOFl46barKrX2RuL9KSJ4O7c/9Dq0UCgKwafQdMgdSLRffmiEZI6NtpDjonl7
UvXhUR2S5Mmkar0eiiw5OYInMcnbhRjqk/mFxDDVe4inJ0/Ly2HHugp1qo0OBgyRsstxbtz6ubQU
r386ioHCNIho2wEjfDlKoiRtgIO040oQT88xauaa0sdPt2fwk5wIehjne+LBT/2S2RQaje9UTW/a
bh5rZ7qEPhpfeXfUgjw/5aZePGuZPjzoVvsm/F5+MoLE2HmVVe1ijFjvIsuvj41RLzxw1wdVpaQK
ExjNCcOy5nDdQhnoGYHLclt9+C61VX0vCuiDnpO1Yi3kOlpPnkjjWnAFHSVPtxfeout9xevqMLwG
e575n23t0pZ9JcJU3dW9ejh2aYcHV42LshY9FdWmlNJ0Q9FyCdo0LejlFQlHgMBq6regRjB/mbD5
kO2hUCzXGrOvcdQCN0M4IuvEM63bH5rUtgtX0jUTnio9uTCNV4yE6AvMFj9qI8VHaX90ic2a/VAa
4T53xnCCb5YPiunvsOBT7nURZhu4CsnWbgxl04FjWNO4b5YqMZ98P/QU8gTuLShn86wIT7COBJXr
uclTYysLHqmVHYrke0Rn5b5Kh9ytU1v5LTu+hHxBsx7GaOP0PVAjCOTamy6jZaN6Y7ItdDk455pG
KUnjXf/n61WFrM7vI1Dh4psTfEWIIWKhElMqemieTSd9iJsmWDgC7wW82W4gkOQCnx4t8M+ztQF0
3GAlT1XZzxKc7jA5DNYixNUuGer7IEpwxq7HYZs2srpztOZLNeYNlVTP+btwQ3yyLDyXMnA7ekeE
g9rlPeRJQ0MYKyluNyjRnS/G7C7XDRIgSkiiXWHCoX/3gqHdmGkT7ePKGs6hVtw10Ae/VXgMPjg5
ijHkfCVpzZCiwInhUHLElujP7V96fWsQWshwzKiQgwGZx/omDd9KEorpjqo0/vErhIqyVtmknr4a
NAv5QvEaK9X4PUNjamFLvBdPLleLsakfkhxNDec5skZqRk10Tm+6jiNW1EROdaHlq8hBuko6juOv
MvldtP2vTNgrAGp3qdkcbQoSq3QkzoPO4th3vXiwakTp7fvJaKeqkXs22j+SY9zdnqbrQIS9i9gC
EFrErqibXK5nEGRgA/1Af8R89G/ahvljEmMR7uhtsDDSdU40ZQ8w4KdwB97lLA6RfVFJCa7xj7ky
6LsCEcBdF1vZtgJwsZ0S94Vw4Lp5xVhISIG9Icp0YA5cfpoh1zRE6lh7LDvEOmw50fcS0rIAcmLz
l5o6xtEs0mDVTfG+Edn8ywu2lET0l9gMpO++Laxd2RbhOhOIl96e9it1L2o9EMWpRbBBJsjQtC4f
ImCJ2z0btNp0fe8RUEBe5mijBr8C/as02U8jcIQO6X2bpqfMiFHBNbJVpP6sjfHJxOixkg5I56vR
iyR98XHGwYvzsVQfQvvJbEHcIoaNOc2mdOiNI7fUg8Ltq0Od7VsJQdvbX/JJ5MeXEEVbmqUSMrz3
Jj58Ccn9mJr8Q4EteAtKI9pII943tWjyJ9+zI2wQJRyvTKVaowCV76tcWmDYXN9JZBLoUdEweM8V
ZzsLtS3V8YWpumYXKqc8lp4Szdk2nf6gtAVov7B7vf3N77nB/ICzqwA+A/bDd28WEvhKbZZB75MN
G8lRN8ptS6MiMLJNhJtc1DzboP11VGE7OdyNQ7puMMvtzOwuKbI3X8YCcnzu7XwtG8fAO2UYTgsp
dzHjqXGxsmv1EGNnF9VYd9TPt3/5Jw8JcwVvimsEFU4S7Mt9V8iZlQaRprqk1f1jkGTRs9/2wrXy
CmHpZHrg8UPdGrok76tKN7ZeqIZ4qgBEv/1L9E8uaAo8HAMOKLnv/Enr1TC1W3xI0W0bwR3o91ho
r/NEPUdht3WiZ0U84WS8sSXssYb6jkMEUmDYSkaxpWZ0doKdGkjnNn/rpSPISaN8ExLCnWjD2b9C
+dFAvy4/a1H2YvrFoXDwmrbUtzC9M5G3bG3ftUS1FfJjg/8vHhJIkQcAIerol6ca+0Idn+DUf4nT
ggJeTR9klKw3rIwfJuUAUpclDr82XUazHUUe/K7pQoUFsvHlumB+Q7Kat7Jbos2kS1z7+LWb0X8Y
Hq8bQp/QOg/ihYJfRbMRuXEtdFvlFPR/R+2/XlPWfutSTeu7YJf7sOZhUmepfNfY2ne08DA4TeMn
9BzcEd31+hWP5ZVsHG4v6CfJA+ISkxkRFRWVYHm2tdCNQb2tbEZXD4zxFEgqkgdki+ck95JdOKrx
XlRZ99BkntjLUok/RxUlwwo+dbORDDm+t9q4uQv81l4iK1wnTwAYiCS5aRGuM99l7T5cUdjca0MO
Itjt6/AoqhonM7MzDoodI+6sWRLF3aT+TiA67Aji2l91il8udnzyynGyl8xL+q9tWS1cIp9dnDR9
4daCYqBx8X5APv6qXvV0EUNpIxZSjpWufiO8De4EXfqnNgnwDcDuaquVKhg1Ks1HK9CW5AynV2a2
6+CaoiMEE5mpMWevfys5AuNY8B2+Fh0UZALACMDYuh+DYCnQuKb9T2UWinrkNMjwXjFGDA/Zvrb2
Breyh/aI2tZp1Iv4aEBbe/AjlOiKDppMmcoBxjAycXohsJ0f22C85xVOMHaPeRVzLWwenFZVfjiS
bx3U0jef5GG0HrTQkxfeleu2OqWESWOZhhKBPaJ5l4eyUaLQLgqndxs5Qd7a692wpvG9CmSVemBo
rGJu6JXZW/pThTnmvRzSOPecsD/W+DEfESIMV6odDI8VhqOukgj7sTMs9LPwQ8WIDelyQ9n7foV+
QVpE56bGdcdEmGXhqv0s8kLtAtEm8AE2gJHLz0iaUQfE1miPokw2iCR4G2A8bjtqzdrJ9YXBrs8a
URd58uQ2Cm9yHtgA3bMDA5Ovx15qlHUhadamqMo/t++a630L64d2MXcKWQ8P2uUXRWIQOVDU2PV0
bC8Ku3oeQsd4GKP8n3P/aSBapNS1DB7NWZ0O5rvX6moVu5YvpQenaH+XsXMUXSjWmH2dsJBXVmWU
/LOME3B1VLgRR8QjGFDn7CptMy9yhJxkbmg5/ps2Gt/UIcDEIQLM4tjNIQoyb3d7Sq/XbRoSHoAG
a4Z8YPYAebCyrWSsM1fybfOE7I96qo0lcNR1pDYhAMlfyTbgi1rq5brJndYmqHwQ6wD92Ip6sKm5
ZmJrmYm66lUM9qS4jRaO8XWggdcyfc5J7YFkcA54tOzU98IRh9R0MLo9T7D0XOV681gKG2d7/UR7
XKEGrQ2nzKPEsXAerrkBrOXH4aef9+Gax/BUwkC2yt1RxgwwefJiHCrVQ9c6W61rNhQVX7ykPejA
3bPmZ2a3FNPQDirTL4WoaZS9FsTuUb0fi1NrSSvK6t/tvDw7fpitG+U5cJbkGj/bCeRbqLnRtIdA
Nf39hx/syGma20NYUDBGqrn2HHVrO1m0MC+fbQU6LuQ/PIFcrrOTJctQpI1AzpHBify7OAyYnCh9
G+wkXQ2iKc/WqC/FAZ+MiXQR7HGuc5uPmy2FWgxmNZpG4k7tfRP0q25Uz4aUbEJt2IrCw1UJf9b2
J+ISjyL/kjj282SQweN9VLvkrGvBPu2WzsT17QwuYUIbsTUB8s0ru/2YDU0eKakrsu6/2rQyKiKy
eTfqCaoaRb6YFl9PAgg8bmfCIXowXGyXy5urZRHyzY0bt3r6XxTH/q4s7PEtHFQgV2oINz3WRfcY
VSqGR7rznHKgX9OwIBqy0BksPTBmK8f0teekTsM7kVvjj8QxgpfbF9InqcoEoOfiJT5CPMmcXRYZ
Ns9BV+ZoiRO8HCpL9U51p5m48prR196pz15a7cqMEt9KkUzcXEb8tjPyjYU34HqBSGx5OYlowaRR
i7ycMGErfhdXoBflEnFSTeqkXVM5xT7LDbqFSrak1HZdb2Y8go7pqqRHPW9MgTgsBH6RjRu2foSe
V4FVam2Lh6TUd7XdK6esQ1egCXuxWZjxKZ65DAfBoNAQBYM3dVD02ZlUrVGT7NZq3CiUjW2YVuq+
HQzp6FUwPJK6k54Cv4cylNdIpEHp/Rbyt2AkQsMdvbzadImzJJfzyW4lPwQIBSiKTfCeN324jCKt
7OWEpo2b1HgmEcn+H87OIzlybN3vW3nRc1zBm4h37wBIR5tkkWUnCFY1Gzjw3q1CA72IpxVIO+rt
6Ad2S6pEMhIqDTo6qtnFAxwc85m/8a8No8w2dOnyr4BtnW2XDF8vz8P5AchdASZmLjwbaCosbt9m
DPoyF0NHIZyU1FZiy5sUNM8uj3Iew4BUeiOJIHdK/3H++U9vFpWGFFVJVR4Ry6jBD6b13lYK+XEK
HbHSb33vhWb+EOxcAAJ849OhiiYpRxsDieMgiBt8MC3UhKpp5Z59a0mcLp+Z+gu8gsOVeVsqWMEH
JZ3JZP8+qulCm2OSXRFA3WapYXpqLcptkRvfi1Efbjp05F6dBkq7ZpFhJ1UMc4MuwlZKUnzAjell
IDLa9aovXCj0GloCCXLQhZluR6nTf/zql2BdkZZAGAb7Sc3wdHoqs7FGABT+fRe21GlieHu5mdX7
vqJ8e3mod5I+gpA5oJT59hz5i09Rp6j5Aocpj1A9XhqyvA+i6vxtHwfBLhU2Vrec3AdNxrnHsadZ
i7GpVxbePMTPn2l2dyH0wiKRVinoisXrNkNrVZnRNPfUO6Vdb4tgK5zR/tTZiTj0uKQcOqOuj12o
3eZdEqyJj53x/DSUnOYTBn1j9pa+RGGJUViisHvrvp3diXtbLa9EGewGf5Z6k6NtFrGrQ02fyM3j
r6I1/Supg/7XkG98KKRO9eKkDHdjqH4ZMJc+5AJv6cufaXnqIGYKGo6221zN4FKeN9RPe9MJAjgj
oy4eOqfE3bE3qLnY1ZVsxPlRqwDMaiJrv1we86z/Ng9KIZUYlYCTfy0GDTJEz/NERA+ppgdPfYAj
Dhx2FGQSWp72APcaOdXwIGlq4w21lN2iVZ56sTkVhhsaxVpCsLz23h4HP6C/ohOyrdM5aIESAMmz
xUMvOd8jtfmSasY+sdmRWZl3K2tyfreTNTm/+0+DLdYkObOgXG+JB70V9o0fY7iJpui0Msr5K0Fc
nFu5BLcE5Wc3q9IF6jh04kFtnPTZTnxyEL6yVw2DeVDIKFd2+/KIp8yhAFwkjGGnocyzOOJV6jnC
z3irPjC+T4YeXxlxU3jhKK1dk++ONPdvSFG5uZYnfK5L5G/tIB5w6bDxeUO7y02GTptcksfIu7xS
zw76t/ci6gX6N18p8uK9+hgmJ0c87AEFazEt2mn23L0SSAj2AxZik99+KGJQR5TDYeJYWyPAOjGd
dkUa340TLuwKRfGEBIbAxkVWZRdowS1qMtciiFeC/mU0NT/rTDjXZ0Ae9/niWZHRs/zIdMRDWIwq
BJDM/jA1arYtOnQocln0m3w0/K1eDGt553vfhEaXgZQj2Sx9wNMNlMV2VWU9I4sU+zaljbQbkfi+
G8h69ouko/kl6QzP7wkShSv+dChpMkejEshwhcJKvR5rBE9y+n7lu59v0nmXAsljmRElLtuafhhL
TdQF0UMBr5FmQUwYBpNwd3l1vbdJuRpIz1haCJjMP//p7DUROYSi2IsH3/Hvk8DvjhU12etS6od7
gY7a1f/PcDNPF6ULHFQWFzLAHdxFCvYoNA+ESM0/CDFx+JXs72qiDtvLg53fK8wg9XH6ZDgOEImd
vhtyq2oRDTLH3NAZ7hCFr6VcItXVRv0+Se2HSK1/XB7xfBFqSC0wkW8VZlCvpyN2k1qErd7TBtdN
cMXJUO2Q/sT6Uyv7ldP1rNJBgKZA3KHYwQE7w6xPx4o7A0JVphpANrSdWvu7gSroZrBxybT65lrq
G2ljh/Z3I39SA/UwiLtEf8iHj2H6UFdADvVrBQyzGlIOTaadkAbVq6zsozLzwpW+2dmJhpJUvvLY
Z3kmj019j1rlLNMHwGde9j8tuL4Q5uCQXh5jHGncKNX6DTrlxK5hZG/i0ig+RygGumbTmPeK3HXX
nYLKS2Q5zcrKf+dbkeRAyyX1MAgFFt/KqJrKjGLEuRvRKDdza/4wSAJOK+DtlZee3+n0vrVmBwFg
ChxOpCGLah8y/kbppNJwzMIAxSZUA3eDXGWfLy++8618OsrihfKgKMzKD0bKmDbYdE3FwMFW9rFG
Uwvvv/3l0d46hsuXmv3OoKZjbQcq/fRDKhLCO3ZVj8cgU3ZS7T8Xtup7cQ2pMMQT4Lrsv0pRcNsq
t1n0YPbXUflBRJ/G6Gj4t+rwI7CPRvSgxliqjl5bdl5hPgCTOybFSx1/r6vrtP89aAJvkhHg2anq
7/b0fWqRssdjwNlScnFb/2uPvPjoXDs2ei4N4t9fmuIhGG6F8713NEwKKhjXh0iKPEd50oxHaXqW
5S2ZrdQ/Ng56YdHeKP9wuqte+YRsfkc5EvMN1wr/kBwvx/S4iw7mrDP0PQs+91LsZtEP+ulxCIWl
frHEa5b9kcKQt32MtpGJra8V9XPh3NstCCh1kyElLIHftpIrbE/cy/N/ltsQLIMam1WMqctTPljO
v22IISSXAj3Y0qJsHeUTMvzGj8YZgptSDQPk4VPlCrqEfpsD63PR3bXWDF3ewuTFKiCtmNGCRO4o
fM+77KftnMaDDZnL749NVWA+IF9HxWE0mhcsJCgUhckrTcBkMyXGD8WOPFl5iUYqfZnbAsTB6TTW
rjsx3Sb1F3v4fVJeHeWQ2PA5pPtWf5FAVuRTcRfnN0Ozi3Lrs56rj0b6Yg10j1HG8CjbrZwK5wEM
EGFyU5odXLlnVF9DDkOrNxPtqAr411r4LFE59QQknZ2eGdkNmv2u5pTGyrBn7VztrU0HHnR2YQPk
sAjJlTJD4swYxmOr85Eiq8b0eUL8MjH8Zq9HIPLQHu6UL0Lz902aJU9xqxl3Ik+Khzjv9LumbX3P
BBr7yxc2ZRl8+dAbBdN8BozM49gIkyiQjzWCtDni1Tu9y7DzxRO+nIFolxf1+UGJyQtnCWU/zZkR
oKerSbbTQB5FzmhI3u7Gos0gwOJSfnmUs+Yok80tzdE/S2gieLzYOhb0XFUpVGjtqXTlcyI3V0CZ
seV+6tKUNdiFtNIMvIekwIsC0JmT8j3ysx9mXmhuVtVPaI3uqzjxugHOvTZZ1Urkcn6Uz8w6bnXq
FiROy2xQRPy4GZE3KAqjR+JLk54NRxKej5fREy0W7Y/LM3J+F/ILmXqkTEEiA+s+nXeEN0qT0rh8
VCWY2Y0T1rsuyIetZq7Fzu/sL1j6XFQGjcSZ3nI60pTqUygFwBYs5M42gQDWCO23xT95ug3CPUU1
/0dvtB8vv995FYQvTswBigiwNQCwecJ/Oqa0NAdbFCbTsYcd/ikFpHhD6ytHcF8ZjxkF7WOYlT2m
N+T4uiT9yBsJ7SoxFl6jBUApyPP2HYzUKxMGvCsnVYddVB9/u/yY5wEr9r0zUYFayIzrX8QJAneP
aKxNtDs0P4fYVSuPWVmb94U+Ca8XRrTVunat+/nOt6cIAgIZ3DXZzFJbMkPKrfJ7hS9CxjwNik21
Gz8IoADdyio7wwiy72Cag4CEekP6tBRyHKURmJbtgFlRI3OjdLL5kFTTx6SIJxCXTqO/jjUaXU6R
PNIBcE18Kb8WjjHsdXQVv1ZD/KwFXbXrGk375QgNXopJLsfjUa1YUsjUJK3CeiiqI62NAG0kQ3KL
oUjXDp53PvDc6Xu7W+bvvFiGSVkAnDHK6ijqCVRREo43NgJ+rgJ18K7RJH0XDeVWVhuxIxAxN8Lq
kQLPqiNaEdoWUFa2y1v5K7SzCTd1HFjGeBjWHvL8EJ4VsGgDwLFghy6x4FajIs1tVMUxhAb2UTf6
4n6yoy/pIJwvRhXGd5FpvShO2nyQrE6/ry3RAvCsu0fEqT9HoqJHUcrJ2tVwps6lzcp5lBRoYvKB
KBeebmG7aYGGm21+bLBIRofsWvWr6lpPjP5LloHkyQIHbqY/GrcTHkEPDaYwWzktwi+t3F/36Zrz
5HuzxHKBmwe+D07Z4nHaBvObtqajmgRh8SzqPNx1WTxtL58I741C7krdByoG3GH19KVbMNxNCcz+
aNlpeNtOAtVfc1yz3JiX3WkQBzJs5mbRqJ1lXhbnTpKAcpDLvISITz4EmbLclrYxbUwpBGQ/RL/Y
IJm/JGNRiyZwxA178VK9YRfTUKj5EXex5kZuZQLA3lrpI54fa5wzNHmJW2YrluVWUxs5IPM2C0Q6
ggBief2YD0ryw0GB8fInem9hUnaaW1jsl1n27PQbqcoUWonk1EcuMkQ8WsU/qFa0N6N63OdoQvxe
VOpBNM34rRtG4QFzbb1W1WKUorXnyMrW9MnO8LLM73zGQhJmnuExLMKbogGDEWHgeqzD/tDqhmtH
BTJdmPr6kJnTWPbytNeeQnbMJnfkrdz0zmaS2/Yzvosz81N3cpr1ee86Ibo1Duq7t/xd243TpttG
PYK43I1G981Oo9ZFWnJ87hpHvqpznArlpKkmN9QE8Lkk1b5fnuw5PDhZqXRzCE9mODc9Uz7u6VwX
7TCh9jnKR7kGvqKHk0AKMHeuWwWdkDS1xVUHGvM5VwpxJWRpWqnJnX9rzkXk0miU6zPxbVmUs5Ow
cqYoUY7JkMbPvu0cimgaDn6i7UBagnbvan+P3Ne3rIhiz8g7c2Nh56BO2OWNU5+tNAHPFjmPMzOW
aLNjRXDmYhMoZkNzKVWONO+T60QNwtsR+t9Lmfpr+ebZSTQPRb8R0h3rC/mb05n327AZDSdXqC7k
04NkWLU3qPTIL3/fs/CQUWxcWqnJwJSASXI6CtSCJETeXj7O5GAvUZv0oOVKj97YOBzZWtVTaRjd
tkRwfeXaO+MIcOVR1CWDpa4GTWBZugYsXna209RHrJOxlUvj+ouES8hmSHv1pmyU8WCFxudMBogY
5QHYSaz+jmMb2k+jhaUszeQO65DAf0oQGz8UHb66eVV+A7P+QJYuu0rsNNejM6RHKay5xynL/KEn
M98EgUT1UCCbtdMGXFn7QtoVICQ2SWZIX2mbqLsRy9aVpXwWivC6VGEhq/IPzZJFIJ7kwulwl6bz
WFbIolK/2lgTfp/RqGAUoDktulZWvFY0mo/20/3LqHOLBighrkBnbprWZMdpp9dHVP72oDqs+pNB
BVAqOiDS25bYutRjT833afWMLo7b99cNZAwp+xJEYMPTx6CuN/MxW+g6tc5Hv0cwQi1m/bODFOFl
5bwUvbqLm2iT5PdNKOGAsEO+OWzpfijpofA1rCwR2hGNZ+vxNlCZ/hDdwzs450FseFKTb8Ku30VW
tIOJd7CSfgsPd4MaXgo8IayQ/MzCw6Bn2zpKNnOgmCCKmPDXfIxqh0OjBwA+gauAL7a3mlHtMhvj
af4d9DJ2y/ZOT8TGl65Ab+8TS/Hi4LvM0wz6vlXVfe2P+5QaCQJSVRdGXIxQ4y/vsfP0lwIH/TGL
vHKuGy9b0plZy/SqKvnot5NbSFPnxpgMot3m3EraGBxHZms/gGbaqGZSwX2pJwQo4/J6NK0/JK3M
rxIjszY+LQoPY+hgK8E42NSVrd2Rvq2JCp9pXoAmR/aLUhdrhqN/abThxLavSIlKiclo8kNWiPIW
lVaFomEv3ehToNyHciLcEEi30tv6Vq4af1snmnKDx/RXIA7HzKJFPovJlN4UR/3O15zsQUuntZv3
/IwEY0CLnzIvXQf6kKenlznpjVaPYKUKqgWbMR2C3aha5ePl7/feKDNpgWYNgSet69NRnEI2OoiB
LVQ/GyuxHCFcU0ah7fIo71x1RDMg1pBGmktiy6CwarPQl7W6fcAGybqmE/ZVxQvBrVL1dZDh82l6
iu9jt6cu58VVjYCNFU2OmwaxuGF+lc3K88yTd3p0AAejTU6SBkoX6YbT187TyqgCKS4eKifTPC2P
+6OdodqdicDYiTJ8waO42/YA/LwsJ/TCwN7yRNw8XX6O89mfYRzMByLX0M+X02KIYIjwfckeJsd6
cfQIR7VAzleuwbNBdKDwuF8g40SP+axJkjl1gNlHJB0nRDdv4SNS/auHfOU0Pgum5lGQNWTxQ1Ai
ATid0UiwTDVllI6Snk/bJumKbWvm3cEpwEHYdhjtWtGbV9JoW3vwgdJKhP6mhXDyRfEsAxg6y5NT
nqHueTq+pk6ZFhm9cW/0AjF27FldZcCtpszDYEOKp8PQok7oOoIKvj2inibS30en01wRJw9ajVRZ
rcajhyDO56jrABIFUoe9YmWpD4MTWQebtvNNXHe9O2L4vr28EM4uULI/OF0Ie+E5M+sAnz59PqRp
0zRGfIzTUtlQfcrgU0UUjPpmXyniyhStvLYnz65PBGe4q2ctWT4ZX+50zEofKqaRFk+Ki5LXYGfy
0EdIh1hDrv+whCauhpzatDJNxh1+GPhc+mZxVU/C3o/IO3qXZ+As+qQ2ySaYNUtRG6O2c/o0Dhr7
fiGmAq6FjduKIbTPJYLCf0ijpK/s/vMNQeNMxUaXRh1YyeWuCwdD92MJuEIpZfGOsgNwJWQUV0Y5
iz6ZNVC6sFDmr0pb5fSFWvgNI7WL6OhbbbaLQnxQY+TLdsicB5/KtBef49wPdxVtr5WRz9uiCIJh
HIrrFjzHOYs8HToeel9vzaY4tn1jbIZQbu9wYIjwH4x2uT7EuwBep1slYX5l4XHQIdboRZnefb/8
Sc+PhFnciAsXAA1F+CVazLd6nV5NnR4NA5wIkiLNvjEsT4nG/rGIxhEZdBo8ud4jsezX6sosnG8p
kiok8gFPvol8LGLSXsUlYpL79Ai1JnQzCFN7vTW6DTvwQ9TF9jZTojVPtfPSMOAHzh9bJquhxrKs
SCOHOiHyZav3XFz6lgC12BLpFemmifXgayDJ6SGUJwj+OZKnLmWf0M2HFjn2wIzvsiJWvbyZCpqP
mvzNKFo2fVzE2o2WyM6v7reZWY0kBuxqGq7Ayk/XSDRlnV0Mg3yvS+pHuuQdFScd7R6/W7l+zr4D
+AySIOAtlGnhdM+78adquZSClyhyBpqko5WmXy1sJ7Mc6Ymqij/5qb/WS55/38lFMI9H52EuQL3V
Hk/Hmyo9q2j1y/dQTxs3tAbhmUGSrLzV2XE1j4JkNLkO5Weqr6ejZHHiIxbXy/eSlKKDjTfclcqJ
7VJmn1YqXOfBE2PpUFneuGwcJIujsRiEkqZTLd+HpvqkzcBazF1iTwcR9aq3Q7fvavnOL9QnYdau
Cs6+dOMqcPZBSrc0G+zfL2/rN5Xq5Qzr4BwIKWguEDqevrvW2pUYnFK+t4Ni3GRm6G+RAomulVxr
3UT2nX0kh/Fh8uXoj8LEGdOFkxx+c9RJQ7m9SZ0thlr1vgqsxsV6PNv5tCr2pp2UB5Qmfx/MJDwA
n5T2cmy8+nFcbMpKHTmmJO3G6OP0Xkx5+FKa/vilQrv9kOSqcdMK3TyWWaN4nOfYr+pdectF5jwr
WbvqrjOf3aczQBMTcA7xBgw2/ONPZ8Cy8ihq1QJ2odKaG7OHOt53ymMcqZ6T9wasZP5z3Vfo9ml2
4JWVVK4EDOe9csoKeDURdYEMmsutp4/gm1akBhlcEDWTrjVDum21oN6WlTXcpGj1Xddh8tJPXXST
yWgIYjBZwDuINLw24lTcJgkTqgWTsseZtvvDbBJ949cVBs0J9PuoCA4VQc4+4srelkQ/214Z5Nva
TovrUmiNJ0tI73vTCKNyGjXzLvOF7tp5Kt0qmlLit5hx1ltoNons4fLqe+eIRRiEOvms54No+/I8
KQepiNoyhmEzatJOR4neN7UaoQ2hlByXomlvU8mpNlU8HZJ+emrKZJNoWN/KXW1cpRE9WILAxn+i
/+lsKGocW7vXVk7X80OPh4QDQlpFjMFFcPp17AAcVWXXElhxvbyuxxDJxATmUmSDURFVNLh1p8kr
N975yUellqYTJS+Hi2+pvBdhRVTMfIxjGQTTE5ph1Z0cRmstvnltn6z9mXykgcmc9UAQQFvcq+g3
l7wEAgoy618d9X6bD328bfqoBFC66kFwfvpRVKB5RBhFfR9Iw/zWP90ftslJaySjcoziAn3vojap
ibRD/SXvdWlb+hXOBJq4H2tFvYq00PDiHN14VRrqjRolwxOwt7XQ7uzrzo+EmBexBQcbDZXTR8pq
NECsESUd5Oe+8E/qJWmR/khzYCqBLouPo78mxH72bd+GBNGOeA95zpt+7k+zgEH0YI65rxxHYQRe
g+zpJhry/ldLwKgg0bOcRV5pElEUP30xWUa2OqYhetQrJdjZU2J/aZFuP6RSrj1d3sdnwSGRGcPQ
iWICYYotdkhU9BGyw8joyVXc3ov4pnUqjAAdR0o8xIU02aPFvlVRe7+GJLwy+DlCBpOvN/FIqkG0
W5aYiCnGz0yYTXrskb/bI73oH2LDqihIKArETeyt5G1fys+yHRbbrk4UXArybptSFHeL3vC9IDDH
lSP9PGyfHwrYMfMyUwqXnHU77iQu9jA9Ck2vryhqy5s8z519HFSGG9M0uupk9UNoDF4sR6g2ifjg
q8laWfUcC8ZjUB2Z5W1II0gkTheBBqQSg58+OWalcjfKIrhDa1PbEmUDZFLKfJPA6dg4rRxvhgxz
7yTOVoKr8/1FVEHqQPJANeHMJiOdgpirpYMj3upPui4FV02EapYUFs0GLa9topVrW/qdtwanBUAa
jo6MSY4+B3w/bbAEuc6mTvPkOBZZhQxr4XyrQgk3uiamdNnbMvAOKgcRFTMWaV1u68GhSHB5U5zv
8tOHWMQVKTWiuKra5CjFQtqVphRtkzwKPv7yKJD76fHQoIWEv4SHpY2jSHEahUe1D8HYyYq06TNI
TJdHeWOjnl4UlGFoGULbRgSQmuvpjIpR1stmzMJj4PQbLnM3jT8lmtjAVdoNxhdHfYiM60b7pPeZ
Z0W6C4jWdZJ2M0pYDbf3lj+ixyzwKZTdRryoU3yvZdeG/toGOobxT2r40R9wlYiBXra9Z9dATcrk
QGS+s7P+I0SoWzvoPhXVtxyPtG1VfEft+Ne/FwRA7kBABFwES1YypJ82aIUaHPFUubFTScUrol6N
eM6KlYAUbECESAnOJIFlvI3G7ECEUobHGOH6Q2GMlufD0DuMTr4LJSvYYtFReb0dOZ4Flu6QJari
AnCoV77oO6tzZn2BbwY7SzK3uB1qRD2cFn2RY99FGs0NzAbluUJ6ed2cb364Zayb+QRArnZ5Chat
0wXCyoJjNlXPvTw5T2VtNc8SBxUuKMIixWEBf/jlQQmngYMQ1wPeWgb0YQ2IKrSRFprkOrmaMIq4
AViO/4o/7JJY6jZEomtOp+cvSkrMRJKqYqcNuf10f9T6ENIVbjJUVcAHGmZkfJLtqdnY2aBsWEbB
jSjTZH/5Rd9sOE53JaMCTgJoAh4HlYrTUZ2UPlo5VtmxcY5T7ntKiL+hkaA4lro5DIOp37VwtLPn
AQyu3D8nEtmcvvX7q8I/FNSqzPi+aa8QbnEt+7ET3/TS8cxxPMTjQdFwp4H+BTcrzXdaH7qR9qSk
d1p4bzmUgQOjfjQnZTfKYNbrBI3H2hVcq45Id36T7mukMjul2TTIZVp1/JICfN6OCZhZuwKwGDa4
BfVVf7g8JXOm9POMUJKgQofbrDUjbwBIns6INbG35V70HzIuh0Mp44tWYgZ5kHJZozeHhkJjddY2
bfW1I/ItajsZGq1bhFYI2mc/B0oJp0PbThpOXErJB4QyVbdBgPapTYyHSm2CK/xbaKEFzLVvp/5W
i9jeZtvrh6gBSZ6aI3JZXariymuKa/R/dI9DaNyVHJkW5q1PU4rt1uB/ujxZZ/0+pCXI/O1ZdpBV
dGb1OAxBHOqVKT2Seh8QUSmuc0sSxyJM6q1UGNVBautNYsjFRuoJYMZBtre+LikPkS2cw9DgcNxS
UjdHFbvxTtGeRrurNk0exA+pGqkry/0s0JsROxDyMSfhBKX5sdhkueSUrdVV2qOvBCQKql7vIBLk
X0CYf5P8FhUyRAw8WfXzu2CyDbc0ndaLRddu7NqKd1gqdR7u4dEvXsHA9ujszWnszOCgUnz64eN8
knInH9RHPw/CbWRK9aYNQn+lcrQ8sN9GgSKDvRkcfLq0p6MMRRJm/TRbaYyi2GG/x7Yry+bq8pJ4
U2H5eRUD8AN4BbQbhB8h/fJe6FIlUZpEMh4jxSl3ZqWPXoHSK3xo+QVlgOs+1uJtbCfP5qzRMdbt
NuuiYjsOiP46dlNt83SID07mKNeIrXyucPFx2/ApDEWIVLL9MTLkYdNpWX5Nnd3kdCADQlml9NRA
CbeZbpW3jp8ahzAsMk+ZpHhHcdbwdDm1UO5sUH3Dp9rLSl1/tmMz8fTYKtGPs5OVm+tsOzMRzAId
BQ5X4tC3xfhTDCmKfnIabAIfiXW2xg69d2/0uiuxpcx/M3j5XbiB4ncsvjWv4slfucLmJbP4CjO6
HuDOXI4kSzz92AgtN2pYNeojgM8DLE69sjamvldIFy5/7zOy2NtrgrpAkAoiOkjv05GwXrRTdr/6
WNzae3Mf3w+74krZwbR2g63iyrvU0/bFp25rPRp761reZPtgE7rS7vJzLO/P5WOop48xmG0rOrlU
H1EJdg2k4BLjm1bsK9UEvrmyxpc7iVgZXMscexGZICWyeGVdm6spIWprg5IZd5YdfKozx1nJvt8f
BOw0ZT0u5qXuLQFVWflJCnha4KaYi0hsMZATK68yX/An6wRdEiAQ9Ppn6Tqun9NpM/oQKdepyI5m
G+DeDNcaOeg8mJn5/gaxjG+0BtKHEsycJ8XT2uI5f8cZS/hXNYey9pKxR3F4hIfK6KUcm7Anx3zO
sNaMKxejAPaaUQb4787tdUp42uk7pgmVnxThiSMV3LR1J2DHh4SE+vHyClyCI/8ahxo4GiDUwtjz
p+OgMeKzG/T0OMjRcBVmQ0+nNvfyPLa4zpUGc9GmqLzKN6qNHaPpChh+eq4N2d8rHZ50TdrlLish
3ypa1d2M4Ri6Uwz1u6xacx8Uw1UbHuJOfO/x+vMapbqxi/gJWni0z9Xix2j68UoffREM/fVG9IXo
Yc0I6KV8wghr3G8yLT2WTvA46pR7K76TARHURcVHuHqARmWhyPavbea3cXU6RJzgRFS0Z09ncgQI
aaFhTkGmVoyPSZqI66IlpWv0NHCT0vpcF2t20O8sEhApIJQpqPG6S8RCrHOR9KVIjo2lhwd/nGwv
0aBGva2R/3LiBF3/69/584+8GGnehs3ij/86Fq/ZU1O9vjZ3L8W/z3/1//yv/zr9I3/z79+8eWle
Tv6wzeCOjo/tazV+eK0xFXobM3jN5//z//WH//b69luex+L1n7/9yNusmX8bemPZb3//6Or3f/7G
5/tpI8y//+8f3r+k/L0//8ef//PP//jzv/75n3/+9z//29lffH2pG36H8w/aE2hF6vShIU7PQn/9
69tPtH/MTFnHmVMQVH/nwzTLqyb852+6+Q8yE3DGdIwpRb7xR+q8ffuR+o+5jzhb2NiQupCw+O1/
T8DDX8fbX7POhPz953/L2vQhF1lT84tZTv/3EASrRtwg84toTc/E+GX1EUaBg6eoCPGfzFCtqcdo
E6j1mjTGGy58Oczc92QKsGsHYnW6qpNe1RAE1APPQujkg6nW8qcSEVvZFXpZffCHvP2oRl1/0xp5
QTjcZN3gdvJsvhFh+iR5aN/Jn0MszLAIpV8L7nOszNw11US6MTIzfQ7jMUlvYsMcahdgr3Hv9AD9
XCNLJOHm7RDlW03t7N6lpSJ9TX1FeerRKfnUxfEAFa2nXrAJKQg9iZyiGLvbkDd+kkU3JSQRyUPg
zcZgDADnSgxxGqy8zT9w8hl/IQPBOFOexpIyM5JcidCbmLwqc+5plT/p2cfAePlpZb7zoU9vu/OB
Fl9gCuNY4UiJvDJoP49Ffl8iHGvCz3N6bYuNkWsPSH5Wa6HgaWzCmiKxU2D+zHpK4CPtxXEWCNES
sMrkwiNkkS53+m0QJfm29S24n11auKrRrFIR5yjkp+X2Nire7qjBQ1Hg2pgn46f4s6Rf4Tv94KO+
08I5djqxjRN8yvoRbeYyTuvMrS0z3vUxus1hiar4wBFPd0yx1zKP0w4pE0AFG+wJX5jiGHHG4lHq
NDP6IB0ktzFzo9h0bWjcAcgDZy+0oQR0lcsdaoG1DsE5CPpho9dJeleKyBCHoEucdCc3rXyLmT0F
Bc2vxs8i7/0Pehm3jxL+uON1USkKJLs4yH1XByU0wmxtR7ATldmUXkRb8q7mv98ZaiFuLOhHD4Ok
gd5KtchsIElZxvf5tJF3MjV/LAIrVBa2VR6NH4qgUzIPoBmCVpYxDrs8N2rHReNYHraOUUffyjGW
y83llTqvxJOPx4yBoFXhsiGWdqbiSaAWzHqCkpsWdlu4tll+GvFs+F4M6lqJbdFD/evrzDYxiH7R
xsNT7XShpM3cRYuE5LamkpCsNQDA7LptbjWpQIimkYEQW6bkIa0AwiGWQLEkZfVoRPl0qLo8Szyk
9NpbQwvz61GmuppTntgMXKlrFfHFQfG2jmZyLWX52aR7ybW0rXiIx7wO6AlJPWBmB6v2epLEhgOz
+IDcZp9vL3+H9yYHRgJFQIpy4BiX0A7Mc7HvHDtyTPbYByOx7FdfTbPu21hUAQoDkYRQQEl36pCO
JMRghdNR8bSsVr5gWUBu2kn+eEUdJp4trOE8u72Rdh+FpbaZF4oOab7LT7y4zOY5gt8AmBkSLPHu
Esw6jV0TYbsnuWyOD6VWm7GrGRmb/fIwZ2eawS+fg3cKltRKl/HS2OUkzxMGkxMWxBDnhmbrjOpT
KU3NQ6ISqxXF0Kwc34u2zNtKZU+Qas41MqC68/r46UgzAkuT1DaVXFkeFfzGCNPQWYAzn3sRCjZf
9WKc4CHVVqC5lj4k3b4eZQiNlalFz5ff/51pBulOL5oQhKrtspSkj91EUJFLOFPnnTe0abELBWrj
l0dZVKz+emNar/DjiVJoRS1OTmqx9G2MQnLjqZOvEjPOt3Hct4Qqmm/Frgh0/VvXD8mVrxZ6BNp+
wDs7TsMfRV6I+zyx6Uq1tk/qYYXqL4kV/f1sM7qApF+h0rO4Tccct8hQa1hpSdhsjFaWrghxgl8f
ZUbWkKQCFpkvs9NvXgQUF0qnopoQKc2DBSbdVQtV+3x5ok8znbd3YXe/GRWxZ6hlnI5i2Y2pwByU
XKrW6U4y63hfNrA6/FKb7gczDg6a3qrelFr+1eWR5y+4OOlnSORbg5WSwlIxQEWf0ogaFpIe1UiP
iDyMcTCRqalG+uhscBDN74AdSV+sse+F2xdB9Hj5CRbk6b9enmYzDFh6D7Psz+nL10Ept7o9Xza4
jXhCyv4Xd2eyHDfStedbcXhtfAYS8xZAsYqzSEqipA1CQwvzkAASSOAyHPbed/Xfjp/SZ4ebRQYr
2ktvWy2hkMjh5HknAIDSyeFCe+WjoZaaVv+U7Udlz5d4SAzXVWnhXW15GvsNf7qy6oWTNVu5lCLo
OOdt/8amzwo7lhBAFUfz0Je/TlldochRzGLDH6z7yvMUUh3KiLgOt/kmqC1ipt8fkLcmA+fgcWOj
dHt1zOhWF3ZrW/APApxaCEHdrp3F6LBqCevYsuwRn2Hfvl0xwP/y/pPf2FVRXVBp4K4PrePUeSXM
MKjHyD+LbSUpxQabCdkvcxJmzlDgwualu36U6Zm97I2nMgH/ZFYeBRCnDRItsgHzVcUZZ2J0by4y
+7rMUM93g70oHblWoYpYz1uzf/9t/8iBTuY+LUrgYMADVDh/uIV/288HPTSL8mQWF+vmwGExWAkH
z2vlVdZ2iJ4yz+yN3UQFxv2/tOcru1HGbxwdDQO1KQKdg5xN83ch0jI7NFUWkJ9RNaKJyXUve9J3
1u1HQWy6OIRKjmnkZnPfxD4srJqAoBR0izi44GNA04ZEQwyu1MGCFrxejqJZnUjDs2zj0fYGgsqq
dXQv1q5ANphRcSYSXv4nEWjM94Uh/Lsgr6HuWpgqs+O2pYfKDar3GumwzolW1VU4oBVQrt6pYzTu
+yNpvbFIuAgfpZoU2pi8HP/8byNpQ5RRrrmxhEMxXafZsuxKq0bPYA9dvldZC6cbeW5SzPVyY7hO
dx0CxtyRa+UcVtLkLwPMqy/L3A7v5ESUxWxDcjhTMrxxZLJ9oyIgJoak8tOdfBVuNrZznsXCbL1f
8L6XeDXkfMbp4o39FP9ETgpCw44A7kk164TDMf6ipPAi7DCZ0Q80MDbIjomCyYRvkHbrDQis7SUB
JszIeHzzzHX2zfdEJx1agOOvEZBpqRRRnZ4ReaVhfbHEOkIUEdmZ/vBblemxZQtpCiwLgs7Ji3KB
a0zuzbQTetdD+rd0kWUq/KNSrItWVwGPrk0fXnZoNfeuGIqLQGL1KMYtvIQtJCrssYb2c96xY5fm
BpHFyp0Mz3aynd+fna/30z+EZbixWOYdq6aXk3MNIZ1OFYdr08ICpaEITkPK3HPfLdndtobW5ZqV
z3rCLf39B59YsR5PNthL4HzHDtFRN3dyrLf4SoddPhrYa0n3gIrZvW/nsAOwztxDuJHu6Rez99sz
Wht5WTbCf8ExfehUl7htLs+5dLyeGUcy1VFkgj6Jff6kllmtNRVmIykaDXrATbeMcbOKc3rqE1nj
v9/a40YHKQO3aLbXl+Odj6Jf/GUxIp2LaWdXywhnetU599xZ7Bur3T4sXPi/bpaZ9vFQLsib+mZN
xsLsnIvatNvdkW/bEFruNgtUp/wHluL+vpXwehUCoTNL9vVlFwu7P1dPsCrBwn35e5eqaLppoj2w
LN0Pp+zGHuK4McWFS3jWmU3o9VkHFfeYa+RxewESOBmbrHE6w1oZmy0tg3u1DfhRl7X9SdLs/lR0
DWWFu3o//h/mIbAACAcsYEgFpxVWQ9sNA3TmYZh/8p1UXpipy+4sKhP/1BWTmp3R5FZscKWq4mpz
2sgeSdWKK12EUeF65/JQ3hpybtA0O49e7Biqvhzy1kZosnCbinQ3mheZ1DShSOocOgLn9DkH4rcm
JJHcYO7kTGLOeKortXOPvkDIoENPtx/VgllFZONHQ7URmnlYHTph2KR+cg1fDlmRum3cNOQExXkN
Igwg7+o6ASkr9r635fpLSLQh6QZePpX3oWzD4mLamqaIV9fLrcP73+6NzQsSzJHaTHo57gQn22xj
ZJZfKX67P1vLw1yW5aEL1jDq6nnYd4NT34pUlXFGms54Zq6+PsrYK2hz/GmZM3Anjy4tiL24+tCY
CQg8jQUl2OepbCbc7oy5MB7IRRxvhjJz3b9Me9k+6tkCRnr/9d+4gfIjjnJOtk8Bq+1kwaxulep+
tvgRTlt8XCTSuK7PcPnU7qdgHMbDvCHRK0x72qnNmL/0tSxGCKpr+Ukuo45LF7LPIe1z80zN88bo
wD5BIQ9ySQf/1NABBy2z9rIsi8fM2r4ibiu9i7ET1m0xG+O2X/pwIF+9kMSlhyv6xZ7LRf/p/dF5
Y0Pnu/5RDiJo5srwchnh/zziOFrgJZk6MmKCtIles3P3kTcWK8IBPgD0SeTZp3tWG6zrFHTsHgsp
Qn1ErEQeU2b6TWR03jlM9s2HcXDScQDbxuHm5Su1GOlOqDKNIxerO6oTgu9T23xZhLY+/+PBo8HJ
qOFeyhl9yjyt/KpwieRgZbWpBC9V865Cbn+m+XzCUfpzGhIqia6btiEOI6e3G78u5tVRx60uxIFm
6Lflc67mEbeGohu/eY3IxaVfiTBZaws/ycwqe9S+2S+xKEWWzVR/D/CAMSJ0xr+bIpNE7iHAjfnH
bMI9O0Gu6Oqb9dM/Hxz6HTbXQeQOCFRffga6im6w2jMeENgZ74opJGDP7J0zm9vrawPUv2O/EN9p
YFb3pDKrG0nbI+MpBhqleGRH3RditD7ZXe7fUMeeI42ekGL+/TFomvEZgMCIFzs56iXW0yPFMMmN
Od3TXkvjWRAcl9jbqPbZgC9H0aT6BjywijPSspFK6q2MigXT074qtku1uO0x5bU5eGOQXchgEIT7
Zc5lZ9g3Tji14005jcOZYvuNdY4whKVuMVdDLlovv4bYcHjq/dSIOi5LXEuH4mCs5jnO/5tPOao6
uBKHpNAfa5e/XeLyaTCUW3O37bbRvRo2F+MDa5h278+stxY4hF0aaiShkRJ+cqpApy8cIvCMaOzS
MBm0h/NkH9rYmliNVZwp/d96GM58uIwT2oUE+WSC6c3FA7Be8bzLcRkrlmK47EZ6SU6XhZfvv9db
o3cMq4NgTqeII+vl6I12JZdWMrU2N0BKaA3jZT0151geb9SPsGDIWoSu8gecefmUKl/9YdbsJnPh
TzGl/nDRbVMet+OjHtuknIlH+afvBTbDcjlKDCGWuCezwh2LobcV9zzc4AifdnR/706GPjPDX38o
F+8rksBJDDteWk/2G8tqLTocnGSzgo9rGn6aR81m+TvLz7P9P38jKNSgvRixcsKcbAKqtBBTwJ2I
ub2ZiQwMGWVy3M7sbW9UnXTw4L5hj81kRwR88qkg0BCT02ZxOo/Gz6H2dKStJrvaPIl5WekUET47
wyMGJ+Xd0uTy2i1XdaDd7AB9S0IPSk8m1qB+VvjXPBG50946Yis/j2abhmdKvTeGnyAVQHmkjEeA
42RR1nNnF03ItMKRg4a60YGs+BPmabWdiq/vD//rKUy3AMqXgx8Bl+LTPdhxU3oiFh2S0fT7yG5B
+lbDa+KWjKbj0TdkT0WwTO6ZV3yjknz53JN3DKdUaYJRaORm9DHdwf5e9n19wU/ZEkwI3Y81mOi+
dDbj0l9J1A5nSN9VuHXRalQd3pwNxIdq6b6/Pxz/phO9bEPyw8Cz6J6BUgPbvJwosKeBlEOMUD0z
l/3DuG6G8cnst7q+GrLGLZ+Qx4sagmlm/Q5G1mM8FClWCf4wlf2D289tGA+DYd61Xl+7uDsoyf3A
zoInYD7POfDha39fZJn4XLrD2tIZ1ANo9Zx5BpVx6O7wRUE60ZmbJSLKktxG0JWWZFYFVU4JPYZD
dTWHeG8kwFlCQra3odS622aVyaQr9HG0uMy/RrdzH1XIvSrelkU90KQqRdRmQ/tz7qxiRBvj9gWV
TO9UUapt7cb8ytWNJSEg3U3t0/HkrD0Ct1MnWvzKZbk+216JxUk4WH4RZ+nWDYyT6K/pHco1xijQ
aElSrpafWkhWcgDRZOAvhu4N5JbJS+x6WqmZjKV+gKWy/DWYEMKTUU9yvXELU427bKiIpV7ntFQ7
UyFdjkxsdp5dioXH1FJttGh80PZ27kwZm1LnYIUy2miWF3MOHxYrK+pdLrvOjseZmt8ik8iNg57L
dGRO82YnXSvsr75snV/j2Nci0e7sXJFIQbJJ7c7zvu1bI9GW2fsRPcKB0gO6tx+lmKH+lLbqn73J
i4pysGM371PSR0bNVVBQsUbDYo9hbDW231y4LcYekSiHCUsoKARhZFlp8LjkiOu4L+X9si+CHA65
UeS5vc+Hon5sllJ/GSFqfNFr82BLVV4SkzFYuyBthr/kKKyf1Sy75zQ0tg9bXXZVvJaT+ytYtLbj
qvJLedeDKJCrK8zZxGJ47sar1ObqGDfCawDIs2z6aOG0NEW1P1qf2xo7gAQLI+aOX8LNjkkp7a3b
qViq69SbXZg+6xBgUmwV2XKommV98KzU+G4O3gpXwwqM56lYg59lP2CW0gZZ/mS3R9R71eOwxWa6
OB606sX/traBPyRGiK2f77X7tDHWKl4mUuZ3ZlE0X6Ssibev0rKdY2i0k4VVL0HA0ex66dO61EJE
9ZxZN4vndXVE4MZ0N69F/aMqm+WudvzpRzWsJIn4i1VeyppScGu1x/y0rPEJVX5uwZ0ssNWjH7uy
odvaul67biDIxlOijnq76/MLDzW7t8tDsyx3HkwQfN/S1NDY/6u8jSAGmnmyyD797ujNyCM3nNQa
Z1sKTMP8ayIotPleG7ryCFbc3Cd3RqgRb60/0E31lzpLHB0MWD2rcv7VjiWMEYwhqmTrTTXEndXS
BqHR1X+umxKbvFqOs4wMZKE/lI8zTdy3xaDiPnOCLR7JlPL2GiSoQXoatsNOe8XaXBem7PFND62t
ORizWx3X4Wo/457VIZqzVvt6TUHWj2Sx+Xdl+e1HS3HfRBjmYvfiT+NyZYP0+skm8qNSZ2mKv7rQ
WiB6mkb6Bevi7qZdgxLjziUNv5ldO39xuqBmi9hoeEd0txY/orcmq7jguufGZqjwI6ybzkGqKaaP
6AU29MO0KdTgWSQ5OG0Xxusk6jzJp236bMrFbrkXuOP9ZrnrHKWbK776c55+KNi1VZyPhXqkIbA9
4A+E+LuFJrJGhdzsdQ9FgRM7tVeHhJnAKXo++WDJKLfa8L4du/rnNFr5nCzltuzcvnQ8HMLJathw
G/0h53q8N5duQM7rzOaPRaraZ9oulUlnHNceGqF9j+yoqH6rwTWf19IUOaXYmD3A5iJD2Cjc0YtZ
xS5D3AfmFnUdVseJAJd5XAKbtqKlZ41itBj9K91v05A40lG3NRxgGLX4UyzXqaEanZhlUX/M7EUG
e7pczkdLTOx6nqzKRzOQ+Q+ubDTR09QJvsNlqp6LVU1Pjpj1dkA4L3qaBLQ2IxhV07OZt+mf7Yfc
eRT5dwMuxwX+JCb2+oFtpL877a7PE3SJ6smzt/oLm3cY3JgOV+Wo7vvu5wSpOD/4ypBwEZe1XqFw
1Z8w59gQabFM9QcvK1wcSGG4iXtrbonyNMSCIhnpFGRdPCbyNS41KEgEm6S5sad0uJHM5Zsl08ZA
LSBxqR4sp2hZMsRNXBpNWUONwdOCj9sp8Z1+cCth2izZdTpUY3OlSjFwEhGVlZRhYd1NNflM0eTa
o3UQ0KDZKuy0ugevTocEJhGcsFB2Dv4v9CZLyENsnYkqXP9WIa31okmaGnTVWEUXhQ1uYZEGQXpq
pEwfwUFTm5euxvwiDyar2/mDnX9agm0Qe3yK9kOJbq3mNa8yBImUKgN4JltaM9K2K3p8F5VhWEnH
7FsPWbAZdyNRRXmcqdb7IXO/mfgzIe+tnp+/s1SeH1xc2fIoYMZkkaMtOWEkOWzL3ixz+Vi1VlBc
sA0UVBD+MemikfZcR3Ptpz8zNtjPGxf3X47hV+YBD15cQFdvER8mT3Rl7DiqEzuOJelFLehSEbch
8XOUna4BjWVzt2DfLE7wRfjHtzE8Do4I3ML/oC0LLFabKYaIRitzEZGybN4Mve6MpCfn8D5bnbCI
C+1O5l6sw5IdlDWHX2YRKNJl5aBvA6bAELU5vrp3dWs1SYMNa5jA0IcwNLqtc68XUrwAMXu4eRn8
ty4Wvbl5UVVtKkhS7FUxVQgnmV5IBwMrAlVoeu6yMajVTVr44S938JevdDGdGiQr9Z8IXyyxCx7K
2olsKZvv1IG1gOkQjszo2THnyHIX+zs2bpyVOXWeEUNVNIvI87VrRaURsNWmKsQKFFsbceeNKrw3
yml67NM8vyMEJbvPc8tfr9qR5SpWu605/S39OLR4GER6LvEdDWZ4jDEW/Os3Cr6gj3q3EmWSmguH
hGkV1Rz1Uq/oyt15fMjWWnyt/ogism2tnKRSnn9Xj3kbh45aQLNzM1G9DH+Xo2d8VwJM09zW3IX7
KG0CNjk008gk+ONCFBRJF7a9Wge3HJZplwsDcssgCnHhg03LR2/EczFxJzFnj6wPVFl6ylJ0Cy47
UVRlRvB1WStMgPuybOvrGjOdOQoKtZaY0uYDPJWa1IIEi5myuqxQRN2qtumsuPelwvWUIkJGAnbB
cOsqmUrOt6ZqdtKtQzuRCpOevcBzMtj7oi36Kx2UlaAPWA7ZhZGabrnHTNaB9KRWBOGG0p/qwSif
ukKEejeAJ9QRmb6OG/lZO3wyOxsPamdzZ4tCBVl7JNFRVjvtltWaqDmsnmFEOSJKw8787DZ+9tHF
bk9cCYJfrjrtW1viVn1zgT0gLPCJqfJh8Kt8gHUalAdcfpfyKpjVctvSJgOm0lAJIhgbxIngr1NM
0az9Wu1Gb/SPFDRJApBTYONMiBwlmh1q5jVZu/5NpU2r2flk2fg3dYclBrFZm6JeyQ2ML5ZlDB+t
xl+Ci466+Nc8T5l/sen66B9cu6I9COXCY267IP89+2XKb6M6ua0xsCYOFG8lHg6RIcmXQPzkuNSf
WUyIv2wo4g+dvbj0RvrmQ4/3UnrZ43f/1ezD9h5udpXuGnMhFXmZK3gLogGfHHtr1nFGNb8bVAaK
Dh4w3rCXTHPs9uba3AybMrLdZqbWsOsn3R98ryvHxFmoAiJzdcV2UY8rIvTBayqRdHDSXFaYqtiS
qsxSSdkQFr7r01bHA104D48LVbPtO0u+fYYrL+9cmOv2Id9Wo0ccO1bNQ7XkVb8LzDqdk8yapYxS
S5JdCI3BWQ+ujXNI9F+ybajsTMHm6VyqqYiqUMbZNBsoBqlDxMX7t8k3IGdaGgRQHBUF0FpOzX7I
4Q7XWSycAavbw0KefqkcDWS35hClAitlHAKXhvNi/hgHNVzl5jxe1b1O//I8nf/zrg52AUcjC1T6
UEKP4NbfOoorzK52aIYMUFPk+96oxr/8qk3jonXwLnn/zV/3krlFY7oJiQxeFGqPl88id5dy2iZX
CzpJF+VzSI70WI6/W0O4EbC3OHNvf4O25npH+Tpw7h+K7kljzJZwGHqHNpLjARNz02s5KA1El1FQ
619p3iwfPbdlC7Qa+akygv5erqGzU66YsRjcyoYiI+xlVBta76vNB9x+f0TearRgU3Rs50JHeWUM
BkXT7Lyxh66c8Sv1TEpMFGqMPLc5MD5MPZwLhfndmRn4GrA8hgLD48K4AC1xeNLJ8zNOR1YUT7U7
dW1onIsjXKvDpOzC7WL0PXrsga22WHYIbd9/49fPZvIfeap4PNqEXJ30YEUWplXQ8uxhK9crjHSD
w4hr/NdRtN8pg9MPuqE5MBrY+rz/4NdDjT4NfgcIGaA2uODLyacLI0SV6VLIGIu64r7TXNkm+Y8b
TU/8Htf6C2B4eWakX894qK9HpTNNHLC5U8t+Y7DCetv+cIBL+woRCzeDjeKnc9Eq8wfn7BremPFs
LKjjgKNhStBlefmWhlkoLXuokKPRdRfdVNa7zEnreNPUmJxpXmolvnY4KXEgXxwuJJI7DVTO/DE0
ZXuxQdK9srSCm+QUYR4vmD6dI1i8MSh/zO5pxdOuRlL38jcuJU6SudAZRUjvRUtFg9zsbvLSvjCl
9ev9r378qi8bd9CvsauFOgiP0DxFFxbDrBvd+lCg5q67CTt/MA6lY2BTZ+e48cdT6GTPatNGRvPI
DKsI58s22L3/I06cmo6YFl+E5nxI6xAB4Wl8DNw618uOlBKRrlNz1RFyE8RDXjhPjTUsj4aU1jed
zhv2ixw7TrLagsIKbUXwyzDMsDuz67zRZw3MI90JHwv8GSBXvvwCeHcb/R/JAqJSsZP15iABosDo
Mbp6aEijTKwm7/dZJ8nsldua1MqWF1Kl82Eoy/nrTP9vp/oxTd4fqNcz4/i7gJwgQaFoOeVYD0KH
9joxM5Dj1oneoDT4xYoWKguMQ73h1/f+815vRlBawRlQjBwTwf6M098Ov8mY0YPrDKy8XYLnFXgq
KqZprKgejleCbKUHUFa0F3H2FMuZh79Go3hDNiJQFbZEgLaXH8FTZWn36Qq1Fa34fpD9EmMGcM5i
9o0hZeaxCI6+zXicHn/F315x9bxys45Uw9zZnI8VFGrsQvBUGdttvAxqbz2nwHmNU3CiAICxUGAo
A+G8fGBFX8IwXI40JYfs3m3MIGlL3NCdCZLZ+5/vjUdhRYsrBsXEkdt6sqXjZkIqtYPyBmLtlmzT
WO40bJlok6nev/+oNzgCPIHJQn0LJs2LvXytzEdrNucmh7TOm2tPtf0zQp6a3Em3DW7zOdNLlBrL
eNOEhnlYNvFbzEWXQKo0436iYaz8rrtyBkiVUhnbjhZNeuEpp0eSUfnLVQ3v9cxvfnN4sPOA8QvR
FHj15U+eQw33M2M10awq/wIxmq+tbrEuCnPbLs8Mz6vJDBjNtw7hFLKEXyV6zOjjqppwihhw2mzu
B1WNAS4tUv8q86EdkafN9dfWg310VWonA0USRT5/Jyq0mnbDNsgmDhpYYIkNZCEe+jzMwjOVxx9C
xIuzAJoEBgb4zlGAItc6mS72ZI5pbW55vAEHrs9ZoTMrXpBvhERoFKtOcHBf671ntfmyn7QI108Q
iEYowpWfJtp3TR1DghiAKtjiL2QvO1R+vVQL5WQHeRzkx7jL6kkQE1fJaYmkkxYiEgiS+kirtF2u
GtceblVTjDhg1pnejZmZ60sCjkwwB6PS692ohRJnFsqfY+7k1REHHTFvRgAzk5O9hmRBrqtdStVF
WbdfDGnopDaD6hu9B7tLtkA1JbY7yOcwP3Hq/oIzdekSWIHrLcIevd7IojPmqFs8/2lUfml/q8EX
nsgJWH/6ZC/IqAydrYvJBFJVRPWlvuHpJGgxzM5a70pd5CNoYpE/vT/x3ph3gisFtsJH+z9Mcl7O
cZmldUW9idmfyUUvHPAL74d1OeNy8LqsgjPA/QiTxaMInA3u5WMYqaCw0gkiqEr7m7JRod6P7Trm
Sd04w77YAmP7tA5pS2+7aJvDEJSjigvVd8ncg2jGeUuGZpJpfG+u6XSkYjcHujxn/fx6NBC9QZAF
pxQEq5+SdTx625YGxotBbvQ+UyPwFhe83T8dcxY62yBxbX88jU8mEz0Rt2Sx0kTK/YwmOISBeMYD
rT8za4+D+nLSwgrB3gE9NJdkRv7loBPzFIix8Uif7Ps8cQvPilI6Jbu1mdpuX2bau54Hy4aErJ3x
anCL6lwy7qv6AJkA44kkG/LT0c/l5S9YzHa25cYvcERnXIyOifsGSrMb0NlspoU36R1WVeFegAt+
eH+QX53bPDo8ujDxVHTOpyZJGqhdmQUuZtkit3hBeXJbyC59ZNOxHnRaNWeuR29MneMtFFMzbAO5
np8Mdsoqh05Ls2XqK/NS186vFY39mS/6h0n38pMeRdvchI7azGNF/nJAU27CU73OZVx4jftcBQPq
8jw8dvYHqgacrcYqq5LRyFHbAPySqbIhHV17mGALvSUIGITa3XfFqH4ajlVPkQOAeO0rp1MHkIX6
GTaJ/pEaRMfFfTfSVR/Fsj3CXxN3te9P/oVYCl9F5M3aY0Tf2f+meys0dqqqZifZWFPkJVnGkqJ0
Ghu6ba7fKayjezwWagiRYPytYTwVcADTv0ipl/MB1YyXXTSLtsMdOGyKiheWcE16A6SABEOSadvR
eG6cJKyyzLngoNdTBPXKe8bQDnfioe/FA3eSpfvY0f5Zr7WoNljmep7kDtq15poy6tqK2p705aia
s/HLBh3LSvKsd3VSkh8/M6L07fdTtYVUFJvd3RtG6k/JvI4gVZjDeQ8ZRCs7Qrbd/wyRv6SHXCCF
+doDNV+6fk8yFdfA7X/HCf9/bmjCXvRf/49fyGtDk//+H//jP/7nf/w3bE1eGZrwF/9taCLEv7hV
4BUDqz/grvU3QxPvX0gA+e9cPbj+Yl/yfw1Ngn/RLuBEQ1+KFzgdg//8n/6PoYn7L5/mBb0LjMIE
e5/1TwxNMOE72WGOamHXOsbNstgxGzn1NOnovipMqWSMn+Q3CmZL1k95uk0HsFD3YAsgNi6r5kUw
AjmK9G52c/PgN5tMSj+3L/wOCLeivZyUVfMpBVW78JeN5plfwjpeFjNK286+4JBbdvRW7dveFhNu
pN53OyjKD37p91fe1qfwSLogcmvv67q4v2Z/36j0+zCKetf1gbrGrmH7QKtD0lRP7VgMbX4tCsPY
9cVogVQGOryiBs4+aDKjY3tyxX4r08upR8zCvfyDa4TfSlxlUZtvsAv1jWHpKjLEZOxzD6OCVFkG
tn2Gfas9w95hVD+ACbcbkWpB6l/Uddrsc3OsHrWXUf+psAw+ZtyQdyb3xJ3kevNZz0F6sN3SOdpw
FrTvB4i/Ijlm8HzsDYGhFOLdjz2u402sB9lymmTzc0Xkb1TjwkbAICXrIVBDwOv4WR1pSSzpZe+H
xkfF/3Eczn5agChye6fMyTV3rd5SYD1YmteFkVsJ4QZWHlsma9jP2FLWtSCZKxtdR0dG3nZfwhwO
i98Zu5y97NtWkQ6GyCXDT5NuyBh5s189OdnspBDGNwg3KgDyWM0yC3cGL1oihimMG3jCY5TOdbPG
/lYUu3Ti0zmES5gRVAbaTMraAP/6wGrAe33xPKNnRDO4NpeykusBh8Gf9mr/1dUbZJLNw63YWX/T
D6eXnxtKxjAy5O2ybddW/2BlB/TcDTYRbhl3sgZ7q6YWoE1hDernav2yWvl4ralavxvKvMZ/I9qw
FIizYrT3m4RhE6zO05p17eU4uz+l7PeGYXzV/nYp/PRHV2X31bDtW20eGqt5HEKfF6gnvioX/w+K
AM6/xtxzogFD4GN50cRelpP8N5magh+X54yS05PztSiDeq+sJvzAZp8E0Ay0O+zW9BBy1txkvd3s
A8uQSesOP1AkHoieMr/r0HCoJ/Mho+UrEKhgTtdeUhGFIIbgz1GtxPoZ7Rf/nG1WxkUo2voGiuKw
Myv5MMoavsHSBx9XOTYPeoWd3c6QC6x5MQgCrOa7cID/z2lv0wL04Z96+XpdtbCWdLaHlSougVKz
XSkKc1fjfP8JWLqKSncqblRPH2KQZnrpjXV2Sa5e8GXG0/12mTv4LaXq59ic+k9lO3z1Fe10fTQI
iScOlUjNnp+0qNNxRZ3i0im/9EvToTKV1j4s7SBpHFhiaJg/zVz77oAgs0slQP2qI3TVcXmKtO0W
N76cf641rhHROvC70nLNY7WabBWjOQdx50A/5aaG1/Pg4ANt5nHRWWYi6s67BWPIHrex1zfuyG0c
4Wt7U+Wh9xWF0BNcEz8m6vupyNsro7fNKKN5EhMbF7B/zPnjcmSfoQRpL6kG7rs23Hc5b11Na5SS
uNNPt5udF4mtfe86UIu8JWuPNfzUDUSVwBsZMXCDj+FUv92t5PpnoPmoZmFeuEHW3afSvCEV2tvT
rNSX9ub7jwX6q+i4TV/17P3MQSfbuVXj38oJH7XCY5/NDEgJ1W5Z+pj26cHrxG1oFXsZtPsaTRow
/HwZtPZtiv9rOS4/kaTYcI/RI8PqiBoFGQkFypy0fn7j9g+54ZBqQYDHpkKCKIvGjzVelzdEJyQA
wX/JgGYlr3M1r0MTh+2SEadS95+GFqjWHL1H8guKh7Dd3IvaqgB+02C70J7d/XI1yh9C1ZcPblOU
B1x7+o+uOeyKVie4BeDKC0cOGsvn1Wm3aACFrVz3qp3r3dZaX1f89y5l4F9zT3Jik0zfCNFUeAnO
TmS56xUf80bXadS25nRJuilgMFz/lrBLGCV9bIJcTfDEnDURs/9Jty3/fFAYO1AQvkFVwmRTI1nW
ZnsrxqWAHVenB8fdvNhef2H7BINC9c2eRacPhb09z7MSnA5uliyrVM9u2GAs2s0uTJdxYRKH84dy
gDGQKdIWu6nflfNU7KbNjYd50Vd5Cr7o1w1EsZ74pk3craDsk50ZHyyA/g+pLKq4t9r7BjurIM2v
K6vjh+GU74/FByPtvy62LoBL83XnCVl8cTNYbv+LuzNZkhvZtusX4Rn6Zoom+sg+k0lOYMmm4Ojh
6B1fITNNNdFX6Xe04l7pqcgqK9qbalyVRCACcD9+zt5r23nNTbL6RB6qIZPc19CceHisYZzvQcOi
YlEy5jSeMJa27mj/WqC7rO0aFMb6NmdyPFTVdvSXotw7okCLMOlTLMxuOtEDT4yKWJTpovzBDYtG
Fn0o/M4gbjEwQyEHcH5swRnc8FsDPSzq7h2OsElQT/dcD71/ajg4oKpi38StkR6XPh/27VSnrOH9
EldF8whrJqFjNZ4yq9mTglEd5m7QTyMW/5fRuJvNYomnjdAAp9qQI9iFnrSQTC9D8Xnz0WEqPfU8
gnDHJ9giDig+nq1+1CCflSLmITQOntSDh6nERAgkrzuyR9iHiiUkajMz2OnkeCKvKVp37y5LKiOt
1wl41bKCv0a5YPk1R4HpCumpuZ967xWi795yx0Tag49WToK+FvdBVn/vTS+WQ8W+IdJvFd8Fip7x
M6os/t9iXfAlwu9ytzx9l9q8PGU+G19a6E7koobcb4FYL6PeMZqcXflFtP2col7t0wT+1JYnBcsN
vZn8QMKBFYmlQ1vX8jSt2bRjWf+0yHGnRmOvcu1MIt1lLd+zmg2zeA/G6s51KsaZQ2KT3QgBkpdN
WE80t8AVfFpb9dwUzmNWfoXwHVpBtcuC4AuY1tgor0Gax551LNvp3ZzYXOchnsf2HovUQdYzLhsA
cUKufqKrgnXRGp9wi+gn2dAuN5je5V5/dIvsk40JMc5190nOYjyIhUGG31sPLS3JZm4TjUibZJzn
Icm7vbUEu9atTnb+rkgRnPSg3y9181Gu1S1vO64685kj0nunC6D+090w2vd9Kx9GHpgNGnc49kEb
D7iEEux2PQByIsQZRR81ytaoMRS5tzOifDgi2V0lssPWoddhFhjp/sxhq26++CWaZ5H7X7RyMZNh
4HHxR7aHuYW6InnX1rDUEfGyk7XhXA5pgsDTQbfkmoelbPZlo3/eJExhWG9blK7pgwR1fbBd8kgn
jfhzudrP2DQQ5epqSjwrl09dz7/lyi77lmv9FyHmIjHNih27L52zM7XNPphGH/8b0VCiT3d5L661
0n6IwLv2zsLDhbbakv13JYKrQvcdrCKGYUwKMSWYtOzEyvshsm4fy5P9OwUb/4YeZZ2M8xu7RFuF
eofHzO9YzPU7D1rNuLv7RLDw3eS735pJf4YBb9wxSftBdQa/GxfUuwUiu9ZHPhVSqUWI0NWe7dp4
9Ak/2WXmnN4bw/IkhfFE23PfsxgMLfnKXk1WubM2e8WFDuTHtB+Qs4pn7LrrMS9+TGhBzdrfMSZr
rhsk/R2mjGiyEUXptqiv/lyaGPS64L6uSvAEWy2feKce/Lr6jsI3aW1sqK1W68dZlWuC8gH1z2xa
dtwzLb1Y6bDgUrWdROrZuR2GcgsRCT+Pmi9gApdKvSLI877if/Ej0S7lJcVJGd+a6KFU0JRc6Y9E
NDcs5q2cYoNDPx0Cq0LW2zdhUOZY/Vz3Htq9StISl4TIxBEHYHeB8WrecVKakrEtP09p+kSbMf+c
9uLisdOP3RwkoqMKd0Ulz7UxdDt25B7tC5+RpDRmVMtkfyBHNg/1wjzHS03t2PpIEkMDdTdZ05j0
vGKR54xzg2ba7PtgNuqzGVTzOW/LAqMO0UNm70yndun651VsJHCnyBvprNYvmkJx7HqyHsOs5utg
ahoc2S3lGWd2tstpHcGT1ILEqrJ8SoIy+EKmTLYbM7ONBtb0/bbYbTTXxQAI0p/DbGnbmLbzdOoq
xpnSNj9A1QSkqDoGsc9Z8dRUNCcLWRTg40Y9XHTxWfilBV0pM44M1ptT3U6bAZpq6o99nxmvq+Fu
MT5jaOGEdn0z01nuykGdGyhQVdiURvDa0+BI5oAsFlsfvRNsFxG3fq0S399U6NWziiY+1RuSMITc
i3S8+1WwJJmL4R1Kb7APk7vU4dyhaD/4ppGiR1efFkXKQuZ1qAZh4E33BLsg1izXz2KrqyaW+Ciw
lEklr8ABUpKe0Kj1laf2ipUyGTttu5bTEMTG1sm9GjbrC/0ec0fs5nIi4XJgrbFZiStpgtnoMxSU
JcrG2V3ikTbSbmoGcsFIOzoFM6diEB2vnlHqn5bZNCJnmJa3jXL7DWsxI40NVyqre703fHrRyN6m
qBU4CXSkg1t4k/ycUwl232gaFHJeOlwrCJvxiu3qXgYmXjyv6P+YrXGJZFCa194a97nRPK3Bp6oR
Gqji+o1Mu/bDECQNQEfX2MlT82BqaK63Rn4LmsHeLyoLujBV6RJ2GNP2nr5al0IRhuQOhv2A6P6z
DDTntZ2NHl0pmsiR9+yTMm9CasdtLikqy30qOvISXc25lkK+FL1zM1TYDnFHqOVcr/5MKCblZ7/G
qi+Gk1tN5EQMlPKq1/2zeXsjAeu8lUZXPk6WvqIxIKAHUdAD+Xd/NAgZ48Wqm0vrOeuV0/n6IGcj
SMapeScSJt3PyKAu3VyOuCeWjeUoW84eM5tLsaQFCU+lA+W43QqEhWq7q9B9s89S6w+wEvbsIJvA
PuHPpn23GH36DjpbHmYHmVw+p84uaNly9MXzDh4Hw8jzhBEubhAioxpPmsG9pLM7nmbm5cd0Lt1H
KwvUQXpzvW8V1W7cyM15N2WgHqGjmk8Uas5Xy+/Hu1Wf8oki0FqId7NqViJhf9eIKgJmOh8zq5Nk
oaX1Y+1+ExKiQvcAzexbhp+slkdTPomWkHr3YI3NV8Wefqo3kHJB29WHwBtIpaUPTtm5FNolkI72
WJmtE2Y0Ud8Q1uWxJrPmG08kKCOiOA414taLNuWxrRXbU1Fb2TtffHFeLa/8Yaf2Cuand/Ygr6sX
4BosrAVCa6lvL+SdcFwgVuVN1Ebw3iwj55bFlJ/XOW+OKrWKL72NNHQLUoNlZwYYBQWsbg9qMuKy
9fBfk/LzvQ0KHoSRCebAsmRsZdRPatITTaAICVPf2sTnG+gztN1sPI/CyszE9TXd2I/9gDjXXm3t
aaWo5VyHgejdtkkDp/6vps8ZkIomFPraPjVu0z6U3OO+aikbI4Bn5UVZ9oKbpJHGPYYt/ZhbNYJQ
5ctacDgXxtVcO+uTmxf13VqZK9WDQS84rCpb9FGzpMvztJLKEFtcUiStdO/03KjetM6wj7WhbU/1
MHAyNbyqO/aW3wYE+ML/Eguj/nCRrfdgb7dczEkw8qMkZhPzkXkvQ+nSAXcK70yQUA4fHBhqJKXw
Yw6i5lc4lmaor6m2K2XGEVqaXeJIzYqVsXkcFlqOTAXAqsVrx5PeTR4OlQBvx9nFf6dFHOGDr1mw
PdSpNF/bkrNF3cjhbPYpLRuOViHbXODFKb0wNxK+28e5VJyqjWob9mbqfzikDc9T0Eb61Oqs9k0d
2TQCTmLSidio2u5KHPB6hGJ0WgsOTIV2boT10vdGZEu8BDDrdiPHkSkb0kc4ut3BvllkJfns0TRA
Rkf1w0fu+1j52763r12Nozyv2CFT85G7OJrO+G67Hj4ROykmX8STK49+30CSvD0G73KZIyjk+/oG
ak8houZ+OC53GaXrE7HlQ+zASHBuufS5A7KFbb2VVhE5ecUWs+SNGeO+qJOecYi+vpWV+wicMjbr
ZYd36oU4iiSX6czs57BUP8qBDW22l9DN3SdnG9oXTobzXl/9PzB1YEKCKB/NvoOxbLJyWiOz3M6u
cN1TMJVulBfFztezb0smfhC7ri52Xh4c5SwR8oo2UiZumtyu3uhelGFHYzEEEUqutq/2zpo3e8cP
SAbF8lUL5+xbzjd/uNV0cy5iYnACKnid0T9HT5s94bEUm0VCtP5DmRTfHki0J3bgxOvUGhl4Ag8e
ikNEIvQ7TDqWwkZpblX39W3BcxCJI0srFMFGhh26LnWe7vgfVlfGeWHu6O4ldYBozd/KcO2rKmxN
Ga1dGk8lB+3MeXIYuxS0UOpFRGk+fDdX737zjWvAMX7qgtcGZWekoXl76jkC7nhAP6C0WOHteWzx
hXE5dddmirOJj71CVzwVDSMr68cATNhUOxKosYoxuedVWkmXaxOEtc+20ybk1rP7OOc1yL54/kFC
gdgkSiIveNmI0J5m/2wseE2Y8EOhC3uvO2/+jLZe+K9p5zxJzcjCvmfkOWr3lmntp3b9IBz3mhXc
8WiuHAXcxFbrF+LoQ+qG3Vp5bO71XZFeeiHICc3T01L1T1Sqd6VNk7it3CJpUv+zzJ0l3tRtTc+e
5mbC4JMHGPtT86hUS7C0nxJ8j1PHtDck+Nq+KZiRlUgYw4AjDGlP0j6y678VIKFSOo/xvIJSAKu7
bnFWmUeDcz9nxLjVnZasHrxbOROO0Fk3Wty2xdNYJ9nsnWjV4J/uSeaae+DshKofxmw8uUHLfgb1
iGqpjSzC80ZnjpTfHhavwSlaH5T1QOeRsn8hQaRlN0kxoqmlwejFV0MPbDwRLhghrUf/jYw1qpZm
PfSqCyHB0MFCwhHR/HtY/Go3lCPvGnKBcQ7QNdBno1F2nDP4ZtrytFn63pUM7N2PZfE56PUpm3nw
3UOxaRVoiavyR9enNOztbbzqGCsf+0HNsSc6llY5lyCxCP3AKmTHrW3mhy5FRQaKqws5B31U5sRr
I3i6W+3q1ix41UpC4zzHmFNTxBSMPk9Cyhg18ue+fzN8XPdBcM9YPpJ5sPMkBtd5KncoBm8eNst+
TvNLkPtxO0OBXOw0hgcVLAauxE+d8QPxwgfF+RIOhuwTbfAfysZKj5mznttK8sLLaTuvDEC9VH+o
R3ktHFquLPJfG3295wRyrJfl07D2F119CszhqZFI5egwEfQ7UBJAVvhE6NFecExxO36UDrUHOayn
fBrZcFftVTOvudYx00C8r09nGJahX6PZguBk6qBh64sqm6OW+4em37Jzz/+3TEc8MqCuHupM7dp5
r/UXmz4VRZB98gPMotUrfYewTF/lcje7rCje9myYE53+cZcH+5m+aDdi0lUuZ0aa1DpBeLV/ZaQS
iulcyE8sRST+cEKcGWtg4fD6p5yKdLWXWLk4lzfrwXVe/WmIDPOzo76WwyvjFg57HAfZDwbW3XZb
z/0YNV63G/z3QdcYoBsoI8aDfisWxuZu1Oi5IYopG9Y0zpOfVm0wIr+tzps+eWGXB+vLYCv8Zllb
JibTmqgy/ZeZufiuWc0n25vUVQ495xBip6Jt/GGv3qmG82ub033FEW8X4Eg+2R2zBuqXWBO+cW7T
5aXrhjtZaMde5renuuEnE0HNoXEcIuG128XG/bZZmRUXk3cQOsfQW8SarvzHYrPdxNXU0nEPnO+U
m51NY/rSOBZCda2fvKtVY9lc7Ozgj4660M6yq0ec3D/Yguh+eFQytpguaAWxSJa3lXxU/n1ajOse
6woK95LGB8svE433NMvmjtP88Ljor57W3JEmEFaYPaNBWO59vgXukSwNWrjTM2lM59HlWCMlW8e6
GfGWZu/jaKuLtzg7amvmdUCmOhUyE/UAPrUX03zYenZac1/m5M4NyxrskH0sibF6L/hFYj+wznqh
33fd29LPdLjrl1LzwmEeY3MkAaDRjRMBtLulZsLWbP9qmpoqO+UL/men8tMdrXBS1oIOAMe0dVdb
X90jjt1rrjs0c7tY6OKpo5FLmwXpCOFVjzVebc4yzsrfUoppdNx1C1sM0VTHIsAe0t58yXrJnGPA
9EwPuaiuWXouTGc6VLPKOIekEqdX2z8agfde5Fl+HAYSGow+x9KKwPCUe2Uk+BYi5vveFdv/sc5b
zGg7adVMSw3/a8ufhY5Z6XttLtNIIYJaQ75j49DQW90bweJi5gv6Q+vmFEA8hF7ehluGgtxytc8O
tWEZaOJA8TAmmqeGkPlBFa3BvO6kT3GEoUynsPCn8S6jaH5RbuOxVRfUoV79tBbBB27CvWHOeLj9
fA/Y7pOqtDtaCa+lUx6wJB2Mzn/cisyOR32iYxUQrzg7p034jxZl3TQwq0WgHIrRypNajq+1JOgD
bUdkbaNN8zcfoxr0y9UYRjNx7GVOMMP+ISihw63w+8PWll+FSqkQHfarmTi3PdqbD7hW3iYfPYRF
tBx4nXR1Baf96nNS1Gi/73OLqikDKbXjLI+7XDrHGtlgVHS2iPpOPqcwgRFjEYx8GshR3weD+Fb5
jPLEDT/DTpjpz7DRjs3GGL6tqYR1xdNWtA05EzzdaRvrWXnRPFTRnAWYIdRaI07uXJxosaW7pZ3V
fpb4g+G8VVFmW/t22yLh9vw/RCW57rQc81Zq0VZt+mtW+0a4Lu4dSFyqG7cLotsJBf80tvoGXMTM
rDXK/dvITT6y0+ah6KBXgcZ197JZfnSgHcPJLdooLS1jtw1ZEfWlAe9IOf1dWVn3ebGMRz6aCPvR
r49j39WnTFqsN906xenUT6E1WN7BNcYvqdi6HQ0LM176VMTaUJOjbDzz8j30Oa0a+liC6so0ErmN
zHY3OmGpXq7vbkX52C9q4aTWy/NS6cV3t7dB1ErRn7Y2o7CfJ5sOnjJ3OWQuHHu6k+TblOMuE8tR
rs5w1Fy/4EWsy6gt+1t5VxiQGQpSEDEIxda6DpjnUDvoOc3XKW9k0mf6d3CLn7Samg4h/N6Y0RyY
1lJFLoGT8eh37xkjoweT4wYBTkbw5K92k9A2KiJTVuTmwtC+WpvNvKKd9bgubpCloHhWU/+ivPRz
Nelk1PdbcKE0hLwyMvrOcc5FwXCTFuruteUAnPt9f9bAsByxwRWv4Fn9yzB1zrGf6Gcj8qLDrPQH
8zZL3rrqvnXNZp8HY/ud6KLpsJq9fjFlFnxVy6B9astmfc/1ZgO5NCn6nhnd/1p+MbTG5aiz3XWu
uFfCfNLgWdCU5QP47dY+r9JaaH4ysUBCGjarxEltBN/LzopFMDeJZ/aSsK6a4icvAyQKlAw1tTjO
98KujjZxf5gHF/cpy20zrr3u1Q2oZwrTR11gp3MyrP52yJpAvYwrOC0fnu0r1tRrbej5F4Yo/WHF
0Rka2IZrl++QUIn9nOfd0YMPGRV9gc0UJUsKwDW0cGzShAKjUlsJ+sH6KEZlxL215MdWFDtkW+Wt
63Vt06q/h4zykTpDlSB9YEUbNnOIFkHZgOdhiIOuPwX6RWX6x0j3QGjGTkMJOlrNrTfF24PUfgUB
MllWyAj2edCHad9WVXvAjm/9G173/7e86hbb8A/yqv+GrOp//q//gcTqv/+UFnX7s3+LqzSDUCja
xDrB8zzjJlKm/xsXRWf7PxAZEqsIJB0pOpzn/5RXud5/EMRgk6Gp81ce2s7/lFe51n/A9oekyd8g
1gKk9V+RV/1sNnMg6sJNwl+D9AtaFhqLn3WOqldktk1E1XoMCvsWmYUq5Mq4fuXxUVsVVXr3Oxbo
z3qu2zVvWRsmbzevma8bt8/0J6fH5DqCdbcb6OgO+Qfj52ZnLMZj4/vzw7zov4M1/ewu+PflyFtn
uoG0DVzuL1LOUR/TtrTkkDSI4feDzXKFsaSCTtG5v5GN/u2lSJ0x2LMtE03dz3eWThUcFKMEA2Ro
aG+84GZjnxTTPGjE5W/UzT+rjv/PfZEDiLzZ9gzAtz9fbKj7FspdO5BR05d3AhnuPmdn+yIZ3jAo
Wty4r6Anh6Y79VfCr+3fXP/vfsabLk8nsoHE5V+T7diaU3ettB6GoF+fCbXbQuZAaI63qeA4p1m/
sSH97fVuFmDbxIfES/Pz/Qac5E0TFlGypSnDtE3Kq7ta81lffP8cVL+LWvz7y9HDZPQNkfVf4bB/
ekol0vnFIasg6TzNi4GfyJjjvslQ2ncOS+BXhz8tHQ//1hb/Obnt764HugtzEGxx3vzbf//T9QbV
5c3NYJUof3WZVbnGg75UwbU2M3m/mFb3m6/z12cVdKXuBLiObysQtP1f3vzKoa9ol4i0Go5QDzBB
ih1aRnwCMHo+//Ot/WIrBBP+y7V+kacHbJ5Fw/A3mYCqHEtMSRAxB2jIZd6EWpZNVNwmWI52ffRB
x9x1y2pf0i5FyPHPn+TvbpoHFtzhjbML1v7nL3kpFJpAEp8SFdRNrDwN0nwg8jO99+XrP1/qpkP/
fwryf92ziZET4rF5yy761fDhO0aXOZuQiSNuaJ+cg5GzGevzqNoqiIZx+Zbxh3UiMggg/3zpX1cG
XA8OW85NmwvpyA1+WYY6owyY72V1Ur/liXZnm9H0ru0nFW/P/8UL3XJmHJw6vCC4A+2bVv9Pz2xm
j8gFGEkn5VL6Yct7FI2pJwXzISSqdZB5R6hvVqJV8/DejdW0/+fr/+U7JkvFZjm4GUmwY/4rxvRP
159z18q1llaUXc35GVeWfkAOs158geZIZsb3Bc7aMYNf9Zu17y/fsIGTB3OWw7PksxnfnrM/XRjh
W2NIMCHJXDX9gYvQkmGwelKw15ErELWB/nDeyxmliZVx+P3n+/7r5U0KAyx+bGlsor9GKTHrDJD1
DyIZoNzszIwphZVKO7I6sn8Ss3Jp21iK5qY7jv6hpbz4nTP3r9+8DfscdTgmrRs89JfFeKgaUGKj
7JJ16G7C7OJ7bgOtk65o9gZJasyZm2C3GPrvANJ/f2FfBwRxS7oMfvnmu3zKmAN06FkLg35S0AZJ
yTR3v4H6v8uKyX5d1fyESiL/zd5+u6Of3mcDFAbeW8yV2NXZ33/+yXVFxiTjDqBJhT/E2koin+4T
pAcNAgcwUJSwQ5D8m/Xqb+7WJ7cnIAKBzghUgJ8vinyiGGe4cEkj1+yyCHSSg2vOx64OEEIOpgGR
a/Cfm8DJf/OE//XK1J8+1WHgkSHLy/3zla1l8dZBX+rEqmGvpKXWfs708q1T9k0BblvHzWAan5HM
+c+P9q/bIAHRoEP4XR1LJ6b311eaialWtWwJzPAYTBYLxGh9c6wzBGmE1oF2/OfL/ZI2w+px22xN
g58WcY3LMP7n+8QsaAayGLSYU/X2wakM7IApRnAx0IYO/griK9U8ZA7dXIhLtgX51UOE/3VkXpwQ
sluG+AbtY7d0w4tm9/MBms/ym9/iL48e7zjBKGwjBrl7HBl+/oyoA3tRpAxF3A7aljbTOrVp5Bxc
uyoO6KLmiLVo3P/mm8H9xr/70yMPSAI1779qLqrMv+A3/FSOWWW48a1JWke6M/fbFwMySvWHzXlZ
3sEja9ZLDbJCP2djXlgoAYvN3ePAsKp9ty1msV+hO1bPQ4423aEdhzky1qfUzL9M6aQT22PxEz2n
YqoDxqZDR7NPtg4IirURwwEUfeN8mU3VNgcaTFsZI0DptZHOk57pSe1V6XbyhVVXh8kydFJ4zG4Y
d1pRVfWdtVj+xwDezf2UjoPIrhDx+i5OW0shqM3IDwKJNY5f6YAq86SJbH7b1ICsBQ8VBMKGRz1H
GCmxZVnrRH9ytXgOarMs7WS1qht6Ce70g7QE49q6pTjcNYGh9JfJX+wfZdfCSnIa1P/ZipzBpy3s
RNMcZK8ckHS6bfV4G4N0C4QFkJjNwybIqDpqQgZ63FW1S2Nh67SLZBHABDHWw0dgzxbhfE5PYmRA
WXGUGRYX+rwzB/fNQyBH34sJj8QEHvabk34hmUjOp6zXVoRCa+/drT4IiXjhLMQMEnJRty+DtINs
uQoIusK2tBYRUtUwU5/5f0kdMG+ILUWa2pCbw8eNwWMktqeNdEpxv5C5QlpkpI09wrhiKNYPlM7z
3dR67rJbtDGd7+d5vaEUp05MO1CZBgpxo8OLzLlBg92UOxdjAwwn+PcAGfmFd0fjuv0D8sLY7M2e
LNojXIBxirjvnH48GCVSGPwc1n3ab83FM3QBEUvonTyJTNcSHdSutu8dZ8x2xqZBDmjMvLYjZ1SA
DNG8u3ceSaw2zbBR5nEHY7NIAn/uZyBTJrmyUgjf3C3u6pWn3C6QKglNDTs2fStNCoo6IBx1vS6x
oQSjEH2gw4dZfCL6RBbZiBmBWE08JhIwc0VZOx0Dg7b0zlRd+gNt1AJ6TSeLlNTPfknAF2ZBVHrb
/GLhCU7DHJawiOsFmjxifi2tY1imLUpHBnSJ3Y9Gg67BspudzTzrxWqynJ+hH3FNqyEdd9aWj+2T
ORVaFRujScieDtk1MZ1yrc8o/vJ6X5vF6N+PLTNdZlftcIe62MrOknLrGXW8BoWhhUGCblZP/edu
bPpLt9FHSwLGMVyBniau+WKemCDVCtNjI3ILNoQyEKY3U9HuJ8dOH+yqH+oDFUSBDK4DKB7pcpAU
wnUHrK5h2wNctBYjGwyt0VdjCNI39jNsM5vQwUZbQYo6eiWLnkqGMLWwrgArM7kzJ2Y1mWq/utnA
HkWFqtmhtwQq3zV6IecHFDCF/mgKYgESmhzV402+oe2tVu92MMNRM1R53458HfoUPKjOlcEDBx+6
292QW90VpdP6jITRKE9BrU+XvDdEn5jM/r6tjGYgYKzTnMaO36bHJl+R0a6UbEUEwxELPkA8E0FP
pRtYHB0wCkAuoRzHTVBPKqmxraHuRJVBiA6L+fdiNPUtyTbfvGqVjTCGOZI4zIRNBWjxff1+pO2b
FijtBW1kYg1TR0C9dTg8CUwqY6RXuLYjrPFG/ynTcpcJfDcgxgN7xiDHl94o7qfOwAgFrrwTJ0C4
3Xhs24XXHGFR4O1I4UZukpnVsuwc1eFPqerAuZsCFrTXci7tmRIEIfq+GKEXPdmOdObYrnQCXJRy
/B+1Pqf0e12OyEnu3jiTLiFB4VoMcx2NVrc9j2CrGKU0xrrb0Ig09Pc9PAtI7bHKgJQzyHBugi0N
O2bT+pEGd3HfqI4AR2xXmXU/6fb05um9px8yfVoAQmfiJfWV+143NSesuRkGcsR5bIhzZG6N8AV7
bSjWsgugo092HpMSZMvE9dYF+vbKMItMNVx2QNXzbmPfWRacUypvXsssdVSSp03x4PZFAwFbCkU3
uaaNmnTSr5/X1lcsoMo1nr2myb4NwYwakAKRvpnLIP9HqagnjzCzWnUsec+zHZGLqtxvgOaGox2U
PkMR4bGng4JlO/Lz7EedlRKKrq/n2R6Rm/caQCNgsLcYJYZCX6WA1GvoO+i5tmkKu0rt12FsTi7S
ZQz0bTo+g7AsgMELbTlvgw1CFXJkhYASVs22J7IL1VDTetp7P2zbH01trYhtC+Bxh2lL/WgYJpO5
SiOQjZCoRs+fBlKd73ikWJYyiPHXLeiXAT1dqv0whDM+4q9R3RGwH6ory0N0WhidjpurKNCLC003
T0j7bNT1yNCr2II9KHdpkfJiLIMFxY/qjJ3oxg67CYgg9Mf+ctNOCtdqyL+uZ20Ks5yig/dDmV8X
QU6QLobgqyNAA+/E2oADwuknd6rrgT+ubY12oQzy7SscPa2LyFMuIWa4C05JRqXuvTSlwsnWurOT
eHrJeDxzVTdycl3wHtViOIm2/Z7ZlBWJ5bXenWV5A539uvyYskqcBkc0erwtrX0TaTnNV2euiGLU
EGBe2QWHGQ+V8r62thzI85DMBKN1MhlGk3EEZFqV9cjYh3As/ZKP0hmSQvXD1Tby7SXzVvm5UkwP
QyTPfv+sPBDF+w5frIy8zMi+a1Pmu3tt8g3xWvdbec+Ao1pAaZobk1kYj9SjWlV+U/gVj72bTW6S
uim+PgDhwYvisbZxtuiOg+7k1nzZyrKPe3cuv6VpgV2kg9oKv9RHVnZq5/VW51qUPp4NtTdcKOHO
ypum6ljbK/r5ZQvKkz4a6+elU+ahgz4BZtRGNhdV/OB13Kmm0ZIZWchrtnrzzrRZXJKFOd6PdNQX
bC64cZaY5lrwsDJFFofNmw2aUDA/kAhpjPphRnuqiqmY/FPbaKMebb2ePaJv5tcafIYq+OC33ri6
hjsMu2rqcFptvRVkGBR8pmR2ZTTZ3nA14cWrbVndWTOGJmeRndFTOcjdonpdWb0qt2/sgzQNJmEB
L7QemtusxM6csk6dZFYFb0vbEUrof6WatK0rSU63EbOgTWWNKA7zDXOfs3afgFvkb42db1mY9S2g
gLHzhoIAHnt9/d/cncuO3EiWpl8lUXsKvBs5mJoF/RoXKUKhuEjaEKEIifc7aUbaU/QA00A1MJhG
r3reKF9nPnoq0VJkQpoa9GJQqEWWUhnh7nTS7Ng5///9BjLBnSuz4LbWkGS3YReDAUmpv58VhSgN
IT+1b2tDJrcohoaGAr+sHjQBg+0z8ne8ie6onT3M17l6XcPuRxXCEB5MPqLMguo26cbLgcn/JZIW
r72SXt+d5zHekX0r6pZVDCuhOtO4qgSI4KU6aqPyEafhewUgKJ3VyOhJvya1pWmQyQCOgXutOrLK
mSmW/T6NR6N600tTpvuAgRLUB3+Q07FVHU5hXEZglklBVA7+YNetzso20BUkWkUaIw04he3IA5I/
p3UfXFDyjtkx7wnAjYAawAXXdjA+hgvxxBHDNRwMGdq5CygN5nAokr6isgni5NhMowPje2gXDEdz
6hwN5TRs6+hFJzK7rOGT4UzWU0vkKnVRguxRZ17vbNXEEJtETbcitIPRyy2U6myJfIISjE05MhKL
NMJVdExuUs7o/adqLzyEOwaKc6bSfcANK8JOYdFxNW8vtdOQX2jqYU2Kp8rd2GMRyN28xMFEO7XN
3+bdyJpodxaw04GN8Yjpu5WYu0Nes17s4HnMXLFwey7zk5G66Hj41lj5hKvGbJu2Sz6v1OiGijPN
ugwZWgMctJPGKlArhRq3qrLNOOpX4I1TZ/mjLGgGHQZyUNCATWH9OivjEMR6KzInaqRTPuR0WGpC
iXqe0CyAz06nStlnJLSMlJ0upS7lpOXi1AG17WJbqgSCi6DrQqaIgao3dl6QEVCHc1dTCNd9fhZo
SxxM5sQhSq/CG69QrAZgUUE2oFlwB4MqRJEBnMJISbaMNdpltywGypMOs8mDZO+at2mPSWRyZ9Se
htWWeJTRRANuLagzz+cSTs/OptRDrE/1Gkmycq7TahK3yWwO54IJLEpgFXPQ881Z7RvXM8wdMCRq
SHt1ulOcGaO7Ra5R75ywL4+1Mdgymoxpui/oiYhIiJZ87LzFqnpoLKTPG5vLyo0pVvUhSp7W37VY
h55zRffx3DXqwbzIs25wnoNgXI4usZzTLi+z+lOA1sLdT/FcPeXcpTwp7jSxV9TCabeFYvQH5pid
bgsspS6iwSXQd/Wp6YMIRzQgaGgT9I1pgk+dLOd8X9sT0/lWjc2ZsZBaf5SiMp64pvglPFHjgexb
zr5RXcrwfGnm5YZT7MQGrtH7E+XJU2YZ9pxfGRqeb29XYR1ZXaIvOi/AhDh1jqGg7gtYCGU+NzeF
hAmGfdsLSQuY+D4ikFCqZ+7u6qumhxvP6muqO5lTJ/DjaH94SygLCM2L7w2/9HrCQeiiRpDBkTe7
OCI3NZT6FpUDRKttnWhK33SOq8uJ5gFeYGZrd0VlZtwmicvyR393ijjHZHZklyWns5nHtj+GpYNk
T6uRki5ta+g62NKpWCw8DDPluR/sh5Etp+dIN21FaZOOiTc+fedVeGCQlGbmXRlUqC27pAl20zJI
hAXxABhi6YzhfMi8MDwLSCQgJLEyAe2iL573Y5v2+wkuGCKoebS9neXAeY48EtTQZ3AwAuTtKNGh
KSs0yBV/IBEsQUOA1qC2PvnTnKo9yHHxLhhkfZm5I1kZZpUG8SZN85kKr1nCGSJEMNpbR2Tseg5t
keSKeZR/6056UajaoFS40K1cFjZ7DCOKgkqggqNxcWFU5dKgn4PUFWWlkapds4xIxVo5tm9w403L
GRgXlewZtHHpsgGZE7Y9O0A316UCAUCTarnBcdO4hyr3UyT+CRhKrmgcvwugT68HVLigmymv3GHv
tbrtrybfGLLPZUaCI1StibV6O/GpmPPYBGrspmqB7s5ktAjPulwkS9RjpgJsTHoAdofcNbtdCQVD
n1COFX03eAFkVU/6tpMxnKgmmJb7wMTvuPesWJ3FTY2Xz5gp6DazyuaP2m6N4wwDuor8JGdPMrN2
+uwWg75MjEmzjGAeUJeZJlYTsZ6NFrcsmsHaZpQd8yVhixUS6FpMqMCsgcF3E7AMw6NpYuOsDWyI
zg7pJW9jcwaY1bB7DFe1wQ4eeQ46dsSTIkWrx0ZGQFhui+QIO5aRaFcYYbcvqY3l1m9CkW210QNH
j6E+U5q5ibOX0+J1W8OZqy9uaYjXbWhre4+zg6/E7F0YCK7s/K3PEQu5fEKHmqgbmpQRt8HwQdAO
C3YBviHk34OSsD3CUcHEQJ77MdCCCm12U8O/m3U1eRy9bet8nnQSbHJm1G/FAu8fh53bLxtvggOx
JfF6xKEW4H69DP3ZfmqqHtwGS3Heo8RrwITM1moO5Wd6bMFellubuWEzx/ACZGvPboXTW46k0jLn
apM7kwqMJJZa9ojwxwGSIKl3I0M4rYL0AIU5Be9RBTAzks5Q/UZXpoHec4lTsSsQHA8cLXo7wbta
BGTiUHqeFYR6p9s8V9NregkCKdkcqwytsgdnCCJCj8A/sCsbU0aG/J5JX/Y428P0JqWo5UFtHH8F
0EsCeuhuQN9PyXbDv4jd896qMs7qsTXPl7io8CRg5RWX2jXGYpP7bfwlY+X9VI1+cNcbIL025CqQ
E5q5komLDtr+HS/pLedo5Zp74gf7GQViGj+nC4COYxsuhn1MOUmyowweLJK67cQVFaJejr7Mqvma
6BmUYcwmSf3OXeAghDDUPWuPDsh7KfNxeJMPSYqvH0nlJ2FlK6eCyuyzsZTikzl2WKD1MNG1mAOM
AUPtQycpS7ouFw2NmxSkrOdd5gkz5iNZCjo7Azli3vdsOQ+uxI0QLQSh3GFPNp87Yc32m7araZHJ
NBudrenyg2e6VMmhabvE32OQyVEkJjZja3pl6C21+8TI8NCy3dgbmTggN3DkZodpcDjDNj2FfYSC
Tl/7aFXPlnwpnh0suCE7g2F9YvmYuhtq6NQ/DvEiyCERFBBb+gwF9zvHsXSHYZpqhNYQKTyckbvn
ZDDiecOpGV09HTJz5w0OHZtBaL5oV/vGx4GjIQfmEIflQSyo8C4yja0zIjcBL0CoKKJQErYETGPO
djiewuI/LiaggXbK2nxrOuVMO9Hplz2IFXoN9B6xhLeVLTi6FlrCOiBI733lFAa5SA678V5a0vw0
hS47BC1MxmIeSpR3OciNgACQGXWg7Y74Bq28VNyxIQfJCx9w5T7pJszYgvSClYwnRgT3zvrMYj+T
52xMVbHnXmC217TlDMDIKa5KR8/UMc1I8nGeDHZ8sMmzcvZpHk4GpzKfU5SkXfyRpQ5DHvdD8qYo
wuSzMJIUgak55MjOjDrnK+vEpA7o40OTLHEeh83kksmwMbrFaJjfA8yguyXDacdEHXoDX+OmmVAb
Hq3O4TyFiC0ud50cQ7AW/UQWaeJ3SBGrUvSYvWXzgcALV+/9WKqbenW6Is7RxHsMSYDvnySM+cwa
q56eQ+dX1bEY6OPxCgPrEGCY9j7BaW+dhZJF/x0Nmz7cVdol3AIbmuPupZ482CbJmNKpDhsC1wor
XTJ0+AMnd1YKixAEt2nwItsYOjZ+PHUcXLDmOkwEpCwP3HTjldlwILYId+BomFmrlVCT7+LGLZiB
RacDndtAr+YRI8GKTIO3epO2U0orKvX0Pb0chmeBCQcj1TF9DRPP8/vB7eg02H76MIWT9DZe7hON
PXIOITgQK0kdLYQL8G3TNYbTKRdJRxIwz3POgkVTSbjLAVcQOkbhBd1BFX13x9WxWnwoZXrRMqoK
IyH1eCEaSqAIWrl3YEHgJCOVnsleqsqg2aKLxG/Oia9FuNoiX4Xh7Pcx8xZbNEcqC5PSQneTtZ+t
ls57TfnMiSbIgxnZpUZRYOnKEhsmoHK6HItsuTKyOA73BM96w56FXjaXUFGq4BBoPwyPszQrqppk
DLDvelk/7m2r7T7Qzy04AWlC/raJrLvjIrhd4CgSSX0wOru8HcHpVEfPS9D9I/+xUGJOwYeCbi5M
cMMc3vpO7zUXBHckr7n2I5Q5JCRXMfw9QjbYFOJNW6SEYmHjrOk/D7F7mS1xYke+B50LDxFokx1d
rlRHI1zWNU3Ixtja2VW8Bsivhnbi7oobKBoppxBooo8pIBuCuOpYkGmrHHk/Z2A1t1pjdp4106Bt
Owb9eyNpOG4v9B1iwEYEVW0D4dXDNl9Umkct2IvpOHJ/fOyX3uI4JIe6fj3mAAci8Pb2ky3bdHW8
1cGTX3T2rYu7AIsZvd4piu0Zz3Ke2MU+WVLnsxh6uFMLZqkHH3PlAVcVrcQwNlD7toJACjZIP4bd
lOK2hPhE1YqSSb1H2yA/zUrRJ4kzVNzGoLryUIHSZjqCDdTFzcvvB9RScv6fwrL0d03dpFBhDSZc
BxAG2XnhC+TYYaK74FgNi3cTcjLKWUcnf7hOOSlbtIMImKLBrW+8cMjTHcLzJjssLuqZ11R/nFjA
Icn4wgVaE99kzCeGLRZuU33pDIwvPV+lGMQd45bQ25YLo8hDA4zCuTCWOU/f2hXAhjfTPMvlKshJ
grtp7L4Qly4gn/GjV4QOthbCGYG4ZflwbXlFheTVtVr/Z7KqP8yvmdCiifDh9wcuANsXsiq3ahef
Q+O8deJMnc0jrhATqf2ORc7Z49P5yqj/x5bV2qg2fiCr/Zdf/+nXf/3l1//FP/6F//3rd9ra9We/
amvFK2SrHgoFJ3SQ1wQ2Igb1eRj/+hcjfLUqauEWWmiguItM9At104/pX/8irFcWqjf49kTaIkxz
EFUMdIvWvzJfBTa6llVxi6bnd67i9W9D8eHFn79V870AiOLPJq4VvQayTM8kG9Z8qStwk3boDFaF
CkgaedTNkpzl0nLRb4jimJYxZU0CeFvuekxKb7rEm7ILUyO1j+CMJOWRJ5e2VBKDWoxoE1OopqMi
09LAbs0pUYTZg/Q4YOO+EepjSV9I7NMxnjVDFxOKxWyZHHpyO2FU5nhypDLQZtTaLVYxM5u/WBcd
zWgqeYwwTLvDiXLvoMHLdlHttvVjrkfNAk+Q5bsRBcgoFhivRTaYd1ANEhrKWVhdKMPU/dZhOrof
NI11HDh0NXZVP6TnyvfyJ1AE8DGYh25y+PXn7ezOLFN+O92jgiQ1C/VbdxjAHcIJMq3yUIfjbVhn
Vblnrdh2c5ce3Rj2am1YDZwhhmt7jY790cbtucCDYqQEVs5+nNt8/FgHsj02ipaVN1I1nO7Bf+gH
Df3GDx+00/P1y69/+/V///rvv/7bL7/+M/9Yn7h/5//927dP3ekX/f7U8fygpHZ5cAhbh6jDa3x9
6oT9ilPVKrJ2QtsTwZoo9PWps61XrOXIiUwXuTBxbPzU16eOv7IDFOhI5AMftYnt/D1P3gvhEkol
gTaacBF+lY8d7oVkajEWIyaEMdnbqhjvlwqfrLXyXfwSgsUwZl9kn7f3nGMfv7l0X1eAb594liGq
kBOU8fmvf6E1vb7uKrZ0bd8N3Zfkbb0IfE+Gmey5cvZWDk5/kw9zhxdmzVb98WutusqXr4XA0ydc
eb3Y3noNvpEfciknKTHW7cuArlNQAbdBFqZ/onjjG/nDqwCGDV0i6vlCgxeyo4FuZOVbvAqo8QqH
CX5/EVvFcci9+lylc3VpNPHOdg89M/izH3/CF5Kn9Wqi0/Vo9nEnCZby7z+hpwABBlz9/YxQDMqY
e9kDpmk4ze9JKrB2fQvB58cv+SdfoE/cjy08ohdQDLz4uI6H5bNhzdwDWss2cW06XN5cbxh1p1c/
fqk/ubI+er6Ax4Hthr3m+08XhrBiFPMGHM5thglrNrehrrOz2BPFhQFDChvYRaBleSxHP/zJ57T+
5O7hCeSBY5JlC/ulMplOXcFre5BpAYbhdxP6YELgiiqZUr8piwXd1iIK6gW9Ts5R2CbrZWvBUnN0
8T70bH7IzLyfXJM/u/wOemLeGapDz35ROJGTmuKAdUAgumW49ztacF5IvxmEU/cTffSfXQHMGasw
mxoPgduL58fqqE9LN0v3MgmbCypO71OK6OljLTvvrmOwtQ19Rdsnr88mXI3AczfOFOdgLuZuz0Ff
vy2s2NI/eartF7XjetOHCCosDvhwcrA4fH9beJXZJuPgsnTNDuGmUJlA6GFybrZZi4AIK3cZ3BL2
Yr1xiIKmc6U4k1dxvLwJycE7V7YyHiZESwgTLAREA+3+TVLTXrokqQGJh4M0ZaTjPfQwCrPE+FQV
BC+naSpQ4TPaO+a+8t7F83ps//ENfzJnfL9ikbOCMoSnOaQgO0VefLNiFdiLUFPz7fapKPbQnaYL
Ea7BokNjznRDm9T8MseNHwULEWYwZKhkNmv6HD2emixrIqcX8KUG1IdWtuFDVQ3+su2SJKUX5NCD
+PH7PSWyvHi/lo3GmOeTNRY49vdfxdwxKSdRNt7phlMR+puV+Vszoqm8vrrI08a6GcrUalh86+m1
zt3gOrcnJaN8iY2CkQowZKQNo8P7p8dAeNQwblxV8i9Gpn5wQGwyfci2St4hG1bXWWemb1GmwWgy
yG68yNLCu84ItbzJSg+zRA1OxATpFk+je+jSwT4Hz+3dZH7Midwa5oX5yhJGStf6rkCHcZdjNHka
EejvrQn10I8vzx9XEA45Jhs1Vbe7rtLfXx1HetJLHHflCmbyrmwX81AHnfeT/efPXwXktxNSS4Qv
d7mWGXZshGa8CxMU18pePjctcVQ//ih/LBf4KILPgv1uVR2vy9I3N6bRdMyh4BPuLOWDd8i1eN/b
oAWTBOVRJgEoMLKkadXX9k+2uD95ZfS8FAN4CdgDgnU1+OaV82FErmYPsPg9SB2csFGY0kbE0jzQ
CBd3KunTeyMgkejHn3g9ML3Y19c1htubCoK5w8mt880L96mfGYSYwcdrTBpJzK/ie0f2w6M95AWI
4t4ztlhXGaPC5i5wepv6SLJoi3o1R14bzYFoL9PCXJ7zIb7sVDVs7ZhVg9Zc2d/GNoAjmQoHkEyC
Edyv6/TGKOrqyQeVe+W0YX6Nmjb+iVz5j1vqbwsn8T4WJsvVZvnt1Zxbh2ZWa65swlACvgnCd63X
3UBPYYEX87QPQvcNrZ30EBJv/v90SXngfDMwOfifEPbfXNJCu67hmrQhV4AUKC5s9fHKMKuNVhzy
opNXpQFbul1UvDXyhh2WFgRQFNO5roha23V1cE92T4MoItZbxDyYB01RH9sGukVIT2ZT9cretmb7
OXE8yA1V/1hmbfxmtJ2fGd9eurXYhhAyrPYOZ3U8CMrx7y5lMs+WTKUQ4MVtcaNZTqKYOOSLtBpp
7i+qtxmIW+FZNsaIibwO6jFexOu4H5L7H9+qf/pWHI4RuKhQorsvTRdzjdwzK/B4yB7EJObK/lEy
u4p8ZyIUTFvGlUg51XZughpiYMpJh/TScvrx5idvZF3Rvt8PwrUExibprebVl7cXjbQaZUm6Bmf0
l/Vkn2ntmaurPbukQkNi4fpwpZzkclmnBk47hAcrb8ptmyGo+/F7+ZM7nR4dK5XvI0zGnPH915M6
dlwZFHY7EMfOXZIWwWufJ/VisGoSid1EHFCKPYbZuFwYEPB+s3E/zf8l+QzD6HSg+faY8yeLMl5I
i9WSM5yLBej7V2+6eBR5x6vPYRy/jocw2DskC/1WL/znHbZ5v08NJJUsScf/diU/9+PUf/7l9WM7
/AJi8vlxzJr6v64v9x//1fd/pJnz9d2sqRnf/WFXw1pe3k6f++Xm8wBI//e+z/pf/t/+5S+fT7/l
FqnnX//y1Ez1uP62hLf17bkad+k3X/76+7/+3JvHip/DWv63X/87B/L/8Ycf+u0wbgevuC19fy0c
KRpJs/v9LG6br0L8dtjUBDsM2Gi+yK9HcS94ZVLUWCEndbY8Zz2lfz2Ke94rHy0fh/gAW7pt0Tb7
/cN/vTd+1ATD5vndY8OUgDrWdXlusJgCZHm51RSzWGqBop+0NK/+UoVj+KGu0MVtm2Q6lOjePxfU
3DUChjn4EMPRnXbBMs2vV5m4uyeT1L33UTm2kWEZPctQzmx/tyAnPuS6pfjtAwGTEe6JAAfODH+I
GreEckpaaPMhtnwPHQ6rNWy5eRLWpp+k3eEaKRiYwsNE0guov9lbwCHsC2dkjrVZg5hvuWpjQf2t
56fZbXrjUHnuSCJvGzD2S6D3o8FQailx2cGci5AzdSB9u8zaF6lrApuYYwwecVXm752SGi9y/RXe
NSxd3+4cJ3W8yJGGwxI+dzNECt9lcNy4vXmkaWGc051fIm9Q+lqGcf0FMZ9xXjBzAAzdzTei1P3b
2CuItDK1Pcz7igiURzBLwfSwWBM1qgOUGkJStbzx7AWOIkPW5X5ZiOXYzejTzkL4vxV05QCOfY2p
h04/mqV9B2/ufU9UTwoMt24f52Lo/QjdNlr2gpbOCHTch2mfSgMLSIAS/JlTLMJWjWoOkGubea/F
5LM8dx3r0Ja53PQl9ZLsPnF5GQgpyEo39YCfGmNXkhJ3birjtYUoRZ8jgk3ultbtHUSJCqB9Bjkx
qqfUY8wbDLraEmU0jSj02GVGGIJExFVN2B16GZgdRAy/75mpNGo8J1UDuL6radLu6jJdYXuFZYKC
Q95xppaaeVYic+t5mkLn3GmNKog49NJIkbKA112S+XrobD4OX6/DSJ/wktnbt1pO5wsR4i12nQlk
VkGD391YdoUPAIgbzD5UB21/lM1kwTUPujCaRe9Q0NtyOzXGInbYXiozWlzy+LYmaoTLCflavWXR
4D1I0cFomnyxfHIMr37vAv3jnkGH8ckl3g/hljvitp9cF/rkiEAu3oxTzK3UL5lGH463+rI3aX5t
02zo3rqGgHVmabPe4DconlWMeHZDl9i/q1ZZz64IQOLxVREcupOKwGm8duH7EZhOESF99OnTivWr
b9CfQngJcefsZqa8D+7SFf5RllPyhbw5tRxqNVX+Fo9JVlzNZmHCmSUDhBiRuV0OzH+wdlmx7QCf
sSlpY52Ew5q3EfeA91u0WPno6PsWTk0GwpL0gM2I8LBF5tQDRkyZr6d7owCKualQJdLIzhUKVybm
OS4u1RsR5o3x44x27SEGOBNTXGkKsBbu3fDaCQqZR5ZTiIpg7CIn1LYStXuWJJBPzwjTq/C9l5zf
NiBfQHKhrsjyKyJwJ8IxERYjFho037lFGgfc1j7usGuVIcEJSyYStYU1uAqyAxr6mzYMgYl1MI/n
c6RI8S2CQZ5kUzcq5QifybdBHzTWeWa44F7mHnzbuxl5uvUxqx0X7CTWRxSnpTW3267Xw/ueG8HF
oaEk8s/ewUphLzkmKQYPC+Ka1s8BAkUt0/H2KitSL36LghPAaRobyNBtSPPqcsK6Bd1KgvF7Uzhh
9mUkmx19fRHKkKWHCICIEssZDtLX5j3W1zAAmd3mT+T+iBETFOgAIPuNk3xy0bh/RMOSPEvEt899
WpnlLq0nF13VJFdVLT29+3pcWYIt68iu9y3QXDSRiwfI4P4YeXDjw6gP/ORBVPbQXU4gcsSubr3x
oUYzgI3L7V3s8vMMNg7fHK4QjxA/wLYNqtod8GY/eWujkg58p613Ffa+T6G0jDnqFWzczeyradq2
gafRZNcZhxAkVnBUTWtqCJIURgfUh2ISkKEZn4+oLp2Ilx0eOrccPjm0jOMdtP5BRFBDDKjQltsA
dxsNoPC9NwXBFlz+ZNGR9JtsPyH43vZTaeVnhmmIL4x85hVhGjvI4CWr+FmMfs7ZecpivcpivDbc
TsXp4N+JXRBKHIZB21aY4dI5zLg+vhqPyNCD9xkbgHUw8K5+6k240SweuW9ue/oGOBR0POpjmhV9
CLW9HZ+GnmF9NI+dvjWsOL4dRBAM4IyDD4ZASACxO9cH0gT8cx33ColNk1xMPjVvRLhWjPTaxq/W
zM1t7wbja7Qv1ZdVzBkcIL8ux9HAEbsBxY2eOvfaL7OB1jYqoR+wmagSkQ+0c3YyRbLEHHUw8j+y
fAs/Etyi773RtdStkVvBjQ788SHorAH8ejZP18J1McAVOlYPBVpaXE7uBNyWL8g7CISMAzEHS3mG
FAw0GFqcpdn3ne/rqBb5zBS8WGx7y7QPa5g1yoPbl967ZirnZFvJguZ06jHBR9nBnCxi/hB+kG2F
qMwN4/SxGCbkHE2bmyU2iLAZ9kGMGXsj29lxI5Yj/YXPI/sLCAdheFhySdeMtnAO7ZLgVfKT0GRd
pX26YFYuLFr9SRK2ZK72BOdtGis2af5DwwJ7bqQpeTIKvuNvZ4H/vDr5uxL4/5ealzPDD6a//5N6
92+//tP3FS8/8rXi9V9x/nLxpDm+Y3M05KD/2/RprXg9QX9xPRUxslhbOb9XvP4rKlCmQpxbfp9L
/V7xOqTfkSpH68dcB1Z/19T3xBL6j2OigMlAuev4TElZ6XzzZZKxG3slC6rXboWI23DbAgZuIrMm
UMAIkrHYNkidHigw5G0/zx9L1CgbU8M+3Gu0aNaOnDBozAjnqws5ENKy00OFK9dpjMDY2TIZ692U
dTK8rhNI/Bcc1I1l2w/+/JNzNw3BPxTufASm6/AOfJrxLw+ZmDAdgVAVzarC33LUSZdOSHlwR5x3
qqf3TIpy9pzZfXghEEd/pkEd+JukU6hE2OnIhusxGvAYebpLt9JGBYqeK7v2Y7dyNppnlPBIy8m3
GNPGGzPBBUx9E/oZCUpLUKzYRxu9WRCUyRGN79wdB3vEn6JM02CqrWj8MvhtyvfxpMxzVUlossGg
SHlx+lzZ12GiqnsA7zMel8Es+02q17y8pBnLpzYgtXOnMFuV25RAAVCRZoNnss9GSTzwzEwKo7qf
ezvC1ityrRZZ0Gc3VnGQ5ERMRHhhYFfL+qS9TgkfKDdhW+AvGIQMoKsmscJAwZd8yQYavPWDEnJl
gipcMsDOYHBjtQTjOzJcG45+mBhqj2N8bSt0S3DOQSluD9Zgs4P5sNKfg0x0550OvYu8D6pNkRNm
dlZStn/I4cC5BOMlDhfJ6Lo+ClKLfmHohPrY9VPywdNqvCbTBgtAOdtI6tkR5BtUwWwWoHspS2xD
Gz5RSsJknlCt8gFjISQqIqcvv6oy6VCYEp/1HI84jIFqK+dLx64z8CFKdUvAhMQ146T258QmgYTk
uz7bjYuRv4Esm9tXzVzbtAh9Rchd2fAEKN4xWP0el73IMcV4ptKkvSeOuhEg7XWUDfjJ9zPGuCuz
ggXI9BZne0Scqu0QIINbPBgAJWzSuFmFbNVUYfLuXe++hqT5lJ0WWbxeLLj5afGltmYhtk6Lcnpa
oP3TYg1TgYU7XNdwfVrOjdPSrk/LvHFa8ufT8t+ddoLTpoD1iw3CPG0W3IlsHOVpE3GlSh/VaWtZ
B28fFtzK/J2r9cqXXjeixGqJJlM5/mqmaQf7tGUZp+0LO6oCNhmXbGvUE2xxsEbY7pB/lGfcf2yC
at0PjdPWWJ62Sbxv6oFTN5tnXwXTNTZDtlRDIuCN130WeZdWtw4N3ff5aSPOgll9dPFdzJgyDQKC
kEhjcvFqwvbOGLmwnZOZ0H4x1j1+Om33et35q5ZMocM6i/1Se8v4mrNzc+tTLLB7UjbIUwlR8hBf
mGtdUa0VhncqNhKs0ajIgw/jqRTRcEtvl7U+WQMUCY9YqxZwaW14FuK90Dzfa2Fjn4qc4VTwCIFh
YpkopA7G0AXvw2mSpDOdCiX4tRRN4amAIjNW7LAzUlblpxLL8mKotKCJhLMrTmXYgqvJokO4lmew
2cQX2j4UbXKt34LfSjlDjNZuOJV4Zt9T7hmn0i817XhlYa8loQ5B9O/6tVLETD88eHVC+eisleQq
XiwO1anAnJheEadNpP1qjrHsW6RyPMzLqTStdUKZmqqUktVWnPWK2G7qXTyTPU6WdfK2cSzyOi1e
r6DJsBbA2azyZidPhXFucNMQtdWPDwVLa7gpbCwkFPyMyTYkSAFdHzOpgASLqtoNTJDOAV1Ack/9
uHjIONcse6htEm8ecRBe1BI1cJOGWPk31kTOPLOkoK4vQnNpSRf10PBHbkfMVjQj7/QwuDgTNHh/
HkDK+1ZmXSdUyMk+rTK6OKZlVc3e5/CAr2eSrtiPBWL6Pd2U5A10UPLcDKwEXTQJJYLLijYEgUR9
qR5tDoa3gTO42JPJSX+20UzPOxONsbzEga2qZz/D0wFy2mZESPELnoLZShKVvR3qc7RSJfDh3Ce7
uLXr5YJjENFoKjDnxwJrxOtsHltO/bFCmA4QkQMqTq0IMB9LVpMBY4gIh7TfhRjYLxBALnfp4hCW
VgxD/bYZmoA2c2G/ZVA/fOEEhw1Z1nO/LwrHQyiuJvIj42EQZTSEhR3yhNEn4QAx+v2uZOGe2LDS
5CqvBFtFo7waxjR3F/rbOLEug3YcHjnCF5yDppDYOtBNGGh7IMw4OkYx3mWu4NQ0A3vKNoMU3nJE
16lNftU6Gw8WOX7sUjNHa0rLAK5/WmQzuWJe8ZTSRp63tQymPOqaIc63ONLc2yxe+K/LapTB+Tjh
AMGi51jXvlPh2fcSA5lph1Fg2RA/C6+YikamUcItthVKMcgspwxri/Rcr7i0+ya8Vv043s4VSCgM
Hiq+Bsu7og8go3A06LCG7E4l4T943csg5Qd17woS/We6vasE60W/lx/8Wv3arzxwPBbFpWA4jSzn
9+rXWuti0ECmS3HMRHHVPHytft3wFXJUmjeWDfSO0DB+6Gv16wqymtEo0u910Bug9Pl7+r384Mu6
0ebXMCXhNWhGe7zH78cDw7AUuHVJXY17CrgP63JMZzA0JRE2co2zaVHuQdqn0sOO53jlc5DTS9OE
4OAaJEEB7DnT1lNIjgFd/qDX5JxlzdCJld19oL8HZmJN2EkoVu6J8OJJIX7Ha2nUQaqatsPcVowe
e++gJIlGy5rcU45tfiHdIn2v0MbfQNzdohVMLqtAG0dyluad6GX9ZK+JQCQxyHsk/nD/O/KC4nY0
LttcECJEUkq394SqjrZJ73npoFe7xA715r1c+4HJxzIVKGbcJ5XX12Fxnbr37RpdBPcYDOAaZ6TZ
EvxJuc9Il6t3LuvzlULTNEFZtsc3Yg1FShA93ExA79+KPPXf16f0JHowhH2ukUq4gP23eYkDJ1wD
l3KTNDFs0+N56wQbpE2Kng79VXPKg2O8hjZ1benvAUIzR1wjnZTy4vcYJ9w3sJUsDrvbAZAN6VGY
TpCJmxEiPQ2AJ7+bRGvQvMT3Lnf+GiTldK26qFB0knFAzNS0Bk5htIgPMSpUf/CerMKbtiO9juta
gB6Xa1wVyZDW/2HvTJLrxrrtPJU3AWSgOii6F8WteC9rUmQHQYoi6rrGIBxhd/0azy3b4/Ag3nT8
QZnpX6LS0ssIN/6GIyRlRKrALXAO9tl7rW9xqsdtUBJlZWmV4nbamm6FuPx6TO0HlbaIM60ZWH3e
8hbWXCyoLu2hxCDjVgpRWXleuRjh3jhDGfu4gQ5BSuodCiZxWpVUq+dl2pprEtekQuFgnB4+ooQg
KcPAflobrXGfrCFeciiuIBIF+FhM7aIEs7wN4pi2hUXsKXonssBmQsGCpCo245xrOx6x0kFds8O0
RitfCIM18JvjG0+aa0Pq1dNI9e8MdveOZ480sqzqlct8jSgrjLI7TbwuiEDYCI1ikY/LtKaalXqX
3Vhr1Nk0DKQDpGGxRQ4DNn+NRBu6qXtQRnMkrJsPbgCP/ahhKxA0gNdneniEc1IfKh6vviqk0Q2z
kk4nndO8VmWMuvV65mp4cqiTOh4Il1R9Q4v0Zzz/CG2j2cZfXcknGEaTp3XxAhiiVj19jYJLSqvG
fEhjH8FxAh9TSqanQp2waa5BcmWx4j0IylbcgZw5mb/iLBPeiH2uQT1vNVkn4bQzd5hlcM/Xwrxs
7NXF3VEvQ0NYsLE140xNSMQdpxu4G5NqHvo1AE/CROo1cRzc51/z8RKS8lRmNT7uyQYZCzF6XaUg
CF6j9fBMNvsgiGVlNcHAKcgqZa/IjebTyn4azY5IwI4cHECfBEaT3jfBsCQroSLSj7vnxU5Q6NCj
7Q/RKgzV1ghAktdB+a2xgG21FNuILFKnlUv0h4vxDPke+6e8RgpSQHFyUpPIz4ea+MM1epAHLU/N
r3mEy2Kk7oJu8m5JJbGBVIVLdMQRmMfxcJDXWEOAUURnxsNwFAqhh4G65h+Oin1nJEQicjJa0xVw
wBfWmphorOGJ/ahCYlkDFem06y+EvlO1aCBf7ClsnEwhglFgwjtaaqXeSrGqemGmX6hLeRJrdKNq
WDctWY5S3PZetcY7mrqEgmONfJTS8HaZCYGsSIMk5Il25BoQmbGkKU8nysRxAGKAWXUjaiZAzRou
KUkjkWr4hN3wa/TkGkIph7r5qq/BlFM7xdjGdPMWIg96loYEy4DikWiqcUTDRrwlgc06a6Jjaj+u
8ZdlNcgwvuSrUEleY3WHmqL1ZlP1pV5/DqWdYeTk5a61H318f6rqV11X9dLnOHoxRz16+jon+r2Q
YumGNvFyqVlk6YwV0bDS6NE0wtg2QPSXcXu5pCZUHpCBwB9Q9uyBJHP2acdHifh2T5ZzJ4Zlv8b7
iE220OwPgQDRyQCFDCRQTYcjQQDoAqFYb/quUHf20t7qVnw5K4RGl2JQPahc+bnHBXg19nH4KAfk
PPYqDkTiAcjEFdYVqCbNb4xiDdf7VAhzX6tr33dW7cOo24D9rAOSpe7WXBJfidJ+K43m3uwICgtB
7cEGAKIzh6BU5JC0i5BOiB+O0mHS7HctSa4EjDoPgESAwD98kW1a8ZIyKmcgBdVBN+Ia/z5VadNY
y2d6HlSFLesUb2tH8UiXxKCuk1IZdpQaGILzesu3P1fvjZo+Aa6Atyrl6h0Cl9CXMxj+3TR+iXU8
q4ykAVfpQbZbVEk8xUZsXbQVHVeJsRYnCf04VKHllQwyM2gBOscKAjJKHuX7xDJrP1zSmoK4P01A
uw4mg6NGU65ZZL5CHELqqEw5NuZyVqw0ueyBL9oGlk+vVAdtj5uY2ScVNY3cgZz7aeDA7INMVPDB
l9G7PQTDvVBILsn0cdyaiyafyzF7LltV24aYLMG2jdqe9Nr3IcowIER2UwGfKK3btAp0p0Ay7LQk
1Bwlq5W2wAVafSOb0F0CKRA35Bvq59DuqytrzWKjV0ekJp2mG0bJ8pYZmHHoly440YEx/LruK7ra
WXkEVDYTJ8R5dRpbGixNIt0DVuFoXoLimueEp123xD3Ry7G+3NthDEvNsqr2i26BctvYc626DdW6
Y/Kc4DQpcPMDuDjYBdbEjJnfQwIs6gr4GtO1bh7fikor080i6eGR1nd4ypPUgh3QOeE4XJhk+vp6
buwEcEYfDE+9lztQp7juXD0BnoAi6S0ddT5YHtl7BEz5Bfmbg4c3kzOHTPwWA9mMZPXMMDxZk4LL
KZnFrqbIcknktJgbWuFzKy2UetYeKj19wPkIk2tDHiGyX9lHYIWBVBDJwLk6jXuAAcWusZNjb6mk
Si1s3qOkRfhas5OoRtx5swarqNLJ1YK+pWWAeNI+u4DaoPs1aa9pP+HFDqrreTBMEvYM4jvykYNq
OH9mbLMPaIcsaO7kab6au2OMXBOzyVbD82sm4RNjcCY4U3kiX+NshUA8Wmk+doLcr5IbeduL5lFJ
l9OAilZfjYGG3LSrTApQEefCHJgNfR5HSgdpq7Y4SktYTnK2Q8Szz+ZldQXKbm3bnyMk426UcBOz
Rvx4NeliDbK3Eab3Ph1fa+m5I9I8Zo0q08niUeZqS5NvGhvKB647K2g42/NJTq2Cdj3RL5I+vR9C
jOZGVt5ZkaVxLaqusASnmlXbuLi0Z8Iby0Vs2xBM4ozVn7YZ0UHdLOewOYa3RlFHVxsZ/8hSQSs6
qzezZrmhSQ3OhC3fS2rwuRzsB2EcZhU3PqX3ptBwi0tyftOQ+EIX+ajVK/2IzzlYFbCyyUYTmTwf
M1LkKrqHm8oOFmfW460eKnepZO4U5kzQfdr5EjfHG+yU4xThgk7n3PBGM3rodHo7cg/sprylqfs2
NOF7kNbeKCe7qEhreBfwCAn7YfhPZJUm4usgGEE8VDm+BdmofG2g+O2xr85zR9ytnB/0UPWj3tA3
NLtjr0UQSkxbC8ouFdatzffNiWBg6qphuhweI6QD8LKUGmpo6OONP4eIYje0WR2zpBkOJvW+WC3E
tFIe4DUckskdJvbUWeTd9USGe6CEewb55QFB+gSRJRwf1XXrxD5uV69Sp90NSyFBGFJirBa2Y1Hs
VHCk5qnfNU19V4lY9ZQO3lUeC4LcsuQMj6whj7UQuxl6CgNyHimfcO/TnM4l9T1bEvGcQRmZiL6M
5vxAxb/OFzq0fnQemGw42VSdU25FzhdTRLA9CEv4M7THRW02XwZay35IUqlT1tzpqq77Wm0u3iyT
MdvEBXlIDVb9zlBeeXeHTJJO+dAZrgkh6lIeUuu+swxUDTQazmYjAgqjxfJqyWiY5fe121iN2BA+
3T4qSTs6pj2sYYuKHy1ZuR26WjpKgt6xudj5iWBX4x6MGtQyw6i2ammWXlfdzNrEy7bZ7CxXkNjb
JuomVkFnJN3LANkisy20CoxcZGO+sEaae2QWYUk4l0F8qOK6xJhXxIeWjKd5SJ7mhkT5pBMqhKzh
QBwduxMDARhDodeN1jlWbPnY6sQ7w2ZUTtQlxkaMo8IimHzW3Wk2++dUHgxfn5YThEseesj/90OS
dbt2GZN9X1tXPAbUjbQExw60j5eV9fSoBwpni3r8Ak9z4sQTgiroggNSDYr9Rho3IxE+lP3NtC0j
7YTo46arMxJi1M5gOVc66yT+lA2Mspe8BeiHwftykDvjE1SokAO6zf4m6a0XSd1rFsfkgsKw8YmQ
MH3bwFHENFjP8odCTtnObeN9UOxbtUxveCK6RRzTv5LMvWXQ425UA5jO2jLs4QI5czbPBC9i1o6Z
tMLo4XVWdkOrDOdEPkJfNIvshWCqiq1sltw0MSgirC725BjfM+OoLd4TFyFG5oz41+UiOBQpakpJ
GUhmtKrQC0WVP+L/9ExNVw6tEJAVeti+ksXmmpgPqgIRLbPFAVmUU2f2RaSCtUDwM+0rBbujubCx
oqu6GWakMIsQp8wyPTawwAVOYeDCh6gNyx4R2dqsZn58akpj9oZY/dypkKLk7hItT3AFE+BaFfGR
pt6TmtQIYgsqoBw/u2UFAZVJomwjRX4kqcxiIlBQm1tq4IG9LDgOlQ84veGpRJF8QksaAipRsy1l
Z0UUYj4fWqCUfIj9zKEOdKMpRP/W0+DnLp6qCbSHnVn7uZCST2tD8yRMOMAm83fwKwuzsKSazZci
X9RtY+hDwYkozQ5qkgefpGXQHqEdozNDDX4kdXV0wgjEdBL2JcOWlRYZ5fa+aZbqXu1ZY0HeasDj
jCkN2cApMucV1BclsJQnOxePuZSNoK7s+FOUdDQGFnZpRMwqVAZTnuezUWuEI8qZcVfl/ed+avM9
PNH8UJcoZFMIO+4wUx4DvoM3FarEnIOavZBiXd8XfWe6Zlea1zDOmKempbxn14vvCmEkPqc86Wwv
M09eszPxfgZ6e+40tSCoUpZexiDtrvvOLhzcEOJdyjn3pctMympCniFUu5UsnYmNKsRSoCRmAkbY
cP0YD5OMPX9J9yzG4ZIFperIbxBqGZXC7IFedXDLpIGck4oWsWdURX0zNmXy3LeGzOmrETsRAcCG
FCHdoFRbjhbHAUeFXEFztxCQ1fWJZ0tg+aEcyFsrgULelXHmm4qZwEHFAHFto1PZjg26ORsixJHk
2tW33xqvDDTMo9K39PeTMsbez7TE0duBiy4g+TeDpmVeXy88xqdCz2Ovgh+qbSSrgpAQqpM/2lrj
1/1oHdN0smQnH8aWysaMSTyezN7p0DRcWlFVe4NpAQQugnY4ZrEwnoAUyifoGp0zDyJzzTqtDylo
drfJlXavFsxc8zgNfOxvyT3ym5ea/t01UtAXIdEBLIFHb2s7avYiINExs2k/jxHbVVrTGOcr1D1h
y1R/eDbD3mUSfMqpUNxYpk0XLGBrSVfoFgflloO52k/zgRcb3ZHu25FAE7kEuClvojetA4W+7Uqm
WHaxBJtAVFW1Ra8ko4AU2lNR92T/AuABBww8E/xGuqGfJl0V0NShkU95dIAwEe8aSbc/l3JZkWHY
SK8Vkiq/K9V+a6w0Xa+DvnlvzZ24BWLyJZFsdisTxRZcWO1mkWkmwYYlbXVqwispoMXA0x4/XU6g
X21OA7knI3I9tTIRParZoz2I+C6MAvMsy1NE3nWr3QR9yB6QrSnaiWrr+2VN1i6I2GZiRPZcN63B
2/mawZ1+jeNmTEk09wgRskAdS2I3kjLtUVtTvCerzqMN8YCcwMo151tfE7+RvBD+ra8peynCOASa
OungJgK2q1CGA6fTtaEtsOaIAz4lUhxqVvhp/Bo0rrMl3EbMy1NHfI0iJwuTWHKoP90x0xLj/7U2
/J9S84IY5Se9/1Xz8l9Rvfzbv/9Pfv0ReqDz13+fANDLR/JlYTZmBEBX30By/bv+xf5NN1Gw2LQ+
fh8NfDMBMH9TTVQzMgoK/NmK+Q/FNxMAlDIWjSDlq2hGN//OBOCrXeo7AYyB2orkmZXGYPw+avjW
htPLIywGJFqbSs0btzdQqSydfknPi9F/gBstFJl2hmDfbzp9bUFOhLRrxZy6stwbdybsQ5dtAEtd
STcWqBIwzfBV0uNPoPoaR2W2zKIXl5BQRjdlMpt05EIu8GvQwj2mBlTOJrPUfVqhm7F4/mHNYH7o
VcS8q5s6DmqGD3mJLDmrXL2E5DPlWQDCp1/ucehQWqWqua8SgCQGHeVNEVqFjwpFvwQzsCYfY3ZK
5OhKktDmWjK0v1QZSe3Tknjb4XTybaWItoTnmjd63evu3x973ZU5P743M3zV6P/D6XCKPzc8ct67
n/6p7ZdydRm0H//QP+Xy4S7/6fJZyQX/DWLIf2aE9j/+/b98Lx7jL/++eIzfqB1x4sirCIwFobGs
fl88gjkYYyvst2gesQavBp8/xWPybwo3NJIzvnEM22tEyJ/jM9YcoSGox3DJY5pCJvU37BJYfD+o
rhRWDKMzVjhnfosp3/fTs7kSUaj1ob5RW+wGWj/NHn7dAmlG1nyuK2JQJ0hFuyjJlWtmZIw6iFnz
EjkBpKHwOBzShaF/gBYKcb+6NfA+P1BBvIp26baLMnKSXxlXdti9xLnxUpnBQ9noT8tEW7qm7LdE
/A796E6ei3FjRBmqymjtCTZa5XTFRRcJ+2DO4Y0pWW+6vkJZ9areT0ttEqQNXpmUecNR1Uw6EobZ
cIwOXuvJHp86BbogZKT4FlbjDNCK6fMSrjHOCjWJYczkqYfUmAPyegw4JankFdHo9OQX3wqB0UdQ
vS8pkuxdYIzTxcogp1wFuNsSEUHo7L1VBM8hJ81DqqbXUaCBPkGLYTm2GOptIub00EuM8FLk71Dz
lGd0hKQDJNMW3cZneGPZwe5IOc4p5CYlOFrR1NBK1Cy/KPNXwJHaNu4QPdHxrH2ewAF4OEoPGZ6P
w5dTM2UbWmRtIWjIXMi8Jetl7Ax1M4xx56K27w7TxPCm7aznqm1o9pmN+lpiY8DU0Zhip7NdHqNk
QVUrl+omHM37YtX8c/yfTxDBJQanxAskNKCRomN1mDOyzi3pYoxbhRK4qc9jSU5oR3iCE8/z6KLA
v2GMIZh02C1KROpwNVZPmWgTXmhDny7mnFNThzuiah60WcVfgwCNX9YRq13fa8mcbSgJZqaJ4sHo
yzsIlJZDqvDiZtHwgECh81NlPomRnPCRsuusBnG9YfpkQYphA86imTOgNO9igrMhp4GFjJThsRs5
Qepqfdvik94AXj11Og1O/NWlJzdwZONq9kG6+mJ9BYmVvZAFh55CuRB1p0OYZ0xR19F5GUDKt4H6
Ks+hQbGb8OlVpV/p8lNvkImVMjZR8iin+6MdM+YCuHp5IBDS8toMHLayYrmUwuIeVbKfrgpAdSJa
phWPGa1zvyPe0Ic5WHvdgPS/rKbGaVQOcLnWN3djRTqQFuFMD/S3cBQ0RIrx0Wh1nShamooRfO4N
/IjWs5v+CcXkXQV47lZINRFBIUk5WhRtgV8Y7qyrB7W1djzsseEHlcGBw1QnXjl+orhE84kNiv5N
BfaS/qoNurZ5QmyiM7e0FDQfZrBLeqaSTceIaein3dBpezmxrJ09a9tKFKTNcn89yl3z2hly6ipF
2bvl+iWERM74Blg/Px6sZ7kPP1tDfc/gVt1MtEddK8M+0vKaNrm9YGnsS4OTBq8zG7JzZU+Rs+h8
0GVrHtOenhFCz+ViQvp/aAt4JCR82G4iSjqFq+egVGKEKox7I9qPnDJUGe12+kjPJ/NjPUUC0I63
mkie4nj0uqVaXIvGPhr4JnMJDAVtryCJY29Ut3qLlL5cceF2XkfIVBV4v5bUnUVDMwrHgQMsk5E9
ze6dIGDBZwyOqRsaFJ9aqt/MZivuSG6wXCwkmQsglgnhwu7vKsp8ZKC5p23UsNQMqEMZbDg1bRHf
co5Bk3FUC4apiRQrTvGig9W7YUi+D7SKLi+EQzfI8UDZi2xuRqb6dji/NsGYbqVuwb4uAkigIRDu
uuJnbN7bNvA1lLPcfmHQbWIqkb4wXweIyNmQskTL0MC0UGs+uZeP2WgzXR6jXQG60ctr+ZWIc22b
mSQE4GMJCFdgdTZEDJRSPx8TUxLuiBKC5cPrWXMgdkFsfkmbnlF/Rp/U0obTpE5vJSrATYIgSxvb
ck/SkclpC0Dl/69g/iNGT6aDAMlspOsAPgCcII35WUXzv/5T9uVf3r78C1y8qsLc+r1r9C//sd8r
HEmR7d8UAuNI6sGHrgiDUv8POtP6Wyq6HI1IDcTwq9jnzxpHkX+D5mTK4H5MTPAMmP9PjcNvUY2o
AM3QCFmI6v5WjYPk/rsa54eX/gP7JlzzTnqdtmd+jHRo2cqXfCAwpEBxGVFwzOfUJPLEnWsIlPc1
E0Y2wIZdxLMIVwgOGbEiePJM2jm47XfmZ5aIzoneuKlr5OVntikeFnq2M5dHq79IzLd4KIHs8yDq
Ptf6tYKJI7wbgn0UMsVwFJ6n4gUsuJWeSR41q0OtHlvjqrQu9ORqaI8pvx6l4LjEl+20pQXvZMFR
oa+sxudGopM4w/FFu6NvOYnTm3rFth8ENyMTkfiylFhp2Fv1c0NOfEsGKKk8VcbM7Uof9obigzwU
9I6KOx7UKSY+ONDJTm32EZpIxOgNwHklwC3X3+TzbYSdSWZk/6gsz0O6NyP817u82xur4HHb8O+w
mVe7JNsK+8JQ6LxmD+ASKRnW7QBv3rwlhEoXl5F9oYzsa8e22k3RQRtP83A1y5s2cKPosAxPUunD
SiUCzNeSKyiXgbYzh12zfHIFUvPpsP4o/UV/jKbrPr2rRnkjJcecQApxbvTbur0NslMS7STizVMv
sjxcsgWi+IXQqO1sHBppR3mgpqdK8dUKoMnvMKG/pQ/864PSP+HpRvzcD/PfOdL8Kz/Xw80HZeD6
N/9Y9wb6P84OCi6Wr4QCm9P/H+veUn4zVYu2kGbSxLTgHv5j3YvfGDezHaio/2TWOL/1x9lG0n9T
YfWwlXAQsWFqWH9LG/ihM4DOFLoRZy4ZKiNx50DFvj/boItoZps63m89vbvIH8qb7kJ8Cm8Uf/GD
7eTODq28s4LS+KLZW1vG427lA0Z8bm4Ypw7v6V2tbnLngHPDHbzZvR/d24vKUV17C9Zwg/x3Hzux
y2hrg+UrX3xIKn769s0u/Bf0g68Gnn/0N/58FzRavr4L82P8KAlShknllPvZJ7Q0brNvGc8y0Nmo
VyqKrgfDT7zQjfb5Ub/5xaW/Pxz+cWl8+6u/aD2J8lV921ppYxuBmF7nvrpd/OmJqITsk3XKHyxl
mx5TJyfSxclIRCnOxeHnl/6LK1s6tCIaTrJM7xX96LdXXr0DmdW3uS/bsl9Y6cU4mVslms7ZoPzi
Xf5wKUOmUuP0S7AtZzCDY/i3lwpaBOZyKmLfhOxYRdLGzryQkW75p4T4Pw6y+HCl9ZV8g2wxxlVP
0XClQbsZ9dtsuv/5h6bwQP8eGUJHDd3t+qzVaBB8TR795gJIrmMsT03q62US1Y8ccwzV7wrunkcr
hZV9ti2lFD498aB+zyuOzrdGK+xqD8+5nR6qbKzRkZhLSQ+tyqVuAMLTm5iP5k4fHgju0DRPH/Ci
X/38ha8f8Xe3OLUD2t21j4fC2DA/8EXo9kqVmLFFg3aa8ysjsTZFdfHza6z36odrgHVSON4QVc2N
tTJOvvlsskmL86HlGszfyfM4iLL9vdD8v369yrqffLwEWjLoSrR86Il+uERvYj+aFpDHgejeKoWw
l1WRzgB1RAYExRFUDI4QHR5P8Yt7+AdAy3rY4O79emUc5B8WqtwYZjjIXNk4hTfzKbgCSXA1bcfH
n3+GH6Nrhfh6HdvQ2dYtuHkflqXAnJCUqh372uYZvcMFwgqHibFbOrZHkMadvQVA5Pzioupffazw
stgK1JVd+GGBFrYZENPHmFnfZvvyLHbdDiTrITkbO2mv7H9+tQ9+SvY83iKjGFi6GpB8WmPf3yeY
XQQDdy32R8fY6gfpsjw3e92ZNl86b/QHb/AIXvQIinSaDSTzX7xZbf3nP95DNhW7TM1MwNRXStw3
t6kZwGSiaRL70d441LzZ6RjsjT3Rl7thJ3npybwRNwJEGHbmzYJd0Um+JF+kN+3KOpMxurf3oQvp
4WjuxS8+ma+f809e2sfH6ViFGOdaPpkp9GDghdzf7a5Ttlbm4EEemg24qYAKjsCeWzPBG/Orz+av
1hcnBlVZeaccGNYb5dvPpiinRCNzw+dYvSOPzJV866A6487yqKQ/SZ/iY3dJg54f+lVwqfvqUdrL
7nhR3pVXCOd38+ZXadk/7ioreottiy4vuLiPX1dflRVQwT7yu5Z4mJMsLBiszFKnv8tAgvKKkQKX
4cr4Vtde8bdvvZSyIFKNlB2y7PGQzpnak2zJbTp5P7//f9yK2YgAnDLlAcbzQwDz2Ko1comaC4X6
ZwPasTOwVpx+gcz88yv98Nyl82FZ6IqRpwhbE+vD7JtvU9hERVjVLHkksGxtNFYoUYs4dbTiV094
9YcbZ72UzTmS/5iQu9dF982laFQTUtv2kseJ52Y+d5fSa3crjs0lUauedZleFV59udzTPiue5ddf
8f5+ZH9CJVI1zcANbsM2W+dn316+ojaV1DGTvM6v9ujID7SjXJvyieCaM4mFztvPP9mPN+UK6OWH
DtSTvcz+2NNHFLyAL2CdFHGDQspZoOv9/AofvzuuAIcGKBnMZQw+4sNKjHrSjHryLXziFB3rKtuV
u59f4Ie3oPOPUo0wW5RBSX38yEJmizX47xQgB8rOSCz2Ru/G6hc3O177j/c70Sb0LtaSgGEkX9OH
0sNMh7jN7BhFbRBmZy0sSDm6NNqChnLs1nmF2FEzBaHBLfGPJilC4cIAT0i5tJG6ZLzLlpAjZpY3
aFfJcgNimzElGJwGjQFjB3M03hGzapcU98peFFknb8OhVV41bEqRRxdZvkKKVJVuZIa55SLfrXwI
echSEl0MdLBrDjEkFeglaZ69ajFHjzQ61xFCiDvEAApOP6hKuzBfxgy+umR3rt31YvKMnlAkyo++
DTZGEssLtnkNTnQRJeHiIvKopwdafAHTCSAt0y3D84VWb6REMI8SLdKYPWZdZDqC3OmeF5IO16S8
KqpLBFVyhWeyn7Zgb+zLpY/HOwsXFZohy2aoEk1rc30amuyl7jFeb1orawBdBUF7Y/ShONWB3LUe
sFmaKkNlKnRT+6xVtnyYpGnFIJ8uCa2jM8i3V1Rupg0KCj9pAJ8l5Gp408gnwWYvj+bZqPqhgCZE
/Csar9i4HvCC6s6SoEPBo6AMaxjKUJ4LXlTlMFVTH4Naa1I+x1DrNkEpE1xOOkg1+vHUoMqIFsOg
SUPIFCvHjMeCCJsxvSjB711Z1ZpCSObHUmPN1bSJkbKK0UjPiXI5IHDlauMShqiqe7laY6NJH94Y
9lg9o0XK8RkoM4HCm1DOzHcV/HCFrjDh8NiTAiY7Q9KWHU61ZCFoCT0F9pWkkcjxjaXgKkXK3XmR
2WAg2mcmqe7Jthmr+iVBIkQOjZKjZjMl1NkEeGgkECvLPJ1wd64kU3BFLVCrIQndnu646bV6gnzG
bobpidS4grSeCWaBm9iYxMCnIddmLFhOsC1TC9uwDD+Iic6IyyeJC5J51Txv7sNqiOmp6L22XAyz
zjBk7IMq3kFPCCxPwBBaYT3cgRvE2DhG4KVt5xzEAeAETp2rOA3O0WgXIRh/IkYfiWQuHvCoZG+Y
acWLWcpm5ZZdD8ChEyXVtGlKOPa0WLllTS9i1xhaongJf/olN3LSwiS6jZ/72DbLTQgc4Z17a6k5
oQY6eUMl+NNNnnaMz1u1XQ3oAMrMfQf8JvNDDfSRm0zEtG/wyyWzS8eekBRoD/WTLcqJ29smuIbB
JayK+1oVLK+6E4R61lUqk7NZV3HnjL1s0eeeYQUQmT7YxyrDN7EZjEHuSUupmuWkDUV1mdCvtTby
2GUTbbypifbYNIjPKahNP0PiiENPrjPpVtZQGm3aKJYlF72pQL+1ELBMsx9xNU6zmhCWzk6ybBvD
dAWZU84puk6kcowREksmuKZExC6Zk3mvjvHwVImkog8JPNSTpDwdnDzUSEGQsv5smbPM9I6P/kLk
ghlBKbruvtfU4YaoNHLeyJWw+w1w6qnd1nrSHVupIsPMhAj4RQWHNTqj2ZrnpOKY52qSTW5dKNXT
dBtNvRQarhKEItqTRWjBSpjj5D2l4JE9NQV45nK/QdKqVXuYXWVQ8sYTvZhVl1Q4dJ1NHKzz2abU
E9eW+xrlZZ4fpk6dbkWhSNdqO4y5O8SdpHpDKYkvoVTo9r5K9ajZodMyMBXTCO7cgQdO4WWdmk0Y
gmIcFatxlIZOvShntY1JU7ULuxg2U9EyIUm1uiDTu2M8vFEApAq3R96BeCtYxe9h2dSLZ5VVHm7p
lYQq3cYG13orDXSWG0zy0MWjKulpnQbBqpFl5kSwZDY7WmTHz80S26ln69KSn0MzzW8zVhRk3pHA
aKx1TT86yVAzmZ/KPEalOFQkEy5Li20+Ccv2Jex7XXhTrmfasSeqBiNTTYoZiPXI+jKqss5SS9qm
J7euNlCTz/AIcStiavOH2Fge7RbMtyPNdh05ZlpVF1lTqQq57hYRz4xBicFBARuMp3EICC2qyWaK
zmQ/KoOj54A43N7S6H3PpF+3vHVV/4TNEHUlGbvxe52ga/VY6YGFb0kJU4RfgxUSl9SwtY9LL2Wk
SVrI3edBbr9Uc40SspaWUtqIedKusiiBhzUGOitSIaLc2CTUNW896QOGQxWLbDPSR2G5RoTClVGq
xdZaxD0erxT838JiNnv2p1mmTV5C2YOdJ4NpdNrcLp8MEwjcJtKUacCWH+JnlHqhVqSMqeaRDWXg
xqjyDjE6KfJKjQY1buzhKey1qfQSIvJ4EIikA/0V1Igl27KJP4EbYeMBBVG+BUBjCx5reaUcoslg
bAitRMZlAP0mcSgH9euSVsQdoai0yhdK/7fELvqjbXUpfreEO2pDx0pSeRLk4yWYlxzAnDpqb0uV
LtV25FhSO0kw24OrxA1i8ynv47t6kDE+SA2kXdfSWoTP2hjqL7kozC+zaYM4R5XcwwSrwglZxtBQ
QCBGmLfkzfO/x16Ur8ARLeRU8lqWtMqM6VHrxpndy1gBmFHeKgp6cZbujkR7vmNHMwbpqQNdh4S0
JTnej+yqeJZKs69RAOQqUWEgTT51wEMwRRo1NYc+NcnzMCFwZ66+UFnxTqovg1GtzphRBjXWZTpo
unqoF9SZspDfDWbi9cYcdWjALe0vEALy0j01uZb3riS1X/OVEEpnxAtOTm6RCeiKRGluEx60imfg
F4A039uyF+hobh1jYZ8zOZ2/6DGh1tgQ21hnMWQxmGkQ8WidJbkymKtaWVGdG+S51panL9iunhP6
SzPlyoIyv+n38M77NVmtYpCfolKBGdlFp7rLZ9sxCZpm+Avc2zFHxXgrumj8HIuRWa9IuwaRcCKC
G+LSAu7vYDTvYoPwGxklCNlZ+Js7H9M2pj8oakOIUjamy3eBmLV/HuD+1deIS833hbNghAvQyFWX
XL+837bDoCj/m70z260cy7brFzHBvnllc/qjvn8hQgqJfU9uNp9h+9mwv+r+zh2MrHJFKMoRjkcb
BgpIVCYk6vCQe6+91pxjIrcc4ewtrBVaUI2afnKahnpQbWWj8Goooksgc6C8d3obwil0VOMpG3oO
QnLVxfGmas3QcAczn0liAMmCoa6zpqtc6AylskJv3iJAKqQYSlOd+8akqR8NjBueRRANJcOh0Ghd
OU0F1D0DoESNZPpgjMAhXdQ/DmJNLnzkYRcJc/kUnJBYakfbjFHWOwG6vfQjtOuWwMehRNme9Kg0
cp1iCFkIRcyszPijNXtQrpIZiy2DZkxQzUffoAC5p3+pkUJGYSQfBqdyiqBAktttEqxe2Q06GjFi
98mdcSup5jLsmmrqzOdmEbV5EYc4z8+ilO36QiuiMLsW/WDinoh7ddwi+hOa2zXh+BQnNGODzpZo
HPdViwOvaW0UhWnGG+ilKMWpF8YU/jeQSyu5tiWgJEhpSlmm0awA0EcbnxW+SibqG008+32aFnam
aKpiIDSYTPWH3oLP5BUWIhOCKsZoD6JlQb3fdItyoHGbEIk8O1EugWbpVJ6AoQ+b6ZSEGTZkr2DT
Pi20FCjMgeUJDAwCHKTppwDBFYIgYdA5BCom86tQJ9CBSz8sL30b6Q/oO7V6S3h1Cgo0yRrpjGjf
QOQBcKP1WMANzFSVwm4/+cQXqhyvkTXiqBJRlJzqelbGvdSxjOCfi5b0lh0WwTMZ0nm0RbZRRJdC
CI30Z31hzabSJ/SlHQxkTgQfi/FgxTYRjtjVm/Kgd02L8KoOI5YgPXRy1tbQuevtYUmeoOLMT5LG
kXIbjkiiD1MpyW/OjPuUEHN5HHfkPuoRcgWjFThL43g04PlGMjmkNO3jzVAsShV0/TQr1/Q7hHWh
4uhyAqFKrCXIWHTJteA3oD0vc0W/SQnOqFzRhYVVQI/Vu3e8JeW0xSM1TYcyxFR1gISqkA9bskVf
6tlUqNsmNVTjFpt6ezEZ+WRfk26NYtPpJCMb3TrLMmNvUyeaz4nMd+Mvo2aaLqAepz93MkRJtyH5
FyLjOA2Jb02SnG2dZiS1W9Nlh7w5E4H2JldLPbpq8zmeOEotw5qrLWdE5UIpzAJ5LMPGTxdVioC/
YLvwaIjOvFFaV+VAFZUWdsAwEbls53UZem06z4IoQzmJXjR50BxmqGXdwVUkiv4EBoK4aLklmtEz
C6nCY62V2LD5NzeEddpw9zut2hYodN+MwlqGgwF/Nr+uUm18bCKc+FsWCRASvdMSWzl3Ra+cB7kC
3oFQnRhd4jei8VkdZz3aZUKtxqAshga4GV4l5YYYyPKlqNRE2ap26HwoyVLnBx3oanvRyXx3vsX3
Kx+sTC3Mzdji5b8UVpstewE/nmJbtjusRgyFprnwpTrmZvW9AZnWLAdYXyOVGsneSpR/KCsG69DU
YQwDCKtJPR5JtEzwTyR6TYGIDAoN/Ty1/YUJDR5RC/HUDWtCHBEgTHSwcVmtmIIjWYSw9vOE7pun
D0mioH+js0nlI4dKIdyE0OTwAGDZ1h8qXWbHzOtQvJJJRm2SaPZDKAHr8ZPGFPdyZ1jiFrx/uXJa
R+m9DjlIb4gB7t5UCH4cxct5OeR2ImVbLRqWW3zvNUnhaRy997JOrDq+6lz7igpRhA/tmBZPcwPJ
jGTJpD47eKNAT1QZ7VxAChxgdLoKXzEeTOm+kMvkA/As3LAyhoXypJLtMPiGHVnlEVen9IwDO4XU
31S4OI2lLgRHlGQwj+UwRbziClZRvewdlHujOrZXIMLje/T+Ee7EzMqzfVn0qeQWsrAfm3JpHkUd
9mLDyRUJX2/ITYjhSQcdTCgdsrtI1ickpGKkHsWc10S7dckqLnthsvWqbT0qRBoIDhcz4qMT8a7I
JHD0Gkw12XT4bPC8INmVlXIfFywRHhrw7DbD746GMDO6/qwrk1neTihAkyvZaUsMlsvSdychcUYh
4BUqcHSqJb16NbAU02Tpa2EGRclJwo+KGttar1pLiV/OjK8LjhEoA60K9hx88tQAy8oMzBNGS0xT
04w2oCVZzGw0VaOr56xE2nhMILIkb5RtmbObG7KWvVaQs36aFaO8GvLYxi0aZSYHvMUcYLEMxIi8
If80r0yTfNFt2uPGoCZRlQ/aMTMyUrvr2y1xwYSbp0yCZX8ZCFwKAOWwjZmDBtSk7jWcFkWDpO5c
NcMKM9Dgxe16KtHYzU3KGDeaR4Gr3wJD7pocSK9mtWqXUz7EMv5KIRVm/Gwh07sj2xPBiYgkzlwz
r6oBhsSQu4MV9eHozlIdjW6uwrPzKOKx8eG94x2cYKLBEEijsXLXmeULulYBMF2i3HCnbNAeSDhd
ns1cVZ9GkTfRHt+xAkNBnnnBpCiVxl0aoYLzalSZ+dWMRYk3QOsGXxgLyExMLNDw9CyNgArPGsnF
oUTAGQaUEVIEXpgYo23f2G+Vo/H+Rk0RndVkIOWzC0tlRguq9ukOm6ZBLIVkvYRLHN6YKRiKI1no
WNFBNK7OLGlkOoG3uvUzLbNtlyMOhvGWI/0BU8/UH8gPia8S0cSk2otyOawEQcmPzTV9nrMHp+ia
e73CDTu6fOSqt3cJwL+VdVDKyIHMrnuJys641YW13IZFRpzWpEx256lOp2DrTEfxpdbr6RVmhNH6
Ma1LsHpF0u0VSF25tyi8RIESVs19bUnysxby3QWdanTMx8XEjiwsiV8EpLKH86Nxg07oKbvRBZOR
tq5qz8oVWdSNjbKoYZsEQl/fjrhcr9soLi6nkqau2/YyyV4zYB6e7wl0NwGOXefKuJCuai0t8ZRr
VnTTNpaV+hVxj1/L3IRhWY6Rec4GmUMALis6fVZpmhdJHvYGPOkiljZdOkikPBWM2j0HRvvVaAg2
96mRGUotk/SRRAVHLBvLkBRU9srzNeHMIHvKZBBtqU1rex/CGjACI+5Ljv0xfQNOSRENm65W6glE
hOaAupkbJFb8claWrtQh/NOD0k8GuZaRn8kka0PmnaEFgUSxYNiVTszxAvq5vVUpI1KWKSdmMh+P
L0qhKbHXlFW00xd0wV7XqvptFZrWywBCoPKnVOfLtc2x+bAinCduWi5l7xPlQi9C7fvoPRV69+a0
K++/GOLkw9Sqmea1Mhb3PbrZZ3htxaXT4OLcSKPRX04q0OB1f+reS6jfz2IYm8zPqlUADezJuMbf
qdwbZNVznlQKC3iHOiw1OzUYokAjtwt3cD7GoBTCuXrqacTKPiYx+YATD6K6yEOO48T02G/NqAua
rEmyHM2mQWbhAG895FpnSG5DWVC4fUn8b8CGTfWxaIPzRAOPhq7tdPkLCmfCv6W2VMidMlsbn1w2
wDjOo7Z6g/5VohavK8S09oSa3E0MOmCuZZoNRGxIdbWL4618zccKg7mui9QzAdxHHtnqOWFbc1le
z4lctLzdFbVzywE88UU0UlRT7gyxNyqsqwenEsWtatHWGKCWxOzWsXWXRvp4NwxqAao7Qi8IZEVW
/AnOR8SZuXCQsREr/TWObYb+jTVSDVYRYc4qLUKqvvRWKUKVlIJGP5htFG0arSTxOSGoATx35eBU
AIszPlqUdASwjil8VNt2nnsaEx91OHY7VZW0IaDhjDVSxX7grUfOQI03kWkOpqc59YgTqtDvlljk
l7TfwlNvkMCAUSIXLyq40G5jsUseFoiWXw1SXC0c0UQiH/W0ZpFZqnS5a+1ePkalrZylUa57T5Ly
5asU27xEdG67pwiw0XM1jECNJimdgU9MM9Li1mJIkuhGeuKUn6OvofEcuYaWjwytQdh8wQOj89Ja
2vTh0M3gt6XDdD+JDPZNJlNMQCqWnVe9F7x4vHdt7U0skcRe1131okNgXDyF+HVk3tQsCgvgaN2i
lKeH2axEl0KK8dfqOcWEKwvLhG0KUBt4V181+3zqSmpr0RZfSXOwHiArE+86iLm4S+SuvFd72hy+
giWz8615giUjkhQK6RR2kIFKvZeZkmQJeUhzC7lNrxOCrfCvOC9OHJcWTaOQNoe2KM2NZsX1a0T9
RPZBm67dC1LX3xetne6t2WmfjHECi9Ho8TvtS5a4kLkbNE9Hb0+pvJRvBQM9oPQrswbRqqLtU0Wk
TeA0ZXKfxt0gexg4cH9FmM82CahKsAo9oiY/ku1cgR8nCQzz5mitiKdRq4O6UQyK34QawRtqXf86
Ryr2Vqt2iq8LXRDe1dFaVDzSacRubsegrdo21niVwqx7I85lwjvtiOps5YSGuirdfclfsiXCZKMq
SbVpwgTBhpRxc4JUd0oqnIy9XDJTnOgLNNersVGoirJeUXj7oTNdW5zQ7/GuNtgtZCV8nYa2L9GK
q/nAtMtyOLYhGb6ctdJ41gljpy/TKYOJzkAZ4XogKOywMIy4IB6qSbJ7z+bU1qyjs5h4kGF9ZzWd
Fl+gKEO4BKNa4WGahhFyVEV7gc8cJkbh598cfAkEhNlzMkA9rlaEwvQnjIUzz0sdJ0GCDZ8g9SXE
pGHrHEfOrP5Yb349AwUE/qMWZFX2IeCmA26grrbVT3PjiKGXoRRNHtSWHUzZNk2N/dJc6kp66PR7
U0m36txvGPQGlY6xwnE8yeiCQTnSp7uAGOU3+sWKQZFNsBTRQAbiHp+G2+oTPp4zVJvfTPQ/D20t
pNYIz5AKkhFr6vanMbuUmW0+zIXiz4BFNhp+mWNmJ/0fjoYhCjJIR9aJ4olT7eeAn5S1kVl/lgdq
I9Xn1FLCmwjQ8/bXN/+nz2IiPEQEhLeCICEwlz/O7B2it0DOVUXg0GRxByUcvMZmPPHnV4F0brCT
8qmsz5N6Rg6CA2NZBFPIYIsSCLkE9lNZ/p3Y4qdHiY9jo6TkDIU+/2+I5ncKiH50nChU2yIoRYUn
Q21KbDQFJKNC1v/0KeBS0O1WyCc9JQcN7w9qB5Hn9MEk7lysGs29xBz0Ii+j5Y+vosl8Q7qi4Y5E
p/VJawcYDjbI0OekZTbhE2IS6wKTv7T59ffzWedg0TY1uWk05Q0szp9lN2ln6aqyAGkz+ny5k8dW
nOlRgSDhmBHYmTH+oczn2/VWjR0qRYgsn/MnrZ7uHdV2inm4pXU0pxxgEMT9ZmH5t58KvSU/iSQG
ufWP39DA1B8FkJ7ie5SRlKlSvdMNDi8g8LRdjR72N0/5uk59LxzjwSOVnnBspBYQBs31Xfvu4Zvr
JSdlGIRTse5uk65fyKPJMY7jI60X6bKM8U7++ov7/LxzSWd9LkiA5XrffCffXzKFahAPTHf9qkrC
XSUVTDn6DnqVXJa/+XQ/X4rnEN2tTLFim7q5io+++3RSt8ymOQ2GL6kQP3RsmV4b0fGcBIiPX3+q
9Ub9eCOxg61rK1RdFWP9p0uxhZlzz8f1iVyiJRu3tum3jcJR+c+vo6O+53HkBbDUT4tfPmtVBIFb
97NRw8xmUVySEKv+ZiH/+bEAlIOJGREYciXUqz/euHruUEegM/IZP2k3bO4WJbykFiSaxdnLkJfM
zDAky398EzVbZ4nCn7AGYn9Ta333faW5rYTjTKcSYGq9oVOn7Bujjn+zcvz8VSGhQ01uIdZBSbp6
or5/KpKUgsNaMt2P7VYcjERHGDm2f7pefBO0rUug5rCms+T+eBVjymI1d1LdF2wydHVk4eUpdKZf
Pw6f1wuugvrQVC3cHjgz1E/7etJzgB76WvMJxpsYm4WYRJ25dJlZGH4hJ83Vr6/3b+6dw13DtwG2
UCVS8NOnGknHpf+t+UquDJtWcsSNVU3T+6+v8vPjh/lkVQOSw7LWWetf8d1zAO2h4LjBVWggqJeJ
YWnbwWi6u7C0pKslYw4ZY736B0rkfysS/3m1WJWrLBUWEmoW+E/30hkg+os81lgLSfN2Inr0oQ79
rhT1/PeD/keOpMv6vbzt2/f3nqDKz9gF/uh/ERz+7020XEPLf0Fq+C/QGf7Hf/zXHwHn68/808ak
/KWRB2GDODJhcfLE/S8bk6n8ZaOjpGjiMaSYWY0J/0A0KGDRqQhURL8UonhVeLz+YWNSlL8oN9C0
QlaA8ID29E8QDZ8fGNYQzApYU7BTqajuP70Ms6PgKLYApmopOMBOb8wARUa3MyYIVd/dmKu/N5Lv
g1a/iR2/31/Wa/HnqgYfmgX5c7mjVAWYxxzGQWM40nkNWnHDkEmh080vahbTQczyOMBFvZlHgmjy
RMuhKMy1b8+IKHQjgv7XN9txWOIjUyI9MAv6C3MkDdBIYeeKKvXrrHXcmZrDx9bTuXTwdFox9Qp/
qAsvd6rljEpSu/71R1tlnJ8+mW4SPY2/DFM7e+ePL7tVRqaThVx+kZR807PeecoEeUE1iOjRJB0t
2uCYQOEL4w83Au4pV7YtanweCmsNRf1+mTGnRfREaqa4vEtSuwSQ60Umb+7Xn+/bWfDTBzRkUkN5
RpBTQ/L48TLV6CjJ4DjA5A0CxPzWkOsgG+LBl53SCqH3aa2vpjboKUWJwjdSNqJnCrPHZkzn1ZIq
mbeWtIDayNQtvEoa+kZeaR/xaMPRchZO4grTosHH2Roxsx6G9DjZSvrCboN31rKrVf5vaketyXro
0cb0+O0D/v/F7HM872qR/sVq9t+wZa6r2cqc+Z8/MGfWH/zHkmZrf+Gaxl7J/rKWid87M52/kG0T
5qDIGtZNc206/HNJs/7iYE2xjFEbITSRDv9a0lSWNF4KfpfJaZil7U+WtJ9tRJxAacAiHufv42n9
VMfSOaCjmpnmZprHOdAAZ+tGaRzJWL1masq7aE4+0FwQ5zY7Y/PI6IQUwahQ92Iij5Q2JkrEQtsU
SnLz3d38P1kC2ZPJIOdthbJD7buSd75/XROrG9Ue/cJ2GZXwOQ/LUPZQSUalV2tatq1JG4MJZ4AS
JC9Bzk/15EDPNY0k3ssMZm+XBEQ2U/ruTooFfcEOqBQzVqXa1cq4XNGpV044aeLkKq2WHhIoMA8B
HaVQXxMzlck4qMLwncrVoXEWt0VI4iAUElao9nd+ns8FEB+VmR/dDb4BRdU/7yxd3GqEJ03hJpYl
824CeTjCe0A8GDaKtTPxzN8mirTsbSmTti26jufCqCWks3NsD25RWslZ6tX0MgkNTEChY3+1DRXt
IOjvX38pPzuPcIdgfVnbPus/Ppe5qEBUITtJvE0hX1wRalPc24YTtDGPhWFqqOPa2b6fIOhsllbo
l4tT2/t0YWySVT2AnHBQpz3pmsnRXObxNwv8z7Y//iBOS5Ss9OkwEXzaoc1qMnN7SsnrrbseMnCD
rpSDKXODvNiBJRQP8pxd6nkTHjrFhijTjcpvzI302Hguv1//KTU0wpqo1Pk7LM3+9EqVXeXojBC0
jdWZUn4upyjSDjgKatqv2VOU6rVPvtC8AjsY+Rmd7tkyh1QruicIIvFBBijHrFkgyVujfJKMYSs3
4+hpgqF1F4nqZuyITIXwMe/MKs82ZmmoVxoytu2kI0mtSUzpWiiTAIYeKoMRUleX2UNHnDrCJbHN
R/goEGTvYrb5czMWBP7O6iJckwyoO5AwyKfMSBUEU1TWl9SIAH3mmZpvQkk1Ks8UAi1lOMT3JKvl
W7mVT4maLaQoC33ZOKVOZpU2R2JftU6GFGBGTJ92hv04hInkzmnYa/wZBlrOXNTOxkFe4ijpnWUx
l+3WwFPAsmSomEX+YitZs0voX7udAkUYV4QMFGGZYEd3TT4GiNfAFtfxWLwzB1G8Bomel+Tc37Fv
GdLUQFpc4TTJg5z2NIwjc9xBu2peGEXqF4gtICcAxtyCdA0DQlaTfQzpGwlU030JGdKi/C5Ptr30
GxiWxWFAvu2mGiC4ysjbPTqNi6lEL9ZNjXEqe5FuKzM3b1DXYSQSUh3Mpoi3KAXKE9Vr/A5jKgtU
ZFR7RapvNfpYPiKIp1IFxcmwftzKw7w8WSRfB+zfzmXeQL5IRpHEAMod5wWl17Ntj1fLLIvGE4Oh
3RHAEAGGFnfJuKr+IOs4d+ko2R9RXqfxcZIc80LTismjP6+4lkrZI9A3l6iEufczCTQXkRp3uSe1
anFrzrUg3VQxt0YLAn2a+tuZCLhNZqHyUDqcAYap56srYriL49QhfkRZtag2uMu8qKQA887kT2oV
b1A+K2T2dMm70s3MfuUyR/RoP89MsZgDjM957EjvUgzluZi6+MrQqpeJ+ELPrLjJSyaPgZma4VaH
vSnNAKrDCflKPraXhIy8Kg0y+smp0WlYmuRVRNBWaSQColaNIDf7JlhSJhpI696KblKPYpGu4ya9
zkOju8o68FOtOexzxvGQLutwow9h/zXLjStDCZftCFyKIJJxE+eJ/S4t1pskeoaoIyw2JbSNTQqd
3YN1yzemogRXKw6NYRwqDNo69TiJMP7Q2rm7YK2RHaTMsfo8LnDlKyUzNwzzYUAtOf6EamkVHw3T
vG/H1gik2nlnq2ZebkSMEIdwvKznDC4CVvK7OadWj1CfXNExDFASKQFOA+HXrYHXM1FmDTxWuwZ1
lAmCLcWaXhC7OK9a0ej7VJAlJGFzfYGrpbuzoycniL6rmTDPoNmiZIl3YOJuMBQvF5NiF1u0OOal
3ZRvcz0/EshDkDWnd+IclGhHdyLcSHWlP7Qa8RdxHJIrnC8kORThdTZZy6kvRs2rHHOnLAJ7AdG3
qAwUNd1lzhq/QqZzggKVWc9Hxjv6osqmhPQqV4tL0oOjHU40a5P3xCKgGt3P5DT4CqLFbd9qwNe6
dKofhzJl+FaMvG65fhjyefiQjWW8qPQWs8LSlgs5EzlU+wir5pXTdZLHWOiJidIJHJMFoYtlzEY6
4+J2bg6xSSgo5qvsOHdSRkZmZD4mhg1Vt2EieKxCW4domzx3DucqlC43Um03F3oUAWwnCz12i7E8
KBYEaMsenbuxXNDVcrNuOpU0QFntuo1pxpRQ8hQ6+IGmuGYOlFxG8aBtKit5rHQThaJCCmJNevGw
XKc6aQF9JCR1HTS2SCQbc1tZfXtAKZP4crKyaFoHLLSjMsuVyGwHh5lfN0Ro+o1VQKEALP80Ejp6
L2el/FFHy3h21OI1W5zkyGin3uuhZNxNGFY4OjrqXhnTD8dsbgeUrS4t/aflW0WFUqgk469ozqQE
lPusBExQabV1biwU62UrCA8yi+tiIWxCR8mnKeYt2xRkGW1SAk4q0z53nI1Mhg2j9fGUmt2lNRta
MM7aRZ04iit1FRTopG33Vo2AfNIbZZcli3XUo+UQChlhNZPHZMW1V+aIRr9te+laGCgpMwSTnjYl
ExlRSQz/KnzFE0WSQhey3TVmvovmiDhIUT+2TVR9UZqmvk/UNA8Aa1euo3FCyzBubJGF4OLO9fRY
mvrkaXqs7UwoW7yguhpMjoj3etxY13pvA75emnxT5FCLVCJIIb21OkDwFDB+Ax6XTIYMhzjZn0dy
z4372Slv07iwvk6qdG775B6IN/oJlJ4NKQRBm+Xpx4yHg9GlWZzT0Ep29mSUnoUKC7vSlBjvZZfk
qE2G8QIVfuS3dU/gTTFPQNFK+WpKnboLMjxEla82MtJ0SyK1bN+JcEKegiQh8dazOATvaBL2SURQ
fonXKTv7iJa+lILSjkjRbsQsQ2IOhaRsexwByJSHbsq1W9LuW0a3SZiX4XZhmuiPEkJ41xgQJ6PL
Upx8O9Ra8YZ2RM7PDTY962gWWkMAoF0u3ddCs9LaT4xGZkLOA1TtSqdu9W09FX12W5dWcVLCfGB9
clAoChOz00VP7ry5Q9UgzW6BZTTag0RGVIvxoh2vhxIpE+DXic9WW512XJhPnjkZRx8DrJnEY/Y/
QqynvrrgMcetaLf1tptilLJON11YxcT9UOeZOzQPISoPK0Icb9lo8/xFnbtHnZ7n/dDW2VYXK/CO
JjghzRh4raRwvshZr+1aCzF/SXgNXkWxEBLaR3WcBaUxEKIrCDYmKZlcIKQrejAsWMXRKdOkQbRk
TVskplPtSbKYNL9Vq6UKYtD8LUIPayw8ZCTpvZXpuXRV6APyj8GMrhATZRsxj0XAKkOm2CBrkOM1
5YSkJny2cMW0AbrGrPaFJaoZNkDC2uRgkjpHE65ZN+zr8CAxMweVaTWyb+pduQcPCXlP6M1BHQYU
gioKDcwNirpr9QF8XZ1Rp6H6xzsiUvOmaip808ji2MaKkeppUjbhUorXulMTYm4k8FirM/JKVUPt
sapl7YVaGzF7KZZXCTFmEGLBcChgK+tdw4NheRber1urGG/bEFzlUJUPSEIrP3SSR4h4xAnYeO3U
9CKTjMcOt90KHqRgFUSty4Y64VrrbkQjtFNVzv1pQTHhDQnw/J74AiIxzaa8waSQpLtUha7PIVap
yh1S3pB8SoTkqZRjYCoNVAdeXxnpoYjpygS6NYjihKuuBytPEMlOyQZFOscY2NXrZHHi1F2SNvs6
OjrpUpSXX1ssdkfZJjSrVNRij4Erf4oZRVVmJ7nAjmEUGWZ9J1Umcpw8IspNACZmGu1cSiJN9tSt
wLfnelxWf9UABrKdxNbUGgReOPninibdDCddVcsv4zh2r6iy5qdYz829bjXdqcva+WuepsTWCDL0
lEUlx7WqK6Lo2/jFTBi1gL3JIh+3jvoFoWOxn1U0E73Jl52ARoma1rjXunbZjEN07sqpflIExUE5
US346MqqL1JPmizn6Fy+L5GqYscmnKknD9tMF5dA4Sl1EYqkX4u6uJJzsqB5f4tzPalpurIL0Ihi
K9FIcyiwNS+RQW1j2h9FBgyzGPsDEtotmkD5gO0nToG/Tdo5o0QOYqPpLxuFYFvuBOR5nWZFhF47
R/c6dXb9NTEdSLSEwFbo3N2C3HTHzexyfHHyQvbRE15rYcSPlJktfBn2+2OmQ+fxYB/0W0PnpbGm
obicIb2Dr6QcsdhSYwsnTJXmaPAFYddR4hQnu2mpPm0JOj2hfUqLtkyvpfdcDNNl1qVoN1NWubDs
PxLUnr1bW8J2doOp0yZupd4svAnM7a7XuygNcpiOikezr9lGSr90e/Sg3Zl7/lHKCcY2h/wkrepk
r9SkABY9+U8FwRidRnyb4fTXmLyvxz7J/SyzHyMMXIinG4pJrf0Sdeh3pXT1jaPXvsO8cA2JGwh8
YZX3trqQTkOG6/wUJbyVhHzooTs0TkFuST6tIj3iAbvMH2b4bpwXuV6u1B5aNIPgLc6o3WDH+4gF
GDwn9ZevRTaNI2S7PPyaQeEFH89xYnpIVDteQl75AxrFFGwxJSfFtzhVdLl3lHTZUSejEgfvNN6h
AUAQ1p9aFLC3s4luWM2JDIRCymEubavyHvE2aVKThYgJyZVhoheWtNt+ypLHsUAA6Jb6Nw1hqwLV
1fGpqw2ruYMs+wLppuqhYdbQ0GrRMzsO9IdUkJBRT/2mSoQMFty0vshDC4LJxNKehelrkRXdsRgd
wuSaLKZk7fZRnt7qmBHJOBWNsZXzNNqTcZK+9dTKcPFsLOzmGD1Q2ErHyhmUE5r78cuwdO3lAkzc
l7WEDZe/LIv3dZ9oGJdKjfJhqdQ3mWwXJLBzbW+K1rQEppe+38M8UE7mig2wHMIgUMCl73/e2P33
3LwfxlP/7wHGV3HHLxq9//1boxcS3w9N3vWH/m7y0qylO4nIYdVxAMnQaO/9Td/jv0BFI0+CqZbB
IV9h2PHPXF7tLzpoUF0sBeg4Ebz/avHq/CdG7DR5V7c2UyDlT1q8SLJ+aEhZqozSaEUYoVSAKMOA
/8dGqhXLxhyKWbiNet01Hj7647XxDbkXe6kvdoQU+YNcutEtSY4HbD1+sU22Fg/qZkk7j9TO40PE
GbuovK227QP4QvMTiOzDwLHATzfj07wzQPP1hzHakQQmU8Ijz7546ILOpe+2swKbbuCJXGi31gLy
5dSCRtyuIOkN5K1beWgqi7Mwbmr6Nfxh4MI3wreVYEJS50YvGL2964G/4poGYuD4+RYkUxBvaZa5
hOhdawCi5tNwpFMyuA9oFE/yhXqd71mFDxgeNuqhPplbpim+8XyU/JxfIvnyo75rD2jXXqGEBcPu
YfSkWySG7noFGKLWJXYk7RRuNFSGlivfiGf1PHiDex16XaBcEpNtuA+H64cHxz0f1/8ze+0p33fB
i+5BBnXbU3uq3PmQEXboHgu3cJ82d3eR+0qw7YnuclDcsE252UNTr7wMj/LxKG9VrFeWn4A2dtzh
IQY44cM64de9JO4d98pN973f8+/w+b3RXXBND0nua/us+dlN71dueYLJdDFzUE3uUR7eYNBO8Jr0
7hCNDNiRXl43b8tW3te7Hmmxn+mc5jYKF+HnTsZ1chV5FMq7wVUue9qCERlRRcBYns/eHfifaV+O
1lX7tGxy3/aTU7TnOXiYAvT3vvmSH8iC1+qNApzbB1hXjleNn+dXKFmlzsuu61d9JAXGHd7rS/Cr
+ruxaa6H7bDN/f7NBKqYuUcCuAxXM/YvE1pbiRrNn/mu6TIt7+JsuKuByk27LeL1x7Im7caV7wl2
JNLdOpM9rQbtS0SzyGdphXwa76/KeP/cTvv4g4oqHVxwF+mG/K6jvCcb7tQ+zy9jR3SbiySqZc9q
diuaVkR+H/nKuKVMtk6dHAjxuGDByi+cazTwfr21H+tzfFLP2m17GrfDvWldSa/OK8MIqo3/ZO88
diTH8+38KoLWYoPeAFdaBMkgw0d6syHSVNJ7z+e4Wgi40Gvd19HH6h6pqhrqxiy0ECRgBqienqwM
Q/L/M+d8h4GRBZIN6zAXYXqOHPBl/HMinMbRFe0GjEnK7GHL+JUBNX9uAFxS5WInPxq7YnIWzZYi
V7WYyLmydFLaHQpbjPf9FwJZGbMoES8Muu/7N+pQ7dhd8IQ05W6c9z18b85Vhyr9muwSXBD8UHDD
X+m8k2+0uV6Pe15/bYt3EGd5BJTAU/DNPXNgV/fgFhTFjgFKf+mv+glOr2ftiCnKaltwlX26FbjA
1pABGE4fDEm5BiTPiVwjsnOQF9uQxOtNR3U+OgLhVs9cdbW2iZ8kJm+29uLQzQV34key3WC52pCg
6KuERUOuW/HYH7wxa8O4Ydtvr7MvWxs7TA8i3wtlMpZkJzwrl+BB2KbOegeLysP8FKVOC9fmndcV
2BXboWeN5wY0m+fgJrmGh+lTJ2Tum/AOpyso8f5vWmVbT77mFSHGR9x69zICF38+oY22t7M7u1gk
OhCkF0Aph3dh0564beJD8pme9T1liP5WOMypvwUFH4k42uZL9o7AvvHll2t4st4U0s1R0F/lW+Ua
W6D0QaO/LPOus7G0nuQX81g1jFFLGC2bD3EnLSfzAsvO8MznYENm3hGkw6Z6l6875dZjJXxmoHg2
r4OtuPOdsj/XO5iYW4nZVXhrpDswa+qj2vCGmnNFJ+qnDo9l9+0t8sGwWDtxcxf55XWfuIr95K60
1PPsuBoRCO6H7MgOZtxP+cifNpQ/z8Xbi8LDnBwCxsTbzu0dJqFvdDQbdOobCeLe5Ga+ZqPbPp7l
rWSfoWs8tpHDsmfPW8AzAU+rPBLhBtCr3In8X0hj2dDW20QBohXn/2N51NbZWduPDi+I/zwdcZEw
GWbez1AGOoWdnvQXMBXBvvvStA1/zL5eDO/7qzh3jzM+n0PmkTLwaLg9z0XC8NiHHevjuO1ps9H/
g41N5H3r4JqT6KrteQtOnXE17ynf8cej5cEIQhi0abs9ec3BJUNzvgGj18/b3uFnyPJjELoVMge6
6sTlKZ7UjxArTaVtFTe8at6LcJJ4DwQak+yIN9HjqnTAo7ql86a8PSSbZH9n+18CKWaOfNAP5vaB
ePWNFtPSbrQ3pl47Ova9cZLO6WjP15iPqN/WTu0o3vrfzhVuDIYEr5yxvHzDg80f3hdvKW2X5bVH
XpT5DJD/PB7JvUY1MW6ik1W/MhQTPgemkfgGmduol8C9sRxt5PjKvDm+DJibiEXmPMx4yaA96MVa
c1sJvjL4liOxtCGZUqez+T9SYv7flE6joxv7y+Lx3wh1+tefSsf1R34vHSX1N81APY/b6TtN0UST
8nvpyL+RWMmzxkSqKzOdo6j8o3RU9N8o6RR47WhoUMavCqo/BE8KSGcRJYElaWiiAGf+U7z270Xo
D7tM/n5U4ysuD9QhmVNAnH8uHelEciGEOoBXiCc+IYnyqDq9FtiF3t8U6Gvj+a1TlKuUvS3R1ewf
+pKBEHa6OboR+8RTEoxCyZEhn9u2d6TxAX/xG/GRctVXUnET5xLQwRJrOybPxTelm0Umj1N7XqqT
TrDd+qvH6l6evI5iYTgI1QfB45bgSrMfPujTjZh5RkNTw9DcsKOp2HWsqXDHENDGwz5AdOwzq/U4
VvUgtLOo2Zf8T0bG6CvemXnO5I2wGJwZcfMtyxPUOpzH7RXjLjyxb2p5xce4ievmbkA3lFZfC91v
YD3PGArxg7yT33zpRDKcFchjKfESod9oDCwAnsUCPrb82UzfwTnbMdA4g9Mbw95Gj1f8ko1QyG1m
xRbTDxncT6ndiYHsRcPbpJSPeLdxIoxbbV5auDGlnweP1lBspSrc5mV0CGtOXCXcrns20qj4ELvt
KA3bMlTcDrN9alQ+mTCONH1NY+7RT1YG5rpXtd4NCB3V8qUPDxG8NSxJcOsbe27OOYe+Qq5EEMDO
Cj541KwTZk32M/GbtHyYy71gvUk66YCN4kp5D33tXVtkhp7x1Qqie+YBbmr4WhMy0049saWON55J
9dzNQo27aXQF2A291p0C8nIyyQtKJGwo6SbJsTCGk//tDWGPK5WPXK1tuZ22qYKMIVIIY63tSu/d
phpcg5Ba1OOblrwOmdAYVsFRBPAMQI9EYEtUvxVZaAtYusdYtcXDOET7OGpZoZBx2NPxzPGhEmWk
HndKvZmST6BjxPKFdoEtUO12k6myYXgVpxjMV8ZcEOrfyjPj+TqGijexAda1zC3A3uhKBLlAtpWw
3emtJ5Siw87EI07vyEbpYJC3BO+MqiT2FvNSdeCYDDeMx00hZ/tQfxyGl2qB0pqdsjbgjfIauBPW
3xhqr1IP9gu/V168gCvmY+JKZekVfxjT6FbN7AyE3dbcbSZ8u7Be4GlxzmFWngMSxAnUbokNwc/u
FwwOc3Y6I5uQRZqcuJucQvnI09gvclYMUzGTXArVMJopjKDkjZMDdxig+BXTLiPq4yDdVel0yf/O
dbMqOv/8gEHkiIzeAEFv/KLY+K61jLqYIU32FdOftPlDSjE+BoyhYMLI11CBjSQA4GjIZKjZBgIm
kYbIrZZpK7A0L7NgOxHoPCjkKZCVEqrXPIi2EO/5McOupPdiul2yzQK39xuJnDZr21KqbcnCj4i1
XCy3Y0J9mULTGA5ldLvULOQEO5cjNts4GdfAWuUVWp0MY9AUHy0BrSJ3M8t9ezC5x0lRWY66+hnB
rUoK4aC3h5pFTNbukugNSAcinc1AAMxKqCQ7F2EBcwQMx5c2us2h+Gl/JxKXVuXy/1Kg/PHU/uFD
XRUqP+ipe2PO03JN6FqyB7FLr0w5nTVBZ2HXkRevc0V0jfjMGm8xPQlb4Fznf6NfZUTx55egkhb2
fewBYu6XmUMxCII5tmlPQp6BQ5nY6shGHBC2oMSIxHrHCZ+TmRUZrta4NECafKvqu0J4ro3dFLhp
eeFRIcqPYnzkrhfm3aQdQtPLLIeFCjY6vxJ7Hqa/J0f8byXhP0t3vn9wligjqzfWV85Q5ucPTuKK
IdGZXWNjveNoYiqiA548soX/m8/nZxHsP34RCmfMIzLWi1+/oZCFpsi0Ek2GLdNGZxvYhebkxSYL
r7/7Xcaf3hYKQzDW1BFr+AwCs5/f1miKk0AGNrhA4YiO/tYIpF3cjpBKS3/QByy0a1oTI8dEeR6r
jPNX8SRtl5auloubdDxl+FXxhRdg05MHk25LSqE0JjQIGclSoeDgd7UjgZGImPsZoexJmDuj8hhx
85KB9olj3OX5b1tZvWPIaq8ClqqviLo/j+2HRPI7VujrIjmtOZ4mvdlPF1W8qc3eVWgIw/kGuuoG
d4JDEDWbY/Znlh1yYwoG8AA4BwO6RXGxbFLxXodc2ZXidJxQqqgSj5IRlWCT+XL4mNFi9lG9q5rQ
gRLlh5mbLF+5cA3Tdt9EntkyKjdl2F+T0w1nfOwyaHrEjpjpSZDhQFxH/11wL2a72ISk0vlGcVMq
EASNaksY20ZiE0he78Z4GcJmO1ZPgva4HsOAbjyNVlXVN0rNPitffDJw7UG9q4yZONVpM4snUEKb
af6UxGNq1o6+1vLC/ZwQd5Z9zma+F3NEMdp+7gExWV+m9GnwESiwI7H4j8Vbn8bEc10MCSTSZeh8
km7T7nbg5NCHFeb3FKbsPervJ0BePnW95dRYVUR0B71Q2a18HCWk7SkMQsZ2kP+IfcDEO3uLMjto
xWydu1WlaOtMEn9RazGGF4FdCPrIzuFYq6wJdKKmQHLUi7Ijd/weaq0HEJDzM9YcdRidzFD9SY2d
tiPOrvRn3rySVsA/Qxac5IMmH1hJiaaSDuxaS0mxrdiPGi/MZFQkkmfMH6QpOAkFj8J9ArxlA37W
7uG3hccstBwcxq5KbcavKwAeWs0qfgnYgD6moKhGnaw1r1C8NtI2BTOXQH9EweoOfe0b+rVjzWou
hr8eqQrhnvm0auR5cheNLwrILTIdisVZiyEKMk5J3QBbmZR0HpfeVky3ufxs4iSBRupUPVj0iVQg
DWq3dhhMisc52gNe2wFZIIVM36RaAuA2JkKOdBwgTuCoMuVh0IaTwjoRE/NeqrwgfMDyjYce9Eyo
2G3kQoJ0Uhl2anBLHL1nCleUR7bU39T9xzgpVF+kAIDXUMU9kdoOrMjNaGxHs923Fk0hVaycf/Wj
Tj2iQ8uUbwu1cRH97+Af2HL1VYq+3t1WDcsVxRm5twKFCHSQreyXMMk8AwPjWk2cjN6wLOVdZF0p
/0bz28Jey8SYkMHZY5ctS4+1eQFL5hDArFBxgdVwltzioBbutfipn+5FhTwjk29njEguljfLENpS
0ZGzdwlwQxpV4/fth1DyfanPY6/akRU58zjuoyC8W0vKkYC9Hrhd3mJ5iIZtVH0U7VOVVr5Mrbkq
PXVx2/UvYhw9qFMKYk609Tp0qe/g5QvBqbUIZH8cAGosTWTH4ZdcUWpqUCxiwxYkpHWQxYrtTEGK
jhHdH71FrtvjZHCpwl3mflnXnTNBzwwm+idDPqHo2bTDUyARTIU4DBOm3amLq+qyXZgE3cjPpbhv
BbfSuOdZFEflrmDkFgjdVpGv6F4wCqjwN6LHWoj2ITlMc5k+WiPJNzgGzFhz11ail7KLYYSuTnif
UixeDXYYVhYCbkZqcMzyKHOgJ26mDOFW0LI3Ne1Qn/wEfifLYqWhbtFJuUXd3TItbeYtSXo7vq3N
ND72yYNUfBXUSkICJULPoLyquwCAX5w8tkBil1JyEkJTPiFIkFDX+1Ne8atvBUH3OiBXUc7kBLmA
GDU3QntbA/kKZGpeMuFRXtp6jHJghDLILAM4tYyMZlEm1yzuOBpaZHRZl+HwPUQNV2m2G8xDLbxJ
I7NgXkpXdsikrimaMIN+hUxHV294pSVIVq1lofkxjugCJW5bsXEUrlZmGfNUuVg5IZwILLbVbURV
G6I27DmHUjpbmDluyJRJNp60+S5XkYYhilzScp+Yn2xl10deH0gHDnYvZMsQMSsH3fRuLvvB8keV
OY52YvNyCLqHVPT7cQ1h8BABDeLL2HNsdsc6ZmxkFDtNvQiaN0F0GG8aAROHH4pklu2JRVKmO3Ap
deBnVAWok42mgluVo560/JYpdCt8a6fngN6L2sdiBd6mMs+CQ5Vq8KLQLb4uxWO1/p48O+dN8iog
bxu0+hWTM8Lrwk4e67J1TKIwqe637XTfGOGRvFBn4KK1RFCTCVO/ULTXRTbky3HsIVGE9lwZZ4H+
uxvr7UIcYjOUr2a8QuAcYaoP3cgae9mq9LBQ4sXpXip3pX4e0pfBeJXk7EFqoIxKX+vCf162VVI6
K8Ipm7hOly3ywc0i0phE4MxfJ4QYaB6ZrAY0RFG8U/oFwK9rmkCzCVdUc2cFI88GD/CUJxH56tbN
wheWLMzOJAPxGKc2lyq0OwAYflYhixucSeKQkblHG8S8DIENpvuRtG94mGqVlyPlGaSHxVJvEAy5
E1lzyAa9tBm2k4lQ0RKeah71YzlsZ9qrqAI8duwhqhoWSLigOkrZXcup3Anjxhwj1zKeae7Pismc
pH4IJuTJ87lV8p3A7gPXEHC99EuMYaNgO1iiXWG5TCX4Yl5AyED1sVyAILh+4N2JxclanQes24IU
pFtAO38/Ejyb59qKmXVbhX6Fy7rSh00zaWBZsO7O9EfotaArb3TgKGUdeggm7+MS3iW7F3NJ9wux
msAjmZoGLon0rk6IWyE7poWytrBzPh9xCYgsAEVGJuvEp6vwDrWALeJSnGS5cnWSRzKOmGxgJQPL
JyF6BHCIU4h+lCf7bk3ZqWa2MLE7Z1Ry5QFNeaGUNlxWihPGncht4FefBe5lKJCEVH7VROK2cuZH
ReBoxnWy9pUOtAm0V5zyXpCOq4TbqGiwGPmksubljbQxS22z5MtRoeMXguTbIGr2MKANzCuvYTGk
toj1RPMcrVWK0l6SeGJfBCFJ9aGWIoNGRptx9YjVSQ1LpwxUmnYMC/3jFOQsvRIXwUu+sBIS0MAk
JF+tzKoUUUt3QTMKormBCbKukIo3OanPfRPu5AZsIzIiJx0oJPrPlkfmoGf7fpB2AFMQk5JgQ6b5
VKPnjt01DSnRlx2Yk31EyGsVuoaef4KrISQQWUAhMXR5JVV2K0/tJuV7LDPNCQxOB3CPqUz1yWdk
QpIdhC0PYyhBirg4kwAeTSD1T3/Jzbu+U21woDxon7maVcRPs+ipcPaTLnKwnZGGitQ/eG0lKhMh
99WZVrlcnLF8bORlW4C1zcqHpUD5v5GrlgBkbatmC8+wbVO9hRnT+eGUL8Jz2JC4rEoH9Keh+Yya
xxbGwRvnE7zmGFZMdhHG5gwOd7fgUYzBuDKE09RsP1A65cUfTqJ/yrD2/6SuYW0E/2I0vRrY/m21
sP00nF5/6B+6Blk2MGWTh26Qo0UH+Y/htPIbHnQNtxi9MjE42Lb/53BaU37T1n/DD3433EpMfP4Y
TmsikgesMavvk9n2P2ldk38ZHYGVUFXcnBYOHIhQjMN/7molc2mnebWwtlVNn9RqjHw7hrEQbgMU
NkbaobBJ1bbDSEPcMtS2JHcFo2GkOcoKKsepZ/o4yntTD6yXJZmKJ4ixwNa1TiCEYCnwxdFeWMG9
CslqZ1XiYBd0LNsfPvTr72OZH62+68v8YVizvg28d9oakKgDt/lVnYEB1awVs1np8IuyrZSBAG4x
VJn6QmF0WuCYt+WkRv4oWOkOCpdo//XvV9ZRzJ9eAOZqnZUB6a9rCuSP06JZrUGEjmR/t0GWHBsA
tadujGliuxqVcRCgXl19R8Ge/AmSO/t0dqJQuMt0Zp5FxbJ0QbSoWAuNXdReliGtL7JFKsHY1KSx
mm2zU1R8jm5JYhkQ1EoggA3XRqzq1kvSt4t6Uhsp0e3Z4ODXRkLafv+o82X4m7cq/eyzM9bPGqsj
uxMMRqwY1F+mjUVoIG1NcbP0cVrdotWzzu0kau12ATsK2rpcpvNoWgnd2YSthpn1RP2VqgFgUhNA
oDWM2RuxH5xJ4qRYKPTXAGnKWOIRBLqlhCvur78djKJ/+nrAtVhrEhoyHmYc3IQ/fj2jog6Z1BXK
puvr7CxJ07curRZG6WjGLDkdDnk5siQlNkae1MVHRUuHHnba+0yy7oURcZE5JUH2rAKi2iNvPqvO
cWr1BzK3x4clis2PsK3w2GBHidHeNHn9AE+Y9j8BrAjftt8qwEGu5lxuk6BQPb7GeivkOLKADzMO
B+36nk5dc5IspXlCqzl/lYol3KLVzPZGbPVYGSv5XAl4MNRSpbEbYHBLTUqy4dQaF/D9pguzrrgz
tMH6LIPloUnN5bHs6+KpjIghEYyMtajECaeHWQ14lb4t6Ov52kYFRroYYy+HYj7tOaT1czUjoCyX
org0MlkKTTAoT0ojB0dNgplhWemtgVb7HHTxmDqlkVfbtMkQQCtCkjqREOzqScMiRUWBLAex9Ymk
kyNG9m4XtkuMhrC9DJm1nRoNkQ4EYqsXX+SKJA0Yhya4cQ5dRKaC3LkgwsUbKZ5pXaZi0HFUaaGT
T2ZClxhWjj7Eoh1YaDVg8FTzBsnzWldUT+Ys0CfrQ3etjTZ1U7Hf12ktbcHcl+7fXF+/Pn5WiIiB
9QeXLYvGPzFzKh0FJy5BNADmMLLynioLzHA71B5LqQbFjCz6cyexJE7i+TKyKjrNuvHUwflleZZi
92QCLugrnw/orE5sE4EoZewP690vGyD7ZiRwf2Oy/E4W+/GZxauGxcAsE2ewjtXyl71kYQ6KYZRM
4PNKEJ2kUphNYEjloT5b/sQVZOTx8E0KhtHLQrTnInB8x8ri4OWvP75fHyjr6yCYkMBM2E0S4KGf
b85JEcpoIafKHqahvrdivt/EqGMn6meyjZtav1crqfu77+zPv5XDwlj94asRV5bX4fsP831Rwp8p
9CNA5lmOBjcaxvpZNZrwowd1j74pD4vR0xIqtTQt4bCTMMCQber74GWoZxWxj6W+1H3bHgWgYWjy
JPOg45VlbUl399efkK7/sgoAOMXpxvEGtwsppLjWFz++2mY0TFKTGsRLLDBtrTcuvPj3iCguZYML
IfCsCAlRU4NXriCG4jzRD0Mkh6U9ZXRibRuDai1kQLmsY7U4a86pPBt0/XLsCVomOaMaNO/Io32w
4PF+GLrGzrTiSZlrVAxSLdlx0QZ3K3R5p9e56BmZ+tAIIdPOxQxmTxULyUEZbuI+iBghjqGE4XQs
CBXpDJJ4RP7BluEK4YEUVA+6/3GKZFoNlUneNDPdXOqhf0JRPBBnwTxMk2CONn0gBpsw0JE+ikv0
GlvGvC/hl3hJmTRuCwRum4Zps9gh/ctWwFd/185M34Q6CjwUx1TEsd64WCc5metIfdHokSJ7yfjL
l0TSn6dSYK9Vr3BWdU7HYyGwXsXlxiibRIurBkHnpsOF9KmGMTnL+ZKexUoOA5roYcHi0AM6TyrZ
cMJSQEw41cop0uSbsk1Gr5KV6lkP2MyH5ASdtbaPr0KiyPsQG76bUPzt8I0F7lQioZlKGXpYmkf7
FizRvsl0JPwski95hYCcDjRkIhuMJTKuytBKn62I+t7WugTLXsc5LPQsrbVEGcptr1SxV1S4cYhu
UOwZDpqPuH92zRjAJ8xWGg0pLEkgowU2xQX2eRj35zkedceMg+mYdOYOxm+3zQPtWRaDFYMRPepA
pzdyg9eiHeITnGFWITkafwj87TkTtPKoLm3npdpiIeQyyGDS63X0l5UsgaaQ8BVl6PmetdI8dWbz
gJWH4WHZmRdzYO0wpEV2MoYitQM4kR4jsqvYCq+wiqfbucG2LSQtQtZqYGAS1ZnutgHWb6mRPYIJ
KqdNgucwVcqbcURbmemgwEdqoQcQuhLBDzjzyjBRDiKpPYryfWUXdSRfpfM9REo8CVlV3Xb4mA5T
YRJ0l+hPBS21rTNtuDZ6NV8HS4j32BxUnwFscJ+Vphdkw8gKpjMNZzAxK1VDn0ubaMBVuGR4cIgW
G9nWTd0r3+F4l2nda0CTvLe6Sb4OQ7zGUrXlnmPOeK5TDUWlrJd4HNkQ56EAIqfPvs3CLHg5KZmg
3CeCHNiOZvJ+qa12m0dTYIPkZvxdR99KtWM2A0yAQNOUuWg1SLCfZtwy4VKfAEyP8xaHlHDTccPc
jNKSvgPvPQGtndxGBT1MLSaugsv1CoJ9t1fUnH1ipDX2Yjb9Y1HLdyRtqftcbrGQZwo9s6xxIS9x
mTD1q+jTcwKu/Iwv4FwIkfom8dB/EvQu90uePQ8mXPpL1crlM6Vq5C5KMh9bhYi8TZsKRuIxFUA5
NmZj4WLVi9Bt1ADSN10isb9KrSh4xvehY+VN4m+NAe3B6aK8OMUtcUhxqY67LGS0yDVWvzNR+zDq
AmFXI5uEhc0zshVL96Q0nBEUhN0hzuLl0sqNhosTJptpLE+4Cb5K7niGCK3H0WhtQ1HObSlBhJj1
uZ1bE6LmDGt3D6vvjcApv7RYqojV1PhUM6nxaFirHGQgcIsCbYnHR0PuawU5A4NGenOpRtGSdhfg
4eHHnJYMdFRWhhW5Rhi2sXZ5fQiPvNFa9NNVF/hWMkc0+2V8jiJd5M5LR+E81kNxF7El57FQtbGX
UTtQX4vExSw9iGydILdB6mImdfP0PhNvdQBbXpyEWCNQzczMxMWYmOH1qch5IuviyQRhvhkbXX3v
g7m/i3qBBz8A66AVzDdrUMdToteNzw2NxM6qLHckJRZzHroXnXUj3rf9AIAemanRJ3ZYQD9GfDI1
gWeMGUlTnP/ly1zPveLM+tjsJZ5jiY3MXuAOWO/9CtYE6oV48sUArHcMKwFoJE5yyx0CRZ7deCrk
6YEoIbo7kSAFZ9J6kdGeIkqf8JlKcjCSNiYca/1NyZgQHK0o4Rp5xW0wkyuwz+t15tn3UsQU05hH
+aaJdb387C1mQyWv+DyUgZIjq1YyBNu6uBwp1Gen515zW/D8zPI0DmDSf2KvIvPhOhZzi+ZFx+af
TIt0NohTRGKxyks0Hr59ruc5aw5pupKKIPMgDhqs9VUVNtW2bSZV2cIlqEdHzKhRDmXcZ1yvULZd
CsTYG2P0LhN87CPnuPXIL8/qWzGNkuQ9ADmvXFW9lkl5oBhJqYKlKtsSmyW2zOTNqkeynXefQyUC
oiLg6lwlceN/f6nYcVWWt13szfIo3VfYfHyCPKVz3nMZS0SKnOHtjBtL4jCmeWtI8ew4qgJOmaOU
F62+Kdd3H09Ir3I1nW8bayaZwZTL8oFUSaS9cjhTAinlMF07jU9L6Ax9uJ2EHBEuaWgrj11S35K6
5NKQJrKkNqqgQeFLaCjZNadj7LXB+hdBPGj8dmqso6a1QHIUJXupILMcpQFr88YQm+rFgqtcA+ow
q1u5sgxEKVnYmbY1JFywZaTu+rjnjbTFwrfR4ujtHFkwWLe2VcVQOElKwUbTRwpUQ0fUZ8IYunM0
Nn7TymScUCeytJSsFZJdWOUhm0hgcAxNsB6tsOSjm1Ise1Ujt59qaViP8zJHiMIXc91dzZP2lgWS
+CRZA+7/Upqg1eP5H64JI5GvxRSSk2qV5laTQ/zglcUFGk2OKef7qglYk/eRZl0La8FcDFLGGQ11
LMk26rKtFQuEGAzzDO6muCGfRn3DQiyftLnZjUIhue3SFjdWPbH/EvD0k3FL4GE7LEiEJyO4V7K0
mVw10dACdhIKA7qpvZJls281WXoxEB3e9JmsnhYLik+ZMTwFY9bsx4wgRvC7a6cGUMNRqSRW8obx
LsET4elTobOr26w6SB1hhwbg7M/WoOqoZS+NRCs5KrNJpVL1uS9JBiuyuZxOedCJ91UU9alNXqmy
AFNtJAJ/66p/WbpsLVUqdloj4UyXKkiZ+sd5LbHtVEioamrFZ6oCDUU2qhYParlk7F+jYOYEVeKD
XHNMG10p7ZIMdjcPTanh04aBTDmhS4EvToVxSFth+kZuSOuomSztGpIc9lIyIARQG1lnpTah/ybY
6aSm3Nl2NsyPgaw+UWPeGVGIuEKObaGumkNLwpyX9d2tqhgM+xWWi33UvIclU/vOYMwO/Tu8VBOF
1Kzlwo0AvRNhdNx484rYGEUkGBG9pKBrM5sJSM3ZwEHfydp0CbuhP5RlUl7Ig5h8pgjmqxIV8jXv
rNIWx1S5JKFZuGqDJlRaI1/HucGDmqXBGahre1OA8HhgBP9UlaLqK61ZnpWifxPIH3tstAqfixCR
tRoncexkcxf7VtA+gszQX3pAKPD6wuaziREfLIvZch102JEWfTQpDE3VA4O3XUz0giz0u5suKkSU
HCUKlEhSDK/sZZVvX/mMC+3BkufT0kUlM/jG/U+sY8sxIb5+o7XmmeYlhHSioizpzIeCsjOexYuY
Yl4pJjo2RWreWxbsZo/XIZWeCH4ARS9Wt03Q36VCAlgF7V8av8mR+PC9E/v/Y/B74gj/83/8KPui
a+bbb+EvHDdGmj+0rM5b9/YfvhVd3M3nt5yfg972X//9vzMG/2///q8/DsK//9jvg3DZwpC3UtdW
1C/Yq1XF+LtKWxZ/Y28MUBnupAzsSWUA8A+Dn8m/gtqBG9NCwG0aDPb+GIRj8NMl83cisoLEEQH3
f/mXn0Rq7S///OMAWVN/mYQjIYMIy/xWZ14vqowhfu6wzZLCbEFfbhPJttQHY4n70qkqiN2+zk5+
uQ5M22ZMZC3kNkx2Q5md2b4mMkkoyRiMnbP0hEh+Rmla57suC6zE7ySo3nZdroZrK4yDzhnDJAqc
rCGAmKyWVrPeppmARlvnSKwvxqJE0nEWp4UwoiSfyFQhbzqM7tOM5NVTmfeqRRIHePjyqKXci3YR
G5I/UJeDvBnKUjJ2MpEBt2JdzgduvOJG6eN22cV9qj6VAD8qB5mBFgKxHPOLEbSE2vQhbSuDswJe
5rvWLRK79k4pxuAYGCkpD06kSJP4IMLbCs61Kc6VF+VWobtzPLfIAXD1494xWo3kNzEqXtQoDwBM
ZMMw+cXKrqSCt2hzZ72rOnvplQ4RyVQ3NM7CgjqK9D/yRk3ivVBl4/cVtmFo0J0WbTuGp4xN7ilX
phztbLywJKtbbBoYq2XC+daVO28hfu26pbultGSMPMdIoW1hKJTt3CS4lvJRaNStSrhF5CjQkhFz
KCHpZvTUpGmjOCjHZ/o9dtxK3BixSw5LLEHlEBRka32vfovnbn5Mma+EgUWsWgNngV8b6jcZsZBH
JDsGUudODwO7JhDts6AoSjwhEG7zDNOok6ktKKyMKtMqQ4QI3AXHCDnL02yKG6NGAqEZYbVXmf/g
Fxvq5jASWYJcTl6Ch64Ikl1VmdlJBiZzY+TytNUH8d6sdZFsziR/D5Vldqx4ymxEe9mHSHow+RB5
AbAqTRPrYqQa4UYESaZoPqReO4jJlLxmZGg1tpFMJKhW+VLxtsbJ/FKKqgeLJS3GfR/N2AiLmFay
DpBnk5hmTOTJlFl5B/k0El3iYyuPBRUqrzpVmB6HXLnkMEyDtAmXiBFLtKadYvQRe2Fbh7JGALpM
dWdjqp//B3dnsuM4mnbnW/ENsMH5I7eiRM1SSIp5Q8SQyXmeeRX2wgsD3nhnX1Hfjh/W3/13ZlQj
07U1CqhCIYeQKJHfO5zznNVUFhQRst4gQsqUuEH0Tz6NA8CouZJdg+9NCa38qW1KRHykTU4Pep9U
ndOHyoyY0LsYoY0ws1Meztlb8kB0omsFXXWflWH4aamhQeaWFnVPfRAieIP4PN63tUl6SsD2AUFW
WTbSZgwbhCi1V/mfVDXBQ8WbD5aqB4JrDT0QqfvQj8X3svYTiO9eFV0yydZwnhW1dCkzIxKs/nVP
kAFuJjIXukte+q6DBWtHOR+FKuXKnuS3GpE7a+RPL1eb8dAEca+SG6SZFyWK/QdiM3SkjHTzjOMC
682gn7QJUKitx5DMJpBtYxhcZcuXupUslRGMJ+Gh2ayq7J2QKJ9c45Zfw30pBq646PqDD8j7ntiS
/Fq1AomQLmoV8JDtsZwjW+lJYi7aHETZjpsu11EKK5lnH8M0AVCX1GWEMDFtK3mll3GHx5TMw7Ml
UX27EYm+sz6kL9qdWqIJW4hWqj+LXuq/5VqF2ihr6DLujIK4z8WkEB6+shueb++TZ6iVw5Ixe/V5
DTPqYs5ah6Ymec4wSpXiBFoaf1h+qg9upRQFgS6hJB6aoUtJklAzVGZRlxP8UHZK/KCY0ugtG/BB
TyR9dvD6psj6qLIxu7MoVKGkGSW7enIkNHC9bTB7DZVS4od77AZHOynuRdMRRCYj702QwqvBd1WQ
3rVC9pA/mwwK6h3BbOyvSm3wDpmfD5ZLXzpNGCk8lIT16MmW25jQhBc1MhI6uKgnTx5RmPWgqRIG
ZD8Z05p4wC49BVrc2W5gdOrGGyI0LL4yRHdlIbSRh0/iXbxESitH17LyrmxK/9mEfAWeRSfuAgzY
1A0OcCHP29YBTTErBl0nAFwjQm9VqhqmHr30krdU7jXhVD3PvWXJzY11IrCixBU9O91ZoWEMcCYY
bJqTMnfxXm5WyyFgPE+QoqyTp1Ek0q7Qc5LBuK2nD+H51gNmoObblFoTQmYVtg7D1/i1jjrKbiU3
c8/hgvPazZ6wlGWV+vGthvXcLitVL6olYCFmV8hUx1vfotpc94aEpxtYb1YtIzmNiCesmIgtCB3A
tqDlFj6iOLCzRz415EyGn3ufVhfxNEqMWeNYaTxsEVbpNJ1lVu3b0JoVt8NESFjTw1RZF3UsX/0J
weDKSjWCiYtIb7djL9R8aapjd53smmXNQOLYRBB75z8lcutD1aqY+xWjit2nYvGKnX/Ip7NeAwsC
dub3HLqgTz8T3+93oYjw/bUj3YFDJ9vgjJzS5kK9QEg0Zy5zvWzQXhSzQXhqNIBmyEK3WLdb6KSe
IK4pV0kGbrkgqJ2vq+gKsekVAtsWBTOEEuhZ7rNSlUyMw71NiwP4SZPfZMG2d1HrfQaNKkvNO1bq
HEJTW6LOGZllYsFndnEnxbwcpyKLBzezr9aPrR6oF4h5luRyqhFtOGqh8sDRlcckmbYq517VTasw
CAGl2MhvCghZJDItak7kAmNUNQZLxVZafiNBJs8TmJ50VZi6dLJTe0oXPYhOwqrLokevncKkIWM2
R4NdEi660CaSfDGj1+0Hf4eXrBCvqi++Dj22aOVQWyV9oXJ/BeQAp2QBlERIBvSO8ALDG9DmwJu3
apW10iki4D9PWb0n9NHU8NfbBda1kYfmolXk+H0yhuhUDiqaGB3gX8N5wae4LKKsuSiZno+7NFa6
dZTUVomy0SSlKbdGxlbCUyPwMJFaDU5AUPKzonl4mCTFKAl/HFt74YkJXFaKTm1u4GzUjnmLxT8O
a+0hj22F3GmhTkjrGmlq3bofKpwxYw29SmciyKav4Cc5DHJycAL6mE0bAkVF6pjcNDUYmN64JyAr
18g04/rj/GMbEtlaiGeraEP9MKgmzF4ckWqL70NiddKb1MwLb+rU91Ya6NRtMpDf6tj3X5uhVcpd
bAhU+SgaG5btVi1dEyWv2NNaAcbWqBnD1lXiSKeLYwlzCQKp8hkxM8Tfgs0yu0M1WfOtNCoFouxK
jg7KqOsDAoDOkJ3cqkbs3WOnXPtx1K4Ql+PXnlgZVKnsQdZwvBBmFamV1E5Y5HxbE2GA/KzkrM7c
NLQCytx+3rYfqVhhBGrmEBPxDFNtPGt63LOnjwixfxdDEHLYELpstTf4eypLAeBAsjj4ft0FjxTM
UcKizsv6gzpOmk1yrpTn17piwOqGqOWIxugtr3aDSFG8DwPuVOAaQ2tZ92h+7fJgaN6oX7WRkaPT
KPKk/sYaM28yf9i4gt5XkB+g+qEHUlAhfNl0epEqmUWEcSLll1FsxOHSZnn+8UPr9W/EMF8IvmBP
dIVlKvhe2q85qOuLA8euiqyWGtIPC31Ay2yHyXBTRMOzk5IzQjSqqLA8CpZezqhRIrIbKNHBhdX9
X2+Wf5nYMLfd/xnZQLv2jzZ8bi9/+p/VH63mpf02t6Z1mzT/7Ozm3/n/+ov/aFh/1+jOWqtf6L3+
F2qv//73//ZvWt35D/7DkGz+jWADzkuB3EuHJcPn/B+troLoC9kMAlAG+yqgZfa4/2x1zb9ZkEkx
CfMveybs/6vVNf6mq5iRcfbJf5id1L/S6s7xVT9/D2WV56pFwI+GaUqfl8o/97pDnXRzxE/o5JIU
P7aJ8D4IqUZwHU0G5JFE00Pmo6Vhhy6bGsbOQTWxDB+UsmEuPHRU9lKPEF1vg2ATWEaDARn+9rkK
BKN50ufM99on4JXNyySdmNx140ZOPJ8o96JmEEiCDorJUQkr39EbOBgpcfE7Vnjok1VtrRd2ra6R
joUPvtWQdcop3wRun5YkSDJQtq4saKObWkQsT7pKS3KYWzhNOf6xBePOi4iDywaQgCHKhwgAOMsx
SmMNoHE8pD05fZoXn1u/ZhZdG1qtbMCxZXQZdqic8oLx8FJtzQq+gNykOzUw/H2vi6xc8PGpb0wF
eej6mEwpJ5kJy9sS9xVia+yj1qLzYbqzdA3sg9541UEzrfQQD4o6LmLeJUobNctgrqk9BpNhAqju
Dm2nqWdQpjQsiZRIFq8Y5R3qmKx5jnxfkThtTXADJadctyyR2T2rk15eNZBybK9bGdn5OMbAOlq2
dqvaIoUx9Q39RSi+8Sj8oX+NS7s8e2bY0QUOJvWbUWmEyxY54iCn5LDU0KyEHYJvFQyEhxJtRh02
hW0xtcwtht01xk58GpIGHIzZrC0BGyskhgjP6XBX6ckegZLjjWjCbX3DqyC7HZJnuK2jKlwBdxhD
1eVJ9IYX5yIrh7xDV29NT3htYRkBjz9NEY9DnOeqQe6nmpLcqaXvk8Ti0Avx4uKVLpiRGCPF+Nge
FaNZk8dxRpFxL3v2LpCUx6T+BlrtrpxdauE3vSTS0pefwxacDzSSDPdwS/ZTInGKhN5W6STZ6XVt
7QU1+1e2Phk1Q89AWS8vPMgXzDVRENoZzpDRmV3SvdjlQ1wyFiDO11Qhi6mE2HrBGjXZYbLSaq1q
8VJp7HIVwV2EBdSo92SBajczmfKPSK632sB3zuoH6GsCsB/YINa0ncCvrCurrpfFLTZCmABFwz1H
6qahrzpllJ5NXYQLvWy/q4iHTCu6Myyr2GdGTcJ2X/f39Wg5lYjd1muJWO6qkwDtprNV8Lty29gH
hB5Lyt2rrsqrUCNzVLefbOVNHk8jxu3YXip64fTyE0ELKwz5zBb0VVrxQQpqcu9uBKmEamKhWTbl
odrc2Co5EttGmxTQSCYJfHo19e7iTc1NE70roUVk0cU3BEphOiDrOyWm4Vo2uxGm37WNyIKBkW7j
Tm/YilpgPQLZHagDWPTv0SOwD2VoEBkHiwAXuw6cRM42hha3K53XQk+xyZv81koPQfIB53kPHNXx
x2d1JijabH/pKORwD23VZVLH7nzDbOYjMCmDfFz/I6KORVh3L4GOg4fRjQhuva3cl0OWrwPdfpew
6fNV23dk4QLjZpBfwjSV4ssMqnTCqrwXZQJVrh/Yyqaaw/LvkmJp8gi2XpRmz4Mqezab5tDNu7HR
tHHuRm7aFOq2gdBEEvZal7CQDyFSkNo40+ZCV+i/Ge3IUFxvVfUSVka/RAlYOrkf34W6tfL65JB0
wXGSNW/tGTGixCFOXeYh6BaSdrhi4l6yHn4hfRFJf9QdR7R82hQ/Mfhc5x3jFaFKayzFW2OybilU
UIQJrsoqYprOcog0AQ9Kjh4C5zNL5Do5yUn4jrYIMc/ULhjBGeFCK5OMqPlutN0Shx3yNdOdPG7X
+pke/LVMBxydaXTL+nKtj6yIUu1SiPAspwcjlA9+bK2LLrkfcnGi+2PmH480Pk4BIEJE3VWV+q1u
NSulvsNEOaFfuPZzDVrGu6x5g5zPGVS31S0RE0BWiFi+/zhq1VXtd3ZfuV3FuKCg9gEEhRsvU5v1
wF5kERb9sPenA0HMkBhTNo9ReJ6i8jBF8iFBt6DDq8p78n3KS1DAvDL/WE6vbMa86oYG8tAHlnDi
PA1ZJkJ97HxBgDsTrKgRq1zIE8wAFmPMfbpKdaOSZbBWAIzLkpSxZ6S5rep9rwdjG1nxJuyFt2eh
WL2lhhkv5c7aiIIBcIdkeJKm2Im7jnlXatM6IXxGNePHqzzGHlj36yGq1oRtHJpEXxtkSXOuTs2Z
Odah9j6qRD4oNKlWlrtNl65iMDdGhMYDBUMYqOspbt9LpCfyaN7RBeDIx3XUD66B80Q13id1a0/Z
WQwMe9BI1Xcyzt1e3uukIZtavVSKYGMT3Yv2QNKx5k8NilKcCDntbn2OifRtEwaLo9y/hUV90IX+
DK9xoU/tcxoq+3ZED65hlR4BiLFfcssG975C0oVIKc5xOPvmPZsf9cnqFbBS4iABtWAvfGYWxcM2
19IH8Lov1lQxejY/SiExPmjep6p1+1rK3ytW9rV47OSegoUcJFLzGO5ZFpMaOouE8blX5c90OP2y
DuW7EUj5cpzubGWb0tvVcsRNli9RJGIbqleWSDcaPmMevm8Iyd5UT+cDR6BtqUe1GTYlD3NFobFs
TFgbGMF8W2Kg3tsbVNIrqUMGKofPlST4vOKD35fKRUr468dHWW6Q8g7CNk5TFSGFLonlxL9oVDYW
TX0enRvcqZBUOraZo/ZcM4TZE9ywNXvjOIjqu8GxFiPjWQ4l+BBGA8bYb4A9q3lME2GdlepJx9HI
+fiIEnLn5ymogtG+NN6d5YunIYq3JUjx1EN8NrxbSojxLx/27NFWkdE6kh+sSy3cRbZ/H7XQ9dQB
JtUUua1O+0vhhw0q61dI3Z9sW/uomNiHUbGpqvrUNhi9Je6kvNnGo8U3WoP1ZLefvjnzyYzwWFvt
ri/iO9AfZsmQmcXIqNwbJgwZyPLjVmt0rFy1cfA1b6sJzgP646mCB24Hp4j3ZspLZozrVunkO7/i
nEeyGSpEFiB9xmFMvuXSN3PmWSnP3OEtNSFldbzB8QZl1EVs5ZTxqxZZ/JTspfCBXdnj1TJht4yv
GlEEITpYc+ouIcYlgOxOFr8YOEyHibX3ELIGyZwuOCQMfECQOrK1MQ3lszXh+vOAjzvlkMBur1Of
axJx0mGmVC1HwEwzwsw15uXs7KmThjubBOeG6aeGDKoh/3LS80czR8gVvkzFUxDVCNmqEEkMTlrB
vLw3dddHzoQodcG2Hn+elJ+AIAg80ijA+MjMnRX41OZspjehCuZMlZdjxxsd98CHnqvSuPWI+p4M
AFxWAM5ZhiaEadVTWfGb0iqYxhWRWq1ej/iIOrfwPztVX4JSxrPYoFapnflwHVhs0+87Az7lDEeb
bJp8PRvOOnl6YP2HvsuH94/UjLr7EkajuezC2fhWYAJkBYUzQjsWsfrYgZXT/fWYnzt5nxbNingx
ZMYIQSLdTYp3axiwyR0ETJ98NdrW0qtZ/0NXT82Vln3ziIGO03Nd4Axv8n0tJ/5zlwXruhvYYDPJ
1QkWGFF6VJK6anT9ltgUW42/NZt6rSR9+w1rCc+dpliWCQJ+NJR8zHi7/NzHIE+HEdPPEGgIv7JO
nrVSoQbO7sIIL26pNo8ha4StAX3DVmfyEWHlATNa8L2Q8UWj3RjPUTktM2JYeoHlcJCcoOT1IZp7
E/UaIQnbdicbiOfuxSfiz+UoyfcGA3t7Kmg5yqDhFE8KnoUNM0XGcYtJ1O8gNpxB1T6btusvGXN2
kspg1uhs9vDBCpQM42tZ7bSRmhzcABydyAqO8Hs34dgal2yY0+j3bE6+pYIKJpeWQ4Vox6MUymxa
CBk5Q8sd5EGUUnW4enK5Iu19Ndc7qolkz5xcQjncvsQSOfBBGek2GN77ZNgkkXYk62ktCuhqibHu
qm++nK2MEOOf98GA69xovesDHEWP4UQt0KI82/sicU0mo1EAoKm71mKTpldeq72gTHbSwHg0OXTo
VS8q/ki1VZxczY4RPInWEhvdj92p+65BvutgEVa1eex8+WDxsDzpabtmIrNs++pOiXInImQAOyR+
W9Aay1qRLqMZvCmthIag15ZGpcTqQiO7niGzwpYABtXkgTVlpof09iAG43UYu3TjR2IzlIW3jU2/
WWqTdLZFS+nDEFGJnhNxTWBkJwHRfLGxJMy5BFWZVG/s2BalsO4ynylijMakuvM8WWABIiScDBg/
2yF7Wlp+dtQKuNlBi6PfHOnEq+8TsmpI4Bzay9QgmCOI5ZNH+UNQC7Hp5BeSwFXijJgkh5XpqmQe
DLaKRjNUhbKI2v41sHieq8AYJkrFlLbYl9/YE/IY0BJWeqo5E2Eof7TsXuVOT+k/xkqxlz2B3PDs
u12i0gXS3RzUak44CPGhG229sQ34AZWR3FLiicoVoU01Zy+7Bx0w1ZRWiavM54Zsj58iRtCckxWE
DnBq9qpocQahn/6GkL5ahYp0YIX+UdbemgWKwcc/rO0e36RpBeOyLP19pOEuZWPFGLWIedBY5XCQ
gFZBKCFwiVmm2XeLdtD2xiRvdRAdxNUcW716ykaAuXhgRwsL5VRCipJ81F92/Zb63VqUqrQcFeR+
7LAc7M9GngEW9KOYvBjsTKpKtU7EgcAQjUMXY/1oHRqE4AsBz0ulTtUz2dyGxaWo121QmGgXIaHm
W5NglSnczp9diz6m4C+J4BpwI1XROLHiN4fHwEZp4zSJVb+EJYKlRUiezncURp66Adcw69NtufJc
oHVWuojiqbVYUhYyNLShlai+JnxVFKA5EoWY8ey5zVN6qQTvO+8/U4C7BUlun+S2sSseFspwbFWr
Dbcwue1nz1OIjPGNwZPXZk6KitOQ8XHuCFeQlsipFLSQszmn4W6FhaEohbQalFHc2bZFX6AWPhdU
LVP7uZ/oLNZVY0jkRucW8/5In4hvCAoZ8SRUjpxMLlMFGV8Gloq2TcYHpsGgwSHTx+3n//8TSJQu
v5xA/ldENv/jv6C2+d9//z9//58/qm3++JP/GEGKObWVYbOuM//lIv6n2obS6G9YlExsfPY/wNj/
HEGCS8R5oiv4VZhCzkTtf40gQSySochEk8HHPDE0/8oIcnar/GsOzuRRURDzEJVtgEakMvrivekx
teGwC9NrNcgVaGIFeIF163o2OcFQWusfrs+/mYf/zIn6j5+mQQLH7GTYRJZ+8c6Ykd8PiVSkVxHW
AGYu6uSfezAKudYccw19taC83/zln6nLqskol6GtYstfRvBp5AVqyw4LdJA4D6Gdb4ZmYCUZruQu
F2vS3vaE9vzGmvlvLis2LhIf4W+pbAC+XNbO7Ow2V5Lkyvpp2nS4OJrBxmVm7ZMQo8iv36Fi/Ox5
5bqqFg5m/LbGfF1VbVZU/eCgwoFCdkUim1f7bHSuRRp9CH7hk1kkDxMSphCYswXLnlv/pkTnCBdQ
c9aY4YBY9hzZB8sBRunNRgfkLdvg0/I/rfxhKJ+C9k7utg2nub5Fq96C6g7cJLrX67MZ7BFJE80A
HxdWcpWueV5OPOcyH28WMWL3mIxnjO4husBFRGs45vd6dwuyUxKcJ/FiSusJ6DTeDeOqiWWhXmT9
akERqmfVDFquvrg0soRUddmKDQJsdUMjtJTo/LWrRS+yFjutYP6dLnJxth+nNzPgKG6wWe3CF/0p
fmfxGxO4bXywyj8isXfgsZf5HTFuaCi+WfLLaN0M662MvBlds8iKi1q+l7gmawYThfqt814bw1uQ
7eKzPdS23R/NAIzd8tmbLpTGdeDKSG4MSBLYJwFNPQvYe4r2JIX7atiZ5rTAaMGcfi8X2I0X9V0W
OiqSBKY6sAt92+W7gHOyIjHCW4r+pZUcE8oSHJV8C0L9N1+Tf/ctsQ0V07oiWH99tWaDhKx8zhjz
2iPZdUxzPrpRTUAgoTCvyGN2rTrUDgyL2EZL5X3eECD669fwp/uCm4FNmGIqiAwVzO4/f1FH0aBY
YeBwbay3Zmxo7XvmSmbR28gNUFr99Z+m8IDktp89jX+ABX+4LQxMqy02YPNKBPODFxTBXB4UTtZF
B0rs5jc/7U8PNxpHdkbIyQ3ue6CHP783rxed1GoD4zSWPgttKIFvigdBVdr06d60w4exwjL+67f4
xQPOrc9PtRT+Rh21JuuqLwuk0fMzWY9FfF+NxksjYJV01oPdeNg+rLhcKbOkogrMYYVhZSOExXe5
CO7DtLuY/WzFay1tC882Xw0hzPIhuv769Qnt6wFDup1uoibVFaEgN/3yiYesENJY9e1bVhxFu+bT
FprTWBtDXdqaozBJp9yIN4o7bElJLLwl4pSgWEnfYr6E9gI0UAfc49ZsItDubnqs9sqOLg809zTO
CB2kCfaRUhngFb8REBR/ToHR3i0AxeULiE7SznTJG9LpKRbSp3QgSWhjFAvzVL/7t2Cn7iso/74b
rL1VuVJB/OOtQ3kTLb2r8Rt/7R8P4p+O2z+uhhAKVldD074egH4hW8ZYxvbNeuhhxX34pcPcMucW
qBaB7njfxT5/gPSn3iV7LsSA0VBeFpVbIqbIF9UjXn80euWtOPb76Fv+zvsQkMh/962y//So+PI6
vxiSia/p+6kL7BuSx4OOrsFygm3l5nvyRDcA+8vvCtf2OT7BNrp0z8o5OwDqXwn4CthZWeM43jHY
MnsDwnbVtujtx9AN843drnJQXkQoBMsiWE7xISIvdniA2AISoAdfC5t5Jopi41vEq4AafyP23ra/
Uy6YD6VFM2ci8RtxHS1QkZYELVDLIgoa9uBbau9o53ej9ybnL01zzRgiMfB8Tk7eInf1TbGOLsUx
P6uxk9+qI9JQ99ffdpTOX8oprhsSNrxOBvFMbHV/fgbECh0xGTrWLXyUd8pZ2U7n6FCf0pO9MDbS
k/6IMOrSMkdilhEvsHoZZGDVWP1chkoRnOLXFBx95rDqq4dtheGxWrMDQEhS1Q5/LqnWrbXCWDgZ
66BcZcXS6p2wXY7RGvYhGiGwWKW+UvAZH6K9ES+zV84dYa2Ar5UFN52bvJY3addurafo1XxSjt0p
daU7Dh6tXESXCMUQ2bc8PG5IjQz9ZnfbwFhyP5T5RtOZxrJPWvfT0u5WxL/KgHghKh1/fRU1lvI/
F6V/XEWqFhZPmsHq/uerOEbUOCk1z807esfwsd1p2+CBMIRlcoCAIA8rFp557kLnY+JnE0VyNAnt
SPbZPlyXS/uSb8lQc3UXip36NDaL5Jhvfv0SMUV8eY2MKZANoAW1BZGUhvrlucsefCgnLK2XxFqH
KQxexrPwuFyT+9FH/KwN+7gg3RNnlr/1/V0RbhmYmN2FzEnZ3pn9vi5edPvBanZ1vRI+diGHTLLR
28yEzA/CknwIXDlxAeMZnTqTD+3CvqWCVQTF95PVp/3m3xXfVXPV5g+s26zqrLBb4OTBLz4yvHFG
xOAIk4TT93hsXBLoQvU25cuaAJJ+l7NoTldgszx8i4Eb+psG/hL2YnI68Jxp5yTfdTLkAYUG/DTF
x6JcQ7een8b1OYwEW8HTPOtuhb1UswdTOyGT5cbs2m+8+LJZM3aPrqxt2/eaQZ15i9t9pLp5fOnY
r43vI7WimW2IU1y2c1ij0FYxarvKYMyk8xZ5MTpLEWyjjB9BjALm5BoYDl9R9AjseqZNY+EqX5p4
y3uAqpU4pMNVBHddy1Q7dDsEu4IBC8snpkx2/xdLGUOnjeEZTkCSAf9H/3Kre5hvzQltNcTJplr0
Q4Qvb9SI9lUBAZfiNyfH18IJmA2efPZLdIMc+l+LC2SZOu7GuLr6lvVZE+2OgpMsQLlE+xEU6u+A
FF/vQH4cGCRynOb2EK3L/Os/VE5NKJu1ocn+LTLTcoFwDSxWln3AsJjr/F0AfcgJyXXpOu3gl+Uy
7n2i+PxqgyxiV+Wa95uLPet0fnokUFLRS9GoUlohqtJozH98QRIT6FAOBvmqWN5T1QcGO6aJODuT
vUSLjNz31o3GoSqlF3K6T2EpLobJngX830WMevIXG1leDmWNARRK02FX2HPV88P14dk0+KmsTlev
6tds1JxA75uFWZaujSiOKVuOupJa+DfV3vxQ+bF8wHhgQcoQWHZMU4c99fOPHUKtEVbeyteWjd5K
jgGAdopfO0PBN+/XT7iv1axhoC9QqFKEPDfN4svXmwBePWBR1V4bpPmL3Fs1AzBgYwoCOstXjSnc
Mlb035yflMp/eofIoEz+4X3yY/84Gn64sEMFsrQqCvUax7vcctJoG+ifdqKx7T0xCtSjTWufhP+W
EY+iEUkUTTwUZKgWR8OOyWB+Mcp7vbl6xSOMn2HYZ0Aoi8exfi8bviXDLUgOffMemnsAlVTLcbaP
yWkYN1l5HBHaIL3XVxEUfAXLSainznMqULV3TrQV5WZOTIe+t1Cs88R4dNpU6IaKC06V0rvL2qNh
blL5RYZfTG7uqWRZOR5j6XtOzzGpBkhigrUlV3D06ijar619FfljKeiEmFXvY+uM70bVPhLyEsZV
Ppww2vbmhjOuE5dE3trGvoJ7lH23EVhU9YFQdQtiNBNQieR6NjpdsuPJj0UVwqMVPajTSQ2udNiI
qDzeU8hVlHaq/s1jCt+9Kfkp0y5heZ/Q3prNLlLWQY8eYtwSvLyQOGgrZuWHsGnZ4FuryvKWmnEE
m9R+BDh1rexNUbimxmsdEE8Lc8Fck1of1GRiXLKRZmdTIWsztoW1UvUt/bMp7jui1vmtYWwy0QcQ
gtvysbVdkDYq5i5KOo/GeX5W1xBYo31v7H79rf7TqU1ZprLphk0mG7Y8g95+vG9LMBA+cd/6NQh9
YuJHtvhFYZHcRAI0EmLkYqFSiN/ctX+qpg0cwdyzZNaRCQDg4stPDSa/b4dM1q6T+cnqMoWSkk8r
ufRhPe7j8nstneR4oQ8cpv5Fa3a+tvOyteId9fKxQVQiLevhRSKzShzT4aimpxCXTWxcEEyXxmVU
XskCYcFeME+gaJydwSuf0Y65G6O7mkw0LeLKjrsydzt72e1Y5RNQpz1Q1U0sPBzTvthdu5Jx9bJz
8d1Oc1VvKUtObe2mLlsU8i6Td0P9zSdRih1psso/PXMtc+3knX3p4uNp0hZVfw6i53nozWplUSJa
UdrDpKM3YftWPQpt55OvUp0TzRW4R8P9rz9ZdZ7Nfnk4Cg5izdRohmf+25eexarLwh8zTb2GxHrB
v8STQ36dceetCBj9jgYrPyIOr551sVQI3kM3iOJ6NHFdXORpNwChdFNa0kEcC/bJ+vv8Pz4hCGH6
6JkgRMmUWIA3UbVFPnO3XOk2nvJpF4ljkB3PhI6BlJVx7KF12OI7W2jjt6FrVrH23AJfETn/OeQD
OeaFq3ULO3m1w7cxOqK/QpLk5eQY3WCLqsNGei/ulPqInkLx9z48e/PRGx+6tnOsWZM3vvn6RSvQ
QdVH8KGSeZ5NBtQBsgIZA4Z6UZ3H8c1qDwgiaZiuEhIuuT10y7x0vOYKixrLJJKxHZ7ABZwkn1DB
ackSBYpt6t/XRg6O7F0hv+KPdPvqnlXRfMlG+sE23uAkNqojfBQgKdjd0GyxwWdHL5bjo3Jo1WOp
rVVgB/JJD6/VG9wV5W72cbCdsKRjgtrERzvonbyoh7W5NqpPwNl2cFRblGENiXe9cciqu9p4VHxv
E/u048W5bFZvRhw4RvueD8ahbcJtgNDAIq6iGN4jZZmKbzLL0DJl7zYFrpKvs4r9bOmK5oMlikgR
d2muJvK5FfJmh7e6MiuemTHId/0+LXYeqQyIlVrmem1LUAcx3eZ7kXwa2j3G0g428NqI121IzbyJ
xqVvcRZQ5ru5tXjgw1xnr4/qO7brYFqnnivD8bpKD628VD79yLVoXkpX61eYw+14VQ3HOFhzHnSX
5jRMtMBux12+5KBJSIMcIxLf1jmukJzVYbwj2KN4aOI9Y1U3Qf63wlk2kHJFhviSROc1PjKiVrjr
62OIxVu45sZeopkpneAFskP+6u9tNz/Fb9JdyQ5eWcCAWLXbfgMqpz63zFLNLZkIwTV49YG7gazf
lDfkTN1l1DnLnHBb7KMnHfa2M14qxIJP2W96vllu/fXuxdILNQSXAHLseeHx45MZ+JBPaHKmXqMq
skisK2RAbB25LxxcJiroZavYq0jO4PmCPFz5SYtg394nJoOdsDSh4SoPtSQOtRz/5sz4U+nJ/NAS
s0xcwUKJc/rnV2aXVRpK3v+l7sx2G2evLn1FDDgPpyJFjbZlyfMJUa4qc55nXkX/6NO+r9xOP3QC
dEkuWPgOOwmS4JtIkS/fYe+1noWkLwqS1vY1TEsxGoR/uqPkpyucIgwD/Sh26os1AqWLV5rRKB7B
g1B91tonMRAPqthxyJ9+NOJ06CPrypyJu+jyqVOrpGip04biydNDOP9tJHoIBFnjfUoThDYIQp0U
3DEvfGImcMsMQvOCeGFdIkP6NhJWAeN0ekqYY6nCFxvzN2kL70w/2IkpWbTJzpCOPo39QXg18NMO
3W2oMWfsxuB3qx+m/reUvhg1CYjvXXsoo0MePWUd9A2XRACYyxJ6tTnbYUGngeDlVrPZc0pU4XHn
uoyBiABRYkkRaAzLnJ1UtA2rTQYlG3UmflWa2rREkUWOCzoPQbKFdi27mq2u5R0FjTUbkft6yWHS
pl7oULpaSe5ol8vOrZf+rXnvveUf3mP8UbwQFeLkO/oo/HV0jVza6MvuNX5O36XXcidt5LfxXuB/
tUPv2SHQIkJAOIXmwIWdzF9PkhtPxw5La4Zmaj+gC0Fpvy7S9y7+OaY3g7wTO1fobsToruk3Alh8
ie5XWKw77YQQUsxfaGuXez7wCal2uZXinUURx98k4Ro7tRWvBvDms491MWNcsQ4exYfyFSxe+jpS
5gYJTr2TLjdWNKpGw8J4Dd+/X3A56H4dPIapiAqkADZVX04jY2Nygkza6RgQHFCuB30dRXtVJcTL
hRbEppI/rqLfDze04BZiYTOw1TerdCqU1CRzGu9tfkstHiMjWh2qjKq0QhxekKIFOTUkqQQZOO5e
uz4mr8JLARHoFuOSTTGUSVA/Nd4S6B0UXAIWTuOLntjx6Ob5QrtXX7on6SM4Zk/AvpV7f1+suaFt
eRO4Mf8A6y3pEdks8r1317qw9xx5A2r+h/bUrXIXVYIAAf/EdP+hVQsyPagqSzqhKXgmFgS/Fuvg
blYeLMQfqD2MtQ7EZ1FJD/qd7hbb4C3DtUtM+LLeNB9UAlk4ET6+ajfoxLQb5UZbWuRspqt4BbHJ
9ff6gsXEFt1qyQlG+AFOvuaDimzljVqLeML8/yD21Duo+oi/5I2/iqjxRLhbF+VNvu1vlXW31n+R
4kXKpSu/y8/RjngnhEWUPh9KkOgvfFMZUsKJUPVlP241aqgI9LI1YHGh+1UY92O3GZVTUEw4S/ZW
4BKTzJ8LVRQWIG4XxlF8zZ5jEizhtLS8kpv0sUQPBTG+wAq3rDxHF9YA07D7S9g7dDuIYS3YPZfr
11a964Sd2d3kvUi17qUetz01TOb3925NwmZqk0gQg7IhAVlxuvuYXNHH/pf2u0PYSRcDbondm4tZ
uhsvqSAJ3bqC+uLbHoq4GGHmSm5u4+QG96+h4oonfdbO1EXwOwB8jlEEeD6prqMjQm7Vth5e7mhH
upYmuZ6ykSTXzLdBfx9TYvXXevuhhuynTgot4o70zlWt3uCoVeq7nqMJuK7G4Q+2eMwLYOJO0zPV
IQm2YwLwCFhaYF1BZx3mdCKvnCK+lkB0HdC0TLUJQgZ86Iv9rapVKXSfdDoiMSRpqecL94ANLNA4
9k4QG9smPkrVHjPiIcuXwNOJM+BfMOk1SrxKfGXF/rJgczssG4pOJ5H+2mUrr1KqIe/bQDpKL0DW
RqzdBR3WnLbGYF5Zp2j1fZlqwG2yM7Asai6UBi6qETiWFCADxXQcnHRdbtvbYd8/ycvItZb9YRZV
wb6RkKZtyWEBpVbJS4kS8aN8UEkcWph40O0I1FMM1d8xBc4jnITdEJVxhlpoZWId+Tk9juLC1n7A
pkLlrWNOMQhwdahl1oztg2ws0+YOHRbRJUY6L1BtBC/SqTiWNQvxEH3MH/rd+Np2ayV68NXbcU71
4c+Mh2Inv1Zrf5Pum+W09VfhyjoS6EFk83hQHZIZbopn/ro7pven7Ee/Lwii7ZmXlFsV72l0i2Kf
xhj6Vw1ZYAXEGJcLyJ7DEN+k5FdGjnoYCCwIbJUwoXTpKbS/QIPfA0whG03FD6DZ/UF4nOfGG/HA
7ftvOdvwR8COHA1elA+BOTLZUSeGAOa9TqD2mwUHIuYY/aAcdUd3chujsTvt2d+66oL11pHd6QND
rWgthMfs3YrsosYvv4gfe747c1H+5kHPU8162uovwbHGIvqQP3AUwtF+n5R8oB16XYDDv6xDD0sZ
VEi/4I/X78inYJGiMaQ31n4gar0p78IXyiZb87bdWmv9GP32WZ/7bbVPHrSf41a+id8t7JTMWEiq
5/8Vhm30CJJVxvWADo3OkbTTlPlTnXScG/e1tzPr295yCF/Ot0m3Hof90N23DfaOG+SyYeW2ukNC
QiHhiWHSYXpwEmFl1SsLI027nsJViBPOsKliYNjR3yhY6zUTt4MfBwV52iziZxhXs7KAWPPl2ByK
lqSJ9di68niE5xXXdjDjrLCu7YUWvsqd0Hhz9IoVPhX+FguecaWu+5dvlk4FIiRFlg0deNz5ds9s
FcPyhmY6TlNa3AlKmOGqmZkk3aAuS0LL/vEcYQFsw31J7QOr5WVzOsr1MQJ+EB89Csp2A0TEAVO1
zcX412gK+rUi8ZcKAMUd9hxweSWslkyW5z/PApzctZBEj/BJC2TSQHTkrD0owHPssfkpoqwOR05J
QZMvLYQPBgmrNg4allSd5aoB6YKhhVY9oM+mCwO7sNrGxW/38/ut0+Vr4MlTDZqr66KuqbJ8UV0v
hxanCjkkx2KysCBULcNU1xu4lIo99XK7+f5y0mUtd74efFl6krMMAmPk+XOJCwuuTJ2ER5Ogol1S
jvshIgI9roPaCcPpZ6lzohojhWQTc6LRgrvGpTSc4T1Kql1XcWbk9wA2iVRvrVsCOZ5aYeyLML6y
xllfnow06ydm561EuJ+mXTyZOhVKL66U6SS/tVxPwiqwSB6EO9w1J29lbtNlfk+/NDj52/w36LR4
boqGbwmRHKSkAf8JXT06qLmbsgHDPosAor0Fia6ELrkhceywJdE8R6b0g3HSU06teqsSEX1McbpJ
uwysQbljl1cmdkTmOSwQzbXQ809LDddNkGykxm0rNhEurU8iSAXVKdObTKZ4ey94x57tfrQMS4BS
864FmX+5VGCmvSOXvy8JWTIWHcoD6O6oFRRKJHbIdom9HOvRc8Psh8bKIJbKDhCwswnU7KK/8og/
RS9/9hCQFZrGPPboIxgY3y/mgFiXDMqviXiaimqftWnsKOiogbKyUBbCgKsi1390GevnHBZXp+Kd
KnkfkRXnG5oih++H5uUXqwOe1VjXMU/ivjXFiz0NR+FA55PNTrIcwuv1kztVJVvFC39KMklJ2SN2
iXXUD9aVqWL+554/BK6rkonJMLZE6/No80ebIVOK1NLrkIguS3AbKQTlPOBWDHVSbuSQTGNDr5ff
/9SvQ5vWFSFgHJjocHwKRP8scAiq1NSSUqYngNndsjJ2o0IOT1aym4/S2P3HF5s/JEhVmN5NnvL5
Fz/4A9ZVTeO5RuVLGJDRHivm71xqH2GcXduZXm7O+MdTREDawHZwXlYuSjdKSXoxIK/+5E0xJbcM
t4oo07L5/id9LhYX70yzqKPTGhKRxX6yFv54Z5GqDLVU6t3JvKHoRul1MTwggO91sjL5/Nn02SaH
3nBtJgetdnxxqbHfQdCaPSKuxtcQBUfBAve4KzRMwavc0mwtwS6xxE6K2aXFG1veKtVDUTuJ70j1
ahAcDNR17OCO07wd3nqDg6K181Hiq0jTQTIuLY0WtSN9cJykaz2wVSLwG7PRQ/ogPRmDLWKNCe3i
lr0Xfz55ivHn5FhJloT2+uw+SeUg0YqWYXKbk3UdEj53G5Fw+HmIn0hRFbA3barSLZWlb6yiXZNC
5l3F/aq7yVbtlYf8ZaVgjeDfCuJjtGAo9c7HjSoKaRAC3zmJMWkQendHj28xWfJgd0310mr5XUA5
//sXewHJIOBdIg2EPjPDaB6sn5v/P14sOXp9loD9PdGTxNYCdnVMjWAJhh9tV1erjqiIlIRmiJ3Q
+MsSw8I//tkGxyoFiTZR8yrMh/OfLfqTD+xlyE6JoD4lIb7SSgVxE5Xwp5oIt0GUf7RGnlz55V+n
BKZg9JjE3iuIr0Xl/LI1Fswq7IrqNOrVTLdaCWjxtIAYMckXrtQX//KUTfYABrOCjE4Qndn5xYRG
bD3MoVysN0+lKIEsTSJaAh9BfwAKXrDa4v+ZLFpISZFf2Qj+5eooT6HtsP1gawYj8vzqGBnkIAvH
6iRkokXPgijPzL9RWq10YKPejHvcSxFNQP+JztzL9wPs62O2yORQFRmipMh59eLashoWPiT46lSn
9a6sZc41osV80eqLwaqvzlP8kvNpiqtRFlNR1CM5vyxkW71YIfHT6hPSimb9GQG0GSBxLVpZf1Jk
UBxyRjoK8S/mleH0RQuKBJxfySumkIsqRZHPH3LArzGEgg5Ymo6I3CrxIUAPnbWnthF2WaXwFcu0
pIfGEBYWC4KNQhSEU7jRIYitYY0RLzqJ0MlUwhvos3//Gj6f89mTobxvqgqrPY19hc/t/PYiWGaI
cX3xOJZgof1h/Ai6snYJiwF1EdPdZzNgIF2nlWnFAzNzwyG6DJ6bUKbZpaaq25htvkx1tnuFcgRi
2C6rFMVbEV251S8jBrmqxeZcYrE22alf3ClIgF4fMr04WQX67ammY2IVJG94cvwzKFGUff9kviyg
syZbp++B5kJia3YxD+ChryXCnPLTaAwKknJ0K1BGkyvfoDbv7M6fv6kioaFuQyMAJe7F5N7DGclJ
IwxPJWI1EC2W/KpIw7EOpg2s/JzQd9RqPrgmDiJlsdM17sMSEuVmaHUibH3rkHtW7HoT8p7B0LY4
5PvbAjPhLpaoKejTi2pi9c9gfd5ZASa7dmpJ6pB/4nXmUOG9W34gbLgNqqUUheVkuLVKYF5iZql2
UoEpE0Q2Ko0qbIXYy49WSg6m0vACpkldFYZY37dURz0wgPeTsUw82ToiKxhxeh6MEkBuE17Znn49
OcmmigwRfwzLE4vTxZupQ9U02zqJTlOTArUwaQl3EF0dA2wXrk1KfmFEwlfbxgcm8wfMP3NAq/Vb
bMSbWPaWCvmVz6ps2VNFHaCSrcpVkQZfWb7ky0o8xiJkSIB7530YyJ6LD7+UM7+1iKU5ab0QrpS+
U+4kuJ1Lv2sgo4EaS1ovR01AvCgNcqSnTbsmhIUBrTa5XVEIOPjZa1ok6Raa1z41OuziarsKE0J1
VMHfNZ4kr78f9F+2GgxBnABwiJFjaHxr57OB0maVEGh9Nyu6rJXCoNjTW8MEiXTdtHo81ebQOv/8
mkyQ837DQGT0+Rz/2Gn0soZC1+yqoxw1PycYNTjxnhMv3qSmxyJI30sQA/f7a0qfZp/z7479Pheb
tXTWPKOc/1JCjDBzJs1wzEJHyW509WRYIFWHJ9gdftWCnnzR0ht8SE25TXU0O2gzQ2A2FmdU3+7L
chmGPhTtXyLAHRFPRmjWjsJJjYAdKHkTiFekGPI7mLc2e9cHSN7KrqLgN9MMu7uOOJtEXc/x9ulR
Hm471D1FvPbGA2kwxrjMYs6aHISeatCGXfGYSu99uaxp37XaRrVcK/hA9psEVAb1FebDRao+6vna
fM50p89eFGXXY7SRMDbbNSycZTvSCUPwQ5tUX2LHtHBMtsOHUJDwTWGvdLJhExs3qn5nVI8e9Tv9
WU3UpRnf+dxwdYSTRvAJOb1w/xTtdiwcwvyEV2ZdGl6htvEM15hlpvyjlnGGuYLlHCHkikzc79/c
11UAJheflSxSdmePdjFfJuLYj60uM0MqCsoJYiKoH936yGrzvouvDE3m4C/TM5fjS7BYDYjfUi+G
SailqRiWan8k0ZlMjFyHI3hXY9BNxNLW6qWWUCjQXgxyQIobj5eYe6egeQnaba28KupvSf099JS4
ioNf/E6EG4KIS5K64+epXaF5a/OdJ9KDeZTMxxGCgBo9+x1wPWzdFpTokDYZ7u4GJu2AqKJDM9LH
G6899sFNTky0+dJaSKSKXzJcf+DYjBTfJkcJQ3S0aMqC8fxsedsxqBYabp5e1+w5Z9ykkjLUzaYL
hKXSZ/Zo9wjo1B5vM+HBI6l7OTTksUMeQS/NyvEzAH0k/gfjg4o+mKEDIEZQfkvar1CAgSkdLKKi
8ELg+xIQ8mdUC/wXMh9XHbc+Us+u+LMyFqbeE6mvPqGKWYghqOma1SSmwd29am9YB3pq8dUieuoQ
KyW2bN5XxTGKf6k0j2OZlORhAw6RiPgHy4f/85rrR3LrsuAFJpel70j9QQxEA3Z8TKOjx82o1sbK
V23xinwKGTPIAwX1BCO2hSPsmOjSqUSXGxPAz1POmmd7wcKybOos9NHaR/lDOg0QPTFhqoi74r2M
U0G1DW44WLbFvXBPV7B7V3ZDalOfD1d5ZhN1Dz6MSpSKjIN6Deo12clR8rFIik5svvfyk0AYs7+k
F0RsRtc7LZHWCoZfR29XRrTGpW1xNva2WKWN/s2qKUluZGNDDntUuf3sxhsBswr76PMPD+NdUyFC
xx9XD89iMNKPe23z14E+LircPnCMp/7XZDi081q8x6BoJaeSH6x4C3Q7I2+rIUJ3k0xvMCRgIeHA
hjzGdmPuVbcBrF8bO7NCV9Qio2CpmI457NDDMxXynwz0kHCKUUbFm9kBLm/jBOHAntjoqLgFYLLI
6vd47icPi5gwT+le5eaF4lcn3XfJyRtOEc3GWltiFjGrjc6KnsePWXCTebeKRGgvNPUt/Asv2sft
Nkq2ZTsf75WJCIttNt1J2Y5gwEx1U+049s8Y+ZTusSWMedPmd6O5gr1QhA9VjDXwKLWHlsa/B+4p
WoCK0awlYSkI2VNtLWdrixYpMqitTkPyWgaiOq/2F+sNEYiw81HBSWz3vuxewXGFzYzVpQEYoi1N
omZhZM3ojpJ4iqKk30yl3t+pDaxVyCj7bABJ5lnQ0wKRKkrZytSF48HiQ0AxV8Zsf42OhDJDT9Ex
gHKa9EVrdQ9mlD00ZEo3E0S2xBBRP8xCsAyxVkMk1qocfCowRN+4HSkyC+IjY1sjdrRRJPgNaYla
tsN3Yi51+HBhoqP3nHJy5pFmfT+Tfz1+sifCcTifAy1R1D7VR38s/EIBnU0KhOQke2J/0APQfUrm
YOnvFlMnsRh3mFlM/51gjnohin577fT95Z1wA7M/cPY+zqfvi6qrBh7HmDSgDBze1L1fHKgGjG7R
qB9hjXSwadoWcw/F4Wocehg30y9M4/ScCgb6989ifvtno2O+E5XsB9o/loHo53w30k/EbyVRl56A
yL362sTaPXLiytnqrnT5VrOY17+/4tft6XxJXRFpGIsax7+LA3gGDb+eZJXSZ004g5lnvd3Exk8F
pOEhVX2ME6280StQXmZO3panwq8c5AeFxXBbmiOKPj199OWKv80cK7ZAWWc3IPEt+bcxsGjhfh6u
PKVPVdf5Y8JlYLI7ZdOPJu1ySx1OXhiPYRkjg2N8dBKcmG4gk6L32s6R+rBZFkk3LWSf4xLEylVk
pf6hQWLh025ss6RzVd+SVqMotiu5VYHW1bkdt77k+l6tu1pGkqVpzB6YNEKMUYPAqSERrUcY2k4Q
hD/HzKj3o5Su+hFs0PdvRP0yBiChUqpFBK1i4zAuthr1WAweCTrxScZUsejN+mEUo/X31/hk214+
wT8vcvHWCVqMZTn2ENLUpDyHk5G6oVTBppr/SzVx/Bm+7Op6QikWSORSr62Xsr3LhqRwI0Os3IQT
t9TLd4OJP6jvkHzRdbJFpAzOFJGLDQOPXRnepVRXMfcJJqBMH1tCIRguFEUqENe28l+/4rmYLlPF
MhUT9fjFV1wARwy0YBKOeoOwKTeCaVmKZCxYpt9vgoJDi86+oPX3M6DV9n2/wlZr6gi0evPKK/ws
4V88XjoXOmLJuYXBKfX8O24s1Rs5JglHcpRXWqN0q7LhKQqTusk1uIySXIwgTiBvgdiSpVG5s8KG
TQI+iaWvsQnTUjotkXFNyPjXG4Nmi3aQz10BUnF+Y1nRw2OtKhKTrXGyG78/KlO5YX+QOMxtmH+z
5rVrPWfweIckJuxE6ghw6lBJdcJQ24oQnPJ0eLkyHL+ckWm7cDTmS+a9cZi/OG9WbQf5yi/8U+KZ
2e3EeVZXWoIjzX43Zd6G0PTKIRLctwd1IGiVv8rW60LfQRdeRsJuyPcKXVLSVYW1XzcpewX9Awba
6JZjJhKZkP9nsP2jfKP/75DNMl/Et8jm//n3//r3//n3/0BM+d9/8lI+YQT/4aUoyr+w6uOgYt4V
mZokPsL/IpvFf1GfF5EJixrNQtVgafsvstkU/4XFgpb6zL+Yoc1MNv9NJzLUf1H2VmSdbAacc/yN
/4SXMk9a/++rQ19AT42CEM0uiq3zHZ4PbgHED00uUVqORt3fSfDjCb8TqMZiCkjnODyoSKbb1r5A
yFwoJs1eQGFhPP/x2A7/ud6fGUkXld7/3AY5S1RO1LnBZ8wT1R/7mUzXpJoEHG6jCtHaecPA8SOH
COtxcuu9t3CaKHNHRpG8tCVHWJzyVshuXY/Ba7ZF6d2pPHt14/k8OhunV73V44rzlTiWuMkjQ838
w5V7Pl90YM3LrDVzEQTwA+/xsqgaRSRPZDpNLpJhyKqd8+JCz2huc3Iwdp0v4yyJPXRCTQN+sY30
TSoCLIxKVcIEQc+8gmZlLIzAM6vFlVs7nxv+c2vcG30k6BT0x+db/+NxQtzmYQu4kDSAODtj1NGB
jD76rkBBG9xM99EUKpusZl88CZK0DsmfdBKJmffKncwL75/Da35Gc/8NbMws1dDmksQfNxJT7AF7
9RlQYBEqqqZe9nusBBqapdC7KMTpVHuUQxeEG15rgp1vDP/7EFAEEHCDYASizPm1Ky+cKMVhw2Ur
N6HO7AYfaX0biW7cmQMqugLMLaqw9lpV7qJA9nlltB6SRuttNrleypJAyLIrNwtlmflEJ6fCYJXw
lmVzXZuRQXWhT6sNudGkKPeteuxbVoqxHdJ7IyZu/spm9eKoMN8MfKX58IRPh3rt5elJJ2JXm1hG
lnJBz8wNDYFw40hScGvlYm7Ijt9kebStInlsOQgNyY9CmiQFiEnp/7gyLr++EsgZHOJQfcrc2KU8
nz5MNnkxVXmzVJF1q12Nn0W1vBu/jVFH9+ydXkMcw7bfF8ltyI7gsRNw9BEG4SZ6JuIW6sbitVI5
wQ9RqBFeLwTrcmq8KxPS13H7OS+i9OLcQgf3YlpswghmukgMqTAGqJkGUEzEsQ6Acck8lEnculVb
gI/jWPhXtplfBw8EfRHwEc8JzoikXwzbHBc+CqU6dM1JFN151xPYeWsB9O6FQnwN01p+prM5fZBb
PKyH3Ax2rPCIgdh9XwmV+GzUnH2+3AE7w3kMmdDfPu/1j8+3jfxIHEYfv0AYolyKywEE0Jgzre0b
JZmOGWltiBWZoe+mEbLLxqIB1i6acDAtpzGl6Z4aLDmZWSlI3bPkIXLMfE1wiQaO8JDmbdW5Cqmn
e0FTyO3K5XRoVnWWE6SlGkkC2XocSA24Mgrnl3f+q2iM01hQDVr0inSZeB8l0LxCKeZEozXNumv7
di1lsID7oA+drsyxVcUKpehMjn4OHa4HMlypqn1/F+fFWD5LXJvwu7BRSqxM/J/z2Ykp2Q/1fEA7
qRckvddNSTu+EyPpxoKyk6UAmL+/4F9eJosr4dIyOYjQcM2LKyptNRTSaLXuoI79q6hAnIibRH2Q
xSQznTLE9V3UxbAvp7zYW4Umbkfs0VtNboz7LE9/1fKQPHWTDp13lKOnIidK0+i0XSCNYNCDtE7X
GohUZGVaSqUvRPyJ00kwfn7/Oy7arvOT43fo7IxYezm7XJaxiQlQIf8ilm9qPO1OpYrNUs/b+oXG
TrnLpU5bexbkhVDwi3Ux+VCb09w49XVB/ZKAZCvwqU14sn5UWfaAh2r9nDJn3nmx0sHtomf7/R3L
85M9H3CmzhZLmec+fRZ+n7/r1mpiYWyq3jXLKvxQ5CQCN923BA4k432AmWQt88FsWk2GJCf0Py0O
03uZhBun9kvOQJwOhb3pTelDburNnZwrrdOQliAQMTWNz1M+QL4iluIuGppHwxfiTVd5N4ISQbXo
DZZYUei62wGi85U90NdBPH9G8+GRdZZT5MUPkxsTj1cmda7XiiSux0K77JSO4mEqjRtPUaMrY/jr
9ah2sY9TUcOi+7sUBJDip2iRpw2uPAx0ahrhF5uOsHbKqn8X/bCJryyef7keDdFZpI8Vd35/5y+u
Krq00eKWiB8yKB/NQIt/C9NgcIaiHm/2pXZlwr3wRMxje85sYMuE6kw05UsdnxFHmemLPpW0Ktds
5M0+5fQ8PfVhXIr22Bm3QsC6U7aE9am9gdS5bTOwdzhjJQq0jf8A31q0mwbz0veD+PKg8Hln9PNN
aaY38mGdP4q+KSyhDr3BBV4QrziqS0++h5fGSnTcC40JFwYR1u8GMPxCkbNrasO/Xd5UKXQCCKNm
oV1MXnmZki9W51QAxHh4FIVCekP6tBLUFJ5/UzeKMwjNL7jeGJYiwbjy4y9qAP95L7ycmffFkesL
kNA0mwzBlda7dc6eZWG2lvZQqUVpIz6eWiea6gery4xD4xubEMj6phKN7k4ZNROLhkm5cNEWHqr5
KGlWhIb4j//w5WicIGeruEplj7DbeTvzxzqtJ23Yp2KpuDpbgXWlRvIdsce4vuWyfOk15adJws2R
jGzFzZJaPH1/9a9bFoqg/Js1lRKszid6fvmwJoNNQXlEzHolC0chh+DTi4rV30YkvauE0qKXQiCj
o0qsY5LSSV4g4FySAuBmQ1TjEvj+jr5MuNwQMD6L2jM1QXrU5zfke1MrQuNVmSd6she6BjW1J+bN
zSDEPdE1zb4VMnXz/UW/DFEuytfLhh+OKYPhok6UTqpHVCQMkdivSS6IrE76aDRtWo2pbqzUrk9/
GlYmQfmJ+GO5IF/r786VhPN1hmYrQiR6u9DpAKpeDIMh6HU56HTdbTyFpjWpw1Nkx2EfZhtqriUg
GzFKN2Sy0S+L+Uv2gdDl/UEhTLh2MtSB8+D10msNnLlo8uW+oKNanInm13JZZgz1UW7QPxNhEpce
eOSk7DQbovVcNxe7KViapgaDYOTBZE6W66myCru61mxI2foG0gT5m00ngzWxSESw3CweOT0ohOzA
2ZwC7RSGPQoDuACTt6p7GWZ5FgjDVan5/AbP1nHAi6hSOMmSL0mp+eL5VnmaSIXUUA+JSZRaz9US
EnciUE920AUj7fTMV+mEKXWDKdeiiJ/nmSHaRqxq8XIcIUSu+tCv6bzxd9oFarvCUcaRbIJ/OhRp
lCkWp09GIlHWF5O1kesNqk8euEDxx4mTUds0rfhcyol1I2MZWZulNALbA9Kgy6H7/cW/LJpscNig
kXGMF4Sz9fyd/DEZqVUQeHEYUrPuFQGNhN/RoLJEEiU4PACaLq+I2y7aMUzOXJB5maUBqNSMHj6/
IAWGWpcCxXADI2vfCwGvY8KZ18HeIe49RVDhP6hav2ZNRSLoW+IyHlD/ywkTkSE0KdJrIwYUEtQ7
JdWKVUqfRFhmCdWQ1J/Ml8AocIiNNfsrIn2vTFUX/oXPu2epp+SN3pyF/3JhDWCoC2Ibim7GCEeu
bVkPUqYQieVL/lM6cOZNBiFIbaw+zd4aNc+W/LFxiqHAzGooUedid/GzK3vWC/XGfFvgHC3+hYFf
hoM1v+U/3iKeFTEvJhJciC9OYMCz7pHkDRf8MdRVL38e1EDMN2RrFNj05E5Hx9hW+r6ZFIybGtEJ
C7yafgiQM6purFH2PVLWhLHf9aXVzVC3sNP2hUyL/fvR99cbByXNRKtT9jD0ixtnJMiZ3glQ7c0B
iEhppWS/xK1uHTJD914z+E+j7UlJRvlQaU2K4ZLUv7V1hjaJpVppiRHtAA6GNWjzhWD4xrr1hpy9
NqFhpFFKrXYfGKpwrYf1l9mb1UrW557uvPebU/r+fOJ90RjBKEkT/ng6ggtfkRoQISSSJIp/n0lD
46a+KbypFenQvhzUWA9R0PTikN0COLKuqCv/djvz0fSzZajQ8LzYcdGA4dTBnt/VjX6kyacAvpeH
cJvrcFpo+YFpqgNja+a9tc2FZrhNpCm94f9sDHn0rzhmv27AsN6zxxEtS+QJ0eM7fzhjkkdyWqMm
1cN8lRCmCZsmLfojSUHeXIaQd4ofV27TlMRA6VX7OKC4dVq17pYTIbo2UXHTIVcV8rrqLrmybf/L
DMQJCAcHjDlWuc/i/5+vbo7dMyqxnNzK6wQM1pSvEdV4YYFmrQqwzythYDwLo9CsNEKoRNcURmV4
C5Eph+QypOjRgsHIJSg0KrVkT9ML3SFpVRxtIZ5QcUxypuDdRRVKlojmBejXppBtZsip5dqj/rqL
UGZbCrtJiiNMABeP2izItIowYbuESOFEDuSKY6huukPkC2SdaPV0o8jsI/rOfxB4JgcFgexaIWRg
RdKddmV+/GyvnS+6LGTiLDTUUPujuT9/8zpvL2g5GbgBmXwbiCnZbdbwNhyw4tNCRXuxbEalJltE
VpceSclUlGrxgHI3c4OyE9dN02NVk5grOJn4lrrMA6VCkkSkhD2FaY+9VmmFB0Pr5ry1IHor5ZI8
4gisWj5Er0lq6E9X5iiFez7/TRxhEbazbtHDky7PsVUUj0Jc6ZY7t2bvAilWbvTKr1wrS+IfnQH7
wI/LYimj86Kx4Vm/Q79/50VgAq3H4NiIsXxlx/CXZYiaGMV6Zri5MnZZo4jytpFj+i2kp7TVvqJV
uA8ZrwvKypMjd9K40pOkfbFYlW6ZF0ayocA5kKuuLyd+yt0kwij4/jF93cVzSybOKE43VMguZ6Cu
VsoB46nnAuHSn0cMpqCjtPyGPX23DIRceFRrUrS+v+hfxhslX8YafTE6B2wpzscbCeJdm5qcHYLS
V1cUPuV1kyU4lep0WElBmu4sbuIFqk20K2pR/+iV+AfB6xPe8kxD7mM21Y2QWGA3ZCXbaXKt3woW
GKt4kpDPZeS4rfK0k4geFpLNlBXeQ97J0QMLzb7GUHCN1gbl8GK04QJi48q6QmeNT/uy6h4nFfH2
eicu67AkA0wZJuwqDW2Dh8iSx8ERsOxMyLwpPThMwiTcKa1sbYa0QaKnorGSF0nclNNiSpUeECHJ
4SD2MwJGlkPdifLtKCpY3UWxG6q3QUqGZUc7YjVlI5DfLpJVH8CQ/gDuanzxCK6l9ZLFT/mAb8xv
g84uCy3LgChLTbFsrYTde6SUGHg8PpMY7eRYtuzd1P4Qt1JM/TkwenBogTq8aZlZI6ePQ+n/UvYm
S3LjaBflE9GM87D12T0GRSgkpaQNTEopCZIAB4AkSD59H6/e/Cm1pawXtcmqyvDwIIFvuPdcppqN
ULfI2tId525GrpBq5HcEb3nbIQ4WryBXJenuCYqxUlcR++45C9U9UJVs5le+uira17VpfpqpiuqT
1ywTnetclvPDTJUjLuFMyuVBhyN82znzpuZKhdC8Msgx/1RhiEh05Zc7aLcSysR6AMb0ECgyLTs7
PMdyxhipettF+27x7LKfXHEPrcoSVCE10Z30CtHqPZDNAo5fxH26R1mb0i15DnliJ/yi3U9Tx2Wv
V8KMRJtO5mKTYb5atY3mFOU1cWiizGKCIAzqCEva0y3o2LEdMaPI9CDLfPABjGv8dm4c++AcNVa9
58vjODTN/YsSTQn5JyEi9hB0afZDD8Qt/qk7+W0lxQPJcX7PqmY9SIbwL2PDfkAbJTnSjzqosG74
TXvyMsP7EgzVU7RpUnfXu2om4BK/xV2EPHIMgj+067/N2vgBGFTumxaEdBS7v9Rbfmw2wuI2gVO8
H6+qEeWtrRP/qHJE0dPd+lymb0SaV0xTS/OgiUS4rFnhnVmK4CsZQe2RcmN//vf582v39P9+Kmqc
/O5ryfxfuqd+4PQftlIczardT9Us5LRPmQECXKrPCZH3p//+eb/VLpxwdGpcsPCf75kpv/SKfTPL
NjVzdsyLpXisnWhuxpfqSz6jpq6SgXejjBGYoFu+2k1XLbL1+d5mBRXayCZIWFvUcvuUrka/BxZZ
vyW6t27fZ+mTryfOiKHZMqIrCYGOfRv4f7glOJLvH/H/Xqfgg/27IYGqmauCO/PfR3YRL0kfTkoc
+2Da0mMXZya/DmqAoJSbEbFaukogeaRl2rOvcOMPPH/lLps2v0AUHLinpcxJv2wckXOHYKap3aeq
6r6Q0edA5xMgOcq2Ae/fWv9b2TTU3XNbQacactOCofb78ZNp4wdPJKU+i8wl4MmtNS35kp1cXqW+
x0J1IbFnu63P2s8y3RwH32j79szwLg/AQvlVfbGuHO2xqxehjgASu+1a5qodXwohEArWOk9u9/4a
QrVvguTYmrIjo26b9fe+ryt0Zgrj2VHQSXzPpqFVl8XWyMvSwlA4qtgQwpxWwRbf6k2EUKBysz5u
DaMxdH78vRjamR8cEGr8wBDGfJemTflLTiWyIK6+QCMbbqEILDNrvUOusTOoPOp5EfwKUUY9b+5b
jKsDWPlS15ojLQ3ceUrvCyaULm15ZS1WLnuYC2gC1FiNdk98tCL/FXknEvdlS1BQqyp32Pcq1d4y
VeDwq7HFRYfWEbDifCegjnC0rz58J77r8L3oCgqi1UZoKGeh4r85gPKXJCkA1Y51pTGXtB6eJXqI
k/Z1dGEuNrzF0Yj2SXQbvQRE0QbQJ4Pad87T/d2oAU0CUbAPbpQotPBLXnnFi61LULUy6BqijJut
MBzDdvvQes64I8l+6sXrxtlQtM/z09K6EQV7xO/YubS1F7XUCNBFl3kGIKV3z7DwAACe+G8LePqS
wTA0qnhTbxmIvmfq/EzelrwkPywwZftGpN6gj9ui7PABU9BkX7Kswy8wxFxMx7WT3o+mpne9lgl3
5nHdbIxhBYfLR68ci/lUDG1LUosODcHg3ghFTc4xUzKS1sxD1/croucVry39fCMRSHS2AAVXpYUb
XgitA4YbVWv7saiZLj0uOV/CISMB0JBEWk9nTaMP3soQsHvu69rNjzOII/7LpiHWomUeLU61V+X1
qdt69b7lmp2xD1XrIdFz077YYCShts4nT4HED8L2wNPYHEI3AZNv4zgkP3VbqvcgHgBj1FMulsfQ
Rlv/5m19CmuCd9NdK4NEeBduDuTJ0t4hF3E+QZaKSTOuH7c1E8T/zrnmt476RZ23sFHyHKTzfHAM
9PXPhrTaauc7X8Y33c8gLZiO5sOlmFWxkO9BJAqIpQENbcikMz56ed9Me8dAdnvHo9fXO+1ieGWx
VOZUesMKvDI3CKlskPcX7YmBQ52uhSbPFV9dGEMX04EgtLvKzCN/SMuevZmW69R4RNSJvCreTMsa
+YUDZV4P7Rgs5WHe7qsYxxb0g3Kh4fbKLYiAcsoaCNrcm099kDSYOEpK2VMQG0Eu9yqjZr+WMTwj
Mdhe7VWogjsWbS3etJ3i4NbqNXkbbQWtzEx4V4Zu1sUeMg0WhtApLS8ahx1wEqaPdjeYzXyJw16B
9ZgV1vLZ9gGwuUBhtOQ6hfGPdzBwVz+spwl0mqk+NW7Kf7rMjz7FjSHPIvES7Hx+gizggfBnMCeT
dnmCbbNtKZmnGaJVXJHwChFW199F5999Lvg+P6Wse80Z8YbbmOd5eEjm0kPzrboMh0mgyrF5kTwx
436K2358zSS/6AmxCxXjEjYV4MQMoPZQNOrvOsg9fRwLIjqROiRQfv2xH28uxmHOsbkFjm2bsemT
jGv5lQAYVDwhzPIFcAzZd7BLAzMehyRVF2PLzJKYMPGqM8kGyFTOoz/uE5WPr/4wjR83cPfj3s7N
CCx3qCFDj8wLwo9FZON/+HaT9kHTYBFmR5H0yVtjElLQWW2Pzln7E/MdFm+5zbk6RsQP+VfP22D3
bZU06fsyKTxxALvuQoiKvPrnhYp4PtZqKT9OpofiRqh8G13TUixXD+/EdG2moXuzzAHuqQajxk9N
wu7EQ0l89El5gZt3ZbHBVRmykSIt9/Hc7oaVeyZhlkaU5SxTYBFRRJaJNjmmnyjpEth83kBM7OiT
rSzKKfcPcZvzAEtbxjcchLq9eVSn+6TQhu++3frxvBKTAWm398MPTdbZ6k14FVf5pFxhbsRVbuOl
pTalYhunD32h+gfWz+Xr2vCOHte0Dl4aZKyf5zHrlnPj++sE39sub1lkpTxaHZKsMjaYoffBloU1
rhqALTdJjKC353cBOqaGykFIb4gYesvrziCJGnyUGXWALRY7t3bc0VVIktgkILXjLo0eeA5Q+XeJ
Gt+7Gf/iPs0yAH+o8JTh0F9IrA2WqM9f2R0sd6hgX/yUdc73kof3vIMw93GMey7eKqBnAf8WHMD9
dZkTQmDm2U24hji9dmYruQVHKgLok6vBH+R0xfCtmJh9rw5JHbkFw1qe6iYXRHTzj6KLmmOw8oWp
g5sJ2wH4mJPq09pHChw5c+/1avJMkfobaqcPjs30rRoVtU6u4hZzYrqh/vDuydvFRDLEjjhF/7lB
XEjosI5gx1aUWA9r1tGqzXU2EYKjtsQnQC0NHkg63+76cbssj3DJ2c1uijhtdOcrA7KFAfNNNAsX
YcsmhKqgYuAV2Q0emr9ATk4T5RcftJLOf9aszeTDVE7pd7RrWPeKLhzJijBkUDGLKI3GjzWM3+QY
k3ecTBE/jS5/I7Beg3Sc58LAm+42mxDs4Oy4j6INuPy8DOt7qNnbeFSbt/yYlsz/lgXqteRt4XMN
UwAA0NsYME2Rms9p3zUg5jo/ehUglwmzZsqNpI8NVPDk1T6Yz7RsvKew9ZiXZ8Uye/yMwteXZm70
fFriDiN5lSt8cMO8ip1Y8/w2ZpPn4WhVfDd+oMuPFdPXHfPNZrq42MryyZYtkoOQqZbeB30Hproe
UbVcmcks164rw/H9trTw/rNtiH9mrVwISBl7z3/dPAM+lfc9FScdyfE1LlhEHecGCxMiHVgxUUsK
Ao47K+p7oOdWdns5jMWNezUeoUsKfOsLStj50vptNp84NaAJGTWn6x7CYRXus5mR3EW4Fbm5mKL4
dRgiZ3Z8fu8yJm6Y9gMHOTQZh1EyUX3cH0TS5zGhcIIs9sozEEqLfPQuk8m38RuDT6ydqfW83crS
Uu3KfLPdS6nTSZz9PiW3pQE44e9sEtyDE/qqpa2WXkEmk7ds51xV0Ec2a2VyFn2c6qPHWpREE5J4
xPtuqsMrAjSxPQ1udfIdCfR3ArgKPP/crGHwD0OnyN0WABJw/HwsfLOKdXjMxoUFpbZF+4n0DuIW
2ipINe9oFX1r6DqmvfXQEBzGRW3m2XkrlWWHh2O4xLYxxEsPQdYdeNm77NgV5V6XE6ngOqp2MpXq
Wxno7KPC9w6NMJ1SknFiNYQvRWs509mjkQuTekv2panjMn/p+xZLYy8azqG8r+Wd7klM+GefVVl5
SVwr342TDocHTnDmMCR8L88u11gXIxf3qNtYERJetgyuBu5bBgne0G1yBFjxoj5GG2OOd66PK3Wt
dFmJY8im4UUOAxWG7A22z2kx5E3GVS7doyymWD4MlXQ1cmj0TefOTkBNQ1t5h6FbOVOrKNLveeRR
tFRIYtFcxQo6Y4ZFuANvvqqHIKTRPMzJmmbHOOvdYxgImgju4CB4Kp0/C6YvEUF7suuSo1j97kct
iPelaNT9VbTBANGwZoR+8f0meT9EQ9gBf0YwdqRhEcFFtlK3sDXh4+w6tUSkDIyOT7Jkd8fGquvt
u181Hn1IJcsbetOC9MW+5isE40aYlZ7yce+jcILOGbUe3HlWwEcXrIQDNGM5/CzjmcUXkaAugi6d
RhcRbvp7tDi60sX1OUKpsYNr2Xp6+LkY6rdrV6mpOyeyzWj0h2W+U5e7isA4T5T6VHgEju/aeJ26
Uw7+bBfbwcb7uRHWe6/bcZtuzXbXxSY6Nh/ub4PbDzoBwVS7sv/EvnJ4C3iiqwPGOLIc+/ruWAG8
iiVElbRiOz+vavhtQVwRRWSj8Tx2S1UdR4ky0AVB+Y+D6dM8DNMACyuLoug2qox8dD/u++rm1YVz
pyFTCRD1HAVIyskVHlRGa/XI+wx3nlS+/DRqn3iN2jbVua9iv37g7B1fHa1ECpBIJz+G1gVeefC3
yH8r5lg/VGMJ0LcJW0xmQ3AHUeP7+laQu/xcLVTeO63Mciq72uUfihGt3yHfevYV1qdVODLRt90/
6bLa9mhtAB8fs3WpMPHG24e5nPr5ykZJPOo+hb1bhwEQeIkM1sIJHOhnTVkpbJz1lM27qtiymjwp
nocDVhv5bcr6IdnngTEFpl3+P1ET8kvrLMc2LaDd/qgmj5ivWM8pG+R+eWNuJ9+bofP/5qkAWiyp
kLCAJQJ3MqX8KJ/LfoCmYJJZ/bCBtJd4zVS0W1OP+iBbZbce4szZ5VVQW/iHMOxGRNJa6m6fBEMQ
nrE8EKjXUMBlj3Jrw/wxI1aZKNHVzgU26oKZgcnYiezT0BGmUReUqe8inRY9rvW1BtTP8jE5YAlM
3sdoupbDNmNnBnI6CADmhQ2FfqEKah7bOPemR5l5QPmp48KnaAXgS/Wsi+rFc+GIZ3v25mUHeM69
H/zqjh2MS7ueO66W7CNbHsKvC9SIGDNKrxjByi5D9K5v1uS81FMfoVcUBeQw1xdfInSgEGDDgkuA
omW7FmGTMEEPPTzHg5Cm/ChL7PpFqEgejVud3WSxAl8Ba1LGe7NaXxAvEAbdLZamygAqbwXHE4u8
S54tW85YmCkQEeVz/Gy7rSPFvUKZtO/qaHMnEDLywV+l/80RVeTtJyqdG8oj393WpSNknqFD9Xgf
S0FgdFWwHoc8VATXrkz4VZA61Cp9yKmfZL0dHxJfzN1566P0HTWW8Y6xDNyDyFLyd+JuCtRJtuo+
9UVFmQJXrGaArFsZQ4RA7lcZrsMmnwhVYPRM9F5N9uK1X5tCPSR94TMmL9qJgXMlxKuxgogVAQeM
3L3MjIdaiPmr3JgvnAYW/uthYhMwvJNdoboPxTB5xXOksoJAbeo4Zu3or7klc/fFwEPGRjag0J5b
dr6HVk4lfU2pZggdfSbal9yjYL6auhXh9R5PZcmiablShsBKSOrb/cj01NC1VB/0y9e8mRJDEIK2
/qeFVnY9jo7K5zgHfb+d+roJ3M72jfhW1+QonBZNO8XKAeE9gbmifuOOSdMLq+dwuvBU+RPuFaZm
D15SRf47vuTsu/TalCwYIWqA5wM4ROLkMHwc9LYFf+uAofweIsY2v4peVPLYJu3SXmpogues6aL6
ui3u3iPaUd3quIUHErA3sXuzBcvnyhXO7JdusVyDqkQ5UEge1n0fyGLvWoYHhwnmS3Sostj8taUS
XgNHEvT1xQ4cDRg/6V0nhLXyZNDIcTUlyzQ+j9OG6B1dzXhwYedVT0s2g8Dgis2Ha4blz75rld98
Wrqm/hbNTaIhQ9SyvIR1ms8Qnv0UZ6KtQmKErZOfWU2N+zFKZ358ka8ftlaV7BVoupcbjc7EAq+b
xLFduig6MKiSt6roCe6oJhkF+3YYSPzLykDi7ffr+gmnjnioM5P1j7429O1imPv4lnBvfCHMfryz
7l38vWDgB6KhFkSkxhFDkVPYV+W6lz4dPnDDZmNYx3RyeSiKJd5e+6ZAlZ612FQgcGzis9NZbR54
MB3nsZfO2ZfIGv05WCULyZZXNH5XeTXoYzGuk7sGZdcRP+Lp/JMZwxqhRyrNTbUNsOiOSlbfqXuM
AtO0hLKyoBFVZzv3WF8W26mfc5ZmWKPivP6Hvr5rz33fbOI5WVZWsG3nou9zu/jkmSZB/iwL/rU7
PlqYn4PK8HmqUjZiF6rEe0UBGJszk6PqyIJaULQtyvlPARHk64E/CnV4lHnkHjLrgRjgyuInWrgp
PJZO1/6l7mt2g/OcqRfZJ6tlTME3SWPoJurdbSpon9r5wegtZNyVScl9thYCom+wwsX3+I3W/dQ1
FQ33wFIdF76DUq2qTP9EaLNdCTcIvjMbRMaCHRQLmr8FB49+i3jFzraf161pQrqmtRIvGyl8X2qz
EEKdomfsD6AEPPC0Qo8LDT7eDmotz5Kd51uSLPrU/sOo22WvRVQt5pTkzjPvIy6n9GiQh7Qns2U5
mUJOROrATKKIb/60hepe6ubkD3m5lk9R6xZzcMoQGe1BouL+6mJ3TSBjgeLo8h59+bhRvS0062/Y
vnVyy8dh0bdeDv7TGHXVmyNEmzIgJ3NGR12xQnPwwrMJTd4csiqnwlwT5TE77OdFHOKyoYukq5FQ
ZjId7nqbg1FhjAHRJy+IqmA9ndqThAkKHKwwmXn2szVJQFCtZEnhi27Gb5PXSBaTuTPnTqIUV73v
fcXFfY91RGBwpkJsSQBp+v4JbepaXAWyVMDambfC451ruOxWKTPw6o9zfJ9ZZDkI/plU1AG5dfbO
bxtcOOPWrWSCZ8ua/sUMsydLJ+o0oxbyrwdS3+oaog0KRnsU+Kzm26C8xHurRUQe1BgGU3WpVJMW
16ye65nAHx9kS17ZnFA0O5vmlDjn1h2ktnJ7mFtK1KhPZiptnKoDlYSewrO3diEgb6/QKnzXD9K/
UleCLAKZYd45qqbg4nSYIWAPCmrwgtGn/TpYlDPPTkVO3Zak6z8TJ5V9Rw0cyr1sR+mfU7zxH0Rk
ytdZ4MfY+8a3tAymqdcHTJ5je7ZllOyN4U4n97hHvLUOnfT3gW6n9TGh2vtr81PuJldGxDiR+QSY
vUw3fkOOtbg5xMzNvhTbkP+VtctdIi+YQB00DSF5SYFdjw3V8Peu0fK7303lVzHXdr3knhNocFJd
/WDEN10B/QTZyfhi5dEshq3ZyaKe3rALlQBfYp1We8dfhpGvDHO0E6UmwFmUPiT5ITHXsA6yv4bG
3340lRnN1fZJ59B6aL8+8T6TOFdWTMgPwTxGy2VoGkd+cnGffjIYBlwULOHckSYiZH5uZ+P/ZMga
i8/ZAOP4K7vbVTzSPcZg7uoAVF3TNm3+vkeTFNHoZcv8Mw3XYibBpIT5HrgY4WrNkxi9bMOmYTZH
FXNwijkbn+o0U0+2mdn/sR5uvnWFRG6UrLI9qCXOzqpyecscMjJwn1GxnPky+DFDIGjxw8QwSjB9
gUGhFqsFPc0fRz3LLHXdaWMn/XVecFa84BQCS+5lc5M9UEpOByInyd+I28o7DczZHLiaQYj0kshZ
/+hDm8iDF/ft+GPtxgmBj9NgnjdTzv4euRR9/dpqEFOMAZqCHDNvAl7TpD07MvQe+4I1yF/xMFTr
o3CY6i4LtdaBK+qeOcWkjZA0HthPVgRTf/SjWl2KOi7CWzWNrPejqgwjRrvxFJLmY3z1z5JsZDA4
5Jn9CTpxugH3KaTc9szHY4FYybhL1bEsg9Nt+x900/V6WIPQ+4fbmH6q94DxERrmrf5bu/H0PG+Y
/Gpe4qK/VBXBSiSHkVrBDpWB/T5TTVfstdJ+fxjT0X6wbcsLq9uKOWol+zw/duBdi0NdibDeT3Lp
y91iGh5hkUcacFPFF7ALxOxwxaKWJklBD9HN02XBv8BPAftzYJtDAjw9OtfaR3fqo5rMAMay/t4L
/Kz1Z2c2GdJxlpH4yP6te4daZEx2cjJEek1zH/lQgegiz2psinfYxqBQb2Uaens3lmY68g/srsY1
/HeOlanYyW2JL00weH+5gYOLAMitcWQTLELQdoUcasyWffx5KDrel5KdMyFBZJ14yiUwSEodpfvJ
RuVzNWpTn+bVjoSYshJZdqsIWlIxcrx2vGA507koLXt7FfMyE7AUrww6bdqgc3FTNSH9jdc0PTA7
9GrWREjiDx174OmwpYbZ3BwsA5xVAK90GkZ3r7gdA32KvG3Ovi1Baj8MHH2fTdCQqoaDcAhZGI3R
kwyTzu7h/22fVjnkwQ09sGxYKcwRsXoGGvAx6jNpr/nUS30YwTYEl6Taur8ZM/Bd9XK8v05jM+uD
CqvenbUmptlKNnN7XxlVnEd0zLRTXVVmu9KK5ZPVWfe3sIljn8rSkngrkYmLQ19s9i1NXsnuOjNk
Kbo8fpiHHgp94zEvg+LkETnVZ1amZ972KX6gWsVnZ+ck/UknNCx3ak2X0HEol98wYCEhER1hWhSr
pmMmXZdIYZaAPBG2Svl9LBoG7xRwnHWPepODskolIoN7A/Tko932j70LSkmJCuFDKjHL3cL/5FXr
YAai2qlGXl2n5KOfVbN8TKrC/FyamCDfeVaeulG5KcYW2PEh4tOMnlot8/qiZ+Y3TNZYox7k5lwL
69lHp9Txe6bnDAlrfMoVO0B2CBXoeLRc+tiuIvynLpuIz5OpJXlTJhKQ9dMR+UIU6+0SVBPbdBBu
zK9BTa6QyVJ61ohEypxBTJCqiJ4KasFxmBa+cb0k4maX3i+Pdkj9r1U79wlycrfMf5Ku/Sb0An+P
5h73R47YEXrEv3UQZePTswUThDTBTMkyUzmMczLdfK+a8Q925Q9olAub6iADU2vS4LR0Kd32tEW3
Nc3FTrotvE3bll6azgA4m0f5seedpYAvyy+BD1s8tt09oVwo+/G/hSj3D/cvEQcYCtKASRMNEfQT
lvDvD6/0qtKZbQn5g+CbFAD9q8yygrXOHF2VVSxR2gxmTsHy7g8Skv+xZf79s+O70jKJA7bDWfyr
gIQl1ZbHTbed5iQkPxBs906McRDuWhhf6pRyYy2ow9l+12crcicOJk3X9KwzF0HHK3wQDlWoU3sx
feuT5axzRvt02UjknG1ijh2K7OqBi658tU67D3UWuu05qGoiaahXXUMR3yNgXgJxR8kMqS4p9BjR
HWPVz+YkZ5Hnu5DlDwsWljQJIVWL7p9Ltcq/qiS+e7SHrYLMPCMPB0jsPlaYs6N9u40/IuRMewa6
7V+IYKcXFh0GOli9lMhaZojy8F8ykERIS8eeLo2vmj9SWr1SomzDN1mLND/4I1u4HS6G+tu2wEdb
dxTbXvuZoTPOcBsnXraXSdf80FuLPh0+j/8yzQLZC+vben4vSzNv5yBGdsUJLbqvyZLjOLad876i
XEFd7pcyJgGzjx0oWl5sBtpRI4KTnofhS53CtPiTVeA33RB/asRfiF1TjGuMjv/9yMXMepm+Z9g7
lTeeOGPzHbA2eQ35+o/RqIKDy7b5uymaL3M6VD9jobNTW25PYDZZN+t4fucqPvN/vwi/SXFxhodJ
zA4ch9H/7OH//liSmUnI6HA5IULpn7nM/E+FrMdzDJzlrWN1fx54GnZMGAxBeZOIPiUpsX0Rot19
GMq52YVOR3+Qy/0qxuVD8WrwHYUZUhzQIv/+UGPYDxOhCOvJU2T5mKKb7p3CcM+z1htozUpeExQ3
f3Ih3N/6f7+ZCVY+GOfQ5rgVf3UYp9lI4RSzzLI9Q+3KWCrPJjbPaOmRk+B3ZoNG9/zmDaq6DcCJ
+de071TebpcSbt3JeEHxkjS+BY7ZUCv995/q/+vTgffgrE0x1v9Gwg0QQzdsQYMTJ+w717SWkO1G
D099qEi3/e+f9ZvLkmqPGJkUT1fMk4Hi499/AcmSmYhYgGtod+Lvkx2gZBZqtcdx9qsf4UqtBvU6
PFZxvz61nc9EXPUZ22mxHf/7o/z+a5NlziXDuD/2AXb9YrEZ67F3Men1J1G58X1D6864qQL+mQ9b
/eO/f9bv10IeIoQEXh7ezce/Hs0MJyfUFQQoRllPY54hDwWcGbEThAqWc/A0kiBiOv6JYuAPP/s3
LSYK/XvEyV0YiXP/N6zckgu2TjzzUxXL906zAMjDWUe73Cp7DJLMk394oMLw1+cdLz0T7RDLFa4H
/9fXLJjklod9II7TVBPakQM4khxKfnccI01NH1XTfJ3K9J6jimSXkKeWaGAGWLT4tET+tc1jKpLW
n8gTQdI9Ji++15DMFXgbY8qGcoCnhk1AdBTUigehFC1fFY8ENiAjU96f3CS/fodEYATsJPLkf/xO
TKD/fmrHZuEpGiQNPFLn7/Q7G8xuXIsfOP7bh6FM3JchH1BZ6pUzjZyMFsVYwTTD3A2yXL/JbooI
ULND6T9Nkxd9XbKy/v+VIwY9mw95LzzwK/IftN6/fEj04Vqz5j5PXZeRoaqqaf3od15GAuu4BPaG
+W0av/33k/3bC81P5RENA2qeFITlry5N5Eu+iSH+nPtuGq5Mfnoqszh5T40mjhsL8ycSdQiHXFme
7Fx7bxhdFpUXltF/svv9z5z8f8/Z9E62u8dU3W2j2H/ur/z/sfuVXlh1Puunswh85HUd6sCHztrw
KWnKjWisNNTVw0bP1zzzRojgjAOvzq6G3gkvccYWA2jgxFQBJ2MxPyJ4ZYmBhswED3MfMLpZleWf
+MZyjHuNTZ7Zr6jtlEa5Ha5khOGq70rpy0toe/FYVAg4IPBbxsY9NFfzpBE5ZLcm5py71QEs+sdk
Y8B2sI75zm6LHXyEislcyJ4h8sodDejWUdDSYz0ivrefE1Ay65dyq8mo7UzLQHex6/bQzxX44yg2
cfQcjgiZqqT208eSR03tY/Igt1PnTTTGyHHTjxkeb3FwhU7cC9I2uewZX+KMMBhhz394PH49ClKu
W4IloMrzkHDi/3LKrmpsmTcu/hnjgS9gDBR9tWPuic2s9DOIVtGA928/JH4+Y3ySkYcgEPzfvhDV
pB78JXdofgbfzH8oBX49/jmHQyD3aXFHQSCf/8Ughs3TB75WrudNjfIwjmWPMbXhbS3vTtU/HCBc
pL8cicA38KIAGKG1of7Ifrn3urX2tE3H8oxyLRvuArCgeye6oflHR16/HiNMEUi5atRhr1Nh3adi
yqv8NjEgLN+tM4aUM5zSxP9akhdY75YEsdEr8zf5XGhkdfuyKOf4oUGTFHwhOEYtHwZZDeo4UCYv
x763huSlnB3HIXE+5b5dYSE9iY55O0aW/33hHRCw580XJelHfPv1MVtcqc6icV5Y8n8D0/9pqkgI
uVgbq+1jFiD/3rmBcBG45SIJLgVZ4efYw9J2uK9HPxeByH+OnWCKUgYZILuSqRyFHdRj7winTX8N
dRmc/SAV6U0FKypcTFoQwocG3xJGe4gm1P7kvCLhNgnrc2qrMxsxsNlWgoFnH1VO9jhF3iw+Wpb2
55S5u9onq+7+XiJ/bk9okEyOLrkfPhQmxJAyDN70T9+RZUnQn1N/c2sw8dFFNOnPrGnCYT/KKviw
LlUNKbtpI0OiXVJeS9onfY2nZH4fdT1pUuxGOkGStFh+RJysHPEdFvl91EzThzxqC3d1bA+jA1tq
+/l+WRW7AYWpJIfSBeQcxzInMDlX/w93Z66sN5Jt53eRjw4gMSUMOQD+4Qw8I3kGOojDQxIzkJgT
eIprSIY8eXqkfh19qI64KpI3yGhXHW10VHUR9WPI3Ln3Wt+yv1uVMGnF5uP6rUFF+WhXZe9/LUuJ
HN3IOtjN4ZQkJQm59OHTMB+sgiEEL8v1SkMS3PqwaC/0Jd7SA3IbMu2VmUxHx68b5qu9pq/I8IdT
DNKfyQCrnpvQ08q6JBfXbjsAqeAObLZR7jj+FVmkJ48DK9Hj1tS8Sk0fOPTrWdDP8lTymapqa/ey
LTOKU0voyEEUSG/OqS5W2Oaj3iHw2zhfOlafX/izsckDuj6Jj5pxHevZVCh5rqAd1bGbyeGbLmbm
juQrcY7soDkYIQI45g4I18blqmMDyo5Qq0nUNjj/tmf6En5zlU0qvVpgJ3YEju9iVpmTHRm2dpZ/
GYumUFiNFxhwlpUTH1v2Vsv0Yt78LWLN5jFkjesgJZ7XhiipQaR3Ikf8Tl/HrcrYsJdiOBi1u6rI
9ob60UTq7IZWo3NSk0tysTneut+2QtDox5kiVbS0yXpb848T4MSyKm/pkSOESTfjTrd+/8bp3wv2
ztTKG1APX5xycwlCtwRnHR/HeaQcR1fR6tTKZ0CczSCPZisgmYj4qXDJEpEeit7OLz2rtMpDM87I
7Yy6+Rh4xXrRICP4iqaku/BKmTMWFmUJ+tyGl3LR2DxBACYVmkt8MlIRbzlvW1Q4LSkOTArt61y4
Abv03CAEHt1BodTBH0vxDVvhcja67Il27NR/SEelH0yr8mFa1sq6RtJp9PE6+l1zTeMSXqS/+T6h
i2LLgqtiHgo3RtnCSyr7TbySYEhHjYw/vAI01LjdDbJFPGVWauq4p4zVB6/UmuEVpLqemXdS3hkV
OYhEwdLaQshWCEIeUzodWHjwKYSVm4zcDXfLERoFKatQsMt5/MQZrhuVr8sB6mVu04k2mntU+92L
Q5PMD1vI3w/5rL0+smXaXm27ez40KRHs2C/RjoSdLpfnBTlAeynl7MQNVoCXmpqUxITVaLa4UUWq
L+ZCVi/0tEwd0X1x0mhjKFNH2LYKmE5BduCroCWwKAFbxmry16rE8HIO6i5/xcSIhSYJ0qU7iWpT
T2mBLhBom69Z+ZgmkqOEwoyYcV6xT0v+V+aIlxTPbQ9mCN6Zq6vDhvLnuBWa6A2/LjscduRmJMcm
K3JY2FIU6/3o1H1wSCrPuWtUyoijcbL2YUg8V8Q9UT/IQza00tE+yxnDGihNTv9eOO/ETeK5nOvN
VxeWM24vi5dRhtgDb2oOzct7rhDkIzdBslQQsd3hShSjwUc+Lwzw21WtKUB/WxzXhFZoZOnAPRj8
hTbylY8gNzPd7h2AMzWSbnNAH4jm/ful1Cw/TTYmn+uaWX00gShi+ZEBQsdxcfGYrMX2aYPsVYfa
6cUjdVtTRN4MDeACUtiuZw/wK0Wb27exzpgi0r4ShoCA4BhNmAnTr66YNemnQjMtZR3XOntw06H8
2i+bdV+ZbZedvQYCJwuWMRHPrBPLfbaYqyjSBaEEXcJfMPBVeinbEdO1Z6tscOnP6PnaA6NOLzZX
Rj1pZWn13KtMzHEvG1TpLFNMmx2YhPA91sDZ7rrGTI9GsLPMt83M8/M6UioRlZpb5pH0sJrDKVMA
capmbH6LDX37mDlj5h2L1pJdlA2i/YbjjZTHqVLc56xDE4HcpvIkkkT/gIXpcu3hL+CunHCGbSLX
ew+77d4lQ1iTlq+wl8hbteufZ89OnI9qkLZGbz3N1p0Wm/Q+JR6vXoT3l00NlBO9rWBOyJt3EWDE
RZGkRPhg5sEBPutTT/UwsJBj1SKnKyi4IyOtT19NW3pXMfe7CQYEQKQ219Nney2NhNT01Jj9Y84q
wT+zWAEMvNSoDr2v8YaaWpgDu2nXJxdzblT5VVY71idrWYP6grY9/i/a9eN7iU6rwXvRJea9NGvn
4E8Qu2PESFmPBMwic8dS3fPo5qVzyBrEbEfLz3B7rBIQFvrWcnd4BDXDsypNH0pW5Xe03wUwdMt2
vNMy4OFAvtvkxzXX05Ofmcm7a22BJr4n1YesrNVbyUFxO3Z53X7zU4nIr+fLJEgjRX+FZaGtp7jD
W9ywOJX0wpYl903UHuxd+DDccYtmjJ2kvSydvvI58jANtrZ5ORtGD5Zn5PDLaRig142owPV8Ateb
MLs1dOcfx6n1HseyqNOj5xSsY5VnD/zzZlB98rd12YOwg+16bkv4nMCAmouK5LWED2/iqY1g0bHM
uN61SmBJRqbE8EC8mINnEmw6Vj+pBdJng7Bk0LxqXLd7zHwK6ODQO1U859qp476sV+bsXlAUTLdb
56vu006Ga66Ecyp06RNXw++7NDfTR9s5St6DIFWPVl0IEmwQPn6a1VqRouS7TlSLvUOU8Z3lUboq
xuF1MWp0Z7TOGpIwO90deVP4glKbI19dbut8zTinewNwhfPA0ubs3hoMlZdI5qt1syGoY+nZLKXj
prHy7LoZG7KNvWpLPrtz6n7rWE7ccF4Kt71q1lncYYZjwIP5eSy9K6OxGx0XqtOkn+egPuOyZrG+
houh1I44LdSB/SB3DmKxnOSGj36T6ObA5Qcji9YHcnamD5ZaG/dqUhTz906bGhh+MmCel7LhIcX7
URoZSSbnOrJNlGVHUfTuNVXytsZBaTrocIpWvhipzkwWJyQQYQMYRp6ztMxwAK/5ZlBuAAM6rAbq
3ib0GdcENxkhAGZMLNYmI72U3XZbuh75VNJOJnmgqh63MwV6Mkxx1k74/kE/WHEhUDcc0EsqI551
RaGYmphVXhQSEvdYzW1nsW0ZZLMPwhk/gJQ26suahubbZk6CNvDU5e+Jx7OOcNdM43VrIZO96oih
8G5BHnnz98FN5vlQIuOfL5pic+6NInfcExXVwKqPwk1P4Yr2oz5Q2gSvVuY0Z53lJrH2NWffuBqA
3tzlQyYZQcyiMQ8+TYsaULyBu81xizG9zgmAKB4qb8nMo8fqNV8sskqzjz5mzN0Oqez0kJeFWd/m
G3qSDzW0WPJseoj5L9acKo7jwyqzBg006B+/ypL5xBCvTR8q8NjYA7rZtiaGPt6wHj2vTgokhrqS
jGYzC9slUkyLqr9DpYKQ31ju4LP2tLSqor1PxwEZuw/vbonshdnVdbrQL312Mqe9R/2I133LkAZQ
Xub1i7mmObkGvz+v/9rootJHx2JJcigCKBo/dlCaNHeRB6TTCalaewME4rPCwLeEzIzNWOX6T3De
vXH2944N5BDmBHBECJzjjXN+MtEHHL6rheCrE9ER89Ng53nETlA8LNk4HZlWJCSVNcsLnJnpA/Xu
n3zj/9XlaQAAF6N1RKfyp587SY8Oc89UwswX5EtTa4C4GByn/7Q42fAUWEP6vRpblFNtPlwbtvH9
97f75+vvExv6I4i5uRH0Z/fuyd8aVrRP177HLHWiXUM6OQ4uujDUYxfIn8YDFI/uQFjEvKvx0NRT
W3Z/mB793JbYuyDMZyh2LLrSwvnpBiiqCRPI+wouDDU5kuv00siV+Rzw06+lN82vLnvxHzrvv6AT
9qvSCgIX5jGupMz/8WenWPNEn2Sg5o3yiYlNfjkvzRgJtKp5bBaYHNJCyqvCAq5RIft+AC1R/6H/
88uth4Ln/gVPAGEs7GD/+3+79VIumIV5MqeMMrS9dD2gblfmMs1ErQV2t111kKOah6xz+q91kJq3
IFXG4fj75/9X4/jv7z9FFVAT0AXMYengmj/dCbgsTUssRn4uVnd1OEcllN9mr5bta+925DAiWxF+
1NNOcXeP3PhdUInnxwpY0/hhLAar+lA5izDuyiZoh+/LSABOvOSenxKI7ZekZDnFOodzMEKAmdVW
HZJE+ZrFO0OP5GQeC67Rr9Oh7JDFRMZoVebVpiWCWt1l7XJUjukl5wKYVf0J+4XTvqATl+JGFhPG
CzdLpvRMD5gQS0K1SN+u/GlxotKjC3Kc2sCpsJDjOCSuzGnMBcOw2z4zeF+twzSJ+ivWUaLSlh75
YKQAh30kjt7iuAM1pboqa524f+iS/zKYJGgSl/7O84eN4/r2T7fcRES7+uWCswysc6xRxhyTVm6x
24n8qUAIcu1Wrb6c2prIRqrrW2jy7qlU++x8WvOoNVV7/v1rYP3yHjAIYwBHwrHt02WD/Pbj2zhu
qkkNOHTHYJBwnhacZsbl2BSW8TSuNVwAmcw4I9FRkmBjB1tzmHwqo5uefhnfSAMr9EmTUNFfIGtb
zRPqHasLnZmmx1e81cOTxDafnteEhtFhaYzu1SfmAbWn1u6LmlzpUbv63bMx9FVxqQsUwBWg3O6Y
1uaWnB2BtSCcOgEJVosGcQacDBQvdbJSG6a0/Q5Vnih0g1M5+1fYNZbmku6H69wvdqHVsXKgyz7K
0Uu7C8pOIm+Cvs2cI0b3xQhHo5DXJfxDJwZl7z6LbusrhL6d7mmWT0nzqiyfeIx1dCZOugA8+mNb
0D4hqw80AMZtWk+RNY5k1lWWGIu7lULVv+T4w8Ab8PRWHFZd9NOtJ/qGDmLT9Q9OoUw2VOQ564UH
CMh7miy4WeQt2oin0Gd4n8iKEk/L3Npvg+FO6mrQtF8OWQavDQmsSLJjszFeQSE9oMvNRLttxwp5
WX6zjP3CAXnY5EdndlY3KlW6PQx8WE3UAhHx4oLagJCkxKCr5pP6k3OemwI8xAU+BcQMDMOYEwbz
jTsXQRuDaaBjDh+yP/AUtiTGY7iWx8GV05uqUoecDpArl9pKEcVOWTEcJ70WXkQVx0/IpsxDwbTA
60Qg4AyES9aWcRjAyue3cwHi5rI1a15zF0HRHPmpapd3eKeo90NeANjM0FZH0DwMwgz7Ou2D/fxq
DQbXSr3qhH5VrneqHEwV5oY/vHAkoxBG+oISbihFpm/TIei8B2tqq0vETBbKcelVGbYdohgRPbXW
MbHKNDs1hrbcK5yA/OgcSFx+A9AgecHqDgM9KKXTg2SARlX3VvLNyUb8UNW6IBhboDZeDpX2h8vV
6JEyGV6zPNXlMPkhnWBz+sMu9nOp9FemLws34Td7eIr9k5YA4rkys3xLoWsBx0t10N9vPSkvlDPb
RcOL9m/OcffrUSfsUC+eh+X/tGFRjE7TLLieXRv2I/zi9xWfSxahOPmSuf3y5fdr0i9DXK7nkegT
EByBboHp4o9Lkm8EqgISgxvOdzHO+L2+zdLg2OODfC2I+6abvM7VFZGDbRjki2OFYyD0iVm7fBVe
+lb6ZsMB2XPiZfNBzMKOLmTUJEuexAFKuYh6qL0u1dxcZ9ii8ZvmzvPvf8PPY/f9J/ALhJCMXixp
/rSqcj5LsqmEupdqsC+4Dayjjy8q9vyNnmsqAKKZtAGvicQOTr+/tHC4PX/f2dHjEMxA6hGT/wAW
20/T2Lad0EVOZLg2OZYb5IslgNxhaXCQJaZLjnsjZvxEyI2Rug5eitbDWIrtRY+dO8VihAIeUTRC
dho4Y2PUsydx5pCJtwH81vbuVR7vmrfRmMDpySEmwt8TZEfpToiZ084yPqjcD8Dm0H+aw9//ul/e
fYYA3FtUIyxB5LH/tIcazZykTTsr3MlrEXv0e76nBTxXy8JoihLdKP5Qp9r7OO7H2wlpEIg9KjQq
RmrmH9/GFNYg+KG0Oy2rSdc7SYmbkVMNpQ7nJRuB0y/5lU87oiYytPdEWFBY2TEOIHs6mCOxgZHT
mhhMoHMEzHW8vn5qhsoZUSDkmAY4j+FD9jOCZrE9ryAr6kkTb9jl6QVSIpr1eZtFFadi84ybr+bM
6hTkcaPheFecDg/LPj1m9R2e/rrV/38nju3nuN8kjv3HP//nP/8PaWP/8c//9c///c//8UPm2P6P
/itzzDH/AbCVaohjAvGgcl+Blm/D+N//mxD/sPZCiUUJXLIDu+8/M8dc8Q/+DkobFN38TWSk/5k5
5pA5xjvLcrUX3YQsBP9O5tiP37e/E7o4MgXBHh3ONvnzclxnyMbE1C/M0URwiTjZuQSZ/qeAlf/y
Ksik+Ikw5pgj/fja+7mSda7ofBuQkw2MOOV41uBN/rDY/7hQ7j9m/4x9uWeYgbT/OQt0dGu0vx4B
rJ7fTiGGmDZK6tQ402bML0GcD58MEFFXbWkVfxQK7mvF//uy/3VtFhPG8EAGTSxlP/7EGilgZVbt
HLcp3rQv+Cvlxt7SSbq1GMfr7TDSNtQnJm2VZq4cpE+j1Vuvjai7JCaxBccePKNKR6nhMyKrexO+
IINXgi7+sOz9+jRQdnJK4yIc2H9Z9iAszAyGTKJGM3t8EJtVpBeeuVb2HwSD+6n7x1vicvLkiMIT
97nMT1svw0i57Et7DMNkpIduC+3eirHulg8SzlYPaWwC1fmSBcSFeP/uj5Qu+kiiXvb/ohrb1/6/
HYwnkt6szi5k7A+GF9Nw8q/sjvb73774u3/9mL+H5f3y1CUDAlIe9uYLH3Lw01U6e2VcgOk7Jkts
QJgq0cG7tnrCMPDy+yvtf9IPN3Pf/D2sKoIaTfyivXPXQNXsJ1YM70rjkvMSHL0zcnqptXFVlS4q
4N9f8ZfXhKWKd5lYS3paHMP2x/u3O5hPE+Yar0BqsTp0Y729peC1xh8Osr+8JH9dBbk5JQ46lr8Q
4n+7isv0mowMrmKbKnkoALYcKz8340KTiifM7skGR3H3+1/2p2v+9GLCTXRWZ+OaQnbYRWuAXFbZ
vava855HWaIpTH3/8t+9JksSvxWxJs5fSqkf7yaGtp6jDWgCIY3kci628c6yN31ZGq1DXiqq83GH
7S3Jv1Xfsy7RE3Q8mJIk74HW/HlNTJvFIBUBDgDThephxun9xnTAC1l+fbKHsfH8AcD9yyfBCsh/
LJsIS2rWn5m9LbyjoepcNyacQd1agepUTAJIwZhXFsbF7+/qzmj+8cOg60rjjwsRDIdKG1L+jzcW
bBWNkK6cqT4ToECIGovmUhXGuD0XYw9QLuVHglLGqducxFjh4hXggir0jF5wdq2+s950pUlvxPxX
zv0lNDaZMmX0V+MIjLfzI2CwitaPVvA/aCyQYWD1buIdmnlH/rGsUTOR2ant8zRBDmfohbKDkfWU
91ENO1Td9gORJFdkBlnN5bJltv0syS7qAEhV0bDZF4hQAutgA59j30LVLs5FFujxi5N3umKity7t
9dJ6nXfmBBjAafUS493q68WMEQSol5ZRu3vhAX1EVeByYA1dNHINpmxSL6LUbF0rXmcSP8K5D+ZT
XvVkiyY1U6DQrtRUfijMAB4lcLlUnFLDLe6IBkAWtflCzncEtWT2ET+VegFwYBjHYitcdaTGd+S1
46NXDKt+145YzG5vJTnl9tlLzeEJUK70KfpTGF6kxDNEf2d1dLRzUCJFPRglydBxa9UiyoUUzs13
Po2mhriv2hVQqaB3BB4Gf6g4mFIyU9umZnxadd2kp6AqhRUCfgCMkQqG8FcbR9yz0MgFD07pI2Hd
cP7dBwrV/olku+BzIv1xUozz586jS7r0PrC0SkvrcWG7sO6dDv88TWSomSfYTUirQwOLe3owgnJc
YCcEm4AOP8/G9ZJpnCmGgZ7oo98C80CJkQLiY5uAetyOo4eRzILpFiIk8Mo7YQ0NgJEOCUOEeYf/
nfQ0NeOJQ78+7Mldz0Vh0H9J0AJdDQPPnViVzVDDdYKR8SM5Ey3ukAKkE9O7uXuSSS9MdDBjHkSa
QXd54zKvW4/oBROQymyAYYAtHZbxqLzHnka1DhOmtO0V6zrFRq0CWhFNP4g68vrGfetxXbVRxxyd
BomCkfbSjaPzLcEhv0Y1dIZdWl/VeSSINyKCodDdE95Y46MQSEyOts1kEpTPritgCmKh0kwL5kzI
VJdiH4cY33nzkTJ4LViD0B6S5AmmYAcB0MOtSN9VY+XbAHR0cZ6khBts7pJFeh7VfTNZzMIhnyUd
hGwfNRQ6kMk++aAsn9uq6flDSgPFSUrGEbwL9IZf7BTV0U1etDu9S3irH2lZElVTTJhFwm3L/CVa
lsT6GhgTwDJIS6vm9YKqE3Gd8d2txWZG8NjYjAYH7Spz6X5tYUrbOfw39K7rOc+swDkO8IfUccWp
GESc+rbpVlFY0Q/LoGsdzJXv5mNtIHl7YBMs8iNDwmyK2N+6mzUJcNhhTKxfJ6hKL8bcFbdkP7rO
aco1uiJOYmVOglW1EBsbGEJ+ErZtXvLpmq/jAsHp0CtDPDZDugWfSwH060jEq2tkEb7FPviMd67O
7mxEqzAQSZrf+HNqsxwgdanE7TLsK04NyMFc+mcLdc1wZ/tTP1xhHp8eZzt1swuz7QV2o2lk1EHS
Q8mmfCQyR6QXpOftaqGGRt21YgRWHnuxDuKuS3N/eFj8VjhdxPQN+1C9kT0ZuoB6+69FWVr6o9Hl
RXPm22yqA1w1R37DIp4nRyajIBbElDAOnlZDY0lelg1WaqOG5gHms7d3bZ3qqL1m1MwUoPxuyA4+
55LefLRaHhZF0x3Kewzj5CVYiSofKKLNp2xzRmz6UqHl8nGnxiaN1UtC2c3Xtrb0N2+q1u8NVYB9
cvsuu1Va5uoOSG33pTAa9dlt7eVelCrAQY4M4JM5je6T2Y+4tnzC4RjTsi4i7vflQ1EFxlcVtNvL
sCBNjFeOiMVBIUnzLxGSdickLN0cY2PBMt2bLjLO1E7xSa4gcs+2qtSNgTQ2blDmbZEEfTwfwee0
OgYHC01CMTPlFmqB9lLJRF3TM+k/+mXKijUD8SWFTm/OgfHI4qE2dOunxVxYVoFBEcs0QgUYYtm6
QFDcap6+LQFizEgEvfGUdqW4w6tt2CEecGwPQ28LLJ6F2xwFeZzjJTqw+SxTuDPQBFu+9mSU1RnU
RYKJfhq9t6WUmDHolk4vDHZwCNYOMotYFau+mRy13dOTh/U+ZahIwtT1MgPbHVyEAzB0VDYW1J2W
x1203+jlwlYBPJBDfhoKwgUZcw1x5TrVEs1gDsxTZU52iiy8kPe2VXX9x8UcIeRYGBXe9kf7jnTI
psAaFyBuoPGh9VkeMVynlTDBD4uPNDtCYO+c6rmxR3DPQ3pnYqPyab2s2cvq8vtjieS4ObALm/T7
dN8JOMQ9OqMUQ/vdZmxdH4/DuMrzDC3UDJPA6djBfUVXadxy40tPvxBlpdEGVjxnS+YdytVuPo/C
T4Ib8OolMhqHPeSjuc6OEdYAbj80y2RZCHsk4BOzsJOzj7DvG6wdkpIamtNpZDeuevf2EINjORVG
gAk59b/jYuyNOIF3B0zNaxyeqN3PBxfVdnLSFeAONt/1Fuekq0+dH9DVC4jwcsOWbuizQCA0HJsk
cOfYxZdfhrJsYNMVIyVzWGyWmx0tjMw13NklKaAqtvmd7hFoYodprbchxQMd4lswmaqVJSxgsRny
rWK289KaoxRhubRCRYmj7U/bYhFlngcWvr0Nvc+bASeoihHhI4vUDIVWYI4a/Z3XD/ozLKckPZI1
3j+khb9lMWcXNUWyDNrl1CxyMCOlGAqCXBXkHtBjR3M2iJEoVZl0l95g1+uht3ZGrEPJ8yVnUXyQ
bM6gJ5yE1IVZLtBF+qbMBprAeiTMcJMsmxaMO7wIkinPcXA2c7yYjdGvo0mWzmslZ3RkJagcHQ4Y
5KfDQCAjmQCYRtjA1UQwil+K4azLsf+I5qIwweNVE6IVGgY6DvJNmTdL2jWgflTJUy3HMXuAMs2g
DAC82kdV/YouCcbtwe5p1h6hW89fCvS7lKy4zDFxeAWaXG8MXLLOcs+A05ttAVjuepopq/oyvSls
ZsXnEWkZyBdcbTZzeGVd5BCxqCFViSYpSxr9WmUOYPSsroEYLlj+HhJAgOMl2geXHQg9wZOiI7yF
UjsAiQyR2bedgkZ6Mhcv9c6+jabpYBe7iyi3hvx5AX7y1oulkAcUStKPnTn3vyd1obxwsJMsi2aW
6e+z2wSPZCcGl+aiUJzqQfVPWMvKp1GktmI1QcAPnaC2TmMwwDRtAz9BzNh6nsIasvZPS9dM7PH+
pL7oNmsfG/gZn4ZeIQ+ae6XOfjvyo3uVu15UuhI8uQ/0p4hXJ5DxVjtoa3TpNfeNhjYSdTZGfwQ5
VvcMeEOBWNBmc9ka3kZ2w2ThWCGpw38yMjr/IcQR2UMYQ4h/2N2iijlKT23q0t4wI28QcDScns4U
XxozotiH5D6FkMT8K1FzQMIYb9kfYHa4aP+YjfnhxvRojWafo3CI9jZL4AeZgPyli8T8kvknCiML
HeMjNmynPAGYbj646Fhfeiq84mAD6cJLPgQUdCInei2yt2658CHnPydrQn513db1DY+zE5Bi5ehG
AijlvTcOK1iypif6b67qx5GgjEch1uYTO1ANp3UZk29I47oxTPN1AoWvsQB2suwN3rVV3shkJE4D
p0z6FGwd+u20q8BkUGLr9zmrmxvH1vuZgwc7h2id9/gOfCoUwKl2J2rFTLJq4ZW7UDKHYQysATSw
8gybpGNfi2cD5wI2AtSwKdVxwc2fwURduAW5a1FCwXq/sUL2vBJzWxwBoiaPqzOxiQAXSAlLdkQH
KXJS3y3+MlNwaHdfkCXOc+hldn+7FAlHAu0HNWqsYVugyY4Bej4BVMRvCSoJq2mjAsn1YPeEeIxm
HuXaW17T1FVbGDSd+4EBuA06c1jaR8QFBoszmEXOGUzG+7BLwIBfwtAj6kizFKEPLLIvMmiUPlcA
vW+bmXyQK5bI+nVY7bo9QcWUj8DWPBkaup0+j73n8j/TxUbCqd06dto2eZK8COWFI9r6OTBBioRj
UlhoMEbHuFYdkW9oDZfgoao5vcaOl+OWoLB1OQ9ST1M1oRXjg9UgRcLFy3MinIgrpDSpUuvFG8Bh
uGjlixDaaAtluurz9LByWPxW9Jy0kJtzcD3o1Aw0EW67936zWiw5MNehQZRqbOM9O16Hs5/XJFVo
p+IU5OvajDbfBFwKVgIy/yD1Pnt3/ewEdWpOUOJZ9kfLaVmcXUjkr9Qtjogtt1C3bYI9L+zncWRM
5EONCAWVwBUQNJPdCnwucNEFlfP9BDm2ZlIyLa+zHTQfkWRDrmPvam4mlPrdDW1BEMbUEtQevRI1
FRUoBuJvOKIi4UgHPGUjdE9NW6jtPucCjSK/LIDMkdXjBIivYE4euZOsP1qpcj6akwktXo7SfszK
tJShVcwcoTpJ0cjpfAi8EIho/pahz0fdEFTbWw0HkT+/lizpk8ubHuZJgJ96gh3z3dNuxpMDBHdM
GMB97tx8/kbIBqFa6AbZmngeBrjGAaIN7UeHp9oS8FMySyYSySvMtb1tVhuzRzcDvMKyM4E8Tji0
wpIBbl4f91/6DRvMjJ2kyKoT7pSWkI6GohbYMZTSivNFudPpi285GTg754YSOKwtscEdTp3Si/yB
2j4UDOevyT1uX6apYsQ+mL4RwcjhwJlJT7wJqzau516Pr3Nq5iCSe5YTzC7F+NCNzMxgDpgZ3Bhh
FWZcum7FjVzxzBy9USVfKA8mcjx8c+Usa3j8exRtCuza7PkeQkx88sb3S//RcBvj0+RX3VuSVBs7
O7igj4SmcJopkhYAg9En3iMzdua3QQ1V80MNXcI+BTMWBrrSJV2LlUPJVzE42Qvx6wq4jsjp56MP
Gc9pCSYclhXC2/38BGoVy+E2XnBIpbwEb1byO0qqjpNaxvpjyYOuCQxx3TOWCae7nJ2AWbs5puPV
zhGPM7yDVwwlkLiKFQ3fmRV1Ax6L1M+IUqHsh8Urka0CA5+dELVt9wCOCiVs5dj4sDu3LiikN2Bs
sT85JBStXUoBite4v0dTgxmcQ9vaUqizDh8M/AQqrI3ZTU8THplbxzDEazCOYomEMigeWZe9lLnk
RHtJ0UO5nuq1Ncj3IKUlnsBkEm4EkJweQg9TEXV7ksu3hjmXiKetXs1QY3F7BkBDbAGZAEAyF8vM
rHCx3eJWT9LtyJayEHF1wQiivqvr4IJEzcCLe0TKUwzsZX4affCjoTPO1ttEfWpwClo3YkCwdrSX
hD1ZmG+DvB1CMRslMpFdFWLkKyRSNLCjuiL7qef/sftZJNOJlwUAE7NokC/2hdv7/Ds0tpG9gcri
Mg04n+CqH4LWOPet3mGtgceL5cwTV1hWJXejVea5ZzvZuLWw/hoS7Ho8QUdOhMOH3CST5WLBU4BS
hIEuWVk484NwVNlqREPXLQQS5mMbHJyUePMYo14apzw+EN5OR+KUN/CuHExAMuoFWL4FMa8hQxXe
uR5lqJE/exGCCrjWPiDPE/xez0OAi12BRSsRMhb1oj/xBW/ukcxbdY/o2S3OPUcohvd1QkxV7ypz
iXpU0t+wbdpIb+d1ZakYt3dn9NxLYXmYKToCBl9cmLfPfSH695RBMzkWTgb01dSL+43ucUU54qR5
H9OJAS/nL2L6uvgajhGFevcaNJ51K0dFuAx0M/mJXav1Q6fkPT3N89zeM+Mw/Q+yd9QnnPTJGA5m
F9xVflO+0NdIYAMaCGcPQzcg3h52bGnY+fu+b2gJ1cjurN4IXUDjJCBwunjf0GwBXMoYYxJonSMX
0sTUoT4wU3WcZep8sQszeSRhqs+i2ke48GGT4CaPaDTXz769ArSyUPDSauhnezmXfVnld+i7JhXD
18J5Y/uDLwhQ6HB/ejs4bFxs1bjxljQF8y2+3zuxCb6ICcDZ9wbg9sx83aaKYEut8gjTBhoXwADz
/+XuTHZk187s/CqFmvOC5N7sgKoaBIPRR0b2zZkQmXky2XebPd/CRhVgT9yMDNQL6XX8xb1SSVcG
BGtoQw10dLq8keTef7PWt4onLUurp7lhl7NKlm56ZO8uY4j2DlVDZ9GE7gYHIxovkWWh7JvS+gTc
lONcjoPHqTCwYWDuV8MTs63GpAJi+nnqJfglxiZxjQVCI0OJXj8BG2MzOV/JPlqGVWeEpOPloQk9
i5cQfEhiVYM/1bb7ohceykBs/mCa+ioa+IurdKYkaNEIzAuxxjsCVRBqKyuOXjyN4Q783cokQymu
GLm10FV/smtQxjrnNCCkQdVo2UtiUd8SPLwUmG0KL8eYDDLMKnPJYNTny/DqFqUdbXAYldTfOqOn
VVQgrCJot8T5Y4VN/YK1s4L3ohsPael2YWD38cg3k/EVFrG2eeLEHG7MwbHgq9JoIprggP4WeZt9
mBhDKQTwQkdEf9P2BBIY8CvRUCjtesRn+JzGpD9bDaB2AqIQdwWYthidaJVFvnDH0hJHly7DcG8x
AmbaVVQaURpzRtburInoVYiyufVyDWYfI4GQAIwS9UVsTOmtNxG4x9iuNHeRyAZvI42huNGyuWiJ
3zFC0FwydJ+cdIRQpFrRuD4ANLpPvctNd1PZYRuTZWFcPY5OP7tg+JzwFOvE7vhWhM7+kBZ19Roy
Zm0QxJrxt+4hB9pgYAATO5HJ8SjZufJNSy3tR9hZiAwXPoRqUzP6iwJnzBGpisorb4GFuJ+jJ0j3
jqH8vug2NK11PRjZUzJUhIIQAsS+qJ2GwvFBfDtPw5Q13PqcD9MmF0b2ybKZIRLJkJEGHDK3llOV
ZRZKcMssf5TzLKiREl00H0Mt0QN1DS6/FSelF91Wg6Xne/BD45ew+u6n0ZARBMMxVj0JGGxlVq02
kihQxblxkQJEIZkDY4sXHLPytG4aD/icydTirDgnNM7Fft45shfdCd1i+6KD+Rt9SbmyF2ijOw4P
JT9xXeM5a5qQua1mu+VLquMFXIf67F5Su7buZyY9nzqjMOZJKAY/4raiUwJemLhbZNAdIw7Dqb+h
s1UwUiH33UxcGGJltcLcsdTO6wP4Ihd/Xt/gYK5rqtSO0e2X5y0a51OvFScN63roF21u4V/uluwj
GlU68T5VJdN9XJrdqsIfifjPS6i0x1RwzKKydgZ/7DocGfRtEK+Uiy94VwnbOWgAPH+mFqo+zlF2
B5yakJGCAou2sYGyZ5V+yci8oeQNjeQ4Mz8zCTFykjcseDwsdGxQnyjieYshs3UXjMvzjwkdPK2e
wAq1ohTFkskUv222CEd1SIX6rB5jXFFfZrmQJZXWLSHEjUCypRPfgCE+udIFm0wz7kVMNMIqlEuL
P3mOB0YeEY8FduYwGYKBdea8mmm00z1bNusyim5oaVUFSdXRyGQxsJXLhEAwsjEDaocag5PJvcmX
Eo+RD0HNexyLIgp96KjXCBtqRvtY2yqx1r1HusK+a13rBuG8fmtcn21KLC7cddPVBiPZHK8x+6Qi
HFkN1dZpnPKOlRHOXO2CGciMAzQmIcT4bOaNzlVlYrjB58z2TGmhuyVEXACSxenO8VTivQ1qeLIw
xXDKs8tyK5Vuw5SZxgkeNsPCzuR6PGfMRbU1GbfJsi7soXwD2qFpfu1l5AWENJt31CNaFVBuUn05
SBaf0BVbV1euFV4battJ8P1kEM3bZYFaPKL5GgO3QHnkE32COXkOawYgJO8V8QbRB9EFvVuDoE6x
joS4mWwYRtcXBUCahvjIL8ulZ+kxMvLy+V3et+cBptt2hLiwBq2Usw9BQZZ7Ut7ss1ElpgmSH5rd
Sq9nQi4KcxD5tmQFotaDFw7HPqvtHsqZqV2YnQBjTSADRr7SRVj5HvLTL7mool0nrASvXiX66g2d
p+364I0UntsqTXF1KzU/8t4WWoCRl0u5XzgV0Lzp4SXJhbzRK1F9DCwDFn9iZkOCWgp8egWiLWPn
u1AK+Uae2lDgeedCvKnspDZeWGszZ9wc3lt56Kmt18TZ9RRPKwF1W9C66oOn76iGJ2dDKUMXrefa
oh0ogx2k2EOix486A+3uM9Epx7CszzHPdxG6GvMd/tbsUtXgH7YU+wzpK6aexRH7FttPDC0ulAAz
r+SqnmnLNvXYqqMLEO6FO7MzWQg03LdlYuvthm1+nu5ElfcXw7b6/oY2IWzu9YxgApT+NnO1KHKG
VyQBTJEX1mA9vXHuGlDiUtBg65xbWm4Sdg5usFS92FDuT4Zv6/kVuVxq3T2qpeRHWyUJY9mcce0K
4unIaZ5QrfZkRD0UneedkbzM0VlGsq6v5WysbWB7xojBjdImlqwpQeXCeaF3F9bSZ+uJFo6srdQj
HLLAz+OtDHhH007EBfpSjNLFm+Y4rb6uelNjib4M9puqhz5nc5CQ2jWYFQEJQJyB9fI352/eoOng
Mlv2s3Wmp9/eXGWvU4KuDiZG3n96Vl+rn3QxiLE2sQ6Z763itCqa1YjBd2n8qoPdGeRIh9uXJSfD
bG3nk1H7HmFT84HZWNUHCvcQBEKnzIlr9FAUrJyp5oQQOdvEFUJ6d/huijjmcGsVg1dBOEz4yCoi
7uipRvU+SofzQwOXEq1M8H1yO8bsZVb0mmQYNF4IOz1HVLCLNIBiTJK9xA10hXgpgCchH0qylph4
LVq/nzwHEgYJf/nzEuPzX6OHq9qjy8JfBN5iNIlPggyZmnNiCDTMsctrH4ZGSuruol0DzA27jg+V
Yhe57iiCYma3oDfWSmv0bJPlEEj29Wh5ty7FXoFNsiVTh8kYWJQdc5mhiXwzosR69zzw+M91BHZ9
X9lxDXyZpp4PqnHMmvY9dHEeNil2c93h3biOqUHz45YImbgOS8EkTLUldvra6bEKxcLmWrHKSls2
BnCN+DpissfDOPbkPg1F5m2w+5B4Xkeyg5aa2TQNUxe3Vy2rV1UmO8Kl3/NfJftkQKLXBFuLoQgf
3Ix0dgV2uroe0+AiDnxcYH1BNXR0NPBUGZmXLAtWNdz0nx3XFCGGY0hPqIl58OEK1dIni9Hak0DX
OYHWNT3zxRLkI2xoZo0McnUTNnJrdDNxgQzy/QJCb3u0SuWOR82CvOiPXkdCJtjv1DsYLLnPy9xB
I0mdnGz3BlqCbwOr87aEuWOel00fmZyPBLPQR6aM33tlJlvUPoSjMaqulqeauPp0F8MMJd/AaDzF
0Jnncto3WW5/Vk7lfRpNN4IDRLMAMHlwtMo+0ztALunQLjS42XUHMxQzfnjr2ZTX3yRtq22Ge7MA
EM4KYD8wLwUlMrETCDri2S6MmHD0MUeB6mRozOsIbGdqXz7PtK8VQ/KldfbAoNvpPjRx5e4RbXdy
y22u25tEIR8IJsNl6N/1FptdmeBKOBmRoJRfmG/pW8FGMb5MKpFeEEunqV9NLsXyVmheo/nkAJC5
xeiCKaBI7OY3Xdj/3yJlC8HT3xApXwXK/5V//fs//OFf0Sv/2x/+nR/8rz/899+pla9/xm9qZcP8
hTxW+atCXeIotNEh/qZWvv4MpS1SK4tnwr4mwJeV6uJ//kdp/PIrgtBDoIhmWZhItFoy6v/0U6hu
+PVc/Qgy3b9LrHzVCf+FCBKLpcdswHKFAZrKRhv9e61Xh9QBLzGhoh4HqOrvEnkXdsz4gDd067bc
YRlzpgfdJlJnd9kU9b2XXPABByHcGEtkK+JkNyRJg8xvYF88lqgL0WrOT/H4pC83cXPbd8065fIv
V+m0JbJkdu/s6tN1bqLpBA7GMh5+/Wb8XU/cY1Xw73+6/p7PitKIkIruX/7pdz86J5+qIiSp++tf
9bvf1P7Lrz8dfVXr9+79dz8Ao5N0813/peb7r7bPf/sL/vgr/29/8h++fv1THuf665//8bPqy+76
p0V0Ir97mBy+a3/jgfxvPIP/4w//hf/8Zx7Nf/s/futvz6Gp/wJ5GHGyjmoR/OL1cfvjc+j+wnYS
pTrZaTZzhyuD7E8PovjF4uHwrgpE2Hny+lj/+UHEEu4xATau3E6DLO9fP2M+gj/KfPn0+Mz//OO/
lP3y6//6SXR5zGEpGqZEg23b15//C9kqWQ6mhVo783P6EohQlaJCobPElBbH08T0pqunH5Lvihn0
w8wiAUdbjuyyzLtoh7svtYN6nlh/FSxggzJy7VPbMlIOIBt3CcGNs07zvsBXL+wrRUu4o+e3TEpz
8AyIi8bcKop1A87Al51UX46crrYlzXM2xdxZa9cJybBARQN9oonG4SJLrIKrCX5NuZJGOj9B1KY6
SJqFNQO84njr9pKhw4Ax0ZdjLZ4KDtpmVSY9EB+dmGbmypP6MbOBPkta55hQYqd9ErIhpwgUNTtA
aEWMbmSNHMPPCzSWumUUPU4aq665uzVyVUiAu6uElF82faYGnF8RBkUOT+prFOLFeoEX99ZNHWMb
T3TUBmHqOPWa0RJRCkzE6hMS2+zg6nXd33A/mu7WIX1iJ1TOZsmDRaUT2GVGjzml7yGhG2Qvn+ck
5TmZKG4yFrggM/i437S8s15aWvWOBJy5OjrLhOCgBjsJVd3DdRUg4AmM0azZ3aQztWutF3bFZ2MO
t6gdGyQTshmeGhpugFTRPGN4tMLJwZZIOPWqd1z+IWo67m8SluR5sqbsAt5OfDDrEoQ0kyDerVyi
D2xK3sJT5zkqjIOZDBCrRuJhYCsZ+dUqMN1VcnD7oFxAt5mZgZhyQESiYVJEsFVW8KY9Bup8n+Ps
hAoqeWnINX22GYBaQR/qAvNDb2MqTTyoXU3eobooLO/eybT8mQccpWE/2CFbWMKy80ALr97NNrRq
4hNVptRNNpXqdunUcjTZp19FCxVjemqDxt1rTm08gzYxePwtIwpyNP8RJULDHjoK24i6RIvecV/3
Kfk2o/EkbW14h0wpl3U7daAi8iaC25ENDKH92Yociy7IY0eN1ke96TqV+VUdMp2jKxTfj0DZLaus
yqDdRl14HtNZ5+/Ayslcg9Q3lhgUm3vGimCZEucqjCCsljW15vbZLXmRhPsRNkYhzTNUSd9FCcia
11Ry8seo0ggXwj7MwlHjKLkqB+0bF70NGQQIQi8yHSotqKdxUCiqdQQ5EMKq/aLXw9nT2uhgcQLt
HFMj4M+uuivlIkOudqikqPdkTRbNxipg98CDiESJEnRIrRWqw/MM3nbdEXt3xyZWlwx6QgwScyIL
yy/iVr8rEv26FhfE5RQiZaQSQzdHjNkgn3lEzH3tTExn+KOP4u+6oS71V/nQqa+v7vxe/z9xBf1t
49b/5OL5T5RB//r7y+c/LFum+IV7B9MWfAji3k3jPyxbhvuLi+2dTLmr2YNFzZ/vHvsXg2LVcTB6
2VcDPLr4P9095i9YtaTEZu0YXGXUVH911/ytuwfZ/l85M0xgpJhAXMjmHlM3/VeY7V9cPqznE8+J
ON5tlQ6HJM6uoaiVddCcqHoXldG/mPi2VxinSdyZpx90iZofm526uKhuT6jf5AeD9YVGN3H3UOni
lzjF9G31izzRbxChSe3tvDL9aLd1jgL4aDkMiT3k88jQ2+R7pOe5g11l7b2l024YQal7Xu7mhun+
uMpo4W51xjNnpL31c7tokU/UcRqMVs/Yk1FqkHUEuinP1J7SrpHrK79j3xlI5XGBsgNY9Km5Y0Uh
H6SibxLsTD4qx+2ZdibjnrhgkDl10d0R3bAcJ5ZXO7pB87SAiA0qjPUbVIXZqWrHs2npt5FpBNHk
3OdGCEnNNB44El2fuoNUx26CzYK87t1zgVbplRFMUP8B5aNOp0/7GY6EGROmFCQ5QrLcOajCabbs
AoDgccEh6jlAFbjY0dM4V/eaRcx0DEj5tuei3RQeEiNg+uP4UqphPpWli2pW9N2XO9YSGX5e7IzF
RNFNFbDS53H+MNJYf5B90exJG38E0je+ZaGH4DmS2pZoDlBK5JmaAIUWQ5V3YVHRSyLqexpLfQ4c
smpROmnDY8TmBpVyHZEAhHr4EDckbQNw75+JM+LcIHl6CiLu7ovXx599w4Q/BRVRUMYTSFbA0HDR
gpROF3728RBvyabp7oRgpUlunbatwx5JWi0vlhbKtVl1t07bIV8m0yNuhD/OJjXDJPcl2QmTJHPH
iplU9dNzVHMgA0H0o6z/cERyb5F0FExZdmZsVh8IziIPqljijZBpxfJjOXYDyfAImqFY+nmtPmLg
B6uoj6AlFsPTYF4ddm3UxyetaVnPdU3NF9EaCvtxyZjPydy9y/rwuXfS7GggMDqGZNCwZ6I5hndH
2M5ciI3OSHIdpQBFkzIYm59mA0mdcfG4EiZ0RKc5hGjg/KgVbdBMbMOZT6xdZCFXaVp4qPo4mCAr
npU39n7i4QRngE6ciWCwELGjNChgNlUjQ5NhhOOuB8Pob9EYrKQNptQtPX92IMno2COtOScC1BIr
1pxshIdNzuBYMC5Avi2p1appB+SjOZiD96WUsWcrylY47Y4IY6bVJPAURzDqzvEwkd9kRagpuJGB
gB0HkzncQjGyRrA5ILvOjqJOjAOpSOyLNH1jKaP1O0EofcKwmAxOMg8GV95NFEurzGk+W009OQM5
Q4Zr3ZUm8iem49lqHkizbw25BI6jvU+1yk4gptN7peO0TGehrx1AX6ZE3zMxMIDyas/MdVH2rHgR
1PvSSfuoYleS+YwQabA0P+vC6IKLbyIoN34zCVraDrkxPoP9kyBZmv6hN61z52rXuFQNiGV5cFDI
AZ/7Zge1VzJOznY0yWdStM11nV860A1rd76K94n8IWxn/CRhhtlUo4tnC+zkmn1gcmTOsBEJAhOk
U6+MpfUNcPdlrav4MVzU2u6SalvOxc4hf/Uqok6cEzzL+lmi+vIZHH7mcXqHra0H4SVXsSfPmkBn
OXfPlWMWqyRKeSa7+gEmxM9ydt6dvgGOgeDbSVja2XmeI84Ld3GepAer7iSPuq3IVwIs1WhFcTZd
AVjWAf5oLmDyQtTDn4JE9VMC5GTFtmL5VmmVrUuR40PJ7QicstNuWUxz3LVICxA2M++vDQmapSbl
tE0nksEA8JKwXrMlY4OzVeTnAOxOLRRGHqehF8ZrmCvO1Rszkn8YETpciI9llMCLx9AE71lO20ia
7pE933JkNBvfz45j/kgqabHQjzvjBh+WurRhciDo7y5EFAluJfeSTSSXc46zPSRuW6xKw45/2lpm
74zBS18jK5lvHNWqLy8rrK+Jbxsxy96dMaTUbu44fVjYZt7nOmvYNBKJScPjrHNWWlETkW3KEmRo
LGOv3Ch/KJzkZ9cZiFCrRqyhBJXPVbcM91fV13M7E55h2ss+VjpYhcgs77RqMEB5pZ5JSNZiv2qT
NazKK96E5m52yqewYBEA7wAUKcfAzdBkn8z0ISQkJF02mpOv9RguG+92Y77XcUJwWK+Z7XPiggHk
H/VqckhEJDYsJ5B6msR83peLzZTvyv8nVmrW5N7VJu1NDHV5ovzI3HUGFOZR6pprrZDv9m8O+p0d
nU95S8jzsPe8rDqZFSvJVqbM6cykMMsVewB1Eqjb4fziHHpCvTDeDonJMZCgEv7odXd0VyFIhB1e
yPoZm7P1KFkq1kBf4oV+IC/xy4HB1t4b8rnuB9NUD5pwy3uzjtsHShEyccaSoHG7b1ct+7dVaCDb
RPQAw96zpottOcuZeX1/iLO8BtKyZE+VNJ7Zb/KI9UV19OpJHJJFTe98HkwJF7upvuYFg1czx/13
xC+a13nSiidnnqKBRb/JCYnPCFG/EsCjthW8LJTV5XBv9hZeDwssrqcn6yj0HtKUPXKq30DevNeI
GNyLKvT7awfSw5S05zz8TtRo4+TRYIPP29z66brlWkOg2MmBZEciyU1m2w6QnDiRcM69cGbpVJH0
l4HSRwe4Z8P/7g4a7OiCg4K1p1Z/XMvFo6DPuy2itmM0sISt78as04mGesfEq63nCBESjy9ChH7r
ObyjqBLWRLkNW22JrCdp9OOaMkKc9ZzjWM+maFMSR43ZawkM3WnvhtSwnxSvE6JouPQPqSNMbGXS
u42jsn1PVG/5Sc81EwLmC/olo7ch0HcfW8i9E0H1F3W12nTeaH/ZTvsx587CirEf+XAKta31Xv60
4MAG1F4tNyhr015RpLWNcbSqJX9A7Q/zNMQKoSbootXSb4ki+AAA9Ewj369Va5U3ladYdKQNpzo2
mDc2vjt9hhnMe2lp5Slyq60ZgtlKvHJaLabUnxO+x0QW0tEfuYTKryFFyFYsLBAWs462OEZGsUrz
NPrZtNm7o7nqYhZGkIKjPAmWMfdW7SCdkWZ8awjdfGvUMBxL6NxPEH/EZey7dmfnc4l9lCVYPeIE
oUFOP4fSC4MB+8BqyYR4AiFPOiRSD/dbFDlWJtNq7K2JlYg3Daw8rr4YImJmD5c5OuhZX63LYmuN
mMzIbNmx4UoAOMb5bVSp+LBUptpNLcIuXC3RRXeHvgiSBVargyhgbUSoaS1u2H1pJnf9ghYLDgCp
nURDovYjeHSVAMx6goTQ4pQh2U0HYYZDnGM8EZgfkQCmQLstxp5a+mOcs53QusAxwgfGR4mLFwvS
JmmLUbc02x4nQboi/IGQxHwwvjPZtru6iI/gprsD6eviSMwQEiyVzLssnou9UnW/X3rHfGlco/AH
CmFUBqznQNYnNhLWooHiCf8gCXpH5TBLJMqhgXUrWQ4tUeOLTi5dYCYhoQhy6tpALoQTr5zByXhL
pUZxZs4Rm+Trc55AX/6hpoS22+oI5Syr17HLJc/HnIzFmgefrHodgSlVFFnhfMrG2mzL8FjwokFY
zpTU6TxiESi6fhT6I1RcFlWeBkpfg3LE1jFiVDWXLnNjS+zqtiFFNW8n5If10r+MChh144oEl6Ct
ZmvlJL3+WCIyws3dJgSiLCnaCharesgHp7vPRtcSLB9fVTm1cB5BK6NCxJaU3U+pKLbEZjsbUDns
kGfZoGxH3853vjD9oXaFX88JW6yWwcFjPgLItUVaXDj/o00aUci1HSEIC3rgS4iHjnm2pd5NYLSM
tdOs+jYJEX7PKlQiXWSPpMo1jwPDORDuniJ5rKTQkB3VHPmnJgqJRtxo8c5aZvtUWNxJIlPFjVS9
OqRlnT+atAEcTDR1XCAgbAVfwAio6wefTr9nSY4dgrkm2m0NyF7tWCdQXW+10K117naEFHt9YuGy
HpZ9X4QceYSPlhfUzybM077DIBN5fqdSShXSDw4Gl/Oh6exli6CKhB/iio+j5qJMAySx6VtXPyLC
1wL0jAK4KnnmqSW1IE6vWzd2icUrQcTWPq0h4fVu63GDGPO6dop5x//FhaormpZtO2bGiz0OS7am
Yb1HffiBcata4XRgL0s0VdcVmH67JvdtJl40Xw1tUUz4AMe6nC9IpIQfo1da2fhaj4MNNfgBW/f9
qOQBtx4YM9u4pWH40Xs/BdluJrbioR+RuRYJNS5Y8kQf7ys6PrTJo3fwYuGsplAme56PzO+6sXvl
C30Lh9LCe1W9kAPprbB2dO92Jr/GNCYUGKEj6/mVUSwbzxXnqZk0El4RFLRO/C2sK1BERzUKxYGG
wSM82EmLl8mtndMk+2ev1cwA7SsJCEV4VgAPfdr7/EYJEm2MKHd3y0zo0pq+2DqDWcR0yI/KzJqe
urlqViHijVWlazzEkxNSHQqG2yWbbqpePPgkvfTlFgY2wUJm7gsijaeltB7UUmgbLayWbWNYbwPp
ua8chNluTLIf0i6RWhHm4fIPnQAN1EtC+2qzsrZ866t1aLbWrguzxxGSO+GzaUJ54XX0CjT06IDr
8r4KQ41QiQUXNboKJ99GHmnpQaMPztUGH2IHtdMtvxEkqTc9JOnyiWe2W5NmLqFqpADAhzq8BXtN
v9M4zwLGf7VyrDDdSy/tP9LB0H3L6LDm8uoEop42mIjI9TQnDe354N2bHgsBX4XuuaExcvvunGRF
fiGotIVAQvZpA5sYObsMLItIj5Ed53oSVwxyO5+hF+ZYBCgwm+7Ga7zPtHdtip9yWBXEXE2aeRQJ
9kOMA956dpsn1G4PSqsQWDXsUGOjfcN5Pu5oKnleLb4djYdwtxnsYUdGGWjllAtpjG5A18nDYM3L
xZjyH4vUweWJwQGuSQNK86L7fcFyokluTE1F+6vlwan5Mwjd2ILsx7M8s3FmuGIGKQbcxDbWtTVT
8OgGUvSOv31ojfekY4aJAfpHisAyKMfETwkpRlbYhz4ykDLgu4fdWmPC6w5FF7huk2EhX+4I7Hho
jGaPPOGaljF7a4EB1W+kUW+MSJ64bzEAhA+Z+aGZ47CVOnJWuIbJB8pXUgra8JAPzg+nHY4d5Xpj
EDwzKi5j2D8P3BXtpc/7+lA4FWMKFKNRP8ojcqxl74TlzrTDCCd3uBlUd4uOJZgZrhajN+/gQrIz
Ge2VMgwOnKgs9zHzPr/prGGLrd9CcCsJ2w3DeeON9by20/ZlRIhyaTP0fGXivuINJc2zSrdZ2KPr
zMJzRj2+q0PG1fPC2l8U7RPBrRuh0lNVqJ9ECTsBQgU6Vf65tiS6LIeybV6FUaq7onUeUXIgIsrx
O3HCdNsSwM9NzrwArae262XT7mnRr363Ciy8BNOcy8iGPGnjD0q7OegL885TicNZqhkftG8fxK/9
Glxo7uscpoHZLmvYEeFVmoucKh2CIqt5nyJyHVh/YVZpLMuPJ4KLNa5nBMn63rD5HxWqGyxu0eWq
wBLwBqKVQriVkf+wTqWtn2s8T2xm06cpFDc65lGyxnrJm8eIxxsULT0o/zWq6RhZFUZzlKyd9R4J
mAdZXD7U5vTeCbQM7MUI9y4LPiOMKitAS6S/pkwxFGKhawQHwibktq2h3Zt2c4gasuiR4mSgPeC+
5kz08LUnyBapXtEs7ewKMVVk6W8GF89FFu4ZVjVf0bxOO6PxMz07jmX5goEo3Wm2nmxsSyUnw0WX
K/tg5ES5MUOoLNfnpNzheeO6KEJvCyL+jsJDR8Ps4dURPXExOFZ50w/TjM1xqGgw+6s5jBLwO6Yo
+3Ln+BNrLew9dMOrEafhiiMKJaHuzpemEZhFeDmpp5JtQzbWOva6e2tQvr30rT+HVndfIFT1kvyV
JJRmT6oHCoqY7Z0yTrpW39mlvVVCs79ddIQyCbdZvbypkXKCgF+KuEISs3CVMNHzKJQc8rWzzOiH
5yHcdBaiLs38VA/xp8OluOqh9VDGpcarUfDBD7iU7dzyF2MY7tBxHE3Yw7LGIawyq/e7STAzSPw6
nvJ15JTloyTzfTvJ6dhGrcvFMY+bZRbvCH4O+ARORvjDGXiuxJR85cSVszPkCZQDw8quBsoC73NF
9nd3tHqiEpQrsuMS23fTwLfLG1WAnprSqSi2YbcsQexgriVhgDUhJFqTgGu7eExsb29kLPSqnL4P
YRaby6mb6elNbxZPuAS/QUIZp3g2JIgxS2y02FanHuj2yW1/6M3wqslu7UVXcJJqfpIoM2zqtsv9
nl4wMJe0WMdj7cXI+csP7lk0Uxa55UKoXYb/dlrYdsbdVK5V86WkGWDKuGEIjYk4/+zb6dVMLXvV
2Wzo7CIWu1RF6TkZ4+VkNKb1uEQc7pqUPC3yBZT7e4UMc+cN575Y+l1TR59ZBYtsbvTpNM7ttO7T
CR+ECClb4Kk6w8lI9CNar4YuesYXiE54qeGUFvY5xuvmxdnCp4f43SMbZ2Natv4GdBw7MJk5fR22
OzEXmFa+2irAprtqplsUHQFJUVsz+56X515/Gyrz6jimscqxXovsC/H/xq1zCkh4L7f2Qg57T0wo
euhiYIQVv7Rpru0jVEQ8jyf8L8ajrsllhYEn/xkDqVoXJVAMx1TLHeNMYj20Dg+zToTWUmvQgIQe
nkbeLLJzHpw0vOk0e9wOKGTPOZBYH7Hy0xhSoVvxMY4izv5e0wBrsQtkZfBqygKVKTlK1UKkmszS
/MzHP2203tqFveQLreLyUXkTJxUS19deeyWFaGPOU0BZZa90UQw+DKKr19hQDxJi7np0zUNkLPuM
N3FLSfJpa0kQZtFRVybGhOEncT030LZDKDvtT1R+W7NqSAkCa61V0Tb3Ij4xeMAFXnrh2YF25Syk
eIvJAl0O9mK5GMGhnmKv3BJ9bRxj/LUBtAb5Ar6BssAFaCJJP/aR2JLitegLLODK3U1hW29op3IK
7bq9MweYTQkbA4yKecn01u64ul351VpkPDFdMabpUzh8OU4tp7eMl50GJPWX8WGOrJ2d8BAiOMvB
mWR7g/CRjhsX4eEqcd5qkFdcRxunt/tDNMbzeWFTtMF0gCoCA1Xi+PrMRIWxOPJ9+ruiv+3x4M9e
+qB6RI2qjIofgPOOaagx+xrvAXI0CMNHbmXVPpVUTclM3axUM/gFfLXDBBVpXRKsoONC/5xyafs2
pcSst9o2dRrrqGxuKoZg6ihJNYlGknXtigFC4/AieI08NgxmBbdeUlVoGxcbl2JTskZWVjlapCSa
c88y3YECxfivPk+LUsdMHxbmJiOHysB0jpTc9syA9BtBsPK1kHColUHlFyx4nS7doNsBmWQa5hCu
SaQwAK+BqIBhWx4dzAi7TisaElSMJFrVBnWPNNyRbKCxw35Veee2GXoW+uhsN2lpoe4EGpT7jZE6
T3i0LH/sMQRWlFP7ge144f9v7s5sR3IkvdKvogcYNoyLcbn1PXZGRmRGRt4QkUtw33c+hQDpZoDB
XA0kzLxQvc58jKqWwj0c7si+k9RqNLqqs8xJGo1m/3/Od6bSDAICrtvsxlNzFia+Qf5aYMckzoCj
s1rGI+4G1XEjau/fFVHi5ursWlmKfLZFIzlFJ5yLFyNvr5XURAWehRc44YInTTZYCxyW+W4ocR0Z
ZBRrA+BSb2CIUe0eGr7Lv3i45brLbOzWlt1hVcaN/KQktfhJcpIskLAmwS9yjEJOk1TEMCYWS1yN
8Q9ZG+I6SCzxUoWTuQUI03/NSUD6ElN7XiYowTe4j5PLwKS4jzpWUg4N9WfNMNQbSkJyC0w7e2hZ
CO88J/ycTo13PYABvw9qzfzeibokaodzwko6SrHCKRF8aSK8tSQcdtNtVqbxTdI08UYd6nIZqTK8
Gfu2+Npak3PZo/2eQ3lrdrVJs4J3pN1kQ1WtCOV+8cvKJfK6xvpJLamWpXIR1JF1y4RoN4D0w4IH
JvKHWZ961YapfNbyEWZPIP3+y4AH47IlNIg6E47xEcmKTy2yF5cAZ4wrAg6nBzDh4bVJZBP7DnIK
+dRq/p2VsB9Oct/cYhzBQ25V9lNvDNXPTmK0Q6qeb3LPHNd9JaYNZEZjgXaWz2KPJwFpyicjtvML
TSvqr5kmx2u8lflVHk7ez0qjdEINKPNVkzpiZTCr0wxPIIVsY07DKqb6c6Oo2A9rxZ9+tiE5RUqo
eltKpfpVTnpVHSsv5CN5nIzMZgdiqr2vfYN4wmmgJ5eFyRYGDclYtVNd1R4JgSNGxSVi1fnlKQET
If9Z1h37IvZ4pea5oUfOkCCs40r1AUOQCJWxQ7Dg3HIDLqeM1islBghCVkeiHrGQ8aeKE/76fxi8
yFVqU72doo4s3M7JrrypltQ1J3+t+769ShQ/YIkxKvf35YD/1cQWqiTz4aTi71//+Oc//uc//fG/
+Y892elff/JPwZ8C1lYl2NwhQ2BW1QkN8d6fij/+lk3BiDBcwWqHnEUw3l+SP2n8zVChU5MOrRu2
+V57yt+a7bLk51oGCAfSYH5HdjEzIf9TeiqJgBfCgVHJYctkZRCzJuOd5qLCE0UYpA+chw0ERYgX
oDfzUZ3YniYP5T1ByERKEZOXFxiS3t2vv+SH7+WGcl9t+DY4lF6b76jUuRQxMxffDS40xUm1ngpp
XrCKtZTIu102kf0E79+/qEuRUKTrzeYyJXToXmk52GDRUoEj9fUl+WdxQJU4rt9OJ6gIzTi5anr+
opDiazfSog+CoBRX3F06pUTc0E6OeYPUdPjRQy0a8MThTUkB5qz9SjZPldDCcWFjxYBYFWo/Q7XD
GpnXehdswK74C0MJtXxN7GJBraIarz0vcO7TMQ2/NRORfeATaCrRte+HL3M711QS+aII3vJFRK+A
pjJFdiwSJdajSrPy17FR5Y0te8f489b+t5Y3qY45Y1JPamz//Y9/edPZInKahd//9sf/+eu//r/3
mqe//kl/SW5RPZEhj/abXF9HQ3X79xcQMS5aWhN9EzRYdLczg/PvktsZVA1V1JK4lNA/6bwXf5c9
ib/Z/EXQ16iVMGXK33n9LIfX/90LaGmG5hAGjpQcmQUllVkQvPcOjGapcS7C5G/lnU3bKFCvQZH9
CotbtJdfIx/BYMSRha3vN7UuvpJvcWGavfkyKcq4zYLqp/SRF6GjdA3Mm1RJTTJYdchrbGORwDrP
uq9omzRWCTdW79WxXmFLcHk5AUAgdMn7JniVGQUqtpPs2+d0anbKQ32bJ6+6DlavSGpvnZDH/NA0
Vn43BXyfL+oxTh9i+HMgF5D6RRPkrDl1Flnop7ys1uw0VrGdbnMzuvMHDo5zuKE65CRNYmG7Cdi/
3hB6RhGPGBRiJtEtNtnnJK++lOl0gzf2RsVPtKV+TzMYMqeZLdOQBiJBzPp6tPBYDnlu3kl6QTcW
OdEiiy/giy3Txrtoq+RzQw7Ltja0ZRgaP/SGG+hVFQKS1I/u6rzEqkotL0USzJ4Y/1BTXON/uaZw
9pN44Z+lrewKicQ4EumTRcQm3031ETWxvml9GzFXZjzoKloFmJyLMa2UTTL0TxUKodGfHsu4+IVv
rLumsfcY59bzlFqXMqXno0fazwyrR6RibxlG5T4Lvas8c7oFCXzjgs4Erp00cW7pThlYmTJqX0W4
6otfXgWusXglQH0DQKj+RUCIWBGgQLuoLm8m/rCapMGjbqJc0IlQXVut1BZNVa4kkTA/4QLGC7OP
rE+BljwG1acEmgemSY9DDACbh3AADZI49SNhTC/gOEBwRPRYUBxFFT81VRuK8QjoljoZrQtpjxTE
w+q2rrQG1P5krLqRHWyYcsbxVLPgp+LA1AgfCqrEpI8Rr/W8AZla4hqkbeEsQ5Go26FHsTuohoYF
zSrXGr3/hZKhLhZlS9m9D76NITOaDgrwmt5y2edC4+nsK8VWbGrJ6KW4YPyNk7bQdAFp2E6NVZpj
v8yL9DvJHxe9OtW7uIDmEQJRoS7cIiReqFq3HUtskn7r7foIC5c5WNTmzXpZpazjLcd4oeVo8zJ7
BauDJvaUAdxK4asstc4znzW7frYChdRmDolIyIk1aLfeAJ7Cuo9qiqMs9QgFDPxT7dXo6Vum+aoS
JSYoK3o0DX3k/UggMJIGRQUT/JYvFeNZgVbDfzWId1IeqPTh6YbjOWgLQK0I09A8LDFkuzK/I9vu
Oce85zmoyzLQtU9trK1gaq1Jj+FI2pIpiXP4VgbTPUkK4w4Tq3cXVTu2Ich02+lizMK1cCrkdMRg
4p2EScPzWFuIOXTd+eZbAqkbqRFSoXEdPssuZJHyKYTxUKjDCfI5+a6v4oZQ7sgYxp1pjcVOSqt3
dU6lZE8X/iqtQSVhv39AZrFuHRgqQbDLBlPgBbRejUm/cbTcv42j6UWOnnUbFJJePuF2sc+XmZ7+
0vSrldH7mwGLmUdwpK/pOxEJiuwk1n5qpzdmKwI5Tquos+Ie5ACqp6UzOKvY1y+QmFM16tsfJQqk
1oCpUlQSm3uJ8ZRd9AJEJrknWkGgTgARsa2bRSJ+gTq+bIPABXRk7OIxpwMwvDhwxlCVJBirO3GH
k2JlqMqVRwxnM1dR8YVK3AL9ws9oACrqlsTYb0DUqSJp0wA0z26oVJEzomkm6rFEj5dG3T/Z0XQd
9cRKtZPIFuCBLwePKvgQbMUsMCUf6RMlUh5rrBB4G6kL/mp4leXa1jYHAM3kKi6TmCodzU9OXIQR
ONb0TcTIoHTr25imV4Mg86hKMzLjZdqD2xmf1dAiwnK49hN0ZiMRqmSoLWIjp+tDcgfCJUgLxH8n
lMOrnOzwpnbDllqFjgh1WbTdo/DmcPlpWZjf/EIlsRffwI1lbq1J+Trg26RsPu1KelaBqF/sEn91
2T0OeLzB0T4BjOw4iQ/PY9vd0LRCvpZgHSY/bwoU58a3ejwQRqZcUv+E2jOr/7oMikjZh2uZZdkP
9EsK/QpKtVXavxDzEyB7ne4t5C3AW2DIleqr2unNlVcSH45A7QcRsfrC9L/0/hjdgGkbvoVlnG4A
DD5lJqTTfPBcs3tUpG9cthgAaION4aVX0B+ckrJx7T6gwkWirwgdfzU6fnYxACyNEgzykDOcdWbw
KTTN8o4mM/+074lEHEIP6RmXOj4u65kmIg2dkCaZTWhCg+8adghR4iK8DdXCxXZ4RTn81S/KcSlI
SkaQZVyGEfOZMjopVhF9anpVPwjNRiAF0GSpiOCzbzXqtjTNHyP9840zS4vFLDKGblgv2jflsdqg
zo1nObKOHfxzMkuU24yAqXlLT1QwDvtqnmmOERRf6J81N7UXt64kp3kxhWl5a84y6CGIlFs/RRqd
d8j2/d4OXkFAJ9eNOcLZeFNTY5+st3hora9wQoANmbPwWq3raZPOYuxCk9aFMwu0y2nSvzuzaDvh
M8KWIkYZhqIbxSotuFnkTTZV++RDJnupSsW4BNDg0e6ioFbPh9lhPtba8wHXz+azrpiPvbUWJZ/i
ydPubEUJaZTZYMAy4tyTSu7asCk2TkiffKEHRPGRPu3AVMCxYNAgeAFZDW+DPuylkaYUq8hKv5r0
8UVxvOZn7MRQ7aK0fAQm3gK95Zl7A0oCc+xXJa3He+FPBLeJFFHx0Hvob21DvSjHBhBZU86KFYQb
N6IPiit0CMhCZCnuMIAElz5vNet6RUNOAuy6EbU5gLFI0Ky/SHtYej68DVJxGqBSeXAHpqG9GyJb
xmsS2MuQUnxV3feDo4B3b6bFgHZ0q04BRdDINPrb2e6zUGJ0Wc4U+pcKlQeS3UOaSnkETAiblMzX
bRKaX5vBJ0EqLl+wwHcrDEj9915qJNSiH9g2/jhXmTO9j1YJjZVPZlRMl1Bey09hy5aOQ5d8jksN
oTWrYo21Vpm2Pr6nKysQJl3BW8RliKvqje6tTL5hTv3SqQMl3Cb9gSNsqYzmitbMlTVWOEi05CJr
uuYzfBusUP1K2v23KE2ulJGikpn0F9gAoru2TSWKUx/VrA+3tZBvNxZjFYpaT0s0PD7iOg9oQ02B
dlkAZF70FT6iOlpRkMnvLUKgropkWhtJ/anVG4qfUl3bNfM24SuBE73f9lHyE/0UpevBSj6PHiGo
3tRihteRoUxBSo8RixbZfZs8d65yX802JX39O8zbN3lq7/A6fC5jvO/srcqHoe/XcWfek+fea7yE
k4exXgKHq7NM3BrwVkDkFpvUHtyybJaiAj8Rsw/tPaLk2eOHSpIva13JP0sFyTa1WEMbLxAtLgph
bYArh1tPCT8R7I3PBo3wxqd2lobel2mCVGgVDTqK0UwvraGl7dbmzv3gI9AyNW9rxGKNgfyLblbl
tYUXdVGg+4oWbTZ+5VDxlY/0FQwG+iqN3Gn2a0k6yh2pvLTQc2A+Pf/bFyWjpz/QDYdQWFNVGleV
2fxAYjJdts7jEPvXKEs2SG3qtTPUQFsVcAOhXAftmwAF8dKEND+unwYnC5Yhe8Gkdlac61wNicVK
cKRJ83Im/F5ajUVHrPTCX04PcAH3/U3ZzB+X5osalMq1bsc3ECymdTs73iP/RtafdaQW9Au7G9HE
1+RkXOpA95dTTn1PS+IHZ4aLO83lWHLKICZ9lanOZaKOfB9FQ0n3V9KiSemH4Ru9o5DO/HSlklrP
bgwCss00ahtyFsmLBTiQ0mGkLndpdOy9+XYpPmIHXuI1VnzQUxXh1D7/CIUMhKEyVZAk5m1N3B7e
sTtCCWmKZfxMp9kQ0Rg+YYjXr6uxRI7xdnr+b10k0KkhnagQUJGba3L/94//RV1uzwc1/8E/CwKq
JfA0odjA3oqpU6Pq9JcFV8q/UfXDpakTaiL5e/9RD1Dk3wg/ElQKYNTjBbc4pv9VD1BwkOvCxNKL
e1ubY63036kIHCSg2iSoAshFBUlpACK+RnlvryBQZclA0yQN3bQ1NJZ1wS6lQu0VURMD7uKhJqs9
thbNfCq3Jjl7joYN8DUdS23bbjGzO1fvbuKRQp06FyH+s0r452+yVRLeVDJZKUfOhbx3hTor5Qhv
OF3kxk1hffWMnI1zKofkEV6L9wtEYd0jWExvpAH1lla15d+buhqw25f9hLS8UfUtLHT1MRpBNGEe
DaGGkPkJLhJmU//j9M+dS6offi5VFQq4pqZTYJ2Lnu9+Lqzg1iQ0IHQT0TiAV7q+eKy6vKyXYWIp
LtKDAg7uWDgXGUfWT8Mo85nWZH6XcafdChb8zygWh0cJvQXXZp5Uv5Ig97bKYAJC05z4VfO68IeE
fPR5rOMCvc7wSQSd8uX0hewb4v687Q41KOaoY81V0v3rUAM+YcDCQtcENH0B8C9aUrBSN6dHmf8p
Bw93zmLjgMz+i/8/KAELXdhhSb6jSx0jXgFi6pfoTMqrKgqDMxVfXqCPQxGUSc3NoOR2CDro4tAh
WJQLUsL2NenQ/pCBclNTf1lUjvz8+9elqiaCfrCLNmW2/bvXl9KAG2iELoZb/VrQ0VpnWWTfqGk9
nEl7OvKgsFOS80QYJ+5+4+D9oIQYptNURW5EqsimN/R+PY0cxU5f0NFRWBlQVgPOfuskvJ/WgP4E
8CgRuYmPjor/RbUebAINfncUSa+CYSiK4hU8LEhCy0QzQHiaSxMAJk1LgxNNpHbmWtT5luzPOkAH
+EapSVJ+NS1t/+k0gxGGWRAzFeZmM3FxwY40BT6PA8m6PsdUeKSQZEbIrhPYS8BE+XAmyG0/Yml+
vXC60n8w6IlapmUc/ARaxZFldjGhQIH22hZRReZR10A683vAQmG77CgDrJqcYNLfvsU2+dYqsU6E
rL0Vl98/SDtJvA4SYuRWWeuTB0yaTpyjjT49yseXTdpSpe0EyoEWlDWvku9WQUDNGv8XRi46YH0p
O/mCDpj+c7bCmH57eqxjt5IPJkAJVZO6qs9//91YsNaDsTaKyCWaSl1XXSPXUwZAr7QLLGko6K4n
w6CqCGjg3ET6+G0iiE+wogBjoS5/OF/JnLGznmwu12ZrVnc3GNbWPRoCm0SCNlUeoySD7uQthwzR
r0Upd3oIxuilInJ2oIzZxhZwqp+nb8fHN9W0Zj81mwm6fs7bB+rd7TC7MgDxPgUzQDP8gunf+RRJ
r9qeHuXNEL3/DoHq4ItsSWN+1IfNOzh1GpyFIJq/aPEq1CHaQilodr2DvasOAmtnDUr0bFZtvqb/
5qCq8upNYUCCOP1LPj5+pJNkdlpMN17qw0jEXjUqItCjyA2AKO+KgsSRuBHDGncjYVgiMzZsxsNP
mgWo9vTIHyc5I5P5yNXPyZj2wSRPqcKnxcDEw9A3rnPAAqvQzLu1kzryLgsjceae7/dL5zWDjFL2
FjquLpaPw/E0te5TScHXDbsmfJx0UpMW9aAUDUJaHUSnoelZtIzHMsXbSGp45vnTmUs+9tjZi9Iy
AllEcdyY78m72YWPQh+NJo1cq1CdK5obzno+pC6KtsZq0cXZRetVzUM0WCESLmS89sxpx2pTnNkX
6vNedH8CEgCr8inXYSfRPj7Yq7aFStl/TBs3JDTeXwR5YcH1jGbAXNupWoU3KMVf3ju5f6Uo1doc
O3t23PR5scyNdCSQAhiLa3jkqKxzj17uImsjMBFoGbRiZ9eD2S3GGl3sAt+sfV01mfacZ+h60Nw6
9oJsmear1RnDpxRFebusiRT5JYYpfC1tBz19W9M/sv2iei1a5Om/vcCyJ2ZCzP/iZZ/b9++fQ+hQ
fEiDuHYxpmvLOmGrWauetwzkhBe8DPWH03P940aNTz+EBktTKRxo2sHdhg8LILQcalevSgrtgU5U
5iysj3IhN6eH+riAMRQLly1w2UHnOHitSJKgeiVUqr58ii+VmLoNjjfzHxnFBJaD1AEZxNxkfX8D
cQyE9gCWxCXGl7kyFE+KEXf/yCCWhcACJ/B83tsfJCi7wOzoPrntqOWbZJaij1TDVr99w2g1Obqk
kUsQ8OF2ZlSo+8ioaVzD15K12nnf4wDh8+8Pwo5FZY+u6zpr/v6l2GMTNHURtm6itfW6Gbpf3die
CzX++D21aXzzOttsnDl7HOxlG77uVHDH1o2cKrnwJbh5xQFjzPHTX1O3RVnXU6T8/SubD9e2AQRN
wmLbvzITjSLIdZ1BRZOTY9O1tFypP50e5cgLxJ5/Vs6AXAPodjCr00ytpINWzY3DboTNGoE35gZw
SpXZmflw5BhvS+Q0ls1hR4fqdnD6wO1gdwShVm6UQ8qn3Wmt0SSrm6K1vBsK5861ZgTDUsFCsgQy
W67JStIfQHpGa7Ozhs9a3+hnslqPvNQmGyXOxbplOKxYBzdZdvGQBlnjZtPkbC3f+uVhg1ufvsfq
kZvM+cHme8wHCkDMwarYFIafCNQ0bkwf9osyQlpCEYP6bBlX/TbIM6raAv7H2uiEWi5k348pde6I
drXf9T6Aia5GTj8Crg4xlbPGOXmanfmVx34kSDVJqYUHhPpp/1bQ1aAmgMncJZ1hWOUTjHxfc1D1
2XSQztyQeVYdfCRntt9/jHUwE8B8YcMP8tYFcGVv5Kj7d0agVFC/A/0CmEgAnEyV1zQ+lTuYt+hE
KU/Q0vOiHR5QhHyQnM5cvjYvege/ycGdivCJes58Ot6/fqSTgQfxrHdhmhXXEV3ahV5hNCRAput/
mGqIMJrAJBTPSqnY5sYxIGVRASoEYsSGDE6AVjCNyf0q/GVgBaYGfGystEWPlBWSukk80rrEMb8J
QMpRq80SNV5SISlcM8fcfGb50I/cY+okqomSxuIoMKMa339JbBBivp87wClKQCaoWIC1jjqV1Z58
ISsFQp6a0a/Iovjk1XV36TWXfbxtWrTLUWJW6xH6ywbrL3XrwqZ7O5IelieJBuFQ6372WWqvKljZ
y6DmSkMpXwlyMFzb6Kj8h5F2DTY1u+iJItrCebOB2dT1haI5dKqgCSMVrvozX7WPE5jl0uCQoVG1
4ZB+sJRR8G85PoveFQqK5aBxqicTmfQiFnp0f3oCf1w2HFhMKKcsgyMWG4L9e1sObWeYE119ckL1
bVAnv4glVnf/wCCWQAs4/9s6fCEJwmoqlqbBpcbWr3K4wlhUde3MB2Bee/anPZUuCqAsTQi7qOTu
X8rYgJhlnzC4XVT/Chv7MrL6jaBFt+gaxDunL+nYI0L3yTCkOxvUh/cH83oIISBPBlcbK7yKUzei
whJUP0mPOvM+vy2qhxfG14aK5zwa6If9sZyQwHaSH0e38iWgZ98OL8ow1jZaSSOsy5Ty0hnj+kUN
gecteXzmFVgMwn1lndcOR5eUdnKI1Id+y+Sn2rax4v6VbD20mKdvypHJpApp6SrHRf744dmlry0m
GB9hVx97qNetAyG48tMzoxw5IlET4Gyso6JlK3NY0yxTTbFSlfsB37FAII87n8DD2MB/15sVFuLK
EtUu8uH9LYwaS6ffxj4aEywMD17rg80/fdlHJh71OBhrlJr4+B4WCEm10GFqF5PbT6GKdG/CQEZ0
qpuBgFmRCVKemehHymvO3oAHMz0UkVKmtNrdxi48kk6cZFsZGgpUyDmXY0iVHkW/9xW4lnjAHq1v
ugGz2umLPvICsMmixoXGkT7G3DN5vygHvmXWEbQCbMdauQX9mS7gXTYgfND2/ANDMaGoVxpMn8N3
jZjKMA7TfnI9k0Cv3iFyRG+7fmP0dX1mKFXjZx+8a+zoHGHOHZG5DrB/WUlIj9vs5UTBycYBgr55
BS0eHlFc2Tsl6JBFpRmQfZIEMWN7xAToFQ5hqRSPHsbKM1P9Y0GCB22z46IuDARG6Pu/RikqOxvJ
6XQxYcHgUjv5OU9JGg7trL6MYxubq4cZliv6UVWdcmZLeewRG6pBt9eEAvhhs6e2sWwgu03EBCVf
ATNYqyHNv9Q6wLHTD/hIT4dCw7uRDu76GOVIeXpFdVOINjeeiBx1o2rkIiEtbZq7yQDnDuEtacHg
wyx3O7/SqEIQe7ydGhTs0Pq96hE4umHji5LkC2HERZcapk6+UTIioeywE+2OdDVVXPOGauZCFXZ0
nZWw05dlESBPOn1NH1dtmzKhrnMYEZxL9Dd9/LtCjrSCIUNep7uVHZeYagpl6wR16gaGr2LUw2jt
rBwiSNBdDVp+79AMfBrjXBByXaJa2RAaOW0toImvKHTAnImmVx4QlKhfTv9Q42DGgwTGHqBrOAUk
X5dDnX4Y2uY4AU10PVUBYaDq05ZIsPDMi/VxFItSAABKjfFImDlYsnozjfUGZz065ibcVfpIOp49
ds+nr+VwJaZsxgkTA4XB66IDr9x/XzKn6OYYit4d+ma89jnPLgq8UZ9xeFsXI3kLD6fHe+sivF8u
dLCW8/6J/QZGDxaN/QGLRG10Nk3CBaxg/WhiNvYLsBtYLtoUT8EywaBHEAvb7G7JPwMyj58QKLcI
2fz/rPVYYMKrfaTcXReET1bZ1urKiDKHsA2VHOrFJFv8BfO5Ll3CvDfv1DTEiVyUJmEX/Ol89pM2
kHCytv6OBtq/qdvCugp6BalpHkjRYu/riIkyM2JrV6Fa1ViX8wpdSgTvi/6nFteA+irZ0ZIuEC8E
vTHaC0mZNJy9paS74hcublBsoCmOKOP8OH0L7cM1jt2CgeMEhT4rwHyy3L+Fbatiks/q1nVCFZol
x+VpR/4empnyhxLoymcZT+PzZETmBR69ciGIPCdyVmoRgT8GulGBavknzA7+cDy1SrpKo5D07CrO
laexs9R6MfaWuAzIIi+uAb5PFzB8aF/D72u+B4FdlFvLahyyz+bgZJAJgSsqk2igxKa7AFTEXLZT
BSEoaptCv2kjXZLk2KQ4V1qwg+A0R+jt9hiH1aJxFB9Sld4ZX1qCxslZqCNlm8YSjEXhJFm5NiOt
vwmgGeXAWMb6C4ZYdVqSTFOSecOuJ17WWduiQrdbeU8DsHDWeLeDy1E2BvFHnjetp77JJnBT49Qs
iZMBXaegZdJgKxrNZ40sj2TZoWWzl35VAl2xsfHe4GDDzZ7bZIQnvvjGDGvJuSAVGE5V4gkx096C
BEZf0NvLWI/zdiu1nvNqUfo5SKcufwzJicBM2w92vETKFA/r1M9QVw5GsU2zdAzQ4dEDWBAcXn3R
DI4wCPoD9IzppH/1THWY5rW5srenJ9DhyjLPH1N3KP5xXAJLNn/F3q2zEPBCrS201hWt2axVSMvr
gqbk5rdHoWBGX5bji0lLZv4V70aB+SC1PMvYg8+5N0C6lHUSy3MHvw87Oy6GYdDxz1EBtL7m7cm7
YTzSXVpPaUc3qetiJwjXWsdUH5cEpPRbIlZfZK7CBh91sc5bTtq1E9dnDmvzaXp/SeNd5ONH55Ke
CyXP/Z8QaIU3Kr3X0jhV1VWGgKPqSAWnQJwtE1+muzKyNpYz/jp9gz/IUOZLZyXg7MAmmp3lwbh5
01m6Ypc0DOqWePBgUOon+DFItnvFcV6zpuheHTYhMblyk3lbmGq6ial1uWROGcseGKKaYd0A59B2
2HTHCk45DFwiBBstOdMbmX/Lh3tEQ4p1izMg+or9ewSqT0xRa3Tu0MFWsWCKXkQIVNdGMwggv+QR
ytoqlqfv0JGJziJJU5nvNe3AGfD8fm4ImcFMTczObVHkLXswKOjoHHFmlCPLMVVEQdcDS5XGRnh/
lAx6olUKpXeJLQN012F9W9qEKKEJYjv1DB08gMgzlsFrg12vJL/aG89VfI7cXt4xGo6IkQzWvINP
QkR+EgQ2hZN8b087dQAT4o9Q5WQGKTKpvMe0sbTH03f3Q02X+Wey0aXET69Csw/bnALCK0nF6uiC
ed8Z6O3Zv91ycHzU6ODDnljy7XvpEgPnU+MWrOoEIuD5i1ZnfseRx8zvoM8uqJbM1dz9B9CUVcOa
63PaGZrhwg4048oBPH+ZwmVY5PqoLwewnQutUIs1xwL8lATr0StSGlzyXr1OcT4skemcrf3Oe5mD
Sc8Zl4k3r02cdw/mH0LrEMkqPwzy34CKMni1FaotZRTmyLNZFUsJFW8k7fmFrDJ7M+WeXDYZW9fT
d+jI7OAtQN0xPyhW8oMb5ORemSvzcRvSAQBqMjfvhi4QKyEHstt1nJ+FMhYXpwd9EzkcXP28o2Sr
TOXf5hXZfyymhKqiFyOHIdRA0C86XN9FXG/7SfEukIdlC9XwHzCEtGtDIXO9imBfjfQJVkYAQIfz
lbVts0yldR+X10YkR0xWfnOFsEjZVO1kXXQxitrRmVnhAcTlobOTldbNyCthfBknPVizIHNm4MnD
DQMypzVeT+QYwmNSZVPKnJW+4HWiudLEa1qJyUolQvvGCLvsjCTqcJ/Nu0I3bG4jcUfkh7NNbZCr
Dth4cusRYbbdIbN1igpIDImsy0gbjTPfpMOT6DyeAXydHBS+EW/azfdLX9nQlo9bj6mntb0bm1a1
In29WROfm29PP+gjrx8bUarNAvc25eaDtQcVPd/fKRZujPxs10+Bse0c5dzp8Ngo1LNpK2sIy0zj
YNMSIpqEydAJFyRJDvMbihkEtvzMbftQzZjvm0nTbRbD0mZ9q6S9205kaK4jYnjB+iV8X1HJzPs9
nf30fWdm8bM/DN2TxFbWXHpc6afcH0Bjlom0yo0SG6IER1EBlPn9O/xWBqYdKOc0nP03ieDnEPmo
I1xMvQhIsFovQ9baM6Mc2U/MPUe2MHOKAavEwTKRSzjmIZ9mlzzXaA3ExB9XvsDjskicJP6i5xGs
j7Ea25Xn+6UbAbbidAZ3mr33VIffaB4a4U62afbdtIP6Vh8SC6Cc2asObFDFt88sax+nBL/XoZE0
H2INelf7tyUCHJ0iVqW4AV126XnSXqlj15z5vH98c6n3o8hTDQ77Bvu7/VE44tuTia3DtUwWD+Ag
AecsImfhFwW7qJ+ANp1+2kcHpCY8f8nRkBy+T3zq/GmsJ801PTtY2aEHsUkNVeCmerEcwsRZnR7v
bRu0v1Bzhe8GPJheVAfUDIep5mZEGvtWGK1sfboMDeuaYnG4UXuAQZ1CJHPk9N4mrWFbUqqJV9Cw
yk9UQjJsR/14mdclQGcbDCOdiovMnJQNkUKnf+vHZY2falPhQ+5B+sbhbj8zZISyhZ9aKy12nxCl
bIFYchl6TXxmqKOP4d1QB8saEWVASWgQuI6RYvsMoZVaiaFiGx6DjZISYHD60o7NZt5ucqtQGggK
4/vzzDdGgPbQYV09NPwLnwRLIgvy/swo8ztx+Kx5s3kCFmoW0zyYzR7JowT2aUwuSa5z4ZWWS45n
BO8vzDcDh3/iE1Pn6fSlfTwgOULy9sxgD9QG9sGgmYDxntqx7jaTbhJonLyKQtqP9LiJwxJELtFK
nV488qbPrBDHnuF8sfil3zp2B30g3dRIqMA37A7kyO9YteGKB/l0a6SE2zsjEemnL/TYeDYLEu/u
XIY+rAy2hZQtORK6qzR4JnuphDeWA0EzDYxxlVMLPnOqOvI6MF04c5Big7L7UAJFtZsIA5hvLocc
NnGAEsAm6b8iYiPPjHRkdqJlRJ0Mr5HxDuuEZDYTLy2ryY30UsBZsG7Qvp4T0B25HATANt0RBqFR
dfC4Mn0wcLKzSWrbpNyxJwtWEyHnCw+w8ZnrOfKk6MKgs+bYQFdSP3jbHEK3KqVQJp6Urd01Q67f
xLGZbpJ2VLdUAZMz793R8ZCEcvhlA2N9uLTAy0equcKNosnYWBzYnsqk/aboVnw7xUNwphFxpCzi
sIlhClrk4eHUOXjlxrxWCyjdwjULMUFCdqp7PUjFEr6n2PC2BhvSlUnQTexuIxsQnMCSlTMngCOP
k9+AcUef9y1YifZXtExt2jHlE+7a1PIhxuQt3cZI3+oUWM/c3iPTk52b4LChk+ckzINPWFj4jQnf
jK1AqHlXpAZElPIqcWYd+9Ch0Pno0L7jLOigA0SdtX9FeZnbaTfvOEbLLn7oCoSyQQewLDMPb5JI
givR+D1W0MkAWNmES7NvyBkpTA3yR55egJT/pRS6uuvHIttkcR+sTi9Ax77l1Dtm/9WsTfiwTbbJ
ZxhrkQp3dNpoh3U8uJZ91O3COnwesHBtEYJhBk7SJw2s7TWIArktBkrAWRHJJ2VELd5UJBYHHdrw
El7WWsmgmTUZFL/+zEbn2PzgqRmaSdOHzuHB8diGsjJS4heu1dgwR4s2/dRZxnw8985Zh458geYe
JWW62frywQKlTYYHodRXXWwv9L9pO9wMVZLdNpB7kQI76uzXEnwhtObn6Sdy7CL5IphzZ3TWSev7
U6YPtToAI6di7Gg8uqDTt1r2cpdE+PJPj/Shyz/PTj6zc2uACDJVHLxv9v/n7DySI2eyPH+Vtm+P
GsChx7p6ASAENYNMxdzAUjChtcYtZtEHmNUcqa4zP7BqpjMQtIjJWZRIYzIdcLg/f/7eXyB3mvD1
xeNslffo1+FEHGTtd46G/DlVseOhRoSxNC2Yr4v0zEes0ae9akYXYs87KQZxjquuLJQluK7eeAyj
qJjrXmDIVSOYMmv3+WAZXkelxJtjhG39QHk+/+pv4XOV1tBV58hAuEvnKFye6bdrW2n2UjL6uvpY
4lW98CzC9FYboVbhH2GkiUN0g/prwHOziqQXjhXVurktBsQu6dxMyWNe6b/oLNYhTg+R2NiTbH82
bMn4LpFoStsQzzX4tFEJEKozk/wXBmjj4GZWg7is3zcIWdaSqcYby5Qs9EsrW3xRumy6n/Rx2OEC
LeGmqTfhtVlRpHBY5sgLW4hR+MmAU5Y6x1VLf0IvGy8qfPSwSmnob6AkLZ4Nc4MbT4nFTOZNSjAj
OKNIqCKMoWI8qD5dszvFnBQgDFyUCuDPi5K+oaMii6G1P0r7lqWy000jv5El1CLQNDAMjB8j6QH9
Q0BqclUWu5maYYHCtVV8VqVBFl7uz9bsdmHZfy7RPUCTRo1/+npdlFg/B/pS7att5I7Qu5hxPUDq
2vR9mL3nv+x7ixqwkMJDUTmBTroKuTM9KFvEjfoIMufBnEvltonwLJnzsfulTfJw3UJc9EzafS+5
vKjCZ2PZ3CsQmffnn+SdI4aLEAgzjm8FZs9qd+GiJUnCH1RKrHlwRQsR9qFpBbs/HmXZwji7LQxa
IVYHWW42wo8lX31Mq8ja+sJIkEcwvv3hIIJKjQIYaHExRHlt9SqjIYpRblvjMWqHalMhlIWsSHTp
TD6JfIxi4s+70OcEbJRVp7dTQm2UfcV8HGMDBQscXu6XS86+MrVLoe8kvNPHYucvnGTSbjLI4+0/
DImmtlEiPRZmrDpdWj4lMqbqaYJoSpuK1pPtcPQsrbiErHpnYFIsmwsGoRda6ipj1fFTVIpBlR4N
utEHs8ZZK62ybnF5+WnJIUpgydx6GCVeWo3/LAMchTyQ71yCuSvKYoEirEJeBfB0ltQoOViNySWV
qk64bbDouesaKZo9+l8SvWGl7u9oA8Z7vdHLTRnN4I4zSKZaIFO4MDLJftDQuPiBSpT5KZq76qGX
k0RzMbctig8UVqLZKZMp9xHkH4xmS/pTbKp8zvAW88MKd0dVYLrbNGNxXRlCoO1SArjxCK/mQ6KY
befYnVEgGZ82ZubWSdjv67kMSrxf5vHR1hH08PokjQ6GZPeHNGMDulPR549Kldn3dZCn3+JCSQnc
jd3gQ5+B908kI/kch8gQoGA2DK9GPXczOtKNeFVMf3T0aREQagf7Jiw0rbkjisbKrkFA9HOrD5h6
2OAcgm3T6PinkAGMP8dOV39mdSD/Qotf4lYaN6J0FjCpvWkT5NKlEGm1q0mPEt2DZdq84vZwJRGZ
CP+BD4tHbVkMeylJhlucxLTnVp9RYQqi1NhXw2yghWxMJrIIiKdszAx8AgaB+hR6dat2P3t0m7Gx
RcFnE/RC7bcy8rTNhpp5tFcQfQ68uegoplio4y5qCEjOFiLfyoH0dbGn/pxp6L3zbQpbenur+Joa
gPZIoTD+rFkVfrqSH+qx2/Vh86XVGnwxkLrtHi0Er7eaXQZXlZ0kL2ndqWA/y069D3UYL07INdZ3
xiRHhPV8CDpJEpbVSxWCrhHfmLrAasc2lExJDaKD3ISoydi4vShRU3idVrabppx0rzSs8dJhsgS2
4z0D8RP+IRFWI/atyZGyVGm50VnJYTEVcfWhKj/BGMQsWZLKPTL0iHtWebpLCnrweKUKxEyGH/Oc
KDcmRod/egWFB82VhUIMHVwY4Ev8/C1niQ0+r5342YHnCDdC81E0HwfkT3pYsMGEj8D5KT+9E5JL
6/QpaUIwJtyH4wE7bPi0OGmKgxInnaOaqNLECTxztOKbh7m3phs5QYmsKTMF7bp0elKmRLycf4iT
U1RQr9C42vMdONLt1dEjW1KI21osUFL1ixuErvobQ2TThQ+9xPvj72wsihZkCwtxm+7E8ZuKzqoj
ow21x1lNdpK2SPuEAuumAiJoKMJ7vLFGx6qR3Rqm6BKm9/TcY3COO0qqcF7EmvxLQBMmWDXtUUf2
/M5cvNLTPJA8H02B85N5evoYlCFJFoBRvX3U49fUw7FHHjbhNVHxMUK6IVM+xbscTY7N0BcmldgO
oynfsP+QKr4Ie5B2UBFaKOPcOI4HzqcQdCnGl4+1sNG+k8zmWzBWGmYo9nSdGMPg4blZbEyU3i8t
4tMtTAF8wbpTCIavjd7o0a5pxKRbWZXpj342fZqS1kAt3YgBlerhtZKEu7aoJswR9dAztMK+H5X4
yjbSXSuF3/988ilucLEjfJknHT2jNIzU7nT9EQ2S7kGfuU87ZV+LvZxKmB+YEFAhlWRkAMn88fzQ
7y1vypoLHZHyDhCb4zngzIzLLFJ1oIHz7Fooh99GJv5T2ZQOD0Vt3cQltr9pTGQNuKWcH/ydMEI5
FaYMvTi67oAHj0dXw9y045HsEXV85EHyqNz3Adrq+WBaX80iwQ5Vw5PS4bGqA4CddDMWev1w/ilO
6mmswN8fYrUMbEzG+jkPDZokveyOthYg78QFW28Rm4BmH23Oj/d2NByHFLShEaJcdEdIxtZYEgRJ
9aFDFOWxljMMz/CqSL6oRpx90zkosB8Esuq2spUGblu26hfyCaXx6ErUYE7EFLbYn/hD4AZYuqY4
+DRZjh6cPn8hoQAuF6UTPj0VCFb0maImQfi21QFRcCOCK9FG0pcmrtEfa2jq7lNFGRqccwfpx1iT
85x/09MWqCCLpmsM25GhAWoef1+Mh0nFast4nEba41i+Scj81/Z9nPndFrwwrKYJ/UYACzrWfcYN
TCQkt9qw3jaKQLPx/OOcfmiehsx+qdPKkOlXq60RxYARcWU8ApSrD3luYxEwDXszzKybQeDAeX64
0/OJ4VjZVPA5mrm/HL98BEawivTReFSUSL3Viwynaxxyrs6Psgg5rw4oGOvAqpHbgHEHaf14GH3B
ZxO8zEetkvTvgOG52U/hQYmE/SCKlH0rtdIXdZKaD306jXcqrjptbEs/oYuRUmO2pG8C4VuJJ4vM
f7R9VBiRB08iN1dwID//tMteWi99jGCX7rtO0FlnTWYqR2VnTcbjYAYzYMhAbBrAioiwNmJ7fqh3
5oXAslxJ30BF612WGOVgRKVqPiZYi+LqZiu7wZzsmwDnKNwzsA/Wi8H26t6SL2zw04TU1ElHl5wM
bvRJwTzHSmuOzTBAEnoe9xMiZVddGjRXXYOgaSDH2YbGd34hlp4GcmrIpH+0lonlYGSOl0Ew55KB
lEV4QBQivcn6qrrmxld6mL9pzjgPs9PXqBOC9LevQPjP3vnZPt1by/C6sDjCqdah1HV0lhYaHk94
T4SHvvKNPc0kvGoLo/M6CcwzSKlLNNN3xyP5BppCbKEbcjxegmZdMKVWeIi7qtmZQ1rvkYtS3CSV
wo9Dl19q3Z9u5gVtA7PK4HjWwZyvxjN8VQGlER162iyUOEA15PjJXQgZp7gJbjHUOiH3LOAUGIjH
w3SgmWlHK9FB+OP4POlQA/CMylLtLpiksHP9PC0/wJkEzpuI1uQQ6Ausp0JwgFCAggBLZU30A+ab
WjQe2tlQX7NwCGTPmJrsIVbRQLvwyO+cZjwyyQuAQQIRTZPjR7ZQQlVqtYwP4WTiqh6FHJ9JJr4g
wikhHi4FXtlayr5U8JELLL+8StQK7VvUFp+5Rlt4GMXq3rASax8pnbmZOnROFL/s0JzNI5R2p2kD
a/tRDprEBrqvNri2W1jwKkF5LTJTwetDx4iRu+8fX6pI+ekdanT2APGsA6th+3pUWEl8yCgOtDWF
pz6KNK7dGlqZpfh6fgOdRkZGA3cI4gDxEc6p42msUZPWkZPFCT7F6A2oVewJvZFdm5ryhcT3nbXM
UKB9EZ1b7surRZZSUs+U2YoOgSiSz4UcZm6QNM2F6Xt3FCbOXvhcbP4lPv92J+2TSgrqsYkP6lwF
OwgcktdqWGaen7Z34gB543+NsoTF30aRcI2b9ZhRQrU23U5OgQfa9pMlV8oWJs3/R5jjGgg6fEGP
0R1cTZ08Dj2GQ3J8MCdde646FHf7aTJdBMvt624IL9XmTo8SIOmGgWECviQ04lZhFWN5S0t7iMcC
sN8WHmnrFaUR7gacDVx9nLBRjSrjz2M5JTVTBgjPS1JROJ5TE38PHEP8+LAQZfZphXwnuhmIzYfR
j0KNL90C3jm5uPqBPwdyj+vDmoMSIs8eagjdHuJF999U85t2lJ6zSvslevVgj/Gtlun3Y4U36fm1
884Kpb3DlV5A+AaMsLp6hlRHdCUlpvsdcPYoMNVNmU39hdl8J0HjNF6ELblYkxWI1RJtc7/xQ5n6
FDImcDggUbWfc7gzsjMkhC1UsCX9SiYZw13boOrZweQMHL9HVCgSqooe3aDJr90Ie22eh8I1F2+h
Dd5X87bt7RkrrXxILtW33tlX8DrYtVDgF83OVTgaE19HRJeSsDlkS2+/rbBsTaJdMseGO0HSvPAt
3gl/JIUL6Z7OJs4hq2gBQzCdLD+mnFb3LxF18Ku46V+hwlzSeHrno4Myh4q+4IcYcnnx3wJGNfp2
VvZmdggCPLPkItbcViBlfH5pvbNvraVBvGiuULbRV+mCkU0K5mZadkDlh/aaLKHCDF3NLQw72WAQ
HHg1IqWb84OeYgoWyAs4CW5diyrdehKzsSbZ7IL8MCi15QKmzLZ2plc3FqCCXY399CEbNfD1Bcps
cWrr30qB/C83fx0GFTXdPsKTu6v8/L7urOpemy8WDt/5zBZJ8dL5oloLVfB49ofOyoIAWfNDnHbJ
jSXP1NXlYYQoiB79+dl450PzlSkM0qCiQLnGcbQtAk4mTPwDJqajW+cSxhNpk23Pj3LCniXRh1YJ
6oAD4S1dOH4j2RwUlJYSVK8BYQISV/Vrv0bXea76tw1N+4Q+6+0cB/2OzKfYlomo7lAfpdSh69W2
nFsYPVL5ihdptAUwhdSxn464qSXRldGnL9h3QuzGVPxHAKvOTSUoZ+ff4b2ZApdARxSpOXKQ1dVB
GhYFyN4qyKVlhQDcGMhe4J13fpQ3BNnx3Y9k3ba4qy60HRBgxzMVwPgD2GeXh7zVEpZj3Ee7MiuR
dpO6TMXBUy2j72ECM9irRKt+mqegNJ1B0/xvtCOUQz+K8aMvgvI5nw3ju59PTbO1zTo+FLrwf8Cg
EzkFxAVljemvUjqJ5WcXtth7U7VUvpeS85ss4vE7zHaFI3eRlAf8t1NXQTotxCYms1/Oz9UpH4ZV
RTdw0UuGFMnV43icwDbKcWzt6KD6PmIKwyfMhJwwGeiANVT1EbrvlE1c4Vw9642LNP5VM8h3xWzu
zz/IO2cz5WeaoXRWqJHKy3z8Fi1VlAX4oHl8MIoSnldRjlexrvauGtv4EczDryk3t53f1h/VMU8v
oD/emQXSUy7xFnhEA8nhVSKiJJUcw8DLDzVO41BGlfGTGs7ITUAU2cWqIhKnVOXYxVYwvBtQHUUG
vLd2cFTx/QtrHesItbigx/nOcU74WmiCcKSAAdmrkxF6XIC8EPVIUx2Db3WTTFB4QW69TEaPn4tU
icJyZDziUarTcBqtanWvYWVtOF2g4IcW8be+p6bCvWiMYiglbTX+GsaFrxrnvkxzD2O5S12Mt5zt
ePMtXlgAadAYE9yZV5sv9rMxhUzKnbDR6ie1Co2PlCSoHAZ0H9CKQliy8Lh1YLVpQpu+4ouUO9Sn
I8kdotIaXDx9umRb5Z32vfBl5a7l5bYCf0r22Sj1gHKMDp/vyZcKHCeIhUtZrxPA9SeRPPYSXgAb
s5SaFyXK+Bm0QGtAm7X3N4k2xg/WFE2WV6rVgC0zNOjEa+14utM70kOP4uwInwejds9v7DzHWqqU
jK1aAcndDFYTBW5Xq2npzXKFfH0IQulKCrpQvpbmsNkloSmwHkD36mAotQZGuJ7rnxYU4ZKnQ6qM
u5/bYqaJiNH8WA4AM2Z9Nn4UiMJgV6JJ9YeuFV3iCjkcvsm1iVseiE8k9UtM2n/4fl+8tOlsDBuS
6XzfWoivYDTp6wLCbqCmrib1PvChcZTk6wg3ho7ia1FihUt8R5zXN8GaVFmuH9pEx8cooLTxM4Fz
VLmT3dA1jVFNMpwkRXHS6ZrG+jVpJY3YC1v9JLYtW23BtFGoNShbrRa2Kml6BC9mPhhVAmyIeIA4
ZFWUcuookZVCOJ5Ncr9utnMMeNJB/hgDbt32IkfzD3SIktzQBxxLpylq9VWMo/9B71sE1bm/YCcz
Fwa7A+3DziXZE1/LfvZbF+bcgF9pKsNv5RPgesF9btMFmniJrBbHiGmuIYZram148aSMN2JsZ0i4
YV0xdCpUZwKs9y3KxfypkFM2TtVXper5qZw+Kghq0UlqpyTdQNhNfbcoorzcJCMeVriT9DjYCAvH
2YEdrzuaPQ3QMlJ8kl2zL9UX/AywE67GoHGSrrL6na0U6uDUmkahYkxbUbtAsPAjbiawW4Xa2/rW
6kocZiRYEhhmtBPUGjPM5U1eTBmmKXjsumqFq08V6OFPvwyKCJBkEKZulipGeA2fD8dZP1bDXzLm
kZ9R8oyfFXwc8DavDfQCy4WdoKnSJDs0ZezNkM1g0oY0maC0qdl8k8CRzjcckNoL+rU+wbILgm9+
FcC5HwSE2XowQ8jgEpByHK8q/y5MsqS4D9pEDNexr8v45U5gzbZzXRTP59fYSU2Wbt8CMiF6LIge
eZVphJGP6WvXNochtlJXL0vzWhP1oZGD2ul1FEn1dPjejKp9oey8RLej6AdHAUIZvWq6LYsw9PEx
NsXkYPE81YcySVW36JBOLgKB6KKvVbu2v8gwe+c9F6Y6hSMOcS4zq/ds4lwZLc1nvNS/6VLqU52v
WgB8s5uuznesLczOhfrHF1qyUN6RTJNaHK3N1bDCCBRrFn1zCBcW9CIIv0kNBPjPf8STHJ6GhrnA
T8EoUQFZ53H4VLE95aw/KJV5GLvwW4pF5O2g1eLCanlnIFKfRR0FmDTrZvn5b8mH3yKCE4iuOxQI
YHtcWuBl0szYJlV9KY1/ZyjA7cgsEwANCgKr2DcoIBXIH8dDjsCwS0yYN9AprRt4a8mFtzptelKt
/n2s1VU3VgswSt04HoYEHaO2ogUYzIiHqYlA5oKDcId3hflJ1zmRyzCuHWr+xeb8NzyN9bhwoCPJ
IqUCgsDR8dSaSQZmxDLHg0BfzzMaw77Op/mSNtcp4pJX5R67pMosFQoKx8MYdZxUei2Nh1EoxQ6r
7/6mlib6H9ow3QB8sNwqGOInKwU2lC7iw+DQOk+qdOtPyws8yJuGNiUmbh/rBxmnGB3cqh24j2s1
/oeVvgHUUXiJHV586ffW0oIelNmLy+uv5hbBF4A6aT0eGl3dJWnwdbCs6KWqKsfy/Z3ahR4mR7tp
rK5ANtyAof7Qsvqc0lSlO7OeZIjDxoU0/p1H4gOAa6TzSdljfZ2IOjWy5s4eD2hypjtkIoeHeADQ
WAtKSX8eHhbFKq7D9mJBvO752lXaTxpVj0OttwDRkth6jgcTmUgVlajzq/i090CpyKDpie8FHDSw
K6v1BeRJCgNNOQwAdrn2yWYubzVSrtzpcQ2MgEvGpYRjYUammy36hR9lSZFuowafKjdmyoQzm3rx
WHFe4vjX+dpNQBqNV2iAwDY+oZm6AfBnfJ/hhD6kEWeuW4/Dr3Eukh8cNt10kw3SfAXVlxPZHIGh
3c3+kP9xeYwX5emWS+GbuOjygX8LhcCOejWYjOmgq4UKM6ScnZBC1hOdhOrCreu9tUIj+Z+oKuqW
qz0r9V0vTYk0Heypn7w86VMc4TPI/VN4UcB1qbAen8u8FtyppVNKtcxcfT8E3/DINhhLbyPTLdqq
hL9vIGueo1quSuEdZBjJSyDR7/ket4OwiwuBYRlh9QTmIh2FvAD3S0BIxxOb2pI+knNPOHmC8Efg
SyY1C1A1lWb+L4LwL6mMbSrpZXbpHD1NSgCAQA7XUfBbNLpXZw7NulkPu3Q+6FxnHC3LkKMyhopL
kcbAo/Ln+5L+MORmuOjAfN+Kh78tocpI6940J/lgQ+QxI1F9VDO1vRoHWOfnt+U7YR+W1kJrIuni
1qmu8pAuw5iwTFP9MIP9+OjbgBBi22LrVBUsLqdHrveqkABOOLmRokdqz/YovKBMQCBVjfnp/OOc
nnULAJ6iL9+XcuCa2YiRc1wXyoIIHu0X4HMayrlWdSHCnn5MCEHgyKhwLQWb9UrOhR1Vlaj0Q63h
Uzb0Na8stPhKaa0Ka7pWuVCGeOelLEoi+pKFIRK4RjdQgEdsI6i1g4xyD67JlL7qAl+z81P3zltx
WgJMsznFl1778e7oyqamQt4Yh7zGdC2B9rLvAjXccXsYATbI8p9CsQgHS+Ea+PvyodY62n5TpfOk
TcaBVori4h8LylkeKEwHqb1vq+kSMft090PzAYtFdwaFS/73+P2yPED9QQnNg2IDQ/Lhn8N8aaWr
oKLMpsx142JObO5mKfx5fmLfvs9x3OE0fsMeoiurEQOPRzbCFsGQmpnFB2v4pWmk0oGU1hu9kz4y
xc1TSb/fixoLfL2cQr8pY8OjpattkEOY7pVQT107Vr83JIcOmtP5wUK0eOu3puZEpp5fWN5v2Kj1
84JyRtGCiEVTfBUnmwQjr7FTzUOVSvnGgBjkml0Tv/gF2mz4b8aO7Q+RxyVrui2avOROHEQbpS0l
rzGN0gnh27vJAKro/ESe7gPgH8AxlnoFLZ01DsTvmQ49GIMnXwB7n4JWuDGilJdOidODCrI5AQm5
FcbA0eX4c4EnG/SY7vWTRD3yYFcVDovp2NkIz5Tt8A2PW+1gVhQN3JluirWNAwSEcEhXlAJ9v3pI
HK4vWEtz2sG5CiPrO4ZTnbi2sETa53Fg78I4Bvtm+dCwnbGMgoF6V1PN3qTb7QFHbbzDjJzrtSPr
ca3hBKdnn9ASn28MI8dpOplDG94DkHPwybI2b0yswfcxlqP45OLKgKhFV2FFn5pGuqFUU3y2O1j7
Pa6KT5zO2U8ziLR2j/ZU/rGqNRt4SxmJJ382zS2XmeybjEtqjTiHP2aewcu8gi2QZ2zCi/lFqAnm
XE07oSqhDnV9PZZd7W8GpVKuAK/EP6NSiXFBLtIkcDESryt06ozypunqGMPLMUXGXATz56oQxkNc
dVmCcHyi3mcCdcGdaeJwg/D32AdOh7YezRy/DNNdOuS9m4apwbqqKK+C8xrbjUhL/VYKAGmDPtcG
nEtiI1EurIeTsji1BPJ7VgMgL8pm6vFyaCfEUE3sfp/iFs152xiEp2Zm+6XRJMRb1L69rk1J3RQV
Ta4Z0bgLKdpp2GL4t2odfS06mavMIZrxn9F8bH/yRP2SjVjV62FiuCaO55Reze6RdsnsDD0apud3
2/IPH0UBxFTJkQCKc4VBbXn13kaEI00HauCJZk59NxZm79WhoVzHFMO2ur/Ygba1dGGLn6YTOpk5
pzdbD0wCt9Xj2ZZS9iX7STy1XVbc+jq11CGTRi+j535Vkbfd6EXib0sMx2gSzPnGSpL8FnpudeF4
ektcVu8PLgJhWXCdiCSsSx9tLZSBZ9Ge5tAAUTd2li5tYqEPD6M1KfdKHFLt9Qu5xBFbCzpAS73+
ojZ4H0AWrXpU8+uiuem5HQ1bfLe1+9oekG/Ks1kevJJECWXJEhsNt7f9fDvEQQMQGH0eB3W9LtgA
JtViTys0+yrhZkNaOiOx7ylKXqJJRk08d+MaRD14aRxcqSO3nGDnV8BJRsBHIBTyX3iCIZSzuh0Y
bVwPNXnOk02dFvSZnbmQJOdtWQ/5Bt+PyDs/3slSXypob3U02quo7y3P81vWGqC1jSNkrD41Rp3c
YWakQjv2rfRjJRcfkloWL1Ux6C+4HjYXiAknJ8syMgqDS5+aE3rdfKpVqWkExshPQz1qTqpKqQvo
5tL59c7iprtFiWRJTZfK+2pCMzsbB1FW6lM0BcV1ZKeYY+pZvM+S1OQomwP0/kR8r/Bxv+pT8sVq
tegKZepLwm4n1z5eF5wCfA4wOCoN2uOJTkuti6OgU5/gS0wf5CEv9nZJky9speDT+W/63sz+PtQq
6yK3yzSNyPmUWRQnx1LKXDKkYXN+lJMYDagIyA3UVGwcqFQuT/HbyolMRUZhqTOewklVtokcZVcg
3lW8OKd835Wlch0IFU8tuZvvpkRRLoTK0zIfgCZq3eAPwPozn6uUIdIGjn3D155KbbQ2sZXtojBO
Ha2tbkDjvvQYUzdzf1Vo9UNvRpdGX+bwOFKB3CF151KtG7TVV3PcD6Ykt3moP83zON91iaIeUNEN
7/qknb06AicKzbZ+TVQ5+1qn6ce8iBbh2jq+lDguR8LqQchzF5IYn4Gi/+rIaOzOnM06k57kmouE
o5gDnWxEWdqHmp89Ghl2sFg4j6XqWkjb/RqCbt8SZKGRDs3kzm0ZKV412/H388vjZONpS2USZhfH
igB3tv4+TRIAHgcadhDdFOxGWb+1gkndm1qhFvjlZNM10r3No56AnaniTKIekeTfmkCNLm2H9daD
/gSXjiIA1TmyzDVATDHrKDSoNh/yUlSh10xSmWxESBJvJ1WSu5Bk6FXo6J/Mt3YpASIvswrhtkCz
2y8Wv+t7I3LsE+i1TlG9WbXSpQE2aNGmnlFkcmStwR4bFLWKnGg+57e+mQ6mUxeJtK9TTf9RQSK4
pbMw1BBBo+bF4iztHPgv5eCgUd5/17pZ+2zLZXRbFdhnOyoXJ9stcuh+blYvtbM4SMZPljq1YJTj
7AanQB1RrTgXDtlbKbyaq4yEdEk5j247p3lMnYV2r6OMWXTJjeoECLVcqEgZFpFK1h417uO9Lwdt
rgxllTwHWlKLq3EGc+O0YYCyY9RbjXCI98lrn4j0gy+JhsrdnLTPou3UPfl3+j1SYg2ENcViyoax
HYQuArxUMRTcdn5dWIdLHPh9g/CsGIuAJIDgDl5pfbVIZ71osphnhZWLkGVipa3b95Wyy1S522ki
LK5Cpch2Iq6T52kRrAR80XvKkCQu9c9LSirKesPi3ULXBejJwijh/FtlWyjrRlNdSeJZwjwEkfQ9
xemNYnwNLUoajbFdNFwK41umxPf6zMwV/V4bkz9MsHkIKBR4q6KOA1dk/QGRV9E73Rfyc1p0hmvg
uOnK82TsejLv66yRK6csw+HrgCY0yp0Xco4TpBIJLvVPe+HFcSoTQY+XT9u1um8amfk8i8covWuU
h4KurKV2HvqU3uKjpiHJG8dPRmtj3PZlgqimaqUb6HcZGWltbbRccWzxOc7jnZzVF062k6Pl7fkA
S/7r+dYOaKM1jFKipOYz0NhdtrGu+o3ljJvQOZxfm+sjdBkHdQoaGaxO6nmredCGcsQviHlIHOEi
heL2zuCxhS7M90koXo+zSvIi1S/7weB9ZFdxGjf0UIH0NrEDNuSf6+q//Rj/e/BaPP5zXzX/8e/8
+UdRorIS4Nt3/Mf/eChf8+e2fn1t776V/7786v/9q/9x/Ed+81//svet/Xb0h03eRu106F7r6em1
4bh6G4RnWP7m/+sP/+317V/5MJWvf//rRwErZfnXgqjI//rXj65+/v0vmEl0Nvg2/+33Mf71F+6/
ZfzuP/7XP/7zH/+T//yPf/znu7/6+q1p//6XUP5GRotm0cJKI/9ZcqLh9e0n8t9QeAXDuPTH2f+L
BERe1G3497809W/c9ej5UrAiLHJa/vVvqDu9/Uj52wJPV23OSQIGErF//Z9HPPoU//Vp/i3vskcw
Fm3z978UGKdHsZAkYYmFC7Gcw9k4TYZT8AoZJxa2wnJVP+lxOV9LXYOkQB37lOca6gKpF2K34ART
IQM9adJPpl7+DIr0K65k16Jrv8Vyjmr/lM2bcirbJT7BPNQNCRKUqR7GfgRhTVnESwVM42gctpNZ
I24xTR5eJgH4reEhIO/eqrn/aeCCGxgQEfMmO0jIXe1DC8/BAZDOVAa2KwfKg+jGxwxxC4J2Ae9G
Uu5gjIvnerguLOV6jOvguoaTNEbtq4jLCuHhobvPBagxCfUFz+8a00F5N+EHNYYRof9dsYd9aFT3
+ajfjmbyhTT3Wuuz4CZALdRDpP5KKbNgA+P/lqpX53ZG+UT+me1yULWe2Y0p0rnp/dxU4sqX0hvT
LG5pK9+ADtPuokg/dJMGhtJfYGpGAcaoKLZVEj/E0pRuUGL1N9xSHzNJla41awRaNe3jXtJ3HBz5
DqFU7tdQrjDvdgXSIU4ZqM4ojE8t5+hc226tNp0To8Ae2+PgjKr6HOCKXZW9a2vFk4yZMLyJfVSN
ZCf1VTSObl6qV5Yc3PayurGi7nYouVVWluNniEVkceayEj7g7sHfrMyPNrA1VDrVT5NpF64igU8S
hrKzs/qjGMVWB4K2b2eR302alm5i5CCkpo42Psgd4Fg/knrEV2/elVOLP3WOFEdYlZYXN/NVHvrP
Wa1wH9dnRwOB5Qa4P+eN2jm6ho1qGKO3gfTI1KVeaiVXYK33Iq/2lW7cRam1pdm5y82q8Eg7Ig9O
zQ1i4jdD6au4Uaq2I9VZ6PA1vihKabqA/1s6TpVbK8ZWNOZrZKHPqpX+Zl6yr6LCQAVTh50fdz96
TbmN0ftwlGaKoX6ZpIDJTlsAoCia7GTRJuQwiMhWfezK6gQmY/pqD7SZaahsYRvezmn2SWoSTH66
h0oxvKTpP/iZBrwt9ZIx3yiinR3RopiBvklUxlQi4nIEGWV9r9Jsh++EtjVyIbmyAgAvHqIIS47i
ejDlva+0T2MvrmTVuEUB/MqQAKr2kyKBmpJVp9TgMLB+Pvm5eS/PaeVZ3MpAyvEiQ3ErRVWwyetq
n4yUD2EvbqaZMmEkchiane1lre7Oscg22F8+l3myDUrkACb/8zBxOYYF972iZFrO4Q9NSJ+mPK+u
ccHypl77QfHyW920N4EIf5iog7jSqH8QtZn+6IzoWa/9q9FUblV9ulUz/Eumai+CznSnqfIGPdrF
hvJQ5xQgExrnEngua7Jvi3T8GFbxIfjf3J3JjtzG1uefiBechy3JnGuUqqSSN0RZsjmTQQbnp2ig
t73ot/pep3+se9GtykpUwt+yFzZg2FYkYzhx4pz/0OibtDa+Nnr8KDTlS1qxWyBY6muXwrOrJx2A
qh/l2tYt5p2NZUFgFt53o26wpTfuTBm9Lg3bezGax9YF6RF1t50Qe9yATB8PpsBS1L2WDYNfedY+
EvUvp8Mq1v2lF9Q6VVl/HTXlKCPK7x0eWWHb9sPWrQgSeQ81qMOsvBhbANGl+dN12uEAS7bcChC0
anyK4jqUJcwEq2VP6ZX+xD+QTq78O0n7ddF/sEUjrDL1u5LnOlDjxvI1Ag7yJkfN7reRoRf3TaZV
B7u1tnbdPzWLfNbH8n6AmEePHNhlra089q4MI4zpdqNnxP4ikmdXGUM7TTHL877D5wtdvb6FVaWF
mGnvy9OYh579zaueE/d5JToGswFoXqP5DFD9cUg7gv8y3KrRgD6X/i1v213nRaF055/13AadCVoP
5rW5TaWX7WU36RuNGnGHLZA1pXdqNiEbZ1Z9YKT2iX7UbUl/t+5TKzA4uj4yzCEsnmfLqR4ci8OG
rg2nRBeJP0ed7evSOFh9/4MmyxezWAIkg/doPj/oZv+9tyQIVYNGRBS3mP+1hLXSvKMAkQViGX7J
2hA7Iy4NHwHsx34a/iix496NEsp127rP1NAePTG2jFRb6K6Vr2OSIitfto91o27LVQZItwi5zjx8
H3v+SZpx7as83ved4v058jzx+8k4jmr1QChAmEQZv1P+Xr4OU/JNmqhpx/aNVzU/ZxNRvbJ4IZwf
2kg9FDCJfDgZfqb139S23+ODrNIzaA9OXXGaU6Y7m/VtIeaesmNExd6u6JUbQx2o83S0m/RPxUZg
1U6AP+JpGcIZup1192eBZmA4jH2y8VrjW0VaHSZ20W2iTNyjUcPNVICEjb2/R4h321kve6K81vtT
lcabzLGHm7qJ/5hG9cXNiuNilru2BpjK5Zb7sef8XKbhBKLvPqV4DBVKERSCAaF6RAbfiavvlZY1
WztOH/B2/1aqyl80/HTfG7uDOWtfutnGstB29pHnPI5OfmviZ10WzSudhy/6ojm+6w53vFaCzkj7
sJPTyXXH1HdzZ1+Pmr1e59g+TLQnHRhyPQrEYwr3IDP0X06mP7CczwSu9ibPxT4H0gB22RWBEP0X
ZxQDC0QTBZR74EGqApk4/TXF2tcuwl+pU4ZT54k7rg76NqLDXS1SNy1icWVHJQWc+TYFOlG02eSP
0m228HoeIIgfKak8QlKw2Lo9z5ChwMrKhHmWjjHgylUzED9cw8x/St09Jh4+Q3O1ZLdkNDnBBvU/
9DK+j+hj81CXpd+M84beT+qLtP6SivJFM5qOy73YD0OFja2XC/CmLeDn4a5c066uv9EpKRW1/Fvx
jH29NHgbVcbfZT1tFCRF6Nkth1KUnK1R3ZnmMIRGTKOs13vtNhU/bB5b/ZIEqd2Ecz4cOku9yzta
ZN3YAJcH/utoC+FBbsdy3haz4wSJ1x3oiOdQMpY/Utv9c9bKLnDi3vV7S72fnWznieVHHbFONk6B
qV1DOhozliR/lfhFn4x5OiUZd4TuDV8M6DZ+l5U7Q6BRkc2S7VwZwIbAaJggv6FhrHqtdTnsKnS0
AlhWr4axFGGXjhSpF3Uz2Nbg54bcla4teS6OMT6l2TOCM4e5qX42g60FrZfeNjFAD60cuwDvzL2N
SNRWQ20ozKz8SUnVG52uyo5A1m+iAX+9eEqbTQyKOUjUdghFXGRbunWF7xaSYGuZN01ZIvYhiRqZ
dpyHNgqSKP4+Tk2/XeYGxVwLvHODjJlfdmoMFKIgLsajjmEZOpKgR/huFxus+q5y9FcNK2e/5S7Y
yrm7I86dBmO4IZLPhEQUqd3q1SlYrnR13QCJjx/3TL7VZWGvxpGvdGjWljlmVHk2WZtGFvf2bJib
wnKfO33+Yvfpj3GZb/UyvZEye3V6p/Nbp+PXWPlADYyOpdVJI8SZownsRpAKRMUcqJWTbTRstoXR
2xviIp3nfL4fuXHNJtv3ZnPbiEiFKTPeKzo2MWNjPHYTgVmj7EpB3+9Q+Tu5U4d3uALZdJwA5HWn
UjeOcT2j8dQbvwQYhJMzjV8X4T7Tw9m0ivv3uJheYE+WRUd+29XRNrEFegBWWW/BGHG0FGdTlFzh
hlsb4JjyKUDApwilWhN05vHH3EFWwMLDT7zxZm7VyCeY4l0mhjC15+iQFdGXcR4KkuRMEjKz13zq
bzRNUnTT3BEV6/HOpmxCXxPqIv53yxYnsH2uQkrIm/6R3Zf4U6T/6pr6OYqqQ4bJQgaMTQwGzId5
eYJDCKWgaJ6QYgMLPxsnlJBeFAQoQZBTLWyn+UmP2pspM57KyL538+ULtmgn9nDJso5PwEkbvAqt
P6U33HYqhOBYmY5GVuxnazyZeG/H1Ob8Af/KQHGszZyRUEGHfBgKB4eyUvlLr5tbXMvgToli9ofM
u0cFFJk9JLxoPEC0WNiQMx4qFOetUCmsLsjzaG8p3oMuvEMn478javsokRqbglslU4DUIzNoHZty
/J5Do98VcflHr+Qbq/UOilm5N6rblbuyy/tjnth3dLiLDbPnE4vQK8huRWPtSbs2hkheamci6qii
P6hF2e3RQBu2toKFZSNwVMC5zTokFuHaq9N+P/fYcgvC6hFpHnXTUXg9orNwXCzYao15mun/+U3q
vQ49iassOhJcT4ZI5hwFhnk4wEllix97QZoCfcFKC9QGPLaq7LzjZKj5FrBeGqrj/CILofM0trCx
7P1+ltkG4Rleobn8bnTlDXKz3xCdO6UR3vNRbTjQofJXQ3AazdoBsDHiw0vHkf+rJQ0cLL81qnab
KbYIlQyqRdMWD8OSSixBoirQxiZ9hKb3p6Yny8nsrWNpGXEwNIREpKp3JvijnZr1URDZPEedWL1D
F/whSazXzkLuJ3Wyuw7ej9+0+IBie05JGPaB9eg4gNwW984ki/Wzjj8EQlCrNBvVrV/QCEt5+KHq
WCYwbDILtonNY8YejKAs02eO60+UcO6TdH1ftCUCvHP7yxOQeSH7fLWrn7NRfLcNIOKtUW5Ncmte
sA2MhykfN51SYFyWL9of1FSrAJP1BDSEPrMRFSOYc1HcgNZ71RLYOZHG/wXkST3VMvlKJw7oZwd1
Yinc0M6LVVND4QGBG7uWAVYy01DYN7OrvGTJY0ki2BXaycKF1Jdp9bTgIckzBOWI1qF67viaHgcy
HX659WaZwZtiQhMZh8jsHqi9E5sFGjWxuU+G/Itt3HtV1gQN9Rtfx36nnOVBiPlo1s3RVpGkU1xr
i7nHEsoEESVAHPzx7UsVY1VFhYCg2NvzxlZwKe4W87FTX0BARwddmFtcaoKlNA54WHY++o7fp8FK
8RVbvjWOvRKPbiOidzTOd7U02m3kGPd6aQW15+y8qjxMcIoruOKB3qV3S12fUqne0gS67UjBErt6
hgv0BMfzq5fX37RR21PJxZ9Nk3saCggKzE+UEYA7evLBodFDZqKTBeljsSl0sEWdBt9paXns9i9Z
dlfK5rktLTWME3StdHv+1S7msZE8TU0ysGhcn/FwhnLR9+BkEi2IFlzlLQF+qh1THsbVEaeXEcom
yJ14FVU1IjRG9NFXop+G/n0kIA5L85gOc7IDdPZyKhG8q0V5OwzaUZ3gFapDdJ+0Q3Gw3OiIWSTx
DFcwy07+kk5zI1Q3sNUSBXJe06rV3Dj92txUfNLMl6V8bfoHS7wCUQ+mLq9CRxm2nSAnUfEA6eGx
+akWHcruTra9Q5+7/jL1yJFWaVmG1pR8nVFaPKlj34UdveBtMwzk+o56NzvmU527z4bUaVjwH/hz
22r7HInWut8URv1rFZVD7nO5awHaLno/7vp29TjU7oT0Ai0a9nYrn9KkbrfV/Gpl1itwJueQT39n
BZxPKgllpd43ol+o+jt4Syq/NH7Rd1OlvaS6L1Wz1Pu+y3/VEV/hDvNwB4ko9tFdCHQ7GUNnBfV3
aaZvCg+So/AibQsNAXXKhGod/UgFCDYM017ZadT5jKnit9ccFK9K9b9bRGyYMhIdE+OtnW7W2e1g
ucrRkk52sjtD20waZYBRz/O1SL8Esre+vpVU/7+uHQPRQb8DLydquggLGW+AjU/qyP+DGvL/+q//
/V//8/cq8sU/5P9WlFGHh9ZIj9fDbHlFi/+7oqx5/4JLrnIB0fWFwLxiK/9TUbbVf1mQeunKQ7VZ
tY5oMf2nomx5/6LNiJMaBi+oMyBd/U8qymvf4P+11hxMxFZFCcZfEbnwFc/7F23eaOmAgjEi1Z7f
9f1IPcCGZNcOlADsaftbzf0/Be3fC9iXhqN6zSxDItKASJ21jewGEK2XwPjnEbURNffk0OFliMxf
RFlNd/5Rk+zfn7diRgygG9BbzokmuQQb3FhcRI7C38ZR624t+mMP4EXncJayKNHgmruDl8BR9HjM
XuntrwiK8+n1EN+iy7pK/J2jdfOyTzVXlFyEibAPjdooQZVZxRUow1lPYF1EeOfam9Ir6K8Po7So
wusDgmW6GCsolLLe9oAHg1JN583nC/i+3/U2oWRPq4sEiSNp8Prvf4OMtEJmroHNIIwDt9tjJ7xs
SqvxyDCQgNdS7hMaudYGtcQlNKLxmvvdGSj43+PTfVHZ9qsf+Lk6hunWC+YBFKCapcHXBK1z7YvN
TzIopHLY/MQq213T9hkxtxHZLUTqhRu+nrFmr5Qm+TrZo9GTKpv5M0oxCc4lWKSmYdkr8cOim/Ov
NOqdn6oo02t7Ubu0TPpKLKBzQ0/oXMc185akL1uVzV/immwnZRs0fRdvvMxVHspJpUGpKrdRFWlh
spLa7CGzkFP1qr2sleKec5PudSxWQyWKrrnHrC3rs40K5QuIlU0JWrXsMzjABJMYhFy0hIpGxj82
jtjFvaTNHg1BKkmomtSJwrbRrwE1L0QEBkagCoUh2njnSkq1mVbRjOl1GAmn3zrdvByaYYRVM0y/
1EH++4J619v8Pf58WAK+DU4fuHng8+Alzz5Tgpjx8K4wkacbrW2lt94D77eSRjRFus9Pyoejvw6F
IyQwY0SYcat9f1K0yJaNJhcTNap6V0Xuct8PTXnle+g5vl82BtFBG6qoNK2aMWcYpiUSpt0mkRlO
HXKss9Y1m8wk17daVJREuwTL4vRXQsCHFVvHRNAbIaJV5eNcTFzRALUPbWaFQx2ND2NVNLeDGSWh
l7dx6FaafPp8Is9635z5dUCEY0xvZVpAPn0/k2XeT2ZjM2Ba5jNlvgptgRIhe4AJaQhz/Ycc4unU
2033teRQ7UvaURvFqvIrwfzyD2HzAP5bCVHnCH/es+WMHL0Zoja/7Ck+NLdxwft6LMDblnQcacVC
vo1lUfu8bZtDmwP5BJA9XvklH5edfjdalZQRkMTjzL6fEVsA7WhKxPFFUwrfTtVoV5vdBiE00/dS
Fb2JTr/mlXGm6rEuA4OiYgihGa44+iFng1aISeR0p0NdoX2CckwwFfVMaV2fAxvW38YYzWoHRYPf
4MYbtZwIyhAttwiSyMCOsmo/jI0aJo5xZzRNe6JQYITIqnRXNsyF2UE3CdIjTkd05M9VZftVdl4x
8b8BQ/cF3ejlMca45Ush7B91l1KlbVDFvDLmh3vRhtfERfw2OdCBzg6iaaf4EkB4hYPdNKdBqgpv
GzsNa6Lqk5pMP2uFjeK5TbSNrxtjXFobYAFEGvYEFA/n7FrGYiSZK+kyuarEqnV0m2erFKiaAiMN
ZWH027RQtE3q5l4Y6TW0zcysd7PqSZ83hQVsGnHZXpR22I5c5Hkt+g266ytDfizDz8/zxalyVso/
SAkg6+vy/ZZCzHMtKOAsKqYZOh2gUWl5FlNx1YZBhHmdHprYDUpZ/EWqeM1Y78M1ty7TKujIfYPy
7bnomJN6KWrOLFPXyf4uj9okIBNsj0JSoY21mNYpF+HThNjLla/+ePO8H/ns9EiaQnrX2GzKsc03
rkF61ldDhuHX/Pr5/F7a/lxygEPAZBs8at7Pb1NbJWWZXg0nte42TStIJybH3cSaluyQHE6Pkb6Y
V267S4v6+6Bnn+eNttdVDoOmrlHuNFM4+yqqfi6qiScehCuX1nE4xYNzWhJxhevx8ULiOsd8j+cV
WBvwWO8/uO8dmeUR570WhhHCIm9vQB1Xh7wyh22lptYVMbBLSwn6buUUWgx8jken1WEXDSSQ0Cwr
dC3zKN9Fuf0nTE/vyvPlwo3Dp62vQw1JEI732XtJUcylbrn+w6rEFjXN4yGsqoGej6TJ581LHzR2
7QA9GKpwUqwE01ga1JWa6Ffm+Izd9hb9PRBuOpwOIOO83t5PsoWcRQ0SRA1bV+LRPNBnGFIqplWF
coxTC/de6eF2Ab0xNwtU87XBDAZllsk9EoVQzvVuOta8lA+f7/YzAfV//zAbajQqAiaZ3TmTNplB
Y2bAr8LBoq2dAFZpXfEIeEj322gBozGX4yHRUyt0rCgKAG629AwIgZWGeP3nP+bS0bMRDyA5IJl2
zz0Y9aK3E20ZtHB0tGFLsh1TX8YLNZsV5xG1jPg+qkp5ZZNcOnrEYoQaqSLBvDPfr4yNzYzjDJoW
IljBi8Ic3D3iircKLmE+6kPpprJGet5tj+lL0+W7zz9Zu3T6VuE+OBEkhPB73w/vpgtPEuCpYVxX
9gGZEnGjIea4NUcXMaOooHZFfzuo1jda7IztsTOi6Y7/bAmK0qNraAixHURhH2wJQLTi1XYlNl06
rw70Rw4r/Ed+6ftfWOZ2OyVxv8og42/fO1m6Nbts2kqr867Qny5NBsxmaM4MtiJ03w8F0NqWBYwB
Nldu/TV4hRoUsOCCBuDbdobqfWXDfbzPQK1ZJGardCrsY+P9eCPRf8ZuXgunJAGLQkMmUNtqOkRt
WYOz0W6B2QSF1P4ZP2U9dIy7ZgbMKMSR88eNGSH7tdQ8VK1ZT7/Enloj82S4V/bWx53NKGAxIdwg
58Lqvf86vVGEZUaWFkIicx5cYcODNxAZSwqzOyBPT4e/Tsq9sKJf7uS6V8L8x7VcRyfXJ7Ejpzpf
yx6PyrHGIyH0lMQja7X0MKFv9lyAxQvjJlOunOOPwUMHW+pQHqGQA5PrbJuOWmF5IpF6iDtYsmma
xPOtpaKHXpRZmFr0jxbMwK+8JNY/9N27n4Wk8rg+JijIQVx+P8VGpLdltg6qVuZ4G5O1hTIv+n98
AgkNmsqjkbPBrXm2TXuaYi79UT30eCJsNAuznLmZezq57jX56Y+HfR0KqRP+IgSf35hoL6cRmEvW
CoPmUCvFsJsWhIP7+p8XM5k7SlAWihGkkwgevp87GQ99YhazHg7qsmwRGPszGaKYHnVHAWwerolh
XPwyj5oFZVrqzfrZaVjsaOkGqwKagJh3IBueoLqHbJye87crQX0N2ufbwl6XC/I/OeT5XtSXJm8N
C/G3qULScIzqYZOAwwknzZ39eSyncIEX8ZBXtQhjLx5Qe5/1oEsU9ZpFyIUUCP2s337KeUhVROOV
Xa2HyHcilOcKF7PhutwanToHrlJNYYdeLmRSN32BHKmFopzAvLbtNdWeS+fT0SgiomW7in2ebeKB
qwwwR66FzoTDn5vZ/qTfLwkNR0sb8I6IAcx9vgyXIhAXO4QX3iuE97NPV2KtE9gF8klAwjd5ZkPY
NtB+VUXyNcqVa647lz6QZriFyyE18w/qhu6c0yCKCOr9nKYHQ52iDc7tfVD21aOVKwMPivSaOP2l
C4wcmmKoCXv1Q/kvhWcPpNhcL5I53iCMiWOBngy72jBb6HjN4NMoUHd2417Tu7o4ucjGc7uopGrn
xmFNYvSmJTI9zAQAgRoI96YctQroaZ1sWMxrZ+rS8V1ZBRosgtWh+yzSjt2UmaPC7BoRqASj7OlH
W1Wy1Rz29uf75o3dfnZ8eTCQEQBXp1rjrrP+2xPbiFQdoGPKmZHKdCu6BqgG/pRGmwIWbhApUIAr
FXN18ArNA9Wmejet7j6rrsDREKlYgCWj+2jHI+5SXIF+otlKsFhiayxTth/1ItqpRW2Hg5E+q1Fs
7NdO8rMOuuCUii7fWl2s+5XqjruozmJfFh69AkmxCMvr8ZBmiXMo9aU9WSOmtzOG1IgkaP3281m4
MOHot+nIpaAIBT96zS5+mwSQd3q+TGytZEQtwRa6fKTKUW+SJl42nw+lXTg6v491fo3maamKOMH0
bsC046b05j5YwNlRsbSbwwSeNvQW2W0FCqLbCPjrdpBxsc2yHLyyRPYsa4x+V3RAKoZ2qE7NnPT8
zsG+MiUX9jw/899S+6RM6tmURIXe5gJH9HBknx7dYnlq8zb/hhyrQXxflvRKSnNxvJUjDnsUDbJz
CR7HicG5rwmc1w/RI133bi8jFEBb1Ky3ZjPmV9bh4pJTmYSnSTZDxv9+yZW4cr3OVrRQtlp8m80F
iBeKyptBztfk69+C7/kZI25hBbvycGD6n41lZqOSrWWWsi27b0sSFZmfLIbyBY4infgavY+HfHKc
B69Tv+A+MIRWnqd7I1K8u7RoxIvQJlxp9L+yXmq37eTJwi+lSYc/EUXJNukSaRyFmDzsRGsU8Wq8
Or1cbUNl8rox4Ik5oW1dTnRpokiMVjDhzqb7nQJ9FRkp4XxTQXYvQZNECK4rzeTABCldKAyLHB8w
oG6PXoGuAn0mo//aOFRLfCqmzl1MTr7CXorkvij0AhmXWLdfrQJbLH/GOWwA+l8XzU5zqsrCrFvv
Y59bCiCpNcclcEQn7354UZH/rQ0o/MO8jcWuMVPvu5IY7nd37EaIS3qPmLA9v5R6CYKfMNZuhdXX
Ond6p38vefUUOBxabU/AFNIIUiXr/hhB2X9VZwvnEgCagy+1wrwTlSN+eHMKVLkn11sVWDbUg4CY
ojE6V0FnG90UlCBifsUWQrpowUaRGpimyTGVPD528HMAZ34eEy6FBN5G6F3xKnc+tmbIIZy+kZQa
6cjs88p+aYo+3Rh9A4wfApc/0J2+Mual/W9Sm+c9yAXOAO/3ZIyRtltajInM7XgAnWr7hkzmjZxy
eeWOuTiUQaUDJCW1xjeO7G/R1WqayNWHjqIbivjHSqjoIFR9/bIsLM7nM3mhxACkDQEq2HM0nfi+
95+lJyooIjGoofSwZTC8zjqpZaLv4ZfdyNrp7zvEC/FsB+DtzbG2aY0ZUW0Kf0ewZlWALTAuhYWx
HMbF6naR3l8ze7201hZJ+YoyoArirXHwt8lYXDnpQPzVMIrLGkB2WwRUv23k+joky3Gdvxky50py
eKEih0IwwEYCOXkFLZn3g469qU/OILWwApKKrAuxZ1OYcwv7bxA/0RSya7Tfs/zZchH6hiIxxc9D
5k7f5rmMvo4NkFE/zfv6QZs67ZrX2pnpw1uFAKs1SlwYNSEc9nZj/jYlJTypRmiRGuZL2oPjG0Bz
QcRqp8FPDLSa+1HTXnJe82YApBhchAJ07C4xDJDwlPnSlwqA4d8wKMqbOLWhlsTSVO+WqYVo6zjy
RwJj/BFKUyr8iETlz0aRzjOqUOav3phb+8pkX7jIcIenuEWcJ/oZZ8EeIJuQVTlRY1NQe3LS+Q8p
ejOYXDXdetLSd5/v+Av7ScdyVYdhjp4Ytav3S8s1pOFWhthsJXHMKJypAaivxjTREvshz50UQhLH
+vNBL5xoqqc0dFF8oCJw7t/WLu7QVE7Ha6NJY+q1NdJugE0OHVjxK0NdKNryiKLMARqKFJxG3fsP
BN5ag6LlA4HEFADcABVGLleHM4JnxCkgCp1aRhtvXHhp4j0Jt6XaKs2c/eHIerqyuBfKTG8vOh51
4JSh977/MZkcvTayChLFymuIMVB0hjJZjiKtZj9D5wU6BthSIHrgV63smm/eR1yIzd5a3T54aa9g
If39+KOTWXqXUMBFwd35VWp9+nUxF+skozGHs2kZj3mHPBIi5O2z6+b9V7EIWladYKoQWfJFVyFv
ldq8YqQ6Xwm+l3Y+x/cNbgOc4XwrLpNXwLSh9qWUCC4INbs122mnK25yLOLsmgnDpdc+iDgUiGl5
rETrs6AGQ9VQ0Van8CAjEdIv04GqLjgrqcho5MmKIKaO5DuYQimUQqBBmYAZsWz//Cys5/ksuQOo
swLGqLeAPjhbEt2CPQwRAMXN9YSnIwaC+MXrV4pvFzaewQuFW201EwMG837hbacYNFmgjGYVtvZY
z/oMXQXyWDF00xbMVxXm6tAeKjPFHrMZiysfeWl4tF3oh9LXQQnobHg6RQlCxFBHloGqXIQKTlip
Nb5HUZlvzaGwQs8ZUFiCByESR3n4fIovbfu1ssTTDM1AiPNnc5wUuaOiSaWHKRBkv2gK+9SrgxfO
LlZjHQbp+7UrQDkSbSC3mIotHvZF0Ec8LbPRTja1KADBptYXV4ziytRcCMA8IRD3WKvbJFJnATj1
hgXsvqGHswPrJFl07aElPTkYkrZSbsA/mJflWoXg0qB0UQBArpIetMbfbwfEDoFC2Qmbbt70bZvf
GX21bFMHTn3RL85p7q419dY/8Xybk+YS83ifaZS534+YmV4CEZARvdGATguEfqsDlg/Hsm1uEicx
1vYiBriQFnbLrAwrD2V6yr32tVgx4ool2isTfyHcGHgVUowGXOhQ9Xr/i4qysvu6QQzHmNL2q+LY
/U4ZxLMUrb3Ty6L95wkzz2GcN2zexZSMz4oyeUzBCylsI0w1CwqvsHgj9eSStte7V26ZM0mSt4zI
AK9LWcYDbgte6/2nWZy3IvbQHaJ93J1SS9AzSbosGCctg4sNbQI5Jwt5OoVqdbl0BwE74Eo0v7TF
yMjAbTLBQC/WHOC3rCyNLSkrrItDHEoazn1d+OriPFfQXeCwZUogsvrPz8/5xSFBKq24FA7Ued0r
09J6mkzEi60l6e4QHSpIY1qQJTGUbkAtaPF12FBe2UcXowuRZQWKai6d67OtXbdm2uZaxEbKjQgJ
RBiYsMTsEzawy85tIFLkQ+1uWLECWVsIfdsFIJ2PLFILawV9DDXDz3GE8AxBiwX6fFIubXNuewIf
Nz8AdPP9OmCF45oS9k4IwRY0iFeUe0dEkz9T4d+Y2eRdO+nrH3h+0gGtoW2CXg8Fi7OAxlaQJhJP
b6vgHrScuoCdafk2cmuxiwzxF9aF0zGPy/he5LU8oOruBWJwq1skNvDUggFLdjgePp+GCyknKon0
LumzAT8/TzktgQ0xj2LgmIAWl0gHPiaLOexwuLwy4Zd2IfkdIFMHXAx48PcTHnsyTVOweiGWq86N
YxY5Nd7F2XUmYq0N9NkTqmXXMD+XBgXJQ69mxWbhYPV+0AyIMvpYnRnCrkOsdop3S9fm29UUABhF
/QRE6emfTyi4N2RKEPZk75/tq0kbiqxqM5M8wimCsUEiupcNGhAyXa6EzguYMzIWem1oC9MS+aDn
nRr4TmntaFDXUo0/7BhpAkv1Tn0W94EnegJb6aWbhCfnDj0JjJ4oHt9U1axuXavvTmaGlCeAeHEQ
JLabatEKQL/Upuf6qm/Thc1PQgkCfxWw5jo/W4dYxnkuO3QUlNmhLR6/Vr3WHpO2RfN3yPNjby2D
r9WJtgEcp18J/BdaHDQZ3hzF1rv2vA5d1SgpxDV6G7E7D9uiI+YiHDDAW5JiR3URNliZPdnuNP83
ThfK5xjj0rZd9Yfef3YyUuyyooKBE4uiiOrGcHVRluDh0P13hnJNrjZUkJjns32HICBEuoadLqOq
DVx1wEws0eeN25TdlbfjW+/xPJRRTmTnUQlaiStnn4UViqZP1BUx2pWofvY94HS5bDxF+zNxq+Z2
Srzs2EzNTzpqOhmMhYgH8vm7YtHBFfYbFWH9nSclJNoKo76MuKsVrerbPOfBBxXjKea62MV2qUL5
jsbVA8q88hWXQoMHQA8qD0HJfCuf/HYRz61SLHE2mGvffdomqN5sjMpsjo3TtEEfy4G0AJmdz6PD
pRQEkOoKkqJCuCLm3k8dnlh9XsmRqWv69JQTufwyAjMyOXUatjRUQ6Mwv/WlHe/quitOQ13/M4+F
tyyI4ITRDGAVOgPmWS0vodsV5Q47RSioQmjgl++F6/xI0Ti84mh1+WtxHyTX4pFDm+/911LZxRk5
0s1Qiwewtx1NemFNf+fV6G7tvO526ED1gYoRbWjYihJMqLtfOReXCh087SmmgJhBKO58s1om6G90
WMwQMkd+AIhjYE6M++FgjeOe3ecitNSkW9vMlZu6o3xfppYH2s+LjmUaG1fSv8s/Z91zroWkJtjC
91NSl3OCYzFv5qQeESLvHNgdWq1ACuzwECQP8K1hQNiLjG0zUnM9ICwNtxTFtGDmbr2yQheyIBr7
6Hqiys9f53j6VMM/uVNVM8QBpz8tGgFqmWvl1lIGpKRq7Qo4a/24s8DBEgBUI1ABllul3X5Pfuuk
sKw4LrmO6ZziH6/kB/zheFJSA7gy0ReHgre3dtt0DvnZPMvYmatRb80Q9QKCiJUQeq1B+BOqkVe2
2PqrP3zVb0Otk/xbJKnGYqY/xIHKai/x8QlTN7pEBeRK6Fij6odh1orMG+gFf833wzhu5EhUXVCN
qubu1aYQFID4yX0JJPAgh5woicj2QY0RQEPjdPI9hVJz2oO2lF2R7Nwe3YQrv+kCSmWtnSBeSrcb
hejzm2BqJWbVXHCrsC7AX5CDiSEoGehts9Xtsv2ZRrPpo3e+3I7QcA5JK5NdNnb65vNfcmkjU8+H
jEGY4Xid/RBrhu+FgQrHKhNQp8smu+VFXfh2BUqkTnLrWjq/BuoPq8Gz3SKh18gszwYUhhVZDVZK
oVAfTGM1B6imP2IMC3c9RGH6Dnge+o2Vu5s0zprbsU28bTrJ/FvSjsmVY3Xx42HmABh5a0ecRXQk
b6xiwX8OZ4senZfIXnayaJoQm5p6ayVOX1xZ9wt3J20gGh8rgWB9Sb/fiiLrLMzW0fnjxab61Yg8
kRRLHih1/YPqYBZ2ydBcGfPSgX4DYGtUBNlOZwdamYdaSHQSQ9WI42NZVGMIsbQN/g9357ZbN9Ll
91cZzD0bPB+AmbnYR0mWZFu25bZvCLlbJotk8Vgki3yMAQbI3CQIECDzRv06+ZWkZKxtwUrnMh/6
a7esvTe5i1WrVq31P0Sie22XftiXTh8uNCciNKuVUujJtSJ/zWbL6QEZUgXe27COaAkPiJdWAR6Q
dTbgLkGNOilVskOJxd1Wo3S2QOCtQ2/ZHQT/Odu7pRNdBKptz5F7k5exDwEypj2ENWBt7WjKI8Ti
u/XZnAfLxs1mpB38qjl2gcy3tfbiQ25F3dsKKuUhxzoUrEr0WpHthcQYPU3DvDZd0p/OZCsunEjp
rh6ARyl2LqXmnZvn4RHVs95oY1FmLvPlvB/X14zPX5qy5OJQUWOaEMTn5zMI2hLK3j4aQmMcDUdE
R4Z3WWgZeaUi5XTyN017HpMen2K27dEipBl8cr1yCnGT8jviwxAtW1doRNIa3I+DNnU2jfBeM7N7
aWR/vN7JkvRaG98s4NTQj0aEfKbeQ5knvwSMo84Hfy6vx97LjaJn/4rnUvJCXDK1NP6P6CngqucD
mwcFbTL843bgg8vvcVDHFyjbcCJYF0S+sqS8ksymreiiDO+G5DVM10udYgjQlO2RcwcTfYpLtvre
kiUnh91ajMnGThvxJSUNv2iqRJ/nNSbNanDVmdR+eph95Z51sCnuEGRqL3A2vkzwn6bQP0Tbee6r
60mUr7oEvTT1DMuWsxJFf4bp+QgVTsGcXzqXkgcownCq//R0x0EpCoZjZwDwbYTrc7og6YnUmXuI
Fb0HyNX25eCGuMug03U1d613bWfhsJ9ItD/8ei97qQXjR+RjDzZTwABP9hZnsDoHIUXTXLEQNtFr
5e8b6f4pVm85zH27ojDbxZ+rrMRf2qIMjC1f9dZO89dEnF+aTBA+UX03hioA6p8PVVAqR2mjxeU7
HNsRJSu30ir983hNs4twDMPjOPlfVjLIg1g03cNfD8RLIf/Hy5sn+UNiJfOgX7IEEJ3Wg/8ppUoB
sYUiJhow9qdfX+oBbHga8uEHPcQGG/O5k/KcmDBaDPIGYBZ2rrvZxQB0nG0I1/iano+wV27wXBwu
0VyryXOK5ZjZdX7exux6uk6DG04zf0q3+JBwnLwAq4mwvKOj38kLgevWVnBNC2i5s6oQyDy2pkjx
eMPGnUt1mY+r88WuK2fv1KhJFQ3u4EFQNkedTKB23AwpfLqjB8QS4kNXS+8yoBV9EYxudxgrd9xj
azBvfz0cD+210+HAa4OaMWsV5YSTJ89YoA4+gpVksxrfYwCFe7ZwIiDAWbpFFMC7nNoxunDl0l0V
09oeUCma36xChVvh+evbJsJnnfYSzlJdFO1GNFluuzl032ZjWx+9sEB7XBTL/VoCqQ2m6LXGyktT
BxII1gjkRYCOT5JlalGz40r0OlXKrS8y74+AnMsjLY/+lezLxIufhoreMRxpYI6QpJ/P0gDjx3ic
6KItsiwP9HiwaCxGed1Syd9Eeqx3C3zdV4xfXvx+RAiHCiBmyqfEDKQKpOOPdGmCqBoP3oTR1jxH
dw5wsVeOiC9dCdiFeaa4ev50hndkxAHKMuYIPXKUAMUv0mRy35WR91pO8OKVjKQ+KQG8j9MDDmSX
Dp4ugXlWVXvuyhrVqclJ9240v2bX9OKlQs8Iz1CpJbY9f2ZrR7kOIB3PzG+A34X4tEcDKZDI49es
Sl+YHnB06LHChoAaZkTLnwWxJaDKmdIG6YdMnasMW93AafotEFW41yUN1cV6tdX1wvcL6C1R5mHx
Q9s5nf7+kMV1m7i7cI6TfZv5FWisQG9Q932ttPtSNZDmDh08MCso5cQnkXNAZCRJFzopU4Jt+BIC
qhRgR/Z2bodXlvD6vYYPfrCsfv5a5HW3yWOjVRCjWg1VZThaVUMROMmAMyIVsmPXDg5rZ8WX0ZTZ
N41buECjvea+dRXViSqtj/SNsqMY2q+/Dnov5S7gYWjN0f7EIvN0u3NaF+93g7SAddScCTgXm9Ya
ssu+Qh8d/1Oy4xFDq2hA0LLDzP4Yaru89JFS3KZtIZG/K9Sul7N3NUw1qqtJ2Nz++hZfKDWE1LFY
hoC6OHmeZHdUshxDtAVWvgCh9iPdXxS5nf79Jf/DVX5aiEgcF7PdsDrGJrcu8hxFMR99gbMyRwrw
11/ohQyDeUPD2ShZMGNPUp1qptqmOM8DeUCIK4vK6TigvA4GCM06Ebrpe/LZ4iapvfYcPK585Rj/
wjqhmkLfGfCDwRmczF17XJjXCyIIuu8FX1cUiPeqP6y5H46//qIvXom0HM0o+m1oSj0PA47ywJCY
uZU3WfMB3cP52I85hXPPe3JH+f9aA8zkuL+Q/PrXv/7jr39H8usn2S/zvkeVL4pbv5ndF0d2shMO
eqb0+ijzZUXubxBkIZkYFg/aEGa7fNL5ir3fiF6mQB0jBwHNiV/9p84XQF6HeMABFVhI8Hdkvp5P
dMIwJWgKqWYXBcPonEqoNKFaaOUV81Wnxw4e3hjr0hhtIZ7f7lwcmwh4ixSIVGwqqB/p+Sy9sLtN
40m2rxwRT3Cr5l4Aykb0OGHCAEI4zVgIsMVgcosrksvQLdDes3PcINEFtj4pGbXhFYRxrFHZiAuK
R8dsQbH/s6h0jBxrLEAOKFk251acWMsxmYQXvx+sWqznPzzjd48p1I9SQT8NWQzrNDR9O8PWgR75
fMlM2o5SHXjVleXaxtcoGaHSaELB/JmOnlh20qG2dpx7N6Mq44R5D9uGru7nv38bcHt5chwLGLCT
XMFbugbNmaq6khkiwd96b5ryg+vJotx4Eu7/YYRZFPa7vs7a5E1hT5W6yJRu4m+/vo+TbopR/DEi
Rhh5kmaytdsn45EWCrfmeE4uJNIvuXMRNqpUm1CNmG69wY11dT8qUc4IinSLBfunzsv2vHA5bOi0
tpdXNomXbofkib4BBWl6jqdKcjrB73IuvOiilW5UvzeeywvyqTIHT4KU3VD7h2zlNGUK0bTC9C6Y
fGugy1ui+/2+GdDtPPv1CJkB+M9MHD0RuqxA4WG4ozZApeck66m8Rcw69aLzEQ54s+yarOuzY6Ey
qLubIcPuQ2/sqloGd5uM+Bd+DzACRcj013fxUGt+dhtUYdGlAN9Dfdi4Uj+ft8qz1h6E73qeLkle
p18jzEaEUcQYkqBD6doSLX4Gdof/xnU0FrC4t7kP8dhHgDNqUZEqx7krvtu+DuxtvTRFsWxni9qq
u52sLAeb5mpoXG8yFVnhXa51POx7SLKUEScVdeWdLDzOI9sksZryjtYX/1Zjm6l49+tvejoFKC9R
AKeJZ8qxsAJOv6kVFMBFxZweKPE4kKgiCZyxOfcCjOsg8w1OjSHlmnWT+V01VV69GTvVVdEBbFBS
W1u3741s1q9v62QaUN0zzCoX2AfHIxgL7AM/Ztxt4IkFGst0kKqACmeh+tJeWM6aVfBjs/Ba56ze
jZ/lVnzEnKTOXlsZz/f6gBuA0vQAWuV4RgQ7mQDBnM4YEqBS6lDIUVc6XqkgSaRG//Td2a6u0Awe
1DsMePhrfDvUbZ6VLULgdYXcnAJ+PF9mnEbaI7ZX1VLsKluvX9ahwmfi1yNlCig/zFQoWpxMQCPR
/TZnoVM2WoQgOyDvBcGs1grjA5qmbg46Ix+Gq1qq6gO0nkm/skh/mjTwVUxV3fAlmDkoaD5/PAoW
kxXN+XgYm9WOr6Fui/BTWlAyeevnw4xUuDM22QcO1X53FvV1Wl11feAPG+VKUt9XJsuJniHBNCSc
GkQSoMeAwvDJ7aRuMZd0iobDSiXubdyMk7MfHYHlBMwubGsynU/vcQTskTXLOwdgYjG+l0U/hNs8
jtYvUBvT8D6xivDKHezK2pMqUydzw9KDuzm3HuLqnGnqrZcJZf29vcncPCWOmBIdRFOocCeHSwcL
kTlphv5QpmM8vS9nXUTpVgntHYNVK/cWP7pVv53aVTTf56lv0E8u4+D+19PopKn9MIasfmY8gAYA
hqclVQBWttWxzulwIW6kS895P86c87dFNnWZ3OAUHjn7iipDe1kJVWRvsCrKoGTqVOuj7KzU/17h
5zQ3r0Wo06XIAAG2xBkOoQCjxXQSC/IEx1g3CdtD7gbTiMoUVZJtVnXFyEEzb+UOy5zFO1Yd1Cmc
CvOxQ7U4gH1RFX4VffT9JtXYO2VLi8tfVQZvqbwE5VtmthxeOYs83Mvz1QjeFo4LpwMYlO7phgr/
GZsIFY+HdojkJ4XPQL7Hd2TqYf8ObXkhHQfnFrJVjEfQ48cLJlwczJ1aCG2fo8VDn0imntyiLj2j
dTIE+SGanVHvs9RB4Nnv1hrV/cIazhWW6Xeodwh9odFnuJkju0MiXNAi3mTBFF4I3NH8ZjO12qKR
6kYZikO9zroPkTeP6INjWj4forrhXU7hreru1xPKTNuTkYipX/A//sWiNBH+h8JvRv7St3EwHLSz
LuK9DUS/2FSq74J3Hg+vOxdrIC4j25Kf/h8uDCYJ/uqDZOTJcVTh9QsXErE2VcuSBmMwdEcIqFl+
sGXdjRc+Qn8VCbqj1CtVxJNk16xk5GmZqmAkDTLETOQfvnJUIxntIk96gPcS6A+yCKLPie7l/Spr
lXyJloiyNILlqB9ItmJI22kP+v5vf33SFUpwdI7YDeKTBKrxqsy3YIceKmFjydWN2hm3VuBg9NIG
Tja/x1og3mFHkv095P1DBAGhQxQzqSRjf7JlOp1u5zhu1QFExxgeuimV6feBNY326RziH6RiZ2j2
4GD61/Yjc/I+mWwc8GBhgFMGVXGqptmU5Vhr3A4OUTCiE0xTR5vzj5Nc9O2IxpdtFXSzXBcrm8yJ
0uo4TBaaPmyW6fCmsW0G5+8/BSq6YDopF5LSnjyFYkDLvc7ngTjQ1MFlGSftfRXL5LJzLau9n3od
Xqyxpnjw6+ue5k2xOaHCeXMNYfZnecm1re22D9gJA79CpX7Rdfyxh7T/cW47C98Vml7Vts9cKqbZ
GFrF/teXPz2WsgQowNCBIZmkfchO8nwJQEYTvbu2w6FcVJWMm6zupv0E1y7a+QV9FsAuNuLqhduC
J+xwtX/bAKh408xqxc2COPR2Qqee1l3Z9cPGWYZX2fs/xyUzPFACfbgRhhn4/A7HPh5bK825Q0G/
a1eWYbz8vmrHOk+Qih9+t+bSEzvMmF4jZbw0NhzVga/RUoUMdVrQ9SUoDtTmYGh7c/dxzBRWYwWL
Kd2GjgzB7fq1/lwmyhs2cHTg8SA7dRk6mfveluEKPXxxwEBdBpDi71ykAOJXNq8XsjojHWzuzDAs
sMZ8PjRtPq2rP6fdQYm1/GPycuSTg6XGzmJxpU1XKHCLL4IHf+MtTnFeUZ+etp4j19dwUj8HUgIJ
BFQHwShu53QXxWRwattW9ocsCXOLuSxj0W+qxrXOa7dxaAbNgbGjQMNnbrFXT5Hs8wFN3bwym81W
8TyskFEiHc851MyW07CSIH6ELLdFjy5sVhDu5eit+2KCy7eZEznFu2hIp29NN8toY2HY8KUuyYMO
S1XVV6gWrMWROV9/mqUTja+FPPMwTu4tMtRPzknsOpyUnj+svJFjh30kEC2UqRCemOLq0rLBInS2
Md6bA/lpVEX9yWripd0FlurdTVYE9dFpZnnfiw4n0VeG66fgw4GJPjMsR5pMP3NztA28R08MVzwP
Hl12PDk+pcmA8SP9SdSFVh37x7EKxbd4rvQVhDUJjSW0Ob7XyHXFpHCK4ZsIzt220ZHghFcXy16V
2ILhHiLtwzi6Sfraff+0e7BRIjhonjS0Ho5Tz4cSlUO0mC2UEvw5hOu9iyQl7U8jHKYcUuGwRDdK
61b/qbysLu/6uYjzdxSzdf8lKB1lbVwJJvhVf+yf74o8HGgDoFcW5U/yMz6OWJYXSnHA0qnB2UMP
1cg523K7WLx10yoOL8ZxsCx294W88LZq1mi6WecxDQPsQ5u1UAft+3Xz4deP2TV717OZR0H1AVbF
Zg/i6LREU4f5OtGRS/eBVfd4lHmc6Kh8ehn4xXIDmz7wzxp3yVfs/CIQBXc1QjpUD5C1CAf0cQP+
qrBbKhpFacPPyyYdnIGmD9RlK+bZv1igZPTBJrXQfDnzk6Gw/wzDGLjGphtibclXNq2fdgQ65NQY
2DAp60PuOdkRlhV4wpDZOGzHfPwBryW7eWOpOu33ZTz3ApeuFLXF7RitTf2KPB6AmuejCXQXjTXi
LW03pt5PjRqk47RHMCmOS9tpDKoQmVgZrGS2NH+gepE1gKqtZJ70V+FNfjSdl2wHOEgua1G/DenI
qy/zQ82o8AZqTrk/zcwTZ8xNkQyljkbHW8vWmV2c2a3K9HikkYOp4xnoNrne6lo3xXcvaq3qY2Y3
a/Cl6NiP0w1V0vADxo84A3ADdrfEW0dyFMO7dp3SVG1R66nXW2/hCpDQysrn0QxrkaTJXhZNb7O4
S8XHYveGnbzaCuATvGSWjd21B7sauyo52mNR8vZl6eFng34szaXTABhCjA56lw7xTkaYXWA1xLlq
pKOUVGbq5LKmPtXiFs8LUYXCTg2Nk2wYxDErLPR5NlTw61DfyCkKZ71rYYssX0eJv9xnp8kWp77w
Q4pLBPGp5ue9tsMu9Y7pZFmF3mZwwCSE2qr2cYvJUVGstrKrER4BGGmVQ7EJypSR241TYn7XluEQ
XveByM3fcbxzgrNYygS339JXK0itiMHW1VtLhiH+ohgWZq59LDqFlPN5G/ppWuDZjJhWYJ6P4GT3
ZrZcVtg725nInq+f7haoJC2Bw7rqiBpcoccgwEiRczeWuSt2s+ttulBqiUCL5Y4VbIo6GFidKcha
vjLTqJqbN7YeqDEGMHRx0ksDl6PpIRsLJxsvnGb0mHg5VVGGXnuFzZjbll8wsLmr15ETf4+91QPt
EkDImg2s8DJsi+9JVhQ8p/Zp7TdzzkMvB4mU3C6tQRYjZf74U7OACgjOkICQfPvQ7ZLm1s3cChry
4FXr7dTWvbpOwjT7HtIaGD4hcTi3d2KqbX3ZOhqjiQ1HyRFljM5Zc1zKxJzkPMuxtMxFIa+wTUGR
rKM7vws6672zCFPBBCVmnlYPg6MEaVHbwafQpfB6aMUyzbsRQYjxNnSrgluuHu8196nf3kVNWmPS
2hclKcf71p2tMjkqy3YGPO7GFY/4HVihmFWhGtvEaV9lFI42cZx14XWSrCLxzt15MRXTcoYUnVzY
fp2o6sptktTbpCLoh2UjZVU1cJSdsBGbKY3m4d0UFFNY74WwFSp5GaRqfdlNlsJcj8rf2hW7LgHr
f8z6wCMq5LCUk2CLhUAUfJwX2eOH1TtYtArVEIEwCVOlxtnSXRvv69pY5pYL1hJJr27CtVy3RTvN
ckRBruE7HiBWNCwt+JfBdGNXbUaMr4OuXG9bRL4ZayzAi/UWqLF5md8xeajUgLhy2nexI1amYAVs
h7906J62Hh1hVYbWdYWptrhZ29RsIaKGjXdWpJliskUB9BpxDNLJ/FFOumY4B+w/i++Pq8wDi8mb
fA7PrFt3TYoJsQcPn+JkQ7GxLe9G5Di5zyAXC2uFEGMeuvBhzBLWmp65WvSFV/zuWCmG0Mnq+9PX
idDnofuCdHtyVvhapDf15BonhJIdb8YyIY7de1vjJ8I8yjKzLpA4J3ZmNBLQZRGlCid328rJ7HZz
FlvxdiyoIb5PcAISt6072uXR6Sgaxxu8chx8GHyvWYoPRMApuXEWb+U3UemtKNHkpLvNZdpxBuq2
T88J8TjaMRtebRPapZ7Y8B+/sMgxFZjQr3Dm5GpcVEf/r/Lb8Y9I6Wz8jPuyQIM18GYag5BDa21v
4q4BCLd35nZs937GHPqz6Z3OunL6vi7rA23DuH+vhgTUQNjqEJR4bo3ohgzjar0p1ZhN+S6uCk+e
TRlts+uesiu9rDQtVbHvK8uacfxsRZrd4kvrcsNpISnUPi0JLw14UE89DcYPy++NU7uZ/iTWqMFN
ZAVz05Q7d+nNOprVuC5vuqRT/JA2men5jFlktsp4ip3ljYqgKt/BtTTTUNdjF5xjjB5AFsTnRSY3
qvMH3krrRfNMqdKbvsY8p3iXbWSggN9v05qS8UhgWVVIKRl5lUtvnIS4ZMLW+FDAJXM2jlNRuRmY
JnF8EcHPYEH7c0HXd5uHwsS4dlAu25zHXmRZuzrxh4oq6uPGRnIR6OmYt94AAh37Qid/V0G/mL+t
62D266dcyXdSE66f9vKyKlISzNqazTrKl8Xj81n7pkP0tP0WBpPAnTxuaS5IDJZm7/gmXXpMvLDq
NvvVhAMFb4tUaIK4HBuzJuzVMXtx0QmzqdbzYPbPGtgdj6vCJNgMlR+Zpf+064EsweJnS383Fe7/
7tVhy2ziZhRi/ogTHdydaGsz6hjpBo9NIhD/D5+scHqED91oMx+yYDGNpzpGZspCKMMmiVFyzvgo
fKZ5Tts+LFiyQZjnQ3az2Ola9Z8KK+2scDvbZdMdMFksW6KzP8ysyi62MqKt/5iX0h9HsZCix5zU
y25gDcbeRZHyc/NGqa4nQGjLb3hDRMuAPcRWAU2vrZ0OJqdwHre+MpJm3pDXmKUnaj+09H4CWm8i
0OMVohLcKALpC0UHey9FZTbQAC23EqKkp9uMk2EIGkeRSARhpz6Vbm+11W0PiIRhSFJh2cXX3E3N
qHdr1BMut6Ou0kZyDgf73TvXo3Tjntg4KTPNvcYx2/JQY7PYHhqvlrxkmUqHh26XifkWZNQVA9ky
pf2z1p681XnndpXE7xUPKK933mZ1UDIUjZgCMOebabb49HoDIpjcT2AUOD2MVJ1H5vo54K30q7Dw
5alun9ICR5RCfWuHJR4/LZbnsRixslGmUF1xJN36UpkwLPJImJtufZMTegYhodAD8j16qKhZsu2L
Ec5Nf4ZXdsnjeMo9hNtj3LRFo8Z8SZknZMQf5r4Lp5s+xuXCw2pR1inkncp8IKLdI18nGMeGRQSa
wNKkVhuYqi7GlBsCRuP7kDWgNfIgA7s2zUvReebWnj4ikiS7zXnfqoZbC7wBuPt2yQfJEsH9quFj
nEZgzmbIs10/XWG8YeZzPTTm0SHkbVbREyCkzWXIbXnSIw/wxPRwOdAQfGRJ6YN2SdA1dfEdUhXG
UDsyfBj1ZoaYr1lUvcJtcy7G0n1TVdkgoHbborTl3vKsKLsm78eMNZqsvv49ydO4u48Srrcd8R/2
1TGJhrb+3W8rm75+VyC8bVwUZd9OZ47GEncXyCrAerv3yTx3Ba2e8jNgtA7SLFTSFYxL3lHmbDZi
GJLxXVOu6/K5qxtPIvHa5yv+dnVfuqRhuDKRc13lCrLJsCmToBHlZm2QO8FRWsxxXn3S2eLyh1x7
2YVbbFKrUYOeTHWUbLpxknrfaZpMyQZUZ4XRRVkxod7xuQGlixwsff2ngJSkkOfP3TXtNoxNGTmX
qNw0RXsTA8qxUTu0qylQb/0ExZvx2GKv5BDs0Ox47zgUrNRZmQzm+iD/Y13sO6sxP/mV0/pnqKGX
0tpL1x3l23aYhB2f6Q7ZqPUijhZVe/Tj1xwPyHXoS5FuOx+/c+dAbzBd2CProinO9NDY3Fve1SAT
xCbRq0P3R3p5bfUIVNZmosxMbxPxwIlPN+lj1vwUslvhJsBiyG2sikgchibG085JHExl42Ip7oah
DXLcN1MkCZy94jgkPxQS+dmc4FxlAe5t0Ak/F24Z82RntChDtRmT1cHOQDnVHG4CK8JvGB3LNmjt
bRyJWSEouTrMm1Ck/eDSWHdEcOUGo0lXZdObY5v3uMkVmn2m2rrFsvAVvMeX1Hbmx9AY5Wqpakcr
1hzKOIAMhIzHs2nQ1+azfLS1ljd9HbB6CxhSq36XptofDkzahC2diUIyuT4cT4qkeNgXKt7zZmw9
s9d7C2URD79Yc9J1/czs3tAopxFs++KmjT5Q+E0Lcf0ULgBh1OwIY9uaqE/il/aO3jZ0MfP+cpDQ
WMQN58R0cjZh6aP6sC0dYc4rfTSZ0L4Mlskxi1iaDRjralYq8SoisqMM4KbqK2JDKNFAJisfctIU
NH23ecJL2GHDMQvZdhPw4nmM2DOGyeYbIu0wMaZu3RqwSCGttp4O5egXfXkWItS3xMcEVJneIwxZ
d+895XUuz3pk2IgazJrATkuXfdVptWF0PG7jdVhoYuQShA/j8niMsYYhczoA0uFQ7/ohnvItHSJF
ZLPXhFm2XfNk5V1eA4jrDNariaKCvJUD0mPirLKEkk1veQaQU0NF5gXyMeSpHE7QdHzaXNPWEjyQ
MrasSmzqTFJR2TS4tjGH28fMR6jUxDxvsU2q4MaZCarqMV3PUmmOgw3dGnOgWNCzpF/vmVKDo7XZ
6eJRjGwQ8eCYRMvukD9u9pWwkvzN3C7p4n5drETP6xETgFHPO2ZInHyw/U412a5G2CK7RxZApR+S
aenKs1XkVrpup8KaPDSymT/S3/h55y/bjBKF0+MUGJfxPWUC+2PXpJ3+ms9IXuldnvEYj76cBCj3
KUuX2zYt5YzW3+qtx6xV3vqRZ7J21nFokkCLi4XyY4c+QNms5a3G+MD+4qbSqffuBDPForiczFiv
ZM449O0GVd+xuRGyW8NiIypPxGfUvS3BRrYuS7lXjfbvnLTS7rlVq674Vih0kwuMbqJj7emkqy+Q
x5nC81VN1vRB0pFL306ZMOtyqLOCQdcdCd73dJ2KLNmFA6LsOx/ISsiZBeGG4GxpiFhqN8jWRtqJ
bdJPxZU5miFbjdhlXVMjY+RIHpESHg4e/Uanugzybli/PZ24nrJs0gCT9TwWCR7PKxZ+yEwmf8w5
VWZJSwIfIWNpYVXcjADo4GrWEZNyeDyoZ3zfZvc4//VjDuU+riq9rJQbZ6pHTA8B+LK8ezxyl+lq
Us2nPPdpSUAfN2l1Z0uThVue6uwvlA3ab920iIgOi2+e+2H1UEND7yIaZevC8EnniaDtxsywXa6m
p3TEpNai6Ey0GMq1Ly4VJbLibePG+YiruGU38iKa1rAMd0umTcigpmvOQRYHBC6f+K1m8ZeNRD5l
Qy2Do2TblU5HCjo6SQk4MuUJNyiZtZiA7koxOtl34lJF6FrbxUn2ZaeFFltOZXP1kSUV5sbNY+nt
eTMEIEXw+ca455oH2M7XWdnEaMQJ21sxVlN4j9h70Jd6uIcZMA735BJjgfgH1KhbzIBspuHQL6r4
prC9x/xGRWB7SvaLsPfH7bja5jwlltngniCH18tXbM5M+UtjaBDeF0BIRHFMBznxOn+xTRC0M23i
d9NOtsMsfygeRfTymx7oFAjHYlNarRmOutM2gbQnYyA36kTAD9MQ9+E1zjdmJ9COi8vN4SmGseJi
yhP5MOHlbgunc0oUZIM0KTZOgEyIfNfRiuSBhY/70Gh7ktupHtP53vbMaQMLTRO+EmclFw0sl0WB
BNAgfXw1nzZpU3Ri2JvSzIHSCSiDhLM7hv1xCWygixRN49a9rIPGTD7R2Q3PG5X6iQftDp4paHRh
OwxcjM4epAkdeRNk6zDQKRNTP4EHKQJXCTUPiS/NrkHUJ0k2CO6W0BeWxxqAtGsqJhgcc4hGlZr1
k9boNYTbxFFY8cZqmuzPayuouAO0bMPrSLQuw4YGYDZ/zHxnnD4+7al23T4UT2eAnss+jdJ2+Zb6
WeeMew8wlxk09BQZ65m+CF+blNsMU5pri8hs2azyZsNbh3bLFmh2zd5xF8Wu6fkUg7eR5UoGwxa9
M6gNSoTVWO91gob3wBtQ55vfPJUBaMaaTIMCRElw6J9qedRhyRyUikwQeTosZlM6cKSQYyhXYCWI
kWicLbtJM4HVtITLMeq8KSZNXhYklrf9EMymOpQNVMTOhNvOPBcA/SHyvZRGY+QQSzSWjOA+Wl7w
vRzdQZ9jDuWSR9cD4OArZFZoEnwpap67aDzzg5XXAUcAEYlJqm6L8sbD/llOkXfJuDftdaWo992v
ospsci9Hr9d+7s5TsfWSeNbu54f2zN9iDnxsJP/8k3nPH1QeOSjm6l/+6dlPV+IPwFjNd/XLVx3v
m+s7eT+cvujZJw//8vDr7L7Z3am7Zz/sayXU8n6875eb+2GsHu/i6ZX/t7/8h/uHT/m4tPf//I9/
NGOtzKdloql/NA+nhvhDH8vcydP7zBf453/8679DPfgv//DX/4CD8O9//cc//PVvf/1X/uN/Qkf4
t7/+208f9MRHCMLfUGPwDaABjh7tVjrVT3wEfgVcL6YDCyoX8Oz/YSP40W+mxIpwGIp5UPINH+aJ
jeCHv9HOiwAoxnANebv7d+gI8CCf945o1QM0wtgVsIcDuv20T+5bowcRfMqP+eoNZ9EsPnPNQzfI
y0iojuIiOu7FiiVI5ah8G+U3lH7frNjoHuKpOOYVvwGxlp8FhUQ/0PG+BrMIN6Pd7f06RrFSyDe+
XC+olRzsxv4wNtVXGN3f/dbfLkH0BgDJBfGcwx84pI3QxZ90h87nxL+Nc3hXTqrV3h0bDqYkvE6b
bM1/FFlQ7oYib7e+zr5JuAhnIsKEGkCd3kxe9G11hntZJtY+NSWWboqtfWln1Y786T1f+Nrz66/C
ds8aFNOgHOEVNAQCYV8kdnJ/SLZVvTY7G9eKqxV50TOSGY5dPkoPtNm2iSi+x5RwgVD2rOeg+71q
5dekkajcpxdqBHsxF+nFMkUHJ+fyUpXf7KBPjqDysv3k1Egsm9sSg1ttwLIdqwlzKew5PiXWW916
79Y1RhQvbr7OS3idZ9RZByX+5GROzOVOViMMWuNGTTnevpX51L7z0YCn8UNg1TPpshuNO9zV/gSz
WOB/8A2TXkk5wCcBacdrv3E+y8Hi2Dx/ncLldkD/kMJziOihzL/Na3S+xkW7pavYgjsU7XZIw+th
RZUz79Ve1tU7K1k/rzPj5AY8I5CgG0ol70fVvivBi22Lhe9TJmuynePAO+JxSSfJuez1qC4oYy7d
3B1kFP8OXHTbVP+LvTPJkVxJt/NWBM15wb4ZaEI6ne4efZORGTkhMrJh3/fcxQOeBGkF0o5qO/oY
+VQ3guFyx701fUAVUKhEpjlJo9Hs/8/5TgeKrdfpgEcd7dpZdEb12RB7CNSgNWivhLZSRC9+M04X
ppCWbtDJgmtNanIICz5G2GIDe57UOx3Dbaz3HRwlgWNaM6b7iArSvRor7ZZjIvVKTRkPqc8Rtkko
MTZQgZJQH91ppjiWj/wEIVt4sizrSW5NjmB1rauJXfPIAW1kO6EgsG/r2OFljhzqIYWdq/4hrkV6
KqPqjeTJ2JGqYGXsFVvP2uvJaFs6CEzNlJIYqRRMdl3rbKOUIFpKjhJbe3Qd+OrzrzMtkw2H2i3q
4oOkJvdpXN8aIk8/rNrbjKJcABS2Ss64HReNx9tOPNwPXYR7BvaJQ6r2aoZ8IzjUAQ2rQWcEHjQ3
1PmF5k2xvqN5CNdZTc9J4td9/9fRUHgh8GFUnKL8mjej9Z0kCULoB55hokHWAwsiIWDZIv+C/2j2
k+tBgwzB9pgJ2Xx5s1jf/r6mtz6iFU8BG+9yqSyqOtm8GiTIlTYpzySlwHoHUi1JXnBWFhtdAAIC
IomWI2vN64OAbk1ixqUJ7l6Yje3pn7CWCSy/QEIf/WraRK+9kvQt6kOqclJAR6q/UmWI+qG+r6ps
Qb64hZ+cud2vULPVw8XnxvcCdTh2rrUxI1fEpqYDGHg+53KaEmjVp6c6uWlLXvkaWxc1TetRTSrL
CbXhCdDqVVu+yBXNDS1wkna0TT/aam2OUFt9sgphk3UXVdw/mYW57eRkp5TVdWZV3vyDog1hJ1Qx
jKl04YmZdt4pd/lEXNQ8GPuyiL7FQ7MXgubCr0KX1cgVzfCnXo2cJrv065gKpk0iziU+q9rhh6Oa
71s3JqTDN6lYhuHwrVKsx4wWrw3nsr6Q61lw+kH9YVT1l5jDpw3CpvHKTroLVXwCqUWVOw2o6dMq
fkLy8gi64SmZzMdwFp8mepJ2VJvXINomp4CinkfdtiiFXYnD/7c86D83VOc2VChVTtg5/42d0//6
x/94t3Pib/zHxsk0/kBQs8hBsXJREVr2R/+xcTKtP2RZW6yULFz4q/7cOUkmf4myOcgHuvPLtuqf
OydJ+wOV20L2R3IE49b8KxsnRni7bIIx5B/A7Iaoin9LXCehdHIUoDwka6UVwr0Zmpsorw9BNf+1
BeP3MEBqLLgLWB/X4S7TXIFCnCfQSIJwUbQiWWEvvgKphpafei6Te+2B+T0aAXAwcvHOAed9vzoD
4dYBNc+NZ9aED2GjhQ80fIkEA7wWOhSnVkt35BPPSVza1CjYkLx9lfwMg1B0RQTIfqzvVT0EZhw0
L4SVPraN8PRmhhxbxFcCwd+/0VRZwZf4P2kNOJUGkjJH+i4saWOEnBX7Q6mwcuDY3NAqegil6rGS
5B3Ny/sykamjklsIiWO85SB5KcrjniNhY5caXJ2wgqkujNmZh7ZWt73+RubYq+6O/f2anb4oFwCa
VI2HRYxNTTWhpKq3fRzGNrvbA53CL+rY2mZZBc4cj1dBqLYLIMUbaYTXYac5otA908v5OuT5wxzk
u6KgAQqB4xwvb7X7//1LOWgspnfcz2satbB4okk1abxAJse6zKYGkQiIaQWpcFJYxk7VJVoxdd6z
ioub089yJVv7PTgAJoST8DBoVL2fbmJHkGxCnouXslDnus97JDyfHmL9mkIIk5b4CCLmYe8q6moI
zBaRutjsvEwk6WZqdpGGfKLQz3xo17JnTlCMg1B/Ye7iyzWXS32zr9FbOiNxHjZebdU/CT8rrxq0
4S5Oipz+mJF6iRkTSDqlwQYSNa3ZuD4jNNZZ2N6tSMtPAGNCiCw3FJba8udvfoJGBHqaJkLtJfSt
LhPYDW6NqQed7DRtWxow7D3bYfoclZFg9+QfPgeJphIJ2JmXopaUoYOUNvpJ1AOEdssoTEfLlHE/
T/qwo/6VlVtdE5qvY+1f+ZV1XVZGdqVRD/ekpN/P8VxuQlVaKjTU3/pS8vBv3CCT7zw4feJmCIyb
Pim2Yzz7n0DaSjb2r0tk9sqOn4HquO7dCe/f1pfG4FFtxSXTJw6RDEAtVP3ihpKY4RIwTsgnIUvO
UBv0isTwckiE1MVnuW/pD1NghR6sG4FDE1H4jHok2YpWkLuBOr6oGX5bSUeYD8jG1fudIg+yq/St
dalZoXt64r2mnb/Zer3OCMx4FjK5RRK8nnlIq820z5oaQTLScjkOE4riQ+iwNNwTt+DkQ3Tfhha1
vNEc801Zhp0H+Uzdh5Ui/oQX/dR1ynAzdGTZF8xsR50zw2syshtFZEEOsbZXTa/ZQU25GfJXIHwe
a/6wrANKnpUUfA1iUnOiuNvxEdE2gVLh1xDNX6ev89gLtvA6iNJkAsprtO8UiKOGJbVmAWmETyne
xqtgbh6rLv15eqD1ur9Mb8hjlrIEUaMUW7bWb6b3AMa4Lrq29koxTXZ5NSNaNtk0TtQaWLVS3Pdu
36TPMfPAPj30sWvE265iwUHey+v9fmhRQdNUEgnpNbQGfqIfvuLUKD37c34upnF1PlgmDUBNsphM
1lWaQKuR/LnR2lT0S2/OjVutq0K7TNWHgG0GXeLbyC9/nL6yIzd14Z4AgcA9ioN/ufI3N1USej8f
SDL0xDZS3QYTP6VFO9L0duOX0pWaSE6bnmO9HLmdDIrOH/T0Euy92mUIWP7TMRpqLwuUZGPp8aU6
IC2Q1TE/8+COLctLpNOyLGqSzFvy/vqo15pWhQ3Ik43yZzDRRzVo7FkaqiMkIBttGPdD1/6qxCZ3
miz5fvruHr3QV1rWwuYi2er96Hpl9kZtMW8w/qMP0670sN0Cyj1zlUcmDWhjdfHcQrdnvPfDWLgh
Wh/au1fMmN3lOX+K6hQeaQn2NpUeSym3fh9nKO5SVj22CVv+ydXipnOs5JvNWZrW3HreIEAkAE6o
PLm1tM86jnq5bPZhZLH6Tun9NI3hBuNBudeHQHZNuY6fzaZ0h1YHRKsP8z6caCecvtvHHzaxyZzv
iVD6sHvVkaObebAQ3nxxi20WRYg5fSut7ygmUtuYRzzZYnerWTIFOgQZZ3Z9Rx8DNpnFs0Yhlbrs
u3fJ8JVYqwfOwtoQ37cWibvZdCnr+fUkBy8xddLN6es99gzIKMLUzKGGQ9LqNZp0IWDF1Cpo+tZB
rorPnMvPPOdjlwS4go8XRy2qQ6vdE6r9LvXnoUIXHKpbte1zRxZq2JPS9CXAIdSd47F9OIGwAOpv
RlzHAAWAMsY6nxixKH039oX+pkRxscny/lujlfLo1kZO07wwEckNzU5jK9fpyTMKl+tUL3dWrI0e
gOxvfSZfBUuzrjaUcRcb0c/Td//Yu61iQtWBjSyHwMV582blnGBaiHnfVV4ixE8GTqRBqa61OLz7
14ZZTaqk60Jd7/rKQysnblBcYFofk40vDufyv49sH2FA/HlBq+lUpLUVzcifvGiev2MScbNeuEk7
/anNzsX8HX1TX79z1KQggrz++Zubh81cDtUUT3WskMGRq5cJPkW7TqTrxtSuRDPdC0m6EyO18Awt
uD99S4+9NxiL4VUvVl/+8/7JDWMUDWLJFMvknGBa3exfmmwszxQbz42y/PmbSyxgL8ghOzNvMiH7
I7KagnPF1CMfbxO8FQ4qFn4Ob6u5MVo+zpZKKQGIjVd9MTyjE7uXmvjWCP0HscqwzFmIL0/fvaPP
Dioed45R4bWt1gRSwTBwlAZZRRhePSEfA3ee7mlWz/vRYPHzo9gR9UbaxXmq7H1JfTzzA1aetmWP
RMWHpQ2TMBCkdcE6Hid/lMeM51dKX4sqJcs4IZAT7r0UZJ/GKnlWy+hXK6c5pj8ps2Fab07/hFcA
4Orzx1kZ+h62bHpnaxduETG9EkRkXqHVvjfX6U9My/d9Php2jTDO7pFXo/xI76qhVg4ZCAGPRAk3
RO/pjpxTNxRTkrtm8kOk/PkhaHTaNE2fbkfLRNuqj5tqTJI9kHCnJn3VqYv52tL6YIsQ56Gpw+YC
E/4TcASkk6N2MY5W4rXEum8qsICegS7GkRRSettB2KdVPn/poogzXYDcMBcadH88MV2YJ+rfEl0k
1MJ0JBL6P0ryMIRpihJNvS1rg1SGIjyEljbAFyXBiPz2K+hW7aUqAi2T58jt2uBx7NMe75JyGOvx
MjAjxUvCqoJzYsZONus9Mha6bCq1BdXO54Y2UpRusWc+6NEkbych0Pf+rNyEo4KzpIhyN0yG/Fma
LdkWC/+iyurBa2aQg41pXvaI7LeTiGpbLzv0EAgybbVppUNSm8JSqPiVacZL1OAJzKc9UdWEmjYW
xq+i1i6W7sOeAKC//uWHHQPx0lhinfmf7991P87BgIhT6bVDHjvzMAd2GITgKqLbwIrv+VtnXsIj
32Vw9PSGoaLhC1kf9fHsw+MIq9JDlzg5ZWoGTheKri8lB3PuI2doz8XVfShp8daRwgiVAazRkhCy
fD7erGdqTac3afSCTSYK40pDP0bhK34oCKoFhR996wgo9PQ+sdzS0u6yLPtZFu0lPy2/CuRStf0y
TPeSFYOqjcbphp5C/qIKsrLtJL2xYzNF+HL6NV33e5aVgqY7ywSrFKEQawDURI4tXMeg9JoS7r5R
HrpRaA9zFt6YSoluxMQR68dzTICA/KsXzAe1Hs7BFI7sEyDPsEMA6sGK9QGJM1SK0XZGwdcmc5a0
BLaemhPOxjni+jLJVmsSQoJlPSTUkIrD6uioYLdAsz4WoPqzr3qsbTlwnNlhL0v7hyEWoQL4QkkH
9/Z+DlCtQNxV94WXDPJTM9SNE+Y5nuFwR10mspfdjx4od0ajNWce5bFPHSwW9gyahpDiw0cHPC7u
B7HwEHAeFnBRWvqPiM5vpzC/1Qo4EHncn0ErH9kQLVwsU1uOE9SMlpfwzYxPzNqcxVbiahPiJSZ/
fiCSwTUi/GyqP5wZ7NitpZFAPXjpdnyobnQTDo0RwIeXavot2OjEUbvMSRT9ojQwEqvGg1LpD8jq
z3R/j91YuhcL5AYaJPWq9xepEd9aCKpUej3iZalxSxmfQ4rDiOxpydWmRaGQJJ9Pv5ivJ9LVRKJI
qZF9uSCe4V2+HzXpUU1rfNi8fraSPTTAS5BGFuu49qIkYwAnatJtc8xe8PntKC9t8iS5kCa9R/Y4
c1sMq3IpqmbbYJhmJ6gBl6MsVDRXKFju6/i7qpbUAoXGJYmlcXJd0eC01A9Gor0Q1vFslGRdlLP0
SUk6zUYneT0bCSpbNMC2WYTfSkXObKrGAbVG84I6TW93ahJuYisJ3bqpMNgZtbxdFCabPqoeTt8e
eXmPPtweSmkcIoG/GOrqPdNSVS9BYkF+bzI2U4ag2vJyACsb0a7nQjuoU2dsS188TMvuIMTO/xU/
3hbB3/wgEqbRdmHjGkW21+YidiWjULkZlerEkfqsmxCK4yCytsVixzv90498mOAdImiGI4fiSV09
WAiLmAjrkq+EDi4L2sBso80Dpt+MwaVZ8lS7yjTPvDtHDo2wF6i58z0kLZ2t4fvplKajRi9YK7x6
UNttN46GI6dUIEq+y5RASlIJ5ixzcCf62zKNJAcWHktJnIsYppRPUO9fxqF9AoeCQEac72Ks1Iex
SisC6izhzGbhyFdp2SQoRIAuuGw48O9/Lc6+oDI6NfdEa7GfxI9K7rc2Blk8KUhbl/+bn4nzSUrL
nkZMle0GeZDO7WE/zDEJKScdTG4arar1ijrGSNN9c8g9YUou0km8FsUQnzWgjJCw+8m6HCK2sGZz
7pj58fwAPBW6lUqRk2AU5sr7y9fqkSjEPiq8tCsh5EuWV4ZzQt6qibD3pfbDB2apPWrdFVqC07Pz
w7d4NfTq6FI1kRRmItk6cjvt8AztCbi8HMr+zBM+M8y6JG72chqC3+QlsPorUlUprjaeXJyrN334
4C9XA7QRYjGPEMrl+xsZAPTpFDyj3jCq9d7Xq+IildRzYIvjzwuz4dIyx3QorzZ+8mx2AIliAonG
ZCu36kOoq9d6FL70lnXbBehIaGpdVFig5c50Tz+w44Mvykk4Puw712GxJfnrHAYCBi+Fw6In6fz4
x4Rv2J7Kb1Vb7QM8f45ZP2Kv358Z+8M5c7m/b8ZeXXgsCBF5F4wdoAvRrNSt9aVTy6Fv0slH7R8r
Nf4ymsLj2JSXZIP91aV0GZ5sGvqWVFjpeqweb26MUHOt3OvNl3CSkQ8HF0N1gx9nB3f0zGDLtbz7
4qwGW9VEZgFVcjIYuZfhXupN2UZHt8GbRNX6XGbYuaFW09bH2Aa2wsy9RszJ2c6cgNVP6u9livKn
n+DxkQAT81mQIKitVhpF7cpKJ/Ta63AduKWuQ50VwXVpxjxdg/7r/85NpNVMYclcYpRXn6GMjiRi
Qa5sssjqiuQksOs+Lbd+ncH5HpX0zAw9en1vxlvNEGNI+k7OeGh4fG8Nabhq6mpfmTBV5Hb3N24l
6wwCNXbEH/oo8UR1GP844CekwnZpqtdWUzh1mmFWSM410z/sSZfJ+KrRQ4qC3WD13BpBzuEIL9c1
oeLSdRwyWDY6q3Wbat7HKXoEQfl0+gI/fpXp3FMP1F9b6KikV2+AWouC2PrLwyM6ryCphQDd8KWt
cBIE5V5Qs8sqrCI7WAyVrfGQ9ucCu458Nd79gNV70SGIHkSo5l4VIbtJ9Z1KhyI1h/vTF3rkq8GU
4QRHyZrmwVqBmFb6DO6Tm9tIUnhgb17ZQdKdm5oIrj6uKBQJkagv3DNYT8vkfXN6amDxBUXCHlaX
ha9wR3x0uJm+ZUfgpE3uNoMY3k3lCBZOmb5PJAm6PSW/TSKT/Y1t5yERql+4KCo7MuUetWhc79uO
+lpalQ+JKOtbY653k9xcVIVyFY/yHZrjwo4jfdz3Uthvh0gTEBBWg90BGMDLbAGpkctP1Keay4nI
Nw9A3bgN6ly98HFmLJKXDgkEnLDcIfCIvK1AtGoUiQnm+D4zfxW9GOzqNNQuCwK2+1y47Tslu0gY
aQP0BF34IB6kTjE3c68AT0vabb8YnudccIfeSnY9lhYvN7j6JJt/lG2iXle++iWgvrUZ6fkudm3b
yNreM1XhkxKn6SUP6auW6uNDy+nYKaxgtmWlnHdjANtqnnwDx3CR27KWVvuhF7qNILSFI1fxRTeP
u6JMU9vK0FUacJLuwlg1vS43/BtVzSTsjRJCSh2NhapxatKldomnxqzvi89l0z0Ogi/YSi7fGL60
T6RyKuntydq2bkodvYFsPMPShYiiEYeVkQJEwU+YrqZEHDZhMvt3oa/1DjSM+kCz3HSAJJAhUovY
V5bi4RAmyU9hVqqDLk/ltViz9VyQN1MX1K4VtxqGITm+NLWgIBhY3ddiqLmQKcT9AKgbhTe9nywd
9pEq9W6uSA/KFHzzM/iw8fAQScpwiCQjg1xbF05rJt9zNS2v+7l+4Zg9c9nWRqF+blvq3HqKksYu
SSe7AW2BqyII4xsIWGUR+uyA1SW2HEu7vjQdC4sH5OdJcfFyaRvaxsoOCOgNlXee3eBjo4jG1rDn
rtC+TCVUPSgvcXeBOGesbVPx4QkTgurEcjG4WR0eQIM1nyRELsjOK+yjRiZ7UhboG2NWi4PaNSPu
VVjvTkx8axwUXwqzSbeBEido64fhDo+Wz+lQ6fZC41+V+iR+HoRAg2cYJLe1XyoC7t/YsBtrtEG8
+Ze6KagbX1WHrxrx9F7OjSeiBxWAsiWrRqx2/SgJV7paJTXl41rLsWBM2FrhgRvgb2E/NHdd3ske
fotkMQQnDl552NZClQOYKMuLjFbFHlaYqzUN8MKi0PnrxZMhtjspG4pvGiDEvR9r95yjkyd6m6Js
9ygg91Wvt99CpcRoADLct/OpGX5qYSirdqoOfXWw5AoeqTAJsZPE3WM0STuDggXsvNBp/dElyNrJ
FAtsbdjqh1HWno1wlC4qUUJ3V6aGPRjGfIMosHaGQNh2wFjsWek4IVdNV2+kjhMbWmE/dfLZ6r0U
kA1LijAMl3IQfGvFQXf9lu9rpmixspHrYEZIjbzMI08eeSHHnmsjg+VUKrChbPyoTQCzYZYxGBaU
Pc2gnp0S8yZugaCSPcHohtgp69EQXSMuyhtByPsrI7P6QyPxzmylGJNbpgvNA7mI0p5UUBV3e6ZG
38fCvzFCs3HAt+hu0auR0xPPdSf0tFftoWAlm3C8XfrxsO+H5hpH3eD4Vf5DIztDc8owCtyysuba
EcjdqWw/9fW91GhBgza+Hq61XLtPFoR0ywnaogpzkSQhjJvSVzeVMDpiot4kXXyLVPFukNRt6Jef
yzr+UU+lYAO0udDS9NoMROhcw0HFZ2obkY7lwghDp6ulzwKkGjA1SDA6M6aSnKaHCZmNNzfFhamn
d7NIeAS8ztydGyHdcP74gh6BuNVcb7eJKH02NL4Y1QI3IbXnFkgBoBDMBd4YtrfU7H5kJvNibKZh
0w/BXgrVweGT8wRp3ye1xPjFQJ2TImVrq/7CL6NPOTH2g/K5b2eUmHX3udGzz6HImRzvEIdksbwf
rPYBAMCVkOWJnbTFpRkZ7iCoiJ6q+75VX1QDPdCgD64/TzSlo13AnZEm605ofV6xJ6urG1vQRTct
8q1pdle5HhwMM9dsyRqAAlGL2kwVhVS9JiE01xy/zX7GPTfQegoLy6lK61OeR1tq3ftCDX/5MaEW
WXMVpOFFqHUurIqfYpp/QhIPWEAaDnMiL8VSdvE6orFYeTAk4YKvvyNxKJ0izaN4DjrxGSd2ymse
fu4hOymJAfFviCtnSPJbWZl3ls5aMAZpfi9IvOnJnD0p/WQP8AUkrbihV+zofastDprvYe/3rK7B
tSplGzWSngW1uVOB8+1ZZ+zONL/yTn1N+skxDBzoo5S/WBT8gjC7EOva9ALrXvf1rSCN5resSK7a
TL+qIU44cc90HGphN6XqofU1aafwf4yKX9zGQZhuKlUDBCLCXtB6N2JDAmSgjTfqpLeOas6eWjX3
ST7+HMABHyp691iRCDHURy/U+6j5MoVjH91pmZrXxZ1fGGPoopHUt0GUzAcqmL9Ob8OOnWwXYTuu
aBDLbPxWhwV/9I1OmKiUxXJNwhlRvwM6P/NZHm7Id79BjfsUqMOuM6NzZ+oPNTrK50wRiX4EUhm6
Vu93ZlUOXpVpVHhNU+OmM3dpC05OeCjS4ZrM6FulFPa+SEcVvB+P8icUj8NUG3etZFzMzTeiDeCP
nzmqfdz8otLVmW4UhZbjxWrLP6iFEARml3uB3zt4oUnuzh0BNejpu/5xUwqdjqaZhZaP4Jy1UiqB
MmP5fUrwpAzkJ5JtAfTAON/3ONNFSGRFda4g+vHCRNQzqogLh4YJrYT3N1sVwwptMNWTQdP3ptQ7
bLav4NltTl/YkaPg0u3CxEMHUlHWFdAwjsQFHFR4fdMdwLB5WSighqy3YnU2KGOpT65qBYxFdVck
ZUfSjVUVTS104u2gMHnwYdkA+Ft9+ibnTwujy8GcTlNIIZue0nJpnut7Lv/0iaHX8kgYVuDVWu4m
CQkXQUT/wEqXT3+5HyDHYJts6IMah141//pR++01r98Z+E8CeX5h4Sm+9SjVoNHzcttV+bU8/rXE
Us5my0GU0j9vKMcnRPnvZ8w4a8lY5pSdhJyjpiLdcUTBntSdyRk4sgpomiTJmP4Iv6QZ834Y6O2S
PtPe97qhs3Xrs5wOtJyUHXQGNxGMv6yPJ6ZqoUyz4rxSsFcvuKh3hkyQOO/B1BygNR+yohd2tZm8
zHVJCZHbS9Sy8imowoNunNOBHnkLQW/TuTYxVfMrVpWSJEyJiswKHt+c0RFopwQyIRbOupPUM2/i
xyVGXHIj2bRCq6TvvHo7phLi01hXhQcIXbsotYwcm0zuaT4M0S7REHHNzTy65tzqD6fXgCMn+zcj
4zJ8/0RLIWdtMLhIozH3S/fQN1Xv9BBHlpmlBsRjBNmM9mj1FIOZgNQ54v3TpvYi13cmTmqOE5qu
nBnoyOxcjO/U7VC0kn+9XOub6kGmW3XoD6wxZlJ/kav7ekp+AEVwqya4MBr9zNt9bHoszlBS1fgg
E3b8frRZMMc6YXft0TJzariNdQHnfDx39448oOV8SCyZoS72/dUrV0fpDLyMVw5Jwlfi0V0Qu3en
H9DRIWgJUKzHncVC8v5KRnzrIhAvOofRdKVnWWXLrfn4r42xTJI3zyaQR+jdFgtUnGkObUe7JY/7
9BBHHgj5IyyAwKxRNr82SN8MgeplKCln5F5riVhNox89YLVQnP7G15l/f/EDclBFM7y6Xf1oZqOo
M05uwAvO4pdewW6OavxvXc+f46xumaEGfaWV1PaQ6gj2nPSbwTQfKyr6p+/b8cf/5zjLa/XmvgnD
pKDB43qw+N2JBoRogHpnqtxHx4Bv/+qnIoNidc+6Sa91y1++T4bvdr68qyDr/Y3LQNdkUUA0WGxW
tdjSnEg1KbgMgrIOcZtf9r26Oz3EkZWMUiOiDmyEGteyWizF3kKdaFHuLWZYFH53taAPKqAXs3Wu
nX/0hhn059jWKtKHPp1U+6nO48+9cSGZLQiAGPP3X78c1DFkHvLwSXJYfsObBy9ZRQL5Ts89dEjX
xP3BOTL7rVpFjhibZ1RAx65n2fxhqTOwcRirj6lOKrdmFSJjteLd3NwHcClOX82x1580bpZ9/LtH
4oekutCJn+LhTNnlcqpcnPGZEZ3RvhwbBgmKhf4FdP/HmEgEJGYAQsxTDFgeQIlJiXR0ECCnr0Y+
smvlc2mwO6d7QkbA6q2cqYWbPgxajyL0TTFRTSQ3VDLssqw2RqlthRgFmmVs2lrba5RzSGvxhuY5
0cHf6RIAqNxJvoPLZw8x22oF1Vi2vKQoN+yHD/mgPuTF7ApGsquVzpaU617Tznwgj3yO313B6rvf
hA1KAEvJvbRVqC6/tKrsxWJxJau1q8q1d/qGHR1NQ8qGoZLnsz4zBVYnRkbJZI7IYhbnG/BLEJKg
dRW/Iutck/DYJGCn8c/BVktzNmLfMyMGE8Ge8T2ww86wDf3z37kkYg6XjSEqytUOgwTWtjFHbuBI
OCcvjDOKoRegey/Z2+vGmfXz+DX9OdrqDe17as4lJF8Pkt/WUCZPE55C+cx28/gg6DjgS/D1XMhJ
b5ccvzcgAJfIWExhcoX8TrSgy9XVmUs5tk6zY//nKMtcebOwpT2EOEOXacvFQAKti/kVSTG6kvov
Xs5qipeIo/tJYaBeKTZm9j2Vn7VKPrMUHJ3ZKJUU0ntFiv+rwwHfOmKcweqyDyDvfvil6JVH0vOG
cpcjVNaZQ9fRe/fnaGsvDdqFqGsGRgvUxh0BNILXsycTDm73l8WnS01p+ZoiE6GvuJ4MeiWWiqhP
TAaRcNpi2GamcebeHZ1vb4ZYzYSmC0yxF0ZmAinxVJVJ6NyEyt+abxh22XzycUPj/36+0c+JfLob
OefUKy0UcW4QNidyKj5ngjz6cPjAmXx6YDusj/mBOhnkFfAVbWm5jYbuThKxDzIMk+zM1/TjSNTW
JE6/iy6PbOTlxr55hXK5tMQ4YquzsIUUpdo3DR2SqruJOXifXuY+fukYCrsYUnHl1an7fqheLkOp
w/Lm+YKxNavpCfmDF0rhtZCEXqZc0q7N4/bMoB8nBoNSY4MnhFAXrcz7QRMAtHoGOpLOxeyKpCUW
6XXWDGem38dXl1E0vkc6hcrFbvl+FIsonBmmNxMjnl0sJTQAM5hin6Nepqqgn3lmR6+JYzMVURzB
H5TrFaYyLah4n1oh2QAM81KBfuEwuqef15FhJCp5vLDUDinQrC6KLmSahPGUsdGClloIl1y5XXX5
mYVo+Wfel+2ot9M7U/Fvo+JaHxnEGYVvlJiZFzQiLEqzFNtHM9bjcyrxY5eDn8ywDMT2pHCtvrJB
3hMqa8GxyAr1gRScjTRot5hb/vIGeJHXK3ghOMejT1mtEdKcpEpqKBkK0qR2TA2NZCRoZ75HR+ab
RpAe/1XRSLMRej/fwHQTutrOmSdbk6uR4pGJ1iXAYVeGwULK38vpmXBuuNU1cbQeCEwXM68api0t
iRuyhu2lC2AtvOGief4bw0Ecgd9DsRqRyPury8NClHu9Z7gS1pNpeYQ1eWGu2GlkAuNqzry8R9Yl
JC+sgDrOCM77q4lBqGc41GKWecOcAX0NvpF55yLvgwh3HU3TrpuMnRCc2/gfWXjfjSq/v8hOL5MZ
AHLmoUYAXT2jcoM1B72V7K3fL/J/8qXO8KU0lpoTfKn//Y//DrPzf/7j3//LP/7PK6jz39+ippa/
/P9QU/IflDRwOENdwOqMi+ZP1JTxBwZLwHgItuEIsOaQ2N6G/+2/StIf/AXkCZh6WHLoo/6TNKXB
oGKTh+t/MR4ZtLNeyal/muvBnf7/zfbLPHm7fHLMpkihYb0CmsCJeLXzEbK5I/7dSrZDwZfCZhvU
ugQM1QcBa27hWPDON1WYytc1+l1XEPRwg1IA7Q5BIy8Jcp0zL+8HrRxFE7hLGt0mEEwgSpd1+M2O
YiZRU01603Cn0ZQew8ZU9rXeWJtQKofbnLQbr9cj67JY5EEVUSufc9kQ7/Konh/fPM7b3/fgLdEP
Gef63tA/Xb6TFIpkbvlaxg4bP23AI8K1B+pgz2ZGXNDYF/t8CqQLWbJ+hHU6OmNNaLVjEpPtjWPR
XJhhb7jI/cXLWculWw1lhDPNivJF9gXNq2qIUHMkoUXK020XtsQRRDg2r1ojGLcNGhtcGOJ9pbXf
fQI63CLtu0s1ic0rlJ7hddFM4oEzTes0tKhNu6ij+rbBenZvhAUdo8zQLqyuhBmMpgqzDX6gX8qo
6l6WdP5FCh39Cp2i4RRdumTaNh6WhMKJhKzzBkX9DkqY3LQi+coPQXykhdMPRAs5ZgsBdUmjKk5g
BPdqml6MVqA+pa1OHLuSjd8SSQ23Y3idpkhYKlH5bgjJsx6L10NYfhr61thWtGYdOY+uyMpMv8AA
rZ20lMI7FLqhbSDJhxYoaZc1Kam2KFWTOzR1czVX2rxRBn/cJqHWfMqHHL63lTd7IJsYOlNJ2ZNY
S3bYqE4EAsllgtRBuYHgr35HvhS5GsFQ6J/i71lljiUnFEG88TthQFkSo10rFD9E9iZOP/M5QGSV
iWFqF30iO22kNR1IWlji39KhitIDoJNLQQojf1dbEhlpMzuaYkcWqOgI/VOpiV90g8dXBpVlZ2Gj
I8fIXoSpPihN+IsGLn7isHX5voN6hde/C6CxoCEr6otYbPTdhLp3M+rpd8v0qdlIhHhZxf9l7zyS
I8faLLuV3gDSoMUUgCtKJ+lUMYExBKGBB/0eVlEthmVtPawd/dvpg6jKthRlmd09/nOQlpaMIJ3u
AN4n7r1nOQklFQQpZ7xtbGs8TE4uwlnZ4P2c5VovguzZzP0SguGoASfE1jCveGlb6yvJ1vtBGvoJ
JV0dM+3EHWiZ1cVDchNior3JqkwcNaG+F2jCdszEcUYsRDyZ2qJDNMp+GIU4tqp5A/hooFJLxiOU
CoLby2KEROI8EUk+hXbVHT1NRzHo+TVJpN69hSCpCjXf7076qOs7Vo6PydSbS8jaPCLvRj9DdlFy
P/lJgNzMtc9pkqqjWqfgmWxNPtIOIOAqdC0PuyHJr5JcN+5bt5Tn3AKaHvnKE9dsSt1zUzXzTYOW
bLuScejsBDppJ5pMstzjSQMXFwXDkl23PE1isGaEoBImjr14Uh+5rpcPWuceNGe7BtfS1rxbkErg
UxavdJNrN5hFdt/O7KSjHKkUMzNoNeYaJmDyZCixofhhJgg3f9BbR65HyG2q3XuO5OXYi6hQhvnl
/ZLspZOWb8T+nggyvui5cOIR1gHL5SmJ4FCTsb9iJVudVeePZuLKshfnURUrceIgPfdmR3hsqHU9
mcSt+QGZzvjggYcIz4HCFiY1orgZWwzgjFI5X2o70X7owJwfAn/SL9qMTdZKaowNSeJ137UWpERr
lt1eI7wtrHo1h70uMuArSx92UpokNQ8EZPg6Wrokz2KvGteDtVT1FDkyy49+UKyvaMCmcJH68Kxy
Nzj4wXw0jWE5mkvufZYjx0esG4wa22bunrKGlOGon2v3eukFlIhVGChCCjSNMzV3CUdUzHHuMEQg
M5ZRVofwx1FcaL3ZL7DgXFk+NlxhPNO4XM+1dMaXrES/Fa4zEdP7ydGKk+54SfmyBovrXwq4z/4B
cWg/rqEPokf8WH1AZij/CiO5y2272AfBwMS0GAt3x7wQHCi4E+cWRHkQ1ch23RcPEMsl8ZobUyWI
0mjfz76z9H3Yp4VPRLNtvClz3eUgmxbc9P30bamg2eO8sE6F1SyAkXQSxgxkt60IhMWJVSxxIZ1l
V0yDEfnEUJws4VG2NVNRc7XLdt8FibyaEmttNrGdcdn4WknYzeDXQpBKDPn0Xspz6qRfLJkETdQr
f+U50SQ3XelVz8yB8OgDIjGtqGmL4pvynKe8Z8RCzJ4vz8TByzOXjDx7uG5vYCFkkA6aTOt3wyCM
y7bEvGg5fyjwK+e0JEh5upkHhp7SX4O0mZ4yv1+OTNfrp1TV1ZPpamfu9+WU8f7fTvbE4m5N9P42
dbyUKGrNIFgZ/eSC7PiY11PNh9hQKLdTfpD9zAU+r/Wj685zbHXEZ4dF5fk3QWGdxGKRvGyR+Xbp
1856VygOpqiWQASe8s11OBoq3aftXACo6EYEo1nr9zoqO1vcepntvgqeQzJ0p7a4hWNQR1pawZhq
PIccsbFO57ibACnyX91h6bMaclqJP60V5YPVgE724N1NqK9794HNpDFBm9N64FNd4+/STqz3jdt5
aMEJZjZcADQ7cIrVo9akO9MX5bPT1k56dFTLY2CW46VW3o20Z2vPRaifVO4DJljnehdUhJHH+ry0
2FCXabooQJ7ntOjXh2ZuLaAqln6o3Wq9qQ2hveA5ryIYXQctIdwRqaFzZSzrQhJd2b1XK4AOlbTW
uzm2SwTqJDi2CcTqtMyay9AX3Xva6e4tdjVxVgTJ3RVaH+zd1Ea4p2TAe8p9l8J+3iuOjRxxrgU2
kowFj0hMlIVJYfHUyos3lnXlIyEyiJv0pd+la59cr6U/PukmRMDInXSYT6LSrFMGtBUNdjEtqMK8
oQtpTcV7MEjAr0t30ZsCeKoNlaTbYFvcDP5HqUyOOq1os/NcUqQiLB66vdTz6qiWLH12jWZGbN2Y
7oPVd9MSrpWqXwuCQ1DaV7Vz5WTQDWfIyAhZvZaz3x39PnYx+SYcqFl/5Qx5M8bWYA3fgVCmcTm6
u87ry72tFcm5X21/vwhniAzDah7AdolbmPDm9wxnrh7/vAfNteJiyRqXuEAbObMaMwLdOa6uiwRo
hp8q/WhWHTC5zpDolubqSuaBeP/5gEjzfLopgiB5Xyukx9UYJHfC6GqLCk7nTkvKJj8pQ8vsiCur
3SXEdbthMQOSv1oXa7Jv9bYyL/1YE3I85+almgY7z0PeWRnEQeFb41NCaPL3fJ55FLjuwmPGH+WZ
JJ4hf85wzA5UIhmYDuDi3GsWhru49nsueLgvkjzAhKrObUx5/nksd+ZAXts8dMFnk6XBTYBe/Hsz
6MHUhhbEjktZ6Ly3xtLqqM373gCj5BkzothuTJqIJL9C7us0Ved+APODhGt5Y6CDNxNA0RkMHfoZ
pK0kJlqjeLfadbhNAmNGY9nZ8vzzf1JpcEEWjsW/XRToFnfLIt5JEennuJ0cP4+YbvELtDaqaazc
VAuZFO63zKnLT9cq7RM6Bv6a7aL79+uUhJlFGvJM6Id4R5cv3gCKcH0GXoG12BhdvuTO4h0esH6e
qfwPQnb88Lzyu2icusAIB5C72lM918t1385kkNg6DyaIJPxf357Sc1CQZvDz7QeOG9zbTvfvrco/
O/S/6dC39fBfdOj/8o9//S+06P/6j//6j/9Os/5vv+3Pt7/6a3/u/YJLmWEo82sL7cxmJ/qPKOhA
/wUVGx0gHtht6PzbDt3+hRZ1CyvC4L9pe6z/06Eb1i/b/YA3UN88tPSNf+jI/6pDJ3boD20ocfZU
+9AjHFN3kJptbepvOmLPXiXgXdfZF3NymViWPZVSaz/M3l2PI7jTaq8nzribAsHNN/Tb03mGOHvT
G3V/HtMWynnuV2YIEYELdzC1WRCL5aj31hjUtesS1w7xIZX3qe8lWaSTsEGWyijjJjcaCvIq/5K4
VvM4uNaKSS1rjQfMRPSpgVFei7bOjl6aYpZxTOmGtSQ0wEOjFtet533tx6CITQdSI77v2S12SV/1
u2nTWbL+0K3XLNcsj16mVG9NMQCpBpqg32bJQIhCt9baQwHh6aE2aue7yJvOjuEbmiKcho4cvqnP
baKEZ7MDIGgPKWaLtWqPVkXHEyX8Hl5cObkHLZlbfAy72nRFaGBPf+9bb72RplHuOwQPX/KRmUsE
b5agp8q2WzwgCkShWFL7o6wddZVUtR5XfrN8oXNIglAMVsv3s+OCzIBQDb74rjXVir4HACAvSWy2
Jz6AGst7Ot5XptXzq0vr1mA5W+yInNCvMIcfmmW8ouBw49X1P/XUGS+pWUOIGtmI08mBRuFENImk
RdRZ3xqVVtw1oj7bOHW/E7EgcSTBnl3ZXrY8JzGIwOJwtEp/TjmWExQAU/vRykHHUTIH2XFsyCLT
1fgmy05QczfasapLEY6CIPtxWPo4Kcz32h6tNCZvQeNJq90lzpYFNc8zMDbLdwilY7LQFcZzafR3
Ay3ebZ9MFgqDwP4y99kXzBxrNDpa7lFak8jvgSRNw7ki57tbMKt2lLtWLq5oMpr9Qp19S5Vxq9zp
Lt0yHbyytt2o9uXAm4LwgKR0cljhOqmHZCtbyoYQrM1pd2FnUn5zRmLIHLXU+cERGCy4gHz/dV0N
i5FRQaUm1GXN2nSPcV4cR2tM1rBufKKpLBNTH+hUuUv7kaa8yBwMaFXxNJPDcpC+E6VQMUPQz9Wu
tppPd8H5oklz3qVwk384BokZcpg++gYaNkj1t8VUD1VLHIgOozFsDCY3G2S2LbQCWcb0xZW1oHeE
ctgY1tfO7evIzlwIIyZBEN7A1Kijfw4Tx9egwkzqRIQpocKZGPZNMPTxgiVPjsHDkJT8+cJoLmUX
/GBqQkfcmvUOnt9ZOGMZt5QRYTtwnWqGlq7EFJILvI4sh6Na8+w5RGev7YRtyCNIrfxLG+j6W2+b
6z41l4VSD4jloXTNku7efGghGEfCL1hdj0a+M6W+3I82Y6yqdl8AmlQQ5aX1FTmP64SzMVhvdJQO
F1DST4So+6WIugZcG52XS2NlGud+cribSs3mWlUWxLCWbBSN1MWRSOvI6PD29a6ao9XXzKuULPhd
mdhVWIjJRgVuBo8e84QQsqyx65UdML/qgbICB9wDU21TzCWuloT0nMGLKbepjS8UDyB9nXcyqXwr
tshNvti4F5147XI/vdMh2+xtxaJAs3JriBnaP9rQx9knecl4pinHIdZ1wyuOoORJKrXYZxIYsAkZ
2KMyLf9a2ohoFl2VV8GyyHNVFe4TqlKniK2F6qXMM7eIUwNb2Qpd7SkVQXIZZ2892uVI99yPQ1za
HhlbuhjigqfGHnV8HtWK2R4DtBK7hETvS+ZH4eLnQ+3fqCYg5KaQ9zMlzE0rK6GAZFDA8+WGpFAs
SqFwyUtagbddMXaVZ1UUONUL6pQfzrTdYeQLfACL5swIZJN8TgFdyzlJ/e61J7eQO9gV7lPTeYNx
U3kg7P5mefIzUO+382eHDaGBCJelFxFWKDJ/f7i5PQDgNLGd/UTTeAhQaCPivgXo/PGTgrRFMblB
C4J8kKEw8wP0bZspigwt2e0I5zwAWquPOFH+RvT2p53V9rrQyG+aWtfx4Dn87tC1NTcIRqQ9e68S
Y4Ro/qXKaiscHVrAlI26Nc7H3xQn/8m82fjzOW9RbOgoRU1CtrytoPjtOW/im1EOkOv9nJGAnoJz
69xpp4/lVZ2bV27aTHQ7Ja43n57aI2dWlBO5PORTtN1r2bBLc/11OP/1q/qp7vvjB+QhWQDeQ99P
iOfvX5VVIKbL8HPtJy2zIoh6r061vKzt4oYCKjWG6PVirMwkpuabxX0ZdlU7YPbVLmXu3rH4oJFp
CwryzdsftEFsO3Ud6iiHLRz+NAXTJ+L5NcTPebXdRz9f/j8r47+pjDdrwF9Uxv+Ncvhf2F39T4rj
//Hbsnj7e7+WxT4rKMoe4jCpclGwU3f+WhabGyEF9c8m+WCPvH3p18WV9wvuEoxQm/0DN8a2W/4P
uBxlMVnCSG4dNCnsZQlw+n+oi8mD5sr7zZVJFh3iLFjCvDZk3Fgwfn9llktd4hhuSux3Mt81P8+8
7fSjojjrOWjFcTsZyyL99LezUvd6bcu4fMAddywK1cfmdrISDJ5CEzLVKXHK9GSWHkewz2GcICtZ
wHIBXU1JEiEm/6u5EqavbEH9qZYvbQFBPN0mx40zYdi0qUM0z4nYSj+U/vzW1Ewrg2T5YHOFK7ek
fvKkP+86pbLIXLpPh2oVqYcL2s5yo5WUzAOABHgneNNsfGZZOEyKUGJ/aMMpQzgUDj/LF2OrZBpE
S/tx0S/pVuVYuWfF1Vb5jEGnj3GV2g18oh7DJy14+U2NBGsqQ1l7vuzemrNUD6IQWP4tAtOPyXbm
+T8LryXhZiTS884Txp3cqjN/q9NsCrb5Z+XmE9EIpZqZxFbWWYsYrhm+Uuw1EE8OUO6cL91WD/Zb
ZVhQIgpKRT3BJl2DzyR8Xks/ScuipBRBcNem+M8n3OwpEwuTDrwaYoMQ97Dc6tJ8q1CXrVYt04Uw
g/zWHvp1b9e286xq9ewQO3/sFj29bbKpPg2Nb360fQMIo1OjHeec21+qhdSCxlhN9h/lPFw5snrH
ba2+O1433OR25Z5wRKu3ttOGr2bbfeirauythM/G0LM6RycgDRou+/aJY8cLlpU90eJFhezz0+Jo
wT1GMR7WTttdeQzagLM13WU0tTwS7qCFOSPaQZjV22on9ckvjSmeC7Y+/rC436luJhD1bvk9p1qi
CO/IXXnI3MbSbkfg4ONxlOYYLoARa0Zlo1bsHCcrr9bZKZxolsncs4EkVRUdahJNMu2aI/xfLNOJ
X5UF6gOzecxSypEQOxkrmMVj+M8C8WZNHesGt/0jfSd++nmziTYeq4A1YyLT+6/uUt0FMA+VZqmo
FtWrOQL5BeT+QmU5xFavnpjA2k9stMprr80aequupE+aCJ+dIhYQSr0KIjy6t1mr2luns/zj2FM0
Oc00vEptyfe5kXvffFkUImaqtj65Q5lw3PEBpqmrXnWq5b1c6vGpIHb0pq6d5AK1ODgUmtcQsikd
H1IXdNepQJLuIap8LNu+updDXr9Zilu2mlr9xtPXwtrlkyrae1MtGtdDbeV7oKzaa1sz4pkaU2NA
SB/JvY8rOuMz1IoDq732yATwgRXvp57MeqSW1oi8MfBC15+qeDUMA+aKNV3ljPLBiNX3VZK8lbqM
tdnTj9py37WQ36Rjlye8DTmGhvoH4G9J0IPV7LtZ39cFiUuAD6fYajS4wswVIrux5cWoWIYkRTR4
vblr6nQ/FWCHkjy9M4vhe6Jb448x67EK5oHB1tK2SxLNr20jy7TncnD9LL/pU62qhjthl7mjduky
rIXaDazfSehzncREVjssYnpBVXq90uR/swhk/M4S2H1z2sY9J0NmX3UdPJV+hBypsVlLRx+TO8RC
zV+rY9fZ9VGsPQu/LZTuocidb+PIoqKQgRuZBI802RzsKttga5Zm88uQJdZdoz0CMFJulIATjkmI
XG6nTrZgcoviJvDL7L0IxuQeqMh8m+R1ejuxLEedRJjdPus1966ehrHbDZq1Jxr6Ri75zZh41/7U
t6GUzVdTsUPU6SnmoSGXSUyRCYWaXVb/hNXciIdAf3BWiTe/8eKFrjGynK6MhkLKvVZ25VXbvXcy
i3LLmcMUa+E1qfH+ua+SfDdlYr4PihqwLo36C3uUiRE3DtmQ8Cmm3UaxsauR2+/pAsuw1aUnw8Tz
UOoYbZvviBGJ1379VuHPkmJgcqxby3wSgLwZuGTW5+wRNVlNrI+nWT1sz0yURO4tnMuZuErjms+L
RbrLbi5vchk6XcdeD0vLxWWjRxKCce9XWnNspC6/m05Z7ZeBRWmQKuNKjvnTYJPq67GnvFguy/4W
tEkkKM1jbNgLEZ19eiScPd1x/YrIyLH9hc2oP1W91j7OAxOeXHZvuuZX11DdvR2jn+88p/ayazUW
/9xxrQTS401BDegy69an0QheCFrx9k2T7akOSiJsqtdUEMnb2rSJVIgKybrqz7i/uB6lHKOKJWvf
JzcOYZ1fEKqB1cHCHVpJpe/ddTmQz9nErRwPCdzvXVYHdKQG9jqzfLarOT10zZzDqenk3rdLfz9w
Vl68MX1O7K7nYwab3Zbe07ysb+u8lE/zUHSsF5b5hriR+mjPQxa1csr2E+ElMTUIaYU2cRtkmpDd
096lcrobAjpuozP966AQxIuSO3xCYquuM1S5R4gxfcTCgsEAQYhEkW3qBGbKu1wxgkMySUs869gv
tAdfn5iMjKoB2Jncl4lxV26zgHYa5n1po0z3vRkeoZtI9l48mPqVJ9VYMgqU676Y7LeV1FIrJyOl
e8y2yT4H0GA6hX1lzZk9QzjNmCqGpjJEtmNBp3svWpWWNLr+bMYm45Lxg71fc6+C9r4xzL3JhKSs
mhce3U5ouyZ76nk0djLXCD3vs4KEWpNJ0my/GqPpHJYhO8oguDW97qFtCpLSZ3VrtTbauzTjBHRv
8Q/tieOOGyI52BCElPknjMd9SNZ5A7y12RcLiUj5K8fqB2MmIlokC4SgpNHlsvAlu1XV9dRaKJn1
EVxswgQzyVjQq1OT5TtJDMww998mkWa36RzIJ23JzpSijzl5TfuM7vOola0em0MJlMritHPjikyP
kGueJ5eflN+6NjOeyE2i4dvqtKwAL7wkzrOziCxGxKPitJ2Cp8VEdWMuwQ8nmJrbyRh4yEj7m2Sr
tG+l1z9o/TRziCSjIAymuMEWqrN4n+x5MbM4UCovdlNF4b0TE9ENY9i2Wb7e9n1qTvHoy7a8s5H2
OLflxPqlCC1HFt5JC8ZlCZGeKO1kq6yYX8tgyYNvSg2K0JF/9kz/N4BugEF/2TT9r58qv3/7x783
T79rm37+1V/7JpM2h00BUbEoUCFI0lL9SpZk07AZ6NCkMslnn0Bz9Gvf5PzCrAFMEi5eOmp/Sz74
tW/Sf/GI/cNc/v/VN/2+ayIDwN2M8mSD8PPpnv4g+PMqoElodoZ936xdOHSO88SGYdxbSfO3hNg/
/yjCS8i7xdBJp/hHyXTrWsIp8qDfbwS1rh7Jvi0PPB4vNnvi0dP+ZoDyp5HN9pYbJvBfYp8Jrv9j
Pyh0X5GX1u/dybrYib+z6K/C3CiggKjqdi2qdP+bC+A/Gdn8aWKz/UQ+YfChSG7+ZLqe+8Hp1cRP
zBj3R8vQ7eTc7ZKq+Ttf7J8T8vlJJvYDAL8c9ghJf9/rOqjEisZX/b5Lk+G4VWnk0DClRz+WqqvW
yMprxxvGC5IZwUE7w0BanvhOX2ZbvNXKPTQth0LoLcHKHry/1+1E7FwzOTUUPo/OVHd/4xb+cwbN
5noGiMzH4Xm8Q1zPv51mFSa+kSpIq32hjbdIKW9UPZy9NFCYLeGoZ/ocz4SyhzXM8h3qp2X315/N
nyeL2wsgVZabbXND/THjVKZ0zG3lk8ZgoKWIGh6t1y1H1z6QY5x7WhNiND8Fhhb5oIbg390Q4HIl
U+dD15frNpVaNOrrN7Is/o4dsP3qvxlccAcytPCRpTJyJaX5j5rb3M9YNcA83SdmSbQShXdLSpHF
2m2cGj1yW4ELxBJ9AnHQIW8JJ5z1N2M91/+jgJwHEQJbnikwJWFL/tEGX6wEd+d5kO/rZUo/tQLd
2KqUkyH53SLWUDa0YbZpzJq8qt+1pL8ky7rGCdKWBqHlMu9mASJ5NX2UaptmTd/Ua8Ro23vLmy/T
Jm2bNpGbzx0SB6K9tOjf1CaEk8nenC3/YpOCqe1Sd7E5wsmxWHCiFJ65K1QBUYR07HW6oSHnrEzs
Wf/qitGbH1OrMr76TcUiLEGgGxpKC977Lh9fB/55Rdymf1WMJwVlQr96cWN5K12B6uS5aPLaZOqQ
qP0gCmbnU1/TFbnDNnLQwVAj+rrzFgWwPYOYAnfFmjJCt6akiwC6lx8DYVsQrmF/8BgqrR1aufXQ
jJXaM37VDjhLW/nKzMYoDirRlXvluHNwkHZRnjy3t5Zwc57eESjW7uZSEz9qftjFIoPRDRvfr26A
s29TXX38hBtedGFp+MldNYwta4ehvyFcTrdDG7yQE1aq437O5xViAj1udWP13viZmYs6ulobvDYB
yj10tVr91nhuckfo3HJreOAhZqMyT9WYl4BrhT3HjYAtFo0oQ8qox2RzlWUjjrTZbtWxqRIKwgEB
CdLneiKgqyJAXGcwDYIso0qbDsPi21DYUjFH+I7dm2AdSGAsKnP4KvJMu08nR6hTBtBGkTHIpHnH
cE23d7101zWCawa2jvdymyzYqF6u6k7vTxgmBb+k45cUanQonTp1vWOUJ8FxEif5mDkRdZO3Z2VX
RnMn6LxIlKr9ezPPVXo0iblK4tkqaWtJBFwjJixGHyKgfbZTp9DjxBrkh2l3VHmoXIn/K3t48rt5
HVV6uw6pVsR6USCILcviISltETCkqrVL2vqypLPYtuMdW7zdVM4MrZ3VR96IeNclkYXYwJZcXs95
kBoUnpOfTgvC7bz67D1l//DHZEl5tSzjysTLj6uOKLtz/BGqa1V89vMsYCP450QxJbCq9BmX+W2Z
1d73NWiehOU6z15Tl9daFUzH3CKbCKWdqNiY9vZ9ImQdIoqFzbl2tH6zhTZrStwHFczZiTm9uXPK
II1tkgWPKGxlRORZcZ155hxWk+0cfGvuYa2i6CnMgtZqDdrnoUvbD0A0rxoqqci0VHWsBAk3NRmh
MdXuV5ih7FdlLuPKVcitjNZHiDBqiLt99jaFv4gQ3SjvtbIf2llegUjxrhe7M45alk1xlff9qWhd
m8kUgQ8ocO/I7LJ2mjndozi7McxWXNUBYuGilqdC743dmo3rcTX8J7zpFOSs1MJZowRvKu1eb60x
dIw028lhNIAwevVpbMHmQoZs9hbjTGzywfRmuoApms48m0vxiR7PPBl5CtgKnf5F0w1xKtYgv5ZF
+bVL1+VWb6z1UxZG/lzz3HzrvTo7kbBZx/PYPBAT5zIcrHmS131Q0znT2gy8J7HwRiTgdeHi7pvA
fKazxo1rc4uBeFuZRqtexAKfXh4vdfVqO7qFFi+/N1FSxINogyB03MzPQ72sqdrQ9MW9MB6XHNpw
iOgyuNB52THSeJQEBuNoJ00rrqq6v6Npzx5LMA+enb/bpWlTGrXNteuUXkN4w+q8dswo7hKQINe5
W887/CHd1ZyNU9zmUCq0pfVOllpuEELIfdNW+V1T5w9LjoYidFcqSJbIfc8dLZa7uVLTZ6b5oJrG
fDjo5gI3o5DidepJQw3NdC0OrjCQRaTVqR6XNHIIS9ynYviO+NeLADl29waAhya2W1070JBNnyMz
3yCsgoLJ2Kr6CmUyZUUoGL0i8XqR6NB2ui/XG1u6wUNTB+rKcMeOfD67uPIKz3rJeFgcSFonErMX
5o0xAnDwuuZbiaPrfjEwDrJ9Wmm61seAnLijr9EVTi3aZtOSqxWtgZ3fdA2VSupZ9pd6FeqtQoV+
VTUy+Or2o/yC6WEFauwg4M211roZ0ahzeOacKz5Kd8jXlnPuWqrCosjHCykN696YkoVBTYVbwrOK
3cyQDfVmqk4LWrYoN3UiI8yknY8p+8L9KId2ZxSrFSZW9t5nKRisYVoZO/RquONIpgPNgxaiSI9M
t66GnZ+bKORkwvfPsvWQ5zXUF6v7Ojfr1dyuH6XwCFVMioqM0JHRm598HXg87fy6eQwGaz3olXW2
JjOqsqz/qMlsPBArqkd4/4cTGOCdMef9ec3ce5EtT80gzetOmN9SC4nlbOKAy5otwzYpiUE2jGgg
WBURMQtlp6hKVAjdV1Ut/X2fyIBAQCapBJPazIJzQyWHppyWnZtzblfu0kS8nV9qlWVnBvOY3cSo
/TC94jEl3DIN0MgLP6t2wuBsA8iS/3A7YZzGPs/2eZAFDxMmHcYzviSTk/U2bfxoI6glijTUBQ+q
ynanfaEIKkNs+JUZ8PSRmRmqBuUM8m4tRbDPSOBlQGH29hvVhnu3cndl0WxyyxzlVFTPuTZ2jOD9
+SIQVAB/GqzLXPlTh1llOiejOwnAY3aPd8oN7vsUv97Ei34ChjN/CXotZ/DSl4BjmRDm1/gnjJtF
ZcH7Wq6uTXqmjVNkRO/7wp2Qn9g2IEFnyNf9KB2fSyjInPFtVbhpDG2Rh1wkqUeAB6l9oZhKAzCb
ZSPAzGcLSY+xjogv8UN01BK5RU2XCywJKFR8zyANNcB3Srx8V0dC9ea9kzntWUMyyhyw7tuXxNWk
HgtHmt1xJVK8C1WX55c2L9Y5RP+PsGsQbvFi1Q0B6wjFh89hmrDeLJrEsmOVft6GvTOIS9Wt1Hp4
qDDGNFPsrBVPIaEZN7XV2Xd5t7b2VWmlXnLV1gUUebfunVuY68V3t/KrdAfP0zoN7mjdEHbsH0Vq
j4+BqonZyDmfXwueAdFgj82TnNqdVdvyWmS23YeuPjY8svTkXZXkcNV1slyzBFuOC0v325zF0VeG
YlSYoTM0wRclFv+zqjt54CpfHxYvTY4NIclGLIbOOiB6QwLKfW/siSdVQdiXlYdMvFlzpuXVmu58
VapzYabu/JgHvsriKddrjkAXbrY3WnzbAbiqnLxAsBWoQR5S5YhoMnnItGMBbp2EctAtopFvxoJV
TO8mJwviZBx1K+yLjKI2I1uqfq5ghX7zaK1+MFxST7DTMc6NlehJh9ww3Y5MS0G2sK5/zZmzFmw8
9PapS5sKjTXCQcbBwaSciOcGp7BqAz7LRLWPXcUFcVCMeO/GTjKp7GpZMaVbmp1pZMOblpnB28D3
znaG7taxO1bzg0GPcJW32fjY5Kt2qFQ13ngLEpoBsUtOQb12TEf1Wb4IhYGBomoi3hW5knQYJAdt
e7ItcHrUnau1RnUiZ/elyh0KMXA8t+b/Zu9MdiPH0vZ8Kw3vmSB5eDgA/jcRwRilSM2pzA2hVCo5
zzOvog27AXtnA174jup2/FBV1ZZCaanLW/9odKELaokRJM/0fe/7vM9+DXSEpms/uzh4tNE6ffZ2
dHkwegvr2fPBDD8bQMJnN4go6FjfqHUSJHcI1KLd+OwdcQYHHwlBP81d/GwuefaZWLPlpNRn94kx
G1H62ZKSzuYUapFAY3zcClPUePFiCHVsLNimjl01e1tE4siD/+x44SheXk+zDSZ6dsRoszlGd+J+
G4/ttlRHTiGzhWaYzTTWbKtpwiLEQzN7bczZdqPbWbDqfCcn7hhTTjHbcwJlqhZsHoLzeDbveLON
x8+qcu3N1h5nNvnov/t9ZuuPbWMCmgLsQP9eJ/yX6oSzSOkdccX//O2/I6x4XR+cf+WP+qBlfULc
o9umQa94Fki8sAOLT9QqqAvMzCB4Jy90Fc4n07AklUGYchTTIIj8sz7I38MMDGrKELiLyS81/oqu
Qp/96i+rE2ih56oE/0CNxSTEJ39ZuMkQQ9EjGgy3bIJg7VDfu9atsd9OABpXuj3oRyXtml3HWUIs
vVmN58xFfqkm0ZlQ1HiltzVpYI3aAczgRNEQSUVC+YA/0WHm25gBf8cnogNK85DtXtzqX1TknimR
J5/e1og1g1OILoXP//rTo5AF4uA5wk0U075IAy88OLSiCAv1x3DVZPJrHqHbHMcILbQVZ8F+jKiD
igJeIP0ouNWRHWTrTg3XKOsMdzCgrZdNGu/rrCDBy2y/1UF+JXWzvOcYy7IcskZ4iaWutEhg7tKH
CJr2MA6bUgTdIXDUceWx5K5SB/xWA53gqHZpuM1zpQYUqtDkaW19TfszOlRpOnxQFKWifPI0EaJD
n1QNi9Iyi8rr+yEhE+D1pVZho+e7SYqwxsnclv7Bc4JqMYYivi/VSR8WbdV9f/9ZaG/fJBMpkKnP
BS8qXur82V4I1zmGpnCXa81te/4xYXW5bcBUrnI7HNZFQV6BRZa81c71lq67Uzhs7+lSPb7/MU7L
wsiELGRH6JQM7oB2KqvLA5o6wBixtXdCWyizWkDtk5+KZd8ZejrtuA8f5Rif1oW5pC2NufqPmWCu
8r3+4rhGvbYprca1e5UuuGnfp2V1Vdsg3N//bm+fLhei+GybUmogBU+KrFnB/C4ns3ENMuCxQhLJ
t/Fy2aw51Ror2lH4kipbBwoYyb9a4J2/JLVLxhgGBdBjJ9f2eLJ+UbQ4mj3Qu2lRFq5tZvHKrn3L
TdTqpsg8ANjoeWptupuPGv8PX36+0YI+CuSh07tck+0bI39p3Fx696qXPwyleR8JtsolPe2+0SiE
f8TOQdh2MpwYRlTigfAiWpWnr3SI20jNsC9gl67lLgx9jD2xXdy+/1jfvj9ss5nMNYqnRICcUpXa
wajrzHIq10I2vBodHJHj2NSLLEZs/P6l3tTpaUBS2TJYWUCXw5A8oaVYZo++ij7GLLE+oM2/LTX5
pHB6W+KPLhZTVLlsUygocHLXm/rLB5d/OzqBvWCiYTkEnWzLkzmiNiYaZoLLN0L/UcX5mTpU3yy1
+Sb8dqt5VHSQB6M5MFcY1a5VxfnWRwgY5IQJBHnXpvQRSeOyDgnu/Pr+Z/vFU3j10U5ecIqgBA74
fDRLOns9cy4co/nOo9m+f5lfTJPcAto79P+YnpgvX88WpoLXIdInIliM4dqCyWDn4i6Zj3h22yJy
idaBGqDCQw/INpxshIF2/vuf4e1rzUeY3Uq82HA3rHkmfzFTh2xOo7wdeAnsMnctyp3IYkT5wTd9
03Kg6aEj2nTmNh1UqJO1SM0jFL9qx1Ui69YfrZsmae4yVttqqN33v9CvXisGEE1ApkeiME/6ZZGR
OGop28oVU1FtJ9+6D3NUSXobGBtYCnJOfho/uIm/+npi3tmBfTURuJ48R6eC7DRENdTKor3xkS8s
zKD63hgw4wPx4/3v96thq0OTsTRLciUAoK+fWAnaQKdyWLnJSAo59ZSBQE0I0/5I4Sgoon5TNGGH
btC+z4lnUSnOfPA0f/nePrNaYc9CZRMn46PtPUUlJrEiu9A4d1jiD2HZRWsMNqthbJ9GHgvRu1G4
GsCgsm9FjFEpH9zzX34IbHjM/wCfWIROHjS17LzUg6xy5ZDfE15wNWr6Obi7m0Ir7tjaYZUyJ7SZ
Pw1gxWLIHz54DvP89Hq/CUGLU6M1t4FJPDt5Dl0apa1fEyvV1R0Njk45c2KipGMvCtxGZusaPGIX
h/HaLB1lMSBrIzlMyGCl6IrbNJQVsxGYiAEl1isV1P2w1GBiZerq/Q/69uVEaIJghx0JH1ITJy+n
amdWMNGiZ+EybkOCxPaRY28sOuYAFLDmv3+1t1MnSwl9Xw6eBu/oaQxt3etm20SJ5jqy7n7EcXgt
RY60Tfloe/uMKnt9/xnkM5zHtKQutdME0Sgil36IDXWWYu2UpLif8Pgux6y+GHz2laGHvsevyC8u
04zmru6sCC7pt/jnVy0FdUAAGPmiADpIFlvfGtPutk2PqbDIUkROks0EesrLqpspviB9F2hlq1XR
jDSXMCNZ6vDoU6Z5/+6dPivkX9hO+C4Mbd6q09m4b7PALJDOuS0HKOS+qX05+NTObATE0Cmzj+bl
09n/9+vB3+HkyUFSnX/+YvYP0ibq1KLCJ8bu/JBHqrysfc/84A08nZLnqxgkINoqBpd5z/r6KgmB
PSmFr8lFX0a9twi+T0P4rTGKszpVXQeV3wcXPB2aXFBwDoSipanQ2U6VLkPRBzY9w9HVgRbdF2Ws
u0FbPuiV9qglVH/TDrN8lBvZB9d9ozyYL8yeWMybxDkO5uSbyshuosa2BzcpEbkVrEJ6Lm68xsLD
1ddir9Phi2R0a08/A9O+ztTws2mTp8UOaMrTe13TowVuzfyDufJ0UPKxOCgwR0G8BUtunizy+Bya
OmMsuE6JANIbfGNHoZhoQdL3du+/wW/QWVzLltAleYdxpIln78aLVyoelbZJlHBgDvSTZTVl/tIX
SH0thJ0+pwR3Am+2MiftQYLHQcVWLzn5KeBtjDWvB1X5/g8r0P8VdfaL1wGMGjodlgv2WdrJU2lL
I+Ba8eBG1IzXFHxRTZY1vVZreqCneR+1iBX8MAnWH9yLeQl4OUWhEVLJqOQ/TMHzoeH1i0/Nhvl8
iEijrOOfdIjxdBLFF6crHHfYKe1oOuuzNj+YCYpwQCaVhbO4bH68/zFM4xcfQweroYF6Y8I8fSRt
Qv3Sb5XONZJe/JCF9zXuws+9qrcbz2qe4r41b7CNS3rTmuNfVVExbpNkWqW6E1wqdrWjrm2ftV2c
b4fK8hcG0l+UIApOBvAMFdCMKb+0lCr4jC5E7vBDajsnA0qSkxv2Vaal3OZiUr81xaRvPCN3Nnha
UEZWWYkJO62X9aAucBekq4RIzGPek1ZK322pj7QiaAPpO4QU3zH/WnuCPcQDrd0BbkvOhyReDfNI
vs50/a7sxXA1JsBzbOweW92s5bHMZYRWIsk/p/DSNwESFxetBT3+Dk33yseweZ7ENB0gY1IVMXE/
HIZei29jK4/khg6umD4YjG/neBZGdEmocBgkpJW/fimofaNMTqrO7ZFV/LDxo97qmpdt00m9k5Xz
EYz1zX6RWhSlD/yMc2GCa568/coIeUi2DoiYTNxI37jlGX7PreJbW2MtDedu7FRv6UW6/qg8vv/q
vSEYcHHTslXyb5GvzWFVr79sGk6ZHZhJB53L9+5arSA1LrTkCqWR9wjk1gxR45bKUk+U4crsvf4L
zJjoJkgq6+BbufmzizpexGhQDk2KVHmhJHgullAGaKR582wWk718RTVdX9KRQrBs8YdUWaubQuQa
zV1AQ+9/p7ezicHARcoJnQo55SlkNJEjQcw9Kiij8rOlVVThReWE9me7GHh3zMDb2R1skUa3IC+8
f2k2AvPb8XpKYV3B8YY1h//Bov36hgaa1/joexrXCxA1reMIRQNu1nSn5zYKgKIAZpKHmEAWnT9Y
O7oSMl1gaUk/e6SF/hjsMPziE3fIWTIMd1ktgcJ40qOCFLfGgR7veG+bdNf0ovuZtIN2jMiDPOix
RvBir3FyKokQNFDx2c62adOhWyvhmF8MpfyaadpRtRJtq+u5cSjsHDlJn95OTvogMrBIABXznahr
/QsCCusbTaZiWeR5cp4NYtgl6GZw3OjlRZPo1pIdi3MF7a449oZe26RMtiAVitQQSKKTahvYkX6T
z8FEq04R7sR6u8WMBxCmUbVN5JnZMqGxRtJsQQBqyDJzH6R5f0vdxnFjFBFQGcYcn1YZ+dGS4AnF
cQuhciNSep1nYZ3Un2cRT4KHtcsPJF7S5LTqbnpQ4lZ5YJ+t3dS9kA9yKGn2Kk7Mqq3VOAOiRiu+
DrRrMZj3wyWRosmaiNYJJB7d3sSzx0vIOPmyK3CqK7VuUSeP6CkGumXRf24RHSqiUx1/YctJukXW
5GJVl1l5JBm0IaeyzLxlMEbDuSyUfAVO3C/XQLeTcOkpim4iQGu4F/SMblLcKNGi99XiK86LYl2X
aR4uNKE4Ry3UinPwkQDoqjD7ZosyOBCKCsI7p4Ps+BCbZ5jYojOtJnKrHDUUZpcs/cpehuhHKqeo
0hE+bEFfWG6G0onIZWxwYxxFWz0s4x+q37UX9PfM5Rg7pEtoPZDIdIj2o4Gb24pCokOzKVraREgu
azXlVRvRQwSFBgRERYuh5HGwajrHhDFU28oe86N8GhqysNhIqD7uS068NFkbylwbXE42tCSUJBuy
a3EnjxWH4nVuzgAkRPdkTRZIqiL60na5VWn8uVEcKEs/gisK8k/s7LQMN4Ydtkf0e+E+iHwyDCvE
IaqiBxUtdAdnid8n436yRv/SMtm0TLJwzmJBd26KwmstirWzUkJQaIpKvavweSGuKaSLCQQiY6Vq
qauGWbsnF6pclZnp0HV0uvVQ2da3sDVpq+P+KpfGFAfLIYZpFbYZnkci284xeCEL0RU8WGrq6Pse
Y8IynCxXG+0WM7+pMMi08AoDRbE3csu5GzvsV/DBhqtKYX+xmHK7PK/GxFvnHdqPbrS4I412bDK/
RMypG+eeObpDWff7PNasY55XBEr4trYynYawauhtzaJCN2GippPKvhn78ijNqLpmmHxtrUqsTEQv
K4UzxaapdGvnNLGzV+1Q2U6yCVcTHtmbMG4sUgM8537QouFqCPTpsUh4mJ3f2+uCSfMqpr583qpF
s8qS2D6CmTPPLcvrzqt2sr7rrAKPTqbw6Lw0ui9krKMs55n2dWy6yVAbRy8cEGNxVMsPWuEEw9YC
orCq04qj3xh2zTmGH7pVIXGON3TK2TRkNinCaIqXRIqXBxtl9WeF+CkHreBFm+rDFZiL8OANUb7u
KOyvdcsjnUK3FTfpcbsNaP4PJafhPZKrh94cnHbReJGyVJVGbBNTXpppzWJUVI6rh2Z0EXJEvcj8
2KsX1BphZumTQupvPonzvrEibMlazmYxionEWZhaHKYL2YpzM5Qd0fVJf5sppYu6cboO+0g7WhHv
L5eoqJuC+DGjGOxLVVXQrp5XQWRJtLs60LQcSMI5JNpjrf2aQBI5ZhBsvuptFR1qEZg/+iFDdlP2
+UFYRbhJUZm5aZZCNQmrGHB3z424z1WDz6gNXXaE5LetGo/w0wR1UGD7nzvHrtbQFMu9QTnxGMaJ
falEyDyysS2vWtuevk1VHX4xR2O8zJzgOutz5cmcLIO5B+UENTTtKEYVpGjUkWkNHPTCwo6o7RRf
a0cgjTTa26KeCS/A46zPRRRVsDW6zL6imFLspzTWSY+0+WW2J9ZtZ3W4xAfVAUGTtX43bDP8SJdh
YgzOGkdnu+IO95IjopZpK6q00bBCpqgs+nI0u01r+qhNYwQUi5L2Lkm1ZQd0cdKKNS7C7LKIyWFa
2qWZL6uouk2ApCyDqjI/5xiqnyJNGb4kgaNw6brr1502eF9ItwtKzFB5gEWvy+8jquPW0oTFlrsB
WS7r2qli9MdB4+CWUH+Q+z2DhZt1E5PVI5CMgX315Dm2xeiLo2bJJvQs4CAJXnlYRmF/QXG8+2bF
SvwQqykanWLw12kmkMw6Q683SDb1GtdqpUxE6XZZuYJFYhek3E7pVvoT842a7HpHJJf0R/OfUybi
JRLBDD+o0/a35iDGi0LpqIr4aFVhSuUpnNhC7LUgKqEyZu2hM+nJxMUGfX3vQuM0HnpHb4gREsOt
5znFtCYSPDh6uSGeVDX8Xlid9dlvZPVDKRL2iS2OvNsBoGdBdxakW6EN7GriwrZup0mne5hL9Qi9
KN45UatTeGwwzoLpg9QaY1GMouRrO8Hz7CATLZqsJtYXRFKV+9dq3B0479RLMSgalFj/gF3+0iQa
auF05KUoA4O1g1G1o+poC9f0OOBsNBzYZ6LAr6bIIbsa1UTfgDltVgEdyG9DhFfxDmnL1zE0AnXN
Ig1doIUWunSMjgdU54zOIHD24wDZhn34NiXQkSMHZ54NupaLpFcytCsS6vIi0EtWOVELpmBDVCzt
VkYfgXsCxbPvPbCdz7sgp/XRnwSF3OVdHU/oUdJyqw3h3uYznrNdqS+YSJOF1Vh3qZz3MVXiHMhg
I5g26i57zQ/XLN3RgUyAg9qmoHvMEoIqu2mZqvXGatlSK0mHwilItsixUyZQ0ss55hG7rFtfMi91
+4DeVKtYGguy/tPjndpKmU2LQk2lC0XHTZXWXBdBCqDQy/AQ5/29GbUAqFBVAR4uuKCMgzvuUPw9
LYMM2IlqrWPb8o+lU7K7tp0d+cvEW6Z6DYDINnftXDSqymD4YpppuK8Tnxmo8sY7VcWzm1sMFZI5
3T5B3qb1ao4zfUDHN+RIQAc73qlCbMoW8ZWoe6JY8m1YDOPK8KMbBnOyjP3pSIiSvXTUInbrUVw0
JmjkGEfCpe1pQBblgA13GMN23YRB9jnui/FCn4o6XVdVERxHUIgHScPwEpUWAeS4e47TGH1mbQMl
wJ1hB4t6bpNWbEd706nhupjp0mGiu5RDSy8VjuVZVIflVS8ALtpa+ugBITwkCQWsldma9tkw/0Ct
mshfGrAxF/CPNDdQDGMWoNpuPcTVljMQ6qKuHPZBP0jqYX57y985dIyuPT71Zq7aa82Dnz6MFqgX
mDP9Kuet3bfxyI4MSPamNBKDfbIXnektWS99XfAMfa90Qy89DjLTjorBuwn1FuOynm29Gmh3UDvZ
Apu5wa/3j4I0RBckw3jEBD4h+NP6ndrH4lbByXGWZP541QEE2IkmVi98XBebTlc55ORtrJgrTe2H
dEXDdGD61MYza9KJeKiM8dbEwr2InDy6go2ErAMuW720Oj1HX5Zn8lz4WSwWKOhhSOUKb/3EwQ21
lVUe6JGE1QJbJhA6YHIMnnbSonGpZWq8doIucH2BsG3ZY6dbRYqYnkyISP2KEFFcDhOJ0uzTy8a8
QOgveHXsKv8W4SC97pS42CF/hufre70N3cIQ3WVdcM5dRurUH0FiohfL9WEN3BlsuY9jxFnm1ZTe
tEmknCXCwADRTiYbgByKFzf7vkBfs2qJvIcRxqNX0TRe4WSRD0OXYuEppbGmkiV46Cp0k1C1kLXZ
ADpQpYxFsukJCzqjFKXs/UlEay3OoqswQXimlZrzFf5m9gXrN9CLmRSaz2u+FmRsX5KQmzqhNDYX
jZXb6HvZCRqsgjsFeNNn1cwatthTuK1zPaOSKwt3SJQSeoizzDoJmqtRQfDW0obbAKGzoxc0NtPo
pmNZrDVHsb1ljaPZ7UNhbTuAea45JsXjyOu1Un1Lrj2bzB/JrpHefjNi2ihxwl7I1EdnrrTF2bOY
pjHwBRAgjyJO83IV7l1urszK1vZe1BR0xuBaFNS5wTQ0eMKnDAJeiFKpTKxV3Us2dWIIsH1AbFFj
v1onOg8HztG+dMYjrT3tbiqUH1YW+XddL8LvXaOq66n108dWSZF3gElDY91kV33S+vta5sHZqHTM
7Uj6V9BWxUIaPbS3PnO0a8fww2FZTBK8xvyRgCu6fpec2U2lFQspyGVunc5bVkpXnnU2oX2CPV3T
FMq2LOLSzXSr3atUrzeDdLy9Nolk4ysNsTSZp658u2CwVnScdD/rDy2TFSC8ivOLUqMfJeuPSJ6p
QidC0XUrGwe/NTsGi35Ijlp5EZd+c6OPE2gaE/9bv4jToHTjPtlUlETOYeHai0oAHSawcTOJiu2t
L1ruIr7vXT8AZ/PFaOLvFt0XQ4+h2BcKgWdenfD+ZpV0qbBlByV1WO8qfdUFN5M0gj2mixymXsCG
EUwb7ZuC9ZS0yYrdXSY4CEQ3fh96O09T/VVGSYIKxHjt16G5Hzu/WoU2mIO5htzuPKF160ykuFSU
DI2VypTkJHkKpkGdiiU3jRzb1iLhgr27G0V9jK0J/mUBMq1ljYpqzTqr4ubYkne3YNlZdo7oHn06
9djavK+Ojjh8TEyKUQj2LvxZX01lxFjkZmIuO887cywEZ2ZT9+vJixxXKPlumiqWbEO5B5GAcjl4
yjQ4zr0xH+L6XF810WS6wzRjeQ2MY1VTkLUMdLD3yummy/hlEUSwFWeqvw+KL1JpXnFWWdYdsa95
75eUQcaJEetEbhFYyjpXQcYVUCTJTWdFwFe3KYe4P7MjKn66kUuCnEkbSLwR4rTIVqqFsxQWrnWu
iVguCRs4E1kcurC8MJYEGgaBUaV1Eg7nhG35zIDJlYd1bCFD4L1D0bDfHTbQKW55CA+NH91xo+5G
GW97o9qMA/h3vKbnJSuy4XaVT0pliEfIQzEnHLYo0+jIRWshMbYNZbgQSVTvNZ1N0DQBlWCm7Bel
IQluCEUyXthTNVwaYYm6vOiAihgSU1vpR/rR5kT/FDomLEYt+zLRo8wXRkxwV+1TPHHIXHdHo/GX
Xui1G1glxiPjCX/GPO2PvCx4ZATYnYJiEdhsfZNlToNuDyJKYpaLSuvEl04TN/akG8s+TYujRNS3
QOX1BYthuLKcMUbvpU0HVLl4E3ia2xBV/zJ0BCczp6vZCRHck2g+5/lQON/0erpN8J25Cad2VlGQ
kgR4/KA4ES9LJ7zVB6VFjBl0S2D8P1oPCkOFg6w3OFxT3tQvpN7pbghm8Rygs30p7NY+hgEIZq1o
oy3auPToK9pupmMiU068YJH1bcL6kIR33jjmLN+xPDZBo58nJCQc1ZKAzKb012ov7m1fA3+RsXfA
DyjPzaFKGVy9uTXhTNxb2jBstbZedjTKjx1bA9R9zfDd6ZXiKo9gfOPBA6g1adOeGjf9A1NQLZOD
VWBIKust7tT0qJSRd94EifPdyisNXG0IlpKgCoVqWoKgoFr6ZaawUgSqGd42FHlMyjgo1R/lZLFA
JZoJeZUDMiGlqsGG2AfpXaht8GBREzmUjIlLi2dw8PsyO2SqGO2VPVn1k2OOAZcLItoSY9Nss2j0
P1sWlibJmvwDOJFyXVQi/ukV6Xg2JH7xtU5FfIX8Hv+YpVLRskoa9mMvtQ0cmpaGf62vZhqPCwKD
lyf3Jbik0mYo6tW9r9fjjUZizWZw4u62nowcp2DbqPCkw2DreWx8/EiNziycUi6t+uIAxt9LXM47
w4Ktj3nAN+hzPm+MJZ5MSCMiyKeVzqXPIbyGdNCqdheVQ0LdEbrXVEMyH+HEIgvsmiNcDbHwuzG4
aD0lvU6rrtpWoWRXY8fkR7glXgV6ApyPhisIwLh1oVxTaI+1Sj74U0ihAkWl43bpwGNq2TJEB71h
etFtK/nuVKxTk9UDlB2kdG5KE69mKdJiOSWpcZeNwv+isLWx8tFx7bjM9QXFOWVll+XMaB9YJtJJ
cZZFg3krrAkabazBv2aOv6Kit1QNjsS0/NmaXMdUH9moyXVplpsBOguCY3vnhyxgtg0fVCNjUdN4
TVon+dakFB9qEB00IZSfgFWJ/AwKKtxQHaepNVzK2tuAZsMSk2C2UmxSQtA4wkuLm7uQLBOGbvtY
tRRrqqSvV3lgzoyr/KrISyqCHga1MgjlHn5csbBGSZSNpsBDs5zcnQZyWZIubnYBVeyVZJF9Uj2W
6Eam+tqYpHwaB7BPsh3EqmWjZ0JuWUa90x3AzRRnswB0R71eIb1Al6sK02+9MLoUtjlR08uA39sD
KhM5t45KHyXY+rrFF7+gfNWdFz4TBX5Y7SZuW8dVWwFGpZNZwC7X52BU2wSQmDXYIkSrJi/TYF+W
lLXOng/cY5D1t36QaWdCkJYA0qZZqGMebO0okSy7vX0Ia3OvG3YCakZfj/iIgRajbd/oud5ea4aW
bjpj7NYUqxMFSlwebUSXOFujbweYTk3xFR6p9ZCB07uvtKa+o64GFqnHyButIj3ID2k3ALyiS3DI
6HLtMDVrRyKVkrNyMgvQRnG0gcxOlkEGbTUbg7v3Gy5v6AuzLmI2ydumBbkDndHrdktPMyoOVL10
ga8aS/Dws73Uuc1iatJJ8TkjbOla8qlu6bk8sTyxadFT1UKqJxL5YM7b6d63zY1VctRP1ORWwya1
r/MJUnSYkV7JqeaDz/yLDrxknkdIIuCTw1o4+cwGFSavFzHqzTwyiGgBCxsMAqShUcQwrhFq1fOM
o7f5j0AwkGqaBocorY3zwgZmNemIPtkcVR8oA972zaSFElsTgAD4VNpJ31OoGV5aywfmRcm7RmlC
P+qSjAaWozIwVoYXE3VCrMtHgqS5I/a6YyYRuOCRmLuQ0BBO+p+WnHijm7B0p1xL9k7u4Vszhy5a
eYF1U0TiAXn67YieeGlXUccRgY26pGGwaEo7u0imIkG1KB8oPcTnNCLtYx8a+c4qwRdPCt22dNJz
5LPq3KSqNJoJEMdXNDt+VohvF1S0LXZqkMQ4z+iPXlUeSYJNF1qhuVnQO5t0QrYnac/jn8/SR2XE
NWAlMdhXB+Nm0045x27TvKEcE+zUbuq+VrE2rSqP4C4lqiEaO1rCbib9amM9AAsSaebjxNjBx08B
3Jj88en9QfFGeWdBsMEhYjhoG0h/PVXuOmOOYrRHLlooclz11bgBueYcqcTHG2yOVINK0wpuWlsJ
mW7gG2om6U+R7OMP+qFvhA0IK3RIH4h8aOEQc/x6dHb8pAhbNXebUZiXJvBiehWiv3j+vv9Okr0Z
i6d/+w+PeZs11Xj15Id59pIIy0B6x+v0d7xO/xUu0h9MpL/99o/f/tNv/4v//uO3//zaAsXf+cMA
ZWqf0GRZyNpnLYBEn/tPQBI/ghhEQ1sgpsTPMCfh/glIsj7NJid7Foob5lxy/acBSjM/wfsRpCTw
t9AXE+DwF8Cyb2Z725ytWfxDQ65DAuA8lbzQLrU6Jb8iqkZW7NS6Doe2pstlj/kSirr6XRSO3nIg
jL11r2qk4ZALOC6afsROG3eBtdMHp6R6V3nE+0zGF9sWNUTuZmiyRQhQ5nuse8nGm5Q2A8+R2R/k
xz4bel5OdDjKNPQ9s4xPckeeh+2LT6+oBC+NuexXQSvHBxo1+nVsypFjtYOfOnCc6k7r2O/mwAzj
xZjqK5Py5aj2iM6QRho7AgqdkKApW8s5Xmhs1VqFGp0fUFxhUTtamj1etI3o70WljXJRTkK5oLcy
rYGfTq5pJVW7iDh1308c0tXPfpJRelehF12aURSceXpGsR4vf8jJyRjCRTPGJY1FtftIKHEqeJtv
BZMKdjDuh4Hk7fWD1Fq2SImZDyuiNTw2lIG1aAdVQfCGK+fFa3/x+/19GRZ5Km6cL4VNwUJ5RGtI
dU60dWGeGhomsWFlWiOa7KxQ97XioWhx6I5YtWdt/Da7/Osz0ufiKbtuqqen5vyh+I/zZPaYY8sO
/aB5HgL/598+d09V01ZPf+P/WP9t3WY/HjhBZae/8+pPkFPyx/y4emgeXv2L++yUvGyf5jmjbpPf
L0cI6fz//Fd/+Lenf8lvyXP9YAqap59/MA2d0KxnxPqfk47+iSghDhxEOIM8ekZW/0FlM8UnJElI
A4Gco44UGgP+z0kHBraDuMeBFTibL2eN+59UNpuQF3Lpgagx98xz1V+ZdN6spgTIMLlh0kPTg0r2
dNhOaUdnkAiuVU4O3Uqq6HPou7ljkT/mTvPdDu3LtiQ8INDjYl93LVRqg0Pvizv3i7f4jUoMHxl3
QRjmrGnH4XQiVYSdye4NoM+qFap6aO1ub2fpUx1FN4NSH8JIoS5DeXuRZ/kZxMP+A1HVs2Xr1eTF
9S3u8qwVIxPg1CHCrFBoNUpNWEBsG1bUBehdk2n2uUhlAEZVnZp0IRRSstm9WWpBxa9UiJ6s437d
Jxng1RQC3MKn8Vlwmo2ClVm2pD0SzIhMsCjy1b8PwV9tAmax7DtD8Pclf85Y+h8vtw7zb/0x/KTz
iSAkXD8I2/Hj2PMY+2P48SPMG7buCEKObCkN5tY/h5/4BOpyBr1j3ETfPx+8/hx+4hPGSnp+jGkh
bQwYf2X4PdPOXr54fChWeuR0zOEI7mcM/ss1n3iSmvBYQ1lGUjujPu43q4gKvTvF0mtdNuFG5Sqe
rkz0isIpXNYcl5RlYMiqWaSUovZBM9Y/5QS8G3hG0j91CnEgU5UbKN6A6tAxF1r/Q/NsuajgY9zm
MovOKwL9xO9j6C/tU/9/WBXmR/jOK/l3VoP/9jc2ov/lt7+fuvHnX/3TjK/Pu0pO9tIxNaTh84zz
J6xT/cS7yisrwC1i6pq3qX+8l7r1CWc54l3Ok/PvzD/6473U1U/8GVYGy+IogtBA/JX38vRowwnZ
xsTA3nbOD2cYvH4tZdXTddZksaEVmS+l6GH2VGaxfnFrfjHtn25efr8KUAG23JJRNv/8xZbRl21r
iEEUGzSly64hNohWJMkJitEvBgKAsc0TLfv+NX/5zegRqjO0ACnryUoz5f+btPNactsI2/QNLaqQ
wykJEuTMSKNRlk5QsmQhhwbQSFf/P5jd2hJBLlHy+sA+kO1mNzp84Q3xPE+mXQeFqVeHqcFjVFFx
vrk/yvIhLtL+ZWp0NlT4CNT4aYpeTk0i9tNSsquDSisEsmdY3di+GqN7XqkeOIaIhlO9M7skekKf
BJ+pGcX0B4CqdMEbTVhnoeK/BeKi+CdB9RcLgbKSxocU1RkZ6DW6Wrt4apUnqmSK/k6CntfRY0dd
4NFcPGkkzLnnmibPqW3xuLo/ueXOXE1Oh8vgeJR5CF1IWi4nN1SzR0EPAcB2Vsx3iq5DDjXLmAKq
G+ufJLqFu2mo0XDBWfKYNmp/Ms06PU5aSe6hCGfYWO2r8EHViRuo6ZCNAZOzFre8PzcSRj1x4mLL
FMyKaz+Ymj5+S0Y65LNaTZ9RTsoREjKw7FF6eze6dPQUdTQ3eOnXG4v3RYN9Y3ggtIFmX/4GC4nP
vi+dMnDCfPiS2G3xBj+vLa7n1b6C3APnXVP5B/nimqGtJGqpRkMEogcI5d4dqvxBtWlL0SpvNlb1
6nQuWiFwmLhsGMhclET+XFTT6nScxqgSmthKPKKjMX6BK41/mVuVn9RxVH5pUdOnf3s+GdUxEWAl
GiVNN1bnc4L9O7FvoiBaoMXghMYcMEhbnO7v4at1JDWjIGewnEtY4K12TKSDStE6TQQJTP8HtNqy
Q+5yerpcuH87o9eh8HeErk3cYKxuubD2MnNsBxEoXQu3ALZ7qzjN8/35LLvrzzhiKRjwncg6YQdY
16q3pQ65Jq1roHhevkNZLTvp3dg/ownYvMml5fzt1Q37gEuAoVyNCInX5mJzJDxetK9GscA13ulG
8jSbKe5ldJ6KUfkJQq3e3Z/g1fFiQCikJh9sSXuWYO3P3RhyC84laDxq1naEAmQaorBKh+e/jAKf
FyK1DQpr9e45+HEUNtDTQENfhlq0bA8aYgD/ZRTmQ9KOJLb1qoTzx7vnJB0rmps1xs8iPEzp8M+o
Oe3GIFeZHVuCSAH9E4hn5CTr5kGIo4tgVzIXEx2rQUPQTkeDDZ8V7XNBM++JBnx2EvqMKVAuE+BA
sCQq8MUb98itL+dQELGWjQINZ/nzP2arl31u6SFfDkBQvW9zzzhiXBRubMgrF7NluuitcKJVyJdo
jF8OA+bfdluN6aLCQw7W0UVP4/6gF8OHqeg/xqIGRGwYOwOWdJSIc1hr30dgFbB00dCuNPjRHuCb
v99PDhcZ64/EgfoaJvwxdxPV4RDycB1Mhvy4xPFHU0xbYdStBUbVmUuaXctTuNwNfwxiWPQo1YZB
aH6XgaIsyGMT24j7U7lxYy51UZccnZYUGdDlKG3rZhWt3ToIm1I9yaxOPoJrEA9j66Qbl/Pyv1pd
ZstDrqI2Rd72mrP9OaGJj4FEsqyDvsIJHdBmcXBVq/RrML57OWaLJrCYDo061RuTvD40kNU17k8K
Igt3bE1XD+0oRBS0qgMbaPS3VFqIm4KOCGrZ1rT4EutROkP1LyAu6w0+YPlDbuLzbYdWsrFzlo92
sQYuJB4Hdr9KgEWwv3p9FZT0qw4hvECPxG9VxX6pnvr8EHahscsgQ24c0qvHfkkZyHiZPvcSTY3V
1w3dqC1QdgxSs0C0HG5kRH+c7fs2DTtE44oKykFBT+fT/V11tXcZl/I5z5ZrcnTXauCdZQ9NOsgy
GMiW3tgOpxbxdmvjdTSXMuhqNUkvYKKRzyBjdkVBRizJGRFSDnKpdJ+E605UgnN5CptCeZzgaO1d
CCXnuIjjoFOc/K3TgrwuCoIBWxbzNxZuOptuYdX73BpsCMVDin0rJLKPjjS/FiYmsRkOnk/kLn1g
6y0fKRMCbDgI7RG40YMB0GJXqqP0FcWSL4Zj9gfAfvgu5b36WKKp94iccucDP0oOBrawe6QgkwAR
s+aYgUkNinzM3tbFbPvTzL32158BJQPKx2SP/LUOXhWvzQcd9FMQI8XuU20ffJH23+4PcsVPV8kp
SYcIt+jfaWRIl5ts0BXMdLOxDJow/4kRz/NoQ5RLkoTSOLKuftaX72JDgZg+H+gjWrshtIMYuznd
yEoQF+Atx6YB7eVtRRdXN87yy0ibaeIge0TadvnLZJj08JNmtr8+yvOsNQ1CAYa30/VUQ7g84gTo
3AJICbgbB+/qWl2NvFoTS3ipK9F2CgpMaED4WQNqS5CjigTx0Pvrf+OsGa+WiliHc8SvYt5+1gdV
Qm928S87lLaI6ZTG1t8GasuEvIXvTWxIULpaysyoDbhHy4lupRYYiB34xhx+/vup0Lo20H95DXpX
15WqWCJRAT4EjeYKf4YLgNXRoG18m1u7groERXoq8CQLq29jG00EMDPl2xBcgAU2s69xOFj+BGr/
DdBN+2GIuh4Ko4JQ1t9PkFK0hY4Q55Ku4OWGRLklkQg9F0FcmslnZHhBBjWDdbo/yo1HhmwVtZSl
oARaYxUzzYiswh1LikAvhP2Ibt4AtFSi3B6BT24iM/5xf7wbC8oHo/jCgNZSPbiclY7/nNDttAiU
vlUCy8CmuenRlE4rzAjxoJC+3qMFXZRTs7GeS+C+egBMwm2uHqjg5GGrkT2Ee/sB5mEw47LgWzgd
7Wc5Nz5AlfSDzUc9RE7Z+EB6xa6qa+3p/sRvHL2L4Zdb4I8QTbKJakW2eYBxIXZaFQyq0W7Gjejl
xudcit0obPDV6HCvRsnAJNa4zzOKZ1qnkcjzlFJoQklGl0eg3d3GhXK9qFyWqOCAriReMrxVrj4r
I1F1FedBxZ/5ZVp9pW9rfXPd1N57ErBfVsXmswK4DQex3j3fX9PrzUTVnrOJ3CaXDRKTl2sKMUXt
K1utg1Rkz9zROPxKR3kWErh5jozOnk2mvoUTsXErXHW6F7kyyl5L5MJLhgLT5cCaIYYoicIKmYik
a99kRQOfGrCTozyOiF38i3UIasduo4j2BTO39g1pgNXuYeGCFSmi0fsy5rO7l87ItWGDj/zWtFrv
+NS4lB9DCi9yp03T2KBi7zYWBscdVVBnnrr3aqY4kMalJG3RoxBs7IhFt3ZEy6P9XFqdPIMvrL7L
yIHeXLs1hrHR0LrP5Dm+jnSX+82IXBfL82qIv2cA3f+9/0mutzkyOwTOFItI9sD2Xq4MBK0xDfu0
DhxPUb+1vNigaZvq2/1RrmNVRAoNkimDQG5Rjb0cpexnA90xtB8VChxhND5pg+ciRlx+xKgIPfHW
9TZuj+sCI232JSVhPBy2uC8vhxRq0sYuTPUAgRsJ13UIHyaU8n3OR/Tg6filhRmi1GNRQ9lvGj19
bh00Gv523suPIHYiSFlylNWGL9Diz/Q2BNXoLdF5DlvwQYrZPWtjhBF24UTaI65/86/7w96aPA8g
G33B9RE6LMH1H5eXbYdxBE2iCLrEwdWorlRQ566CqE6T+uPQdeC9U/c7OkMt6Fo8e1ORzsH9H3F9
1ejoB3kqTW9eYrocl7/BU+KmUOOZl6M0UHA3HJz8kq47IOyd4g0aow9ALT99xNVlwNYlczbGv70I
f/yA1Q6oWiIZEcL8koi5vYhuTl9GYP+HpB8UP7Ws+hFVAOcIYiUHjl4t7ru6vbENr4/X5SKsjlfY
TSrMbwP2WSJ/IP/lvrfMud14o28NAhSATjzVPf65utS7lvJ2r6vLLjPid21vokSmF8bp/ve8PQrt
9tcvysa6/J5xlA2yBvFDtdxU/U4r9HfwJ92NE3NdFEL4EWIQ7VUKMCAGV9vG6L22MV1BGJUW9a4w
h/jD2E6dTxcBm2MrQVFejv072LLWm7JEdGiCt/iva+Zoeoz4vUIkz07RBCMShnL610HB5Y9brYG0
QSR7WsvndCv01jHPeVGA0vv3V9piJS8jH0Z5RTfQYV70VlcrHQ+GkBpLUJp1/skwRPk0C5g1qRlv
ZNnX4QcjQSoD50Lzixv6cqSwbiJUXPIimOZEA85awn10vPhQJ833zim3coCt4VbXkqLzqvG4MJya
h3tk/hbSXRSeAbykZw8xko2FvDkeHZ4FBrgAcJYt/cc12HbwNxKw74GKOuunAm5roLSx7cfC6ahK
V+FfR3MsJ5hlwlaeEXoil+MNYWG70cR4IHahZQ6oG2co0uw9t50CPRz6vx/PANrAYERVi8Dy5Xhl
2arxMNFaipNy3tu2jA+uVf2APNM+OnNRHe/vy9cq92pjko4CkkXJGSwv4MmL9VSiSs/CSskC3rp+
UY343dXuPoImVUXls6ImoIlBDmpJ9pQq4gG6lo/Nkd9o2VGpoqeKXp+fyfSY2CX2JvXRyFGDbkI/
ztV449Mv18T6pwIKAimlAQ+lN3X5U3sc6Mq+poNoore+cyk/GMYznfoak7nO84sGDsX91VnO/tWI
Nu8tEk8LvG91cSFxpiG/YGeBoTZDYDjKUqFKsr3apm/QsbMfImdWKZ3YWwK2yy6+GhjMGeUVFVja
OkXro2pGWm3MgmnAPk+pMShu8dLYeMleWQCrYcB7EUkthwnF/FUso+CMPlRhnAVdBs89p6F1dMoY
0SMszk9DMycPsIrmH9jFGb6nSRUO3OidrbzJsKzqYZjlkDnvL/mNixLgGZfXK56X/OnyIyN6gZzA
nGbBIu1wNkp8AyC2a76Ru1tNzptDcZOA/7AN2lqroUTeuxR3mX3WmUlQqimJb9RhFpZ5X+5P6sbn
5L6inUrwSqZmr/ZRoQvVdFs3JVcJCzB+okHFw003lm75vauvCYaJDgRJPfyKdbWiVSdzKmr4NRBm
ssDtNe8D6gZQbsMQn0IBzfb+rG6sn2fy0CxgbTbQWgKevnpPPmikgRehekMDZMSAvJkeXFn+H6Td
/1O98eZQzIy+h0ofZx35S6UqsFnp0iAueuzaK2T65snQz7ZMzY3383WHrZbRsw2kuJHmw3Tj6mO1
WiVl7yUU4bXhowcvZe8hexhYNd54DS5sp0ZtVGSaphhZX8SPYYCU+KSlw6PhxuFLnJjmYaIi9stw
IgubxdECRgt5qhzhVEIUzRCNp39gYHf5aGfwhacy7J8zFJ0xn4Oo04KO/ltYBAA7QPdLyky3/cqq
Vqq4w7fY2QUjzQ7f7mu8tS2ZbVyX1xc0NcdFQ1yjUwLserXNtSLE5rBHMagSc3+srBpLRcuViwVm
Fdi2ApWQQtvxb3chvUZe52VWNMbWcrnGFHfgvOMkoNqSHRMgtnCewOs4Tr+x329kH2Q9hHH/u7/v
roPyUUmRYndgUcmmUoJBuuZRMzr9QVbCQAEFq3RRie7ZGuggDAjd7G18zv37072+SujPAAijCWPw
tq2hJz2pHZjWIgkaIEdHq8q7gzVa1caXvOKPcaShq1Pc5UaB8baGAkuJmB2GGnGAnJBGCAB5+NCk
uGoqczjSrA3h/IMQeYIiXZ7jsInwjy+/R2FtPc04bezQdG0ejWkWwf3pX6Oe+GF8ZkoP1qvs+Cre
1Oi9QATCcUk2SnhG5mjcizFqT/hE6bupLMe3pd53hyLtURLVZwebS7ST5yaZD2ELQur+z7m+l/g1
gD54PLnbyW0uXyvLHgdTVDYWg61tfYNIrR5Ra9D9eIRNfX+o61hkoSACvKBwuxS8lp/yR+BrIZ5g
G52VBSrbm4ppi36FpHM1IYG+s0vT2HUR8jYUQLZKbbf2PbkLXC/khSi0qas11yU6KZMhskBPPeWA
BRX2j6wLdZd+OHVz/WROyhsEJIvdVE964MZG8+H+5G+sMzmNq1LitLia1zVVZ5AIIcBLJgqHcmbQ
o0PVZkIDFMXajQN24xLTeWiAJoL9p3y2ygeNJI3t6fVV0/X2QUGi+QF0PqxX10UFyOoFPFmU9u/P
78apRqka/hr9X5Voc7WPHBt/3DTjKZ0gQ6P6oTU+TcrNeO/WMjpLe5k6MYqwaxFuo4TNOAszDXj4
3s5j6j5PhavigeNG+1rLOrTQ627AtxFdM0NVkrPdImsjsSvFLDISND5d5YnWAZJ6Wv35/hLc/G0A
3Kgr0frjZrvc37ER5TZWnmkw59PbzDXFU+rCJQesaW4IrN9abN6KpQUNOlR1lj//4ySZ2KTWdl7A
QxZ2Ou/sAmF3x5RtvHE5XMdjoOjosEAeeQW5rk4swZiCQFxJKGYg8h+aaPmYSftvqqvP3Ftbfji3
9u3S6YOShYcHDaXLWSG2qMYWWCIMBdXwOLcmMXMisI4xC3GMHZxt0XsyN/btrY/2KlUPbgAO6DpB
SnPPE8PoEXKWVYLsgx0dbY/o1uiNrb7pa1/6Mi6j7MjTS8zJ04SY8eUEVS/R4kEN2SCK9iGG5Z80
3VsC0KfQ0g9Q706pJc7IGR8xBUAfz3mvCgGAuX3rJq1fRlTdh+atGY6fnLo/3d+7t14lZKwobvH0
eGBfV5eGg8reRLCXBjmlz32WmCj5jTXyEFoy+HaRWcchbeq3s6VXZ6YYHWQ494GDJhpwmmirhnAj
r2OpSKNAOxEs0wi4XCrREhNlDWcp7af6kEC3eRyL5kcu6+xd1A7vhxRNItDgNAaAre4zuxsfIP/g
lyK6Fp1DGmP3F2gZ8OrbWXASl340kOXV4cZVblT1gYsHrUY4hoXi7SDJCcRfsV1Gg4HucezZXyo9
7k/TjAfw/eFvnXiPRgXWM5x6HuzL9eihX8dqz+fxhppkXhNYTQPk2ohNbk5yoS2BgMbcTzcuRwmr
kuhXmRiFtgnsEFd8Vt1J86lG49jOsd+jR6nu0sEs3rYoHm6s8essrhaZNJPOKkoFRPuX44+YVype
1ZNl5qgfm/GL7BE0E/YZLXOkr9yDQCLC4gPb0ns2Sm4gT6TP1AQ/NgMSjVp4rFXH71ptV2hALZLs
QXfzh87MHlswKWaZ/uyy+smJ+ieAi5h0Zi9qPfy2pvqp1Gl06cnBsiI80sd3kxq91RBvByOzBzXj
IXCYBsidYKesvxvH7Eshqp9L1OrgWkly/ABk90gq98ZwOR9Td86UMEDwDXZp/DiUS4bknjPUwhBb
PqV2v6+T8HGMvAf8DhBLlUf0Wc+For2r7eKsTtFPJRse48E8KDJ+1rNJR4yk4hLE9aOD1mpXXzvF
OPWuFYR4EIYaJn/uINAzEx/ub7yb96PDhl/KhxCWVvveMWQkhoGDiEcN8lvGqB6LLk74GZ738f5Q
N/f44uIB1BRO1PqIYQA9Sy9b3k9FcxG5n5AlkfkWyP/2KCbjUGIgkliFgiLzUlBoKoobkSceBnbS
zlb06j+80Is5JtYu9ACAwl3uZNSgch3v5zQwJTIHUaimvoLn7Pn+it34OBxE1KhwWSGmfO0w/xEH
1KOV5SVN3GDROQBphPiXm5XhMau3OrI3IgFGokNPSwf/uDW+zuobM06xkQ0m252fEAc098jFuWej
ytA4yepqI1e48ZWI7wxSVWBkiwLI5foVlPo6iRVlkFOFf5SDTN9OdriFbb49Cvck1eqlM7u67ygi
yEIligwK2RQ7tCptNOx4c+9/pZujYGCJMMAS+K/3gkOUOuTL2pX2JB7txOt98r1io+pzcy8s3D9C
J0qua2ESXuxZN2KZBjLVoqPZFWhaROViD1JHh/sTei1Wre5pYG6LgAbLBtJvvW64iw4KVqABtuMR
nCKBYOvedZJ2OKH+Fz+jJ1jNh0R3sgZtoxhj85ki8fDQmIWb7po4nB8dRTXROhuNCn8tVc++NKjF
fsxm75cVzvNBGTvr85jYiI9leHI0u3Ly8jfaBMBhJ2qnNx+kVevYoNmi+xCpg8SVShv6IRgnOyXW
d7QJPVEyu58OaNRjlnhQz9TI9MoHTrzQXkK98VBw64v+q90kKd7qTYEWoLB65PZx+hHDvtR6GyUQ
8MVIolT6N5W8Hc3myizOhQbZfyHU/wSQYo07o6CjUDpV8dyI6aiXsEGxA5GITlVY7bwbXOAYAA/1
/HvdISjH75vGkx3N/NTOQ4th37qF/TWvVfV9Z+PiunPRvP+CxUf7zzzTod3HMsbTjjc7+8qROfNf
log45JZ5gG5tyZ1XWyk+6npvfzOy1FjcTzoLFNSQZUhY2kO8E5mTjbvJsauXBvTnSRZanfrtLLUn
1kzOD02dRp8EBnpnRBXEuwLzt4OcUGBBNkJ/IwZNHlVrKk5e4iQqRjP6iFd4rVHNdGwxf0Fk3KW5
ECrxlg/SjbxgaV5h0UbTnpLOKvZRGi0UlWohM2tRGq4991+JpukOnZt3alPLh6p1zY1A6NaRJfB2
uHpAONKmu7x+GuzIySupqTtdofhjq8yHGAXBjZrmrUuVU6RCzkd0grvhchSJTPRU0D0OBnI9Yhnd
6oO5tsajroXTm3nQxPH+wb11R1BC9UA6QXKz1p1VVR3UobWYltFRDYNfjgpXRUFmKNxP90e69c3w
94AKv3hYgQW/nFrZFzPFqjEJ0InvjkpkuO/R/6e8XkwDore6+g9GQuHGvXRrPSHDAKuhBkz4uvyo
P57DXOp4PSCsHpQD6tTsz/5sFGMVIOH3k/6aurFJbqwmReLFjo43ChTyKlptQulopd2ShaMKvfcy
q/LrOvk1Qz/amNit7IyhaPK8irrAorucmavPTZtVJPy22xQfQzwTA9VtNF8ApdknpnB2GjCAg9Gi
GDCEkf3Y6HV7iGaCz6hXt9goNz7uxa9ZFuaPdXaLVGB8Qy9jHId9X1UdMttmgck7hg8iU4qzh53v
xiN6c7ENsDtLk5fAbTVm13FPOg3nHy0P72Bace3LerKOs4OvyP29e2MbLZZGaGxBAaJRq19Oj2s/
cnndCHnnLD8BQ1ePUZoufgJ4IaotNfr7490gi7x6KP3fAVfP6eCmctQBCAfODE4vSkegR5FJlbBB
P9gq235Pj1M5V2lZHvV6MPZd7nhIDI8bQddyKFfP+mI7TuDF4w6peXVoB+RzbCxy2FscaB9n4pqi
dPkd1Ub1kGL5dehaUwRqkyknvZZbx+lKt4iKvUml3qLyShECFsflugN7wgnBwVUFcmpG06k6VJ67
x933qbPlv7NjH8wpOdpZ8zkc0jN4lCcCuD3bAbMOvGq06qujh+fcLp4dtd+PufyoS2/aOPQ3XgZ0
iQA3gI8FublmYfZQoyKxdIgGu8UYLi3x4ZHVsLHbb4yCkArrQInTW6iRl0uRAXlXSyWiRzK5w05K
HUdON9M25nJj4y08Y65nd2Eac64uh1Fz9LjrhLS5UYBQD8IrDnbWZZh4jeGZfrDz5CkpEqhlHqJ4
HKO8bjdqULTJ7/sn4PrELY1Kkj6Hu5HOyOpwD6FsJycUFP1ivXrKrLY6CcXQA1LC6ocQhnP6/xtv
+T1/XGCq1KMG8frw6EwpoucpSK5xzqKDiCeLMkAjNpjur8Txy5Nl0nfANnjRhaG0sbpSdI9NQ0PF
PMKKit/XRoxudqhmkKBDt0O6fQZoK9+2dV9/BKeBNmqN/PbHJGyNbmdUoTSOQkO4G833qUH5vSqN
xy5u3cmfwVS2fh3Zg3uIe6Td9/PUOsW+NXA+2CHypb0Pa47LLm+TEROHvEr1J7eZhKDAKrE/iWWj
4nCOcOcP6VlVh5PLq9wVWORfXpkNPyA4F18Tp+oIeMFTVLvGTJve7+Z2PjexqePa1M6U3Et1cPM9
llS5vdMUZT5OY66+h2upIt2Vi85FiifMilNoVQKHGpbqqU+6XPoRBtJkKYo177TctGof4xm0RywR
VTly+UYNZa0Y7czHbTB/GTNHosc3JV8yC/X2gxqGY753sPL9OoW9+YI1mEBNuRzH/JGW2eKLWvmD
07faMUe0rUBab8aKSUP89Q2/Pn3qm6Ix99lUZuE+k6qxhba9gR0kZF0wpzYlTZfzdrnZdCVPweU5
HgoG+jkzpKEgod146Q5HrHRvTuhtZdU04RRhhjutzZwdv6vm0CfJsyvwpEk8ZVEiQ1cI0YctNNpr
gXu1NQFb0BdzFgkZqi+XPy8dG9TwhesdW6fFFy1S96Ab0QUtLSRiHW1PHPwefqNJw2xQQONlO6vG
1Qq53Hl6b08glsP2sXbKD+zMw18fU0jNdJOQ11jSzVXU49QIRoW8RdjbxE/DbCBI2ijqS5lU5hdN
4fjeH+7q+SNWpciF+hx6jBSHVs9f1Ik0jsWMNQCa87iQqe5+jtP+jWtSCBxT9NmbEIeLTPs21nO3
EXRcxVTL4EyRPgt96yvU3DwWhuzjNgng9Me7woje2UP5Wcuw+K1l/dsy+3f3Z3tzQNq+hMpIh9GR
vfzuiTK7YqixDRv6OgzyrOw+2BPUFW+izmoKC9Vht/vrggugfpqDvPIsMhH66h7E72ku455ZqtIm
ghlyDBZwQthYy6vnZBmFGIa3BKVWGPiXU/OyEd5AxNREpNXnyFIp2yp5fIjbSR6wUN0S8FyW6uII
LeNRqKJoTedEW5NeyxFD+jzGB2WwHLw6Yf1SVHIxIiunHY1fZ9/rtbW0Lba6Nldhwmrg1dUi8AzA
A4CEJ8WZeFfMUX8M+3YL+XtjOXmZCbvB7gP+WmPsRttsez2ZACxgiBQoc+YcuxkvKhvPyjeZtcn8
uw5LICsTCS4V5wWXsIaBKVGk6Gko4iCsdf1ky9x4X0ej8VBH7NTWTTAmmWQeoAEdPmr4a/phYsQY
qKTKx/tn5Mb6WrQ/iXthbNDXXoVh9ZgKJS6jmIB4+llaRvQ2sbAuuD/IlQU4jugXo6wOBaJFVqO4
MIZD/Ah3sGHSva60/1KlgZ3D87GjD3P2xHhMIxoSlPj8qZrSvUNHc+eF6R43kOZAL830h0zFE22h
UE3xYUroOCS86KOqvgxt+q4raJoAeNwlwml2wB8eKarYh7br2o3w9daOAXqw9BJBenAGLw+gkHUf
OnoWB8iMmbuBFOaQ2eonYGm9j9DlFinvOj1eVhANcVhrlDe0dT98dAolnTsnCuJe/HKSXPfTyTTe
ZVDO/SK03lvGlB3AjMVPXMAdlaMwP6K/pzz2i5P9/c95415dpNgAQKvLNb52Sy4Nt6tg+keBV+MD
qRhDhEpQO+9DfaD8kdvm0c3nrQLBjRto6QCgObCA12DXXC44GWNUaB0bNWm7lxIDiY9eJIsPGhiB
j1psin0pKQ7v8toJt3bvjfkyNCUXzikdorXaLMWfWZuSBGFup3qMtDneZRgAgOLJ6WM7lBC7LIGc
Pn4dHZwqivAld5yzYYuf1DN+CXRNs0H01N7733ac0c7NCfeU/gddj1OEzqLfNvINFIoUwSfxw7Gq
9iCLsjtE+Fbe/3A3DrtNQsfLxFSW/uflGkpZITPrsYZjibWc53TOEdsAa6Pmd3MUkke+E6AKlPou
R6HImSSwCyIE1UXvs6N1+IWTu3EAb34UMG+0hCBQcCwuR5FZhmnegPoRYJh5jxwBBj5Zrp2R+sNT
bF4yCSpoG1vh5tTgbSwqE+Bf1p21TMVCpXeMKGhN76foNO1gRUmxERNeVwkIpDnlCHZTFF56hZdT
q5rQTF0gByg9pPWzKWxt12qzii90LI9lZOQ+1ZTsAPxP+aTUotuLJlcPYDeTD4DThv3QjyYVb9N6
7udu8d3ONGLYxpmxDS7z3ZhJ/q5gjHP8D9sLNAOCBVSxrxQa0zRJwk5R+SS4WO9sHYkjXBJ+/5dB
EAMkIF9u3tVTUmdV2LiCQVS77QIjxbrObsp644q79aGJkmFcULKhFLcaxcCIdKCnxYeeEagoJ6fZ
yyUquD+X68SJL71AZRaxHyiT6wi1kJlnhk7HTRqp6WcxzOY5V+ku4dSFBA81Gh98GNSJAVTzXI8v
6Lg4IASAUmYg4U/DiJFWlTWgWcpSbFQQbsUoFO1VRlm4NfRXL7ehHtGoj2CfH3lL5A/QZFiSQPza
q8UsHnDuTkmkeVsgGZhIveZQDXEPTNO63VqlZaBV8En/ABLgYu6AJt8qjp/nCi/erFOOU1F5z5hy
PYlIcU+zWphHKzWK57IeFp+N8DdNqeJ3aEYEAHM/vtRWpb3c/2Q3NgZyfkT2dEwWwUn7clEirx2a
1q2UY51PwkdgS9vFIdSavx1laaMSbQOhWkQfV49dW2kwLGaUn+xcH3eY/zXnGIvdjU1+fYUyCuu5
3KCcpzWz0FQnOyu1OTwC+NP9pp6mU4IyH+7FyXjSwZfs1VIfNwalxHf1ORmW1gVvKn0F9Gwul7BN
JqOxxi485hIxqUR7qrGe+UkvyFUPeMcMQQ0u2dvVXtUYe1m0+XsrdHA/awpr1HaDOvMI1476HqDd
9AJOTOERVp/t1PM+RL2ZfR8rUMkHD5AtXaBZLz7GsaH/FIaN7VbtyMnez32ifpe5Voy+MN1JoYrU
FeZ5bEb0mj0atvg0hJku/dyY04/ozOchrMbEm3ZJEYfRzjHADPqtlnqjn1hVFPphb2GI4yp6k4J9
yaM3/dQlT00hw2/joKBxPHr1jySSU77LUoiMOx2s7EsvaxOjkbH4XXZ6+U9aR/jUzJFqDbQlrZ7t
7CXkBUryT2Z23tsEgSPbb0ss0EEq6s7ILrdHIjBnqIGs2BDe5z6Lf6au4ARUWZv8UAZPw9JbGRGr
1iv52Z4nmO+QPz5r1VzPuwYPuCxIY73EyLGTIITAtf4cTU0+20npAby07OY0ga9+KTT6vKCOdOVJ
a8wkPBiAd06xNOhR64qaf48Vd/hS1mb7kpvajP+f2r64dI8wvymeMllgW9i4Ui0BDNUUXMohXDw8
rUduF+djTm30RaRpiOMg9GS/Kb3psaLt7Z2wc00Q7kcOTfEbt63Vf2onw17bHLwk2ZMTWQ1ymhmp
AnptSrsrlNAbjvC8o+9aOffCl5om36Z9nE1BY9WKuf9feZciriN0cCSJE8PFrk3vRcnsEl+q0vqU
o1JS7FDfDN+NwuveR+CvsHp2M9DTWqG4FIiwH/zk5rbyMiRF8fn+6V9O9+V9R40K8jjtMMRhrugD
UeM5Y5il4TFqkQYNYwQaZKXpgdPan/5+JJA7CwMVDQwy+8ujSGQh9CYqqI4jNvJYt/HvTmbireq1
yUboeWtOAMR01SKIB52+jmnSKIr7MWYkUoOjiIrmca5Da99K5ev9OV0j4YHXokyG4g13J93Z1VCZ
W7uuwgY91lGLTJOBXafi0OnnbjBOPCSTH5stnX4Axn4c9fAks2Lran2dz+ob8iP4ASoxMK2e1SU3
1AZQuiH0jkVkz8d8tDEGH/FFrczykz7JR4jS2E6G7rC3whZjJZfihvSqx0bp/o2876kyPHZd+C1x
7Uc7Nuzfsp6jU5sa9cYrf+O7UEiCW0gmq3IlrxZrFM5sqliXHTtlsTeO3V95W8gD/Ohwd/+73Hht
TCiawLRghtB6W2XMbhQC3DJwtccYtfL7wqLdJx287ctRRQkiN8adCRLk7/cdzZ9FrWrR0wKvdrnD
oxDfdYahNO1E6te+06ZdpKfDiX/X/g9LCcuJ+hEHF8nn1WFytM704pKhPJyodjLBBQ3AkEBPsps3
ZnVzjxOVsr9dODaQTy+n5VmZHNDy8I59MwCTqcLCOXh4PR/aWfcOOTCL88Dje1AsrfeFW5dnQSSx
8ZQva7fe40jokOOhfatTOrv8EXaURBOVCu84p1qOSaxOgzwe3WMy07BGE7f5KEayk9wqt77qzZFp
qyD3xIXC3r0c2VKLOFVyyuY49PYHXOLFDqN290HpkVbFcy76NFVpc9AzS9/4yNfxH0A6fMLhHFJT
1tbxnxshp9JEcHAlKHe8H2qN/oa3pTZ161RqBN98XIfdtEYJD4I2TVLieo+bYuK3qR3+gO31BLrO
2WiI35wPWQiIGYoqVwLVJkGQwMTKO5qJLd7SNazYuckW2Gj5Hlc7Bey9xSOjUWpcfsUf3UgLxIRH
wMEo/8PZee3KbWzr+oU2AeZwS7I5e2ZpypIs3RBeshdzKmY+/flKwAHUnL2bW74xDMhWNYvFUSP8
oUbKaRJGHxnaUj6rmPg813ReD2KNjFr79XSpWw4yh97cOxY6Xt4LKCMvUuq0e/VWRG+SdmhPTYMF
qLlN+NkOBjYVvZG+1mI+mvNfC3VEU+oEzopu7VEGmbWVqVqxfGw4872TLt4HPXcw79ORZWHeBRlM
zZavt+PrtW/il0X3ElNzq8Ug3Vi0Zyr5o7fj/NFwqiyCh1d9XD1TwGkWZqg49h+3F776tHRCwWVC
DaIqv3y5g71sAlwSL5f5GaIhogldoyzP6tAJXJXS5hMSXD9ur3mlo0wLRgeqK2dJVBK7CDDiahoj
5cQXoqV/NSX1C+V5+vdk4sA4GlgZIpSyCX+qTT1y8qR+EGj2+omC73s8WMToFZ9hxJFWhifOV0sR
3YfeGuwXfUOgoOKIRJB17XNneuB/mA9HjO/1+5LmGrBMtFWRg6v5X6XfZF0lb7ef7urxRU4cvVtO
L9Dnyx0186VJm5kdtWqlwA4ZvNXj2Hsk8jgl/MhKdFQLLUkfVScxfM2LxZHcypX4Q3eXy8Wk4Uob
ahfZU7E5VFtcL0MjhmcV0/rnbHHHZ+GYVbAZdfOsWlOFEzZGuD3S9fhqdvMHhTourLVCDe3CKe+r
cXHPM9Ji/ood86nE6IkhdGcFE+54wbC586OubKo/I7kVI955RmULHcmtsp8zXHdP6Fuony13Wvy+
7Z3QQ+TvpCY9/t86aJSF3xLYG2axSAyimqYZjJaxuGLCfRoNhigmCl8MUM106O7caqufTVT//9S0
pLi//bauhFCUD5H7BfZA42ufRKtj2Smq4ExZg7TydPFdVbPUOAhpVz5vKfXOhArFa+aZuzORVlYW
625HQmkpzimpFsROWy0PE9HTKlqLMtSroYoaLpPo9vNdy2UlbgWxSqI3hckuejeZNs2TxW0LJre6
xxW5mx4hqutj4NqLGqPC2a7fSyvX7tuED0JPC3TZSmxcYYItK77Zo/kNL93x09DigoD5t6I+ufiy
4rZm9D0SzJmW3acY0v42o0myLCSTibgkTex2kalYC1fB5Z49qzXjrCTlEDg6TtQi7ZoQX+gxxEMa
uTkKikjxxiMQ4bWvyADRy30nu3x7LGoC1mNZRUOSVgGxXfXY9Ie2L8+WFh+E4GtHEMAWrSICEGBe
4zJgZL3rIIPHg2rZlESZi4ZeoibqwRF8T1ljP0neZQJkAR3+OaT65Rpfsiqr+k2Q4Yl5ziKtz/Dw
BW+LAN9CqlYG2ZRPn3ohko89BvYPc1xm5TlTyozxB9hOaqBmHTDsXLzs0+1D+hP5urvyZcMMbBUd
JRpL8pb65bc1nqPksVN60TzYYad435ccpKE6Vqc6sc5tUzxOTfnixfRIEvOtmtX/FNP23K7VQyJa
jLvm09xmgaXWnyYa4+1gBIWznBWtOelIGSsetPqEAzMaUwiHR/g60jIH+3vlIqXpJ2EDKFLSj9sV
EFlpjwUUBzeiQALpOoJPqdrRDHrTetK8YQgdCQw92Dd5NPb7xmAfvAK1Mon8Lq6Uq1qM22bjPu2M
/R9xlluvHrCJmqb3UvC43eD5DciQ/0Bc1/8EcT0Lvx+9vxRBS8rvpmx9XSGb/4jBNorQXJbnnO58
5adWln/TFQ2ByxWl1K9lYQ2pLxo0VIM1jvU/izjXjti8Vy5OdpDRCaqKQJ32dcEyomGf1qsbDd5f
ZVltj0jfVvd1C6LMnVBqFmqBI3knCly/YT7c3sorM1qpzWQB1wFRC6F4d2uWsRY7LXySKGce7Dt5
96jFPd6v4g81cRl9a3WkjOWn2tPeUlv5rwlVRs/6Iyneq6fIYXREffTz+r78EDTkkJMCMFq0Jd4L
9rayf79xX9ZZcvLibvCd+J/bD34t+oC2pxySWSBwpssVpUc9wALObavNaBBVrhM0KSHo9io/kTP7
k0qEw4MBejFM5v0XnqkouYxcb0Oyfoe060Z1JSCmABAP9aLK/LZgGN4yULlfilqcQRyPgael1mc3
XiCvZo55Z2tJd7dtcnCb1fOZUXb6tKLY+IgYoRGVLe3bxU7LF1Tdf39gKUXVJSZIgkzwFrrcpR4P
zrpvDTfqJr14ZMSnR6o+936a6OLO23LlOVGU5SCkXH015MgwnmGYgXC5XJR++IYyy+ZGdGZyOpid
Ddiysw4yhGufHY1K2FKMK6ny9MtV7E20wohnNyo1t4lgLdm0RWcv6rYm/2xZWf+EIZv3WNWT+0mU
XXmw/LVuCE0QKTCDMoEkD1+uH4up80qF9Ys1R2qFdIxcssjuG5ARwRCn3ienzGaygHnzVaege26P
+sGPuLrTEvYFko/bcQ+tU9oM6NVE98NNTc1fY8c8D0huhLc/gtureOruU7PAKy50zt1IMUT/NPY1
igGeMvybZwEvpwEwgyeAb+bFXUrXZqXB0nNUtRGrgVFzwsRFxOVfPAtYFvSOSGmBsl2uUlqFUZnj
xNnM0oSAbH+qUUM8CMrXjiYgPPiC8JykBvrlIrqLpXKvEQ2XtNZfS3fLXjaPRExZ3fxslA6aIUuP
8EPX6CcPtNnBM16rU5l18QvwZ4Jbumf5x45RNCZqy3waqYPOVC42eN7FiLlB57rfB9vL/zSNYml8
TJXUzc9USykY5yad+UDFWXg+1j1tgstOHf93nOi5+Z7STG4I0Mhh1lFbKI9qK8+RdI2G2p7wYPra
OT6hQdE57euGT1wSGCP/9JWik5MUx6veCJ/Jm+GV/ffbL/VamUKuzdyYHAxk/+4OBJWRtlNXksM0
0MOBuFtkD9wKUDTnc05NfRqM0QoW1Vk/3V752r0nScJMFIlBMCwu33Sh653NQJ1baEvSDwI7iLCz
iz81IT65o/uWOjiS3l7R5m/cX0i/rrg7wGbpAnBRuYfQUg4Zo/woHX07w/wKtnlTDr7Ja8k33htg
wKQLJ6XY7iR3YszGYuSWLWeMmyvRLJ3fout96nq0KlIyj6etR322XpUvqT14DzPqlOFiuEUwuuPf
oOt/2yAQcjnXumT3gZQAT3y548JT3FFhCBIlqL6d69qcHv4PVceV93qxyu65tykVSSID64oowR1q
4maEKqDNVLHvPxTJmr0q6r+op9Bgc0Ew0dSi7DYun4yzOyueDLNGs80UAtsa2LK5cfv8vBfwYgPR
0ZEaNz9xPrsDZONLqDVAFWku6dNHa/RS8pWqC5dUS099orlfRD6s0drHIuzN1XhojNr8i/nj9Ipd
dvmQFooSbCOwi9s/7ErQpBCQqFCqZ5Wm4uXjoxZrDlODQk262cInSPbSc5JKaVStoCoqhmc4/EaT
ZXx1VTF9vr36exEZD0knuSdIJMDIV3fbUlGIbAwz4oiScRKBlyfzcxpbUxtk8DeQ6MPfMCzcPnnT
OqmdIkn9qZ8pivO4DZ2F0yOYYd+tKVBChanxCTOmMo3yJivlt8DX5RduaR787CuRDzIttbEkhQKM
3MUfZ9EtJZ9lx8nT5+d1HKuHTunGL16ZIi8yoZfi0PiK1D62D7g3V5ICxhHMiqGqAxnZz1YLVaNx
NiKKQO9o/FvLlzHIp809YN9fWeUnBJIvHZ8u4CmXh8LLy3yyN9eJtBWvVt9zW6P3LbOtDqLq++8d
uilAS8nTI8rt28lq6Qij6ScninuvDFWlSN/SXOSBZS7O3ULZ41deXLzdPnNXFpXDFtBFQGEkKOby
4TiObVtoWJeYsd53/uZ664fG077Gti6emnarfwhnOXKkvxLSaRvCiZQNC3TF9mMePI0y+k+pEyGe
nTzQcO3fVovegptoBtqq9Es7rY1fhAfmZFls7wX5kDZqbIaYvcv02nTa3y8YaJPx6dPLlFDXPSYo
Hd04cXvDjkovLs9G0Y13ONx2p9vb/f7mZBV4rujxgeuCZne53W1pphneZXaE4115FuQTIUoiIYp6
C0VKcyQie7Tc7uj2htcPnCo7ggVkB73aipM3geBVnTEO9Wz6/Sydz59ij4ma9Mb++d5/6UVlpSKU
TVntaDFacbcMzGDLVpkPcsv3AYdVZIJOjMbscT9lEr1tYOnQ25Ed60VoxP3ycTISAwiewnpYIj85
IA6CLVuOyIVyvy4THxqNYLG59WkKM/C+fH1l0npVubY2hu6FEqxljxyeWXb3WeFMR6OI90vxeMA5
2FCIQ/vOZlsij0MCaUVZM+v3MPLie3Upuvwg6Fx5IikAhE0G03tyul0qQ8+gSiBdWVGZKsljkeX6
eQJGFDWd0xxE6ytLwaplUCORjLCwdperOaaITdQpvO5MaZDO27oA5xEvbJvtqBV0dSkpbCe9yoBn
7d5T2qdZL2bPjGorayJlRgI3mfX5ToNHeHAYrwRQPMFsFdcLCQjYw7EZpIkh3UwzwgUbnm0RI/6Y
JtaLumXFV01o6h0tu+3grV2ZTLCNfAUmjGpIUHvKvKpRNOFObaBjSxHczUjbLa0bxqVjPkxlIdDB
nMy3OdF/5J6RfSoMYIR4wWTRsnneXVpY2sOGlkhol+YQJW5RRm0vVH9AzOjJiecvt6PelT362SQj
X8Y9DqGzy8+GiiSmCNyYNVSmS7AjNkSBCRLtLKo4Pd9e7ErMo+5k/MzeSJy0PBu/xCBmdJ6L/JMZ
4YpuPJJ6WHfKqkzoHGKAsirV/Nuof9Is4D1Uu0hzgrC8XG8u25lPGERuvAHbFBos58qtsoOnunKi
f7KVMHSWshT7j8fJp7xry4xV7NV8s71yPSXlNiD3Tzi/vYHyB++CHIUsBHWGR0DA9zBVHMnL2sgd
uoKr0F5jr08QJciOUu0rYH/Es4jiiHAzzGakfblvXeUsFpKteoRZsfKgeG781hdJy1QKHZPCz0yl
Obldu9zjPrb8UzVijerFXO4F+hCvjGisR89mHGplXbMhulOW6FNoBd4rWeqPTrr1AaBI+4NVpmv0
uxvEcJh2puz58vE5u0A2GF0z2K2rR4VFk71s4x+uK5J/s4iUckEM1JAZ4eX2aN1WjYgo6xF+3hMQ
uab/bidd/cftR3n/sWCTTJmHthRNIubul6uYVVLkiBHQWkZhz2cOkwbbMFAmAKNAJTo7cv67UuJc
LqhfLqjMkLzzxXYQu1CGh7UUDb3LtPpnborsIX1K4fpp4xRQnjlIvYxUYtmSRshCzd8qnK5ggzve
W9833cnJ6HFSQ9Z3fYvA3u19ef+58TMZq8n2MQOV/cDPyLYO0J7jRGtWdEE3kgi2szr6YAGMgxd9
hW7AWmgH0MQlXnGVXG4JvkUeGC7st7MEKUSoZyLUmkYLlC5forhu6ZQj332vtk0fotS0hlNhKoFd
d/VBjHn/4fNDMDeQnVwKuj21z/So0GB8OBGOZNN5jtGWN1bvqHl0pWnNMjAJGAdAmHmHUUrqrexj
xtdMHRLo/pCVzkmcjn7ndlRXVov6y4pkY4kL2WMLGhqFSE07eL/XHlWaUMp5Izi6PS6ryVPKHmb+
UZo4Jp6raRMY6mj+diQl0ZcgY+ALlBb7EaPaulojDZmibJidMF7n9ZzXTn26fVZlinYZr1kFEi8S
QlLwY39+1FEssGh0SWlzAAG62nLWNuefOXUounUNxtNcVA86OcBB6nPtI5Ey57LFK7V75A/75aZF
UnaIy85kE7fWeRx6Kz71cYlVuFYfLXUtThGdSL2BmCJOsutL4algKO3K+5rHpQ6nnImWpmU5rsoD
l7pl/n4h87NEY0QEglYScC4fTUPpuleW2YlsfW3u9TEr/XJK3YPU4epTEd/lVy8D8O6pJm2VwP2F
zkLtuAFTk5YyPKvPWTV/Npau/HD7oPykiL07KXIQR6uG9HH/gWf0/VLwgXx5gJpOTd0tQeyNOhjk
NY70xEjuN2NihEQnAvBqtjzoeENC+mjLc7Wgx0uiOISaOpj3am6gGlFNZTgo2d8wEfVnJnkakF+r
OWuD1j4MxfRtK6FXeBrYhCmuxte6dowTpIfERwskCTWk2MNBA4eS5HEN0n9L724/8LX9pYtGciap
Pup+Lm10o9GuGx0VRZR6VJZFHNF2YD04AYwfDe0IUypf2H6DCWvSW5M5AFL/l8emYACoxqlrR+vQ
1Ojsj17gsI9hiqdGkCRG6/fQY85o7trnmfwrgnmCMcAs0tfMnN1zN06GryTbGlkbhjrlaM7BqsIk
mfpK89HSn55HTH+eEu5H5iZu/+DF7nJ27WkOx02CPedkvXc2TwRAwNTG91ATPrcixh8ZZw+jR7XW
blyfVVy7WbDdyq07fTXyx2ZBW+B/Wk0MSSaEExUVBMpW2fqHMufe2xgyfr39cq6FrV/3anf4W61L
OWMMiHpP73wxVMYXa7C01y7OjaAzdPsOeTkr8ABNBbdXvhL8wXMhJOdR8tJEkMfml7i1JI1n9k5G
WJ6s7mlc0FbXyr4/317lSnQEHceVjp6pjJG71AqU7FLYsJujqRywfSyt9pwZzdNiLf1BGHlfXmHH
9ctKu1NXVQZS52VCGEkSKzD0esYSA5C2sgE5chQsc4WqiH+ziXAnyIFlkrp3NlHgcwxdn3PrWPVy
V3utwswgP8IzX9tEuvGMx+QAyNo3CtMuTVqzpVFYiBGFGlWp0Uub9YdBsY4wc1eXIlpIAA1Y3r3R
caqILLG00iHZLLqw8/RPsH3zc9+AUrh9Mq6MPyh5fllKHtBfDmBTlSOYXduOFNtynj0nbaM+boon
Ew5WtHhx+11pyv/m7jL49tSlD5lLrjfWwvG7UhWPY23/KAH8H+RE/8vPYv6BTtwV6s4w1V42VBXf
hVGr6p2jYZoZrm6j66esUW3fhfuFLEU2r69ttZnCj62uf3Rns+3DDgeMs702QM/QOer+LAZ1OWqe
XikZ6b7LISfwYLyk9qJBCFzx8idekZnaSE+kUdssj5vnfNe87TVVQFWpGgWMCfMtzT8Y43Ke9PR5
lojnscg+rK1yb2v1l8YagtVQX3pHCeYNAdrbr/d9eCHbo3HHxSPtYH5Oxn95uz3jx0FvrC1CUD++
R+VtDFR0AA8O0fu7Ta5ChS59hikS5Sjrl1XcWLVGxMi2yOrTjmqgfI6L+EWbejtwVKiev/tM3Ea0
rAEhwWt518FpxzizICrp0agbXQSZsITE2iufb6/yM+3e3Z+y/IDhTkZE52H3UDSJnK0vaY+7ihKD
DBjn9dGzkuk0ZAPKX/hRRZXet+cE5xO/3Zr5jL1dF5IXl6d1MeaTgmXAqajW/KyUpfnijfn2ZM82
2Heu11Nub9rX/4GOoYGCt7BrbzG9VmtnPoFrMX0YU0fIxivQOI4s3X7pDiGpjbtEct26NXEK046k
xt6Pte0bH32dKcxVE233eBkCxZj0O0Wvtg+pVwO69DKaH1VlnRnsH/Lu359Nfg5NKslsh+m19+HA
f3dZ89yzo1RiW3pRoWKkJ+adFZuVn5cbgr+ukgWV1CdUS/sfMdUTxPOy8MnsJ38W6hgJaKwHx0u+
13fvnWYKUHLqTi7My8PsKaB6SpKFqE/jJ1Ki+pNdJN2nYULMuFXVf+zMac8VlN/I2FCovH3qru0J
VRrjPXS6YOrsLmp9norczmM7olRcQy1bNsyKsiN/6PffK3w1pEfpF5GNosp4+YijFs89zW8GbQ3u
vFY8zk/1Wn424Wmc8sH7fSQTy+ESBx7ToT7bQxQkVWPMhGNHYxo7p3gxsrDTUdK+vXVXBnksg2eF
SS+aynMv+lX1qaEpMwOmuihGHxmlMqDl/nXTOy9c+ffv84rkhhDWg5E06E67z65ihem4fLn9Q97v
LhbzyEwihQRDDWHXy90Veq/ZSTnr0bKW3yhW9cBSIEAnXukCSauHg/P6PldgOThj0gTVpgG4a9l0
1oQzsl3rkbkpyujTQBr9qazSR91uzN8eBF2utT+e3KmoPhY0AmN1ebLt6W9HR07zX+wfhkOoVfP1
Yd52uX9lExeWsEFmriscVXf01JOxts3JEQM1qbMedUaubaAF+VpuIsB9U6a0v9xeWPKuEjCsRYvT
Dn6DXt0raWR96i1tOd1+tGtL0cBTaZDQ02b6cLlUrVYoSqDtBTyhVk9jBoRMHVys15y4OFjq2im0
5WMRRKBK7sef6PpCIMcVglLTNF+Npm0fkPltTwkwwMe4rbuDYyhP9WXY5C6mKQJDRZIz9xg/wvVa
pFnDo20qLcGZtt4pw/qVim+oTrHaVaECKzFcSu/oC3gfNFlaZ0YAE5f8Y+9DCeA80/uk1CKM7sVd
g4OJX2Nwc7Ch11fhe0bmCPW9fdtnG5S109xMw81XM4NhpMOE9sGRv9m1E8IMlFIQ2SHIbbsT0o6i
Rb6U1yZdAWB5rRvWnS0mMmYnDh7o2gkBlMPNS+EEYmX3MSOlrcEs67RIzfvSz5PFDkU66mFC5e8P
kIgPSsMr+QfwYA1bNWS8LCSn5LP/8qFJlN42K8hcl9qQfVBcBINMNbH8Ak+GU8UBSn0DPfHQ9mL9
rHbqdm/qXReI2umDeG7rgxP7/vn5OdQ+yMhIUbf96CTuKVMZaqsRnST7tDbuCIqvwNQN2ugJutVf
v/vtXy63uxZqtdEmQhC+h70LBUrtsmjmvoxgGf9xe6X3J5V8nw9fKsaQl+0DWo+SQlXVrCT1Pu68
Lp5PpVZ3B9Yz708qo0RuHvqtVJAw0y7fptvXSOw23obYXF/fk5InUQ38857W29GI+SdC/jK4gERD
fgj9WGBBjKAu1/LqrkqoNtVoHPvYCGZ1ib9vtW4ZYTej/ONPSh8X4VzGG1kZruqPOUDTNkpEk44P
/Cdzcmp6PVXulLhoJ4QJFfFxXVzj22TmRhdsjbOFKZ59L106jzUGKhtY4MEeBCq1deb2b7oy/rDy
qf2MV1iu+XE7bl/zLRazP4gRSmQ6KToTinwuy9fUnakDKi3vNPR/FbalEEBfF6f5rJazBt/NmM3v
Vj8Sgxc5bwl/9/Xb1PNAUegbSOb6LoTg6sTM1J7UaOmr4U4smUqNmqbfbq9yRTaLmCv7mUwsaIrs
1Q9SklOoaGjIx4vC3Deb05e63gQCeqgi5E9Wuyo5PIfaykOszDoopu40fPDy0aDnGhvrU6ZY82Mx
xsPrsBUxzEBwVkeFqYxhlweHc0PLSw5WsHvagy82SE+laLWBjvKCtrzdpgHzDxfN4dndlnBpTGXz
LUV31btuKrHrjGMPSG9f2tZMH2Q2h9ADF/pISyT+y+pFVklzrKG8b+3YqM6ON5Aj5ENngG3I+pPV
O8iEGl2b/cWgePLuksxigRQR2c3vDZwjoWS5EDMbsFe1TzFTaz4QhLYLzL6Jz8ZAFxDms66/QPPZ
njKnd95Uc8GBTO2Gug9jB8cwH7WytA5QmxxPmo5YSaDFlrf4eaNOsLsmvX9a87YMcviqMIWrov6r
t2rMXXtV0b5lJCjPWYPjynmtVro3KMzrJxft9wbICEj1IM7RI/b7VJhLWLrWOD0ZXtVTcRkpeikp
40g6wbTlbx+o9wkESBwSMFALIJrMPbRxVotMX+pijYzFrh8lpzU05rR6EYMCoKXyUsjgff1qF8uR
8Oz7eMnK4DPoIFI4vGNa4JbKGNhjNC8sdTrrwFJDw62ng7N4ZRWqRgN3FW4+B9WKyxhGkmkqc06T
ZBjzGSnZDesDc7F/GyCKaYX89iX7ksRvF5U1q3MQ5hu2KGmG7NEGIxZkduX+i2f5dZVd6lB0UMUN
ITbIRd0YVt3aRJ4Bn+v2iXh/w/AsgD7IFdgwFCQud2x2i1lB+YodK+rOb0Rm+GZRb0FChDsoHn9a
Du4CBUA6sILETIO6bVd0dKUwpm7VwXWYI82FdKnKr4KqSjyUir4REZSye+oXNakflULAmk6NGZ+Z
RF0bxc8NxbVPw2YOf7VtOj15rpnGd2a8dp89+t5pIFoF7lsLKRAtr85TfE9sI6Z9Ta2/DDGc2XDq
tPyoi3zli+K0yU6CNF4A73a5f0WBQdRKdzRa3cJ9WOchYYzTS2KtqtdB7fbKSalWOvJp6vz2HSRR
dSwMxookZk/EKus5xxEn59UlphqWOfR4Wsjqv1lFIgYl2M2lVLx8wARcr5Ot7hpRCNFntao5VIz4
qLx4nydKYgD12v9HplyuIlRRQWI0oQCsRvpls6bhDpxiedcgABRUHsJzt4/9FY4lHT4GNbKLAV5w
n5jOm12KkVlsVIF8fiwHfWoCLdu+JkaM8DYft7+0ZMPeqllfYEt5H3CRb+8csJK+4U71m6i3/l5t
kgkrMLwblElF/i1rwDTNenc2RUcG3uZ/m4OafoY+VB+EoPf7JaMP0ZQOCLCF/STZ7ltnVDtziYSp
zdEs6uIpXTP7U2wtOsa+o32QWF8BrcjJFpxDhClRfjB3cYLkZopRdlnQfPJAcOdZ8pClffyw6Opn
ezHyCJESCCRoHp6pOapAa8zxOWuNz7ff27XfwcBGJt1yUk9X8/KgdGuc2+oyzABW6/ZPYFsl5CCm
fx+aNhH/VRSaMoAE5qo+Gd28fqw1Rzj4wTl/1eZcHUlVvA+e1HZS6400UHIhdynzUmYWR+Onmjcz
RUM445OF0FxYraX+27cBcCFaGtzaElFu7e4cJ08xjSpZaprm5Pu0KmPYA985qDeubS/da/pB5AaS
W77bXnywPHuyyzmiwf0HojpxUE5Ma9cNwZilfNoG62FxZjNQ9OneGvL/0G44AsJdKWEpFSmqKKvI
rQFFX75ifbWcqVxTjnWBhpLFScJjUU9eS9PofHp7DUMAz4iWeqyCYV77hzjHy6HJkiGossk8iBTy
YF9eWvwaOlZMd5i+UFZf/pqipfUxKdYUVZltvLV9u4Xz2CQHbMIrJwmNd9TU5MyTbv3uGtE6F3pE
zypKp3cI8Sf9p2Gzx9xXFaM/eKJ3UxdJWZTNNilJSum67+XMM5Rw8ukOOlvV4TXqVdnXsjXW/9p6
lpIxJ2JrfBsJ5ZGUtR1Ry8d/Rq+q0TzBfc6p5bqmMAHuJVvlj4kxfxH1pCkPuAnmAqWEsiaDhcny
sXHV5s1B4efvcmqwd6oxxM0nlSOD85d9VCztr2L5WPTgCE9y3AE49/JNqW2tmOiGYWID2OxE1el+
W5Bm/jHWBjZ8Q+p+LGOr/O4qRXJvNrPzbLZK6yPjzPAoQ+a6NSfxKCpHX/28UD0eSnPOwG9BSKdw
ym8Hsv2xkj+WNigdGuBGEjBw+WNF2yp2vIxdNJu1E6Tb5pC1zNtBdre/JliFs4SICU1r5KP2Q/vY
EVIgIO8iQGOwREdqnDJtGz/O1u81QJLbz/QO7CmXo78LsQwMvkTBXT4UyZg7pBLVhHzxDyuxh2jr
SE00TWkfDLGUZ3ezejCVnfHRXFLzrKqYmnpVrpx7q/tPLmZuUz3pT14Dz6NfKuexWtR7b1TWozh3
Zft1psoS04uON/P/y19aArBLJ7LRqEnt9MVZu+zJKFPvoz7Y4l5TGoZDgxELjChE8wYdc33LnUY2
/VcgKrmZt3qw9Y3xcfPMI1X0az+NAEy/jOqCNswu4NQrduhWW3XRgks7LD4jjYomObJ1uPKxkP6w
CrwC+kv7BobTqTjCxC0+1KsoX1Bn75+xmZqCMaut5zau7WdkaItTiq7uQQ36Dg/KKcFJABcl8OaA
wffMq7jSEd/D6iQqrepLZTeenxgqOiyiUMdPCw5hL3EP/9Xs429tYSPOXCzzwfvfh1t0JOnZqy6N
dChFdFguXz8ezpY+O8YUTRsu5Jmw+4dO0LpCSeNIXfzqUnJQJRWLJPD6cikkUJVscJFZ2wr3n75Y
jfu1yb7aVXvEg3i3r/KhbIoBiisqAqRhL1dCKrypWqeaoi7Gh1RNceVxisL4ZK8iOXUFSi0Lqnlh
PJfij0Ktt5Np/DaXgN9AUSwzM49U3thfLXbCbmuTN0abC+jCyKqBy2I4Cp5X9lSW3q5J91XFJ3m3
p7m1efAm4xGma12Ao+zjgAppfKwo/sPbMe3aUnCycHoGjgS+Y7epaQ8az2nsEehJSSQzk/Khadbu
YZmPtPD2X6TcOiChfBc0yzFD2J3JzTKWOU2Yt6eOWgeJwphldK3iLHDN9o3N6N8w7x0iQEJHJpnv
fMPk0uhJ0WnmqmBstntI/NoMMbdijJJsHfEMMzTfakc49V4ifC3dahq1ad196lNZfKvbnT0CPBs1
0T6uqdeeY53ils/NigyjKrA3NLc/urjOD4qea+9CGrBLoI2E2sg//3W2wQgjTsGTRuoMIsFGof5O
JO10AitsHbz2fRAGMSEx1uQShAjG+Luql1R+HfGW7yJvaNVgNUmIxjk+ujB/Kn/8mlyyjEVfjL6p
hLvBy718Ihqe4COSRnbRlyI9NcJrv8cAyzd427n2wHy9q4OisLzkW73qQvPpZecZmprGHCODaxth
2hVrhUqeUZzUMtXv5jnRBt/qRpgk7QSF3a+acoKoRo99AR6K64qvVE6twL3ts6+DFVMV5Qj9f2hy
Gs201wcLrFUusj4o7dr9m79D/ccyx+FzaxpJEuZTP9WMVeHA+ZwmAk2vqF9GaxhIK3IrBWxqLkp+
0ithVZEXW4h3uLU2frQmDWtdXV0mzVe0rHnslE1EfV1ZQcdbeKrGHsNAZgVJHmTQ6lq/4nN4HcwJ
U4/bH/U+LWLbEUyVd79kdr4P/15uzmZutVHZTEuoGkV7N3s+PkytljkHa8lYtHvFpF+07ynWAVLZ
u1eMRsgKNLtqIyCuIqw8PQ6R8S2A1jCibh0lDtH8PLrdf+p/Xa4KRc3Ge1V2iMj7dknE2ELxBNqd
8YS9Ajw0M8sirGwhjcenzXu1utIbGQrOOVjfmD9G4VCoPywnxUt6W+GlZPYaf0eEZ5tPq52tL91Y
NNad2Qx9Gpk6CrexiO2CwVS5tacFzfz13vZE9rZC1J18JYXFfcq6Idb9Gm+HU+ylaKUZ1OdLoOTG
go8QxZ8eMqaFY+9UQwIrmoxxjJw5yQqEIjQV9XnOf+FjDrZsp9nNjPVeFMv6QzWridmS3dyb0tZy
VbHCYhlz/EPho8ZJfpu8hnvBgmVy++T8nJ9ebKxHYsZXggAfVywZ5OUXW3eDWiltX9Dv4HXmSs7c
tBrH7UO2tUUFqaQpfF0VRs03VKTDeRhaY6BjNijftxJZqnt1m5p/jHHLwLfRKvXHqkKnaU1zx/Hj
bhrfRqDDr6o2dSev3/rhZGqxrd2heMU+VZNRzLC5pX3DXK9N9eH2472rvQlDHBZpBWMAAOQFXD5e
mo7GUIwiiwb8sCEnTea4habx/9g7kyW5rSxNv4pMe2RhHtoqcwG4O2JgkEFSJJPcwCiSwjzPeIpu
s+5FbbqW9Uh6nfpulLIzHA5zdKi3vUhTUqHgxZ3PPecfpPoxmB3JwisydiovlSLuiQzWXHMYpsrJ
vGqCPHYsbV0hUx2U/xUy/su36b+FPzhZsjksi/Zv/8qfv5XVDPA26lZ//Nub6kfxvmt+/Ogevlb/
Kn71//yn57/4tzfDj6brmx8/8R+2P5364vvXLi6L9e+c/RW09sfXHL52X8/+cCwAG85v+x/N/O4H
79LuqTm+W/yX/7c//OnH09/yy1z9+OvP38oeMSb+tpDP+vmPH91+/+vPoor8L8//+j9+9vprzq/9
/t9//7ff/+2n3/9D/OP3//37v69/9cfXtvvrz5Ll/IXXLwqWxNck9Hnj//zT+OPpR7byFwo/5OA5
GZhqDqaffypQto3++rPCb5HiJYDkwOAyEncVjNk/fgTvkTUByZbnNWYNP//jI8/m7p9z+RO5l0fM
arr2rz9fpB8EVgYIFXpb4it4mp6vsWIaxqKoImRV4rTzEx4Db9Q8cqcFuo/STuGp05T4M2oy3+1R
DR8tecLOYmkPcq3ga5IOAQdF6aC6PJdu2MyJ5laxrR6FTf1jqw+TpwzJbW8OnzNceb9Rc1JuzQm4
47Ox/6NbZ91Ylz2fID8Umsjeoip54dMWoSYeNxr18kVjpYbpB6uaK1etR+TwzSnqX8/z7Ef13Kme
GlWEUEk1aV4ZlsMNJb74TamSUM6UyXxVS5N2J8vkryq7mABUZ0P/vrHT6t20VJ/kbE8l4omHdnaI
Qd4SyAXWgSaKFqvkg2qncR2CYT21iN1HR0VvfkFkZvpc6jXaMw4kds+cqvJrOevFu6oeP2CIKT8U
Ie4icV7kmqdrRfI4yHn1MamXbHbV1gnArpu97IZOPv6IUMm+LaLuM2A27TaXo+EriE+VSGDOi7ed
3ZeeJM/UWpHHum147luuExHauWUHDFjPiuo0R/En2cyC8ACsJuBGmY0IjbCYpOPTRP7/w2V1uIi9
fuVw+Y/f/9fv/+P3//n8TBG/8Y8zRf+LsDAXARPcFuBnz84U/S9AtVSKYDZqNkCPiDX+OFNU7S8k
n0gykK/n35Ouf36mEFYDnOCNKGRYtJccKetonQcBXGYkicB00YyxupTLuutSrC8Hv8VH+9RoSniI
I3XZeROsnx+iFWHGJhRkEfta44YrqbSq0cwGX6rgU03kQGE+RskhlrQ9sdq9phjt5y8dENsjled8
8Pmib0aHClRgB7qHjo68kwkRgeDzo4BOIQMkhJwoKpCOWbVk22OmZ6ra+2UpQdFDXuJVPowtpo9d
VPmD41R4xMstpWel/Tw6jbZTWNqYOrKxqIqjySskiVZTB7QiEIqWPU9K1STbjZe2FWjly6eOg1rA
QcmOsIZX4XBbRa0SCIkfpZKk+yWp47swVyVYaC9nTjCgJHVZh1RQhGnH+dQpY26j9Y65bjsNNmGb
QGNHzl7laWPYqMOxGJEDcYwLZmeh9VVoW0Hnq3LgUBnprPdkZPbQe1utCK13lr2gL62N8XprjOOs
0ju/sjv9fi6nAH+Fdo/ru058sASZF3jonA8A6tYecLjR24Lj1fmhWjS3taJ3bkV68hYIkHWHb6jl
Ie/gHLBF3hOt3OqfjbUdbkBP4cjqbSYnEg+Pouv8vieeheJWHUfePcdnB+lGpHC5malhkbIg18jH
UkY6XxHWIiN9l6uVXwRK6aFmiK/YFJsekg/NCzMkPPU4apEUY87Y0WtxmgBCg9xWU+XXSm7dLWpv
3eal2byuLaO4fXmvLDJ83Ac6jL01lKgrhkhf8piaOCktHO2b3Cuxej5Ji/piN1d69bypVcCo1Vh8
dnlGU12r3ZR6atxPYb7XocvFcN7K6iQaBqmvMIUr/ZwNTqZEV0BwhenNnxg2AbehTwI3ujqJ4jyZ
8zoM6csSzjdGpI7InBox/KA8PlxvarND/2xqfRINQdQFuBeXfjBb9i3sffJ2sfrjeiNbixsN1H/0
Z30pmj1APAhWpV8lIKDAiVqoV0gKxemhc683Jab5/KoSRHahI8ELlafNKmpFOyuYA9ku/aQ1Gj/s
oEzFMk4QsZ1/4zTMdmZqc/gwtxfPFNQx1oJcUSgtCbyB0s+sWDpJAg2YSlb64kkSJX3KvgRQKAGu
9fjqQbIKKJiFT7LgYz8N6bFy9PF0feQuJolcKcEb+UzSmtRyVlCysktUDGvlzO9sXC9NGOXfNdxC
4MM12LVdb+ti2J7aeirBClmRNYSf2yooiRQzvxrM6WsQErrzGInLnWYuctbc5ugiwYIQFiGXjJKS
AnceFV3my3YavZZMJ4Zf1WJukGLCuDRF/0Yxo+kB0+76lTB+epOSQPnU98WSeIpkl0BFo+XB6qWI
gGNK7rkB2vcFJJgdRP7FqhXfyaAL4gRKaGuacYCWhBF3ceb3Ye98abrAeK2YZe1LoW4dZJQmd8pr
G+NPigosgRBAEND789tGR+WvaEMr81VF+jjLKBJn5IteumohTsAcQgcNFhbCMauoMV3Apadynflp
kDUnK6+HI7Kl/c7QXfJ/BT8DPDqiKoLDtSbuZ+g5yFIvpT7midHXKou0+WBKWkFOUbfJn7VJNXgV
JEWvWPLp75oWOX6NStgvnOSqG6lt9d5WQvXVONfWq1xjINxaGsaUPFq7HMlOlKexKpUSaeyhevvS
fQCABTSHQFkIB22xJ58VK1RYJehq6lRDMizB8x7YSoMW987OvoidENIStWJgtWCQeJmdtyKFjtzb
pGZ98uXB57lCkqMc5/A0D2Z83wxN8yoY5x8W4hLvr3fvEpouWsYLh51O1RHI7XnLWkUNwTa7xLei
KJlQ7Uy098YyG1/Lqpljb+wtCy8KU5vezomcloe6mmsEwZH8Wl5VNiJIbtC1zpcUNMCXMDLnyUsN
9J33jDIutx9vC+I74PMkbi+km8ErKuNEQtkH8KfBXki+GFGB0XWXz968aHv54a35oKIjC60hXhtr
mFwmMlONvCQ+mHvNQ7QclX7x9PDMLg58M630Lxi6m341m8WH6zNyufGBvDgiFCNWB6e0KllFOPLO
bdQn/hSY5bGLOtPDoTL1r7dykSGWsU8BBQhxEPCdUAE+n3e0I80xbrLEr5OmKdxMRqPVHPIJka5J
v7NIid3NsxJ9WMjneCUWNLdjPQT6YSi66RZ1KOel17T4HvGmM8RZQen7/HtixCSVsjJjv83llMWP
+mgT93vLaGNwAbQgdkyugut6jc9qlnlaeuRL/D6SpiO4qeqoJMCzrg/uXiurKVTiYKZyQyvjbOXH
lPvcVYt0V2D9Mhx4QhyRK6HoywG+OpoC0nx2P+uRPw/5G7uQtfdRHDZ4FkWUhVzU+/vWq+pZh3Iv
mfEvWSlTFC7VMjrZgC9vY3T4Cv6vo35X2VS/VZMV79nKbo0EJAXyShygQERWp0tXxpKCj2rkJ0gC
3OSLvTzqmZYcr4/31kCYiJMK7UjxZF+1ktaLEiY4dvhxmo93hlPjW+D00ZHIfdiZWrEtzoJXlim1
OAXcAglXVtL5Mo3GrIX00EU+2ZXfpsR608Y63mGd9aGqglNiq79e79olkpPsACkVlM3J2cNAFCP8
7P6JbGVYmqmIfKmrUz/HEi504yDsDjVP+DeKsoy+1Jjd/ZQgG7QYYQHCQYsemUrj0/VPuRxlwZCl
DAEzA4CBLY7oZ1+CQKaMqlwcERFmyy8mhe1DJKRONEgTO4fB5Wl/3tTqcCoXrYuSgaZUwuoT9g/p
jYGCnj/FTvjK7NFGut61vfbEdfC8a3o7yHVAeySz05NZVtr3OE0nj6IMwksA/07X2xPB2/kqYlZF
bGfaFE6AE523lxDrdI5cRr4WBcpNncp65sYW5TRsGgflQaKw7I0WCuxB0NmfsyRQfrv+AVvLiiEG
9M9dgzbp2ssk0lKpbhXWcVir9dsGKOxHi9KX1weBdj8yy8fayjM/m/X0zgnr4NjbkZO61fDS9APH
MRwS1KCf8lNrDm80lZYTZk3kT6NCHo9t5/VD37ihCUznep+31i/5L/BiIlFKwu180INpaJSwDCMf
WYPUW1CIdNN5tr1Mrfbkj7bWE0QLuGeYOFMbW50SXZkgOJlZoV/LUXSnRdN4BEYRHJM5ltw5ypKd
9XR5zJJyFdVAqn6Ca7RqLx0ayaljLfTTJSrvi2ZQfpOtYo+scHn20QoxA1lmla6tQeX1lFRdi1ea
L5fB8KmC7CNQw8pJtYbIm3iXHbCj2kv5bnaNFUpwYICiXCPRQnKNhJpF6FOmrt4vZT++jRRt3DkA
NsIhtJNgkIDkFaovT/vl2QkgSfY0ZVIS+kum52/TJZ2/hYre3lGWDF6rY23d4acaHfVCrciPJYU3
FNb0CNA/d62yWNzrS/VSn4NdAdgEJLlIQ5OZO1+rUb1wgCQ5Q6055ZuUCO5jES0SN2hb4y+Rau9k
uzAa15i1+keZKNpRzmf9Bou65KFSw/BWK9Jo7+7bmgoTVDA3LAxA8q3nH5XLyijFUh36wE+0H4B+
By83B7DIO50Xj5316ciRhMQnwSDJgVU786jNrdlFod+zHn4t1QqD8AaMmpMvxn3VAxeZnSa6dUJI
WVVeVW+XaZ72IsULGKZAPvPYF5oviFCQbznvLWvB6QNLQh5tTpa/F2Oje8AU+0MXZS3Ksp1NCthJ
Dx0k59dYtRVuHjvl368PxcaIk3J4wsKTT4e2cP4Ng8WRBbpEOuW4gL1FDsA42k7a7Cx+8besxpsC
nkBicnQII8DzVsS2i8xilLBL7T5K3dQ+xFF+Kmpj4vxydh6cW42xvUDR8gKx4cKcN6bBJVrSoZNO
U5KCAOSxdySeMNB7Lux7Tv09o4ytIRQYMXQDdQg32uqqBWcHKzfr6ZzmQPlQ0tGTYivd0cjfbIXK
KeR+QShd+w/3BdoIZt9IJ6svMwSvEmLBYNpL12wcwIC9ef6CCWN/rOVrKHJES1PTytAYyWM42znY
IrH3cRlGh7Me75uyjXe6JmZ/vTqeN7raByFq4j2kc+mUQNp86Kqxu6+72fGHttR/tQAw3rS2PfhB
FeypXm0MqvBfJ9KGkgVtfpUCSwuJfE4cSicnjHRfHjj1l6Fa/Ot7bCMsYDEKQisSW2x38fNnJ38s
oOkGUrwnJTczb2qW0DNKR3VxEd4DbGx0iHuMDC40T8QG1q+hIWiUbIwa5wQLz/5gj/Vy36DBuhNS
PYECVzNGWAm7gGQbT8N1SUftSrlZ0OU6mQ2MGeB1UX5UggSll3iSv2nKWJyWRI6/m4mdLd4E9+0b
LD8FK3E59S0zHQ54rIaPba9JoYskMXhVAI6S1w5L9RAVhn3ALGjckUt6MkBff7XJQxGZ26eX3CqG
kXnUBFYQ40qdZtVrPRvbwF8UrbFj185B190kUh8he2bJ87s4W/TBdeQo/pZKZfpOTY3gMZotNXY7
3COxgGLKK9dEs6vw5jHsw8cXLxoROotsFOl+ahnni6ZOnd6UlB5bw6FQjk7lxKjBStnRaoCE/j81
tS47yiNwyqYTPo1tPL3hmmhvVXUaH+ppCXbmYGMrPO/VuogxD2MQWCXegxFmVb8gxSHfWNROXtVR
P/6ZXnG/wt8Ar4Dm7vkA9mUaJg7V4VMvN01/0Kok6r0UM8B3gZ2bx+tDuLHvhLIFM8XxLCQyzxvD
w9YYMLZGLd/oFk+K7OXojKhM/JlW4N4DZEJXYC2rndH8nDSsCTL3vesUreRWUbEnerQVl9CZfzaz
WnqpbSzylNVYvQ11/RHrS8regaS/Uir5t6QLla9aYPTkBGLDk3sMBl3TBOb6J7pKDAiNXJzL67hk
tDIl0GX8NqUml1wZdQ0XlXTD+xOtoK8NdB+1ecxaz6dtWZxUidOKla9gs8mfIkY1D3ein83FQWwg
rLifZC3OW7HnBHOZvMAAUnZ+i6Y6RNUbv/jrXdncWTy0RQWEh9qa09OTxOG9yXKP615/HUVS9hF1
J8Nvq2Av5bbX1Oq+Lhv8FgBg44Wadvk9+vaO3+nj4iVTlR9e3itwCuLyfCLfr5pSzSH6LxvbQQ5R
SOmS9m6ai/jgjJ31J7Yw1QniAJARPNNWBZKWohu5TbZwCXmKCK5sjkQd6s4W3giwkBPA3RX2FfWq
NV0kKFrkM4aEaRoH466e4/guA612A39fc2PVbu6HIqo+XR/FzUYpfQJrggsFdPd8AQ7IFxRDirVG
MozVUVTAsL3Wx/uy65Y3pI07Sg1avHPUb4ThkBiwiWNboUC3jvmrxrEGe2bVV0lqvs7HUTuptlQd
jay3HqxI27M83thlwgObUI7svsCkrzqZGksld+xlZNSKQx935cEoxz0LnI2hJA+OHyLoQcAFa+1u
TMfkWR5oBdLBcBxD2T4UvCkOSgX/pkm7+kPt9HsX9FbugHoNmWckNQVxb7U2E+h6zcBInwgYkpzS
pNq+VcO4KE9mX9if+4wzUq+04jFssSCrYlFRG1GEuC/SUL0Fg7/HVdk4AgCTwYwElUnsvD44hSPG
jBMCGt9lEKNi0DeeLAf1CfXePzOvqCaCKgf1BxN0dbXqgDSbFOuHUwUW+u2AuLOrh4O9E9JurR4D
XVSCWkH5WbM1TKkc5ZakNHQG1mgvJ/kh7tsX28PSA64ZAKhIYAGhXM1j2C9tEiS0UoGfPyVW/3VB
R9e/vtu3ugJfX+dJQ1Wfitf5RkgxtqqyHIh83CYLYp0InTb4YLz86uQ+AzgGEkW8ocVGefaosZ1F
jbMMHwzNaTAkVfEOGO2o35mWrXUGGgVinTCGoW593goSslljRi1WAO1s34xSqNwFUpS/hazbHK4P
21ZTvAEBB4nqHVv8vKkFERlEhBCUb6zCPJihGR8lXiGnIpL1nRnaagruhHALBPDBQjhvKo2UwVom
ZPlBLFSHJevym0qx8gNUzt1gTtyQq0cPZSSiOaqeEAfXiWJFSeBuAPM4KY1xG6cSpKNSOpKk/rsl
dfhfh9aHwkGIvC5kzoxW/TJ29a8vH1meMmjdgm8QFefz7gZjHKQptUBOr77Al84mq5fqxbGpnXFn
EkVoetFbomNSF4Lb/MR2e7Yqjcnu0lzGZrKtVOk+LA31UIVq5JWBojwYsQqzeSzqIzyX4a1dt3uK
JFtbj/sVWwKe30Is67ynodOl8NZQKc8w03UtjBC8gbNyJ4a4LK0IkRHOXnGt6hDQVwF6iRHzHA81
LgH4VUDvioPChY9kfZfQlLk3FgWDDiRfjk2ZlB/6UR9OcdG3j3qyqC83RwWyQipARNDCgluMyLMB
X2pFndCAM0+dLef3uhlnd4gdfrq+gC64dKAyEBRCfwzvUNIN68LgWE1ooYNrP+lm2c/Hpe6VGl5k
DvxSHvrpBG10/h5oKdFUjareRDYBAcTZWSrLtbQoa2C1xsp06MYyn/yhk53BH4y2+A1xjxRrqcni
Vm2CariX+6yGcgmvcXg/NUgWWS1lu+OgjCVuUIYyFBjWy+nOMScOy+fLFoYNJQFxxQvmJ1Cg81EM
Z2es7HoYfOTiyoeW14JXFHass1oX+aYaCCvkRJV+XB/W9TH01CpJIiy3wbtQqjtvtTLCNFcVyBBm
U7fHJM1g0HSD7BZN2x6vNyX+qlUHOYWEIJHwY+bSOG8KxkVg2Nx1YEFyPH90NXpcFt3ykOuRHqNK
qKOiH/a1W+x0h7awHlqyosRMFiEoxy23ovj5swXqRFJkqMUygA/Q59/Iy35fZIzE8iasb1LTDm+m
pZ2+Xu/temCf2iTzLPifNLwW5oisuWjUgenUs0Y9LOGEOk9U2h7wunnnGl5H2WTgkKsUdHzEMpB9
Wh0Fhp1IoVaYtR9wjSLlKzzSSpn9D+LRlczC2RnO9QEr2iOVz1IV8twk9M+HU0WqMh+GvvanQmtR
d1aX2yFM6snt43Q6KtGYuJTQzduJe/ueEjtOcdfHdn3EPn0ASRbkZKkRkkw6/4Aa0207MLPan7vW
gvfLBefm8pTHO4fs5brh9qAwAQ1YwObWMvl2jyoPJ2/lO3YcFl5VqMO3yRwE5aAs4ltb6bVDDo7U
v969y6VDs+TdBRuKa3vNssFrm9cjJRk/HbIv+DglXlPVv0B43OMobYwj6SIIV6TIhELcaiK1yh6l
WplLH5KlcZvXZunOoTTfvLg7BoBo4UTCkwwKwPlsLeEom9XQlD4CK+OnUQukW2Lv4iAXUrr3Jrns
EbQyNEvpDzQK0G2rtpQUV/A5KfxIwtZFt1rFBQyZHa736HLDgdkT1glE12TY10U7uZzlmCRC7tdh
DxFd6RAaNjV/1JXQa6VgT4d1q1O8fMj48e4jll8t9ylpqrTgpedL5eB4gIbCU5bu2q5vdIqHq5BQ
09hZnNIXQ5cseWSUfm+mKM4smpek+k3b5Yk7IuC2M4QbfWKSIRzjVisi4FX4C4kabQlDLf1mkpe3
WlfOp9GRXwqrFQ8sTaBdiQRZEGv3XT1Aik2pldLHHVd/NcKf/aiV8p7Q/uV+pRUyAkJKneBEXt3c
2VygitTpUA0WOTjBgCJNj7K4P+XarlQDk/D8DhUdosgIAI2XEOIEYlif3WSJbNRpKsmlPyDA4srg
/6jT93tCYFuTw+oGwKICZDHXoYhEItvIpgyaxjgqnlotHYQDaa/wtrXgsHQBbEuY7ABSOu+LM0Hk
LSqn8Me0tv8eza1y7GfHPKbOkHqNVQc7AdZWr554adwa5OfXWNSsV/K0VpfC7zFEO9mWFHk5vl4v
vpswvSR7QKwqbGifwthnMzT1FQY1Y1b4JdiiY9Fm4PbN0tppZWPJURCCMAF2gMvYWS05DZX+RsEw
zo/GAdFrvciPC8MG4LR7sQIXa46HoxDgAv1INmF1plZZF+dSwi1BhrZz7cQGpKx9olb7axNlv+XZ
cB/1xftydu6ruNkpC2/Mmbg6QOzSuCBknq+RsQmykeRC6Tt9OHuJMlQgTou9Lm6NJpkw2Mg8jtFT
Wh2wKsdiG+glrZQtgOCOAxYDhrex3ewde5ehE8l/LJ94Lz25LqxawtXelCBDlD4w9OgU1L3h2q3W
+0HWJq+1JVS9EnzHDbDP8F2d6Xuug1vDSU2fagckTSja4ufPFieUXquq+7j0rdKZvUZSjRPF0JfK
84oFQwJNSOZSo7qA4xJo5LIxwFKKOqN9TBYJkHeM7xovmVTL3SKVh53tcBmoCXtqhBwxGeKYX2fU
UyUvJFRACz9r5/qe9yGvv7DUHxoF4XQXaUzVBWBQ73m5XVTJRE8RxCbmZtnweFotT2MK20IKIo6w
Cfv4oI+lDyHqund2o+rfkLKP3b6PtMcuLpo7lUjxYw/K58VBKgmdJzgIwSL1R3HMPpvTWM9HpZed
3Fc6R7pLpiR70GVy3q3RwR9N1OEBRMBLMQZ0HIyeuB1Qb+P4Xp0JEN67ZkQ+zm9Ajt3gM+NgJRl2
O5HjxnI1iPEFOQmuPvfRqmuc1raRq7kv45P2dokqtHHILByvR3Prd6noC5OI2ozQeAYYcN4KrnJF
X2Rj7gd1h9DGUqlv4KuiZ9Z20QETuNFN6khyy7oPD9db3jh3hIqagF5rvIvXWNEu79VEa+rczytk
c2UeSm6qody+qPKehuEF1u+plzyc2P3wTQiGznvJvwU8NFa5L5nmN6UqXhlS99DFziHJmke1G27M
MXeIKOzbeq4PKZpctRbeNFX56XqfN+aUtDQxM4lIEoLr9Lda1GHRcWn5fd9wAiIQ4nZpuuysnI2R
hQPMa1+8pIA/r87Z1EBWGsHZzJdGs7nBNaK9Kcbhk4S6+s4cbkQxDCivDoFzJgm+GtduzqQiLQAx
T4USu63V2wdQLO4cIxZevLgkziwKIh2LlQCDOGYVpGvBpPRdZSF42VSouNdF81kfxmXHqXjjOBWP
KIgrXLrCHuF8reRWOMaakqa+4aTTl2hS2yNGyY1bTolzl9WDcpcMobLHBb1wGBWdo2cInKGHQGC4
OsmixUmKCN6GDyS1HHEtSTM/h7FzY2Um0j9JOB6DfFbfLkquIBO7UHLGuvk0tjq1WsPOvLBaNMzz
amsnCrmovfFl3GbUfMXLW5Q6zgdkltACBuma+qVWDm4iBZabRgXWAbrzytaT10EQxydVDt9YUf4q
KcbXeW2rbmJM31+8ecB8kCckwCRwXmOukqbQsSOBnyaZnXLXt06NBH4/7ByIG1tUvDNNSnusAa7T
896Sapx6o5ASX6/HFkS02dwFnfHtelc2diiERjHVQjgRtNp5I22R2ZU+m4kfgLY7TFG0eE4LR6p3
+p2WNnYoJR0WMlVKNs8adK1NwG+XZE58c1pSL4w54lorZPYI/pdPS5juvQcvcvMsF+hSeLwKLy9Y
ahd9G1NUFGG92QvK94Y2oeeUh1L8HsMHw6+cKTtIU9wc2sx23Gmeo/tmLhNvMeN8Z+VuTSWqOYJP
bIia1moni2BpUoI88RV5aI5LmUueBLjyhUISor9C2h70K4V3sDrnc2lbUZhFpZzAvC3DU5/jreiA
qDkgCCXvHE2XHXpK4JI5EPbc7MnzpuQ50kcryHMfDpZ0qwfTr+2oy7c7a1M8n86f2bRiwbLnYqa4
ve5QUQea0xdR7lcFCh/eOFdx/VYnlpuP8MyC1itGtKeOaTTZoTsOVVu7XKnqG4GoByMbjMuvpH+z
wWtBjqvkhCiIHSJ9at7KbdpOHB5l9atRWuH3FIFtWLhSHnT3i9n288EhXDW9HLj9d8Rb41/GvJlQ
Ac7n4yCrzZs0GRtc4BWtxYMna4rcH615CeFHoZp+I3ECfpS7diz91pgbdLNMrDYDRftSawBOUCTQ
8mNl1vLXGGXfH9Ksy/PB6ka0xuzGkX+NamlWjl3WBze6ZCz1Ua3KfHGH1AK9qSI+6uoYTcc7B85G
HM148/TiKBBQ3HWidZbrJOlUDYZ4Ui2fhsYxP9eJgaW3gi1YlUfKg5Lr9gmIonpnFfgQKXb60oIs
kSzfQN4Q6B65lfUbgidopqKmzZVjLuFpUgdh6oEAeadbe8+VrUUsFhYFLRrEuOB8EfcjDnOtg+qB
WiOoVs44pfHQePljzyFRT90ccQNIYGsvFqfSjKJ2msyP0kC7MfJxeJ1BrdvZ+1t9IZ6EVisUmSjS
n/dFD1OGdBkhcVXlL7hdhX4Q5NJOxeHyskA45lkjqwGL1DmO0plG0jihzJnYqV/FZuRRO98jOW02
xUNSiAbzRF9ffkW49KXVDJk/hHILQQwz1QDAqttPc7fTq8uLiV6B1nnK6VKkWB2bC2idGdE6JgiL
ybu26lT4tGUuexmek5GbFdMe6eUysKNF7nQSOuJJtQ4fk6CJnSahRaNutQeLrL9nzKN1aLBx94Q4
y2lItJfnqmiU/KvgPQF3WYd1aZqQy3SizDeHeLwbSi2mHhtXXMLzXsFmYzFCMGHB854TzsOrtJg9
jcNSFE7qz3E+PmS5an5Na0t6eRaWKrQoggk3LEhjq0vIanPwgY1GM4Y6vlbbsv3cFWG+cwttTBY7
iiiCtwXUyTUcqc1z4n+oJH5SZqEXVbVyi7CiMnnQqpWHcYjNw9BY9g5kb7NVDM0FTARg/zr2hxXZ
m3M9p34IO+1U65gxKt2UvDaDVD6VoZ58NBfH8K9fuFvzRh8pAAkDeSiG54cI2sSqSEylflcpw03s
dIFbW/FLBco44RXKUCRNgYVwqa9OEYZSV9qyS/1xqcNXUxVkuVsaQ7lzIoptuwoezpoRnX2WkJm7
yNQnxPd8o7OTW5M413KnLv+Grkx6wpPQ9LMET3NvziP7TuuCPffkjRlE1J8yMMA83r9r7FeLxVgQ
1UHiL4XevR4Q+fImPcTZcsBKdmj15lbK8/Dj9RnceCJRRSR3SkYINTEC+vNex+2cJ1Vdo2VhDHF9
5KJxXsdVY52ioNV+G227+TY0snVPWDWgeZxMN5Ekqb4Jy/FBztNgZ0VtHOMUAQHHYB5IdLpG/uec
neokVYkPtX304Fxmx2JW5EMdadHOPt1YvGgSCmUTFi8Q3dVpkNvBrGYTjzKiis5N0Fg/Fkm/FyNt
dcgS+SmdgFQACM/HV4/lRg5gXvpBGsHoXpbqVMiJjQ/H+FJRIPYJpSV2itAFFvmT86asUg6U2qCp
qHa+hKZd3MlxtEf42lqlACMgFHMHgtVabcZ+iiC92Gria3YQAxuvp2NVzOErPZolLwpN8xbI597L
bGuqhF8SQRH9ohh03rMkyMsen+8EcYFgdBVbHd9NQ1l/uL4XNu51yoFcsk9JUmf96ELaLNDVnAen
ZcTjmxSHpMciCdA36QuctrtAM3ZOnK1uYTWPBAbxHnnM1QpM5rrqhrAhcaKUtm9IenuSZnlPmXAr
SuclibgZQwcad519yCQ5H/R0SHwnG8Y7ORqn2zFX8MKp+vQxDKFsE8hktyDK469tuxinMMqXP9S9
z8S9nyspb+wDhhaNNRSySIOshdbaBJdeewk5Z+xF/+hIGBzUMsIVTTDs0Sk2hpXNZlCwodPC0/B8
tfRjP052Psd+UcrFVyfWWZ2tUxyur5atVojGKJ5pcN6x8zpvJVFHMNxziliMpHypc4CZGu4yLz8O
QesIAWfWPjJ14iOe3UlklslzFFHsT2koeaT1Bq9QzNnNVfTmr/dna4JAg4NEFyj8Cz5NvowFzgFW
5CuR9LkOp+AQj+qjhKWm9ycaYtnThPDfuMhoO1o1zBbCNKVlhl45t/IRp4DIVYIX80I4EaHuPKXe
qIdf6LFgDqYirKCigaPX5P8wmD7pUmgfr3doI3BAfIp0K4Z2QpBdHJnPJ6kxhlwF8udTB0Q2AvZE
EJ8sXI3aI3M6HcfZtGYvAACzuGMGyYPHuGTscIguDi/ePmQ+RGVHcGLXb1MBIe3Clv2FiGb5Jh6S
1hsA77pEitYBE/NgJ1N/sfxFe4DtRWpVcLBWRzJ2zQ2SV0XiD5aFA4g89q6td+HO+t9ohXoATYFz
Elnm1frXTVR1eXDHvuKM32qpHw6y0gTu9fl7YvidRX6EqeT8eBeQZwR9JCpNzyZQnhpSyHEd+xK5
hIoaQAsmRELuLota7Z0dO+lrc8RaVtUbybcSpY/dvFHzB0tFZjBssYn3HGXADqkNWzerUX1ttHE6
ToAJsb+SpEMTR4YX1f0ieZZWz48SLp4fr3fiYvuKPmA8QomG9xp1qfM+5ChLNmrHSOm4LrSHui4Q
wy9tM4vdiYD2cL019aL4hnc8IROLnveUiNfOm9NjPU1CaUSZRVXReAjnOjnaASnSO5ncSXDXWgJ0
mzUT1IJgqr83yxy+dsqxRLlGGP3agWLfQdouvkemJvnlrE6524ZG+RAX1vA6SvXw2PdB/FAuowWq
tS/cAfFAr9AW/bbrEtsvBrm5yUddu60D6Suo6j0+/eXao4tIO0CnhHrFKX/exViRCwVkBGJOZWa8
ntM2cVO9inf20RPr6HzxobRG3CF8FxjPdbrHxApHyZI+8gM1dtx+UU9ypb6L6g7gu/Ox7dV73Qoe
UeLLXD3XT7yKbx0dY+WgaLyomB+nYvglGKhsjPIou83YnOqs19wZuZ5Sm3ZSH5djIjJSgptCgAnw
cLVTYH87kk6x8aQXwzy4Rann+Ib2vbSzvi5PM9oRDwAAJLA71yFLmCKZgYCBjXHvor3HcbL4tSTt
n1Orz/J3C1ncnQa3OiZoHRQ3QYPxv/PJTltranquhlPgDNKtk/Du0qYoe2nAB25OoB0Et05Uj1dL
ynBiWIkUO6A4NOMtdkvxQSjt/Sd7Z7ZbN7bm91c5qOvDas4D0OdckNx7a7ZkyVPdELYscyYXycXF
4Sk6yAmQBoIgFwES5IX8OvlRVdWxtgyrneu+cAEueYub5Bq+9f/+w//PvcAVoUDf0IBjTbhrtXIV
NfdSyCW7TPVuCkVd5i8cn54vOBRZ8Im3YyMV97EwMfPNVpUTyhDZiS52uyxUfvvQQFB54Xa+Mxa2
ag6CHiZnwJVHJw5ppbLNBt/dN2m6nE9dxRHc8jh7KGd60y3uS/P++9djr9n4hzDAj3a23HZk3VFl
7WvUPb9NI0abBPktocR4cze1hvPCyv2dobcJ8SCksm+jQT+aU2vZSANfL3fvm9I8TzKn2IEZzfsf
r9jffV2UQvBEEa9hHf50gCPeD7Av2+7Kgj2UwUk5GaxlxiPIfUlQ/70HyF7Ewrkx3aArPb2UtfhY
D1orEhfQ37N17axXaqbfsV44fSFeGIbPn95mH4gNEJ11FtFjcyuZO21rJbm1783FDbO+50VNmvVC
iff86W1tOFqqgKFsdo/b4TcVQksY4cxlzL3fBZ9WtzQiQseDfY/k5AUc73v3AwHCpjrmUAhL/unD
kwTrsiKQ69YHWgVR3hnjOq2Sn16IuB/Ir/SkeU1sb0+vslipPqWpZdKGLoowL0fjjTYY493Pjjlo
QLRnYK0BhqIDfXqVAAvKrE0mMuoW7A/xosn3hXD028F0khcu9Z3Hxt65iWzhHxCHezTmVhsz5Naf
Teru7nRQtnM+1t5LRoDfvQgvB5I/6Ub0NZ7ez9wlOhbFXMStmgW03/PP8kl7qcv0HJLbqg5GNKXH
Rqs4RlUbVeHxWtcG8ZpNf9dnssJohSTX7IZgLlVcG8k0DGGpC+KZvaQReijQVqen7TqsGE2t2H7u
Vtch9O7Hr/P57VMFPdIDIXRu+oOnt6+ntZxytBV7O3XLhwrSJf1/vXuhU/x89QA210GyN/krbf+j
yjKol3qonEbnIdNf8/0Fm/m0ulBZJyKnrvoXZvZ3L4eck8403lbQAo9uqiAzGt6KvmfCrKeNsM19
7uLNlKotrYoYuBfW4WcPcdPgUABsrffNbGRbab5ZSVSS273d2M7eVi5JRwSw7fSV+OQfv6pnd8VV
oImyK3M0Q214tIqQ3okB3UhU57Dkn20lvagfFhv7AHmvaU79wtnze/cESMFRwLU22OVo8s0iL4au
1539LOwqwoVe7NLAql5Y6b93T/DOKDqhTgNQbN/imyfXoVTMhWbb+yBz08Mc0AWw1TqdDsKDNmpn
L9lwPjOffxTeEprKXHw0lTgaiflI22bEL3VfdAmdRLEqmZAfMlQ9cbc2dADbFiIDmjbxdx/WynTC
rk+nt4RxOEWM9VwrIkuZ5hj52SSNXdUamsXG0bWSnFEJKbuaxPJSk2tbup+cJ2gdcHCByw4aTHP+
aECPBZVUYXT2vk+r+V0D6WK3NJobWwIpG75J/sUMbeCFI/TzNevxqrgMg4BsYtKjDWWc/VX3Us4n
6ZpVV+2igvMAs49zv/JJQuuIjwhLt51iJxVawzNw/T1AYHtlt0XySVnuePLjCfCdIQmwAR8N4fRm
5nw0zVJ8HsiGR6gfNJl9teAiFOrVMvzsNspdYxiKyQm46haT8nRIApdJ4mUk7hjSXi7sSbigWJ75
89MLigX7gbE5cT+L0ustM8f8o7T3CyEckaNwwB5tRtiPn9j3xg0uCpAUOdojjjp6Ymajl541+dae
YIc2iWq/mmMjQCgV9mRLn3Aksk9B9H669btB3wjM6FxssYTHAvO59BajsqjfNBqJIWQEBLsy6F94
hN+5Od+kh80Kz2rIwvv0RU2NPerdqJt7e3P2Dgyus8NszSAnm/08zFkUyRd05dsfP9NtmT2ai7gf
MEJgJVFRHxv/uUtl47e5UDAYcxqOy1zdFdPs7Qyx+EBayUiYZqLfJP7y5ccX3l7W8wtvzRLUH5sr
59P77QwP33LWHqricdhJVY9XJd70p8voGi/MtEeA4vhaeANsJxjWHNwrnl6r7MdcjONi7JtcR2fd
Z6KKcGAbuOtZaGWcALndZyTxxjC2/R1N6nHnFl5hRwQuyx2Wcv0ZW4YXFRLQZyhs47y3uv6sSjOy
XzyJ3a9G1ywY2/y8Y5aE2WLWRNgbYngBmf7OokHjFZYuCwcd/GPZWYBDl877MfaB07sn2lwWUULj
5IWJ9t2rYCNicoVNTHL0vIba1kFRpLHX3P5VPyTetUwK44WRt/2So5fCFrkt/1yBveCoAGgHAM1Z
H419rq2surn6FIjaxHJMnS4DZ/UfD7fv3hI1oUdXEDTgmBze5FY2JoMw9pIglFCXlndargRU/fgq
jzFxxzcFxM6OzFoInn90Uw3ZQH01C32vN07jRCik+w8EiwELgob4n7Syzt62mVnk0Wzh5QaeOE/D
vlIAlWFajDrSSN8YvnTWnIiwx/bzwfKG9eOU9KoMZ/Iy7R2SiD6PtN52qqiHZ50fMPNj86qIyBUY
bgfuR6cWQRDb1oKvGf9BfNtaBuHbwkoIBM4Lu/mtnhL/c0Bn78HgDHynbH96M0uNAGZnsewPRDeU
c4jK23lnpwMSAmQw0gh1VHuwW00fCltlp/oc1VjdvvZLpfsRkSa0R9B3trdVPpUf0r6b08iya1NF
Sm/XPjKEPzebaKaSIV98cXZ/9VvPy/yhIYU1qQo3dFNIwqHe+s2nF17Ns+EGl5QFFtCJzRZ19dM1
IPArsUJ+0vcczbydOVciJL1YEBA1v+Ti9FwRwUkSrBTW/uY2TPzG02vpztiXw9qt+4zDUBdx7ltP
ObY37L11nfenc18oDbfArBjjakzdt4SPiE9mO9XnY94kY7RUEyipXTbt/U8/hc3kiQYMVkcM1KPx
Oc+dKFqkS/A1OzMKEEXGNBCN0BTdSwD88wWevXoLAtnyv7dV/ulDYO1Lg97J1n2fGNMOt1x7r+n+
BGdQvfTAn++dXGo7wLOTbYTkozJ41KUm/dZZsN5MOHcaXSJujNUml9e2U+1alQ4xPOli4WP148f5
fFUBmdDpW9OQBIs75jM40qmyxJ6X/TIF61nZJl8CZ9JfqAwYNc/HLpvWVrNu0gwIFE8fpViJcZ6N
YNgn7VQGJ10gF21X28Za7qxkmX+znQ7+sN6mVhu6MnDfqtwvdJ7D5MK+7YYkibN2roxYOXVhhhjf
anaYS6vLQ8OYjGw3B8Ixd2z+s73LnLm7m4O1zaIpyecCjjK+DCdEB4JZdXUwd/u0GtCjO/gQ75oq
WayTdcpEGc0DcGvIgo8jCpkBRRrlCcDXlahrglCWtfKKqHbM9H23KF+LhK8yPw4a4V9AQ0vtEzft
YJN6fRuEopzMO30cuzRUU61RhSRFqnbK7etyl6R1fuPCIq7puKS+jB6N3eNk1NPtpvuJwHCOEVuf
00iq2DIWl0DkxKzf54tMbuHqVzfKT93PXTJqt7DSSHjvNGHcep1hvBut0dfCuferkTinljN2N7SO
CzHYnC7tyjBhDDtz8KoZ+zYJg9IrnGhZWm/eD2QxY2bsaWt7UeMURF91bRGzqFwbU7puPgeyTvhB
fsX5qyawWRnyGux6QPOxZvqbTvlVHpXCUiW2F2tdh2vu1EmYW1htHDpXZDUqLjMpYvqBxmt76nNr
N1XmIE7qrB/fWk5mfaQZKjHo2Fjfee+qK1fTsir0U2bNmyQXw3merea66+xgyjZhWGsdZCuaJvL1
0o0Lf6790HZS+0vQJ66DAY6zwC2zs9QiJWwxXqmJJTYs80l/SxaL3e+pQdJgx1Dpb6pWUy2e+gbx
ScZqSnARNwtk6C2FdjJ0dCBDTB21hFV+XT6UQ9nx0HyNeZqN2kKalhg4j6lAMIfznHZSkFjjvZ84
9idtdCXmGLWXn618+pNKu4U30/sUbdNaDhcgJKu1F4Oy7pQKqpEaTM8ksz6dgsg1Z9MlaGvMvjRW
a1+YzpRf0zvEyUGr/Py6ohx97addRV0YeI2KZeeD2uuFIe77dSLHaPSqiVvTBkLlWewmrMVHS521
Wel8KqEF0NwC/OPO6mC1d2mRLl9EXzq35qRcD2t106ALJd1liiePSj8iNBXUkQicjEWq9cf1BJ7N
UEeJTPVr5Wro1F1a9uwdU0qgPZL209r3Z5gvRS6+mK2T/IbbT/eh8VEYhgOnopsBwNuKzICjJIR+
o78c3FeeSi+6XCR3k+i0LxyYhjLq1Dg0Ecar3sOEcOBDUYymceiDyl72prLq+rxybR72lBf9Peok
pyGoLvOzvTlmZR72viquGhi2ReTZi/9RdJ16yEFYbng4CXIBxtAc6XifPrRBNnoRInOtCSfSMz/i
PT/eLcuki0OLYTL/1wuUjK3asNpoxMk5CVdRFnfAh3kV6fS3jLBBWP9pCMA6dkRvm048LgkDpKyc
5D0fy+F1jZMblulUZFHudN4O4p9LSe5o3mupLbjGOUXph5YxyOvKEhh0kazpMSqHbDNvzwNewdB4
mQgt6KjnwWQm3WmCHbnaM6OCV25q+6SEzQu9cdto+zQcXJOmYo75nRcCjU13lEJrH/IGp4L6ybDO
/dZdXlt1oUdTYSHMnfTFPuvWwGDMGpk/nQ3mJFC2cgSSEcaqaR1ygxNhcZ47nGuOm98krpybuGwq
h0AVpdu3SZbUN27WDS6vsDXI8nKlceIA+l+3gYvyx6NRQnmFdU23G2yyBrRANhDgxvxixQT1rrNN
Y927nnC6s4a4uQ6mjoYupJ9YSqNcldnFFt/C2LAnd963zDa1X2fZNgc1FqIBzGr85qQUvYI2ktdw
Pud2eF+B4g9RRlfx4CepzYIrGvzc62FyLvyxR5JdmZ1xpcNycqOpLsZLoxvw9KoJPjwQZckq2pCo
l5+RiZxKgkayyTg4rmLN7FCK3PVlUd1npjalByf353QvVdHkhwrzKs5B1LXWIXemgBpVZCxNRZqL
37jADGyZUZ4gPw2MWxIwSjrSvUYl0FOJNTBXtaWM8GM33601eaGHflSefkLAq5mFDm+x5MXkaGzm
oJ6d0BoTvw3RNsr3tZ/rWBUUOuKYxrPX90RUk3K21tK88c2yOrVGGv5hPnXtHFoWCvxd4aX5cJKw
GOuxmY6ehqNa692mOIC7YcCeddkz6bwzzxOajke4XVWhWTTVQ5WPPUZduAR9oOPdn7f4tyZwrYwe
GFN41OHLKpbrJFg1RRxMU7OG94kzh15RIJ0uNLvpogFP6tNqTpyw5TRwGDtPj9ZUXiA7Gq4Vb5+9
iFquCE0Cv4a9I4TiEeD4QO5XumVU0hQer+18TosQtlf6YXC0eoycXkGApyVVnOmjIz63QGwc4JzR
KcLC1qmwqYM1EVdFQxWcLEtnhKlw2zxeFk+7GGvsPQFVnOyDZUv3cl26KT+wUFpzLDST/SwzCi30
goKQxLG2O9bLrpivnbEYPtRtUrWR1Xr5wlrqlIilJkMk8QpPowzbaXJUzISpgl1aK/lxpf1wwFJ6
8c+mLC9Pup6tIy48itSPpVO66y4vp9Q4zRot+83TlS1iMSljjGhM5SetW4w7OeftfsgF2ivbKjsj
ahZRX/AsC85heTu0Ub5qqYhMvOqu1gq56Sd7mQFYx1K6d6J3rIcscFG4ukM16btK+njCN9zsGBYG
23Wo+z3Lg2zd4VXZ992D7NjoDpgJwtiyhmThcMeyOzyk0+izK+ngsk2iL+8Ma64f1GqYVAddv9h3
pdKme9l/zqq9UdTrZ4KY/Q9ztTZUdAL0d04k7AwTGoEfaspzu5j35tD+JBjypht9eS/HSr1r8bSu
wg7N7tt89tRnzieUd8I1xBQu5kB5Z+MSWN1u5clNNi5adlBVhgVkQPqVCmH0o8foHTlOESYYcxat
84rGRg9yddf3pvdO+I58X/r5MF4h8W/uUf6WbuQPhteHdaL1V9485F8c2ZjvTcsWfZTaSfKFhY2t
eTBtYBdSVOs05Pc0r0e7Md6Ueu3dqm7RIcLUGo7sdP6rLp5zSrCY2VgFp1RR7rwrW2M+dVeGEyza
bfSUyARwG8lQjPqp9G5IzyqrcM5EhnoSk6wbva2sNJ402XwQSek8lOjxKKILFbzRHDOzUPE79cOQ
BNqrpl+ay2Iy5l2ujHLZNUZfb+EF+fixrtvufukkkqw6ScR6N6FIY0jkc3bbTgFFu5eWhkdgIULB
UCUYCnIP5YIguGnLNzywUp0pnFHeZq2WVwgaWk1crV1vaLHSAShjj/VehOBWbEhFmTveQRgGuCW+
CqkTV6k0cw4qQ1280id3ad8MOYtGNPSWvcblrEN1ZCWQNxiJ9yJqAm+RYc1QvWr6Xr9Bku6SLKFP
LG9UXs0SCpDQOjQyMlJDfyyCJSwDjP9CmnBOemIGxLoR9zb3eUhDV4y7UvrpWwJjg88tPSZYc96c
raGE+3Zbdi4pONLVtd9qEkhWKukqez2Z7KJhnoNEzb2drKGZwZIJ5zZt21BLeJ1MxyZtzhxpzBk5
Ecq6qjHINQ+DO+ZfZtmMnKzNMomDYq49JF7zdvYoLENGpESIMerx1NTOJvKnckwZ/Oyu8Cpls/4t
2vyWBN9FnQT+KpddzSmQOETd7WhIkzHKNhOYmgOC6Y5i7yZr3px08PkvzF7KJS6tArh4rYJyn+Rm
O2AkZzlftpRlStGp8Z3TdmznzxAtPXFW21bah4PmJUAzZlpHJTKD95bVMpNK6bGRtP04D69MMnvr
k7QfqyDqJycvY2Ne57eNJcePCRTENCpHlQ2ROUnxMQ/yPo1gKHr3TbESezo2zeqGfsX7i3JirJ3Q
1mT/Tuo0x6BK1f7Hqh2x20NLCt5U1056ge16p+106RrFzhpERrAbO7MVztDC07hyCz2NtTVVPJ41
3/z50nKtD8qsUSyYnipyckmw8ji4XoUdxeSOoK5p0VrTFb4RzXStBs99o3lYx0TGJFm1dT33TpS0
xiHUEx/UCu9YDOvQhyzwRcHBIidVnX7SDZVlfqgICxmvtGEQfoRNUXOZLWnXngblkl3V1AluOJaN
3YScQ+UHbHfkdW8QQR7Oa+sUUaBRjEbMbORqq2OOSdRwzGgpWGgkh363FFTtRVXe4rhUWeGomoBQ
zGEcptDFaLmhBxEM00Hyuv1DHpB0EflpprJzs7GC5ZzKiCQFTxj+adUJHTZag6dqVBVef1sZ5fil
KVkR46lcutcTHaKbeiyp+YuU4+F5kQwVaweqAiK6RCuzC01o/Rz6Sy8U+ZB1iSt2PjPj5mxq+xD3
HfsjUvAhi0vXEdfzTMbIiUYZcChLOoi7VunJb0vJk457Srsy8mWn34ixo2i0Jr0tdmpUWr89Gm+8
AX9ug1iWoxxCfw06KywaiwcnLTMV1JN6O1LDzAwkMB7a4JDfHOO8zFl4zjLVy5YKJBXvPE2X+WmJ
cOeDr+MyEK9r2q9xHTQEclfTgs8hFZQ8yBH0E+PghHBNuXjzQ41XwdmgHA6vaiUzK0QbhvmOLro6
YbnyaxUibU8vBzSb134m3BtT81myjS6t9d3id4kZKpfqGRi1KD2AkjwLuNZYiijI/ABEYJ30e1/1
2KuZYpafu4K+0wkKsWTfzmuQxG4zNPfjYPV6/FcrU60gPmzal9uBuC1NisdOm3Un+qtwObJ3NY14
4HmPkl1O1p0nQJ5SB1O1CCdZ4rWwUwiyEBA6tXlvVnXLdw5e8q98Drph2AknFOt/XLUQwTxFilzy
pJVvVgBSKU1cVg72Arf1B0hizkveVs/BL3qLaI2B9pAoPWv6jTBNJqMQyz5vFXvzaAevsimrPv8s
xAbeRSvdh10NmHrcFzNytbTW0sz7XtmX+Gm61BcDiPFPI3meB6EOv2MXVT4Q6dMHVyyjpoShT3sd
TSkMYKRPjb68ZLX/vOdBYDHBimjo6JcyhZ5ehV1kyFLM4EmEGovLusjq674OqjMjcax91/rWCyYN
32l6b4x/CLGbgQIma0fI6Jp31uo46bSfbJL+HFamulfs19b8VsMAJfSbzo46jJxDZ+U4Uhc3hcu5
oP/ZFEQH8ZC16fesrXsFxe/pjfdSUaOkpsSAqJhOJkFuU4PTwU+/RK6CYw5cZe7YODZXKE2ENak1
yT1CTXTVvTdQ8JAg8+MR+WyO4ZhJ0wouvr6xGI7JqyB9Vd6mCq/xZFKXRUWMDPiyc+CAUEU/vtSz
KYYnI4xSekOPtinHl5KzFOmqqnrfSW+I+qzJr4c5n16YYhvo/7RphaIGshROeGDMmCQ8fTl8ebse
eC+8nIq+jqJ4dYv7OVEgiNoHFGfwu18ilT97iHh76f6mlkM1BCR8NN+qkbxHqTu8qqYoI6MutNiD
Dxfh0//T0jy0BowLiiumACXa0Rww18FZE0cue5u0mjDn8HVYseh+YVQ8e1WPV0HqgUCDhvZxRlNV
1M002h09CKGtO04Ea7ga7U/7em1X4c8Wrs7ae8xjSmtv8gzZLLRSZjd0wOX2uSTjcR20P7yf/+mJ
Hm74+z/z9/tWLD3pvPLor39/JR6aW9k/PMjLj+Kft4/+2z99+sG/v1IPvRz7h7/wD4e/7Mfm80eZ
t83xZ578Cq72x7eJP8qPT/6yI6tXLjfjQ7+8fkAZJB8vlz6027/89/7wLw+Pv+VuEQ9/++UeDaTc
flvK1/rljx+dfv7bL5s+9J++/fV//OzqY83Hvv7nr//l63//+q9f/wd//tfXfxx/8uHjIP/2i+Ya
vwLUb4w5hIOsPxvFYHr480c4TmGgtzl5bV5erH1Ny7H9b78Yzq+0iDHqgJ8DHQ6fyF/+MrTjHz/a
yCDoymkfbh6VwS9/fsfr3+fu7++KR/LH37+VNj72nb+d4oi+cJQGrKA9hujw2KGUja3IZG50sSm3
xkPho9yubFMLEw2BcVSPFs1oT2CVGtq4HQYhvjtD7BiJG3dl7Ylwkrr/UDbFma0WrQMlF9dGM5uH
cXBdkuyAqgGlNcIIsOeZRejMHviKGQDMMqtpOrja0kUZDJ2L3p/Gi8JXyztBlru5y2xVv3VHw3zT
dPV4IFltPQu6fD5PZtF2YS962t0dKcWoldYrYchu3D++0f8Y6ccjnUX4ByP9H1//99f/yWj/T1//
2+9j/S9f/3E0/LdJ8H+eTAF+5Z9TwP8VXj5jmMHPIoWK5N+mgGf+ytxA1ksDfvNL3mbHn1Mg+HUT
jUJNw1sDuslW3/05Bbxf4ceZG9vF3rivKF5+YgowoY62OawemGo4F1AMwcc/5nEJrTKLxaqmHW1b
3zsvgKaXfSvx7tqXZVXcmbTyph1uOQDNazIUaj9A7enCceiq88HQWzO2tDJtzwanWviHga4OowE8
HuVjln9cR5Me2Vq11me6b2SVlRAy6lAIe3zTFOwYkTfBoglNmWoFaFHeN6e0jls3rpgrb/LGaGl5
YO7EMVdacgnzxrdLfP+KjrwGbwFqRa/pl5dNVQ9p2KspYLaNXlJEMDqW9DC0hadByCitq9KUzlvD
LaSICHnEvd6oZ0yJ+3XwxC5pPfUQjI4HVKs1813Pgbs+KX1/w11t11ZXXVbjSJmoQXSRFmSYNwVB
8nmz0BtDxHumHSvwhVtIz5V72RiDCKKS8+DlFKhgPCNn1VzCRQw+0FE/1zW7xWqiKJpYhHArw88h
MsCh+r00/Ly+YsGWUzzgw3tbF4DRJ4ZejRswpGAf02W9Vg5O7/FEUvFHY8YSMfRcPh1BUp6HHZaQ
2FxZbqKZ0aTnzRS3sxyz3zLZ6K/Ah3QR5qvf0o+gAlZXnDjt6TDkU/9uqB1FRzZA3KJ2Wo5u4qQT
orwDtCrtSOVBfWHlmZpDuuD1ZeIp/ePk+cUrMj28T9im20OYcBZkJSXUew6NFF4YSrOleFXZgXwr
uqD0I0v4eh42MzLVOEs069PqzekSDnOxvkkhC0y0wJKZtrULSW3foUagg6GtWh4t7QBxpheYZJP9
2zneTeGB9oWkmCrnsGptZ53ZdpaZ4AdToqIWMSzhXY4xvMaTwuv22C8ml8JR0owBT72HjQFTXQHq
mq+lItP+orCV6Z6I0TLLeLVXn2TuOSnr2K/nCiP4BNnseYvN0HTaaADSkTIXcwLsSQYZD3IWaVTJ
FKedwsDeNDJUF9h7/FQzLR5rpypjUVpVctA637603bqQUSoHWEA9wYHWYTZov+7LfIEwmrXD+How
Mg9IIfGme6OeZhW6Gg4cIS2STF00kl4nRHgMRDNAhzkK6LmI0DN734m0Uq2noz0MOA25k47pkGsp
I5ZGg/8DfaAuiP2+bG8xT0vovzVaGkT4QBroaCtIkR9GR0t8usO4+7Nxldo7OeA/HQ7OrL3tczVN
cV57zlt/mvR3AXSEJOT433i88S0iBuy+3xk5HWDLn7v7oO0wALQLnb2wKfKFtlSvPnlNqa61eZ4x
cFeLRXsc+cQXYGFs95cSPhh+UFuXStYPSwIV+DC76zJHa14mRqgCH5u9nNwdFtG+jqpqdsqozNLh
XkK8ktFUrf6FSKHzhG3RMW28LJ/vsrF0rmwIIsD1TdAZMeS4eu9h/gOknS4eTcJWpKd1xd3GhpTo
ikf8Geu4FaXWxZTkoo1Npw9gvhoS2KRmoSbTye6JBULgSSM0IHJs2YGre5f0+QwRaZ5DezKYaXRE
jcrnGbZXPVnnZurgkFLr+n1tJuPHprdpuTgT8YtosivbDhd3HY3DjI7yjV0UDQAmcTi3DoNQoGzO
cpp5qTO+011g9zCVePBAfltmHK1wVxBxrhi64WRn0Ft8ewJKzXkFBmTuNP2UJpl9qcvSmUJ9NC2N
tbMM6iidXb0L/VbDWdBWZIzt/dEqixcogc93HQtSNFYdJMFjkHXsruKiDVxXR2Iwugpjl5hJENIO
eClv41Fz8m2BhzvMpkLlhOPBPHOPnUHMXs/GYe4hWmGZJWl09pob6ZLJMI5rcZkVeg8Lokh+m8rM
OTdWeAOxjQjz91LqyZnh20Lz+FjncpcocJB0Ys4NjHJ01soGq5s61+p2blsbZzQE1AdHFMObLm/s
+2+qk+/UtBtz/ekdY4oLLxsFEgouSO5PT61NkwTGUOUC0cKY15GyZ2fYlcbEWw6k8I2LvqtgQWa1
CZkUsEofo6Fo8z88nv+jeDwqHqnQvnk/2zHs6TnpH1//heLwv37912/Lw8cP/VEfesavnIqZCNtp
BjTq/1WHNnUeJSOZBhxQ4CDwpv+oDk39V85NiCZNSHZAIJvo+c/q0P8VMTSuoJu7NiblqAF+ojo8
HkyboZVN3pmBTwpf4lk8n99bGgGD8NkU632YtzjZ5/gPnrZLbidhagYtpnZKe4BAI1+5c5++JG44
njm/fwNWCWYxGtFjw3ez6MqWprS3S2n07fvOsiI7I5ubztXPSkI211Zc+rd0lE14dTRxnK7Xkprm
366mMRjrYnXijJoy/ub1/zum50aJJOZjy1SDSY7vx9PpmfkVBfNo2ztNlfqrnmCbAaCxxX6iYFmy
92ZdyRM8ILQrF0/gdzBJzPyFxegZLZSvwHjiZlmTTMDdp18BIhfN+cKEMr0lkAl3cC+rJQniuRpq
Nlh4TZaeaCc/vu/fzd6+XZgAs3QweLR6+HaBFB5hnYFZJ12l985Ob0SRhm2WZ/qpZlcwfdbMFMEu
mI0+PZW9QapxFnRUEonuUEcFomxfpVKz34hVn5ZQwXG6aIRLD0NXbvexzGUAj7BNU2outuXzzlhp
rIoCPz26Ng3qrsBa5zLMs2R1ISU2Kb7rTCp56P3MvtP9LZ8ud2bTC3uvyO3PRTZwmPcRPE17WLrJ
m8zKi/e8rOK1V1n2J7/sSrVfEBLLk7owkM65XeC+Tpcg/41C1nFvJA2a+o1Nt9IKAwePjRN/1NwP
qbMk9pVVQQB7U9pLdUBFtSqS9ErDjIzHTVyXtXpHkB5buzHbgbjCOMG8TV2PzX/Z6oD1sSSg0KA8
oASgVGgfy4ZmqyDowRr39KN0MlC2AqN9LDaSx8IDsSJ0nO6xILEJw7yEXkeZQngFJYtXwNgNx0I6
aVj4VUVZw6Cw9s1juUP9T+mz2VTXQCVbSVST8pvFUCTT06anRobgvhVQ7MT1Pve9nrJqXNYprJLR
ufK3uiuFY8EmX5P/HcK68C+8CdJ3RKqKf18/lm4IninjzK2igxJWHPTHMo8SiJLPZaKMh6kSDxog
9O36WByquYDFaG41Y4dbVAatcSsleZzquqG8bB8Lzapo7RF+npNRgG61aCKTOlqRTZ/02qS8XUKA
0E0lvewiGNzgfZ+q7AESKSxIS9M3nqa/WtC5VHcQQyUPnq3553W5eOq80AL7Q8cR+trsrJYjFfyL
M3qThNB7nG0u5znw4e6tRnCj0Cb3MYwGenZoiuj2lv+XvfNajiNL8/urzJ2ukpHe3OgiTVWhYIuE
KeAmAyCJ9N7nU6x2dyJWEVLEzJUUeqF+Hf0STU4DRS5LHKPdjZ020U0SQGZlnnM+9zdFRFIpG43n
k8CDActFdXZ68rSLUQq7ylEzJO5dizge2ZoshLdl0oe7Mk1SwYvU0uo2aCPrkZM2aeBhEzPGt1nP
Q8vtAMs9fQuOiTq9hPKYb0c19ucz1OXx2C3lzHofGVbVOSED09gpmmRekybBiJYnU6vczs+V1J07
YZ7dJiz0YqMOafBEk0uHKGSl8QIcLk3daftWtSuriD+WRoGaDv0yEb1jqqvCkTNdUC5jBg++M+H4
0HrJ2BQX0Cza0YnQB3lPVVjcm9TFH1GKiJg+V4K/Q5jbvAyT2IAWoJXBTdUZrHFwI81nA/7DlQVZ
SXTow8W7KZLawIt9Ma1dOcriZmVqgnaropv2UMtj/kwRC5jHqtL+oZlN/0mCm0G/DbyhZGvIZmHa
oWJduqG+1/zLPq0nEQAQY0gHTmTXOXFajJLNWZ7iIyiOA/2FImGfSEZsXelMYVtX7nPpzs/wwXSk
vAPhS/VTgByJcvlCbGMlsXWzlTo36aaW/6/oULuh3PFiGKdIcJbFolRdeaBxsxTX830l6AKSHGmb
P2pBATFEDtsiXuVZR2vbUgSokUUvC1QlMa4nbmQqIa4ZXT1J9pw3Fmm8MKfBpVKi3OYoSdabrm6W
uG10vYLIrTCIQN+o71L6/eVYp3bL3gEvJ1UhqDUJ1iVpYSRzuPTm+Dh2tcDstjBK0RPpPGZOayjC
bJM3BIFXxbUyuJjZieFW9aNEc0qAncvo3swfzUDNrmZWLyhRqLaKrdTFfKlPQi45kEv9j/Bz4oXt
2nf3aSCI15VAYcOOgFyO9JGBbE8tykBHmxhrCZdGc21S/yAh4uJ+nFju0OTaNbrdrbHJCyWu3Vw3
+2I7dC0rc0xq/aZDtTa2SzE3gRDrTXKMQkcX7m2yDagbUXR4LbrK4OtQ88EsOIEAGmueUHXaLm12
BSPLbTyn5XvV4Fn9OIZ+72oL7cTEd/JF2+ht4J4LcPN6E2teBKL8CgTQ7A6DYK56JVUpZdrPP77c
Cz/kdcTWl8Y9TQc4npBIkAl/e726zueaI0T1+jnodqEZ5aEdap0BjLm25s7WgD7UzhDG9Adj9A/z
G0B+gu9SfbfAFSygKG6l6uUEbryh1OzyBqhloASQsft8Gs4VC0iHiy5MMzm06qL2c07kO2ZR+G0R
iAgYRBEiOgMvHKcOOJVw7DCmX9Tj0g4za0dtDEt6UsO+IRDNiaWfkiuN8kkVZyLCCJLY1KBHFwQT
7Xa9+zUB/HthdFgYLbX2D9rq//hfXuZH30yPsHH7U+/c0N/B5ZRRXUDSXEW3gz/6Mj4yaKtDzV2s
rTW2A45If6qOJPMdWmoLfRwaPePAZfr/tToy3r1MwdlB2iJSYf7U+Ahq6cH+hzYNRZN6i2KLbO9Q
fEpuQZJYpRSvZklEpxD5l+gRB2F6MQPnBTlokZdLx8yS3heSmAA3bPKqd7Fy6yc7FUE8OnBK8QLI
sqYExSNIKqauAIfoZofGGZNgJQMUtKD+RoWOVqenwsaIUkTVhq6fMBG3Zt/2y6qTnQma0V3ZYrTh
YS63Df0wez+lsVI6TMlRntQDM4W1hM+gitSIStKaAt4nvCD8HHizAfXCjgJNuc3wJVDcHKrSWerL
xb5KgeQzI9a5QVnxL820yMFsJWi1YIvSWfG60hrpqhnEzNqESjbe6qYAChmKy1zBbBG7zMmqQQX6
3ZA0ga0zLwowrSPtcmn8HEgWkzF4VOONxABuM0pJmjniLCUn/DLrVhz50h2mIfITaHEUGPBcih47
Wa8Hu5KTAEWfQJMjr+3kMfakuRNvQa2od0kTZdEGEoz1ZERVdaoOg2Z4yJMJpSMCf1XBbMVp7Haz
KVxLGpwnB0mvZE85rtLahdRD5taFvJxGMeN9aTSEvSmk4raBeTUyjAXfn2yjZZzt0KUUHkB19hJt
cYg5qwDAkVcrtfFYCLKJuIsQtXvQf+FH36cPYBd66V/KiFJFNmrGteJixtM+APJWFHqDMmz90lDV
+Qz5gHgvQCh0GuJx70ZSEpO2Fa020t0ToodaFcrEFjKtUaF5WMrnvuoYXSKcMhZQrOp41TRatO9l
X0k9PWAcIKig3e3RlwdENeFjgfwXrMF3ej9cDKK6Xt3pDeBp3OTCYatOKiYqXABa8JF49k1t/6KS
Q5+KnYpY6iHrMi4aQK3AI1fAAnIv4iWS5iLj0hK0j1zq20YGSiBgKxgYE86Mw+I+7aI0qMnaVpA8
rgRjjpkuDdhdaLXgwXdZIlTUn5X875UUi8OveKO/n/mHZ77IK/7Bmf/SDFvGp//7l3/6HSPVpTX2
339HHPhfvyx4gj8wYf2nt30yft6vfTJDeceQHptN1IVepqgc6r+GAqaoqN/K0JjR212GmOB0vvTJ
QJi/QwlOIWNEoJ2Oy2I0+SUUCJrybtEdYwCLTMyyEtWf6ZS9BQstl1YJUwsCBfQfkWXJ3V5p3Ohq
wLAJrOOJoHWoqmaxTq/Xv6/ySXOtjkK606aboehuXj3A77STXiSlfsvRuC5tFRrpIMig75O1L3vs
1XU5Ys2ysPx42ydNfVWKjQWkfvCLOzA/2WOahwKRB82M3vDb9qRlsto7EHZh8fR64oV50ReeWkqM
fXUtcGjcSDAh81Ra1TSq9kiqBaHLWLv8rHSdCmkDLZrzqYv655CR0vU0h9WzEHdrNZ3HzvElBKxi
ELznOhn7x7zObmpVAkuOtBV12BzJwp70H2IheOGcktBOdQUg2jI2Xc51eAd4RPnipZFG8a9P6q+3
B5ef9CcYz78PDI4ssl5/sJ8WWMI/sJn+5Zff/47/LLnU71/vn5fv/4pD0N7JICupVOQve+HrBhJ0
4x1dwEV025DFF9XeP+2gJZcCoIC+LoA+jcDEuv8tl0J1C0oCspeijBCM8TP752US89tCRuSZTI8c
b1HvAPtDQvV2IedRHyCf1mRQmnXBK+ducNUGXqstsxhgtITUEkCJtpNsfDDFDnpNknulEofbNJ1F
BF71iMyIsjpsTdPuY8E809PwaYIfsA3DiviZV6dSh3xDJPTWZQCEcVulU+u9egPf2ZCHzVUT6Q4Z
WWUyVmZbymFFOJSqFPlSlDF+wZZcmLrGzfzoSqO0cBAmhgESS4P942sue/z1oyOAKlwMIAcNAxQ2
Ds4eGJ3Qb+hqen4pJq5ipc/4PD9YYvaz+qSHFzpo4XbWOEemT7OJ7PGhjqFjmJl1/eMPQ0r/zYfh
01BvLquLY/XtOmg7hTKzJSMF1m/a9dAwWm/r8shresnMD54ZyRAmpPSk6by9KJa8Ojf1sER6o8xQ
eDY7ywWxcVpk1p0faRgf1/u+7m5q7LGNBLWXeJZ2mTle/fhzHhbzPMtlFqCSjADfRr367efUi16y
yhj+lZUUZykcsvO5lSs76aGHM2s5hkr/pgh+uR4ga/xzCBfyIdQYYo6CyOAiedBVkwPO5ilk2I/S
ijnbfmpc5hbWW7Wm7uARPtNW//Djjwva79sXi+n4MvpQJHIxSq83kUrJR0GdaRJ5kVVuScMuUmGW
PVWPn4OunHeQM3aQDfN11pcKffj0CamEZ0zWzkq5je0wKxs3mRBaLsQ5XMGRVa861byoIughRnZm
CvrFHCfPYqNe5JEJ8WKi9T4NAgyhDmKSlGj+NgMif5VIIByYqX3qU+AktbhgSnxlNyuJYudz9EGT
qofE168bU90VtbYzRa6sGsENnUwa/Vr8ZFAL2NVcN+5yNdqbub3chmnpzOBz43pA2NQuR2mndsGT
T1cCQIB4b06xZffLH2mJrH0Q/bH1dBlNiDQ0643ejDJAQC6VNnlJNwTwCS2VeafWheniYdPYZZ+d
RbG8ixvqiZdPJsfq+QSv71StljMvEjBCEQaUvI0qOY+SZo9SCp8K7tt8DiXQGcbBdAWEdzxL0y8q
ZaANrun3gtHkdy0lgAtH2nIKZL3I92H4aUmv8Ikaay37RWwDRHzSU+Ni7M0LLW6LTdIU83madNZq
0sxrfakQOcPnc7NUe8cIQ3QflSBCXgrpACLPhaTlii1PVo7GDNJ/s6HsyiR7SiblVo5k2bWMZu9n
YepljFnQOsinm+W9+kZ+RpPPtNMxDS87y/egCknkImbj0GsV3b5UBU8Na8VWm9kCeMRDfnmMo0oT
MTYRcQmB5NwYCKeiB8JDmGDxrHIpt9ZTKFqOGRkXGGZZa62epnU1UaCVYfSk5rD5laQtVyIYOjuA
A+81AtotQ6PMm6LQdkWqa4CBWArQzbTTgccQIvWzqhGk8OLZms79wEfeQlASV6OEdegUg5zKCXFV
lT6bQ7mXQ+Pk5d7TAAdvMTdO8mwGtzSib9TLzyC4rlFQLFegRAto9XzIvgqf9SkAnxcMMjL2E0oO
EuA10rKWOcBUbZI+3WU6w1qzGGUvUrjvhCbvyvKbPdQq0dViPaGWtEY7RRLElaAL2VYYBSslzqd1
3rAFjbzdzxoLQNCiZyFQc7Te6307Gok3mnCjBoEhkQFjCeWwkfBqRSX4V2lnSZDDgQdRaMYV3+3n
Z8umEen4rQcUxxzaFQqYPW2HbgKdth7YT4+DChA6nx/dWaY9Zcmz1rPJ0jl7Qq7jIhykc9kfLivR
us46lO2YJCTnFbjDxWLTWke+3NjdoO5mH+RQ1Ywm+qP6RZ4jsZOnkWG3uXUhTcoOLaXGlvXgSbF4
MFMhcQ2/3mtycUYdvRcEntRkRHcU+50rDrwwiWYu6hGhcB1H+nQeGuFkqwkIKq1ftqgxf+zxZnJG
07wW5xnRtEy4xjN9hJxuXitB8dw26VMesGVR4bpuQknwlsO3bY3ErZp6H2fyro5KNi3kOHjzLHzR
R3oBtwQA3wI8V3nQIOmiFaGoHBmzUY/bMmrH7Zjh+LnMWCCfiy0zCTW8gO84+w7aVLFt4Jxiaw03
KeIFci4ymMTEwmSLlumT1jI30jJ4vcAAg5VQMQuq+yL7mM3hSaKakWOV7Pgmrve1EaLz2O3rrN6D
KVm09PGuM/SaQ9lgnZgh912Y4XMaIe30sk+F0rjOUnFeM6IAwgXDy6mLutggbcOugFjswiqSHbMX
rscpYXEJ1tZK0nJl4svyHvnH9JZ6BSaZ6MfTOrX8zyJ9HFceFcETVL7LF+VdmmSKTcj0H2mJI4e9
pH2+tRyN1SidKQZEYNjOmrRWmgFbTc0YLqWWd0kve7wyFQ5BZkqJx8BYOVGXkfBQs7SxJG8mm5ci
bIIIrHZaC4/TGIRXipnJKJcXxaaTOfATrdjroHfYNpgHn6mIqK3wv5bfS3MEmq4Xpvq0NyZOWiUR
cNwOBRHeWajxnVInbDKVW0Z4ZVoH0Km8euo56TNlV4cy5+LY9Q7IskSnmRQ3d3UahpeJkKeeVmuP
8IgSV5Wyxh2sBjB5qIj7EX3PUxS7SqQAxPJeEsxxbeb+dC6kNPgRbAmfmkBI3kei8ChVcB3Bxi7v
LxbRYoVvLXjyIMleP1TqJ2a9yBpJSu8kAZulTyHpIeCeeiPsdpdxuLkyql7cD3H6NI6E5+VwQjF1
3CoEbBMRLyJVvX8Ji+Stu2moZS9nhuM04hIXE78+hTIM79fULhAbj0Dxsg1KDgyFppkrZ1p9qkqt
4DTNcMkkMXoock7wlzMiifQLsSnzD0IePwVp6W/LgFleu6AkOOKXmJJe48vKwFA34KVzHo8gkB1m
rc9dKV+VSndeF8ZHNUzvcyM5TaDnM58lS2hGdCGKPLNWcS/KSBew4WSOuFUXAUwtxBReCcIXNhO1
6XSsxORsGg0KFd+s3UKkd8qmO5GT/kPc9NlKTsXObUdtvMJtiAnW0IzbHB1ah4xyb+bLx6SHyEXZ
j2lSzQ9dZEHYCJ8itOfspI6eF4aTI1XLpl0SjJd0Acb8ftKTJ8xbS2JWo0BK74/5Pb3tZNC70CDG
4XLAxISqEFLNQZ6WUerl4xx6KWawnm4I1wNX4tCMn4eolgFfIuEPMClyfpwhvgDN36TkOiQQFRm6
xXmUMvAgQaQX3XQIaMF4MvrLMDLctg23itrv/ARBmVJC0CdAqdIW69QlHznXW+FWMqp9jCORkeT0
WFXi+awqpGwIQIp1BU24WsX1/CGgi2qj9SQ5YdOc+K34UTNbAfazcEe1+0Era0AjZrmqRm0bCsGN
1HSfYjndSIEBZoBl3af+c1mD1Q2zaIsgF2la2o8XmtAm22xiL+c+BzfziJNhyd0H2sz2sua0GLhH
zqkTK4s2WcoJ2bTJ5WQCX7FraMoO9nNkjTREnGhoZmcwp8zOymR0FmdhrxPkI0Yg3xSo+gLCAYRI
jQ0q8tBOoCgNED+RKbi6TBICiY4kTdJPZiN4jktOTwLr849f7IsPwsGLxXkEBCYNCJbUoR+L3Cl5
W/mp4NIMg6gtJipGKKS2SmghG9rM951pMH0jqmSpuu5982JJJ+WZAz2zetlpsY1BOIuYu+RM4kAK
tLzlmmRgUpIn3HoSN+MMQYbnZIp6t4FIflLI6XNV1nulJNPpZuqaWNnhHm3BkwW0G0UlWRBhXw6j
1OtbdSerpI5LuinMZA4ZSXgjsjuRqEo8ABaTHTLWJGujaHnJ6foafP8sm9dmwxYRiE9JUgsbaeBt
M5i+KGe+kkJqP8ZSc11YMrIfzQCv3QoWYLlPGP81MlJzBQOBYZhEwRvHEHqt1dTgWoaSgxVVHXj3
RAXLmoQlsWtcSpUnEN2Ju6RbSlTtEWppPZJnfxvgd/Dw8vp+qnF2XWT8c8hae90w+6/n0ccaNZfn
9odftf5cLASy5vCL/l0239g6P2i+/ZF+9b/8jpbbAu/849LO/gP//p5f/vFtD44f87UHR6saoW2o
O6AMgQIvzY2vdDj5HR570iIJuWjn08r9rQcH4QeKMs28xVIABgKthN96cGB8+UOENZfumfhT80z5
m54EV5do5iEHyoiQqf/boz8uowk0ViC6SGPH53qhJu+VXMGwHLEb+SpG+gV3zyLcakUkBZ6iFT2w
xcZHORZvqJyhp9BiBuUP0scC6s9KZJR3G4G3K4CTa9OFjPUYy1yeK444LRNOkYR9MIN+fEIJVy/d
HCdPBxpp/RlO4Je5+78Kwf6G8w15nYnZInGuLljwww69pReBlQ/j7AbIiD2ihCI9j5IunMVwrQAZ
CuDVIb1IJwKGJR8sGlvSAhuM9nPVn6ioU7e/xruf2lf/GYikrNr/l320bJw//PJlU/2eGdE/0tH+
A3OhXzmm//PNnlp+5Nc9Jb1DUlijgabT3UI5n+7o1z0lvWNL0OtioMG2odn2255S3i1TJNViHojc
62K69nVLLeMkrFjZo9hYkcf8HL1uaVe+jn10gcmmYL+qYE/QhThomaJ7VJvC3KBH0+dk00OW65Gt
Wz26WKUFg479k8gARRXlNqYxEqI11phXfZs2N2Jb2SIoHzKQQvZXqlZj9iv7WkzNCEIqH8fijB3b
hugQysG1qSNyBuaz+zC1RTZ5HdOiTdzIR2xu5OUQOPhEEBqBnoNagId76GwZWQI6bHGeuKSFjRtg
9nWllmgWxLESOtrUQP9qGipdC71NcSrSc6Vu1F1nlsmaUhoxH6XtkSaVruJUHbaAM6EnhWhU6YEG
GaSZNm1eN5tXS+rq17t7zb84THp4Cww48KCm0wtuQTw42FAQEzVk7RL6PvDu2mEevWDIboc570Ei
ogjS+s1wJJ+VvvOgyLBQRSDpWZxTl9P2VYuZl2Qp8MRi1+pj+SaJp9sSIpMtdZB0CkNFs6jWVzEK
9A5N4mhVYlZ7RCL3pfN/8K5UlPNlRpxoGaBo//YWjKocQFxwC2UOhF5XQnhWqpTvR0npnFQLjXOx
oX4JoVWtJSEWvGSSIZFNLYm/PoWnIXWgrZTJxzIbBDsGDnvkIX1jR8ib0SGBIy8CkZLXc7A/ZuAY
WZcbPCTlNurPO8qZmmqMLrjdIxJU1agOxZdkrM4sjlsgpWep8olZFGxAxKB8zZ3ktRBk65Rfzp3p
KkbOBOR+MmMYWXflaCBTK6wiCz3bY7bfh9Hy5dZlSBYy0YSWzsGtV2Gc5xjex24jwE6cxxo0L3qZ
jpWAe+5Rvj/58SJ+cV16+zZ1RnfEGrB4C23qoEAytV61OoDRLgz1aTWY6amIs9m6gHvnpTh6n5Np
P3VtjPomAwXPTGaogAOs2oaWg21CSV+3fv+z7i5Ui0hIwDQiD8Ev6tDxj34do+KOu7LqsXdmNZSd
omzrDWds4U4CA7CXx/D3uHkApgDR8Gp9fMss+gKe+GeI6f+HtPN//PLPC7Liv73MgeEb/fI2Yi4/
7GvEVN+xXgluBEU0VF6j6nT1HVERGwXmH7DSl+D3FUvBJBiNGmxGFOh6wEEXFOXXkAkWD3IQAB5S
1yWm/lTIPNxWDKp00LSMm4H9LYnt2zNrmuu6HBvdchsVqT11GBsnb3TUrtZd+rNuG8u1qIPh4APb
IrU+2MJigw5d32AQ2+ZaRxs1iD2dBppnhc3tq5fznQj0jVXty6VeTEywKV+UUN5+LHgokMUjPhai
4JihWqe9eZtn4+BKk5qsMtQc7LHvT/TEF/A2KfeIfVEkilc05YuHTHnug/egA2MPiVHRBXeG8iU8
cCWRofgpmRceI14dhszlfqlRFgw6lco30Gaw5ZmGdqjldhOF69xUoqMMUByMYV6aMf7kCsSbI2NZ
dXkKr484E3QCK2wRnDKAdb4ALl/FzDSNtLSbMsstYxjMZlXsgqp/TmUr3cEuOx/8cIHSDcV5GNEa
HxXJUyfdOu9VUC8oxbno+LtRZO5CgG1IdyuO0iC9HVTnZX87CsmwiiRpYoiHhPc0Ay7QMsDwNAUe
Jk2nEVcWH4Za3419M3qtSmd9Ys4I6tIMocngKKGJQO0zmn1oqk5OXVtM94NyIQynd00tOMrYR0fy
re/ULaSQ+AexRGGw8tfbhVMPYzBESQtl0+xGtzYyzVGm5BPUtMiGKgOTtQn2WQu1R2r8M9G3tikq
KwgsBPr6x2v4GwMH3o4KxgDh4kV/CXDt21uZisRQGc9aLmKlgAsHetBTOS7tcvD1qIbii5WKlhfJ
bhJKsCSatnUmFYi4Vt0NiNQfSW++OSne3o5xkNVZKlrBSY8cn7VAIBEDCNxeoXGidLf1gMHzjz/9
YSa/fHjWJZAnSwQQ/k3eO2KSpcA5x6HZR4J9aHsP1d7+yA74ThcUtwZQzWjiLNjiBVH3OmvM1HJK
UXezXCH1Y7sf2weFLrtjRN15JkD/D+LZnUZT2ZYhlG1f0raTAcJ+tnUD150GRUbQoUaz1sfsfaks
solpv8lz4xOaEXTzrfMulfzzeRADR1C6lZ/LvYd301pQBVw4p0awrZ62fNQ7VWjd1Jp0iTafekq/
snKpY0q7CkKGHhGYMrgeENSzlsmaa0pRd4LGYIa8cFG7mWCsczPMPHVsatTa/UdBjD8l+XAfoMB3
ZjJ2EKxgds1RrG3N4khJops+WqTX9EpCm49WKNcJvSRnyGv1eXHkOX93LVOUKeADIVTwuN8+53BM
q0FPUrQPU/QkYZgVcQCtJdeKTasJ16hVFqeSGOor8mDUlgMX3M/opprpAJxLjyB4vum5s7Y48KCp
kwkr8hJ2X790wyrhrPi+6RowEm0GVjqqqAWt7o/WYJdMDxhHt8dy7+9eFMNkWLXIm4GTf3tRcR5w
uoNB5uYBBWdrrQK9b221rs7nqDZsE6Axq+3+x7vou8cZqkTQiRdvUQqkt1fNEaJQezQl3UbrThrm
AJ45jckaUqdd9ILlCE33YBSzAFTCeJjEJDrNem1DjzU8sp9fyMsHsQbZFtpBSKDR7jEOTjO/1eai
7ALQP/WgOlOGIrsvMowOISY6YgV6Yabd4FTBWG/9Oh4Z17amJxvCRUlWsjV1oBRdYY9MvI6Uqy/o
o8NbY10uNG6KIkjebx9SAloZTDtnjZXdK0aVXqYTPuZAJAd9BZZVYvMg/lpgoQ4fetYZ9CHgyWmh
RZ0XZ1rrJgExSkJaFWx5bReldd9kigZTMMwYRbyP5Bpp+ia2cGOc+WlYUTtGrjuK2dl+H59X5mB6
oKPux2hy8atBLTN51EUkNISJ1cHULxniDYgRH4pkkDs4fMV2K1QIYunhI/ME0Q7nadUU0nxmBJeV
kTPPyECao4B/KohV5+JeEjspDzoIxtjVp8pwGUTDoatSYEDqEW739yKFAat7OVVJ8w5djrSwKvPO
N0x3iK3eVTrBwR/Fk9voBtjJF2PSvxcoBwXKkb7el/oESOoCS33bFP+tf2fp7xAloR0OUYd875U8
Fn9iYktHXUk5AHuLQPgV1i1JlCnUKeirQg8ClPynUkSQ5HegufkGEJgwlzlTfwaV+pLR/LYRl5bx
EvQBjsPuW8aTyxn6Kh+dEV1JR1qIax3opgbhN9hE9akpX2YZTHVXh52Tf0hzjHyRgFEhr7QbXTnV
ZzYeqIgq3OYz/DYMf+whdMvI6eeNODiKvq3NlYqbnoqwltOUHC0f+nitCGvB39SguAxHq84ymbEX
0CV9ZcRbZLGU4cxnwBh6WGFpqau362w8LecTBPj9fhNN11mNUtB5eGrcNtfZp/FRex4fcyL7xZTt
ovh+Uk8y/0gOpr7dWt8+oYNTFMvJoEZIBpMLmBQP02fjrnioHmTd0e7Ez/glGE9S6RpPxUPx0H2m
v5kk9vw0tnb4gb3vr7rp8xS5BfI0gEg6l+g7xKdd/FEHtzZXa8BkjeJM8WoqTtpkLQUbDbKo8Dwl
kp3h1DPGV8Mx23rlbRHyzUc6JIsYadkoPlCx9WDsy3pnphvRPNWEG/ADqm5fzM/Cztx3Z9n1fJvc
K56Q2sk9Sk8V2j4zZGNHzBwYy+X7wbcnH2dzp4ZJzjf+OJIevc2D+P1vdJvHFoh5UPj+B1ggx04F
U/nPfip851CwMBw3KGTo7kqHyXUmIWrPOAIHGpA7QIiklKxDo1+rg+ElifrxTjh2tYND+i+82osj
/UFMQGd2keeFrUCP5ODEqzGRCNQ+UtfYoKwnZ/BUJ3axjXYsh9rXoQfK35oTucEqcANX+7X/+a8P
Mg9KxJfz6fUNHNa9WUpjF5isulbXgyd6DJHmzlGZrKR2l9rafnLaMxFeP4IC1+bj+MmvbPkGbHk3
Qva0hdbGSyfZlh8skWLOWcxUsIF6iraYaii+K/G7N9nnYNdKTqY7QeEkN8KFAobyNLoRB0AuTKXs
5HO/ScUvv1AxjUTnLbNfjA6gONgGViI2CMYEj5+W6YqjXwdn7XOYucKNcB6/H8BCFLayDa6C+/mx
HN1OdfKLwe3fIwPvp84ZOtVn9a2eOvBnz4za1vfSbfOpX4OduRtOAzd7X9lAaKL3CToZCMFo9rWy
gvEYVM6cOgWG3nBdw9V8H59IoQvIK3oGVBk8lx/zj5iXxTZaDvyjkNlefBIvFMJu700SN4w24U2q
4zbgpMm6EJxac2HMdqadP8inkduY9gDGEO2sD+3aR2ItdcJTMbSPaVxD3+AU+cE6Mw7O97+/5v+I
r/nYaXKIx/prnyZv27xfzpKFOwnfBiWLQx+Bqh8lM8Tteo3d9edBVq+mEftLZNXnjVUrYLgVxFZ/
fFwfu+RB5+WvcckDus+Xj4n3sE4NCPRNOwgRiSYnlaXk6rrxJgebJOf6bvbCC+eYCP7RCx0Ehz/7
QgdYnV8/EQMSihJ6KEwUDp4izjmhbDbVgpfzfQr3YgA8HqO6o8YbGYXJFYICwcZA0chRch9n2znC
OllPMP6oJ2zaJASdYNZnJ8huloAe0dRRoxSnRiid9Lw4eeuLquxLR0fHxYn9JHf95HqU1XQlJu2x
Bpj8vUXx+uMcvKC8SfSoRrB3bSGG4IRIUiLzSdU0MwLmFhzsxYLcTbEiquweoQQb0DNu0RUkIAfL
FKxsjPE8f6SvaLgFXjhHgu53t+nr+zt4rwFwdivOuL+JzP4EaHl5Qhc4pb36ob409/rG3Mh7LKee
zcvhqT8f1/V5dKSJceyVLyO918Xof/BXfija///7lS8r7jD8vnrjh0p9RZjloozz97p6xG43wDb3
scE+9Tw/0oc8trQObYz/Fkvr2Gc96Df+2Z/1AMLw66mFVgsIQ2bI/HVwajV9CD9sSNT1fi86l5eB
3dr39zcfPhzpSry8nMOX9/o6B8cJdBu9t5brTNvgfXsSOpUtbv11sGlPnsqT+kQlbQd34/QnjT3a
a2GtOL5d2uR2Z+VFbj8+bl1PWHtbnd/E0vCitO8QxLJz+wJZYds6mtQfjIe/fTCH50uNlyWGM+qa
EUjynvPPD5xuZ63CK3yosVQqHPGkxh0GtsSu3FaXtQhZ3zEq278xTn4cn4/dywuw6VXTK/gb3sux
BXOIBvhzF8x34/arBfMytnj1mdEGpBWZsWD6VUsQ3DYPJwSZYq1adgn15Rg47OgzPmghDHHViGLN
+27d8WM2utZlel1ByUJMP3TDyCXewa1qwTltYFpYCu6VNA+dyq18aJDMfI+cQsd2zMuLePUA/s13
zNE3djAo/Uvf2MHg6psdesiyxzYRIz1GE2t8IYu1SFns+BtVdaVnxQlxBZxd4S9eJQfH5d98lRx9
CAfn6l/jIXyvgWgZMhM6ev70k5SDo1GJE2kemlJdu+5DYT+Uq2F9/gClzt2vYtf+HHh24zaueXnv
7BpPsTcfPlwoDiRSd3M6OfuNu7mJ7c2Pj0jMhb6THby6KfUgF0uZ10J+5qbENaqxLoHG0XcoWK7C
a5yEEal1w55fNdvitNmykff6eb0Sd/AnPvKVKMJvJrZ+u1LsW2H1qdoo9zh4O9bGd2Dv2pVn3vgU
Jzvf292mjnSle9OWfsnmRHBQLXL1ExppzriBGb5Gn9ThX6+111dot67G03D1GR1Rb3Yat/Q+Q6aD
F319RWtK8MidPxfnvqtetfZnwVmfJGvD63mAuu14962d8OMBznwy3c8p0c5zansL6W8VPhGqnzDT
WEX8VJQ515Hz8Uo7t7OzK6bWnuadWEQowym5D6w7bK9ZYd17AuGN31b5imZlOdHaP8vvIi6pu9p7
KNfck7QWT+7i53bbre7ABW/5PB8T56Punt0P7t2Fad/R3nLurt5nzhrhsrPcLk4GNycYr+/4o7MG
EM9265k2X65sMVCbHXFVnOT29uLDbof3r92uNFv3Thtv+Xs/OIl9+gl/W7tewXl1G691Tzvn063M
0Y88B8E9dj5pfF/Gd6EpeZbZ/5e9L9uNHMmy/JVEvrOG+9LoamBo3H13lxQKvRBSSOK+7/yKGaBf
GujnQU/9UP7OHPPImlQy1eLUdFZlFiqgkBRyOp22XLv7Pbe37jedvktd9Hk0ICCMgdzvNrFbG5UJ
79Ah3G7yLf2w0qit0B28/r56nWrAv+kDmbx4G7tdjf8i8qN3XkwYC3WBcB/G28kTDvSxdIQ+8fF9
h67G+Er05/1nyQbamv7ovHb63R17iowYEGy6Xm3RfxhrjMQjg703PycukAT03izcz42B0Koxe4Ol
7LDMDBl1N9Bt9B3RnZw4A+a3chKoavgLTeun07nEbSm7OZTR6kS0Jb0xU8wUE9hZLnDC9cMOKWxW
vh1M46jY6EHpfW5ck/MwRGuyTGKsaH1rnOKaXfZGhv1NOMXa+iwEfd1WVTvW1/WhROXvlMNg7tCv
RK/IA2fMhqZnxHuctsQUbJwBlHpawXHreZfTyvKsM62Fmv+NaX1jWv+YTGuhO/41D+Uaf6DBrTc8
66/JP9Hn4B1mTmsxUN4DdQt4YD8fDCO2/hwCjxqyqTZqg7WpfGzM3uqtzuzM2ZrxO7sbrdFC7InQ
a5NXQUqi8xH+TyNS9NpEZqt4zF3O4izVmw2gaBiShZ52BH3CzciMDVQeO8q5d9CJmcgGFBoDGCZG
BI1aAsC5zndEqa38rjOA/K5vO8PsTcnrzcfAQNMik0pS2Y7dwWQuE6Rob3DWgFcBWm8gTgObHRoD
cFcNcNM9YA7020eBPJZ4nZr4UBrsF0BXHQtIx3NiH8+i0UIx6vVzQbZ8pydbbV99EeyZbCFpc317
3H76LMMpEOpOCvXhrtA1fb5KbYjp582dBF0B/gxFhwY4EUk/dfozXY9XOqDLK8Q3rg+4TpWK5+dn
REM9EpuJhXZSdgblFY1+rM4qTbosodHcVsZkyRaQ2m2qFKhEMVL7Y7mN/VzZ64UqH6ljmAd1Ac8/
dq/D6nVExTfdeQGinO7kpjdohJNuo+gNZunmrmqX7mhMpmABD9zk4UQpoYVHpuSkVmCGVoy/cvjX
kZFuAF+QoI+1hQK162uVHVooMSKxFZkNSXEd77bQJ86cncxOcHV0kh1sXpphfMiQYWyiKSNU0MSq
ttM9enDjn3jg7NocrMadzcmApu+bvM5boykRoNfoJXQwTAZfHEYVmT6mIeN7MqG9GcAUsCoTeISb
yhQOss1ZLBxBqdtbpeET3AnHcQ0CQydrqyW8UxKC1ukbM3T06oZ1571wKraVy29bm4RmYOQEDmB9
xnA4L3ciXYd6blZ2bmWmNbjtvt2zFmvkHj5pdzI6XSWhl+GuYqOChKnq2Rro1QRFEoohie56/J2a
hTHiE4HTCF06IiLouDVbLMUGficooLxdmKop41vBhKC008MDx4CjbLVtZDkaARLxzXToLD1yA5eE
emyHa+SzyioWVtk3VvF3yyrQgPhjVrE0dv1OZJJIBatA70cwCnQXtIGyYI6Wfxp/FAw+zhIPHkGv
SPe+TfkDZ6DjPE6gb7NkQpZEbsRWZjPkC9BtKNGaLhotFPcAsrE6YzYzIwI9o56BAJra9ox81+4G
V74fQc+ijnxWMnvTAWkHBk5FYOYW2kpS+wKndyII/uMjxQOr7/n78NyS1NPc1m5tHD5LsJF95Yb7
wkVQn6jXkwNut5aGQkuNf2ELvRGfS1uo7mM1D4datAFgdz3RHYElvxsIFY+dKX2Zrd4oIRZnS7pP
3RlcSQSHBPjz9adgoIZDl0lnp0aG1WuIaKZGY8dWiHUL8H/gdDuAeTR8Y8TvwCzswIvM1Grsyuae
KO8FVgXJwV9jo7DDC70PCb+4LzCjUwThi5Q6o9rhPvBe7ol+AufEVoX7QwN7Y6JPgsFgwftNZtN3
fX1n80LfUeArtOjPwEutyOOcysZvPDEyK9LYqMIEz82t1EInXPxMMLLERDsQC2PCHHNIgdTqMALK
9YFEiHlkNr536DuE+VDPReDFBqDV6Hgs+hvjxEwKvIs++fp9oHKC3gdmu++dDCyXsl0FCgTwvUlE
jombQWfYzoTqD6jVOEle46bn+CzeFy7YN2Rru29uOA+9KyzVhsPmquSMsOypMiPhizM6O8cuiCQk
CaRcZ0JigH/LZmoXVx5dGO1+NsHdCZUuPPYrcCg9jtgDFqfEN0vSkpqgWkuPzxLhEFBIjNBkjpGV
WKEZmkZ8Qra5zhgMxDsVXRUEQm355uSkdgCRNlmAXsC1FvhKEMlUKON8WVRUhzb1U6igL8WIzfw8
GRzZqlb5KkGx8Em486E0TLp0RGzXC4wLcNMZGxhGJLfVc2xHBsS8D7nmEyglE86WWWPl0MiCICSD
LHxSEGan2BLR7Mptts1WsS+7CqKyhhjbDZChPAZek8S45ywJk26wQOgmBbKn58s3IyQ/JZZAAiRC
bZyN5g76HZ2hioXBkDF8w+kcxHMhcjscEIzWqM3OKODaKk3lhBppPFszdYi+XtcVeA1mcuv4kPPQ
yxy4wt3GFbxmy9n8vfhF/oJapC8BKBMwkVt12zsu7OqCzNTQ1nkC9SvTN3DlGLvZurfQ2XSHrYXm
GdjIUjsy3minJnnNwR9eX1NyekY4nVxu94+xfns76M/Q+nxsGOmc+FbeGxuq7aHoVz9TF0uj39Cn
oJuMXuBZgJjRFbh7qK53pzm1ATeIQcmsMgdHOwbYYWTXYy0oA5ChyfaWZKh4e23B32QPTrEpsDGU
F9LV8rE16DuJ3YwMxIWg9WyReAX33mAJXuh42EmqjhdY/oFQYkK0HCTkk5hAWQY5TKDXDAy2gp5J
FLtwFZvDwgmefM/ANZTbmBbZ84ZEJizMloQOde/ppmabgpkdgsNrYSZQIoC7aOf4Ql4bpkAZtYBX
NWyhYshmiI9hVlwWaLK6wlLp9TfmkViqUdmPDeIkV28dgNyuNgk9sFRDpYcCEZSrfTLeU9uDHuhi
D+FjBQ5vStZs1DeShXZUhNtyYLDdPtgo+Lt1WROFjYEjEnp2ZbKjaqq0La0nTkdrYis18sNVUwVX
o3wMGquVW4nX2RX4HbTX03Tb2fUlNbpdY3M6uB3eB05oc5vCBp8GZ47BgQvIKsrroPnCt5nQLEF8
wczQUN16GE/8hb9E2+4zt5d2yTZwpX3/qbBHncFdaIoGjgbP6lGDbUB5IeXDnI6xUS4LyZDYCc4t
SlEgUulno4kBCbaiXsNiEqHDgmycwFJxyOguUQcjdOsNZ44kvBssvAvuXGAgkOHYE9kdN+DMdnoJ
TDrG1oHD1oDjrjWhwea3gZFCx4Zf+tPwqbY7o4LeGYG/Jfh8UIEZ2yrYS4xDPEFoz6Cmx5oQqNU1
yBP7hB0M7eYphVFTGvwJdhzOPzWB0MbVhTcUVAh3KdVu8bu36E7XcLVS0UlZM/Wu0//BzQiRXyGR
p4YzFtYpCBE6gx0dJvg4GXxibqc4NyrYI77MGEy7AgFToYyWWWC9gsnBPw6ANijVk6HZA8yt8nWP
XEhL2VInrXJlYwF0d1wyeB2F7Dg/KGjBLR1crCNWjd4+mjNsBVSr4v30CNPjqoFhoyQRmZ84L1jz
lAjH7BPYnOuTDOYM9gqUkIG1UYMXhicyRmkAo8XnU3Onc1mdgIPjOClXUXRdGQdAwYbyedgwbojD
fP2yUq+3W6K5+Z5FsmR+13vSDttFne56+MicIMhN/yIjOABS2vuG6uL7SooAjiRfBeqol58ABo9h
AYtsrxoCvqlwTW59lzlDMG+y294ZN1QwU4Kjn8DANPGvSgWUEis3IocagzMO0RMs78ZtUP6AXnzg
XL5JdwNVy4S3trylmF8oIUdQCgY7hAkIpQNLkG3nXXcobQdYsYSkLx0c1Sp2F/gP2DnKxiKQcmuH
gKDVyTPoGAtEV1s8A/oN60wt5OoTXW1IRRg7oPUbKoaYG/pe+qpKGof+X3KBoXKmkpNag6ENMwrW
IN5NQHYrCuGqjS0unL/fbOxvNnaXHYsob5s/fs+tmRMLdz2aw7ZzCkR5KMyhRZk7gHrJI2WT/G4t
KRNAOCuSll5/I2m/GS/fjJdvxss34+Wb8TL+U/BSHL/GwN+CjlEP6DIy/tYbtIjscCh4BmI82DdS
DeCTdm0FOvFKEeDaMxYBm/+vZ6wbYYtQwTcj7JsR9s0Ig971zQj77Y2wVS16Eaj6L2nRV8yQD3j+
skSDZask00ZESgYiXuMepUsD5/lWONDAKs0cQ/xRh7MC0V3pGkMsYZsq8BvPhmgCAh/OVDS1gB+G
+re/eo2Qp6caX16oXzYhLwWa1z9/mj24t1EvaUr2ALdBByfOiKTHwkATN7iXqaP66hqGK2JD7eO1
vK/VmS6qE/9+Z7oa/rpG0t9YRv+g4S9Oe1cZoRCVHM+iWdwyhXyo0c+V71tK/PDWwV9HfW53d893
E3mCU7VA8sMdXigNeNM3SBMc8FOgrnXq74Mfyp2Np/OsHyq8tSFwqt8w+gGpBF5+yA+NrR7bT/xR
2Au78STelGYJh3aFzBEF4aoGriX9eDx+SREqPMKrmepHuKJmb/ZYFzmp3mxXhgRXf2eh04seWhwp
3AnJrJVBU0KAeQp3mI67e332Pqe6cnp9vYT6BWEAjJUxniPj9IoYgIA5JAjVZ8jzuKNpm4y1udvA
8b0FcA55fo4Jcj8Qy4f3/6427hDagF9QohNGCieyQjr6m16hsz/dYS2ua4RPbi38wDtoUsHp+eNk
j/e96G92ZmHbp1GiJWrSichVpl8bhHzIw2CORqHfK7p1g0KcT4AW08+jfnOtZbeRvKybWx35L1tk
0NyiRsYMdN8AEqBOw3Y9gitWjuBVbEYITGAuMXyud89ItZmuq/aK3JfYfJ1W0k2vIdRfMNg3M1ko
1SPaKEgjj3iA/FDe+y9Is7YHT7lEj/KJPfGn8diYaL0whgaPFEuZsGjxzRE07lV26gXFgSIPyBBa
TTM+FV9kBPkMdAMGElHjo8KLoHCQP8log6L3nz/egStw4UfjXijqWtcofenjbEx7LkKc9oWGQDPy
hUPMyAj0aBcF5DazMis1GSO5JJdwx+s0chchIkR92jQ/+OMxXQvsPhrTQq1v60AUkpLGVhChEgki
UQiFCFa7VZHHReN5SIjRG+eaa4ImDHrLmQUygbhPg+UhdwkVU4hsIgrYXIMyAmg+xlCRE4MY0YAQ
ZrpDzAhaU25Ln1GiukIKwAJ6z8B6QwsLyR7nITpBMxg/jRaoGC8N0iJusKMpPxNCtjQ6QONDORKX
BjM40/SlHpE4/w6xH+SjtQeajdbcpvhNw9s0yOwj/EzD6TSdiYa/aZI9pfeIZIi+2+hEGIiGcApu
am1TiUaFnk1wPE9OjPTrBhHMxoi2I7x0j/JhNh2a8qOSEuIegV/soorAaYO4X29dw2lwQtMRp+54
TUvSjAT5a+KB5iv0puChQwXJESh+Le1h8/zsm6+vt9uXzD4f80RHwxOcP/CoyMCPEGfw8gpUNWSo
Ue849XlTuU9/DvB8I26NQEHn0L9pFIj6yhFehHO9vsaTEbL9L5IXvyiR6NA9zZ8EkHyms9ccBNTr
OnR5h1vBqXQaPYv0kERgJWC8ngeOcSnJpJfkltVvM+P29lIYmXWdIXji6fk5R+0d5ZEfn4P3NcSf
6OhaoPlGvrMjmo8KHQZandODKEPrQqaZ3dsFzQKza2zSvOU/rTx0TVpeK8TePPWbtPxbSctVelhE
bX4VelhjxvzC2f/bnZY1tnvNDHxDuN/Y7u+L7S40pN+ZVF9TlK5AEW+o62+hKK0pndcmBm/G9HtR
OtfUfn6hIP1+1f4r1tEvVFU0K6OIYsCOFRbcUSqqAKAjUPXU00OPzJ1DMTruIb80O85BkrfxgkwK
M9Vfkl0ATQ65B0Z3izR6EnlQL5zMQ26PjmQfmHdfRiLZ6KFFgFlly9a8K+CJiXUk6vU7tBHDV05o
lUF4q0HzjhISnoC0muvxqa70UwpLD8WaK6rs6vQW9tnf2fTkd0PLaM4OxFkZpbxLCEA1a7KopQoW
O5H8pkOKjPhJMe6pak5zYUcDyjipb2B+wABJnGQjX3NFK9LtaB5obNEykR7oNXo76Z2CRCvk7dHi
ASM+IMnKynYaTH6actQhQk4TLpHKQwTsaUBGO0AFARp0DLItcZbWmR8rcquTW2gLf1eTE97N/H6z
c4tzB/zlIOfFHngdCpwdm9Md/Bp397CjkXvHwgti20cRHpeeXL2TR/t4KlEuwxHYIyvmBBVbv+AA
b0ayOCKVDySjFB1Q7IPlepeP93B1mguZ+VecpkRX9KN5LhwFklBEcodmNUgWpbmkyX6Gk8YC1L/+
RJ0vT+6e1x8/b+0A9aOR5+7hsgE6Da4cnpDsiLcVBD406laYzAfBblzRyo78Vnbkjepkl6DVC+fj
1aMj+mjECzfC7GtKoY4YMbBtrQ0ceh9/vPiumf9m5xdSrE0K9L9SwD1qDWBQejKR5O6JFpOh7S5h
8TtHBqbk0AxNmomeGpxjcRuaNk4t+NAKjXOTEeG1RlU+PBbDViAcmAOgq0l6nk3gzyOXuR9M//zx
wFfWRVvav6PMolc41iU7fUbp2GnNwH5favy0MNrCBV9WY9gKFR6waVFFPCMrFGhZpIBvDy5URr+h
lDHD9n6CX9VydRuVbDlekKynGd69F/x7OQLr5rbWP5fQaWsdo0RBG/UQon8E8Wr9DFmIAqcL/Hiv
QKNHWt7ryu4KdBU+oB6Nx/U3uhW6nDIxG2IS4CoTBn+v6fcVHMDUW/ywo6/0RkXTWSHgW3P7mW4e
Y9e68fFmrZ07bcHGf//njna3e7tyf+m5WyPfBcPtfnXyXTDdv0/yXbDrvxb5rkhHbcGD/yLpuMaA
r56sN0f0d8OA3wXMQ+siNMFhRQHIjwsOnCcM10jyINpPIcqTGrsAcA+cjZ/A68gFKsot+J2BWgoa
pFqpXOBYyjB+ydh+eviCO6dzyxeMMKK+NiPVPkZF0Yxa2MncXZG9DpkpODmS7Wk6v4ZiqhFgU8jz
vEgohHra1Jeg1tUKHdohyJF4jZouyuGBqSE4veF/Rkq6td+zmAdvvKJhuNHb6oZF+DfWM1TlFIZA
Liz+O7mjTUuNYjjs0ZDViYEfgrboqPi5UEdrbPIOmk/Byxqb6ItIcBHVHzwUaN5gDd54pHp0hQsf
M1vgbq4szoLrT1UEFEofO2MoqKSeUExDOf6mgOiZoFbSP1mw/t0De62mobU1qDbGK4p+/+coFq3C
HlFbLlhURhQ6rQ140HBnhZep1kQrcWg9Iv20h0rHta9f4ZG+B/jBMApvUAKGJH6a5l8imIGQockj
OKjqqDYkI8q7aJQdkFv0b6T7oyIJZeEKKgb6a4HFgLtQO5Xrmv01e5/zOAioEXg0Hy/ZfyKffiKn
hXzKAi7rigTkxMJKqvSnQHcrcr4JoOpBNWz03LDoC5RGMjN3Hx4+TcYngQC5roTS8/j4DAQbyPBY
fz69ehGoviQhiCEz1vZ2lfAXcukfifDfhY16y5EWQrWq/bwvM+ziVZ2nngr6RTeNqm+xdePeoIYI
tUQoIL8q/RH29+bpqYJidnq9uwP0wMuLCuynBPaw71IND/W0W+/19RW1hBeHvDIIx9LN9Xidnmdy
QYlehBIdtDyHPwMFbjReG3uX0Jz0FZ63OruFRP/7mt0601rI+m9Ma5VpLdSS34xprWoKCxvzV9UU
3lW00UiZQ0Mbjheuzok36pXvy1E6jZCFkFINjnsAEx7SqgBL8B7R70lPvRUe/S7kLNpE/d9HLqYb
8UwrxzweGSrc88iqQKVQazRgaZ/EEOWnPdfbWczVRpKgXXI+AyNV5AA1Kia6xor3wwCg/SrLG8Kw
5THr+acyrEifT7UtKUmD3nj9Wq+y9zfopxGLC1Uui5NE8hswTiCR9KjDRUpOSEoXHRp38A+irXLv
lIABuX2kSQnePgA+/4oEXrQq/goA+WbRrlGCN/uU1Qp6TYoYAgxryqLPgUkL5SicXapTWBhaNxgg
T+gE7erymiIX4mMdgKda0S9UyjeLsNCasrFrkrDCCHbUOn4+7Sgg4sECph86L+rbWy/WTyuPfFdR
e/PIpdrx66/7Fcn8o1kv9IkGvfEGhsGsOauCJoe8sIrA9wVXR4W0gsqecV4oMAKQfHp9MPao46Oq
YaafcmQTRAYSJCYHW0K1Xwluf3g5kKT0evfxSr3P696s1EK0j2rPMHyOYd5BWj9RDRNaGdROuDSo
Sntv2D0BHlGpHynI4hcRwEIUttHe19QOoYXdjnNDNQE69IH6YwgK0e/uXi+vH490lZAXYvrXJ+TV
LV1I0t9oS9fYJO1a9tbD8tuzybXTuuDrWZAIQ1KCBjN9d9w6H9PNyocvc5v/sg+/Npr44JRf8yPe
cNd4FCTWHyCScFoaHGAOMCUAJiHJLv7U6ltaBR+RdF8gpaoD5BjwNQD3Vep7gDPQjKdnGnH4bH48
47Uzvcz8/e3ONLeiRCxB5H8NJWJFGl0X782O/QrSaJVIFjw2myNZKdGt0wbaGqDEAiTyQluCBGgI
hb6lMoHRH0YDNr8tIYluggMksfw9chFt5DJeUJtPVnSp1TEtuenvYUwL/vprHqa/qC3mf++atn5M
o8f8O72rXx6774rX7y7tYxs1bfSl+Wf6YV+KcqqjIGz/5Z9/9tenKInKl+focfmun93U/Mv1Mir0
jMf28Wd/mHkbtdOpe6mn80vTpV8f8OM7/18vfvdy/ZSbqXz54/dfii5v6acFi9aYVySA/3adwI+f
/+N9+8cM9/3wP374tx/+7bsf/vWH//nDn9Ab899/+NfvfvjfP/z7d7jwHz/8L7zyp68X/wPv+9P3
P97rPv/x++sHvzw27R+/Z2TxD+j8IglwbqroY4ym6d9/N7x8vST9AS19REVTBLQTVjmao/Vj80xO
/YPICRqnoaOlKqHtL2REU3RtiAJ05Q+ygn6a2tdW4xJ61P95CsevrBqr+5/2KaNq2U8MXZJoA3lW
g9tVlNFfGA2Gfi480R2eHxA8BvJEgpzcaLIn1V/jzyuPWMhn9AzlNGHAI8ZQ3PHlaEclY6Lxw+Vj
MfBzwffnmciaxqIxPHpXLDy5LdMnQcuygN1KB6sQs21RTEYiaXfo/+t+/KiFY/Trs5DpzIkyh0bI
2tUX/4apalJRV+w8AWWj7zch124KNdcTjgXu/2RXOcBehH5TTIEthokXZdO+nURnCgSHrq42TDbL
yCvTp6u43EhOkWEsshJa9y4jY1wscmkxj75RhAxaiqdOOARmwnWbgG5srd4G6bhS1rr2yIXKL/LB
JLPsAGgwNviUT3gs+muOeUfyDqZfHOjSqG0/Xvn3yPXtLBeipVUTWaorzLJMY4KIpBeKyYoCxVFC
Wa4kWsoAWZVVVEFeElKsTH2hBi021y+OM5s/5KroMHiWxAs7ORN3vdxtmhaAJ21xROOntef/XGJ/
JS6FlThJZdHRWVgeyVqUOj5Jat+Q+4dSrA9ziwhBkzpJrm1VP/KmIPJiSTsPWupUmXobNu1aDyNq
Ly6XQBFlNPxVUCWEjC5cf0vf/qQGQp/5xpShpmGOP/N1ti0VuLFZ9TYv4baPAp3tBlMIBE/k+EZX
+chTQ6Ascb6ZVx0JJOwPDh5IYZtq3SbRcr1nE6cvB13qiuPHZEE15l+OF3tGW7PjWC7OflWXuSyG
BbZskndtg57VTGCKwKcVBu3CNM1GE6VdzjZPHz+WUtvysbRxpowu34Ioy0t3h6/gwA05qDEfnrQ6
O5ZFb9ZyeP74Mde8uV8+R+UFhRc5iIUFkxYClfPrNgbcD3tTJOUxF9UGrSwEs2wLi40lL+5FrwqA
hJQwW8pi4iI0tYnZ8pO2HfL0VOazPc+og4pmY1SCk5wMZtYCppTp0Mh+Aj+aRluNA4spUkcrq0MZ
ACdonowBtMeOqHHgehMPn6RViFLlPVpTFZZVRUVheXZ53OZQVROmVZDHx2k3oYI0mLHfBJK2kxvf
SNGLVGHlROeF3pqj1h3lEj0OkseuAfpVFnuxIOpMEX0eR1gYItD8JLT+GQ8VyG9kRFJOvSX6EukZ
9IL048FU6szJFRRz1AI4pOzMc3yeatBlDU9eAnzCBKUf3GTzSuqMfG+OwmwETYB2IpIuqb1JV5KN
YuLz4KwNDkQzPCkNirQqyamxogFeD7VhL1XVwc8eKmXch0LjxmO2nXjG6sbwPA1io0vabPhFBhjj
PiZJkG01BShQDZD8qvjzqAI4Ew8Us+KIU77tpoAojbgPxtRo5fRzNbWbTFGfB4Gxmma0q0gmUxh7
88h7jJ/r/jwbrAAwsKmzJLZ+5EVkWMb5sY8C4DCG9UHi+J0aTHYvh7Y0ZJuiSW0l8C+zVj0yJbrV
l/W45wccW1G9y7jorCTtIapSySjn5KafAHRY5+kx1kRHEwOTCUKzC9qDqjJul0TPao6ma8VsFwES
fcrejBT+UxRjR2X1LqZyQRJ1bQJwLtAgO8BO2ZKwS9DetAfzoIykkF9DrC3lu3Sty6m0hNwUqwe4
/xAhyfGSID2PgejklZ/pEHuOIpdnLs62tQ9Uzlm5MMOwSSPGqnNmSz+r6Gc7mJuDloSeEvpm06bb
sQ+8bGgRrpQmu2PEG+i7Zh+EXlOhoNBHLREz3/qCtJMlEB4zu0LU79qgI4yYbktttHNe28a57FSM
dqJch4lYO+CEnZqGNi8jxzVGnDhBy/EuPA95j9YgpZaTehifpoyxYhX1RWqvlwz6RY1N58apdkGf
9dsmDc2xrUcwTBDIwGXbuGLtsgOAtYJzywG6q0LRnC+SNA49ph2sPIk9WQrMQek3QtETrkGg1G/d
tEcjwWE2mhYLq8huFHRnXwSuVoV2eNi4QpwMYQJiaYWE2gH3BCBCZWiJonFfmjxL9IId9Iiv3a4R
PbrVYYq/ZShWKnPH9K07iMBwrhKHDVDNWQV2UzCWGADqL1RUvdFAx33ntkNwhnLsJRMaKcz+lQZa
GZJMDNAjHEWfPEDYQgTe+eAih6EpppAuEKwyf6NyHSm42JM4lIZhWWu6NSgC5Oroc4MaQjEb9Ax0
0meZI3H+bcaP9sfc9z0mr8k8MEJYQK1rS3E815Wcqi2vGYJaHxS1RYfD0e4kfkXsXwutlkxeUwUR
/a1YWUUPzJ/L3NgX07JC8MEYtOQ1xCmuZaQMpsUxlSaj4UQvmjKny+VInwqU0DH5McmDeypTWcn/
FPagpGbMzrLaflLGdOuzwBgd17quc+9xa/Sz1KAaqVC0BXr9jWbQCnGYZ76qGQw3SXrJoYPxpM1f
Bkl0Yl7wRvxmNITX5e5pFvidKI22EqMOLihi8vG+LLocfdWTNCQqXxUlTl72EeGldEiFVNaMaQjP
UaveiPn81CWT3WaZAVQukxfaTT5Uj5HSkkoBsxAZ8+MxvEsbb4awWI2xz5isUTAESRj3ShUAxb4o
H+NGufn4Oe8Rh8JyaGctyQoHGlloAH1aRQzfCpoxD+nnkhV3ssKYMOucdtauZyTvgfWpTGg5hsJZ
Ibyf6oOoMZYALqT5tcuwvVVr2rao0UC6w7ENu5Ww8ntqM+Q3x8uKDArmr5TzhjLkYKpTpeY0oysQ
7p56M6zBeBjGjJMBTaB7i0On6Y7RbplACPUM4u3jNXrH/lNYgUOLXElkUd2+WCImVgREXVjNyLiH
sQlN1ee/RNCD0nzN/HvH7lFYVeA4iRNV/Gf5pFJUiiStNIOP3awTTATpjNhXjZKfbKEUwZEfPp4a
f+2etWAOeKSmQVECB5KuStSbxU3leszaCI8sRShiEBydJBG1BiwnFN2a40NdqRiTXqRWZzQHVieo
SCkZEodSxASjTKwkbxIGcxLRymjmHWlKHVlOt7MG3OW5dps2uJ+jESDGrN1lvVkNvRnLmTHinmzs
TQVaUB0EO1XOtlnE3JUZcxkTJC1VzYGbYtKrwLVPIPxCyWtroJUGkpc0kddkjCnW8SmLB13pJaeS
44cJVtU0KndsWm1rDJre345ACI9Dsy0Fp4W0UdEeXFDRJUCEjBvDe6qNdXhe3nQbqQrNMm3dPg92
YxwTrmsP4uSbPbTAaRY9jp1tFWY2PSWdhutNfWDBMbVUdKiyNAwAI02C+0AEEm8Bi6WNvSBMXns1
cQTYymI3nittPnb5iCbscW/JJVTEqHE56MFU01IgbNu+h3RLHT9kzJBlzmoSoHYhsCHtPHEav4h8
u5mDcU/591SLns8/RJV/ntGpEBrvptESyOgSuMRQRfxe3Qpx4KbjTg7zB64LbJ8B7kGBIugGKris
buGGIFOP/gnYB39uSVOCCrToFED7rKD1KkUArUbbToqop3XoDUJL6Br2bXVgs+CsTSPheM2m90Uz
FENIVHaUnH4UdoyG74G5DFX0OmL9irjbZOpN3U+w9CQiap3VsgDthsDnE4Cs+skpKVJDk7XzrGhm
3UJ/SlNjYCebKjJirN2pYsbrsi/sGgZ9EwPl1oc94mvtQcmnfR/1GzGBwI+xp6C1QEO34CTbSvK4
l7LDrMTnuIbS3TzInESqITtSn5HqQ62SBpsrBW/IerecQk+AFGrFGc0Yk9M8AVW3GDY5jNNCSk45
DNZYq4GEWmPZcHPYx1CSy/BCfSGURuRxsgOwqX4AewINUhGbaY07Kcl2amZbZDPQ62BqYuvK4K6t
D/pURZ2vUWMeSoTuTc10ppzJRAmZi1JggRiYnVHqSGPicDU0ueEGR/r2Y47wS+Ens5IMf6KgqBqv
ycrC9ESEM+4wd0DYBsyF2gO82G1maJWUDPJYdKIkuCjKbEfiZDc+1EBBWzFLf8FwMQQ4LWV4DQUe
jHDh/inYiq1ZYUQ1exqYfQ4wfx4NAKTUmbK1VERYuktTmzpjZEXgWVWVVbDBn+sdXK4xec4EqiFK
scfM2qSHU1vrUROeFXY2hBlqfCMmJ0YKzQp8OK64uyocH6oqPJdT1enwwHp+yWz7cLBgyOjMODzJ
YkTUMUCL2QImJ3gDF0M0TT00dUZmtnESef2cdnqrUjWHLi6MtLIM7C6SHG6CURAV8HwM9iCjJwmc
XbMMLWycUbJWTjbCZL5eZInj+91Gg/pbKMKuSARPEuA/UqIz7I9zg6Pzf8j7rh05luzaXzmP9z4k
EWkj8jXSVFVWl2lvXhLtmN5FRtq/ECABEiBIGkCABvqh8zta2RzOaRY5bPA+CXfAQ7IPuyvtjh3b
rL1WIYa9bcGipiHksRz4zBoE/5Oxq3LIaSexxduCYmwqjm5TNsfcsuZ9qU77QS4ZaA4fpWty5GMJ
LzgXZ4awdoOM70o9OVey6ihFUXI2gqHcRFJRw192BYWPha2WSBy18EKo4SXJoJw7KB788NvdywkZ
dalcKthsHa2ILzot0vhEcshpyidFxK/TaEECj+lrq6yPzOo2PZavglJEGykXWZqBQ7kPLysLrPoY
gOBRo5wVWXQrdWSEyBzLvqy9sAEDdjYHUVKshiQNQlYepYmkzsR2FSNZ00rkwFXvR1Ckd9ooumgk
8eGR9Qx7nWRnimZfZjgnSmbnaih9MudnDdEDzSY7hnw6V2xvWRetrniQll+P6uTCzIIJyb5uYYki
z+hMyAXWcVCng5+J6GJxs7Sm1+oAwXLZOb0QkLSpFfft4Ha6TsY843mXOFQim23ytdSwKc5ibbX4
BvAfTsPkpVabyxacOijvv1BLRm7HzI0atwqXcaOvDc2EDhLoTCL2uctpzdsaL9cI4yBXMF/Xjnud
Ta4pTacl5WOWsctEdHs9z88t+BYqq7Ml8U7hlGckUjWRT7HIGVcKCPBkyjwF9ZSfS0lvTC2+aDV2
0cA5e3ZXwGGx4hi14fWSYsdpDpVKCuFJ0fkqPJo2Ro5iZV4dRp6VY6esTKcbBo/VyK0rxStruiHI
k7ndPVgJ0njE27lqJ9yCz+RkDreVqgco+Qc5ta7aFtFJM4/7jI4mryiFGE+j59jb03u77GNfTwu3
Q4tku+z0oow+iJ1/4DkwfYOY2UZMSL6r1UuUt4qpJaDRsAdER3iY2HitZQka5VmG6sTPPfP3p9PQ
FUDMr+sofCJT+tZRkcSKR12WSJDybrvEJzGyZlaWj4ul1+Pwwel+sBEYqD4ypiIrM/D7pPQ5Mfyb
ZQzUhSz1OkeCLRLa82yG4mkmnUTNHsgUXw4sO0viYp20nTPa6fnbPf9S0/CqKvDfadfvm97gLnkW
VQvx1J/+1Oq1Wvpv37UZ/zc2EJfC+E8aiP+AHuF/LE3E3//8TXtw+djX9iD7pGJWGqVPijbYQsr1
R3sQPcClzacyQ9dgUipM6Wt7UPuEn4Q5E1gYQ/kZiefX9qD2iWhIEGHtNrV0fPhX2oMnM5eoNiHI
QDPE1pB7Lic7Ma9q0lIysUJ160Kqt7GVg5RJGmPL51TMqFyOrPFsc3ZskTc3tkbJpTCMcNMmFtua
dlNzg8x3GCEAr16Tsc4hahs+Vy1RAf2L5wEM87kKIJWpx37bQ5q5R2jqzSWRCJ8z67rrIgjNDWK0
77O8ZLuoMKxXJYnSnIcNazbjqKUVHzOGHW+yLH9iPVRUuwLUYczQGj5UQ3hPW3W+fPcij18yr/es
sacp4PJYUBGyUQfDsmOnDUCRR7NqhhrUf/oGKipUh9oMMOOe2eqNO0YlWIbmUHiFYharX19rf11I
vzmiGl7w5sXz68tvXimS57hA7/u7xfPNOjz0r0Kisf/b7rFuf/O78gWt/ao8XZX/KxccDP0nC+6/
sOD+jPb8n/D7n75dcvjgH0sO8tQUvW4LLRt1aaD/tSNvf1ItDf+8xJkEESfM/d2SW+wXzXoNHVb4
1D+WnPoJh9MJwe5ioS6J6ciTDvxPO/K4sm+6ShZajrahooRia8Sg7CTUnRJiYCLV0lxV05SXuenj
fSYGWW/7WpB11muWW1m09OsaLEjlTO5npqXbvh2p7ehzE848siBNyCoVsiRtr58nioWpexWQHG4M
bRk7Rt1idEntofhRhnbM+7SiazW20WQsMXT7ue9JsplRUjK9ilXIbIrE61PVRm8tTraZoNC+Rivp
nhmNaNDKGFrqkRbpHIsR1VRqgbDLGLDHD32Xg7cBpaEYuSvKFaMMu+DdK/7BUjxNQ5aliDwID4Oq
DD4Ub/N9RRLKxmlIZKm5SpcH6MNDdrK3bkhSj8hXh3r368vvUL+Wl1K8vkosoNNV8//NSjPfvQYX
KJ1vsTF/wsb2zwsS5p+w2P4Zv/5l+erbJYcjfF1y2id0WFE0hmQpRSy2bDNfQTD6J0J0ogLSYpo6
Vcm7XY5+AvRliW4s1TAJtsc/lhz9ZFgYFcTyRZCMHFj9lSV3gltHKRnLGTgbFN1tnRnWsp2+tyGU
s6YsLVXsck1InYmGjjE+RmMk16XdQfjFhHgmimciuc2HxbiB3tDMyNWMgrgpensoURh36sDABzvT
pyiPipXI26M6EC67ClpPtLrUQp2s9HQ4r4bZkWk6Ob9umX+3G4Opwkv+ZGP40+///htgXH8GkOtf
f/+33//lvaG+ffYPQ0WLB5VWtBUsaqPS8Iehap8Y1VXYxxcTXqQ5vu4N9NMCODJsy2QaatALkOtr
OEbxqWUegVjGwqpiWb9iqN8jAZYdC8cH1IFixbzN6b+rA7eiS6jSDZo7kdhw+3SSfJRKgq+u9aZc
kUhbNZK+2ml4ZSVFzlE0VjwhxoB2ElJRWnIVnjHBbN+Y7Lsh1ahb2vqmnFKVp528kaSOnKyodjYq
JFTJ4EKlUjp9H3ZuOs+UC1XpV3SkDS/TUXiTPhZbMmdBFiovv27Ofw+OVieo3n1gu2+u9t/gbP8M
R/vv7233L5/+ar3wpappmFRFY+7NEP+wXv2TqiMrxewSEok3O/yr9bJP6GwykxgI8N8+9of14lsE
PpsgHFkCJfNXjPeEsW/xsia1bdugBlIKbNbLTv7OeGVVxekUGro7FFEOU7J6bpvNjZlwo6pvZKRk
PKzAPFROGNhNI8PJ8iR3atQrUI4AvjzpwNdtxR/1NH9QW0Qd00IEh+gOMEws0W+ua8jRNirNXnfr
bBi4bPtybQqy7fLpKW5QdyZ5+KBIqfI4n491LdB4pR038upmmsm0ocBO5CZkFmt2raqC8AEYJ9RE
d3aEWhSNcpTnOlRgy4Id5zlsXTrQ3DOzvnGE0FPfjTIDtJ9srjnNjMppR5S524lbLCs4qAsgP2qQ
LUpDufvrS+zvdsdYikF40T/dM75dd7/9H4B+//z7f/7+3//3myX45UBflyAiHfpWlFexjbwFJu8i
nWVdIlYFRg3saMvEz9cNBFUAzUA2iSAHQQh5D/fFEkSowxj2JKACkZP8yhrERvRNbrEsQcY0CwAf
0zKRxnxr6tmYtXJEPOZOs6qtq6aAvKY+g2e3TEb+7mn9IC7/vme9LHecCShZjVHjdFZEN2dbHVNb
d9N2Brlt6xWizVwtiw1Hr0YnGihULfsI3LaWXbq1REV/zH0mcCVo9ILv+HNCInS4sxnCcAaGB0kS
u4Yoz2hGTP/nF7ugsE8fzNLLQEvDINj72fLg3vkmjUmKVEnX3baiN1E2Z3zsWX7GWLyr7IGPdU94
gwUOdivFpc2akAmKeWOITnbLCDcVvYenylTe6OwpS5orijqcU0vFKWhD+Gh2uquxtME2CuZodAH8
Ed20VRTTAPXEkRsK2oLmUDI33WuyBT1zBA5jJhpnmHEgs6gSX9XSgJF0K6zU1ZPkJWbhhd4AhxSa
yhVrwsAMK9P7dR/x97ANLysCVVTbWlDdjOlIKt5Z0Pf5z3+8VRr+E3/+13tn8MPDfHEN2GE+2TZg
KsD06/qSaHzdnN++s+Qe2LpRrn3Ljv7iGBSN4UNLI2CB2yDZWSLCv4SW6GxgT7dMA7gAE/up9Uue
YVn5fyAMGDBHb0eCEzL1ZQ3g6t4vgJxFzBjCJr7tgklgTrW9mz9I1JeQ/KenQKb3/hRS1aVQZ5zC
BRr9sb/LDz3FmQa3nD/wPd+6ue9u5rSEklMANGyGM1WeWB/zL5nW35yZ+PGNoO2K10hsoEBO0sWo
7MoMI9jx7eCIhHf7+Tb0yVW9Tz7wSm/Un9+9lHcnWrzWO69kqCNLa22Mb0v4TCiKgiHfF2CieYr9
Tc/RSQxkUG/DI6Jz3m0gzbzXAU+AxDrzMyg0gzTT9lX6xSX87dv/4dN9d1XL999dVZ6iZTrnU3wr
2BpAhGztV6+2B4gACFrE43jTP4wGt9SPnvpigT97GCd7VyxCzWgoTksC1RVX42Y+S0Fsf9te91s1
CHl7bHsnRZwVBB/hr05C1y8GRVHmRfi8iIV9B/lplNQyUhnfqs9lzxmoKh8qp7tnaNddCQA8DyDu
gY4xsIlP79zK8ftCM7zOdzf9/sQny9LWhCaIupja5C34e8Hnm+ePuAFPmkjf397Jymx1wDUN/HFr
CU4TXt+ThqMsn4HXBI1PkPbEPAG350eMqvpSmzt9pYhHkFEjpUXZc/n+O0vqkyplgH3Ht0bhibKV
fhRNoPlhNvhwUBdCuVInDtKa88JMQd8/bnTSA/kuLLmlqpI7yIYbHvUd9NvjsdrlqrG3ZZa52Ugv
U0U8KCW7yQoG2qSwCHmiLpBd5XM10XhNK2pztVcSf9Q1Nyvb23maW0+d6+hLmP2318u3scXXp/vH
XZ64i1KN6TQSLb7VVspBHgFZukgcdQ+e25vpSb0Ho8NHWLzliD97rid+o0TFte+1Ob7VLw3mqIAz
cANkNRFnByV22B3TPnC4J4WJ7+/xxCeEUy560ajxbeMVj80a+udQMwLVU34GDfYWCh9ef1zIcwpv
5Ork6Lm7APiZ02frBHP1ER/W8SrfQBhhhf/PDoqrQRHp52vpRw7krWGjg7/DRL3mW2ubWU/iUuIa
xdm8tfcoTH+A03vLFE+fO1MxgWIiUkcr4MSeJ1k1uiGS5HZhSbRWoue77KK6EC+yBk8Ixl695yHl
zTW7n7exOx3krQqspJc8yO3U7STzrc101C5RVAQ30HQbQQZiTHkYcbpRfPVyPCLwpDx8xezRPeZo
XoThZqp3jrmzY/eSHRehj2ELyjAO7FV0fBz4R6Bb/Ue+//0dnthyHjcqkbES35pg8oo3PeTXFXCD
gdAy5xg68IYLYvAsiC/ZxuDNBKXshaWs8I0nC1QJ8QMB8YdwGhAbQVrd7T7aIxZH9bMXcPKKp2ma
S0MN41sggM6mgIBR7gYQyFW/lpWLtgWTqzFQA3IG5NjRPqvNDy7gdBb9LYx6/3xO1gF6gAPpQ1hA
xuszI4jvQfe5rhyxHUAocUXXqTtuF2aoWxG00PJejKIJGkcG7S72xXY8L5+Oj8/jee4lfu6kzh3Q
J65+zwo8rXjk6a661S7aLQrL9W4AWdjPV8gpd8mXyweeDHEoEjb9lK0y1rJEGbU4uZVQQSs3QnOt
lf1s+iqk7FOoN8En1551OXvdIXmB2DfU5j///BJOEOZfPAnG7kxMoyJSxqV8u0q1OFImZqXJbXKj
3WivyoXxYsVcBmXhATFoABkEDZvigxs/QS9/f9aT4GJuo8zUyyK5Tf36YK4VfmzPIGUeDJCN+uAG
l5b5dzb67gaXLf/dpidqWtuhglNl+xKq6jt4hNBPNqUX7uE4qw+cnvaj3ef98zyJIBrdrjJalckt
pO6CEdo14T6E8td4NoKwUNmPT4o33ROo4iB85MOmvcwgOZPcfnDTP1yY7276JMKgU5HPtMBNY1Gu
hlW9nlf5U3yIn+x9FJgeRtl2fQrzDvcEvnP187O/9W++e+QoixpAEMK0T/s7ZV6OahHiGQBb4ILB
7QAV6e2ia6+ArqL+PNw30JgKeR1o28gV0t0xh0QfmBhdOsTfv/gFNLm0kSHtfdrY7eyoxmBycnu3
eSpAIXN3uXu68ZM9iukuLK51MDMM6ujdE7S/wM8Eco3C8TTuBauF+Pe4MSBFddAcMHoHYKqxVuCh
Aqv66go+JPYvvMxZn8UuBMoKHG9z9AzcX8+fbiL/suAHYDLwSX/rYADJbbnOdxFOAe6b8x31t9Xq
4TzjhxmfNblPIYcGCkN+PrqYkvJ3h94dwNscug4olFaTe3z1j/cXz950YCnXIJSU8N2BOCa4HEEP
2btWcNgZ3sNVDDmpzxnudHfzAHrgq5sGXz8LF9THu5kbm4KvK36Vc5yfq77O7/xwo3jF2wNQ/UXi
B0dtcdSZvx4eKC7uHFpD/HI/8Zfdw4xbcKH65l0cwIp8Bq0kbm5c/zwA/d7Ad7ifFwBE/ev1CxSd
cHEoJfP1dbfQkNyF3s1DuFlouI8mtq/cucSok1M5BzzLxTrG7dMbW0UJ2aMc31H4xuTnu0twVuw2
kl+tRv4wrR62zgto8fFPYLOY8HhneE3s5ZCpc9vV4QGZGmIu2/ELB+wXqp/tJL+w8Fano4WjFI7h
Yt35OL7kngGioWz54tkzPW/FuDMGuuNcesHe4tlqc/RHfr++xqXqDkiKNi0/onAOuz273V9uc2fP
jxCbTJyzdWCDuqhxveAs8C7OGA9s967hW3CyXApvY3pnOImDSIs7Iczr8yNzWwcR6SK2sLpfiOK9
4Ah4e8A43Puu4/uSe2sTscRC1tk5+0uNr72Yv8y+iQeqB8+xC3lLJdADcHs98v01xsNAefkQOwXY
PXDCC/xVc8ik4d2l/MYGA1fJSwf01fzslTpeUK/CrQdOzuXKXivHdwmMrXesw/4MJ8J1gkVmd0hc
77PnBqvXJdDx9i+7zgmAZ+TXcGiouh+90lu9zk66brxdF5xPzq53e7+HeoF01xlf73RcvxbcYHWD
vQYme9W7YDWdPOFe3+wOJr9bU6yIRXuMrLy1dCm/2W3PceWZi4jMq50SlKzbzjvcZC5YXD/r/PLu
BZa8LCPKPxeut76+cbxjsGjt7Vf3eHwFKKzWdwPH051Q2ns8A2Es399Hzv3kj17gyfMJYmIzaEqV
VQWJsHQbcuzt+AUicARx/hoPuw5i8MHiqMvxOgfjRq6yXNC1d42rk14QOpfnd09Qahwh84bHy7Hy
/JaLzdUNwRuzVgyP8Jy6+TV46tb1XgSlE7Trn3tZY4n9vvOy7/zbCVZMU5iVGA38G4V7uVO2d2A0
37Wwmhu8KSzYTezsDPCitjD4p6uV9IrNM8oGzeaW8bMldsXQiQ9K3P+3qBCzdUikUdqlb0RX73bc
Og1VU1HQvSdBCVmSKHHCVb2JAOG9BCsdClDDwVqzipeevii5feD4T1l/vgRV705/sgPbsR1bRtku
MaF2/lDtxw2FH1wlnr4P19bB8usgOzQfvI3loKcvwyZARxA020zj9J5JnCU904fkthVJ7cVmeLQ1
jN4qavNYYtSIl3MNQrZR0I+qfD+yAhsFywXGtMzja9+GN0XBqkFVcOLBmzfkM/ts3A932h0yknpH
jyhUf4mnfgl8+nfDWIOw9CcdqwVv+q9A4vwDfv/j+7L0Anj5S4PKBHIGpRNUsoBXAKRzyeS/QnHs
T5aBYjSgcZYBypqlHPO1Do1vWczG/CGoIyEaSxZKlL/WoYGMACDBQqz+te38C/g35OLfRsgokYP8
ggA/DcPVqanRJZB6t17Z0AttQLfWQ2VnjLzQmisM2KSa6PpdGSXacKVgDIkENB8UnZO4sgB7rlRj
ejInaTxFUR3SB6nKFBNRtqJIR7esKeW5ZUR6h3HyOcPQUKWUF7Ky48QndZ2hwiVT24yW6Y0xxkj5
VKqHBoO/yNHGeoAeg9DN5oyQymC1U+g0Hq5KtTYRvQ9NuQ57YVa612fmPBrOLJsGsjl9M2U3edU0
2cZoKoEkWNDh81DU8iGNhEZ9JjEon0zU8sohS93QTvYjJmquRFeUThhX1EvS6qB0RutlRYfB6ym5
sbquelYGzQT0VCCnjaYnkjB9O49KEJEodGKKVlUsM9Bkl1nD66QGnWGhQvgjVbagj6m3IOlsHQqp
Jl+16nAz9fbWbM38oGOg2HJjqjuAcJ230wxGYlE3bjKBSqbPZb+fM4D6QHSE0jKNz8NisDhLxd4E
rcFGxpO47Pra8lgfsQ24TTQHM8LS1035Whbq6KoNPUTgb9k0vRLUrPqsKtO5bmazY1YRRvXH5Drv
+m419NHs0ymtztVce7LT1HAEJvdcI6yb67pIhJdpRemlJHvCRNBDOVY6BmBItbLI/KxbsXIgeld7
WpI23BAzch6G3EKrkv4ys7s70IOqF5jisVzBFKh8l1F4nWlT9pDAAtZJbdWe0gIxKQUbHDUq8oYz
OnTjFeqHMXkZ5ia70YCQRCFnoJ112ZTJtLHsItSDtu+l/hL2OaMwyEpRnFYvzEHbp4lu2H6dmFKu
UsUiZ7U2G8yz86gBh03HQFgwylLNJZ+UPgcNvdEk6uDqvcpQGGLSiK0jnaTNKo+1amkyjHtEcprO
Itq1tnbEkIEyRKiiSaJi5FKYdekaM+2bVWMW6BwY0dxdRKSupi2rCDhjI0WolwOKrI90psxRJDgU
ujRuzoGbts/7oRXrRDOpo46gAcEMYRg7ViKtO5it7sxKBxFzZHtAS5BCruNMNDsRpvVn8MFIXgL/
3DiYIbeCoYymfRdltAVbYB3mSnvTQm90cGiahU7Wl5oTRUOyV0f9GNFKdxtLLxzJlB4Mm4UFjFMW
prBiNnR1vy3gL1igqflU01XbKCNEYCdaOyAcULaDmpM1szEHBcIP3TEUZfLsWEPqlIRNe9bWTSTW
bS1S4rblGILvo8om+8mOm3ANyaK6c4Y4hH6uEUXhuguViE9Nex2LynxQhirmrOjjiteDMvhTV8dH
o7KmFVUU1bMV1faBPCU+8LAIJ5DmOSxkFtcKI8dEeHI316bCQ1k2G3VYkCJpM/MMDQ1ul5hbTACt
CloDNAaYkzf0lB3aREu2IqzLTR0JLNhlbosRMfgsMsRdVUzKtpIDgDSYgNqxeUgfoygBA9UIs0cF
HQ9Dj1A9N5cfmeOSYxQtX7FsYKu2VeOIA8KbbJnoEehWgq2YprSbHJN+TtqZoOlLavsMXXe2r0qg
dSo7JWtiJOl2iAdli/6lcZ2YBBOoUdzythW5N83ppo3H5pJgnfC3U2Zyai4xk8s4sd+uyr6JUCJG
atbbieXideC8iRR3b2+wamuyrsZZd5m2HEGxhlcxCgBxivgxq5RkC+plJRBVPGyiuByv2IRHAt8b
HqTUW0elbe7EokYZpZfSbw0L99cMgz+Qyl6ZXYbOWQ2kWyISTBuMk3ZoKMSEGKaunKQ2QVI8Wvcs
nNLHt/NXtoWOC7XyVdbiJ0gT2fu3Z1hF1XhFMIu9YcKIx12Um+hHYem9RK3JdqUe6y9jKsl5m9P0
saV56baYk3jMOl3clWU4P41FDyUHGnUax6wCXN/YWveZqowbAKDsK9qO/aWYS+UmAV0zzzOMVaUq
6vUNxh/OBtXKnEJjw+dkUKJd1jK6tdXZBh1GadfsFjxvtkI3dZiOJFuesaVpWOpzlfeBDuqcNHYy
AG2jChLbGBpHAAza3sDAUIbgNTWzjYJxtKs2McHkgJ4FRpmtQ1iRS9lkF5NVrscSdDgVGxBPDist
bzcAQvlaN607XX+qGbDiBLgtl0VtGRDawPhrdhj0BobO1COL5ts+sStHzxrh1JaR+TPYTFazIhXX
6DsY0zRD7l1Iwe2ozXyjMzEhWDEdrZ+ZcYbBDwTvNvQQWGxsW71qV6joI7/pE92xSqpyGpnRGgxM
EW8Hq1CdqZWPtFE1Z+xQjA+H6QYUHwmef3WVaeFDJ8Jns7ErV8WgoyqGZo+9xMaw21SuAcMsvLQb
YN0Urhg4c/QwZgZ+JInBlLEyoWoRz+3dFMvaoz1VtiLpFRCggMCkFGg1WW28Ue1mguM22OeRtP48
0TWYlHgx5QO2rGTG+CdmQxUxYkRXxxSyBQzapGYHLVPorjYhkM4GGTkYFmXbKS+Jk2XImgoLVdg6
vg5LEE4oQ4hss2mDRqa3jZxXtaWNC9+CtZJMR31ZzZ4TI5k4aBtKJ6808VmCi4krRktcuw0h2Jeo
aMOr03ruFKhzm7TwiD2WLtCEYLoZmB8Z1caYeoBOU/AFRHltYrCmgCx9OTCvzGO4QZMqQU/mkRPR
bbBeITE+TpbXqfVG2ouvrmJHRlP5mE4Jxjh1qZ8P4B9bRUMfOmbY2MfClM2F2loD+n05cUuWs8tK
UG0VlZO+zopwRBcrT0Y3KtrExQARRSWPGuW6Bx3FeRjpwOEBgO0m9qBtMowfgJy5jpP93Bb5wcaQ
kQ9f3cdoPinkXLBQ3IrJsKBZ1SfdhiUU/C66gXJWVGEbsSZNBtQOX5BDTXvM+Qw7Usoc0vOG6rK6
Ls4TAnn6uWmijYpN2gsLEA9hy7OkGxqdvsKIBOzVwOhGSMrGFyQVV0WdGaiwKlXldlYzP5R2qaxo
Zwp3NEXrzHM0bPq+sAA0x3xrMjbKNilYtjHLVt3qVkrXA/zVy9hVNUwyVQ5pJXqYaZSdqbaYffhF
FSO4xgIAGIfRqWPFLtzZgJOJMa44uZqcMBIVJ1SbeSrryY0SZRi5ZsVgbphp5GLmtUOsWNW7KqmE
C1bx3McEmMJBgyAuywE6m5OOiNFiIKSqMzo99JoieZprCSRoBI0uAEodXGr2s1eOQ/yamgAkDeCA
W2EOO7d4rJswiglNZVnUJieI1N1wHqZjPWj2eR22Swg9+q2VKftldOsZB86O9iBzTzbw/z2R83WP
oX0rNCS3EiXdzIONUdPJcK1sml4jrbBeWE3JSrGo09QRZDUyHdPwaQjOrTAcVqOaYqp3sCgE2atQ
Ij7GnsTS8LON6jTGXSnl2JPvZDZAtVQk1bkB3j1nKKsbqOFgJjYmY1CKLL6yETKCschMNlZloqMp
EYDKqbO8dMKBGC0/Y0e/mDUBPi5sZeDkZ/veBv8SMdDw1NIJi2jQurUQ2E0whVOcGxMDN64ywqs1
I73NbXmVIrQPIrN9oXb3THILsRegZm6Z1SB/GlRsZpE2WxLushR+r6VP1pCirRaljzSfsfvNBSqr
XXMQWGMY1TYMPpkddtraiB2EGiDkZRZoGjKSg0+KoAwl6a4oSw1MDRjILkeM+I0kj28w9aQCF2Dn
bBvp8MdVjdmIpIZ2D6JvwAOqwR9L+FGB3I5HSln7CdEeWZrj/lIML8vFIhDEB1Mdx1yJK3sdGkl9
PpZ0cDo1b7ZFnJV4TaAJFbndBx0ZUcwk0+VUMmttNA3hCejxeN8OORg+jX1pWo8sb6/T0tB8QrPZ
m2SHSfPMwqx3E4I7ieQZFv1cXygUMSXwTctLfdUThupLY3VHUEWMnsya16FVEOg2ouDgEcw40BDl
pRbT7rxXStAKaImlBbOi1Y7ZsBTG1oU3LXDBNbgIBssfEC3xqZ6bTZYIY2XTWDhjbj/3YHF0Mqsr
HcPAe2qFFm56bHXrXFeuskrf6AprgtAYyFrqiXXos2anGOq8UuIiCjAhFrl5VdrwIjHq9JGNMpEi
NCfvwEsx4DFislIFKxqS9GgTmQbMGRG4K5OZXISxrtwOskRFLRzPQf7yCFhDfl0OAHNIo75oFT29
igxNW/WG0O+RV7X+yMhLg7ZFAK5W+EIK0pBROcyk2he0XA0MkVYZKSDzrtNyk1nFtFErXXAY7lM2
JmcEz/U2BMiNI1zHe1QXCHRiB5kFwIYIW9WRZoRh9rzNvV7Ls5UpNY1wO6+Ns8GQ5cVgMOkDZtM4
U7hAT7SM+L09y3WWz6FnlJG97cMI4ZnyQMu421G7R+m9UPrXMGXiRk/UwmVFgskGZTDX8F8YZMjq
8AZgt3KfJ2RYzZYZ7lCawhYWMuIOI8sBo0TME+JhWmSIjgPVS3eeWvMA4qCsdqyqglZlKYedKbOY
l6pu7sCFUTgxOJT2KZyzE0M8jM9T0ewTbcLUTw0oOVeRxTsxmV9KAzR/6Rj35+OUKyswlf8Pd+eV
YzkSnOsVUaBJulceHlvetnkh2g3JpEuapFuFAEFruHdH2o6+0zO66qoeVWFw34TB9EvPgIdkMjPi
jz++kBHBCshrMbgk3q1mlIeAy9LZCy309M+T9WQ16EJ6+XHHnL0v+WbBF7j3cldfNnzYoOOtTy6t
sxs3kNYpd1vB+l+IdQbxcZlKRoHJuYgW9uwPteF3+4mepsey9827dBzEpQwV4sI8GQTm4boZ0yW9
yOvibmxXI0oHz9nVdvkhgDpxCISC+DcG/qYc2vE4jWAng6yd2Da8vN15y5zccnf5tu2ba8gThYq0
M7kPqxSfOk8wv9IrMkjwSoS3dV2vYB/s/msDQ3VTS7xTRGhJEbkmkYjWNaNLJk9H65QCTxkM86L2
QF4GmhyKaCO8E045PvSBnZKzS5BLqnGW+6xJrS25cHFoahcKUir1JSnqsG381D+OmdXHupuKxyas
mnunXjgGBPvsFQSC9VCVQwcvzy2udRKM35eZqaVO1doHvyjTh4oSdVSuQb2dG2F8HBxvPjShdqDr
1OqmMooWm5RQp1wbmYrSQs47q2VzGYSbPfeZvMvM5kqQ/KeZ+bl0Vf8UIGdtCtCSOzURu9ZhwlyM
2X06kxW3hbtUH1sbIlKRqiByLCTUVvnQHyVBgGWtXzqbDmNZghjWnbteCrf+YYajdZFO2XqZTPYU
WYCLDk4xD0QTmioAjMc4lGl/ELWVbl1DVBFQh2/N7PTbRCZfx7bX+7KrrjrSr37tm5vOn+s731u8
PxIvANKQpvpyIOK7M7qEGSq5XvMI9oP6XNduecmjy2O/DBj2tkDIM82sv/MJxm81yRaKekLfAqLD
BkB3aQHK0CBBPD6W8zNKIppFbIsftNbMkxOhFZuZ58Zr1i4w7mQr76esn8Eu1UxyQ83bhG417cPa
N+g2b42PoYKAaLprFjdQIB8go2Eqz1JsF27WnhTh0K6nRTaMpA3RsKDRkEXowKCwCnpqt9Vij/sG
nt1WD0l7XUidXM9h0W8IaKEhzrX43Cz8qB6Leo/O0XoHW7XV/UpYva0zy3jyBtKTrJuHWNt+sa/P
KoGZanNnSE7bpTCPYWsOB35XdgxnxCS0hvJKjGW3T8WQ/1GueYkYr6zdxNh0HGlVvx/bavnUKzYf
M6WnPmLjE988uwXJ2azBl8Btiq1UtT6s7hAcvL5uztCs9mNp6mUrcwGVI9eD9T3UZv08BKpnJl6u
w3tLBeZNu0rzWx0Cg3THoNuABhE/NHISHShLCkAimCO9SIYYahQaO2FRhtmsnpGgkq+6ls11Iodh
Uw9+c5mqocXCX0/f8lB/cFJRXE9p3h700BPYuOHcAPiaxb09m3Qdz3L+FOQK7twogq/0+GcXCiTd
oeDgrjYzrfv3vWvIh7FP2ISbVm2m6pxoA5U+NbMFR67NctqWOYSajKw5SqvadHAmWsEVXJT8Qkmd
f3WKqezOx07qRaNdScA3KzWv0ZEq8vocvmjf+deOZxTLxbSGudpnntNHeeVtgesVsVB+70RWlnPo
SGu8AFbXHkUSWORqaRve1LP071HbiitLFemX0m5VHpU4Oc6MTSbTZ8H4obJSJpsvnP8dmtujSL3k
IvS0EZeLYe/sMJ1OTZ6rjXZqqCiGYfzQqqki28xv+zYdb+3Kn09NUqGfFU2+T6yWvbFYr0DFp/sR
vfFS+kVyZ/DaCEqX8NaegTPAP6CmqUt1pRIzObG3VtdZYTnbym3nGz4PZtgs6fA9JBBSTfrVscOv
hms+CMTVS8BKHwYAQLmzEg+N5hib7jzH/pkZmtnfq0rrDcS6z2dUa1km3K1TpReIi+XjYAmbKIgx
lIX/5E0KnBJt9xtzSXeWNeDTEbSaWHwNW2exY5dAloamjOmVpU1tc5a7s1Nx77YjW7yaCDAXdRqb
dHjojIBl0xdXY5babHfluhslrd0ZbeCn1rHHuByWZ4zYH5s2xP7g6m1fj7uGbDSyEnO8AtSWR0lS
HfjAGddjGcmVGgY7XhG5L3yz9gEBlYoHPxGuOUEap2Hmb2w5yCN4gOGwzD0s/A42qhkWp6ZLBsBs
bKWc7eLr6EuGgKac/Lm275ymnQ4tsEUxOvnGzp10r7pV/PBM1T14RW9s10IgzTokUusCt9yh9e0w
ZTOonkEWGy9z7S25Fa4BXxdXUx2ivVYDoNXWrckipfyogaPFfibMWykH4ypvDQuzDFOrtxwp4Q2u
F3jP+fhY5aUVW72fAGDEI9UOg7VpXafctV6S3Y0D6oE5+UbcO/3VmhLR9yXyrdZdemRwe3NVoyXt
/G4ij3JIsruGZx8AEu08i/L+zztjOTzO9XIf1oTK+ViIiLiTqK9tu+icWdlhRhmXPqZN7s6nRNuU
pP1aXU+yOdqN/KD69GpUxnc1Sth7OVA/c/HzazPt78wF083oD8smNRP/AJjQi800IPpzg6+B13dk
K/VHJB7GmNHRSBIVZMfFSYONSs5xe2Xvmhn9d9XV1qB59m5UDgtgqpCkHYwkpBMb2m9a+rdHIypC
pwmieQpuMj7ujbBVDuSgqI5B5V8OQ7/r7ebjtJhutJQ+aXAbbApBOVXmzZb0IYk8ykO7Vqz9zi0A
LljtasYUJ66EbB5nV3K+dWiyteNd1mHRRXSPy6jOMmh9js8002rOtzJQO68UqHuZoiqezDZoucJ5
9I3+E24hcg9q2pvU8GdOTPMiaaBTyyWY4ioL+gsRTE/9EgIP1o25q5T5UQZOytZSjAdPh4+NR8jV
Ds58haMPJhW56D50gOcpV9/7nqI6MpfjNdjZFGeEZ6ht2Mz5zq2XXWiPn8cMHHGCJCIbuWen13Ex
2Ge6hAqOeoYGTvgo93n4bQUQh35XI0Cb4SNx5Ic0n29INJoodZrsIYdAslDPuS5opdtp06+vhGF9
9xOoEaGKzRxvTDeofdiu9WFyNN7MYN5zYmL51iwJ38qn/XJOA8Ky3pVCfR+H6pg19lPSJiJuCvN+
TURzkmklL7uKzDa0ZGyH9RcvyNC3KvIeKx8pbSWiPxYODadLwvGBO7y+XEECkiWlp8k31d42rG+l
pR7TIv8y5rl1SpVhHYpJlnABSypJBKwX6ZC6e4dQ7RIyeYdbOZgOfRNChvTW8GZx7O9ONZYPhWnP
x8Zol42bKXXnBC2dA3XWxGmmsw3Je3eXrvayr2v9KZ85Ri6ndIL29siWPh3LalKRU2pQ5BWFndFr
0s9qVhZ41ZolbkL1JO4CrUwPxJIYMu7dcY+D8VhO66dKW5d9qnerM89RO+tTWeibRrMAczcpdlYp
Py2NuON5H2dHbN36vDwLjrmlNbeorvu+yB9m+OuzpPTX6jq5zTP+o1FXF13bL7HRq3sqbffO3O20
nR2VG8SVbWOiAodjVSO/sFXDhUhwkersVofWs5Hyqav5WBQw9tYWv3I5Y0Y0rK99ZR5dvoaRpbGf
tLxSZnCkM+rB8pxyM4rqNPeYBJ1iS5NCtIaFfTvLxoqor2EiRqGMGUNxKpuewcFl6z1nXf3RlfQT
BrX61M7GrVvAPLH6B9FmGH9W6zhRiczIFrfUedVHc5XXWTIDThtijqh4LtUTw+7p7FHhrvaca8dS
dAYsi33UYbJcp0lzaIY82XRBLrZ5dW4tWKh12TTiT+n8dRWOfzK6oDhBNNKEWclH9xxZuAYRFEC1
2NPNFCmd9ltGSn6qMhN+/Jpc2aQt7mia265N2Bv4jsqQ/gbVhDcpBYRd0PqnNMjCi7a3cjI8p/Y/
IIgBVUtlHtXJMN0ATrxoV+I4QIR0PXhDvkNqUB9Ftwy3sy9gJ8o8vwqNVaEk+BI1lZaP0vH26Cz5
ETSdtxvsEgAihUX1LFo5fcXS04KWRndhkdfll9xzydaJq0XCnq+chQ7pvlPbmVDOUMV3zxtxKsJS
pyBj6ngO13Qk/qKmW5k99Tykp2wU/tbhzcBgkFsQBJzehCYisWK/77auRklOUTPy0X/Ig/PYCB8C
rej1N1EUKA8UqdAsIq3zI29wQzTIqMVF13E7NR2bhuue7Km6typvpKRh7DK9PIukPrUw0SJtmree
Xout7atyUyXtc5np22m0nyiFFpGnqP8z1oehhVbaHeu1W+LWDb51acvIaMPETC695lE3o38KhLwf
Vu8YJKGz062TbBz4gpEW652tVkXH69icupFZCuWCP762Po1D0G+mVp2hgFTahFncubxR34e+WOUu
gWvq7xcKo1GAQOvA5NlUZVLEc5BcF1Bc/RrRoofwlg3ZEHH6HMaMBvMkTXaNdj/3gfVZj3O56agp
bkeVW1Enh+e00d9Cc2A8TUgpxXO3o0hz1rFzm+lJ7ZqypxRUmt+8Iq8OBnDASPjU5/wi8wkd7O0Y
rDhky/KiG8Y41ZN3bHz5yWgoRhSlTag4XHfG5OwF7QG7tW/vg8Qi5XbvB8/vbtLZn+Mumb3LrhH4
bAfkbXjtQ8T26ZyC2t/4U9rE1KCz0zDmYrdabXMIC8J2yueI6QlJqO811aZLg2crlP11rQr3Khvy
ix4c8Nav04OVzDdSsAzN80GTkGB0kgHNTb+lcplHY+F0KEBUcAtb3kwmXU5QyOxI+ku9mfK82GkK
9ttMECgUAcRCSuX5sQwQrU0PTIZBWhAl5XjpluJhXEdvO7vTXevgGDF987nvJU3AqRL80WTHfLS/
ODMyRlMxMADn+mLX5ZWZCroBnLDcWIJExV8cspvK8GtUXBK7cx+MRPd0nkdHzWV126TKcn6stkra
OGmp3ke03TXj0Wm0X1zM8+otkWr7EuaycKxuY7ljAcc5MCzrslVdZiikipZKVJcahty5fTh1MTp6
90UqOP68tn79kCHVzXc9UpKKcsTIac9fTu7VQP7ZbMvAW7Jbzveku+mMZvljhfjWbSm1K/T6io71
AyTvju43RmaDB50plTSbKm0beljczrAucX8QEHqLn31q1ZQ61wMTsdS9TVGMaJp1X+SXs5s3+n7s
kpDANbVbGWs8SvWpTjPIwyHlbsR7N9Qecx/a0dw3ntlRay7WBo5yiva6XE8MYuniJGmQtFxH9EMs
A0m2EIXjaNFR3g3TLD7W7bSap3CxVoewhnG5QOI91vtNjnmCdTxVhhdZRrDEkyXzkR64ILzFTRFc
g+3/OrfubdC5DB0YR29TenW+H4p+YrSBwAsiVXvokySRLCedfgZ3rW6NgqlUjMoYVoynJmfpxqyt
4IjR434dffeRaY0f087feTJDALeSjV1pUKeFcxtM1XcH6oqBA6eK5NKJOwrnzSk1AhVs2A31+ixy
HQR/ACe1z9cfvYuw7p8mNcC3brOdkSbfMqGtfVX6+1B2e1rYNxTrLxc3t+JEWhiQZZNTCmHyQrLm
qI6+vaN4QRfWyF/WcliPVgXmuWtDbD/+MD+3q3tQ3dxcJINN8kbYezFVCybpcLYvKjfLYv/8kGq3
dpC+u31nOJDw5hAYrqO+1kZwndlhRY7UniZFjEd2NLPBreBuCxtyr5Gyj3q2Ovfz8YVMg289Jb3P
fjzb3lUpTBGjXi5YGSRO8bETH5ZZY2qc1g9qKL43BB3xMHd7iAPJwVet3KQDEzfy1ZUfahV+t5dA
HnWjrxu/K/bNOD1mcz5fjChfd20bnDvw/W4nc/NzPcBJy7OeU8Yx0KM7+gJ3kgStjqBIN1/8gIQ2
XNedmKmTz1l/TIZs3tZ410iqWgoR7XKiaOccgD7oOFxstRUWSPIyLT2iBP+jziSZct3Pd6mVeJHn
VunGs0OJfJzgULX88Crwu3tRB+oR2mMBoGf17vD0hYepTf2Y4kr7LZngzU45czbC1p2pzfTWoR/x
eHVdTy4hqdRmnZ1GDncfcc4aDPxr6yNfO7prEFzkmGm+txQOEPdXKBDTtN4E9mJu6iJ0gTkbdjQl
xafCI//sc462xpYPANHnTRXMwZYy7MM6V9VVWCSUdcOWaPBMGordSs7PjXAqghk8UicK3nrBacGz
j5BFgXaDzli/YA+zv5bAhpq7ISQ5tFH1rV1dWjNugaWR/W4wM/Pkykp9XccQPTAaudFLUVYrpvxS
fChyK6fC2KgnnG3uBaZHYDEOBU69dqf1vGUBdEmKKxGomnJYfVliF9y0JpqLClUfT+fgxuqN9UDM
IZ9loTI8T9l0svtkPrGBEVgHCYDcTrEOtnXSTdmm0xZRV19PilZk4DkycgY9B99J+hi3PWo33IJb
ri87SLONaKfTnDbi3nC9/hToymYQnuHdhtVMe5znSobDZfV9pupvdpfaV3zENQym0rhriurO9gN1
7DpDPFAWOU8l+uF28kw0l5fe6LIVrkLcKW3pMc6txIhXL5UJHqBsHS4CL/3slM0TlUcdLzlNW61p
HGVCimzn4KdBN2/EgjbFOXwIWsf4Ubd4DJrQ3/RLs5eglzdzu05Hdoid6+IjCvhItpUhF80iL0QM
A9PiZPaKqxTy5xhS2zNLa0/lizHfYrpQYrCPtmPQOwJ6B7jntFuDgmc/TX1+65tiJJyvqUcOmU+3
YJXGLgaBJ1sN/nXqVT6D1rt+2DSyo4s0sAfgycUS9ZndPa2yeHYCm8Nbt99JgIZ7LHi4HJrpIWPb
XfFdzfMPJik+IhDlO029hUr9fVrRE5h0oU/8PT0SgsqoMtknWl3AftbqwxpWIfJsOZ2S3uTVWAM1
8cmrz9nF1E0mVpxlDgd5mbquS1f05D85hSeuysktdxgZ8v0c2luJD2gJq3V7lvK5NvpWICF419pr
thX+2uHSz9pa7GzL+KrNwNuiEwVHe87N60Avgq+OFZZY+FSmDmwqfi4z6qXrHRzcAczTGJZhY62F
db02w+fCbacr4CPFvpT9si11Ki4oRvbXztwKpgjV32vWY6x0Xly0HbbVqKrTH16W4xRiSO/AuB5k
88XmSwvbh2lssLNRtDhU7XjpG35shWN2qBwMHc6wWgTjDCxqHAYCUOPsiX9CrBles2spNPQ4fyi9
n0JtHTQlOXsZaPrtzwxtHBG9tB7CdLj2K3VZ2fhe1wK0t6pSDLaic4u4FL7epmuoaO3vDOw7Motc
nEpxV7dUU9PJir0sYWx3HiSHvhPqoBHeuF+MX3m4PFfW0GxKH2Km5CkxfoJhYVLSNDHLe6NnZNFQ
LNS36C8P3TmJhglg8mS5t001Fhdl7VLTomKeJ1V/YRQTjE1PHSjVzXFmEZI3DUKlU5igXorgU5mZ
EgXF+OZYy8OqtL0ZkN+3RTdeTpM0dsborg3jKEgP3UD8OIvPx2n1f1hyODdle+OwLQgVGPC0rsea
h3WVAJYgA/npAf9H/vj/R3n6X0qrPDdiv+GL/9f/+D//8e/882/8+39/9cWf/7+/fPG+C4iZdlP4
acSW1q9U2BCkMpwP6EuObcNOOgNj//LFW//CqCbnDDWDEw8imV5OCu7nMa0Gw12pB4PkBt8U+P+M
nPaymcOlZwU+dOCGgKBx2vvuq55YY250VtjrWUluOGGLR2cAPVL9UTNuqZzDY1Mzf+NLXT+X/mXA
jAKLpH6Ym2Nr6P3c2ns2zK05L8dfnuLtn80kv0KQeVi/tJicf1VogkSCPE57CW6B86/+xaZfNnMS
oHuD/jDxxI9zwWbcD+G2zxy9zb3Q+HMl/48ghTN88eUFA9BUVAXPTwLn4utRgckq5Ah+0dvma9kb
UevVbnU9eKuXRCP1ege5UUDqnyh79xvPxM9MWRZnX29JtFkrgewWzWlbXmtGhXRRlTIkKzK129M2
b/bGndVmw4e2wBy8ZaJaUEQONEaFgCbsjwovDPO4xuycMg14grU/M4glXBYVj0EwyYe6D1drW9nu
ihLeMOpld74Tb9tj2bAwxVCW3HuTSVFPhV0enJz2/DZLpmONkbvawz0uCd/aNCidOzVbo8scnyDF
yLRINy6h24pdaWd6hz3E9KJGOd6pbcp62uet27rRTIXuQ4rbGy1XZJYX17KWIBfGSX9qhYefWVJF
2+ENHRmPYtllH2eKrBqDlMD6Urtw4SMvxAK9CdO0RT6zqhVH8NjUww6XgueizyzrtyBpEUjCpG9x
d6TKxUBLHkiV1embIq7TabnpmdtDmzhxJDMMqb6h9xllg7YR+NWwTbuQORd1xqiOjTaIiiLTLN0n
vbbdspmbwHueDY7GzYTBaTiQ9spry7DH9xhBLzuSWb2MboLe7QSMPwZ+dGay/7p6DS3zcq4WB33A
6Y+eWYbXXtmSZDeGJYxNUs54Fw0ZVigjGvOPOTK3+r0V/duCtqyAPhzzvEOAi3vVEdzbhAfYPqwt
Tkd04jIfsDGvIzzn0+rXBSvFgDcbJTOGsGgmZO53b3/Cr7rtXZeJoiKweD+uCZiKtpuXT2HtF6Y+
rAXghnxyHnXR9rcy66cYhnp3qUddH+lRqHeJldMIk+TM25hm5jglNKisZZbGGY6xdxrkX7ZJ85Pc
MwyYXwR0HpOte952ftlWfMNT+WJKizM3Ka9C0ekbKkHd09t3/rdXAfYVEnjCzvoJhPvlKumc2pKi
sRXbzlxfLHldbsuEkapvX8V6ybw634yD/5SXbDPjGwDyuVvul8u00hyShmQbt0oR3IZj4N7rbhA/
LOxdeg3g1QBiZWsWsRJpv8Fonb2zS7/aNH/7Ba+bqawGfXsuLAxP1h8YZlXc9AOgJKoujdf6mynF
QCzbpX5niPCr7+u36746s/DSNyLPKU6PaIynVXnGSbbic5u1ZOyDatUOxufyfWGiIY3C5IS3bz/6
V6fTz+vbfORgyaH28qG/fPLIvlKlwjiXz9t0l4iK1ijqxLf+3JcntDfv69vXe4WQ+PNVO+DdQtAy
LKkzQO7XV503RpVgxjSpPGEUNYLMx6as7CeMr+bG9md5dLHzU5Q0aKSy3PnHQobz4JbpPLyzrfy+
th2YrRbmU4ISbv/VF9SYbM4LfA9UniWJ+Mbse0Ev2t3bN3y+n//uMP15v3yhNsOreLwWbvCX9zsB
mHcaNVqxFKZ8HMKFKBbw0qObrRgiacfjuMzK5E8A+/8YBPx+b6g8KK4kvmixhF4vr4onYylKxXJ2
FW0CMtPFdmWc2Dt70Hlxvrw3ZgjyhOB9WfwpXoU2TZO6C6/TjIXfZ7u5mlvUInbEypLlp7cf4+/r
VJjMq4cHaNKOyQn/8oZWmPkOg7hNjE/jdFWHU/NsMEQ9KpQh6JlK5Tsj1P/u1nxECRt9h2z1J3Pu
lx3JmGe3rkcMkHgk2707GiVR5YTkOlfZO5c6N4X++hjZltn0mLQkMI4SWItXp0vmexjLitTDvd3j
AE6tGoOfq9zmq7MwD2fTeDaVcYvKKIQJKaaDbfZNHS9pq5bLymek0XZI2/l2Yhy73hZqYPLlnOM1
i9LpbMh9+028ejL8WiJruKyCTnH7POfh5ZtggrHwu0ba27xM8JYOS0PFG1ef6dTvwUDsV+fCn9eC
Jw7BnoieP15ey1r1CkRwsbfa0+bnCe1JkfO7/VNX67BDf6kRGtYiK519Ps9U9Ys0YK6hL6dlAzfH
xOcE6GyOvXwNv6DjFsFOFAnTaSsKusxcKrGhek1vi3j13fNIaGspreM/fl6ETcID68/jIhd4eQ9F
Ec6WW+cOpVEnuLRLevOwGCwX/ljo+7cv9WqvOT8udjNie6yutJSbr/bWus36ovM4nsWQWfvVosDm
glImsJQdpdnaTB7dVup3drhXOCSAnFzWcUH2mr5gL/BefZsN5heWYoWPqs77ezwuCdIcatzO6pJm
3Q6dNWYbQO00bxWzNW2GyrYAiCQZElvh9IyGHtaO7honWb1T7sm12VOzzPduh41mM/ZhXp+syS7d
izktsVkHbkDxIxhAz0aFJTF6vP0YX22eP++HSUIhrwwTrH9OZH89oupgmPrJJEtBaRyu6MsLEewx
UL59lfMW/Mvm+edVbBrCAw/XJiMdXl4lURU9znNgbUv6m5Eptfe98SSTaPMhwNuBuW1XuNN6WWsR
PmoOpneOiL+5PhRT8FWeoB9UvGb5Vhy6fSNdds8UDbZzLpQNictvr1sv/1FpoZks7j8LR317+75/
3+3ITT3BR43JDZbsq++hrQ07ryfT3VaKEXfF2vVHU5UT7Wltvh0M3//Hzxlcu7B5yGwhFh39L59z
JVovTI3G3tL32V2GjVM+CNzjx4I0mgpunjm0ptrGXoTnhtscdPo7ccbrkIc3TerPtyHIHhjKaL+6
YzhnIrf9ljvOpoRxkxWu0mVaBnAv4YCLt7H8ERXCsyYgOoXnyI3Z4EZlGONYPzGI1Z02b7+C3xc4
2o3PkkMF4OH8nKP7y+HWZUThRoelhb9lQG5b/+HQsvfORX7e1n8vcI/BblwApjUMBUYBue6r2/Zd
A0KzCs2tSR1qjWya2r+pPqPFPUhqX+wqNvfbvLZccscB3TruCxHY+8mssz+8WZWfQPTDy/P1vCpc
J6AxmbPu9xdZuOY98/Dy2kbCYY7ORmRr+aEvirVikHxAHTvF7YTF17cMY/f2o/uJP3x1V8yo4DV6
zjnwEa+WU4itRdW5oNpfVrs+tQlkpYenXFfetxUsghmtVml8zhnc20UGvQv7oZEzmCqmBm/7lWYg
kdfunQiM4untn/byYOZ5O0hMIWLL+ccJIN0vFzr91XSc0bPMHJW8jbFQ4Ly0kXDugtRyn//htYR1
Ji0zLvAsutEG+/JaWk9t79tU/ClbaQgBKcMJh7WlOGq+R0j/7bbOyYJn0kbPZszX82o3DjMx0O+q
QX4PrnNZzBN8PZGNe9cv/du37+pVns8jPF8LBRNAdQhU4yx8/rrzl7gkTTTqIDbxYq78KjYkJtvo
yvK/hVT3t4GDhtSMDAY2dWifMk8WUdgW59kFUu3aIhXv5Ie/3z3hO4c6J+s5a/op9v3yqdpDVztY
Vbl7Qyy73hpcBD2cJUG3jO/sU+9d6nxg/HIpX3Qm/gsulWdNt11QNTb0i7NRDmv6zt7wMlA5P2cE
Sot9gVQ/wN38Kq6zA1mFiQaQsdbmeDua3fJMJ4pxv85LcDf2KV7tsnbeOfB+/3TPV+XEZeWaluD4
eXmD3VIvWThKn8h58jEeSiMKZyGP4drbh7RMcMj6DZXsbGm2HjNzL9nTm9vMy7vvo9XRsjeG7ni/
lq39z18yaQ3Tlc4y8Rkb8/KHMUNMFnUx+PEUzPAv6E+O505Puy5PzO3bS/xvXjJSPA/eMV0fhs2r
TXmiNV9MlefHlIbNg5P23pWNV//abPzy6e1LvTxlfr5kLnXW+8/nDOLRq7uyVNvwZXOpni5Tl5Iy
fR/Le9vDS+Hmr6sgHp0DXpvrvLqKZ7idEk7ix9nsl3JnS8v95PRpfTFXEgPcaIf6xmvq9SIYk/6d
ZfzqZP/z4vbPhylcz6Q+9fIWwWGuIku1T0HZ0SeUdI0tpRU3XpWouKwyaqSB6z4ja5Q7JhyURyL/
/EvqT237zsf7Mpr765fQN0xbqX9m079a2yZ4FkU7OkzKYimvMHYU33qvna+rOegPTm0ujLy21ZM/
mfpR9bp+h6X8Nx90ACTpnCn7P4/8lw+ioJ9SDoXhxaFrzBeVYTrPs9DJTurhkcifOeqwgz6+vb7+
9pYpa0LQ4gD67ST2am8xgrny47kp100R2mh2JL9HlQXGV47X5WIVVvU89VhPZOXNj29f/u++JKQj
j6ASljHL7+UtnwvJMpxbP6b1pd1lgaNv56pIrujY1N/fvtQr8vhfb/eXa73amk3VUN8GDRqPbtVF
pOAuw+d7wACGbi8WL+voxYM4k5TreOf6E3jQdC4+1U7jUfBesu3bP+fv7/z8bVMbwFTzKtBYxJLq
fGKtmUs7YZVjHzXT5g+Cofn/80qvN0YjpX/C4Ep1GS6bBKFtW1u4NcvRbOO3b+rvv2VGHP3XXb2K
M0rTgkhEA2hsKW+6Wb0q3c5LZd9kgo4br5XboGvCTdn6IAz+k70z2bEbSbP0q+Sye8EASaNx2PKO
PmpySS5tCJfk4jwajdNTFLqrFgU0GlVAo9GoF4rX6Y+RQ8ivPPwiatloJDIQGRkQL0mjDf9/zndU
KoabDnBKUbjnzoXPPt31xEBtkrr+mpL24zKsKVQ6LAceWKO52y4yWjY480hCsVL/zD0/dykhqOuv
YR5UQk+GVRKp2SoU05dIJgeHYy/3djsJHNWZfXz58T499f11BPNkSeAg9xm068mlcDD75GuyOR0J
NA8BNVWfAygYV07glHuyW/ozgD2Hp/Rkm04+CGsPE6IDLcE7XVLjWXNA0DVvs7W8jaYrtaltezqz
ADw3BQm6ui61JHpDp5UPr3RKu7W4yrJY6hLZpHErwDyFhtkJBI15vAn6VNyUjqhuBWqeM5P+c7Pu
j5c/GbITEmevG9ZJX1K3L1Ti7wtM5weUqehz2S8jdrWzw8tv8tknK6nCUjWg5npa0JZDbNYGnwFv
EvV34VTFxczu5cxVnh2aEkgS6gDqsKcHDCMtysbxuLWsMEEgVZMktk+jhMVF9fL9PDu58k1RIKBa
TnHzZJLJO/Yn5KB42zwoGCFGSx0Eitd0xA6yraJ03k32UO8Xh5Al3dy30lseaKab866hnntmRD37
nXgO7QKb2Gq+/6dff+N0Xt8pnm42cMY0x669cUoR3KiMyGQ99vri5bt/9m3+cL2TE4+Z4ICn2c/N
J0GzafvYgcclgjPP+LmrUBp0KRpjMmHBf3pXUTkYKKGYWxVG0LdWl8VbY0zM/8S9/HiVk2fXV2Np
pUvDN+8uyUHHtYe1eUl3Lz+x5755NupibUZLjsEn96ImqpeVwTefFm13OXvgYcIcB8ingdS+EuAb
sl0BvsTG2dZa1qGwB33mJ6w3cjK50WxxPA9hHn9zeigsgkxEQ0kK1jTG+konekFTl+Sbii76h5fv
9pkphmx19DwOcUd0607WeteMOggXNZey4+oTpmw8S9SMlKqbz2BMzH2BfX3/8jWfGS1cU5LbLjmm
ceZ/OlrUNBtGMXNNrNLLNsngN4BwPde8evYqNsORDhmu9tMVyRvcZZm7wt9qVVUA1ervAtzBmYH/
7ONbs6xYitbe1cncUiihZ4hSnKlFufpNTT/fkbrhfVo8bb+ivpy/GTOc0/+JB0jpzefhgXSUJw+Q
nTius4GrIurMb6i3InRMznZy7WdGoZREtlKbwWEZnEwdyl5SXRoWU8c45Ydce93HfkrrPbbq5boh
CvIuW8RyQCzbbQxztA95Y88XCqyJDI22PVeSevZRSxBNEFHWOebkUQ+4LWrpcYimuBsA+0qraS9G
uz0UzdwzdZfjzewIBD4vP+tnpoOAftg/Lrs+pR+qJkmaeAabJm8r51Ht7GaIHhej8XZ5H7RbLB4Z
alvRoYr1wR/1E+yil6//TM0K3izlISTUNEj5Up/+gFQRwFzUsY/4c8o/sMDpElKK7CFw+Mp78Ac5
flvUyqeMexO/kV05D0ZBGxW6FOCjXbPIGPx16dGNOfPTnn02VDYo8VhskU4Xs97tE5xeVADYvyIc
0a4J27kvjFtOy/5tWhjW/aQdfAhAw2AaYcOVeg477c53y+g4j6qLPnleEW2w4zkXbRBneyiu2avU
TbHBE+w3nCkRPTcn0KKjL8HUtUoUnj7LWRaGX+Kj3qJ2gZUXe8mFGUXumTX+uZEKCRhuByPH/ynh
tU2qlo4n+vQO6gJordGYwsCLxr0lYhy91WzDCauN5Wzsyk8frMOXsRaIKduydztZuSpAeBlcP3/r
WwQYJ4h7dp2XFPusP5vm9HNVhksJGksIkzhhnL75MWsMHSB425pjVb5Wo8ZJkY0DwIQEDQoZJcLM
rnVveuVnLwdVdmbkifVjf7pCMuRswWjnRtGZrCPzh69ybPQMYjuOtrmONBG5aZs/5oZmD4Xa0LmF
xRbEYAlM91pm8Lt2bj++M8ySVimmf3gVTpUs7g5PSulvgeOikrYNmBOhcpu520QSaDL4scF5SOEe
Dxt8qVG/Z4W0b4G+ARW2vbQbd8j9u7dszaEfUJh8UPFgLOjRi5rIuQpddliXgCeqPlPn8kx+HsjE
FFMMQrjFcKVQ/fT+A7rMdpVx3MplSigFPsS3HVXOP1235CqrLoNvhUXrdB/SaJnKOMipvXWark4F
FkEuwyPc4emMRuK58UToMPPbmjf+U+nWR2YYKM2V0Kw2F14m7PemXsReNDB+8D3p9jsa+t1oSHGu
J/Dso8S7twYzM6J/qyr/MJRAnjiY96gac6gjI2yccDmvZomDMGfvPhrj9gAlALSR76n9kLIUdvSq
r5jUrF2G1yIzIJHIJhrfnJld18nodIwLJgp7VW7xNycFqF5J1rhioAAFiwvHt6Xsdy5y0Dv6QM7t
JJu4RBthFV/nWBgY/Hsf8STxXtO0mSYjbjelq+c/XQdkw+ZwdlkP+Wtv+em4SyPwH24we1tGZX1b
ZH2E/XhYvlkOPEdcMksRtmV8TkHz836YQYg4laYmDTA2Pk+v2tnwdwZHsiVfynET27Lac476hj/q
bxj9P9RVnWh1qGNIthYk4K7cdxtV6MkNdpGlAtCmxrY1/eLSR68cNmKK3zLd6OvUTzMNt2+0Pxe9
Kvc6k/pQV75DLRhQk72UzVe/dZJvzWTjrjamtg4LBZTu5ZHx07K7/kYGBnIovhXrtD4XxTGoLQR0
21YW02uNwfRr1EXRg8rdpceQlSbmoXGT6bvmp93P9qIOL/+Anz6Zkx9wshXrCOhNAMoZW60L5OZJ
8H4Z4L2+fJGfpoT1IhzA2Fhbto9e4+lLz3oPegHrDBZWY3VXXeaFWJlw4rqTw1XvyLdSdWf2B+vb
ffLJrddEBbtm39JMOm02jK3TJK6RGlvfZZdJIB9eLL9yO06z7SGF/Hf/8j2eCGP/NtygAbHL5hTm
nEa0SgMFI96iaOuZOsJTHktyooOpgPzldN+noWy/VDjIEfeVAyRudIRuee7w/tPXtd40G4ZVr4Hb
6PQMMzHOkljWxjb1mf8SJjw6oKa81Y1u3r18v88OnB8udbL/oscZI5hh4FTV5FxmXvIW9HFxfPki
z71EcDwu//1N4Hdykdlzhik24OrYdpFEOyI+Vmpy65sHDE3mxwml+/eXr/jTho/TLE+JsLhVLomd
4elQNdQMUS9pA6pJkbqy/GK+8ZRXvCmmOE3DRWfFvlpkeWYaOHfVk6kqj/p4KOYu2A5BUO8lAqPv
dhvH+1YFA9hi2VwbMySxl2/15zfI6oIocDUISTQSJw+3zZfFnRL4pE6WeleOWbnXsHeLi5ev8vO3
z1XQprDFCdhceie3NjK9+Is9RNsiwG0LSwndfeLQsU3HxQ0R2ZbxoYR0O4Z1VqRnxs/PJy65Xp3Y
jYDauckW8+nrzA22jEUto+1MWMytWo9Zm6Hq2zs4add2C1C7KtrmYlaJ985r8+CBI5qJYbunXOQr
ceGsHuo//0DY6mGywg2wiiWf/iQiE9KuAoiyzbrAR+lX58fJE+6HqLP6CGpTLW/ayh0h9tlLFr58
bYQRz0yLuEQIsifPRvwkCR2tcsaiMcS7RPSgb1dVG6E59aJ3mdeYJqd/dj+118hXWWxNkE5lP2EV
SUeYHH5ru/CkfaPrQhyarjxUukkFRhmz+MhqTx6sZb6uIxEAXab54+wSlXQyTHJRVZsgqlvayrUx
p7sorZ37ROsgOUyixiEY1Kp73ZqRcMLKsMY3DtiYVxqETxpmZtlp/MMGM1qgjCLftsofXGhrOXpp
XQpESY3J2w+Bk4hvuC2m7xXq++tgyVWwy70u+zj1KxGoostLnX1anHeimesPHRIY7qeZ2w8y98yb
CChLBZc+AFILCIO/wrenmTVXXlFsKgTvX5eeMMlQuj2UaHxALsAdECDTpWcOQx/2UTfjtq7HZqIY
DnUvIGtDbrwFMk+YuAByrg1pz8jYwT18CVw/jrculK0LpCr644RIOtv1DViyrUuaSPKGVBRgAn6W
+3e5mLscDtmI3XVDLckfho30jeNK8keDUWmCyLfNUnae/d6iV8TByOP+ynbrIxdox40sm+h9Ggta
HABo6jtSE3wfZ7PXFyWNwRFoNLD/Fq4QKSjFDl9yIEAog3HZSldbXRgXCZ0SozW9h35K8s8dZO5s
k5lBW5B+60wEEkRAP8IR4zEkBjlx7l/A+qxZBun0OEhhvmloSD8mY+6tqJQSRnNhxLHa+jgYlg/K
xza7d6s2yo/KdYBLLYtJzuw00RjaNpYBObbTPtu2dlbDO4vQC+rHQH+6baMkp1Y7bwEqF6Lrl523
YoUv2Tv7kAI9B4peA+AAwkEiYvJpYws1UE/EzHcAUVk4ycGivOLE3WsqLR1F09wDrDqydTD2AEp7
hroY3FtfLgucam3CLU5qTNBdQw+nLlyFsykx5m+0A2AQzQJyeCuYe4AvRt7rATkjxM16quCezALd
lSHL/H6uYrYHQ2cXr9he+m8ImGjeIUoAM7a0dUO5066s1zPUB8TR9tTBzxNyHK7bqFZgmj3D4s9H
TACgwawB3vDmXLB5cjI/2Xxs76n0EAkhbSo6myV2O8IiTHMIYZg73Zb90fSFhvPwIALFH0Q3EI+h
UeYL8c3NsEBKi813ND7tz5K6IEFuQw57YNZLd1cVSk47iqgD0bgict2trVO4ZpokIj7xzE8fexHN
l9lAqXvlVyavI8ee+kthleVlbjSqOihWfTJXZDJ1YFIN2GBszDLa5DEi8JYuYXztK2d6a3SG93kh
h+i1VF6fHCGLYGCEICS3ZeQD6Eo4pYBfyyAsFZXnfR3hzAnG3ziYF4bhQk5AG5jBUp4xK21K+pkL
dfFkDQE3hYIjUAnnse3zpXg9GAJQRZxkxnh0zdnyw4IznQg9e6phSXV59am1m+oTPAvxQRnJDCun
7QCieEoGn/0sHrFH2xEJQ0ETA28ty5E4gj7NK/i1RhOzxgGNBtEvksOYifHOnXL7qGRiYOMMwCc1
y6XOi/TLNCMmA+taZPeJNMk6SJq8YwKWsvtSYm0H54Y8e9P7bn9v9YVrHV3pzdA38Cm6m1znyXsz
dt33dqZztScFYCINdUzL6RNVMzFth8mR+W5OE/vNlEbDdOCjgMkTpMLUX9OuLexNOaOoBqiSKu8q
jWcDpLsDvmxfdFSmAExMNLtJW1hx4nMEwbYxECjt5rjI0z0GqRr+ej+Zly671CJ0KZ8b1J1z83Pj
5Is+zk5dWuFQGH1KiYtTTpi5gzlvPeVAqCT1BRqaC0uROGYTGCHsqN77PEBN++DAI1LhopKIDMUB
5Bj8J9MAw0WUg3lRkxsEyd9GUkXEgjce/MzN4ByOWa6PFrj5D7YxaMLyarcrL5Q36AbAgwmQHBVW
xF/B5nh7bUZlemW7k3FIEmV+t7vVUOgQQaKvC5i9RB5m7Kg3WjkjUUu9oarXwqYPcuiLpR8YL7HL
/4vHlNhrMrpBYfv5eK896RO4KFcypiVayCZVgz3uvcAEW34j4Goct0BkYCyWrmquLB2MB7jU7nuz
DZZ7hx0oqbK2D4Y6FVH60RUQ2SjVYY24zXusS7vcqarsC1G8JDxZNnZqFAkBjVFTF9RqhTWbYY5m
Mth4XmI8DIYKSuowlCa2RZ5103YBq/gZvd90u0D7yd8ytEcyHKE2HTMrNb52jqP1hdBR/WDSK8k3
OI2XKuzdKGbuCPpgEcCjgZ+EdWX0hJd4wejsRwQ+cocIEzUBXoM+38nZnT9CBIWhJ6Ko2cRpzjxh
sA958EG/XDtp3tlhlZcs7abTO3dAZ437VjkDR3YxrZxNNYiBAA7ooZuM8IKPoOOsmDgLVb0vkRHZ
27YerO9GO/SPo1jmT/ilRz681smuvKjz2DJUszeEweJ4fF2G2VwtHZXkfRXVc3wovLS4kFLBo5qq
ynlNIaX4bHuJfQstCQDoPNd1/150WXrTV4votgGknlvFvxWFNGeJDDMJo/mSCCsBupNVpdzM88B2
zvWz4RGkFIs1SFD3OoMm/VnXnTbCybSgmQ5zjwHZryd51VeB6i/SdGn7g9PkBoiForLRmWj0yhui
OJg/AfZIEDVV7rxxSBF6F1XkCB28JvWb22FxRkiCI2VQtnEaQgimIzYiWEBIs+o0svaQU1BFbjuW
sWjjGsP8kPdVBaYxK0GcDDyXG8OrkUR7NZ5xrObQulYa+2VkdyMMj/JRDACHNg1ZFjeFSLJ8u9C2
kaOLuzllCLHaUEMaDklfg6Pwm9bfm8GYfar5HntoGwSgbKuu0QtAdpDkRIHxEQLYUg/dPE9yM3CC
lztInv5lVYu6DzvDxF1pIZ97qCbSngQJYzFA5DIswTUeSBAx1Zdy8mITjiExHhvHLyP6FiCbcKRy
QJCbslUwf/vFWy4hj6xcr8UYrzpDJ7dox6p8a/ae87YASEiZESqPKx3uuswztsdOa7OUjHZT4Agc
apbvOgJYggbWGGdszU0FGbiOiUTPfDMiGQ3hwA4YnKVDZn7wkJb0vV1b1m0PJjdtvznlpL/7ZsuO
iKw6uENYbQic6AZk+MWcuUBSet8oIc0Endh09kLG1jRhwIYFTKEutFoZ6w1WTQDb7HyZzgKa9/jb
JSkruznj0ayHLPtc1fq3tsDT+gpGGBow/HUtIp6qU8sONWcxJ8YWT0qCRYhzTEMuSN1czVSRwsid
xaUYooxOicjBOPbja7n4LSzKFDKzWxsXhvKWY6Bj720JGZfCdBpdVd0gQzkM4lDrgmS5zLGhQpsr
11cjXl9GnzgGBYWkad+/fDR6pn6DvxRTM/4aEzjFqX2+XYZljHoz2q66/YPlaufCsRaLfAhH3riB
Bk9qRdktG+zE2RAiJ26VdpMzWqifCziY5znQcz5bH+5podibINpBOwy2jl30m9HM9FvmGrbj1dz+
+YP5k0udnENJkWzbOqPSoSojIfHOUu+MuABWxSHiUMwYJZamvXPYHn98+Uk/U3fA4IOXSvoiwFy0
HlF/qNITltCN9L1harmdvSvyvN0ZoDbOHLOffZLImTlhoxP0Tyuri1nlPqkKwRaHWPmRfEufqAcc
bAeqbmddOs9fjOM0Mm0P9sFJkSNgRXe6lPqNk01kxtQ0Sdl5voXL1505wf98fmeAUMz4+5VOHl5d
dgnqc94aDbHpmHiQW32yxBAfElwGr5HwmYQsn5ff2PrzT751ypqoB/CQ8rH/Jsv64Y1JPUZJU+hg
O2P+285kA2zBOiXNtRVF5yxY67D76VpYkGjjWNDhTkdHV8V1r7wyABBpO49joCSpkbJ33kHCNmHf
p9VdUoni3taLdSC0zP7w8r0+Mzopncq1YWA5NERP2nGjG7HttqkbC3v0PrQFtkZPpMNf23F/imH0
qnms3vXd42N/89D8P8oxWst9L3CM/hu5vv/067/9+s9/+fWff/3fv/6fX//Xr//BP/qPH5FG6x/x
96hf6ESsNvC3HHysjEVe3t+ifqXzC+IW6pmUGlF4CMm4+hvSSP5C88ETmDZQQK/0Ir6ZvzGN7F+Q
YvirK4A6HFAyHId/Juj3N5LH74NX0tnwkGnS5eAiHMZ+Kqn2FjWIasT4E0dDfqENKDibGVRfxlkp
57Q82+xPNvhjIdqOaTt+El3iEBDb5zVWOxb9TT1xUNti0KpNkg3MEm4wmSUH6c+Ws6d/D5k06/ty
15OYA2bObp2d6mY/CFOCosYNNSb3IZkp34R9l8SvOmXU6R5nD8dOIi4MvYlsIr9CAaML9DbRmhcI
1tX3wFflh4Es2jrMoqaXx8WLyPEZOrYqBPTpyDw4szKaQwe1Md+oCL70O41i5HJUg5o2PPzuU5/C
8N1g83XftESyvHHjfCiPJdzDb7kxt2+hqeefAisexpU71N7Hdu8B3psg59961TgdR1O0KwOhnR9L
uzZtUvNq76uu7eS+By7yFvJ/OW/L2lvsa9jKhoCEWS3RplbSeU/hbsg3DjVf9sWjUX6z7MgtPxAr
6/ofKDBZFF8MPKM73xrE3VCV7C9jz6OSZy4SDCbSx4IztTuBMNOzAXHKx7udvjbBlefQ9ZElhXMp
NG8xGSbBGZB4QSIrk7LkWeOOPeiqS0F2g9+/dGy//YbeC6acCeCOxDxv9mFYZXS+wjzq7FWSupBF
pdfKm5UppS+xl0HO0E2xlJewD8cYPK5uiaQtsc5AZpL5q6oZFK/Tdstm25YV8ZekofbfEnCl0G1y
TvEXaEK7+9k0/IfKHp1vblKpMuQYDjA6M+KPhclZGMJ7VbY7u3FcHU4wWgBqloH2ODqPSpGJRdnj
xvFa5zGGoFi+gqLjWPskNRAxhEM5Ze97xBcOaFJCcygaEbQR2nr14wI/IU0Es10VppSUxF6RyOm+
9bym46RNUPAFTue1YAlCOdu6FEVLUg/bOLkDVMDhiGSLmQi/tuE72wwSEW9XmaXDjhgOuV0jJGLf
PaVqi9i3u0eTYdGr7tBDdaXrv6kTdsJ7MSxF+cZCKkN9OKhH48IhPvF715MBd1lA4EseevDhayRR
JLwrOkldDG2b8vuW9G7YWUtRudG+KkuDI6MaGiJKl6lyOZgUVB+tIumDEGZg1G9a1RYN+u04zg5L
XKf3dFGSx5Y6FBJP12usEFkj5+FOkNrAuxL1cZJx9QYXvYPmjd4DoylnvG9Tz1l6oDo0NHfNVPli
y/lpSLbGEDjfDbhUDaOkX207mW8rTOhJ9eBZALDC0RHdu3wUjhEmogMi4RiFv2zALjjtDUl2/bSz
Kf5aWyM2kzIcaltfjjBvgSaWLrkmdmOmx8moysOUyabbgt8e3ixw7+9JNoFZ2BW9fwvpPKJQF1j9
HfFKSbkNbJHfxUhK8nCwCfeDQxm8bfrCfm1CYLrJxCI2RQwYfsvPSfQWOUDdbjtKYu6mpT6k+Whb
9zMzZPox6NX0EMnZ9y98DgTFhpm6LUMxpQC0ojyqXlFDIOHIHW2+zbjKxtdz0aDFLC1NZFI553kV
UpPlsLAYEubyUI4+uZZ2rqf1+O0d44U0xTCBuzxdFpGeBnJIdcSoH3yiGMk5pQrw20r2/1f4tK6e
LM8stC+s8P/Ecv6vf2Fd/xeQhf+Dpf6//+W//Po/+bt/4T//yv/+9/96+qf9fbH3fuGAiVbGpIm/
Lui/L/au9Qv70FXJRB9tzdT6fbE3pAWmEKk3rhzswR4r+z9We3orv8DHspD3rroAhoP9Z5b7E4GJ
gZeNmjiXOGkqdpS40HTnxTGf5KspWUg06POUeJgU60/fic+myo33niim+zRn8qhTkivLxnJJApxm
KL9zcMC7TD6EGVkfwGueNUhx/z9son//ZSeng8TIzEH5Tk4kY1Je2c7c4MLuOJ3DW7ixKxLKzQ4J
QovaLbSGuXjXC+JHjcTa23BBkCpEctg4SxFvIdjZ+wiu9VbUyjp4tT/tCpq8b38YDa//ujX6kbh4
cur+/ZeuR44fjhRmzdm5Z/IgmBzlj+g0oQ0GYHCagQm5oE5y5TpTTT5xAjROEq1Jj0rVZ6Rqf3j1
9Tz3w9WFryIIsF1O+8wGkeo1I8k9sdz5LatOl/Ql8SdEKSTj2NB4GocrlwCLM9LSp43x3+98PYD8
cO26IiYZf0t+XBB5VmFDfOKbmJr2hSGV3MgxMN+mIp2DsPe8cwrop+fU368pnl4TzrpJEIydHZtc
l/ux1PAZfAD+GAK+nXmhf3Rb9tNL+AAZS3MZSbaw4uSK0kFCfkZV35UIgI/ZEiW7zMkHSIywuL2m
rI7lMvTEvy+3eTH+5kXdBk41Ad5WX6rWdfZ1auuNZVjRmZf+mx/p90367w/hROqEUaGuFHGyR5tk
w02l0mzn+rXaF5QpjoKCwSXE4/wyDgC6e6jj7vDIZCCe2mBXazPm441ViA3BOxBImFyao2XfNhRj
rwRwpwtTBXSpW0+FYLD725ef6h+9t5PDaKnGtC98WR2XaCo3WSCpn03ZcKga74yc5zeQyM9Pxf0J
P5bkceFQBj1i1CyAyggA6xWNZVk0cOTZYIX4oOsDvYIaBMDcXcBbLy+HktRvc9LWG7/DdZV0iXxV
56zZRjLkH3sy/o5xk+ijl4F1HnDhbKIF9aVAtb2bphokRGJRxlXa2uXFvGnpDu7KKLL3Q79UV9T5
24upYYPYSG65oz955cQOoS153RAGzJkQTNcNwZn+fow78ae0sn8fILiFnw7hbJZLhvmsPtL2hxre
pOAHXNinZjN7+5df6B/MPJxIn16j7WAYBfPE4/aAweNLMrcDc/Wmr/QtKtCPY9R9AglVbUfhtaEP
o/rMiz7x0P1+dyczbmNEGm6EUx/z1NXk6cjMIVeBIggnpGR4LAcSnjnTFJ4LlWTOnY1urOCgAnhl
YetO0jwuZFbWZ+pZf/hzTqZghCfkP9aShw2O6npcckjUgSKtZZ6lR//Iuaz8uMBmIMC/Ei+0M6w8
xzjZTkcClM4BBk8sxb8/lZPZeKgkn7tp1UdkFOmxskHi5ph5CWaJ3rdiZBe+HpRms2dzPcKKXxDt
HHx/0WdWg/XpP/f5nczMlN0cg+NvcSRngcxmjm1bAtvbqwrNKhtYGFMvD7znZxLcJ0/HXTT7fFlQ
uI5DNpUHNbtE9kbYXkyrvXv5CusIfu5OTqZXQq6DBbBBfsx7nW2JmEf/mMNSbqWlLxBDILFG+vLx
5Ysh5f2Dy51OjVOmK4q61REb4/wN9SlIO8QX8yU9GyPYI1CoFLx08s9D3RH0U8SmT5q0jibESU5A
dd3nqL/L3aZzaUXkN6CBeDppj4ekGPz8Zio6N+fMNZtfkVBED20ZWRqpgsg+5bPSnxJSYzEw9ej1
cMt0ZENReA3xIeJAGHuP9N+5SoKcZPfUe01gQZcRRED8JYmS3mDC3LdvlB7mWxEVtt4tlFcvipk0
4E1HuOOyK8rI80Oq2GiJXLZoBxc9mIU5DXgBpEDKJCOe21ex9BGuizHJrsgtpX4xuWUlw0rZxsfZ
6XIKO0ZJCmZAGOv13E7xJ8m+4irV2bSmt1fWTrqTIzYZaR0B+ujODkKdjZlLtqvXujtSHOK9mIiw
PNhJ7d4BzyFiZa7q5bsRZcbXMUuDnR0ZvjxCXBVvWp9jMLAsw7nuMje4mxX+wZ3lRGnDRecKZexQ
2k5Y1Lq756g2AnZJuL0Q+vLS7UpfdPJ6hmIjjJ5/yIn/qEVxWZgAl8NqSi1qLUBeh41l6+who2Jy
J9Iyf5VzTL9oK3pGMrYp6fSd5M1j2iGuYCiaZOYg7ozpUc2K2i7AfPqXHPvkYckr695FvkX8IhD8
fDNabv7KxX1jXNKKU4+1K4vvuGQCguK8hjhn1Cs7Ngn1zvLlgGQm7UiObas+GnCb6DLH0jX5d6W/
8JYtElzfVgTQl1Aibb9G1FC698aS1qToKCdfJT0BjTNvsMr7sUwryhtL6lg7Gr70YRM7NspjMCXi
Ppvd4Sj8vCMgPsseiIV3v5bIXggNi+sZ+Fhvul+B3izGHhM8Eb4Zx/L4jZuKqt1YjVEnlCl8Npx2
btdv8UmUH2K7rmKoxySTH/NWE1IrrN7cEw5SYeEalH2RG2Ar9unYLdQAlYswASHMtZJzQLQeSUBd
mDYp2k7Xx8YTTomp3xB9zp6h0iaaMz/F56Adw463aW87kLVm0r7GhhjMMkhQeHRBcCW7Wm8pFxCz
R82rD/0OxK6fcXoiBCxbPgWzbAlEDRa3IsJ36t+1DbzPUDozEVCmbmiTkSh/cCZyM8CLBT3xM4zr
DQnYDPaij78T9NH0oSPHteBnZXLX1XlMYIte2qMRWOV+UuSXvRp7y31H5o2+70yj6XckQDAOGTqE
eEyC1do1RfZGJUlahKp0gy8131obekXnvYt0U303hHK/+vFg9dtkHuRjC5OX3JtWoxYbWj28zwxl
owFAFvGlH1SfbKQS1WMdO9n7tFYFWkRqhRqjPh3ekK7WbIWtpauHFj/9rbaEvaYD6b0N4frO7dJG
hQol0kVPLnWzI9smsjYRGgVf+bt4wjYQNsAZv08xqc5ku0uizmVzGRPRR85tSXFsysr2wWM4oaIq
kSQe7brM9vmYiAKwhC8+DUpPyY6WzOVIzMhFi8CRCmlmtc3RR1e7QoKy6dg7hWdvIjJkvuRB15A1
q7J52dlxZlxHaoGlwKRQvo3aYmLW7JtPNJXn8tIk2vcm1WK5aHXSw5QE6fTBURkvXgezf22BkydR
omsRMBlobnQcpbdWy+fLi2yPsh0nNxyJGdObIEdbYRXesp1JjGWigNV3HGanJ+doCoJHWZtptCuL
0fxaxhTdQg6UMr+ogkl/admyVnu/YfIMG0Qk5calYnUzB3VPC97taITmfZPBiPCSQ9SsgsLRaJxP
ZtCXD0MxMtsWyhYlQfdtSqJZnjOe1TBEEXM4c+YmbQMyNc0kkdcwrPgOX14C/2BFP5U2t6PQlEc7
NlD9TGJrJeKLgq57WC8i2r58iXUT9MyS7p1sViddqhKtQn2keNbRpJjFMc7m+fjyn34iJfjH3mtt
9Px4Ek4Xm3Azz66OE6FctLhzegwBBVEt45k6fq3eFbIgYMdGq8e5mK57RESA7ti7BITL7XPSera+
1FaYOTUyY1bBvbNk6Ydm8KwDCdglagOVHjPpIYIgUXvH+XS5bB1f3Zpd5pzbyq47nOce08lWlkjR
IUr7pThmesyuaSYQ7pYRnZnZzrBPl9naqbhev7ZAXbTskw4FiQPXVjPYZzZ3z5d9IA08fZBeAn41
99v0KOfMfAWOIrqZxia7N1pig8hNVluEv/HR0FVyyJZ4PnOYsf9gy3fKgicCt0Dq56THKMvabwga
odKkCK2txBubay1KFzFHrMmOH9pyfE9Qnnro2U9TMNMzsXduk4s1MEmRtuARu7UDOZvSMHFQu6Am
HgiydDL6BpYrB9AeqojvjKKMOXkmRR3sMM67n4x+Gq6KNWOdU6SImECc6hxu74+e68mmuXKarGZy
RR2hJ5tdT7JWMpqi3+lpVARUtJHkIGVDZQ8B9lbfEpXV8Zlv748+75Pt9NKRUuH+X/bOZMlOJevS
L1SkgdNP4bTRhxQhhTTBFGqcvgcHnqKs5jWoWb1RvU59nMy8v/KYToRljv/ZNdmVOIDjzd5rfctc
5MEvneKLI6d5S10dXXmd1v+WVeqv7+/cidACnm4br0vZuYkQVV2xL0pSF2Mt+TGZs/vO53HhRs6d
p9JdEhyMdXZIRtO6kXT76AKs4hYIuu9MhZdOcecYirJcHC1f8ylNe4l3JJoh0ib9nS04wNaNy/IT
TgRxPZREkTP2Kv+oPKKedSmin29PZmeOk/96mGeTmQtFgWRGPecr6ytiqGZyjv0yfkDUlzw2sqex
R8XxuTQgoWNZtG/TprAflyZrCIViTq2jvNi//VsufJbnHqaylQkDs88OGtvmwMt1+le6jfg4r7SQ
AMR06/rzPxQNF+2Wl17v2dxDucYFXySrw+CZkIEdwssR6mlbE6D0h7fv59Ilzs7I/Qy2aWrNtQqW
CkK50ApFdjYCs8D08fYlLqx03tmXXs8+EnOqsJS9JhGYSVeBuO2Nd9RdFw753tm37EUqXgrXKQ9N
Y7chIoWnqi386y5HM6ggXL7zGVyYrs4diOWovBKMTXnAY7ts9V5Xd7nUbjG4LDcFsTShQo8UOoPN
FmeMxDuP7sxa9NfIPzfwl4QJGHFXVgfiBZpPmZdwQ46WcjIhz3B5SZDTxYGhp5JDr5KEkLZ5VCGq
z3BahFGjZTd93naoJ6Mk+0XDvyJnkYMwBv6x1VB0jlnDhm49UGszc/FS5sz4pt1U+xkw90NdTOOL
i4yd3Eh6xUchKKZvIteKIzDlbDf3etZxNnO1huRMgT720cjqmo6v1YLdmvpufEyiIftUzgVtEats
quWdF3Kp2neO5BlK2ARFwyROMcLczaROPuaZq1EepzaaGU63EZ4ZHzWr/jUMmDKcKS0/vj2iT47q
P+xKzuFflEK8eW56bZ+QdH7V1Ygl9MpbvswwKW9rhsnWNpEghBq7B/a1Qk4Ug0AVBagL7FfE+20T
9JSH5MYkj/OunKPI3LT2PBwSWxU7jYLLwSwSow6Ro9avme4VLyC6Sb0fdFQgmihoKDUcBttNYs0T
vVaUyPdN7/j9fzbPnWMd/V7RzUK5fogq/vkcafuu7vrlxsTmRxxMlr40cS7f+Yb/3N/Awf6veyyI
32ZdeXVyILbsp2n2jytHjtNhepdro7HvPJV/teQ/w+4uTquXlrRzvrHupOTNeLSoiJu/MbxheCTi
E0nQqoBwRVLvhi72d7mffYsWV3tBHKIHA5uhd0yiF+ZcZ/3z37pUGUlFNRkO2cEiBCzUc6fYGMOS
oC7Jk3caMpcucbZytLRcvGks4wOtuOEYJUInbiCprrnW8s4m6sJK6JytHIuHh6AeNHnozQJ3u2pw
0DV2dlO3Rn2cGuwEDdFY39/+4i7dz9kaUq7haLPvyQNH8y70lO4cfeJeQjXp7vbtS1xYSM4hhrEL
AAUlQ3YoqOc9GEutBV5Jkm6PfWkf9TiR3r7OKRbmT5PHWXXV7xt70lomLpJ8y+u0ns2wc6poY6BP
2ZWaqd0OXpdddfpwbzCvPrhOUWxdo6o/DaUwvlWqyNmkGz9LTnBBWWHd9Hr9Saq0PIyBo0X1IY+b
Lohl9nlJEme39LlcaxAE7mkgduZBZjut7fdxtYqr6oKAd1TblJXG7B63wveUyY0CAhbLFOP9Yayw
fOkEkAZDxf5ycuLiseT1bqOsZbeDEeE6GzpSSDoByNqJvrp90uyI+ezfGWiXPtdVfvj799LnaPU8
XXDI8mqqKcjh0wATlxM65MRtkKZ5e3KL9UOrqWg3Nrn2RXbNEJpFrr9znL4w1u2z7lU1ImxeTEMe
usKVmFWW8uMi8GaKQTfwUWArDLCqjj/fHiFn0QF/rfr22XzoNnAC+zmTBwIB9FvXgYtjRuVyqLu2
PSpcsvve6QSH8k6QOTQWQYKBMSwEIsgocTA6T+T4xpofdkXWYiRq9Z1Fovm2K6zlq0OrZW0Rphtb
5GJDlQPdEp6bdz6jS4/qbK/uj/iI3WSQB3eauq0pSj1gIppxPdmfceslj0tO/ejtB3VxZKzTxW8z
6bxChoq6kQdRUOqwzLnb63k/v7rjPF4nJD1djaSGX8d5HH9UWVGhEku7TZMk793thb2tfTbPppmf
JJrec7erfIycSC0sEjhi79zfOiX8Yao4z45outYfwSnJgzSgfi7CSA7Vototrmc8YdPkXtfaJJCg
LemxtRu8gxBi3jnBrs/wT9c+m3J1khqgp7BL1O0cScMwlRsSLBJ4p6J95/4uTLn22d6dml5qLTMO
CXeexYsZiekWKdz3zgMFH1Kaeq+cd4Kh/OlezqZcbyZrDDxufMhcxB+NP82PplqKa9X2/UZUkdh7
gNl3Kkc9Sf5d8liKASezk7CjduqULhGtE8S02rwdpWtezbYoN53rvJdXduFZW2czHCJks589luu8
LdPHSFBtNxaR05GyjU9vj6VLlzibwpLZqwY8ncmhx32+P+U5xKBO7q3Beg8lu/5Tf3jKqxb896+x
g2MAbSHhEl3aXbnKQIejZf5O2KRkW3UiyKUyhi0tufqdtfTSTZ1NNohjm6X2+uTA68P0NYnsiiHb
hRbS13d2UqeQrT/d1Xrt3+YYZMNytHKfAqCrxU9UuIv96LfiIW/bOpylZm5m/JAfuW5zpMkeH8SE
Z8uW3oIuuRw2k2XgynQnK1wg1mwsUs1CajT9pm2n906nFz6kVbv/+28c/AYnTqIlnE6xdfrKzsI5
dedd5dBEc3E57t8eRJeuc7bni5xGE65k/m6N2aaZXgCXr3zUy1Qrw7jAXvz2dS6917O5xwcLV9WN
nVAcH5ZjPk5poEW+tm1VXrwz91yYuc8DbCqarT0WtOowjiraLr1v3fZNOW//sxs4m3CAA6DeLvzy
0OIxDuAo2dtIsEJ4M137/+gS5+lFWVP1Jn7g8pCWkpYd9Ic7ML/3yHvVO8vrhbdwHk8ifeJm2jnn
JmLfu69JXw/9ql0exrF47y1cGFDnjiQtJpGOoG0Ci5qo/xRFeo1AOzOOjt7VAVLQ/vj2w7qwKzkH
svHT22nIzPSAzvIjBvA7mXZOYEDw3ox1BDCDkPW3r3Tpoa1//tt0QQKGWhSi6QPhqUCkS5JTU7cx
KNLE/juXuKTPOCdY9lKUvVeP6SFN0fHBzYyu9CnRiF8uCY5SHdr5tSMmqN5sk8zA2Ut0xFVbYI8l
2Obdffmll3c2G3ixTVmg5BgdV009Bcr3eoAktmF8jUBs1MAL0vY4ighTPGTEb0VXGV/toasrzMmW
+b2fNXXlZzYc/IwzB9K4nGMEKU3Up95+F6eR+oe5+9wzVGmJzfEeza45NEGGT/3jbA1II8hpFG3W
boGtWCHSQ0S9TuWFnTlDD+j1YefLQQVWbtsbpFszjFZeowLyTjPdbT4P0vD2vQ2tZiyiaYv2cgGY
oeQ2lSnoiyy+blV304xFF1Qd9o2BdFOdZuzNOEvnsxN7476QZrYbZHvNG2z2Y6/hb0ykuJv0bmO0
780RF1bkVa/9+2DMwZuI2mCgIK8Qx9SYOKf4KbpbveWwuIhf2rIGobe4K99+4hcueDrR/Db60yh1
OtyT/h6LdheQUfHdUnl375cUD0lQt6jl8BuIfPTfWZ4vfG7nsVgATKYyXi8obK1+zJAV/WJad45u
nnx/+5YuFRrPGfxKh6iF5dvfuyObwBJb46Yq4mznJEb32jsu5ex+zDd10bWHBPHCBg7x9PrOxS8s
U+JsIdHRnDgam9b9aKgnaRt6OI8x2k08KaGQ+rgRo51sIf0kgTC1/AiOSL9WjcLoYmXlxoQ0v8v0
8dvbP+fC6129Ab+Pp2kRdVGPytnrqoqIshudXbuU3Z1PVhbhMoTnRXpC+E9pOO9c8cIccx59Si+y
z8h9RReopdkngSx2YxaTvEpSRxwp/75HWL0wjs4xikaFPU7gSt1jhy23cS7yW90Yxk0tkuzx7YdH
BDGP6U/T0dnLRMUcZ94Upwe1+DpmgKHyrpOGOGvoOhlG40kfVjdi7vhhDWnk1kiqcaBnSGtha9pJ
sqG0ghoOUzZHsIRdKBiQqWa3qVJQIa1t+mSqskrzLezGFvoT6ADmnRDvufpa5KCTcChp0b7PvO4o
Es7MAX6/6Uc8RgCQYna0D3ajjfcU082PuWlAzYRE9iNuytggnnrMyRzvEudWoYBJApxFQxzCoI3u
C1+zq82o+eoDLCRn3MjaqYadJr8j0CgrXESRuCt7YDSoezLanzBArwCo1enGX/oGqgXI54076wz0
BOXCtAVuJeNg9tz8MCwTggTN1ZZ8g+s7c7dRh50v8IBU/3Qocm4mQhahnk5m96Ud9eSb13uIjLWm
9Vefvw37BuJw9I0XOn3C9vmhd2J1Zc9IOzrDv6/liB1xATcdWG0MemacHY2mJsl+NxWABB1SUWyN
QQSSp95yf8mPIc+NmyiVkR3C8I6GDfq8duc0VfxNuG2HpCJKkbHaYDLirVlaxovdN+IqB3m9jWOv
a/Z6UVLGA9kMQyJTqjVCr46ag6lxO4kisSX02NbFDySQmoD0oiGFUGGW089Kr/vxA6ri5kPqpiMq
Hc+HjIK+zv/eRF1uhovt5wepW2a14TuMMHXVcwE5xJStuut9Lf9Rggt+yWcqNIHmQOOComaln0iM
BAahgKt8Vklsu+FEDlu0GQBDPPc43dJwXGT9mg4zU/iS5eA7WjmPR2NKzSHQEfKEyKEasUMdODCk
FwENCjtnmQcMSPUyG0bFh2uM3nMtouSXhuoy2eOgLLKNW3TRYerLFDxYW6IIsmYUYIGlzHSli9kR
nCPZD6TzZDNoJ7MtkU8OSZPuOK3bWPTLwpr2mSKkyDRHU2yJi7es0I7d5FYRe2xQxVD6o5Lx4hIk
jT8xEX78LE34abeeUWId0utJN4/jsuhGkMFaKrcVtk3/2HRa+Zr0lkOs49D7X5Xr7yKPlluIlXB+
8Px5xvOZ++5+hJhgAtyxVMgyuFJaiBW6UYD3sx0V3+bLPCbyW6cvyU4b83St8MZpKJxO969GOvlV
2BD8uK0Vs96VSgyyHkyqgI94R2vvwNGHprvHipdvhxYkVMDOxnr1SVt71qIOMzNfhXuVCgOyccaC
S4QfDD5S3+zhJRqa8Rq1A4QT4bV2GtLI9j/KpNMADdVIMVDV+G36gS5MtS9Tzf4+OnO9YSxoRTBE
xUIdPGuS56GM3B/VYGdsaFOCzsPJ77o1q7escBA0NCl3vV8vkh1NVN9KNSXZjmWpe5R2qRNGTU3Q
DpfMJ2S69doBcgs2IBlU8WIj4xpU9qRhO8We2IniGbsAXOEpi71XkKtUYTLIdQs2nlUaiCvZvl+8
1eBSZaOTb1K3j/bodNt4q/mRvewaCu13eTEBypmYQRJsxovBVFOPGs6rvEPJCrtJ286mVhub3MRR
s60WD76LHtVP2MmwQoy6e5OZisDs2C/6H+NIBhrkPXfZzYmv02E2FP1Xy4JRt4AV8QKRMhr8fqSH
ZPbqdrQ6og7497xQTJE8tFGXiqthWGpry62jWK7jNv/h+6MaNoUyBqJaCvsLxAudqSvrZ55QM47e
0bSQZgYFLD6cy703Xk8LId8BukD7XicKVQZ+26tjAcEJCpGf2I989Q3q5dhvUmBp/jCT9+ipsFrg
Ge4lHa5X2x5vvaL5JHWyHTcGIcXXk9Dkz4K/z0hARxgQ2pHcW4Vrfo9iqQE3S+saE7kj7KPEeuLu
zJh5aksULeIPcGLuYz11UMoqfe0ITLlrBU7DZhPI2jBGHAN6emodWeYA6FP2LHNhGE1A5VJ/iWZ4
4Ye+iO6bxHTvC3M0npIKoQN8sLgKGlE7DMUUIzpgOCIRkH2W1k1Oo5+BXqvoYdJz2wqsvja+uJU/
VFu7Q+WIjLO57yLRkwU/P6OVXhVbflo+admipUi64+5HPjnVHHZoSiGuDVnxNfdzflxFiKBBQLfV
XlF9L2DWM2Q3c11pKpgSTwed22fDB8Sw6kNMCN5XQiW7ee/1pia2Tma3PTlpCRns6UhuW8CSrtMZ
r6R+KHkEwejn5Ss23PFpqcrirga3hBdbl0sdlKVqks2kRdoYOgycAwzCGXZgVikZ6u4UgyVKhsTc
15g1v8d8u1/YGLQCuBnZ8Ch8u2j1cst2WbvEGVRLP/J7tF5udLSGkkI4YpLhBkmNHaAhNXHXCy1A
K3uTjG0NMM8W3Yf/4Y8MDHYN3n4s0+IzUkF+Gjy9+vPbG6JLe651z/fbYWHJI8h7tevtSaCh+uI7
9/k0oyAm//ydk/KlK6x//tsVurQwTI3m0d7xtOc+Nc2HNDfIurfn90KXLu1P163eb1eAE5DTM7No
ACSN2CpID9fVVBk7XKHV3hi898JELhQwTtKo364TEVPd1THQPJnFLxxij5BckXIX8Y8mqeZj5vTu
O06tU7n2D7vUU9Xht0s5bd7qeB7iQzTg2GyqXD64fjve02lygqXvnIPpDIh/u7S8xYNmhlUrCYmP
42lj8oF88nP/Fxw/5uWkz27GaDI+pYUy8fiYaiPY/W09iTjEglYLyhvcBpJzZyvyxHkwAeLuEpde
q0NdGkFg6R6VlrZhP1vFVqMLuWsMYmlJSMjvJQTUvenW2W0EgTnshlndjFo9bWNXL45FDglQ5TA3
mCaWbalS4jZwAmzcASUKu20IWEs3vzPQLnWiTn/+20NrZJ6iUMy1feOU3dFgLd1CMIvBxg7dxoqI
iIMeh9E2y7SrLun1D7FhsOh48XuMnwtDXZwdzYbM0PwpYiDa+BHCKocTZptzv2PP+17H/3So/sPI
OA8YGPC6xma8ZAeQC/6G+5t3taTWDGlIwtZHCVyli8Jm2izbqozkFyJsWvhwUGCFWOarXLCPi7xW
7hcFOaHo/Og2IkRzx9kEe6L0Hyorzx+zvvre2n6ye3uaudT9OUlsf3s3cRXJcshpfSzRQjgGAsGw
gL64+7sjeendh9Z0vk9eY97ks2Uf/IQuhUh0oHYshQ+mAbQRMS6jMLL8j1Zs24HofOOdzIgLM4g4
mwU9CTN5gad8iLzaffQdcIWEliSh8BesXq1rvVPNvTCDnJTivz2FTOpFJh3h7mN/fiClqNpnZIkE
ANOigJcIYgP/xNtP/NItnU2KhTcCNa5EtNfbabyZUaCFbA3VTng6FjxsJe88urNI678a5aeSze/3
JGQj2qiI9qPqfBPa6ZLf0xk3gTJi0Nq7htOIDRQK30DA3HXfRjEWCMGcYe/B4eVkMGfGRqW2feen
9GTeuf0Lx3z97FM0Y9n1FsF+hzZvjH2ZUJhCHi42p4f73xCMMwjGKQf8DQrG//on5+p31sXpL/0T
duH8zSKcGAKhBfiMDAKG6T/IVivsghRWw6ViAhP5d7KV9zcOEIRTgc7Wif4mruUv1oXxN/6CIJeP
wA1oasTR/zuoC/uk0v6v6RSyFaUlA7iWQ7IP2J7zVpQNz8jJyjEOY5IsDNg+pltCya6sOmwnB2gn
MIPl67gY1jPiRgPRj+enSWgvTYxfZurHjyqZJgTZRmZ+Jf0UrBJfRReQsKU9zUCnf6il9sWGOPAr
OPD1B/rc2JJ6bVJjUHHgujZrA52GNEf5oYIm7YZauWSPw9DbN9gLXejFU2t/mrKE82O9lJVC+Vwr
6OvWbOWoA+GFh90C01pJ3afwT2nkhdNtf8exC+J6pyKj3yGT4I7cKOteDJ2cL1qh5gpKQsL1rbUG
+djU0TgG8WBmP2UXQ7tukR5Rd5+yFoS+6snLa/mIWz2G8DW3q1nBdkBy7LWydK8bEdmYRjEoyk2d
Fw5dD4uLbQ1RwatxlCG/9J0cbscejjKrENDSYJTF/BhzxrH2lIS6q0L3NM5h5HTet1gF8x24T1zL
giLWGGQup62gGDACbqDkTdH6Xgr7WC+6OEgJ6eKO+gIEYWlP7hfD7iMZWhzdtU3UZT5KVOxMnGDc
MbV59gpPLYLdhIJH03YoeshZOABRzeyjqeyPdKyiD1pqSQBmHTFxAdYI44NWxDKH4O25txa/T24w
w9pDKE13eZYtutwAPbB31Ale19a2k5eyX0cuH2hWLADKq57NfV5o/qvTTmYc1o7dvxoTgvbAzIx6
PAi9sD/afTJziNTy8UlluTtywO3WlX5o4KPGIJ/FYF8lZbZslUoiXFGDX9+CBaJbkvdwlUifcY1f
Hkq2IoioMpXB0Bhdx9MGLR7oytdWDJSwGuxurQOYesRKGlazhr9msOYfZldVP8fF0X8RnqDfO+1M
AzsqhVkjmoUOE9YKhds2o+gCQcHSel5ZMyevsaN6FcBxnTGXed0I1Dqqv7plFQOYwPiE1Hm2Flo9
YDKDxVa3C5meyVbvSmQ7yktxn8GAbb+mitiLwFHA5CoxJjvDynprS23GubJ7FhMKlZEL6FzGBHFj
4uJ464iqbl9nLcrvwELnuKFitzsOiXR5kGNeWFskI7a9d8WYL7QbB7FsRGdfG6lZRFsAVPWTpRem
F5JKhDc3FU5ThlMyltT7JWLufdWm42NLokd6dIkCmkOnpEAbetrivdblAv+mtagYBT6wfedu0gS1
lYTN2D3na9C+mBzzH73hde1167vxTe1g6QgsfZpWHGtNbAS0Gt0K64V3sdJ3619UKGMyzPLoBcX+
8k2rePUhPWznSwmkn3enW/WXPNbQSVYyHbWNriCjQai3izRoFj8poHrE05NHhyKlliHGu7HG4Bmw
bx++2hQNv6kMoynJpnEKDV2VINiWRfvmDtD/NoRW+T/cTmpusFRR90SmldsfTaa/mOiLvvlYkjDy
yBgzu9UmVFNWgoOcUhuGjB8CpNcoR+IR/eTRkihRvzJwYVQjI9wNbkyqeVmJeiAgqfaNq0Gv1XQ3
WsnkUpFyvSSMpnHor5zK53FYDdT2sLBX4PQgcEmBGVpa54nMjcyMkVA2cMjAk6ZMcgVUeApVCdRj
petVdmfXXeJuW1DnyWbs0R/dpiqW1j0mUf1VS8H/BhH5O94+zxcHxlair8o8p5+m+4bwMAxEZq1n
NxVW3hJkRm0/DLk294/VQiExtIixisg9cCz3g2VoMV3eeK70K61JaAq3Q2E7UbAkjjGIwBqb2ZkC
t2BHQrXISLptNw/6s7sooptmhFhaWFqu0slE1BjfcWwCzhCenNtPrq33+c8sB84SAJD0yJLgvQLT
bjxv3mfs6Zgl5tz6TOqp99AxFrsAihnyl2ISxuuam/RKkyDF6hnxrkg2SJROyanonxTPZsGX25T+
Lm06d0L+njjTppvj+M7WM3XVwQx5SdIiGkJn8dPbBQqVsY+8cQSoOHsa/Q9V1d9lL5fvdpe191WT
pV9r0kiv49gxPkd80N8NyqpLqHofuiCTDsEW+BXdH65Sw7MJ9x6ZYjIWfWiutXb8RFEMX564hRZE
SgTfVmSW99kcJ7+6dqjB0glZCs4wTd8Sd+o1S8EqwZQzKEB0EJorZhtCasxlg123QiTq69PCeulQ
YkEe+REYtjUfVFfbnyqlcirG0zA/w75m7I1ZLiXVVEnTwVSqjIOkpzm1y4oW9TblDB5gg4C4uTIS
uNeQDKMs3hkjHZ0giycXTm3UDJ+A2AIf0FzLigLbGJKUkrxnIKugqP6cuKrzwtn1MQz2pq/3LBeQ
9oLUj7KbxScSNWA+draaLReGWVKJr0AI6fpUTCgjy3+Wjztw9vZXR9rFL1dS0uXU6dTtjnzJ9EtZ
VdMnW6Q2RIhId17RK/RPpjCJjKBSnxdBzhGKVRyLyHe30vzj2PvdDy+Zswe/GSomDGtEY9faK0e/
ju38cS6TtJr2rLZ+qV+XUPc+DWlEll8n+wZxJC30XxmKpF+jLv1fhlXrzE6FdYdXzakChLDdvV3i
+Mc+Vt1SLu9fSq/hhI4vv3pKOrvJggWLJzJnyxCg4Y3aPUDG47BYcmS9yXvyK4I2Kc1+6+roAzcc
NvpDFLnmsEWsV5hhjLoHYn9s6j8cNS3zht4cTBiYK+D9zJT4J30a/QwCvBBPnjlYTyiZJfo43Ahp
AJA6omkla/ZcU+o99V1UOmHiZy1+npqo7RDMob5CEMcXXy97c21FkeGD+8VMcLTbyx3FaTAa3TB0
R7SLngVBIE/vBkvm411B6oCxsUHGP7Oi6Nkx9TPjk+s2QoXm1EW7uHOoYk+oWa3NHHtCbk13mM2d
mErAQmXZOs+9SVdhT2yP9dKSmEq9x4yzpyXV6wcIH4kMR12j7TDJLL9hUgcF6VvjjwJ25g92s/Nr
DuDiq7dkSCIo1vPqwHUJfqXLqw755l3srXXd8Zk7Uf+QuFH8TA3Zi0I5sB0LFA1CPYy0LHtS6RBl
1JAN58s8pMt1KRO72dmm8v2r2gU2ELQAx41jl0QkvtCsMT41xVg9oGmqigP8sQmCKc6qjcnacW1E
g4o3rVUaIy0tsI5BHDXuEdbKKILeIHhbLUua001PnSvQYpSCKb5ir+3iDq4nYzhj0RT0fzDS19He
M0fmxkWwPVh025Y7sqD6MpDVZLywRyhipPRsEjde43ef455wAKCvyO8DqJqZC5Xep5uDkFJLD34E
SyvUrEi4wPwX/8NcLkSjWJ6rnqy0iT9XJpkIYELLqIXsI+LPpTarn56bAporM7ZOQWnYKHAyxDDX
ZHjGjwMdLYC1SrlPRZ1iH2CNl3cJ/ZjVSlbP8HTLCaeeRjUWi2Md+3eLa5CPkfKZleagvZil5pqH
VDNBuFeDKq80lZFuNNqzfczgiz2n9AmYYMkZWIih6aJ7WnL8BlVGtAnG2ZAioBhoUjkaYmri/30w
bucPP+X5wXj1Or5xMP4/UCD/74kD+T//3//+l8Px+hf/eTg2/+Z7uk6Io0eGokfq71+HY9v7m+4a
zBl8A+Tynk7A/8A+O3AgdfCQHroXEM/2Wjv+B/bZ+Nvfk4ZXgCRBiWi6/w3qMw3Jf5FKcDYm8BFq
Fyl6JnBJDjb/Wl+XQrROSg4daJiEzKBaLAQweIIsiiDPHS/eeUZe0+PUI1QGWMc/F045XdsyUgKi
WZpGBys15Cd0FyyjXdKVS5BZeSaIuQBOAqll/c91t71NOfbs0jEuoB0oVDPkyBkJuz6Vfk21BYdH
QVvb3Htuhyjccgt92kTKLq5n1xPfrGnghGizPx8Cc3HjIchEW7kb+jBCrF3cVTuZAhAJymSo70Fw
6FU41zSMtixqLWFvK4WjSjqZsvlHErFBWEQM2ULcshvmXmu9st2BPKOqBaLk4DhZfZSdS7Fw1Oec
3Tg+7eyR9tYC3FDac7H1vI4gDbNKfU7rpkMnjKIwEU6eF38qNaWWnd72xRQa8eQ/WnKKflnDIJ8j
W3XPrVlxO/itzM/tIOMPYhITvJR+KLaDKdgljSdmLJG+5X1aIhKlaw/OGiNSEeOKwTDqHWvpTt9Q
m6Wf8TU5X5OkrIdwTOPJCTXfIcepMtJk2FCYGKtNZoK0NVa4rb8o8UDPIfqgVvRtxcFl9fxk+RO7
H9i4epcMTyxD65JK8vVdc+Lomr3nvyQrXDcH201mjByLfV3rGCbKFcQraYux81nxvO2Ys0/CP66R
FQeaZ2KOpk54CwgFsm9yovx2voT4y/ap/eidOMCoYspv0YkOLNLV6iHzlRosIWf8Sk8s4WZaucIN
9+oR97fyhtdpdk1dAmgSkOwFk3he8cSAkVfR8Qh0EPcu/OJ0VOhDQaDANfbMOvlJhkzykp+4x/Oc
FKwkjtR6yOYrG9k5cZKjvKycoOtWfvJiWszn+omrzHcEYzlqYfduyhN7eemJL7iOAQF5LMwGi3Jp
DFpyxWwz/So8a9KOteZKmrq4LopHmdc14iEn9x/nE/uZLRssc0trX6YcI9mVYeV6enRI0v3YjwMn
sw3ZTZN4hoJuN6+QDJ30mixdMuRqNXqfS8smE8tN6DciDaU7c2haLfoIykn24aBRRyGFKHerIMmh
PX/QHI557IU09mYh3Uc47LEt5N0YoXAPXMuQwIa6HFpMydE5vVFCqVujEu6w4bgFmJ3NIA1eMVSI
7gkKW/qHCOCQA+xQgAlI9Q4lEPaACSaxQ6BVFiZdmpa7vkmpMZRzagxXo7RBSesaMpEgK0prQsdh
k3yFiX286SpQquxBGiwaZVyl6db+++HTAdrND3T0R6OKm4+pr2fxtsksuwc+OnVPzuko2xe9/6NU
jmVu2H9p30DcZPd+onMArtgXazxMzsUWwp6v6u+H5UmqO6oGHKGn9TRdnw7WegNMCFmBu2jsGdbD
dzxVHMRr0dRfCKNaGszYnfMF8y6H9sa2528o2qIXXZjyJ7bM6hct78EM6tQmc0+cCgBVjwaO9tVa
GOjWGgGUyra99swo+2HrZsnTO9UTyD0DRyWdwrlrTiWH6lR+QJ7lvdqnooQpXW8GAprn6VGyz31s
fAcPpZ8amGzRsVHaKE5ljqpvhRdqaIWf6ol28LawzOusXxOcxtHNlrUPTdGkW5IcucSpmDKvdRX/
VGJBY1zc2afCC6YMijCE47Dj8qXn9kHsulGxbazMvVLZ0LrIrqpR2zK5hcmpvGOslR42Ify/ntU2
WjifikEzZSHwXxSI0o5G/fT3spGH+iEc1moSyjkOeVU56Ry76G4E+Vp5ikafCB1KHxSkqv/P3pks
yW2t1/pVTnh8oEC/NyJsDzKB7LN6VjdBFMki+najfwxHeOD5fdD7ZUk+JmlZsu74hkIDiWSBmYnE
3nv9a33rQ5yaZIFQ5X2IVnPazM1Wti3WEEjszZP5IXC55fK1vIhe5Gchi6sPLWz+0MX0SaGRQetG
L+uHBO2MMnF0NDQ6vP55ooxvzujgvus/VLeQj+uWJiLnNcnDmeOodchFKddekyHYxmkxb8Z5ctmv
kot7sD/kvZ4ayHvzQ/TTPwTADm7w56R3TWBmF4Uw+RALww/h0EsY0a8A0fHdXD7ExTlp5J7qWQMR
ldTs4/AhRFofoiQjfXFml4tUObYFZ13NMsUq/BAzwcgUz27I69tDr/MI6s9dvAUTdRFCP0TR7kMg
JUERP2iAbJ4GeAfIQyXbABoJME/f2mmvr7Riru+iEvgGwAojxjkxuA5rXFXU1LszT/ut//n/z1v+
27aSkfIfbCv/D5vKf2Nr+e+0i/zHj9tK/uB/bivtX+gj9shumCyeLv/+Y1vpmr+4Hz31Hps7mLiX
6fJv20oqDn4xPcNmb2n/9ov/2FcSLPrF1V2L/mi2ltIjkfFXdpY/jsldVh3bpgHHcmzmQdL5meDA
hkyaIx0agRXl9yXAw5XL1xDbbSR+ndP9j5SB37+SKzzdsDCif9gsvptR2kPmGpqdZrTlzvNV3evO
DURWG3sAPtHvPgk2PXNUld8Tv3/vUpdxlclIiVfo/uQvpnan78yOF0U8/CYGz7XWDOeuacM/sYb8
ONf99c2zLCLX9D+5gvfwx005QzN44ZmXBtlkqhyfFxMNjp7GkSweVKqU5Pkfv7AfZ9a/XdCRLscU
hw6LnzlHA2bOhCZtcnRlm197lUSjT9szfZv2Jos9beXESv2ZlUN+sL3+azDHZSVlb3xmkkpU+esB
6HtzDz3ojeYpKw4g+YobDaj7e1nPIZkaopoWRt77YarHq/niabE6Ve84ouSHCUTaVYiK7TstsD+n
zoonD7V1k2LAPQxCd28WCoLXdgGOM577du+xRdkZTJDuU/ynSGwTpWxK5eF6KTAjrIqKkXk95PLg
TlX2khOoDIQZo5/RiFOpdZvVna8PTMJXc47GEIL/xi2ciRco+MU2hvdpr9SotGtaZeWXUA/tV5uP
jh7jBQRY0WYwPrq+m08smt2bqPKvcTaka46NV4MS4E9Nj25CLMbEY60u5f0QAr3UYayO4/DI0gZk
lwpQaH6J9mTYsbxyRDMGRgGH3HX7Jlljp54eS7anW8pFkutslNQJ126yt3Fp7xy9eNOrxtyFzWUw
BiAzQr+sjLcWY8t9zYkGFYdS6p4ukfkLtUMV+8ZR5hvGOP0WeQQDZF5Qaaq5PU5SL4EluM7Zqlw7
SHrdym2mnKyGh3wE4vQU06OZ4hjSM5+1rn3G2Z7dsbMdH0RcG3s5p45vaotLR3dpfnYXi2xVopcr
hc5k+UuYaKfJjCRge91BaZL9l8idtRXFPcaDZtUXC0cVOsl67or05FZEpIYiD/ctpsHAXMC+hK2n
DjEZoOs0b6ObLm/CvSGgCFM6bAHuL3QN52GR5xSezc4mIyjtMrOcwnWSm8OhhnB5PxdO49IzUo4G
QlQhDl3qxC+RYbnGapGch5chd0m8Z5ShLLp1oICsfDMjRSFL1aXmFxZvdnJZofrdGBKiXcUwFdBl
W7kzkgSpHpflHHAmNHy7qIatXiXXNNYumDmW/uulMuBQTB7BKt1Fx8Z33Rp3nU4pV6/r6piGkUuM
jzd3caiqSRTT6jVqfjysyoZdWG0iqKV51zw37hDt3SG18GRTRNJ7Wix8qydTlQ/ASIciWXxrHkZY
rYbzyICxusELipE+KrN1WNXhk+yWlFN8Cv3VLvQDrrjs0dGHRa6aJn+dtUstJL3rGL7ke2eUbPfL
RDwzKEMQdbv5IfGK6K4cHJfqF9v7FCIK0KLkyi1bwOjggQw/E36QEwMtQ/9kLfGlP70OrwwjYcIK
pmu6j0NH97Fnhl+TJIqvJ6dM18sssqOXTNkt9QPqmbOd6GC41k0e0OBaqi9abNdxYM5eke66ctar
zVgONLEJ9i/dgHf+wvlqM2U1W9y2TQMY1J2K20E309hvaEjSv5ZePuYb9EaKd8ulkeU2dKBErSzP
qqpzzDl5l1nKSz9lmWUZq2jO9a+K3arYzPTxzkGUIPnhO4faemZJ4f1eGCnIdTh39uvSaG7nT2gu
YgPtpe98Lczs8eAmNSx+cGQ3OnUOItUNZ8u+lbNZC2Ny9FGIkS5L6MfFGzbi/iEZKjvzHXZlIsDu
YJ+hfNOchNuqGA+xM4bVoQSb9sR2zh4YSFrTWzHg2Fjh2nGAD5pq+tLryDAYVZX1SL2MJw6ZiLtv
Ra3me2MuYushzUJshRz3KeIShbnE+1bTMtsvRAFuP04R+umftPI7kjFypSVUtoMw2eoEpbAb2to6
VN3JAXuEUZr2z1YJwg9dC1JkYJLP2JRaqGo8RIhODTOiNb2R4aM1JC157jT9ZsfzsmbCSdNH41Fw
we008RtrKVY2OI8tp8pDWyJmE37Tj1rv8rzg/dhrg/YORXM40fNa33TIXCCBes579O/tsBrj4Z6H
+4zbq+r0NXWnNGtwva0xsRnvYu9B9eq6dd1dWBay5lpS31DDuq0j92CKqfFlSQFXGdrGNaUlj3g6
1uUSb1mBqORoj6Ibj26s7YtaHPMpfxzH5tmpmmQ7hfMXpzHerKFZpZ29NdrhxKj4k9Tj4RPr0JZp
4k53mWq4Lbk4nM5Ue41QYUOTdq0o6vdVWW0Xoh+rwV0eM+rLGXVGmDPE8pYn7anKsjOrJM6H9hvR
0G1l2de2XftFXt9XTX5bWl5J46q9HV1rm6CpvfY8G1ZFfNEcBBE/MhOrrFT21VCG32J7fIAWfS0M
bhKvvK1NoP/CbIMq9p5aqN5rj8EP3Jiw2ERK3cqa+2hYdkJv4IPgL5gb5LY0/jLppK/6eRV5732N
/75xPD9e8kdOqd0qdwYemTkHkgxSMdQuEMTlyXGml8QVO8umVZfCNqviuZsZQU51rt11b+3A33gx
TnE2X0NGY0arLsA1g/1mvfA7mo1qR1A64rpTIzRr3b2KKpN13+rPji3Ne1u0gQPmphmmhyIaM3pz
2+rcyHCHKMZ9ZBY7UK2buYYdLfL5BV5xTQYlP4xjF9iJJIFDrzoPS43KV1ycyIiave2npvKjSQNX
jySxNka8mpVsVkI4IL29dl3JXFuZwtwy6caUMLc3Wszx1ZCUvdeW3V734NetwYbnEE5WdcqXPmYM
im8G0MTBJqHmM6LowNHlD4nD1lDPyjPT02ib5eXmgrzSF3l0VPyWV9nX0tKbu9iOglmAFLdN85Ai
Gg2XgCrTrHuvkMe5iazrVEtLEFCgibgALz4tAxHOgGwsfSM6jQHkJJ/mcH63aTpH/HD7NeMWwmRx
n68XhefJ7Qxxa4q0vkJ5oSONvOZK19uruqb8YPK0/ha0nbf3KueZczhvmZqPnkjDzaUGnVGvvqXu
r7sb2j7cVFVDAZEW7rzFHN9MbYrPjVjEATfyTZiUu1lnbG1jSjlnmrNvpFbtknHZt5GayK1prxZr
/Q6T7rAqpHHmLH1bTjS9tDDjmLSnAPF1SQSwvsLRq55jTkjrsc3hkSlzO4cjAHSV+V2fPOOfV5t2
wh1O5ovfE6n1JKdbNSSPlTHeIfUdvVGREzGrmJubnvbRNK8MoZ1JNAEBdxHYqi6+n2b9yrCGvVXU
t541H/pEnQaw64DHMQ35XlyO26aSZ8afSyB1whJNdHTtdldNI5N3p9zMPQ2CDlrVbHzLknEnrOau
icNHBPs7y7Guoqw9iTy+ybx+2AwL49N5uYTseioH5+mLi1NiJpdjZ3Lvde1OjfS/NfZJ4+vK4Auq
hcrOeHqu8jRLN1ImV9SRf7amgvbuZDt0+DwSYIgrQ5Ovht3cRbNRrBlhXCMiB9jwNqgedDfmGUkK
yGvxop1cvXzoFv0zeTl9VeaDH2tT4l+YntyyY3xQFlmYlhceSea38zShHubAeOOxh7TB+8K6tJxI
Lp2WlO86mCaehRUSTpI41p1oOtjaCOjS7o1dl6HlTi2tknXNCLGre7HyavOTpox9Sf4q0NtFrAp9
mPc0vJtrrTW/6pIPMbtkLjWKI41M+1Lntk4nbe8eQAPrPBTVp7yy78u41wB+DBiuR7j4ynQ8bHRW
m9w67SU6xaBnxUxlYRxITqiXw5chqsJ1OdTn3h21QzJqAZHwy63iPau8fJ3a0hcqXe4XBrErOgzw
zgsWJ1iAzaYeYX+QfX5yumHmR44v5HnORc56I1ys9gZZJmCFytjZC9TPblLpV3MQn80u385KO85t
9XZpVQ8mMqQ8pgLb5e3No7zb1C4CTuMayyaN0e/bD89DNNwzVGFxqd09r5+X4pZXaVK/55M60glO
Ht+9JPkai8YwaqhIKJPFn+g+OuupJ1ZOobRVZ+bqGA6KFqQO8ZtyiItiblTlzk2zclstbqr7pV6n
7Fmjxjcawo1WNb8XS1/TRT7Qw2j1l5qGuiS00DTbjpxEieScAlNW+vQI4Go6oPY6X+g9yR7Atl8p
oO1kGNrifumB5S21RglNHJqnAq8756zOxa5RCgPljf2xTjfR5xJpNFqbRWwEhVXJexB+7AAiznyX
7yJ3XYQk7Xpu9W5Qk3bS6sR5RLn2sGLQCd+NFqg3tyAMNCfUl0uajb1AXniD0ZDHd8z33bdMz6dd
a1tnqObxZtRldoUPP3mnhVR0vuUpKgRdT1uj/gM4xawTr7sozDqsKd6+lPEEgkzp8z7p8Zit0skk
yUOUQ60iozBPlJimByCX1MSPTeOXULxvQukOG3d0pqs2q7r7rlPONbWrxbnNvBfg6rgAsJW9hzl1
BaDMOo43buSuo4x7tPK66tTyFNzaGL3ADGbufTuXaaADa7/qSg3xz8ynTYhby68ZvZBFd4ZrvJ3u
4zwomkztuOcQNdfq7I6DOKrEwP+e0ld2W3tR4WfgQNZWiDFpRaPAUzLH5pEhkXGLOEAi1Yut7Exu
OXnQooztb6jrY7POnDDbcMeKL9ivKmKnlXyauAu/CdG3wZCO5ufJs/KTni31uidTeYyLNkEHBpnc
rwhvqphC27EgrcF3/0AUONqSqxe7xg67sxPSoJgn+nuvGrHBW9uRJYnlQzpN1nXjGc39uJiaP6uR
7Vlh7GNnCenYkV+H1sBWyIPkoBaPD3oy6Z7U62pmNLr0d61TXFQNkU7NlkBiU/oUQBvJAUupNuIC
imJ2TSCOdO7b+aQXJi3g30oiaLIKpMPtcCNic577s243iTH6DePFlBBvR7Vdt5rxh1lBM2cEd/KR
ntiAIGBOuHLSjLNqaZy7cTNpPHV2gQf34gRERLar6K6w55Ph2Dxci1Ht9Tga8BJT57FlpscoaXYs
DlvYTOxwLAoeMVXg8rdnIxpbG/wP5sYw8uZUS5M6y0QqHwSmHlRz0weE6ufAoGZm2wNO3xieO+6G
Xmd7sgxBa82AomPLr8a6xGVVCiSY1KZMxup8dEJ5sgxbruw+vGlGdksGoVfgJt60rVj4lzUUlktj
DB9XVg9bXup0wCxWbzny38/DRA9JNMp9OEMCGromSLsxOqdqerHl8u4msI1mDZLjYHVaQFuLdYix
kNjtcicZXmSmpR8iWLygdxg/TdHc+dTtOptpIug6UEJxoB+xPdedHLd9vuTHGEs2eARGitpsWc+h
R7SF7/M20h1ogXghN9i0+gAs70xIx34ITTbBs6M2OMQ8ThQmg7l68uI1Fh332JnMERxHG85tIepN
CO9l31UO/RdFaLJWLpN2xVTYpROUfsZK8wVp55XjLJ8pZuDOYzi4pnjG3cwGZApMMn2xLmL31rHt
Y+vMbiDBovD3oZ1vxqLech81q8qrKr+W+p4uF3HiqzyxYAq8bBjNMeLF9nVb11dTAms8dvVuE9mT
d2i80ZhXiFjpk6oKbJuqjsY9/USf60q5vpt3WYADfwiUzKrtNFPubKuI1hLdKojcq7dkXsoNcVbS
U4nUNnEYJft4kc11U/V3TGNdX7TR46BjWBHzmAVtM7/S72tjExwYXYEt2PF9pw91cpnBNB6r9aBv
qgIZYigN63kuymYTXnJEEzrBapTWFVLnzAQ7Vz6nysLniNEfHbJpa4uWS7ZEDO42uIhWFTuOdWFw
Y0Z6FmJjDZHuKCQ+clB7083sWwtJNJY8mqHa5VfpNMtz4oXXYNE4TrTm8GJhvtx7M875VTVY2ONM
mgMuBSifnIGnIOT/27rTk5PUqLQhMuBtBp0IIAYQ/cXgwbyvM7316Z8RZx7x6dpppNpxjMkDFoKe
0ZDI10SPzWBuhUNhn3PhvBnT84K8GihXzid08OI6ncaZg05aftbCcLzFSepgePCc9MXpyiyopRHu
Q158oBgIBo3Z2SNtNPzPntn/wdQpi9PbTr/zaie9ZADwfkaFpn+STc9iqVlukBRlf1+CUT1yFq+D
qoXXE2lgs2GpNnhvS28PSsyAMLCkCJsp3SSEtr0azEAhwyvNnQwc+c3j3GfLfg4zaz1QXLx2rJY4
vGkWzPzzN5Nk/5rlgvuN/PRiW1dGVOvXwLF1nkseuzLRlOmlXpwEop/Nnng0KSLzsbtF28lrtQOV
6kTG8RIjQlSfMoz/WEUN4s6xWIdpZbNZxI47Esbw58mSK8NZnrkd0p1ql0t0PIVWkYJeW5kDW9CY
r8fKGbhTbDbKyngtbJpFrM5AdLYwB/B9unGnASisLOSmz9DrU2rM156s3RuIqcWV3VpXJH9ztVpw
2fmMpN097eafutz4ZEjcvKqMOchXDvu/uXFWYdnylOCWkC211Rbl4FbnPjYXNzbVDmxhlg2VaNi+
y73Xl4E91S8ilbs0tG6sWb5CpvrMVsphi0vlYjPK7jq2p692vdib1FZFENqCY4dSn+NoJDVJCSTl
NBzyGr3bG+3o3PCda89LlXWnliV+V6SG8mvSyru4iabArcErRYnQ9BsqmbIDve9nJ5mfrGZ+0/Cx
cWIb5/ty0dWdPSJwNF0UzWvalwmiduZ13RdsM6k9kvjSjXFlJ+OxN/txUzql9xSqeXpyrJpzlCW1
M1zFc58nNi5NchSRpJeIlqF7d5CPwnOPOBHyTQ7jIs8cVrg2wps4NS+lOze+GY7bepgOAjQlmwYf
Qfc0C1u+NjPraBbrPuep3SD6+7HFoj9Jv8iWO7emFxsFfuOkSCGJXp3pwzLZ+8L7cdIOtkOS3I6t
8hHAffqy/MrhXkzpfRzLZC8m50ok3rPX6seUDE9tm2T/0kPU2Du5FA+TrcsNFpk1JJ9dX/G89JJb
pfUPQ1x/ast+3VZyh6a6iSkV6ZFDvGI4RCrx89jdEPR57xgQKKohZlfdlNrivJomcHPMp7nBYkvF
l282WlBFbaCqeXlKRbFbBgh2sUM53KW6nW6xXDu2Dd/e0jtawtgU4UDj1SDBaExkatSN9KyN5xSP
NYboOGlfAP0T9OdofDnaLNEBdArWrZoaG9C32OVfhgJUUQb7DTJy3ZrkXUh9HWbP/RRiS3I8M8jt
nrto8b2sgSaPazQFci9Q/l2T9Q0X1oWGsoqKr4VVN1dT4andaFY+q8YBF0r9PFrWoQD3Hg/j3o5Z
1ZNw2keR5ccVHDibPi/E3VNXlVsOptyroXUqITYgGKynWK0H/qZZVL3UaetHKaYNL/GLsr5hGvos
NB6DMmLR1t1T4ZR3pUJAwrSNtELlBZi8jagMpgIGH0a/ToV7moTaxu6wRvO4sawaLAl99vihA9HJ
jeZl5Ym38uw54UPXtewyvlijeVJJsoHYcWOP9rEhyOCrHONKmN/MEsPNMvFDUJ857HjmALwsOkVQ
nql6K+4Bf5zzGfWLFd3qTH9pigsqWgdlMFq3UYxbZvFewdBARIAPxeKBPqrtJjMNLGsxMfxOJxza
ZyVrnhfyrPX1kT5KP3f4LmvVvgw59vd8x7yJwd+qHuk0ZpW/rfPoZA3p66j6mzkqE0YI3cFMl3Vs
OPIOYX1mG5D7Vdh3geu4Z5oAYN5oFwETBH9ZDdOtlZnI2lgH8GylNyz4t7nbnVu2lIueISCYSGu8
+myAquJ43RHg0B1lVP2qFcOxzhUcGoRY6q+2CdD42jaOU9EThxtpREB2uiH0dbJhUa/daLzDInsf
56EvUpPKPhhQpaXGoLfafNV5PE1DjYBWDJxy0yX6Lomh91jcV5xtAze1Xy0Z0luY9S+V3T+2No9O
TLqLnylxtM1Z4Eprv+pjz+rSf5viad+O6d6uPH8qk5chFrdMjD6ZTilR3vvX3BqOSya9PbOIB5un
Vs1skBknJIb48zzMh3iAdJO6N7OX7iIZ8rhk2GMkHlbp0NsIo70bHUQFc/RoYkumY2MbeycrtqHn
fJKLdi1M9smVtpBliOz7PinVOoSJgR39PA7Fe0pRxdSY23rSrj03fvPwZq3RXfahzcHvcpSreOmj
Vl1zNvEtPTs6eXwMvekuc5u7XmeYFzvqUNbqivXvtUposXIN+SmP4mlbmB37J0FZG1PBdbGU16LN
Ti10j22oLU9MsFdjMR3holxDZVo4V4T6CWpUcm9EnMM1OhyvloWp3CiriJ3GYPb3S1I8ZOk4rWOq
FYNM16KZqFTLscsOjb3wiNwbejafRkPHF+QtV3ULRF0qvhd8P/K9mhuxjSZbQqWx6l3XCOPTfJkL
UhKLQm/Ibl4Js6OrciIbZ/Ylgo9s6ZUa2c4+a5QWLNx03nJMdMs444zq1lmn8mZT0bMWGG172QJJ
d8MgmSFyk1/qQvP4vqDa5XNmmelNPjeoPpk3N+RKQt3vk8S8G+bEubFEDM1mTryIppFMfx8GDyUG
xkTPgyjEgR6FNEA0evw5j6ew3YUJvfKk/aP+RRubmRVyrMYb6vjqESSQ7Fms6EKkJi75DMWTArui
bG8bpoe7KjPFvZV4y5OrOVBFi0FeaV5jYN/NOTF7SbT4arB1eo/z6Qbp0HoJtVh/HVGSd3ircFg5
gEOAbenhOmUMlwdJRNkq6bBiE4pkvGv4ZIKZ7U0Q1iSLyH8OQami5M1rBBQKtfS+O3XTmqm6xX6c
fiY37fAM95O1YZyAH7gKvTuQU5Td6YpzY87mIiGyaVobA5WEB/swnomnQI6aHZfPqDTHx7wMJ1CS
gzgMzijfYloENrjXpoco6+2VlLDkRjufPpGKxd+IDS/CSuZXGDwJ4IwsAIan1ztllv1BXlCRY6K+
pnH8Kjqnu05QDwIDk/1DX9h6v7IrNVB4l1X7eemz+9ZBWK3HBFEGXdVfWsNYi8op1xmjFB3LIe9E
HjGUREB1xPK5ZDYI783zxv2kqXxbq47nj76IjZBNfWyqtuQLxKOtiXTfroyrCs19MyG73Xn6kh2T
ztliTLhlNGTdxcXCPpjuNRXouHr8SZZlMLDbfprUBLwXrlJgqq6Ea+mw/jtRjqCezEPQIaH6poXU
NFiIDQ2m4XNYCe2KJhrMrWLA0rhyEjpOsO7l1+Y8MjIr7ehot9PI2jGGl9UEx8UKhFR/lZCDgXVv
pMcwttNbvRKvTWs2G/QftYkyN9+yd/LIQzkFRKaKhb2nOepKH0SVcAcohk0ZTR8H4FbevddlcIZU
X6mvixHC3Iv6ttg0YuyvZa0XHNdcQG39YvbbYfQIS8FGmTjiC3u72Krt2BZg51u1MaZYSl8s+xy2
k31QkE8Odlbn5KiahUJBN66zYVNQPL7rGYBejMtpyN7fbO0HvH5m7TuTRdrE01EAyLd510XRE6ut
Z21mx9jNV1MGa41ERfdsKKPYZUMS+55DnGXqOudMqKbiZ2ruVR0q4Tsk8HhP54JcR1qZq78vJY6d
ujeQEjxzJpwpI90MeV6HHCWqPDSePTd142dLCIBjdKVSuCDcCyjt711sNEbDKDKIBgxWjDdAtzIb
6xr9ym2E6rZ/z4ospU0coaJOPeZZccK11jP3+LSm9yJ+jEIaVDcfXqG/5NM7J1/aSlXfun++/LEv
VY2lJIq7jyTCf/3X9fDedn37/rfzW63+tunLr28dZrif/8wPP0L968cvR++V/9a9/fAfQdkl3Xzb
v1/CGqrPf73cb7/zf/uLf3v/+CkPc/3+L//0perL7vejHzik/sSj9+8/evP4A79581z5C6EKClOI
TdiOYK34hzdPwkPAHep5riNNfsHEYfaf3jz9F1x5wmC/KYRn2bjL+EVV9V38L/+kGfIXy8F5hjvP
uHj6IIP+hdjHxT/2ne+KMakumLiT8CVXqksXh+D3vqvYCTmxt2kUNDoUgLpylq1rZH8G2/8RYur+
ehXsh8z8pY0f4icXW8v8i6BoxLyxre+0VG5rL3kjPnmmR9Tzk2y40azq23efw+849H4ysn1cUzj8
4xIhByLxExqklDVBulhRsxpCutIBfN1Fsg9PjlreJqLX56kkL/LH1/zJFfhxTYm5A74FFAzjZ1D4
2GXRzHqhIYonT4YXd4dcRcsK8kX+61fvf7Q6/t47ipbn6hArbG6ii2/wO6ujUTmJiGSHID2p8bEq
IaRZkZ6DReBkQj+1sbP0sdsghOX7v/gauZ4Jr0OYrsXG74O4+t2VQeVYTmabDYq7HJiT2J1xX1TO
xZMTmtDS/vhq/+3+5Lvj4OY08FhazF1+ep0OxIZIGTY9HIzK13WieIQbHOH/H67ClQR2NoyP+k9u
zm4Gqp+nbhv0sCbOsmRlJ+BdB3/tKo4jTGELvmkOcWRh/HQVq6wtZSdhG+Q4kG68wdQ2pkEd9B9f
5ed78HIVAmaATGz2pUxRf7wzagzaqswjFfTdwr6xMMb7ygrdQ90Y4faPL/Xzh8OlBJcxbN1BNMO8
+eOlMgujAXFIFcyc7tdeBNOP/fOfNW7+zlUkw1OTD9iRjuf89ILaecp7mdQKWidSh8aujrbBJfrr
Hw6+Ux0PNXsEw7k8cb//QgFOYrtcNyoY2deDzsUjV/TMYP7aO8aDgWc9j0CPBzvbzJ8eSrOT2uQn
UsLsDSe9NKwn0vWd1th/8ni4fC2+f6y7GHilvDwcTJ2A6s8NW3wI7UBVhU5+WkH/IuSwMzU9e4ls
iZ4tM7u8+eMX9kFd++GKHncBehkrE/ecJ39eSIqKVivarQJSPhBpG9DdvaGB7jb19GC79VtkU02y
sJUJZs6SR9OmgU3gi/uTVw7R53JDfP9XEQ6r6WV1JC3JPvjnQlhli2UQQzEEY2TaMGgVlQQrbVgE
0jodRjX2uNqAYWVj9TQ3Y9Z6xeNl1y5vmS9HMwf9MXqfdcJPB6bOkzo3Exm+Z/Ivdgc2jenswVNa
jG5lFS2P9558bwLxxWzvtOnS20OQEnhkUdlLu8vTsb5RRjYOm3Ks25NeXVj1EGEmiT+kzh6AFNnF
LnZhIG8TwLv4d+dExj4ymtkxwepd4esElDgi0CcMHHoc569k8tIlgPy62M+R0SgwwbFbJEcdaTFD
K9Cw0agsmo596owenWJdMaxR6kZ2+HO9zFdGhqCrHU0r6+QJtlBGx0ik9acqqQg65d4lFKYcvfoE
qpQauERXdeCVTggdCHf4MS3nNvWz6JIPTwTOzDGM5lPYWXr9tZRFISDmXr6ybpaIFK0xbPX10hsV
Dd95rC75yK4g7z254DutsRdPSrT40UyzayWN9ZPOIMaIEePpWnZuiJG61Vq0mn20WekkuU+EdV93
OpwFmiIwVEaWGfuF15DZsRITFILCCehAZTaXiTPRJO70QhCsUtPlp+jZJNsAXsMMlr9FZdHthInP
oEL1Je2akXBiEfdR4OhT9BobyrvDUWq9avEoSmi88wDn1s5yRtr2qI80c5rAHpLUGDEB1fX4oqJ6
+rbYJSszSIDnvrHbtwRGSegXyYh2GpK1VATRJ/fZBquBCzv0qGCqbSVObnvRA1AXtGsdI+SXDFtW
vEt1oS+bDkBPvq4YYQBzopr0EHHs4VArXG7GsOK2xgAWq401V4R8sHVWKy0S+lXbuO2jKkF2ba3B
jfAFt0mtM0UKod3XsUvrnAkT26fQNHRW9TQkmT90cbHVslS8dlFSPxMCcp9GqwYocSMHN5XVraeH
ajn3nlH1fdDRgL5NGOkTHYpN746PzLQRyUewPxnbonFFTb336GboFkGhfTCb6VdLj1LD1rJtxf9l
7zySY8fSLL2V3gDSIC7UFHBBJ90p3KknMEporbGKmvSgVlC9iF5H53bqAyOiks/5irToWZu1ZWRM
wt6D8Isr/v+c7xi0BOMqRjcQNha+NTXWS2yjbU1XtPd180LEHoWQBOCJBLMa4+PWD/wIIVdFOLH3
EFtTdeH7Q49lTvjG66QmxXXRDGjU66nBRGbZ/TCfasvuUepbHdBCgTZthKM42zhNKp4UG7JD0FPP
gUrgFRd5rkIIKhqFPqSKBhohqhJ012YbUYqorMi+jvEv65tBa+PzoEpFR/VFaOUqSUDB7rTeEg/S
1MFyUppBkc+QW4P2lipD1Zae1BAc3YLYoGydBfpOTVPlzQyLycIDanqnvaGqiWsHWFlWulI1tKhs
2sl0Ziuj9ndlpCiSa4VTOzmKp5gg/3LLQyavEjpuZFlHmSGQKHbI6KLOzJj5inYs8rMlcXUYtCOJ
igrap4yGfJtJzXsvBoAoSDNDdB6ZbneohZHKdh3N11PobTmDspcqXHdq5b+SEFmSjqZUstjpRRE8
5yxlIwG3aFWcUR/0t1Z06a1W0fhdV60qHkZLBI9oa8PbSWm0h2QaKNF5foGzYfRTg6CFwB8OMIdp
ApV08BAszlJVDALsLeQwhxKuj76kO6Npioek18bnnjioPXqbKKJm6TUlhsDB7JBUTBgCQMRgZdRg
I17Lmh0CmJc49gOBBont8Ibll1zQfVy2fsrHk/BV9GhmdbhhRlgb7xzQEuS7FS27E0/AVndS3TfL
DapU7aQD1cV0kQblXYJpI0DHSYkTl7nI36qwJRk3TiwFNbGtPOiTOd3Pvg/bjdhhFE4sqQjiWj/s
aXyIka/R1GIRbIiZEWvGsilA2JTD0yT3tYKzgnoOdYS2q89aTR73hIFa73ZWgrXGqQDHKiHZR1qg
NSqedeaAV9IbJDjNQjKu1LLRffguMzvJt+lLOx1r0BKjcU2HI++CS1tRsXN6A+6UmXkc2U7facFz
29QSaiIrpLXuVW3bL6XIJhoh95T44DHmfcSgqtStwwp3ttNqeZueFdC7LmKKdQiNtTnkZQySNll6
QVW+K0GodQtd+DnCUTNEOjNA8b0EQ6BfaTrOniST05dm6OCbSJUV0+EjG9OZxqp6IhigAknSRtL1
zHq5h8nckLtDdhuEG7XQXn3WoHGTyCO+kcgjNoOiTYqXYxQFSdGIXencKBQD69PYn0TlmE0QXXYE
QSCYiFrlSob1Vzg46KRyBcSw6WfNXrHH0UsLS5UDneSabEjebVhbo5PUucgg0Ejjtm61zlypHPqu
1AaWEDg+WwnQKhqjfmKIoLizQhQIzlApYEZKqQlvE8ghdIPNnDZXMGrjOzUsTV+0WZtXW5Eh9TiR
sIT7wP90yK9GJc/BeLkZl2c1J5e9lQR82mNlmKcKeuLCQcGbXShNDPUkpcSNkLRFQpY2iWbsykQz
Z+07vBvQKUp3BlIPSSS4J+9qYIlrmGtbeVeZJubSMvbqG+YcACss7PZ5RE6HjHCzM95KWe3XCXFv
b4Y2wRVJxiQa18gZ20OHEsYk0IKsux11+YE2BFYK20EoJT1WIp3uW9lEkAVIud57WojwvBxifTnR
R39ktkioq3asU5mhwMWG/FU9jsYoz4Vj0YDQ9xpxB/JNfZngTpy0tA4zt4hV9TZHDBq6UxVKF4it
kMKZoRYgRC7rC7YB8rOg21Q6KX83vWOV4UAfUMjPSi2USxJXyzf2doImsq83QP3LBHSeJ9c71S9q
0oosy5sWZddQbywRHVwpjSddS6mC8sumBbltK3NKXFg23fOUWn25aNWejwz1arzBQG9FKI4bNn6x
JRD6NBQ52RMr7SbDXUIIlurFew6YONCMqBAHWksGIeLelAP6q2TANJYhAXQRsDSzRVFgaXJsTS17
UHl2tKmrgOQECBtgZKwBkROoR8u6TExmOJddllEsJ2HH1xFlYIxruK2eU1WZBddejVuxLydpFp7Q
4AqqfqJkHkUgq1RtzOTF1Nf1TVOm1q4SNDHWpVR6yVKktUJFfPJUgk5SdNYnEvuGcMlPReS5oGls
QHioVXhcnZQEbGSLbFiKzqYA3AQWdgQ/rsN0oefoIpc4QFrg462BFESfmYFg/CtRsvGQLAS7QT3c
wlksGhVdpVeihYzVOIWfaWMjdVDI6A8NObwXzZTT9bL6iI0Y3j4+AN6+9CzLBUohiJvpDZVkG0yF
QszBUGIDWsiG2l2aqY9kT6fs1CEXivNVNQKNAIYeJtEqC4YgX6EhJAVUK2OQkpybFJnIrY7mPzgD
FfS2Ur2UtC2ZM9QyRaGrk6zpIEiivSpV5JSC8rHT19Ls2tmnIsRrTq/FcMuSVqmTI9ljLTZ6jH2G
KUFWwyAYKyvRaMjkxqluOFj4FG1XcVmae/ZzLV66MgtvOk4H5TK3ao1WI3FYiG6HkXbWFGcvVd1V
W0mXcRxgcaHJqQNdeAOOlV10eVXfy1o13PDW0jc6qqVKf5k2E3CVoHie6qDaI1P3DNcLAvbBYZLZ
j/Qt1Nypx6rGcTpq9jmnH5ISkMFSju/DiMgMaxyAO6higAPhaQ2tQ6gP2U3Xjem1bFJ3o3Femrce
aUWvA84JA6W2T3RjBwYALl2jJxsfYRrTZtLzHCFz005tK4x+IojNQ4EVQnHQl6Ld1qUwQasVetmj
UokewxqWigK1vw6wplYS+zmRUae6djJLc/KoHW74vuSYfU42vAdJx9Y3tqf6ydCS3nI1Tm9MsTGA
klVZ9tFWq8zZ3REPI+4F+n9PRdtbHRqvqH3A61Xdm0EVgy2b1PHVH+SicYMME0GmxBiMNHW81qOi
F46so4E5axpog8us861XKy7TU01MU81qpLaPrT5mMK0939tKdQxZfdS1a2EX/UWAeRPprxmVlwHd
EvB4iKzYV3MOPQkE4Dd6C0PtSl1NHpRe5cNdkNseTr5sQrJQaejRnaKrtZeWkcBpJAQB7ZhAGJ9C
P5YupDzpXtEJYuNo2owNbZdiJgNUG+nLtAnp3md91V+PWWted9H8ZaaRFLxbHFcPg9ImwWk9wuti
K94Lji4E0GEdaPIU0ZRCx9GBhZVdRUKGsWlaBNkTUNP3xGH0KAez0sueY2tEY2oZBnLJSM+RLsby
WI2OgnUE4mvmZaMbSGb2oscYUSFlVBY7JqORaR+2PvsQHY/kk2cCAkED59v3mhQivMENMIolKluT
Vk2swpLxwgK5SW+yiYjCcDozrKwjq8bzrJc+ocHklIlScV5XEvlUL5C4LfC05Pd60gcjGeGWwPGB
MUWFYW8jlqk6TDiOUZCY4xSWpdwUU2JcgZEbE56jruJFXmnSQwHl781Gwc5mMI/bC1YUAPtM1OlF
UFbjwwRd78ZE3Q4QJx3Cd68qq2JJdmXzojWN/9Z2Q1zzGqasWVi+FBJtQnz0+8grRWvfGWSfFZ7B
klmp4tADkg3cKsvnOGZNCVzLHLtH07CDuxbGS0TOnE+Vvc7sAIub1Rgqsw7N5ZXRQlFbeJGtbRsA
lHTj2G7Tgx9LoBN09ez+tCmUYkDF7pssD6HOHsHODEoWVQMleUmsTT4u0ReCXkxyBFd8uy2ER7XO
BnNRjXV3oM4ZzYn0EstzP9C5WmhlgQG/82qdD5nBgOfGwlu1Moc6wa5GpFpNnHkqJy6GKyghOQmb
byYnnCvZDIc3SSqi2kWf0oczAHmqGfM+ehcV7dfkdGEKMrTsDIFUspoiEhGhHIuoLsGJGq2CekW1
ImMBssZGm0MXPFnmWoBFtuUEw22ZTZLCDCz9sdiGdq3tDICHNyLy+ky7bpTSM9Qb06dnu+hbgsAw
JLSDhTJ8avSwuqIGgZyZlBOkWGQ3tHdmOcmbIA6w30lyVT4DIBgUZDxy7W/hi7AgWmlS6riLUSzI
6KAxJwUYCxD0WJQ2CQkXw6mI8GsvDaORGtDHAfGHqTlELwZO3oQFGJEngI4os50wyPi33c3IEvyv
8k5ChH0ryeUcBFCM+S0sTHGI6tTS3caYP1R58MI7kn5IPiQODbFoVA3vqi2pr02UsdCpY8IZSFhD
jfin5qgP1SRK4jn5C7NJoqAidFV0fbabGnF/2WjBZSMp8DOLNKjQPWhG7PjYB4M1LitxP7SSDiVh
MBNs4znVYhfg9GxirMYAMsOIM4mKTZtkG99MjPJeiVpL3tpTRtZejmqdGbCme4VTTeGXctQK+BIZ
YoU9MXcIVQ5RndVmz9SSQC/ROBN6VrRNo8yjxTuBhrE2HTZKXEK6lZKKaLXBrPCt9T5RcSj4iO0T
Vj03zzXgvWUUWKd90dvVNTlGbX4e0cC3Fjp2TaqayFDq5tSbLL29roJ+QEA0aAO2timmAugUdiNa
PGX25J0VA5ZZkANpV4ULGZwZ3PtkYlA60PANImNw7xbSbdVg8r7SYEX3j1CEjOTcL/qm81a96mnm
WgT46Bej7KsyrEU6uqUzZIQRSXwBZAtUszVqCq8QFVjAhYmwt1etqSkcLJuRoCNp0QAyYoGURCGX
6VaBOQxADJ0wzN0FumlUgY4BDpTKhlpT0EqcogWy5ru6TF3hZWgr28f7FLKfUB0ZbLe2ssRUEILW
asPs8omlKljZiSnnLDVJ8oYfsN51mV9npFa1PcacQI3EtB7bnN3igOg2ZknQKEbqoTA5cfMAGRWa
sAxHLLddztHghjkwgvUoTWJsMCTEbdCRyFYwgSq871hPX62+C02KnSP6KnoQefqWEpjGLELtLAP1
nJl2ciarZYRHtvZz+kVRzTt4Cc0aJ2gmd/CbGdDhUG4Hyy/7ax25rdFSQqPuf9lmQjYplKmJjhdG
AROATABdRhs7vSSy8MBiVce3tKihCMeBMQXw1fUyuiFxWM3XnlZa5Vlc6Xq4H9CH8yaMQYMPh6vB
OhsQYuJpS9qWeD5c7tT+FySI5eroMLPnhrZAbkWih1OWWCdPUAFI2iamtaK6emqn6n0KD2xPiycn
em2oNTsJ8TtXUTxsRqUelGnZoI/wrTVWoUbqEISFvkatONawUFJD5pSEflyT6wb+KjoPZlhnKIqk
2vYmOCt2xBLS2Bi3etDW09IwU7rQf7So/pZu4KJ4yw4QCt4aJAHHOoBflAT/72oHVEFf5hvtwL9B
9vlf/P+3jJ+PP/wX40eDD0m3zTAthO+oJ+mu/JmrADpS2BpNRVS0/BHZpn32l45AQ0hgUSWwoUoi
79c/sSMlTfyDP0OP6K+/1Pg7MoKjpiPaBlvQiZkDFuYOkHHUCYTf1gnRU8yf0kx+qJPZ4wI1+Zrd
GyaMTy/pN439o9b3H9dSCFXkidnS2EedulGWQy0sY21pZmZN09kILzvVtFYU0dp1SxPjEEc5QuMq
mH6A/hx1Iv+4MtdUaLCiKjiOp7UGDa2tCp419nHh5Tp02QKP4feP99tXqfF8Fiwcmuxza+9Tfz0V
baPFORcJdetAhi88gW4X/xQsdNyv++NZPl3m6BdTOmLOUGFo1Bu68LzN4DT0ZSVdF0KCdIyEqV3n
Aw0SSjuonvQkvgsnAhyG1v+BcPQRZfSpXffnnQhh8T9BI/moc9izpQisnt+zd2HWLWo330luuGaJ
WCv8mwpev+I84OBwc9kbXyFPd9NnTt2nOPA3P4WJ//Y3hlj1193M//3T62cqDg0hJdqy6/0cT4C+
lYZB/M3fmGMX/lpTt/mBAXdZs3bl00WEGPveazNtaaiFvqIenJwjbUAxqQ35yffD6fh5TAMpCr1Q
urMIHMhRObqUVvsIdFkA6APAFY1ZZ4Km+Ym8pVnHw5brmCaiBsYseg0+y1+vI7fkWyN5Y6GpaCs5
OAGC6UTN27HmMB942Vp0bRCsi1ATzxo65slRDU8raC7R+qfcyymlg84kU9XQ+54zD3tsr1gDVRri
q7grQbRTipXFhZ5IsQ88tMDuSusOeConZEVH66aa9VmVhFifEawntGgyonGvQKTD4aBhJOPHiijS
uqaUqNYuHXkzmygmziAm1+3cmkXbtr6FCesjMi9lyjhSXJqcdf1BARdjdmIBf2i8MfsG6gSdAWEt
BiE1yUk4/3tdxGFtnwTVUEQHTc0Kugd9CQ7KKkuE4cjN7Vtg8Z4H0YYDLegMRcfWO+od5AcplKKX
lKM8h8++UB4g3nsS3x4ljCXZtwTLSyn7RUuxjHwBnmBYVH5WR+tGiJASd2r59Woi2VN15bQi+1sy
czanUYCUsKBoudKG2sL+Gnga5XOlDylihc1mSJO0PfEnSdpRxWVvhlXYehX5UCgX5DK2pWs3fqM6
Q+dBgQoSJcTf2crSLqQLXq57CI3jsjcS69WWI7xTa9MerDNfGnle2xxBnUuahQohHprkSUM41C4r
dmrjKgsHMCExvoOJEw9IYFyomTQz4ZRLtVLpDxjGaF2WpDdeYrA2r+iLGM8630juJsBR93YXsFfp
AxvURRiDcgWjY0zdQpPG+j0Y2Ows2H9xtqgGyMNOIYL+OtZBJWCZ7ScaX4Fpcb5VykpxukJNXlg/
KUT1Slc+hCJrUrfm1AUBRLIyJMWyeJEwKZ4jYpA8hw+WrmtQBMDICtP3abU1fvIg7CxR5p0xkcao
SIr3mHbtDgOh9+JTVb5EvjuhhQ8Hv3JVs+0u+rHI7sAEMcH6he9fhJpGHdGkwXNVg/SbHC2roZub
odQdBvysr31dhAVWuX6gMldKlZgPPcHdVA5etEhlhA6OFZLy4AilSs4B3FB2Hkqr2dKnCOHkEJV7
pbZaQq9HG/tzzdcGujwdIQmVCk9swTmjviFwwN5QnAUyrCYmFVdwrzrrgiwRszumgFylsJOvxiBt
ibSMqgJSlp9R9yBRhJyUmIF+oUpVSCAmFWnorgn+DwHFnaZ8rGiv9Bo6+Sy3Uw6r+HIf6eCQ3cUw
sy76kvhLXmbTQ6w1E/nRsDOTHBvgJwXI9ULsba/ju/RotL3jcTaemmlE0GJXeTTTJJToIvOK8YYh
BVfNJ8FkgcKkH/jKogK2DhPlOYB6XlOEj2BfM4comFH4GdDej3zUE/7Vnaengi2yoTX3Y2elGH7H
Rl+EjJh9moGcAzhTpW+ZFliFU0VazLiluUkIzCgXrFtZqRonoozSM11BAeLSAUj0k1jl48Z5XpQx
OnnimIBumPgLx6qvUxfHG+bIEDhZQNjBGLeuSoXykXgi+jcYbLrLAV3XQIqhVb7JsgRNDLkc8KlR
UoYtB/NE34Zx2dROEqD4XpmhOcUrci1ssezJ95OXpeHpwoG8RVEXTLI+XBVRQTRq2OYjBca0KL2F
mte6derVRVUR2lNWBHHPUoy1mMjA2CpkcdwiwG6JTiFO6RDUlKYIldbkwPXCTgMepWh6sgTVW027
mZV7OaGiU0krURLNUbP6AopGVCx1pTYHzA/YyGePmo4Bw2vL6EQex5KEBMwI2okAIsYPJjfkmviG
KGqXQA0qeril7UNHaQiIQCjh3cjkTDbWBvYbpsHKkIjISZWhW6u2T1+KmrrXu/Tn4FCjBgqa5WC1
MRw+OnmTU5sFkeP00kjkatoiLVb4wM1+GYdyW+LosAD/x7pJLytI+r1RFSE+GE9XtTPEBUGP0Rn1
JQtBkFgnmcDFutCmQb8c1L4q3MIcNH0ZyDFy8ikL4TIoOTe/SvVclc6UVtUrSqw57DUieaVdpFTF
DRtMXyytoOvOocJLxtKPo8RaIotEHJOjJpbRDs4CuHj2BrmUiYk1NmRCgrc6mE36s76e4IWSAy1Z
FnmkNtcGzYt+wcKp3elDOZgnWC0HG/qzxwsjzascVoFKeKCL59DrHb4vPXf5cuhcIDryOpKVQk1a
gljRZEdvaaI4it1EO6ZVmsVWVRgbMapAnCFAHxSzCEECdp5+gBhDd63y1IxNI3zrhd4WtoHkJ9B1
/go1qaKtZXX9e1HHJuy9NKKcn7Kec9aeMiTtZoh24DRBRSuQ+Kez05Vn48yameodYv/kYoxV475p
4ERupUCqc2Yy4qVn+q22LbUajpIIzSZeVZDUHj92Vf//BHtEqNU5Fnx7gP33f/77//jnf/zzf/6f
//3P//isgp//4J+HV0U3kbojqeRYyBmUg9N/HV6JHPgHcmLLsNBszDpSDjt/HV6tf1ATRQOvAbZV
KUMIdq5/aeBV5R8220IOu0JVNOTd6t85vM5b038dQHTTkufoA0Sf6JkRTGpHB0oTtQqrnafta4mO
YxizPIsgN9dsLTzsKAToUSgZHGWaDp/e1m9Osr/uzT8uTGcd1SSSeN1UFF7M52MAiiqh134l9iQh
5QvKVASem8D0vr/K/Lf88nhoGRXKBjLaUw7NuvbrVfSsi1qAgvIVy/NOMss3j/QqN5RAZ/Svvoiy
U6TKy++vOR9Sv7vm0Skqr5OqGCJZvqpx9oKnNtdKDRq7kP1LCwHK9xf7VenPa+QBBSZsxLvwLeUv
xQeJ9jOWTvkKXhZ+ekxgSxx54wLhxHRI5T5YfX+9o7PzxwX1GcjLTI8MiCr2r2+0a2ut8hC8XVV+
vFc9UW8rr9xkcbyB6XJdiVHahMQf4PL22nO9wVjxww38etj6uAHKQeRsggGnumMd1QhyDRcOjB71
iktp21ao56GdF/TqYWL0mOSdwqhtV+5ydWEEWXOIV5gqM6cosuiOdIiNtGnqrtl9f1dffnNVZQPN
W7FkC4OAfaTT9lWaY9itzMuJhEnUCWQhNklto+QxJ3CaHAO+v57y5S1wQQDFpqrLFGNo9P76M1Rs
Zw3iwAx8vzaxg1Z4qBRWVrYyqyIae1dq1Ok6IWDHCYDOky7imqQoulIxFhs106uFnOYHv0WI8/2N
fZlPuC+qapo96/1RrR/dl6wOMZShybzMZVwS6AMRsjwiNCqX6KYVvOIy8pEpOhnpQ/4Uz/u7d2JT
BjQMjVkRs83RO0l8s4bnal6afr0l3+EdzZt2o/gDHn5zuAOYcUFHL1tPegWURRP+xla6dU5j0tE6
AEQEW/+ZnvvfWlV+Ny4oNTL1M9XZlnx0SxLOTAIhVX4mQFKXsgUBr/Hbt1gSD1ltqT+MwuOXj/OB
0aDNc51KfdA8Kq2QkukJ+AD63rJbbKjqpppDNqTyehjUx2BqbsieA64yeT+NxuPJ3GZ50xSWMcL2
5qrO0a/eh0FReM2k7AmuDknZiC0fmC9ExVNfP++kbdksO3ZuOhBEHH90phda9/D9wPtYMD5Pux/3
oKIKYi0RmMfm0fGprgToAalBryr7rnWsHRifQHtG4t4a53rlMhbeTQPqwIkhoQV3i9wNNt7EUejv
Tk/Ht3E0PSVVOCa+xG3474ZYVS9Ke6LgZO9whJ7id8FpH5Vu8mRUC1M5FdLih7dwvB4cX/5oCDS5
n3ryyOV7MDDKiY85OlwAMM3Mi1468W8gvlCUrqYbTLHhfZZcAgYL3n64iV9NCAz0eTh8+imOhkMb
pRnlTlnZtwZIxPKho8jVWkRyDS+ZfFUwQIgYdetR/DD5qL99+rnmp+FkIYzyeHFCK+mPoKv3Il3G
gSsQ3tOuA2A3rLtpj0yfsPoTlgYn7mc0Fkztxyk/zwSSiVWfXJs+eAYUrtohIFGygFO2oU/lGztV
Pfn+FX3sq76MVr4XjZWbZWxulnwerYkutVUea8o+rlYD3pDOuQDMAvs5bxczbyMn1Q9V2TI7dICw
X7r3eqNnS2k9sC9LVkW2LttzxCSqjT7J4Yyz0m9BH85RHRz8FALPTohA/P6eP0r8x/dMp4NJht2i
ZR9vporA8lKJ1uAefiHs0PGpUrcoeKXswRS416mEOCblQG5+WUZLPNqTfzX1NwO8Mchvu+CH2U78
bph9vp+jX3sgASfLEavs4xFdAEpq1zy3uh3BBBNqD3MJbT6Kd7W/0epFMEArvom0EwXxjdVe+LCL
nCi5SuUzXT6RKXeCP5fvQtREOVQtUDnLrgJPIqjariHeJPcUphLvhP67vIcG8/2rnT+I797s0dw1
I1ZarADqPpweG/sET38C38J6asdbTbv8/lpfdnB0q9DqsUxyvlAM0hp+HXpCCjAQZULZ241rXGkr
ggrXcGV39qN5Wv7Q4NDnv+yXJzu62NGTEZiKzI62/L7tF4XGP05TLUPDRtOxNPNT1BZ2dhoHaxGf
AdDQPJAYGMCnPTzXfDzVoouuPW+UJYqXeFsGy5R2zJW8neLlAIkHc0TiUDtSDvSlSQ6gMHiPKwZ7
uLGLcJkXuQSB4rrWIP/sggjN+CIdt5q/4A+HL3MxWdqr2ekP73d+pK+PjFePbSBHvuM1n92moFM+
KvtxbaObKN0UEuCLdg/7uFZXXrim5tWZ1NS2ZexSHvz+8h+WwC+XZxHmxX/E6R1NvlKfCDsqeOO2
v8bIB6jJJueIGVhH686isxyj80xf5/0S1oJ+QpAaQCwDTtyiUUDV7PoSJt0KkSO8slv4ztIMoHa8
9CrrFoJvLdlO9a2FcPOgnoTwuCDUvZXYl9J7O9/7EliLVVASInA9KWegJqSFlS+y/qeZHvP415fM
jooTsEo3STmaP2sUEeYEcneP4LYGxjQs1CfUcvktNdsABKayK/2VOpxmnluct/BvDYxT7gCoDDVU
Tevgh9d+nCA494At/K3/dUNHC6/XdEpaD4Oyn+VJJTja20hs+3gRXEiR2yW7srnowovOOG2jM8U4
zaYF8Q3qgUIYrVqFSAtQccyfPll+aCI4usA1AuXk+BdW4Aa52z7Xt+YLnNV9cKU/EbdsHhhd3rQB
dLpAjpcTO723Vt49ejftFm0aADDxztJi6U5/m56zB7Av7EvYLmW66pExASHlT6mL4lR6/X4Izq31
rz8OakZOaKYwqFPw3z9txVTZmCt4vbKXDvaF/hK9Ij7TkWETg72RlZUhrcAzjtvqVH+ryLEnAuKC
Z0+f2Ijb90Hk5E+E5qXnzV5bFrfpNcaT9+qcIQf1LrtvLZfQAukl3Gdb7wymjnRVb+tN/tNp4njr
/vGDkqajsq+lIXpsV1VBiTYDsMc9L5dqMDIcok/Tc6lYVNW60B0A+fxs5htthhId8pry3Pev8cOl
f/wlz4c8QQWDM/fHkPv0GvvallIjCNR98EpnoL4J5tZw3C5ssaZaSVUm6VeJvWLShJQs36uOdVZf
Z3t+0BbO/iKjQyI42eyamx6t/LQwpfX3d/jRQP1yhwblGzb/6AL0o0FvpyY1UIt3VK3g+tBkHK5Z
//WrZRS69WVzY/+wTv54waPJraJlJxnzyMoqjhKOQVDOopjL2MgvnWknoCazq/vJVv7jZeeD16df
IkP0ZKXzWPBuphd6gv15+2ZdK1fRU/dk3yY/7J+/HOOYSvR/vdVjF7tkpH9ezb/FkShprvWkvqJ5
7bBmtv9Xg+zTxeaJ9tOj+VNjBLXO0Y1YCXnYICP3R8x/8BXBNw35fYC2eBAJav1lnqxmxSEtH2tF
SNLgXbeAltRLeyLt+lzGF6VXtyLbCYZbx8lLRwh8QNX2wy3/dgPz+f0cTS9BJJH9HTLVlgS4BIvx
JstPcnKAETqPrOugPrPop4H3u0X98zWPDvJZ3+CSC7imx+8AZWJcSvYqqw/sMSVvqd1I5CZDb6Ur
6+iX9O5/+NB+t9xRV8FfPtd95WOgB2BReixTqu69d/nJH0+9B1tZZs9kSuP2ANyU/rC3/ijjffmy
/3XBD5/5p2EBGzojZLNU93BVVVr9MfDCVTpe06IY9dLp+NzDZp2pZyb7rFg2cGD+8Mp/t4h8euQZ
H/N5YHZEFwGS4JG7a1x6HIuAl7FPH+Pr79/tl733vH3gzIrdbq5oHiMWAr/qh9Hz5EM/cGbE39We
juWqSz2nCFR8GX+7TnF0vePnitvMrEKuF4P8sshgQrS4Tko4lu4ku8ixmxR56lVikhnl6jfdVZ05
8GbjH37hnx776CPCnqt7fcdtWMqpRRBP76b1qeI/hKRmWn9/ljl66KPPR49yoqICroaBHadtOSyw
w88Met1BQUCjtjMu0p3Vux4ovWEjP2QJPqCdodGNQObm8A9i3DFckE9fYSZSKGlSxncLdfX9aPgo
Ev4y8I/uVPw67PTY66wi506T1k0aNPPbQFtO3RoIYn4e1Bs/Pyv8NcbhGokCicp8EEOnYlJ9KcW5
QBXtzdDkHFV9QTGh2vXW6VSex0Da28VILsqAAj/ZBhMRY/66pX1MCAr2qEGC3FgSITIuEukkh1Mn
c1AtzUPavX7/hMr8rr88oaHAVqJYTdvnaOusE67ShipP2GUXj4XduwLsgrGp4HZpD1q8sTnaT5fJ
gGb+h137B+Xlu0sf7xfw1MqBzKWRv5v2Oup5CS55T/Rzaz4FlWb4T5f8MnPOv+enpz3aMWQZOax/
/J7JNpc3GP+7U4CTsvFqBnxwO81ewjD9/hUbv7soxHQZHYKly/ipfx1EgYSQTo5G5UAVrik3gsBb
pGdw44D10SMmtQMb6600QxIXangaxSuihj/MsyscXF3DqrlJk7XXzlUgLNYRqVEm1IMFbid93z/Y
OxnSO7qcx/HBZyz6/NXNgkwozscCRO++0lbCW8tEw+6sEEHaokaJ/bFRDQF/WlsbsCjmUnRMjX9q
oTJMOUD88CkZvxtoKnI4jV6RatLQ/PUtJHbUQnmX5ANymBlkWru4QN4NcqFWpncBRlMm9IOcBdrv
zy0ZTuGCz6e6G04HlwKBdS3tY8zpFi9gxwZPBEvZOtEQ11on4YN/He9Svkuye5ehRYTbGgNTW68g
ixgEZrewqm9sWvfivZVOE7SVudu3K2gHoeWoa0pFEy/zLjAox7952cbijEZVOPphq/JlJ8fg+/wG
jibZxq7tuo0Y77V61SCYwTMunRibJyym5MZsvh91MzXty4f9+Wrz7/FpzQ6gGkiZwfumyLKpXkx+
aitdkh5hPeU+MxnGJkd6w+hQgh/J1mQ1VKecMTlXvVSPEaHWTF7P8U8VoN/d1DzVmArtDyz1v94U
3BwZrGSkHCptAbW7g1fy09n762Zlfs26TPgp6mRgIEcPDm8iUdJqUA4mKTSqI2EKwgXymjz7Kp54
tyEqDtUXkGD/xL/74aXP9388pX2+9tF6oeFuCETKtUPEnrfmnfyGMoohqN91d32EygU7CmASx3+g
2gPTwL/zqKmcxLxr35HPv7+b3y3qn29mHiGfRoBv46kKh145oOGbUjeHxOvKOEMgtv6wffh6JDp6
50erSGZPo5RWk3Kox+zEiinm8TUu/pO589iRJMm686sQ3DvhWiy4CZmRIiJFpajcOEq61tqfgyDA
DcG3+l+Hn2f1dGVY5B+O6uGCg57CAI2pG2Zudu2Kc8+Rm6WtXFu86hKJy0aSb4Zmxq3MWhYekSgZ
fBkYICeqWFHgKuC/79Zdt6zIUNQFYKFiGoxZWbNZ4PQpz31q4SmBZVLXBgPD5iu0yJ85Y+YXVBfC
dCE9ST98mRnnVTxBeOfesA8d6bvzPbmZd5/VgJHLRqdceUDlSUMms115xVbeE0Bqh+GL/qPpt7nG
lx5njpMATycofvvIU7sdZDNNXcGDM9xUa20nK/RDlhCGw3wqDUCKthBUr4ZXk9nQxv9UZi8pTMB6
+C3wHobHMb8stc+Fgq6ccouG3OjSi6UVyLhuAgcuGGwN1C4sHHRY1v/k+P/+uYKvATOtgBRVlAeA
1KW+zHlnqp2rPNF+bIq5Mu+Hb/xU3GIUAwiGJpyGOoYqizk25SGtARgqsMMimaXTKwBqcO3n0yzu
JvcvZ0uf2nS+T47hO8PCaSgkFHwaI2OVhO2oO4B77ZcgK2N1bcMWoy/gAIYWfXymERKpG8hzzGYV
RSt4scH9ydq6YfS5Wfvpyo92Qw8b2Vqvt3q40RAmte5a/cELNmG7a7tLo7kZ+61bLc5/pw+fxd8r
eGvsvDvPdhooUpUUHCt9CYHzouR8UA0dws91fzFOGoDR6rzF05LkdJIZITKgDrVUXQRooAmgZ11N
ROZbOw0MNAi8SmnIP9KVHu/UhmHwjdVsC3lZ6hdDlWx6ckDm5cxkE5ebOH0ykpsYQnF4B+qVERz6
8cZWl0wZagxn5Luiu7HImqzsuZQ/B81NhQJB/BLruzLdqfZFjNxhNF7nUFnkcbFO0ctSVWoqyr3v
XgfVw8xiT54BKtEaUBSTajQEpJbgm2HaDnyzJxBw8puM0E63GyRGKTPb2+SpdHbow4b5gduaJFfM
AVjhZoxpy94ZiBYgXRUtwe8Dk3d+1M4SEZdhjWgM9PUNsRpBGMHDXpLW6Pv6MDCj3bNFhhTep2Hd
l5vK2nUv6hWcF5QjiTFjdEHvzi9P0MvGKwnLEx4AyRiHuq1Ynt6vHVQPSR6KZfbFXkqXzq5FkANk
rA+x9x1VZEtl49cexPUGBamNXm4mki/Whu6SARh5jV6l0/0MpRWA3IZt0rZAoUPEWaRtnm9Ze5Is
+ws9fSjlBcjorrqoEdKzl7K/MvaJtVRCGDpWJXOysN6NGzP6kjC2q0I9v0SsomHUksOWgIxHr3UR
9IuI7Xvt4ft4JX1FSypGmtNENMzelMZz7lyf36vT0GjaK1N3dFlmeJ8y8vHTUQLyBmnjERoBt1Y3
DIIvxvo2hbeoBhKkbzN9WTW3XnE5TrF3f2nWP87/ghNvJfwAITYrW7VDCpv4zw4v7OIxr/eWubTU
q86dueKnea1gSYzEckMDE0WwjYpBTWo5DC8KNFDWroCkKbt0kChGhxa9xWxVzU0aQTwsOGXBuBB5
yYnGHMJ0JhGEox1txiuHw9BfytK2S6+rdmf4G0QmXPcyKLdKuPdKcNtLZxqiJmmb24qTzrjwawQH
MJZ6qrihDzltelVbF8g1p81af8i+g9srgA9UczHZSYQiGBSuJIgelMRg2XwA4JgO34t2x1QOMP1n
OblPh1VR3TXJC7tO6OL21e78ETtNfACcwCOtGQ4zkTrAE+GQV6g4MGEQPaDFMtFVMLai1wniAM74
GdKMeIWGqE5y2bx6heNfQUsCb4qhdavKIhtKDcPYDqW770om9BmW+mmrzIZDMQevt/lKzDdstWT4
5nuoiHbWDS/Wp7Eqy5lgazqeR886i9BI3xSbsVWIO4WbOrXqLS2AYqyEJ2khmUWPnh0qw+f36rR4
TjrORBxTszAegsAVQroaZL4Uepb/UNjm5x7ZsLUW1AB80WpnRMVV1kCVrxGuoiCj0jltaKpr7dxa
T93S268APgo3smMyN3v8xdAlzTzPHfwHs6eVGVXeyi6Q+0qbCkh9Cdwf2JSja92aDD3JLiTpGgW+
B6tQHpsuGGdO73Qb3u28zdAugCW6kg6oIUcWI7mi74sazkPvgek5dVUE8QNUXtZCrr2fXVlKM8GP
KtyVyZyhM8JEz0w2AIsKgWNkpzAMOBlrb7VrE42vjaLV/rKo1Ud3IorI9eCiVrVynafJF5jDwTDI
mXRVyeNLBikXRDfMxcAqW6y9OPlGAxTGCeOiaDWyzV5H3BbHohhdhGidEc9EvSIGaPrxUxfC5uwQ
9sqGcHyGIbOA5BjOvdrT+hhRw1uWSqpvHBfurzq+MSQLfVmvh05CSnzYXBJp48EvtGD2p1igpfg0
wIa+CGR1p+a2t9XsK9MfpFUIxcfSgEuzNbS576uefuA3mNVEjAuZtmUIETO0GI2rWp780JvK3k8g
tCr0kHnGoLoaQ/cThDPSnZqMHl13hkRiH8nVtFLlbWh3eyPM66seRosl8NLrAbKgXcOkV+4aNwG4
7gUj2T6Cox5zTA30lfSQ2r0vN90+kGTE1ZF6Wp6/waK34xNA7otwG5hi07T45/juIOIaOoEhVw9t
6BTb0Gf3PalCk6hPkb1HJmkZhC8McjcbeC0YT/IA0lgJc6NmRsyGtFZ/KUkd1Sg6y2lUuUjbUoKD
o2vDINMyK+virlatjCBoSDZ1m8PaJZUMSPVk1+eXImI2gUoDFnUgHpswHBOa+XgpMtM40KTlzn0I
9cuVFHSPKqFmYlp7g4O0hMwN7hv0wYyRWqnWG90+8QG0aExDMR0TrWHZCC81OH9IVBGg0JRwpUK4
8+tn/r8beJn+pr/1Hv7/kG6YPOqZ4ZX//R//i8mViX/h//zH/+R//4/38yvT//fX/IpiQr4AepnO
GF4asCJhzS/uBaji/5sO2FejdczXe2Nl+Gt6RYF5YXqNAef/Je/w9/CKwr/hkeObA1BWwKD90ezK
cWg5Ta7A/a/LhLVMlCPfIMRcgRZmicMc341coQxl10yMoR0oQ9QDv7LnfHq3Q7e/3oP/kjbJbRak
dfXf/+vx+/yXNSjszUnTAtc3OZl3SesYDIo0MEN9k0ntRdloa12eCdZPLFhgl6EE4FLzKupvMeY7
Cz2D3nmTJvqN5srq0k86yvdBPNcROdk1SqW8vpO0AKAlRCmO15HY0O6hU1vf5EYMqq4xmBgpk2bb
Nbm/LsaMMnGh6DPBjRB2sHtk3/zBLZ8s0w44tloHaZBDw4X0mtVI14qb/szRHVhFmWOTI3fDqlTA
4xs+fnkYmfCg+UpVI23N2VbkcXL81y/h+EFGb5ISicP6INg7yam18qZOA3uTjcAFXa1UXqTI8i7c
rvbWTqzqGz3Q3NXoSGihJjRnIMSDEUFulR2q2NF6QG/oyjJciHADCI3BSuQIsrYvKN2Cws26apUW
jb1VEgP6NUgV2itTgboGiSm6OQxYTRSutnkNrac5kx0Lmci/1gfwkMyfi/FWCXl3imI7HCQvHWFu
951yoxndcwZhPpSIqrXKvNrbhH2u3TH5iuika/l7gxPBuEzhHlyG1EmJA6RTIfVzUQB4KQt9uHWR
D4eS1CRGIQCZCd6P3+bp5zIBxrQ/x96hQyC+zUmKvnOCh7lRLMPcdhYtsh5897LUOofXTJtDVZ1e
MvRQkB/ANU38KeKMhAG9ewQtWXADx8E0m7ogVlmd9xTCszat6diGcMW02mS63dCCm2oN8A7etw3P
2MpbS0vOxUJZamsV8Fu2gu9g5kU93U2kc6YIjcFC/hEB8Dlzs14PA/RNgFbj6F9PzO6I/14Nejlj
SZve5t9R869FOpSXppAZfyVOIMEODmM5Ou439cbcBvfhJ+eQXpuXnHflBRKyhbxF/PGgbq1Nvqke
vR8AjO/2+T7bqQc6IjokNT87hqwPwczuH2fip79LCPaiApaqIhoDKMivBmKEPDXXUlkDmRs3YQBd
b2Iv6Sie/+Qnpwp5bpOgDGA8QTFJzbF700epYI476G/qIv2pR8MWNuq5ybeTb/tmA94ixvmmqUkh
9FaaKpdTLe5vKKdQyisJl3E/+m0fzZRsTp21YGn69O9cSBj6oWsyin6jLcYVIO2LcPXNWJbL6pDP
BLMnHwtLb7OLJi85PWIhc/cGiA9R/uxv0AYB/c0UBvUTZfjSjs/I3azjqb9jzXQkTx6AN5ukYIQi
NngqIWzQY9h/2zRHlhTe45Dys4t+o+Xf2M5DFQMsKWae9Tl7YuAg1RrE7tgjxwQjmd20sP17yk+z
dnceFVo1mjH40WGcin4T8Q1TMCI2WlZhRCzMrL+BXKjfdQqFaiu258ZBTj6dY+K4ZWSQoHKYGH2O
D4kXZ03cGVWxt1r4QPyKxNleOaAVMx/1aoZu7Mzf9UyvnL9pJ7v5ZpbIj5gPNJyYMoxxqul9WBSo
OQZ3MiIrtYsft2B3U7NXJ6bRCj7zvMkPVkr5lOY1I4XoI00EZO+vQ2FB8ehOKy1SZQ338M7Q9E1l
WCi3QlytJneNkV5Wzu681ZPr7qD2y6OMOhmJEcaPrSYBU65dbg77QHdXgz6s3XJrUZiGueLbeUtv
B+K9K2dYkA4fIA2makmPxTfRzhCW8LVRu9FvpIN+2e2jS9NYqp9cHit/qWzzNdLa1gIqZrqM522L
0egv05NRRWesXZ/2/p2r6eFiQb7V0OgzmUuezZUBs8IAiLhiPqfE4j8wx+MP/pzhKzzOsTmn7QKt
95gF92wZ1ZpbRmu38C9fTbxmavHlvDHxHr6t7Z0x4QuaARlvkL8ZQ+njVXHv//Tv1wnvpv9wySHS
EhajwhKuIdUs3RQQasFSMZrUvAHYnbcyucPjwwEzGQE7/0XEjsLk8ZbBpqMEapJ5+7Rw0PEpqtcs
juKLcAi0zXlLp/sF/BINTt5QsFOOiJrKAL4moz8G+7oKgxtfT+1V62tz3XTxXuH1zUmMTycjmUpZ
wq55yjAGBoTNB1/SzG3s29qnsc2Vr4HPsEQhx7/YMv7TCWDRX2EO/JljMDRHSqeKEZletqE/xk55
CHtnpfj+oWMuVh6U1VCpD7Bd0a2duc4fLJA09e1zkZcToR1/MJjDxyIs2uqgaTEwGKXbGd4og7Sz
rorWmjmDJ6eD5RFnTtQRzFxD53ZsrMoyin1uWR1q3DEF24GRWusSLrGZcYyTs8Fjw1Ang+5TqZan
+9iOG+VpHGhVdWjiDEnrq0R2tn94+gQLwrmAbhUeURcLhWUDDDygNTLjfD7YK4QKcDycOloVIog7
z1pLbb26OlgEb5J8qVY7KchX55chtMHsqcDy3oqI3E6UanQdBJsP+mN+sOTF+BxlS0RRnLvgGyCv
+AedtyycWdq0OUdOQjAqxKZWHw9ZkmE0KBc1w5TK2kXap1wYc+/FB9eJuwsjCq1t/hBfRUZiisqe
zhs8beSk2a3uSh14AZ9ZKVSt4ARadHOIWfH9n3YUfj8Hd03Uob41M969Ub6nxC7SDeWB0S6VIvZe
Cy8gLMw90C90T2e84EkCP5mDVA0sm0GKaojTU+boQgxtGCUf0LjIbz00NDewLl1FN9523EY77dK5
HF+l7529yH9kz+ePz0f37L1xwXnoZdKVaJKUBxmwjpbdRvCbn7fw0RekfYCAp+rw5p/Un9ysa9sE
C7wnK5+h5ihBK8szAjzHuHeH9DVLgxkn/MGlMCYXZSt8Rug5xNyJgp6ttprUHXpFWcVje2s6KgAQ
xKJpgNOipnTIsH702kM5aKLg0nXMWaczEd3p/TfoQ1CVQU0HaIaoHiqVaTsA/R8PipIuLUrqdb8z
nO/nt/ejpfLiMCKCOiVUnifRamn3AVs/HBQ4vsHWK0uUw9Rv9ku/R1zqa/tUPqZzPa3TJ4eVvbMp
nBok/orU7TxWlnrLMt1MtIMJ7JSGcTuzuinWPnY0BhOflFeIVDk84vByMcITaOfKeEhwNPR6Ubmx
V+p367WlkZusqmvtcbTW542e3oljm9N3fXf/XdiYPPQaxoMP+E7un3NG/s5bEHqCk9M+NiE8b5oS
QKSmy+NBo1SkXRU3/YKp+SX54pW0k1bBDm6mLTpyQbYIduU2+elvnU92OnM15xYqPIFVhRS4pvbj
wfGDS7W/QFpvJjUVGBr+WuhUIrGIGaAtEh6KUbUiSCKr8TBcMi5obrMn/3tb7vwMOrUFOksP9sNe
WUt38jeYMqQ76S7cl0/Rp2LlrEEmXTUzYcVJqeNt49H0pRMLtRCSQsffdqQKaxVGIh+iJ6oOlOby
tcJM+YMmLazPcyndh3eTzv7f1oTPHOXQ0VryZO1n+93QdkaxRcUHfQjGX3mbDTBwF1mwcWcSEYEt
6K9df2dX+LCwNeqN1mE3+RncGxt/o6+inXlrXfkPwbV/BTOn/NzPXNVTP8+RRqObD83nPinsylTN
kazDpvxTt66j9iLZxdoDj/UsocFp8EHWgGtnWyfGIUfwPk0BCX5XmsOhf6k3wRfr0/jNucruI4iY
ruRHRgcYuEcUyASb/NJcnL+5H12ZSeOclg1lEE3k8TAk13GCwR0Oo2ouemmpjnNR4wfxwLS83yaE
j2fpcY7+JQ4dyZZVu+o3w8/8Or1Wt9Vlugt3+ja6KBD726fhLgDpNBPZzS1w+szvnN/Q+YmaQCd+
iMdYmlSqNkWDEuM/2EWHm0FwTNVDnCO2ofZU0rIZD5LOdQA0XBXP5y189PbCS/S3BWEZUtIWUh7j
d6ryaQyiq3iwLopEnjkNH7yDVIqgYSK6ocqoC94tCJqxHiY33jh7Z9g03XOZrpFHPb+WD867yWHn
GSQdgvVNOO+jXUwKPO649zx9P3ibJnxM/fpuGK8dSZ95+05j3ylagiaQXqGpELocf357ZIopRFdi
r4bOUmn9x97ZycEVglk0KEFZ1+lqbOdKDh/4SRMdeWIXvphGK0v4WsUQ1WVYNFDcNMoFSnG7AUoU
15YY5tkNVo1ok7lGPGPTll9bplN1WyXTaTfnt/n0Y9JCswx+wwQNgsDreOkmGmd2Gcn9PnDpoKiD
taH2X0DuUH2qbGmubSGMNeCjGZChmy7zJ3SM1MOOzeV+VEmIwnoHl1R00dcIxEjerkYcxo7drU+9
anDDV1lFLNO7b8tmnSOUeH7FJ5eE5hF6MuZUrKC3b0/B17u77raMaWae7uyDwuYO6jmdEwMeDT2C
/vkfmHKgEZoeJ9Jh4QtrcK8iXImymmuMxhoB+m4hV4jyhVkV/ekRJtOmojTRs1OfoPl3vKq4r+Wg
8eTh0CE5KNMJ6v0fQf84GuG1jBhLqcAKN9NiOLk1k8kpz+dzTh0ywWXrhaaWAAmGQ1XUC6rDFz3i
1YGu3VJBgay93g3VuB27ZiZ+mzbtKDieqv463IhTZYvhDeH7ZUFuxVBWlIdWReVukNr2yondcd1D
IrEIQ3kfAIDateaQzVyVDw7vBDKmgMyV1Y03LtP3J4eOV+HZMfKTEM1ss8C6MFB6kxTScs/wv9LY
WXuhvGm9FQdv27q2sjARVzp/pD5YPXvK8wHhHpmlOAUWVyUCdlZRHqJRkltAIHq0hoMxX9JPrr6D
qQL8VOfKbauUc1UJARY3XV6N2gDXF7dFamcJZ8xogXyhiV0eSsT6mPA0pRhiwQj2E7jobyA8Hq4Q
CB2vhnJIlnlTIhoOXd6KdVC0gDh+2Q3+M9p72gppJ6Zs3FYH5WSOmyALmVUsm34XlWa/sPKk2J7f
tpMHfvrpk4uDsY2GiphRuWM6+mXsloegc5p1l6DhDrm4M3MjhNHfXztE4Y60lyYDVoQd0ot87FOH
ClEYOoRJtYKemtG8RFGoXLU20wboBN55acwsaqjZ69Auiz/s0U7faJrGBf5CF+fkKRuD1PUhx6sO
Zps3uxExrU3f2fHMdp5efQqi0yUAjjwVKsV1OkAWbFerDlVl6kysjsmXzk2dpTkM3UMUw25u+U1w
Ybdxt88KPb4//zU/ugTcQ5TpcTtTU+DY2ZU6qgtNYlaHLtSnYaRCW8GzrW1zmnFK3oUbswVKJyFR
sTxvePqLBd+DO9dsHR6YSZxmOmbv3g5bcnvfjTpzH9V0cBpHK7Zq1TXMLTPcLYWydlFGzrc/tMlE
KeynDHjzYJrcv2ObCV0txbc8jVv3FRkH5OWXiiyvlPgJpcYZ73LyNgq2hPX1XZpITe6qBweAJcq2
VwhqXkFbPGPmZBvfzEydRiSFNE1UwMlGD+hzpKsH3YDdBqUFREaVm+b5/MZ9vJjfVoRTYjptXcsh
UVNb9BdZZi2D9tL3xpnk+uQsTgO/eETwIQDbKaEefx5yo8iVx0g9dOXGHC8G7bJH/KFeK9lt3c8c
v5NgjaKlTH+AEh9hKq/fsS2pRkoitnpW9JKYS5j4JxndmfrdydWebMB5TEMWBCOQyGMbStQ5Vc3G
HXwdKWxk0B4j4Ng2mJJRr5aukslIxqq7tPRm3vXT5/XYsggvoTjUKKNTyORH0OM1WXBBnIRI3Lcy
Ce4zBNuqsVqpprSux1dnEtINtRng97R/R9d7+gWwEoH4UcDOiRENr7sdeW/SKFa8sSRv7TvPQxeu
m+Su9uZkoE7j/8na5KWBChL/i/lgSXAKr0yhHGLkIzvL3OZhvEaUZNXV4ZPev7ix+uJnD0aXrzqJ
iaam3A2wE52/JB8dqWmYmuWi7QWa9fhzp4mSRaGvKgfQx6uqetUSiD2q73IlzZzdj84VOA0iKByW
QbJybGiMHDssy1I5aA9hu2nK1yK4yr7H7n2hH4D4/PmqgMoq5DO8wrQmj40FsjJUEVIkh7S1761R
vur66KYuk5cysmbuywdeBozGb1PCnezDoA+cXtXo1aj3ngkjVN0Dpe9mbsdHR3NKWgApE8mwh8cr
KpKy0UNlxDOH6LN4ofPitgiVokf5pEXdRWFCP3F+D09LMuSmRHlwGpiczhP27TxJmyBSoPSTg8R+
iQckitoyGS811R+WXpKUO9zhjxgx87UV6dm6Y/yq9dtrI0ft3ZV5qlwEwccsKG6GePRv8qj6limo
GQZG1T7P/NjTzzAlWRC9MKM1QR+FL25EkCIzmlHzSoLv1+30c+HU+TqrW2PplbhknVD0qkUGdeHL
NSobVt6uEcVtFpBAQSjrd4yoNShEZ7EzR7dz+u2gtyM7c2Rmb8gEBdxcyfPQMRVLtNSic4pW13VY
onnRGj1zSaZ0ZbtoppzfD2EUmK2gazhRp4M2BUhKmnR8Xhxfrbtgwrsi0m29eoiifu+iOn4YugbF
KCrx3WufaE62HMck+Zwh3oN0RyhFlIXp3zygKRTsbRg+q0UGmrRcDL4bPkZxKL3mhYzauqRY4IKl
wQlemedCaLzjkDgMwKvqXeijQo6aqDpedkhz3em5KqGi4sWVvXDQVYHHz4ncT7aOuOhi6NUxXTJR
Uu1TKaecqShB9Jnq+RDCsC1Zr3qodncRjLbRos6b7utQmXR2EbdGgpyyNnjd2GyfAI8kX7uugcQw
LRLv0He0M2ZuxLRn758HWrIAKniAmf2ZiOmF6AgBlArkiFkccN0rr2fU1Ftofr1Uuu35ryceZtGQ
cNk7Se4qrcAQSrkrND6XdnxA0XVmOdPPPbcc4Yik1HmyNsWKIYOhhXc2g1z5/ELEHaNAQO2ON84E
Gk+4LJR7dFtS6lQJ20OcMA3qJ7s2cELEnEIG3iKqa+etiQui1QrSkVtmM/0EPFnYtjAFwpbHbXsI
fCo7g8xcTWWD9z9v5eQho7xKgYX8iulCZvuEbWtNs28VKQCk4bfrsppoAGvrvi66DST7i6EdaUfa
6XIIoj88FeRZGIZqVwVFDupRSATszuzrrEhILmGyzaCLs4pg0dozy5s26f2peLNCd57yBtvJ83ns
OMjnALEhS3ZoJRSEm4OtBLDKKH949kQr4qcKXGgKzIw0NYzRhnPcZ3oP3eb8lxIGMHGC045NKSLr
IYUSa8iNMaIzaIfkibW7ikPrUGQj4mM/6OMuozFfh6Z+ATcYvgsFDxjlF5rW9/yb7iKX5q7C6bEh
9qF7TPuN30W76HhfhwSVzV53/duJBC11zMsoy5GVBiKl1kuUuzZFfVepfwnx/qfArJOnh+EXCGrR
qmAaAE5z9diqPjj6QOsouEWzG27DoL80xqUH4/vz+a0+vXo8bZQeJlT4VOAVvqeelJWiplJwG6NJ
vJHRel8kBoQT562c1FfIsEh/1Lf5pDfM4fFyPDO2gthTeUk1p1/okaqA8ukGSCz0hdxZ8J4VNnpo
SfWlGshYgiyfA9aJC+UXvDU+iPhkKmC6sNC0C4oGOjx4joFeL7Mh6aAaSLKZoHLOiuBjFCkC35zJ
9aF3vIORAPC3mMj5Q3c5LQXJjrc9pWasCmej75IYITa1PGieybMZyWn+KI2KPHMLp9/63qG8mUGa
lL6BTEApHkGLoMfOgrdLaKWbogvKVeJLJaOWdrApqqJYnz8kJ3tHiKWC1ABCjaOiq3N8RrRcD41U
U4qDZ0JoXP8sjMfzBqZPfLSgNwOglTkI+GPxJhObm5ncGsUhtryFExDH0CLyn/49I8LL2ZcpJ0DB
SAC3Tlg8d+NDYc0JLX+8Vb9XIpyANDJKDxK/4qBkrx0wSgSAZ/y86PWIZCatnL/3SnizksI3897X
ikNWLGH7gz2MixrSpV649bqba2bNfZlpve/Kc5nb2zEgq+KQaJ8URACz7ooCxsy1EV2quKTpR7wz
ouTakIbT58+/sZ5xV+iL3iJDnzEz920EF2AnaMkwklQchvYrXFKLYC5FmNusaZ3v1qEFzK9KvV4c
bGr5UnJrGZ8U++e/d4qFuxjHUhKEMTa8ATyw/UVLnmBb+vdsTEfw3TqCzERSDXHKQ8jMe6MAzYqf
49l29MznEAGn3ViFVe6wkhZmVx0K7gJC0fMLOXGUx3dFhO/FFYvIC7U4WEp4UVgdYwmHTs3XWv71
vKEPTzDjAdAIMvBBJfF4x+Ta9QE/cu1JLdY2vRqje7UG5Nade9eYaYl8eMre2RJuix0wfplmUypT
OjCDXivtowllwvkFzRkR7koJE2ncqZMfa/NFjPiNjULDP0n/mA34vW3Cham7yCmrNyuqv8wRNUVN
cIHpZZP++ZEGQEl7g0IkzXJNWI8pqfBCSzLO38yXOqyi5Mtwvs9Y+cA3U0wCTURC+6aud3wMiqYK
3bysioPm0DEmuUbrfqHC8abRVV2iS//HHwlzRORg4ihKnLTgCm0SVu043sXnkdJVpKGXZG3OGzkp
qr6lzu+siOetN+KYYlBxKJL1lLns89voLoS2P19U7aL4Nt74d7P8ux+cPyJBIBREp3Q0xGlkhJVV
SfUbvpcTr1y3+2HCTqfHc6IrH5p5V38QnmvLpkJOJ4LAI/zSg/WKpX3UfD+/gR84oaMah/Bgq7oS
1Qa8PIcQBSZZvyuVx6oOtiOkbucNffyl3q1GuE5aFXZtXeHuOogNVNp5i9Hub8pOfclib6XB1Gu2
zZaG9L1h5Ut4di9bS9u2qvfnbvdoxcIbhSg6ZdVu8lBhDaumuoKnZgHqYWsjGj2z5g9ekSNbwlsF
o0emMKJSHCoosctV6i7qT9W9dRFBirPUkhV9sAxG042bzOz2jGGRGTBSpDjqJsNKCFkzohLtcDez
timBFcLi92sTaTT7BpFG6hbFAbID56WBiO8rZDhRzczZyvFQRZ5Z0sxJFamkPEXJBgcoxAHKlFU0
3KhBBLw0hQryH3mu3ydVhF4GRkSxKcBSoBZrPbgsonajRE/n92/mcjvTF3wXxiRJ45XV2xdK+wuj
udKgYZfDGff4wct/9I0E7+hKlapnGt9ITrqt0iICbnprtekWUrQvFW97fkkfPjDv9m36gu+WpORl
IBnTvrWIWPew21fZNh+hsNEfrZo7z6Rwg2zheaNzx0JwK+34L6Pg2HErB797tPvnsZoZthDbvr9K
tPTMGOyeJqyFtUGHnKZNTXhep9kmMuQFpeiFCcjZcvINdbp9Mz6fX9jHFi0itilqA395vJsZfboi
iUfez9xZuWF4nafDMkViSTbs+8hx4NaaAxudAMd/rfK3TeE1qL3A6UyfXDpFEKXTXnr4822tXY5d
sMkyiBfUneKstepSmx1iPfmOTHuCTIQAis4TpSVhucgzm3GlSsa+zj9rKEfUTOVmRrYCW7/+w40V
LAmLdJzQ1rvEM/elfOsW8k6rWGBIqloHj3VurWgvbM5bfCutHPlKwaRw2bXB7EzFxaS+XamX1ZM6
LumZ9bCoVAuAJCgMeutkSUfmybgczHvY7cOrYDXXzzjp8MHoq0/0RYzQKAozQ0JNspDSMW5Hfkbw
VH3pfkKVvqvuywfvzrrP1/GXZtc8ZLcYp4W2mm1/f/iB3xkXKhxD342uqWLcvEHgzoE/RFlo4VKr
lu0VtMm3/TZ+zKCO/DFHH3J6qqdlT9hbgDWEnCIsM9ISza4c39z35aptFw7qOvWqlNZBvXbRb12p
N+bMETvxu4JF4d2X42HQogyLxeDcqeknZQwQbmxXpfs0QlZ6/nSdvCTHxsR2o+ykfuFX03lmCswu
17ZVrHpHnnHuc1aEzxdLY+qWEUtC48QLS14Qb5Ep384v5cTnCUsRnEAHMllLzOmA+slWrRGIS50L
rezXZQJZT1Ei+FXOJKwfHstJx552AQ0l8bFHbrqkL+Ya+9hG2ByBECNaSfGlPzfk9fH+/bYjuIAg
jtV2HG1jH3iMPWn7XN6iyHl+++bWMv2Gdw9wl8WjUmUOPjT7hKjYSoNT0WbAKjVmHNpJp+XNk7zb
temXvLM0urKWVfTL0IBZyHfOt/ohlRfBtbqLvzbfuhfIM2zogeei2rk9FN76zuh7uaQPvk8rmJA7
SJAnyb/H85s4Z0TID7RC8cLc4CHSJWdtB7CGJz+g0Fyft/KfOKXf50FwEZIMDMdROXcVfNP6AU1K
54v9nczHfJbkVYPW65ze1vnTocqC988qENykAsa+yLaacxVbnyoGDqI5HMmcGcFRjEOu+7HHRzK8
fAlBJSjglxQlS6ec2cKTcPPNWfxrB096XTJjWKE28KFgvkalF380DYZv4SyRpUlc8vwHm1uWEDXU
siRnkc3u1fo319Qv8+Ir2f+yQwHkvKHTRBkUE8qMlJ5M5oZOJrMTPbXSquqNfc/8Xtguk3uY8CnW
f3falbl4QEHny3mLk+sRohPADczvMw9Co1sc99IHYOQlveG9o60HOP5l7u55Cx/cKSxMfUJeYCgX
hcPugBXXJAkLsl+4VOziajNkkPJZkTH39M6YEmMcxCVb3WfIaJ9M1LvFOlTRZQh+/lvrEXEOth3L
QQGGZS+ryG5X5cqs8iW6kTMnfG4twnOohuCatJa1WBaCVjQe5OBL1s4NyHx84AC60NKdBg3Fcpbp
jElaF7Kxh1p77z4VPUwRZPP6ChUvhu/KAnmABVQ5/2QPf1sV/Gw2DnKm9VjNJmjSp9p4Medo+D6K
uzl3v20I524agBqtbDT2INWuDXRUkB639ijXP8Qbe1Wt2p/hF2OrLZON+lWuF87n7OscifrH3/Dv
nyCiXHUXeIVSDMZ+UBryU2dFahpnj+f38uMb/NuI4HMzpXBR82SdnfQ0+F/G+vOf/f1wd4NEBLwK
tgIcjDkt8t1zHxWyWwde0dxW4RivGBb8IfXy3JzhybzJ5Bwm3CFccBOLtAhFsQEMKnGltLeRlMqT
brwrvdp22b5Ew9h81tW0QN7KbMrnME4ohza+HpA4uMiCRI3XPwWdArR8iNXuVTFzo18CwUCHL2ea
9VnLgyJc9hSrh0UCwVa6SKSqlpi2L+qZGFaM/adVgPRV0W0ioIRH5nivnEbLa0+P61tfjcdPbVq0
i7AsEiqZ0C2nSrKbaDxn7pIYN7/ZhDiE98KBs0982rW4SbLC0epbfHn7Q+nCbgkCNlik3SRSnGvj
50huH3vN2J0/Fx+sFYbjiekSfAR4EyGoDR2lptsvd7cQAt11fpBu/CQE3NzQU4DCzN+qifXjz02y
s5xC2BnJ6ISjPsRgKrvR6KCnhnXUd9sfEpdK1+RPtTbeuE3c/uHDz95On/Jvg4ITDg2IeAvN6m7p
n/jrLpY+OYnZLdSBcayqcv8wHcEai4Lj1AQljj6REGYodm6Gntx3t47rq4gulOG96XZPWWy536uy
neMtEaOayRwcRyC0sQeK4v9yd167lWNter6Vgc/ZYA6A7QPurKwtlUpVJ0SlJrmYw2K6CnsGA4wB
20eGw9xQ344fqnow2lRBG/0f/mh0quoW01rf+sIbFouVA0a30zDv7ywHZSBjxHAvRAgOefokwJay
cs9UkW/SXmh0QOlAqoJqYzy03OOhZTUlnm7GXer8Hhvh0ULDMynNfaKSuwWzsYh7qffZtajKK1Oc
a8i/2Seg6NBnQEUEKAzaz4s45tWupQiYdnfGKD4PZhMeRjVsV33ePnmlUfmoBTu+KM+pML2hOvDU
J9edP8Or+NkHdp+Og8FTC+3jMJrbyDIue0WHk1r6U9H6DXDcugkOoteAwQ4GZJz8TIxYnhHWrJsC
Cx1E2qyhusTJ1KmrKvHk2HdWorrrwrByv2/Gv4rJfLkKi4aWJSbp0CpOn1Tj69YzTe0uVYJql2dG
SpIHh+P9IPBG3G8W1mXqBxsU3W1LXbJwHLcwZCGV+H4YbPlBz1y8DoM+UG+9KcgL3OBz+0suGsgN
aVxEmIqnrYu+vZOXjyEqmfdqHQ87MbaHsCmS7RSqeMUIRfw8Cv6+NdbZE+9orP/LH/8XZfV/QWN9
/vs///Gv//DHP/GP//zH//y3f/1/f/z3f/jjf/Nr/+uPfz0RYOcH/xRgd5zfCAHmrJfi2hySLjH8
pwC74f0260TNmlTEQOSpWMR/CrArmvbbrAwA140kAR3xuSHeFLKN/tN/UEzvN7wnUCDycHEAB/yf
/+MJYhL1+pN/f62IvjjSoNhCueAnzSHKhVewqJJFPNLNn8IIVcioeUwMJ7mFSWB/6VQz2Ka4hoD/
S9Qz6/mFKPqqBCMFnGW70Z6fAawIOiwChDI06MWanljBpVxX8kazrlLna+1dTeI4h8GuBix6rFqx
yYoaGfh0rYnHKn8w42Td9Z+k1fuFox6y+mutzx5fio82iR4cYI8dsqg72PI+b7ptF4hVb4Z4KVzp
3mOluVhCJD7WKb6HoZTZDKtR5rsu0vxSpXQqd3rgrVrnnMzyUkv6zePOH+FVPDTqqoCvz+M6D+51
fEPg9TNUeZUtRsi3IGDu0ycSPOY5/jm1msUJ8ObKiwOvH6BRBwNXDmwpcV/ob4P6OdTEpsrj3+Vg
HczmTK24jFVvLrkoQgrLHjKoF2JVHprNttpsGTv7aNZtrV2wLw62n20fXu3Ju5/r5t01fLqaluAl
SuveRotNrKJDvElvp5W57c/QIN9sk/kS6PqjDDL7diyNAzTZTVqrK+TUzrfJjaE947eFYVnxlIkz
xceyivv5Al9da7FaUqt2qo7ovEKuEyPC7+6u+lDvh8ti1z/nN+GP8AJmKYbAl/l9tAtb33gcoKJ/
fP+dLjOX+S5moxVU3ji+mKEs7sJMGxjuIkVCQtkgmeU+dZE/oVU9brCXi5Dl0Xz4Ie9fdJGevbnm
YrVmWm2rODNxTSPZdLHc5e3UIO4+gwaSc44yv1io6KFQ5KGaT+RDo+R0V6L/oWRKOsu4FYq5CvGf
ug89N9gmY2Sv88Iw9nJs2m0+ldm16ZUNNoGW+2WsarlvKqO6LLNG3qKooN8qsZv8GBPb/GurjvDI
gJD8k7WHwIb5EldexQ3NUjTiX4xTkBXFGM2p9hqlouDSwMRi5QbolwRhfa7IWSROCCAgOkdfzHDQ
8naQMTl9LbCfvFTTIeDKyGpQZgvrraa68f79Tz1HgVcnAKJvPBOia0gkziejuzgB0rHvROw24952
EXhf6YUtW1/YufVYq2p5OxSjc1ln2qj6aCY4Mb6o9jnp3WUjCEwThAUajgjxQHCkjD99Uq30OgNJ
HG2vu6W7sbTUg3fSl3szjhl4mxluuGH5ObLrHMEYr74UUVxuk1gbV57SBhedtJMziiqLMDNj4cD9
z30HWEXUmIt3PxVem4dNWG5bw5588tfqUpQV5uO1+8OInX7fwvc4cxgvs/X5opzDULsgF0GrW5pp
FEYhWiWPuOg4ZA9lJtVtLL3kg6OLZB8ZBs6HUCKntRkitIa282jME52mHlcuortYlWpJfuY9LJkQ
3BOqzQDOTIe0GgTfIvp0uhoVfTVV2wgNwRWGTcll4MB8rJI62KqB+z3p0wuviAuAkGO3br3qrAfH
nLq/WqGonREW0LaxPaIDUOTF6rCmoNKUuhq2NkskWpl9rrEq0k4t/MgpomNuw9zbupGZjjtSPPU5
iOrqC8pwhb318h4h52iogq/vb5uXFXB6V7BQWCQ4Qs5/LI2jzLBvlK7Su60SG/2wnehmHgWyuvsc
h+GjY7Vx5asmWsjIcY7DNxz0LJzVHWPU/KmuxZ2LrCMYSN1Rio1TTdMHrE/CszpIi0A+H5N4AVAX
UQhCIlh2AZk7tk7v5PaeGBBcDSnUZK0HITOAQ1gp3ahtE0NrfBc/L98SuKhXY19sGhev0njUsQMN
TPR7W+uOHZfshrCVZ0aHbxb9fIcoiQBvIYkGhLFoPCSjgYkNwj/7HAJp6pu5rW20qplWWl3qfq8N
/UWhBQZKfhi+05XLNgJVh1Vkom9EV+0cl2ve2K8/63w786iA0IvaApXeaSgqGVW1Zajae5SXQd4a
UbZJgrJnb2numUP2F5eau40Ed9QcEFRadJTU1pJx1obO3pvCH2o9teveqJ1N5qrnrrQMsCwDBP2Q
sUYyRp0F8BfnuQb7ZaisJNjT1/kGl1bs2kyLsPfKcY9Lc/MRHaDqizTAFdltUq8TUeOIUQl3budF
K6evivv3988Le+X0RQNmo3NHDY2yCtTv0xfdGwQxJ7KCfdC24vuQGua9J62DGqbKSgBiwIstLi7T
qPW2uVLrHzQYxX4vphadGejeZaDIywbdo8h3Otyq6r7NL5KpyXZtIcSx4jjeaIC0Du/f9ttvxl2j
w0GxR90EEfz0rlOOL1dv4mAvO2e6iuPZc1RW6j6F1bd+/1LLxG/+aKjSoQIFEw1fjyWQ2UpCzx5i
y9sXpSkf3VqEYhsB+9onuD1bqMK04WfLzZofUWAYW11oyb7A7inf1rmw3NX7d7NMhl/uZm4REomR
7CDunT45M3B+vdODfSvr6qHog+TeHKzmvowGA7vswIw6P7Zo5K1aq1O+52yt2C/N0txMNICabTuJ
9kMBZ9/FC1tp8NqroqFcRUbqJduuxb1RdrX4klnCKvZOZqnlLqs1SsC6FOes2N+cavOr9dgJGkQx
Svtl2dtGdMfDhIcJ2sjZZnJ05i5OuxeykhsrQ8woKx2xaZzJ3rQ1o4dQx8/6/Tf6i6VEwc10EnUj
eq7LDWA3wpnchg3gDU63jct02gVdal9memKc+Xjz9l7sNbI7GKqENrqQS0avUDvbRbVe2UeM4dfS
6KI1rYZmI8bBXQ+mGjFLRNCrLYABvP+Qc7h8c2WXifIsrUhZsYhxqYsbmUgqZZ+PebOHxPClQLZ1
ZVQTUR4Z+rWS5eomq9rytsC18C9HWKZGJLdk0DoaKPZizcZ1mSaILoaHsgitq0CO6l3O2kNUAM/p
9x90mTCyok4utQhnQxtlKqIu4YEt6+4rNbIOUrVTxs1GgQJDINdIUpwzYv/FEiJFneWvmZIj4bzI
3TOj4/iQCcKGodtt2kb56LD1b1QHKZe/4fGQGGaoidMHZejp7u8iXW/dQuPxqErWlomWsurEnyBE
BRdGFpgPuLCeQb6+fThCH+RXZqVoqRn24iQ2Ba3rkFd6SFKgrg7iENtGleG2VzPvTA30dn/Ml2IP
InWEaONS9EQx+ro3WtZJI3BB9FUbPGAZTyny95aRb9waCYrMnahKlOjMU75dN0w2mX7Td6S9yLVP
X+wwpcIjnIcHZIXzg+LG0C30bripnTlzjMsAjewpO5d0zdvudFuyIRDBndN6RCrfNBuFm2ra6IaH
IioHutS6XrekpdOY+dXUY2KfhTQ23DKsu4OrB9pFOnpKRe8vDz8VQ3SuA7C0P+NwoemK/yR5Pm5c
2nIcRIjGchps8R4f5WLdm022j2rSTzuqGkykBY2IvAYwmSrWwWvEeJFE1GZ2qMhd4KiV33VpcJ8l
ibpqI63Y92UjLyoI28+ZI+pNk6t4xw2GfRmjgHKXmq48MHZKDmk+DuuUquvQjmF2pw2Bcd2ORnqh
ojWygTdSXQyjm65itz0n5/P2uxMOEUSaSyrsK6xFaOrNuMDjW/X2gwQWoN9MNVb21nNe3cTdOcul
X1xrTlZIaqkDmNQaizUmCqfOMMI+xDHOXJX0nh0tVC+1knGiV6aPzZSeE6/4xQmLet2sw46YM7nS
smMSp3o7ha0XHkIRfC81I9zbLfOQOVDdTqps9tIJPD/1vGTttoZzFRRjcCZXe1v7cAtE/llNnxnj
MulFD0i02KgTQNyi8+myfVFkhS3xOOkbu0/OuXa8jVdYhfByESZAPgNxoNO3DEI+N8owRFE2H+UF
yh0VNkx6dwUm9y8qorJd5mnBrKVF7oy1z+JUHdtRIiWd4wjm2hdhEdS+cDJnbZpNumt4m+TvQfBg
q729rkxkCt8/C36RmM5tKcIWek3UbEtc84x3VjpMhDlWC3eVj7F7qEIDXRfPwCzbcKZ9M2bK16ZL
tY1bBNNtXigfY7tzvDPn+9uFPUPxkCtkomrQHJ1//1Vbzk2FlQ2RFx9yvaYjUA1rLVOmT1ipGdd1
ZKjdSozdmWvOG/M0dM7XxA4SUwtcGpbHUlCLvplohB1sI403gYb7ISlrf2btvl1MgPEQccIPDkN3
gvXpk0nPlUqONtKhz1UUfVGgBY48GX40qe2Z3ubbFI1LsWgRiHZgBi+TJCQ2e7N3UnFIi6a76ALr
MVXt5LIIAnWvUUatzK5Ir0SpIgaTm+MZcujbTTpf3ZztsEgrGKuePmipFTIJ3FIc8mZAZzCoim0V
WJWPl9lh6pzmDMzhRVpv+fnIRumKEH7pOS4qYbNtezkOhTggohmte9sZQMGO4WYMonAvcle5wXmy
uVDDWmw5rZLZCjnaR20LqVNixtGqMvCFjOOvqqxHv00KZz+2VrAmpQ02QW+JS21Cb1aWQvIfi3Cn
BDBqg0lxVwH91y9W194bdtN+OLMp5xXx5sGIs8wp58bUckwQJlrUyLwRB8aewpeunW1cvRpBquTh
Tjj1JVh99aIfWgnAid8c4lE9kyT+8uXOdqmEBMxn0Q8+/ZiN0kvNRZDoMARatRnobq9LfTDwPG+0
JxBY4lYBkYbB4VCYe8tR2is9t9xnTevGndq50V4vqk+yzybkCe3Yb2y7X9lAN/auYnhXihmWa4f8
+iLXKDa7ymIAqShmTqLSfzH4uZlj5LvGns55Sf8qzmDNTY5PtCHdXizSKitjEUWDwP7RFFtkj/PN
VI3RRklDY603AQQBSFJf3v+ivwoBcJKIah4y1Ey7Tl+mqQmspemNHCpbWr5aDAVt3t5Ye7X1FzHG
83lC9x3cj0eXF9DRoo6Iw0ZqApH4g65g4BwHaniJxne61ZEp2iUk4meKpV/EUFTK2XwcungUzBbp
r+O2V9QmcxbWqtZo9tow69iPrOocxuhtVs9TYSRLvGbWT4Q5vYoyYemnhJM4BL3d7WmJRKs2bvpV
k1Jvt2ru3Sh6X2Aj1wRn8utfPh/9e4clgxfrUhSvDUVXCt0Vh0Zz5bWmKcVTX3j13fsL5Behk6DJ
MUECMMeyRVo3hjKiuaEQyhBE3xShGlyPY6fsFUdJ7u2gOeeU8OvrAROgWqF9stQRhRGe1b3kfXax
2FhuU2x1G2dSBmOm77bnRpC/+nokGQw8SamYfi0CdYKeb+g5XM1ptOwy6mWybq182g/JhMr8iG/v
8BwqYbH5G14qUzB2OXgMdam9h5e5XQe5JQ5RqUc7IZwKd9kU9cZgVK6dWLXu/4brgU+fL4cB63L8
hsOx6WVdlBysEqscHUfWqwAFEB91XKCbRX9OqOsXp/2LJaTNCJ1dsTwmjDwtXBydkwN9TqiWmhT7
oSFtbPGkPSgq8preqBX0WL1o36tKdCbZ+EVQIx9H2nBWNKLxtviqIshtjl87OZQ8mx9Ia7gZRP15
kHa7f//F/vpKLB3ToeHFHOt090dMrr2kitKD1olgA8G03tcxs3LHyZIz2/0XxQ7higY7ufjsXbM8
H0bRDVpD3/mA5Gf0NTGm6jCOlbOtJlEdYluWh3DI3eu+mIIVyVDzbHXN2YprDmeLBGD2MAEyOndo
zZebfJUMl8g554E2ClgoVrBS7YYz1VCCjZF5E33jTkOLNNP2rP1wJXJ4KqFtIGPuBOXey5Ru9/7r
BxT35n5mOUZa5BS6NKeWDWNTMSB9VJOyj0WlaX7rRMXvWWtqtw5C39MOWNNo7tsyMb+nKOZXO9sM
+quh6q1PTQtSzsRd4cHOh/q6HeoRlr8c9I9CcboLq++Mp9HsE9Ufyza9Q84BGo6aRGPkYwlJxyL5
1LX5kaaGvJXlJN0tA87sR4DE1bDRy8H6NIRG4xJGxJrCEf2bcjrqUktv8jZtNgFJxTEzzfJOMSIh
ADNneKzDvR5T1HhITNdVYGPGEIe9lvjGlLfrzs6BNplR6A4oNBkNPXjGsymy1mmzkwK5HQ64JANi
KRqXi1pt+q0wJvcpy2JO3GxAb9Qtx/TaVdPoo6lMNsovWcTQ2e4N2OvSYTQfySLT12Fe2VdqrZXX
Q4XE69oQQ/asN0TDug4He8ewkXsbh1Am/mhGzUZzA+9LNRbNUzYplrPWrKyzIAC3ykPLbUd+k4SZ
tp7iTPuUqXn4IIcidn2ltRPHr9Q2flCsolR2DNvQaplkWPipJqyr3i1/9LF4Ch3FsTZDmmvPVRsj
KqCPzFxvaLD3XyvVTTeJGtiGT3MYhHYoHGM/v2/nNhviZvT7KJSXLn2dfJVJcrBVPJj4Txt1PH50
ky756kR6125sTppPZuH04Rq7mvETAHDbuWDgbaZr2cXOTTnBP7CSOPAOteJoB6WuDQzJUbe6mdqi
8XwvQ3QeTklcB7vcKtxvcZENfL60AOCj2DK49ga7fkB1n9lKDexB2wxKMLl+LHOHo07Bu2etxN70
kJkxI1MZFG6ySVqnm1Zp1OUfMqMcILhZXrs3o6I4Qiq1D1Nk0WEStnoNBaE84lVKkzuQFQMHp+u6
+zLHXnZVN3iM+ukktUc1IJrs61SKKwyx1Tubj276STBAHbAVJRl8ON1qtCtjNdxLuzLGVZCN0l1r
jX1djPbwDSdIfFFa0wk6P8TAoFoXuppmLOBM/R5NAfB83CGA4uoyLJ/1vuy+hk2CzUCpOpXwm1qF
CG/FxQ8PMsGDYU3yy6TG2sBiHoy12Y4ldxL24la04WitmtGyvlptX6urYKhUqHfgeXqWYQT0b7Dq
B1klULvdgBx0lUvL/tI0EVpQIyHoCy6xyJ6j8es964kjdjHNR8M33LjMVmE8/5xUpHI1AQ4yD2pf
aF8tmqXJLugH947hUqj7eVKYYpVQ0qy9NjKfYhDIF3k1QkVIY00GKyXMOwjvupl/9np6qz4qgZak
vzuG8cbQU+Mi4vgomPBWiIfVVWJYG5NT+dkZswikv1eyk8yYEdVKqlGNQ1Qux3GTRrE0/H6E2e7H
wk7vMsRM7zAYGXPfGJxwTRiovxXNkH1UDIESZuHpArFiMJ1+HnTNwesH42lK8u57TwsYHFccduEK
UeIAOdlEQ/5rChQFQFmUyk91jzQTfDKj+RwKI699vce5aqt5avCtF7J96sfUxlCVZqjph0aK9BD3
HWXrCLApjqCxOVYHD+WZpyaPspu0r5B+cSsEq/0wa62jUCeDorv05jo3r4e7yOzLx7gpez6oZOmi
pJ7pP6J6sr6rAcWPP5XheFcjMK2AIxA4V8ESsFjqcRnfEcBDtA0sY+pYa2P4pafdNq1Yeh1zkK5N
rjrsgb92QR59dUat1321A2PiB7UK19BIJu84NlBI1k3BAOmS6sh4TKWDbsHYh3TIe7tRtQ07b8Cp
dpTJimF9ep+pcGqsUly2U/xRnSxTbssEFA8FjUSKFPPVUl2XSl+tM1Cn/ToA5db7aTeU9Zq1UER3
ZWSq20yrnHxf6FMXXjRK5DhrJlbKvZwMW2xiMdXHJpbR0XM772vPy3wMs+Yqs7yPlI5CrG3JYbOC
E+IChc3lFRIb07gRLOBPpezK2Cdmec9qGioTta0+wnnIM2yF3ETq8UYmcfwoEBf8hCJ69MSPrx0Q
UB7faUrG4GIKOw+9UYXNAl3SLX4vzECXPmKo2YcMPOQH2WAcxEOlg+1r46CUa09R8hD/VXIRP2qs
ES3pybCO7iiLXTqU+lVaJSZre1CszEdrRIHJ33t16FdWELCYoiSNWRPtLKjMcKRvoyTZjHVeImHg
kF9NWdM5/lBFLfLmgJYgJnp9GHF7uJu1TaF96rqw2WEigrWZrZWZtipCpb9kMRsM743S6da57Esc
iIt2cGBpFu1NKz0AwmNuF5+yCiekkgQRGhtqrNiURjSc4V8n6PD1ZQgIVK867VmJLPfaLSfvT0Xd
v2s0vUcL4x00/T8CnP8vf/yP1zD5+f/4CZNHMu03ersg5fmrylSRGuInTH7+HUo/yiJazy9jsj9B
8prxG3U23W+Xcp5qZu4M/YmR57fI+HGyAjsJ1pDm0F9ByS8B66BzaIlCwuDmtHmAskjrQ1rvqt6H
2W1vle2jm0m5D2pDfNW6unaJfF1Op9mJvL3qqOmhn/pq4xSDEW7Ym1bL6h3rfaxfx2NUDJuqTcJj
5nnK0VDHGGFHT//InokfNasJPodFb2xQ9vVLjrAbDEnGbjuEaMiPifkhVAZ5ia6hclR0bIHiIRg+
YAwgsDABD3EVAR3+FqjDlhymvY+HJIHMWpuds9Fpp0ar3prci4xctNkWNCn8uO+rK/Cx+p/Qn7/r
xavNAtrvrN7/A+VjZoH8V/gg/+31Gn75H38uYkjd6m8aHZhZQx1mxyuyB02n32g+AfSn/0u7a17f
f65jlvdMKkRAGD7RzOmgPv03rgc8EBb3/Mt4ojGRRJB9Qe94j+7xMg7693KNS9hUwbPi0QsIheTn
tD614gTIXth2d1Qy+iYsEM5OuvF7l8b996rCPgRHDGtd2OhbJKrZrIWG8WovgTbr+Die6XosKLDz
3SAuhQ4S5FeYMfzj6d1oQ5xmUTAld31aTn6tGBeamqVPg4XXHedHvc+0PEcdQsu2pTe1mzLSED/Q
vD3yLJ8N0SMh1LjZusrc5nEw0nrX1WZ1oHhRKd+C4SrvvOchRo351Ye/+/m6XhMONOLKq6L3533T
H5pxLWx8jNxP73sQQSudThF3iPAzzlV3ed5CZtEadY1/YXJf1F14cCe3vWj1zrvLXS3cBnqS7vrS
6i9lE9bfZNY1T2Ua3FjDRaZpP96/wxfswOl3RlkTXDV8oxlPuJxRMTsxzSHhDjMtVY9mVna/x0Fu
rqLatjbM9qxLbM0g46kVswbZKOtqcpKtrUU+qIF0HTUIZ5qZ2d/nYdHcOPlU7BIvJvNUeiz41Azf
tbhL94UbqrdVK8Mrb1BH5pszQnjwgnP9m9OqnkSLySYAOLr8xH8ymrm/9KrLEEtGCYlS4gto2H3m
d2ptmP4o0ZV33SxYh3E09Csrmo4NjlUYobTq14pS8jZutLLFGWskA2rDdOekpViHcKFvrDbBojMo
ZL2qplL5lgnFDVaZ7bHcU2WnDFZ+N2Hz9iMfGzLoiHLssbQejM7zKWrdq6qK2900mWQDVVtriNxP
RrLCn7a4HEYDcIBbGulHZNNcEhiluzHEpH+cxGA+kinZ+aowoGb68AfzzwHDyrWmtz/4XpXmpy2N
JejerncDTE/PKTDi8tlsh34ThF0gLygw6jPr5bR1zMkGGBYcCok625+B8iIsqIlVNWETFw+TBlI4
p1rYtm5pnoN1Lz7jm8ssjlHTIOl3C1yfyJXLnSKmaJdOtUczoAgDHwLEdalFoAuxm6OkyZ7yQM0f
PUM+ZqPy/P4OeYGQv9ohDp0zpg8zBhSShfrWvMPpB/RU7PI4ZaDCpGEPN0gnOGvbLdwrcLcIlDle
vesHSg2r67XfR69QrmgfpJdJjQtpDmrpwqw8nMooJvwc3MY6xtgW+dI2x9irMr4PpCc73ez3Wdiz
V2q7udSyRNvbZgvhxHALy8/raZ9CsfsYqd1wHQ5jeVu7NDycSBR7q2zUOy/ttSN/gsKvRPVExeCe
6VkuJut8fcZmTBXBAYH8pLO/GMQMo22ASByCY2noPmDOa8F7aESKMAaA7N6+sMtuFbZiG/fFQwU1
5P1PsZBXmq/Pd0BInxbiTNpdGr+VetzarZmYx2AyqwsrUBzebn9hp/gsVMGY0hIO4odYybtNH9su
zgiD6VtAp9b8OmaTWpJeJcnYn5navtkU820x5cBfnmk4U+pF0GktHWzyYBwLbfxot7p2Y8WReXj/
4eej4mQZzhdBQGFmxOiwHjj6X0e2McIoJqY0OtJ4MHa23vuDXdQHWbdnNt/pHGV+yRY2tjCewKbM
yL3FhXS8AhsThPNxElm4UooiavwKibN1AxzpKSv04cwpOf/A0ycjUEOw4fHgUIAEPX2yOqo6mWpG
ewzNZqN2WLs32qrN7O8dLM4aMDVgh+zMNX+xlGmEM7skVQJqRg/+9KLgBRJmSF15HDwK9ql+iEaY
BLXcZUPz1aEVOHnORpI6qyL6Xdez3ftf8+0zI+ZIP5zyhQTwjUNqbGdmQw9jOPZKFK6xHxrvEzp5
dN3a/rZp9a/ckn4BEqzbv3/h5R7CeIIBPGwGDbw9i9VaRHAzlw0dI6O+hagy3ahlvMoUrbjoHd0S
PpPuzE+beNqUQVFspyQLPtI27rYUFdW+kq78wnFU3Img0s+8kYUKI9ogQKAgWLAWSGzpyy+m80kX
s7PJiG/tdhrvpdtZF1nV66ssa4KHqW98e0Cwtw0SY5uW3qXTDNBFh/47JQzNACeP95KkZRuhjkk8
cvp1prKOkCPieCjLc5jAxVCF24UXQSbK3aLWAJBssU0UHc0CBfdh0EMdRIzcVzp5pVnXnjGudcRQ
w1bf9oriB+l05hMu1g7wLc+EZ8kwhRwdaN6cdL7KcYIwzwV8gvF2zFsmm6O915lB+mmP4m+Zata2
YLCz99Aren/pLCLQy3XhnTGudujKsVVPr6ulzIzNKJpujT6O101TNNgZ4ytB2d1u37/UIm+mfsdS
G0AgvD/mMyyG00sBH9NaJ7aTO5w+lRunV67ySYFfCnp8VQTSj0Zz+PT+JZeMKUoMD0OzmSHB8TJr
7ZxeM6Pkisegno64bU++kRUurb5mwuPNqLW9k07Zhg5odjAq6eDpbVM/020tnFy7UKda84de6VCs
Fu5OUbF78N+/vZf4/u9RckYEeWToyNNpYBPmYd7p7VlDJHLOr/GIKNWHQoOXHso6hnI0elATUIXV
wzH2VXrAz5D1+6sgjJubWErYMrgCXDoIPmymwRTruMfq3bXHdGUz/6/9KG+iT2bXJIfZgc4VMWSD
2C5vMl1M13ViVn47mM/SnWYylhwu0IUV56LxfPPLhwMoBzQR7RMW2iIoxY1DHzLspiP9dHvlGbG8
NGjKbsppwJqwikxlm2ZacyHcrxIJdhNY8Mrz8CNlEX3Qx6AxVlE2yW/vv/PTjcYrn+tfONwsQ91g
WSw2GpCdLpHBqB1FmxjfLVfme5gZzgrzsXwTxcrwyQVdsNUC9Vym8+Z9cGXgZqRZqK5A4VusRdUZ
zMLKC+0YB1iw0sQOV8PoaWdO+tMNPT8fQjou3Sr426Tyy+cL2tDutcqtj4S4blcb1kd8iJw16g/K
mdV7up9/Xml+mSgZzxh9fbF4AS3MKJiiPlrA2J+tQoPGknuXusZktB9ogUeePCfssjjp5ovClJuR
xaSM5O5L2q5blUPHaSCPYGuKra1E+p1d4eSoF0r7IAg+mwif7ieJe99Gbbp25Ub4n+H8loH5GcI9
81gBVNVpzkWauQg9We0vNzbvYfDkWFMu3sbUD7nRlIE8wgohAYl17TPzH3kZBMZ0KMYyuAwSbIg4
04BcqGV+wdEiaB2gIJ/TrIiowrapaYU7axL6Rdq0X4vQ/WHmSrJqc7qA7++CF2nA5e3OACXMsdAo
ZEWeRh49h4moGGV9rPXe2k5VP2R+Yavhzqm6rVuXoNAnme1Mpza3AEOHY9e5CYMhfYo+24garfiZ
zUHTpugKr/Twhiqr/WpVbbazZpJ6FpbFDz2Pswvg/Cj8VGF86ZU0CTqzReqptLyrSHfzjSnj8qYu
1M8q3conAgO4HtRRnBsDK01Iin19E/WBd+za0t1GAkEASZ8UQUqzYsyU26tYZtGZpHyRtLysMcID
59Ucm1lii40aDoqRJU5UHR1VPHpjAWVrrMyLvnDrvVKU7W2YRsq+6+WdVUzTxwBz0E/BiHQbTNEt
gRdbABtqk27Bkh69ZLwZFTO6yFvLO7rl8BchUvOO4BSBxUEBDwJ8idkTMs/kFCnlMR3Ndu+NacnM
TscgakitdTtZ0+b9pfN223M9Rsq8ILJ7+F2nK0e0qQU+MmCwrOvqM/wmHwx2sqpjj1bM2NoHz4JX
8P413wY1SjFiNVM3EG7oNp5eM3NcGjZ1WB2LgVFmrcf6OmrNccWWPgcoPa2UXj4+EGskSSHhzz6z
8628SsQGpetsxLKqo5u5BXIxIrwpmBiv4ijJ/z93Z5IjN5at6a3UBhhg30xJWuN9Z+6Sa0JILgX7
nrxsVlFAVRbwgDfIXeV26qMrI1NG9+cGTTNGGRGpoJG8vPec//zNedYHp/RUb69H3qVGsqcCnshU
bXVKWrkZRdQh5T223dJhqGBfhUE0uZNMiK8iJdUJ8vOb829hyTKNd3RaJcQZq/trCUBvYhGDfAyN
uZ9RPBOAHomtGbemW5nkFiQVmX+NLPoTpeZaccPhB9KAHTsjhaXrXR9NuFeZVWJyq7EjDc9jHY/f
KqWan7rCuFZrQ9sB3cp4LMjqtVTHBtEDlXGWYX68qRSpd6VCLX2b+ebnVMUbZTRbzdWlYSSnbmfy
n/XH8YukcPAEdtvsC12TvFrHQRGbvPBTjxliVmATw/ccb7W6K5jPi2nYZ0PXX5RzefmbK3a51yVd
eqk2yEBf7a9VExCfKFhGYZShda+DeJuzhVLkZtP+40u9+SBXl1qV8EgMizlQ2ADsSh49KWs/w/DA
DGxwPnVR/VmdOsX/+Iqv4MfR6UGnxLQOQJbOweKjOf5IdKEkpYlK6Z6lKp+PZOH2XpY55WezrBdL
xFjzNCsqUEirt3UzC58torzGHSHymiaPCJ23OQsle5bPcFDYSHmV7SSpa7ZOMsfbatDM+7KN4Y9r
Y+FOBlK4Wep+LK3FxhRSKbtjM1clbnJzclHbs1+Pdnne5cWpG101hNzYEoLLCbCYYxA7/QbGkKZF
b9Kn99KM2JHd8JIB9+QJeDLbIpdG3xn1h0hoHVwOYnxcfXz6+FG/2R6WH8A49HUsCqiw2vmyQYDP
p016DzEoAomWTP1HPujDloK9e5yG/FQS7wpE+XnLNgldDGUYFtEOH79buWAIBPM8u9fi2jy3RbDV
6HaNhXFbDEqzD6VSvy5EE/qVjs9FXOuza0TjKWjsbaXHnROxzCQNtzP68tVGRaaaBVwSZvdNMsW7
3nGiXapbZQKtJ5jdvv1Bxgrs/XC0N1BbAj8GUG0rwWsKUuNOBI39NUpOvY43BxGIMXv1MrACZYE/
e/xw+lYtoBoZxb2CtcYn9IWZPw9mvDFSSbn7+M2v5mOvLwJEnuZwEdHZ7NbH18JWATyLnuG+atXU
Le0I1++JSYsbGm2obUSch+e9phdbBSsWvy4ldQvZvj9HpgUbSakSz4AQCZpQJOlOUSClQDyD2Neq
IHEozM+speDz+hSxQxA4ZXTi0H7T7zBlhAu7nNcmWtq1ZEtXpAB7dDBH3SYAqxiLeAvWaZ/Yi9Y+
E8sn+soPX0wt2JLWulJ2A8NWB1HeCyn8EQtrP8T2p3IhqRmxAV/NkDq3jOLgTkMe50pBr+xgCU+P
KUCPl8mouD5+b+99QNhOkj2HrgHG83rPgL9H8KhTlPdSQdudIyXepJOanMeVeSDXdb4qphsSF6UL
LFgOaj70e3GqGVmAzl/2Z4AclqkJnLMctEtI7fHSCSVMyKWuHO4UsINN3829r6fyn7mBwUButc0u
hBa+1QrRb3LgrDwXJ9DzVTfED4DipWG8Bq7PAG/xNvy1itKSMGWiJzf3VSdMr5qHbFO2yVORyF/D
tpI87GV1PzFr4FlNOeViu1p4Py+OyIM+mCMKPO344nLWGYlpVu19OMbfVWnSLwHE88PHr9l484yX
2nd5xtwkVOO1oMQ0GjFXg9nfA6/aO00fwu3MZNrldWBbOOEuTSVllheKGpbbLobWp8O42EhRFBzM
ak7v09Kev5pJmV4XdjLuNCUNPk9OFT6HrRzvCDeOtmo09tsCq9qt3XXGNurVeRvnLcRKQJt9N9CQ
5EV4Qywf2Gkv2osxstKdpUSfhZnlOziBzkaeoubaTKeWPnOQNlMyORfzPJZX0VhnrhVayUGMpLvL
rZptIxXaalAL3Y2i8ktdb8vpQkxxuxOWXl+G24+f4ULROV6ndPIseZtXBTLCaXP8pnKhpK02avN9
7cQv2mQPnupI8nmWO7FBWtysLn097rBJrA67IJyqL2HUPqc9mHGTpfG3qsy7K1E11Z0ddTDuo6jd
SlVUuiKxzYuqgKNq5OVwY0ST4znCKOBeB6SP9uWkXmkCD962CbP9XM+nkqHfrEEcA8FyAQNQATPa
WY0itFyy8sGO5Ht6Byxvk1G6g/cc3P7+A2TMgj8VhqDgq2vrIDOWB2cMGuW+z0a/HONNOFkbuNOo
2JutrXQPkW3uScLdxWx76VC4oihulXxXhE9he1MUmMZq05U9KG7vFJuw22dNd0jjwbWH2Jus3uVj
cytteDI48U9slO+8fZBZhVBJaFV8Rmtj2wFiJRZWnX3fWyX5gGVKvq1dUtrr6gjHT+ti3vLUhkww
SgOePaNCtwmT8kqvWx2GIuiOmFBYVckwe7UYzufIfoGrWO2M3nDOa0bad0JmyGBLcvadhNNoyykE
dRbGvm+EBqNOVR32ZeJkJ87u13na0QbMzIPZB2w2ABYVQP94YSuJPmRRpEj3Y6pN2wB6IePh8Dab
xXg7z6K6aqTIeWpNwpm0obfcwcI1f6jhdZewM8NYJz5clqcaawQ11Fy2lIQJ0mj68Joz/+NFtKpp
ODyxoOCgXiY1gIevcMgvHa+FnBTia6/el8RWADaX0NmrOfZSSZVOtCrvXgrMkO4P02++jePHEsLS
z0J4HvdqngT0X3W2cyBEbFKW1/3Hd7WuH3/eFvcFQZO/3ohxRqNThrmrtHvIF/0+1UPFzydyqSJN
vqD/daOmjM8yzD52k+I8dc6k7mE2E8YWh7OvKnwdclL+XjX/+psQHNsgs/DE2BeO718vHQZ4c6Pd
x9HwJ7V0Vag7YQZ3mTZYJ97qqnH4eSkOYV4owBBjreNLIR2BsgoP4X5U8kfJkVGTFLHpm5JMdkwZ
ilN6pKUaPV7x7ECoVeESWMx31vPyUC9Z8XPh3BMKUH4zJUL7FKxU/CLWRUZCUqp8HnGea/04KvZz
YEvfbUPYs4t6Y05xAEugQqOJ1qFzfZJkKzib47g6UwBAGb2VyXTiC3178oB9MFliUrwMqtf45yDG
HExxTh5mLcIRaFaHF4348z08IY2Bm9qfNUV8KjB6XRryUjjlYIyBuVLVMys+fimiErOjiLx+aHvV
PEtKxk+4d1dbrAumm6aDCVL0o/aVbbnyU9SbNzNygI0O++3n6/rPpmgubnUfUDT//urK/b//8X+P
6JnLH/qLngkJkw0OmsnyHsDoWcM/ScYS588fYGJLTyejIceR51/8TEmxoSZjmwICwMvDJZtd618E
TeePxUqA8ftS5DIEsX6HoLlq+RbGAr+MXZjKgfYBkPV4fcxGZoWZI1WPslTlqSsiuYk2o6adZygv
KjeYrfq6g8qnurk6oc7phYlWrFGVHfS5eXCneExqHDPn8HJonFCgTcuH73CHLQwpk+oxkuuh4ZCt
2ivYRdG3ec7Tn/jif/jKonz7YGX97R9/fyWvYwV/vLb4Y//kr1vyH8zagIhATsCPF+XhP/nrpvkH
TSAjMnAc6tyFlPsvm3ftDxgHUDZAmBYC+9Im/bWyVP6DjB9QIsONfWUG/87KWs80WPOYCOgMBumX
wQvXFiIJW29a5XbzIIzR/GQHgOc10tudNLEddzYB6RHaiMu2TdWzuOmTi4bJ1FfQadUb47LcSNjn
YTpizTchdsj4i2rzjYxMfNfa6HdnPBK//fKIb3+eHL/SbNfn1/KDAU5xF+Yw0fASPf4UsI6LKyNK
24dggiCZjfO8ESVimpIOZaswHfI/vt7r2fvrAfZ6QR4NcBPn2BvtaNIajMMzuX0QsSM/we27MfN5
wrVUGjb9aH9KMx2MscgYS1lxTwwPyHPB2bZJOssmeUdcpV3Yekk2BAt5sL8UA3Z3TZfVnjzZLVOS
xNrqk27tEvLW8d5STwHB6yOYSnM5VcgLYLIN23xVdM4KTO10ypmDGnmE+JDs4ykJY0bvbbaZMutB
Tpr2TGr7h48f3ZtjjQuri58yJZ0Ch3DNu5LGRORzMXYPZYAN0SSp8U4Nq/gi7/FudTpiTwZL6s+g
eQ77apIkH9lQ62Osekpp/t4v4fowWSGAsdOvsRe8q7UqyOr+wcASd59kpXbJAFhcxn3d7Sdk0Le9
XSvbrpWbM8tIuq3e4kyrl9GpYcebDoBnAoS6zFoIgls4d8frt4KArchFNT+kU9l7U5BhHE1W0GPN
CtpZUzYemrFFVjXKtqdMRXXN15RucOzV3UDUAU5+wr4bcDr+BNNMvcKRXTzZUpZdy6Gj7U68wLcf
G0FOgHRIytls3rxALbcUUkNS9cGuh/iK0Wf1ElUQBY0ibq8ijfZKGxtzB2+ieADUaM5NUbDEprlQ
tkQFjlutNOct/zreFfhD4Ikuyd7Hv3HdOnBoo/R57amYr1NrHj9PqQ9rPSwSjRiIVtsl1YQcUGXO
kDjpqWnjK+X1eCugZwC7U62FnAkT7PhaAPmRI4+6+iBqHbdVO4+L2TXLaIj9Ls9i1UtwjyfuqjPI
jgtl+V41htHCOHtKso1TNaTIoVVQWyo3JORbK4SwdoGOV/kkNJjBHz+YNdSGlzq/0OB0WfpMPP2O
f2xrNMaMA532kOVzvGtEgPIeD+id3E01XXGiXtTZPJ3F4Ch+rgfKiffymqVz9LAAwHAUpoU3NDyd
zGVX+qV97PWs6jMMER4A8oznDDkw7uh52EImLnT5oQO20dy2QI4Ecg95160ziKq+heIQYEdujS94
zk+Fj8WNc6YElZG5ozQGj5qeWS+OHIFRja1xkeaK1XrgWEQRRKY9wmqiw3mJG1Pv4cuHdrhpc5xP
uLzWg5MPSXvWhGZQuU5fl7gqzqkSonoXw+x34Giz15ZFnpPUDitfOLVRuWEIgQHIoU+/16XifLfU
sA1cBnlh6tl22h4sI+JTQM0z/0CKMJZonU21Zg4yoTYOdbJSdmiA59I1qioTW6erGFh1Q17tQgEY
49kghoWXqSjw0Rdr+EApAgq8S6wArNipxxZmG85NcgHTUapcGZVZRoSboqRXCUPoxustLCb8OIhz
wy/a6pCYDaQ0pw9TX1caTdlOjaoGO4GvzujXKTE/Z2hO8BCSuwaTKzWPbqq2sEmBgvUhe0U7ZL87
MrNZ04if2PRocpdNZbXxhYXeDknSWw9mPjobibwhF5V9vBVSpX8pDTW/xXcaaWlpGA90yNH3Mcr0
E4vyzX62OFLgU0f3/8ouX30TCvzmPCo760HK63SnzjDLCgmMU4RFuc8tdThRPLzZnLgeRR+UKmdx
lLRWm5OFXfDUqZH9IEkxI+UI11WjDK2tjc22+/Hn/s6tMbmH/ATrig52TfVlj00kY5idh6aMLFeL
jHDL7Ik6pVXDba462fbj671zaxxjSy4cXD6IH8vv+eXzJkCqD4PRdh7S2Qi9udZNPtr0RyFn6u+/
NKpdeKg8SoQoazJ8rUeKHuRy8DDg0HYGsBn6IYGGe0Ev7Q9NMJ7QFa2Hu8tKRXu2cGYo+DAGW3Xj
eZXiJ+sU0oOeqeU+bZtlqJalDwTTFV4BpWAbo/Rya3xCN3VW63snTU6Z3K40efbrj4CDxcHGxAIM
dFXnBuABbVNKxsMUS2x9tQRr8iyta7nxsziwAxRV0MrPmkCH/BTgXD14HYsQqLSwtEds8oGyLKRk
xokl/baUQhACNIs7PgchKNpqTWtaDuGrDpwHI+5ND1nXWRU4BRJBPFLwcLcuSjwwXEcLhC9LVkl1
Pg3XeKObJxbg28Kceo4J4kJYoRmibT9egex+tYk7SHrIulx6CVAqQTZ09Js60rrvPQ9j8pWpi5Fi
Jdn4FTs3NffkPgbvYzIpKZ8dnC6eoi4jYkQzwqeEMSD0Ggup2FXaVvKjpnKDwFKWxcRUliEbyFPO
Y64yXSM+qqpwV/j4m3r7DbPGNWB7lM40jWuvrr6puhG72OBBipCjMyTS3H42lW0bFf121JpT3/B7
1+O5sc6RMqMKXNUzvZaZck6GyoOjNnssFxmWp+k97itgTnZ/YuG8875QmizDCNYNbNc1EqgqQ6tG
TMkfClvPHkpg/Bs1IGSMZMAKN44pPMNhl7B2Rq9+1HSDr430BVqvvrTszFdhJ+FzMwVil6lGtncS
ExFdhDTfywMm3zBoWvvMatp5k1X1fDGZcf2ZsXJw4jbee2YsN9Y9sA6Q9XpzoHSQCd0LKfPCwo3N
4ItI5u+tUL9l+qlItLd77CK7Q8UO7wIgYO0bhbmGWg+IFx+0gYRGggS/RENFBIKhPX+88N75qLkS
xCSWAoJbEP/jb2no2y6fDCc8lFHdfcGhZ8bEkDmMW+pQ3b2pNhLJK5KgjWm0hZjdENObL+jPYM/n
itRVJ9jK7+zB/CCKhKVQoInUVx+3XnRKnFdFeMjMxtoTTDLcdtNseENjJXs5absNac3ZZa8X1cZ2
AvuGtqQ6wdXSuenjCpZZNZ7flPzULnRrq4eC4ZLdMq45OGE2nFWZNWyMmJClj5/9O1cxGNTRVIAQ
ofJYFtyvB2nbtGZaj/FhTrvIjyjA/Bgf0t9ftggJltguOjk2Te34KnlTkpqrxsmhazE3KaT2wZi0
s66sha/004+Pb2kdqMHhRe/JEQrqtcwz1o7SeGWoEmTh5MCJ7RchTk6XA75qhWfGU6PsmqgzrvVM
qJYfZKgo7mZ1iVFrKmW6HUAi5c3sdNNjplbOrbCl8ptaVPqZGXi1Ve+0HIIfxXIhxZ7RWc3+49++
fL/HLx3EYoHjyIAhkWHNxjcVITkz6cGHVkaCYOLwUlvtI8rpC9nIXpj//GYu/PKsuCCjKP7HEmu0
WulGEqUzDnHJYcA7jKJCQhWewc6oAuGcWARv9xMaQggCS/cKLXjdEmaFEeYaRlXQSScH51N02TC3
DHdSIAd//Bjfu9RCNmEJ4DrJznK83ho1wZqj5XCm/k38uS7DnYlY+yxSlVMuyAty/+aVcQ0QQYX9
WFvPbMZISVJN78oD+pX+zjYb9XM429Y3/AqU516ZtO+a6KWrxWhO8Qwo3J+jRtJTF5N2JXZJvpEe
RcljJ2nGwsSnCcuXNJ311AulJB9JTE0a1e8xi6UOnIfuMqjQ+vosSW3eDG3c3hapUep8R3pSuUXW
Nc+mVJnfmiYwMRXTRrFkV2JBfp7A9U1cSVaGG6mrrbME86nsMjTFeCm3YZa6MyINOrupMTUf8q8W
umMSDV4+zyqUdmdUpws5ROnocXjad80wyrNHDkrRbZtExu9DN6v6Wcr1ynLVIIq+yNWo4cCTlE22
qS0V6/FuTJgwDqHGsVX320QCMXVF6ZgkUfRVhoXmNJXXjVS1qa+YzAo8bH4Y8edmiul+nDjtJSRZ
aXanbhyvMQZ67KQgSPDzm6aLrKvkLx+vo1da4ep7RPaGPR84LHXDWtihaplep7CRD3mYRzgWsVYH
dOAiGd2RcNXAV+Q5kenGbVO4zWin3wKzmdACZk1zV4pmYMfQauvTTM3e+X3RyVvVronNFsHYnmEN
qZ0VU1g9ZaEwPFkv4uu0icrKM3utuxb10GcLv1PcxSR+vbTDCJQLN2sQLt5w6Y/akOMYRkqmEk8U
dcq4sYYu+RyPnXSqDXpDi2B/oJ3kWTAEAsJ8Q+h3nKTT8ds66KnqvBhFxzHctH2Sw4OoKsGvgIvu
ztES+A5LvJJ3pjR0REEC8jueTmrgNkeS0HmZQ5qNK49l8CJZqUYQclOrMDY1+bkj/IgUwVovrrgl
BN56RQ3vwr5FuAAzDgy7y0IFgnVuFNcdL8CFTmGaZx+/9bebMG6rCmpHU8XhGMLY8e5R9WViBb1T
HeRRlbaKUwTnkSJeOpQpm8gmBdBKcSn7+JpvdyygcUhpCFKBOhmIHF+T6Jamc0RbHhRQa7+Gqb1V
c93ayM0wPXx8qbdHPl3dgiLChIMFYq/GeY2A+1IqSX0IlTTamErbb5xxnE9swcvBcfzlcJUFrkQC
Aui8BlwAkI3OiOr6MOqLoFu2b6JeqjdhIAhF7ab7oqbJMEQ6bj6+u3daV+ZSxAHw4l41Bau9f1L0
Ks4tqz20lB1fZWuWr6xSjq4mS2eVzpJyW6VdtjHZ/PzUTO1rsFLnB9xiax83eXDiQH/35/DJMIdd
ZmlvTvROdFSPmdkdxkoZd3qcH1TI5m5gYHQ5VRFrXLanOxJlFqdMS9uN8yTu8iCVz9UqLk4Utu+8
elTPuP3AQKGTWcfkmIneFIhT2gOkHuTO9RD5MoY0J9byO3sFPCNonhAYLQgN616rDm2lH2IxHOI4
Ua5QW04v2MNTNDuZ3m0Wkn7jcuTVG7nU2/Oc3zptFM0hULSW+z5yMznjIDLltARPlfpmSVUIuxwH
93h+6bO27X3DJKsG27g6Mv15UuEYytKU+3bA3/hqJKp0T9KH8RLEHSHGmMI53kzk2z8d0f7HrOo3
AxVACJYaDxPVJqxWc1XZ9oot9JDE6gOeGMFOFS2nJuzB+qwmG6YDx9khwGsveSOPcyGSx7xQqx02
lIYbMRXb5mEyAVnU5fkYFGKLAYJyPoRB6aeDPJ5oKN5wj5bfCpBFrizs03fyDSbFjLvKGA/wbKcn
QiKEN2V9lrnxwgZu2kSCyCXv5yViV2GtIC8YpbPWrsrz2gqdGzVyuufE6E9JsNd73/K7lm+DTxZG
Nprc472vEn3UGmYxHeqCFN+qjsVFry70nH6Kth/vDu9divWIZgKXp0UCfHwp3PY0s+jU6dATn+pV
slF72Mrmu16LmhMb4PoUWe6KuccSmMsWyBo+vpTcyVJg5OZ0WE5GT1hkmU9DYHthUourgjiuK8Sv
9Ykae40PLBeF6kSYIiMPYiRXF1Wcusf0TXDRWs/cUB3x8dRHaSNC8Ci5jk5BzG+2Ny64sFbo2tHV
wTZZdanEo2Rd23fyIW+daatRnIyegffRZYXvla+m2BnLyzBhHg3wEKE8iqbsHyusmK+GImxOLPF3
njmvFoR/cY2BMLPsf790s33lSHxbunwArkw94prH+xLMwR2GXNnWjTpujHE4GU+4PNRfj7rlGTi4
pSyEAP5a54bYDR4mamXPB2xipIvZMQo31WPcZkkJ3bWYR220RioPVVNkW3lO5QNCPsMHS6ou+qG7
khh3XBiNLt/1ldRhPV7Nl1T6pV+bknFia35n/TMYYwoB3wJu5bqexWSV0bJVzocmivOnpOzVpbpy
to1oqxOf2jtPhSqD2lljaYBpr1ZGqYxswHqmHHSrn8+YUkxnxJipWyNrNJeEXJkeA+fBMUi7E/Xb
+pSjUGfEAukP+wRGf+ubhEoigz0788EUk3zeNep0GyTS1493kre3B8uefWtxGGeg9Aoh/bLUpjHL
aXEz+VBUae4L/vZTIeu56+hlukVzPZ43dS6u87ATJyocbSnQjtcb2it69aVaxMt8LfeZEPAFeayp
h2rWJ7+zJf0+NwKzAI/skdjiykxw6Yyz8deiDV/TDPtx8Dss23uSV3JrwwxTlr3KFprDhxlVj2ob
GfuR0X+DI+nMf0lPnGvNKhvZn4tp/nNUscr2KqRxD7YZ9w9DKT0bxpzd2g3MhS3LIFQ8Hb+iP/XZ
KC8cuCTzeRdb4bgN2jT+0odkJDUx3AZPZ8T41E1os9yYBvEmc8g6dzUoK/WJtf4Klhw9p8VbQ14o
D4s0itbleDewM7FM4sz0MWnl+iItVLn3ydQcL60pzsJN5GQ1QelMLXB7tfT8LiczUMb0I88UxMrt
1HsEzqHf0mstxF2FRGqo3Xr9Vcr7ZBnaYlE5zxlZ6GOBJWBSiJFcvGjIywup66BNYD2ewInLa3E/
I0gKt47aGeeTE4SdS5B6F3vgPe2eSYotrvWiTp4/XqJrIw/UWYzHFgIgsjBQRHwaj7bDUsoHnDu7
+tHSouiiwpJ2rxhJGXtJaBYhO1BZxm4e9fU1bU2yxxGsG9y6N8vJ02tJqt0Sr3LEkVOkLfbumdiH
Y+psMlHjjwadWDF8nUHHlV3bjJotJy0rH6vq6JvOXKojLTBNtmIGO/GCwsIob1DAGHNz1rstcYf6
iWb9zWfBpwiJeeG3c/Dx/R/fLfOLSqShXT4KUTfbkNNFc3lz0XkQO/qOVVJucsI69nIY6WT85Wl9
Yt95g2OjDMSgANkNSArykXV4n96nfdvbsXh0jHTYp2Veb0qrS/edjIHlHBr9mTSk7a60VQ5j3H29
oTSTu8jKp93Hb34tP+PZ47XxOqCCgrHQr46fhZDHWCuKcnxE79s9W8pgw5jrcN730tTGRS2sDOZH
o1qpn2d5pjEKrTS8KSCHi202Zd1drgnLk9Mp+/mS/rOJmItO5gMi5t9xEP4bPqx/O6JhLn/onzRM
yJaMNxZCN/7tDOI5lf9Nw+Sfwk5j1stxsayYv2iY8h+MXOiiGJtCNrQx4+El/sXD5F8ajLMAiXXG
38brt/0bHqwrii/sXj6ZpY+BI0EBQwl1vF4QB+DiXpfBLYcdZVuUCLdtv8EAmfaVTeJaqkpuZyyB
M3YY+OmPRqoPkozAs7Mmv8BBzW2l0XpSiPaK4vEsJsvMY2aJjlO8QGP/9vp8/8MXEb3Gh4vov/7x
t//1j/8HXfy/Ifb+n+O1xJ/9iy5umZC7EXGiooDZjQ/gvxeT8YfN+1Go/F8pvSyzvxaT6kAEXnKe
QZmWTXIhl/21lgz1DxiB1EoLiM3wmRnQbyylVUcAjx2CC2NxmiyKIxghq6WkguxNoki658wa7a0R
htOngSKRXDAUlhKehZ/NtkMTb2aZuMJo0LqHDhF9HTqDM8Rw0v75l+d4+/O8/5Wyy13/Ui0tv+fV
7gkuBaYknApLIfdLoRbPUcDsN9aflVzYF/iJ1eeIuDJvTNVT7ITl1v5dcHApFcHSUnAshiBcb3UC
0e1PlFdj8qUKdnaOH7ztkspFH1sTQ7IZm5IghlMJYu9ec1GqcWFgprV7MvYtUzHaXLN1YfPuoHB5
yYbMhRPV/Ops++e9/XIdVuSvj9GwhBj6cEq+EDvvF9vwPNzUZ19lV/JPDW9WRMe3l1p1cTVM9kxj
1PnFciVuyvSwCXNlP/Zean8/uJprbk69udUUh6gfbo1nCCEeDyY+oFW3kgFMEGiZqN96ZhnwpQtb
JbC10fHiZ5xo7iy5qULfIjCGpMtKqjzYHyV2ikSSOfihUVd4JsOz2au0siddhZlh4AmjMSNqS9pd
z2ll0sxDdchVauIB/nUSWV2Id0Ka3mhWQXQpPZ/9ze4GJvv0D6OBCFLJC/JoQkqxpjLM5yAXuKNY
sigYpTj4U48ydq6YKOJm1PMB1W6Gp/MMf77t1U02WspLVbYZjEat7b63ZWwi42Oy02xGOwlSrBMC
pqSjXAZeT8j06LbsLwfMV5XK7YeCWCI8O1KbWGQzr1xtMGJnF2Md5Xh5xRwKKXEPsBay2zuu7UDT
95WuSNoLrcbjGGM7JblsHSxyvE7SUb0KgilGby6oPhjpxFAS5xbJK6kfC5lhTKic5zxQW48Bb0PU
fN/l9xMUqd8ber++7GWH1BlEsyViXXy8lp3IQcmbN/O3SJm7XaMUNNz9JJ0owtYbD7AP5TEoEygQ
rJM11jRplH6VHMjfKosQF1QzeLsga/Scpm5PtDpvvs7Xa0G5xRuIG6M0OL6jHG/eJm4z5ZuMu6bM
xSropkIoeKbXrZwxRTLr/CEeo/hgdk7wA8/pRnUJV02/ED+s6Jvf23MXxAvqgs02CPkX2cLxz2kJ
YOKsmbj1IjS3eHoN20Dpqn0zWfNPzdj/iMAe73+L+olDkNdIODoFDBDU8aUiO0hCFbepZ3bHDJue
VvL6xE69aYpDT2c46Fkm1ryhXDqXLd3v4+/c6XL55cIUdgirF5rMassHU+5bRcm15zAhDWhwcDks
RwwMjNQ4hV2uYI3lUib6fIpB5GJLUXh8p/aAqjihkHyuydu5HZgRb21Rn5IILD3hv8+w1xsCguWJ
Mhx6dWo4vgoeHupkdZX5XNZR4sWW2VypQRfgJR5PmKXp0qePH+Cbu8KOaLHbXyrg5U0uv+eX4xnN
fz118+Q8x5k5bJag+02ZKd8/vsibm3q9CK8KjR2M2Nd26ZeLpJk5NzkP9XmEq+wLWwv2pdFgaa2S
OZb0yakh1AocWmppkxOFqR2NKEHCq5pjtOKuQ6sePM9OO8NiGiq3G2L5CrpKsQ2E+hTZ8bSVxvmU
dyfT9vX74yt4lfFSzwEC66tPD0e6LEeYrn0lmzL9liv4fuwkA5M6N+4aUVwCtMAqCcj5st2igKO9
me2kUD3SYyoHm/VIq3e5WZN0UypW3mzFYMGAAQ2Ap2yjh92UhkJIY0+qOZUAMYbfsHNQUn+owLXd
PIHvAMI3EYNgF014pQdSdDa0OqVQqHD+7KhKk+8zCFZPVlFYk1ht4Xq6iybcTzaT6LovQZwQkm4b
nLMbIF6sZmdtGJ9Q0CT1LnYia3DNRgquG7MM0l1SR6m9nYk9cg45fhBXao0kyjXSsI3cuTCHJHVH
TRqqje70yveElLqK4iy3xFmhibLDOn/sboYyqVKvbQaj2g3yZMhbp0eA7S9s7qdRr+zHMgr5Pye9
mpVemjPTIjWwyqABzxLOzZmmjHvDCuPEm0iZ069KMsIcgvFCU9lHpWrNVz2zqWSvFdTMt1E1h+k+
U3LZ3AaxIW74sEXmBaaSpftab6LzMY/xgEHjkkQ7pCW5wY7SwpOxlSiTPa2Sm8Af5WowdhVyAELd
1BDXhFIlfO7WKeKecC9oss3OIrgK+y1thOg/hzpmBjnvZUJzMQxAYJYd/tkuHgegNzI1jF4rzcaJ
UPOwbZoKRYrMlJBAOlseXFVSOxwDjHRktECM62Ua6OHTbIb2fZrmOQqPQrVDKC2hljB7MJ0D5OwB
H28ZB1gAIIPkBqfJGQA6OKuWg5GNmCxb+icxt6Xha62T+FPCl+rKpL7VvjXiD+RnTV9vtVo02Z1C
0pYGBzqwiLiInET4s5UV2EJoyMp2iZlHT33t1J/wwg9f0skJtfNaS+qLgRl0sEkzQrQ2oh+k72Jc
UuRqDTx8I8el8zg3avTnmCdRsglqjafkjK3Gcn617ZgTLXqqiFRTXAPeueVauZreSpZOEFOPi+7/
5+zMmtvWmTD9h4ZV3JdbUpL3eInjxLphyckJd3ADSZC/fh7mu5hIdlmVuT45hgACjUb3u+xQe9Tk
lpYSpoNWv7y4tkR6y5BDzRVkKLRuG93MdoO0sjiCa5etdULX7XfF2KvxquSnPk5xb14rmrbUWb0a
nQuN4NJgKjfRsBaQE7aWQ0rZu1BLIDZhlvdcprzk9ySmfvarII/0v4COSO+TQWjfnL43yAD0uZhu
hWnm+a0e9EreZM4EQ9Dv4QSFYg70m0TrcAP0lKmKXRV407hdZIxKEwba03Pilnq+DVDlvasm3f8W
xH3w2oBLakLks4sfdQd2F9kXIJs4tsbaU5v7Namg1Mv7bDaMHpVQ4T/mxuT8h6N08NvKpfG9r2Lw
M47TJSYWhQv/g6Mad60/UoXYFFqQPy1FCey8Q9j00eBPVpSlhdoOVLSmyMKtgtQV0al2S1sRF8Zg
spt7J+n6O8RURcECtgO5dlm2v7wqm5xt7jsl9YohmEOrH114o2BqrG6IX1s/rjwwvJ35SBc6exnb
anieF6uGEeQl45OGS+U+lZPDVNIgpsoJ4+rryMcCDlz6uPz5mDpuHKcwQCUN3ngHYtCMsYqZNEza
xoKlGlApwV1utPuf46RwDsMxTXfx6XS8t6aAZRfWLWKc4dgvNGORGO5/e944bTBlmmNYiVp5RytI
fkWzwEZXpJynhxgXtR7kTbmoCJkK8ZAOqYnfWO7xJQSuL49WPaeAda0iUyFriRme0Mbk1+yAxyIg
Ci/AeGXgGZLIRG/Zx6X10DrENazgNf1Hgmh9hn8ZIi1aVbiUwvHeKfF3VNX8BeqYQSk594w4BISL
fiEgaPPSQRZuvg2QtSfhN4182hSFF0zXhCzT2kAMqDFUszj1UdzmTbPFmm3AbkLV7ncXYQwnpPOt
3bekVNm2sqqhibSiXHAAzkT5WhSm/Y1+TApFSkNmZ9eWxozGXiaCVxlnuJUGyNwrNJyCETf6yUXl
1078oI3ofyI8WCdVfd8iSTpEfa+SiT4stA6E4hIJtasU6bjBPUeqTWLE6J+gZ9SL0Fsaj8bGkOP+
UahUnzYm6MxrTDoasZ0aM/8GlbWqt8LytF+lUZMnYf1eSfBblVkBqJsG9hGKSnJjm9LoWD83A49X
u0MfpUtQ1SG+NZUTje4wWNusKfVbq5HtqxIaLF/fmauraZi7GY5F15m7MvUa/8qqq5GgCR9QgqMy
2NSCgooMAd6lzk7RGW02cbLKm6mhQ/4v19wA9u84u0+2ViQ/KwEoMIybVN6YeZM9iQL87yrN0aDx
Ene3lIgaJ5qHYc1olwrp8ZxEU4V217eYGaYF4jcgZuPHYXT6ewsBYfR6esP7Teln0SPNjr29WWg9
7AsE3Q4jHLRlN1WzggKcjN98NTYA7bVuHjaN2Sb3Xma7vwRpBFpwoLv8DZ0z47FIET7vl3j5XVnJ
vPM1BNO3pdu2zcaWPjYNJpj8Flc+Xz3r1ZQYF5AxecI6fYBKfz/NTb81zQ7sdNJq8+Vijv5+rnNe
trZeTM9l1mb6llnQnSCK8Obv0M9/IFWzfyYoIcTYfAheznM59W/5MPf3UtSYf2iQcdLtVI/xm2rx
RokSB7PPyPYE5n1ibrH2Qb3pl+aV8pes+LchiWLxm/fAfJOUub2V9aOgb1hGdRv7YgdT3fneT1rH
/bp4uXMhTU9hczJqBalp7Xp3DviBdOv4SdrSrLXq28FHKiHUFrpqxAifOVuF477VAqvWMPMHD9aQ
G7dwu218ZUWmkn0BtPDbRG+q2FTe3D/1iKS1gBB1JIC4MdO9TEXxmre9y44s3OpAspT/rMBIE7jq
QWFYKof8Ac/EtgHLqfvFrl6QeGD5x+C7kevywaqUSpHpt3Mb61pLXVVpP93Chn0JnLa+r0WSYbnp
G3Y41XLpdnQXPcyMY8vet6UoxqhN6gAtJH0anmbhe+lGkXXG9Nm0SfDvVm+ohHOShoahVLBTLdIk
kZXn2R2+nEFF39OYqm2rkHUmqBGmMiOL3RCMZfkFfc6+vbb71py36FAo6laqyeWWXavkZarp5mU1
50PETozvIL3oCDvljfxqtigncz05RMHMnjA/T0W40ETbj/U4cEkblbKxxRwVfhGlq77bnFPsSU1q
6ZxNIrCZz/ktBCkdqpo0/E3iAoiM4JNmErh1MusbV8mkvc6R/NrFEEgAj8qyiu/NuqgOjY4aIkZ6
o4VIa1D6+IMuMUuA/HSr3kpMPaniVJOpagHhMhPDRWxY1bg1By+3yBi0hug/DsF31OTrB9Dg8g7U
MXQOWo59GQaFNpr7JOlBYaK0694KW3jRUIIU2cXKnKZnsMaNuVqz4L+KhH95r9nkFyH1nPxyjSsl
KXEDntVB109cxECHnvOxXetTBeTOi8FsCR/6tLh9VDadM9EfQABpB1jLexPzXD7IwYIsil50faVl
Pv60FtilR3dRvbrWu9H/FseOTK5mlPCbzbAg3HNjrpCdeZs0eRPnm8Yb2v5R6qLow6Sx7WSnaSCK
L4qqJk4ZUxP/zAo4MxFlDuu+AlktI/yw8/7SlF5/X3aFKa/Q9jI9yLI6hSjRNgKZIHs2l+2sdSm0
iMVF8dWUc/9AoW/Ud16sFzddPxs/qroKfuoN4QBhoVqvtvBdiy4cdHKQKOnxd8C7q4ID62GH0oR9
Vox3SepwLcBmQVTMdJfsvg28Ag3IRUw7RRuYTL3rmhnbJ4oLIVJx2r2U+qJ27aoDw03ij7/8HDdc
EgAeYNTfpDZcIlaEj3xQujxswE+3IWKQfIdmxu7X6Ib0ECd6c+XwhnN37djmT34yLGVYLBnhUvJ+
eWih1uDyPM5WFnnB7P0XyNhuECgW+XdefvE9aczqqG023aWdC/pEQ5fYmIOZHnE4sfS3oE7my7lB
GBZ5fxOwDeoMUKp894lN4b/ho327ZCvm8MlW7LIQPTz/G69YZAjiqRunGy7j4WAKcyhDB4DMvd8h
DBG6caplmxIjsxeTkBbfzaipZllkj6DNwzidkmRj6nJVjzOy7nZsqizZWuM6MeWWfXqNOaZ578ep
V9/MjjNmUZPl46tG8RJdwVUZk2Vw0utEc9lkBKD6Fya/BP+myRzUOccpq8OGpgYqbSoJkPlLnRF7
rMB4M3MF6MPjDQtOYBic6yxL5+9sBAzaCoxd7YvRrMWzMKjFbdJ0RfSnucWqJkUfP1ZBWyO72Dbx
xqa7fdPD9cGhVnbV45Lp0NRQvd7r9qR7YeyWGggTwTmUSdG98DhPX9B9F3untYe3CcjkyxhLqwtR
QtBum7Jo6ocRVx/w2IAlu5ZatTncW4a7PNvjWAE+9ZDiIClwXsfZA9QXxKnb8fmlyhCrDpL+LVG9
+DnHXhBfA/KJ9RtdM0FdSmBQoOCDvPjBj+i+V9rofs1Vo56cZCYQeW4x3haWVpOle3MgwyZ1aYF4
8Vw/Vigr8lWq1O82Zmdk7lXqZelFhREubxs5Q8cHsoB6tr3MP+FyvukJxx+ijpXfDFTuyQ0E0spD
TjQJhZ/xmJmlhfDe3C/Ot64ZqE1ndRLspAGNFutdHFABvZie2DRp1bBP61nHKa2YEt74qdX/6Cl4
0TOZktq+c7PUNS6QnEjlre0nXrPFl5s64qQC9R3D9kEDKuNX4m5m9cpNPy99dZOaLjYnLT/U2/pD
Nz55CihCOFTu1F+NNNLN78kCSyTEyj1xQ8+fhLs1sLv+nYnRsne5XiNCm2q40ERz2i85yBzbna6c
2I6pYFKqDulJ1N9sn77aQ8KiXTqJaLqrYD1e0dz42C8v3eAh5jBhiJl2nbh26mYwLnVRT3yEJBuL
Xdq6YoDgruKGTMlvvIhHM5efZeZ4LdRm7mQ7Y7GVvE7Qvsy3U2tZgpRG6eIalYug2C+aaLsor+zZ
2Whu0mVXmd+q4SqpjKoF9BPHxVcKEMJ+yWaHHgML4i2XfBdv2pXa+sXjRa73W26mD1JieQOBt9WM
SOnV+NwAdvrB+0h1YQu06CWFA0mSp0ty/bjhiRPkJD7RWFFv3RTg8O5Kpdsxf7NvqwsvVYgGBMlM
C6Yk61szi7r+WqQy/z6yrfJocL2cZlLhFByFJqv7S1ygeGfH3URiZbSD3V5wN87fBJInQagoyzzm
tGFFiOxV+90o7SGJ4pJNcYOS/fq+tIrKuTHLuEFJohDODx909RRNo1M/V+WsO1u6IxDL/g8dDNMB
fGO9Dq5b/9cE2QzmVs+sf65ymogKU3In/6KQeioQglGTnbmywN3dk+JidRi60bgVo65aIGwXg3z8
vKr6rnRLdEZcAJ4EbTMIwyelRqc1jAEJsBw3+XS5UAXMIL3o23/qJVCQPhoFrf3jArFXO9OcWBav
8Eqrb8yaCO2msots3CXOcO/fTwiZIlSyAIwBmwJHezyUNkrSRC8Re1kDiq9o0t3PjhieP1+2477Q
OiHPBl9Hw8BhFKBCx6NQsZCxWkqx11cR2ZRnDQ+a9G2gcBh9PtJH8/l7pJPaulItSqC6EHvNT+SV
RZlpYwXN788HeVdbXzEH4FTowQBhAXt8PJ2WupAO1l/syykpdh0+9fdJYravc9tbXyZ/0a4+H+8U
xr6uH51aSIv0W2izOydfqS865GCXtt/PKwwx0RpRRZD7nK9VhwqpdPPmUqjkOS6leoDYpnZaZ6Ep
DFTCfVxc6YZOPLU/lC31M62oDz4s1oy4KAOzIDj9adL91WUw5qQbGw7c3uGcX/QGbacB/vTV0pyz
i/rgw2KMxsn7I28FZf94zTvK7AR41e7l1FWRV5vFhjJ0fKar+NF8PPRz2KorlGNVj/u7NVNKo2km
u5L7vAxMyhXVr6XUqiilM3xmpBPQyJ8zQZeARgl7yEYz6LRhwiPDm5K+35faGG+roTYvqQaLe9Jj
41JrYeIjF5TeYTowvkCtAz0ip+ZuMXrzP2dMkjNx4I9A8VETDBwM9Ui+JJ0cItsJGkDhITD4Yp72
qS1yI4q9kTQ7SHP3ouQ6s0OciwpzG5stnKGWuvnG7fsmgM/oJw+Ivts/3Fi2ZlTbMYa60xgoKFY8
UmOq7MF8JUx4OFHhClxjIGAkl01rVXeaJ5JfpVVp974zNctmsUT5TbNE7YdoBJt1NFuL/TgS/u+1
Ijb+ka+1nipQ8/D62MKcY/Nkyk0ghyCePNovDTwclzpXNJCF7GTeLpvUd9IfVqvkgabLOX/Dd5t5
bc7pNMz4+vDETqNuXBU1Y7j+a1Zlxm2dK+M7QxW7z8PGB5sZHWHA/6skHGC6kzDl1S0o7tQY9iir
tnvysfZudDHxtlun3/zzUJhXoVOCXAzSnKfy1zBwEClZYrkvncqCcEteB7T4e9524syk3jX7QBes
W9SAVM+I75gzGnrRhiOW/dR520Vz/S2ZmtoWxvSfm2f5ZTFkZ07qu2UE02+ggEgvFRjZO75TNkz2
UvuW3CeSZ45TGl/JA3XkqdL+6z+u4soeQHxinRwoij+Inb+i6eibmijbZNz7AyWQOCum3TDbRuSb
0G4/H+p9+GGstQft0YMmfp/apHnYWw5x4w97O8Z0Eo+C+MHoHRWB8Uf7ehnTbdPCBAW4/Kp4iP3Q
ymG41LLU2eiZcl/O/Jq1kX8Uffg1q18rcixIu4LhPo67c1k1upY14z7nKRSOQH0v1Rig3GXS6+BN
7T/F+RyHgdG5T97Y6Fseps5LV1U6FYLgIjd7/fXzn/TRV19xMhYSkWSX+slNgPfmRF3bGvfDoGe3
dlXo23Rw2mtKsOc22J9AczJ7tOn59CiXcjGc+pwhPDyNkzngmuS5cxLSih4HwIO4eYEW8uZ7MLE8
EfzBVC8+GmMl/iFOcNE5NS1rtHimL5rXqSXszZnStzeWILB0rxe/7fRPyY1X7zXVJ55jHQv15vKs
fzEmTXsp81R//nzZ1mV5NxUkfUlakTMnZzn+kKZC9q7MLLWfFiEQYRvLTefH4sxt9UdB83QYvo0O
nImH4bsoUNJLNOZKzHthpN1Waz33y9Isza61muophXEXtZX0wrRqjS9ennUPy2CzYrOSW1Rrkp0n
q+EGkJt9yStFXX6+ButmfffjvPU1YtJ4QPjseA0MsytktuTzXhnOEJIhVdu0TV5bHOYf0nGq/zXl
RdgSvgMmODYUJ4AYx8MFFN/Xxve8p8JOhy5W+bZJ1Dlu0weTAh5DSYYbE6D/adztLBnrmdkse83V
1yIhVhT1nFlhrS/aHRa5/x+zWhmLBEQCL/fHSUQwBw1IRFDP+8nVtWvNrOku+2ax/fxTfbBdAajD
J1r5Wuj7nqQAVZNklZZ0Mwo8Cx+nHLW3qq7PKQmciv5ypF1w5mBVQRAw1qmDkHLMyW+D3NjHuddd
Dy2EVEg6MUVIm8ZHRZ3pQnZDtWp60Sfv7XhfU+cL0V0pbzNHtNRnyEtmyjt3lo/WpuZnJPuBcTMU
NOhw0hRntvD7dSEJRqCGxAhRSxCDx3vKrZxGxPg/7psiwQesrcxQDHZ65hi/j7GMwuLYyM3B0/3j
7PLXfddpvjVgdGfscxHEF/moV5u5Q/k/kJN1ZkLvty+guZUos14zHMn1p/w1VK5bMsjNxtn7DjVp
iPEm/NTOvQvsVl3TQbY2n2+sd2kKe5ahdJcDQyg41b+dDaj/U6MHe+ZtXHiFA7kXiRY3CbsFZzZz
yOYLxOKaH58Pe8qCYTGRK+c1Aa6MywRJp+N5ItRF8bWT2h4AkXlJVJDal6ZFi/OmZnd/0aAL3dVz
0SDbAkwWRw4ndX7EZtXm0YJXwL636d9GRhxQMfz8p73fUusvWws1MHV4Wp1ko+nkBjUmzPEeY9zy
K0c7/VZ5WXFmlA/WHSUEihlYR1E+/pP2/PWdY+g9sSZzbV9M0NHQRmw3bmK0tLHSrv2SuVl2YcHC
PROCPxiVrcWX5PoGpniKezVaC9/wloYDLxjtKsGr77+iyM3XvJTphTEIZ1sEZXGG+ft+SwOKROtH
5+0CB2sl3/y9pfu5XQIon9WhI/m9CnIFlrnsqCn3dXqR6/Pw8s8fMFh5VZB3APvzIY/Ha01NR8JG
iQN7jBSRe+0uA4R2Jia83yYI44FrZZNA4IPLdzwKDbLW7KTbHFxn+QWrst/ofXXuMjsNPLzvXR65
HE7QkSs7+HgQ+ixmA/LHOTSxd0dgcm+8dLHC1Kmdi39bNAtbRjhGEFTgKyCbuE73r/0oLN52DXnq
oZJ+e4NItR2pJInPuHydSv2hj/dn9/HQI8xRoTwJb56hAaMa2AtLNlVgCKfAREDNHPPstvU053Z2
k/yOanowhlNpNbQQfcAem8AZnS7UqFmDxJfmDhlpSwt54ggLgEgaXKjAyJsLkem9DDHNoveo1cb4
GCx+8NLpmkGiWXWlyXMdie0zh+p0f/+ZE/ua04I50XuA91jUA89nlm4ytjDG6y3MvvZaLvY93fRz
ajSn++5ktFOZe0CEQSwCRhukUW4sCX2x9uLizJzebbz1O63XEDkHnE33ZOORa0gDjZvq0OaFhlOn
BT05gLqJveR/n2+89yORea748JXjBG7uJLNJ+yFZlrlNDwkW1uGkuTzoGp7lC2SDzT8PhRM8Em4G
ySEKKCd7vBItGM5SZQehK/OmrCd6Li20X6K7eya8v3u2kgjCYYC5wk1O6DsND1POq3sUdnEQiMzA
ELHlpgbTDxwWKayNY0NNJptp9NCeRfzfaAm1sTpruk3nFDGunP7HmcTi/b45/kEnk9cSxAR7Ty8O
YFFoYBmVdpmUyGyemfhHw8CVhDkJGMDhGj2OIx2+eWPXWMUh6xJ90wWV/uBbU/32+Zdcs4O/Xy6s
ruvA7acISPLA2/dklDoDVjVJNIRGHGydUh9uqYqoGyDxeNhWFm9MNGu2y9ws2wEb1DPdlfcnnvSY
IgCBEmcq6BLHw3s2qFKgbPWBbpF3W5s1im2V60RDlte07VOyp8/n+8GqHg14ki3FZopprfTrgyzw
WHcTtMsGfxzPbJF3SRnLSk0VwiFzIp65J8vquAoceFw3h7Ro0h81+m0gudqcfr8xbJsS4FBq2LSg
2aPDReJqboSYX4BHPQLn0ULMp6LmBNvP5/7BYnsQgjzzf+zIU7GKHNX1ZDDj7mADU74tNc958QGw
AbUrjbtBJs6Z0PfBeKghUIzU18wUxZLjj1uUg5ch+dsfwO0t9/gjTg9t66kw8YV+19gocnw+v1OC
L3civGObbhO3Im1y72RAq2lrzwI4eYi9znB2eVU5Zpj1KDKFcvTTn4ir+S/Bomu/ZIEuUAbA+DLt
+xIK3hRXXzrFTt203JlXDukxcm3uFOibFp6Wjm9h4VT8sdLbdY2Y6tBWvvfblUAYzizbB1uU5g8F
QU4/LMvTNoGtHK00ZN8fgnIwwGz4/U1txPGZxXo/Cm9TYGEmmQp8EeekbDNkEy2OdJEHp+rVFukK
/bJuW/HPc2EUhKyRP8aXDObW8RbIysmVNuizg7v0ZWT4RbEBlWv966GGIWzCfPVXz7/Vyel4FNTD
YbxaxXKoeOrt9GyJt0A8szPH512otDjJ3HcEzPWVt3KS/07sVu5Bp6M+cqB9o/XbNLVhXVhlbmzR
uujuckvpV4DKVr9VaDCwDIPyTKb87kDxC8Aswo5a8yM2+PEvwBOHd46ljweZavbNPE4zgF0MFc1K
AUFYsdifH6jjRw53Lv0hC20zk8cxW/J0JxpiGPrCbReakM13YIl1E7rDosK8dKxLpFHybZqtFiuf
j/pHVeb/3Un/G5aYQRkWRuH7ahrgDTk0jrHs5WzVT5VXS7R0phEcaYGVqREtnpdde16C0YltpaN+
5ULCJoPLRXmubXOcU/35KQ66T5CzV4VMxN6OV9zMgEIJmxqYXPwKdLFYIiOjENaoYPinxuqfoZgr
z3jYrDoNjZOhJNDSUnQuXAc4Hxc13AywK2l8CSDy3MP8JFD+GYvXAbuZ1yQS0KfiwVasVWWnSn0f
NFniRc4yFw91HoP9JC0fs+1kJt3ziPFFsyHXCxyAsWNiRXNRtre6tcT2Bumt4RK8GwwLK2l0CzUY
0d4LJ4i1hyApEGJ1Mu1ZM2j6h4Ld9ezjHPrt841yfCD/NwviCix8i6rhOz2HOXM7FI91tif6jujh
+9K4t41eRi36V0+LmvRbWB7tW4Xb8t2ce+LMG+yDzbFCQ9b6KNGHftvx5sjmXitda1n2o+H2m14D
kJWRLMFVwPHj86l+OBSXm0Hhks92mtuPSkiJnq2+tzPY2oOvITYVl6CjergMnw+1plwnp49LdO2U
rrVs91QlwyrN2RI4fOwrgJCbDFzQf31cmBHqlh2aXxQ1ZKsF16me5v9U3vjf91zV5ALKjwRY8yTA
1k3ujTUUiL0q2+5nzs2x5V/baxU0vVrKPj/Xkf9oValq4CVNksagJx8QzGLqlIhl7nUYgRtINf51
j4P7JnWM7szpPg7d69xW2i6Xuo9UA22fk6Gy0bA5WK21tytCaoR0Wr6zgrb9Aekcog/OnOn3z7/j
CV36f0OinEFhhQyfdT0ZElakjMds0fd+3o3ebvTtpt3CDkqfpqCf9kI14ICzIiseR9tqbom54tZz
kjxq+YtnbpL3mwr/A8QbEGEnIebAHh8V0Icj+d5a9wXCkVGLQDMqQwS0jEy/yKAN5uVz1imgiKIx
f36+EMeZzp91WMtl3J2rSsY7wNOi1Wg+S8vaY1Q0YucYlxs9AEH7+Sjv9xJIHRp6FCI5pojaHM8Q
8Y0Fp+sk2Jsa1uq6CkwcFsZDMsvizFZ6PxLAG/Ys0Zt0ni7i8Uim6idJrMsPdHmNDX7H1c7ptAFR
qkyee8e8XztSXh0LRYAi9soDPR4rpSvfDoEsDk0SiNdC0VIDXGhukwRwbDcm9Z0BS2sL6dR+0SbX
JuxLhLAqAQwSIkbkDUBlM609lwl9sAY2iCxMC2Bxr4ZHx79r0doGzVSvPEx+nm+CPhtwb+6TCzOj
K/r5h/1oCeggWJxfA9axvf73v+p5QHFV6qDqjs6cqi70RdTbOrWNq89HeZ9qIaSJDBIiR9QMgTwd
jyLjHnEDfKUOiOxZtx01Hvq6+gSDxMmAyivvFZiD3Hw+6AdT83ig8UhD8xpJkvXU/jW1RpqlgqfS
kDejlCttW1zNIv/3HIoiJ0qsKy6FcHQa+rxU15Sa85Y3QBlHWYospK5p5k4UcX4mQf7TaD2+vJCg
wjOJ9j1JMrHveEYuQK6hWwYq1rqXQAsKpPvTT7T0xooLdc9Ob2m2u46EZGQ4CCiUgHCyELlrz43w
jHcveQa7BdSEUkMQZBot2u3NAkOS7Bc+ifBKI5yspX82VdoVOz13jWsn0xH0RggcOyADtgWOMspj
V1II1n8LKAF+qFTpfFOUHJqwJfbAa1rfQ6H0LEgHQGV/oMc3vFaNw28EDjFEHRpbz/Drx1/DUFCr
tYpcNJvApO1wBThUe1v0qrHDqmnsna6jlRhRThhh1eJV+7OrdaaZgQGqQlDR04LhtjRveg+GNV2D
OP/ljS2WVZqw1MM0CWpnddzVauP3BiRCiRgisml552g3WIQkelTVhZ5CbdGRxcph32qRWUjzZ0Jt
7kkmqfpdO5CB6b3E0MGVV7YHZ/Gh23dS99+EhfpuBDy7vnOFr4ywkkVFTdyTudiMZQ5HUyxWBQlN
LY4bmYD5YYmBCpHbyl8VPqCo+S8jQpvnqpgnpUVAS9yKJHCrHwtZB2fqeLc0BQoFIpHil48G6ZD8
Rrt9B4d08Z9FjYSJoNYtrur8rcieDLgvnx++E4jn+9FPXnOGaNCy8gbxa3LCuxnO68/6q30nf7iP
Thw1RpQNF423kRefD3uaNJ/O+eTMC8tvEltj1NKiB7I4P+HWXWtaF+IyGQLndmc7GvrxTHg7vf9P
R11/1V+RpnBB3sdyYq4wRDyP9X0B4lyy7BKOaWyfidmn2dbxcO/g1BA0db2ImaSrzE1ZVtGs/0aH
HzJXuv18OT94ShE4PS5Hmv3UhU8fAaUyR0KL6A6YFtU4SoHWuSms+b8Ms5yHJlip3JmmLjNjAM9j
Yr7UQjd67mxn2KGjkm5aQxa7eXDqK5sc4mrpU3/bC+pWiS7VNUUEKKmYol+hN2GfSSQ+CP+0JHSc
/pD3Riz3ZAOmcC2ViVvMQUxdw6O+QzXErY0zK/TBVU1hDsg+MmkAZE61OpA8ndxZ9eWhHSD34g4Z
bOZlhA+RzM7/x1BkYfh6rU4WQC+Od1liWxOsfIusIFi8y8pN3I1RyuAKFav5zOn94L5G/m0V4gTE
sN6hx0PFFiTJ0Smrg5aaMHppj5GBJJ24GbWlTcNOxsGTbNT89Pl2+2gx/7zYwVpRVTu9sVEHQdLK
i8VhcDBMwb0Ze+gptqIl89MzCe3pGQKzT+d3delB8pk79WSGhiXyQLmBONQWVpjeAqEsTdPicrIH
pGynLt99PrUPyj74uxuUzAEAAS4/VbLV8DKd7LJc7QxsqEYtHZUix/e1N0cKr7oXf9dKvBw6Estr
zBGyrQ2S4UzgOI2OPK2RsQI+u8rcI6psHn9Wa5hVTC2Uz5rD1ZJ0Re8sR8ZfKs3I7hGcjncVPzGE
3FJs29lSZxKyd7uK0g8rwBOfDQygYf38f4VJ28sTVFMqg26M0f9gE/9n2HaN4nieXzVAAi+Dqa/P
fOf3UyZfQg+OljVvNCrCx2OKRQQ5uZR5SPoFDXzo1G3Y6PhGYNjZPxTlhH5AP1R3Xtv1W3/pz2GW
30Uh5kz+ycIz+orwOx5/cssUSoplHuy4k5vZsdVtvjjnXjJ/2AJ/Z4a8k4Ca0hhlM8NJOT05E40W
MoHKOVDN740wEbjywufsg5u6ScphVQvRyo0NzPKH3UPrQxYlQTxGp8RTR2ldyC+p5ruvMsDDJ6px
dzE2lTXXJhyq0cEWZ5r0J7RW/Juhtoa7UcTxVkJVwsqmhHRb03Ff+VPxb28u6p+xwLCjcfsq3xjs
Nivq2zlPN8gTGZcQ0RsXp94RPaXEGpdXzZzMFEZ9DNtd4bjw00KlB8h1aS5t5CIo982PO4g2MQ6k
l6if+VfGPPb6heGOCPgIkrok1BGuH3G1rQ0ndCB9tWDO4NpvpZ06t1aWjFMI0ra5r+vKtMNOCP2L
Njj8epUr6zpx7OqnKjIbFTs2blSJFG7vgvSvDCFrjfse1t0FOCUkIWNVafO50PAufTDRDyDMrsqt
XLWnJq8qgVTdKmUfli6OZ2ScxgqN39p2SeYN94psFgCsMdXZA0rcwXgFWRZybavxUIhkl1bZBlH2
7NHSNO+lManjh5Py7KcZ/44vBmsyXIsy0M4cLFDqbN2jPWfDgaJ47OCpqtOvO7lgEUowpqKB7GvB
JIfkPOTjayeKLgg9BIoR06bEBu93FXQwrTbAZDg29Od0yeuDnavSD2nK1vHG9ZLYvsD5qb/F5l6+
4SelfQ0GzemulTBRxjCsAYuxLOjUjdSUXCJR65l3MQ4j0i1l7Oc/4cC7Szi0UIpCsXIpRzmZb24J
iTjskBiJwyX2VLxT5VQAoppG2O7o+CDpV5sCNbEA+SVnh9x6nkVG2Tc/0TLSuk1RY8btTqOaL4DR
28Z2CjDkijytcRAP1+Mi+IrSm5gpG/qIuMVYgX5Fn045UdZN9T3P9uQuh0gwhEZfL69BrOYb08+q
OEqbPrkbCok+SzBrkIz0rlgePWz7tE1SNNrlMLkI6yM9k98l+qDiTYolQY0yBHIqG6MYgh9uPRhf
M9mXxTaTs/9WJvVyV0HDNHeIhGk9nlwTCIbO1u+VI+dXatyIKoy6Q8TD69r7zy4GlNMIwPGjKCp/
BD9YF8GNLOtkX/fIU4U5ZtY47gUx77QinZB1sbo8dG3ZPTl11QSRjsEsmM9ycH7+X+7OZDeOLd3O
r3LheRxE3xjwJCKyIzOTjSRK4iRAkWL07Y7+KS7sMmyP7MEFbD+RXsdfnFPlIpMEE5rempyq0hE3
o9vN/6/1rXSY64CbXxrVCkutBJqJ5JjPpNuW8iFvoUb4iaOOyaZyiHz0h7ooFZ/ovkG6mySk6X4k
K2HtJ3U7ToesJsrQI4WhfxirspqOwLil5AZLdpDcm1VgSCgQ627AJ6zEkrjV5CCzITkkYZlsu7kf
e9jmxWRmhyGSUdag7pXMrYXUQPLKJiy/JFDjhFuRR6X7SZjKAuUFlS2XHK5ug+gDwghnygD60mRW
Py2zbb8Ssc1fUYxoGpAcqeJzoEF/Mkly09ZzEIh9LkmRjCs5URcqd1RfUBBQUleEXQAqc+rZYeS1
6iTHiWBwklEqoQybsk0JMbG6pNsOmqjIz06bql8Fkh0tWbPSlF7mtpz9pFRl7ic9If0tClQDrM+g
mAcqsc2jrgm99mgqmZdA5RIwdWPA8W6soKyAQgIshsIpHsEZyTkw56mzx82iHOb/QRQUrYg90uYd
nd9Cvuj0ZJJWlPrUvSXGSPdzqYYArHdoiHewoOrbcOylYgcuukr3ZPI68VUzaBYOEopiO6UT5QV+
3aKGTy/N2WMUBdbRDmzC4SqN5HEsVFrYuEqVWweuU5vX0lQwXwW9WR+hrkrPXVuh6yeyWINPNeYB
tIksCQ6DDnzlYiyVMNwiRXe2SsQeyeOlz4Qnt1qp+qk2dOp6HEYil/TKzGJPKIHI10rZw4Kgkw1b
ISnt3CLXJ+q0LdJGAGyBHGI3nge+IVwiAtBEyS/ulvZYPVpwK9C3qnSP1yoP+puDkZqw9TDrgd2p
cXjby21euzVF9u9IEwJjpUhjOq3SKAh2LUgVywWkkz32So3FQ42iWfbJ5mPaGlK1WKkOv4dfOWF8
acT8fjDelDR2I6uOHjURG9pmqUHUqP4r8yZMobhdQFgtL2lIQUto7BRH25LbbLBaShPgWH22lolS
zb5YAXUbVwDo+jyzzD7XXdq0LvWCEAE/JCAHatsU3wfChuuGb9qpcPjPY7yxOyX8Os4N0hS1t4XJ
/NQqqqcFGTUkogn1QydDQHWbZo51v6bcVS04tMigqENm0drsJvqoLSBdoihFyukhgD0WUuxQ58+I
xBycDEHd3k16WT3botDumcshdZVaqH9Nk6n+UdUt2zNTihPurGZF5WZqKuuBhztXXtVaI4teGaWf
pSpWcp/9RUcMFsT+Jz1LLcWPuEh28a2irLS4Aaerx9FYuUYUE81IsSnrXZYWJfaLfqBMrwCX8IhL
KuVVixd1cq3OyWDr5qgU/HmwtU0Zcibz6kYOvqilKQr6b1LyBc+78WUy27qkziViddUCavpO5Ta0
fXV00qthzLkRhlMr+0aT2j28OvVTUhTmgxWAaXfBqnR7mySj0FNKKf7BxKHnnnAgLLgakQdMccGs
H8l/gPsQTBOIK3aSFOhauwLkiE7eoQoGS4niWFBaW3OiteXrgZyw5mlyJMEQM1vbHbpYX6dZxSm9
KJlk3anK5e96nDl3yAryCJ9g3RlswBJr25L6zupQKepzlAgz8xo5jR9Lwghz6ApJdqm32dxBhypl
eC9jOag+2K7xeyP6aGAfXdbJuiymFFZrCnULrEcH0axIY+2GrR0YtYqkjm+zFGfdRYqiAt5GWYeq
OzVOprvVLPXVipmGahFbHD4sUcxw2GQt6u7rQsof61iawy1ANHmTTDEgSyz604XW57HpQlnE8K3m
WXtn6GF7X8FsuXYGJaq3nd7pIcuPpX7WC7u6RV5XXReEQaZgCip2hBnH7nURqKXsAjNIr0xbejRr
rS3oZOXMqMModUR4Z3HP005GW1mNiiPBGSsVZ9zRzSAdqQDYfMnORKYEG/fxE5DCHO4YpfdwE3Rq
kUBzrHTtC7O3nsAsm1X4G7SiOHy2WnFt0ffQQCxMs74RU0rTbMi6genCjLWfBWl36lUWasEhbuWB
5pI+ggYU2BK/MKuzyowi0UEptqlyO9m5E6OBTYwvVD5k6zK27SLdKNBaMpfOaGB/KphqBw8gyzB9
H9j3d642wg/ZdAJC0pqGgOjo2dFXJspOZ8kfJtgiA8DOdsOGg6+phOMyXTjJLAf3OlXMeZdGSlX+
KGQT7qA813O37uzQfGhsKZlcc5yjW02vVZhNgyB7u+ME+JXuPdDqEZeEdGGCqr2LCJKhYkskrCtH
U2/6uj2W906sZIDdgLQNK7AeKi6s0uZvRByEPHqOSX4zKlM0HLOgqYxnnl8nf08DlHCARWNZvqiZ
ZsJV6zRqto+YNAB/t6p2m9fNkG8lI8mbCy0bo3A9kCpo3lWwf/cA8M3PsaJ32hoBifIMBmNqfJMo
oNRveRWFnw941Nai07rUH7NSr2hEdvWMy1HrLhG6Oeoqadlq9MzK9+Bnqs6XqUjFPi7QtsQwUeoU
1Ryp/t4rszqimJX78aAq2WxdTzqhiptyVpvRt2J7CD2bD1j26XiOCROXSq6N1qbDzy6ZLMlDf1je
50ogVbspb9hENCbyX5d+oYbNRc/zR601J9aKqU7TtT5labiHQxITaEtF3FcCTnIQJmBQra2e2rwX
dCXeMwri8jVi74Gdum2Ju76NhnrHMQaAEVecP1WVbB2rqZektQTeYXJF01qD1xdKrHoGE9G1YVTM
38D7emslwtbU3CltxE9OyvJneEXtA1O0VK5LGVOOow95iD7NVHepIumT1xP+81UKpFlwyzlMrJu4
k/cJh1VmjCki4druG0u4/ERxM8pJzZkjr6VqA96nOZpNLY/rUeHE5mu5OgmXmCo5uKxSpdrnaHwg
XQxh1sKIIDx6pSRZfshyXByuXJvqjzGqWb17CyyTF/S1sgqFhBOiBPO+1sNZ1t226+PiOzuwZGWP
ovSwIgKurgxMQDCiQJ15TlizpqnTxJqbNHPoiR71pxupqfDDOi8b1DaOVns9LDmOFWYapoTQ53MM
kJLa/QaT5NBsZKHKGyuDcLSvSiadNG4UeZ/OinqdO11teHoTEuHaLV1yTjuyZPoZoa73oyGP32Rl
SgtItiMa8LIRTuOXQrLIUKMnEHhGb8kWJK2523cm/8MtY7qSfFT68JgKVX927Nm5nYxBSXaZZIIE
lIg05zSXB9/kupuv8kTSY3doZeOhB8WpQ7iV7HLNdDsi6k1ypT0Sg2o0R7Ua50cjqMvmopkGePFB
v1C+wQRzHmfBeR60xuxX/eRUstfmC8dQtSf9U1aMCfl3vKbDahDTBC7fmGbTVSEgO3sbrtjs9109
DP5AQNwx63BYw1EYWPgUJGyjFxeEJW1Nq4i+SWzYf1hBOLcecFMZCgI4L756TaLRnKh59BMmcK59
bkdaUHjVxHBAeT3128ChM7ahFDo+1xDu2JgWo/FjCcWt/BJ0ueFXZuiA0l/IYombIZf+nIF+i7yy
osHJrEVOBveWEycXGzcPZZLaEccVNS5oYaXjkwPFHmpZQhDEqpM6/YoDozVxQKY2wbqjW5+hKNj4
YVQ1BKxEdbT1aF4DPSrx6gAKloLkCAfVknYgM3JYkyA5lYtGySfou1pPwV2Tou5LPCykSt3MLazs
QZqvtQTdwtLXo1OHhxTvXmjEjWfoYIK2ktIX2kodaPfjfs9BVcIRjK9F1Sz3oDGUu3GM6b+xIHYP
YzRMRzQIw1Wc5FOw02Fb1Gy4KukIMjskjkor+++4xwgdjsaxPJBMlAOdQ9OPuGnUtMc+ikVw4cwz
6t3JEua2zq365xxAlF2pWH8lt5v1KPcd4rk+A5xsLiONwpRbmrDR3Iy85k9gijtc1W07UcqUHFls
MyMRxhXAGAvC6VDmnMXRpGx7dWTjiyJAv8S8CP010Ihr8PJmgl2pd3JymGZFfxgby+pdNVVYOsFx
RbqnRpwiXWs0xOB2Zt9+n+cSlkVpWTlHySi2L0fAM8GlqunUPTp2VLI7Rqb4vMSNfJmh/O8drRqi
lSiJpvCNxLKugkg3j0lczU+5kFrd42fVz1GWmk9DzbbZdbhf9wAcBdTf2FIfsCKnKkNGY+IGZaZ9
o4wXfkp7aFeczmO1d3s2/gLgnlNd1/B0cQSS1Zpy4CVPgqkHLPyqlfWRyEc+Jx2aM9xNChpdwDxS
sSCzHxDF3kQWD7yRWAmx0cym/daMSfz8cV38Te3rVZOSFvVJfVTqhkDt++JplPoryr/0sjTPtHs2
pFCg2rXqfP54wNOC7Gnz7KQGXhWgygXpNU9VSg+cfl0RX388wmkX43SEk5KzUVShBKCzeKIm4i7+
NelxGM+M8ab2ttw21DhIZRGuoA48uW1xZdCgUYqnYic2um9tpN3vJWz8vYH7YoiTGzXOwmjtUS2e
0JGvmvwpUs4J1E58BG+HOLlTWAgVOEpcBWcWZshCdcmav6v9ZjVfODfh9exFm4+fzWk74M9n8+Ki
lrfjRQvCwC0roNIXT5HdkeS8qTvqRRu9LDZZuC2kr7i2zvRc3n3fXox40vRQm0k0VsqIJjaigFA7
ca5Zd9rKOr2m5c9fXBN1P+Zyqk5PsiSvdUnfmXCLg+AiFWf0J296WKcjnVR8A1y/sdVNxRNuih2K
UG+yGlajzO+aA4hpT1bEOil+NspZYNS70wQKLcg2i4LYOHnfKbLOFY284sn6hJDjIr+LL0pyCNx0
o3/iMJ36yQFc+6dpP7nnYpPefWVeDH3yHVBQn8xYtYun3nnoxi/s3cOh8W3tSQ6PUhZtdO3+43f0
3fnjxYAnXwXC5kKbGqt4yvninPYOU78nA8T+eJT3H+aLYU4+hZlGnJWDL2MKUda319eAon2QRmeG
eff1fzHKyeuPRyPSOsocT7lF5gG7kTg+0z4592qcvP7qpEtI6LldFZTXdsWhXln4FN5ImtY5f9W7
0+6Lqzn5ACQ9JVZJYazS9qy1cW/dA/nNz9wy5c0opDHTyOM9VxzCxcyTJ1PPZair86g8qeY4XCP6
Aq3amyGG9mT2p2jR1tZteKCRpBGzVGQee6r0RwLL3u9GHc16IvLRzR1T95tS6j0SaHWUoZV95hc9
cekyfzvApgz9z9B0Zkb15OFqalcttMDgB4pROtYcC8bUswi3isiIteLYb2vNfs6X455bdQnICzwI
JHv0mrBulNHRwK4ac3HpTMH8I8UZQE980IbWRVHTVhd06C0CRWyHkmcnkSueL+1jt1dnG++vBsc2
ULG5nfkuls/rVVtrWVoXVcACs1osGq+nU6umE5kvy7edbOGPG6VrPojv4RfnhqLeLiqP5KecWwnf
PPFXu6A3sLI8ydtY0dgF5XbCFvN+Dq4mblxFjzQ8l5N2Vpl1Mr+gQweWlCMfyh/iY3yR3tg78xrt
nsWJeE/wWQjn+Wd+Zu14d1J7IUY7eacDpRcG7X32edOn2flaVR5AtY+f3LsT9YshTt7GqRRJTg+Q
lRZlnSspNxLvodRep03/XafKW3QPTvT455j/zmMseaU/iLH8V/Ir/8e//Po3/vHff/3vX//n1/98
HWTJ3/5HkKWq/7HMMih7kRmia+GW/5WKKqGC/wNcCL5wFFg6cxkP/P8nWWp/8J0zucHPVMHHLHp5
UXZt9J/+g6Qaf8DvUtArLjYC2uu/E2S5fKr//JQNwAsWKhPcFrqBMFc5xUyaTltXfVfMR2MsJZCE
HX3WMCSuIk79UILr+uI+Xf/1g1/GVJ4oLpfxkNVgg6DgBo4BC9LrqaPR8zFWnEg9SgUBTXKkZys1
LiPqPuCcBvVeVjKKXUGbbKTgOs+/SWFNcQOg/Zk57E9E0qsLB+KJ8YliBx52i5LZ61+knHPgiqIs
j5UW0Z7iDBkUMYTcfIwua/Eg8iLYaDE1+1KPrG3TGM+hGD4VYE58qN7Gkab4TVc6xSbXhs9WKWJw
z7pyq+rBtoVjvA4RR/h1AyC4R5Hmt2GPtu87EGWwzPFQnpk7ELKcPkj8+HjEUT8jj0CDcaKiqQy6
B2Q0qAdqKmHkITbsiIF5NJCRx2KtqxedvNWzCz3dhe26abeZuInp3F071S7pXAsqluSZP8uLPKVx
tUGHLuzVrK6ayGXB4nqpi7riUB6mcp/Ea7vg5EkaLuhrePK+sQp3Zu0jtghJaXdczv94nc1irT4Z
qZtKa9QZ83FIIJxto6/KPST0ySLx6UKZDmB5qJmWmQf0rLgzYSBp5WOhXJhosa3dUogrfILMOs+q
qPP4Tu87SFtyXNsbrVnnkd91GAJ9a/BHY53BmiTsW/fgYbO4VrfdNWR+k2PsTfXF+q59J9Ib3JpF
2wNJDOko61x85ZRLJhM6C9qq0r5fm5sf4YrWkWS5ytfyRvrqUN6llW+ux3wdSODEHoGK9dQXosOs
ee0j7dmaHEx6wZdkktzX8tZwUDy4k+GmOb0511Bc9ZAcrJ3hW59whyBqDn4Ka20DAqexdxn+4KkZ
nwRXlWwny6tZ9T+TALoJNvoGsgsNzkP8dYYQTsRHvSPbxrka7tbBwdl3l8Fxslzjc3nZrrP9+M2h
rH0oCg+eOM7Q8MdMcpQ3XTRrYxfc0kOiIpJG3lgd2PqN40a77iWUM65D6d5Nr5zvlPH28/f8R3Gw
jU1e+cnohevAUzfDcxK4wU22Hzxn7+yilewLIrW96n7a2evxLvQajwAWUksteh0uIsgMsDitWTQD
XvWcPDsYR5/RgiTyrrc944LQjXV5OdBGhUVyDayk9Lmh34sNTYtd3fr0Sbq14qVP6a78NiUb59be
zxvn0K9g3/zsj9nRuUG+Ik1edpwf+GyBcROG3rsGgPdrZVXcFDd66jmdj3wkTkliQ7bomTIV6L+m
tX/fa9yy3nywxv0by9t//fWvv/72L7/+M+vc//rrv/7t13/79V9+/d9ff3u14C0/6u8p4Ibzh07r
RgG4hUUBOt0/1jtFl/9AT7oseCYCTvia/1zuZCKdDSK++Y/K34KPyzr1j/VOUf5YJF+QeRcymQxr
9HcWPH6zFwuebeGtQTmLAY0fyNHqlEkFdR83CnjZvcCKS8qA1krPhaKr2xc3652F7vVO689hDFSc
hKOy8Jusra+XlzyYSwmZlL2X2ir7oskcS/SmLY+gA4qvIbbYr8RZqDsgqvLXmpS031J2L8NTAXBw
UAI6UoFisX14WfAgGqQRRmGEh0Im+1VJ7dzPx+H242t8eysd1nIcS2wc8Cydevsj2UIJpYTRQXXo
lCCvIPmJXs+ZLcPrhe2vS7HQIuN2g22DLPjkUuYpDJwpjg4ywhVXos1FluOMrMHOZf/3Lwhpsbzo
uS2gsydraNrVvNaEiBxIs+keHXqoa1hHiJ9/fxh4J5xdkQZykjl5OC2c4YkYm+gw9nm7wiUnk12W
tmfUhyf2zz9v3MKZhpgLWBYt88lmP+5FSXtCjg6A15jtSdNDQiJn7K7Un4MYoXQKULpa19nrAQyJ
349zSRXTdH7/XcS2vPDpYM8uyu7XD7BnKxtIeKsOkYBKGtm5QcKNlZ0pCb3eyP51teyvuVBmEo62
y5+/KPHRFuJoranRoU7lpwHQmOuY1Y1BaiBRLqP5+28KsBzeE6Yq9mKnYDR6aEoTOyarMsoJFm1N
uFA06jOb1HdefYxzMn5oXn2+5JM7B8Gip1DZJAdtHgPAXBk7ynz6Ochovn7zldSh7wADQGO7BBqf
2jzztFEydAn5ocWUh5iZl4eenlDOzBhvHpLOi0AFGa+1wVd2GuMetHZOfkLFjDEjyTXDPH0ywwrV
VZfbNxRpz1nZ38xQjGfjbeEBwVPQT8ebFE0MjYjiA7m+qR8lZJtKmp2vfvfmYWwBpwBNFLQyhtTX
r16NCqW2kSYdRtVQduRo9nQ1U+3MKG+/5wV/xfuGYJZF0jBPZqdyEbU3VpCjG9cLtxl1mZZsPT7F
RemsozZUr7DV3Gh2LZ6rvimvaBoVCPbKc2LstzfVQKxvqYuhe5m9Tqav2MimUsGuftAjfYKQLD0F
Ujz+7gdGVQnKIWAFuINc8Mn6mQm17OqYD8xBtrkKigYFt8UR43ef3OtRTi6F6KxAZNoUHVo1JSlS
1WETDSS4fDzKm8+YJWX5uNh3cEjD4fD6/XAm4CSyUuaHXFJ1otEGuL2R1K3oXdlnml7vD4VtkBPg
IpNf/vzFLCiX9mCXlpwfplwxP2nAUQJXrYf2Ll3Ma2fWsWX6+ecRmilXZxVjBtSVpVKBFer1YHMj
CEKyqvIAD/B6RP+9q0ddJdhp8hS597IaoKhdDOfYWm/fP4Y1uI94fJlFTksWBHyMfRvSHreVECNS
HgcucrD0tx8aoxBUAFuRCZHX/fXF2VGRVAgYywNCJbvyepUcrcsa+SstnbaNw93H78g79xL2MZ8w
dnuKEqd+dnLsZkGJujpgH1Zs4nnJBiJGs6NJb8/2MbRm+2mSOvMwVgC1zjzIt9MymxH23LKG95zC
7smDDBtLL7XRqg9li+PJJ/nYCglEa5LvUZRp92QxEw/x8fW+eVHZ+ejAEljWFhIwRaxXL6qaEn1X
h7k4hOgEXDDWtDKdBAVhoBhnKC1v3heGYgPC+QOtAuvpydWRTJBYZlW2B0OV1Wd9iJVjJQvO+r99
RexvmLKWUCKCJk5WAQSA6CGKrD/MndJfQo/P13knwl0I++3bx0O9eV7sPDidsKXjG19CiV7fvNJJ
Gx2FbndobGR2GQ/pYiBG0pttqd3qSmuf2cG987Coa3H6YsOqgHJb7vCLWSWEEGBEjugOksoFkQHS
+sUSAkUYmrX9+NLefAfLpcFYoIaFypPjy+uhePWaUU677sBuSHkg7w3Jd9jn+5F4rWMxN4Swlg7Z
xhYqnMPHQ4Ol44e/mtCWwWF08v2pyzp+8qYYlaRnoArVq7rHcXIzWqOkr4Q9GPYN9Au0jMvpFMNX
PSvznpBvVb/IG5zi+EAw+ubrpK7y3iMnTAwrIl1ls0UDlNklBvqA5s4RKSQ7UU0fZGkHeafRfKNJ
IpxmWoho0ej64E4yC4n98aTp2Tatgkr1caqUYpMreEvdoK5qQQcrVkZflwcMHY5TJsZ9k8z55FVB
Pn/NCjVOr2FFcBpT40qYl0UgYjpe4UhW3icl7pBhyRgLjDWU+i55IKtxaNdaT+WSfGXin6/SxBDP
hmiUfknjlKI96SyVvlMLh3CtLgur2ifyPCeKtyY5e6shRqO7rHfiW5jPluVjx7DDvW2DK6fCpOVU
AoVGGSjKUK3s0apWe1kes7u2tRptlXA0iD+bkxHvlJIp6mHU0Gkfyd+t4qsILe20iovZvhfs579K
pMdmm9lJ22gtzKEMN3M6BN3XLK1TaY9XLbF2o42DE3LsBGb8JhkUo6YABe3oaiZJcViTbWQ9ID0i
pTTKC5vaUoEq2w/Gzp63tVWhSKkzwvV8whMx7vXky7a7Xk/i3C2aIbHXgSqNn6R+0QtWcp18a3B6
ROSSWkQkC2wVS3lPI9QNjWX8UEUy/aJaNorIazlC7yRyDTH9CYGjpkJDn7h5GogfwaCat+0wciLj
++3jvdzq5cJv1al0tRDAPBtdfuzFLVP0JoiCKfdnU6r0g1T0xrBOZwsht+sIPsxVxA7RuspR7YHC
IsXD+gHmCEm1lFpdmKB6N2p7VVkz9pBScsofCOfIiECyRgYqSrxurQtSrm7SJiYvnQKerN6PnIOi
nzNB1+pWig273GSBTBw1PqKK0IXQjLr1TAC9sbaMJJN3gUrJYC0MTDie7aQkWrucktKZTQ8S3wsK
88LcpS3ZrRrwYbujQOdgSfML+qGoeFP0Wr6Yh3ryRErI6qWZWUQs9qQidffTpNRi7QyDFq/jlLzB
FZCHargQSIWFcCfNGItL4oUoaNaSsagOe1Tbl40osvRgkDGuPJFDPxcVielJVB064BwozYXdY8Kg
V6vuWvh/8cZIgkp6MPucZmYFzK/3S1Uus00vYgdxYZiZN5RvInSKOGIUeTHyIfow6W6QNpFVZbOZ
u6CtdnHKX3anxI6z1dy0BOxVLa6rC4fNgOmbGOQpSrNMBauBRNVrMywGAhQHqkpXomnaFHZlpdrf
SHpP896l3tMUd7PSm8HTrLRF+G0yFHWA35ARAeEXspxH3a6aU5OASckeNfFQZbXR3qZ87dNeqlhW
NqmVU3BoK61tAzeJSEts/Dkayqd+SuuWOMoI9G+xtsa4a2TexYHodxfvnZwfQYJr80ZEmpF9XbrZ
qWfAn4564daNTdbo5TgKbZNN3K9dY+YTMzZFtqH8VBEALJFp2Xbl9ZAnzrwl9FDPbnSzMRxPqmNF
uuDTgqtnZnRLtg1KU8Mzm8gmV3kKhuJxnIt5vJ6awloIMg0OJC+R42L4SXZ42T+n8aT2t05ahu0x
SfSZkzI7GW1TNQhTf+aqnE9EiVfGPH+eijlAZSnD8u0vasJGmsesHOXmWi7zIvZlXoJkJTCkOxf5
1NEhIjchu5WEhqsyG2Zt2ihJl+ekwysqZl+2dcYa3X9YPuf4yTrFi5ieExsrEzvZztOHUdsHoaU/
KjT9nYeA7zpcmQKF8MossNe5JZnR9EfQvrbaNqF1NfkpulysQ1VkqJk3ks6FptcezW99hiJwz4Rn
Ba4dJVHqS2qYHksxOs2KjaSN2E30zl0e5TZzNIDXJ8eBquXarTSPl04uUAePpHzT2xoH21ixdcj1
baT0juy2xoxr0Yng9LutKkfY6ApZfy5aAvzcITdqxe20tMxWQ5bE96wCGvImx4AbWklddBHhpsAe
U2s0X9TJzvI1OEz5ekTl6Xg4QHWutCsl/TNYwOixzod0RrjDRLSvFadg5kRNnfr20HbysTUKuDF2
ERfC576Usj/Zo155lgirJ3p3AZrSvJsrF5AENaxRQiN6XYz53Gyx58dK4Y1SnbbrAKr5tGmC2Yn2
zRJvH7roUTVc5i2i21VUWrnp5+oiybJHTmee3GgavfDebAjjaWscXW6ejQ4m2CRREBd3dcKcR2CG
cVOj9ySHG97/beWwLWMyR7R7FRGDOYJINIR+2xV22Fw3dZbwicVQkvxEG2hSMROI8uhg+uMDb7B0
+LpRm/U2VgYl2AwW1qELq4l66SZHeJu5eS1XtJYMk8wSaqJIAQfhuEk4dvEqY+t2jyRMzi/qDBwE
KmgtaZ+6SK73iFt7q8asgl18w/xiJF7bpWm/5KnHXesFc2AUGzqHremVfYTROO3ZtXh9X8qqy5yN
kZrJvKgWxWsQbSVoctEayeWAip7kISA5om5N+ZIy1jC5jkQZY91YdvI89WoS7/jX40+hLto70VRj
g/J2XJafCNhb6tkYTIl/HUswLWls8NYYepNLt4VW187KIoDW+FSHQY8VWijIIzxhYgy+HIusejKW
vckOYaxVQPmOEooiY1gZg6/ymQ6bulS06aDIY1iuq7lgzgqotHYbNe8TPosiwbGFqiTN/WbAo7pz
Wim6i628oUtUltYnHPqx7dYwcUssf4HzFMcKcceiUQceXhtQFm6qOXxA71QX24ltYLHOksXOp4Vt
0vz+6YKNPqXShSitAYF8vS/WCq3C6MVcM9gpb0osfauTJQYpmML1x9vgdzf7YIeXlDyCTIyls/Fi
s08mXthrrdUdnCpHPK8R+CNIeCPJTzlXSXp3KI7YaB8QOUC+eD0UEOWxn/BWHWbiBNn9yfI3OZDn
i1joxfHjqzoRHnDruHE0fWjH2GgQOA2+HkuoZj+ECL8PNkGLMfHRdnKcJTO9wJMZHjCQq8V2XLwI
boreH6tdmKs/QV4UVzVhGzdkYWfnMoLeOZjaHOHgI4N7o0B58itV8ljL1DJAkw4YXeZg0C/0Pg7O
VBbeGwWICyQpWhoIBE6e5xzPUju3jDL3WeBKdTeuUyqJq4/v7ztHUloz9Lno0FFLOE0mwUDadpNq
DAd1oFoSU8XYyE2CF0rJ6m+dEMlvH0nZpmOFgBJMQ5CS8uvHOUxOhBFAngFSGKqX8KBYF6Taw/NT
+b97abw0OoUgMkpghJ7i6yZhFeWc6fIhkRtOnrkQqoJXm5aUL9WDFXhZMqLs/XjQt+fghYlPLQia
HQo79eTdCK08qFUldA56NzoTjARDxBsQuyBfZ80OqpXo26K/zgiMKw/ZQoo88wu81tst3wuFenVp
IFKWonpyUs7oIlWulS6WDqbd2BeDVSlXUy5xEBUKNJ5EcED2ExHE+plx376uHMDpQoBlpcBnnSKu
IfoEVFfK4DDzlq1gZQAeKFl2Pr69b0cBsrM0pZYgWxtF5evXR1aDaTRLOzgEaTuvJx2+irXsMD4e
5c38BvQKjRaFriXyyjwFGmU9BRLZ6a1DV2ZAMWldeWx1apBnmXrm+3tzQSdDnZSEZJH1GLEm62AN
nXKo5cK+okx0ToT5dhQcx7wONPjpSVGXf33b7LDKa70YnEOVSEACIPVh5nTaMzPW29tGwZ9KJK8g
HWz1tMDb43TWlawJjxWeaW+CSMNZUK+lEQeTk9x9/IzeuSTCfqgL0iVCYHD6nlu9pRIE4SxC9VBu
rgq69qTUdqZ+Zll9M85SW2LGghaNzI6X7/Wtm2cV6oNQWMDZUK9rXVPuCy2azyxzb7/a16OcvAZm
HddhRwjvQcPB3unFiC0sdrZkigefkyQbWGWS4UyX8s2YNKRe3sHlz19sGGZzzp1IyqNjCw7B7Qtp
pYifklWiKguMeQ1m6BzC8L0XhBYUlXly5BCZLPf6xYjpCBVmOUAc8T9mHSzKIb+Av6PG28GY/q5f
fRz/Y/izfEfJ8ebBUY6k7c/3S2UX0eDyy7wYbFKHREpDOTrGuUWyJLQ+i13+eC5g/J27iGBmmSUg
yi0UtNfDiGiMbSXuo//H2XntyI0s3fqJCNCb23JtpKZG0sjtG2JmpKFPevv058se4D9dJFFEad8I
ewQoK5ORkWFWrOULNE/8pCgLkkdNfEDhCalovZ2mg9kNe8IJGycpYToEX8yNEB4sVqXQl9bF1EW+
IwLxVFsiPicxA3BVASHk7Yu2ihDkOQJlJUTgo60o5+lgaFrZzhFMNQ0TrYqavkwQ74PWQ5/oWOtF
vIOJ3PpwhD1olEMexTu6CHycENkiq9Ajf8wN53voWtqP1DOL8+1tba5C2xzqOmYENHdh/Wo1duUI
B4fPiHrVMCxf2sEHb5rV6F4HwvnJGjwDbVJScskl1dtmzxhwG/uVZVRPOhLdZ2NK6ofb29kyCB5G
xPrINBAzXRxa2TaRAkw89gEQhY8emBCoCRLx4mSw4t5eassgpGAi7oNQg0bQtcVnTDmTpw2xb6n1
pzbzyAOFBJma3Q967d9vL7a5L+yOwYVXDrjFy5UUkVO71hT7osnMD2o4VP/MzVgzb6PvdUu2LIK4
DX8PZRnhsPwpbxyGyERWGG1GeqEZIVWUug+ar4rnRP2ft/e0uRDpEy1Y3Ab9kuuFMjOOhQExgR8E
oqX8iJTwVwPSk/Z8/zoSuMFjTELoSrDf2w1lpP2mUJLEhwa4++ZM9ogC11xmdyqQ4obArBGPcY34
Azzg9TpzBb/I3GEQcOV0pzDSYAt13Ojzvbuh1S35zCFlk19psUrTRhPlkir13Xoc32dVr77P7TTb
QV+t7Y3wFDQSZINI+YCyv94L7RvVqyme+E2YJT/muK8uVlcARspgeti5SHtryVzijcElbubCUDKn
fh/r80fgiKhzNOpwpl4c7riHtckhykLhGeSHCsJAWyzV0a8IQkba/TY3gq+ZEmgXWnLOvckd012y
KkBazIO4Sn5yuzTMOs4Tv0/jxjlr9uB1n2qAUP3RS2fX2Ik3NzfFpwIVagFlWEa1aqCFjtUZ+Lxh
oEBN/Rriz25PAUF6zqvmogtGCIfAPZJgoVeuwDdfSZf5hdXhFgKoxqhNgjqoiJ6t/rFW3eJ95w7J
e+iJFR++ubGBliN3g50neMNQ4CgED4UGAnGot/h6VpNUhTlVie80NP2oIM5BfOyKpPimhVDNnm5f
NPmvrTaM3qHMsnhO1EUsaoYmQ/xKnfhQxDQXinIUVWyoV0wzTZ7tpGvfhaLRH2uPCtPtlTc+qAtZ
ACkk77H83/WFgFso9rI8SvxkypgYqLT43A36tGOlW6swtQcMCviLvYJsWO5IO6RqEz8GLvfNVhOI
F/iP8Z7S7PqdhJSVOoc8RpLypeEEVN4Da+QcFWOYP9utWX5OIIQ82gExYkkHy7vfn8ACS9BLJxyM
qrnwkLkzDXOImJRfNmA1J1fpL1mD4ktLfXLHGcsvsbQRUHPklKR7DActwg0hGMxOzCD207DpLtyJ
ENjhS9nr6lfYtvpTMvd7BYatS/D6wXgDbAlEvDaOgX5iFkOd5lu9Zl4Y8xHPjjIqh9pwmh1vuXUD
qJ5Iylm8LuNG10vVcUsyNuLHUG7IPtsRKhhVq+TPQyvUU69ZiXWog9J7blKnP9++Apu7lCOybJXq
vLNIN0caeyZaTIk/anbzP8NrE8DmDYqZtEeZrtq5Cpsmiuw1o674Fzzc9UajKK8mlzV8t4MdNiiN
8hTN8IiKXhPvEGgyf9ze3abZvFlvYTY58rqpShvGzwfY6hMn+xV2SnrIxyR5pvWev9fSLN9JrbdO
lJE8gGeQ0Ert+Os9GiKLBg+KEB8e3uldkETucOijTvwIIgb8dnzn67jW8mK8XW1hOnRB6M8neuJr
dVOapxGp6QPwheCPpEvGB5GICFQEfcmpdTuIhR1DfGPiYC+yWNBPEFfyVukMS7yqN6I2s8gPvSCa
vSF2eImHgfKYgALzZ5VGtDeQrqCB2BchEj7CBvZAE74YPtaWHvzRxWX4mJdG8jTW6nyObGGVOy5+
ywJ0eN55xnBU5lK5wXWbwQ4SFapQrYvOaZEMzUVoKf1K6qZd+jAI528e+3Inp9w0AniqwUGRRrjL
Yjql0CDoOqA8ndX4cyGMr3MSqOcqs5Ud37H1upApE2VJZDagvGtzq1ylDtwW32GMcqA7EMnJnnr1
cvsibXkoUnGAJ6+hyRJm2xZQUjfdlPgFhXpfhYXnM2zczXsdprFPs9N66KaY7aMGF/sOKm/zJJHW
49u5JOje4gqbdaqWjdASP/VS6+w1MKiEem88Sxm5HVuR/9TyLlHAhmSQCXz0dRZHyQPWxYThqT+P
9a/cw1Tbppp/NZWh/6BSMT1EkTv9KNwi/wVqo9mBlW3eIYPwh6kjMMDW6yTqm8AvU8OKvwlSvyYn
eFAUFGqeoXhGJ04fy/pzWsbtNydHh+xQDdrPMbd+TKI3L6XbGZ8R3Aa/ElnDvONBtz48AwyWZ+v0
hVBRuzavdJpqOpmESGphUOqpNW2+BCVqoPow9RQWMvE/mtzNJwUuqJ0D2VyaDhFvLyKa0AJeLz0Y
ae8VKu03pwgG5xglkN4f4PsCclXn6iBOChDq8aCpqVOc4Jvzup2rteU70APT6RwZ4AyXQYdiBBHJ
QJP4+pxqHyrAYV8YTUletFEJT40aWQ9e1Bv3cdD850qBfzP2QMFD3unrbXsVakCqVSZ+hp5keLAK
E25poCXKh5663pMhtD1alq0rxvw4S3PaRB+LVzmcojEFYJH4tYHs0XHImVc+ZSO0dgcnzmCsuu1L
to7VRDKQWRUqs0Qe1xvs50DN3czjyYpql3WG6u8mDUEeelEcXSCf8/6NyLS+3l51K/QA7C6JGqli
2vrihWLQooP/k4egg4S8PcxhBoGZDgToQc7WdRej05ovt5fcOlcyUxgdSYpgqVyc69gmxZQwPOh3
oyE+OFE4TqeyDntGeAMz/fgbi6GaBdSXBjZp2/WpxqE7t5NoSe6tOvtqdXQjL8UYZ39DmQR//+3F
1l1y3nsWQ6/ZZmgPycLr1UZPNJXncppNQR6jJOlwhJgzPAMQmo+2Bjt6ZmofY7VBxCfRI4RcHIrV
YeMUBwVBrN9w3HRMeCHAfVJsWFiU7DqgIJ2nQIG69EeQt62fFhFdNOId1zfSsfqAOlZgH6BXLd9b
LiXLnV+wHrqRB4KvAgzMS4UPvz4QpKfqyoK4ya/Txjx6WqOO7+femqBhj+cPEOkr8RHg3B+t1prv
ldjR4DTQJBPuACXp7Y+z5TdBZFC1JiWjoyhvwpt3pA+TqIIaPPUTM3Iv9CGgTTDnsHrXle506brI
+8cc8+ylLAp7zy7kd18+oXKgFN4G3QAUsrCLpu6mMINY3xc53fADXsv83sLm+l1praQ+2lMD/13f
Re5hHsoWzQFRjXBuVwzh7kQsW16GbIoqBsMDGOrCJpIhz9J07lJf6yYAynFNNfyIzAaIqHmiPnlp
0zD4V1Eydd6J/bZWZgwZvWyezXUZtGVfQsGf+ZChatAelEKNzh1shJ/g1FSR/AE/CVNCO+31drf8
DcOoskEjFX+WAoTm6BWTOSi8HFaRvdfGajiaqqg+9Xrs7OQdW3tk/A8TkyI8SKZc2xgaEVA+Q/Xg
Mx1rXIIRfmeKWvYTOAPlXZNHXxPRqzvnur29/7/mIjxrLBdgcylSX6Uy9m6Ywk9A28S7oCjzp9s3
aOutoGpJh82h48Dc5vXuCkDKlQr4zQ+KChn6QU+n+aFC5Bp9AV3A+z50Sr0T7WyuKZWWKeAAIFk6
kMAzmGiZytQfBOiwg9nOqCdxwxm2SQ3vXPTO3rO/5ScIKGVw5WIxyxottPJdlRp66o+xpZ4DZALj
oy6C6lHXU/vd4MSwlDa8kifFq/daBZv2Q0RFWUVG24b8+zc+KoItN+x17EcJ6+dCDXw7GQGR2d1H
JQ6a05Tv1Tk2E2WoBv5vxYWDFh6KjO6YpL7QmQAwCb1OTVkFZwAs9bPTtFB+O+JHDuH8g97280MM
4fqOS9pK1SCQoWEBlAvI9iKWpmarNWCFU1/PhfUQe2p5cO2g36mxbH5W24N+XPZQqTpeH22GQvFc
IRXsR8JJLxa1ffSEbBeWnj563wORufTtJFmdJqYHbt+bzRv6ZunFV7VhgoR3VqOZQS9LOXgoNn2p
3Bjor+rIMYjbq20epxxYl5eGdufii4Zx09dmk2X+pKBJc3D7nsiqrIZxr7qxtS1w28DVPHqqKOBd
nygc4/QDYpmYuaVWHBLbGtsL4W1OQaFWmeq5va/N5YjG5XyYTXF64X1KvUTAInSxVJuOwyEWWfUN
GH/zr2IHXfYbNkluJxtpslNjLMLGbEwiRcwKrq7LylPDxNFxLsZoxyY3t+Ti3bB62ifL+Wpmm5oi
9OLMb+lpqEcTXRP9wRBR+3loHLfZCYC2XCmhIEPUYCaRdl0EIUpDT8/r6sxHYSv93JpI9tTIrX+H
0cN0jw0lhN+oMpGwyb47QENy1UWwEQhNQIowZ77lKA4xfl4+9F4LND5juOZYRJP5RxU00+PdhuIx
FkkyQwHe5eG4tsvWQqrHEARb5mwEsPc4RkbzELg0JNaNvpNfbEW4zES+JuMuj/5KntFRA7uGVJ/y
hGDyrLeb5xiJu6dqEtODHSLZiMxPDql8xfFatVqdFLNxvmdaI3asaeP7erRtsCSL6T/ykOt9202g
ZHjQzE96cyyfujoA4B7kKqMLdTwbf7aibv53+6g33iuoamR5HhQpZrW4k7Vg5KqfB2I66qx/a0XI
1F0dq+ecIZcPQEyDCyM88FvfXnXDw1G2lCOO3E0VwOz1Rpuo9BB5U/nAYp6UUx05LSDrASX08+2F
tmpPeDjGXynySIaWRWwF6NlRClHn/lhPZnrWao8GnK0X2Ze5LUiXGUpKHpO+Oia9lZwJG/JTVIUM
5ELY8RJkTfVoi1H54/av2vrOsmsmBTqJMZcQz7n2YLmfktwHqqGd26qHCU7RiuqBUUD1CfB7+eP2
gltBAmx5svhnkkivwN96MLQ9ogGZTwQUHFvRese51Kcn7GKQc2HqMaUB3DHEx5CGyon9qSqp2Nn2
lq3hKgk96cfwCCzeNfpLgBk8rjVl1flP5E3+cpVselTM3vlcWrF9wdz2RvSlJS3yNg+eTurkiIsz
cb144sY0M5WBrrPvolX4qQtVe35XUr6vETdGpwNum2/Me6Hp04oOuWyIkYz56+3D3/rahIOUssEx
09Rf+NByYDTOGrnVSJCgMFwOwrROFunhL6cWffvOm9G+3Xkpto4aeXiNPA307Yr+qK6NyE5NO/Mb
Jeu/6MmsPOVqYr44U1+e2kxVHiPgx5fbG91clHI9pWYaz1DvXN/qcbQmo27D3Hf0vjgzgqo8qFPM
XEOmVo+aPrY/hhSuzduLLqhKX8uKlDK5RRKECUR9GXxmbZC1ipX76BQU3yj2xswvOcPXei6GB9VA
GNyNJ+jrrfmgmEF4siEDOtLSKZ+0uY3Obl2YD0XJ+PHO75KeZWl5li45vQi5KeEsPE+AYBM+m3lB
4TLR1iutdwJENCDcASbgqGhMrgYGc459DOOxqTc0QaGGA3EeHIsKyjxNjZKdd3XLEklLyKQJIeAw
WfykKZlKhDSr3KfN7AyHsQf6zul0cow6VmtemX4S2s5BbN1A2XaQ2TR/LusVGkJcge3pzE1OpXax
oLJ88oDMPIHLrS6jJcUaXMU+9jm6swemj6c9A9kyS4vnlOY84cQqJcviIRKCrrNvm/ATnIaOPh30
wgZTbYxXwac3RdYLxoXoWIkKy0Dh22Z8/IBTqY+1klbPSVNP/0YjGFg0wt3iZ9CGZXxQ9SH7edto
pK1e2wy3TmY4jOnQZV2+xnDK1GYSAGiDNHnojgzvaV8MZK/nnZu6DluZLOCfd/CMFDmXHYg0GaHg
kL21tqJqN/F/LR7Bsiuetcxh4PruXTHrDJpdmh2LLcyumjuP6Tkb6GFm2sj3REUFn34YV8PdYQXn
BpoCRlMZPC5xG0YpchMOU7rwKUMGRlDkJ4a59tjL5DO1+EiInIPqoWtIULEqEelGw24pL9AAL2Lg
X27pnoCRxB3Epkb0NVeEFKdrAKscKtVL+79uH+f6QvGawYctUxvC4yV+A1pZC2hYnPogreDxZJB2
Pgu9V8PvpVKX1CIhT/gHBZ+Yp6Vtm+Y8KAWUmrd/xPpSySf1dRBCk4BF+SPf1DmqiI5ErAyp78RT
dkaHpB1owsdFyo3RJhBPlctlqTL9x+111y6MBw3wgYR8ckeWoZMTxmFBqEJaV496ACVqNIfnsXFz
9Fdzlj9FvVnujS5sbRbHgUFJHjfYHa83K2ASLPWRL16b2fyTcuB8dHqrfzAzo3pPYh5/rzyY/+/e
KVBdGnQ0WiR/0mJRRQntsusoetrm4FHnJXxnBjETk8ccqhczmZup7s5X3fALMh4lUoR1Gci//Ps3
XzWJsihPEbj2ZxVCiVOX9076mFVGZRzcXOn+vH+HNDUkmhKHZy51ryuqAUXg5iSX9mBAdiBU/YCC
kfLFbVqk2pS0VXYcxMb+6EBKOnoL9wq463p/BVAKu/SCzNf0VrWf5latEIyj/VJ+Zb6svvu5dUio
GGpiMJBy67LDP5tJZ026IXwjm4uTykyX3+c109KUsh5MuhRf7j5PsMkq+QRQOerT0ozffD1YtlLh
upnwg8TOHufWMCD416dfAp2q8diiW7TnCjcuBrgJQMQS3YWC+iLiQ9pCS+K5Ez4wcF05lWPwIWBQ
8JCjNPlo9Z33zstgn96x0o1XkvIADpiKBACdZS+GWkUEeHYWPg5I/6Iwv/03ckXT0+3T3FwF5iS4
Ixn5WhHxaHVodglzZH4xFsU5Mpr+6CrDXpi44c84OwYNOD8Jx1tYJISfojKrsQCaQT58QYh09g5D
bCX6ZdbdSL80+oR24+2trRcF/8qAOiPBJCYg568NBfV0ZPIaT/hRG1ufnGg2PyN0K37NUWB9zorO
3tMTWJ8l8xRkfIBE5dTScqgiEZLCVDUKv7Nt5dyVZncJ+lbZ6aNsbUsS7DKkBN08ycD1tkRomklk
u6ySOwzK69lwsHJYrZ0GOu5m1o3L7WPc3JWEcQABkQHH4tslU+C0Ljwnvq0MxkvUMqRpFNPOM7C+
Yvz7pnx9yKuAnqvXm2oVhS5bnVb+kInkWQRzdg7CvuedzXXgtk08fg9CN9B2TGTtKeWylE4gCWaE
c9lrLdHGzEbDK30ooPoPVphoz7TGoc62bQ8B8rsPEpgRc+kGaBiAIYuDjDtyOD2MKr+2+3+6Mu8e
pvD+uVrIB7E8edM8BqaX1lHBVDJ5/VD7SVcJ40Dpu/o+NVT+zrc3s2GFhNYeLJXgTtcEXlMgzDCj
oOWjwxcf+tIJnzVX/1fPSuGPSrkH9V4vhwemhq8DswVMtnQgU2FCG5TOgx8V4Y+xcp2jojYfbQuC
8Tab9kaW1rHvq79/jcGoCy+HOPO2EirsPKOPHrENXi1Apxo54TY983x770WfRx7MAVVenQfhDXtt
+PVlwFkyUkxvj4eVis71ZXAF0H6RVhM3HM5g4dbfWm3+GoKnOlbW8EGUanW582vyqAF1lDgXCgwk
ZtcrdpbBuEXlKS8RMqKnejTPih5DSSNc3rdZuzdieF3N4dqBcuB8Fx5MUxuGpUtNeYkzXX0kQWuZ
lY7b+ZEH3y4PAf5hZ8XVPafgTMD3mgjqNJsWJxqPnVpkFRkn1BGzfUIDQ0HCMdCdn7UajdbO3Vh5
TFbj3ZZJE5sjlr4+TZqwBigKOT3TI2GNjITy0eymPcDh1p6IDeDI5GJx6aURv4mDxqEODbxA7A/j
PJxSd9JObo4csJKJ4d4ggQ3JsTDuu+RSXzqVLLISAb0uwprFWD6D5MnOk4Z26W0jlB/hKuNkFbgZ
ZT5H4LMaqMPbB70Fm5zfUV75swAwCu1nnFBMbPMwEH8PIk7VDDWKUAvfdUYwFgcnrXVvj0lj62CJ
Y2l2cXzQgiwONlLUIExHMPWUHIPi3OlV0ZxgHbL6l8Sz97R6towFeCbxLH6UsqL8NW8+o9f0VudY
Pdm8AGitq2qBWFQh2nbn9dnaFS+CBNARidGSuF5nqKd8AmcDoCZzEghbu9j9GaOpiWZ6rJi/tRjY
EQpwpHZL/HTQBhoTHSwGCLSnaoCe1ZnZ5vrTnCMotfOIr08QJ4LkFnBtKbKzQlyq4ZhHIQX3firN
cwy3FCT4s3dv1+r17Hi6gQPKN2ERoQxx6LX2oNADzSuPiS6rbmMYkYzkHwZp4w+6nSd33zq+Fs8d
fTIqINoy8MpLGLyoj+U+3Qo5BzQ4Qrm0eQGL4e2Lt3pc2RqNVmjBCRqYOZYH/MYE+0QEkVVTu6yz
tq8OaqnlaIX0djGdnL6MEXmpZJ3j9qKrR45FuWN8LxJVtrm4ZTaislpc5aEfFqbix1KxUYElEF6e
On+cy+aHDvfcTpS5sVF6Tag0QZy80SZLaJEkMchf30xGxIjr0vxReNXwiZcjOSkBTDM7m1xfOixS
ylDQcAUBvWSrL93CG8eBBkU6Uvs4eYXT/KOo4fRnrUyQld0+0fXu6IXQgWGSg5iWnPH6M1aFakY2
uDk/HxWlOOp6rZanoZyUCko4J0IgyMqrPdmG9Wdk2BpEjIR5k2ctyY0Sz8xsO2/RaJkthDbnEZLD
bDLbTzrh46FNxhA6xy7Wdt6K9Z03odngvtPoI0Jagp/gYewgSaTt4A0zmFQvAZ45OvXdYRHTmUz2
kmvJzuqSjcsWwPFmhw5m6sy/EDCO/82E6L66aEIDRqWF/vn2F1yYCz1iUjqUfyUKGGqU5Y2fQUM2
il6ML/jU4KjJ/p0L0R9ijs4eMfPiAOVSWKRO+wrYq8OEzbWxqICn1NK1pxcBoffnOi5sKqpzvBN3
ba1CIwb5FX4x5bbFJW9naAtFO40vqtlQL+H9OSemke0Y/pLQV25GXmiqxGBTGAZdvKFWMIx1EVmI
TBHkpkdDSyr9LLwaMtq44q6cvL5xxqNTOdO/YauXxQGoi/0+JDk0/AFm2R9aWDifCrWtxnMjckM/
xEYWwFAYN0hJsgdVQf8KaoZDgy5h9zSoMF4+m0WitC9Nzw05FkNeZRe6z+bwoE9GEV3ULMjtD8po
TPbJm9XyKUSyOzpXwUDqd5hMJwzfJ7bTRC9p6Tbi7JVTPRxDtVY5KZPk7VEFdjM9Ca/Kv6Rp5CBd
VpfGeJ+Nv54dUH6ifipcXKnFJ5p1rYQz0FVfqk40T0FWemctz5ILNN1S7LjS7xsIkutRNAfeQ0uG
XH9ZldHyVDGVfNBejKEyj5pRWmcJbkTR3Ej27AIbfhNQ/reUTrjDqy0F9hY2Tmeit9HT1F7UtG0P
XQjqYW7CvddTHtByFUDjdBsxQcisFgdoOlEGfdVovKB6ocARW4/BZXAa7RxqqXLUp+7fNtHs4jL1
jNDd9hcb14uDlAGWA3hp1fY3lKHP4zEbXypL5CehiPCjqmfOjoUsXDzHSFkTzBWFO5ohlCKvXQUX
QbVHaBpePHP4047hdBxd9VCJ6FcICcZhCvYym/W2TJ2bR4tQAiho4V4vqIhusGuhaC+JLcrHJhFf
JrPcG4nbXOSVeYoiiQzrrhfxiqZrExshvbAFwt+FWnTBX8yn219o7dGpjSNPDhMUVFrGki+vzcrW
UOidvwCCCIpLX86NdQBcTX0cPu3dacKNT0URjaF42M4A5i435ThtFUxBb76Mkaf96CDSfTIYi38G
sRC+VIzmX8Z0Snbe4o09godl2VdNavqS1yepWFozwRtrvpAUKz9Ntw6+zEPMgBeSG9V9UTi2CKib
22ZKoRc6VYt2kTVMWlwnrvkCpRFcioqVnswyYroMRtpTQFNu54YtYqr/1pMNOMmlQF1EWtGb0DjN
7SEMKMi8JEGK8mBg5UdnbKA0LvruANPx+PG2vaw/oIyIXyUi4Pun8Xi9XlzEDA7ClfFCLOz0x2Ay
yvbJQZu6ftK8xqneNczpANbP8tTaiVXXfsyC7JlngCASCPsSdtmqhHjDrFkvcTUVx2BUg78BQgOW
Aif1MNbh9MlkmvE4av0e5dHGIUtUKdBcKgBMiRrXm07oaIeTC6kd/dQBOcCghd94Cg6gTd2DEKN9
90elaoKntmhEyNdhYUTwBFYlg7BUu5xQIOCYpw/pHEdHI87SHmHBqf/39ldd+xrWg2ORRBgALanA
9QYnb0YANW6VF07fPLQtso2jW+21H5YQT4yVZRihkhuj77Ei1BtnM3VSW3mxFIRLzXQ+NX3512Cp
/1qtER7cuP0cR25zctTpw6BZj24yjjtGtKjh/PcTGF3hkrJb/N71TsGNA/gksvE70+6ikz0G9vA5
LUgGYDL23BZpUHgF0L/00ij41WkaJMaOCrfvjt9d3yNAkDRiyLlIa+miX/+O2dSrKI3T0PeqwDtM
dVdq9OmRO7VLBnDLhMlFMxoRn7z9odfblyJ5JF9UKkmKlnSeveONNErz2C/syX5kOKCZzmaZl+qh
iXR7gmxZtf8y9MmyDuVstF+EVpm/bv+Eta3RyqCwashGFI/1whs7Tq068QA8LYIL7qVJtQRl1WrY
sej1laWWJEv/KPNgcEuMVTI6QZqBF/aFoquHIRme6R2hr9orz+AI9moFG3vCJVJJJR4wySUWFxZn
1VZJ2OY+6iviR2oI8+x6yfB4++Res5HrSI5NgZ+E5k2DjnJZd49QQzBnXSn8OHFnWz9UnJ6UyaUw
+tB1WvyrEKY6nzwxlLBhK8g6DM8hjBjDyRVw69ml2jtHO0dk5zOkVN7PkC6JdtA84MfHpFGr4jRp
Xmg84XGcZGd2Y+uIqDbz+tI2kK2Da4PPk84pROflfqJ19pHmv3J0Cgjnbx/R+qkH4CTF9xg4Am+8
KlaO0E5OXiB8B4krpCBd+zQEmX0sgUFfbi+12hBFPdBbkjcZ81pNZHbBbJfCCQq/1bz4OPSRcnTh
Ld9ppq78BKtwV7ApciD6fwt/VQRJJ7RsKLmweXxBx5lQop5s5RAEMGgeAMP3l87W7+SllQRRks8C
CBfj2mxzYdCGMWQ2TCaV39rtfGyUjqlbUxvPdx8h+RX5MJKqVC2XJcsMDe50QsbFHxCdP7ZNG5J2
lvHp9iorm2Av0svSCeQ9haf52vLQp7DiKh7YC4z0j/NkJy8Zoc2Jys9e03G9FARJr7Emc7qMvS2O
bZyhnu69uURCvLEfms500D62GVtUorsfEAIgRk8Yz6B6JxFw17uiEpMiC55UfqeN+je+TQoLCmp1
56SaxvhQDV0A7c2s3xvfymWRfEIC8BVJuNih2iZCj8q68hPdYKCunZJzPwTzjyCN8ouXZ8qd00pY
IgsCWiCUJtdaFc/jtpKVCFH5qpuVjy4o7YcoTdtzlzp3tv1el+IwJfaTjjFVw+sjHS2tM7NaY6lY
Kx/VBGLBJja7c0pt6F0C8eTH24a59iBwqhAMUbkjw4Nu+no90ykTTwmMygeebJ+L3BKXXFPuBJn+
tysqhFwBIP+UUK5XsarOjLPeq3wIE9VT6Gr5IRvs+WLpU7kTt25uiDIkbTKUTxlmu17K0VJ7aGe3
8mdLC/4CaTX80bTTvOPj1y6RY3uzyuIz0fIKAwXqJaTgQQvHttOORyPRUYgnpgt/KtbwT2f3yZff
+FiIpEhfxSdbJnaVIyyNwe7an0M3fB6kAIiBJM/9J4i5A2Ihj4RjYan8a5ltoES1XfsdRKRc5QRB
qCie7vaIRCQS2iypxxg7XLzFAdowVe1i6E2QpEcTskvfrcLx2dE644/bx7bhERGfpoEm5455IhY2
DnAxZHBtrvyw98LPWT2rT5MWvQunuN+JjjZXoqYAHFZib5el3JiynSVap4KMWe1ObuPGBy1KkJyP
6S/c3tSGnUsOfvwuaBkJ3762c8KY1ujzpPbbMVSOeamLix4an35jESqRsppA93UZweaq3dlNJGpf
k5l9m8/DoZ20vcu0ipNfLYHQV06LUIRc+PO6R/al7HoMjpv6VJXIzlQTIkwEa9VTmIs9weKtr6RL
oIyMYhE9lZf7Tb3Cialqed3EruJgTIgDp065CCVuP3S9VXQ7NrH1oUAOgkaTJCIU7K5XMxg1DfJp
rhn/NsqHOFTRq7VQL7v9pbb39H+rLLFhgcdoGhyrtd/EcX2izC+OVYK6VhGFv26vtLUfOggEMQRm
BhiA6/0wg9jOFCZrv1bi/ikZZvMYNmNw/o1VyBD5SJjfCvIc6qKAiNCr/RJqu1OtTf9oOSJHv7GI
JMuhG0LEvozU47oalHBIGz/QI8Roh3Z4iCbr/iCd4JmXj48DQnCF/YV50PU6t2h8ABPu/zSjt7wn
E21H/eE3dsMArJxx4y1fJrWI6bX2HOQNTLH1PB+8dFTtQy1EtUedumkBwGpfZ8pohkhbfHN/Ws9q
GeiKObZ8mk6kBs4BicW781l8toQsALKHHIs373qVrLPGuDehlkOtzzgHZYP8nQMU4+5DI0eTpDpQ
UTHHoC9W6cFGW7UNgV3Wa8ckiZWTUXb3eziCEfAkUs1D/rlYJewTG8kii6kBlJH+0ONY/YdJOONj
OLfp04gT+uv2rmQ8dZWkU1ZiP/T5KHdRVV88rq7oC2d0AWPPTql2j0XUVsrnIZq6+SUYpqJ6EWMQ
2JfYQeD5kUZ0G94dolM5pBKMwj0pCNDp62Mdco58NPvST+uGEm0UhtqvMkPF5sh0mPIdgqFuzwOu
XxGyHlaUfMnYzDKgML0Etb/J5JoRwXRHIRQzv4BjmB9Q52Ns2dHzfK8cvF5T8l5J0DaVGyKlxU1Q
OwZFE2ByfjipQ3Ty1Kyyv2Wz0YdfFLNWjL/KNAl3ihjy37z+ttdryt/05vaFzdCP1Hxbv+1U/X1K
cexkR3n7fUqJQW+b0fqiS3eCq6fjLtV8F1/RdefGVOB49JnYUk5jDYo6q8Jy54HcOkRMFdERamXU
fBYbinut7dWm6vzJSL/mZtMd5iR53836U5cUe8Ht1ulJdS163IwfQ+d5fXpFoc0pJd3ORyqzeYZQ
7G+QzdODO6NlffvwVitJ74VFM4NAW4sn5nolxaDyV7Zj67tFqZwS2EIZSDKaQzxP9c5Sq++E3+JF
Bi0tleJXsxf5VBWxjTSwHwhYv9LE605JW+5dsI0NEQUCAAdmJdHTC4fcVGOvxbroYT6JK/0QtvHP
MQ1yNLItFKvvPjyq4zaABe4yjc6FTZiILFeDq/eAkOyCKfWSWVUU+TytPFZo7+5tbeUvXxH1oOPI
RqT/WFgFcZNVN7k5+Lo78Ax0QA3FEW5/u35EHNOibTw1yDrSquu/VqR83U4gsj5aAlHJxsk7RLFr
hR2d0BrgE6u+nWXxuafUcmy0oHsYZmuPb2GVuVIhxjAZ1ONu03ddBNuAm+aoGnIDlC8yyRpxFtmJ
m1yQgjN9PaudvzMjiO/tftIwwzfzJknqZ1Ln67vghmNFJ7d2/M5lNuKBDlBoPcDJriEb1ivTHvPS
+j5QdYV+GduhW0YP9Hq5cej6NGwLl+HmXj22kWYfVH3XO64/mpRooAnPjBx3b5m2KAb8Zp6RzH4W
MVp+qt0W63TaxhVo10IctnPJ5fW68vsQw9K3ohnHSIEc1r3eVKklUm9nMnykD81TVAB5sie3vujW
qKJiV+nHpovpJ1MEfmwqfe8tWNkNpIOv/Nk0A/EyS3obOwLDkXfO7EPyVocXd6hZojGaNntHm6u2
kEZGUxfhXNQxLredwep2sjSgEbAp1J5Jo4zrnZtahEJwUGiwlLtleUl6I9IuXhlF+pmb2o8nnl3L
PVrRmM3nUmnMO8l2JGIKJB2nD+5aSpgtEsbKJooqtN70kxkxVCv13D+0iFgqGhrtM2rSe02W1acG
dqYxHOUS9dInXHratsu9eJ5tixkppX7UlSC1n6zCymhT8kaeUxGjIztUDtAIs9UR4jTJlI3z7VNf
XSL5I6SIoZzWcgiNr09dASWRT1lqUWCAeAeXlD3PwtJ3egurS8QIAPTR5CvUWHVgmder/D/OzqtH
biRY1r+IAL15JduM0Qx7ZmV29UKstBK9N0Xy15+Pcy9w1OxGE31eFgIEbXUVy2RGRkbkbTXbg404
moiU8klMVrqrwP13vbFpe3l1qKXcCnWeS9ZZHSAqJSQtih28Gk6nT4cOs7PcC3HCnT29Rw/WvXf9
FtMgKMO8Yh996Oczs7Taysehs15HpwpdM0RquY7jaiPpuwieFnE7kj2YpaAoF9LYlepQbEpt63UA
p/Mtu1F/WhBZHiuBF6KTF/L327O6XEQ2BdkyvEsWkg93PqtskLS5623nNZrslDYU5BA8CrrZm4ns
2r03Hq8ToPtSrV96+ddeJI1qZLhOt8ErvfQFKuvS1Oykqqn2cqsbuFdjUg5VUrJzda9IkZkhfq/P
G+t7Zb4Un6h4LrLvS/HmfL5JZdjUU9g0JZrvD6XS97s4L+39YPXTBhT/0Tt+dsNrRL9g1rzOlJ3h
RJ+PZWrZ0m0hUr8JlLpzIxzcq2PCh9f8VK77Zm/GXLg73H3xTGmIFLqD3DSNfqyGaZIeuBEzcgEj
bOnEEItddaJFyfQFjZeiOUhJLAJXLTozfW5mrRngbTrG76atjdItjUGZBG3k+TC4Zl0hQh2ljtZ/
baZYZxQE0Ztd0md9t5uypESgaeI06W4aNrRV0uVVBJ9TXQ/Eg5yWdug2XCiSKxSzPU4A1IGHrJCu
HVO9G30l70zxFjhmEDwmPXS5T4qQ6uZFCeum2bVOhZ7GWMS69lioRplgeq13OQS6TM+/0d82zYdG
b4LRm5J5zD/3Fs25xyaUw3CfqF0772SDvMi1M3P8F32XIvFkjQOxj/McgcAqoXF3b+fhaLvCnrX6
LW3VAaP6xjSkB1SFg8HjnInwwLrK+n5Oket56wtKd62rTJNwDjKGrs23CP93O3EzsjENCZG67nS/
kUSN0aCsDF+SobHz76Pa9/lJihtw4LAK0+DzWOPnNHh4xUfBk63FRX8KRlWe3h2tbCc4KbESPs6i
USq3Qp6qOkJwMoh/iTzNN4izdvlw+zxf3vL/34iRwAx0cu1nNVgxF0ypVX6EKPy+xfTKrdSw3d87
Cp32dOuBBaApQGh2vrNzo82rrM+ETyLev1W5PuyTSN2qMl2GKFSXyLk0WmQXTYjVKIGmt9MgLRe8
mak7rIzKz42M+u6+6CV8dfS2cAxA5WT4+97ZgY2zdkhqsTe0deMcGhBxg9FR4kt1IkYvmYTuRnZt
FhtZwuVdT2UBuVYk6qnUUeI9X8W6THW559XyRdpxyIZSzX5nNAR/ZffDI2oyxag2Ptzyvzy/khiS
GTE9oEvY6edDapGK1Witpb6UzqV6UNs6yPYFLcHDJ3QhZvvu3UiagyQkm+SDr7t6XeISkMaWEUfI
ka/eZ8OkHIL83p53wjnq/LBklpCSPzirmKMYRTjT7Ri8ppreHSu4ke9lPw8PMpp3e/yg4fPdu0EY
kA+2KIYslYBV/KjqiZ7gChO80janHp0E/wrcoO60jFumRTslLA1eqw/prfNvlQNBFaYZJ74jdN3X
5sj0LCm0Nj7R5SakGAT4T6MHTAaSn/NRIKu3GCHmqU9+qn0XdT1/jTRcWbTKzg+SXBUbqaN9sQOB
u6iIsy8o5iIafD5eMSozym1D5ZciM54VQvxhF+CH8I1qVfTETOUXLoXhVzsq4wbSdm3opQTBXlk4
62sEJ83CfGwGvfYLunGHh6rIENRFkGTGsGjSrPI4IVrSPQmFRrrjTKVsowvg8m6mLookE45QUA9o
9zyfehaqM6iBKXxdLaYntK4DNweY2fig10ZB3H5Jr5ZB1pTWIAXEN41s9D/onXUuxb/Gqpq39EEu
bxIwB64SQkaOAHLl55MpoIzRETSMftIUz1EgWV7ahQnWOTTV3D5tHzbF55fWQu0mIyd1gR28RnPm
WK+1RksmH8/JuYCJH0bvtTn1nWdls1rsBlXM9qlqw0beE38Y9WlMzU5xBa0q4t8wl8DPajEXoZsY
vWTvjcASnwwRSsZ/ToQZzN13LMp8dPWYi4ECv3d16UlWFipEPZNPALQgkZn8MCpd79sW0cztpbk8
vOj/EV9yltjVFCLOP0KoyUM/01bnE9EOjdvSN/xQRGL4r6T8+lkyRdMebo945bNz/JAVpf96YW2v
4CYtSBuRGsnsD2k/PNGumHsT+OLOni1lYx2vbGSHLHLpzUdmBwbN+eSCJpVCvUtzX55k5aEL58ij
4TXdWMLLIIMAgysW5XuQUFKv81GsWNZmiWZav6+H/kFN9OorHZPGXgIXdB3ULHdZ308b5ZRrU4OC
vUimI1d0kbouivDh6HQMWtGIX8VF7qlgpFsH58rH4sYB0UI4hbd+HciEzdAnUlIUflwBJzgUMo5w
kQpPyFp60qe5+t4jBJC7NI2JY9CIp1HWxXc9CbOnDJ/GZ6rnzT4sobmZer6lbnGxBoCVi7jywhmh
Ge9D3vXPuocTT+pk9Yo/5AUggWG3rixZ6uPt/Xo5ygKhQw2F3QNmuT4hVOVoMAtxjI8mOLtznCp7
G979xlZdK1Vy9BYvMQj9gEkLE3W1ixJy3jJVu/41U/PJdB2dwPUXEg99+ymcjVp+KXpS2gdK0hMt
ebNlV8dMsmf7qQ6LUPWCPkm6Pb7R8+iOphiAT+Yp3xJ2u9gOi6oSzyi7HNAR9uf5VjcVioR90/Sv
qqTWbhJr8OwQ9XElNVU3tt7lsi9tBkBscP/BitdYKiwCEjD6uF+ppDTeYEXlUUtSZ3fvx12OLCMs
gyxiNucTyhAbxmW5Hl5HvYVj4qjREfQ0vzfaWzqMF14OTGPgwo/n6Y+NKutpq8Cll19nyVSeyiHN
d3I/SRtb6OIq/xiFbhBwQtwp11zmmp42ePINo5DjuH1i/Oi1+aGsMZ4xg3DLsPVyKwBisRGoTyxF
ujVMZ4iE5DPTFLBuJ4hdLaUdxGjrEKQ7077d/kpXx1pq5YsvFbYmq7NRBi0tnMhdvkpFgrp4E+le
KfFuOCaA7+2hLrcd01osdVAtg8a6bj3HLy/rEWFQXkUXmp4ih8EunuutKvHFk8GngvtLAzEKJFzi
q1d3TjPRqTOLh6dcuRN9MYHP9NJfnUbrTqOV1UEx460msKtTA7mVl0TxMhkeTTtqgQ6V13ma2oNW
gAlGab8F0V0dhZCCHhL4zbzz5ydK6buwjUpdeY00M/f6tqiftT7cMra4PgoUGsTJl6aNVeXR7MZp
rOFz4mvVGV6QJPWjJLVbHVZXR6HPm1uIBooLdmVqREh0Tjb7rrHQ70+4l+tO2qKCXN0M9G8trS9k
1GsyYj6lhTmQbLziIjV7ah77phx8xiX9c1JWL0MR3GfVyUvD5vvf8dYwfiQnBv44fKGk6r4XIVYn
vRNWO6Pot9jgF1WLZSR4AtS8SQwvrHla5JN7fZKUV01gxjmo9kMcFg9WhBCIVs9f6rn8HvTBG34P
dypIfMyR1aQTFviAqubyZf+4cdusMbokZn8ghBAc1X6Y4Bg7xUNGynhvPMskF3oV5BrSCwDw86HS
jm0xz2ySqHdUD6Ns2y0dDTRSdFt5zLX9yIULEZxnhIhkdQ/KAM4t5VoVW08HV0Inl55MuqiPt6/A
a7etSWa90ODI5tfUpHjUe2NCifm1CSx7jw3PrwB6xM4O060i+9pQjc8EIwhgm7oulBKKFudrRzNH
WwV9Ob8WWhqhXzrCPZoq1ctKqzgK7Cz8fo7Gl35QhkOldMEBvLN6KLpQAINaW0pKl8sLSZw4EjkO
ojGatM5/TV5ok6HP+vw6GuHkFZmD2PZcaHcHNiSicLAWzg7127UJELWfJkRmVH0tWNZd2A3fjbHe
kie4nArXIvsR0R0KCBcqmJR8U0AZbXoNpUo6KOGAD5rd6Rs75SLiQLoELgbl7qXhnMf5fMGCIOqV
yIms17g2P0228TLQyulGyHdRft7aLBdTMqi2IEtNhyScICgZ54M5I3KiQ9Iar0hq6TuR69je5NqW
5Oa1UWirXCiGVHf4RuejQPwdEmccjFejMWrXVAfnoKf9Vn/01VEAbelbhY4Aw+N8FNtuIOPQJ/BK
m3tM07Ck4XAfBn/dPshXRlm0KZZHElkACmbno1TQLvSZJtHXUCvnHUbwyn7opHF3e5SL64KSHL0w
yPQufO2LEHqcnK4dpcRGIavt/qozqkaxlnY/0UXpN47OtaHQdqJBk8+zUDTPJ2THCDo3/JDXvB8K
t5zV4WjpFBljJ2nurUIzKwhNiwMqMRHZ7/lQwKYZSlI5lUYpjXb4r6I9IqNP3ubzFi3symfC8Gjp
CqW+zrZbDRWXZZdLLUXNUMbwtQ+U/kWxu+neV3+ZEN1D9AWQ6FCpPZ9QE4H3xVrMhBz9nxhb6Eet
d5AdsMd70cNFuAFmEhZyxJoIHJwPVHTouMRhHvoaakN7u1J/lojS3ZtREVDw/vF8LKJUF6l/X4cx
uIUC5iyKd4wUoy8Sonbvt3f2xYfhgIBPKeRuFhWqdbWZyk4fD+lc+INMEadpETG2VElsbGp6ClmR
M3SSpIaaA2ko0ORlM5lcEBaqZm+/iqaZyl2l2uGpxnJv9HrKfjqMbbW0fBakznbRlIrwazyVo/1m
YXepPoXoZ4lvWSynxX4qanTiTCLhyqNeqr5WTToE3xQhqtmNtI5abqlIg+GqyWBqj5Uh2Y2L5wFd
N25ntiPez8gnF0c8XNN2lzvTlLmlLYfSTsXuZ/RSk+D+EHRZa7qKmgh9X8qj0A65I7r64CityI8h
Ro/jUz/YZn10rCA/xCijWZNLpWhU36e8nMXf8PaoFZv1aD+FaaTXD+jJOtGjcNLyd8Z18otYXFMO
s0js8JNTRHp8WLTy+84d9VmOd6KCmvM+jqQgb0GqR9FxEkoD3CTFU/NJFbaBcwMAM463SpGNrtYG
zvcy7zm7xNqOjHoBZhZuXBb5X2YEl9UbK11N3RLd4+ITUcnYHGo9md/lrLX+SRWRlfzarIp24yzp
320dHGRvT8Ws/mUOmtE9xHj7qh5dbJLqInRRo9NsBZWp7k3IGNV/bd6nb5BeFAVFE6LIQ9EZuP7m
DWZgfqIg2fY0NZUQx7HFOeqQJnS4PwQkumhZoPE2vIlYGf6RAKyh/fCsG5nnRFKg/wJJDWXPnMds
+o3nnKV6Ca4qnVeMedV6mZkE1vtMtOgc6kGvBq/Ih3k4GkphJA+daY0oC+TlJKQXXndaM/VGD08l
SxT/cCwRpHsZADA61Haq/R0Zha559Clm1d4RaW69yemU0bg+BNF7KCQn8yqzrSQUpOS63g1WImQ2
Rj+oOzFGEbaotKHrz2k6pMpTLoIpJuednOTU0XA9PehNkc4uH0OCUdBate3laBVMHryFJPo9T2Fn
e07Y5D+DsC3ezRADNdcgbGy9KhTJez9po/w5m3vtZZLHDBNndpriIK1myok3FYZU7nCGLefHrpPz
DgcGsJ43Y9azZNdFuhT7ip5JyTEhTQ6PEF7MaD9Lpa3up6jrIZgsn+FbXSmtegDrUA1PThJRHcYy
qeQjdJde9ZTUimqX2r0zHikPJZMbxdn8HT1Cc1jcSzhPrl4HeraLkcz5PigYL+1a6B2Vi/7AqO5s
rVaMXYW7vbFvulY2fylKnctepDVqCtXEUU+1JsfmSZHLtkxdmsvav1POreKZRhqqEOEypTuUrS7/
vH0VXry8JojSoopPqzJc0TVgoQhZiEwqGz8Ewjp0ThU/GLGkfm06JH1vD3Xl1l0YTPBC0YzHKXsV
5+E8YkRq2za+UXXmQzSI3NMGRdvdHuUidF1CoqXGRZ831+66klZ0lL0wwG78mjzoCUZ7Q8chWQ7U
8wPC5//dHu1yTpCWwDBZOeJxIr7zN7GWnEDORNL7Tikm9MjM0pVDud7fHuUSQ17QHTQ26TZcBB/W
rESayKw+5FP5k5QXwlWkAtOgugpprg0SRe3d1NbsaN+meZ//pzjTol2ZSgE0olSU7aciS8vxkNU0
y76kVmb0Li7Wwd2VC2gfVKXpJiVpXtir52uB4EJAIWbo/NQZbGOXCyE/G6Mz3mm4Tu8WPejUB3jD
qU8DVp+Po7baOFV02CHPSRNplUZD7kINTb5QwdH3IzyoQ2j2RbixsS5KxKiOQu3XIGouJkrrPpcs
jsagE+REtTUEj5b1I1EE3m1hS+txWkCViDrTVZteurs7CmYmTfCwCpCIRgVpNd9QRqxqrkzztaiU
8agvZnUoPv11e4tdzo54GEjgIzky4GeeL2qjzVq+aKW9anYgHUxJ154TqqA7o7L1Q5aqz1mMZI7T
Cu3uqJJInKQcvU/iGSLM84G1vuYh1DrnVdSsXwjX7bnFim4j6r+4FdChA/ogV1rM9y48Fsn+6lqY
kvPa9EHy5qRWclD0SvrWRRCgUGeYv9xezstrlQMLjM5zsjAn1j2aSsUhiwJH+Ny+Mk99k+wS4kc3
6sct39grQ5HgUV0i+uceWpddw5B1i0a593NjGnbo0qVfUM3UnqtS6jdqk1eHAmGGtUjFkFb/828l
RfXkiEjv/SYOR8vjuAHpGGHYE2DJTW0ebi/i2saRlwIcneLcYhRD8qEvv+cPsG+qsk5WJ0v4HTda
7tO6KWGPNWcGipA21m5e2/PPHgujsVS31Aa5/mLrePbCbqwSC/lvJQ4fcESnYiKUKN7CYi7Ce34e
pG1uI67kxW72/OfZQuo6ePmDb0lK7GkiIdijjPYpVh1KTkZNe+YobVUYrrw4AJJ0AdFyDrCmLj/q
jzWJNFQ+JgqvPtdUH7k43hingDXZWPvLT728a+yopY3xMiOfMnQ303wefbWnJOxpUjn72LA68a6f
Zj3cCA2ujPb/ul6shW58ARdOeTwrYGezT4Pk9BDHPSTWII4/0Qv04/aeuvxmS6ckMOuSLSNKtbrn
nBJj23wKRp+XW3pDqzE0HsHM1V2R21p+QA6mnrwsFU3k3T0wxXZQZJ7xDz3b8++WWSGUE5iqPvBD
tQNSl9xIkcSul53SV+o6exBLEHx70ItrDwlwwiFUKnlA+O/y939sFmtGlLscwskvssl5j4c5fC4k
w0GuLx4+tXmKovztAa98SMBJslquCHxe1+qpit63pFMFA7L4L6GVoGmCJviXIOji4+2hLg8CzwY4
JR8SrN9Z1ynNIlC02conv5Xt6FlNUlQI83jLKeHaCvIu0S+Mmukl1FbqWqiQ0ky+HkTTV8uI212o
GNlR7pNg16OQvUEEu7KA2EeiIaZyEtipq+ewm80WGYlC9pXMMfFkrXqiVszskmbcMs65soAMhczN
oqe+MArPNwdWPEMZt7Xsa6EI9kia6w+6ltyNiIJ+cNqAKqkZcleuJqTlWRYVCF77huj0x1Q40wsA
yJbOw5W5oPEH3spFDDNoXd0VRdtSnm4Uv7VgS6RZN9JZOua721vuwwntDNBhMgu6iwAsFz/Fw/Ml
E1YcSrYVyP5AzVDbBZUGea4ErUBEsBzlH9JoQ2nvICW/TU1UOweo/20YArVUkvMwNbKaemrgjF8n
a5zmf1VRZNa+kK3e8LAHFbbfqIWcebIJZfopDZrmpxXEZvdU1vFgfwEwq2S0xWIqlZoRRclhigbp
Tnt4Hl2qF4tNM2w6lnPNnOhQZ8uGolZ8PY+tV3IbdP3TKl5YiYry7faCXjldS7MjR5i8EChstTnG
JucSSWTFz0qZvm3FgDTr0lunnQCKm3bfZIlqboSCl1uFN5HCMhDS4kG3rpLaHfJl41jgGyOl6lG1
Y3hMs95ubJXll5/vFNBs2qhZxqVdV13NLFWVoUgRafAdsxx+ZEY7HNi42nsxAwZNY2N+0/H1flQm
Wd+gsl7eIORHEElJtNGh4B4536N9oEEZitijiGhUn7JmUr72KYRdMYH83f58V5aSoagDA6TS/rSm
M/LgdFJbMlSgZeJFY6s8xWpvPd4e5fLJJiJYeJMEnCSXa90qq0OzGht4zQctbXaFIYxDPhb2y6g2
4V9pbGb/OXjHH24Pejk1FLlRVYPDSucnrQznq4jSctaUhar5VGEcz2zS+KvtRMbdAfXChOIrIQlP
GX3tkDZViT6VWEf5mDrGn3Dm5ajbwnwxa2uL+3u5LYBdIJ1ySRJU8+fzCeWj5VQSRVDfkaMfzex0
j3JfTQcRtVv1vCu3JGp0NIBQn0KukAvzfKjIBJXVa83wYa+nEp7GNPgl+zRB+OlR0fF73MW6qOg+
wlRJeTKjeW53tVmXvuzUdrNX47GavsXx6KBUOuhLhWvU5eQhtIb4VE9pOO2mRqr/w/M5jN8seCLh
g4rERr43CzmOaFGyMXxW+jx2XDgrdUD7U9ZOW6HOsmDnJ5wDTh8eGnHsAcCm81miz14Ewi41v2nj
32VXa56l949VQAOQGrf/TkP0OKUNnmbSRgh7ZWsupHxSWUKShRB2PrCZtbMAKlZ9zSnNT7MuSf9m
RqNsHIAPHt5qflTaeQTQZGGcNVw3oMjSzHZj+LRE2R6gufGa2Wa/C5Oue1OstvVlVHyPk9GX3jiJ
6oTtQLwrzW7LJ+5y5y62xbzpBJWUI5XlfvgjiCWJ62NkCGzfwnbCBa2UvGasSyDvOd3fe+qXzr/l
MPIALmpb50N1ZhnmAbU0X5fseK9hbkEpgXrC7VGuTAhKMTkjABaGHWvu7TSnVSXZmUFIBHCcG3F4
HNQZR+yIvXN7qMtnyFqq+ASuCy53UY9G3C11+qo1fCW0pN0U9t0XU0kHL2xsUEDFjugIHJUp2Y1a
Vm20c1zuU8amksfFzW4Flj1fTJHJVSyrjJ3EsbObcZAg2VHj3e0ZXl1M/AxovKVuh1b1+SjWkOFY
0w6GH89Vfwwx7f0UkYgdMKPfygUuTzwTshYi+GLVAHPsfKi6kUYsVWXDn6Bkoh3KG/HuxHn7LWLb
7lJNy//LmqT/OwBpC90wNJ0tBdNrk10Metk11EYv3gs91qOBvWP4FZ0Of41SNLygtRh+M3NjCzG7
cv55chHrY4PCxL7wKikbHamKQDV9BH0G6yGYB8ly09p06I60ksTySicSX8s2bnKC1zEbjrLTxvWL
2Sg4TtUQsoqNjO/a+hMw84qRwS/g0Pn66+lkoQDamL4ethM4e5ZTq5w+V22910vTcNtA+dE64UEp
s7uFfuHK0wYFbUQBhoKZfz70jOWJWBxqfEJn2xtiOYCRHjbHuOn6jVle+8aL7gpvKMtPF8D5UC2F
E0DKyPKHYlRdOE2YpnQmGiVpoL/fPjuXNC2mhXANG4oIBLRnNVYn8GSvQ2Gxn7pB2tEZJ34lWY1K
Yy7l85tQ2mlyrbnP/Emk8bijyzZID13Z9e9tkpvjUUvVaAspWQY9f3iWlJ7ACxQBCHHNoxqKsGvr
MrJ9ITf6aznkw8sIm+zz7blfGYUcBwFH9FAXi6jVFzXjsKKHpHd8S/QjnJOiLb8PhjltXMBXvubS
x0AjFFk2H2tFOzLLyOpnKbd5UfIU2tE0vQtDEQclMvWNGS0Bx2rduAaXJSNGRkh59U5aiT5b/SDb
fmZ3w5fBiIJn6HXUPK1MdmU96L/evYII2UAHpn0ESoa+unkLqaxVMC3bN60gc6suo1HP7rYM0a8t
4EcxDyh9eZdXC9gPrRY6dur4aV70+8Due08prRxBXnnL3urKlvjoWIMUtEiLrTVXDSO0QqvOHL8d
62knuqryULzbkhm4NsritgCPj1VDC+v8fEdNM4496I9vdHifdIjr7RJgnoe7Pw71DuSuF44sdYjV
XTkqUUHlMg1PvIrGsShF78pasNXccmUukKnYBew37o91aGaiJ4zMBpJQldAyr4+t9DHlhtzCxC6i
GM7ph8gvZWOCs7VBqp0Ixcqx1D3pud3Pu4lLa/6ipG0BLtaNko2VFN5nO/q1K8WrW1Wmt9fsYHZn
o623b6iYq+M7ppkwFgAGmswjOMd9e5GZkBLX4Jr7J5YRXXFrPGydHXZPDn9O+0J6yALAqhfbFiUs
CNkqqKvEhpF/aRAyOXXcLTGGu2Ynu04vkOFCXWHKfpQ4djYvpYWkgquEYfY+j7GBV5A0dFXiUocK
cF6qEZh5rpoAIo0WSjEKC/h5Om6qGslPkeIv+h4nRlc+NGqpGnsdZSPxPKJpZbmyAlL8j2jkeEaz
SpnMZ0mPFcuPnaysH2OMFALaUATKUoU6OZTu5naeXNwwhsqVkChNm10IX1D/oXR48fy6c+MRGtFw
SImUIiKdEKu0aNAamNjkZ76q5t2ha2m2yENY03eOYkFg/oDxuVovVbwGAg00SSbb7wkzdqaWh7su
R6z+9igXN+oyCu1D9OEtYdA64GslSVFpvLJ9u+yTk4kpkpsPof6caeO4D0TW/n17vIvjtCj7G9R5
gW9YxPVj4ei1U/K3ip/0cXmoVYRxo0Y37p7V0tVIKAu6AYBuri4gg9YQGXkL1W9Cq9mVVlId6HuT
no1qlB4Ntd7SarhcRTLVRRMCDrbC076c7j/zt0SWerNpNR+XJ/2Ey54TuRGM8K9hoEmhK/fYRt9e
x2UGZy8hoBvU6EU7YaH7riGwqXW6KtUGAsUmz62dYVX1L11MUXU0Cy75Y21Io3HA2mE0NwCdD1HB
1dA0/8CbhT29APirRxGi3+J85zh+3o799FqNTvYztYr078YSaXiwUrX/jqkR9cIsHcMRHUkHDZfe
CfpfVZe30qOTYVDlamYmOTv2pA2lT4Pv8SUy7VY9kpY28y6OdYtWzXrsqn80Kw+Rq+uTyfCqtOnj
fQmm1Oz62Ci7v5zANH8H6mB9o4VVG9x4QgfRlSEJ/ju0FIgPtxf+4zVeTR+6InU1ukJI+tZ6y4qk
TL2J9IiPbkDl1lT1/MQRhu4mk2P80Ibpa2EPuwn1/p9NObT/6I1Zbb0W64+/wIREjqBK0MmJH8+3
WxPBtULewfGlJI2PomuUhuq0Gqbe1KXpBth68TLZxFugg4sI/dJvvfrcgdC6om1ax3dCWIaC1Myl
R/a7Oea6W0j1sSjUt9Dmqbm9zhcXhQ0cAhcIPJTk3ryYY2PlspHGyUnEZf+3kMrMRc1Y/Xp7lIvQ
axmFngkF6hEX+RreNeoZW6+0SE7tIKVHK1fkT8U4pwcgrq386uKOIHFnIKACIAPgtPUd4Yg2R2YN
4CVzcJMwx3/GNLS8gJb8rh+ijfvhcmJ0uS7gFi+IiujCarQwKsYyrKrw1Iih8kAQqDRnlfaq5P3d
loTAH/CzAciZFKiSer4b83FEJQ8Pi1MylhR56iY/DBmiMbe/1OV+YBaIKAJOgEaSNZ6PIgHWlWpR
80Y1QeYRd0SPZRI6x9ujXFm2JWPi8aCODVy9Ah7ryCqtVEQpy5Zq4a4qneq7PdPO6yZtEcm726Nd
XOIUTXgDmZGFRjAVjfM5GUEszFzw7spGOLtGjrKaU0s/m2p4lpKhPELD3NJdvDJB3iio2sjSLG/j
asieu8Kc0y49QXOvHgOjo/Q1dVLG6eqC4Z/b87vyzZylesJDvHQifpDH/3gWI2sMdTmsEI0q2/DF
QZz6c6Ln5f7+USi+qry/i4rLehXBSCKpk6z8NCszNLlckvaoc5Qb3+raXJbyK7qVHCsw6fNvFYWJ
UiBckJ/U3g4O9KeY/4aRkXy/dy5ow+jQpBYhcqDg1SiSU6VhYgSsWKXDJUYQzw2HessI8/JKZxSD
j0KzGHKW6xM7W/Kslm1RnMpMm485XV17Z0rnA4JT3aMuqaNbox/+3NW5uUWDudzy2qJHwIVERrI0
dJwvYyCUCtJxlJ9KxRrEu9rkZvJKb4w6nhpSyeLzpFb9D7MKjORuofcPRwYNFRWqhiBcy0/7Yze2
VdYqiWjLUxaZwvbKysGIDpPd+48Y1XOKQgQtfEEEjM7HyeIpsGY7LE/BgF4LFPvcM3LEz5zMtO6+
FBfJBd4vXi50W9dRoJbkJbTtrjwV1dwfQEfMU5l05UbEd4mTLsoOtEghdUNcAc/mfEZxm2i9JGXl
aUhS8WCmenqILCk4kovFe1VU5i7P4aWCj9veiPHUfrCF/lpw521cz5dvKF37HHXq2ksFY717JvRZ
wSmt8lRhtXMUdWG6uYiKvSY1wU5JqaPdfRzR7uITgkbTqr3G9/NQN8aqSapT3QzlDvLhW4H3xf9h
UuS0vNeLIshFHbZQMz2z87460RETerPmJF7hBLSUqkG1z2e5fbg9qStHkC5BeMXkD3Ac18kKOcXc
TI1VnTgpmsfrpO1jqtsHJ4PkaM8gC/BUw39vD3p5fSIfQfhDjgT5AhDvfAtxbQeILC7iRIHqeAFi
mIanElraG1/syg4B2QLBpokLh6Y13UKBNjwak1yfyq6Qf8dmUb7nqVl8bTH426tVfDc1lU4xWpx4
SiE0oZu3CktstRGGJuzqBF1de1oktQ+ZGO2dbG5hkRelAUbiWgGO5PYiYF3F4U1Tw/sMmRkojLZv
w6wePNIQupNqNUXHJM5y+Ys50bjtDFH3yK4t/779Da9sHMBkmrygonGBrmG9tlfrYZ6T9sQVV2p7
rutG3WuK6PMnp1Sq+hFpA+m9KGWj3MjnP9qXz5KuhTpDgZS3Y4kA1wrqURQncIJ645TV+GhYvE9G
hYgq4gdV+IT+Zx0/OhXEqE8RAufN78oaZ+soizxp/yqsmbYzNy3N2fytmG1ZP+PQ7kzHblTrdunp
kYvH2wu13oS0BrAV+EYLv2LJnc43ey9oPRhmJTsNVtHuhjl9CqXgVOjhN2rH9+JEy2AQcABxljTt
QmdVVcpeseakOEVlq+D4mg14sMr3Zi+MgnQzl9RCZSJVWk2pzSq1y4uuOeFeaHqGITlHttoXw6lK
D6ZEt/HkrDf7MhyMPRJsEgtqdMsK//FWVzrMTdue2lNcSdax03liMmdQ9nRUDZ6wx+zYTsLeN40Z
eupURxu3yPq2Ynj62YiRiI54xteiN8NQK+ncVt0pGoIAuJWGhyaQh8PtbXI5Cuf4Q+mBW5EreXV3
mC3yv9oc9idUauyXmmax/GHMa7EVIH+URf48PSqt7hhE4HmxlFTNdZhgtplUOH0vTuA2uOioWjLa
x9aZ5Sf0ZufikNlz8o9uSLXyFjUITsw72peQj4UZ0KGVZMt9WwMtqLT4ZlUYf04GTZ6P9LUlo2cP
AomZaUBthhZLJ0ncPjXt+RgGufkjteT8cxwAGrh5EyU4Lduh8/eEFixtPrL0RTNbM7kzJmKyoAb/
Q96Z7MaxnHv+VYyzT92ch4trLzJr4iiKokqUNglKojJyipzHp3AbNtAGGo2+wF30G+l1+peUjq0q
CqpWL92LcyCBYkVlZAzf8B9IewFsLb6DR90UI4XqN1ZyvCk85b3em2IrisQ+scOf0ZWWUVxOQSQE
GIptfrhAjSrS3TwuJ0qmvaat69FqTb8C9DatZkWi+uSNI+UqZWw91HqjMZI3mcHu3yZW5DYbfK4T
BFlqqnz+iLaNsqLRZAy/mBkt3gusZLYtjV2KKEfJXlm5A9W4ubzpPZdYO9ecayXvaNw/reN/+zj+
e/RYkAQAtpfNn/6Dv38sygnmg2iP/vqnl+WjfN3Wj4/t1UP5H8uv/uOf/unwr/zmt09ePbQPB39Z
yzZup1fdYz3dPjZd1j6NyXdY/uX/7Q//8Pj0KXdT+fjH3z4WHYcSnxbBh/3t24/OPv3xNyqX323W
5fO//fD6Ief3vvzXl//x5c9f/vbsVx4fmpbfNswXoM1p1TzVjohqfvvD8Pj1J9oLyvZPWaJFFWGh
iMkCKuEff3NfLDgjShgAxwxKQaQ+TdEtP9FfUIilrIFGm0lUxj/47fcnP5j9f76NP0iklotYtg2f
y9L7524nZwTYQ5mJ6HopET8rRvc6UvdF4UyXADfaFUYLjS9Ml+6IFqPtXE6tXxp4VMegyb6bom9f
5PuBl+V0OLDF0MR4AOMWu4uj80wto8mDb1xfumJO/d5ObEgVutxpo/JrugPLMzIUwQ1dBHSKuWAO
t1+fVdg/DbK+LEK4u2nb25vRsuMTD2QuZ8XREyEVDNB00dYlpFxO8O+uoThqog47hu7ShZfuq7Ur
No1qZW8w/uzP21gdNlaaafq6rUeqeHqCaOJomwKGs+kNDzGyH+vBbGx7NetVvVVmPWwDWyvKwtdn
R39ZjnXh+JFpx59KL8WP1ew6X7bT9Ebrp+Zt2lfDpz4WyjtHMTLfmivP8uMx6a/7WimoFY1iuk1y
XX9jdmh1t5HmXERi/GA1ifoKq7RhpfdjB4onVCvph0Y+vvdmTfm1Su3Tu1giAqJukl40bZew8btJ
0rUm1yHZtpfp4HQbbyjyVdiNp6yOlgP16FXQzWWDIDm2QACOXoWdqEBiBre5tGax76uV0V3j/FJu
DTs8hfl9woQ8G4tMEyLqIqh8bAnXdBHNzDJsLiF6b6pJDfQoX1WhsUkgznQfo2RT6haWdPC30RWa
rHrT9S0Rieq7LWJDNTWih1RNzuKqeIwUcy0GlyrLS6MZ/UG/thoPuaApEIOxsvK9iyFPV+X+MBPZ
GJdafdPH52oblM1tqCa+UN+b8dukP2+KIJOBggyAcNR1lOprjH4CN+k2Sp/4ybzVRMnqe9uEL5Ni
eoWjL16QlwneeWPyarIfw3Y/zcnFEN9yKG0y7TzEa7VEucuZgsHeGG601vuBPz44RvYS7Yud7G7r
pF79/JB4Kn88m1xy+KUiSA5/bNmDqwt+bo3WXBYi1rb8dWO7Ut0kqXyM02ICBKTFl7pIMgj4UbEF
tSPutDS9jmWpbqxQKKtchPZFUeeDn4eqj7jsPS3OTW8+chPXQUYZZJX3sn6VNGp8EyJEhpntfDEq
cbZuhWEEWjPGgTton7LSas9Sx+ovvKJ3rmyzqZaWhraqIfi8NlK7PEvHeOAtyWmry1KciCKeEoFn
c0GRaNEXo1zvHlXDwAurZdLZ7aXVuMYKIkS84SyazudytgJTGv1nbxg5vp2s99EsNO7RD9DPJHIB
fjR4dtCHduXHWqKtLABVgUL852tq7wVoJHRByEGzG8OGT+7SfG2adMV//jKPmmFf9z6cWoz5kFHk
BjsKg5ROWKLFyecyRyY+SNqoCprIs7dtOZnrxh3kNnOn9IKIffRLrXsLKXs6UT75wa0D9mNRdKfI
TOX0KC8eJMCIVE+7S8UF5BR6SnKBvLu1da3wlIbZD4fiWl3IMQSXx9eBNEVVNXPXXXpVjVaGOWnr
XE/Vd4L+zamZ/dFYMLLIuCCGLiDaw1NV1Vq3scC1Xmal2l7nbu6uKPcZr4a+HS6YDMNPxewGzlCn
l0JTy3WlI3eMVMSESF0FgLMr7I3eJg0c8lw/0RN8SoAOFy6kFm5F4L38/xnDJHJQQmlQXrmM6lBf
NxRUfctWBWCVpnTRvcBTzIlcVC9a4z6sYmMFdTTcWXIYNlKb7a2dDfOOkiIWfHOvYnI4ndJgfR4F
Ubd7ygXIJBextsP5M8NIAEUzystibKkBybpYi3TMzu25lltnEulZgrbFpUZ380SxYnkzB3NDaQSJ
NIBJhAxQVI9S5SpStc4RUl7ARnHXzpSWq4iewS+lOew8qmigxQmCACYRoxxFQGXvlX01JuZFrtbj
Rs1j5t6RyubnG/zZrUu2j+ISqTCRHcf10eayI9Wes6mfL/JJ2xplXe+6WaXKoDkVCijf5Aj/pRMJ
ygPfTenzROK/f/nbl//15S9f/vp9KvH0S19TCQW8yAvwFEtLZIk0MQj6PZfgR94LSniwZ8gxQdIt
zMJvyYSiWS+Wf014AvRyiU8Ju76lE4puvmBNkH64MPNReAR+/wv5xFGui6wAi4Bwm1xiAT3ArTnc
Sg5deAtqufVmdAvv0myL5sxLcmUlEzu6RWu/33EIyjsyCvwa0csqdqbUxzMQUnVQqT1AjRaUBFzg
ej4RoB8uz0XwACoDytNPHA6OyaNNkI8lTjmx0r4JVVGvwrbvaKxX2k1l9+mmVsxTlPHDrf1tPF4H
HXyq2bC1DmdC9ObQU/bo33APd+tsYfhQYtRObO2jW/XrMMAmqbEuEgTP3AVEWKZaKEX/pnTSdC0V
D4+iWrjKNhTecAs+0A3wYefSpXa/ap2mD7Ac6m6+W6c3Xw+s77O5Ze7+eYzxJdjE4JMRrUAKZCF0
Hz5rnCYmylNusVcsZdo1uq7cT9WUITngdm/hebbrgq7FjV4VJBtmaKx+PvzzSVgMfMgqKP5RZwFO
ejg+3vPNrBXauJctWgNhkaPIq4/ujaEiplxYTr/qrES/MKpmvE5G875L618rJS1TAE8ZaSu6pFSd
KUkefgXZpsrcZFG7r3U9DLxcb1Zt7fyaGvW3URZt6KW0Cl3/6EHHMRkqTYztvrKRNdbjdPBVAaK1
Tk7qrBzJTSxjgWNF1ZxdbBLCHOs5zGU/aICnpv2kNdYqGrtkwwWvvVZT1zvvdRi3flEK7d5rsTUe
anubSQWFMEXGb8Mo1PMAisspQNlyfBwuNJg7ZI/ofdpINR3jeE0HWdi8q4e9bSjvO+7TdR3KXTJa
r8YMBYG4PKViukzo8YDcy7xXYlYqo0fnme4CE7XLbNoXI0xqgKzeKqK2iedjfEpF+NlQC49DY/lS
gaO194xpXFlTY2VFv886wGI5oLbVTHtmPZrNrwU8vFqGQsaX0hJ9/UWc4GixllVSinDo9p0i8w1c
SAVpKLsOwtqybovJVteaUzugY/NT3oo/ekjYc9S6iL5Zx0ehVtJ2oiS3GPfUAcwd+Ziyos2SbUxr
OgVrenbg85ALnhNsOVxiRCYOHxLvExl7sz7uQzO8dJr0HvR/5o/4fvmiMT78/Ah6tjAZjPsTMjzE
BiQEjgI5p9TJu3pIBelYAtkCCS2DlHLarpzy8nKOlfyik+4poMkPRqW4RZ+Ps5c7Rj96j5jdp5N0
hLqf0zz8kA7yowE3cGvEurJTuiWZmxTj88+f9Nm9RoBBYw9UFWgxSsVHO4JvYfa9V6n7Por6wEM9
L5jZUrtfHuWpf0RUTOUOaMThy5P9QOGwDee93QhvLaym9V1jPEVrPspNnjYC84bnBdEKIOPjAkNI
b7Ivrd7eJ6V7hYsrbFk1UNuStmV32ddrzXjXOpRvkp3I9iPtbmQHd2M74WpJ+DDuf/7QP9gcS6QA
e5Z4jMLs0eaoDFQBsyK3926N0SCowrkYVzpNl58P88OnBqLJVakvNMHj9vCUOhSQaMnthVjp8dmQ
+cZFfOW+RufSeMUk6GfVRyDy0SdvSZJPpDw/esjvBz/aKWB5Mg+TM3svvSuzu3SQ7RUnNA2eD4GN
GgAStF4Aq9PvPFw8PUxVFZHD9i3Fj2ybzaAM8xRBhSSz0l9ep9zEbHziSmqN/OlwKAV9ZhN3AW+P
ntawTnVn9KFun/KnWfKEw2vI05+AccvKIII/RrjCMKxj2Hje3nV7BBFFVrSPEVj/EE8AJylWYaE3
2F8Uc3U+ZFm+LdtWfK5kprZ+pI0LO7EyzXdgy2FyaKEt0lWhmPJTbkkEOmS7gOFCKhZRMLpp3G6F
lTmhP1f4NwSu0U4XZln1N3Vno7Pn2u0K9VFAczg54AwaxRVrpTFb6mtGL7zPboFP6OrnS/b5ocPz
GwSZC3JpSTAPp9nS0iqajcHZyyYr1iWs5KAum1M9sGdhLLPM2U2eQB5LZn6UwUo69bXuNt4eISRj
lYaa7P2wxZrvXPfi4UxU5tReIgA13yRhmlZrrcnyE/LFy4l9EG8sxGTQKLgk0H6lW3/4oDN6KlQc
lWhvDbp3BjWqWelqmu6UoZDrVKS/nKUgTETnCW4h1/HiqXY4XmHOVa7VbbpX6yhdObOJyipCSCde
3/OJZRQ+HjAGwvPesZyePmrhmOhNuhfc1HCBjdKiPl6Fu3TorRsZ9fVFJGV4ZiCd609RVJ44EH44
/pKWgiRc2IdHT1mjd5/N0A721Jjj67JFY7aS+kVcEOTYuJ6h3Do6wjcK5b4S2qkG1BEmbrlleHxQ
jIuFDL27YynIMRtcRQg72WfC9AdV2XK91hcOAJ01ygXlXSKi2LenMLnsDOIGG/2yXTVp5om19XwT
UdxC64UAGmgGWInDdw1EzLQwCU/3uG3N2zFuG1/vilN6lD8chSITDtrQg8khDkcZ5sirKocVVVRt
vm6yEVFKNTlVVfzhKJy36KPhjohC4+Eo2ZA70nLTdI/AAv51gyhXSe6csj9/6hQdbscllkPNgqL1
EuEd3cgdqlBh36vJflJSJKTTorlSrFrzG5j1EPzAEYty0H1vMr23uH+Jqyz38jcAtdWPC/07KMJw
RDgh/Ow4Y//ZUTul8scB7RFfmeX0WUsVfWuOBi1Qi9b0OotT630TploQ9lpV+j8/RH+wC3gYatLL
0yzp+uGc6SPM0UUNZ5/PVbbt8HJaEJiR3yia5neTbgZKWHzI4WiU/dSdOAKOyNVPmwAMMdynpTZI
tHXUvyjyJoth5CR7pGSsNXOHBaJSame1ihRtWmrJFmljZzdUnbqpULWB6hxOt2Ooxhv8g8X/w16g
H7w4vINxQZPocC5sKj/ekMtk72Wqc0bzp0D7xTxF0V8+5dnyITZ4GocS21Gs3HvOWLf9HO9nd0iD
MB3FJvai/AxL5vlsLqxx+/M3/INJBt2+lF8BeqE3dxw203mtWa51s/eG/l3pWHB9BO1H/Kins3k0
7Hut7e97s4lWfTEkZ1qnqv6o9s2FURen1EOeVWWow4AoWfB/aJmCVjh6ehHnTpZMst1HsMMqXw3b
5pxEKV9HXiO2rPrmLRNHTy8y88gvRbQXcaWeWPTPKpLLt+AuB8JKdYZ89+hNo0k85KnhtEvJwA06
ZH/fEp5GZ4NadOtB7So/l5GyhRsnNxMt+g9tZ0x3oaI/Sg9cxdTe0rT1ThTMntDH360M7oKlvgIc
AV82wH/e0W7QisFFYjHs7x1u+8uoK5N7u2nawQ9REdL92nHz3odKpUl/GibrKnKz6t6uJrP1tWS2
hT9lRnZdyS58L7RWRSMcIeMr2xFG4/dD35h+bmd26c9Rr93l5giSQ5lE8RINLjTeCcHVez3yOnTh
2kHeQbTUVF8xrOymGRrtFeW2PKF+E5t3elMaCMvjzIfOTBFV76M4Ex8LbtS7LC8SA1ZbIxPE4AXi
LWo5J62vW2F12w+KfC/zWttPrjdaPro4IvZNIxRJoCHo9qCr7YzHOW7rF8Voy6u6qKOP9C0lt5Kl
Fx+MeSruCk0Yn1ogDYafoEb+wehh/AW6PcLW9aLqFSr5be0DFo5UvyxRWPFn1tJljLz/x9Jz8tyX
A8G5YaHl4MNDxOqzKaaRSizymoElZkUEhSiTd6rMw6+pwb94h4Lt8W+/NwB+3KH4b8Cd/nbYoeCX
/tGh8F54+pJSU59kWy9tiG9oJ8d+gYIeiTahEL3ApZ74e4PCerE4X7PZl2IU19NS+/q9QaGpLxAH
WG55YADcwsav9CeeCqTf7TtCEvqdnIs4dxBhU9A7PPcbNANbi1b+my6DGpZDz7wYjXB8beWduYu7
xj2TzZhv7agubvTeKM/NMiw3GdZXN40x9hddmmYBEo7bKELpwy2q9NLz2upO00Z56UgiOlsbo51Z
N/NFrOEUjl9nE15WYofppRXWv5RMLwk80SxYW8reFN859Q8fRzVryw4Bgr+Gxhytoly668R1P6pD
opx996Jvvk7R9yX+JdL558R9G4mmOfUtj3rasex2lzcePgCd9VrPM2stxOhyofTxVlplflF5wr4q
uwUv5mXaKeO4w3T+aWhGJCtaEL6g5Y6CMOGWuIDkavjair1+LecmushC07yMLHta//wpnw3FIlv0
i3lGEALAQg/nM2Hd9F6fV3fKYCOQP9kPuS1UoJnaKdr5k0rDwYTSiYImwzK0CZWBLx8O5RTY7OT2
VN0BfN3kUXNGVXjjzu2lrNR1NeYbQPXoGZ9JqLq9+Zbz95VW4HuRXEThQ+48UjkLaqXZiaE9n/Ib
tRarvjfPcpNiR/YaMeQ3GNYGRu7ssrK5SPL4ou6jm1bosd/p2on7bPmyhw+DetdiVb4oJJFmHYXj
7jgleFRmKeibQdk4KgCkMZS6n09tgUOLcqqE9Ww1ItqHVOBS3qEXwso4nLxyGJ00oQhxhwGZvZ3D
cd55iC5dDHkoz8px8F6ligNrpD65Qg4TDxYjIy8dTnYeeH1K6IcjI/U02l7Exdg5FHyiUoarRg/z
E7vtGYnhKUcDxEY7Db0c+POHw2ilhpaMMup3+CQVO7o76c6kw7TFjySY0BhZ6Vba+GEEyi+qATM2
obD9GlBSkOQ1KW4njbUCEKmrHn6+Q57NPFgCSJpI/VGfRKDh6AAtxyrriiSM3sRhVARh1nYvHU0x
g7DEVlszRn3da+JWcRTn1c8HPsrFmPkl3UOCFXAIbHpqI0dTApkAG1GrftOaa4AZzYoOlPCdQb6q
multbfR3STZNgRN56hIdfWjVaDUY9crJzdCPyu4GEF3jT5P2UMCwSzv9MQLR4VOJ/QDfY2UuOXFJ
Rn4Su38UCPPNiYMJ/sm4FkcITMgPv7lS0r6NqLi+qSz9KgTSMmTlqnC968YbLhJpBlaLSY9ivtW6
r+voXzsGWXbzT2KQP3/5+5e//wGoxN8IRP7+5T+XP/4X/31FT/z1IDJZPuofkYkN0mEpDMN/5C0s
VZivkQnYCfcFnIcFT7EEDL9HJZrxYglgaOtCVgcgtNx5/4hKzBewNgFdgCpeNNDoHPweNX27TL+i
3n8Mwz7a7iTHBPULUR1JQlKDZ3lbBBo2jjW1fZN0CdF0jU709ShjNHssaoBbb1BrPxmjKF3Pk95/
qLoasXtXxcu5Nez0TVi11XU2GvmtNsG2aEgDT1yMhwf80xcEHILx3aLoZlLNOlzC0NRsIM12+6ZK
2psSj5VzVNEQtkvzyjxx9h2esN+Goguy4KKoVB3rTrU9jkyRNbdvJmUqgm6oo3WkiuQEa+hZJLhc
8yABlxYW+5JG99ETzZWt1G0OQBg1qK1mV6RMYrhBShOhpKapNurQlYPftiG3Wja513OlXKV1dlGL
0PJtLZKkz+m8nmdhvUYtv14rmpeukmlKN054mzpVeZH2SblLIrrSZSPCregqa+Xhy3Uq7V8y6X9e
v8uUwR0mhOZYhBhKjfPwWSZCwHrKG7F3HEV8cjj8b6iINQHRFOl1XHp+3Gnno4n6S2fChu2zOYim
VF3lreXLupy3WZPXgezuLLPH6zyN4v8vDiLWxE8Oov/88j85dv785ejI4Zf+ceRoL4AMQNggLuIt
LeWafxw5+guQhoA1F+kIutMHxw5wQEJQEA4uGdECJfnu2OGE4B6ES0LtAN7qrxw7T22jg3VD+ES3
gw45X4LU6iiyRiGBixT/1Dt8HirlnSLQYYvHiJQ6p+55hnscCJY5lA+yTyEiVHllbWpZJ4hqhHP5
qYxDsRatZfmFLoC+u2qFmpir8RvBFOupcyZ7tRo2cVFKJcgdr1lHw5DPfpPZ9o1J+o0ml2o0aYAz
mu6sAPwWr5NZeV/3DXB2qQ/FB5Xi6OTLwqDbE86GckvrZhZLtwqfIx17u3LdqZb4lNulS6FLSnTL
EoFU7yZvs/ImNoiHq3boq2BYGA4njsVnZxWlQ/CzC4sGo3Owj4cbr+bFYpueaXeZGodBo2Ovledm
v/puXX27Lr7PvZ4dvoyiYc9Ig48zESzO4ShZTZRVlTGFHGk2OCsV9WY0GsD8qE2uDVQsNj8f7wfr
gkchoUQuaBGDPGZwdnouIcpa052tlhOtmaJ/NxquAqmBQuLnlPsS4X4t8bYAWAVvWXOG3G+Msgr6
saCJXLYhNANTmh9zqbaPoVp4CMvheugErTO0uR9NhfnajF1Wkl6a05vOmawwGA1jKtZxKSnbTAOC
9/Qr7S7g9k2L1bxIu/lpN8xtIEoHOr+Zm8nLRmu8amUa5aRTYQyvFW/utJVtluWFHjrVbToP44Ni
J0USKE1nPFixXX828zQhUjZLJ/dNUBu5//MJfPbCFjABKHckfFAbZBIPXxg4fJAtoz3etZH8HM7F
RaQwN7Pu7ZQ0jL++rX/pGG8pC/3kZP3Lwqf78r+//IX47q/fB3TL7309XE0bVt3C98VNg7Yi59fv
Z6upvkB44jtAKz/5FtKZxgtr0eLjsqToD2SPj/t2tJraC45c6k/02dnKFriWXwjo+Cq84n8ereSk
HOokpqSfS9gP3eFwCYBT85ze6Or17LZVus2mhLxicEp7H1s0yzcC2bkmqKLesDe2WY9v9D5zH/jG
41noFonu91R5BcD9Dmsc3Z6JuCiqJdiBpYZ3b4UdIO62zT2isNhL0bSM0qGG99X3L0fdaSoEl/VS
+hQW3PdIMhqd33jqZG1mrwqvpOsBqKmHVmCX6hRKEYCPKKEJqMN42baaEQLbxukxcrQ+fTn0YbKL
e9W7bO0Mq21gnA+mlVSfOdYH1DqF+jDPE31dMArpu8KTGWIpUzZI6sxCvY7jdHzXVr3zxpP5EG8F
JWDIhYnwct+eojj2w8GEeDhk+QzDNcqbBzuttE9C5ppJnyzO3+otEAxfnSKDAnk759IftX5Rshfo
ZMHqqdN7S9jzBZKRtn2m0G3Yxlr2UjdrtyKC9OpzXbDnt3kjFTgO1lD4XpEkn0SSKmB5THM6R3mN
vFHtW8eGgzU18PJS2gmBpbdDFpi10vcrUDsNfiahNKhkK0D41klmGOE6lF1JnCWN8qoo46j3S6XT
35uN1BK/sLP6FYjuSFkbjVrcJy31q5WampnlV3rrvqxTw1aCLIIIGVTI5NWQRfCeWyuKWb81Csv7
AGo6Vf3KSClyN/mgPfQ07OogEjQQVulS/+kFsfkOHcMBDEaZ5CJAHqft/KwyK9d3MIS9sRt4klTD
kabfuYmZNH7kQH/eKIPUd5zag76y1SFD60ab3TfYKsY57cDEiQLPTBPEPloNJ1PpyFjZdqOHfDqe
TU51XjXlxECWmiJUJosKnljhNR10ow5aWFtl1WY08ZnyqR+5/Rob9TZlodQunMSk1l+7Q+vcyrEV
3CKzS79vFK4f63jUB7bBGgOzPTUB+vr9mzGt4b05TjLxzr0ut89nIeEuJZRPHrJoUrEYJ8m6qNwO
r8fJdos80N2wgQ6J9Um+RjTLiANq/u6VMxd2GpiDA9dVL0NN88NMsV0/dZp53iXVFEa+GdeWtSvc
RTdgkoZ0AX2mIl5Ppja+l+3ovSsVXakCs3UR2HYbyJugpaaeP2fDtFGn2sNZouWTqq7DLn4q6ytc
EqgkwsJScWfqs3Q9JAXb1rDHpYtsC0esqWNxxULAfYdUchX7Tt+2dD8SruMzYXuxFXgqJ4Q/E2x9
1ugLGUECmCddaVaqLX09Qgk/w6FsUaANrbdOXsg0MMwRun2LpiaTaZr1vpFx9jmjS4NvK24N/lCX
4WNbllh2sgOHawsN/mSVlYvuS9cUuRbQu4V6mCIY2/no3Iq3yBDrkACNytYCZxRqFIA6QpA4jTUk
yrwsyfARn3FKCDI00FXqVrKY/XRZPAvprHHOpdlWum9iTCsCI+1HdJNNunVby1PmG4qKQ4xxnMjz
leq2ueqzR7vad1yFopsUjaOe2fDGkm2LoWAYlBmJ66aYC33YTErE0WTTKTN2EI2Rp6eRx3FoRGad
rWuiXpOyZJmXYBcHpd6IOXH6TViNmbdR+9S8Lyw0VAJcwzE6aQvvE7Yu3T1kclNZDWrc9Ftic4xo
oUe2d9444aycZH1q77qy1dEYmrpG24RK4sBhmvBy4+RRjeQjX2fszmI7x3xPtRvz/eiZ3eDz4N0t
4lKRWOel0g+7usBPYxtls9bemrVghSjKZNk33djFmIbIQnmQgKTSzTA0Q7ny0qz6pMZDGzB8uEGK
HApqGb8ysZvmEK46bKwEKtGszLzd6VCvfStUraCeY14rOTKvz0KGNFqEtGwr38ZEcZdzIa+SQUeq
IA/PLF69G8sLt5huaA6svQgtmVjDfDXvrtPIWCEwfJuX/UuzUj82jI0gY+/jn3We1t3W6ES8CsPB
FzZfoE+HleHKC5t2HeSQhBLc/LIpKxfxg/Kiqa172FKfpka+HlODTVpuek1/0KKbvq2ucsyY0e3c
GY04a9rkrIy89UQqMKsy0KLs5RhP67wS93XvKqvWqqqdUw93HfZosZ/E4w4p0S6Q8paomaOtsvws
dK+kMPQgq6y1ilCO031ErkEGPTJOOFJkfqZG26SGQTqE7rlnJG+tyRCbNlNBFCZUYpEsVmbbRwXQ
XM1ptmqM6Rz7hfTcbAzlHOLDXZSauW/hqlQWQ7Eb0p0O8bkvpvoM+xbYLtLd1VGOtkZ/21AD7G3v
3NNKzp4kCszxw9zD8ZWDM53x+2/DOnrbJCbVX2m+ztL4vHfEBc7Vl2k/9b7q4smtqtO2r2B+Kiof
W0bmKxRmP1pKItd5L+AUD5aGMo4FUECqkS/RC27qdq2Y+gbeClt0vkhK9TyT2sWAiGmQS80vLfNl
JwZWDScOFq9nUdjQYHbd6h6G+SpP0sfC9taVmu26RN+pk7svmwUOOYs6mHI33c+qGagInDZ6vNZi
Wrqzm19xFhk+AqHxWowJvLsZoISQ2t5BlAnvqyWQydqPcaHf1lVO/57NGMArWzlKtqmK6q7Xk3uO
04C2ozhDWvJVv9TK2rbgDIgt7ukK8OaG0Od15RQXGAs+6Jl4i3eti+Sqpt3hdB80Jp7BiK94VIC0
zoccetUMardKPBF0VjG+6gWfSbKQrouuGmJ2ow6Zrqs/uqaSBIXTa1eDpk1+O96bZSZZ1fYjw2FM
m16LuJbOqu0tlLRpACLdqF0lGkmSCKutS7ix0kvl04y5rCyH9ZzN4ble1uXrxkSuydZnUirlXElv
zGQQvjRuE7Ukf/a6mKTbnjBY7s13Xd3Pl3MardIKwCYiBKhnT690c9jkiVhpUq996fIOqTXf5LLc
1vV1HfXRGVX2azmnAWbkZ3UmPWY+/jDH4mrOsZQH2W2M0bViW2ftZN84LQbjHH54yKv4QxqvdUsu
zHSkA+xoLUynW4tyRtEbJwF/Sl3hq1Wrr8wixMQszXdtp/q6kl5NdYSSkn2ja/mtBGbaOOkaQ7Bt
pHo36I4ElgfQStOaoAvTnYeRED5IW1yOhJv6RvZepPpGqZs3BBn3sSSKEB9l6V6a2at4ula6muVc
vMYm/dwOef1W/0AQqAQxPh1GFu+MaB5uumifZXHgaPUmrNtN531SivZyspN114bhFfikC7VNNkoG
j8idQvplj4NmQKk3tXUl0spvxFj63DHltpn1mQpat9Nwzk0od6z6Zagmlu9Dr7gxwZNr2xDlHh/M
3ypC9WbTD+lLq+eO9uxN1oSczPr8Ma2mGIUAa16RUnY+th6ur87tJ4TPNwXcsVUyd4TI0tx5dn49
WM2FHGu5SjOOkya+R9kOFfOZuLYYFtV0q3ogtO53XvEw6kvuaasTtASbeud7p+UFnUWz6nwysvYl
fo6VIC1oW3ctMJxrwHK4qtwUaVdPuxo06HtPTT03SOzMTTZ1gY1L3LSqWInCHihAh50CvBr7Z78p
u/ja7BGvxRMkNiUEu9z8WFtJ/qCZ+dSv6fKiU4dBgl37YZnnYxBaVkaoJWVcr/ou03aW3avIko02
N2KLJYtPAx5heMxrCx/DGeOcBKZ7ZG7T/ky3Qyde2YgGJSxK136VRHn+OUNwZPZDtS5vYRXORJ5u
hajXiK7OXs0c0V8qI+HVSzuM2xsHhg1O4Vlvvi71SHOhNHkY1wsUi3VUmsfyE1tLRRehzmratL0z
Qy2T3f/h7jySJEfa9HwiH4MWW4iQmRGROrM2sJLQwiEc4kLDG/E6fKKHYzZ/c4xt3HLZoioyEQD8
+165Et5BGVQRde6IjkDnaHiaZ2MYQn0c12slOjXGCGt9O1rGepkPHD2aF61Lit5otgp+wLphQDpp
nWNxLHrGfbD0K8M5tWUuPuatFRcGk1Wey9Up43pY3V864h0HmcsEgLKIYvvx1479/zWO8FdRyf8F
SLhzQv/jf/7732GEv/7Y/8YRrH+7mxfvHULga6Z+5wn+A6M1UKXczbY+qgOT0fEeLPafOILxb7T8
obsATEBKezfN/ieOYNr8fehfiJshPgtYwvp/wRH+FUhyQY8ch4RhPl2DeAEv/lcUwfUnzljwpbBE
o8Tp+0A687lGGco99Q/ErvNXC/d/hSzuHwYWjSiGI/HuKf3XDyunwRgbaatwbKm7eUEjpXcnltg8
Czh2iYUxusXQHwGJiz/3EZqgksycFTL4yTtoAx05bEiYF+7YQdI9CU9ONgNOWgw4P22vOTRkhGU7
eysbcZQDhTln8odGeXDc2X0084rOuzIbDRIu8jG9NFmR0zvi0252zuw1lbvN4uyOVE0+f2SMmz3s
dKHV0M4FbuFS4pSJeE7vf8g2Fo5+tHTlfmREv+UjlumdIvDLPE1dLUte5rKuD9Zs8fh2hrpSBsbf
NC6NKkKHxeDLLz0CM9oSzJlUNxd6qFcZl6LAV3Ur2tQreF/PdhY41AcS7s5fAMRcqXTnt/jeI1TD
DIijp2XiEXm5diTErp2ifpzvqzWzUEkeutPq9YOiQ6OxompCNEU4i5OMR8Nv2GiQJ9l+QJHGBMoz
6H6/z7Y2RwE4C20hPIMvERIQoCmwyaF5n9dpa5CVKuujEIUFsknZXlrUsa4LJL22E6EN7oJmE0uY
GUrEc57ogTFsMqgsMovM+f43lUkTgV8gOvHcfT5PMeoNnQ1uGKOJmi3OEPvid+5z6qC51kmK8YVZ
BquWAtH2qAwz4zOb3FdnLZ4Frti4F8aVe9x4HDrDI8KheZrcdKcS1Me1xijKrX+Uq2cffcajgKhp
mqs2Pw1LfgYmdnnKnenk35d7tRhEzxBXCG2/b2ugBmGzd7niqnjDKrXNUT5bh2po+qgs5yfDzM45
L9YoK8TOG/GyoEifI0wgXiT5sus8+ZXMY2D1fh3qOtYZTRF9lQyHequNR2OxnzGn87sZ6fdsME6r
mz52HtR9OTgqkltS7/Vm2FnSvnmqioplQoSui4vSpx1Vgc8sfpdy68WhG4BowIKo66HgwR0Yz4r+
USRztBj244C3I1hIjXHn9bCtzVXf+Ak6ygxbR91sI/ut+0BxNOW89pN6MSctZvC6rGaVBfWUvJmj
OtNndBBWseFQRUM6bMlxcbYkWsX46VVaFhick5vBqUVGw/1nQ5k+slwbfznZFmZ5d/HwAW19qHsC
ZJ12IQw2tYyqJvuw+lQEwp+uyoOQpeS0D9DK08/HPCr8Xzqe8yD1l4ubywLr0PB7WIwKiH9SkZcU
McR61FfbLtl0gl3K4bHT61enbGlrl/55NraHZstvLWtpgAMo5Li9oB1K0Q7ZMx9UWjt02g0Ck3bZ
JWbLHmro70bnV1HuUWzsb8PeA5KwnfGTH/QBBNUL/FH76YuSbSRrbwy0f/qKiKSasgfdV/teOuem
mj7Zxg+jmUvmD+zT4LI/st5XzJ3mtJtolwtpI6UmsDcfBb0x7sovbSDwDxI5/DAFhpEh2Y6FlQ8P
Yycp4nGKm9m11t7vuptfJ+OlL4hbUnI74JTyAjNzf5PdsKtbryXwI33udBI+swUdEUjyxqrS9sHU
92BwzfZgpUQ21Ua7haZZ/knzcgwG5eP0XEP8Ws3ZnbqvxFd39PG+k3W/29zXg9Sgls4X9s62pthe
CkHIeb4EvedHVY4AdyBKTG0oeqlCPw+Z1u1zQaBTnWfh6jKyV1SAWYN+ylaTBa88kzPZgPmMsaaS
p6GcrADDECUcbv1UJEUPkmfPobKrERzBfk89veS/qYyNgnwFJv9s50rnm05sEoIl75Yw0cUAMQRS
te7rIh33WMj5IO3yOMh5CQkFOsDexd4sj+vGp5kouEKjtPJQZPr2XHJMB61VPy6NTNDwFGiSS5fU
uOLo1O4veurbCIxzL5D2BcpFL+FmkxmiOhYRL4ufW6VHXeOBOfkLdVblNMapNHb0piwP2iAJUoL/
hrUUp8Vb+UmzkZEulaX2ntVJdpgILUvSLrZMvB1WkTzRY39x6v6ntLm/W0X7dZ7Zse9JJja2D9dL
sJOu+Wut+ZEx4Bt3wNzDnsWb9256GcA8VvKVY6fOlphDorlwr7exrs29/rhUmx/q8yCutLkOkT9l
bBFVIYF4Jd8rsRWVg6IewBAXPJqEwlfnVlYn2ZlD2PvuH3MueRsQiMW5mBpVnHskBUUAh0evESdJ
r/rZBt0KcotNa2qX7GA0+VNa9V8YRx/B/F5Hs0bE17r7nvVlDrfN/WhYyX5TdycuDXEjwTZXj27V
AqFMXdCaZFHRd7TzBvnD77JXGFzr91pXWmQ78uo6E2FjBEMg/s93HH4/Nrf9GrtWBn4t12MhtENi
VEtkJ90hm9APFqx2cT+3x8YRWpC4yQ9GaDwi9h/VZmZoqM47FFbW3VRdzGfdIe24RLPHEdnUr2nC
iYnNxUL1X5lcKL6kRlveGrfA74Kz3h/mJUAl/2yA6ESURj1ubfUH7nPY+VNHQtpqXnKEhEFtgWjb
eSPJVGMzzhubY7afrpM/pAZvOjYxtLcfDbNa2HWDx4NfMi/403viw4U7pVsFTWYLkJZkJUi1O0+p
3x81epSJisjPeOPmoEkxY2Ru8dWMDc25mv3prZ0fa+32jV6EJ8HrKbH0O1Lr949GbdPelZfWg2aW
W2gADAbKkgSeWcWB3PMTLswnu+0fPbd5sb3cjPU1de5n3xzbmWE9bz6LrVlTr84mWL14zvZlLxPu
O2Xtk5YuydbU8oNIhYx0VU9o7LribBnisRs6P0IN9EU3LC9NXZseiHIFkqf9KsZrIX7NZvVzWpb2
oi/5s52D97Om1aHvCf3d9txdM9v53upaEbab87U1dbdD9efu0Ka24Il87VKs5tXsR9brZWRgKedY
acmxHM3Yq7MjcM2Vitfvs7U8codbDw6tiJGTVLupSutA2P5lqleek9VrCXzkcKhLuqqoCwOIQCZt
bWe9xNvcNupXq1UxKsdzldvg8H4J92Ret96/FmP+2ikr0rXqsc+QI6Qd3UW+DERCjEDaOlqUb9ph
y+0b8f5PsFJ7LFSfy1bx6zJd3F0a4ejBvyyV9n30CNRsJ/ud37YNPLn8ULPxprlILXJ3PuOTeCWf
+rk2tP5kTY4CxZlpoOzT/FrXxEEsfq/CdpBfXSGWgGoY40J6jlyORU9gLEvyWk17r1+67AlWncWa
CBh3CZUzE5U3GzTRZZlURgh6Wj+nmlEujzUHjx7iOKuzqN9smyq3GjGtIE5GBDg7XPdgIfdtvkO7
lB9zMbVK0vJqckJaqW8+DpOlMRJSpRkWPTxcRAtTM1y13kz8f+DT/1XfdF+DSEM1ND4NMQ3xKn/j
09OGXvoWLjFsa5eZt1BGGyEpWB8alSWwM/m69CFdGMM/lCf9TSR2/2DcsYhjyG+7G4jMv6l9O9xb
Ex0waBD0VtBkTWd4HszFKLuw8sBcAyF9twiLlbASAJKa771hZtS4zv4QkZRTvuBCUHshK/OzvB+H
s6U3GpTcmIIVwxxF3oqLmoFws8+ZxlFdm6VbYNZpTAQNva29TthuujAVarn9F1L9v5GV/J9Xlc32
rmGm4RFhyd8zKyTJES4Knykc6756H2y/elegt6I2OIXpAnQ/HVl62j9IZv7mhv3ry7wXa2ADQV15
VxT+bc0U22im2ozRuFBVHllNZ75RUmUNu35Z6iToDbXCmyKsqQIgIraMZfVokuL9QnyrL/1/qi5n
w/9Xqh5NwL1pjhXbJ0Xp76Gks7H0rptYaTRV2wm9fJNM8fRPgfj23682ihCylfECY2Mgff3v/kd7
xu9Wu+D++ou/q6LteK2daD8EP76pE2jbpxXoT7xFdRnBx4TegbfgfwhFyE/+71WmfNodL/ivKz7Z
JBpeEWKpXF5K+Mz/du2xASRu2ibhmMkzepzXLGEe6UpGddNtk5cFrimqhH1asvLa1faRcG8V1l4+
HNaq2wLmnvtBlQHtjTz3LZKuE87pP46Yjkk6VTTljpSKcHiUT0a/gT0PFfxOn32M5FPx3rO6veVU
kQuyvg3ObmCLthF9tZV9cnPn1hWwdnofOaK9jD38Md6FAJ3msZVmG3TFGCZNDc6uPA4wExq+YGYi
cZeEU7baLJhr0F0z+ey1JPbt+qUd2p+bWZ895WUR0/ylcuaP3l5OdsVVpqTjI5nmL2NYvjTVfSSm
cSrM5ix43UTFWMRux4616PIIW4RxV/ivKTx5nfIdJdquzJ19ay1HTZdXX1nuecB6Uxhit43I4OYU
mGYb6ExSVfGiZ/Wls5zdms/Ic71TbXoRpG9E4fw3ANiXbHS+5zJ5oBXvsM7mc36nOVQOXeAMX3S+
7xqz/+CqvLaK3F80adhD9H2x5qda2J+MLKyR6SWr12g1+J9Firyjmz4oFeDVgomQBWWXWmJvZ+In
8R9nQ8+RPnXqN+1Hr7y4wIzHbT/n8ynBHROi8IpEm7w1XmoGXjfGWzbA67rPEGWfdpmFFDm8b357
mmqrChwNfUK3DDsXuUXWUYCVlMe2NyLV+V/NYgM2m+e6kBdjLT7mNL8Pi4dSIQxM1Pd69lUwme2z
mc8vFQSkJHRIG/RvwnEPhDEw0PHFoli9DkP1mqX6qYbXhFAZQrKZYOVMr213RNMz3BfNl5ODbqQF
q7jD3BK6WvbChPU2j4OMgKhkWGncRfT+6E+TYMWex+toNq/ptM47KQlQzZO++one0N3hTH4gEna/
GXCV9RS3GpKW2qRaNRH5A/XCp8XHVpjUfMcU4m0xVkhmL28PbtsGTTnuu2p7WO0cBt0cnsRkjpdm
EYyCY3ExveHMZngVcuCWhx/bicw6FU53Zlc7+RvP2bS6pAcjVAl0RUXFBPEWi9TID+gQ1mvZdg90
7OyTZAIVtgo1Bti+DpVi5ZoGpiAMlEd0K28WcNHRkhP+oWb4A00NpTSKj7Eav7XW6IabWLdQq+vx
OPG0xXmbf43++OrUSR3CbC/wme5Oc7c974MxXNfWpv8rC5u6fRCNA/5fXrmuUdO2pM+ivg8djGEB
Uk4clzg7w7xnENKMFQnL2sdWlT+6Q3Ko2s14XxcsoOs6vfodr3xUF1Bkqv3wOk4HCe700M9+ErbM
TYFNo3JUjTNhpmjrznQSU+Ron5opvefwtlksdVz0bm89+pn/PA/ThxjmZ2iRMB1Q1riJWYSueZen
8LSzmVqfVq/Jk8CZt3nNzHKOXaj2H7tijZGlvyJXiSsMABHxpSJM+OkdZV81R13sJf0aSiOYUBn1
xnLQa3vfJYyWg90FCeDb1q4X9NbXxLd3BndK3+bf2248Vb2IDTFFioVdyGXXeXrYrOV1WvMfMKxx
RppKXlm3xdHC3tvOw5ragV5VO81v99LTv6btu57pHxMk28kvRqvfW3Ulso+h19R+nNFQuSbz8ty3
EZmDIkZaQmkzvAY/XC7jyfX3eu38dsRMDIzlk5Fc6asb5EW+Ue/WmEPsTJ347jYGWFWfzqHTF81L
5eb28zQXPRgpF93n3Yi07KwLhfNmzLuLJvJlv/rwiJJwCVSZAzf/Wr77bjYH3bAsFO8axSvqeHkD
Vf1FYsNxUyIBVyCMeBZ/KES1AcfUYtNdm4/zcSuTJJ576Jmu9UJ9MbU/ywZqcMrGCcQvqQCkFk97
bEtGZ2QorN12Gtip8gJExdtjl2tvtqH0Z00rhgSgz32bqISJC0Q6YVXNxq0p9MoPDX7Js4faImQQ
HH9A08tTUXQr2Jzm5kFF8EDYuKsRpd54ndeq2ctqOCLCOcP0EZcwJmPQ0vkXbgnrxjo7j7lSMp4r
8eDN3m2cyVRI2BcigsOGMEs439OpODUpwjZmAR04gFkvK/v3cTA/5YIABi0bYRAukW+9I8XJ9ORl
WOYn2tYerLURU+C6Y/vTWMdfZj3Oe8J89FBJASpaywS4R8+T8cvXFAY8t6nEDyJHvJraPkBAtY1b
sLbyS5u77qRya9NhnthXn2t9y9n96yq/At5Yv3Vg+B3KWpnFhbR0nOhOYwOxlZncznjQCxNhD6nB
EWbK6t3Ik2vPFC2OvFozVB+dr9fRUHlIsVWTEKCdJtbyLc+sn1Oq2fXBd2f9Mvr1tKPPooHKr5Nd
Ktjgo0IN2bDLtWUYgrLsskcABQc102YHW24+rd3c78jUYBHp564dYp5lGl7VBphYeUZ7XTdY4RTR
2aWe9DSJpCfoEzc87S5M9n4MU+3Gpaq654UMoWOaFw+khCML0paLl6lcHJVtIhVnEPWfFfPF6yjS
/tQb1TaRT5zXT+W0ciMTor0A5ERel5QP3IzUJBCsaw3ZbVWLu/dE+65AeBfPFLRkGQkZPk0eF/eW
DwTrey8TZUjt7fyR2f0zUrYWGp0XYK5m50nKugoH5fqfggRyEJ88sf40pmm9bnVvrfFqbmhCimt9
j5ks3Njq8Iv2BXK2VnrvZE/paCYTfHB904WyX4qDbzSuAPBrqxdGkQpB0OYdUXJUz37dZG/aOq3r
q99aCBc9RAGYVZfHOZfWRzNlEvmfluyM2kpjH+hn3xSYXGxqrUPPSJYbtK+9Lzd/Plj+VI4H21rN
vW8rWYCPKV7ouoXA0+R5PpBCLONkBDRcUvXQeMv8CVHkRMs2vSDS3c79KNjJEXEDGEA4v/Lev/bu
LE9YtDrCJhnwwh6Fg7VjxC72XgsAZmrn0u6+c2m+lsy/FJOxgww69lu3L7ZlDyvvRtKdi52c7vJJ
U+/dQw7d91vZWfOQpNuOJOQOmNnWlmM/9ck+5b68n55qs3YmotzzYvASbUSZBhsUEaH4iSRAEIF7
Tu9mZJHyerfuPiWlM3DlKyeUrt3dKNXYe0k+PDV2H89brR9c5cdtXnVHOAINErhqz4jZH3lC1tDX
UQoLOYPx9uV3Tv/6MGlzvGbSwz1Rfh/J2kO9V9mRNObbUHeoIUhuqXl7p/P0O3XsZ8cQA6sLUtem
eJgNmHkg4BtZnT+RIm+RKFAVAFZEyh5puKLWDa5FR+pYRL0JFipKbkCRzo9aQ5lPMfunQtAxKrLx
UXreLS3RUGwDLlSy/8JFLfvFylW8pHBcgPuchnl/SJucYJtp2948PXmzUscI4bGmoG/mV5rjZWza
Ledug64IHJ4Zgsx/LxgoC/s2M4SRd8dESfr3dmidFMasQGAWd9LauNa+nd8mWvwgN+79Fh2hdaXt
3foqMR/dSVh7oWztE/xuPKH4JBC/doPO8Inxl8yvAYQdOyVR/RPo+CJDd+tt98hVQKxjyTUcGqJn
Fm+js2HTfvZ9lqk0gEz5lRdDtRfs79exMZ+qylouZeOZL9osShIAvVtHCNjOrq3mmzMPj2oht2P1
s/1siu1JNkyqqV2+Sb94H+18RXeHYFVs1tVFoBA2upyDErlY2gOIpnP/DYvdENfaiFhjIQrs2k6r
+tOUsot4s3wVhXJPhUcs2aCpz6ZMWBa2Mn+oU56jRJPrwWZB3sl+7cJkYGSdU4gf9FZFZCUtlhhz
QniADXxNiL8AIbq0Wlv9Grp6eTLw60S622Eoua/fSXvcbLkveecxZcPLUl/fFOJ9a9ynVlFQorod
ASKhk646gOiAPmTWu+d82MJmrOJBQ/cQJEk27hcxeT9GOneA9UgTbNv7UJKuzjGrVJFHNqce9d+O
lb6YpqpeVssm3lWNyJSwWSfTTTktkXfd2Ai0FFUSbw3j/LQCnjkWh7kW8aKHOOSwNObkos+oeJS/
Z77uDpuZP8HnBdSdXZ1NXpe+iEvRPU8W5C04x15roXqI6V3DfvD/9KXXTcHYjB/WLGjYWNwQXEs7
90sidquedyhtOxFOa1rthoLwPQMFfJBtRtylc71PR5Ef0JySK9J8V/pQoKc3HlukYvrUnoBafoLt
W7Tp5AgdXSv2HM7rGbQucNxOBWKWqPGX/kaBwXkauANaVbxUTftgQv3VHkIjH3VP0NsNphmIJTft
Lyis+hsC67Pv9uWzVSF2Nhpmh8StjkrOt8pJB9JO5EWCzUv6tpYprDvtI19H3pKpeVyUZmCnaiiy
MIzvsjLebJHYz1DRDFTWOH+5Os4aN+8XLkyZ8i3XH0l9zxRax69WINYGsbeOeb69itVvn/w0Y9C3
TC+ebVTK49okOx6foz34JAEYabczCyABJ8kkZOSiRQBv+gUPwhIWWfaptYyLvmrgTuziwVyTOp5s
Zux5euTgMwLuSRj3hlIPw1HmzoAcDvycVvHBf04El126f3pqZkK38J/cBWFaLqkYXNoJJaVgRbeb
i9+sBl0TcNOVNiPtHm/Z5p9tpyWYidkmIMlmCwuUYqeqQ01aqLQ48ew2MP2j/9vMxQ1B/fdps/vQ
1pvv5uCcZV30t7IFG1Du+8gRzEphEm1lJccKzZLewLfoZurx8PbvcjU6XASYRC2vuJUQL48qRdto
pXMbmjPBo7QX7tOy74MZXNEIJ39D1T73AMBZd1odDkhcnBunMtL4oW+qQzoZ6yFR6Qtwv0BQDTDN
ELJLOmdMd1ohntCyHyeh6k/fZlJWRavCVZj8vkipMbQ+DR2yxlFTL6PsERukw6WqBu9V2QUscbml
EUKFPO4qAv0LxEl8w8P7MkzLYfIm5+SXGTvVsDaH3lb0ejcJCtf8h7U1y692tlqEa7Z/Wsrth0bA
Ig2QdONkxZeUFjCQ233VZn/btK6Jx9QRR7eeq5hm7SGqy+4VGcrvJC+zYOMdG6M7xMJVNmGHISFc
4IqHbHZjr1jguEg/2Lr8lA2Iykk7I8S1IWGo5GsahcBl41zcdVHhHXkwLPXiLdOVK5RHyqFMT02H
YYIAyWznbBrZGpJiVO4lr2OQ2GuhkpYJu/OvIJffNJpdSRry3tZJ/wMBh2a0bY8UEd0yXVlE3Oef
FTjgnv1XxPnUS+ghpwkX28D7P1c32vCgIarNO/h1xjmVwwyamvzRDcDII1HiAaP+ZbCsG9CtDJuu
vA6yq7HUcf1tYf+w3YKPcK3suDm0/Miuey4VjbpoaKqIVK9zU6t9WWVTkDEBnrJZb35VVWPsR/4I
bVufk8HDie38oeVRfay65QVrA13OHlv7NHQXY7H4SbZ8iTKje5NSe1t995bWS7DkJMwXlrFEiU1o
v2kZr7qdX6eOB1po1RM88Dd7ZBby7eLcmQuNQaZcg37Kz/oyLoh9y6rngTEyvO361e7KX6nFk5Pb
IspKs+PuYUSkfBA1Tm4SV6/85a6HZM3xbIECVVnM50m8ok/n3/tjZPHvkHGvD8PavWWyetlc9AKy
EK+Dqj5aKztwFe0Alyiq5Oq2dM0nw+/Rl2y47B7Aif1SRiu6Bu4Rf4mkOdUhMBqg/yhiW3Yvau7f
qhWYRwzyqchR+LZdfy5k+mhqM3Jn1R+SClNTpk23JNHPRHw/YrF6boqqC/rBfreGeiStJasxq9Qf
jWaDtFbXYsveXAs+p8vVzmrX45JU3y1veSsKbe/4qJQoXvt0+qp414gNDWal7TIuzAPw+QCkV7cI
hEtGwLF4WCayWXVgRr5xqzhqtvVTLl0RZghZ6S255ZPL56pPmwF1KAgxGuqCZqCyDQ3ptCGCZjA0
EKXF3sMjX50UQcCEA9NPU9RBy3fVt4cVE1QwFB1ZeTRs8o+As22nvague5fZ9puH2zpbbVVE0DJV
nCYyLoc2ASHznvASv7jcuT4NRMGMr2znqfGgT8XVWZgoSVVMAnsR7IGC/IM+g+Bmsd9lfX5jMczZ
iDaTicW7rVaNnJUUsx0UYlyPTvnpF8aMP6pCr88ryFrh3KqxcGLTqWW8Co/bqSlwCA0PqNnUnjV3
1xkIWHE5ZVGzKDogsDdUg30BQniePftT+ojbKqtEvZ5GY+NHm4M8fwHfa3P+YOED0ZEswOjs+Ie2
QoIwW33/zV76n1Xm23s2rI234iJCa0uBZCrTSIwoa+zxNPMqjgxzKRn1tRu6VlD1xGZpS5LralcP
q6Ye4IAeUwk8ZfYT0Xja4j279vo2L3Mfm9X0VZdaCXFk7jUnOSFyK9AKcxCiZz8UyYRTrvayS7Yp
H7Wa892b9JWjg4+tky6JvWl+0m0bUbaLHMkmEC+EwD+V/vyutelri2kh8GX9QJppHuVa+WqtVsIN
0Ryq2qGgo0jsEDoSWHR+JML00s3epUvMs9YKM8qqvEKlpn6OA6+AbKpeskbbVxbE2KY8BiapjrO1
nWQ5MENlkKIqIayuomI+2lrtfbQ41ZHDMrEb+RjOqwQqN6pIzTl59F4popQWrADdHc4QiM8FhIak
zcMiEF8gi3gyyMyOK7MbHzWzeVnlbHNYpt4h1VkIzLzZuFSGHSfewjOFWR3rmOfa4ydadXYyHGPY
eW+pT1ArBhTtecA/ABRh5OK0LskvyvTcwJBb/WOpdfGIlBqXlebHiKjPSNNIlici+VlPNmBsf6J4
zHfQ/5AHvQyaf87aytw3nejCuc+vQ6EBjyGADvlNRby60+uQACVUFaH4etLpO9HfXfN6d024W/Gj
UQ64Dq5i5PSQuA2Z6N6Rjg6vTtIOt7XSktssdOKR+2ZaHhIHTYGul5PJnDXNwTJSYH9ONQ5L3pz7
EUCUvVwRSJnz7mGMa+UP25mskAha78HMfB+tt2kFcJBbHbmq7x/WPntGx3z3KWK4K7z1oDYvOTDy
seZrn82S/BxE6xylbb9tlC8HyJNkQFrRr7JOcd71AE6lM39tJVKILXNu5aKtCN6nd3j+j9x3MNQw
QBBaeH9kui6Pocx+1Wmnx/okr53DMKJZmEtgqNO9LhZ8FcMCFLga36pUFzyt/PrOOB7mbEH8nZtH
ukqM2DGN37RNFqEydDbsrDoLtfH+9tAhaUgnAleXHwj7GfrcNtZS77yaxnZCJv9mscPv0ODFstya
GKYQuaDOxE69SLGXf2k+wMWGBEVu4hJKPYjHZqvm3eYollCFWKTy9WOd8U2VLi9Hs8jJPk0sZGvM
cz0e/GjSLIR0rv1jypKLZc1pCCDrRoiI7Muoj90jvuWZC7P2wWBnXDP91HkyuwhgsMhMexBu8+46
XMumxMll95wNqNMwOaUD8oVOXuXcvDmtPfPirchFj/jZKjpvNjmAt6ayDR0nh9/RR92o97bK6ybu
B4S7gd7fiSSHtRyDFcFMp8F29TDVJTKoO4Kd6QMba9kdpNFhJMHKRZFaG2+yR81WwXuMjnmTHYwV
L5yjatxdlzGAmyrZdn7jST9QuV3vzI4ZSAdRUffEbZeFMJrEGhv1fIJ+/FDC+VF35NLz7ci7vfSN
Mm5uK/9FgJ5X6Rv4wxU/aHVZUZ1G0+rLA+/4Es2idVgaki23WTDGZlZ7/2XKrKdSkzGw0P8Xd+ey
3Da2pelXUZxJVUU0XLhfIupUhHnRXbIsSrKdEwYk0QAIEABxI4CKjuhJP0SPe3QGPethz/JN+kn6
Ayk6CYop2SI605U6JzNSlry5sbH32uvy//8ak3wSZECp85PMislmzL5oY+uIVDjpJi24CKGJ9wLP
0HoGDJlZDWzLGpcgoBdH8CBuEoU4xa/lL8KiQHE1vCh0ggqdMImERUWTvYr1QoG9cj6NXXRXFzVh
HKn3cmaKh1Jt3RpKOoJg1TPivBqQeid7aw3LkNPp4k466S8ztxApc4XqcLwwwkGG5ttUNav+fBzd
gd4YZkV4Uk3HF3khPpSKfJ2U0nmsjGVSDOl4YFWZ0w+U4jIEcGMZ9WChKsM8TqKeFvnXwSxNhn4G
3JAZfwU9eilO3fQoGBcffbgM/VBHIKaelQEfGQznlnLs1ObZOAGtpU3xzuiGbiuzGmtUSAMFEOl4
rlBwK0k8xcWV4v4yU+Zun9zMKR2lh6aAFKIy/kS9+WacThZQ1QRiJleYQa6mTWbGrWXJVV/w3OPI
UD8vIvc6MuYU3Rpy4Xx25pA8TeX0lIDyOC+TX6S6HkZpPYxrqO1pRtHVvM7nUxTBsuzC16FKG+6H
kswAu+aEkOVIi71fjDqNISFV4UmA1nCmNfTH8sSV0M0zXPfIco1RXQIESuXoLBtX4eEcPBLRYw1O
wZtOgrHzNdZmX4V5fTWGD4c//sn3gjMpdpo0tnLniAFAS2OcA6tS8dprARSHQaPbc0RdQLNqOHuq
vLidzqqP+F9opbrSIcHGmTULBuqcLKdoRDTjmy50k4Uh69v3xRoiu5dfSFlFem1WFF/msk5AkOfz
a82JxyNsFNVpf+H5fbjJp36cUJnPwBt7SjwbqFOBND9slUEoGHkwDIRM/5oGsnNrOYlz6NewxRI5
g2CYi7PFyRgeZa1FylCuwlvZoyVoMZPAjVHuTXJwEQvRiAeowxaDEJ3ngeyjhUmHHHHQRO+e6dKR
YGw8jJ3FfBSFJEh7uauP+wqcexJOEhyxotaGAOl53Cm6SLpbn2RJAQJa0wxIl8BFSiTcSMg0HbOO
FJWWpgGw2Ajn3eRu/VAbCiYihlWFT/eQBob1wVTiz7VKNUcce5eZm9K0QshSsFrQlcQsHzquKl57
jqwNlEqnF4t+BQpiWFH1yVQ4dkoM286b69OGUc/Jg48j+uCBFWh5cuyZg1AHqW2l4LZKLY4u3VjS
cUWsI7DCR2JZF0NDruEvj7WHhGDpsnDUG2PsfhwbOHFJ/UASUxtK0VwY1qpr8MQOib8m/FEM5zEH
1z0QUsM5qVxw8lPnzqjUk8CC/xdrp4sYNrUWNWZSnNkhvP7aT8/kZVcL7FMPcLkHZTqpB1ZgPeCb
wIhIPZJFovnoBML4fopWAnl7eX4YzxX4c6j8eGDL9BlCeEpIrs9MP6pBxRScLDxb+O5xIAr+gELV
OWwAuJcAhIUIyOl0rPvHbgblIiIY7OdT87MgCLe1Hn8QK2PRL2WqfDP0hBeJrvXhTEosljE0GvIn
dKe0Fy/oKKrJRBi19REvYUBlJe95rjKaBfTsKspi4AjhJydMH+aQBR0pojRonDeSEKiBoRkM4zRQ
s6s8yuWhERjCYRrQVq3mVifxnvecKZwyU6PUiR8KexXag+JUBgIAM650NTmthQXs0vBQypBkh6SN
71Vb9WE6z08qk/7WvPdTehLMT5KIBPl0jFBEMT0VVOUT+tD6IBUs8dBLnatayYsLoZp+SbzsNmpI
uVlqwj5vuLq04qp6sZZdI61waAUubXihCkIY8zkponqYxL4xRAfHpeYHIxjdyhQg6vxMlPLP9bRm
qzFMhBYB8gqmFCT9hYpaUogMw9k0Ew5RddR74DjHI6QZYawm9WfANHkfn/tqGkiHC18fg+pRy0cx
Fz5Vac6M4a/iBeY6nZ0V2lYlnnvEatD+zDSnn0tVnLiJko3UIgTZH6YYZZrAU5IHHVKV+PZIWPRF
FF61KVhfhVYJ9NytrzzXUa5lQPFZz081bhvK1/0EEHu/TDyrlznxHVBs2i83XkiK3x2ZdwiM5ZTJ
CFd9y6eKTo+A3pwMBjUnxOZJd54EaJVDhJif6tCpTyoPTyXP/RtjIX/0G0q7Bz/uKM9E0CwLn0QJ
2KIGAJ6HSGmIqYvmQ17EIrgyAdXVI+CJcgG1Oi2cM959bR16sQHE15SS1PiguHOYHQt6TYx7i7lU
VWeFajhkV02a+Z0FbpPtEnM/HyhAwKu+788S+YMcwGq/qPSIjwrrEhqJ4KhFP0ay3rsp6SBaD0sf
OsYp1X7LGEpamPU9dFMUDo1CjdyHH+QOcIcq25ANpI6ySIr1oaQTNQ21RYEoR17p+bA2ncj/UPjC
bFLk+DbCPMZ8zzMGPfc0o0qHhoZzB/PE50CmFm4GYdR0OtHp+B3ehSWnHCoz2KJBJnl5PpkFKZc+
ylLaMW0l6uRTQro1oCB4R3KU1XfyrPm3k4FERHnDr8g/a/hN4VwSlONyZqEQQ+7vUc0VmSrOFM88
Sin/jgta7Z2j2FEkpxSGGsI24gJfnCRkXqVe1AwK+Pt+LmXT6gEBrsJ8KAGf3LkLdP2HKieBaSHL
eFw7OKnXRdNxbiDXM/9CgaBe9aVpEB2VcA+qCzG3AnVg4q6HR/rCUeZDILJKo3AzB7JhEi/5fSkJ
fHEEtz07ksdGnhwWuWtOj7k9S9a9FhfjQz/RK+MKQU7LOvNr0cy/4PV5UT8F8NjomWI6e/SeWgif
p6kXo46vU1vkuGY0RZtlLkk4Ia0jBe+ZmvDAA3I+pKGh7IPYiMd4Z4lSQ1YOwLiP04V0oxpjyxvC
eJBqVPdokDfvFWnuXcQ6Sn0nVg55l1yxF80eycm45ZFLbgaU0VTPcXFdFAgVsrF+WIxPKa370FyD
xTz5oEEkmo1SQddxrqgXlx+jGZXp01QFhj5A9UVWTx117MkXKJzQc3KuUPAYx1MSI36iCAgaV2Kp
DUtpUTyQxQoXuFxmLF64hYFXL4r+lLw1nZLFa0mvtM+ZkyyqoTLPQSwoKQXgj3IiBCFguuni0HT0
hIKom0rAKeaSPMgLQU5OxTx1E/AwQTUmxMvjKO+ZaoEyUU8m1pA/SEC8i2s9qHX1OHU83gzlYtCf
eWxGxrlBOHdSA0+lR3cVwAIWyrgqBgIIOJMaVzAVPnghvvu5Lxs6YyVGdRaJYS2faIIeGZe1HnCJ
YNZBC1tShKSGj+xO3BeLlOSq4IIG6HkRvTD6wAjdkerXpGFEX49vw8RxNUpmQR1dzMXYPJuC73kU
qjjn3tSc6JjCwuIcCPvFVKYAiRSAAOqkEIrs4yxGgrEflWFMPVGrsttaiFTcBR9AG6k+AYS7k9Zw
E8hdnxbxrIApNqZBPKpEAWXQpmyJ3giXYkDmuVe6GbVZ8BEhDpHmTL2CvSjN7kGMSPfelIulpxRL
OCa+FWo8Sqapd7FWiMkhkZoVX8g+pGPYJ0WQgF1nda5mmLImDRl/RWW/Do9CD+BzfyGWQNWmxrhQ
TsxUlz8JGtD+nlcbkB7cRQlQx0nNfHoCqpQAfooAOMi+KYoGx7HpAfXPdaG81nT3xvdK3RyU8kKo
Fj15vJDj05BeKF8dPte/DEmbkG5zA+IW2kcVY8JiylXQFdWblHzHHKSWr2VDOa6EGraAhzAEaUz3
wSjnpt4Lp9wseSiZ9sxH2K8srPRKUwWyOq48pSpHDoscU+lUt8a05ChbqZ/JH8op0+lT6ApOtOnC
1AfTqZo9RLIMCDsp80C+KID6HatoT2n9WtcNGGHaLDvFbfCpyKQixlMsHf80dxN/gcumAODCeRYQ
1xQt6q+qJ7O+AEgwnRK4KoD/Sxi47oFOr2a0NTHTcEztI2lQ3tW4zAckpeaXkH0xkZRWbrMshQai
yKk+TNGTnx97FT2W+1ZMO3lkGzLhBr0q0MlTRVGOx8rMPc9I+l5FIpwg2lkjCC0BQpgfZsZMupEr
Ky+YrOjB2xCCk3S8qEa5G0lXpDRImMdzspX9hHYHA5N+LM5JJCkczYIsoEqmijTbkZ6HWLb5zCk+
AMyKPgO2xYSQWUp9shZqivaKWLvZoF442EfiqHGM6GGlTKBjKO5ASSDOZZ4voVkwruitpDgxwjQe
5TzyPmFyGIt6dJ546KL1LKuKTmaSXnzWCxNcNw08uIeSkuRyFEVcuJHJeyrRGfgl0aPprK+rM5oo
0oBAW/SgqaUXSLSL9+Cc8P5jISKHobrOB/A1/DUVKwH9oxQjwJj4x25vPi7ErzNwx33Lg2vdH6Pq
wI0/9Uy159TkNIeYlzI59EL4VL0KnuG0IcQV+jBG9mp6KpozAQgJpwFdtlSwg3pafEmnJVBec1Fe
wf01zQGefkBvRLSohwspBe0pCsBFqfM66qWf69hwSSzV8SBOI/OrmMbZZWHBocIBjsFEpVycilSh
fbKYzswvRVTGN0Cg8gsPBbH7ZM5G6APZZy/N5AD2puek+igNdQCfAADhtamVaY9rT/0Mwo7fDWU8
iCuTeMsdiBh2Ki9jwb22kjgCjJAawc3YTenTHKTZkFgcbz3Nypswq9zPVjon2yUinw3SxHeD0E5F
OfxYCqJ4r6E7cx4U+eze06U5aTsNHrPgS4RTWR2T/aGH6TXVE9B2ohArA5BNYtTzY7U4SfNE/+rF
MY5UJeKVQMmVD8nCBXdAU12IOZrr8GZqoDkzsRCVwUIqtRF9W1LhWKXUckkWBiWJRTzniRR3cU28
e5MFmoyxQjwK71OrpjcVfWEneRHYOSp9Q51MHEq9xTVuv3Mlcxt9NKkb+mdTIwEcXtKUp6e7FszU
hC6ocyqjIEwa6qoxd6/mbpSfK1FkobZhTA2AVEJ2WXsBCswLV3IfPMcagxtR0+jWCzwCzBpsD7px
ug8jtoByKkp18hGYhPnIYzsf6YECwChzIuFci1PxNskN7yECcSLAM8st87CgLEyZj6y0OoDwmp94
JmlzvAHBO3QdcrvACUW29jRQudJkpSGpBkmlz0Cx1MnllLAC2UFw0OVRQHqDA2XU2OXazAukmBTU
n1RpJl3Jes2+xNtj30tlFeoAROn6opgBJYcqtRz5VMhC7SsFeuED0kpTkvpiQfp7+feQOaF4C0V/
jqTwtD4D3WX9knuZ9CDWcLQGpOfia9fNEXPRMyUhiQLm6MQXRGyGV86wMEGosI3HoESPlLEC3CY1
APSnU+Sm6FpUlGCONH5NbM5TgAYpeEy50k5kker+Ii1IHoJ3BHc1J5hxxqiKDd3UQWPGI1cA6j2S
NKAo06l/3+hWDzRpqp2Jcx2rW6gBvWpcEmOn4Vww8VpBbD2UVaGkh1muBWF/BmdgQngxvoig4g4M
r0TPDb08BH3meR+3gVKgUZNypHmSb0JTEcomEMdnnpMnDadHM0suUIGBrRoOISoG9wjTsijUFSDa
0F3QOJQiyNlDi6T3V4DKso40maTfLTjImDIpmC+OUFVV4z6BgluOUtmQKeEpIT16hTkcEWshFvJj
tlysLKvdmg6mQDE5wBpgREIRB/HFrCT5OoalFNZSzt2J/6wnZghrL2BFMonkFv9pji/AigsDcWF6
/dCyyqtE9CrU4sBFw0JgbvDu/VkE0Wo2dULrVjcd5wjatTqSIwqnZV5qd66u4FzO8LrE3pSI7rNK
QxSYfqoJcknP3I9uWtaXIKzkj4ua7ioDMQsbxDp0Su+jDk523ENFf64if+fgIiWV6340cvpTnyrZ
rD7M50n8OaBmdOdaBrQCL7lNIlDK6Dv6j1JN40oUnrx7Mrz6BTUAPHZPBLMKjSqR+ds63NU5BPPg
MERkgFyZSGuuYVgFnB9kjvj1KKIi2EM8Lr+WZlVyGieqd0mV80FCCiPvi45kmUOnQIbiLpKRZBlC
2uCFBjOfe8RPMlk9Fi1XSIar23/h5WCt4ShytDwA7oNYrcqrOnfduG+OE3Z4QZ6lOFMddmmP/khE
lMaSCGY1V81FmAqpcjhjpyQ9KPikmZcDkAnnRETQVYEcTKO0vNLnDkdbsZrITc9R+DpdyBF/opbo
xqOCYLEvYZJLtHrTI1fI+uCyxHu/2Sug7OH8aaJYHSIsM5XpHoXU40VWmfTZrek6c6blmaVDlSlY
IH88ZxB4kFxQi6wq/WMlCebWEEkNDVhGnRMZy9mi8I9jt+T3V1aAosxYPzWh1jsESP687INh9SFA
Lg0YNAN0f8lEFZ7ZH2cLEHO5q45JkQQeHDoXiCyAmCjiI9HXRsmXQ0cJJ++bYR6p4jEYTvD04BWE
DBDagsyaf1prPrFEAbwOGXcSXZXahw5Ldr9vLh3CFOMj3s6y2kdqLleV2RX4NGvaz3IQiX0Io7J/
6GiGah3T0yZLEIZv8JALDiptRkKMV1VzLkA6B/6dMPOQUyT3q1PMBd3DrganObES7lNUlCQZyYwi
0w1Uy3CkejS8rMV+iICV2Pd0jzdZiaiFncdVKU2P84DP7iWCH7oDQYiST+whncRmVGrOsAzKnMzU
OAGFouikkvqyajmjLE3GODNZ5pzGXkhja0lPRYjHng+bYy7LiNeltBpHLLIONeHIlTzI2T2AgXJ2
qxGBmEPcIlh1+VwHKWUIjfs+NYrgbvUOExLxKRpVjp8fF6EvoljKb0d94lXrgSploRyRCaImLCop
Gi+eFuRYFTMz+6IrioBY8hJiUIBevnk4VdBCWogQuj8SL4yNI730RMgJi9nsgRYGZKkit6oQ7Kwr
Uq7aIhNvnDBR56MSdM74lMie7acmJXUYQFH+XapYbHmPzEs4mBn+GNTQdCF/AGcxDogTXZQqSC4G
KRVC2u4dW3kZWsdpKSm/4OWbn/35eDg1BTBUHvSaBs0rOM61ELP3FuhEOZ5ccoUEl8VCheihEPaQ
iqDP48y5dqZUsWGaZaCVsq9yYn2BPohF1DQu68NMLD+9TNNsZHc2OXsq5FdZQ0+IBlmqLklbfMmC
Hi9NRE3SFbLtGX0vzbPSp8445fK9EuJYuJhHBG99YQFy4uWPfiY/ZDSaSKqqSQocSWSN2nRByRXM
3KKW3g+MhXOPexvDZsbHcAhXaGvQXzkWy8/8IRmqm2jG//+t+TsPUVwlnuNmSzXm37678NDnS6Ov
2Yu/dTSJLu3ZJN3+pdbIdOp4mt3AzuzWN0MkPbPqYz5JqutJmgfMYuNXn/30W8+PZqCryAuzm+ht
v7TWnt490MFkOa+bKp78/W8PUR5mzfwcMLSbYtmyKm+87m8jLZ/mpRECm4fOHxlaU95Z4L8AnNLD
oPlibwZR6Dz9WJDfaVrT1Rd0/Opr9YEbS/R7i/Dy863XekVt/Tbz1mK+9ASr5Tl5/PvfpKaJc0sg
bDmjH1kDmS4w8INVetotv3jGjTWQrHcSJ0SWlaclWH3ez7QEsOX3WgHVQDW9sQRoorceXX1Hbpb+
nsrTyvx0jy6r+z67Yr3TRIX7XjFW7xfG9MbbFywLsXmKktjo1QlZfeDP9Pr3PQCCor6zLJCPpkRz
xuarvQ0EnZ/rhswFQWPh5os1YsP9RGtg7bsNNLoDWLj4BNa7loAelaC7TEDxJEybr5/uJCj7XgVC
84zLL7FtAAUuCXn50CzO8uunuwSa3hD7WUD9nU7rNgAo7a0vv1Obdkt05FntiqbZ+c+186VGzWKv
Z9do6IrwCdfbb3t7wwKyLQyUkZddOX+yR5fwVvZ69KZdCKlkjY6xq53Nsd58dJmGcs0Pnhbm5zv1
e798nbOt6oah08hk+dU++0ikWjKGUXs6+T/fCjTd4/baA1rziESEEq1hdqyAydVIly7L+unuPFne
+9EtBHBViwQ5kWfz1fb+JZXTgWwQ8OjVj38+4/f0VrbCiB9w/nH/UOuR6PLYNvyCgctDMx7DWkdG
KzP7E/k8JID23PrmOxwZ05DWbt8zv4+GmvxMkdZrsLK3P9EaNE0d9zr9OhGuQSspunnsOv2ChWMg
4hebG9bh57oF9X0vQY1GhTqS6fo6wm1fAc1JIC9MT+Cf9g5ApWXPbaDi+1o0FdPJ2C+/2pZQwE/Q
GvVsjsPq66fz//e/DMR35Hka8bInX7dtENV3PD0h4DoA+vliQDI0++4CnZadgOSanbD8aucCzHec
EOJkfX0d/nRXgtRI2O9lD2USggAgLaVpWLrhChMdYil5+uZ/y8/4rlvgO37pW0q1D0bhcZlM9Sbp
Rkb21V9YpxqfD/CUQmzyhLxUxPJav9pkV1eD/5Zt/feHiMxryB8s0xsbP/g3nIyNb6OHiR2+8jut
xO0qRb0xwjp/spz201ye1uv5k7QmPmySwyzS+g+PvUliJw9utfxB9fTUTV787397/zXxHuzNrLHR
ZI1/m0eTX3565I298+KQYcanZVvDSvjIe46beq2JyrQo2G/EIdKZ8WQ9xjJdDKAM273P419GSeYe
vJ9NthcWdK2559jv8zRL7GBrHQyx6S65z5xH9CnbOefGt+M87zP2h+YktGesKybCn7KpcmnSQgOO
LKZyn8+4otziRNufotMYFqFq/uHSkgzaHG9/Sv5b4ST9zt3NnrG3NiIt2+mebFqyKskSwaAiYhzb
j/OGD+rZAWfoYJTZ2YTJrcZr9igVOQ6TSVKG58PLR7Fh/eMdBaHvfa6LSRrFUWbP2q+K4I+uqKZM
hE8qSeH6f7aF3/BsFza0lsn9etrLp1IUmq2wHQx2g4WKb5NL2HsR+3bi3d+zAQ8uJ5k7SQI7fGwt
pkl1lfqWiv4rO4RIr5FEfeVjd1nhb+nu57a5Xcz68Z9vvPqVCVnb9c2boX37tG6W/wS3UN8O7Ud7
vfCr+3j93Y49/Z1H9SiZTMLmja+HagZuUgK/+36/c+CLSQkibz1OM+rSs9p32JFNwfjgits6mRww
7YMLb55P8LI2PwkV7PW3b1+Z29DLJo87bMuyYLbvc/QZgFtq5x3IXfXMvch/3Ap/O9frtVi+BCpP
VCPRPP7dJ1hZwz/vAAP4Qw973wO8Of//b55hz3YTNuR6MZcL/NIF+p1np0+b27xlgrVnzsvGhvjO
UY/s2mY7J17cmm9TqvrdvfCdQ58kdnsRGgDO3oOmiT0J1uMs17ZJUuw9bGLP16MsB23C/n0HPY2S
x60lkDtYAsQNbS9bT285W6WDYc8n93bYNpn4sOuPebvJ/AC/dj3KcrI6RcV9l/YjfmuyHmY56nNP
OP/NOn7njh3Z+aN38D6x79u+nPyiX/q9g4PGat3UstzBIXu6kJo5HwxnXrLt89Jkb71Mb3+FnyZp
dtCzQ389VLPi+Lfrb98+8pfJbNLaHXJTd9p3d1xGB2y6f0oPtn0YrQu7dhQx7MEov3+kWyexauso
quyVDg4NfZXvD07SZ153k0mVjAaate8avb/PDy7ytLUjn0bvYFv+x/VwNLy+Gw7+60GzeSYJC7a9
/4mQRJUYluynTFim0ivqtcfavL+H35I1u/50I8/VchrWf+u7fv60yMvd3uRMWiM9+Q//ueOH918d
lyRDmrVtdAeu/vt6ktzb3rQ9cAcm432CyWhb0g4cAKybE9iPk9Rd78HlW+9gIS4q9CXal1UDhtn3
/CIBtv3SOrD0qAnS1mg9u2YJlA7m2rdn99Fj+52pL0Ub33ulJt7BOddSy4g9z8LmP+wIkCAI24N2
sHGPwf8enDX/Gr2/3lxiGKvrb99+k56Ej1E42UqwScRMe+80Rm6/Oknq4Fic2nHbNEhduENn9EBH
qn7rZEhKB5ttlZ5GeW7S2hlQGPZf4lUaecfYHWyMMyI8SLXPlqSDc31uR+n64RtbQXuP9bdv38gX
9oMdPTsiWgerfMHZi7ZqAJLWwRJf2MGjV7STzZLegclgYLvaPtN6B2/uchLb7Sja6ODVXdmJ/TAJ
djquZifj+89cFcnq4GxfUSKFQkx9srWfX06lf+8l5YWOHWM21kdj5U52sDtuXNvbjnDkLnyLG3vq
PV9pWe7gFd7Y3qJt9+UuPAx6+fmNW7ht5ugXt172t1uk2/p+smM5GlLHvl7cnTfJQnu2Hmi5Nbow
dR+ITKPi4CTLkzw++NcDBJFQ38qfTubmxzXwzA4e5OkDz3LEDFwv4SPX/+nt+lBD1TvwIUYx+Y6g
2mVvqPR14ftceI+PweRgaKfZ5qKtstG///axIt/QIi9V/J9WbeR6PhXEkFX79p+r4H/zQ8EBUEh8
NUZeYTZf+tTlrWLzghIv+L//7X+kvl3ZB0dJRSWJGRzb99HMXr+1lj2kBqErage5xhtvFiXCeZMZ
2HxCA7is0gCg9j1WowlBgb/e7um/DugTVhEveQcf8/DRblWgGoiqbHTwoYPIf4xYwBvbJ4z0Zi03
EZQfRecOXt6ZTUMYr5WJkxqAHVDC/dftyhYCT3hwPVugecx6vKVrt/qMDt79iEh7x8gd2KBzO87c
LbdmNe1XL4FdKaQ/pjItLYEzf8HMUkA5oR03drB53hPlJknrZL36bl83iEt0UHuuUgenqTcJHC9v
X+4dhDH0A2Fhl3Xu40lST5yo2MpWNN2Y9zWhTN7eqjc+R439eGalRyNxoCWtN6h0MN3BpEmytcxi
F5WEk4RlaOMgGlz4vos7TLNt0FXTcXjfYfv1pLHd64Eau93ATfcdFtmu7UVo+FF7D2sn0WSX7/Yi
Uuo7PavDxA4fJutJNivRcBn3nfKRdw8+Y6v02EUAeoRQQphOqvUUmwlbHdRhjiYJlbD2sF2sAwCh
9uo2FKd9V7efRAgotLYvBJH9xz3OicCT1iLAvtl/3BNyHVvGAR5DB+NmdtCebUPI3Hd1TyfJ1gYD
kd/BsIQtF3bVruJKXdxA53ZWbO2GLooG517m5tuuifQcvJz/cNVgFESF7W9PuYM1Pvew69kkJFza
whWpHZj387ycUJ/Jk7Zb3kV644IeiKzJepctAwmtA7NGJtfewhFqHRwRAuOsPdkushS/A6CVjA78
YYoSC7ttK7q4mq8aiMNj67V1gTm4AuGfO1sRWhe40msyFlvBBqTj9fzfnvlrTvR2sRn2RAcDL61m
4oWtVITcRdQxirfAh0sW3763x6iwCeiS1p6Q5S6WeDF5bF8eS/713vNdeBkIhO1tvOSy7Tv2rd/g
O1vOJQyG/TfFE5brjILBY9QOG7soat/hXD2w7/oIc60n21hk+UXk/nf621hkLqiJk7Q3dBdRzQgg
SftSlY0OVpsE6+Qg+orz0gKgoZTcBUhzVS2mljmhLN+ePYzgLvy5M0TcitZqI6iAbHUHju2v/705
N7tCM+ScEG1C0IBSL2A6RX394/681FpDyPsrJtYcGHItN6WDiO59UxpvDdrBPupFWUq1rzWs1MW4
3MmtQ9tFZbJHqQyky6Zl7KJ42Hft1qXZxUVxPYnz+wCOG+YLctZBvwE2bE5c7SDoGExm0QP1NT7m
9c/rYAcCEpskqEK3nqODzdKPqDW1cSpaB37LN67Okgccflujzel3gZDu2/Hk4G6SPLb8jRcZmd95
ZQ+mHlFf1trxege+7dCp4mxzGboArAznuU0N24MddZTjfLVsit7BNhnSdWoL2tWFlzHMaMUat811
F8XGG479EbDK9shmByHlEfXf1iE0O8j1HoEybr2y1/2G18s2zzcC8hLrjff2oK//6//OJgeP/3RS
RF4btYPu+P7Dn03CqrUUO9j4P557Ovfut70CenXtP1tq9BE9M9cDLTM4XSAAmO/WKqidJHAebcdO
H9pwa+l1YsHrm40cZ5S14QpSJ4ETEL9FywYjCrde7rdvYlJZW4N2cIovuEgftvNuHRyJCxsoSubl
6fq5l9tM7+Asr0bezg1JXVxzF1Hd2F+Ixu1Zd7CNLz1c/NaoXVwZy1Hb94XURXlwZYaFnpemdt6a
9XMFjB83bNe//iNHFr91I6Enu/6ct5+QayKTNnUe9f/9hx1Nqgd3EgST1mZG7q+DoVdiI8+EZxCS
7GDwJnvTTs3KXRSzRg0r3z44n8BOWM9ymXXqgkQwIu+7BeiWu2AZj/LHdlYIfYv15N++426idpQm
N9rC+yYjR7/+z+gAzf9f/7FEhFwlv/6v8MFri/PISgfxIJREbwuKTv5n/we4scN620AjFbb/wLfO
swPeRf2QPIEP3ubg0E5bbpHcRS0ObSlvy6eXu2AoDMnDIL/lrVd1eQK7uGB/eRaDyF3UzH7xZvf2
/aJtMbogjq+YNs/PdxfFuB645xucuRaxAoLretHfbjne31dtVp4BGB9Wk6UiKgiBFpjEqwfmT8zD
7lAo2jcvu/k0zbqi2bb5R8MncvCS5vvCj7qUGFoqtPyxz7UKW/qbAn/rCbwEAAfb59Xts9WBIe9H
sC8Orrfk6zqxXsHByA4KG+zn+iw1Bszo4Po8Iq00wYloReTPBfd+3G+F7fnYKJ5tThiY9vrbt9uC
SxY4sZ28NWPpRXGg70wIXpGjaaPWpdcxaLtO3R9z4HYpkK13//JIPNkFDslvThY6lBvv8pnC1+bT
/Dxm5S+pPJBDUdp23ruAVlB5/Uor3h2sI8SYZWSuLF2nUNo033k9s7m5H9Z3yh+zu5eyn/tu5xe2
/p8lm7pT41R73TD+iW9irY6279vYfITXjcsb7/b3SX7fvhr2v3Le401x4SwDzJ6d3BMdrwddBhLr
b95+qVF+zr2gfQtL2v7jNrPFbWjfwh2kYpryCzpvXJetobuQMOjbFWC2XeCLLhCZ/a3d0UWueRDN
CC3bYshdBIHrcXcXV7vg1yN0ua2f2QXOEafyEfnJvJ2F6SIbeozyWyuIl7qgS56yj7fen9SFbtiF
nTRJh+0UeRfl9wZvljaZxValWeqi4n4FFyOLmkCmnd/pQjtspVR65mVZurSml5PCa1uQLsjYq085
zx/a2X65C9jZDaBV79F+XE7/JrpHPnptppd3QRfI/4bNv1qfPvsySncZQ7kLNtpqoe48qEIIyDaY
twZOs7IKz8QguihQ0kE481L34M5LHG+nkUcUbb2eb79Ob0cvfkIHcXMPBP5WdZxO6vvPvE/MjP7L
eqDlluqi+DWy216RbHSQ8Rg1ssNDAhlyq+3ipdxFYW21O3FhMvfXfwSTWbW5Klo3xRke4MLmE9oQ
7KYdRwf14tUDrG6Bg39eUfL+ZfMhFKTDX02JbLrNf2wMthLx39ft/wmDsMTB3m2RhruQy+ghr7TF
2eoCTN1L7LqdVe+ictbkiFpJ0C5wLf0oiLZRWV0Iugwf8Cnb6c+mJ03zGrPq7RfFIQ7wg9tA6rbw
WV3UQw7twP9dIPmr9YpV/PtSGvsoR1qxFYmihLH/mowAo5AIbW0NqQtOciOPRRjdMuOS2UGUezVJ
8vVzNzcmvefW3759a9wm+fZk6Wi5/7h3AA1q1PlbL27Zc+/lzfznXQO7uq78BS+FVeMdhHrtWdR6
OV14Gj2I6Ntpow4c3VFjbqOdjnQXmo/9qIk+/vlsQsEsdP5lVxzSRVSwJAs1Gsm4So0h3vU5XdBm
+1G0zou3gs4uuLOH3tRbG4fGBnWhJ3gINbBRNF833FjStbyH5LnQ6Yu9K76z/PV0F8J9rZ4JqXZR
Xnsaf4lAaF52E26SWV21/Gp0bB9bL6WLi4FEVItH2IVI/vEEGujTDl0+w8XDgGAwWP9Z6yFQN1pv
irffRGcIXt0TYq1HWl5xXUCa+m6CYiA53KfHaX9ABzO/nCwO+nawgwPYBTHy0tvCnnZBWLizQ0ri
bXeii1j5Eoxve9QuzmyzwL9MKN9vsdVNZf0u377trrzsgRzHzsuFZmUdfIAdU1RpHmEHk6EbObdg
G5HbwabmkkqRWdst89oFdGKVNjieBCTn/8vB+5TkXAoCeJVxbE4s5RGkCvt56Lb8FHrI7f9SbiIf
37S1U+lO2sW4iNCsh1mmtboQjr7J4eVvTbaDnfmJ1+utMrCHeYamZ2viXdSMnjmZchfiiP1GxbfJ
3q8P7ea8NZJNhkHTOtrMgsRRtS6UMp44+6Nls0H6joVRcvAhR5QUf3GnG2c0QpAijS9MkAhN7+NX
A+E/L/DZ1cNw38Bn82ka2/znA/f0He0u/4JPuaPX5h/7lG8ENBxNImolLQvUhZb4dZ5uo9m7KKXe
/Pp/gIdXk03DQ/PJ9be/541snoo/Nse9qynqH7svdj17qz3PK7/wZEEeAgKTf/9/AAAA//8=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chart" Target="../charts/chart1.xml"/><Relationship Id="rId7" Type="http://schemas.openxmlformats.org/officeDocument/2006/relationships/chart" Target="../charts/chart2.xml"/><Relationship Id="rId2" Type="http://schemas.microsoft.com/office/2007/relationships/hdphoto" Target="../media/hdphoto1.wdp"/><Relationship Id="rId1" Type="http://schemas.openxmlformats.org/officeDocument/2006/relationships/image" Target="../media/image1.png"/><Relationship Id="rId6" Type="http://schemas.microsoft.com/office/2014/relationships/chartEx" Target="../charts/chartEx1.xml"/><Relationship Id="rId5" Type="http://schemas.microsoft.com/office/2007/relationships/hdphoto" Target="../media/hdphoto2.wdp"/><Relationship Id="rId4" Type="http://schemas.openxmlformats.org/officeDocument/2006/relationships/image" Target="../media/image2.png"/><Relationship Id="rId9" Type="http://schemas.microsoft.com/office/2014/relationships/chartEx" Target="../charts/chartEx2.xml"/></Relationships>
</file>

<file path=xl/drawings/_rels/drawing2.xml.rels><?xml version="1.0" encoding="UTF-8" standalone="yes"?>
<Relationships xmlns="http://schemas.openxmlformats.org/package/2006/relationships"><Relationship Id="rId3" Type="http://schemas.microsoft.com/office/2007/relationships/hdphoto" Target="../media/hdphoto3.wdp"/><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microsoft.com/office/2014/relationships/chartEx" Target="../charts/chartEx4.xml"/><Relationship Id="rId1" Type="http://schemas.microsoft.com/office/2014/relationships/chartEx" Target="../charts/chartEx3.xml"/></Relationships>
</file>

<file path=xl/drawings/_rels/drawing6.xml.rels><?xml version="1.0" encoding="UTF-8" standalone="yes"?>
<Relationships xmlns="http://schemas.openxmlformats.org/package/2006/relationships"><Relationship Id="rId1" Type="http://schemas.microsoft.com/office/2014/relationships/chartEx" Target="../charts/chartEx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326572</xdr:colOff>
      <xdr:row>6</xdr:row>
      <xdr:rowOff>136072</xdr:rowOff>
    </xdr:from>
    <xdr:to>
      <xdr:col>27</xdr:col>
      <xdr:colOff>217714</xdr:colOff>
      <xdr:row>44</xdr:row>
      <xdr:rowOff>115455</xdr:rowOff>
    </xdr:to>
    <xdr:sp macro="" textlink="">
      <xdr:nvSpPr>
        <xdr:cNvPr id="10" name="מלבן: פינות מעוגלות 9">
          <a:extLst>
            <a:ext uri="{FF2B5EF4-FFF2-40B4-BE49-F238E27FC236}">
              <a16:creationId xmlns:a16="http://schemas.microsoft.com/office/drawing/2014/main" id="{2FFB3259-40B3-47CF-97B8-76D87B61BAE1}"/>
            </a:ext>
          </a:extLst>
        </xdr:cNvPr>
        <xdr:cNvSpPr/>
      </xdr:nvSpPr>
      <xdr:spPr>
        <a:xfrm>
          <a:off x="326572" y="1244436"/>
          <a:ext cx="16412687" cy="6999019"/>
        </a:xfrm>
        <a:prstGeom prst="roundRect">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446796</xdr:colOff>
      <xdr:row>7</xdr:row>
      <xdr:rowOff>70</xdr:rowOff>
    </xdr:from>
    <xdr:to>
      <xdr:col>22</xdr:col>
      <xdr:colOff>265545</xdr:colOff>
      <xdr:row>43</xdr:row>
      <xdr:rowOff>173182</xdr:rowOff>
    </xdr:to>
    <xdr:pic>
      <xdr:nvPicPr>
        <xdr:cNvPr id="11" name="תמונה 10">
          <a:extLst>
            <a:ext uri="{FF2B5EF4-FFF2-40B4-BE49-F238E27FC236}">
              <a16:creationId xmlns:a16="http://schemas.microsoft.com/office/drawing/2014/main" id="{CFF350E0-75BD-451C-A6B4-699FE8727939}"/>
            </a:ext>
          </a:extLst>
        </xdr:cNvPr>
        <xdr:cNvPicPr>
          <a:picLocks noChangeAspect="1"/>
        </xdr:cNvPicPr>
      </xdr:nvPicPr>
      <xdr:blipFill rotWithShape="1">
        <a:blip xmlns:r="http://schemas.openxmlformats.org/officeDocument/2006/relationships" r:embed="rId1" cstate="print">
          <a:biLevel thresh="25000"/>
          <a:alphaModFix amt="47000"/>
          <a:extLst>
            <a:ext uri="{BEBA8EAE-BF5A-486C-A8C5-ECC9F3942E4B}">
              <a14:imgProps xmlns:a14="http://schemas.microsoft.com/office/drawing/2010/main">
                <a14:imgLayer r:embed="rId2">
                  <a14:imgEffect>
                    <a14:artisticPhotocopy trans="0" detail="10"/>
                  </a14:imgEffect>
                  <a14:imgEffect>
                    <a14:saturation sat="7000"/>
                  </a14:imgEffect>
                </a14:imgLayer>
              </a14:imgProps>
            </a:ext>
            <a:ext uri="{28A0092B-C50C-407E-A947-70E740481C1C}">
              <a14:useLocalDpi xmlns:a14="http://schemas.microsoft.com/office/drawing/2010/main" val="0"/>
            </a:ext>
          </a:extLst>
        </a:blip>
        <a:srcRect l="12329" t="17018" r="11171" b="25134"/>
        <a:stretch/>
      </xdr:blipFill>
      <xdr:spPr>
        <a:xfrm>
          <a:off x="1670614" y="1293161"/>
          <a:ext cx="12056931" cy="6823294"/>
        </a:xfrm>
        <a:prstGeom prst="rect">
          <a:avLst/>
        </a:prstGeom>
        <a:noFill/>
      </xdr:spPr>
    </xdr:pic>
    <xdr:clientData/>
  </xdr:twoCellAnchor>
  <xdr:twoCellAnchor>
    <xdr:from>
      <xdr:col>1</xdr:col>
      <xdr:colOff>261764</xdr:colOff>
      <xdr:row>15</xdr:row>
      <xdr:rowOff>171533</xdr:rowOff>
    </xdr:from>
    <xdr:to>
      <xdr:col>9</xdr:col>
      <xdr:colOff>463469</xdr:colOff>
      <xdr:row>36</xdr:row>
      <xdr:rowOff>36287</xdr:rowOff>
    </xdr:to>
    <xdr:graphicFrame macro="">
      <xdr:nvGraphicFramePr>
        <xdr:cNvPr id="4" name="תרשים 3">
          <a:extLst>
            <a:ext uri="{FF2B5EF4-FFF2-40B4-BE49-F238E27FC236}">
              <a16:creationId xmlns:a16="http://schemas.microsoft.com/office/drawing/2014/main" id="{09FCC96B-A2CD-4758-91A4-3D31524AB6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376961</xdr:colOff>
      <xdr:row>0</xdr:row>
      <xdr:rowOff>97312</xdr:rowOff>
    </xdr:from>
    <xdr:to>
      <xdr:col>3</xdr:col>
      <xdr:colOff>230910</xdr:colOff>
      <xdr:row>6</xdr:row>
      <xdr:rowOff>18634</xdr:rowOff>
    </xdr:to>
    <xdr:pic>
      <xdr:nvPicPr>
        <xdr:cNvPr id="9" name="תמונה 8">
          <a:extLst>
            <a:ext uri="{FF2B5EF4-FFF2-40B4-BE49-F238E27FC236}">
              <a16:creationId xmlns:a16="http://schemas.microsoft.com/office/drawing/2014/main" id="{1FF25C32-0C18-47BC-888F-F95E2F142CED}"/>
            </a:ext>
          </a:extLst>
        </xdr:cNvPr>
        <xdr:cNvPicPr>
          <a:picLocks noChangeAspect="1"/>
        </xdr:cNvPicPr>
      </xdr:nvPicPr>
      <xdr:blipFill rotWithShape="1">
        <a:blip xmlns:r="http://schemas.openxmlformats.org/officeDocument/2006/relationships" r:embed="rId4" cstate="print">
          <a:duotone>
            <a:schemeClr val="accent5">
              <a:shade val="45000"/>
              <a:satMod val="135000"/>
            </a:schemeClr>
            <a:prstClr val="white"/>
          </a:duotone>
          <a:extLst>
            <a:ext uri="{BEBA8EAE-BF5A-486C-A8C5-ECC9F3942E4B}">
              <a14:imgProps xmlns:a14="http://schemas.microsoft.com/office/drawing/2010/main">
                <a14:imgLayer r:embed="rId5">
                  <a14:imgEffect>
                    <a14:colorTemperature colorTemp="5971"/>
                  </a14:imgEffect>
                </a14:imgLayer>
              </a14:imgProps>
            </a:ext>
            <a:ext uri="{28A0092B-C50C-407E-A947-70E740481C1C}">
              <a14:useLocalDpi xmlns:a14="http://schemas.microsoft.com/office/drawing/2010/main" val="0"/>
            </a:ext>
          </a:extLst>
        </a:blip>
        <a:srcRect l="12329" t="12874" r="11171" b="25134"/>
        <a:stretch/>
      </xdr:blipFill>
      <xdr:spPr>
        <a:xfrm>
          <a:off x="376961" y="97312"/>
          <a:ext cx="1663699" cy="1064322"/>
        </a:xfrm>
        <a:prstGeom prst="rect">
          <a:avLst/>
        </a:prstGeom>
        <a:noFill/>
      </xdr:spPr>
    </xdr:pic>
    <xdr:clientData/>
  </xdr:twoCellAnchor>
  <xdr:twoCellAnchor>
    <xdr:from>
      <xdr:col>10</xdr:col>
      <xdr:colOff>175986</xdr:colOff>
      <xdr:row>15</xdr:row>
      <xdr:rowOff>163946</xdr:rowOff>
    </xdr:from>
    <xdr:to>
      <xdr:col>17</xdr:col>
      <xdr:colOff>510183</xdr:colOff>
      <xdr:row>36</xdr:row>
      <xdr:rowOff>62195</xdr:rowOff>
    </xdr:to>
    <xdr:grpSp>
      <xdr:nvGrpSpPr>
        <xdr:cNvPr id="14" name="קבוצה 13">
          <a:extLst>
            <a:ext uri="{FF2B5EF4-FFF2-40B4-BE49-F238E27FC236}">
              <a16:creationId xmlns:a16="http://schemas.microsoft.com/office/drawing/2014/main" id="{8F5184C4-6893-4896-8347-BB7DF7B89284}"/>
            </a:ext>
          </a:extLst>
        </xdr:cNvPr>
        <xdr:cNvGrpSpPr/>
      </xdr:nvGrpSpPr>
      <xdr:grpSpPr>
        <a:xfrm>
          <a:off x="6253843" y="2885375"/>
          <a:ext cx="4588697" cy="3708249"/>
          <a:chOff x="4224991" y="2434291"/>
          <a:chExt cx="4587751" cy="3724025"/>
        </a:xfrm>
      </xdr:grpSpPr>
      <mc:AlternateContent xmlns:mc="http://schemas.openxmlformats.org/markup-compatibility/2006">
        <mc:Choice xmlns:cx1="http://schemas.microsoft.com/office/drawing/2015/9/8/chartex" Requires="cx1">
          <xdr:graphicFrame macro="">
            <xdr:nvGraphicFramePr>
              <xdr:cNvPr id="15" name="תרשים 14">
                <a:extLst>
                  <a:ext uri="{FF2B5EF4-FFF2-40B4-BE49-F238E27FC236}">
                    <a16:creationId xmlns:a16="http://schemas.microsoft.com/office/drawing/2014/main" id="{93FEE59E-C7FA-4AD9-8AF7-44BBB161A40C}"/>
                  </a:ext>
                </a:extLst>
              </xdr:cNvPr>
              <xdr:cNvGraphicFramePr/>
            </xdr:nvGraphicFramePr>
            <xdr:xfrm>
              <a:off x="4224991" y="2434291"/>
              <a:ext cx="4587751" cy="3724025"/>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224991" y="2434291"/>
                <a:ext cx="4587751" cy="3724025"/>
              </a:xfrm>
              <a:prstGeom prst="rect">
                <a:avLst/>
              </a:prstGeom>
              <a:solidFill>
                <a:prstClr val="white"/>
              </a:solidFill>
              <a:ln w="1">
                <a:solidFill>
                  <a:prstClr val="green"/>
                </a:solidFill>
              </a:ln>
            </xdr:spPr>
            <xdr:txBody>
              <a:bodyPr vertOverflow="clip" horzOverflow="clip"/>
              <a:lstStyle/>
              <a:p>
                <a:r>
                  <a:rPr lang="en-US" sz="1100"/>
                  <a:t>‏תרשים זה אינו זמין בגירסת Excel שברשותך.
עריכת צורה זו או שמירת חוברת עבודה זו בתבנית קובץ אחרת תנתק את התרשים לצמיתות.</a:t>
                </a:r>
              </a:p>
            </xdr:txBody>
          </xdr:sp>
        </mc:Fallback>
      </mc:AlternateContent>
      <xdr:cxnSp macro="">
        <xdr:nvCxnSpPr>
          <xdr:cNvPr id="16" name="מחבר ישר 15">
            <a:extLst>
              <a:ext uri="{FF2B5EF4-FFF2-40B4-BE49-F238E27FC236}">
                <a16:creationId xmlns:a16="http://schemas.microsoft.com/office/drawing/2014/main" id="{7A78BBAC-D2F1-4AF6-87DB-7DD518C2736F}"/>
              </a:ext>
            </a:extLst>
          </xdr:cNvPr>
          <xdr:cNvCxnSpPr/>
        </xdr:nvCxnSpPr>
        <xdr:spPr>
          <a:xfrm flipV="1">
            <a:off x="5028079" y="2920465"/>
            <a:ext cx="0" cy="2491441"/>
          </a:xfrm>
          <a:prstGeom prst="line">
            <a:avLst/>
          </a:prstGeom>
          <a:ln w="19050">
            <a:solidFill>
              <a:srgbClr val="89B5D0"/>
            </a:solidFill>
          </a:ln>
        </xdr:spPr>
        <xdr:style>
          <a:lnRef idx="1">
            <a:schemeClr val="accent1"/>
          </a:lnRef>
          <a:fillRef idx="0">
            <a:schemeClr val="accent1"/>
          </a:fillRef>
          <a:effectRef idx="0">
            <a:schemeClr val="accent1"/>
          </a:effectRef>
          <a:fontRef idx="minor">
            <a:schemeClr val="tx1"/>
          </a:fontRef>
        </xdr:style>
      </xdr:cxnSp>
      <xdr:cxnSp macro="">
        <xdr:nvCxnSpPr>
          <xdr:cNvPr id="17" name="מחבר ישר 16">
            <a:extLst>
              <a:ext uri="{FF2B5EF4-FFF2-40B4-BE49-F238E27FC236}">
                <a16:creationId xmlns:a16="http://schemas.microsoft.com/office/drawing/2014/main" id="{9CA60D6E-596D-486F-B0E0-11665DB20F7E}"/>
              </a:ext>
            </a:extLst>
          </xdr:cNvPr>
          <xdr:cNvCxnSpPr/>
        </xdr:nvCxnSpPr>
        <xdr:spPr>
          <a:xfrm flipV="1">
            <a:off x="6229724" y="2920609"/>
            <a:ext cx="0" cy="2490292"/>
          </a:xfrm>
          <a:prstGeom prst="line">
            <a:avLst/>
          </a:prstGeom>
          <a:ln w="19050">
            <a:solidFill>
              <a:srgbClr val="89B5D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תיבת טקסט 17">
            <a:extLst>
              <a:ext uri="{FF2B5EF4-FFF2-40B4-BE49-F238E27FC236}">
                <a16:creationId xmlns:a16="http://schemas.microsoft.com/office/drawing/2014/main" id="{D2D5B85F-FD1E-4CD0-AC95-D9CFB1E58B46}"/>
              </a:ext>
            </a:extLst>
          </xdr:cNvPr>
          <xdr:cNvSpPr txBox="1"/>
        </xdr:nvSpPr>
        <xdr:spPr>
          <a:xfrm>
            <a:off x="6198315" y="2911907"/>
            <a:ext cx="123739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89B5D0"/>
                </a:solidFill>
              </a:rPr>
              <a:t>High</a:t>
            </a:r>
            <a:r>
              <a:rPr lang="en-US" sz="1100" baseline="0">
                <a:solidFill>
                  <a:srgbClr val="89B5D0"/>
                </a:solidFill>
              </a:rPr>
              <a:t> Outlier- 1261</a:t>
            </a:r>
            <a:endParaRPr lang="en-US" sz="1100">
              <a:solidFill>
                <a:srgbClr val="89B5D0"/>
              </a:solidFill>
            </a:endParaRPr>
          </a:p>
        </xdr:txBody>
      </xdr:sp>
      <xdr:sp macro="" textlink="">
        <xdr:nvSpPr>
          <xdr:cNvPr id="19" name="תיבת טקסט 18">
            <a:extLst>
              <a:ext uri="{FF2B5EF4-FFF2-40B4-BE49-F238E27FC236}">
                <a16:creationId xmlns:a16="http://schemas.microsoft.com/office/drawing/2014/main" id="{51C642BD-E62E-4FFE-8DDF-EC737FF530EB}"/>
              </a:ext>
            </a:extLst>
          </xdr:cNvPr>
          <xdr:cNvSpPr txBox="1"/>
        </xdr:nvSpPr>
        <xdr:spPr>
          <a:xfrm>
            <a:off x="5010889" y="2915219"/>
            <a:ext cx="88139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89B5D0"/>
                </a:solidFill>
              </a:rPr>
              <a:t>Median-377</a:t>
            </a:r>
          </a:p>
        </xdr:txBody>
      </xdr:sp>
    </xdr:grpSp>
    <xdr:clientData/>
  </xdr:twoCellAnchor>
  <xdr:twoCellAnchor editAs="oneCell">
    <xdr:from>
      <xdr:col>1</xdr:col>
      <xdr:colOff>570590</xdr:colOff>
      <xdr:row>36</xdr:row>
      <xdr:rowOff>138545</xdr:rowOff>
    </xdr:from>
    <xdr:to>
      <xdr:col>9</xdr:col>
      <xdr:colOff>208642</xdr:colOff>
      <xdr:row>42</xdr:row>
      <xdr:rowOff>119494</xdr:rowOff>
    </xdr:to>
    <mc:AlternateContent xmlns:mc="http://schemas.openxmlformats.org/markup-compatibility/2006" xmlns:tsle="http://schemas.microsoft.com/office/drawing/2012/timeslicer">
      <mc:Choice Requires="tsle">
        <xdr:graphicFrame macro="">
          <xdr:nvGraphicFramePr>
            <xdr:cNvPr id="20" name="OrderDate">
              <a:extLst>
                <a:ext uri="{FF2B5EF4-FFF2-40B4-BE49-F238E27FC236}">
                  <a16:creationId xmlns:a16="http://schemas.microsoft.com/office/drawing/2014/main" id="{05E778A5-2460-4AB2-B423-7CC0F06A7237}"/>
                </a:ext>
              </a:extLst>
            </xdr:cNvPr>
            <xdr:cNvGraphicFramePr/>
          </xdr:nvGraphicFramePr>
          <xdr:xfrm>
            <a:off x="0" y="0"/>
            <a:ext cx="0" cy="0"/>
          </xdr:xfrm>
          <a:graphic>
            <a:graphicData uri="http://schemas.microsoft.com/office/drawing/2012/timeslicer">
              <tsle:timeslicer name="OrderDate"/>
            </a:graphicData>
          </a:graphic>
        </xdr:graphicFrame>
      </mc:Choice>
      <mc:Fallback xmlns="">
        <xdr:sp macro="" textlink="">
          <xdr:nvSpPr>
            <xdr:cNvPr id="0" name=""/>
            <xdr:cNvSpPr>
              <a:spLocks noTextEdit="1"/>
            </xdr:cNvSpPr>
          </xdr:nvSpPr>
          <xdr:spPr>
            <a:xfrm>
              <a:off x="1178376" y="6669974"/>
              <a:ext cx="4500337" cy="1069520"/>
            </a:xfrm>
            <a:prstGeom prst="rect">
              <a:avLst/>
            </a:prstGeom>
            <a:solidFill>
              <a:prstClr val="white"/>
            </a:solidFill>
            <a:ln w="1">
              <a:solidFill>
                <a:prstClr val="green"/>
              </a:solidFill>
            </a:ln>
          </xdr:spPr>
          <xdr:txBody>
            <a:bodyPr vertOverflow="clip" horzOverflow="clip"/>
            <a:lstStyle/>
            <a:p>
              <a:r>
                <a:rPr lang="en-US" sz="1100"/>
                <a:t>ציר זמן: עובד ב- Excel 2013 ואילך. אל תזיז או תשנה גודל.</a:t>
              </a:r>
            </a:p>
          </xdr:txBody>
        </xdr:sp>
      </mc:Fallback>
    </mc:AlternateContent>
    <xdr:clientData/>
  </xdr:twoCellAnchor>
  <xdr:twoCellAnchor>
    <xdr:from>
      <xdr:col>18</xdr:col>
      <xdr:colOff>108858</xdr:colOff>
      <xdr:row>15</xdr:row>
      <xdr:rowOff>156687</xdr:rowOff>
    </xdr:from>
    <xdr:to>
      <xdr:col>26</xdr:col>
      <xdr:colOff>9071</xdr:colOff>
      <xdr:row>36</xdr:row>
      <xdr:rowOff>56902</xdr:rowOff>
    </xdr:to>
    <xdr:graphicFrame macro="">
      <xdr:nvGraphicFramePr>
        <xdr:cNvPr id="21" name="תרשים 20">
          <a:extLst>
            <a:ext uri="{FF2B5EF4-FFF2-40B4-BE49-F238E27FC236}">
              <a16:creationId xmlns:a16="http://schemas.microsoft.com/office/drawing/2014/main" id="{8966CCB4-CB39-46E2-AD23-64A08F65A8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207820</xdr:colOff>
      <xdr:row>8</xdr:row>
      <xdr:rowOff>173183</xdr:rowOff>
    </xdr:from>
    <xdr:to>
      <xdr:col>22</xdr:col>
      <xdr:colOff>161636</xdr:colOff>
      <xdr:row>14</xdr:row>
      <xdr:rowOff>11545</xdr:rowOff>
    </xdr:to>
    <xdr:sp macro="" textlink="">
      <xdr:nvSpPr>
        <xdr:cNvPr id="22" name="מלבן: פינות מעוגלות 21">
          <a:extLst>
            <a:ext uri="{FF2B5EF4-FFF2-40B4-BE49-F238E27FC236}">
              <a16:creationId xmlns:a16="http://schemas.microsoft.com/office/drawing/2014/main" id="{0CE7290D-1986-428C-AA5B-44888994AA31}"/>
            </a:ext>
          </a:extLst>
        </xdr:cNvPr>
        <xdr:cNvSpPr/>
      </xdr:nvSpPr>
      <xdr:spPr>
        <a:xfrm>
          <a:off x="819729" y="1651001"/>
          <a:ext cx="12803907" cy="946726"/>
        </a:xfrm>
        <a:prstGeom prst="roundRect">
          <a:avLst/>
        </a:prstGeom>
        <a:solidFill>
          <a:sysClr val="window" lastClr="FFFFFF"/>
        </a:solidFill>
        <a:ln>
          <a:solidFill>
            <a:srgbClr val="89B5D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lvl="1" algn="l"/>
          <a:r>
            <a:rPr lang="en-US" sz="4000" b="1" i="0">
              <a:solidFill>
                <a:srgbClr val="015A84"/>
              </a:solidFill>
              <a:latin typeface="Segoe UI" panose="020B0502040204020203" pitchFamily="34" charset="0"/>
              <a:cs typeface="Segoe UI" panose="020B0502040204020203" pitchFamily="34" charset="0"/>
            </a:rPr>
            <a:t>AOV</a:t>
          </a:r>
          <a:r>
            <a:rPr lang="en-US" sz="4000" b="1" baseline="0">
              <a:solidFill>
                <a:sysClr val="windowText" lastClr="000000"/>
              </a:solidFill>
            </a:rPr>
            <a:t> </a:t>
          </a:r>
          <a:endParaRPr lang="en-US" sz="4000" b="1">
            <a:solidFill>
              <a:sysClr val="windowText" lastClr="000000"/>
            </a:solidFill>
          </a:endParaRPr>
        </a:p>
      </xdr:txBody>
    </xdr:sp>
    <xdr:clientData/>
  </xdr:twoCellAnchor>
  <xdr:twoCellAnchor>
    <xdr:from>
      <xdr:col>10</xdr:col>
      <xdr:colOff>207818</xdr:colOff>
      <xdr:row>37</xdr:row>
      <xdr:rowOff>48492</xdr:rowOff>
    </xdr:from>
    <xdr:to>
      <xdr:col>26</xdr:col>
      <xdr:colOff>153844</xdr:colOff>
      <xdr:row>43</xdr:row>
      <xdr:rowOff>2310</xdr:rowOff>
    </xdr:to>
    <xdr:sp macro="" textlink="">
      <xdr:nvSpPr>
        <xdr:cNvPr id="24" name="מלבן: פינות מעוגלות 23">
          <a:extLst>
            <a:ext uri="{FF2B5EF4-FFF2-40B4-BE49-F238E27FC236}">
              <a16:creationId xmlns:a16="http://schemas.microsoft.com/office/drawing/2014/main" id="{EFC7EB8C-63AF-4858-9AF8-DA4B32626035}"/>
            </a:ext>
          </a:extLst>
        </xdr:cNvPr>
        <xdr:cNvSpPr/>
      </xdr:nvSpPr>
      <xdr:spPr>
        <a:xfrm>
          <a:off x="6326909" y="6883401"/>
          <a:ext cx="9736571" cy="1062182"/>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1" algn="l"/>
          <a:r>
            <a:rPr lang="en-US" sz="1600" b="1">
              <a:solidFill>
                <a:sysClr val="windowText" lastClr="000000"/>
              </a:solidFill>
            </a:rPr>
            <a:t>AOV</a:t>
          </a:r>
          <a:r>
            <a:rPr lang="en-US" sz="1600" b="1" baseline="0">
              <a:solidFill>
                <a:sysClr val="windowText" lastClr="000000"/>
              </a:solidFill>
            </a:rPr>
            <a:t> (Average Order Value):</a:t>
          </a:r>
        </a:p>
        <a:p>
          <a:pPr lvl="1" algn="l"/>
          <a:r>
            <a:rPr lang="en-US" sz="1600">
              <a:solidFill>
                <a:sysClr val="windowText" lastClr="000000"/>
              </a:solidFill>
            </a:rPr>
            <a:t>A metric that measures the average revenue generated per customer order by dividing total sales by the number of orders. It helps assess purchasing behavior and the effectiveness of pricing and sales strategies. </a:t>
          </a:r>
          <a:endParaRPr lang="en-US" sz="1600" b="1">
            <a:solidFill>
              <a:sysClr val="windowText" lastClr="000000"/>
            </a:solidFill>
          </a:endParaRPr>
        </a:p>
      </xdr:txBody>
    </xdr:sp>
    <xdr:clientData/>
  </xdr:twoCellAnchor>
  <xdr:twoCellAnchor>
    <xdr:from>
      <xdr:col>22</xdr:col>
      <xdr:colOff>427181</xdr:colOff>
      <xdr:row>9</xdr:row>
      <xdr:rowOff>0</xdr:rowOff>
    </xdr:from>
    <xdr:to>
      <xdr:col>25</xdr:col>
      <xdr:colOff>577273</xdr:colOff>
      <xdr:row>14</xdr:row>
      <xdr:rowOff>-1</xdr:rowOff>
    </xdr:to>
    <xdr:sp macro="" textlink="">
      <xdr:nvSpPr>
        <xdr:cNvPr id="25" name="מלבן: פינות מעוגלות 24">
          <a:extLst>
            <a:ext uri="{FF2B5EF4-FFF2-40B4-BE49-F238E27FC236}">
              <a16:creationId xmlns:a16="http://schemas.microsoft.com/office/drawing/2014/main" id="{0247D38F-9269-4247-8342-B11BC470176D}"/>
            </a:ext>
          </a:extLst>
        </xdr:cNvPr>
        <xdr:cNvSpPr/>
      </xdr:nvSpPr>
      <xdr:spPr>
        <a:xfrm>
          <a:off x="13889181" y="1662545"/>
          <a:ext cx="1985819" cy="923636"/>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lvl="0" algn="ctr"/>
          <a:r>
            <a:rPr lang="en-US" sz="2800" b="1">
              <a:solidFill>
                <a:srgbClr val="89B5D0"/>
              </a:solidFill>
            </a:rPr>
            <a:t>Q1</a:t>
          </a:r>
          <a:r>
            <a:rPr lang="en-US" sz="2800" b="1" baseline="0">
              <a:solidFill>
                <a:srgbClr val="89B5D0"/>
              </a:solidFill>
            </a:rPr>
            <a:t> - 1998</a:t>
          </a:r>
          <a:endParaRPr lang="en-US" sz="2800" b="1">
            <a:solidFill>
              <a:srgbClr val="89B5D0"/>
            </a:solidFill>
          </a:endParaRPr>
        </a:p>
      </xdr:txBody>
    </xdr:sp>
    <xdr:clientData/>
  </xdr:twoCellAnchor>
  <xdr:twoCellAnchor>
    <xdr:from>
      <xdr:col>7</xdr:col>
      <xdr:colOff>346363</xdr:colOff>
      <xdr:row>2</xdr:row>
      <xdr:rowOff>23090</xdr:rowOff>
    </xdr:from>
    <xdr:to>
      <xdr:col>13</xdr:col>
      <xdr:colOff>323273</xdr:colOff>
      <xdr:row>5</xdr:row>
      <xdr:rowOff>0</xdr:rowOff>
    </xdr:to>
    <xdr:sp macro="" textlink="">
      <xdr:nvSpPr>
        <xdr:cNvPr id="26" name="תיבת טקסט 25">
          <a:extLst>
            <a:ext uri="{FF2B5EF4-FFF2-40B4-BE49-F238E27FC236}">
              <a16:creationId xmlns:a16="http://schemas.microsoft.com/office/drawing/2014/main" id="{0732FD59-CD98-4049-B792-09BFF6537C4E}"/>
            </a:ext>
          </a:extLst>
        </xdr:cNvPr>
        <xdr:cNvSpPr txBox="1"/>
      </xdr:nvSpPr>
      <xdr:spPr>
        <a:xfrm>
          <a:off x="4629727" y="392545"/>
          <a:ext cx="3648364" cy="53109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b="1">
              <a:solidFill>
                <a:sysClr val="windowText" lastClr="000000"/>
              </a:solidFill>
              <a:latin typeface="Segoe UI" panose="020B0502040204020203" pitchFamily="34" charset="0"/>
              <a:cs typeface="Segoe UI" panose="020B0502040204020203" pitchFamily="34" charset="0"/>
            </a:rPr>
            <a:t>Reliable Wholesale Solutions.</a:t>
          </a:r>
        </a:p>
      </xdr:txBody>
    </xdr:sp>
    <xdr:clientData/>
  </xdr:twoCellAnchor>
  <xdr:twoCellAnchor>
    <xdr:from>
      <xdr:col>0</xdr:col>
      <xdr:colOff>375063</xdr:colOff>
      <xdr:row>46</xdr:row>
      <xdr:rowOff>2722</xdr:rowOff>
    </xdr:from>
    <xdr:to>
      <xdr:col>16</xdr:col>
      <xdr:colOff>101600</xdr:colOff>
      <xdr:row>83</xdr:row>
      <xdr:rowOff>166255</xdr:rowOff>
    </xdr:to>
    <xdr:sp macro="" textlink="">
      <xdr:nvSpPr>
        <xdr:cNvPr id="27" name="מלבן: פינות מעוגלות 26">
          <a:extLst>
            <a:ext uri="{FF2B5EF4-FFF2-40B4-BE49-F238E27FC236}">
              <a16:creationId xmlns:a16="http://schemas.microsoft.com/office/drawing/2014/main" id="{18347131-526A-4E5C-8666-77812CED0D69}"/>
            </a:ext>
          </a:extLst>
        </xdr:cNvPr>
        <xdr:cNvSpPr/>
      </xdr:nvSpPr>
      <xdr:spPr>
        <a:xfrm>
          <a:off x="375063" y="8181522"/>
          <a:ext cx="9480137" cy="6742133"/>
        </a:xfrm>
        <a:prstGeom prst="roundRect">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215078</xdr:colOff>
      <xdr:row>48</xdr:row>
      <xdr:rowOff>165926</xdr:rowOff>
    </xdr:from>
    <xdr:to>
      <xdr:col>14</xdr:col>
      <xdr:colOff>404091</xdr:colOff>
      <xdr:row>54</xdr:row>
      <xdr:rowOff>7916</xdr:rowOff>
    </xdr:to>
    <xdr:sp macro="" textlink="">
      <xdr:nvSpPr>
        <xdr:cNvPr id="28" name="מלבן: פינות מעוגלות 27">
          <a:extLst>
            <a:ext uri="{FF2B5EF4-FFF2-40B4-BE49-F238E27FC236}">
              <a16:creationId xmlns:a16="http://schemas.microsoft.com/office/drawing/2014/main" id="{F228885F-A52A-4CE0-9663-BF407BBD8C00}"/>
            </a:ext>
          </a:extLst>
        </xdr:cNvPr>
        <xdr:cNvSpPr/>
      </xdr:nvSpPr>
      <xdr:spPr>
        <a:xfrm>
          <a:off x="826987" y="9032835"/>
          <a:ext cx="8143831" cy="950354"/>
        </a:xfrm>
        <a:prstGeom prst="roundRect">
          <a:avLst/>
        </a:prstGeom>
        <a:solidFill>
          <a:schemeClr val="bg1"/>
        </a:solidFill>
        <a:ln>
          <a:solidFill>
            <a:srgbClr val="89B5D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lvl="1" algn="l"/>
          <a:r>
            <a:rPr lang="en-US" sz="4000" b="1" i="0">
              <a:solidFill>
                <a:srgbClr val="015A84"/>
              </a:solidFill>
              <a:latin typeface="Segoe UI" panose="020B0502040204020203" pitchFamily="34" charset="0"/>
              <a:cs typeface="Segoe UI" panose="020B0502040204020203" pitchFamily="34" charset="0"/>
            </a:rPr>
            <a:t>Customer</a:t>
          </a:r>
          <a:r>
            <a:rPr lang="en-US" sz="4000" b="1" i="0" baseline="0">
              <a:solidFill>
                <a:srgbClr val="015A84"/>
              </a:solidFill>
              <a:latin typeface="Segoe UI" panose="020B0502040204020203" pitchFamily="34" charset="0"/>
              <a:cs typeface="Segoe UI" panose="020B0502040204020203" pitchFamily="34" charset="0"/>
            </a:rPr>
            <a:t> Cart Analysis</a:t>
          </a:r>
          <a:endParaRPr lang="en-US" sz="4000" b="1">
            <a:solidFill>
              <a:sysClr val="windowText" lastClr="000000"/>
            </a:solidFill>
          </a:endParaRPr>
        </a:p>
      </xdr:txBody>
    </xdr:sp>
    <xdr:clientData/>
  </xdr:twoCellAnchor>
  <xdr:twoCellAnchor>
    <xdr:from>
      <xdr:col>5</xdr:col>
      <xdr:colOff>115454</xdr:colOff>
      <xdr:row>56</xdr:row>
      <xdr:rowOff>155574</xdr:rowOff>
    </xdr:from>
    <xdr:to>
      <xdr:col>14</xdr:col>
      <xdr:colOff>410730</xdr:colOff>
      <xdr:row>80</xdr:row>
      <xdr:rowOff>57726</xdr:rowOff>
    </xdr:to>
    <xdr:graphicFrame macro="">
      <xdr:nvGraphicFramePr>
        <xdr:cNvPr id="31" name="תרשים 30">
          <a:extLst>
            <a:ext uri="{FF2B5EF4-FFF2-40B4-BE49-F238E27FC236}">
              <a16:creationId xmlns:a16="http://schemas.microsoft.com/office/drawing/2014/main" id="{4C79B5AD-9A28-4AAA-A5F4-2441140596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xdr:col>
      <xdr:colOff>311727</xdr:colOff>
      <xdr:row>56</xdr:row>
      <xdr:rowOff>173182</xdr:rowOff>
    </xdr:from>
    <xdr:to>
      <xdr:col>4</xdr:col>
      <xdr:colOff>304800</xdr:colOff>
      <xdr:row>70</xdr:row>
      <xdr:rowOff>111125</xdr:rowOff>
    </xdr:to>
    <mc:AlternateContent xmlns:mc="http://schemas.openxmlformats.org/markup-compatibility/2006" xmlns:a14="http://schemas.microsoft.com/office/drawing/2010/main">
      <mc:Choice Requires="a14">
        <xdr:graphicFrame macro="">
          <xdr:nvGraphicFramePr>
            <xdr:cNvPr id="32" name="Company Name 1">
              <a:extLst>
                <a:ext uri="{FF2B5EF4-FFF2-40B4-BE49-F238E27FC236}">
                  <a16:creationId xmlns:a16="http://schemas.microsoft.com/office/drawing/2014/main" id="{90CA8AA9-8E4D-4999-A719-9105E01D8DE0}"/>
                </a:ext>
              </a:extLst>
            </xdr:cNvPr>
            <xdr:cNvGraphicFramePr/>
          </xdr:nvGraphicFramePr>
          <xdr:xfrm>
            <a:off x="0" y="0"/>
            <a:ext cx="0" cy="0"/>
          </xdr:xfrm>
          <a:graphic>
            <a:graphicData uri="http://schemas.microsoft.com/office/drawing/2010/slicer">
              <sle:slicer xmlns:sle="http://schemas.microsoft.com/office/drawing/2010/slicer" name="Company Name 1"/>
            </a:graphicData>
          </a:graphic>
        </xdr:graphicFrame>
      </mc:Choice>
      <mc:Fallback xmlns="">
        <xdr:sp macro="" textlink="">
          <xdr:nvSpPr>
            <xdr:cNvPr id="0" name=""/>
            <xdr:cNvSpPr>
              <a:spLocks noTextEdit="1"/>
            </xdr:cNvSpPr>
          </xdr:nvSpPr>
          <xdr:spPr>
            <a:xfrm>
              <a:off x="919513" y="10333182"/>
              <a:ext cx="1816430" cy="2477943"/>
            </a:xfrm>
            <a:prstGeom prst="rect">
              <a:avLst/>
            </a:prstGeom>
            <a:solidFill>
              <a:prstClr val="white"/>
            </a:solidFill>
            <a:ln w="1">
              <a:solidFill>
                <a:prstClr val="green"/>
              </a:solidFill>
            </a:ln>
          </xdr:spPr>
          <xdr:txBody>
            <a:bodyPr vertOverflow="clip" horzOverflow="clip"/>
            <a:lstStyle/>
            <a:p>
              <a:r>
                <a:rPr lang="en-US" sz="1100"/>
                <a:t>צורה זו מייצגת כלי פריסה. כלי פריסה נתמכים ב- Excel 2010 ואילך.
אם הצורה השתנתה בגירסה קודמת של Excel, או אם חוברת העבודה נשמרה ב- Excel 2003 או בגירסה קודמת, אין אפשרות להשתמש בכלי הפריסה.</a:t>
              </a:r>
            </a:p>
          </xdr:txBody>
        </xdr:sp>
      </mc:Fallback>
    </mc:AlternateContent>
    <xdr:clientData/>
  </xdr:twoCellAnchor>
  <xdr:twoCellAnchor>
    <xdr:from>
      <xdr:col>16</xdr:col>
      <xdr:colOff>273464</xdr:colOff>
      <xdr:row>46</xdr:row>
      <xdr:rowOff>53522</xdr:rowOff>
    </xdr:from>
    <xdr:to>
      <xdr:col>27</xdr:col>
      <xdr:colOff>142876</xdr:colOff>
      <xdr:row>84</xdr:row>
      <xdr:rowOff>39255</xdr:rowOff>
    </xdr:to>
    <xdr:sp macro="" textlink="">
      <xdr:nvSpPr>
        <xdr:cNvPr id="34" name="מלבן: פינות מעוגלות 33">
          <a:extLst>
            <a:ext uri="{FF2B5EF4-FFF2-40B4-BE49-F238E27FC236}">
              <a16:creationId xmlns:a16="http://schemas.microsoft.com/office/drawing/2014/main" id="{6D4D6299-4C3F-4716-A31B-7B5F4A7A23D8}"/>
            </a:ext>
          </a:extLst>
        </xdr:cNvPr>
        <xdr:cNvSpPr/>
      </xdr:nvSpPr>
      <xdr:spPr>
        <a:xfrm>
          <a:off x="9925464" y="8816522"/>
          <a:ext cx="6505162" cy="7224733"/>
        </a:xfrm>
        <a:prstGeom prst="roundRect">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113479</xdr:colOff>
      <xdr:row>49</xdr:row>
      <xdr:rowOff>38926</xdr:rowOff>
    </xdr:from>
    <xdr:to>
      <xdr:col>26</xdr:col>
      <xdr:colOff>254454</xdr:colOff>
      <xdr:row>54</xdr:row>
      <xdr:rowOff>58716</xdr:rowOff>
    </xdr:to>
    <xdr:sp macro="" textlink="">
      <xdr:nvSpPr>
        <xdr:cNvPr id="35" name="מלבן: פינות מעוגלות 34">
          <a:extLst>
            <a:ext uri="{FF2B5EF4-FFF2-40B4-BE49-F238E27FC236}">
              <a16:creationId xmlns:a16="http://schemas.microsoft.com/office/drawing/2014/main" id="{09E287C1-9EA4-4BFB-BF79-F71A2BA873BB}"/>
            </a:ext>
          </a:extLst>
        </xdr:cNvPr>
        <xdr:cNvSpPr/>
      </xdr:nvSpPr>
      <xdr:spPr>
        <a:xfrm>
          <a:off x="10368729" y="9373426"/>
          <a:ext cx="5570225" cy="972290"/>
        </a:xfrm>
        <a:prstGeom prst="roundRect">
          <a:avLst/>
        </a:prstGeom>
        <a:solidFill>
          <a:schemeClr val="bg1"/>
        </a:solidFill>
        <a:ln>
          <a:solidFill>
            <a:srgbClr val="89B5D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lvl="0" algn="l"/>
          <a:r>
            <a:rPr lang="en-US" sz="3200" b="1" i="0">
              <a:solidFill>
                <a:srgbClr val="015A84"/>
              </a:solidFill>
              <a:latin typeface="Segoe UI" panose="020B0502040204020203" pitchFamily="34" charset="0"/>
              <a:cs typeface="Segoe UI" panose="020B0502040204020203" pitchFamily="34" charset="0"/>
            </a:rPr>
            <a:t>Leading Markets</a:t>
          </a:r>
          <a:r>
            <a:rPr lang="en-US" sz="3200" b="1" i="0" baseline="0">
              <a:solidFill>
                <a:srgbClr val="015A84"/>
              </a:solidFill>
              <a:latin typeface="Segoe UI" panose="020B0502040204020203" pitchFamily="34" charset="0"/>
              <a:cs typeface="Segoe UI" panose="020B0502040204020203" pitchFamily="34" charset="0"/>
            </a:rPr>
            <a:t> In Profit</a:t>
          </a:r>
          <a:endParaRPr lang="en-US" sz="3200" b="1">
            <a:solidFill>
              <a:sysClr val="windowText" lastClr="000000"/>
            </a:solidFill>
          </a:endParaRPr>
        </a:p>
      </xdr:txBody>
    </xdr:sp>
    <xdr:clientData/>
  </xdr:twoCellAnchor>
  <xdr:twoCellAnchor>
    <xdr:from>
      <xdr:col>17</xdr:col>
      <xdr:colOff>124239</xdr:colOff>
      <xdr:row>57</xdr:row>
      <xdr:rowOff>38954</xdr:rowOff>
    </xdr:from>
    <xdr:to>
      <xdr:col>26</xdr:col>
      <xdr:colOff>190500</xdr:colOff>
      <xdr:row>80</xdr:row>
      <xdr:rowOff>1868</xdr:rowOff>
    </xdr:to>
    <mc:AlternateContent xmlns:mc="http://schemas.openxmlformats.org/markup-compatibility/2006">
      <mc:Choice xmlns:cx4="http://schemas.microsoft.com/office/drawing/2016/5/10/chartex" Requires="cx4">
        <xdr:graphicFrame macro="">
          <xdr:nvGraphicFramePr>
            <xdr:cNvPr id="36" name="תרשים 35">
              <a:extLst>
                <a:ext uri="{FF2B5EF4-FFF2-40B4-BE49-F238E27FC236}">
                  <a16:creationId xmlns:a16="http://schemas.microsoft.com/office/drawing/2014/main" id="{52A4E72B-1F5C-4339-A41C-2309D78119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0487439" y="10535504"/>
              <a:ext cx="5552661" cy="4198364"/>
            </a:xfrm>
            <a:prstGeom prst="rect">
              <a:avLst/>
            </a:prstGeom>
            <a:solidFill>
              <a:prstClr val="white"/>
            </a:solidFill>
            <a:ln w="1">
              <a:solidFill>
                <a:prstClr val="green"/>
              </a:solidFill>
            </a:ln>
          </xdr:spPr>
          <xdr:txBody>
            <a:bodyPr vertOverflow="clip" horzOverflow="clip"/>
            <a:lstStyle/>
            <a:p>
              <a:r>
                <a:rPr lang="en-US" sz="1100"/>
                <a:t>‏תרשים זה אינו זמין בגירסת Excel שברשותך.
עריכת צורה זו או שמירת חוברת עבודה זו בתבנית קובץ אחרת תנתק את התרשים לצמיתות.</a:t>
              </a:r>
            </a:p>
          </xdr:txBody>
        </xdr:sp>
      </mc:Fallback>
    </mc:AlternateContent>
    <xdr:clientData/>
  </xdr:twoCellAnchor>
  <xdr:twoCellAnchor>
    <xdr:from>
      <xdr:col>17</xdr:col>
      <xdr:colOff>514065</xdr:colOff>
      <xdr:row>65</xdr:row>
      <xdr:rowOff>59766</xdr:rowOff>
    </xdr:from>
    <xdr:to>
      <xdr:col>18</xdr:col>
      <xdr:colOff>485589</xdr:colOff>
      <xdr:row>67</xdr:row>
      <xdr:rowOff>134471</xdr:rowOff>
    </xdr:to>
    <xdr:sp macro="" textlink="">
      <xdr:nvSpPr>
        <xdr:cNvPr id="37" name="תיבת טקסט 36">
          <a:extLst>
            <a:ext uri="{FF2B5EF4-FFF2-40B4-BE49-F238E27FC236}">
              <a16:creationId xmlns:a16="http://schemas.microsoft.com/office/drawing/2014/main" id="{423E035F-E7DB-4CFB-AD1A-497A010A50C9}"/>
            </a:ext>
          </a:extLst>
        </xdr:cNvPr>
        <xdr:cNvSpPr txBox="1"/>
      </xdr:nvSpPr>
      <xdr:spPr>
        <a:xfrm>
          <a:off x="10928065" y="12199472"/>
          <a:ext cx="584112" cy="4482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USA</a:t>
          </a:r>
        </a:p>
        <a:p>
          <a:pPr algn="ctr"/>
          <a:r>
            <a:rPr lang="en-US" sz="1100" b="0" i="0" u="none" strike="noStrike">
              <a:solidFill>
                <a:schemeClr val="dk1"/>
              </a:solidFill>
              <a:effectLst/>
              <a:latin typeface="+mn-lt"/>
              <a:ea typeface="+mn-ea"/>
              <a:cs typeface="+mn-cs"/>
            </a:rPr>
            <a:t>89,849</a:t>
          </a:r>
          <a:r>
            <a:rPr lang="en-US"/>
            <a:t> </a:t>
          </a:r>
          <a:endParaRPr lang="en-US" sz="1100"/>
        </a:p>
      </xdr:txBody>
    </xdr:sp>
    <xdr:clientData/>
  </xdr:twoCellAnchor>
  <xdr:twoCellAnchor>
    <xdr:from>
      <xdr:col>22</xdr:col>
      <xdr:colOff>180182</xdr:colOff>
      <xdr:row>63</xdr:row>
      <xdr:rowOff>119531</xdr:rowOff>
    </xdr:from>
    <xdr:to>
      <xdr:col>23</xdr:col>
      <xdr:colOff>113695</xdr:colOff>
      <xdr:row>66</xdr:row>
      <xdr:rowOff>36285</xdr:rowOff>
    </xdr:to>
    <xdr:sp macro="" textlink="">
      <xdr:nvSpPr>
        <xdr:cNvPr id="38" name="תיבת טקסט 37">
          <a:extLst>
            <a:ext uri="{FF2B5EF4-FFF2-40B4-BE49-F238E27FC236}">
              <a16:creationId xmlns:a16="http://schemas.microsoft.com/office/drawing/2014/main" id="{7F80E647-8550-4763-84CA-CD123FA9BD09}"/>
            </a:ext>
          </a:extLst>
        </xdr:cNvPr>
        <xdr:cNvSpPr txBox="1"/>
      </xdr:nvSpPr>
      <xdr:spPr>
        <a:xfrm>
          <a:off x="13551468" y="11549531"/>
          <a:ext cx="541298" cy="46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GER</a:t>
          </a:r>
        </a:p>
        <a:p>
          <a:pPr algn="ctr"/>
          <a:r>
            <a:rPr lang="en-US" sz="1100" b="0" i="0" u="none" strike="noStrike">
              <a:solidFill>
                <a:schemeClr val="dk1"/>
              </a:solidFill>
              <a:effectLst/>
              <a:latin typeface="+mn-lt"/>
              <a:ea typeface="+mn-ea"/>
              <a:cs typeface="+mn-cs"/>
            </a:rPr>
            <a:t>88631</a:t>
          </a:r>
          <a:endParaRPr lang="en-US" sz="1100"/>
        </a:p>
      </xdr:txBody>
    </xdr:sp>
    <xdr:clientData/>
  </xdr:twoCellAnchor>
  <xdr:twoCellAnchor>
    <xdr:from>
      <xdr:col>20</xdr:col>
      <xdr:colOff>559383</xdr:colOff>
      <xdr:row>61</xdr:row>
      <xdr:rowOff>59765</xdr:rowOff>
    </xdr:from>
    <xdr:to>
      <xdr:col>21</xdr:col>
      <xdr:colOff>492896</xdr:colOff>
      <xdr:row>63</xdr:row>
      <xdr:rowOff>141941</xdr:rowOff>
    </xdr:to>
    <xdr:sp macro="" textlink="">
      <xdr:nvSpPr>
        <xdr:cNvPr id="39" name="תיבת טקסט 38">
          <a:extLst>
            <a:ext uri="{FF2B5EF4-FFF2-40B4-BE49-F238E27FC236}">
              <a16:creationId xmlns:a16="http://schemas.microsoft.com/office/drawing/2014/main" id="{C4A22CB5-D105-466B-8F67-B220D93342B9}"/>
            </a:ext>
          </a:extLst>
        </xdr:cNvPr>
        <xdr:cNvSpPr txBox="1"/>
      </xdr:nvSpPr>
      <xdr:spPr>
        <a:xfrm>
          <a:off x="12811148" y="11452412"/>
          <a:ext cx="546101" cy="455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AUS</a:t>
          </a:r>
        </a:p>
        <a:p>
          <a:pPr algn="ctr"/>
          <a:r>
            <a:rPr lang="en-US" sz="1100" b="0" i="0" u="none" strike="noStrike">
              <a:solidFill>
                <a:schemeClr val="dk1"/>
              </a:solidFill>
              <a:effectLst/>
              <a:latin typeface="+mn-lt"/>
              <a:ea typeface="+mn-ea"/>
              <a:cs typeface="+mn-cs"/>
            </a:rPr>
            <a:t>38989</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0</xdr:colOff>
      <xdr:row>19</xdr:row>
      <xdr:rowOff>0</xdr:rowOff>
    </xdr:from>
    <xdr:to>
      <xdr:col>15</xdr:col>
      <xdr:colOff>166468</xdr:colOff>
      <xdr:row>29</xdr:row>
      <xdr:rowOff>95081</xdr:rowOff>
    </xdr:to>
    <xdr:pic>
      <xdr:nvPicPr>
        <xdr:cNvPr id="3" name="תמונה 2">
          <a:extLst>
            <a:ext uri="{FF2B5EF4-FFF2-40B4-BE49-F238E27FC236}">
              <a16:creationId xmlns:a16="http://schemas.microsoft.com/office/drawing/2014/main" id="{9C5A8228-3D72-43BC-AC23-77B309E0B55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2329" t="12874" r="11171" b="25134"/>
        <a:stretch/>
      </xdr:blipFill>
      <xdr:spPr>
        <a:xfrm>
          <a:off x="6125882" y="3548529"/>
          <a:ext cx="3229410" cy="1962728"/>
        </a:xfrm>
        <a:prstGeom prst="rect">
          <a:avLst/>
        </a:prstGeom>
      </xdr:spPr>
    </xdr:pic>
    <xdr:clientData/>
  </xdr:twoCellAnchor>
  <xdr:twoCellAnchor editAs="oneCell">
    <xdr:from>
      <xdr:col>11</xdr:col>
      <xdr:colOff>110676</xdr:colOff>
      <xdr:row>22</xdr:row>
      <xdr:rowOff>13677</xdr:rowOff>
    </xdr:from>
    <xdr:to>
      <xdr:col>14</xdr:col>
      <xdr:colOff>230650</xdr:colOff>
      <xdr:row>28</xdr:row>
      <xdr:rowOff>86170</xdr:rowOff>
    </xdr:to>
    <xdr:pic>
      <xdr:nvPicPr>
        <xdr:cNvPr id="4" name="תמונה 3">
          <a:extLst>
            <a:ext uri="{FF2B5EF4-FFF2-40B4-BE49-F238E27FC236}">
              <a16:creationId xmlns:a16="http://schemas.microsoft.com/office/drawing/2014/main" id="{6C7FA2B7-3CBB-4BCD-AFC8-77970592ADF6}"/>
            </a:ext>
          </a:extLst>
        </xdr:cNvPr>
        <xdr:cNvPicPr>
          <a:picLocks noChangeAspect="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artisticPhotocopy trans="0" detail="10"/>
                  </a14:imgEffect>
                </a14:imgLayer>
              </a14:imgProps>
            </a:ext>
            <a:ext uri="{28A0092B-C50C-407E-A947-70E740481C1C}">
              <a14:useLocalDpi xmlns:a14="http://schemas.microsoft.com/office/drawing/2010/main" val="0"/>
            </a:ext>
          </a:extLst>
        </a:blip>
        <a:srcRect l="12329" t="12874" r="11171" b="25134"/>
        <a:stretch/>
      </xdr:blipFill>
      <xdr:spPr>
        <a:xfrm>
          <a:off x="6849147" y="4122501"/>
          <a:ext cx="1957738" cy="1193081"/>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238124</xdr:colOff>
      <xdr:row>2</xdr:row>
      <xdr:rowOff>12700</xdr:rowOff>
    </xdr:from>
    <xdr:to>
      <xdr:col>15</xdr:col>
      <xdr:colOff>495299</xdr:colOff>
      <xdr:row>19</xdr:row>
      <xdr:rowOff>47625</xdr:rowOff>
    </xdr:to>
    <xdr:graphicFrame macro="">
      <xdr:nvGraphicFramePr>
        <xdr:cNvPr id="2" name="תרשים 1">
          <a:extLst>
            <a:ext uri="{FF2B5EF4-FFF2-40B4-BE49-F238E27FC236}">
              <a16:creationId xmlns:a16="http://schemas.microsoft.com/office/drawing/2014/main" id="{F224D197-B6C5-4741-B73C-8BEAB90A9F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101600</xdr:colOff>
      <xdr:row>1</xdr:row>
      <xdr:rowOff>9524</xdr:rowOff>
    </xdr:from>
    <xdr:to>
      <xdr:col>14</xdr:col>
      <xdr:colOff>457200</xdr:colOff>
      <xdr:row>23</xdr:row>
      <xdr:rowOff>126999</xdr:rowOff>
    </xdr:to>
    <xdr:graphicFrame macro="">
      <xdr:nvGraphicFramePr>
        <xdr:cNvPr id="2" name="תרשים 1">
          <a:extLst>
            <a:ext uri="{FF2B5EF4-FFF2-40B4-BE49-F238E27FC236}">
              <a16:creationId xmlns:a16="http://schemas.microsoft.com/office/drawing/2014/main" id="{71B3A2E3-3DC9-40F9-8F7F-DC829A549E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374650</xdr:colOff>
      <xdr:row>783</xdr:row>
      <xdr:rowOff>6350</xdr:rowOff>
    </xdr:from>
    <xdr:to>
      <xdr:col>14</xdr:col>
      <xdr:colOff>307975</xdr:colOff>
      <xdr:row>807</xdr:row>
      <xdr:rowOff>6350</xdr:rowOff>
    </xdr:to>
    <mc:AlternateContent xmlns:mc="http://schemas.openxmlformats.org/markup-compatibility/2006">
      <mc:Choice xmlns:cx1="http://schemas.microsoft.com/office/drawing/2015/9/8/chartex" Requires="cx1">
        <xdr:graphicFrame macro="">
          <xdr:nvGraphicFramePr>
            <xdr:cNvPr id="3" name="תרשים 2">
              <a:extLst>
                <a:ext uri="{FF2B5EF4-FFF2-40B4-BE49-F238E27FC236}">
                  <a16:creationId xmlns:a16="http://schemas.microsoft.com/office/drawing/2014/main" id="{CD7DA162-20AB-4645-92F9-6F07A93BC1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65600" y="144195800"/>
              <a:ext cx="5464175" cy="4419600"/>
            </a:xfrm>
            <a:prstGeom prst="rect">
              <a:avLst/>
            </a:prstGeom>
            <a:solidFill>
              <a:prstClr val="white"/>
            </a:solidFill>
            <a:ln w="1">
              <a:solidFill>
                <a:prstClr val="green"/>
              </a:solidFill>
            </a:ln>
          </xdr:spPr>
          <xdr:txBody>
            <a:bodyPr vertOverflow="clip" horzOverflow="clip"/>
            <a:lstStyle/>
            <a:p>
              <a:r>
                <a:rPr lang="en-US" sz="1100"/>
                <a:t>‏תרשים זה אינו זמין בגירסת Excel שברשותך.
עריכת צורה זו או שמירת חוברת עבודה זו בתבנית קובץ אחרת תנתק את התרשים לצמיתות.</a:t>
              </a:r>
            </a:p>
          </xdr:txBody>
        </xdr:sp>
      </mc:Fallback>
    </mc:AlternateContent>
    <xdr:clientData/>
  </xdr:twoCellAnchor>
  <xdr:twoCellAnchor>
    <xdr:from>
      <xdr:col>6</xdr:col>
      <xdr:colOff>146050</xdr:colOff>
      <xdr:row>13</xdr:row>
      <xdr:rowOff>6350</xdr:rowOff>
    </xdr:from>
    <xdr:to>
      <xdr:col>13</xdr:col>
      <xdr:colOff>445683</xdr:colOff>
      <xdr:row>32</xdr:row>
      <xdr:rowOff>181845</xdr:rowOff>
    </xdr:to>
    <xdr:grpSp>
      <xdr:nvGrpSpPr>
        <xdr:cNvPr id="16" name="קבוצה 15">
          <a:extLst>
            <a:ext uri="{FF2B5EF4-FFF2-40B4-BE49-F238E27FC236}">
              <a16:creationId xmlns:a16="http://schemas.microsoft.com/office/drawing/2014/main" id="{F34E6E38-FF60-4926-BF9F-E466319AAA67}"/>
            </a:ext>
          </a:extLst>
        </xdr:cNvPr>
        <xdr:cNvGrpSpPr/>
      </xdr:nvGrpSpPr>
      <xdr:grpSpPr>
        <a:xfrm>
          <a:off x="4605991" y="2434291"/>
          <a:ext cx="4587751" cy="3724025"/>
          <a:chOff x="4224991" y="2434291"/>
          <a:chExt cx="4587751" cy="3724025"/>
        </a:xfrm>
      </xdr:grpSpPr>
      <mc:AlternateContent xmlns:mc="http://schemas.openxmlformats.org/markup-compatibility/2006">
        <mc:Choice xmlns:cx1="http://schemas.microsoft.com/office/drawing/2015/9/8/chartex" Requires="cx1">
          <xdr:graphicFrame macro="">
            <xdr:nvGraphicFramePr>
              <xdr:cNvPr id="4" name="תרשים 3">
                <a:extLst>
                  <a:ext uri="{FF2B5EF4-FFF2-40B4-BE49-F238E27FC236}">
                    <a16:creationId xmlns:a16="http://schemas.microsoft.com/office/drawing/2014/main" id="{F83F47DD-AD00-4E78-A09F-A1529DE4E950}"/>
                  </a:ext>
                </a:extLst>
              </xdr:cNvPr>
              <xdr:cNvGraphicFramePr/>
            </xdr:nvGraphicFramePr>
            <xdr:xfrm>
              <a:off x="4224991" y="2434291"/>
              <a:ext cx="4587751" cy="3724025"/>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224991" y="2434291"/>
                <a:ext cx="4587751" cy="3724025"/>
              </a:xfrm>
              <a:prstGeom prst="rect">
                <a:avLst/>
              </a:prstGeom>
              <a:solidFill>
                <a:prstClr val="white"/>
              </a:solidFill>
              <a:ln w="1">
                <a:solidFill>
                  <a:prstClr val="green"/>
                </a:solidFill>
              </a:ln>
            </xdr:spPr>
            <xdr:txBody>
              <a:bodyPr vertOverflow="clip" horzOverflow="clip"/>
              <a:lstStyle/>
              <a:p>
                <a:r>
                  <a:rPr lang="en-US" sz="1100"/>
                  <a:t>‏תרשים זה אינו זמין בגירסת Excel שברשותך.
עריכת צורה זו או שמירת חוברת עבודה זו בתבנית קובץ אחרת תנתק את התרשים לצמיתות.</a:t>
                </a:r>
              </a:p>
            </xdr:txBody>
          </xdr:sp>
        </mc:Fallback>
      </mc:AlternateContent>
      <xdr:cxnSp macro="">
        <xdr:nvCxnSpPr>
          <xdr:cNvPr id="7" name="מחבר ישר 6">
            <a:extLst>
              <a:ext uri="{FF2B5EF4-FFF2-40B4-BE49-F238E27FC236}">
                <a16:creationId xmlns:a16="http://schemas.microsoft.com/office/drawing/2014/main" id="{1BA88756-C116-427C-9488-F41ECFA12B98}"/>
              </a:ext>
            </a:extLst>
          </xdr:cNvPr>
          <xdr:cNvCxnSpPr/>
        </xdr:nvCxnSpPr>
        <xdr:spPr>
          <a:xfrm flipV="1">
            <a:off x="5028079" y="2909421"/>
            <a:ext cx="0" cy="2491441"/>
          </a:xfrm>
          <a:prstGeom prst="line">
            <a:avLst/>
          </a:prstGeom>
          <a:ln w="19050">
            <a:solidFill>
              <a:srgbClr val="89B5D0"/>
            </a:solidFill>
          </a:ln>
        </xdr:spPr>
        <xdr:style>
          <a:lnRef idx="1">
            <a:schemeClr val="accent1"/>
          </a:lnRef>
          <a:fillRef idx="0">
            <a:schemeClr val="accent1"/>
          </a:fillRef>
          <a:effectRef idx="0">
            <a:schemeClr val="accent1"/>
          </a:effectRef>
          <a:fontRef idx="minor">
            <a:schemeClr val="tx1"/>
          </a:fontRef>
        </xdr:style>
      </xdr:cxnSp>
      <xdr:cxnSp macro="">
        <xdr:nvCxnSpPr>
          <xdr:cNvPr id="9" name="מחבר ישר 8">
            <a:extLst>
              <a:ext uri="{FF2B5EF4-FFF2-40B4-BE49-F238E27FC236}">
                <a16:creationId xmlns:a16="http://schemas.microsoft.com/office/drawing/2014/main" id="{F3F745FB-4D76-48A1-B558-29133F71D81E}"/>
              </a:ext>
            </a:extLst>
          </xdr:cNvPr>
          <xdr:cNvCxnSpPr/>
        </xdr:nvCxnSpPr>
        <xdr:spPr>
          <a:xfrm flipV="1">
            <a:off x="6229724" y="2909565"/>
            <a:ext cx="0" cy="2490292"/>
          </a:xfrm>
          <a:prstGeom prst="line">
            <a:avLst/>
          </a:prstGeom>
          <a:ln w="19050">
            <a:solidFill>
              <a:srgbClr val="89B5D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תיבת טקסט 9">
            <a:extLst>
              <a:ext uri="{FF2B5EF4-FFF2-40B4-BE49-F238E27FC236}">
                <a16:creationId xmlns:a16="http://schemas.microsoft.com/office/drawing/2014/main" id="{6FD78700-4399-4181-B22F-0C2071D9018A}"/>
              </a:ext>
            </a:extLst>
          </xdr:cNvPr>
          <xdr:cNvSpPr txBox="1"/>
        </xdr:nvSpPr>
        <xdr:spPr>
          <a:xfrm>
            <a:off x="6198315" y="2911907"/>
            <a:ext cx="123739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89B5D0"/>
                </a:solidFill>
              </a:rPr>
              <a:t>High</a:t>
            </a:r>
            <a:r>
              <a:rPr lang="en-US" sz="1100" baseline="0">
                <a:solidFill>
                  <a:srgbClr val="89B5D0"/>
                </a:solidFill>
              </a:rPr>
              <a:t> Outlier- 1261</a:t>
            </a:r>
            <a:endParaRPr lang="en-US" sz="1100">
              <a:solidFill>
                <a:srgbClr val="89B5D0"/>
              </a:solidFill>
            </a:endParaRPr>
          </a:p>
        </xdr:txBody>
      </xdr:sp>
      <xdr:sp macro="" textlink="">
        <xdr:nvSpPr>
          <xdr:cNvPr id="11" name="תיבת טקסט 10">
            <a:extLst>
              <a:ext uri="{FF2B5EF4-FFF2-40B4-BE49-F238E27FC236}">
                <a16:creationId xmlns:a16="http://schemas.microsoft.com/office/drawing/2014/main" id="{69CA3A39-622C-4C07-AB01-7AE42E051B82}"/>
              </a:ext>
            </a:extLst>
          </xdr:cNvPr>
          <xdr:cNvSpPr txBox="1"/>
        </xdr:nvSpPr>
        <xdr:spPr>
          <a:xfrm>
            <a:off x="5010889" y="2915219"/>
            <a:ext cx="88139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89B5D0"/>
                </a:solidFill>
              </a:rPr>
              <a:t>Median-377</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422275</xdr:colOff>
      <xdr:row>2</xdr:row>
      <xdr:rowOff>158750</xdr:rowOff>
    </xdr:from>
    <xdr:to>
      <xdr:col>13</xdr:col>
      <xdr:colOff>419100</xdr:colOff>
      <xdr:row>16</xdr:row>
      <xdr:rowOff>0</xdr:rowOff>
    </xdr:to>
    <mc:AlternateContent xmlns:mc="http://schemas.openxmlformats.org/markup-compatibility/2006">
      <mc:Choice xmlns:cx4="http://schemas.microsoft.com/office/drawing/2016/5/10/chartex" Requires="cx4">
        <xdr:graphicFrame macro="">
          <xdr:nvGraphicFramePr>
            <xdr:cNvPr id="2" name="תרשים 1">
              <a:extLst>
                <a:ext uri="{FF2B5EF4-FFF2-40B4-BE49-F238E27FC236}">
                  <a16:creationId xmlns:a16="http://schemas.microsoft.com/office/drawing/2014/main" id="{075463EB-7522-4EA0-86F4-E5AEB94A6B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64225" y="527050"/>
              <a:ext cx="4264025" cy="2419350"/>
            </a:xfrm>
            <a:prstGeom prst="rect">
              <a:avLst/>
            </a:prstGeom>
            <a:solidFill>
              <a:prstClr val="white"/>
            </a:solidFill>
            <a:ln w="1">
              <a:solidFill>
                <a:prstClr val="green"/>
              </a:solidFill>
            </a:ln>
          </xdr:spPr>
          <xdr:txBody>
            <a:bodyPr vertOverflow="clip" horzOverflow="clip"/>
            <a:lstStyle/>
            <a:p>
              <a:r>
                <a:rPr lang="en-US" sz="1100"/>
                <a:t>‏תרשים זה אינו זמין בגירסת Excel שברשותך.
עריכת צורה זו או שמירת חוברת עבודה זו בתבנית קובץ אחרת תנתק את התרשים לצמיתות.</a:t>
              </a:r>
            </a:p>
          </xdr:txBody>
        </xdr:sp>
      </mc:Fallback>
    </mc:AlternateContent>
    <xdr:clientData/>
  </xdr:twoCellAnchor>
  <xdr:twoCellAnchor>
    <xdr:from>
      <xdr:col>5</xdr:col>
      <xdr:colOff>450850</xdr:colOff>
      <xdr:row>3</xdr:row>
      <xdr:rowOff>50800</xdr:rowOff>
    </xdr:from>
    <xdr:to>
      <xdr:col>6</xdr:col>
      <xdr:colOff>387350</xdr:colOff>
      <xdr:row>4</xdr:row>
      <xdr:rowOff>19050</xdr:rowOff>
    </xdr:to>
    <xdr:sp macro="" textlink="">
      <xdr:nvSpPr>
        <xdr:cNvPr id="3" name="תיבת טקסט 2">
          <a:extLst>
            <a:ext uri="{FF2B5EF4-FFF2-40B4-BE49-F238E27FC236}">
              <a16:creationId xmlns:a16="http://schemas.microsoft.com/office/drawing/2014/main" id="{2F78FCE6-DEA7-4F6B-82C4-A2E7A924BEDD}"/>
            </a:ext>
          </a:extLst>
        </xdr:cNvPr>
        <xdr:cNvSpPr txBox="1"/>
      </xdr:nvSpPr>
      <xdr:spPr>
        <a:xfrm>
          <a:off x="5283200" y="603250"/>
          <a:ext cx="546100" cy="152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89849.29411</a:t>
          </a:r>
          <a:r>
            <a:rPr lang="en-US"/>
            <a:t> </a:t>
          </a:r>
          <a:endParaRPr lang="en-US" sz="1100"/>
        </a:p>
      </xdr:txBody>
    </xdr:sp>
    <xdr:clientData/>
  </xdr:twoCellAnchor>
  <xdr:twoCellAnchor>
    <xdr:from>
      <xdr:col>5</xdr:col>
      <xdr:colOff>495300</xdr:colOff>
      <xdr:row>5</xdr:row>
      <xdr:rowOff>127000</xdr:rowOff>
    </xdr:from>
    <xdr:to>
      <xdr:col>6</xdr:col>
      <xdr:colOff>431800</xdr:colOff>
      <xdr:row>6</xdr:row>
      <xdr:rowOff>95250</xdr:rowOff>
    </xdr:to>
    <xdr:sp macro="" textlink="">
      <xdr:nvSpPr>
        <xdr:cNvPr id="4" name="תיבת טקסט 3">
          <a:extLst>
            <a:ext uri="{FF2B5EF4-FFF2-40B4-BE49-F238E27FC236}">
              <a16:creationId xmlns:a16="http://schemas.microsoft.com/office/drawing/2014/main" id="{77CBA616-8857-457F-B5B2-97C5CDB3BA5A}"/>
            </a:ext>
          </a:extLst>
        </xdr:cNvPr>
        <xdr:cNvSpPr txBox="1"/>
      </xdr:nvSpPr>
      <xdr:spPr>
        <a:xfrm>
          <a:off x="5327650" y="1047750"/>
          <a:ext cx="546100" cy="152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88631.3795484498</a:t>
          </a:r>
          <a:endParaRPr lang="en-US" sz="1100"/>
        </a:p>
      </xdr:txBody>
    </xdr:sp>
    <xdr:clientData/>
  </xdr:twoCellAnchor>
  <xdr:twoCellAnchor>
    <xdr:from>
      <xdr:col>5</xdr:col>
      <xdr:colOff>374650</xdr:colOff>
      <xdr:row>8</xdr:row>
      <xdr:rowOff>127000</xdr:rowOff>
    </xdr:from>
    <xdr:to>
      <xdr:col>6</xdr:col>
      <xdr:colOff>311150</xdr:colOff>
      <xdr:row>9</xdr:row>
      <xdr:rowOff>95250</xdr:rowOff>
    </xdr:to>
    <xdr:sp macro="" textlink="">
      <xdr:nvSpPr>
        <xdr:cNvPr id="5" name="תיבת טקסט 4">
          <a:extLst>
            <a:ext uri="{FF2B5EF4-FFF2-40B4-BE49-F238E27FC236}">
              <a16:creationId xmlns:a16="http://schemas.microsoft.com/office/drawing/2014/main" id="{E98AB850-FFEB-482B-B88D-E2F57B3EE82A}"/>
            </a:ext>
          </a:extLst>
        </xdr:cNvPr>
        <xdr:cNvSpPr txBox="1"/>
      </xdr:nvSpPr>
      <xdr:spPr>
        <a:xfrm>
          <a:off x="5207000" y="1600200"/>
          <a:ext cx="546100" cy="152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38989.0627579993</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409575</xdr:colOff>
      <xdr:row>2</xdr:row>
      <xdr:rowOff>73025</xdr:rowOff>
    </xdr:from>
    <xdr:to>
      <xdr:col>14</xdr:col>
      <xdr:colOff>104775</xdr:colOff>
      <xdr:row>17</xdr:row>
      <xdr:rowOff>53975</xdr:rowOff>
    </xdr:to>
    <xdr:graphicFrame macro="">
      <xdr:nvGraphicFramePr>
        <xdr:cNvPr id="5" name="תרשים 4">
          <a:extLst>
            <a:ext uri="{FF2B5EF4-FFF2-40B4-BE49-F238E27FC236}">
              <a16:creationId xmlns:a16="http://schemas.microsoft.com/office/drawing/2014/main" id="{38462CC7-BB3C-445F-9D6C-269B5E4CDF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38100</xdr:colOff>
      <xdr:row>2</xdr:row>
      <xdr:rowOff>44450</xdr:rowOff>
    </xdr:from>
    <xdr:to>
      <xdr:col>6</xdr:col>
      <xdr:colOff>38100</xdr:colOff>
      <xdr:row>15</xdr:row>
      <xdr:rowOff>174625</xdr:rowOff>
    </xdr:to>
    <mc:AlternateContent xmlns:mc="http://schemas.openxmlformats.org/markup-compatibility/2006" xmlns:a14="http://schemas.microsoft.com/office/drawing/2010/main">
      <mc:Choice Requires="a14">
        <xdr:graphicFrame macro="">
          <xdr:nvGraphicFramePr>
            <xdr:cNvPr id="6" name="Company Name">
              <a:extLst>
                <a:ext uri="{FF2B5EF4-FFF2-40B4-BE49-F238E27FC236}">
                  <a16:creationId xmlns:a16="http://schemas.microsoft.com/office/drawing/2014/main" id="{940E52B0-B4AA-48AB-9BFE-F9F35CDDFB50}"/>
                </a:ext>
              </a:extLst>
            </xdr:cNvPr>
            <xdr:cNvGraphicFramePr/>
          </xdr:nvGraphicFramePr>
          <xdr:xfrm>
            <a:off x="0" y="0"/>
            <a:ext cx="0" cy="0"/>
          </xdr:xfrm>
          <a:graphic>
            <a:graphicData uri="http://schemas.microsoft.com/office/drawing/2010/slicer">
              <sle:slicer xmlns:sle="http://schemas.microsoft.com/office/drawing/2010/slicer" name="Company Name"/>
            </a:graphicData>
          </a:graphic>
        </xdr:graphicFrame>
      </mc:Choice>
      <mc:Fallback xmlns="">
        <xdr:sp macro="" textlink="">
          <xdr:nvSpPr>
            <xdr:cNvPr id="0" name=""/>
            <xdr:cNvSpPr>
              <a:spLocks noTextEdit="1"/>
            </xdr:cNvSpPr>
          </xdr:nvSpPr>
          <xdr:spPr>
            <a:xfrm>
              <a:off x="4902200" y="412750"/>
              <a:ext cx="1828800" cy="2524125"/>
            </a:xfrm>
            <a:prstGeom prst="rect">
              <a:avLst/>
            </a:prstGeom>
            <a:solidFill>
              <a:prstClr val="white"/>
            </a:solidFill>
            <a:ln w="1">
              <a:solidFill>
                <a:prstClr val="green"/>
              </a:solidFill>
            </a:ln>
          </xdr:spPr>
          <xdr:txBody>
            <a:bodyPr vertOverflow="clip" horzOverflow="clip"/>
            <a:lstStyle/>
            <a:p>
              <a:r>
                <a:rPr lang="en-US" sz="1100"/>
                <a:t>צורה זו מייצגת כלי פריסה. כלי פריסה נתמכים ב- Excel 2010 ואילך.
אם הצורה השתנתה בגירסה קודמת של Excel, או אם חוברת העבודה נשמרה ב- Excel 2003 או בגירסה קודמת, אין אפשרות להשתמש בכלי הפריסה.</a:t>
              </a:r>
            </a:p>
          </xdr:txBody>
        </xdr:sp>
      </mc:Fallback>
    </mc:AlternateContent>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rin Sella" refreshedDate="46026.929709953707" backgroundQuery="1" createdVersion="7" refreshedVersion="7" minRefreshableVersion="3" recordCount="0" supportSubquery="1" supportAdvancedDrill="1" xr:uid="{4B3F0098-6CC0-4F23-994A-3486182E66DB}">
  <cacheSource type="external" connectionId="1"/>
  <cacheFields count="3">
    <cacheField name="[Measures].[AOV]" caption="AOV" numFmtId="0" hierarchy="17" level="32767"/>
    <cacheField name="[טבלה1_2].[OrderID].[OrderID]" caption="OrderID" numFmtId="0" level="1">
      <sharedItems containsSemiMixedTypes="0" containsString="0" containsNumber="1" containsInteger="1" minValue="10248" maxValue="11069" count="809">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9"/>
        <n v="11010"/>
        <n v="11011"/>
        <n v="11012"/>
        <n v="11013"/>
        <n v="11014"/>
        <n v="11015"/>
        <n v="11016"/>
        <n v="11017"/>
        <n v="11018"/>
        <n v="11020"/>
        <n v="11021"/>
        <n v="11022"/>
        <n v="11023"/>
        <n v="11024"/>
        <n v="11025"/>
        <n v="11026"/>
        <n v="11027"/>
        <n v="11028"/>
        <n v="11029"/>
        <n v="11030"/>
        <n v="11031"/>
        <n v="11032"/>
        <n v="11033"/>
        <n v="11034"/>
        <n v="11035"/>
        <n v="11036"/>
        <n v="11037"/>
        <n v="11038"/>
        <n v="11041"/>
        <n v="11042"/>
        <n v="11043"/>
        <n v="11044"/>
        <n v="11046"/>
        <n v="11047"/>
        <n v="11048"/>
        <n v="11049"/>
        <n v="11050"/>
        <n v="11052"/>
        <n v="11053"/>
        <n v="11055"/>
        <n v="11056"/>
        <n v="11057"/>
        <n v="11060"/>
        <n v="11063"/>
        <n v="11064"/>
        <n v="11066"/>
        <n v="11067"/>
        <n v="11069"/>
      </sharedItems>
      <extLst>
        <ext xmlns:x15="http://schemas.microsoft.com/office/spreadsheetml/2010/11/main" uri="{4F2E5C28-24EA-4eb8-9CBF-B6C8F9C3D259}">
          <x15:cachedUniqueNames>
            <x15:cachedUniqueName index="0" name="[טבלה1_2].[OrderID].&amp;[10248]"/>
            <x15:cachedUniqueName index="1" name="[טבלה1_2].[OrderID].&amp;[10249]"/>
            <x15:cachedUniqueName index="2" name="[טבלה1_2].[OrderID].&amp;[10250]"/>
            <x15:cachedUniqueName index="3" name="[טבלה1_2].[OrderID].&amp;[10251]"/>
            <x15:cachedUniqueName index="4" name="[טבלה1_2].[OrderID].&amp;[10252]"/>
            <x15:cachedUniqueName index="5" name="[טבלה1_2].[OrderID].&amp;[10253]"/>
            <x15:cachedUniqueName index="6" name="[טבלה1_2].[OrderID].&amp;[10254]"/>
            <x15:cachedUniqueName index="7" name="[טבלה1_2].[OrderID].&amp;[10255]"/>
            <x15:cachedUniqueName index="8" name="[טבלה1_2].[OrderID].&amp;[10256]"/>
            <x15:cachedUniqueName index="9" name="[טבלה1_2].[OrderID].&amp;[10257]"/>
            <x15:cachedUniqueName index="10" name="[טבלה1_2].[OrderID].&amp;[10258]"/>
            <x15:cachedUniqueName index="11" name="[טבלה1_2].[OrderID].&amp;[10259]"/>
            <x15:cachedUniqueName index="12" name="[טבלה1_2].[OrderID].&amp;[10260]"/>
            <x15:cachedUniqueName index="13" name="[טבלה1_2].[OrderID].&amp;[10261]"/>
            <x15:cachedUniqueName index="14" name="[טבלה1_2].[OrderID].&amp;[10262]"/>
            <x15:cachedUniqueName index="15" name="[טבלה1_2].[OrderID].&amp;[10263]"/>
            <x15:cachedUniqueName index="16" name="[טבלה1_2].[OrderID].&amp;[10264]"/>
            <x15:cachedUniqueName index="17" name="[טבלה1_2].[OrderID].&amp;[10265]"/>
            <x15:cachedUniqueName index="18" name="[טבלה1_2].[OrderID].&amp;[10266]"/>
            <x15:cachedUniqueName index="19" name="[טבלה1_2].[OrderID].&amp;[10267]"/>
            <x15:cachedUniqueName index="20" name="[טבלה1_2].[OrderID].&amp;[10268]"/>
            <x15:cachedUniqueName index="21" name="[טבלה1_2].[OrderID].&amp;[10269]"/>
            <x15:cachedUniqueName index="22" name="[טבלה1_2].[OrderID].&amp;[10270]"/>
            <x15:cachedUniqueName index="23" name="[טבלה1_2].[OrderID].&amp;[10271]"/>
            <x15:cachedUniqueName index="24" name="[טבלה1_2].[OrderID].&amp;[10272]"/>
            <x15:cachedUniqueName index="25" name="[טבלה1_2].[OrderID].&amp;[10273]"/>
            <x15:cachedUniqueName index="26" name="[טבלה1_2].[OrderID].&amp;[10274]"/>
            <x15:cachedUniqueName index="27" name="[טבלה1_2].[OrderID].&amp;[10275]"/>
            <x15:cachedUniqueName index="28" name="[טבלה1_2].[OrderID].&amp;[10276]"/>
            <x15:cachedUniqueName index="29" name="[טבלה1_2].[OrderID].&amp;[10277]"/>
            <x15:cachedUniqueName index="30" name="[טבלה1_2].[OrderID].&amp;[10278]"/>
            <x15:cachedUniqueName index="31" name="[טבלה1_2].[OrderID].&amp;[10279]"/>
            <x15:cachedUniqueName index="32" name="[טבלה1_2].[OrderID].&amp;[10280]"/>
            <x15:cachedUniqueName index="33" name="[טבלה1_2].[OrderID].&amp;[10281]"/>
            <x15:cachedUniqueName index="34" name="[טבלה1_2].[OrderID].&amp;[10282]"/>
            <x15:cachedUniqueName index="35" name="[טבלה1_2].[OrderID].&amp;[10283]"/>
            <x15:cachedUniqueName index="36" name="[טבלה1_2].[OrderID].&amp;[10284]"/>
            <x15:cachedUniqueName index="37" name="[טבלה1_2].[OrderID].&amp;[10285]"/>
            <x15:cachedUniqueName index="38" name="[טבלה1_2].[OrderID].&amp;[10286]"/>
            <x15:cachedUniqueName index="39" name="[טבלה1_2].[OrderID].&amp;[10287]"/>
            <x15:cachedUniqueName index="40" name="[טבלה1_2].[OrderID].&amp;[10288]"/>
            <x15:cachedUniqueName index="41" name="[טבלה1_2].[OrderID].&amp;[10289]"/>
            <x15:cachedUniqueName index="42" name="[טבלה1_2].[OrderID].&amp;[10290]"/>
            <x15:cachedUniqueName index="43" name="[טבלה1_2].[OrderID].&amp;[10291]"/>
            <x15:cachedUniqueName index="44" name="[טבלה1_2].[OrderID].&amp;[10292]"/>
            <x15:cachedUniqueName index="45" name="[טבלה1_2].[OrderID].&amp;[10293]"/>
            <x15:cachedUniqueName index="46" name="[טבלה1_2].[OrderID].&amp;[10294]"/>
            <x15:cachedUniqueName index="47" name="[טבלה1_2].[OrderID].&amp;[10295]"/>
            <x15:cachedUniqueName index="48" name="[טבלה1_2].[OrderID].&amp;[10296]"/>
            <x15:cachedUniqueName index="49" name="[טבלה1_2].[OrderID].&amp;[10297]"/>
            <x15:cachedUniqueName index="50" name="[טבלה1_2].[OrderID].&amp;[10298]"/>
            <x15:cachedUniqueName index="51" name="[טבלה1_2].[OrderID].&amp;[10299]"/>
            <x15:cachedUniqueName index="52" name="[טבלה1_2].[OrderID].&amp;[10300]"/>
            <x15:cachedUniqueName index="53" name="[טבלה1_2].[OrderID].&amp;[10301]"/>
            <x15:cachedUniqueName index="54" name="[טבלה1_2].[OrderID].&amp;[10302]"/>
            <x15:cachedUniqueName index="55" name="[טבלה1_2].[OrderID].&amp;[10303]"/>
            <x15:cachedUniqueName index="56" name="[טבלה1_2].[OrderID].&amp;[10304]"/>
            <x15:cachedUniqueName index="57" name="[טבלה1_2].[OrderID].&amp;[10305]"/>
            <x15:cachedUniqueName index="58" name="[טבלה1_2].[OrderID].&amp;[10306]"/>
            <x15:cachedUniqueName index="59" name="[טבלה1_2].[OrderID].&amp;[10307]"/>
            <x15:cachedUniqueName index="60" name="[טבלה1_2].[OrderID].&amp;[10308]"/>
            <x15:cachedUniqueName index="61" name="[טבלה1_2].[OrderID].&amp;[10309]"/>
            <x15:cachedUniqueName index="62" name="[טבלה1_2].[OrderID].&amp;[10310]"/>
            <x15:cachedUniqueName index="63" name="[טבלה1_2].[OrderID].&amp;[10311]"/>
            <x15:cachedUniqueName index="64" name="[טבלה1_2].[OrderID].&amp;[10312]"/>
            <x15:cachedUniqueName index="65" name="[טבלה1_2].[OrderID].&amp;[10313]"/>
            <x15:cachedUniqueName index="66" name="[טבלה1_2].[OrderID].&amp;[10314]"/>
            <x15:cachedUniqueName index="67" name="[טבלה1_2].[OrderID].&amp;[10315]"/>
            <x15:cachedUniqueName index="68" name="[טבלה1_2].[OrderID].&amp;[10316]"/>
            <x15:cachedUniqueName index="69" name="[טבלה1_2].[OrderID].&amp;[10317]"/>
            <x15:cachedUniqueName index="70" name="[טבלה1_2].[OrderID].&amp;[10318]"/>
            <x15:cachedUniqueName index="71" name="[טבלה1_2].[OrderID].&amp;[10319]"/>
            <x15:cachedUniqueName index="72" name="[טבלה1_2].[OrderID].&amp;[10320]"/>
            <x15:cachedUniqueName index="73" name="[טבלה1_2].[OrderID].&amp;[10321]"/>
            <x15:cachedUniqueName index="74" name="[טבלה1_2].[OrderID].&amp;[10322]"/>
            <x15:cachedUniqueName index="75" name="[טבלה1_2].[OrderID].&amp;[10323]"/>
            <x15:cachedUniqueName index="76" name="[טבלה1_2].[OrderID].&amp;[10324]"/>
            <x15:cachedUniqueName index="77" name="[טבלה1_2].[OrderID].&amp;[10325]"/>
            <x15:cachedUniqueName index="78" name="[טבלה1_2].[OrderID].&amp;[10326]"/>
            <x15:cachedUniqueName index="79" name="[טבלה1_2].[OrderID].&amp;[10327]"/>
            <x15:cachedUniqueName index="80" name="[טבלה1_2].[OrderID].&amp;[10328]"/>
            <x15:cachedUniqueName index="81" name="[טבלה1_2].[OrderID].&amp;[10329]"/>
            <x15:cachedUniqueName index="82" name="[טבלה1_2].[OrderID].&amp;[10330]"/>
            <x15:cachedUniqueName index="83" name="[טבלה1_2].[OrderID].&amp;[10331]"/>
            <x15:cachedUniqueName index="84" name="[טבלה1_2].[OrderID].&amp;[10332]"/>
            <x15:cachedUniqueName index="85" name="[טבלה1_2].[OrderID].&amp;[10333]"/>
            <x15:cachedUniqueName index="86" name="[טבלה1_2].[OrderID].&amp;[10334]"/>
            <x15:cachedUniqueName index="87" name="[טבלה1_2].[OrderID].&amp;[10335]"/>
            <x15:cachedUniqueName index="88" name="[טבלה1_2].[OrderID].&amp;[10336]"/>
            <x15:cachedUniqueName index="89" name="[טבלה1_2].[OrderID].&amp;[10337]"/>
            <x15:cachedUniqueName index="90" name="[טבלה1_2].[OrderID].&amp;[10338]"/>
            <x15:cachedUniqueName index="91" name="[טבלה1_2].[OrderID].&amp;[10339]"/>
            <x15:cachedUniqueName index="92" name="[טבלה1_2].[OrderID].&amp;[10340]"/>
            <x15:cachedUniqueName index="93" name="[טבלה1_2].[OrderID].&amp;[10341]"/>
            <x15:cachedUniqueName index="94" name="[טבלה1_2].[OrderID].&amp;[10342]"/>
            <x15:cachedUniqueName index="95" name="[טבלה1_2].[OrderID].&amp;[10343]"/>
            <x15:cachedUniqueName index="96" name="[טבלה1_2].[OrderID].&amp;[10344]"/>
            <x15:cachedUniqueName index="97" name="[טבלה1_2].[OrderID].&amp;[10345]"/>
            <x15:cachedUniqueName index="98" name="[טבלה1_2].[OrderID].&amp;[10346]"/>
            <x15:cachedUniqueName index="99" name="[טבלה1_2].[OrderID].&amp;[10347]"/>
            <x15:cachedUniqueName index="100" name="[טבלה1_2].[OrderID].&amp;[10348]"/>
            <x15:cachedUniqueName index="101" name="[טבלה1_2].[OrderID].&amp;[10349]"/>
            <x15:cachedUniqueName index="102" name="[טבלה1_2].[OrderID].&amp;[10350]"/>
            <x15:cachedUniqueName index="103" name="[טבלה1_2].[OrderID].&amp;[10351]"/>
            <x15:cachedUniqueName index="104" name="[טבלה1_2].[OrderID].&amp;[10352]"/>
            <x15:cachedUniqueName index="105" name="[טבלה1_2].[OrderID].&amp;[10353]"/>
            <x15:cachedUniqueName index="106" name="[טבלה1_2].[OrderID].&amp;[10354]"/>
            <x15:cachedUniqueName index="107" name="[טבלה1_2].[OrderID].&amp;[10355]"/>
            <x15:cachedUniqueName index="108" name="[טבלה1_2].[OrderID].&amp;[10356]"/>
            <x15:cachedUniqueName index="109" name="[טבלה1_2].[OrderID].&amp;[10357]"/>
            <x15:cachedUniqueName index="110" name="[טבלה1_2].[OrderID].&amp;[10358]"/>
            <x15:cachedUniqueName index="111" name="[טבלה1_2].[OrderID].&amp;[10359]"/>
            <x15:cachedUniqueName index="112" name="[טבלה1_2].[OrderID].&amp;[10360]"/>
            <x15:cachedUniqueName index="113" name="[טבלה1_2].[OrderID].&amp;[10361]"/>
            <x15:cachedUniqueName index="114" name="[טבלה1_2].[OrderID].&amp;[10362]"/>
            <x15:cachedUniqueName index="115" name="[טבלה1_2].[OrderID].&amp;[10363]"/>
            <x15:cachedUniqueName index="116" name="[טבלה1_2].[OrderID].&amp;[10364]"/>
            <x15:cachedUniqueName index="117" name="[טבלה1_2].[OrderID].&amp;[10365]"/>
            <x15:cachedUniqueName index="118" name="[טבלה1_2].[OrderID].&amp;[10366]"/>
            <x15:cachedUniqueName index="119" name="[טבלה1_2].[OrderID].&amp;[10367]"/>
            <x15:cachedUniqueName index="120" name="[טבלה1_2].[OrderID].&amp;[10368]"/>
            <x15:cachedUniqueName index="121" name="[טבלה1_2].[OrderID].&amp;[10369]"/>
            <x15:cachedUniqueName index="122" name="[טבלה1_2].[OrderID].&amp;[10370]"/>
            <x15:cachedUniqueName index="123" name="[טבלה1_2].[OrderID].&amp;[10371]"/>
            <x15:cachedUniqueName index="124" name="[טבלה1_2].[OrderID].&amp;[10372]"/>
            <x15:cachedUniqueName index="125" name="[טבלה1_2].[OrderID].&amp;[10373]"/>
            <x15:cachedUniqueName index="126" name="[טבלה1_2].[OrderID].&amp;[10374]"/>
            <x15:cachedUniqueName index="127" name="[טבלה1_2].[OrderID].&amp;[10375]"/>
            <x15:cachedUniqueName index="128" name="[טבלה1_2].[OrderID].&amp;[10376]"/>
            <x15:cachedUniqueName index="129" name="[טבלה1_2].[OrderID].&amp;[10377]"/>
            <x15:cachedUniqueName index="130" name="[טבלה1_2].[OrderID].&amp;[10378]"/>
            <x15:cachedUniqueName index="131" name="[טבלה1_2].[OrderID].&amp;[10379]"/>
            <x15:cachedUniqueName index="132" name="[טבלה1_2].[OrderID].&amp;[10380]"/>
            <x15:cachedUniqueName index="133" name="[טבלה1_2].[OrderID].&amp;[10381]"/>
            <x15:cachedUniqueName index="134" name="[טבלה1_2].[OrderID].&amp;[10382]"/>
            <x15:cachedUniqueName index="135" name="[טבלה1_2].[OrderID].&amp;[10383]"/>
            <x15:cachedUniqueName index="136" name="[טבלה1_2].[OrderID].&amp;[10384]"/>
            <x15:cachedUniqueName index="137" name="[טבלה1_2].[OrderID].&amp;[10385]"/>
            <x15:cachedUniqueName index="138" name="[טבלה1_2].[OrderID].&amp;[10386]"/>
            <x15:cachedUniqueName index="139" name="[טבלה1_2].[OrderID].&amp;[10387]"/>
            <x15:cachedUniqueName index="140" name="[טבלה1_2].[OrderID].&amp;[10388]"/>
            <x15:cachedUniqueName index="141" name="[טבלה1_2].[OrderID].&amp;[10389]"/>
            <x15:cachedUniqueName index="142" name="[טבלה1_2].[OrderID].&amp;[10390]"/>
            <x15:cachedUniqueName index="143" name="[טבלה1_2].[OrderID].&amp;[10391]"/>
            <x15:cachedUniqueName index="144" name="[טבלה1_2].[OrderID].&amp;[10392]"/>
            <x15:cachedUniqueName index="145" name="[טבלה1_2].[OrderID].&amp;[10393]"/>
            <x15:cachedUniqueName index="146" name="[טבלה1_2].[OrderID].&amp;[10394]"/>
            <x15:cachedUniqueName index="147" name="[טבלה1_2].[OrderID].&amp;[10395]"/>
            <x15:cachedUniqueName index="148" name="[טבלה1_2].[OrderID].&amp;[10396]"/>
            <x15:cachedUniqueName index="149" name="[טבלה1_2].[OrderID].&amp;[10397]"/>
            <x15:cachedUniqueName index="150" name="[טבלה1_2].[OrderID].&amp;[10398]"/>
            <x15:cachedUniqueName index="151" name="[טבלה1_2].[OrderID].&amp;[10399]"/>
            <x15:cachedUniqueName index="152" name="[טבלה1_2].[OrderID].&amp;[10400]"/>
            <x15:cachedUniqueName index="153" name="[טבלה1_2].[OrderID].&amp;[10401]"/>
            <x15:cachedUniqueName index="154" name="[טבלה1_2].[OrderID].&amp;[10402]"/>
            <x15:cachedUniqueName index="155" name="[טבלה1_2].[OrderID].&amp;[10403]"/>
            <x15:cachedUniqueName index="156" name="[טבלה1_2].[OrderID].&amp;[10404]"/>
            <x15:cachedUniqueName index="157" name="[טבלה1_2].[OrderID].&amp;[10405]"/>
            <x15:cachedUniqueName index="158" name="[טבלה1_2].[OrderID].&amp;[10406]"/>
            <x15:cachedUniqueName index="159" name="[טבלה1_2].[OrderID].&amp;[10407]"/>
            <x15:cachedUniqueName index="160" name="[טבלה1_2].[OrderID].&amp;[10408]"/>
            <x15:cachedUniqueName index="161" name="[טבלה1_2].[OrderID].&amp;[10409]"/>
            <x15:cachedUniqueName index="162" name="[טבלה1_2].[OrderID].&amp;[10410]"/>
            <x15:cachedUniqueName index="163" name="[טבלה1_2].[OrderID].&amp;[10411]"/>
            <x15:cachedUniqueName index="164" name="[טבלה1_2].[OrderID].&amp;[10412]"/>
            <x15:cachedUniqueName index="165" name="[טבלה1_2].[OrderID].&amp;[10413]"/>
            <x15:cachedUniqueName index="166" name="[טבלה1_2].[OrderID].&amp;[10414]"/>
            <x15:cachedUniqueName index="167" name="[טבלה1_2].[OrderID].&amp;[10415]"/>
            <x15:cachedUniqueName index="168" name="[טבלה1_2].[OrderID].&amp;[10416]"/>
            <x15:cachedUniqueName index="169" name="[טבלה1_2].[OrderID].&amp;[10417]"/>
            <x15:cachedUniqueName index="170" name="[טבלה1_2].[OrderID].&amp;[10418]"/>
            <x15:cachedUniqueName index="171" name="[טבלה1_2].[OrderID].&amp;[10419]"/>
            <x15:cachedUniqueName index="172" name="[טבלה1_2].[OrderID].&amp;[10420]"/>
            <x15:cachedUniqueName index="173" name="[טבלה1_2].[OrderID].&amp;[10421]"/>
            <x15:cachedUniqueName index="174" name="[טבלה1_2].[OrderID].&amp;[10422]"/>
            <x15:cachedUniqueName index="175" name="[טבלה1_2].[OrderID].&amp;[10423]"/>
            <x15:cachedUniqueName index="176" name="[טבלה1_2].[OrderID].&amp;[10424]"/>
            <x15:cachedUniqueName index="177" name="[טבלה1_2].[OrderID].&amp;[10425]"/>
            <x15:cachedUniqueName index="178" name="[טבלה1_2].[OrderID].&amp;[10426]"/>
            <x15:cachedUniqueName index="179" name="[טבלה1_2].[OrderID].&amp;[10427]"/>
            <x15:cachedUniqueName index="180" name="[טבלה1_2].[OrderID].&amp;[10428]"/>
            <x15:cachedUniqueName index="181" name="[טבלה1_2].[OrderID].&amp;[10429]"/>
            <x15:cachedUniqueName index="182" name="[טבלה1_2].[OrderID].&amp;[10430]"/>
            <x15:cachedUniqueName index="183" name="[טבלה1_2].[OrderID].&amp;[10431]"/>
            <x15:cachedUniqueName index="184" name="[טבלה1_2].[OrderID].&amp;[10432]"/>
            <x15:cachedUniqueName index="185" name="[טבלה1_2].[OrderID].&amp;[10433]"/>
            <x15:cachedUniqueName index="186" name="[טבלה1_2].[OrderID].&amp;[10434]"/>
            <x15:cachedUniqueName index="187" name="[טבלה1_2].[OrderID].&amp;[10435]"/>
            <x15:cachedUniqueName index="188" name="[טבלה1_2].[OrderID].&amp;[10436]"/>
            <x15:cachedUniqueName index="189" name="[טבלה1_2].[OrderID].&amp;[10437]"/>
            <x15:cachedUniqueName index="190" name="[טבלה1_2].[OrderID].&amp;[10438]"/>
            <x15:cachedUniqueName index="191" name="[טבלה1_2].[OrderID].&amp;[10439]"/>
            <x15:cachedUniqueName index="192" name="[טבלה1_2].[OrderID].&amp;[10440]"/>
            <x15:cachedUniqueName index="193" name="[טבלה1_2].[OrderID].&amp;[10441]"/>
            <x15:cachedUniqueName index="194" name="[טבלה1_2].[OrderID].&amp;[10442]"/>
            <x15:cachedUniqueName index="195" name="[טבלה1_2].[OrderID].&amp;[10443]"/>
            <x15:cachedUniqueName index="196" name="[טבלה1_2].[OrderID].&amp;[10444]"/>
            <x15:cachedUniqueName index="197" name="[טבלה1_2].[OrderID].&amp;[10445]"/>
            <x15:cachedUniqueName index="198" name="[טבלה1_2].[OrderID].&amp;[10446]"/>
            <x15:cachedUniqueName index="199" name="[טבלה1_2].[OrderID].&amp;[10447]"/>
            <x15:cachedUniqueName index="200" name="[טבלה1_2].[OrderID].&amp;[10448]"/>
            <x15:cachedUniqueName index="201" name="[טבלה1_2].[OrderID].&amp;[10449]"/>
            <x15:cachedUniqueName index="202" name="[טבלה1_2].[OrderID].&amp;[10450]"/>
            <x15:cachedUniqueName index="203" name="[טבלה1_2].[OrderID].&amp;[10451]"/>
            <x15:cachedUniqueName index="204" name="[טבלה1_2].[OrderID].&amp;[10452]"/>
            <x15:cachedUniqueName index="205" name="[טבלה1_2].[OrderID].&amp;[10453]"/>
            <x15:cachedUniqueName index="206" name="[טבלה1_2].[OrderID].&amp;[10454]"/>
            <x15:cachedUniqueName index="207" name="[טבלה1_2].[OrderID].&amp;[10455]"/>
            <x15:cachedUniqueName index="208" name="[טבלה1_2].[OrderID].&amp;[10456]"/>
            <x15:cachedUniqueName index="209" name="[טבלה1_2].[OrderID].&amp;[10457]"/>
            <x15:cachedUniqueName index="210" name="[טבלה1_2].[OrderID].&amp;[10458]"/>
            <x15:cachedUniqueName index="211" name="[טבלה1_2].[OrderID].&amp;[10459]"/>
            <x15:cachedUniqueName index="212" name="[טבלה1_2].[OrderID].&amp;[10460]"/>
            <x15:cachedUniqueName index="213" name="[טבלה1_2].[OrderID].&amp;[10461]"/>
            <x15:cachedUniqueName index="214" name="[טבלה1_2].[OrderID].&amp;[10462]"/>
            <x15:cachedUniqueName index="215" name="[טבלה1_2].[OrderID].&amp;[10463]"/>
            <x15:cachedUniqueName index="216" name="[טבלה1_2].[OrderID].&amp;[10464]"/>
            <x15:cachedUniqueName index="217" name="[טבלה1_2].[OrderID].&amp;[10465]"/>
            <x15:cachedUniqueName index="218" name="[טבלה1_2].[OrderID].&amp;[10466]"/>
            <x15:cachedUniqueName index="219" name="[טבלה1_2].[OrderID].&amp;[10467]"/>
            <x15:cachedUniqueName index="220" name="[טבלה1_2].[OrderID].&amp;[10468]"/>
            <x15:cachedUniqueName index="221" name="[טבלה1_2].[OrderID].&amp;[10469]"/>
            <x15:cachedUniqueName index="222" name="[טבלה1_2].[OrderID].&amp;[10470]"/>
            <x15:cachedUniqueName index="223" name="[טבלה1_2].[OrderID].&amp;[10471]"/>
            <x15:cachedUniqueName index="224" name="[טבלה1_2].[OrderID].&amp;[10472]"/>
            <x15:cachedUniqueName index="225" name="[טבלה1_2].[OrderID].&amp;[10473]"/>
            <x15:cachedUniqueName index="226" name="[טבלה1_2].[OrderID].&amp;[10474]"/>
            <x15:cachedUniqueName index="227" name="[טבלה1_2].[OrderID].&amp;[10475]"/>
            <x15:cachedUniqueName index="228" name="[טבלה1_2].[OrderID].&amp;[10476]"/>
            <x15:cachedUniqueName index="229" name="[טבלה1_2].[OrderID].&amp;[10477]"/>
            <x15:cachedUniqueName index="230" name="[טבלה1_2].[OrderID].&amp;[10478]"/>
            <x15:cachedUniqueName index="231" name="[טבלה1_2].[OrderID].&amp;[10479]"/>
            <x15:cachedUniqueName index="232" name="[טבלה1_2].[OrderID].&amp;[10480]"/>
            <x15:cachedUniqueName index="233" name="[טבלה1_2].[OrderID].&amp;[10481]"/>
            <x15:cachedUniqueName index="234" name="[טבלה1_2].[OrderID].&amp;[10482]"/>
            <x15:cachedUniqueName index="235" name="[טבלה1_2].[OrderID].&amp;[10483]"/>
            <x15:cachedUniqueName index="236" name="[טבלה1_2].[OrderID].&amp;[10484]"/>
            <x15:cachedUniqueName index="237" name="[טבלה1_2].[OrderID].&amp;[10485]"/>
            <x15:cachedUniqueName index="238" name="[טבלה1_2].[OrderID].&amp;[10486]"/>
            <x15:cachedUniqueName index="239" name="[טבלה1_2].[OrderID].&amp;[10487]"/>
            <x15:cachedUniqueName index="240" name="[טבלה1_2].[OrderID].&amp;[10488]"/>
            <x15:cachedUniqueName index="241" name="[טבלה1_2].[OrderID].&amp;[10489]"/>
            <x15:cachedUniqueName index="242" name="[טבלה1_2].[OrderID].&amp;[10490]"/>
            <x15:cachedUniqueName index="243" name="[טבלה1_2].[OrderID].&amp;[10491]"/>
            <x15:cachedUniqueName index="244" name="[טבלה1_2].[OrderID].&amp;[10492]"/>
            <x15:cachedUniqueName index="245" name="[טבלה1_2].[OrderID].&amp;[10493]"/>
            <x15:cachedUniqueName index="246" name="[טבלה1_2].[OrderID].&amp;[10494]"/>
            <x15:cachedUniqueName index="247" name="[טבלה1_2].[OrderID].&amp;[10495]"/>
            <x15:cachedUniqueName index="248" name="[טבלה1_2].[OrderID].&amp;[10496]"/>
            <x15:cachedUniqueName index="249" name="[טבלה1_2].[OrderID].&amp;[10497]"/>
            <x15:cachedUniqueName index="250" name="[טבלה1_2].[OrderID].&amp;[10498]"/>
            <x15:cachedUniqueName index="251" name="[טבלה1_2].[OrderID].&amp;[10499]"/>
            <x15:cachedUniqueName index="252" name="[טבלה1_2].[OrderID].&amp;[10500]"/>
            <x15:cachedUniqueName index="253" name="[טבלה1_2].[OrderID].&amp;[10501]"/>
            <x15:cachedUniqueName index="254" name="[טבלה1_2].[OrderID].&amp;[10502]"/>
            <x15:cachedUniqueName index="255" name="[טבלה1_2].[OrderID].&amp;[10503]"/>
            <x15:cachedUniqueName index="256" name="[טבלה1_2].[OrderID].&amp;[10504]"/>
            <x15:cachedUniqueName index="257" name="[טבלה1_2].[OrderID].&amp;[10505]"/>
            <x15:cachedUniqueName index="258" name="[טבלה1_2].[OrderID].&amp;[10506]"/>
            <x15:cachedUniqueName index="259" name="[טבלה1_2].[OrderID].&amp;[10507]"/>
            <x15:cachedUniqueName index="260" name="[טבלה1_2].[OrderID].&amp;[10508]"/>
            <x15:cachedUniqueName index="261" name="[טבלה1_2].[OrderID].&amp;[10509]"/>
            <x15:cachedUniqueName index="262" name="[טבלה1_2].[OrderID].&amp;[10510]"/>
            <x15:cachedUniqueName index="263" name="[טבלה1_2].[OrderID].&amp;[10511]"/>
            <x15:cachedUniqueName index="264" name="[טבלה1_2].[OrderID].&amp;[10512]"/>
            <x15:cachedUniqueName index="265" name="[טבלה1_2].[OrderID].&amp;[10513]"/>
            <x15:cachedUniqueName index="266" name="[טבלה1_2].[OrderID].&amp;[10514]"/>
            <x15:cachedUniqueName index="267" name="[טבלה1_2].[OrderID].&amp;[10515]"/>
            <x15:cachedUniqueName index="268" name="[טבלה1_2].[OrderID].&amp;[10516]"/>
            <x15:cachedUniqueName index="269" name="[טבלה1_2].[OrderID].&amp;[10517]"/>
            <x15:cachedUniqueName index="270" name="[טבלה1_2].[OrderID].&amp;[10518]"/>
            <x15:cachedUniqueName index="271" name="[טבלה1_2].[OrderID].&amp;[10519]"/>
            <x15:cachedUniqueName index="272" name="[טבלה1_2].[OrderID].&amp;[10520]"/>
            <x15:cachedUniqueName index="273" name="[טבלה1_2].[OrderID].&amp;[10521]"/>
            <x15:cachedUniqueName index="274" name="[טבלה1_2].[OrderID].&amp;[10522]"/>
            <x15:cachedUniqueName index="275" name="[טבלה1_2].[OrderID].&amp;[10523]"/>
            <x15:cachedUniqueName index="276" name="[טבלה1_2].[OrderID].&amp;[10524]"/>
            <x15:cachedUniqueName index="277" name="[טבלה1_2].[OrderID].&amp;[10525]"/>
            <x15:cachedUniqueName index="278" name="[טבלה1_2].[OrderID].&amp;[10526]"/>
            <x15:cachedUniqueName index="279" name="[טבלה1_2].[OrderID].&amp;[10527]"/>
            <x15:cachedUniqueName index="280" name="[טבלה1_2].[OrderID].&amp;[10528]"/>
            <x15:cachedUniqueName index="281" name="[טבלה1_2].[OrderID].&amp;[10529]"/>
            <x15:cachedUniqueName index="282" name="[טבלה1_2].[OrderID].&amp;[10530]"/>
            <x15:cachedUniqueName index="283" name="[טבלה1_2].[OrderID].&amp;[10531]"/>
            <x15:cachedUniqueName index="284" name="[טבלה1_2].[OrderID].&amp;[10532]"/>
            <x15:cachedUniqueName index="285" name="[טבלה1_2].[OrderID].&amp;[10533]"/>
            <x15:cachedUniqueName index="286" name="[טבלה1_2].[OrderID].&amp;[10534]"/>
            <x15:cachedUniqueName index="287" name="[טבלה1_2].[OrderID].&amp;[10535]"/>
            <x15:cachedUniqueName index="288" name="[טבלה1_2].[OrderID].&amp;[10536]"/>
            <x15:cachedUniqueName index="289" name="[טבלה1_2].[OrderID].&amp;[10537]"/>
            <x15:cachedUniqueName index="290" name="[טבלה1_2].[OrderID].&amp;[10538]"/>
            <x15:cachedUniqueName index="291" name="[טבלה1_2].[OrderID].&amp;[10539]"/>
            <x15:cachedUniqueName index="292" name="[טבלה1_2].[OrderID].&amp;[10540]"/>
            <x15:cachedUniqueName index="293" name="[טבלה1_2].[OrderID].&amp;[10541]"/>
            <x15:cachedUniqueName index="294" name="[טבלה1_2].[OrderID].&amp;[10542]"/>
            <x15:cachedUniqueName index="295" name="[טבלה1_2].[OrderID].&amp;[10543]"/>
            <x15:cachedUniqueName index="296" name="[טבלה1_2].[OrderID].&amp;[10544]"/>
            <x15:cachedUniqueName index="297" name="[טבלה1_2].[OrderID].&amp;[10545]"/>
            <x15:cachedUniqueName index="298" name="[טבלה1_2].[OrderID].&amp;[10546]"/>
            <x15:cachedUniqueName index="299" name="[טבלה1_2].[OrderID].&amp;[10547]"/>
            <x15:cachedUniqueName index="300" name="[טבלה1_2].[OrderID].&amp;[10548]"/>
            <x15:cachedUniqueName index="301" name="[טבלה1_2].[OrderID].&amp;[10549]"/>
            <x15:cachedUniqueName index="302" name="[טבלה1_2].[OrderID].&amp;[10550]"/>
            <x15:cachedUniqueName index="303" name="[טבלה1_2].[OrderID].&amp;[10551]"/>
            <x15:cachedUniqueName index="304" name="[טבלה1_2].[OrderID].&amp;[10552]"/>
            <x15:cachedUniqueName index="305" name="[טבלה1_2].[OrderID].&amp;[10553]"/>
            <x15:cachedUniqueName index="306" name="[טבלה1_2].[OrderID].&amp;[10554]"/>
            <x15:cachedUniqueName index="307" name="[טבלה1_2].[OrderID].&amp;[10555]"/>
            <x15:cachedUniqueName index="308" name="[טבלה1_2].[OrderID].&amp;[10556]"/>
            <x15:cachedUniqueName index="309" name="[טבלה1_2].[OrderID].&amp;[10557]"/>
            <x15:cachedUniqueName index="310" name="[טבלה1_2].[OrderID].&amp;[10558]"/>
            <x15:cachedUniqueName index="311" name="[טבלה1_2].[OrderID].&amp;[10559]"/>
            <x15:cachedUniqueName index="312" name="[טבלה1_2].[OrderID].&amp;[10560]"/>
            <x15:cachedUniqueName index="313" name="[טבלה1_2].[OrderID].&amp;[10561]"/>
            <x15:cachedUniqueName index="314" name="[טבלה1_2].[OrderID].&amp;[10562]"/>
            <x15:cachedUniqueName index="315" name="[טבלה1_2].[OrderID].&amp;[10563]"/>
            <x15:cachedUniqueName index="316" name="[טבלה1_2].[OrderID].&amp;[10564]"/>
            <x15:cachedUniqueName index="317" name="[טבלה1_2].[OrderID].&amp;[10565]"/>
            <x15:cachedUniqueName index="318" name="[טבלה1_2].[OrderID].&amp;[10566]"/>
            <x15:cachedUniqueName index="319" name="[טבלה1_2].[OrderID].&amp;[10567]"/>
            <x15:cachedUniqueName index="320" name="[טבלה1_2].[OrderID].&amp;[10568]"/>
            <x15:cachedUniqueName index="321" name="[טבלה1_2].[OrderID].&amp;[10569]"/>
            <x15:cachedUniqueName index="322" name="[טבלה1_2].[OrderID].&amp;[10570]"/>
            <x15:cachedUniqueName index="323" name="[טבלה1_2].[OrderID].&amp;[10571]"/>
            <x15:cachedUniqueName index="324" name="[טבלה1_2].[OrderID].&amp;[10572]"/>
            <x15:cachedUniqueName index="325" name="[טבלה1_2].[OrderID].&amp;[10573]"/>
            <x15:cachedUniqueName index="326" name="[טבלה1_2].[OrderID].&amp;[10574]"/>
            <x15:cachedUniqueName index="327" name="[טבלה1_2].[OrderID].&amp;[10575]"/>
            <x15:cachedUniqueName index="328" name="[טבלה1_2].[OrderID].&amp;[10576]"/>
            <x15:cachedUniqueName index="329" name="[טבלה1_2].[OrderID].&amp;[10577]"/>
            <x15:cachedUniqueName index="330" name="[טבלה1_2].[OrderID].&amp;[10578]"/>
            <x15:cachedUniqueName index="331" name="[טבלה1_2].[OrderID].&amp;[10579]"/>
            <x15:cachedUniqueName index="332" name="[טבלה1_2].[OrderID].&amp;[10580]"/>
            <x15:cachedUniqueName index="333" name="[טבלה1_2].[OrderID].&amp;[10581]"/>
            <x15:cachedUniqueName index="334" name="[טבלה1_2].[OrderID].&amp;[10582]"/>
            <x15:cachedUniqueName index="335" name="[טבלה1_2].[OrderID].&amp;[10583]"/>
            <x15:cachedUniqueName index="336" name="[טבלה1_2].[OrderID].&amp;[10584]"/>
            <x15:cachedUniqueName index="337" name="[טבלה1_2].[OrderID].&amp;[10585]"/>
            <x15:cachedUniqueName index="338" name="[טבלה1_2].[OrderID].&amp;[10586]"/>
            <x15:cachedUniqueName index="339" name="[טבלה1_2].[OrderID].&amp;[10587]"/>
            <x15:cachedUniqueName index="340" name="[טבלה1_2].[OrderID].&amp;[10588]"/>
            <x15:cachedUniqueName index="341" name="[טבלה1_2].[OrderID].&amp;[10589]"/>
            <x15:cachedUniqueName index="342" name="[טבלה1_2].[OrderID].&amp;[10590]"/>
            <x15:cachedUniqueName index="343" name="[טבלה1_2].[OrderID].&amp;[10591]"/>
            <x15:cachedUniqueName index="344" name="[טבלה1_2].[OrderID].&amp;[10592]"/>
            <x15:cachedUniqueName index="345" name="[טבלה1_2].[OrderID].&amp;[10593]"/>
            <x15:cachedUniqueName index="346" name="[טבלה1_2].[OrderID].&amp;[10594]"/>
            <x15:cachedUniqueName index="347" name="[טבלה1_2].[OrderID].&amp;[10595]"/>
            <x15:cachedUniqueName index="348" name="[טבלה1_2].[OrderID].&amp;[10596]"/>
            <x15:cachedUniqueName index="349" name="[טבלה1_2].[OrderID].&amp;[10597]"/>
            <x15:cachedUniqueName index="350" name="[טבלה1_2].[OrderID].&amp;[10598]"/>
            <x15:cachedUniqueName index="351" name="[טבלה1_2].[OrderID].&amp;[10599]"/>
            <x15:cachedUniqueName index="352" name="[טבלה1_2].[OrderID].&amp;[10600]"/>
            <x15:cachedUniqueName index="353" name="[טבלה1_2].[OrderID].&amp;[10601]"/>
            <x15:cachedUniqueName index="354" name="[טבלה1_2].[OrderID].&amp;[10602]"/>
            <x15:cachedUniqueName index="355" name="[טבלה1_2].[OrderID].&amp;[10603]"/>
            <x15:cachedUniqueName index="356" name="[טבלה1_2].[OrderID].&amp;[10604]"/>
            <x15:cachedUniqueName index="357" name="[טבלה1_2].[OrderID].&amp;[10605]"/>
            <x15:cachedUniqueName index="358" name="[טבלה1_2].[OrderID].&amp;[10606]"/>
            <x15:cachedUniqueName index="359" name="[טבלה1_2].[OrderID].&amp;[10607]"/>
            <x15:cachedUniqueName index="360" name="[טבלה1_2].[OrderID].&amp;[10608]"/>
            <x15:cachedUniqueName index="361" name="[טבלה1_2].[OrderID].&amp;[10609]"/>
            <x15:cachedUniqueName index="362" name="[טבלה1_2].[OrderID].&amp;[10610]"/>
            <x15:cachedUniqueName index="363" name="[טבלה1_2].[OrderID].&amp;[10611]"/>
            <x15:cachedUniqueName index="364" name="[טבלה1_2].[OrderID].&amp;[10612]"/>
            <x15:cachedUniqueName index="365" name="[טבלה1_2].[OrderID].&amp;[10613]"/>
            <x15:cachedUniqueName index="366" name="[טבלה1_2].[OrderID].&amp;[10614]"/>
            <x15:cachedUniqueName index="367" name="[טבלה1_2].[OrderID].&amp;[10615]"/>
            <x15:cachedUniqueName index="368" name="[טבלה1_2].[OrderID].&amp;[10616]"/>
            <x15:cachedUniqueName index="369" name="[טבלה1_2].[OrderID].&amp;[10617]"/>
            <x15:cachedUniqueName index="370" name="[טבלה1_2].[OrderID].&amp;[10618]"/>
            <x15:cachedUniqueName index="371" name="[טבלה1_2].[OrderID].&amp;[10619]"/>
            <x15:cachedUniqueName index="372" name="[טבלה1_2].[OrderID].&amp;[10620]"/>
            <x15:cachedUniqueName index="373" name="[טבלה1_2].[OrderID].&amp;[10621]"/>
            <x15:cachedUniqueName index="374" name="[טבלה1_2].[OrderID].&amp;[10622]"/>
            <x15:cachedUniqueName index="375" name="[טבלה1_2].[OrderID].&amp;[10623]"/>
            <x15:cachedUniqueName index="376" name="[טבלה1_2].[OrderID].&amp;[10624]"/>
            <x15:cachedUniqueName index="377" name="[טבלה1_2].[OrderID].&amp;[10625]"/>
            <x15:cachedUniqueName index="378" name="[טבלה1_2].[OrderID].&amp;[10626]"/>
            <x15:cachedUniqueName index="379" name="[טבלה1_2].[OrderID].&amp;[10627]"/>
            <x15:cachedUniqueName index="380" name="[טבלה1_2].[OrderID].&amp;[10628]"/>
            <x15:cachedUniqueName index="381" name="[טבלה1_2].[OrderID].&amp;[10629]"/>
            <x15:cachedUniqueName index="382" name="[טבלה1_2].[OrderID].&amp;[10630]"/>
            <x15:cachedUniqueName index="383" name="[טבלה1_2].[OrderID].&amp;[10631]"/>
            <x15:cachedUniqueName index="384" name="[טבלה1_2].[OrderID].&amp;[10632]"/>
            <x15:cachedUniqueName index="385" name="[טבלה1_2].[OrderID].&amp;[10633]"/>
            <x15:cachedUniqueName index="386" name="[טבלה1_2].[OrderID].&amp;[10634]"/>
            <x15:cachedUniqueName index="387" name="[טבלה1_2].[OrderID].&amp;[10635]"/>
            <x15:cachedUniqueName index="388" name="[טבלה1_2].[OrderID].&amp;[10636]"/>
            <x15:cachedUniqueName index="389" name="[טבלה1_2].[OrderID].&amp;[10637]"/>
            <x15:cachedUniqueName index="390" name="[טבלה1_2].[OrderID].&amp;[10638]"/>
            <x15:cachedUniqueName index="391" name="[טבלה1_2].[OrderID].&amp;[10639]"/>
            <x15:cachedUniqueName index="392" name="[טבלה1_2].[OrderID].&amp;[10640]"/>
            <x15:cachedUniqueName index="393" name="[טבלה1_2].[OrderID].&amp;[10641]"/>
            <x15:cachedUniqueName index="394" name="[טבלה1_2].[OrderID].&amp;[10642]"/>
            <x15:cachedUniqueName index="395" name="[טבלה1_2].[OrderID].&amp;[10643]"/>
            <x15:cachedUniqueName index="396" name="[טבלה1_2].[OrderID].&amp;[10644]"/>
            <x15:cachedUniqueName index="397" name="[טבלה1_2].[OrderID].&amp;[10645]"/>
            <x15:cachedUniqueName index="398" name="[טבלה1_2].[OrderID].&amp;[10646]"/>
            <x15:cachedUniqueName index="399" name="[טבלה1_2].[OrderID].&amp;[10647]"/>
            <x15:cachedUniqueName index="400" name="[טבלה1_2].[OrderID].&amp;[10648]"/>
            <x15:cachedUniqueName index="401" name="[טבלה1_2].[OrderID].&amp;[10649]"/>
            <x15:cachedUniqueName index="402" name="[טבלה1_2].[OrderID].&amp;[10650]"/>
            <x15:cachedUniqueName index="403" name="[טבלה1_2].[OrderID].&amp;[10651]"/>
            <x15:cachedUniqueName index="404" name="[טבלה1_2].[OrderID].&amp;[10652]"/>
            <x15:cachedUniqueName index="405" name="[טבלה1_2].[OrderID].&amp;[10653]"/>
            <x15:cachedUniqueName index="406" name="[טבלה1_2].[OrderID].&amp;[10654]"/>
            <x15:cachedUniqueName index="407" name="[טבלה1_2].[OrderID].&amp;[10655]"/>
            <x15:cachedUniqueName index="408" name="[טבלה1_2].[OrderID].&amp;[10656]"/>
            <x15:cachedUniqueName index="409" name="[טבלה1_2].[OrderID].&amp;[10657]"/>
            <x15:cachedUniqueName index="410" name="[טבלה1_2].[OrderID].&amp;[10658]"/>
            <x15:cachedUniqueName index="411" name="[טבלה1_2].[OrderID].&amp;[10659]"/>
            <x15:cachedUniqueName index="412" name="[טבלה1_2].[OrderID].&amp;[10660]"/>
            <x15:cachedUniqueName index="413" name="[טבלה1_2].[OrderID].&amp;[10661]"/>
            <x15:cachedUniqueName index="414" name="[טבלה1_2].[OrderID].&amp;[10662]"/>
            <x15:cachedUniqueName index="415" name="[טבלה1_2].[OrderID].&amp;[10663]"/>
            <x15:cachedUniqueName index="416" name="[טבלה1_2].[OrderID].&amp;[10664]"/>
            <x15:cachedUniqueName index="417" name="[טבלה1_2].[OrderID].&amp;[10665]"/>
            <x15:cachedUniqueName index="418" name="[טבלה1_2].[OrderID].&amp;[10666]"/>
            <x15:cachedUniqueName index="419" name="[טבלה1_2].[OrderID].&amp;[10667]"/>
            <x15:cachedUniqueName index="420" name="[טבלה1_2].[OrderID].&amp;[10668]"/>
            <x15:cachedUniqueName index="421" name="[טבלה1_2].[OrderID].&amp;[10669]"/>
            <x15:cachedUniqueName index="422" name="[טבלה1_2].[OrderID].&amp;[10670]"/>
            <x15:cachedUniqueName index="423" name="[טבלה1_2].[OrderID].&amp;[10671]"/>
            <x15:cachedUniqueName index="424" name="[טבלה1_2].[OrderID].&amp;[10672]"/>
            <x15:cachedUniqueName index="425" name="[טבלה1_2].[OrderID].&amp;[10673]"/>
            <x15:cachedUniqueName index="426" name="[טבלה1_2].[OrderID].&amp;[10674]"/>
            <x15:cachedUniqueName index="427" name="[טבלה1_2].[OrderID].&amp;[10675]"/>
            <x15:cachedUniqueName index="428" name="[טבלה1_2].[OrderID].&amp;[10676]"/>
            <x15:cachedUniqueName index="429" name="[טבלה1_2].[OrderID].&amp;[10677]"/>
            <x15:cachedUniqueName index="430" name="[טבלה1_2].[OrderID].&amp;[10678]"/>
            <x15:cachedUniqueName index="431" name="[טבלה1_2].[OrderID].&amp;[10679]"/>
            <x15:cachedUniqueName index="432" name="[טבלה1_2].[OrderID].&amp;[10680]"/>
            <x15:cachedUniqueName index="433" name="[טבלה1_2].[OrderID].&amp;[10681]"/>
            <x15:cachedUniqueName index="434" name="[טבלה1_2].[OrderID].&amp;[10682]"/>
            <x15:cachedUniqueName index="435" name="[טבלה1_2].[OrderID].&amp;[10683]"/>
            <x15:cachedUniqueName index="436" name="[טבלה1_2].[OrderID].&amp;[10684]"/>
            <x15:cachedUniqueName index="437" name="[טבלה1_2].[OrderID].&amp;[10685]"/>
            <x15:cachedUniqueName index="438" name="[טבלה1_2].[OrderID].&amp;[10686]"/>
            <x15:cachedUniqueName index="439" name="[טבלה1_2].[OrderID].&amp;[10687]"/>
            <x15:cachedUniqueName index="440" name="[טבלה1_2].[OrderID].&amp;[10688]"/>
            <x15:cachedUniqueName index="441" name="[טבלה1_2].[OrderID].&amp;[10689]"/>
            <x15:cachedUniqueName index="442" name="[טבלה1_2].[OrderID].&amp;[10690]"/>
            <x15:cachedUniqueName index="443" name="[טבלה1_2].[OrderID].&amp;[10691]"/>
            <x15:cachedUniqueName index="444" name="[טבלה1_2].[OrderID].&amp;[10692]"/>
            <x15:cachedUniqueName index="445" name="[טבלה1_2].[OrderID].&amp;[10693]"/>
            <x15:cachedUniqueName index="446" name="[טבלה1_2].[OrderID].&amp;[10694]"/>
            <x15:cachedUniqueName index="447" name="[טבלה1_2].[OrderID].&amp;[10695]"/>
            <x15:cachedUniqueName index="448" name="[טבלה1_2].[OrderID].&amp;[10696]"/>
            <x15:cachedUniqueName index="449" name="[טבלה1_2].[OrderID].&amp;[10697]"/>
            <x15:cachedUniqueName index="450" name="[טבלה1_2].[OrderID].&amp;[10698]"/>
            <x15:cachedUniqueName index="451" name="[טבלה1_2].[OrderID].&amp;[10699]"/>
            <x15:cachedUniqueName index="452" name="[טבלה1_2].[OrderID].&amp;[10700]"/>
            <x15:cachedUniqueName index="453" name="[טבלה1_2].[OrderID].&amp;[10701]"/>
            <x15:cachedUniqueName index="454" name="[טבלה1_2].[OrderID].&amp;[10702]"/>
            <x15:cachedUniqueName index="455" name="[טבלה1_2].[OrderID].&amp;[10703]"/>
            <x15:cachedUniqueName index="456" name="[טבלה1_2].[OrderID].&amp;[10704]"/>
            <x15:cachedUniqueName index="457" name="[טבלה1_2].[OrderID].&amp;[10705]"/>
            <x15:cachedUniqueName index="458" name="[טבלה1_2].[OrderID].&amp;[10706]"/>
            <x15:cachedUniqueName index="459" name="[טבלה1_2].[OrderID].&amp;[10707]"/>
            <x15:cachedUniqueName index="460" name="[טבלה1_2].[OrderID].&amp;[10708]"/>
            <x15:cachedUniqueName index="461" name="[טבלה1_2].[OrderID].&amp;[10709]"/>
            <x15:cachedUniqueName index="462" name="[טבלה1_2].[OrderID].&amp;[10710]"/>
            <x15:cachedUniqueName index="463" name="[טבלה1_2].[OrderID].&amp;[10711]"/>
            <x15:cachedUniqueName index="464" name="[טבלה1_2].[OrderID].&amp;[10712]"/>
            <x15:cachedUniqueName index="465" name="[טבלה1_2].[OrderID].&amp;[10713]"/>
            <x15:cachedUniqueName index="466" name="[טבלה1_2].[OrderID].&amp;[10714]"/>
            <x15:cachedUniqueName index="467" name="[טבלה1_2].[OrderID].&amp;[10715]"/>
            <x15:cachedUniqueName index="468" name="[טבלה1_2].[OrderID].&amp;[10716]"/>
            <x15:cachedUniqueName index="469" name="[טבלה1_2].[OrderID].&amp;[10717]"/>
            <x15:cachedUniqueName index="470" name="[טבלה1_2].[OrderID].&amp;[10718]"/>
            <x15:cachedUniqueName index="471" name="[טבלה1_2].[OrderID].&amp;[10719]"/>
            <x15:cachedUniqueName index="472" name="[טבלה1_2].[OrderID].&amp;[10720]"/>
            <x15:cachedUniqueName index="473" name="[טבלה1_2].[OrderID].&amp;[10721]"/>
            <x15:cachedUniqueName index="474" name="[טבלה1_2].[OrderID].&amp;[10722]"/>
            <x15:cachedUniqueName index="475" name="[טבלה1_2].[OrderID].&amp;[10723]"/>
            <x15:cachedUniqueName index="476" name="[טבלה1_2].[OrderID].&amp;[10724]"/>
            <x15:cachedUniqueName index="477" name="[טבלה1_2].[OrderID].&amp;[10725]"/>
            <x15:cachedUniqueName index="478" name="[טבלה1_2].[OrderID].&amp;[10726]"/>
            <x15:cachedUniqueName index="479" name="[טבלה1_2].[OrderID].&amp;[10727]"/>
            <x15:cachedUniqueName index="480" name="[טבלה1_2].[OrderID].&amp;[10728]"/>
            <x15:cachedUniqueName index="481" name="[טבלה1_2].[OrderID].&amp;[10729]"/>
            <x15:cachedUniqueName index="482" name="[טבלה1_2].[OrderID].&amp;[10730]"/>
            <x15:cachedUniqueName index="483" name="[טבלה1_2].[OrderID].&amp;[10731]"/>
            <x15:cachedUniqueName index="484" name="[טבלה1_2].[OrderID].&amp;[10732]"/>
            <x15:cachedUniqueName index="485" name="[טבלה1_2].[OrderID].&amp;[10733]"/>
            <x15:cachedUniqueName index="486" name="[טבלה1_2].[OrderID].&amp;[10734]"/>
            <x15:cachedUniqueName index="487" name="[טבלה1_2].[OrderID].&amp;[10735]"/>
            <x15:cachedUniqueName index="488" name="[טבלה1_2].[OrderID].&amp;[10736]"/>
            <x15:cachedUniqueName index="489" name="[טבלה1_2].[OrderID].&amp;[10737]"/>
            <x15:cachedUniqueName index="490" name="[טבלה1_2].[OrderID].&amp;[10738]"/>
            <x15:cachedUniqueName index="491" name="[טבלה1_2].[OrderID].&amp;[10739]"/>
            <x15:cachedUniqueName index="492" name="[טבלה1_2].[OrderID].&amp;[10740]"/>
            <x15:cachedUniqueName index="493" name="[טבלה1_2].[OrderID].&amp;[10741]"/>
            <x15:cachedUniqueName index="494" name="[טבלה1_2].[OrderID].&amp;[10742]"/>
            <x15:cachedUniqueName index="495" name="[טבלה1_2].[OrderID].&amp;[10743]"/>
            <x15:cachedUniqueName index="496" name="[טבלה1_2].[OrderID].&amp;[10744]"/>
            <x15:cachedUniqueName index="497" name="[טבלה1_2].[OrderID].&amp;[10745]"/>
            <x15:cachedUniqueName index="498" name="[טבלה1_2].[OrderID].&amp;[10746]"/>
            <x15:cachedUniqueName index="499" name="[טבלה1_2].[OrderID].&amp;[10747]"/>
            <x15:cachedUniqueName index="500" name="[טבלה1_2].[OrderID].&amp;[10748]"/>
            <x15:cachedUniqueName index="501" name="[טבלה1_2].[OrderID].&amp;[10749]"/>
            <x15:cachedUniqueName index="502" name="[טבלה1_2].[OrderID].&amp;[10750]"/>
            <x15:cachedUniqueName index="503" name="[טבלה1_2].[OrderID].&amp;[10751]"/>
            <x15:cachedUniqueName index="504" name="[טבלה1_2].[OrderID].&amp;[10752]"/>
            <x15:cachedUniqueName index="505" name="[טבלה1_2].[OrderID].&amp;[10753]"/>
            <x15:cachedUniqueName index="506" name="[טבלה1_2].[OrderID].&amp;[10754]"/>
            <x15:cachedUniqueName index="507" name="[טבלה1_2].[OrderID].&amp;[10755]"/>
            <x15:cachedUniqueName index="508" name="[טבלה1_2].[OrderID].&amp;[10756]"/>
            <x15:cachedUniqueName index="509" name="[טבלה1_2].[OrderID].&amp;[10757]"/>
            <x15:cachedUniqueName index="510" name="[טבלה1_2].[OrderID].&amp;[10758]"/>
            <x15:cachedUniqueName index="511" name="[טבלה1_2].[OrderID].&amp;[10759]"/>
            <x15:cachedUniqueName index="512" name="[טבלה1_2].[OrderID].&amp;[10760]"/>
            <x15:cachedUniqueName index="513" name="[טבלה1_2].[OrderID].&amp;[10761]"/>
            <x15:cachedUniqueName index="514" name="[טבלה1_2].[OrderID].&amp;[10762]"/>
            <x15:cachedUniqueName index="515" name="[טבלה1_2].[OrderID].&amp;[10763]"/>
            <x15:cachedUniqueName index="516" name="[טבלה1_2].[OrderID].&amp;[10764]"/>
            <x15:cachedUniqueName index="517" name="[טבלה1_2].[OrderID].&amp;[10765]"/>
            <x15:cachedUniqueName index="518" name="[טבלה1_2].[OrderID].&amp;[10766]"/>
            <x15:cachedUniqueName index="519" name="[טבלה1_2].[OrderID].&amp;[10767]"/>
            <x15:cachedUniqueName index="520" name="[טבלה1_2].[OrderID].&amp;[10768]"/>
            <x15:cachedUniqueName index="521" name="[טבלה1_2].[OrderID].&amp;[10769]"/>
            <x15:cachedUniqueName index="522" name="[טבלה1_2].[OrderID].&amp;[10770]"/>
            <x15:cachedUniqueName index="523" name="[טבלה1_2].[OrderID].&amp;[10771]"/>
            <x15:cachedUniqueName index="524" name="[טבלה1_2].[OrderID].&amp;[10772]"/>
            <x15:cachedUniqueName index="525" name="[טבלה1_2].[OrderID].&amp;[10773]"/>
            <x15:cachedUniqueName index="526" name="[טבלה1_2].[OrderID].&amp;[10774]"/>
            <x15:cachedUniqueName index="527" name="[טבלה1_2].[OrderID].&amp;[10775]"/>
            <x15:cachedUniqueName index="528" name="[טבלה1_2].[OrderID].&amp;[10776]"/>
            <x15:cachedUniqueName index="529" name="[טבלה1_2].[OrderID].&amp;[10777]"/>
            <x15:cachedUniqueName index="530" name="[טבלה1_2].[OrderID].&amp;[10778]"/>
            <x15:cachedUniqueName index="531" name="[טבלה1_2].[OrderID].&amp;[10779]"/>
            <x15:cachedUniqueName index="532" name="[טבלה1_2].[OrderID].&amp;[10780]"/>
            <x15:cachedUniqueName index="533" name="[טבלה1_2].[OrderID].&amp;[10781]"/>
            <x15:cachedUniqueName index="534" name="[טבלה1_2].[OrderID].&amp;[10782]"/>
            <x15:cachedUniqueName index="535" name="[טבלה1_2].[OrderID].&amp;[10783]"/>
            <x15:cachedUniqueName index="536" name="[טבלה1_2].[OrderID].&amp;[10784]"/>
            <x15:cachedUniqueName index="537" name="[טבלה1_2].[OrderID].&amp;[10785]"/>
            <x15:cachedUniqueName index="538" name="[טבלה1_2].[OrderID].&amp;[10786]"/>
            <x15:cachedUniqueName index="539" name="[טבלה1_2].[OrderID].&amp;[10787]"/>
            <x15:cachedUniqueName index="540" name="[טבלה1_2].[OrderID].&amp;[10788]"/>
            <x15:cachedUniqueName index="541" name="[טבלה1_2].[OrderID].&amp;[10789]"/>
            <x15:cachedUniqueName index="542" name="[טבלה1_2].[OrderID].&amp;[10790]"/>
            <x15:cachedUniqueName index="543" name="[טבלה1_2].[OrderID].&amp;[10791]"/>
            <x15:cachedUniqueName index="544" name="[טבלה1_2].[OrderID].&amp;[10792]"/>
            <x15:cachedUniqueName index="545" name="[טבלה1_2].[OrderID].&amp;[10793]"/>
            <x15:cachedUniqueName index="546" name="[טבלה1_2].[OrderID].&amp;[10794]"/>
            <x15:cachedUniqueName index="547" name="[טבלה1_2].[OrderID].&amp;[10795]"/>
            <x15:cachedUniqueName index="548" name="[טבלה1_2].[OrderID].&amp;[10796]"/>
            <x15:cachedUniqueName index="549" name="[טבלה1_2].[OrderID].&amp;[10797]"/>
            <x15:cachedUniqueName index="550" name="[טבלה1_2].[OrderID].&amp;[10798]"/>
            <x15:cachedUniqueName index="551" name="[טבלה1_2].[OrderID].&amp;[10799]"/>
            <x15:cachedUniqueName index="552" name="[טבלה1_2].[OrderID].&amp;[10800]"/>
            <x15:cachedUniqueName index="553" name="[טבלה1_2].[OrderID].&amp;[10801]"/>
            <x15:cachedUniqueName index="554" name="[טבלה1_2].[OrderID].&amp;[10802]"/>
            <x15:cachedUniqueName index="555" name="[טבלה1_2].[OrderID].&amp;[10803]"/>
            <x15:cachedUniqueName index="556" name="[טבלה1_2].[OrderID].&amp;[10804]"/>
            <x15:cachedUniqueName index="557" name="[טבלה1_2].[OrderID].&amp;[10805]"/>
            <x15:cachedUniqueName index="558" name="[טבלה1_2].[OrderID].&amp;[10806]"/>
            <x15:cachedUniqueName index="559" name="[טבלה1_2].[OrderID].&amp;[10807]"/>
            <x15:cachedUniqueName index="560" name="[טבלה1_2].[OrderID].&amp;[10808]"/>
            <x15:cachedUniqueName index="561" name="[טבלה1_2].[OrderID].&amp;[10809]"/>
            <x15:cachedUniqueName index="562" name="[טבלה1_2].[OrderID].&amp;[10810]"/>
            <x15:cachedUniqueName index="563" name="[טבלה1_2].[OrderID].&amp;[10811]"/>
            <x15:cachedUniqueName index="564" name="[טבלה1_2].[OrderID].&amp;[10812]"/>
            <x15:cachedUniqueName index="565" name="[טבלה1_2].[OrderID].&amp;[10813]"/>
            <x15:cachedUniqueName index="566" name="[טבלה1_2].[OrderID].&amp;[10814]"/>
            <x15:cachedUniqueName index="567" name="[טבלה1_2].[OrderID].&amp;[10815]"/>
            <x15:cachedUniqueName index="568" name="[טבלה1_2].[OrderID].&amp;[10816]"/>
            <x15:cachedUniqueName index="569" name="[טבלה1_2].[OrderID].&amp;[10817]"/>
            <x15:cachedUniqueName index="570" name="[טבלה1_2].[OrderID].&amp;[10818]"/>
            <x15:cachedUniqueName index="571" name="[טבלה1_2].[OrderID].&amp;[10819]"/>
            <x15:cachedUniqueName index="572" name="[טבלה1_2].[OrderID].&amp;[10820]"/>
            <x15:cachedUniqueName index="573" name="[טבלה1_2].[OrderID].&amp;[10821]"/>
            <x15:cachedUniqueName index="574" name="[טבלה1_2].[OrderID].&amp;[10822]"/>
            <x15:cachedUniqueName index="575" name="[טבלה1_2].[OrderID].&amp;[10823]"/>
            <x15:cachedUniqueName index="576" name="[טבלה1_2].[OrderID].&amp;[10824]"/>
            <x15:cachedUniqueName index="577" name="[טבלה1_2].[OrderID].&amp;[10825]"/>
            <x15:cachedUniqueName index="578" name="[טבלה1_2].[OrderID].&amp;[10826]"/>
            <x15:cachedUniqueName index="579" name="[טבלה1_2].[OrderID].&amp;[10827]"/>
            <x15:cachedUniqueName index="580" name="[טבלה1_2].[OrderID].&amp;[10828]"/>
            <x15:cachedUniqueName index="581" name="[טבלה1_2].[OrderID].&amp;[10829]"/>
            <x15:cachedUniqueName index="582" name="[טבלה1_2].[OrderID].&amp;[10830]"/>
            <x15:cachedUniqueName index="583" name="[טבלה1_2].[OrderID].&amp;[10831]"/>
            <x15:cachedUniqueName index="584" name="[טבלה1_2].[OrderID].&amp;[10832]"/>
            <x15:cachedUniqueName index="585" name="[טבלה1_2].[OrderID].&amp;[10833]"/>
            <x15:cachedUniqueName index="586" name="[טבלה1_2].[OrderID].&amp;[10834]"/>
            <x15:cachedUniqueName index="587" name="[טבלה1_2].[OrderID].&amp;[10835]"/>
            <x15:cachedUniqueName index="588" name="[טבלה1_2].[OrderID].&amp;[10836]"/>
            <x15:cachedUniqueName index="589" name="[טבלה1_2].[OrderID].&amp;[10837]"/>
            <x15:cachedUniqueName index="590" name="[טבלה1_2].[OrderID].&amp;[10838]"/>
            <x15:cachedUniqueName index="591" name="[טבלה1_2].[OrderID].&amp;[10839]"/>
            <x15:cachedUniqueName index="592" name="[טבלה1_2].[OrderID].&amp;[10840]"/>
            <x15:cachedUniqueName index="593" name="[טבלה1_2].[OrderID].&amp;[10841]"/>
            <x15:cachedUniqueName index="594" name="[טבלה1_2].[OrderID].&amp;[10842]"/>
            <x15:cachedUniqueName index="595" name="[טבלה1_2].[OrderID].&amp;[10843]"/>
            <x15:cachedUniqueName index="596" name="[טבלה1_2].[OrderID].&amp;[10844]"/>
            <x15:cachedUniqueName index="597" name="[טבלה1_2].[OrderID].&amp;[10845]"/>
            <x15:cachedUniqueName index="598" name="[טבלה1_2].[OrderID].&amp;[10846]"/>
            <x15:cachedUniqueName index="599" name="[טבלה1_2].[OrderID].&amp;[10847]"/>
            <x15:cachedUniqueName index="600" name="[טבלה1_2].[OrderID].&amp;[10848]"/>
            <x15:cachedUniqueName index="601" name="[טבלה1_2].[OrderID].&amp;[10849]"/>
            <x15:cachedUniqueName index="602" name="[טבלה1_2].[OrderID].&amp;[10850]"/>
            <x15:cachedUniqueName index="603" name="[טבלה1_2].[OrderID].&amp;[10851]"/>
            <x15:cachedUniqueName index="604" name="[טבלה1_2].[OrderID].&amp;[10852]"/>
            <x15:cachedUniqueName index="605" name="[טבלה1_2].[OrderID].&amp;[10853]"/>
            <x15:cachedUniqueName index="606" name="[טבלה1_2].[OrderID].&amp;[10854]"/>
            <x15:cachedUniqueName index="607" name="[טבלה1_2].[OrderID].&amp;[10855]"/>
            <x15:cachedUniqueName index="608" name="[טבלה1_2].[OrderID].&amp;[10856]"/>
            <x15:cachedUniqueName index="609" name="[טבלה1_2].[OrderID].&amp;[10857]"/>
            <x15:cachedUniqueName index="610" name="[טבלה1_2].[OrderID].&amp;[10858]"/>
            <x15:cachedUniqueName index="611" name="[טבלה1_2].[OrderID].&amp;[10859]"/>
            <x15:cachedUniqueName index="612" name="[טבלה1_2].[OrderID].&amp;[10860]"/>
            <x15:cachedUniqueName index="613" name="[טבלה1_2].[OrderID].&amp;[10861]"/>
            <x15:cachedUniqueName index="614" name="[טבלה1_2].[OrderID].&amp;[10862]"/>
            <x15:cachedUniqueName index="615" name="[טבלה1_2].[OrderID].&amp;[10863]"/>
            <x15:cachedUniqueName index="616" name="[טבלה1_2].[OrderID].&amp;[10864]"/>
            <x15:cachedUniqueName index="617" name="[טבלה1_2].[OrderID].&amp;[10865]"/>
            <x15:cachedUniqueName index="618" name="[טבלה1_2].[OrderID].&amp;[10866]"/>
            <x15:cachedUniqueName index="619" name="[טבלה1_2].[OrderID].&amp;[10867]"/>
            <x15:cachedUniqueName index="620" name="[טבלה1_2].[OrderID].&amp;[10868]"/>
            <x15:cachedUniqueName index="621" name="[טבלה1_2].[OrderID].&amp;[10869]"/>
            <x15:cachedUniqueName index="622" name="[טבלה1_2].[OrderID].&amp;[10870]"/>
            <x15:cachedUniqueName index="623" name="[טבלה1_2].[OrderID].&amp;[10871]"/>
            <x15:cachedUniqueName index="624" name="[טבלה1_2].[OrderID].&amp;[10872]"/>
            <x15:cachedUniqueName index="625" name="[טבלה1_2].[OrderID].&amp;[10873]"/>
            <x15:cachedUniqueName index="626" name="[טבלה1_2].[OrderID].&amp;[10874]"/>
            <x15:cachedUniqueName index="627" name="[טבלה1_2].[OrderID].&amp;[10875]"/>
            <x15:cachedUniqueName index="628" name="[טבלה1_2].[OrderID].&amp;[10876]"/>
            <x15:cachedUniqueName index="629" name="[טבלה1_2].[OrderID].&amp;[10877]"/>
            <x15:cachedUniqueName index="630" name="[טבלה1_2].[OrderID].&amp;[10878]"/>
            <x15:cachedUniqueName index="631" name="[טבלה1_2].[OrderID].&amp;[10879]"/>
            <x15:cachedUniqueName index="632" name="[טבלה1_2].[OrderID].&amp;[10880]"/>
            <x15:cachedUniqueName index="633" name="[טבלה1_2].[OrderID].&amp;[10881]"/>
            <x15:cachedUniqueName index="634" name="[טבלה1_2].[OrderID].&amp;[10882]"/>
            <x15:cachedUniqueName index="635" name="[טבלה1_2].[OrderID].&amp;[10883]"/>
            <x15:cachedUniqueName index="636" name="[טבלה1_2].[OrderID].&amp;[10884]"/>
            <x15:cachedUniqueName index="637" name="[טבלה1_2].[OrderID].&amp;[10885]"/>
            <x15:cachedUniqueName index="638" name="[טבלה1_2].[OrderID].&amp;[10886]"/>
            <x15:cachedUniqueName index="639" name="[טבלה1_2].[OrderID].&amp;[10887]"/>
            <x15:cachedUniqueName index="640" name="[טבלה1_2].[OrderID].&amp;[10888]"/>
            <x15:cachedUniqueName index="641" name="[טבלה1_2].[OrderID].&amp;[10889]"/>
            <x15:cachedUniqueName index="642" name="[טבלה1_2].[OrderID].&amp;[10890]"/>
            <x15:cachedUniqueName index="643" name="[טבלה1_2].[OrderID].&amp;[10891]"/>
            <x15:cachedUniqueName index="644" name="[טבלה1_2].[OrderID].&amp;[10892]"/>
            <x15:cachedUniqueName index="645" name="[טבלה1_2].[OrderID].&amp;[10893]"/>
            <x15:cachedUniqueName index="646" name="[טבלה1_2].[OrderID].&amp;[10894]"/>
            <x15:cachedUniqueName index="647" name="[טבלה1_2].[OrderID].&amp;[10895]"/>
            <x15:cachedUniqueName index="648" name="[טבלה1_2].[OrderID].&amp;[10896]"/>
            <x15:cachedUniqueName index="649" name="[טבלה1_2].[OrderID].&amp;[10897]"/>
            <x15:cachedUniqueName index="650" name="[טבלה1_2].[OrderID].&amp;[10898]"/>
            <x15:cachedUniqueName index="651" name="[טבלה1_2].[OrderID].&amp;[10899]"/>
            <x15:cachedUniqueName index="652" name="[טבלה1_2].[OrderID].&amp;[10900]"/>
            <x15:cachedUniqueName index="653" name="[טבלה1_2].[OrderID].&amp;[10901]"/>
            <x15:cachedUniqueName index="654" name="[טבלה1_2].[OrderID].&amp;[10902]"/>
            <x15:cachedUniqueName index="655" name="[טבלה1_2].[OrderID].&amp;[10903]"/>
            <x15:cachedUniqueName index="656" name="[טבלה1_2].[OrderID].&amp;[10904]"/>
            <x15:cachedUniqueName index="657" name="[טבלה1_2].[OrderID].&amp;[10905]"/>
            <x15:cachedUniqueName index="658" name="[טבלה1_2].[OrderID].&amp;[10906]"/>
            <x15:cachedUniqueName index="659" name="[טבלה1_2].[OrderID].&amp;[10907]"/>
            <x15:cachedUniqueName index="660" name="[טבלה1_2].[OrderID].&amp;[10908]"/>
            <x15:cachedUniqueName index="661" name="[טבלה1_2].[OrderID].&amp;[10909]"/>
            <x15:cachedUniqueName index="662" name="[טבלה1_2].[OrderID].&amp;[10910]"/>
            <x15:cachedUniqueName index="663" name="[טבלה1_2].[OrderID].&amp;[10911]"/>
            <x15:cachedUniqueName index="664" name="[טבלה1_2].[OrderID].&amp;[10912]"/>
            <x15:cachedUniqueName index="665" name="[טבלה1_2].[OrderID].&amp;[10913]"/>
            <x15:cachedUniqueName index="666" name="[טבלה1_2].[OrderID].&amp;[10914]"/>
            <x15:cachedUniqueName index="667" name="[טבלה1_2].[OrderID].&amp;[10915]"/>
            <x15:cachedUniqueName index="668" name="[טבלה1_2].[OrderID].&amp;[10916]"/>
            <x15:cachedUniqueName index="669" name="[טבלה1_2].[OrderID].&amp;[10917]"/>
            <x15:cachedUniqueName index="670" name="[טבלה1_2].[OrderID].&amp;[10918]"/>
            <x15:cachedUniqueName index="671" name="[טבלה1_2].[OrderID].&amp;[10919]"/>
            <x15:cachedUniqueName index="672" name="[טבלה1_2].[OrderID].&amp;[10920]"/>
            <x15:cachedUniqueName index="673" name="[טבלה1_2].[OrderID].&amp;[10921]"/>
            <x15:cachedUniqueName index="674" name="[טבלה1_2].[OrderID].&amp;[10922]"/>
            <x15:cachedUniqueName index="675" name="[טבלה1_2].[OrderID].&amp;[10923]"/>
            <x15:cachedUniqueName index="676" name="[טבלה1_2].[OrderID].&amp;[10924]"/>
            <x15:cachedUniqueName index="677" name="[טבלה1_2].[OrderID].&amp;[10925]"/>
            <x15:cachedUniqueName index="678" name="[טבלה1_2].[OrderID].&amp;[10926]"/>
            <x15:cachedUniqueName index="679" name="[טבלה1_2].[OrderID].&amp;[10927]"/>
            <x15:cachedUniqueName index="680" name="[טבלה1_2].[OrderID].&amp;[10928]"/>
            <x15:cachedUniqueName index="681" name="[טבלה1_2].[OrderID].&amp;[10929]"/>
            <x15:cachedUniqueName index="682" name="[טבלה1_2].[OrderID].&amp;[10930]"/>
            <x15:cachedUniqueName index="683" name="[טבלה1_2].[OrderID].&amp;[10931]"/>
            <x15:cachedUniqueName index="684" name="[טבלה1_2].[OrderID].&amp;[10932]"/>
            <x15:cachedUniqueName index="685" name="[טבלה1_2].[OrderID].&amp;[10933]"/>
            <x15:cachedUniqueName index="686" name="[טבלה1_2].[OrderID].&amp;[10934]"/>
            <x15:cachedUniqueName index="687" name="[טבלה1_2].[OrderID].&amp;[10935]"/>
            <x15:cachedUniqueName index="688" name="[טבלה1_2].[OrderID].&amp;[10936]"/>
            <x15:cachedUniqueName index="689" name="[טבלה1_2].[OrderID].&amp;[10937]"/>
            <x15:cachedUniqueName index="690" name="[טבלה1_2].[OrderID].&amp;[10938]"/>
            <x15:cachedUniqueName index="691" name="[טבלה1_2].[OrderID].&amp;[10939]"/>
            <x15:cachedUniqueName index="692" name="[טבלה1_2].[OrderID].&amp;[10940]"/>
            <x15:cachedUniqueName index="693" name="[טבלה1_2].[OrderID].&amp;[10941]"/>
            <x15:cachedUniqueName index="694" name="[טבלה1_2].[OrderID].&amp;[10942]"/>
            <x15:cachedUniqueName index="695" name="[טבלה1_2].[OrderID].&amp;[10943]"/>
            <x15:cachedUniqueName index="696" name="[טבלה1_2].[OrderID].&amp;[10944]"/>
            <x15:cachedUniqueName index="697" name="[טבלה1_2].[OrderID].&amp;[10945]"/>
            <x15:cachedUniqueName index="698" name="[טבלה1_2].[OrderID].&amp;[10946]"/>
            <x15:cachedUniqueName index="699" name="[טבלה1_2].[OrderID].&amp;[10947]"/>
            <x15:cachedUniqueName index="700" name="[טבלה1_2].[OrderID].&amp;[10948]"/>
            <x15:cachedUniqueName index="701" name="[טבלה1_2].[OrderID].&amp;[10949]"/>
            <x15:cachedUniqueName index="702" name="[טבלה1_2].[OrderID].&amp;[10950]"/>
            <x15:cachedUniqueName index="703" name="[טבלה1_2].[OrderID].&amp;[10951]"/>
            <x15:cachedUniqueName index="704" name="[טבלה1_2].[OrderID].&amp;[10952]"/>
            <x15:cachedUniqueName index="705" name="[טבלה1_2].[OrderID].&amp;[10953]"/>
            <x15:cachedUniqueName index="706" name="[טבלה1_2].[OrderID].&amp;[10954]"/>
            <x15:cachedUniqueName index="707" name="[טבלה1_2].[OrderID].&amp;[10955]"/>
            <x15:cachedUniqueName index="708" name="[טבלה1_2].[OrderID].&amp;[10956]"/>
            <x15:cachedUniqueName index="709" name="[טבלה1_2].[OrderID].&amp;[10957]"/>
            <x15:cachedUniqueName index="710" name="[טבלה1_2].[OrderID].&amp;[10958]"/>
            <x15:cachedUniqueName index="711" name="[טבלה1_2].[OrderID].&amp;[10959]"/>
            <x15:cachedUniqueName index="712" name="[טבלה1_2].[OrderID].&amp;[10960]"/>
            <x15:cachedUniqueName index="713" name="[טבלה1_2].[OrderID].&amp;[10961]"/>
            <x15:cachedUniqueName index="714" name="[טבלה1_2].[OrderID].&amp;[10962]"/>
            <x15:cachedUniqueName index="715" name="[טבלה1_2].[OrderID].&amp;[10963]"/>
            <x15:cachedUniqueName index="716" name="[טבלה1_2].[OrderID].&amp;[10964]"/>
            <x15:cachedUniqueName index="717" name="[טבלה1_2].[OrderID].&amp;[10965]"/>
            <x15:cachedUniqueName index="718" name="[טבלה1_2].[OrderID].&amp;[10966]"/>
            <x15:cachedUniqueName index="719" name="[טבלה1_2].[OrderID].&amp;[10967]"/>
            <x15:cachedUniqueName index="720" name="[טבלה1_2].[OrderID].&amp;[10968]"/>
            <x15:cachedUniqueName index="721" name="[טבלה1_2].[OrderID].&amp;[10969]"/>
            <x15:cachedUniqueName index="722" name="[טבלה1_2].[OrderID].&amp;[10970]"/>
            <x15:cachedUniqueName index="723" name="[טבלה1_2].[OrderID].&amp;[10971]"/>
            <x15:cachedUniqueName index="724" name="[טבלה1_2].[OrderID].&amp;[10972]"/>
            <x15:cachedUniqueName index="725" name="[טבלה1_2].[OrderID].&amp;[10973]"/>
            <x15:cachedUniqueName index="726" name="[טבלה1_2].[OrderID].&amp;[10974]"/>
            <x15:cachedUniqueName index="727" name="[טבלה1_2].[OrderID].&amp;[10975]"/>
            <x15:cachedUniqueName index="728" name="[טבלה1_2].[OrderID].&amp;[10976]"/>
            <x15:cachedUniqueName index="729" name="[טבלה1_2].[OrderID].&amp;[10977]"/>
            <x15:cachedUniqueName index="730" name="[טבלה1_2].[OrderID].&amp;[10978]"/>
            <x15:cachedUniqueName index="731" name="[טבלה1_2].[OrderID].&amp;[10979]"/>
            <x15:cachedUniqueName index="732" name="[טבלה1_2].[OrderID].&amp;[10980]"/>
            <x15:cachedUniqueName index="733" name="[טבלה1_2].[OrderID].&amp;[10981]"/>
            <x15:cachedUniqueName index="734" name="[טבלה1_2].[OrderID].&amp;[10982]"/>
            <x15:cachedUniqueName index="735" name="[טבלה1_2].[OrderID].&amp;[10983]"/>
            <x15:cachedUniqueName index="736" name="[טבלה1_2].[OrderID].&amp;[10984]"/>
            <x15:cachedUniqueName index="737" name="[טבלה1_2].[OrderID].&amp;[10985]"/>
            <x15:cachedUniqueName index="738" name="[טבלה1_2].[OrderID].&amp;[10986]"/>
            <x15:cachedUniqueName index="739" name="[טבלה1_2].[OrderID].&amp;[10987]"/>
            <x15:cachedUniqueName index="740" name="[טבלה1_2].[OrderID].&amp;[10988]"/>
            <x15:cachedUniqueName index="741" name="[טבלה1_2].[OrderID].&amp;[10989]"/>
            <x15:cachedUniqueName index="742" name="[טבלה1_2].[OrderID].&amp;[10990]"/>
            <x15:cachedUniqueName index="743" name="[טבלה1_2].[OrderID].&amp;[10991]"/>
            <x15:cachedUniqueName index="744" name="[טבלה1_2].[OrderID].&amp;[10992]"/>
            <x15:cachedUniqueName index="745" name="[טבלה1_2].[OrderID].&amp;[10993]"/>
            <x15:cachedUniqueName index="746" name="[טבלה1_2].[OrderID].&amp;[10994]"/>
            <x15:cachedUniqueName index="747" name="[טבלה1_2].[OrderID].&amp;[10995]"/>
            <x15:cachedUniqueName index="748" name="[טבלה1_2].[OrderID].&amp;[10996]"/>
            <x15:cachedUniqueName index="749" name="[טבלה1_2].[OrderID].&amp;[10997]"/>
            <x15:cachedUniqueName index="750" name="[טבלה1_2].[OrderID].&amp;[10998]"/>
            <x15:cachedUniqueName index="751" name="[טבלה1_2].[OrderID].&amp;[10999]"/>
            <x15:cachedUniqueName index="752" name="[טבלה1_2].[OrderID].&amp;[11000]"/>
            <x15:cachedUniqueName index="753" name="[טבלה1_2].[OrderID].&amp;[11001]"/>
            <x15:cachedUniqueName index="754" name="[טבלה1_2].[OrderID].&amp;[11002]"/>
            <x15:cachedUniqueName index="755" name="[טבלה1_2].[OrderID].&amp;[11003]"/>
            <x15:cachedUniqueName index="756" name="[טבלה1_2].[OrderID].&amp;[11004]"/>
            <x15:cachedUniqueName index="757" name="[טבלה1_2].[OrderID].&amp;[11005]"/>
            <x15:cachedUniqueName index="758" name="[טבלה1_2].[OrderID].&amp;[11006]"/>
            <x15:cachedUniqueName index="759" name="[טבלה1_2].[OrderID].&amp;[11007]"/>
            <x15:cachedUniqueName index="760" name="[טבלה1_2].[OrderID].&amp;[11009]"/>
            <x15:cachedUniqueName index="761" name="[טבלה1_2].[OrderID].&amp;[11010]"/>
            <x15:cachedUniqueName index="762" name="[טבלה1_2].[OrderID].&amp;[11011]"/>
            <x15:cachedUniqueName index="763" name="[טבלה1_2].[OrderID].&amp;[11012]"/>
            <x15:cachedUniqueName index="764" name="[טבלה1_2].[OrderID].&amp;[11013]"/>
            <x15:cachedUniqueName index="765" name="[טבלה1_2].[OrderID].&amp;[11014]"/>
            <x15:cachedUniqueName index="766" name="[טבלה1_2].[OrderID].&amp;[11015]"/>
            <x15:cachedUniqueName index="767" name="[טבלה1_2].[OrderID].&amp;[11016]"/>
            <x15:cachedUniqueName index="768" name="[טבלה1_2].[OrderID].&amp;[11017]"/>
            <x15:cachedUniqueName index="769" name="[טבלה1_2].[OrderID].&amp;[11018]"/>
            <x15:cachedUniqueName index="770" name="[טבלה1_2].[OrderID].&amp;[11020]"/>
            <x15:cachedUniqueName index="771" name="[טבלה1_2].[OrderID].&amp;[11021]"/>
            <x15:cachedUniqueName index="772" name="[טבלה1_2].[OrderID].&amp;[11022]"/>
            <x15:cachedUniqueName index="773" name="[טבלה1_2].[OrderID].&amp;[11023]"/>
            <x15:cachedUniqueName index="774" name="[טבלה1_2].[OrderID].&amp;[11024]"/>
            <x15:cachedUniqueName index="775" name="[טבלה1_2].[OrderID].&amp;[11025]"/>
            <x15:cachedUniqueName index="776" name="[טבלה1_2].[OrderID].&amp;[11026]"/>
            <x15:cachedUniqueName index="777" name="[טבלה1_2].[OrderID].&amp;[11027]"/>
            <x15:cachedUniqueName index="778" name="[טבלה1_2].[OrderID].&amp;[11028]"/>
            <x15:cachedUniqueName index="779" name="[טבלה1_2].[OrderID].&amp;[11029]"/>
            <x15:cachedUniqueName index="780" name="[טבלה1_2].[OrderID].&amp;[11030]"/>
            <x15:cachedUniqueName index="781" name="[טבלה1_2].[OrderID].&amp;[11031]"/>
            <x15:cachedUniqueName index="782" name="[טבלה1_2].[OrderID].&amp;[11032]"/>
            <x15:cachedUniqueName index="783" name="[טבלה1_2].[OrderID].&amp;[11033]"/>
            <x15:cachedUniqueName index="784" name="[טבלה1_2].[OrderID].&amp;[11034]"/>
            <x15:cachedUniqueName index="785" name="[טבלה1_2].[OrderID].&amp;[11035]"/>
            <x15:cachedUniqueName index="786" name="[טבלה1_2].[OrderID].&amp;[11036]"/>
            <x15:cachedUniqueName index="787" name="[טבלה1_2].[OrderID].&amp;[11037]"/>
            <x15:cachedUniqueName index="788" name="[טבלה1_2].[OrderID].&amp;[11038]"/>
            <x15:cachedUniqueName index="789" name="[טבלה1_2].[OrderID].&amp;[11041]"/>
            <x15:cachedUniqueName index="790" name="[טבלה1_2].[OrderID].&amp;[11042]"/>
            <x15:cachedUniqueName index="791" name="[טבלה1_2].[OrderID].&amp;[11043]"/>
            <x15:cachedUniqueName index="792" name="[טבלה1_2].[OrderID].&amp;[11044]"/>
            <x15:cachedUniqueName index="793" name="[טבלה1_2].[OrderID].&amp;[11046]"/>
            <x15:cachedUniqueName index="794" name="[טבלה1_2].[OrderID].&amp;[11047]"/>
            <x15:cachedUniqueName index="795" name="[טבלה1_2].[OrderID].&amp;[11048]"/>
            <x15:cachedUniqueName index="796" name="[טבלה1_2].[OrderID].&amp;[11049]"/>
            <x15:cachedUniqueName index="797" name="[טבלה1_2].[OrderID].&amp;[11050]"/>
            <x15:cachedUniqueName index="798" name="[טבלה1_2].[OrderID].&amp;[11052]"/>
            <x15:cachedUniqueName index="799" name="[טבלה1_2].[OrderID].&amp;[11053]"/>
            <x15:cachedUniqueName index="800" name="[טבלה1_2].[OrderID].&amp;[11055]"/>
            <x15:cachedUniqueName index="801" name="[טבלה1_2].[OrderID].&amp;[11056]"/>
            <x15:cachedUniqueName index="802" name="[טבלה1_2].[OrderID].&amp;[11057]"/>
            <x15:cachedUniqueName index="803" name="[טבלה1_2].[OrderID].&amp;[11060]"/>
            <x15:cachedUniqueName index="804" name="[טבלה1_2].[OrderID].&amp;[11063]"/>
            <x15:cachedUniqueName index="805" name="[טבלה1_2].[OrderID].&amp;[11064]"/>
            <x15:cachedUniqueName index="806" name="[טבלה1_2].[OrderID].&amp;[11066]"/>
            <x15:cachedUniqueName index="807" name="[טבלה1_2].[OrderID].&amp;[11067]"/>
            <x15:cachedUniqueName index="808" name="[טבלה1_2].[OrderID].&amp;[11069]"/>
          </x15:cachedUniqueNames>
        </ext>
      </extLst>
    </cacheField>
    <cacheField name="[Measures].[AOV Label]" caption="AOV Label" numFmtId="0" hierarchy="18" level="32767"/>
  </cacheFields>
  <cacheHierarchies count="21">
    <cacheHierarchy uniqueName="[טבלה1_2].[OrderID]" caption="OrderID" attribute="1" defaultMemberUniqueName="[טבלה1_2].[OrderID].[All]" allUniqueName="[טבלה1_2].[OrderID].[All]" dimensionUniqueName="[טבלה1_2]" displayFolder="" count="2" memberValueDatatype="20" unbalanced="0">
      <fieldsUsage count="2">
        <fieldUsage x="-1"/>
        <fieldUsage x="1"/>
      </fieldsUsage>
    </cacheHierarchy>
    <cacheHierarchy uniqueName="[טבלה1_2].[ProductID]" caption="ProductID" attribute="1" defaultMemberUniqueName="[טבלה1_2].[ProductID].[All]" allUniqueName="[טבלה1_2].[ProductID].[All]" dimensionUniqueName="[טבלה1_2]" displayFolder="" count="0" memberValueDatatype="20" unbalanced="0"/>
    <cacheHierarchy uniqueName="[טבלה1_2].[ProductName]" caption="ProductName" attribute="1" defaultMemberUniqueName="[טבלה1_2].[ProductName].[All]" allUniqueName="[טבלה1_2].[ProductName].[All]" dimensionUniqueName="[טבלה1_2]" displayFolder="" count="0" memberValueDatatype="130" unbalanced="0"/>
    <cacheHierarchy uniqueName="[טבלה1_2].[UnitPrice]" caption="UnitPrice" attribute="1" defaultMemberUniqueName="[טבלה1_2].[UnitPrice].[All]" allUniqueName="[טבלה1_2].[UnitPrice].[All]" dimensionUniqueName="[טבלה1_2]" displayFolder="" count="0" memberValueDatatype="5" unbalanced="0"/>
    <cacheHierarchy uniqueName="[טבלה1_2].[Quantity]" caption="Quantity" attribute="1" defaultMemberUniqueName="[טבלה1_2].[Quantity].[All]" allUniqueName="[טבלה1_2].[Quantity].[All]" dimensionUniqueName="[טבלה1_2]" displayFolder="" count="0" memberValueDatatype="20" unbalanced="0"/>
    <cacheHierarchy uniqueName="[טבלה1_2].[Discount]" caption="Discount" attribute="1" defaultMemberUniqueName="[טבלה1_2].[Discount].[All]" allUniqueName="[טבלה1_2].[Discount].[All]" dimensionUniqueName="[טבלה1_2]" displayFolder="" count="0" memberValueDatatype="5" unbalanced="0"/>
    <cacheHierarchy uniqueName="[טבלה1_2].[TotalSales]" caption="TotalSales" attribute="1" defaultMemberUniqueName="[טבלה1_2].[TotalSales].[All]" allUniqueName="[טבלה1_2].[TotalSales].[All]" dimensionUniqueName="[טבלה1_2]" displayFolder="" count="0" memberValueDatatype="5" unbalanced="0"/>
    <cacheHierarchy uniqueName="[טבלה1_2].[TotalIncome]" caption="TotalIncome" attribute="1" defaultMemberUniqueName="[טבלה1_2].[TotalIncome].[All]" allUniqueName="[טבלה1_2].[TotalIncome].[All]" dimensionUniqueName="[טבלה1_2]" displayFolder="" count="0" memberValueDatatype="5" unbalanced="0"/>
    <cacheHierarchy uniqueName="[טבלה1_2].[Gross Profit]" caption="Gross Profit" attribute="1" defaultMemberUniqueName="[טבלה1_2].[Gross Profit].[All]" allUniqueName="[טבלה1_2].[Gross Profit].[All]" dimensionUniqueName="[טבלה1_2]" displayFolder="" count="0" memberValueDatatype="5" unbalanced="0"/>
    <cacheHierarchy uniqueName="[טבלה1_2].[OrderDate]" caption="OrderDate" attribute="1" time="1" defaultMemberUniqueName="[טבלה1_2].[OrderDate].[All]" allUniqueName="[טבלה1_2].[OrderDate].[All]" dimensionUniqueName="[טבלה1_2]" displayFolder="" count="0" memberValueDatatype="7" unbalanced="0"/>
    <cacheHierarchy uniqueName="[טבלה1_2].[OrderDate (שנה)]" caption="OrderDate (שנה)" attribute="1" defaultMemberUniqueName="[טבלה1_2].[OrderDate (שנה)].[All]" allUniqueName="[טבלה1_2].[OrderDate (שנה)].[All]" dimensionUniqueName="[טבלה1_2]" displayFolder="" count="0" memberValueDatatype="130" unbalanced="0"/>
    <cacheHierarchy uniqueName="[טבלה1_2].[OrderDate (רבעון)]" caption="OrderDate (רבעון)" attribute="1" defaultMemberUniqueName="[טבלה1_2].[OrderDate (רבעון)].[All]" allUniqueName="[טבלה1_2].[OrderDate (רבעון)].[All]" dimensionUniqueName="[טבלה1_2]" displayFolder="" count="0" memberValueDatatype="130" unbalanced="0"/>
    <cacheHierarchy uniqueName="[טבלה1_2].[OrderDate (חודש)]" caption="OrderDate (חודש)" attribute="1" defaultMemberUniqueName="[טבלה1_2].[OrderDate (חודש)].[All]" allUniqueName="[טבלה1_2].[OrderDate (חודש)].[All]" dimensionUniqueName="[טבלה1_2]" displayFolder="" count="0" memberValueDatatype="130" unbalanced="0"/>
    <cacheHierarchy uniqueName="[טבלה1_2].[OrderDate (אינדקס חודשים)]" caption="OrderDate (אינדקס חודשים)" attribute="1" defaultMemberUniqueName="[טבלה1_2].[OrderDate (אינדקס חודשים)].[All]" allUniqueName="[טבלה1_2].[OrderDate (אינדקס חודשים)].[All]" dimensionUniqueName="[טבלה1_2]" displayFolder="" count="0" memberValueDatatype="20" unbalanced="0" hidden="1"/>
    <cacheHierarchy uniqueName="[Measures].[סכום של TotalIncome]" caption="סכום של TotalIncome" measure="1" displayFolder="" measureGroup="טבלה1_2" count="0">
      <extLst>
        <ext xmlns:x15="http://schemas.microsoft.com/office/spreadsheetml/2010/11/main" uri="{B97F6D7D-B522-45F9-BDA1-12C45D357490}">
          <x15:cacheHierarchy aggregatedColumn="7"/>
        </ext>
      </extLst>
    </cacheHierarchy>
    <cacheHierarchy uniqueName="[Measures].[סכום של OrderID]" caption="סכום של OrderID" measure="1" displayFolder="" measureGroup="טבלה1_2" count="0">
      <extLst>
        <ext xmlns:x15="http://schemas.microsoft.com/office/spreadsheetml/2010/11/main" uri="{B97F6D7D-B522-45F9-BDA1-12C45D357490}">
          <x15:cacheHierarchy aggregatedColumn="0"/>
        </ext>
      </extLst>
    </cacheHierarchy>
    <cacheHierarchy uniqueName="[Measures].[ספירה של OrderID]" caption="ספירה של OrderID" measure="1" displayFolder="" measureGroup="טבלה1_2" count="0">
      <extLst>
        <ext xmlns:x15="http://schemas.microsoft.com/office/spreadsheetml/2010/11/main" uri="{B97F6D7D-B522-45F9-BDA1-12C45D357490}">
          <x15:cacheHierarchy aggregatedColumn="0"/>
        </ext>
      </extLst>
    </cacheHierarchy>
    <cacheHierarchy uniqueName="[Measures].[AOV]" caption="AOV" measure="1" displayFolder="" measureGroup="טבלה1_2" count="0" oneField="1">
      <fieldsUsage count="1">
        <fieldUsage x="0"/>
      </fieldsUsage>
    </cacheHierarchy>
    <cacheHierarchy uniqueName="[Measures].[AOV Label]" caption="AOV Label" measure="1" displayFolder="" measureGroup="טבלה1_2" count="0" oneField="1">
      <fieldsUsage count="1">
        <fieldUsage x="2"/>
      </fieldsUsage>
    </cacheHierarchy>
    <cacheHierarchy uniqueName="[Measures].[__XL_Count טבלה1_2]" caption="__XL_Count טבלה1_2" measure="1" displayFolder="" measureGroup="טבלה1_2" count="0" hidden="1"/>
    <cacheHierarchy uniqueName="[Measures].[__No measures defined]" caption="__No measures defined" measure="1" displayFolder="" count="0" hidden="1"/>
  </cacheHierarchies>
  <kpis count="0"/>
  <dimensions count="2">
    <dimension measure="1" name="Measures" uniqueName="[Measures]" caption="Measures"/>
    <dimension name="טבלה1_2" uniqueName="[טבלה1_2]" caption="טבלה1_2"/>
  </dimensions>
  <measureGroups count="1">
    <measureGroup name="טבלה1_2" caption="טבלה1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rin Sella" refreshedDate="46026.949977083335" createdVersion="7" refreshedVersion="7" minRefreshableVersion="3" recordCount="568" xr:uid="{52FA52E1-5A14-4504-B468-B311D5D8E0DA}">
  <cacheSource type="worksheet">
    <worksheetSource ref="A1:L1048576" sheet="Quarrey"/>
  </cacheSource>
  <cacheFields count="12">
    <cacheField name="OrderID" numFmtId="0">
      <sharedItems containsString="0" containsBlank="1" containsNumber="1" containsInteger="1" minValue="10249" maxValue="11064" count="204">
        <n v="10981"/>
        <n v="11064"/>
        <n v="11032"/>
        <n v="11030"/>
        <n v="11056"/>
        <n v="11017"/>
        <n v="10993"/>
        <n v="11053"/>
        <n v="11050"/>
        <n v="10988"/>
        <n v="11033"/>
        <n v="11041"/>
        <n v="11036"/>
        <n v="11021"/>
        <n v="11029"/>
        <n v="11028"/>
        <n v="11023"/>
        <n v="11022"/>
        <n v="11012"/>
        <n v="10990"/>
        <n v="10987"/>
        <n v="11007"/>
        <n v="10994"/>
        <n v="11001"/>
        <n v="10979"/>
        <n v="10976"/>
        <n v="10971"/>
        <n v="10965"/>
        <n v="10964"/>
        <n v="10962"/>
        <n v="10953"/>
        <n v="10949"/>
        <n v="10948"/>
        <n v="10941"/>
        <n v="10921"/>
        <n v="10912"/>
        <n v="10904"/>
        <n v="10897"/>
        <n v="10895"/>
        <n v="10894"/>
        <n v="10893"/>
        <n v="10892"/>
        <n v="10889"/>
        <n v="10886"/>
        <n v="10878"/>
        <n v="10877"/>
        <n v="10865"/>
        <n v="10861"/>
        <n v="10854"/>
        <n v="10852"/>
        <n v="10847"/>
        <n v="10845"/>
        <n v="10844"/>
        <n v="10841"/>
        <n v="10836"/>
        <n v="10834"/>
        <n v="10831"/>
        <n v="10823"/>
        <n v="10820"/>
        <n v="10817"/>
        <n v="10816"/>
        <n v="10805"/>
        <n v="10804"/>
        <n v="10801"/>
        <n v="10795"/>
        <n v="10791"/>
        <n v="10789"/>
        <n v="10787"/>
        <n v="10783"/>
        <n v="10779"/>
        <n v="10776"/>
        <n v="10772"/>
        <n v="10766"/>
        <n v="10765"/>
        <n v="10764"/>
        <n v="10762"/>
        <n v="10760"/>
        <n v="10757"/>
        <n v="10748"/>
        <n v="10745"/>
        <n v="10742"/>
        <n v="10731"/>
        <n v="10721"/>
        <n v="10718"/>
        <n v="10715"/>
        <n v="10713"/>
        <n v="10711"/>
        <n v="10709"/>
        <n v="10706"/>
        <n v="10703"/>
        <n v="10701"/>
        <n v="10698"/>
        <n v="10694"/>
        <n v="10692"/>
        <n v="10691"/>
        <n v="10688"/>
        <n v="10687"/>
        <n v="10679"/>
        <n v="10678"/>
        <n v="10672"/>
        <n v="10666"/>
        <n v="10660"/>
        <n v="10658"/>
        <n v="10657"/>
        <n v="10649"/>
        <n v="10645"/>
        <n v="10641"/>
        <n v="10638"/>
        <n v="10637"/>
        <n v="10634"/>
        <n v="10633"/>
        <n v="10629"/>
        <n v="10619"/>
        <n v="10618"/>
        <n v="10617"/>
        <n v="10616"/>
        <n v="10612"/>
        <n v="10608"/>
        <n v="10607"/>
        <n v="10605"/>
        <n v="10603"/>
        <n v="10601"/>
        <n v="10598"/>
        <n v="10595"/>
        <n v="10588"/>
        <n v="10583"/>
        <n v="10573"/>
        <n v="10570"/>
        <n v="10567"/>
        <n v="10561"/>
        <n v="10556"/>
        <n v="10549"/>
        <n v="10547"/>
        <n v="10546"/>
        <n v="10543"/>
        <n v="10540"/>
        <n v="10533"/>
        <n v="10530"/>
        <n v="10527"/>
        <n v="10524"/>
        <n v="10519"/>
        <n v="10518"/>
        <n v="10516"/>
        <n v="10515"/>
        <n v="10514"/>
        <n v="10511"/>
        <n v="10510"/>
        <n v="10503"/>
        <n v="10499"/>
        <n v="10494"/>
        <n v="10490"/>
        <n v="10488"/>
        <n v="10481"/>
        <n v="10479"/>
        <n v="10471"/>
        <n v="10458"/>
        <n v="10457"/>
        <n v="10455"/>
        <n v="10452"/>
        <n v="10451"/>
        <n v="10441"/>
        <n v="10440"/>
        <n v="10433"/>
        <n v="10430"/>
        <n v="10427"/>
        <n v="10424"/>
        <n v="10419"/>
        <n v="10417"/>
        <n v="10413"/>
        <n v="10402"/>
        <n v="10401"/>
        <n v="10400"/>
        <n v="10398"/>
        <n v="10396"/>
        <n v="10395"/>
        <n v="10392"/>
        <n v="10384"/>
        <n v="10372"/>
        <n v="10369"/>
        <n v="10361"/>
        <n v="10360"/>
        <n v="10359"/>
        <n v="10353"/>
        <n v="10351"/>
        <n v="10346"/>
        <n v="10345"/>
        <n v="10344"/>
        <n v="10340"/>
        <n v="10339"/>
        <n v="10330"/>
        <n v="10329"/>
        <n v="10324"/>
        <n v="10316"/>
        <n v="10314"/>
        <n v="10305"/>
        <n v="10302"/>
        <n v="10297"/>
        <n v="10292"/>
        <n v="10286"/>
        <n v="10270"/>
        <n v="10267"/>
        <n v="10252"/>
        <n v="10249"/>
        <m/>
      </sharedItems>
    </cacheField>
    <cacheField name="ProductID" numFmtId="0">
      <sharedItems containsString="0" containsBlank="1" containsNumber="1" containsInteger="1" minValue="1" maxValue="77" count="73">
        <n v="38"/>
        <n v="17"/>
        <n v="41"/>
        <n v="53"/>
        <n v="55"/>
        <n v="68"/>
        <n v="36"/>
        <n v="59"/>
        <n v="2"/>
        <n v="5"/>
        <n v="29"/>
        <n v="7"/>
        <n v="60"/>
        <n v="3"/>
        <n v="70"/>
        <n v="18"/>
        <n v="32"/>
        <n v="64"/>
        <n v="76"/>
        <n v="62"/>
        <n v="69"/>
        <n v="63"/>
        <n v="13"/>
        <n v="20"/>
        <n v="26"/>
        <n v="51"/>
        <n v="72"/>
        <n v="56"/>
        <n v="43"/>
        <n v="19"/>
        <n v="71"/>
        <n v="21"/>
        <n v="34"/>
        <n v="61"/>
        <n v="8"/>
        <n v="42"/>
        <n v="22"/>
        <n v="46"/>
        <n v="12"/>
        <n v="24"/>
        <n v="27"/>
        <n v="31"/>
        <n v="28"/>
        <n v="6"/>
        <n v="10"/>
        <n v="50"/>
        <n v="35"/>
        <n v="11"/>
        <n v="58"/>
        <n v="30"/>
        <n v="39"/>
        <n v="40"/>
        <n v="75"/>
        <n v="77"/>
        <n v="16"/>
        <n v="33"/>
        <n v="1"/>
        <n v="37"/>
        <n v="45"/>
        <n v="23"/>
        <n v="57"/>
        <n v="49"/>
        <n v="65"/>
        <n v="47"/>
        <n v="25"/>
        <n v="44"/>
        <n v="73"/>
        <n v="9"/>
        <n v="54"/>
        <n v="15"/>
        <n v="4"/>
        <n v="14"/>
        <m/>
      </sharedItems>
    </cacheField>
    <cacheField name="ProductName" numFmtId="0">
      <sharedItems containsBlank="1" count="74">
        <s v="Chartreuse verte"/>
        <s v="Jack's New England Clam Chowder"/>
        <s v="Pavlova"/>
        <s v="Teatime Chocolate Biscuits"/>
        <s v="Sasquatch Ale"/>
        <s v="Alice Mutton"/>
        <s v="Perth Pasties"/>
        <s v="Pגtי chinois"/>
        <s v="Scottish Longbreads"/>
        <s v="Boston Crab Meat"/>
        <s v="Camembert Pierrot"/>
        <s v="Original Frankfurter grne Soe"/>
        <s v="Outback Lager"/>
        <s v="Uncle Bob's Organic Dried Pears"/>
        <s v="Guaranב Fantבstica"/>
        <s v="NuNuCa Nu-Nougat-Creme"/>
        <s v="Manjimup Dried Apples"/>
        <s v="Ravioli Angelo"/>
        <s v="Carnarvon Tigers"/>
        <s v="Mascarpone Fabioli"/>
        <s v="Wimmers gute Semmelknצdel"/>
        <s v="Ipoh Coffee"/>
        <s v="Sirop d'יrable"/>
        <s v="Lakkalikצצri"/>
        <s v="Chang"/>
        <s v="Queso Manchego La Pastora"/>
        <s v="Chai"/>
        <s v="Chef Anton's Gumbo Mix"/>
        <s v="Steeleye Stout"/>
        <s v="Tarte au sucre"/>
        <s v="Queso Cabrales"/>
        <s v="Gula Malacca"/>
        <s v="Vegie-spread"/>
        <s v="Filo Mix"/>
        <s v="Flotemysost"/>
        <s v="Konbu"/>
        <s v="Raclette Courdavault"/>
        <s v="Singaporean Hokkien Fried Mee"/>
        <s v="Tourtiטre"/>
        <s v="Sir Rodney's Scones"/>
        <s v="Gudbrandsdalsost"/>
        <s v="Inlagd Sill"/>
        <s v="Cפte de Blaye"/>
        <s v="Thringer Rostbratwurst"/>
        <s v="Gnocchi di nonna Alice"/>
        <s v="Gumbהr Gummibהrchen"/>
        <s v="Geitost"/>
        <s v="Louisiana Fiery Hot Pepper Sauce"/>
        <s v="Sir Rodney's Marmalade"/>
        <s v="Mozzarella di Giovanni"/>
        <s v="Ikura"/>
        <s v="Aniseed Syrup"/>
        <s v="Gorgonzola Telino"/>
        <s v="Nord-Ost Matjeshering"/>
        <s v="Tunnbrצd"/>
        <s v="Rogede sild"/>
        <s v="Escargots de Bourgogne"/>
        <s v="Northwoods Cranberry Sauce"/>
        <s v="Gustaf's Knהckebrצd"/>
        <s v="Spegesild"/>
        <s v="Chef Anton's Cajun Seasoning"/>
        <s v="Longlife Tofu"/>
        <s v="Rhצnbrהu Klosterbier"/>
        <s v="Grandma's Boysenberry Spread"/>
        <s v="Schoggi Schokolade"/>
        <s v="Zaanse koeken"/>
        <s v="Rצssle Sauerkraut"/>
        <s v="Maxilaku"/>
        <s v="Gravad lax"/>
        <s v="Valkoinen suklaa"/>
        <s v="Laughing Lumberjack Lager"/>
        <s v="Rצd Kaviar"/>
        <s v="Mishi Kobe Niku"/>
        <m/>
      </sharedItems>
    </cacheField>
    <cacheField name="UnitPrice" numFmtId="0">
      <sharedItems containsString="0" containsBlank="1" containsNumber="1" minValue="2" maxValue="263.5"/>
    </cacheField>
    <cacheField name="Quantity" numFmtId="0">
      <sharedItems containsString="0" containsBlank="1" containsNumber="1" containsInteger="1" minValue="2" maxValue="130" count="52">
        <n v="60"/>
        <n v="77"/>
        <n v="12"/>
        <n v="25"/>
        <n v="4"/>
        <n v="55"/>
        <n v="35"/>
        <n v="30"/>
        <n v="100"/>
        <n v="70"/>
        <n v="40"/>
        <n v="50"/>
        <n v="110"/>
        <n v="20"/>
        <n v="36"/>
        <n v="7"/>
        <n v="11"/>
        <n v="15"/>
        <n v="63"/>
        <n v="44"/>
        <n v="24"/>
        <n v="65"/>
        <n v="66"/>
        <n v="6"/>
        <n v="10"/>
        <n v="14"/>
        <n v="18"/>
        <n v="80"/>
        <n v="16"/>
        <n v="5"/>
        <n v="45"/>
        <n v="9"/>
        <n v="91"/>
        <n v="28"/>
        <n v="120"/>
        <n v="42"/>
        <n v="3"/>
        <n v="48"/>
        <n v="52"/>
        <n v="8"/>
        <n v="2"/>
        <n v="27"/>
        <n v="130"/>
        <n v="21"/>
        <n v="90"/>
        <n v="13"/>
        <n v="84"/>
        <n v="39"/>
        <n v="49"/>
        <n v="54"/>
        <n v="56"/>
        <m/>
      </sharedItems>
    </cacheField>
    <cacheField name="Discount" numFmtId="0">
      <sharedItems containsString="0" containsBlank="1" containsNumber="1" minValue="0" maxValue="0.25"/>
    </cacheField>
    <cacheField name="TotalSales" numFmtId="0">
      <sharedItems containsString="0" containsBlank="1" containsNumber="1" minValue="14.4" maxValue="15810"/>
    </cacheField>
    <cacheField name="TotalIncome" numFmtId="0">
      <sharedItems containsString="0" containsBlank="1" containsNumber="1" minValue="10.8" maxValue="15810"/>
    </cacheField>
    <cacheField name="Gross Profit" numFmtId="0">
      <sharedItems containsString="0" containsBlank="1" containsNumber="1" minValue="-527" maxValue="7905"/>
    </cacheField>
    <cacheField name="OrderDate" numFmtId="0">
      <sharedItems containsNonDate="0" containsDate="1" containsString="0" containsBlank="1" minDate="1996-07-05T00:00:00" maxDate="1998-04-14T00:00:00"/>
    </cacheField>
    <cacheField name="AOV" numFmtId="0">
      <sharedItems containsString="0" containsBlank="1" containsNumber="1" minValue="628.28999791949991" maxValue="15810"/>
    </cacheField>
    <cacheField name="AOV Label" numFmtId="0">
      <sharedItems containsBlank="1"/>
    </cacheField>
  </cacheFields>
  <extLst>
    <ext xmlns:x14="http://schemas.microsoft.com/office/spreadsheetml/2009/9/main" uri="{725AE2AE-9491-48be-B2B4-4EB974FC3084}">
      <x14:pivotCacheDefinition pivotCacheId="200001991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rin Sella" refreshedDate="46027.062083333331" createdVersion="7" refreshedVersion="7" minRefreshableVersion="3" recordCount="2083" xr:uid="{15036D8A-2387-4538-A49D-78E0E9A8961D}">
  <cacheSource type="worksheet">
    <worksheetSource ref="A1:M1048576" sheet="Quarrey2"/>
  </cacheSource>
  <cacheFields count="13">
    <cacheField name="OrderID" numFmtId="0">
      <sharedItems containsString="0" containsBlank="1" containsNumber="1" containsInteger="1" minValue="10248" maxValue="11069"/>
    </cacheField>
    <cacheField name="ProductID" numFmtId="0">
      <sharedItems containsString="0" containsBlank="1" containsNumber="1" containsInteger="1" minValue="1" maxValue="77"/>
    </cacheField>
    <cacheField name="UnitPrice" numFmtId="0">
      <sharedItems containsString="0" containsBlank="1" containsNumber="1" minValue="2" maxValue="263.5"/>
    </cacheField>
    <cacheField name="Quantity" numFmtId="0">
      <sharedItems containsString="0" containsBlank="1" containsNumber="1" containsInteger="1" minValue="1" maxValue="130"/>
    </cacheField>
    <cacheField name="Discount" numFmtId="0">
      <sharedItems containsString="0" containsBlank="1" containsNumber="1" minValue="0" maxValue="0.25"/>
    </cacheField>
    <cacheField name="TotalSales" numFmtId="0">
      <sharedItems containsString="0" containsBlank="1" containsNumber="1" minValue="4.8" maxValue="15810"/>
    </cacheField>
    <cacheField name="TotalIncome" numFmtId="0">
      <sharedItems containsString="0" containsBlank="1" containsNumber="1" minValue="4.8" maxValue="15810"/>
    </cacheField>
    <cacheField name="Gross Profit" numFmtId="0">
      <sharedItems containsString="0" containsBlank="1" containsNumber="1" minValue="-527" maxValue="7905"/>
    </cacheField>
    <cacheField name="OrderDate" numFmtId="0">
      <sharedItems containsNonDate="0" containsDate="1" containsString="0" containsBlank="1" minDate="1996-07-04T00:00:00" maxDate="1998-04-14T00:00:00"/>
    </cacheField>
    <cacheField name="OrderCleaned.CustomerID" numFmtId="0">
      <sharedItems containsBlank="1"/>
    </cacheField>
    <cacheField name="Company Name" numFmtId="0">
      <sharedItems containsBlank="1" count="90">
        <s v="Tortuga Restaurante"/>
        <s v="Save-a-lot Markets"/>
        <s v="Eastern Connection"/>
        <s v="Suprךmes dיlices"/>
        <s v="Drachenblut Delikatessen"/>
        <s v="Hungry Owl All-Night Grocers"/>
        <s v="Chop-suey Chinese"/>
        <s v="Gourmet Lanchonetes"/>
        <s v="White Clover Markets"/>
        <s v="Kצniglich Essen"/>
        <s v="Hanari Carnes"/>
        <s v="B's Beverages"/>
        <s v="Spיcialitיs du monde"/>
        <s v="Die Wandernde Kuh"/>
        <s v="Bottom-Dollar Markets"/>
        <s v="HILARION-Abastos"/>
        <s v="Franchi S.p.A."/>
        <s v="Piccolo und mehr"/>
        <s v="Wolski  Zajazd"/>
        <s v="Comיrcio Mineiro"/>
        <s v="North/South"/>
        <s v="Godos Cocina Tםpica"/>
        <s v="Folk och fה HB"/>
        <s v="Old World Delicatessen"/>
        <s v="Richter Supermarkt"/>
        <s v="QUICK-Stop"/>
        <s v="Wartian Herkku"/>
        <s v="Ottilies Kהseladen"/>
        <s v="Lonesome Pine Restaurant"/>
        <s v="Ernst Handel"/>
        <s v="Around the Horn"/>
        <s v="Santי Gourmet"/>
        <s v="LINO-Delicateses"/>
        <s v="Romero y tomillo"/>
        <s v="Frankenversand"/>
        <s v="Alfreds Futterkiste"/>
        <s v="Reggiani Caseifici"/>
        <s v="Princesa Isabel Vinhos"/>
        <s v="Great Lakes Food Market"/>
        <s v="Wilman Kala"/>
        <s v="Maison Dewey"/>
        <s v="The Cracker Box"/>
        <s v="Rattlesnake Canyon Grocery"/>
        <s v="LILA-Supermercado"/>
        <s v="Pericles Comidas clבsicas"/>
        <s v="Vaffeljernet"/>
        <s v="The Big Cheese"/>
        <s v="Que Delםcia"/>
        <s v="Ocיano Atlבntico Ltda."/>
        <s v="Split Rail Beer &amp; Ale"/>
        <s v="La corne d'abondance"/>
        <s v="France restauration"/>
        <s v="Bףlido Comidas preparadas"/>
        <s v="Toms Spezialitהten"/>
        <s v="Furia Bacalhau e Frutos do Mar"/>
        <s v="Queen Cozinha"/>
        <s v="Blauer See Delikatessen"/>
        <s v="Magazzini Alimentari Riuniti"/>
        <s v="Morgenstern Gesundkost"/>
        <s v="Bon app'"/>
        <s v="Cactus Comidas para llevar"/>
        <s v="Wellington Importadora"/>
        <s v="Lehmanns Marktstand"/>
        <s v="Island Trading"/>
        <s v="Galerםa del gastrףnomo"/>
        <s v="Ana Trujillo Emparedados y helados"/>
        <s v="Berglunds snabbkצp"/>
        <s v="La maison d'Asie"/>
        <s v="Rancho grande"/>
        <s v="Du monde entier"/>
        <s v="Let's Stop N Shop"/>
        <s v="Ricardo Adocicados"/>
        <s v="Seven Seas Imports"/>
        <s v="Antonio Moreno Taquerםa"/>
        <s v="Vins et alcools Chevalier"/>
        <s v="Victuailles en stock"/>
        <s v="Consolidated Holdings"/>
        <s v="Folies gourmandes"/>
        <s v="Tradiחדo Hipermercados"/>
        <s v="GROSELLA-Restaurante"/>
        <s v="Simons bistro"/>
        <s v="Laughing Bacchus Wine Cellars"/>
        <s v="Blondesddsl pטre et fils"/>
        <s v="Trail's Head Gourmet Provisioners"/>
        <s v="Familia Arquibaldo"/>
        <s v="Mטre Paillarde"/>
        <s v="Hungry Coyote Import Store"/>
        <s v="Lazy K Kountry Store"/>
        <s v="Centro comercial Moctezuma"/>
        <m/>
      </sharedItems>
    </cacheField>
    <cacheField name="Country" numFmtId="0">
      <sharedItems containsBlank="1" count="22">
        <s v="Mexico"/>
        <s v="USA"/>
        <s v="UK"/>
        <s v="Belgium"/>
        <s v="Germany"/>
        <s v="Ireland"/>
        <s v="Switzerland"/>
        <s v="Brazil"/>
        <s v="France"/>
        <s v="Canada"/>
        <s v="Venezuela"/>
        <s v="Italy"/>
        <s v="Austria"/>
        <s v="Poland"/>
        <s v="Spain"/>
        <s v="Sweden"/>
        <s v="Finland"/>
        <s v="Norway"/>
        <s v="Portugal"/>
        <s v="Denmark"/>
        <s v="Argentina"/>
        <m/>
      </sharedItems>
    </cacheField>
    <cacheField name="Products.ProductName" numFmtId="0">
      <sharedItems containsBlank="1" count="78">
        <s v="Chartreuse verte"/>
        <s v="Chai"/>
        <s v="Jack's New England Clam Chowder"/>
        <s v="Chang"/>
        <s v="Konbu"/>
        <s v="Raclette Courdavault"/>
        <s v="Pavlova"/>
        <s v="Chef Anton's Gumbo Mix"/>
        <s v="Teatime Chocolate Biscuits"/>
        <s v="Sasquatch Ale"/>
        <s v="Uncle Bob's Organic Dried Pears"/>
        <s v="Inlagd Sill"/>
        <s v="Cפte de Blaye"/>
        <s v="Alice Mutton"/>
        <s v="Queso Cabrales"/>
        <s v="Queso Manchego La Pastora"/>
        <s v="Perth Pasties"/>
        <s v="Pגtי chinois"/>
        <s v="Scottish Longbreads"/>
        <s v="Guaranב Fantבstica"/>
        <s v="Carnarvon Tigers"/>
        <s v="Wimmers gute Semmelknצdel"/>
        <s v="Flotemysost"/>
        <s v="Thringer Rostbratwurst"/>
        <s v="NuNuCa Nu-Nougat-Creme"/>
        <s v="Gumbהr Gummibהrchen"/>
        <s v="Tarte au sucre"/>
        <s v="Boston Crab Meat"/>
        <s v="Ipoh Coffee"/>
        <s v="Mascarpone Fabioli"/>
        <s v="Camembert Pierrot"/>
        <s v="Geitost"/>
        <s v="Original Frankfurter grne Soe"/>
        <s v="Steeleye Stout"/>
        <s v="Manjimup Dried Apples"/>
        <s v="Vegie-spread"/>
        <s v="Gnocchi di nonna Alice"/>
        <s v="Gula Malacca"/>
        <s v="Sirop d'יrable"/>
        <s v="Outback Lager"/>
        <s v="Louisiana Fiery Hot Pepper Sauce"/>
        <s v="Filo Mix"/>
        <s v="Ravioli Angelo"/>
        <s v="Lakkalikצצri"/>
        <s v="Gudbrandsdalsost"/>
        <s v="Singaporean Hokkien Fried Mee"/>
        <s v="Tourtiטre"/>
        <s v="Sir Rodney's Scones"/>
        <s v="Sir Rodney's Marmalade"/>
        <s v="Mozzarella di Giovanni"/>
        <s v="Ikura"/>
        <s v="Aniseed Syrup"/>
        <s v="Gorgonzola Telino"/>
        <s v="Nord-Ost Matjeshering"/>
        <s v="Tunnbrצd"/>
        <s v="Rogede sild"/>
        <s v="Escargots de Bourgogne"/>
        <s v="Northwoods Cranberry Sauce"/>
        <s v="Gustaf's Knהckebrצd"/>
        <s v="Spegesild"/>
        <s v="Chef Anton's Cajun Seasoning"/>
        <s v="Longlife Tofu"/>
        <s v="Rhצnbrהu Klosterbier"/>
        <s v="Grandma's Boysenberry Spread"/>
        <s v="Schoggi Schokolade"/>
        <s v="Zaanse koeken"/>
        <s v="Rצssle Sauerkraut"/>
        <s v="Maxilaku"/>
        <s v="Gravad lax"/>
        <s v="Valkoinen suklaa"/>
        <s v="Laughing Lumberjack Lager"/>
        <s v="Rצd Kaviar"/>
        <s v="Tofu"/>
        <s v="Mishi Kobe Niku"/>
        <s v="Louisiana Hot Spiced Okra"/>
        <s v="Chocolade"/>
        <s v="Genen Shouyu"/>
        <m/>
      </sharedItems>
    </cacheField>
  </cacheFields>
  <extLst>
    <ext xmlns:x14="http://schemas.microsoft.com/office/spreadsheetml/2009/9/main" uri="{725AE2AE-9491-48be-B2B4-4EB974FC3084}">
      <x14:pivotCacheDefinition pivotCacheId="551296469"/>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rin Sella" refreshedDate="46027.508171180554" backgroundQuery="1" createdVersion="7" refreshedVersion="7" minRefreshableVersion="3" recordCount="0" supportSubquery="1" supportAdvancedDrill="1" xr:uid="{35CCF275-270D-4871-8B18-1F940E00D1E6}">
  <cacheSource type="external" connectionId="1"/>
  <cacheFields count="5">
    <cacheField name="[טבלה1_2].[OrderDate].[OrderDate]" caption="OrderDate" numFmtId="0" hierarchy="9" level="1">
      <sharedItems containsSemiMixedTypes="0" containsNonDate="0" containsDate="1" containsString="0" minDate="1996-07-04T00:00:00" maxDate="1998-04-14T00:00:00" count="463">
        <d v="1996-07-04T00:00:00"/>
        <d v="1996-07-05T00:00:00"/>
        <d v="1996-07-08T00:00:00"/>
        <d v="1996-07-09T00:00:00"/>
        <d v="1996-07-10T00:00:00"/>
        <d v="1996-07-11T00:00:00"/>
        <d v="1996-07-12T00:00:00"/>
        <d v="1996-07-15T00:00:00"/>
        <d v="1996-07-16T00:00:00"/>
        <d v="1996-07-17T00:00:00"/>
        <d v="1996-07-18T00:00:00"/>
        <d v="1996-07-19T00:00:00"/>
        <d v="1996-07-22T00:00:00"/>
        <d v="1996-07-23T00:00:00"/>
        <d v="1996-07-24T00:00:00"/>
        <d v="1996-07-25T00:00:00"/>
        <d v="1996-07-26T00:00:00"/>
        <d v="1996-07-29T00:00:00"/>
        <d v="1996-07-30T00:00:00"/>
        <d v="1996-07-31T00:00:00"/>
        <d v="1996-08-01T00:00:00"/>
        <d v="1996-08-02T00:00:00"/>
        <d v="1996-08-05T00:00:00"/>
        <d v="1996-08-06T00:00:00"/>
        <d v="1996-08-07T00:00:00"/>
        <d v="1996-08-08T00:00:00"/>
        <d v="1996-08-09T00:00:00"/>
        <d v="1996-08-12T00:00:00"/>
        <d v="1996-08-13T00:00:00"/>
        <d v="1996-08-14T00:00:00"/>
        <d v="1996-08-15T00:00:00"/>
        <d v="1996-08-16T00:00:00"/>
        <d v="1996-08-19T00:00:00"/>
        <d v="1996-08-20T00:00:00"/>
        <d v="1996-08-21T00:00:00"/>
        <d v="1996-08-22T00:00:00"/>
        <d v="1996-08-23T00:00:00"/>
        <d v="1996-08-26T00:00:00"/>
        <d v="1996-08-27T00:00:00"/>
        <d v="1996-08-28T00:00:00"/>
        <d v="1996-08-29T00:00:00"/>
        <d v="1996-08-30T00:00:00"/>
        <d v="1996-09-02T00:00:00"/>
        <d v="1996-09-03T00:00:00"/>
        <d v="1996-09-04T00:00:00"/>
        <d v="1996-09-05T00:00:00"/>
        <d v="1996-09-06T00:00:00"/>
        <d v="1996-09-09T00:00:00"/>
        <d v="1996-09-10T00:00:00"/>
        <d v="1996-09-11T00:00:00"/>
        <d v="1996-09-12T00:00:00"/>
        <d v="1996-09-13T00:00:00"/>
        <d v="1996-09-16T00:00:00"/>
        <d v="1996-09-17T00:00:00"/>
        <d v="1996-09-18T00:00:00"/>
        <d v="1996-09-19T00:00:00"/>
        <d v="1996-09-20T00:00:00"/>
        <d v="1996-09-23T00:00:00"/>
        <d v="1996-09-24T00:00:00"/>
        <d v="1996-09-25T00:00:00"/>
        <d v="1996-09-26T00:00:00"/>
        <d v="1996-09-27T00:00:00"/>
        <d v="1996-09-30T00:00:00"/>
        <d v="1996-10-01T00:00:00"/>
        <d v="1996-10-02T00:00:00"/>
        <d v="1996-10-03T00:00:00"/>
        <d v="1996-10-04T00:00:00"/>
        <d v="1996-10-07T00:00:00"/>
        <d v="1996-10-08T00:00:00"/>
        <d v="1996-10-09T00:00:00"/>
        <d v="1996-10-10T00:00:00"/>
        <d v="1996-10-11T00:00:00"/>
        <d v="1996-10-14T00:00:00"/>
        <d v="1996-10-15T00:00:00"/>
        <d v="1996-10-16T00:00:00"/>
        <d v="1996-10-17T00:00:00"/>
        <d v="1996-10-18T00:00:00"/>
        <d v="1996-10-21T00:00:00"/>
        <d v="1996-10-22T00:00:00"/>
        <d v="1996-10-23T00:00:00"/>
        <d v="1996-10-24T00:00:00"/>
        <d v="1996-10-25T00:00:00"/>
        <d v="1996-10-28T00:00:00"/>
        <d v="1996-10-29T00:00:00"/>
        <d v="1996-10-30T00:00:00"/>
        <d v="1996-10-31T00:00:00"/>
        <d v="1996-11-01T00:00:00"/>
        <d v="1996-11-04T00:00:00"/>
        <d v="1996-11-05T00:00:00"/>
        <d v="1996-11-06T00:00:00"/>
        <d v="1996-11-07T00:00:00"/>
        <d v="1996-11-08T00:00:00"/>
        <d v="1996-11-11T00:00:00"/>
        <d v="1996-11-12T00:00:00"/>
        <d v="1996-11-13T00:00:00"/>
        <d v="1996-11-14T00:00:00"/>
        <d v="1996-11-15T00:00:00"/>
        <d v="1996-11-18T00:00:00"/>
        <d v="1996-11-19T00:00:00"/>
        <d v="1996-11-20T00:00:00"/>
        <d v="1996-11-21T00:00:00"/>
        <d v="1996-11-22T00:00:00"/>
        <d v="1996-11-25T00:00:00"/>
        <d v="1996-11-26T00:00:00"/>
        <d v="1996-11-27T00:00:00"/>
        <d v="1996-11-28T00:00:00"/>
        <d v="1996-11-29T00:00:00"/>
        <d v="1996-12-02T00:00:00"/>
        <d v="1996-12-03T00:00:00"/>
        <d v="1996-12-04T00:00:00"/>
        <d v="1996-12-05T00:00:00"/>
        <d v="1996-12-06T00:00:00"/>
        <d v="1996-12-09T00:00:00"/>
        <d v="1996-12-10T00:00:00"/>
        <d v="1996-12-11T00:00:00"/>
        <d v="1996-12-12T00:00:00"/>
        <d v="1996-12-13T00:00:00"/>
        <d v="1996-12-16T00:00:00"/>
        <d v="1996-12-17T00:00:00"/>
        <d v="1996-12-18T00:00:00"/>
        <d v="1996-12-19T00:00:00"/>
        <d v="1996-12-20T00:00:00"/>
        <d v="1996-12-23T00:00:00"/>
        <d v="1996-12-24T00:00:00"/>
        <d v="1996-12-25T00:00:00"/>
        <d v="1996-12-26T00:00:00"/>
        <d v="1996-12-27T00:00:00"/>
        <d v="1996-12-30T00:00:00"/>
        <d v="1996-12-31T00:00:00"/>
        <d v="1997-01-01T00:00:00"/>
        <d v="1997-01-02T00:00:00"/>
        <d v="1997-01-03T00:00:00"/>
        <d v="1997-01-06T00:00:00"/>
        <d v="1997-01-07T00:00:00"/>
        <d v="1997-01-08T00:00:00"/>
        <d v="1997-01-09T00:00:00"/>
        <d v="1997-01-10T00:00:00"/>
        <d v="1997-01-13T00:00:00"/>
        <d v="1997-01-14T00:00:00"/>
        <d v="1997-01-15T00:00:00"/>
        <d v="1997-01-16T00:00:00"/>
        <d v="1997-01-17T00:00:00"/>
        <d v="1997-01-20T00:00:00"/>
        <d v="1997-01-21T00:00:00"/>
        <d v="1997-01-22T00:00:00"/>
        <d v="1997-01-23T00:00:00"/>
        <d v="1997-01-24T00:00:00"/>
        <d v="1997-01-27T00:00:00"/>
        <d v="1997-01-28T00:00:00"/>
        <d v="1997-01-29T00:00:00"/>
        <d v="1997-01-30T00:00:00"/>
        <d v="1997-01-31T00:00:00"/>
        <d v="1997-02-03T00:00:00"/>
        <d v="1997-02-04T00:00:00"/>
        <d v="1997-02-05T00:00:00"/>
        <d v="1997-02-06T00:00:00"/>
        <d v="1997-02-07T00:00:00"/>
        <d v="1997-02-10T00:00:00"/>
        <d v="1997-02-11T00:00:00"/>
        <d v="1997-02-12T00:00:00"/>
        <d v="1997-02-13T00:00:00"/>
        <d v="1997-02-14T00:00:00"/>
        <d v="1997-02-17T00:00:00"/>
        <d v="1997-02-18T00:00:00"/>
        <d v="1997-02-19T00:00:00"/>
        <d v="1997-02-20T00:00:00"/>
        <d v="1997-02-21T00:00:00"/>
        <d v="1997-02-24T00:00:00"/>
        <d v="1997-02-25T00:00:00"/>
        <d v="1997-02-26T00:00:00"/>
        <d v="1997-02-27T00:00:00"/>
        <d v="1997-02-28T00:00:00"/>
        <d v="1997-03-03T00:00:00"/>
        <d v="1997-03-04T00:00:00"/>
        <d v="1997-03-05T00:00:00"/>
        <d v="1997-03-06T00:00:00"/>
        <d v="1997-03-07T00:00:00"/>
        <d v="1997-03-10T00:00:00"/>
        <d v="1997-03-11T00:00:00"/>
        <d v="1997-03-12T00:00:00"/>
        <d v="1997-03-13T00:00:00"/>
        <d v="1997-03-14T00:00:00"/>
        <d v="1997-03-17T00:00:00"/>
        <d v="1997-03-18T00:00:00"/>
        <d v="1997-03-19T00:00:00"/>
        <d v="1997-03-20T00:00:00"/>
        <d v="1997-03-21T00:00:00"/>
        <d v="1997-03-24T00:00:00"/>
        <d v="1997-03-25T00:00:00"/>
        <d v="1997-03-26T00:00:00"/>
        <d v="1997-03-27T00:00:00"/>
        <d v="1997-03-28T00:00:00"/>
        <d v="1997-03-31T00:00:00"/>
        <d v="1997-04-01T00:00:00"/>
        <d v="1997-04-02T00:00:00"/>
        <d v="1997-04-03T00:00:00"/>
        <d v="1997-04-04T00:00:00"/>
        <d v="1997-04-07T00:00:00"/>
        <d v="1997-04-08T00:00:00"/>
        <d v="1997-04-09T00:00:00"/>
        <d v="1997-04-10T00:00:00"/>
        <d v="1997-04-11T00:00:00"/>
        <d v="1997-04-14T00:00:00"/>
        <d v="1997-04-15T00:00:00"/>
        <d v="1997-04-16T00:00:00"/>
        <d v="1997-04-17T00:00:00"/>
        <d v="1997-04-18T00:00:00"/>
        <d v="1997-04-21T00:00:00"/>
        <d v="1997-04-22T00:00:00"/>
        <d v="1997-04-23T00:00:00"/>
        <d v="1997-04-24T00:00:00"/>
        <d v="1997-04-25T00:00:00"/>
        <d v="1997-04-28T00:00:00"/>
        <d v="1997-04-29T00:00:00"/>
        <d v="1997-04-30T00:00:00"/>
        <d v="1997-05-01T00:00:00"/>
        <d v="1997-05-02T00:00:00"/>
        <d v="1997-05-05T00:00:00"/>
        <d v="1997-05-06T00:00:00"/>
        <d v="1997-05-07T00:00:00"/>
        <d v="1997-05-08T00:00:00"/>
        <d v="1997-05-09T00:00:00"/>
        <d v="1997-05-12T00:00:00"/>
        <d v="1997-05-13T00:00:00"/>
        <d v="1997-05-14T00:00:00"/>
        <d v="1997-05-15T00:00:00"/>
        <d v="1997-05-16T00:00:00"/>
        <d v="1997-05-19T00:00:00"/>
        <d v="1997-05-20T00:00:00"/>
        <d v="1997-05-21T00:00:00"/>
        <d v="1997-05-22T00:00:00"/>
        <d v="1997-05-23T00:00:00"/>
        <d v="1997-05-26T00:00:00"/>
        <d v="1997-05-27T00:00:00"/>
        <d v="1997-05-28T00:00:00"/>
        <d v="1997-05-29T00:00:00"/>
        <d v="1997-05-30T00:00:00"/>
        <d v="1997-06-02T00:00:00"/>
        <d v="1997-06-03T00:00:00"/>
        <d v="1997-06-04T00:00:00"/>
        <d v="1997-06-05T00:00:00"/>
        <d v="1997-06-06T00:00:00"/>
        <d v="1997-06-09T00:00:00"/>
        <d v="1997-06-10T00:00:00"/>
        <d v="1997-06-11T00:00:00"/>
        <d v="1997-06-12T00:00:00"/>
        <d v="1997-06-13T00:00:00"/>
        <d v="1997-06-16T00:00:00"/>
        <d v="1997-06-17T00:00:00"/>
        <d v="1997-06-18T00:00:00"/>
        <d v="1997-06-19T00:00:00"/>
        <d v="1997-06-20T00:00:00"/>
        <d v="1997-06-23T00:00:00"/>
        <d v="1997-06-24T00:00:00"/>
        <d v="1997-06-25T00:00:00"/>
        <d v="1997-06-26T00:00:00"/>
        <d v="1997-06-27T00:00:00"/>
        <d v="1997-06-30T00:00:00"/>
        <d v="1997-07-01T00:00:00"/>
        <d v="1997-07-02T00:00:00"/>
        <d v="1997-07-03T00:00:00"/>
        <d v="1997-07-04T00:00:00"/>
        <d v="1997-07-07T00:00:00"/>
        <d v="1997-07-08T00:00:00"/>
        <d v="1997-07-09T00:00:00"/>
        <d v="1997-07-10T00:00:00"/>
        <d v="1997-07-11T00:00:00"/>
        <d v="1997-07-14T00:00:00"/>
        <d v="1997-07-15T00:00:00"/>
        <d v="1997-07-16T00:00:00"/>
        <d v="1997-07-17T00:00:00"/>
        <d v="1997-07-18T00:00:00"/>
        <d v="1997-07-21T00:00:00"/>
        <d v="1997-07-22T00:00:00"/>
        <d v="1997-07-23T00:00:00"/>
        <d v="1997-07-24T00:00:00"/>
        <d v="1997-07-25T00:00:00"/>
        <d v="1997-07-28T00:00:00"/>
        <d v="1997-07-29T00:00:00"/>
        <d v="1997-07-30T00:00:00"/>
        <d v="1997-07-31T00:00:00"/>
        <d v="1997-08-01T00:00:00"/>
        <d v="1997-08-04T00:00:00"/>
        <d v="1997-08-05T00:00:00"/>
        <d v="1997-08-06T00:00:00"/>
        <d v="1997-08-07T00:00:00"/>
        <d v="1997-08-08T00:00:00"/>
        <d v="1997-08-11T00:00:00"/>
        <d v="1997-08-12T00:00:00"/>
        <d v="1997-08-13T00:00:00"/>
        <d v="1997-08-14T00:00:00"/>
        <d v="1997-08-15T00:00:00"/>
        <d v="1997-08-18T00:00:00"/>
        <d v="1997-08-19T00:00:00"/>
        <d v="1997-08-20T00:00:00"/>
        <d v="1997-08-21T00:00:00"/>
        <d v="1997-08-22T00:00:00"/>
        <d v="1997-08-25T00:00:00"/>
        <d v="1997-08-26T00:00:00"/>
        <d v="1997-08-27T00:00:00"/>
        <d v="1997-08-28T00:00:00"/>
        <d v="1997-08-29T00:00:00"/>
        <d v="1997-09-01T00:00:00"/>
        <d v="1997-09-02T00:00:00"/>
        <d v="1997-09-03T00:00:00"/>
        <d v="1997-09-04T00:00:00"/>
        <d v="1997-09-05T00:00:00"/>
        <d v="1997-09-08T00:00:00"/>
        <d v="1997-09-09T00:00:00"/>
        <d v="1997-09-10T00:00:00"/>
        <d v="1997-09-11T00:00:00"/>
        <d v="1997-09-12T00:00:00"/>
        <d v="1997-09-15T00:00:00"/>
        <d v="1997-09-16T00:00:00"/>
        <d v="1997-09-17T00:00:00"/>
        <d v="1997-09-18T00:00:00"/>
        <d v="1997-09-19T00:00:00"/>
        <d v="1997-09-22T00:00:00"/>
        <d v="1997-09-23T00:00:00"/>
        <d v="1997-09-24T00:00:00"/>
        <d v="1997-09-25T00:00:00"/>
        <d v="1997-09-26T00:00:00"/>
        <d v="1997-09-29T00:00:00"/>
        <d v="1997-09-30T00:00:00"/>
        <d v="1997-10-01T00:00:00"/>
        <d v="1997-10-02T00:00:00"/>
        <d v="1997-10-03T00:00:00"/>
        <d v="1997-10-06T00:00:00"/>
        <d v="1997-10-07T00:00:00"/>
        <d v="1997-10-08T00:00:00"/>
        <d v="1997-10-09T00:00:00"/>
        <d v="1997-10-10T00:00:00"/>
        <d v="1997-10-13T00:00:00"/>
        <d v="1997-10-14T00:00:00"/>
        <d v="1997-10-15T00:00:00"/>
        <d v="1997-10-16T00:00:00"/>
        <d v="1997-10-17T00:00:00"/>
        <d v="1997-10-20T00:00:00"/>
        <d v="1997-10-21T00:00:00"/>
        <d v="1997-10-22T00:00:00"/>
        <d v="1997-10-23T00:00:00"/>
        <d v="1997-10-24T00:00:00"/>
        <d v="1997-10-27T00:00:00"/>
        <d v="1997-10-28T00:00:00"/>
        <d v="1997-10-29T00:00:00"/>
        <d v="1997-10-30T00:00:00"/>
        <d v="1997-10-31T00:00:00"/>
        <d v="1997-11-03T00:00:00"/>
        <d v="1997-11-04T00:00:00"/>
        <d v="1997-11-05T00:00:00"/>
        <d v="1997-11-06T00:00:00"/>
        <d v="1997-11-07T00:00:00"/>
        <d v="1997-11-10T00:00:00"/>
        <d v="1997-11-11T00:00:00"/>
        <d v="1997-11-12T00:00:00"/>
        <d v="1997-11-13T00:00:00"/>
        <d v="1997-11-14T00:00:00"/>
        <d v="1997-11-17T00:00:00"/>
        <d v="1997-11-18T00:00:00"/>
        <d v="1997-11-19T00:00:00"/>
        <d v="1997-11-20T00:00:00"/>
        <d v="1997-11-21T00:00:00"/>
        <d v="1997-11-24T00:00:00"/>
        <d v="1997-11-25T00:00:00"/>
        <d v="1997-11-26T00:00:00"/>
        <d v="1997-11-27T00:00:00"/>
        <d v="1997-11-28T00:00:00"/>
        <d v="1997-12-01T00:00:00"/>
        <d v="1997-12-02T00:00:00"/>
        <d v="1997-12-03T00:00:00"/>
        <d v="1997-12-04T00:00:00"/>
        <d v="1997-12-05T00:00:00"/>
        <d v="1997-12-08T00:00:00"/>
        <d v="1997-12-09T00:00:00"/>
        <d v="1997-12-10T00:00:00"/>
        <d v="1997-12-11T00:00:00"/>
        <d v="1997-12-12T00:00:00"/>
        <d v="1997-12-15T00:00:00"/>
        <d v="1997-12-16T00:00:00"/>
        <d v="1997-12-17T00:00:00"/>
        <d v="1997-12-18T00:00:00"/>
        <d v="1997-12-19T00:00:00"/>
        <d v="1997-12-22T00:00:00"/>
        <d v="1997-12-23T00:00:00"/>
        <d v="1997-12-24T00:00:00"/>
        <d v="1997-12-25T00:00:00"/>
        <d v="1997-12-26T00:00:00"/>
        <d v="1997-12-29T00:00:00"/>
        <d v="1997-12-30T00:00:00"/>
        <d v="1997-12-31T00:00:00"/>
        <d v="1998-01-01T00:00:00"/>
        <d v="1998-01-02T00:00:00"/>
        <d v="1998-01-05T00:00:00"/>
        <d v="1998-01-06T00:00:00"/>
        <d v="1998-01-07T00:00:00"/>
        <d v="1998-01-08T00:00:00"/>
        <d v="1998-01-09T00:00:00"/>
        <d v="1998-01-12T00:00:00"/>
        <d v="1998-01-13T00:00:00"/>
        <d v="1998-01-14T00:00:00"/>
        <d v="1998-01-15T00:00:00"/>
        <d v="1998-01-16T00:00:00"/>
        <d v="1998-01-19T00:00:00"/>
        <d v="1998-01-20T00:00:00"/>
        <d v="1998-01-21T00:00:00"/>
        <d v="1998-01-22T00:00:00"/>
        <d v="1998-01-23T00:00:00"/>
        <d v="1998-01-26T00:00:00"/>
        <d v="1998-01-27T00:00:00"/>
        <d v="1998-01-28T00:00:00"/>
        <d v="1998-01-29T00:00:00"/>
        <d v="1998-01-30T00:00:00"/>
        <d v="1998-02-02T00:00:00"/>
        <d v="1998-02-03T00:00:00"/>
        <d v="1998-02-04T00:00:00"/>
        <d v="1998-02-05T00:00:00"/>
        <d v="1998-02-06T00:00:00"/>
        <d v="1998-02-09T00:00:00"/>
        <d v="1998-02-10T00:00:00"/>
        <d v="1998-02-11T00:00:00"/>
        <d v="1998-02-12T00:00:00"/>
        <d v="1998-02-13T00:00:00"/>
        <d v="1998-02-16T00:00:00"/>
        <d v="1998-02-17T00:00:00"/>
        <d v="1998-02-18T00:00:00"/>
        <d v="1998-02-19T00:00:00"/>
        <d v="1998-02-20T00:00:00"/>
        <d v="1998-02-23T00:00:00"/>
        <d v="1998-02-24T00:00:00"/>
        <d v="1998-02-25T00:00:00"/>
        <d v="1998-02-26T00:00:00"/>
        <d v="1998-02-27T00:00:00"/>
        <d v="1998-03-02T00:00:00"/>
        <d v="1998-03-03T00:00:00"/>
        <d v="1998-03-04T00:00:00"/>
        <d v="1998-03-05T00:00:00"/>
        <d v="1998-03-06T00:00:00"/>
        <d v="1998-03-09T00:00:00"/>
        <d v="1998-03-10T00:00:00"/>
        <d v="1998-03-11T00:00:00"/>
        <d v="1998-03-12T00:00:00"/>
        <d v="1998-03-13T00:00:00"/>
        <d v="1998-03-16T00:00:00"/>
        <d v="1998-03-17T00:00:00"/>
        <d v="1998-03-18T00:00:00"/>
        <d v="1998-03-19T00:00:00"/>
        <d v="1998-03-20T00:00:00"/>
        <d v="1998-03-23T00:00:00"/>
        <d v="1998-03-24T00:00:00"/>
        <d v="1998-03-25T00:00:00"/>
        <d v="1998-03-26T00:00:00"/>
        <d v="1998-03-27T00:00:00"/>
        <d v="1998-03-30T00:00:00"/>
        <d v="1998-03-31T00:00:00"/>
        <d v="1998-04-01T00:00:00"/>
        <d v="1998-04-02T00:00:00"/>
        <d v="1998-04-03T00:00:00"/>
        <d v="1998-04-06T00:00:00"/>
        <d v="1998-04-07T00:00:00"/>
        <d v="1998-04-08T00:00:00"/>
        <d v="1998-04-09T00:00:00"/>
        <d v="1998-04-10T00:00:00"/>
        <d v="1998-04-13T00:00:00"/>
      </sharedItems>
    </cacheField>
    <cacheField name="[טבלה1_2].[OrderDate (חודש)].[OrderDate (חודש)]" caption="OrderDate (חודש)" numFmtId="0" hierarchy="12" level="1">
      <sharedItems count="12">
        <s v="Jul"/>
        <s v="Aug"/>
        <s v="Sep"/>
        <s v="Oct"/>
        <s v="Nov"/>
        <s v="Dec"/>
        <s v="Jan"/>
        <s v="Feb"/>
        <s v="Mar"/>
        <s v="Apr"/>
        <s v="May"/>
        <s v="Jun"/>
      </sharedItems>
      <extLst>
        <ext xmlns:x15="http://schemas.microsoft.com/office/spreadsheetml/2010/11/main" uri="{4F2E5C28-24EA-4eb8-9CBF-B6C8F9C3D259}">
          <x15:cachedUniqueNames>
            <x15:cachedUniqueName index="0" name="[טבלה1_2].[OrderDate (חודש)].&amp;[Jul]"/>
            <x15:cachedUniqueName index="1" name="[טבלה1_2].[OrderDate (חודש)].&amp;[Aug]"/>
            <x15:cachedUniqueName index="2" name="[טבלה1_2].[OrderDate (חודש)].&amp;[Sep]"/>
            <x15:cachedUniqueName index="3" name="[טבלה1_2].[OrderDate (חודש)].&amp;[Oct]"/>
            <x15:cachedUniqueName index="4" name="[טבלה1_2].[OrderDate (חודש)].&amp;[Nov]"/>
            <x15:cachedUniqueName index="5" name="[טבלה1_2].[OrderDate (חודש)].&amp;[Dec]"/>
            <x15:cachedUniqueName index="6" name="[טבלה1_2].[OrderDate (חודש)].&amp;[Jan]"/>
            <x15:cachedUniqueName index="7" name="[טבלה1_2].[OrderDate (חודש)].&amp;[Feb]"/>
            <x15:cachedUniqueName index="8" name="[טבלה1_2].[OrderDate (חודש)].&amp;[Mar]"/>
            <x15:cachedUniqueName index="9" name="[טבלה1_2].[OrderDate (חודש)].&amp;[Apr]"/>
            <x15:cachedUniqueName index="10" name="[טבלה1_2].[OrderDate (חודש)].&amp;[May]"/>
            <x15:cachedUniqueName index="11" name="[טבלה1_2].[OrderDate (חודש)].&amp;[Jun]"/>
          </x15:cachedUniqueNames>
        </ext>
      </extLst>
    </cacheField>
    <cacheField name="[טבלה1_2].[OrderDate (רבעון)].[OrderDate (רבעון)]" caption="OrderDate (רבעון)" numFmtId="0" hierarchy="11" level="1">
      <sharedItems count="4">
        <s v="רבעון 3"/>
        <s v="רבעון 4"/>
        <s v="רבעון 1"/>
        <s v="רבעון 2"/>
      </sharedItems>
      <extLst>
        <ext xmlns:x15="http://schemas.microsoft.com/office/spreadsheetml/2010/11/main" uri="{4F2E5C28-24EA-4eb8-9CBF-B6C8F9C3D259}">
          <x15:cachedUniqueNames>
            <x15:cachedUniqueName index="0" name="[טבלה1_2].[OrderDate (רבעון)].&amp;[רבעון 3]"/>
            <x15:cachedUniqueName index="1" name="[טבלה1_2].[OrderDate (רבעון)].&amp;[רבעון 4]"/>
            <x15:cachedUniqueName index="2" name="[טבלה1_2].[OrderDate (רבעון)].&amp;[רבעון 1]"/>
            <x15:cachedUniqueName index="3" name="[טבלה1_2].[OrderDate (רבעון)].&amp;[רבעון 2]"/>
          </x15:cachedUniqueNames>
        </ext>
      </extLst>
    </cacheField>
    <cacheField name="[טבלה1_2].[OrderDate (שנה)].[OrderDate (שנה)]" caption="OrderDate (שנה)" numFmtId="0" hierarchy="10" level="1">
      <sharedItems count="3">
        <s v="1996"/>
        <s v="1997"/>
        <s v="1998"/>
      </sharedItems>
      <extLst>
        <ext xmlns:x15="http://schemas.microsoft.com/office/spreadsheetml/2010/11/main" uri="{4F2E5C28-24EA-4eb8-9CBF-B6C8F9C3D259}">
          <x15:cachedUniqueNames>
            <x15:cachedUniqueName index="0" name="[טבלה1_2].[OrderDate (שנה)].&amp;[1996]"/>
            <x15:cachedUniqueName index="1" name="[טבלה1_2].[OrderDate (שנה)].&amp;[1997]"/>
            <x15:cachedUniqueName index="2" name="[טבלה1_2].[OrderDate (שנה)].&amp;[1998]"/>
          </x15:cachedUniqueNames>
        </ext>
      </extLst>
    </cacheField>
    <cacheField name="[Measures].[AOV]" caption="AOV" numFmtId="0" hierarchy="17" level="32767"/>
  </cacheFields>
  <cacheHierarchies count="21">
    <cacheHierarchy uniqueName="[טבלה1_2].[OrderID]" caption="OrderID" attribute="1" defaultMemberUniqueName="[טבלה1_2].[OrderID].[All]" allUniqueName="[טבלה1_2].[OrderID].[All]" dimensionUniqueName="[טבלה1_2]" displayFolder="" count="2" memberValueDatatype="20" unbalanced="0"/>
    <cacheHierarchy uniqueName="[טבלה1_2].[ProductID]" caption="ProductID" attribute="1" defaultMemberUniqueName="[טבלה1_2].[ProductID].[All]" allUniqueName="[טבלה1_2].[ProductID].[All]" dimensionUniqueName="[טבלה1_2]" displayFolder="" count="2" memberValueDatatype="20" unbalanced="0"/>
    <cacheHierarchy uniqueName="[טבלה1_2].[ProductName]" caption="ProductName" attribute="1" defaultMemberUniqueName="[טבלה1_2].[ProductName].[All]" allUniqueName="[טבלה1_2].[ProductName].[All]" dimensionUniqueName="[טבלה1_2]" displayFolder="" count="2" memberValueDatatype="130" unbalanced="0"/>
    <cacheHierarchy uniqueName="[טבלה1_2].[UnitPrice]" caption="UnitPrice" attribute="1" defaultMemberUniqueName="[טבלה1_2].[UnitPrice].[All]" allUniqueName="[טבלה1_2].[UnitPrice].[All]" dimensionUniqueName="[טבלה1_2]" displayFolder="" count="2" memberValueDatatype="5" unbalanced="0"/>
    <cacheHierarchy uniqueName="[טבלה1_2].[Quantity]" caption="Quantity" attribute="1" defaultMemberUniqueName="[טבלה1_2].[Quantity].[All]" allUniqueName="[טבלה1_2].[Quantity].[All]" dimensionUniqueName="[טבלה1_2]" displayFolder="" count="2" memberValueDatatype="20" unbalanced="0"/>
    <cacheHierarchy uniqueName="[טבלה1_2].[Discount]" caption="Discount" attribute="1" defaultMemberUniqueName="[טבלה1_2].[Discount].[All]" allUniqueName="[טבלה1_2].[Discount].[All]" dimensionUniqueName="[טבלה1_2]" displayFolder="" count="2" memberValueDatatype="5" unbalanced="0"/>
    <cacheHierarchy uniqueName="[טבלה1_2].[TotalSales]" caption="TotalSales" attribute="1" defaultMemberUniqueName="[טבלה1_2].[TotalSales].[All]" allUniqueName="[טבלה1_2].[TotalSales].[All]" dimensionUniqueName="[טבלה1_2]" displayFolder="" count="2" memberValueDatatype="5" unbalanced="0"/>
    <cacheHierarchy uniqueName="[טבלה1_2].[TotalIncome]" caption="TotalIncome" attribute="1" defaultMemberUniqueName="[טבלה1_2].[TotalIncome].[All]" allUniqueName="[טבלה1_2].[TotalIncome].[All]" dimensionUniqueName="[טבלה1_2]" displayFolder="" count="2" memberValueDatatype="5" unbalanced="0"/>
    <cacheHierarchy uniqueName="[טבלה1_2].[Gross Profit]" caption="Gross Profit" attribute="1" defaultMemberUniqueName="[טבלה1_2].[Gross Profit].[All]" allUniqueName="[טבלה1_2].[Gross Profit].[All]" dimensionUniqueName="[טבלה1_2]" displayFolder="" count="2" memberValueDatatype="5" unbalanced="0"/>
    <cacheHierarchy uniqueName="[טבלה1_2].[OrderDate]" caption="OrderDate" attribute="1" time="1" defaultMemberUniqueName="[טבלה1_2].[OrderDate].[All]" allUniqueName="[טבלה1_2].[OrderDate].[All]" dimensionUniqueName="[טבלה1_2]" displayFolder="" count="2" memberValueDatatype="7" unbalanced="0">
      <fieldsUsage count="2">
        <fieldUsage x="-1"/>
        <fieldUsage x="0"/>
      </fieldsUsage>
    </cacheHierarchy>
    <cacheHierarchy uniqueName="[טבלה1_2].[OrderDate (שנה)]" caption="OrderDate (שנה)" attribute="1" defaultMemberUniqueName="[טבלה1_2].[OrderDate (שנה)].[All]" allUniqueName="[טבלה1_2].[OrderDate (שנה)].[All]" dimensionUniqueName="[טבלה1_2]" displayFolder="" count="2" memberValueDatatype="130" unbalanced="0">
      <fieldsUsage count="2">
        <fieldUsage x="-1"/>
        <fieldUsage x="3"/>
      </fieldsUsage>
    </cacheHierarchy>
    <cacheHierarchy uniqueName="[טבלה1_2].[OrderDate (רבעון)]" caption="OrderDate (רבעון)" attribute="1" defaultMemberUniqueName="[טבלה1_2].[OrderDate (רבעון)].[All]" allUniqueName="[טבלה1_2].[OrderDate (רבעון)].[All]" dimensionUniqueName="[טבלה1_2]" displayFolder="" count="2" memberValueDatatype="130" unbalanced="0">
      <fieldsUsage count="2">
        <fieldUsage x="-1"/>
        <fieldUsage x="2"/>
      </fieldsUsage>
    </cacheHierarchy>
    <cacheHierarchy uniqueName="[טבלה1_2].[OrderDate (חודש)]" caption="OrderDate (חודש)" attribute="1" defaultMemberUniqueName="[טבלה1_2].[OrderDate (חודש)].[All]" allUniqueName="[טבלה1_2].[OrderDate (חודש)].[All]" dimensionUniqueName="[טבלה1_2]" displayFolder="" count="2" memberValueDatatype="130" unbalanced="0">
      <fieldsUsage count="2">
        <fieldUsage x="-1"/>
        <fieldUsage x="1"/>
      </fieldsUsage>
    </cacheHierarchy>
    <cacheHierarchy uniqueName="[טבלה1_2].[OrderDate (אינדקס חודשים)]" caption="OrderDate (אינדקס חודשים)" attribute="1" defaultMemberUniqueName="[טבלה1_2].[OrderDate (אינדקס חודשים)].[All]" allUniqueName="[טבלה1_2].[OrderDate (אינדקס חודשים)].[All]" dimensionUniqueName="[טבלה1_2]" displayFolder="" count="2" memberValueDatatype="20" unbalanced="0" hidden="1"/>
    <cacheHierarchy uniqueName="[Measures].[סכום של TotalIncome]" caption="סכום של TotalIncome" measure="1" displayFolder="" measureGroup="טבלה1_2" count="0">
      <extLst>
        <ext xmlns:x15="http://schemas.microsoft.com/office/spreadsheetml/2010/11/main" uri="{B97F6D7D-B522-45F9-BDA1-12C45D357490}">
          <x15:cacheHierarchy aggregatedColumn="7"/>
        </ext>
      </extLst>
    </cacheHierarchy>
    <cacheHierarchy uniqueName="[Measures].[סכום של OrderID]" caption="סכום של OrderID" measure="1" displayFolder="" measureGroup="טבלה1_2" count="0">
      <extLst>
        <ext xmlns:x15="http://schemas.microsoft.com/office/spreadsheetml/2010/11/main" uri="{B97F6D7D-B522-45F9-BDA1-12C45D357490}">
          <x15:cacheHierarchy aggregatedColumn="0"/>
        </ext>
      </extLst>
    </cacheHierarchy>
    <cacheHierarchy uniqueName="[Measures].[ספירה של OrderID]" caption="ספירה של OrderID" measure="1" displayFolder="" measureGroup="טבלה1_2" count="0">
      <extLst>
        <ext xmlns:x15="http://schemas.microsoft.com/office/spreadsheetml/2010/11/main" uri="{B97F6D7D-B522-45F9-BDA1-12C45D357490}">
          <x15:cacheHierarchy aggregatedColumn="0"/>
        </ext>
      </extLst>
    </cacheHierarchy>
    <cacheHierarchy uniqueName="[Measures].[AOV]" caption="AOV" measure="1" displayFolder="" measureGroup="טבלה1_2" count="0" oneField="1">
      <fieldsUsage count="1">
        <fieldUsage x="4"/>
      </fieldsUsage>
    </cacheHierarchy>
    <cacheHierarchy uniqueName="[Measures].[AOV Label]" caption="AOV Label" measure="1" displayFolder="" measureGroup="טבלה1_2" count="0"/>
    <cacheHierarchy uniqueName="[Measures].[__XL_Count טבלה1_2]" caption="__XL_Count טבלה1_2" measure="1" displayFolder="" measureGroup="טבלה1_2" count="0" hidden="1"/>
    <cacheHierarchy uniqueName="[Measures].[__No measures defined]" caption="__No measures defined" measure="1" displayFolder="" count="0" hidden="1"/>
  </cacheHierarchies>
  <kpis count="0"/>
  <dimensions count="2">
    <dimension measure="1" name="Measures" uniqueName="[Measures]" caption="Measures"/>
    <dimension name="טבלה1_2" uniqueName="[טבלה1_2]" caption="טבלה1_2"/>
  </dimensions>
  <measureGroups count="1">
    <measureGroup name="טבלה1_2" caption="טבלה1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rin Sella" refreshedDate="46026.970978819445" backgroundQuery="1" createdVersion="3" refreshedVersion="7" minRefreshableVersion="3" recordCount="0" supportSubquery="1" supportAdvancedDrill="1" xr:uid="{4C68299A-7BFA-4B4F-A0B5-86D2F23702E8}">
  <cacheSource type="external" connectionId="1">
    <extLst>
      <ext xmlns:x14="http://schemas.microsoft.com/office/spreadsheetml/2009/9/main" uri="{F057638F-6D5F-4e77-A914-E7F072B9BCA8}">
        <x14:sourceConnection name="ThisWorkbookDataModel"/>
      </ext>
    </extLst>
  </cacheSource>
  <cacheFields count="0"/>
  <cacheHierarchies count="21">
    <cacheHierarchy uniqueName="[טבלה1_2].[OrderID]" caption="OrderID" attribute="1" defaultMemberUniqueName="[טבלה1_2].[OrderID].[All]" allUniqueName="[טבלה1_2].[OrderID].[All]" dimensionUniqueName="[טבלה1_2]" displayFolder="" count="0" memberValueDatatype="20" unbalanced="0"/>
    <cacheHierarchy uniqueName="[טבלה1_2].[ProductID]" caption="ProductID" attribute="1" defaultMemberUniqueName="[טבלה1_2].[ProductID].[All]" allUniqueName="[טבלה1_2].[ProductID].[All]" dimensionUniqueName="[טבלה1_2]" displayFolder="" count="0" memberValueDatatype="20" unbalanced="0"/>
    <cacheHierarchy uniqueName="[טבלה1_2].[ProductName]" caption="ProductName" attribute="1" defaultMemberUniqueName="[טבלה1_2].[ProductName].[All]" allUniqueName="[טבלה1_2].[ProductName].[All]" dimensionUniqueName="[טבלה1_2]" displayFolder="" count="0" memberValueDatatype="130" unbalanced="0"/>
    <cacheHierarchy uniqueName="[טבלה1_2].[UnitPrice]" caption="UnitPrice" attribute="1" defaultMemberUniqueName="[טבלה1_2].[UnitPrice].[All]" allUniqueName="[טבלה1_2].[UnitPrice].[All]" dimensionUniqueName="[טבלה1_2]" displayFolder="" count="0" memberValueDatatype="5" unbalanced="0"/>
    <cacheHierarchy uniqueName="[טבלה1_2].[Quantity]" caption="Quantity" attribute="1" defaultMemberUniqueName="[טבלה1_2].[Quantity].[All]" allUniqueName="[טבלה1_2].[Quantity].[All]" dimensionUniqueName="[טבלה1_2]" displayFolder="" count="0" memberValueDatatype="20" unbalanced="0"/>
    <cacheHierarchy uniqueName="[טבלה1_2].[Discount]" caption="Discount" attribute="1" defaultMemberUniqueName="[טבלה1_2].[Discount].[All]" allUniqueName="[טבלה1_2].[Discount].[All]" dimensionUniqueName="[טבלה1_2]" displayFolder="" count="0" memberValueDatatype="5" unbalanced="0"/>
    <cacheHierarchy uniqueName="[טבלה1_2].[TotalSales]" caption="TotalSales" attribute="1" defaultMemberUniqueName="[טבלה1_2].[TotalSales].[All]" allUniqueName="[טבלה1_2].[TotalSales].[All]" dimensionUniqueName="[טבלה1_2]" displayFolder="" count="0" memberValueDatatype="5" unbalanced="0"/>
    <cacheHierarchy uniqueName="[טבלה1_2].[TotalIncome]" caption="TotalIncome" attribute="1" defaultMemberUniqueName="[טבלה1_2].[TotalIncome].[All]" allUniqueName="[טבלה1_2].[TotalIncome].[All]" dimensionUniqueName="[טבלה1_2]" displayFolder="" count="0" memberValueDatatype="5" unbalanced="0"/>
    <cacheHierarchy uniqueName="[טבלה1_2].[Gross Profit]" caption="Gross Profit" attribute="1" defaultMemberUniqueName="[טבלה1_2].[Gross Profit].[All]" allUniqueName="[טבלה1_2].[Gross Profit].[All]" dimensionUniqueName="[טבלה1_2]" displayFolder="" count="0" memberValueDatatype="5" unbalanced="0"/>
    <cacheHierarchy uniqueName="[טבלה1_2].[OrderDate]" caption="OrderDate" attribute="1" time="1" defaultMemberUniqueName="[טבלה1_2].[OrderDate].[All]" allUniqueName="[טבלה1_2].[OrderDate].[All]" dimensionUniqueName="[טבלה1_2]" displayFolder="" count="2" memberValueDatatype="7" unbalanced="0"/>
    <cacheHierarchy uniqueName="[טבלה1_2].[OrderDate (שנה)]" caption="OrderDate (שנה)" attribute="1" defaultMemberUniqueName="[טבלה1_2].[OrderDate (שנה)].[All]" allUniqueName="[טבלה1_2].[OrderDate (שנה)].[All]" dimensionUniqueName="[טבלה1_2]" displayFolder="" count="0" memberValueDatatype="130" unbalanced="0"/>
    <cacheHierarchy uniqueName="[טבלה1_2].[OrderDate (רבעון)]" caption="OrderDate (רבעון)" attribute="1" defaultMemberUniqueName="[טבלה1_2].[OrderDate (רבעון)].[All]" allUniqueName="[טבלה1_2].[OrderDate (רבעון)].[All]" dimensionUniqueName="[טבלה1_2]" displayFolder="" count="0" memberValueDatatype="130" unbalanced="0"/>
    <cacheHierarchy uniqueName="[טבלה1_2].[OrderDate (חודש)]" caption="OrderDate (חודש)" attribute="1" defaultMemberUniqueName="[טבלה1_2].[OrderDate (חודש)].[All]" allUniqueName="[טבלה1_2].[OrderDate (חודש)].[All]" dimensionUniqueName="[טבלה1_2]" displayFolder="" count="0" memberValueDatatype="130" unbalanced="0"/>
    <cacheHierarchy uniqueName="[טבלה1_2].[OrderDate (אינדקס חודשים)]" caption="OrderDate (אינדקס חודשים)" attribute="1" defaultMemberUniqueName="[טבלה1_2].[OrderDate (אינדקס חודשים)].[All]" allUniqueName="[טבלה1_2].[OrderDate (אינדקס חודשים)].[All]" dimensionUniqueName="[טבלה1_2]" displayFolder="" count="0" memberValueDatatype="20" unbalanced="0" hidden="1"/>
    <cacheHierarchy uniqueName="[Measures].[סכום של TotalIncome]" caption="סכום של TotalIncome" measure="1" displayFolder="" measureGroup="טבלה1_2" count="0">
      <extLst>
        <ext xmlns:x15="http://schemas.microsoft.com/office/spreadsheetml/2010/11/main" uri="{B97F6D7D-B522-45F9-BDA1-12C45D357490}">
          <x15:cacheHierarchy aggregatedColumn="7"/>
        </ext>
      </extLst>
    </cacheHierarchy>
    <cacheHierarchy uniqueName="[Measures].[סכום של OrderID]" caption="סכום של OrderID" measure="1" displayFolder="" measureGroup="טבלה1_2" count="0">
      <extLst>
        <ext xmlns:x15="http://schemas.microsoft.com/office/spreadsheetml/2010/11/main" uri="{B97F6D7D-B522-45F9-BDA1-12C45D357490}">
          <x15:cacheHierarchy aggregatedColumn="0"/>
        </ext>
      </extLst>
    </cacheHierarchy>
    <cacheHierarchy uniqueName="[Measures].[ספירה של OrderID]" caption="ספירה של OrderID" measure="1" displayFolder="" measureGroup="טבלה1_2" count="0">
      <extLst>
        <ext xmlns:x15="http://schemas.microsoft.com/office/spreadsheetml/2010/11/main" uri="{B97F6D7D-B522-45F9-BDA1-12C45D357490}">
          <x15:cacheHierarchy aggregatedColumn="0"/>
        </ext>
      </extLst>
    </cacheHierarchy>
    <cacheHierarchy uniqueName="[Measures].[AOV]" caption="AOV" measure="1" displayFolder="" measureGroup="טבלה1_2" count="0"/>
    <cacheHierarchy uniqueName="[Measures].[AOV Label]" caption="AOV Label" measure="1" displayFolder="" measureGroup="טבלה1_2" count="0"/>
    <cacheHierarchy uniqueName="[Measures].[__XL_Count טבלה1_2]" caption="__XL_Count טבלה1_2" measure="1" displayFolder="" measureGroup="טבלה1_2"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207712436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8">
  <r>
    <x v="0"/>
    <x v="0"/>
    <x v="0"/>
    <n v="263.5"/>
    <x v="0"/>
    <n v="0"/>
    <n v="15810"/>
    <n v="15810"/>
    <n v="7905"/>
    <d v="1998-03-27T00:00:00"/>
    <n v="15810"/>
    <s v="Outlier"/>
  </r>
  <r>
    <x v="1"/>
    <x v="1"/>
    <x v="1"/>
    <n v="39"/>
    <x v="1"/>
    <n v="0.10000000149011611"/>
    <n v="2702.6999955251808"/>
    <n v="2432.429991945326"/>
    <n v="930.92999194532604"/>
    <d v="1997-09-29T00:00:00"/>
    <n v="795.53799789768459"/>
    <s v="High AOV"/>
  </r>
  <r>
    <x v="1"/>
    <x v="2"/>
    <x v="2"/>
    <n v="9.65"/>
    <x v="2"/>
    <n v="0"/>
    <n v="115.8"/>
    <n v="115.8"/>
    <n v="57.899999999999991"/>
    <d v="1997-09-29T00:00:00"/>
    <n v="795.53799789768459"/>
    <s v="High AOV"/>
  </r>
  <r>
    <x v="1"/>
    <x v="3"/>
    <x v="3"/>
    <n v="32.799999999999997"/>
    <x v="3"/>
    <n v="0.10000000149011611"/>
    <n v="737.99999877810467"/>
    <n v="664.19999780058856"/>
    <n v="254.19999780058862"/>
    <d v="1997-09-29T00:00:00"/>
    <n v="795.53799789768459"/>
    <s v="High AOV"/>
  </r>
  <r>
    <x v="1"/>
    <x v="4"/>
    <x v="4"/>
    <n v="24"/>
    <x v="4"/>
    <n v="0.10000000149011611"/>
    <n v="86.399999856948853"/>
    <n v="77.759999742507929"/>
    <n v="29.759999742507929"/>
    <d v="1997-09-26T00:00:00"/>
    <n v="795.53799789768459"/>
    <s v="High AOV"/>
  </r>
  <r>
    <x v="1"/>
    <x v="5"/>
    <x v="5"/>
    <n v="12.5"/>
    <x v="5"/>
    <n v="0"/>
    <n v="687.5"/>
    <n v="687.5"/>
    <n v="343.75"/>
    <d v="1997-09-26T00:00:00"/>
    <n v="795.53799789768459"/>
    <s v="High AOV"/>
  </r>
  <r>
    <x v="2"/>
    <x v="6"/>
    <x v="1"/>
    <n v="19"/>
    <x v="6"/>
    <n v="0"/>
    <n v="665"/>
    <n v="665"/>
    <n v="332.5"/>
    <d v="1997-09-11T00:00:00"/>
    <n v="2967.5"/>
    <s v="Outlier"/>
  </r>
  <r>
    <x v="2"/>
    <x v="0"/>
    <x v="6"/>
    <n v="263.5"/>
    <x v="3"/>
    <n v="0"/>
    <n v="6587.5"/>
    <n v="6587.5"/>
    <n v="3293.75"/>
    <d v="1997-09-10T00:00:00"/>
    <n v="2967.5"/>
    <s v="Outlier"/>
  </r>
  <r>
    <x v="2"/>
    <x v="7"/>
    <x v="7"/>
    <n v="55"/>
    <x v="7"/>
    <n v="0"/>
    <n v="1650"/>
    <n v="1650"/>
    <n v="825"/>
    <d v="1997-09-10T00:00:00"/>
    <n v="2967.5"/>
    <s v="Outlier"/>
  </r>
  <r>
    <x v="3"/>
    <x v="8"/>
    <x v="8"/>
    <n v="19"/>
    <x v="8"/>
    <n v="0.25"/>
    <n v="1425"/>
    <n v="1068.75"/>
    <n v="118.75"/>
    <d v="1997-09-09T00:00:00"/>
    <n v="2458.7281250000001"/>
    <s v="Outlier"/>
  </r>
  <r>
    <x v="3"/>
    <x v="9"/>
    <x v="4"/>
    <n v="21.35"/>
    <x v="9"/>
    <n v="0"/>
    <n v="1494.5"/>
    <n v="1494.5"/>
    <n v="747.25"/>
    <d v="1997-09-09T00:00:00"/>
    <n v="2458.7281250000001"/>
    <s v="Outlier"/>
  </r>
  <r>
    <x v="3"/>
    <x v="10"/>
    <x v="9"/>
    <n v="123.79"/>
    <x v="0"/>
    <n v="0.25"/>
    <n v="5570.55"/>
    <n v="4177.9125000000004"/>
    <n v="464.21250000000009"/>
    <d v="1997-09-08T00:00:00"/>
    <n v="2458.7281250000001"/>
    <s v="Outlier"/>
  </r>
  <r>
    <x v="3"/>
    <x v="7"/>
    <x v="1"/>
    <n v="55"/>
    <x v="8"/>
    <n v="0.25"/>
    <n v="4125"/>
    <n v="3093.75"/>
    <n v="343.75"/>
    <d v="1997-09-05T00:00:00"/>
    <n v="2458.7281250000001"/>
    <s v="Outlier"/>
  </r>
  <r>
    <x v="4"/>
    <x v="11"/>
    <x v="10"/>
    <n v="30"/>
    <x v="10"/>
    <n v="0"/>
    <n v="1200"/>
    <n v="1200"/>
    <n v="600"/>
    <d v="1997-09-25T00:00:00"/>
    <n v="1246.6666666666667"/>
    <s v="High AOV"/>
  </r>
  <r>
    <x v="4"/>
    <x v="4"/>
    <x v="11"/>
    <n v="24"/>
    <x v="6"/>
    <n v="0"/>
    <n v="840"/>
    <n v="840"/>
    <n v="420"/>
    <d v="1997-09-25T00:00:00"/>
    <n v="1246.6666666666667"/>
    <s v="High AOV"/>
  </r>
  <r>
    <x v="4"/>
    <x v="12"/>
    <x v="12"/>
    <n v="34"/>
    <x v="11"/>
    <n v="0"/>
    <n v="1700"/>
    <n v="1700"/>
    <n v="850"/>
    <d v="1997-09-24T00:00:00"/>
    <n v="1246.6666666666667"/>
    <s v="High AOV"/>
  </r>
  <r>
    <x v="5"/>
    <x v="13"/>
    <x v="13"/>
    <n v="10"/>
    <x v="3"/>
    <n v="0"/>
    <n v="250"/>
    <n v="250"/>
    <n v="125"/>
    <d v="1998-04-13T00:00:00"/>
    <n v="2250"/>
    <s v="Outlier"/>
  </r>
  <r>
    <x v="5"/>
    <x v="7"/>
    <x v="7"/>
    <n v="55"/>
    <x v="12"/>
    <n v="0"/>
    <n v="6050"/>
    <n v="6050"/>
    <n v="3025"/>
    <d v="1998-04-13T00:00:00"/>
    <n v="2250"/>
    <s v="Outlier"/>
  </r>
  <r>
    <x v="5"/>
    <x v="14"/>
    <x v="10"/>
    <n v="15"/>
    <x v="7"/>
    <n v="0"/>
    <n v="450"/>
    <n v="450"/>
    <n v="225"/>
    <d v="1998-04-13T00:00:00"/>
    <n v="2250"/>
    <s v="Outlier"/>
  </r>
  <r>
    <x v="6"/>
    <x v="10"/>
    <x v="14"/>
    <n v="123.79"/>
    <x v="11"/>
    <n v="0.25"/>
    <n v="4642.125"/>
    <n v="3481.59375"/>
    <n v="386.84375"/>
    <d v="1998-04-01T00:00:00"/>
    <n v="1835.7890625"/>
    <s v="Outlier"/>
  </r>
  <r>
    <x v="6"/>
    <x v="2"/>
    <x v="15"/>
    <n v="9.65"/>
    <x v="6"/>
    <n v="0.25"/>
    <n v="253.3125"/>
    <n v="189.984375"/>
    <n v="21.109375"/>
    <d v="1998-04-01T00:00:00"/>
    <n v="1835.7890625"/>
    <s v="Outlier"/>
  </r>
  <r>
    <x v="7"/>
    <x v="15"/>
    <x v="16"/>
    <n v="62.5"/>
    <x v="6"/>
    <n v="0.20000000298023221"/>
    <n v="1749.999993480742"/>
    <n v="1399.9999895691872"/>
    <n v="306.24998956918716"/>
    <d v="1997-09-23T00:00:00"/>
    <n v="857.33332853515947"/>
    <s v="High AOV"/>
  </r>
  <r>
    <x v="7"/>
    <x v="16"/>
    <x v="17"/>
    <n v="32"/>
    <x v="13"/>
    <n v="0"/>
    <n v="640"/>
    <n v="640"/>
    <n v="320"/>
    <d v="1997-09-23T00:00:00"/>
    <n v="857.33332853515947"/>
    <s v="High AOV"/>
  </r>
  <r>
    <x v="7"/>
    <x v="17"/>
    <x v="18"/>
    <n v="33.25"/>
    <x v="3"/>
    <n v="0.20000000298023221"/>
    <n v="664.99999752268195"/>
    <n v="531.99999603629112"/>
    <n v="116.37499603629112"/>
    <d v="1997-09-23T00:00:00"/>
    <n v="857.33332853515947"/>
    <s v="High AOV"/>
  </r>
  <r>
    <x v="8"/>
    <x v="18"/>
    <x v="19"/>
    <n v="18"/>
    <x v="11"/>
    <n v="0.10000000149011611"/>
    <n v="809.99999865889549"/>
    <n v="728.99999758601189"/>
    <n v="278.99999758601189"/>
    <d v="1997-09-22T00:00:00"/>
    <n v="728.99999758601189"/>
    <s v="High AOV"/>
  </r>
  <r>
    <x v="9"/>
    <x v="11"/>
    <x v="20"/>
    <n v="30"/>
    <x v="0"/>
    <n v="0"/>
    <n v="1800"/>
    <n v="1800"/>
    <n v="900"/>
    <d v="1998-03-31T00:00:00"/>
    <n v="1698.6599973553421"/>
    <s v="Outlier"/>
  </r>
  <r>
    <x v="9"/>
    <x v="19"/>
    <x v="21"/>
    <n v="49.3"/>
    <x v="10"/>
    <n v="0.10000000149011611"/>
    <n v="1774.799997061491"/>
    <n v="1597.3199947106839"/>
    <n v="611.31999471068389"/>
    <d v="1998-03-31T00:00:00"/>
    <n v="1698.6599973553421"/>
    <s v="Outlier"/>
  </r>
  <r>
    <x v="10"/>
    <x v="3"/>
    <x v="22"/>
    <n v="32.799999999999997"/>
    <x v="9"/>
    <n v="0.10000000149011611"/>
    <n v="2066.3999965786929"/>
    <n v="1859.7599938416477"/>
    <n v="711.75999384164766"/>
    <d v="1997-09-11T00:00:00"/>
    <n v="1454.7599951827526"/>
    <s v="Outlier"/>
  </r>
  <r>
    <x v="10"/>
    <x v="20"/>
    <x v="23"/>
    <n v="36"/>
    <x v="14"/>
    <n v="0.10000000149011611"/>
    <n v="1166.39999806881"/>
    <n v="1049.7599965238576"/>
    <n v="401.75999652385758"/>
    <d v="1997-09-11T00:00:00"/>
    <n v="1454.7599951827526"/>
    <s v="Outlier"/>
  </r>
  <r>
    <x v="11"/>
    <x v="8"/>
    <x v="24"/>
    <n v="19"/>
    <x v="7"/>
    <n v="0.20000000298023221"/>
    <n v="455.99999830126762"/>
    <n v="364.79999728202819"/>
    <n v="79.799997282028187"/>
    <d v="1997-09-17T00:00:00"/>
    <n v="840.89999864101412"/>
    <s v="High AOV"/>
  </r>
  <r>
    <x v="11"/>
    <x v="21"/>
    <x v="25"/>
    <n v="43.9"/>
    <x v="7"/>
    <n v="0"/>
    <n v="1317"/>
    <n v="1317"/>
    <n v="658.5"/>
    <d v="1997-09-17T00:00:00"/>
    <n v="840.89999864101412"/>
    <s v="High AOV"/>
  </r>
  <r>
    <x v="12"/>
    <x v="22"/>
    <x v="8"/>
    <n v="6"/>
    <x v="15"/>
    <n v="0"/>
    <n v="42"/>
    <n v="42"/>
    <n v="21"/>
    <d v="1997-09-16T00:00:00"/>
    <n v="846"/>
    <s v="High AOV"/>
  </r>
  <r>
    <x v="12"/>
    <x v="7"/>
    <x v="26"/>
    <n v="55"/>
    <x v="7"/>
    <n v="0"/>
    <n v="1650"/>
    <n v="1650"/>
    <n v="825"/>
    <d v="1997-09-15T00:00:00"/>
    <n v="846"/>
    <s v="High AOV"/>
  </r>
  <r>
    <x v="13"/>
    <x v="8"/>
    <x v="27"/>
    <n v="19"/>
    <x v="16"/>
    <n v="0.25"/>
    <n v="156.75"/>
    <n v="117.5625"/>
    <n v="13.0625"/>
    <d v="1997-09-02T00:00:00"/>
    <n v="1165.9604999999999"/>
    <s v="High AOV"/>
  </r>
  <r>
    <x v="13"/>
    <x v="23"/>
    <x v="25"/>
    <n v="81"/>
    <x v="17"/>
    <n v="0"/>
    <n v="1215"/>
    <n v="1215"/>
    <n v="607.5"/>
    <d v="1997-09-02T00:00:00"/>
    <n v="1165.9604999999999"/>
    <s v="High AOV"/>
  </r>
  <r>
    <x v="13"/>
    <x v="24"/>
    <x v="19"/>
    <n v="31.23"/>
    <x v="18"/>
    <n v="0"/>
    <n v="1967.49"/>
    <n v="1967.49"/>
    <n v="983.745"/>
    <d v="1997-09-02T00:00:00"/>
    <n v="1165.9604999999999"/>
    <s v="High AOV"/>
  </r>
  <r>
    <x v="13"/>
    <x v="25"/>
    <x v="28"/>
    <n v="53"/>
    <x v="19"/>
    <n v="0.25"/>
    <n v="1749"/>
    <n v="1311.75"/>
    <n v="145.75"/>
    <d v="1997-09-01T00:00:00"/>
    <n v="1165.9604999999999"/>
    <s v="High AOV"/>
  </r>
  <r>
    <x v="13"/>
    <x v="26"/>
    <x v="29"/>
    <n v="34.799999999999997"/>
    <x v="6"/>
    <n v="0"/>
    <n v="1218"/>
    <n v="1218"/>
    <n v="609"/>
    <d v="1997-09-01T00:00:00"/>
    <n v="1165.9604999999999"/>
    <s v="High AOV"/>
  </r>
  <r>
    <x v="14"/>
    <x v="27"/>
    <x v="30"/>
    <n v="38"/>
    <x v="13"/>
    <n v="0"/>
    <n v="760"/>
    <n v="760"/>
    <n v="380"/>
    <d v="1997-09-05T00:00:00"/>
    <n v="643.4"/>
    <s v="High AOV"/>
  </r>
  <r>
    <x v="14"/>
    <x v="21"/>
    <x v="31"/>
    <n v="43.9"/>
    <x v="2"/>
    <n v="0"/>
    <n v="526.79999999999995"/>
    <n v="526.79999999999995"/>
    <n v="263.39999999999998"/>
    <d v="1997-09-05T00:00:00"/>
    <n v="643.4"/>
    <s v="High AOV"/>
  </r>
  <r>
    <x v="15"/>
    <x v="4"/>
    <x v="22"/>
    <n v="24"/>
    <x v="6"/>
    <n v="0"/>
    <n v="840"/>
    <n v="840"/>
    <n v="420"/>
    <d v="1997-09-05T00:00:00"/>
    <n v="1080"/>
    <s v="High AOV"/>
  </r>
  <r>
    <x v="15"/>
    <x v="7"/>
    <x v="24"/>
    <n v="55"/>
    <x v="20"/>
    <n v="0"/>
    <n v="1320"/>
    <n v="1320"/>
    <n v="660"/>
    <d v="1997-09-05T00:00:00"/>
    <n v="1080"/>
    <s v="High AOV"/>
  </r>
  <r>
    <x v="16"/>
    <x v="11"/>
    <x v="32"/>
    <n v="30"/>
    <x v="4"/>
    <n v="0"/>
    <n v="120"/>
    <n v="120"/>
    <n v="60"/>
    <d v="1997-09-04T00:00:00"/>
    <n v="750"/>
    <s v="High AOV"/>
  </r>
  <r>
    <x v="16"/>
    <x v="28"/>
    <x v="9"/>
    <n v="46"/>
    <x v="7"/>
    <n v="0"/>
    <n v="1380"/>
    <n v="1380"/>
    <n v="690"/>
    <d v="1997-09-03T00:00:00"/>
    <n v="750"/>
    <s v="High AOV"/>
  </r>
  <r>
    <x v="17"/>
    <x v="29"/>
    <x v="33"/>
    <n v="9.1999999999999993"/>
    <x v="6"/>
    <n v="0"/>
    <n v="322"/>
    <n v="322"/>
    <n v="161"/>
    <d v="1997-09-02T00:00:00"/>
    <n v="701"/>
    <s v="High AOV"/>
  </r>
  <r>
    <x v="17"/>
    <x v="20"/>
    <x v="34"/>
    <n v="36"/>
    <x v="7"/>
    <n v="0"/>
    <n v="1080"/>
    <n v="1080"/>
    <n v="540"/>
    <d v="1997-09-02T00:00:00"/>
    <n v="701"/>
    <s v="High AOV"/>
  </r>
  <r>
    <x v="18"/>
    <x v="29"/>
    <x v="12"/>
    <n v="9.1999999999999993"/>
    <x v="11"/>
    <n v="5.000000074505806E-2"/>
    <n v="436.99999965727318"/>
    <n v="415.14999934881916"/>
    <n v="185.14999934881919"/>
    <d v="1998-04-09T00:00:00"/>
    <n v="894.67833192999171"/>
    <s v="High AOV"/>
  </r>
  <r>
    <x v="18"/>
    <x v="12"/>
    <x v="35"/>
    <n v="34"/>
    <x v="14"/>
    <n v="5.000000074505806E-2"/>
    <n v="1162.7999990880489"/>
    <n v="1104.6599982672931"/>
    <n v="492.65999826729308"/>
    <d v="1998-04-09T00:00:00"/>
    <n v="894.67833192999171"/>
    <s v="High AOV"/>
  </r>
  <r>
    <x v="18"/>
    <x v="30"/>
    <x v="36"/>
    <n v="21.5"/>
    <x v="0"/>
    <n v="5.000000074505806E-2"/>
    <n v="1225.4999990388751"/>
    <n v="1164.2249981738628"/>
    <n v="519.22499817386279"/>
    <d v="1998-04-09T00:00:00"/>
    <n v="894.67833192999171"/>
    <s v="High AOV"/>
  </r>
  <r>
    <x v="19"/>
    <x v="31"/>
    <x v="26"/>
    <n v="10"/>
    <x v="21"/>
    <n v="0"/>
    <n v="650"/>
    <n v="650"/>
    <n v="325"/>
    <d v="1998-04-01T00:00:00"/>
    <n v="935.75561415538175"/>
    <s v="High AOV"/>
  </r>
  <r>
    <x v="19"/>
    <x v="32"/>
    <x v="28"/>
    <n v="14"/>
    <x v="0"/>
    <n v="0.15000000596046451"/>
    <n v="713.99999499320984"/>
    <n v="606.89999148845675"/>
    <n v="186.89999148845675"/>
    <d v="1998-04-01T00:00:00"/>
    <n v="935.75561415538175"/>
    <s v="High AOV"/>
  </r>
  <r>
    <x v="19"/>
    <x v="4"/>
    <x v="37"/>
    <n v="24"/>
    <x v="21"/>
    <n v="0.15000000596046451"/>
    <n v="1325.999990701675"/>
    <n v="1127.0999841928478"/>
    <n v="347.09998419284784"/>
    <d v="1998-04-01T00:00:00"/>
    <n v="935.75561415538175"/>
    <s v="High AOV"/>
  </r>
  <r>
    <x v="19"/>
    <x v="33"/>
    <x v="38"/>
    <n v="28.5"/>
    <x v="22"/>
    <n v="0.15000000596046451"/>
    <n v="1598.8499887883661"/>
    <n v="1359.0224809402225"/>
    <n v="418.52248094022252"/>
    <d v="1998-04-01T00:00:00"/>
    <n v="935.75561415538175"/>
    <s v="High AOV"/>
  </r>
  <r>
    <x v="20"/>
    <x v="11"/>
    <x v="39"/>
    <n v="30"/>
    <x v="0"/>
    <n v="0"/>
    <n v="1800"/>
    <n v="1800"/>
    <n v="900"/>
    <d v="1998-03-31T00:00:00"/>
    <n v="924"/>
    <s v="High AOV"/>
  </r>
  <r>
    <x v="20"/>
    <x v="28"/>
    <x v="31"/>
    <n v="46"/>
    <x v="23"/>
    <n v="0"/>
    <n v="276"/>
    <n v="276"/>
    <n v="138"/>
    <d v="1998-03-31T00:00:00"/>
    <n v="924"/>
    <s v="High AOV"/>
  </r>
  <r>
    <x v="20"/>
    <x v="26"/>
    <x v="22"/>
    <n v="34.799999999999997"/>
    <x v="13"/>
    <n v="0"/>
    <n v="696"/>
    <n v="696"/>
    <n v="348"/>
    <d v="1998-03-31T00:00:00"/>
    <n v="924"/>
    <s v="High AOV"/>
  </r>
  <r>
    <x v="21"/>
    <x v="34"/>
    <x v="6"/>
    <n v="40"/>
    <x v="7"/>
    <n v="0"/>
    <n v="1200"/>
    <n v="1200"/>
    <n v="600"/>
    <d v="1998-04-08T00:00:00"/>
    <n v="877.9666666666667"/>
    <s v="High AOV"/>
  </r>
  <r>
    <x v="21"/>
    <x v="10"/>
    <x v="40"/>
    <n v="123.79"/>
    <x v="24"/>
    <n v="0"/>
    <n v="1237.9000000000001"/>
    <n v="1237.9000000000001"/>
    <n v="618.95000000000005"/>
    <d v="1998-04-08T00:00:00"/>
    <n v="877.9666666666667"/>
    <s v="High AOV"/>
  </r>
  <r>
    <x v="21"/>
    <x v="35"/>
    <x v="41"/>
    <n v="14"/>
    <x v="25"/>
    <n v="0"/>
    <n v="196"/>
    <n v="196"/>
    <n v="98"/>
    <d v="1998-04-08T00:00:00"/>
    <n v="877.9666666666667"/>
    <s v="High AOV"/>
  </r>
  <r>
    <x v="22"/>
    <x v="7"/>
    <x v="42"/>
    <n v="55"/>
    <x v="26"/>
    <n v="5.000000074505806E-2"/>
    <n v="940.49999926239252"/>
    <n v="893.47499859854577"/>
    <n v="398.47499859854577"/>
    <d v="1998-04-02T00:00:00"/>
    <n v="893.47499859854577"/>
    <s v="High AOV"/>
  </r>
  <r>
    <x v="23"/>
    <x v="11"/>
    <x v="36"/>
    <n v="30"/>
    <x v="0"/>
    <n v="0"/>
    <n v="1800"/>
    <n v="1800"/>
    <n v="900"/>
    <d v="1998-04-06T00:00:00"/>
    <n v="692.25"/>
    <s v="High AOV"/>
  </r>
  <r>
    <x v="23"/>
    <x v="36"/>
    <x v="26"/>
    <n v="21"/>
    <x v="3"/>
    <n v="0"/>
    <n v="525"/>
    <n v="525"/>
    <n v="262.5"/>
    <d v="1998-04-06T00:00:00"/>
    <n v="692.25"/>
    <s v="High AOV"/>
  </r>
  <r>
    <x v="23"/>
    <x v="37"/>
    <x v="35"/>
    <n v="12"/>
    <x v="3"/>
    <n v="0"/>
    <n v="300"/>
    <n v="300"/>
    <n v="150"/>
    <d v="1998-04-06T00:00:00"/>
    <n v="692.25"/>
    <s v="High AOV"/>
  </r>
  <r>
    <x v="23"/>
    <x v="4"/>
    <x v="14"/>
    <n v="24"/>
    <x v="23"/>
    <n v="0"/>
    <n v="144"/>
    <n v="144"/>
    <n v="72"/>
    <d v="1998-04-06T00:00:00"/>
    <n v="692.25"/>
    <s v="High AOV"/>
  </r>
  <r>
    <x v="24"/>
    <x v="11"/>
    <x v="20"/>
    <n v="30"/>
    <x v="26"/>
    <n v="0"/>
    <n v="540"/>
    <n v="540"/>
    <n v="270"/>
    <d v="1998-03-26T00:00:00"/>
    <n v="802.25"/>
    <s v="High AOV"/>
  </r>
  <r>
    <x v="24"/>
    <x v="38"/>
    <x v="34"/>
    <n v="38"/>
    <x v="13"/>
    <n v="0"/>
    <n v="760"/>
    <n v="760"/>
    <n v="380"/>
    <d v="1998-03-26T00:00:00"/>
    <n v="802.25"/>
    <s v="High AOV"/>
  </r>
  <r>
    <x v="24"/>
    <x v="39"/>
    <x v="24"/>
    <n v="4.5"/>
    <x v="27"/>
    <n v="0"/>
    <n v="360"/>
    <n v="360"/>
    <n v="180"/>
    <d v="1998-03-26T00:00:00"/>
    <n v="802.25"/>
    <s v="High AOV"/>
  </r>
  <r>
    <x v="24"/>
    <x v="40"/>
    <x v="27"/>
    <n v="43.9"/>
    <x v="7"/>
    <n v="0"/>
    <n v="1317"/>
    <n v="1317"/>
    <n v="658.5"/>
    <d v="1998-03-26T00:00:00"/>
    <n v="802.25"/>
    <s v="High AOV"/>
  </r>
  <r>
    <x v="24"/>
    <x v="41"/>
    <x v="43"/>
    <n v="12.5"/>
    <x v="20"/>
    <n v="0"/>
    <n v="300"/>
    <n v="300"/>
    <n v="150"/>
    <d v="1998-03-26T00:00:00"/>
    <n v="802.25"/>
    <s v="High AOV"/>
  </r>
  <r>
    <x v="24"/>
    <x v="21"/>
    <x v="36"/>
    <n v="43.9"/>
    <x v="6"/>
    <n v="0"/>
    <n v="1536.5"/>
    <n v="1536.5"/>
    <n v="768.25"/>
    <d v="1998-03-26T00:00:00"/>
    <n v="802.25"/>
    <s v="High AOV"/>
  </r>
  <r>
    <x v="25"/>
    <x v="42"/>
    <x v="44"/>
    <n v="45.6"/>
    <x v="13"/>
    <n v="0"/>
    <n v="912"/>
    <n v="912"/>
    <n v="456"/>
    <d v="1998-03-25T00:00:00"/>
    <n v="912"/>
    <s v="High AOV"/>
  </r>
  <r>
    <x v="26"/>
    <x v="10"/>
    <x v="32"/>
    <n v="123.79"/>
    <x v="25"/>
    <n v="0"/>
    <n v="1733.06"/>
    <n v="1733.06"/>
    <n v="866.52999999999986"/>
    <d v="1998-03-24T00:00:00"/>
    <n v="1733.06"/>
    <s v="Outlier"/>
  </r>
  <r>
    <x v="27"/>
    <x v="25"/>
    <x v="7"/>
    <n v="53"/>
    <x v="28"/>
    <n v="0"/>
    <n v="848"/>
    <n v="848"/>
    <n v="424"/>
    <d v="1998-03-20T00:00:00"/>
    <n v="848"/>
    <s v="High AOV"/>
  </r>
  <r>
    <x v="28"/>
    <x v="15"/>
    <x v="36"/>
    <n v="62.5"/>
    <x v="23"/>
    <n v="0"/>
    <n v="375"/>
    <n v="375"/>
    <n v="187.5"/>
    <d v="1998-03-20T00:00:00"/>
    <n v="684.16666666666663"/>
    <s v="High AOV"/>
  </r>
  <r>
    <x v="28"/>
    <x v="0"/>
    <x v="14"/>
    <n v="263.5"/>
    <x v="29"/>
    <n v="0"/>
    <n v="1317.5"/>
    <n v="1317.5"/>
    <n v="658.75"/>
    <d v="1998-03-20T00:00:00"/>
    <n v="684.16666666666663"/>
    <s v="High AOV"/>
  </r>
  <r>
    <x v="28"/>
    <x v="20"/>
    <x v="29"/>
    <n v="36"/>
    <x v="24"/>
    <n v="0"/>
    <n v="360"/>
    <n v="360"/>
    <n v="180"/>
    <d v="1998-03-20T00:00:00"/>
    <n v="684.16666666666663"/>
    <s v="High AOV"/>
  </r>
  <r>
    <x v="29"/>
    <x v="11"/>
    <x v="18"/>
    <n v="30"/>
    <x v="30"/>
    <n v="0"/>
    <n v="1350"/>
    <n v="1350"/>
    <n v="675"/>
    <d v="1998-03-19T00:00:00"/>
    <n v="716.8"/>
    <s v="High AOV"/>
  </r>
  <r>
    <x v="29"/>
    <x v="22"/>
    <x v="16"/>
    <n v="6"/>
    <x v="1"/>
    <n v="0"/>
    <n v="462"/>
    <n v="462"/>
    <n v="231"/>
    <d v="1998-03-19T00:00:00"/>
    <n v="716.8"/>
    <s v="High AOV"/>
  </r>
  <r>
    <x v="29"/>
    <x v="3"/>
    <x v="26"/>
    <n v="32.799999999999997"/>
    <x v="13"/>
    <n v="0"/>
    <n v="656"/>
    <n v="656"/>
    <n v="328"/>
    <d v="1998-03-19T00:00:00"/>
    <n v="716.8"/>
    <s v="High AOV"/>
  </r>
  <r>
    <x v="29"/>
    <x v="20"/>
    <x v="35"/>
    <n v="36"/>
    <x v="31"/>
    <n v="0"/>
    <n v="324"/>
    <n v="324"/>
    <n v="162"/>
    <d v="1998-03-19T00:00:00"/>
    <n v="716.8"/>
    <s v="High AOV"/>
  </r>
  <r>
    <x v="29"/>
    <x v="18"/>
    <x v="45"/>
    <n v="18"/>
    <x v="19"/>
    <n v="0"/>
    <n v="792"/>
    <n v="792"/>
    <n v="396"/>
    <d v="1998-03-19T00:00:00"/>
    <n v="716.8"/>
    <s v="High AOV"/>
  </r>
  <r>
    <x v="30"/>
    <x v="23"/>
    <x v="46"/>
    <n v="81"/>
    <x v="11"/>
    <n v="5.000000074505806E-2"/>
    <n v="3847.4999969825149"/>
    <n v="3655.1249942667782"/>
    <n v="1630.1249942667782"/>
    <d v="1998-03-16T00:00:00"/>
    <n v="2109.5937466910109"/>
    <s v="Outlier"/>
  </r>
  <r>
    <x v="30"/>
    <x v="41"/>
    <x v="47"/>
    <n v="12.5"/>
    <x v="11"/>
    <n v="5.000000074505806E-2"/>
    <n v="593.74999953433871"/>
    <n v="564.06249911524355"/>
    <n v="251.56249911524355"/>
    <d v="1998-03-16T00:00:00"/>
    <n v="2109.5937466910109"/>
    <s v="Outlier"/>
  </r>
  <r>
    <x v="31"/>
    <x v="43"/>
    <x v="34"/>
    <n v="25"/>
    <x v="2"/>
    <n v="0"/>
    <n v="300"/>
    <n v="300"/>
    <n v="150"/>
    <d v="1998-03-13T00:00:00"/>
    <n v="1105.5"/>
    <s v="High AOV"/>
  </r>
  <r>
    <x v="31"/>
    <x v="44"/>
    <x v="13"/>
    <n v="31"/>
    <x v="7"/>
    <n v="0"/>
    <n v="930"/>
    <n v="930"/>
    <n v="465"/>
    <d v="1998-03-13T00:00:00"/>
    <n v="1105.5"/>
    <s v="High AOV"/>
  </r>
  <r>
    <x v="31"/>
    <x v="1"/>
    <x v="21"/>
    <n v="39"/>
    <x v="23"/>
    <n v="0"/>
    <n v="234"/>
    <n v="234"/>
    <n v="117"/>
    <d v="1998-03-13T00:00:00"/>
    <n v="1105.5"/>
    <s v="High AOV"/>
  </r>
  <r>
    <x v="31"/>
    <x v="19"/>
    <x v="3"/>
    <n v="49.3"/>
    <x v="0"/>
    <n v="0"/>
    <n v="2958"/>
    <n v="2958"/>
    <n v="1479"/>
    <d v="1998-03-13T00:00:00"/>
    <n v="1105.5"/>
    <s v="High AOV"/>
  </r>
  <r>
    <x v="32"/>
    <x v="45"/>
    <x v="40"/>
    <n v="16.25"/>
    <x v="31"/>
    <n v="0"/>
    <n v="146.25"/>
    <n v="146.25"/>
    <n v="73.125"/>
    <d v="1998-03-13T00:00:00"/>
    <n v="787.41666666666663"/>
    <s v="High AOV"/>
  </r>
  <r>
    <x v="32"/>
    <x v="25"/>
    <x v="24"/>
    <n v="53"/>
    <x v="10"/>
    <n v="0"/>
    <n v="2120"/>
    <n v="2120"/>
    <n v="1060"/>
    <d v="1998-03-13T00:00:00"/>
    <n v="787.41666666666663"/>
    <s v="High AOV"/>
  </r>
  <r>
    <x v="32"/>
    <x v="4"/>
    <x v="48"/>
    <n v="24"/>
    <x v="4"/>
    <n v="0"/>
    <n v="96"/>
    <n v="96"/>
    <n v="48"/>
    <d v="1998-03-13T00:00:00"/>
    <n v="787.41666666666663"/>
    <s v="High AOV"/>
  </r>
  <r>
    <x v="33"/>
    <x v="41"/>
    <x v="45"/>
    <n v="12.5"/>
    <x v="19"/>
    <n v="0.25"/>
    <n v="412.5"/>
    <n v="309.375"/>
    <n v="34.375"/>
    <d v="1998-03-11T00:00:00"/>
    <n v="860.953125"/>
    <s v="High AOV"/>
  </r>
  <r>
    <x v="33"/>
    <x v="19"/>
    <x v="16"/>
    <n v="49.3"/>
    <x v="7"/>
    <n v="0.25"/>
    <n v="1109.25"/>
    <n v="831.9375"/>
    <n v="92.4375"/>
    <d v="1998-03-11T00:00:00"/>
    <n v="860.953125"/>
    <s v="High AOV"/>
  </r>
  <r>
    <x v="33"/>
    <x v="5"/>
    <x v="49"/>
    <n v="12.5"/>
    <x v="27"/>
    <n v="0.25"/>
    <n v="750"/>
    <n v="562.5"/>
    <n v="62.5"/>
    <d v="1998-03-11T00:00:00"/>
    <n v="860.953125"/>
    <s v="High AOV"/>
  </r>
  <r>
    <x v="33"/>
    <x v="26"/>
    <x v="50"/>
    <n v="34.799999999999997"/>
    <x v="11"/>
    <n v="0"/>
    <n v="1740"/>
    <n v="1740"/>
    <n v="870.00000000000011"/>
    <d v="1998-03-11T00:00:00"/>
    <n v="860.953125"/>
    <s v="High AOV"/>
  </r>
  <r>
    <x v="34"/>
    <x v="46"/>
    <x v="25"/>
    <n v="18"/>
    <x v="24"/>
    <n v="0"/>
    <n v="180"/>
    <n v="180"/>
    <n v="90"/>
    <d v="1998-03-03T00:00:00"/>
    <n v="968"/>
    <s v="High AOV"/>
  </r>
  <r>
    <x v="34"/>
    <x v="21"/>
    <x v="18"/>
    <n v="43.9"/>
    <x v="10"/>
    <n v="0"/>
    <n v="1756"/>
    <n v="1756"/>
    <n v="878"/>
    <d v="1998-03-03T00:00:00"/>
    <n v="968"/>
    <s v="High AOV"/>
  </r>
  <r>
    <x v="35"/>
    <x v="47"/>
    <x v="44"/>
    <n v="21"/>
    <x v="10"/>
    <n v="0.25"/>
    <n v="630"/>
    <n v="472.5"/>
    <n v="52.5"/>
    <d v="1998-02-26T00:00:00"/>
    <n v="2325.2062500000002"/>
    <s v="Outlier"/>
  </r>
  <r>
    <x v="35"/>
    <x v="10"/>
    <x v="51"/>
    <n v="123.79"/>
    <x v="0"/>
    <n v="0.25"/>
    <n v="5570.55"/>
    <n v="4177.9125000000004"/>
    <n v="464.21250000000009"/>
    <d v="1998-02-26T00:00:00"/>
    <n v="2325.2062500000002"/>
    <s v="Outlier"/>
  </r>
  <r>
    <x v="36"/>
    <x v="48"/>
    <x v="36"/>
    <n v="13.25"/>
    <x v="17"/>
    <n v="0"/>
    <n v="198.75"/>
    <n v="198.75"/>
    <n v="99.375"/>
    <d v="1998-02-24T00:00:00"/>
    <n v="962.125"/>
    <s v="High AOV"/>
  </r>
  <r>
    <x v="36"/>
    <x v="19"/>
    <x v="12"/>
    <n v="49.3"/>
    <x v="6"/>
    <n v="0"/>
    <n v="1725.5"/>
    <n v="1725.5"/>
    <n v="862.75"/>
    <d v="1998-02-24T00:00:00"/>
    <n v="962.125"/>
    <s v="High AOV"/>
  </r>
  <r>
    <x v="37"/>
    <x v="10"/>
    <x v="52"/>
    <n v="123.79"/>
    <x v="27"/>
    <n v="0"/>
    <n v="9903.2000000000007"/>
    <n v="9903.2000000000007"/>
    <n v="4951.6000000000004"/>
    <d v="1998-02-19T00:00:00"/>
    <n v="5417.6200000000008"/>
    <s v="Outlier"/>
  </r>
  <r>
    <x v="37"/>
    <x v="49"/>
    <x v="41"/>
    <n v="25.89"/>
    <x v="14"/>
    <n v="0"/>
    <n v="932.04"/>
    <n v="932.04"/>
    <n v="466.02"/>
    <d v="1998-02-19T00:00:00"/>
    <n v="5417.6200000000008"/>
    <s v="Outlier"/>
  </r>
  <r>
    <x v="38"/>
    <x v="39"/>
    <x v="53"/>
    <n v="4.5"/>
    <x v="12"/>
    <n v="0"/>
    <n v="495"/>
    <n v="495"/>
    <n v="247.5"/>
    <d v="1998-02-18T00:00:00"/>
    <n v="1594.85"/>
    <s v="Outlier"/>
  </r>
  <r>
    <x v="38"/>
    <x v="50"/>
    <x v="11"/>
    <n v="18"/>
    <x v="30"/>
    <n v="0"/>
    <n v="810"/>
    <n v="810"/>
    <n v="405"/>
    <d v="1998-02-18T00:00:00"/>
    <n v="1594.85"/>
    <s v="Outlier"/>
  </r>
  <r>
    <x v="38"/>
    <x v="51"/>
    <x v="1"/>
    <n v="18.399999999999999"/>
    <x v="32"/>
    <n v="0"/>
    <n v="1674.4"/>
    <n v="1674.4"/>
    <n v="837.20000000000016"/>
    <d v="1998-02-18T00:00:00"/>
    <n v="1594.85"/>
    <s v="Outlier"/>
  </r>
  <r>
    <x v="38"/>
    <x v="12"/>
    <x v="54"/>
    <n v="34"/>
    <x v="8"/>
    <n v="0"/>
    <n v="3400"/>
    <n v="3400"/>
    <n v="1700"/>
    <d v="1998-02-18T00:00:00"/>
    <n v="1594.85"/>
    <s v="Outlier"/>
  </r>
  <r>
    <x v="39"/>
    <x v="22"/>
    <x v="37"/>
    <n v="6"/>
    <x v="33"/>
    <n v="5.000000074505806E-2"/>
    <n v="159.59999987483019"/>
    <n v="151.6199997621774"/>
    <n v="67.6199997621774"/>
    <d v="1998-02-18T00:00:00"/>
    <n v="871.81499863252031"/>
    <s v="High AOV"/>
  </r>
  <r>
    <x v="39"/>
    <x v="20"/>
    <x v="55"/>
    <n v="36"/>
    <x v="11"/>
    <n v="5.000000074505806E-2"/>
    <n v="1709.999998658895"/>
    <n v="1624.499997451901"/>
    <n v="724.49999745190098"/>
    <d v="1998-02-18T00:00:00"/>
    <n v="871.81499863252031"/>
    <s v="High AOV"/>
  </r>
  <r>
    <x v="39"/>
    <x v="52"/>
    <x v="8"/>
    <n v="7.75"/>
    <x v="34"/>
    <n v="5.000000074505806E-2"/>
    <n v="883.499999307096"/>
    <n v="839.32499868348236"/>
    <n v="374.32499868348236"/>
    <d v="1998-02-18T00:00:00"/>
    <n v="871.81499863252031"/>
    <s v="High AOV"/>
  </r>
  <r>
    <x v="40"/>
    <x v="34"/>
    <x v="3"/>
    <n v="40"/>
    <x v="7"/>
    <n v="0"/>
    <n v="1200"/>
    <n v="1200"/>
    <n v="600"/>
    <d v="1998-02-18T00:00:00"/>
    <n v="1100.422"/>
    <s v="High AOV"/>
  </r>
  <r>
    <x v="40"/>
    <x v="39"/>
    <x v="10"/>
    <n v="4.5"/>
    <x v="24"/>
    <n v="0"/>
    <n v="45"/>
    <n v="45"/>
    <n v="22.5"/>
    <d v="1998-02-18T00:00:00"/>
    <n v="1100.422"/>
    <s v="High AOV"/>
  </r>
  <r>
    <x v="40"/>
    <x v="10"/>
    <x v="34"/>
    <n v="123.79"/>
    <x v="20"/>
    <n v="0"/>
    <n v="2970.96"/>
    <n v="2970.96"/>
    <n v="1485.48"/>
    <d v="1998-02-18T00:00:00"/>
    <n v="1100.422"/>
    <s v="High AOV"/>
  </r>
  <r>
    <x v="40"/>
    <x v="49"/>
    <x v="56"/>
    <n v="25.89"/>
    <x v="6"/>
    <n v="0"/>
    <n v="906.15"/>
    <n v="906.15"/>
    <n v="453.07499999999999"/>
    <d v="1998-02-18T00:00:00"/>
    <n v="1100.422"/>
    <s v="High AOV"/>
  </r>
  <r>
    <x v="40"/>
    <x v="6"/>
    <x v="34"/>
    <n v="19"/>
    <x v="13"/>
    <n v="0"/>
    <n v="380"/>
    <n v="380"/>
    <n v="190"/>
    <d v="1998-02-18T00:00:00"/>
    <n v="1100.422"/>
    <s v="High AOV"/>
  </r>
  <r>
    <x v="41"/>
    <x v="7"/>
    <x v="13"/>
    <n v="55"/>
    <x v="10"/>
    <n v="5.000000074505806E-2"/>
    <n v="2089.9999983608718"/>
    <n v="1985.4999968856569"/>
    <n v="885.49999688565686"/>
    <d v="1998-02-17T00:00:00"/>
    <n v="1985.4999968856569"/>
    <s v="Outlier"/>
  </r>
  <r>
    <x v="42"/>
    <x v="47"/>
    <x v="14"/>
    <n v="21"/>
    <x v="10"/>
    <n v="0"/>
    <n v="840"/>
    <n v="840"/>
    <n v="420"/>
    <d v="1998-02-16T00:00:00"/>
    <n v="5690"/>
    <s v="Outlier"/>
  </r>
  <r>
    <x v="42"/>
    <x v="0"/>
    <x v="14"/>
    <n v="263.5"/>
    <x v="10"/>
    <n v="0"/>
    <n v="10540"/>
    <n v="10540"/>
    <n v="5270"/>
    <d v="1998-02-16T00:00:00"/>
    <n v="5690"/>
    <s v="Outlier"/>
  </r>
  <r>
    <x v="43"/>
    <x v="44"/>
    <x v="41"/>
    <n v="31"/>
    <x v="9"/>
    <n v="0"/>
    <n v="2170"/>
    <n v="2170"/>
    <n v="1085"/>
    <d v="1998-02-13T00:00:00"/>
    <n v="1042.5"/>
    <s v="High AOV"/>
  </r>
  <r>
    <x v="43"/>
    <x v="41"/>
    <x v="10"/>
    <n v="12.5"/>
    <x v="6"/>
    <n v="0"/>
    <n v="437.5"/>
    <n v="437.5"/>
    <n v="218.75"/>
    <d v="1998-02-13T00:00:00"/>
    <n v="1042.5"/>
    <s v="High AOV"/>
  </r>
  <r>
    <x v="43"/>
    <x v="53"/>
    <x v="57"/>
    <n v="13"/>
    <x v="10"/>
    <n v="0"/>
    <n v="520"/>
    <n v="520"/>
    <n v="260"/>
    <d v="1998-02-13T00:00:00"/>
    <n v="1042.5"/>
    <s v="High AOV"/>
  </r>
  <r>
    <x v="44"/>
    <x v="23"/>
    <x v="43"/>
    <n v="81"/>
    <x v="13"/>
    <n v="5.000000074505806E-2"/>
    <n v="1538.9999987930059"/>
    <n v="1462.0499977067113"/>
    <n v="652.04999770671134"/>
    <d v="1998-02-10T00:00:00"/>
    <n v="1462.0499977067113"/>
    <s v="Outlier"/>
  </r>
  <r>
    <x v="45"/>
    <x v="54"/>
    <x v="37"/>
    <n v="17.45"/>
    <x v="7"/>
    <n v="0.25"/>
    <n v="392.625"/>
    <n v="294.46875"/>
    <n v="32.71875"/>
    <d v="1998-02-09T00:00:00"/>
    <n v="928.484375"/>
    <s v="High AOV"/>
  </r>
  <r>
    <x v="45"/>
    <x v="15"/>
    <x v="26"/>
    <n v="62.5"/>
    <x v="3"/>
    <n v="0"/>
    <n v="1562.5"/>
    <n v="1562.5"/>
    <n v="781.25"/>
    <d v="1998-02-09T00:00:00"/>
    <n v="928.484375"/>
    <s v="High AOV"/>
  </r>
  <r>
    <x v="46"/>
    <x v="0"/>
    <x v="43"/>
    <n v="263.5"/>
    <x v="0"/>
    <n v="5.000000074505806E-2"/>
    <n v="15019.49998822063"/>
    <n v="14268.524977619199"/>
    <n v="6363.5249776191995"/>
    <d v="1998-02-02T00:00:00"/>
    <n v="7784.0624877903601"/>
    <s v="Outlier"/>
  </r>
  <r>
    <x v="46"/>
    <x v="50"/>
    <x v="26"/>
    <n v="18"/>
    <x v="27"/>
    <n v="5.000000074505806E-2"/>
    <n v="1367.9999989271159"/>
    <n v="1299.5999979615208"/>
    <n v="579.59999796152078"/>
    <d v="1998-02-02T00:00:00"/>
    <n v="7784.0624877903601"/>
    <s v="Outlier"/>
  </r>
  <r>
    <x v="47"/>
    <x v="1"/>
    <x v="36"/>
    <n v="39"/>
    <x v="35"/>
    <n v="0"/>
    <n v="1638"/>
    <n v="1638"/>
    <n v="819"/>
    <d v="1998-01-30T00:00:00"/>
    <n v="704.68000000000006"/>
    <s v="High AOV"/>
  </r>
  <r>
    <x v="47"/>
    <x v="15"/>
    <x v="45"/>
    <n v="62.5"/>
    <x v="13"/>
    <n v="0"/>
    <n v="1250"/>
    <n v="1250"/>
    <n v="625"/>
    <d v="1998-01-30T00:00:00"/>
    <n v="704.68000000000006"/>
    <s v="High AOV"/>
  </r>
  <r>
    <x v="47"/>
    <x v="31"/>
    <x v="23"/>
    <n v="10"/>
    <x v="10"/>
    <n v="0"/>
    <n v="400"/>
    <n v="400"/>
    <n v="200"/>
    <d v="1998-01-30T00:00:00"/>
    <n v="704.68000000000006"/>
    <s v="High AOV"/>
  </r>
  <r>
    <x v="47"/>
    <x v="55"/>
    <x v="26"/>
    <n v="2.5"/>
    <x v="6"/>
    <n v="0"/>
    <n v="87.5"/>
    <n v="87.5"/>
    <n v="43.75"/>
    <d v="1998-01-30T00:00:00"/>
    <n v="704.68000000000006"/>
    <s v="High AOV"/>
  </r>
  <r>
    <x v="47"/>
    <x v="19"/>
    <x v="9"/>
    <n v="49.3"/>
    <x v="36"/>
    <n v="0"/>
    <n v="147.9"/>
    <n v="147.9"/>
    <n v="73.950000000000017"/>
    <d v="1998-01-30T00:00:00"/>
    <n v="704.68000000000006"/>
    <s v="High AOV"/>
  </r>
  <r>
    <x v="48"/>
    <x v="44"/>
    <x v="33"/>
    <n v="31"/>
    <x v="8"/>
    <n v="0.15000000596046451"/>
    <n v="2634.9999815225601"/>
    <n v="2239.7499685883522"/>
    <n v="689.7499685883522"/>
    <d v="1998-01-27T00:00:00"/>
    <n v="1260.7624823182821"/>
    <s v="High AOV"/>
  </r>
  <r>
    <x v="48"/>
    <x v="22"/>
    <x v="35"/>
    <n v="6"/>
    <x v="21"/>
    <n v="0.15000000596046451"/>
    <n v="331.49999767541891"/>
    <n v="281.77499604821213"/>
    <n v="86.774996048212131"/>
    <d v="1998-01-27T00:00:00"/>
    <n v="1260.7624823182821"/>
    <s v="High AOV"/>
  </r>
  <r>
    <x v="49"/>
    <x v="8"/>
    <x v="28"/>
    <n v="19"/>
    <x v="17"/>
    <n v="0"/>
    <n v="285"/>
    <n v="285"/>
    <n v="142.5"/>
    <d v="1998-01-26T00:00:00"/>
    <n v="994.66666666666663"/>
    <s v="High AOV"/>
  </r>
  <r>
    <x v="49"/>
    <x v="1"/>
    <x v="37"/>
    <n v="39"/>
    <x v="23"/>
    <n v="0"/>
    <n v="234"/>
    <n v="234"/>
    <n v="117"/>
    <d v="1998-01-26T00:00:00"/>
    <n v="994.66666666666663"/>
    <s v="High AOV"/>
  </r>
  <r>
    <x v="49"/>
    <x v="19"/>
    <x v="7"/>
    <n v="49.3"/>
    <x v="11"/>
    <n v="0"/>
    <n v="2465"/>
    <n v="2465"/>
    <n v="1232.5"/>
    <d v="1998-01-26T00:00:00"/>
    <n v="994.66666666666663"/>
    <s v="High AOV"/>
  </r>
  <r>
    <x v="50"/>
    <x v="56"/>
    <x v="13"/>
    <n v="18"/>
    <x v="27"/>
    <n v="0.20000000298023221"/>
    <n v="1151.999995708466"/>
    <n v="921.59999313354535"/>
    <n v="201.59999313354535"/>
    <d v="1998-01-22T00:00:00"/>
    <n v="657.58932843391119"/>
    <s v="High AOV"/>
  </r>
  <r>
    <x v="50"/>
    <x v="29"/>
    <x v="58"/>
    <n v="9.1999999999999993"/>
    <x v="2"/>
    <n v="0.20000000298023221"/>
    <n v="88.319999670982355"/>
    <n v="70.655999473571768"/>
    <n v="15.455999473571772"/>
    <d v="1998-01-22T00:00:00"/>
    <n v="657.58932843391119"/>
    <s v="High AOV"/>
  </r>
  <r>
    <x v="50"/>
    <x v="57"/>
    <x v="59"/>
    <n v="26"/>
    <x v="0"/>
    <n v="0.20000000298023221"/>
    <n v="1247.9999953508379"/>
    <n v="998.39999256134058"/>
    <n v="218.39999256134058"/>
    <d v="1998-01-22T00:00:00"/>
    <n v="657.58932843391119"/>
    <s v="High AOV"/>
  </r>
  <r>
    <x v="50"/>
    <x v="58"/>
    <x v="7"/>
    <n v="9.5"/>
    <x v="14"/>
    <n v="0.20000000298023221"/>
    <n v="273.59999898076057"/>
    <n v="218.87999836921693"/>
    <n v="47.879998369216935"/>
    <d v="1998-01-22T00:00:00"/>
    <n v="657.58932843391119"/>
    <s v="High AOV"/>
  </r>
  <r>
    <x v="50"/>
    <x v="12"/>
    <x v="60"/>
    <n v="34"/>
    <x v="30"/>
    <n v="0.20000000298023221"/>
    <n v="1223.9999954402449"/>
    <n v="979.19999270439166"/>
    <n v="214.19999270439166"/>
    <d v="1998-01-22T00:00:00"/>
    <n v="657.58932843391119"/>
    <s v="High AOV"/>
  </r>
  <r>
    <x v="50"/>
    <x v="30"/>
    <x v="14"/>
    <n v="21.5"/>
    <x v="5"/>
    <n v="0.20000000298023221"/>
    <n v="945.99999647587538"/>
    <n v="756.79999436140065"/>
    <n v="165.54999436140065"/>
    <d v="1998-01-22T00:00:00"/>
    <n v="657.58932843391119"/>
    <s v="High AOV"/>
  </r>
  <r>
    <x v="51"/>
    <x v="59"/>
    <x v="11"/>
    <n v="9"/>
    <x v="9"/>
    <n v="0.10000000149011611"/>
    <n v="566.99999906122684"/>
    <n v="510.29999831020831"/>
    <n v="195.29999831020831"/>
    <d v="1998-01-21T00:00:00"/>
    <n v="718.20599867874387"/>
    <s v="High AOV"/>
  </r>
  <r>
    <x v="51"/>
    <x v="46"/>
    <x v="1"/>
    <n v="18"/>
    <x v="3"/>
    <n v="0.10000000149011611"/>
    <n v="404.99999932944769"/>
    <n v="364.49999879300589"/>
    <n v="139.49999879300589"/>
    <d v="1998-01-21T00:00:00"/>
    <n v="718.20599867874387"/>
    <s v="High AOV"/>
  </r>
  <r>
    <x v="51"/>
    <x v="35"/>
    <x v="16"/>
    <n v="14"/>
    <x v="35"/>
    <n v="0.10000000149011611"/>
    <n v="529.19999912381172"/>
    <n v="476.27999842286113"/>
    <n v="182.27999842286113"/>
    <d v="1998-01-21T00:00:00"/>
    <n v="718.20599867874387"/>
    <s v="High AOV"/>
  </r>
  <r>
    <x v="51"/>
    <x v="48"/>
    <x v="11"/>
    <n v="13.25"/>
    <x v="0"/>
    <n v="0.10000000149011611"/>
    <n v="715.49999881535769"/>
    <n v="643.94999786764379"/>
    <n v="246.44999786764379"/>
    <d v="1998-01-21T00:00:00"/>
    <n v="718.20599867874387"/>
    <s v="High AOV"/>
  </r>
  <r>
    <x v="51"/>
    <x v="17"/>
    <x v="14"/>
    <n v="33.25"/>
    <x v="37"/>
    <n v="0"/>
    <n v="1596"/>
    <n v="1596"/>
    <n v="798"/>
    <d v="1998-01-21T00:00:00"/>
    <n v="718.20599867874387"/>
    <s v="High AOV"/>
  </r>
  <r>
    <x v="52"/>
    <x v="36"/>
    <x v="22"/>
    <n v="21"/>
    <x v="6"/>
    <n v="0"/>
    <n v="735"/>
    <n v="735"/>
    <n v="367.5"/>
    <d v="1998-01-21T00:00:00"/>
    <n v="735"/>
    <s v="High AOV"/>
  </r>
  <r>
    <x v="53"/>
    <x v="44"/>
    <x v="61"/>
    <n v="31"/>
    <x v="28"/>
    <n v="0"/>
    <n v="496"/>
    <n v="496"/>
    <n v="248"/>
    <d v="1998-01-20T00:00:00"/>
    <n v="1145.25"/>
    <s v="High AOV"/>
  </r>
  <r>
    <x v="53"/>
    <x v="27"/>
    <x v="62"/>
    <n v="38"/>
    <x v="7"/>
    <n v="0"/>
    <n v="1140"/>
    <n v="1140"/>
    <n v="570"/>
    <d v="1998-01-20T00:00:00"/>
    <n v="1145.25"/>
    <s v="High AOV"/>
  </r>
  <r>
    <x v="53"/>
    <x v="7"/>
    <x v="19"/>
    <n v="55"/>
    <x v="11"/>
    <n v="0"/>
    <n v="2750"/>
    <n v="2750"/>
    <n v="1375"/>
    <d v="1998-01-20T00:00:00"/>
    <n v="1145.25"/>
    <s v="High AOV"/>
  </r>
  <r>
    <x v="53"/>
    <x v="53"/>
    <x v="59"/>
    <n v="13"/>
    <x v="17"/>
    <n v="0"/>
    <n v="195"/>
    <n v="195"/>
    <n v="97.5"/>
    <d v="1998-01-20T00:00:00"/>
    <n v="1145.25"/>
    <s v="High AOV"/>
  </r>
  <r>
    <x v="54"/>
    <x v="36"/>
    <x v="33"/>
    <n v="21"/>
    <x v="38"/>
    <n v="0"/>
    <n v="1092"/>
    <n v="1092"/>
    <n v="546"/>
    <d v="1998-01-16T00:00:00"/>
    <n v="941.1"/>
    <s v="High AOV"/>
  </r>
  <r>
    <x v="54"/>
    <x v="46"/>
    <x v="37"/>
    <n v="18"/>
    <x v="23"/>
    <n v="0"/>
    <n v="108"/>
    <n v="108"/>
    <n v="54"/>
    <d v="1998-01-16T00:00:00"/>
    <n v="941.1"/>
    <s v="High AOV"/>
  </r>
  <r>
    <x v="54"/>
    <x v="60"/>
    <x v="16"/>
    <n v="19.5"/>
    <x v="20"/>
    <n v="0"/>
    <n v="468"/>
    <n v="468"/>
    <n v="234"/>
    <d v="1998-01-16T00:00:00"/>
    <n v="941.1"/>
    <s v="High AOV"/>
  </r>
  <r>
    <x v="54"/>
    <x v="12"/>
    <x v="10"/>
    <n v="34"/>
    <x v="0"/>
    <n v="0"/>
    <n v="2040"/>
    <n v="2040"/>
    <n v="1020"/>
    <d v="1998-01-16T00:00:00"/>
    <n v="941.1"/>
    <s v="High AOV"/>
  </r>
  <r>
    <x v="54"/>
    <x v="17"/>
    <x v="36"/>
    <n v="33.25"/>
    <x v="7"/>
    <n v="0"/>
    <n v="997.5"/>
    <n v="997.5"/>
    <n v="498.75"/>
    <d v="1998-01-16T00:00:00"/>
    <n v="941.1"/>
    <s v="High AOV"/>
  </r>
  <r>
    <x v="55"/>
    <x v="10"/>
    <x v="43"/>
    <n v="123.79"/>
    <x v="39"/>
    <n v="5.000000074505806E-2"/>
    <n v="940.80399926215409"/>
    <n v="893.76379859809276"/>
    <n v="398.60379859809274"/>
    <d v="1998-01-15T00:00:00"/>
    <n v="680.53914893254489"/>
    <s v="High AOV"/>
  </r>
  <r>
    <x v="55"/>
    <x v="49"/>
    <x v="1"/>
    <n v="25.89"/>
    <x v="13"/>
    <n v="5.000000074505806E-2"/>
    <n v="491.90999961420891"/>
    <n v="467.31449926699696"/>
    <n v="208.41449926699698"/>
    <d v="1998-01-15T00:00:00"/>
    <n v="680.53914893254489"/>
    <s v="High AOV"/>
  </r>
  <r>
    <x v="56"/>
    <x v="29"/>
    <x v="49"/>
    <n v="9.1999999999999993"/>
    <x v="40"/>
    <n v="0"/>
    <n v="18.399999999999999"/>
    <n v="18.399999999999999"/>
    <n v="9.1999999999999993"/>
    <d v="1998-01-14T00:00:00"/>
    <n v="671.1"/>
    <s v="High AOV"/>
  </r>
  <r>
    <x v="56"/>
    <x v="46"/>
    <x v="24"/>
    <n v="18"/>
    <x v="39"/>
    <n v="0"/>
    <n v="144"/>
    <n v="144"/>
    <n v="72"/>
    <d v="1998-01-14T00:00:00"/>
    <n v="671.1"/>
    <s v="High AOV"/>
  </r>
  <r>
    <x v="56"/>
    <x v="0"/>
    <x v="12"/>
    <n v="263.5"/>
    <x v="39"/>
    <n v="0"/>
    <n v="2108"/>
    <n v="2108"/>
    <n v="1054"/>
    <d v="1998-01-14T00:00:00"/>
    <n v="671.1"/>
    <s v="High AOV"/>
  </r>
  <r>
    <x v="56"/>
    <x v="28"/>
    <x v="23"/>
    <n v="46"/>
    <x v="31"/>
    <n v="0"/>
    <n v="414"/>
    <n v="414"/>
    <n v="207"/>
    <d v="1998-01-14T00:00:00"/>
    <n v="671.1"/>
    <s v="High AOV"/>
  </r>
  <r>
    <x v="57"/>
    <x v="47"/>
    <x v="39"/>
    <n v="21"/>
    <x v="13"/>
    <n v="0.10000000149011611"/>
    <n v="377.99999937415117"/>
    <n v="340.19999887347217"/>
    <n v="130.19999887347217"/>
    <d v="1998-01-09T00:00:00"/>
    <n v="643.1624981123955"/>
    <s v="High AOV"/>
  </r>
  <r>
    <x v="57"/>
    <x v="60"/>
    <x v="4"/>
    <n v="19.5"/>
    <x v="17"/>
    <n v="0"/>
    <n v="292.5"/>
    <n v="292.5"/>
    <n v="146.25"/>
    <d v="1998-01-09T00:00:00"/>
    <n v="643.1624981123955"/>
    <s v="High AOV"/>
  </r>
  <r>
    <x v="57"/>
    <x v="7"/>
    <x v="7"/>
    <n v="55"/>
    <x v="10"/>
    <n v="0.10000000149011611"/>
    <n v="1979.999996721745"/>
    <n v="1781.9999940991406"/>
    <n v="681.99999409914062"/>
    <d v="1998-01-09T00:00:00"/>
    <n v="643.1624981123955"/>
    <s v="High AOV"/>
  </r>
  <r>
    <x v="57"/>
    <x v="53"/>
    <x v="22"/>
    <n v="13"/>
    <x v="17"/>
    <n v="0.10000000149011611"/>
    <n v="175.49999970942741"/>
    <n v="157.94999947696928"/>
    <n v="60.449999476969282"/>
    <d v="1998-01-09T00:00:00"/>
    <n v="643.1624981123955"/>
    <s v="High AOV"/>
  </r>
  <r>
    <x v="58"/>
    <x v="27"/>
    <x v="63"/>
    <n v="38"/>
    <x v="7"/>
    <n v="0"/>
    <n v="1140"/>
    <n v="1140"/>
    <n v="570"/>
    <d v="1998-01-07T00:00:00"/>
    <n v="1140"/>
    <s v="High AOV"/>
  </r>
  <r>
    <x v="59"/>
    <x v="24"/>
    <x v="30"/>
    <n v="31.23"/>
    <x v="10"/>
    <n v="0.15000000596046451"/>
    <n v="1061.819992554188"/>
    <n v="902.54698734211945"/>
    <n v="277.94698734211943"/>
    <d v="1998-01-06T00:00:00"/>
    <n v="2623.9170534167142"/>
    <s v="Outlier"/>
  </r>
  <r>
    <x v="59"/>
    <x v="0"/>
    <x v="1"/>
    <n v="263.5"/>
    <x v="7"/>
    <n v="0"/>
    <n v="7905"/>
    <n v="7905"/>
    <n v="3952.5"/>
    <d v="1998-01-06T00:00:00"/>
    <n v="2623.9170534167142"/>
    <s v="Outlier"/>
  </r>
  <r>
    <x v="59"/>
    <x v="51"/>
    <x v="13"/>
    <n v="18.399999999999999"/>
    <x v="0"/>
    <n v="0.15000000596046451"/>
    <n v="938.39999341964722"/>
    <n v="797.63998881340035"/>
    <n v="245.63998881340035"/>
    <d v="1998-01-06T00:00:00"/>
    <n v="2623.9170534167142"/>
    <s v="Outlier"/>
  </r>
  <r>
    <x v="59"/>
    <x v="19"/>
    <x v="29"/>
    <n v="49.3"/>
    <x v="3"/>
    <n v="0.15000000596046451"/>
    <n v="1047.624992653728"/>
    <n v="890.48123751133721"/>
    <n v="274.23123751133721"/>
    <d v="1998-01-06T00:00:00"/>
    <n v="2623.9170534167142"/>
    <s v="Outlier"/>
  </r>
  <r>
    <x v="60"/>
    <x v="0"/>
    <x v="13"/>
    <n v="263.5"/>
    <x v="7"/>
    <n v="5.000000074505806E-2"/>
    <n v="7509.749994110316"/>
    <n v="7134.2624888096007"/>
    <n v="3181.7624888096007"/>
    <d v="1998-01-06T00:00:00"/>
    <n v="4012.0637437069045"/>
    <s v="Outlier"/>
  </r>
  <r>
    <x v="60"/>
    <x v="19"/>
    <x v="21"/>
    <n v="49.3"/>
    <x v="13"/>
    <n v="5.000000074505806E-2"/>
    <n v="936.69999926537275"/>
    <n v="889.86499860420827"/>
    <n v="396.86499860420827"/>
    <d v="1998-01-06T00:00:00"/>
    <n v="4012.0637437069045"/>
    <s v="Outlier"/>
  </r>
  <r>
    <x v="61"/>
    <x v="32"/>
    <x v="49"/>
    <n v="14"/>
    <x v="24"/>
    <n v="0"/>
    <n v="140"/>
    <n v="140"/>
    <n v="70"/>
    <d v="1997-12-30T00:00:00"/>
    <n v="1387.5"/>
    <s v="Outlier"/>
  </r>
  <r>
    <x v="61"/>
    <x v="0"/>
    <x v="30"/>
    <n v="263.5"/>
    <x v="24"/>
    <n v="0"/>
    <n v="2635"/>
    <n v="2635"/>
    <n v="1317.5"/>
    <d v="1997-12-30T00:00:00"/>
    <n v="1387.5"/>
    <s v="Outlier"/>
  </r>
  <r>
    <x v="62"/>
    <x v="44"/>
    <x v="48"/>
    <n v="31"/>
    <x v="14"/>
    <n v="0"/>
    <n v="1116"/>
    <n v="1116"/>
    <n v="558"/>
    <d v="1997-12-30T00:00:00"/>
    <n v="756.06666639645891"/>
    <s v="High AOV"/>
  </r>
  <r>
    <x v="62"/>
    <x v="42"/>
    <x v="23"/>
    <n v="45.6"/>
    <x v="20"/>
    <n v="0"/>
    <n v="1094.4000000000001"/>
    <n v="1094.4000000000001"/>
    <n v="547.20000000000005"/>
    <d v="1997-12-30T00:00:00"/>
    <n v="756.06666639645891"/>
    <s v="High AOV"/>
  </r>
  <r>
    <x v="62"/>
    <x v="61"/>
    <x v="11"/>
    <n v="20"/>
    <x v="4"/>
    <n v="0.15000000596046451"/>
    <n v="67.999999523162842"/>
    <n v="57.799999189376834"/>
    <n v="17.799999189376834"/>
    <d v="1997-12-30T00:00:00"/>
    <n v="756.06666639645891"/>
    <s v="High AOV"/>
  </r>
  <r>
    <x v="63"/>
    <x v="1"/>
    <x v="2"/>
    <n v="39"/>
    <x v="10"/>
    <n v="0.25"/>
    <n v="1170"/>
    <n v="877.5"/>
    <n v="97.5"/>
    <d v="1997-12-29T00:00:00"/>
    <n v="1135.0687499999999"/>
    <s v="High AOV"/>
  </r>
  <r>
    <x v="63"/>
    <x v="10"/>
    <x v="18"/>
    <n v="123.79"/>
    <x v="13"/>
    <n v="0.25"/>
    <n v="1856.85"/>
    <n v="1392.6374999999998"/>
    <n v="154.73749999999973"/>
    <d v="1997-12-29T00:00:00"/>
    <n v="1135.0687499999999"/>
    <s v="High AOV"/>
  </r>
  <r>
    <x v="64"/>
    <x v="54"/>
    <x v="19"/>
    <n v="17.45"/>
    <x v="21"/>
    <n v="0"/>
    <n v="1134.25"/>
    <n v="1134.25"/>
    <n v="567.125"/>
    <d v="1997-12-24T00:00:00"/>
    <n v="951.03125"/>
    <s v="High AOV"/>
  </r>
  <r>
    <x v="64"/>
    <x v="1"/>
    <x v="2"/>
    <n v="39"/>
    <x v="6"/>
    <n v="0.25"/>
    <n v="1023.75"/>
    <n v="767.8125"/>
    <n v="85.3125"/>
    <d v="1997-12-24T00:00:00"/>
    <n v="951.03125"/>
    <s v="High AOV"/>
  </r>
  <r>
    <x v="65"/>
    <x v="10"/>
    <x v="14"/>
    <n v="123.79"/>
    <x v="25"/>
    <n v="5.000000074505806E-2"/>
    <n v="1646.4069987087701"/>
    <n v="1564.0866475466628"/>
    <n v="697.5566475466627"/>
    <d v="1997-12-23T00:00:00"/>
    <n v="869.13457363672501"/>
    <s v="High AOV"/>
  </r>
  <r>
    <x v="65"/>
    <x v="2"/>
    <x v="41"/>
    <n v="9.65"/>
    <x v="13"/>
    <n v="5.000000074505806E-2"/>
    <n v="183.34999985620379"/>
    <n v="174.1824997267872"/>
    <n v="77.682499726787199"/>
    <d v="1997-12-23T00:00:00"/>
    <n v="869.13457363672501"/>
    <s v="High AOV"/>
  </r>
  <r>
    <x v="66"/>
    <x v="15"/>
    <x v="35"/>
    <n v="62.5"/>
    <x v="7"/>
    <n v="0"/>
    <n v="1875"/>
    <n v="1875"/>
    <n v="937.5"/>
    <d v="1997-12-22T00:00:00"/>
    <n v="921.75"/>
    <s v="High AOV"/>
  </r>
  <r>
    <x v="66"/>
    <x v="46"/>
    <x v="17"/>
    <n v="18"/>
    <x v="17"/>
    <n v="0"/>
    <n v="270"/>
    <n v="270"/>
    <n v="135"/>
    <d v="1997-12-22T00:00:00"/>
    <n v="921.75"/>
    <s v="High AOV"/>
  </r>
  <r>
    <x v="66"/>
    <x v="21"/>
    <x v="13"/>
    <n v="43.9"/>
    <x v="7"/>
    <n v="0"/>
    <n v="1317"/>
    <n v="1317"/>
    <n v="658.5"/>
    <d v="1997-12-22T00:00:00"/>
    <n v="921.75"/>
    <s v="High AOV"/>
  </r>
  <r>
    <x v="66"/>
    <x v="5"/>
    <x v="21"/>
    <n v="12.5"/>
    <x v="26"/>
    <n v="0"/>
    <n v="225"/>
    <n v="225"/>
    <n v="112.5"/>
    <d v="1997-12-22T00:00:00"/>
    <n v="921.75"/>
    <s v="High AOV"/>
  </r>
  <r>
    <x v="67"/>
    <x v="8"/>
    <x v="42"/>
    <n v="19"/>
    <x v="17"/>
    <n v="5.000000074505806E-2"/>
    <n v="270.74999978765851"/>
    <n v="257.21249959655114"/>
    <n v="114.71249959655114"/>
    <d v="1997-12-19T00:00:00"/>
    <n v="1245.8109980458912"/>
    <s v="High AOV"/>
  </r>
  <r>
    <x v="67"/>
    <x v="10"/>
    <x v="62"/>
    <n v="123.79"/>
    <x v="13"/>
    <n v="5.000000074505806E-2"/>
    <n v="2352.0099981553849"/>
    <n v="2234.4094964952315"/>
    <n v="996.50949649523136"/>
    <d v="1997-12-19T00:00:00"/>
    <n v="1245.8109980458912"/>
    <s v="High AOV"/>
  </r>
  <r>
    <x v="68"/>
    <x v="41"/>
    <x v="13"/>
    <n v="12.5"/>
    <x v="24"/>
    <n v="0"/>
    <n v="125"/>
    <n v="125"/>
    <n v="62.5"/>
    <d v="1997-12-18T00:00:00"/>
    <n v="721.25"/>
    <s v="High AOV"/>
  </r>
  <r>
    <x v="68"/>
    <x v="0"/>
    <x v="25"/>
    <n v="263.5"/>
    <x v="29"/>
    <n v="0"/>
    <n v="1317.5"/>
    <n v="1317.5"/>
    <n v="658.75"/>
    <d v="1997-12-18T00:00:00"/>
    <n v="721.25"/>
    <s v="High AOV"/>
  </r>
  <r>
    <x v="69"/>
    <x v="54"/>
    <x v="14"/>
    <n v="17.45"/>
    <x v="13"/>
    <n v="0"/>
    <n v="349"/>
    <n v="349"/>
    <n v="174.5"/>
    <d v="1997-12-16T00:00:00"/>
    <n v="667.5"/>
    <s v="High AOV"/>
  </r>
  <r>
    <x v="69"/>
    <x v="19"/>
    <x v="64"/>
    <n v="49.3"/>
    <x v="13"/>
    <n v="0"/>
    <n v="986"/>
    <n v="986"/>
    <n v="493"/>
    <d v="1997-12-16T00:00:00"/>
    <n v="667.5"/>
    <s v="High AOV"/>
  </r>
  <r>
    <x v="70"/>
    <x v="41"/>
    <x v="52"/>
    <n v="12.5"/>
    <x v="28"/>
    <n v="5.000000074505806E-2"/>
    <n v="189.99999985098839"/>
    <n v="180.49999971687794"/>
    <n v="80.499999716877937"/>
    <d v="1997-12-15T00:00:00"/>
    <n v="1575.8778100281675"/>
    <s v="Outlier"/>
  </r>
  <r>
    <x v="70"/>
    <x v="35"/>
    <x v="32"/>
    <n v="14"/>
    <x v="2"/>
    <n v="5.000000074505806E-2"/>
    <n v="159.59999987483019"/>
    <n v="151.6199997621774"/>
    <n v="67.6199997621774"/>
    <d v="1997-12-15T00:00:00"/>
    <n v="1575.8778100281675"/>
    <s v="Outlier"/>
  </r>
  <r>
    <x v="70"/>
    <x v="58"/>
    <x v="57"/>
    <n v="9.5"/>
    <x v="41"/>
    <n v="5.000000074505806E-2"/>
    <n v="243.67499980889261"/>
    <n v="231.49124963689596"/>
    <n v="103.24124963689596"/>
    <d v="1997-12-15T00:00:00"/>
    <n v="1575.8778100281675"/>
    <s v="Outlier"/>
  </r>
  <r>
    <x v="70"/>
    <x v="25"/>
    <x v="39"/>
    <n v="53"/>
    <x v="34"/>
    <n v="5.000000074505806E-2"/>
    <n v="6041.9999952614307"/>
    <n v="5739.8999909967188"/>
    <n v="2559.8999909967188"/>
    <d v="1997-12-15T00:00:00"/>
    <n v="1575.8778100281675"/>
    <s v="Outlier"/>
  </r>
  <r>
    <x v="71"/>
    <x v="10"/>
    <x v="9"/>
    <n v="123.79"/>
    <x v="26"/>
    <n v="0"/>
    <n v="2228.2199999999998"/>
    <n v="2228.2199999999998"/>
    <n v="1114.1099999999997"/>
    <d v="1997-12-10T00:00:00"/>
    <n v="1801.61"/>
    <s v="Outlier"/>
  </r>
  <r>
    <x v="71"/>
    <x v="7"/>
    <x v="31"/>
    <n v="55"/>
    <x v="3"/>
    <n v="0"/>
    <n v="1375"/>
    <n v="1375"/>
    <n v="687.5"/>
    <d v="1997-12-10T00:00:00"/>
    <n v="1801.61"/>
    <s v="Outlier"/>
  </r>
  <r>
    <x v="72"/>
    <x v="8"/>
    <x v="0"/>
    <n v="19"/>
    <x v="10"/>
    <n v="0"/>
    <n v="760"/>
    <n v="760"/>
    <n v="380"/>
    <d v="1997-12-05T00:00:00"/>
    <n v="770"/>
    <s v="High AOV"/>
  </r>
  <r>
    <x v="72"/>
    <x v="11"/>
    <x v="65"/>
    <n v="30"/>
    <x v="6"/>
    <n v="0"/>
    <n v="1050"/>
    <n v="1050"/>
    <n v="525"/>
    <d v="1997-12-05T00:00:00"/>
    <n v="770"/>
    <s v="High AOV"/>
  </r>
  <r>
    <x v="72"/>
    <x v="5"/>
    <x v="16"/>
    <n v="12.5"/>
    <x v="10"/>
    <n v="0"/>
    <n v="500"/>
    <n v="500"/>
    <n v="250"/>
    <d v="1997-12-05T00:00:00"/>
    <n v="770"/>
    <s v="High AOV"/>
  </r>
  <r>
    <x v="73"/>
    <x v="62"/>
    <x v="32"/>
    <n v="21.05"/>
    <x v="27"/>
    <n v="0.10000000149011611"/>
    <n v="1515.599997490644"/>
    <n v="1364.0399954831596"/>
    <n v="522.0399954831596"/>
    <d v="1997-12-04T00:00:00"/>
    <n v="1364.0399954831596"/>
    <s v="Outlier"/>
  </r>
  <r>
    <x v="74"/>
    <x v="13"/>
    <x v="66"/>
    <n v="10"/>
    <x v="13"/>
    <n v="0.10000000149011611"/>
    <n v="179.9999997019768"/>
    <n v="161.99999946355823"/>
    <n v="61.999999463558225"/>
    <d v="1997-12-03T00:00:00"/>
    <n v="1028.6999965935945"/>
    <s v="High AOV"/>
  </r>
  <r>
    <x v="74"/>
    <x v="50"/>
    <x v="57"/>
    <n v="18"/>
    <x v="42"/>
    <n v="0.10000000149011611"/>
    <n v="2105.9999965131278"/>
    <n v="1895.3999937236306"/>
    <n v="725.39999372363059"/>
    <d v="1997-12-03T00:00:00"/>
    <n v="1028.6999965935945"/>
    <s v="High AOV"/>
  </r>
  <r>
    <x v="75"/>
    <x v="50"/>
    <x v="62"/>
    <n v="18"/>
    <x v="28"/>
    <n v="0"/>
    <n v="288"/>
    <n v="288"/>
    <n v="144"/>
    <d v="1997-12-02T00:00:00"/>
    <n v="1084.25"/>
    <s v="High AOV"/>
  </r>
  <r>
    <x v="75"/>
    <x v="63"/>
    <x v="32"/>
    <n v="9.5"/>
    <x v="7"/>
    <n v="0"/>
    <n v="285"/>
    <n v="285"/>
    <n v="142.5"/>
    <d v="1997-12-02T00:00:00"/>
    <n v="1084.25"/>
    <s v="High AOV"/>
  </r>
  <r>
    <x v="75"/>
    <x v="25"/>
    <x v="45"/>
    <n v="53"/>
    <x v="33"/>
    <n v="0"/>
    <n v="1484"/>
    <n v="1484"/>
    <n v="742"/>
    <d v="1997-12-02T00:00:00"/>
    <n v="1084.25"/>
    <s v="High AOV"/>
  </r>
  <r>
    <x v="75"/>
    <x v="27"/>
    <x v="1"/>
    <n v="38"/>
    <x v="0"/>
    <n v="0"/>
    <n v="2280"/>
    <n v="2280"/>
    <n v="1140"/>
    <d v="1997-12-02T00:00:00"/>
    <n v="1084.25"/>
    <s v="High AOV"/>
  </r>
  <r>
    <x v="76"/>
    <x v="64"/>
    <x v="62"/>
    <n v="14"/>
    <x v="2"/>
    <n v="0.25"/>
    <n v="126"/>
    <n v="94.5"/>
    <n v="10.5"/>
    <d v="1997-12-01T00:00:00"/>
    <n v="875.58333333333337"/>
    <s v="High AOV"/>
  </r>
  <r>
    <x v="76"/>
    <x v="40"/>
    <x v="5"/>
    <n v="43.9"/>
    <x v="10"/>
    <n v="0"/>
    <n v="1756"/>
    <n v="1756"/>
    <n v="878"/>
    <d v="1997-12-01T00:00:00"/>
    <n v="875.58333333333337"/>
    <s v="High AOV"/>
  </r>
  <r>
    <x v="76"/>
    <x v="28"/>
    <x v="46"/>
    <n v="46"/>
    <x v="7"/>
    <n v="0.25"/>
    <n v="1035"/>
    <n v="776.25"/>
    <n v="86.25"/>
    <d v="1997-12-01T00:00:00"/>
    <n v="875.58333333333337"/>
    <s v="High AOV"/>
  </r>
  <r>
    <x v="77"/>
    <x v="32"/>
    <x v="43"/>
    <n v="14"/>
    <x v="7"/>
    <n v="0"/>
    <n v="420"/>
    <n v="420"/>
    <n v="210"/>
    <d v="1997-11-27T00:00:00"/>
    <n v="770.5"/>
    <s v="High AOV"/>
  </r>
  <r>
    <x v="77"/>
    <x v="7"/>
    <x v="33"/>
    <n v="55"/>
    <x v="15"/>
    <n v="0"/>
    <n v="385"/>
    <n v="385"/>
    <n v="192.5"/>
    <d v="1997-11-27T00:00:00"/>
    <n v="770.5"/>
    <s v="High AOV"/>
  </r>
  <r>
    <x v="77"/>
    <x v="19"/>
    <x v="59"/>
    <n v="49.3"/>
    <x v="7"/>
    <n v="0"/>
    <n v="1479"/>
    <n v="1479"/>
    <n v="739.5"/>
    <d v="1997-11-27T00:00:00"/>
    <n v="770.5"/>
    <s v="High AOV"/>
  </r>
  <r>
    <x v="77"/>
    <x v="17"/>
    <x v="25"/>
    <n v="33.25"/>
    <x v="20"/>
    <n v="0"/>
    <n v="798"/>
    <n v="798"/>
    <n v="399"/>
    <d v="1997-11-27T00:00:00"/>
    <n v="770.5"/>
    <s v="High AOV"/>
  </r>
  <r>
    <x v="78"/>
    <x v="59"/>
    <x v="14"/>
    <n v="9"/>
    <x v="19"/>
    <n v="0"/>
    <n v="396"/>
    <n v="396"/>
    <n v="198"/>
    <d v="1997-11-20T00:00:00"/>
    <n v="732"/>
    <s v="High AOV"/>
  </r>
  <r>
    <x v="78"/>
    <x v="51"/>
    <x v="20"/>
    <n v="18.399999999999999"/>
    <x v="10"/>
    <n v="0"/>
    <n v="736"/>
    <n v="736"/>
    <n v="368"/>
    <d v="1997-11-20T00:00:00"/>
    <n v="732"/>
    <s v="High AOV"/>
  </r>
  <r>
    <x v="78"/>
    <x v="27"/>
    <x v="3"/>
    <n v="38"/>
    <x v="33"/>
    <n v="0"/>
    <n v="1064"/>
    <n v="1064"/>
    <n v="532"/>
    <d v="1997-11-20T00:00:00"/>
    <n v="732"/>
    <s v="High AOV"/>
  </r>
  <r>
    <x v="79"/>
    <x v="15"/>
    <x v="67"/>
    <n v="62.5"/>
    <x v="20"/>
    <n v="0"/>
    <n v="1500"/>
    <n v="1500"/>
    <n v="750"/>
    <d v="1997-11-18T00:00:00"/>
    <n v="1132.45"/>
    <s v="High AOV"/>
  </r>
  <r>
    <x v="79"/>
    <x v="65"/>
    <x v="68"/>
    <n v="19.45"/>
    <x v="28"/>
    <n v="0"/>
    <n v="311.2"/>
    <n v="311.2"/>
    <n v="155.6"/>
    <d v="1997-11-18T00:00:00"/>
    <n v="1132.45"/>
    <s v="High AOV"/>
  </r>
  <r>
    <x v="79"/>
    <x v="7"/>
    <x v="44"/>
    <n v="55"/>
    <x v="30"/>
    <n v="0"/>
    <n v="2475"/>
    <n v="2475"/>
    <n v="1237.5"/>
    <d v="1997-11-18T00:00:00"/>
    <n v="1132.45"/>
    <s v="High AOV"/>
  </r>
  <r>
    <x v="79"/>
    <x v="26"/>
    <x v="29"/>
    <n v="34.799999999999997"/>
    <x v="15"/>
    <n v="0"/>
    <n v="243.6"/>
    <n v="243.6"/>
    <n v="121.80000000000001"/>
    <d v="1997-11-18T00:00:00"/>
    <n v="1132.45"/>
    <s v="High AOV"/>
  </r>
  <r>
    <x v="80"/>
    <x v="13"/>
    <x v="16"/>
    <n v="10"/>
    <x v="13"/>
    <n v="0"/>
    <n v="200"/>
    <n v="200"/>
    <n v="100"/>
    <d v="1997-11-14T00:00:00"/>
    <n v="1039.3333333333333"/>
    <s v="High AOV"/>
  </r>
  <r>
    <x v="80"/>
    <x v="12"/>
    <x v="18"/>
    <n v="34"/>
    <x v="11"/>
    <n v="0"/>
    <n v="1700"/>
    <n v="1700"/>
    <n v="850"/>
    <d v="1997-11-14T00:00:00"/>
    <n v="1039.3333333333333"/>
    <s v="High AOV"/>
  </r>
  <r>
    <x v="80"/>
    <x v="26"/>
    <x v="42"/>
    <n v="34.799999999999997"/>
    <x v="6"/>
    <n v="0"/>
    <n v="1218"/>
    <n v="1218"/>
    <n v="609"/>
    <d v="1997-11-14T00:00:00"/>
    <n v="1039.3333333333333"/>
    <s v="High AOV"/>
  </r>
  <r>
    <x v="81"/>
    <x v="31"/>
    <x v="40"/>
    <n v="10"/>
    <x v="10"/>
    <n v="5.000000074505806E-2"/>
    <n v="379.99999970197678"/>
    <n v="360.99999943375587"/>
    <n v="160.99999943375587"/>
    <d v="1997-11-06T00:00:00"/>
    <n v="897.9874985914679"/>
    <s v="High AOV"/>
  </r>
  <r>
    <x v="81"/>
    <x v="25"/>
    <x v="10"/>
    <n v="53"/>
    <x v="7"/>
    <n v="5.000000074505806E-2"/>
    <n v="1510.4999988153579"/>
    <n v="1434.9749977491799"/>
    <n v="639.97499774917992"/>
    <d v="1997-11-06T00:00:00"/>
    <n v="897.9874985914679"/>
    <s v="High AOV"/>
  </r>
  <r>
    <x v="82"/>
    <x v="65"/>
    <x v="13"/>
    <n v="19.45"/>
    <x v="11"/>
    <n v="5.000000074505806E-2"/>
    <n v="923.87499927543104"/>
    <n v="877.68124862331899"/>
    <n v="391.43124862331899"/>
    <d v="1997-10-29T00:00:00"/>
    <n v="877.68124862331899"/>
    <s v="High AOV"/>
  </r>
  <r>
    <x v="83"/>
    <x v="38"/>
    <x v="35"/>
    <n v="38"/>
    <x v="14"/>
    <n v="0"/>
    <n v="1368"/>
    <n v="1368"/>
    <n v="684"/>
    <d v="1997-10-27T00:00:00"/>
    <n v="865.75"/>
    <s v="High AOV"/>
  </r>
  <r>
    <x v="83"/>
    <x v="54"/>
    <x v="6"/>
    <n v="17.45"/>
    <x v="13"/>
    <n v="0"/>
    <n v="349"/>
    <n v="349"/>
    <n v="174.5"/>
    <d v="1997-10-27T00:00:00"/>
    <n v="865.75"/>
    <s v="High AOV"/>
  </r>
  <r>
    <x v="83"/>
    <x v="6"/>
    <x v="40"/>
    <n v="19"/>
    <x v="10"/>
    <n v="0"/>
    <n v="760"/>
    <n v="760"/>
    <n v="380"/>
    <d v="1997-10-27T00:00:00"/>
    <n v="865.75"/>
    <s v="High AOV"/>
  </r>
  <r>
    <x v="83"/>
    <x v="19"/>
    <x v="23"/>
    <n v="49.3"/>
    <x v="13"/>
    <n v="0"/>
    <n v="986"/>
    <n v="986"/>
    <n v="493"/>
    <d v="1997-10-27T00:00:00"/>
    <n v="865.75"/>
    <s v="High AOV"/>
  </r>
  <r>
    <x v="84"/>
    <x v="44"/>
    <x v="33"/>
    <n v="31"/>
    <x v="43"/>
    <n v="0"/>
    <n v="651"/>
    <n v="651"/>
    <n v="325.5"/>
    <d v="1997-10-23T00:00:00"/>
    <n v="648"/>
    <s v="High AOV"/>
  </r>
  <r>
    <x v="84"/>
    <x v="30"/>
    <x v="23"/>
    <n v="21.5"/>
    <x v="7"/>
    <n v="0"/>
    <n v="645"/>
    <n v="645"/>
    <n v="322.5"/>
    <d v="1997-10-23T00:00:00"/>
    <n v="648"/>
    <s v="High AOV"/>
  </r>
  <r>
    <x v="85"/>
    <x v="44"/>
    <x v="14"/>
    <n v="31"/>
    <x v="26"/>
    <n v="0"/>
    <n v="558"/>
    <n v="558"/>
    <n v="279"/>
    <d v="1997-10-22T00:00:00"/>
    <n v="706.97500000000002"/>
    <s v="High AOV"/>
  </r>
  <r>
    <x v="85"/>
    <x v="24"/>
    <x v="1"/>
    <n v="31.23"/>
    <x v="7"/>
    <n v="0"/>
    <n v="936.9"/>
    <n v="936.9"/>
    <n v="468.45"/>
    <d v="1997-10-22T00:00:00"/>
    <n v="706.97500000000002"/>
    <s v="High AOV"/>
  </r>
  <r>
    <x v="85"/>
    <x v="58"/>
    <x v="62"/>
    <n v="9.5"/>
    <x v="12"/>
    <n v="0"/>
    <n v="1045"/>
    <n v="1045"/>
    <n v="522.5"/>
    <d v="1997-10-22T00:00:00"/>
    <n v="706.97500000000002"/>
    <s v="High AOV"/>
  </r>
  <r>
    <x v="85"/>
    <x v="37"/>
    <x v="27"/>
    <n v="12"/>
    <x v="20"/>
    <n v="0"/>
    <n v="288"/>
    <n v="288"/>
    <n v="144"/>
    <d v="1997-10-22T00:00:00"/>
    <n v="706.97500000000002"/>
    <s v="High AOV"/>
  </r>
  <r>
    <x v="86"/>
    <x v="29"/>
    <x v="13"/>
    <n v="9.1999999999999993"/>
    <x v="2"/>
    <n v="0"/>
    <n v="110.4"/>
    <n v="110.4"/>
    <n v="55.20000000000001"/>
    <d v="1997-10-21T00:00:00"/>
    <n v="1483.8999999999999"/>
    <s v="Outlier"/>
  </r>
  <r>
    <x v="86"/>
    <x v="2"/>
    <x v="49"/>
    <n v="9.65"/>
    <x v="35"/>
    <n v="0"/>
    <n v="405.3"/>
    <n v="405.3"/>
    <n v="202.65"/>
    <d v="1997-10-21T00:00:00"/>
    <n v="1483.8999999999999"/>
    <s v="Outlier"/>
  </r>
  <r>
    <x v="86"/>
    <x v="3"/>
    <x v="53"/>
    <n v="32.799999999999997"/>
    <x v="34"/>
    <n v="0"/>
    <n v="3936"/>
    <n v="3936"/>
    <n v="1968.0000000000002"/>
    <d v="1997-10-21T00:00:00"/>
    <n v="1483.8999999999999"/>
    <s v="Outlier"/>
  </r>
  <r>
    <x v="87"/>
    <x v="34"/>
    <x v="28"/>
    <n v="40"/>
    <x v="10"/>
    <n v="0"/>
    <n v="1600"/>
    <n v="1600"/>
    <n v="800"/>
    <d v="1997-10-17T00:00:00"/>
    <n v="1141.3333333333333"/>
    <s v="High AOV"/>
  </r>
  <r>
    <x v="87"/>
    <x v="25"/>
    <x v="20"/>
    <n v="53"/>
    <x v="33"/>
    <n v="0"/>
    <n v="1484"/>
    <n v="1484"/>
    <n v="742"/>
    <d v="1997-10-17T00:00:00"/>
    <n v="1141.3333333333333"/>
    <s v="High AOV"/>
  </r>
  <r>
    <x v="87"/>
    <x v="12"/>
    <x v="39"/>
    <n v="34"/>
    <x v="24"/>
    <n v="0"/>
    <n v="340"/>
    <n v="340"/>
    <n v="170"/>
    <d v="1997-10-17T00:00:00"/>
    <n v="1141.3333333333333"/>
    <s v="High AOV"/>
  </r>
  <r>
    <x v="88"/>
    <x v="54"/>
    <x v="65"/>
    <n v="17.45"/>
    <x v="13"/>
    <n v="0"/>
    <n v="349"/>
    <n v="349"/>
    <n v="174.5"/>
    <d v="1997-10-16T00:00:00"/>
    <n v="631"/>
    <s v="High AOV"/>
  </r>
  <r>
    <x v="88"/>
    <x v="28"/>
    <x v="16"/>
    <n v="46"/>
    <x v="20"/>
    <n v="0"/>
    <n v="1104"/>
    <n v="1104"/>
    <n v="552"/>
    <d v="1997-10-16T00:00:00"/>
    <n v="631"/>
    <s v="High AOV"/>
  </r>
  <r>
    <x v="88"/>
    <x v="7"/>
    <x v="62"/>
    <n v="55"/>
    <x v="39"/>
    <n v="0"/>
    <n v="440"/>
    <n v="440"/>
    <n v="220"/>
    <d v="1997-10-16T00:00:00"/>
    <n v="631"/>
    <s v="High AOV"/>
  </r>
  <r>
    <x v="89"/>
    <x v="8"/>
    <x v="2"/>
    <n v="19"/>
    <x v="29"/>
    <n v="0"/>
    <n v="95"/>
    <n v="95"/>
    <n v="47.5"/>
    <d v="1997-10-14T00:00:00"/>
    <n v="848.33333333333337"/>
    <s v="High AOV"/>
  </r>
  <r>
    <x v="89"/>
    <x v="7"/>
    <x v="52"/>
    <n v="55"/>
    <x v="6"/>
    <n v="0"/>
    <n v="1925"/>
    <n v="1925"/>
    <n v="962.5"/>
    <d v="1997-10-14T00:00:00"/>
    <n v="848.33333333333337"/>
    <s v="High AOV"/>
  </r>
  <r>
    <x v="89"/>
    <x v="66"/>
    <x v="55"/>
    <n v="15"/>
    <x v="6"/>
    <n v="0"/>
    <n v="525"/>
    <n v="525"/>
    <n v="262.5"/>
    <d v="1997-10-14T00:00:00"/>
    <n v="848.33333333333337"/>
    <s v="High AOV"/>
  </r>
  <r>
    <x v="90"/>
    <x v="7"/>
    <x v="10"/>
    <n v="55"/>
    <x v="35"/>
    <n v="0.15000000596046451"/>
    <n v="1963.4999862313271"/>
    <n v="1668.9749765932561"/>
    <n v="513.97497659325609"/>
    <d v="1997-10-13T00:00:00"/>
    <n v="811.6083219508331"/>
    <s v="High AOV"/>
  </r>
  <r>
    <x v="90"/>
    <x v="30"/>
    <x v="48"/>
    <n v="21.5"/>
    <x v="13"/>
    <n v="0.15000000596046451"/>
    <n v="365.49999743700027"/>
    <n v="310.67499564290046"/>
    <n v="95.674995642900456"/>
    <d v="1997-10-13T00:00:00"/>
    <n v="811.6083219508331"/>
    <s v="High AOV"/>
  </r>
  <r>
    <x v="90"/>
    <x v="18"/>
    <x v="52"/>
    <n v="18"/>
    <x v="6"/>
    <n v="0.15000000596046451"/>
    <n v="535.49999624490738"/>
    <n v="455.17499361634259"/>
    <n v="140.17499361634259"/>
    <d v="1997-10-13T00:00:00"/>
    <n v="811.6083219508331"/>
    <s v="High AOV"/>
  </r>
  <r>
    <x v="91"/>
    <x v="47"/>
    <x v="63"/>
    <n v="21"/>
    <x v="17"/>
    <n v="0"/>
    <n v="315"/>
    <n v="315"/>
    <n v="157.5"/>
    <d v="1997-10-09T00:00:00"/>
    <n v="656.07426406973718"/>
    <s v="High AOV"/>
  </r>
  <r>
    <x v="91"/>
    <x v="1"/>
    <x v="66"/>
    <n v="39"/>
    <x v="39"/>
    <n v="5.000000074505806E-2"/>
    <n v="296.39999976754189"/>
    <n v="281.57999955832958"/>
    <n v="125.57999955832958"/>
    <d v="1997-10-09T00:00:00"/>
    <n v="656.07426406973718"/>
    <s v="High AOV"/>
  </r>
  <r>
    <x v="91"/>
    <x v="10"/>
    <x v="46"/>
    <n v="123.79"/>
    <x v="2"/>
    <n v="5.000000074505806E-2"/>
    <n v="1411.205998893231"/>
    <n v="1340.6456978971391"/>
    <n v="597.90569789713913"/>
    <d v="1997-10-09T00:00:00"/>
    <n v="656.07426406973718"/>
    <s v="High AOV"/>
  </r>
  <r>
    <x v="91"/>
    <x v="62"/>
    <x v="1"/>
    <n v="21.05"/>
    <x v="21"/>
    <n v="5.000000074505806E-2"/>
    <n v="1299.8374989805741"/>
    <n v="1234.8456230630909"/>
    <n v="550.7206230630909"/>
    <d v="1997-10-09T00:00:00"/>
    <n v="656.07426406973718"/>
    <s v="High AOV"/>
  </r>
  <r>
    <x v="91"/>
    <x v="14"/>
    <x v="62"/>
    <n v="15"/>
    <x v="39"/>
    <n v="5.000000074505806E-2"/>
    <n v="113.999999910593"/>
    <n v="108.29999983012674"/>
    <n v="48.299999830126737"/>
    <d v="1997-10-09T00:00:00"/>
    <n v="656.07426406973718"/>
    <s v="High AOV"/>
  </r>
  <r>
    <x v="92"/>
    <x v="11"/>
    <x v="60"/>
    <n v="30"/>
    <x v="44"/>
    <n v="0"/>
    <n v="2700"/>
    <n v="2700"/>
    <n v="1350"/>
    <d v="1997-10-06T00:00:00"/>
    <n v="1608.3333333333333"/>
    <s v="Outlier"/>
  </r>
  <r>
    <x v="92"/>
    <x v="7"/>
    <x v="63"/>
    <n v="55"/>
    <x v="3"/>
    <n v="0"/>
    <n v="1375"/>
    <n v="1375"/>
    <n v="687.5"/>
    <d v="1997-10-06T00:00:00"/>
    <n v="1608.3333333333333"/>
    <s v="Outlier"/>
  </r>
  <r>
    <x v="92"/>
    <x v="14"/>
    <x v="50"/>
    <n v="15"/>
    <x v="11"/>
    <n v="0"/>
    <n v="750"/>
    <n v="750"/>
    <n v="375"/>
    <d v="1997-10-06T00:00:00"/>
    <n v="1608.3333333333333"/>
    <s v="Outlier"/>
  </r>
  <r>
    <x v="93"/>
    <x v="21"/>
    <x v="5"/>
    <n v="43.9"/>
    <x v="13"/>
    <n v="0"/>
    <n v="878"/>
    <n v="878"/>
    <n v="439"/>
    <d v="1997-10-03T00:00:00"/>
    <n v="878"/>
    <s v="High AOV"/>
  </r>
  <r>
    <x v="94"/>
    <x v="56"/>
    <x v="29"/>
    <n v="18"/>
    <x v="7"/>
    <n v="0"/>
    <n v="540"/>
    <n v="540"/>
    <n v="270"/>
    <d v="1997-10-03T00:00:00"/>
    <n v="2032.9600000000003"/>
    <s v="Outlier"/>
  </r>
  <r>
    <x v="94"/>
    <x v="10"/>
    <x v="69"/>
    <n v="123.79"/>
    <x v="10"/>
    <n v="0"/>
    <n v="4951.6000000000004"/>
    <n v="4951.6000000000004"/>
    <n v="2475.8000000000002"/>
    <d v="1997-10-03T00:00:00"/>
    <n v="2032.9600000000003"/>
    <s v="Outlier"/>
  </r>
  <r>
    <x v="94"/>
    <x v="28"/>
    <x v="16"/>
    <n v="46"/>
    <x v="10"/>
    <n v="0"/>
    <n v="1840"/>
    <n v="1840"/>
    <n v="920"/>
    <d v="1997-10-03T00:00:00"/>
    <n v="2032.9600000000003"/>
    <s v="Outlier"/>
  </r>
  <r>
    <x v="94"/>
    <x v="65"/>
    <x v="7"/>
    <n v="19.45"/>
    <x v="20"/>
    <n v="0"/>
    <n v="466.8"/>
    <n v="466.8"/>
    <n v="233.40000000000003"/>
    <d v="1997-10-03T00:00:00"/>
    <n v="2032.9600000000003"/>
    <s v="Outlier"/>
  </r>
  <r>
    <x v="94"/>
    <x v="19"/>
    <x v="36"/>
    <n v="49.3"/>
    <x v="37"/>
    <n v="0"/>
    <n v="2366.4"/>
    <n v="2366.4"/>
    <n v="1183.2000000000003"/>
    <d v="1997-10-03T00:00:00"/>
    <n v="2032.9600000000003"/>
    <s v="Outlier"/>
  </r>
  <r>
    <x v="95"/>
    <x v="44"/>
    <x v="50"/>
    <n v="31"/>
    <x v="26"/>
    <n v="0.10000000149011611"/>
    <n v="502.19999916851521"/>
    <n v="451.97999850332735"/>
    <n v="172.97999850332735"/>
    <d v="1997-10-01T00:00:00"/>
    <n v="954.71333038826776"/>
    <s v="High AOV"/>
  </r>
  <r>
    <x v="95"/>
    <x v="42"/>
    <x v="14"/>
    <n v="45.6"/>
    <x v="0"/>
    <n v="0.10000000149011611"/>
    <n v="2462.3999959230418"/>
    <n v="2216.1599926614758"/>
    <n v="848.15999266147583"/>
    <d v="1997-10-01T00:00:00"/>
    <n v="954.71333038826776"/>
    <s v="High AOV"/>
  </r>
  <r>
    <x v="95"/>
    <x v="32"/>
    <x v="11"/>
    <n v="14"/>
    <x v="25"/>
    <n v="0"/>
    <n v="196"/>
    <n v="196"/>
    <n v="98"/>
    <d v="1997-10-01T00:00:00"/>
    <n v="954.71333038826776"/>
    <s v="High AOV"/>
  </r>
  <r>
    <x v="96"/>
    <x v="67"/>
    <x v="35"/>
    <n v="97"/>
    <x v="11"/>
    <n v="0.25"/>
    <n v="3637.5"/>
    <n v="2728.125"/>
    <n v="303.125"/>
    <d v="1997-09-30T00:00:00"/>
    <n v="1343.3833333333334"/>
    <s v="Outlier"/>
  </r>
  <r>
    <x v="96"/>
    <x v="10"/>
    <x v="52"/>
    <n v="123.79"/>
    <x v="24"/>
    <n v="0"/>
    <n v="1237.9000000000001"/>
    <n v="1237.9000000000001"/>
    <n v="618.95000000000005"/>
    <d v="1997-09-30T00:00:00"/>
    <n v="1343.3833333333334"/>
    <s v="Outlier"/>
  </r>
  <r>
    <x v="96"/>
    <x v="6"/>
    <x v="30"/>
    <n v="19"/>
    <x v="23"/>
    <n v="0.25"/>
    <n v="85.5"/>
    <n v="64.125"/>
    <n v="7.125"/>
    <d v="1997-09-30T00:00:00"/>
    <n v="1343.3833333333334"/>
    <s v="Outlier"/>
  </r>
  <r>
    <x v="97"/>
    <x v="7"/>
    <x v="31"/>
    <n v="12.5"/>
    <x v="2"/>
    <n v="0"/>
    <n v="660"/>
    <n v="660"/>
    <n v="330"/>
    <d v="1997-09-23T00:00:00"/>
    <n v="660"/>
    <s v="High AOV"/>
  </r>
  <r>
    <x v="98"/>
    <x v="38"/>
    <x v="44"/>
    <n v="12.5"/>
    <x v="8"/>
    <n v="0"/>
    <n v="3800"/>
    <n v="3800"/>
    <n v="1900"/>
    <d v="1997-09-23T00:00:00"/>
    <n v="1314.125"/>
    <s v="Outlier"/>
  </r>
  <r>
    <x v="98"/>
    <x v="55"/>
    <x v="35"/>
    <n v="12.5"/>
    <x v="7"/>
    <n v="0"/>
    <n v="75"/>
    <n v="75"/>
    <n v="37.5"/>
    <d v="1997-09-23T00:00:00"/>
    <n v="1314.125"/>
    <s v="Outlier"/>
  </r>
  <r>
    <x v="98"/>
    <x v="2"/>
    <x v="58"/>
    <n v="12.5"/>
    <x v="34"/>
    <n v="0"/>
    <n v="1158"/>
    <n v="1158"/>
    <n v="579"/>
    <d v="1997-09-23T00:00:00"/>
    <n v="1314.125"/>
    <s v="Outlier"/>
  </r>
  <r>
    <x v="98"/>
    <x v="68"/>
    <x v="59"/>
    <n v="12.5"/>
    <x v="7"/>
    <n v="0"/>
    <n v="223.5"/>
    <n v="223.5"/>
    <n v="111.75"/>
    <d v="1997-09-23T00:00:00"/>
    <n v="1314.125"/>
    <s v="Outlier"/>
  </r>
  <r>
    <x v="99"/>
    <x v="0"/>
    <x v="67"/>
    <n v="12.5"/>
    <x v="17"/>
    <n v="0.10000000149011611"/>
    <n v="3557.249994110316"/>
    <n v="3201.5249893985688"/>
    <n v="1225.2749893985688"/>
    <d v="1997-09-17T00:00:00"/>
    <n v="1729.7624946992844"/>
    <s v="Outlier"/>
  </r>
  <r>
    <x v="99"/>
    <x v="30"/>
    <x v="52"/>
    <n v="12.5"/>
    <x v="2"/>
    <n v="0"/>
    <n v="258"/>
    <n v="258"/>
    <n v="129"/>
    <d v="1997-09-17T00:00:00"/>
    <n v="1729.7624946992844"/>
    <s v="Outlier"/>
  </r>
  <r>
    <x v="100"/>
    <x v="10"/>
    <x v="29"/>
    <n v="12.5"/>
    <x v="14"/>
    <n v="0"/>
    <n v="4456.4400000000014"/>
    <n v="4456.4400000000014"/>
    <n v="2228.2200000000012"/>
    <d v="1997-09-12T00:00:00"/>
    <n v="2333.4700000000007"/>
    <s v="Outlier"/>
  </r>
  <r>
    <x v="100"/>
    <x v="62"/>
    <x v="8"/>
    <n v="12.5"/>
    <x v="24"/>
    <n v="0"/>
    <n v="210.5"/>
    <n v="210.5"/>
    <n v="105.25"/>
    <d v="1997-09-12T00:00:00"/>
    <n v="2333.4700000000007"/>
    <s v="Outlier"/>
  </r>
  <r>
    <x v="101"/>
    <x v="23"/>
    <x v="49"/>
    <n v="12.5"/>
    <x v="43"/>
    <n v="0"/>
    <n v="1701"/>
    <n v="1701"/>
    <n v="850.5"/>
    <d v="1997-09-08T00:00:00"/>
    <n v="1701"/>
    <s v="Outlier"/>
  </r>
  <r>
    <x v="102"/>
    <x v="31"/>
    <x v="13"/>
    <n v="12.5"/>
    <x v="0"/>
    <n v="0"/>
    <n v="600"/>
    <n v="600"/>
    <n v="300"/>
    <d v="1997-09-05T00:00:00"/>
    <n v="1067.8424985603242"/>
    <s v="High AOV"/>
  </r>
  <r>
    <x v="102"/>
    <x v="51"/>
    <x v="35"/>
    <n v="12.5"/>
    <x v="9"/>
    <n v="5.000000074505806E-2"/>
    <n v="1223.599999040365"/>
    <n v="1162.4199981766938"/>
    <n v="518.41999817669375"/>
    <d v="1997-09-05T00:00:00"/>
    <n v="1067.8424985603242"/>
    <s v="High AOV"/>
  </r>
  <r>
    <x v="102"/>
    <x v="12"/>
    <x v="24"/>
    <n v="12.5"/>
    <x v="5"/>
    <n v="5.000000074505806E-2"/>
    <n v="1776.499998606741"/>
    <n v="1687.6749973528083"/>
    <n v="752.6749973528083"/>
    <d v="1997-09-05T00:00:00"/>
    <n v="1067.8424985603242"/>
    <s v="High AOV"/>
  </r>
  <r>
    <x v="102"/>
    <x v="53"/>
    <x v="70"/>
    <n v="12.5"/>
    <x v="9"/>
    <n v="5.000000074505806E-2"/>
    <n v="864.49999932199717"/>
    <n v="821.27499871179464"/>
    <n v="366.27499871179464"/>
    <d v="1997-09-05T00:00:00"/>
    <n v="1067.8424985603242"/>
    <s v="High AOV"/>
  </r>
  <r>
    <x v="103"/>
    <x v="69"/>
    <x v="35"/>
    <n v="12.5"/>
    <x v="11"/>
    <n v="0"/>
    <n v="775"/>
    <n v="775"/>
    <n v="387.5"/>
    <d v="1997-09-04T00:00:00"/>
    <n v="728.6"/>
    <s v="High AOV"/>
  </r>
  <r>
    <x v="103"/>
    <x v="2"/>
    <x v="21"/>
    <n v="12.5"/>
    <x v="20"/>
    <n v="0"/>
    <n v="231.6"/>
    <n v="231.6"/>
    <n v="115.79999999999998"/>
    <d v="1997-09-04T00:00:00"/>
    <n v="728.6"/>
    <s v="High AOV"/>
  </r>
  <r>
    <x v="103"/>
    <x v="37"/>
    <x v="10"/>
    <n v="12.5"/>
    <x v="30"/>
    <n v="0"/>
    <n v="540"/>
    <n v="540"/>
    <n v="270"/>
    <d v="1997-09-04T00:00:00"/>
    <n v="728.6"/>
    <s v="High AOV"/>
  </r>
  <r>
    <x v="103"/>
    <x v="63"/>
    <x v="34"/>
    <n v="12.5"/>
    <x v="24"/>
    <n v="0"/>
    <n v="95"/>
    <n v="95"/>
    <n v="47.5"/>
    <d v="1997-09-04T00:00:00"/>
    <n v="728.6"/>
    <s v="High AOV"/>
  </r>
  <r>
    <x v="103"/>
    <x v="27"/>
    <x v="66"/>
    <n v="12.5"/>
    <x v="30"/>
    <n v="0"/>
    <n v="1710"/>
    <n v="1710"/>
    <n v="855"/>
    <d v="1997-09-04T00:00:00"/>
    <n v="728.6"/>
    <s v="High AOV"/>
  </r>
  <r>
    <x v="103"/>
    <x v="12"/>
    <x v="4"/>
    <n v="12.5"/>
    <x v="7"/>
    <n v="0"/>
    <n v="1020"/>
    <n v="1020"/>
    <n v="510"/>
    <d v="1997-09-04T00:00:00"/>
    <n v="728.6"/>
    <s v="High AOV"/>
  </r>
  <r>
    <x v="104"/>
    <x v="42"/>
    <x v="41"/>
    <n v="45.6"/>
    <x v="13"/>
    <n v="0"/>
    <n v="912"/>
    <n v="912"/>
    <n v="456"/>
    <d v="1997-08-28T00:00:00"/>
    <n v="717"/>
    <s v="High AOV"/>
  </r>
  <r>
    <x v="104"/>
    <x v="26"/>
    <x v="26"/>
    <n v="34.799999999999997"/>
    <x v="17"/>
    <n v="0"/>
    <n v="522"/>
    <n v="522"/>
    <n v="261"/>
    <d v="1997-08-28T00:00:00"/>
    <n v="717"/>
    <s v="High AOV"/>
  </r>
  <r>
    <x v="105"/>
    <x v="15"/>
    <x v="18"/>
    <n v="62.5"/>
    <x v="13"/>
    <n v="0"/>
    <n v="1250"/>
    <n v="1250"/>
    <n v="625"/>
    <d v="1997-08-26T00:00:00"/>
    <n v="767.5"/>
    <s v="High AOV"/>
  </r>
  <r>
    <x v="105"/>
    <x v="6"/>
    <x v="54"/>
    <n v="19"/>
    <x v="17"/>
    <n v="0"/>
    <n v="285"/>
    <n v="285"/>
    <n v="142.5"/>
    <d v="1997-08-26T00:00:00"/>
    <n v="767.5"/>
    <s v="High AOV"/>
  </r>
  <r>
    <x v="106"/>
    <x v="8"/>
    <x v="63"/>
    <n v="19"/>
    <x v="11"/>
    <n v="0"/>
    <n v="950"/>
    <n v="950"/>
    <n v="475"/>
    <d v="1997-08-22T00:00:00"/>
    <n v="1027"/>
    <s v="High AOV"/>
  </r>
  <r>
    <x v="106"/>
    <x v="51"/>
    <x v="6"/>
    <n v="18.399999999999999"/>
    <x v="0"/>
    <n v="0"/>
    <n v="1104"/>
    <n v="1104"/>
    <n v="552"/>
    <d v="1997-08-22T00:00:00"/>
    <n v="1027"/>
    <s v="High AOV"/>
  </r>
  <r>
    <x v="107"/>
    <x v="58"/>
    <x v="22"/>
    <n v="9.5"/>
    <x v="13"/>
    <n v="0"/>
    <n v="190"/>
    <n v="190"/>
    <n v="95"/>
    <d v="1997-08-20T00:00:00"/>
    <n v="906.68333333333339"/>
    <s v="High AOV"/>
  </r>
  <r>
    <x v="107"/>
    <x v="62"/>
    <x v="2"/>
    <n v="21.05"/>
    <x v="43"/>
    <n v="0"/>
    <n v="442.05"/>
    <n v="442.05"/>
    <n v="221.02500000000001"/>
    <d v="1997-08-20T00:00:00"/>
    <n v="906.68333333333339"/>
    <s v="High AOV"/>
  </r>
  <r>
    <x v="107"/>
    <x v="26"/>
    <x v="29"/>
    <n v="34.799999999999997"/>
    <x v="0"/>
    <n v="0"/>
    <n v="2088"/>
    <n v="2088"/>
    <n v="1044"/>
    <d v="1997-08-20T00:00:00"/>
    <n v="906.68333333333339"/>
    <s v="High AOV"/>
  </r>
  <r>
    <x v="108"/>
    <x v="47"/>
    <x v="49"/>
    <n v="21"/>
    <x v="24"/>
    <n v="0"/>
    <n v="210"/>
    <n v="210"/>
    <n v="105"/>
    <d v="1997-08-19T00:00:00"/>
    <n v="878.11354039910577"/>
    <s v="High AOV"/>
  </r>
  <r>
    <x v="108"/>
    <x v="45"/>
    <x v="62"/>
    <n v="16.25"/>
    <x v="3"/>
    <n v="5.000000074505806E-2"/>
    <n v="385.93749969732022"/>
    <n v="366.64062442490837"/>
    <n v="163.51562442490837"/>
    <d v="1997-08-19T00:00:00"/>
    <n v="878.11354039910577"/>
    <s v="High AOV"/>
  </r>
  <r>
    <x v="108"/>
    <x v="27"/>
    <x v="35"/>
    <n v="38"/>
    <x v="0"/>
    <n v="5.000000074505806E-2"/>
    <n v="2165.9999983012681"/>
    <n v="2057.6999967724091"/>
    <n v="917.69999677240912"/>
    <d v="1997-08-19T00:00:00"/>
    <n v="878.11354039910577"/>
    <s v="High AOV"/>
  </r>
  <r>
    <x v="109"/>
    <x v="11"/>
    <x v="17"/>
    <n v="30"/>
    <x v="6"/>
    <n v="0"/>
    <n v="1050"/>
    <n v="1050"/>
    <n v="525"/>
    <d v="1997-08-15T00:00:00"/>
    <n v="1246.375"/>
    <s v="High AOV"/>
  </r>
  <r>
    <x v="109"/>
    <x v="15"/>
    <x v="39"/>
    <n v="62.5"/>
    <x v="11"/>
    <n v="0"/>
    <n v="3125"/>
    <n v="3125"/>
    <n v="1562.5"/>
    <d v="1997-08-15T00:00:00"/>
    <n v="1246.375"/>
    <s v="High AOV"/>
  </r>
  <r>
    <x v="109"/>
    <x v="25"/>
    <x v="64"/>
    <n v="53"/>
    <x v="17"/>
    <n v="0"/>
    <n v="795"/>
    <n v="795"/>
    <n v="397.5"/>
    <d v="1997-08-15T00:00:00"/>
    <n v="1246.375"/>
    <s v="High AOV"/>
  </r>
  <r>
    <x v="109"/>
    <x v="52"/>
    <x v="7"/>
    <n v="7.75"/>
    <x v="40"/>
    <n v="0"/>
    <n v="15.5"/>
    <n v="15.5"/>
    <n v="7.75"/>
    <d v="1997-08-15T00:00:00"/>
    <n v="1246.375"/>
    <s v="High AOV"/>
  </r>
  <r>
    <x v="110"/>
    <x v="38"/>
    <x v="56"/>
    <n v="38"/>
    <x v="14"/>
    <n v="0.15000000596046451"/>
    <n v="1162.799991846085"/>
    <n v="988.37998613834429"/>
    <n v="304.37998613834429"/>
    <d v="1997-08-15T00:00:00"/>
    <n v="1171.0008898271549"/>
    <s v="High AOV"/>
  </r>
  <r>
    <x v="110"/>
    <x v="22"/>
    <x v="39"/>
    <n v="6"/>
    <x v="45"/>
    <n v="0.15000000596046451"/>
    <n v="66.299999535083771"/>
    <n v="56.354999209642415"/>
    <n v="17.354999209642415"/>
    <d v="1997-08-15T00:00:00"/>
    <n v="1171.0008898271549"/>
    <s v="High AOV"/>
  </r>
  <r>
    <x v="110"/>
    <x v="24"/>
    <x v="62"/>
    <n v="31.23"/>
    <x v="6"/>
    <n v="0.15000000596046451"/>
    <n v="929.09249348491426"/>
    <n v="789.72861392435436"/>
    <n v="243.20361392435439"/>
    <d v="1997-08-15T00:00:00"/>
    <n v="1171.0008898271549"/>
    <s v="High AOV"/>
  </r>
  <r>
    <x v="110"/>
    <x v="19"/>
    <x v="11"/>
    <n v="49.3"/>
    <x v="27"/>
    <n v="0.15000000596046451"/>
    <n v="3352.3999764919281"/>
    <n v="2849.539960036278"/>
    <n v="877.53996003627799"/>
    <d v="1997-08-15T00:00:00"/>
    <n v="1171.0008898271549"/>
    <s v="High AOV"/>
  </r>
  <r>
    <x v="111"/>
    <x v="10"/>
    <x v="65"/>
    <n v="123.79"/>
    <x v="13"/>
    <n v="0"/>
    <n v="2475.8000000000002"/>
    <n v="2475.8000000000002"/>
    <n v="1237.9000000000001"/>
    <d v="1997-08-12T00:00:00"/>
    <n v="1387.5250000000001"/>
    <s v="Outlier"/>
  </r>
  <r>
    <x v="111"/>
    <x v="17"/>
    <x v="23"/>
    <n v="33.25"/>
    <x v="31"/>
    <n v="0"/>
    <n v="299.25"/>
    <n v="299.25"/>
    <n v="149.625"/>
    <d v="1997-08-12T00:00:00"/>
    <n v="1387.5250000000001"/>
    <s v="Outlier"/>
  </r>
  <r>
    <x v="112"/>
    <x v="31"/>
    <x v="48"/>
    <n v="10"/>
    <x v="35"/>
    <n v="0"/>
    <n v="420"/>
    <n v="420"/>
    <n v="210"/>
    <d v="1997-08-04T00:00:00"/>
    <n v="630"/>
    <s v="High AOV"/>
  </r>
  <r>
    <x v="112"/>
    <x v="36"/>
    <x v="33"/>
    <n v="21"/>
    <x v="10"/>
    <n v="0"/>
    <n v="840"/>
    <n v="840"/>
    <n v="420"/>
    <d v="1997-08-04T00:00:00"/>
    <n v="630"/>
    <s v="High AOV"/>
  </r>
  <r>
    <x v="113"/>
    <x v="43"/>
    <x v="23"/>
    <n v="25"/>
    <x v="9"/>
    <n v="0"/>
    <n v="1750"/>
    <n v="1750"/>
    <n v="875"/>
    <d v="1997-08-01T00:00:00"/>
    <n v="899.16666666666663"/>
    <s v="High AOV"/>
  </r>
  <r>
    <x v="113"/>
    <x v="27"/>
    <x v="30"/>
    <n v="38"/>
    <x v="13"/>
    <n v="0"/>
    <n v="760"/>
    <n v="760"/>
    <n v="380"/>
    <d v="1997-08-01T00:00:00"/>
    <n v="899.16666666666663"/>
    <s v="High AOV"/>
  </r>
  <r>
    <x v="113"/>
    <x v="5"/>
    <x v="35"/>
    <n v="12.5"/>
    <x v="17"/>
    <n v="0"/>
    <n v="187.5"/>
    <n v="187.5"/>
    <n v="93.75"/>
    <d v="1997-08-01T00:00:00"/>
    <n v="899.16666666666663"/>
    <s v="High AOV"/>
  </r>
  <r>
    <x v="114"/>
    <x v="7"/>
    <x v="3"/>
    <n v="55"/>
    <x v="7"/>
    <n v="0.15000000596046451"/>
    <n v="1402.4999901652341"/>
    <n v="1192.1249832808976"/>
    <n v="367.1249832808976"/>
    <d v="1997-07-31T00:00:00"/>
    <n v="1192.1249832808976"/>
    <s v="High AOV"/>
  </r>
  <r>
    <x v="115"/>
    <x v="0"/>
    <x v="49"/>
    <n v="263.5"/>
    <x v="17"/>
    <n v="5.000000074505806E-2"/>
    <n v="3754.874997055158"/>
    <n v="3567.1312444048003"/>
    <n v="1590.8812444048003"/>
    <d v="1997-07-31T00:00:00"/>
    <n v="1148.3124984074384"/>
    <s v="High AOV"/>
  </r>
  <r>
    <x v="115"/>
    <x v="27"/>
    <x v="41"/>
    <n v="38"/>
    <x v="25"/>
    <n v="0"/>
    <n v="532"/>
    <n v="532"/>
    <n v="266"/>
    <d v="1997-07-31T00:00:00"/>
    <n v="1148.3124984074384"/>
    <s v="High AOV"/>
  </r>
  <r>
    <x v="115"/>
    <x v="14"/>
    <x v="33"/>
    <n v="15"/>
    <x v="17"/>
    <n v="5.000000074505806E-2"/>
    <n v="213.74999983236191"/>
    <n v="203.06249968148765"/>
    <n v="90.562499681487651"/>
    <d v="1997-07-31T00:00:00"/>
    <n v="1148.3124984074384"/>
    <s v="High AOV"/>
  </r>
  <r>
    <x v="115"/>
    <x v="30"/>
    <x v="50"/>
    <n v="21.5"/>
    <x v="17"/>
    <n v="5.000000074505806E-2"/>
    <n v="306.37499975971878"/>
    <n v="291.0562495434657"/>
    <n v="129.8062495434657"/>
    <d v="1997-07-31T00:00:00"/>
    <n v="1148.3124984074384"/>
    <s v="High AOV"/>
  </r>
  <r>
    <x v="116"/>
    <x v="44"/>
    <x v="66"/>
    <n v="31"/>
    <x v="9"/>
    <n v="0"/>
    <n v="2170"/>
    <n v="2170"/>
    <n v="1085"/>
    <d v="1997-07-28T00:00:00"/>
    <n v="1275"/>
    <s v="Outlier"/>
  </r>
  <r>
    <x v="116"/>
    <x v="6"/>
    <x v="62"/>
    <n v="19"/>
    <x v="5"/>
    <n v="0"/>
    <n v="1045"/>
    <n v="1045"/>
    <n v="522.5"/>
    <d v="1997-07-28T00:00:00"/>
    <n v="1275"/>
    <s v="Outlier"/>
  </r>
  <r>
    <x v="116"/>
    <x v="61"/>
    <x v="37"/>
    <n v="20"/>
    <x v="26"/>
    <n v="0"/>
    <n v="360"/>
    <n v="360"/>
    <n v="180"/>
    <d v="1997-07-28T00:00:00"/>
    <n v="1275"/>
    <s v="Outlier"/>
  </r>
  <r>
    <x v="116"/>
    <x v="12"/>
    <x v="21"/>
    <n v="34"/>
    <x v="10"/>
    <n v="0"/>
    <n v="1360"/>
    <n v="1360"/>
    <n v="680"/>
    <d v="1997-07-28T00:00:00"/>
    <n v="1275"/>
    <s v="Outlier"/>
  </r>
  <r>
    <x v="116"/>
    <x v="18"/>
    <x v="70"/>
    <n v="18"/>
    <x v="27"/>
    <n v="0"/>
    <n v="1440"/>
    <n v="1440"/>
    <n v="720"/>
    <d v="1997-07-28T00:00:00"/>
    <n v="1275"/>
    <s v="Outlier"/>
  </r>
  <r>
    <x v="117"/>
    <x v="27"/>
    <x v="5"/>
    <n v="38"/>
    <x v="33"/>
    <n v="0"/>
    <n v="1064"/>
    <n v="1064"/>
    <n v="532"/>
    <d v="1997-07-23T00:00:00"/>
    <n v="1064"/>
    <s v="High AOV"/>
  </r>
  <r>
    <x v="118"/>
    <x v="11"/>
    <x v="14"/>
    <n v="30"/>
    <x v="30"/>
    <n v="0"/>
    <n v="1350"/>
    <n v="1350"/>
    <n v="675"/>
    <d v="1997-07-22T00:00:00"/>
    <n v="1295.0800000000002"/>
    <s v="Outlier"/>
  </r>
  <r>
    <x v="118"/>
    <x v="1"/>
    <x v="28"/>
    <n v="39"/>
    <x v="8"/>
    <n v="0"/>
    <n v="3900"/>
    <n v="3900"/>
    <n v="1950"/>
    <d v="1997-07-22T00:00:00"/>
    <n v="1295.0800000000002"/>
    <s v="Outlier"/>
  </r>
  <r>
    <x v="118"/>
    <x v="55"/>
    <x v="32"/>
    <n v="2.5"/>
    <x v="25"/>
    <n v="0"/>
    <n v="35"/>
    <n v="35"/>
    <n v="17.5"/>
    <d v="1997-07-22T00:00:00"/>
    <n v="1295.0800000000002"/>
    <s v="Outlier"/>
  </r>
  <r>
    <x v="118"/>
    <x v="51"/>
    <x v="69"/>
    <n v="18.399999999999999"/>
    <x v="35"/>
    <n v="0"/>
    <n v="772.8"/>
    <n v="772.8"/>
    <n v="386.4"/>
    <d v="1997-07-22T00:00:00"/>
    <n v="1295.0800000000002"/>
    <s v="Outlier"/>
  </r>
  <r>
    <x v="118"/>
    <x v="26"/>
    <x v="2"/>
    <n v="34.799999999999997"/>
    <x v="2"/>
    <n v="0"/>
    <n v="417.6"/>
    <n v="417.6"/>
    <n v="208.80000000000004"/>
    <d v="1997-07-22T00:00:00"/>
    <n v="1295.0800000000002"/>
    <s v="Outlier"/>
  </r>
  <r>
    <x v="119"/>
    <x v="54"/>
    <x v="15"/>
    <n v="17.45"/>
    <x v="7"/>
    <n v="5.000000074505806E-2"/>
    <n v="497.32499960996211"/>
    <n v="472.45874925892798"/>
    <n v="210.70874925892798"/>
    <d v="1997-07-21T00:00:00"/>
    <n v="976.05374846901748"/>
    <s v="High AOV"/>
  </r>
  <r>
    <x v="119"/>
    <x v="7"/>
    <x v="9"/>
    <n v="55"/>
    <x v="13"/>
    <n v="5.000000074505806E-2"/>
    <n v="1044.9999991804359"/>
    <n v="992.74999844282843"/>
    <n v="442.74999844282843"/>
    <d v="1997-07-21T00:00:00"/>
    <n v="976.05374846901748"/>
    <s v="High AOV"/>
  </r>
  <r>
    <x v="119"/>
    <x v="12"/>
    <x v="26"/>
    <n v="34"/>
    <x v="9"/>
    <n v="5.000000074505806E-2"/>
    <n v="2260.9999982267618"/>
    <n v="2147.9499966308476"/>
    <n v="957.94999663084764"/>
    <d v="1997-07-21T00:00:00"/>
    <n v="976.05374846901748"/>
    <s v="High AOV"/>
  </r>
  <r>
    <x v="119"/>
    <x v="30"/>
    <x v="10"/>
    <n v="21.5"/>
    <x v="17"/>
    <n v="5.000000074505806E-2"/>
    <n v="306.37499975971878"/>
    <n v="291.0562495434657"/>
    <n v="129.8062495434657"/>
    <d v="1997-07-21T00:00:00"/>
    <n v="976.05374846901748"/>
    <s v="High AOV"/>
  </r>
  <r>
    <x v="120"/>
    <x v="36"/>
    <x v="53"/>
    <n v="21"/>
    <x v="37"/>
    <n v="0"/>
    <n v="1008"/>
    <n v="1008"/>
    <n v="504"/>
    <d v="1997-07-18T00:00:00"/>
    <n v="729.62499964609742"/>
    <s v="High AOV"/>
  </r>
  <r>
    <x v="120"/>
    <x v="61"/>
    <x v="10"/>
    <n v="20"/>
    <x v="3"/>
    <n v="5.000000074505806E-2"/>
    <n v="474.99999962747103"/>
    <n v="451.2499992921949"/>
    <n v="201.2499992921949"/>
    <d v="1997-07-18T00:00:00"/>
    <n v="729.62499964609742"/>
    <s v="High AOV"/>
  </r>
  <r>
    <x v="121"/>
    <x v="22"/>
    <x v="2"/>
    <n v="6"/>
    <x v="0"/>
    <n v="0"/>
    <n v="360"/>
    <n v="360"/>
    <n v="180"/>
    <d v="1997-07-16T00:00:00"/>
    <n v="1142.5"/>
    <s v="High AOV"/>
  </r>
  <r>
    <x v="121"/>
    <x v="7"/>
    <x v="19"/>
    <n v="55"/>
    <x v="6"/>
    <n v="0"/>
    <n v="1925"/>
    <n v="1925"/>
    <n v="962.5"/>
    <d v="1997-07-16T00:00:00"/>
    <n v="1142.5"/>
    <s v="High AOV"/>
  </r>
  <r>
    <x v="122"/>
    <x v="40"/>
    <x v="17"/>
    <n v="43.9"/>
    <x v="11"/>
    <n v="0"/>
    <n v="2195"/>
    <n v="2195"/>
    <n v="1097.5"/>
    <d v="1997-07-14T00:00:00"/>
    <n v="1194.25"/>
    <s v="High AOV"/>
  </r>
  <r>
    <x v="122"/>
    <x v="30"/>
    <x v="5"/>
    <n v="21.5"/>
    <x v="31"/>
    <n v="0"/>
    <n v="193.5"/>
    <n v="193.5"/>
    <n v="96.75"/>
    <d v="1997-07-14T00:00:00"/>
    <n v="1194.25"/>
    <s v="High AOV"/>
  </r>
  <r>
    <x v="123"/>
    <x v="46"/>
    <x v="46"/>
    <n v="18"/>
    <x v="7"/>
    <n v="0.25"/>
    <n v="405"/>
    <n v="303.75"/>
    <n v="33.75"/>
    <d v="1997-07-10T00:00:00"/>
    <n v="1181.25"/>
    <s v="High AOV"/>
  </r>
  <r>
    <x v="123"/>
    <x v="33"/>
    <x v="38"/>
    <n v="28.5"/>
    <x v="34"/>
    <n v="0.25"/>
    <n v="2565"/>
    <n v="1923.75"/>
    <n v="213.75"/>
    <d v="1997-07-10T00:00:00"/>
    <n v="1181.25"/>
    <s v="High AOV"/>
  </r>
  <r>
    <x v="123"/>
    <x v="20"/>
    <x v="34"/>
    <n v="36"/>
    <x v="21"/>
    <n v="0.25"/>
    <n v="1755"/>
    <n v="1316.25"/>
    <n v="146.25"/>
    <d v="1997-07-10T00:00:00"/>
    <n v="1181.25"/>
    <s v="High AOV"/>
  </r>
  <r>
    <x v="124"/>
    <x v="15"/>
    <x v="60"/>
    <n v="62.5"/>
    <x v="10"/>
    <n v="0.20000000298023221"/>
    <n v="1999.9999925494189"/>
    <n v="1599.9999880790706"/>
    <n v="349.99998807907059"/>
    <d v="1997-07-03T00:00:00"/>
    <n v="1247.9999907016754"/>
    <s v="High AOV"/>
  </r>
  <r>
    <x v="124"/>
    <x v="35"/>
    <x v="46"/>
    <n v="14"/>
    <x v="8"/>
    <n v="0.20000000298023221"/>
    <n v="1119.9999958276751"/>
    <n v="895.99999332428001"/>
    <n v="195.99999332428001"/>
    <d v="1997-07-03T00:00:00"/>
    <n v="1247.9999907016754"/>
    <s v="High AOV"/>
  </r>
  <r>
    <x v="125"/>
    <x v="10"/>
    <x v="56"/>
    <n v="123.79"/>
    <x v="24"/>
    <n v="0"/>
    <n v="1237.9000000000001"/>
    <n v="1237.9000000000001"/>
    <n v="618.95000000000005"/>
    <d v="1997-06-30T00:00:00"/>
    <n v="695.85332936127986"/>
    <s v="High AOV"/>
  </r>
  <r>
    <x v="125"/>
    <x v="12"/>
    <x v="30"/>
    <n v="34"/>
    <x v="20"/>
    <n v="0.15000000596046451"/>
    <n v="693.59999513626099"/>
    <n v="589.55999173164366"/>
    <n v="181.55999173164366"/>
    <d v="1997-06-30T00:00:00"/>
    <n v="695.85332936127986"/>
    <s v="High AOV"/>
  </r>
  <r>
    <x v="125"/>
    <x v="20"/>
    <x v="43"/>
    <n v="36"/>
    <x v="24"/>
    <n v="0.15000000596046451"/>
    <n v="305.99999785423279"/>
    <n v="260.09999635219577"/>
    <n v="80.099996352195774"/>
    <d v="1997-06-30T00:00:00"/>
    <n v="695.85332936127986"/>
    <s v="High AOV"/>
  </r>
  <r>
    <x v="126"/>
    <x v="1"/>
    <x v="26"/>
    <n v="39"/>
    <x v="26"/>
    <n v="0"/>
    <n v="702"/>
    <n v="702"/>
    <n v="351"/>
    <d v="1997-06-19T00:00:00"/>
    <n v="694"/>
    <s v="High AOV"/>
  </r>
  <r>
    <x v="126"/>
    <x v="32"/>
    <x v="5"/>
    <n v="14"/>
    <x v="10"/>
    <n v="0"/>
    <n v="560"/>
    <n v="560"/>
    <n v="280"/>
    <d v="1997-06-19T00:00:00"/>
    <n v="694"/>
    <s v="High AOV"/>
  </r>
  <r>
    <x v="126"/>
    <x v="3"/>
    <x v="70"/>
    <n v="32.799999999999997"/>
    <x v="3"/>
    <n v="0"/>
    <n v="819.99999999999989"/>
    <n v="819.99999999999989"/>
    <n v="409.99999999999994"/>
    <d v="1997-06-19T00:00:00"/>
    <n v="694"/>
    <s v="High AOV"/>
  </r>
  <r>
    <x v="127"/>
    <x v="47"/>
    <x v="3"/>
    <n v="21"/>
    <x v="17"/>
    <n v="5.000000074505806E-2"/>
    <n v="299.24999976530671"/>
    <n v="284.28749955408273"/>
    <n v="126.78749955408273"/>
    <d v="1997-06-17T00:00:00"/>
    <n v="1170.993748163246"/>
    <s v="High AOV"/>
  </r>
  <r>
    <x v="127"/>
    <x v="27"/>
    <x v="67"/>
    <n v="38"/>
    <x v="0"/>
    <n v="5.000000074505806E-2"/>
    <n v="2165.9999983012681"/>
    <n v="2057.6999967724091"/>
    <n v="917.69999677240912"/>
    <d v="1997-06-17T00:00:00"/>
    <n v="1170.993748163246"/>
    <s v="High AOV"/>
  </r>
  <r>
    <x v="128"/>
    <x v="41"/>
    <x v="22"/>
    <n v="12.5"/>
    <x v="0"/>
    <n v="0.20000000298023221"/>
    <n v="599.99999776482582"/>
    <n v="479.99999642372131"/>
    <n v="104.99999642372131"/>
    <d v="1997-06-12T00:00:00"/>
    <n v="682.33332864443457"/>
    <s v="High AOV"/>
  </r>
  <r>
    <x v="128"/>
    <x v="25"/>
    <x v="13"/>
    <n v="53"/>
    <x v="36"/>
    <n v="0"/>
    <n v="159"/>
    <n v="159"/>
    <n v="79.5"/>
    <d v="1997-06-12T00:00:00"/>
    <n v="682.33332864443457"/>
    <s v="High AOV"/>
  </r>
  <r>
    <x v="128"/>
    <x v="7"/>
    <x v="2"/>
    <n v="55"/>
    <x v="10"/>
    <n v="0.20000000298023221"/>
    <n v="1759.9999934434891"/>
    <n v="1407.9999895095825"/>
    <n v="307.99998950958252"/>
    <d v="1997-06-12T00:00:00"/>
    <n v="682.33332864443457"/>
    <s v="High AOV"/>
  </r>
  <r>
    <x v="129"/>
    <x v="65"/>
    <x v="1"/>
    <n v="19.45"/>
    <x v="24"/>
    <n v="0"/>
    <n v="194.5"/>
    <n v="194.5"/>
    <n v="97.25"/>
    <d v="1997-06-06T00:00:00"/>
    <n v="1422.25"/>
    <s v="Outlier"/>
  </r>
  <r>
    <x v="129"/>
    <x v="25"/>
    <x v="13"/>
    <n v="53"/>
    <x v="11"/>
    <n v="0"/>
    <n v="2650"/>
    <n v="2650"/>
    <n v="1325"/>
    <d v="1997-06-06T00:00:00"/>
    <n v="1422.25"/>
    <s v="Outlier"/>
  </r>
  <r>
    <x v="130"/>
    <x v="26"/>
    <x v="33"/>
    <n v="34.799999999999997"/>
    <x v="20"/>
    <n v="0"/>
    <n v="835.19999999999993"/>
    <n v="835.19999999999993"/>
    <n v="417.59999999999997"/>
    <d v="1997-06-03T00:00:00"/>
    <n v="835.19999999999993"/>
    <s v="High AOV"/>
  </r>
  <r>
    <x v="131"/>
    <x v="41"/>
    <x v="62"/>
    <n v="12.5"/>
    <x v="5"/>
    <n v="0.15000000596046451"/>
    <n v="584.37499590218067"/>
    <n v="496.71874303370714"/>
    <n v="152.96874303370714"/>
    <d v="1997-05-27T00:00:00"/>
    <n v="1007.0445692099133"/>
    <s v="High AOV"/>
  </r>
  <r>
    <x v="131"/>
    <x v="58"/>
    <x v="22"/>
    <n v="9.5"/>
    <x v="8"/>
    <n v="0.15000000596046451"/>
    <n v="807.49999433755875"/>
    <n v="686.37499037384987"/>
    <n v="211.37499037384987"/>
    <d v="1997-05-27T00:00:00"/>
    <n v="1007.0445692099133"/>
    <s v="High AOV"/>
  </r>
  <r>
    <x v="131"/>
    <x v="25"/>
    <x v="26"/>
    <n v="53"/>
    <x v="37"/>
    <n v="0.15000000596046451"/>
    <n v="2162.3999848365779"/>
    <n v="1838.039974222183"/>
    <n v="566.03997422218299"/>
    <d v="1997-05-27T00:00:00"/>
    <n v="1007.0445692099133"/>
    <s v="High AOV"/>
  </r>
  <r>
    <x v="132"/>
    <x v="16"/>
    <x v="56"/>
    <n v="32"/>
    <x v="20"/>
    <n v="0.15000000596046451"/>
    <n v="652.79999542236328"/>
    <n v="554.87999221801761"/>
    <n v="170.87999221801761"/>
    <d v="1997-05-23T00:00:00"/>
    <n v="847.4399961090088"/>
    <s v="High AOV"/>
  </r>
  <r>
    <x v="132"/>
    <x v="6"/>
    <x v="29"/>
    <n v="19"/>
    <x v="0"/>
    <n v="0"/>
    <n v="1140"/>
    <n v="1140"/>
    <n v="570"/>
    <d v="1997-05-23T00:00:00"/>
    <n v="847.4399961090088"/>
    <s v="High AOV"/>
  </r>
  <r>
    <x v="133"/>
    <x v="11"/>
    <x v="35"/>
    <n v="30"/>
    <x v="24"/>
    <n v="0"/>
    <n v="300"/>
    <n v="300"/>
    <n v="150"/>
    <d v="1997-05-23T00:00:00"/>
    <n v="937.33333333333337"/>
    <s v="High AOV"/>
  </r>
  <r>
    <x v="133"/>
    <x v="46"/>
    <x v="47"/>
    <n v="18"/>
    <x v="7"/>
    <n v="0"/>
    <n v="540"/>
    <n v="540"/>
    <n v="270"/>
    <d v="1997-05-23T00:00:00"/>
    <n v="937.33333333333337"/>
    <s v="High AOV"/>
  </r>
  <r>
    <x v="133"/>
    <x v="19"/>
    <x v="8"/>
    <n v="49.3"/>
    <x v="10"/>
    <n v="0"/>
    <n v="1972"/>
    <n v="1972"/>
    <n v="986"/>
    <d v="1997-05-23T00:00:00"/>
    <n v="937.33333333333337"/>
    <s v="High AOV"/>
  </r>
  <r>
    <x v="134"/>
    <x v="38"/>
    <x v="7"/>
    <n v="38"/>
    <x v="7"/>
    <n v="0.15000000596046451"/>
    <n v="968.9999932050705"/>
    <n v="823.64998844861987"/>
    <n v="253.64998844861987"/>
    <d v="1997-05-21T00:00:00"/>
    <n v="639.41249103248128"/>
    <s v="High AOV"/>
  </r>
  <r>
    <x v="134"/>
    <x v="59"/>
    <x v="29"/>
    <n v="9"/>
    <x v="9"/>
    <n v="0.15000000596046451"/>
    <n v="535.49999624490738"/>
    <n v="455.17499361634259"/>
    <n v="140.17499361634259"/>
    <d v="1997-05-21T00:00:00"/>
    <n v="639.41249103248128"/>
    <s v="High AOV"/>
  </r>
  <r>
    <x v="135"/>
    <x v="13"/>
    <x v="1"/>
    <n v="10"/>
    <x v="0"/>
    <n v="0"/>
    <n v="600"/>
    <n v="600"/>
    <n v="300"/>
    <d v="1997-05-19T00:00:00"/>
    <n v="2547.9250000000002"/>
    <s v="Outlier"/>
  </r>
  <r>
    <x v="135"/>
    <x v="24"/>
    <x v="34"/>
    <n v="31.23"/>
    <x v="10"/>
    <n v="0"/>
    <n v="1249.2"/>
    <n v="1249.2"/>
    <n v="624.6"/>
    <d v="1997-05-19T00:00:00"/>
    <n v="2547.9250000000002"/>
    <s v="Outlier"/>
  </r>
  <r>
    <x v="135"/>
    <x v="0"/>
    <x v="12"/>
    <n v="263.5"/>
    <x v="7"/>
    <n v="0"/>
    <n v="7905"/>
    <n v="7905"/>
    <n v="3952.5"/>
    <d v="1997-05-19T00:00:00"/>
    <n v="2547.9250000000002"/>
    <s v="Outlier"/>
  </r>
  <r>
    <x v="135"/>
    <x v="5"/>
    <x v="0"/>
    <n v="12.5"/>
    <x v="6"/>
    <n v="0"/>
    <n v="437.5"/>
    <n v="437.5"/>
    <n v="218.75"/>
    <d v="1997-05-19T00:00:00"/>
    <n v="2547.9250000000002"/>
    <s v="Outlier"/>
  </r>
  <r>
    <x v="136"/>
    <x v="70"/>
    <x v="35"/>
    <n v="22"/>
    <x v="11"/>
    <n v="5.000000074505806E-2"/>
    <n v="1044.9999991804359"/>
    <n v="992.74999844282843"/>
    <n v="442.74999844282843"/>
    <d v="1997-05-12T00:00:00"/>
    <n v="717.61666597773626"/>
    <s v="High AOV"/>
  </r>
  <r>
    <x v="136"/>
    <x v="26"/>
    <x v="43"/>
    <n v="34.799999999999997"/>
    <x v="20"/>
    <n v="0"/>
    <n v="835.19999999999993"/>
    <n v="835.19999999999993"/>
    <n v="417.59999999999997"/>
    <d v="1997-05-12T00:00:00"/>
    <n v="717.61666597773626"/>
    <s v="High AOV"/>
  </r>
  <r>
    <x v="136"/>
    <x v="66"/>
    <x v="53"/>
    <n v="15"/>
    <x v="20"/>
    <n v="5.000000074505806E-2"/>
    <n v="341.9999997317791"/>
    <n v="324.89999949038031"/>
    <n v="144.89999949038031"/>
    <d v="1997-05-12T00:00:00"/>
    <n v="717.61666597773626"/>
    <s v="High AOV"/>
  </r>
  <r>
    <x v="137"/>
    <x v="1"/>
    <x v="55"/>
    <n v="39"/>
    <x v="10"/>
    <n v="0"/>
    <n v="1560"/>
    <n v="1560"/>
    <n v="780"/>
    <d v="1997-05-08T00:00:00"/>
    <n v="1045"/>
    <s v="High AOV"/>
  </r>
  <r>
    <x v="137"/>
    <x v="28"/>
    <x v="44"/>
    <n v="46"/>
    <x v="3"/>
    <n v="0"/>
    <n v="1150"/>
    <n v="1150"/>
    <n v="575"/>
    <d v="1997-05-08T00:00:00"/>
    <n v="1045"/>
    <s v="High AOV"/>
  </r>
  <r>
    <x v="137"/>
    <x v="33"/>
    <x v="14"/>
    <n v="28.5"/>
    <x v="13"/>
    <n v="0"/>
    <n v="570"/>
    <n v="570"/>
    <n v="285"/>
    <d v="1997-05-08T00:00:00"/>
    <n v="1045"/>
    <s v="High AOV"/>
  </r>
  <r>
    <x v="137"/>
    <x v="18"/>
    <x v="0"/>
    <n v="18"/>
    <x v="11"/>
    <n v="0"/>
    <n v="900"/>
    <n v="900"/>
    <n v="450"/>
    <d v="1997-05-08T00:00:00"/>
    <n v="1045"/>
    <s v="High AOV"/>
  </r>
  <r>
    <x v="138"/>
    <x v="70"/>
    <x v="9"/>
    <n v="22"/>
    <x v="11"/>
    <n v="0.10000000149011611"/>
    <n v="989.99999836087227"/>
    <n v="890.99999704957008"/>
    <n v="340.99999704957008"/>
    <d v="1997-05-05T00:00:00"/>
    <n v="676.34999776035545"/>
    <s v="High AOV"/>
  </r>
  <r>
    <x v="138"/>
    <x v="6"/>
    <x v="10"/>
    <n v="19"/>
    <x v="7"/>
    <n v="0.10000000149011611"/>
    <n v="512.99999915063381"/>
    <n v="461.69999847114087"/>
    <n v="176.69999847114087"/>
    <d v="1997-05-05T00:00:00"/>
    <n v="676.34999776035545"/>
    <s v="High AOV"/>
  </r>
  <r>
    <x v="139"/>
    <x v="44"/>
    <x v="35"/>
    <n v="31"/>
    <x v="40"/>
    <n v="0"/>
    <n v="62"/>
    <n v="62"/>
    <n v="31"/>
    <d v="1997-05-01T00:00:00"/>
    <n v="798.16250000000002"/>
    <s v="High AOV"/>
  </r>
  <r>
    <x v="139"/>
    <x v="49"/>
    <x v="40"/>
    <n v="25.89"/>
    <x v="24"/>
    <n v="0"/>
    <n v="258.89999999999998"/>
    <n v="258.89999999999998"/>
    <n v="129.44999999999999"/>
    <d v="1997-05-01T00:00:00"/>
    <n v="798.16250000000002"/>
    <s v="High AOV"/>
  </r>
  <r>
    <x v="139"/>
    <x v="28"/>
    <x v="62"/>
    <n v="46"/>
    <x v="0"/>
    <n v="0"/>
    <n v="2760"/>
    <n v="2760"/>
    <n v="1380"/>
    <d v="1997-05-01T00:00:00"/>
    <n v="798.16250000000002"/>
    <s v="High AOV"/>
  </r>
  <r>
    <x v="139"/>
    <x v="68"/>
    <x v="57"/>
    <n v="7.45"/>
    <x v="17"/>
    <n v="0"/>
    <n v="111.75"/>
    <n v="111.75"/>
    <n v="55.875"/>
    <d v="1997-05-01T00:00:00"/>
    <n v="798.16250000000002"/>
    <s v="High AOV"/>
  </r>
  <r>
    <x v="140"/>
    <x v="44"/>
    <x v="14"/>
    <n v="31"/>
    <x v="28"/>
    <n v="5.000000074505806E-2"/>
    <n v="471.1999996304512"/>
    <n v="447.63999929785729"/>
    <n v="199.63999929785729"/>
    <d v="1997-04-28T00:00:00"/>
    <n v="758.16333293884998"/>
    <s v="High AOV"/>
  </r>
  <r>
    <x v="140"/>
    <x v="27"/>
    <x v="43"/>
    <n v="38"/>
    <x v="10"/>
    <n v="0"/>
    <n v="1520"/>
    <n v="1520"/>
    <n v="760"/>
    <d v="1997-04-28T00:00:00"/>
    <n v="758.16333293884998"/>
    <s v="High AOV"/>
  </r>
  <r>
    <x v="140"/>
    <x v="12"/>
    <x v="53"/>
    <n v="34"/>
    <x v="24"/>
    <n v="5.000000074505806E-2"/>
    <n v="322.99999974668032"/>
    <n v="306.84999951869253"/>
    <n v="136.84999951869253"/>
    <d v="1997-04-28T00:00:00"/>
    <n v="758.16333293884998"/>
    <s v="High AOV"/>
  </r>
  <r>
    <x v="141"/>
    <x v="39"/>
    <x v="41"/>
    <n v="4.5"/>
    <x v="29"/>
    <n v="0"/>
    <n v="22.5"/>
    <n v="22.5"/>
    <n v="11.25"/>
    <d v="1997-04-25T00:00:00"/>
    <n v="1383.3500000000001"/>
    <s v="Outlier"/>
  </r>
  <r>
    <x v="141"/>
    <x v="0"/>
    <x v="36"/>
    <n v="263.5"/>
    <x v="17"/>
    <n v="0"/>
    <n v="3952.5"/>
    <n v="3952.5"/>
    <n v="1976.25"/>
    <d v="1997-04-25T00:00:00"/>
    <n v="1383.3500000000001"/>
    <s v="Outlier"/>
  </r>
  <r>
    <x v="141"/>
    <x v="65"/>
    <x v="53"/>
    <n v="19.45"/>
    <x v="31"/>
    <n v="0"/>
    <n v="175.05"/>
    <n v="175.05"/>
    <n v="87.52500000000002"/>
    <d v="1997-04-25T00:00:00"/>
    <n v="1383.3500000000001"/>
    <s v="Outlier"/>
  </r>
  <r>
    <x v="142"/>
    <x v="15"/>
    <x v="5"/>
    <n v="62.5"/>
    <x v="3"/>
    <n v="0.10000000149011611"/>
    <n v="1406.249997671694"/>
    <n v="1265.6249958090489"/>
    <n v="484.37499580904887"/>
    <d v="1997-04-24T00:00:00"/>
    <n v="723.64833124612778"/>
    <s v="High AOV"/>
  </r>
  <r>
    <x v="142"/>
    <x v="2"/>
    <x v="4"/>
    <n v="9.65"/>
    <x v="27"/>
    <n v="0.10000000149011611"/>
    <n v="694.79999884963036"/>
    <n v="625.31999792933459"/>
    <n v="239.31999792933459"/>
    <d v="1997-04-24T00:00:00"/>
    <n v="723.64833124612778"/>
    <s v="High AOV"/>
  </r>
  <r>
    <x v="142"/>
    <x v="35"/>
    <x v="1"/>
    <n v="14"/>
    <x v="13"/>
    <n v="0"/>
    <n v="280"/>
    <n v="280"/>
    <n v="140"/>
    <d v="1997-04-24T00:00:00"/>
    <n v="723.64833124612778"/>
    <s v="High AOV"/>
  </r>
  <r>
    <x v="143"/>
    <x v="67"/>
    <x v="30"/>
    <n v="97"/>
    <x v="28"/>
    <n v="0.15000000596046451"/>
    <n v="1319.1999907493589"/>
    <n v="1121.3199842739104"/>
    <n v="345.31998427391045"/>
    <d v="1997-04-23T00:00:00"/>
    <n v="1870.8359909858705"/>
    <s v="Outlier"/>
  </r>
  <r>
    <x v="143"/>
    <x v="54"/>
    <x v="42"/>
    <n v="17.45"/>
    <x v="11"/>
    <n v="0"/>
    <n v="872.5"/>
    <n v="872.5"/>
    <n v="436.25"/>
    <d v="1997-04-23T00:00:00"/>
    <n v="1870.8359909858705"/>
    <s v="Outlier"/>
  </r>
  <r>
    <x v="143"/>
    <x v="40"/>
    <x v="24"/>
    <n v="43.9"/>
    <x v="34"/>
    <n v="0"/>
    <n v="5268"/>
    <n v="5268"/>
    <n v="2634"/>
    <d v="1997-04-23T00:00:00"/>
    <n v="1870.8359909858705"/>
    <s v="Outlier"/>
  </r>
  <r>
    <x v="143"/>
    <x v="55"/>
    <x v="8"/>
    <n v="2.5"/>
    <x v="28"/>
    <n v="0.15000000596046451"/>
    <n v="33.999999761581421"/>
    <n v="28.899999594688417"/>
    <n v="8.8999995946884169"/>
    <d v="1997-04-23T00:00:00"/>
    <n v="1870.8359909858705"/>
    <s v="Outlier"/>
  </r>
  <r>
    <x v="143"/>
    <x v="12"/>
    <x v="15"/>
    <n v="34"/>
    <x v="46"/>
    <n v="0.15000000596046451"/>
    <n v="2427.599982976913"/>
    <n v="2063.4599710607527"/>
    <n v="635.45997106075265"/>
    <d v="1997-04-23T00:00:00"/>
    <n v="1870.8359909858705"/>
    <s v="Outlier"/>
  </r>
  <r>
    <x v="144"/>
    <x v="23"/>
    <x v="50"/>
    <n v="81"/>
    <x v="47"/>
    <n v="0"/>
    <n v="3159"/>
    <n v="3159"/>
    <n v="1579.5"/>
    <d v="1997-04-22T00:00:00"/>
    <n v="1724.69"/>
    <s v="Outlier"/>
  </r>
  <r>
    <x v="144"/>
    <x v="42"/>
    <x v="52"/>
    <n v="45.6"/>
    <x v="6"/>
    <n v="0"/>
    <n v="1596"/>
    <n v="1596"/>
    <n v="798"/>
    <d v="1997-04-22T00:00:00"/>
    <n v="1724.69"/>
    <s v="Outlier"/>
  </r>
  <r>
    <x v="144"/>
    <x v="27"/>
    <x v="11"/>
    <n v="38"/>
    <x v="9"/>
    <n v="0"/>
    <n v="2660"/>
    <n v="2660"/>
    <n v="1330"/>
    <d v="1997-04-22T00:00:00"/>
    <n v="1724.69"/>
    <s v="Outlier"/>
  </r>
  <r>
    <x v="144"/>
    <x v="62"/>
    <x v="24"/>
    <n v="21.05"/>
    <x v="47"/>
    <n v="0"/>
    <n v="820.95"/>
    <n v="820.95"/>
    <n v="410.47500000000002"/>
    <d v="1997-04-22T00:00:00"/>
    <n v="1724.69"/>
    <s v="Outlier"/>
  </r>
  <r>
    <x v="144"/>
    <x v="52"/>
    <x v="14"/>
    <n v="7.75"/>
    <x v="11"/>
    <n v="0"/>
    <n v="387.5"/>
    <n v="387.5"/>
    <n v="193.75"/>
    <d v="1997-04-22T00:00:00"/>
    <n v="1724.69"/>
    <s v="Outlier"/>
  </r>
  <r>
    <x v="145"/>
    <x v="70"/>
    <x v="12"/>
    <n v="22"/>
    <x v="11"/>
    <n v="0.15000000596046451"/>
    <n v="934.99999344348907"/>
    <n v="794.74998885393143"/>
    <n v="244.74998885393143"/>
    <d v="1997-04-18T00:00:00"/>
    <n v="722.49998986721039"/>
    <s v="High AOV"/>
  </r>
  <r>
    <x v="145"/>
    <x v="11"/>
    <x v="11"/>
    <n v="30"/>
    <x v="11"/>
    <n v="0.15000000596046451"/>
    <n v="1274.9999910593031"/>
    <n v="1083.7499848008154"/>
    <n v="333.74998480081535"/>
    <d v="1997-04-18T00:00:00"/>
    <n v="722.49998986721039"/>
    <s v="High AOV"/>
  </r>
  <r>
    <x v="145"/>
    <x v="34"/>
    <x v="39"/>
    <n v="40"/>
    <x v="24"/>
    <n v="0.15000000596046451"/>
    <n v="339.99999761581421"/>
    <n v="288.99999594688416"/>
    <n v="88.999995946884155"/>
    <d v="1997-04-18T00:00:00"/>
    <n v="722.49998986721039"/>
    <s v="High AOV"/>
  </r>
  <r>
    <x v="146"/>
    <x v="10"/>
    <x v="44"/>
    <n v="123.79"/>
    <x v="14"/>
    <n v="0"/>
    <n v="4456.4400000000014"/>
    <n v="4456.4400000000014"/>
    <n v="2228.2200000000012"/>
    <d v="1997-04-18T00:00:00"/>
    <n v="2341.2149996258327"/>
    <s v="Outlier"/>
  </r>
  <r>
    <x v="146"/>
    <x v="52"/>
    <x v="47"/>
    <n v="7.75"/>
    <x v="14"/>
    <n v="0.10000000149011611"/>
    <n v="251.0999995842576"/>
    <n v="225.98999925166368"/>
    <n v="86.489999251663676"/>
    <d v="1997-04-18T00:00:00"/>
    <n v="2341.2149996258327"/>
    <s v="Outlier"/>
  </r>
  <r>
    <x v="147"/>
    <x v="71"/>
    <x v="14"/>
    <n v="23.25"/>
    <x v="9"/>
    <n v="0"/>
    <n v="1627.5"/>
    <n v="1627.5"/>
    <n v="813.75"/>
    <d v="1997-04-11T00:00:00"/>
    <n v="1024.25"/>
    <s v="High AOV"/>
  </r>
  <r>
    <x v="147"/>
    <x v="62"/>
    <x v="37"/>
    <n v="21.05"/>
    <x v="13"/>
    <n v="0"/>
    <n v="421"/>
    <n v="421"/>
    <n v="210.5"/>
    <d v="1997-04-11T00:00:00"/>
    <n v="1024.25"/>
    <s v="High AOV"/>
  </r>
  <r>
    <x v="148"/>
    <x v="42"/>
    <x v="67"/>
    <n v="45.6"/>
    <x v="13"/>
    <n v="0"/>
    <n v="912"/>
    <n v="912"/>
    <n v="456"/>
    <d v="1997-04-08T00:00:00"/>
    <n v="706"/>
    <s v="High AOV"/>
  </r>
  <r>
    <x v="148"/>
    <x v="61"/>
    <x v="38"/>
    <n v="20"/>
    <x v="3"/>
    <n v="0"/>
    <n v="500"/>
    <n v="500"/>
    <n v="250"/>
    <d v="1997-04-08T00:00:00"/>
    <n v="706"/>
    <s v="High AOV"/>
  </r>
  <r>
    <x v="149"/>
    <x v="27"/>
    <x v="71"/>
    <n v="30.4"/>
    <x v="7"/>
    <n v="0"/>
    <n v="912"/>
    <n v="912"/>
    <n v="342"/>
    <d v="1997-04-02T00:00:00"/>
    <n v="912"/>
    <s v="High AOV"/>
  </r>
  <r>
    <x v="150"/>
    <x v="7"/>
    <x v="54"/>
    <n v="44"/>
    <x v="0"/>
    <n v="0"/>
    <n v="2640"/>
    <n v="2640"/>
    <n v="990"/>
    <d v="1997-03-31T00:00:00"/>
    <n v="1054.3999999999999"/>
    <s v="High AOV"/>
  </r>
  <r>
    <x v="150"/>
    <x v="5"/>
    <x v="22"/>
    <n v="10"/>
    <x v="7"/>
    <n v="0"/>
    <n v="300"/>
    <n v="300"/>
    <n v="112.5"/>
    <d v="1997-03-31T00:00:00"/>
    <n v="1054.3999999999999"/>
    <s v="High AOV"/>
  </r>
  <r>
    <x v="150"/>
    <x v="52"/>
    <x v="12"/>
    <n v="6.2"/>
    <x v="14"/>
    <n v="0"/>
    <n v="223.2"/>
    <n v="223.2"/>
    <n v="83.699999999999989"/>
    <d v="1997-03-31T00:00:00"/>
    <n v="1054.3999999999999"/>
    <s v="High AOV"/>
  </r>
  <r>
    <x v="151"/>
    <x v="7"/>
    <x v="9"/>
    <n v="44"/>
    <x v="7"/>
    <n v="0"/>
    <n v="1320"/>
    <n v="1320"/>
    <n v="495"/>
    <d v="1997-03-27T00:00:00"/>
    <n v="736.79999942779546"/>
    <s v="High AOV"/>
  </r>
  <r>
    <x v="151"/>
    <x v="66"/>
    <x v="47"/>
    <n v="12"/>
    <x v="13"/>
    <n v="0.20000000298023221"/>
    <n v="191.99999928474429"/>
    <n v="153.59999885559085"/>
    <n v="3.5999988555908544"/>
    <d v="1997-03-27T00:00:00"/>
    <n v="736.79999942779546"/>
    <s v="High AOV"/>
  </r>
  <r>
    <x v="152"/>
    <x v="61"/>
    <x v="23"/>
    <n v="16"/>
    <x v="20"/>
    <n v="0"/>
    <n v="384"/>
    <n v="384"/>
    <n v="144"/>
    <d v="1997-03-20T00:00:00"/>
    <n v="736"/>
    <s v="High AOV"/>
  </r>
  <r>
    <x v="152"/>
    <x v="12"/>
    <x v="48"/>
    <n v="27.2"/>
    <x v="10"/>
    <n v="0"/>
    <n v="1088"/>
    <n v="1088"/>
    <n v="408"/>
    <d v="1997-03-20T00:00:00"/>
    <n v="736"/>
    <s v="High AOV"/>
  </r>
  <r>
    <x v="153"/>
    <x v="0"/>
    <x v="2"/>
    <n v="210.8"/>
    <x v="7"/>
    <n v="0"/>
    <n v="6324"/>
    <n v="6324"/>
    <n v="2371.5"/>
    <d v="1997-03-19T00:00:00"/>
    <n v="2623.9"/>
    <s v="Outlier"/>
  </r>
  <r>
    <x v="153"/>
    <x v="3"/>
    <x v="18"/>
    <n v="26.2"/>
    <x v="33"/>
    <n v="0"/>
    <n v="733.6"/>
    <n v="733.6"/>
    <n v="274.40000000000009"/>
    <d v="1997-03-19T00:00:00"/>
    <n v="2623.9"/>
    <s v="Outlier"/>
  </r>
  <r>
    <x v="153"/>
    <x v="7"/>
    <x v="59"/>
    <n v="44"/>
    <x v="0"/>
    <n v="0"/>
    <n v="2640"/>
    <n v="2640"/>
    <n v="990"/>
    <d v="1997-03-19T00:00:00"/>
    <n v="2623.9"/>
    <s v="Outlier"/>
  </r>
  <r>
    <x v="153"/>
    <x v="17"/>
    <x v="20"/>
    <n v="26.6"/>
    <x v="7"/>
    <n v="0"/>
    <n v="798"/>
    <n v="798"/>
    <n v="299.25"/>
    <d v="1997-03-19T00:00:00"/>
    <n v="2623.9"/>
    <s v="Outlier"/>
  </r>
  <r>
    <x v="154"/>
    <x v="11"/>
    <x v="3"/>
    <n v="24"/>
    <x v="7"/>
    <n v="0"/>
    <n v="720"/>
    <n v="720"/>
    <n v="270"/>
    <d v="1997-03-11T00:00:00"/>
    <n v="664"/>
    <s v="High AOV"/>
  </r>
  <r>
    <x v="154"/>
    <x v="27"/>
    <x v="65"/>
    <n v="30.4"/>
    <x v="13"/>
    <n v="0"/>
    <n v="608"/>
    <n v="608"/>
    <n v="228"/>
    <d v="1997-03-11T00:00:00"/>
    <n v="664"/>
    <s v="High AOV"/>
  </r>
  <r>
    <x v="155"/>
    <x v="24"/>
    <x v="67"/>
    <n v="24.9"/>
    <x v="7"/>
    <n v="0"/>
    <n v="747"/>
    <n v="747"/>
    <n v="278.55"/>
    <d v="1997-02-26T00:00:00"/>
    <n v="778.2"/>
    <s v="High AOV"/>
  </r>
  <r>
    <x v="155"/>
    <x v="42"/>
    <x v="50"/>
    <n v="36.4"/>
    <x v="7"/>
    <n v="0"/>
    <n v="1092"/>
    <n v="1092"/>
    <n v="408"/>
    <d v="1997-02-26T00:00:00"/>
    <n v="778.2"/>
    <s v="High AOV"/>
  </r>
  <r>
    <x v="155"/>
    <x v="28"/>
    <x v="39"/>
    <n v="36.799999999999997"/>
    <x v="13"/>
    <n v="0"/>
    <n v="736"/>
    <n v="736"/>
    <n v="276"/>
    <d v="1997-02-26T00:00:00"/>
    <n v="778.2"/>
    <s v="High AOV"/>
  </r>
  <r>
    <x v="155"/>
    <x v="27"/>
    <x v="66"/>
    <n v="30.4"/>
    <x v="17"/>
    <n v="0"/>
    <n v="456"/>
    <n v="456"/>
    <n v="171"/>
    <d v="1997-02-26T00:00:00"/>
    <n v="778.2"/>
    <s v="High AOV"/>
  </r>
  <r>
    <x v="155"/>
    <x v="30"/>
    <x v="7"/>
    <n v="17.2"/>
    <x v="11"/>
    <n v="0"/>
    <n v="860"/>
    <n v="860"/>
    <n v="322.5"/>
    <d v="1997-02-26T00:00:00"/>
    <n v="778.2"/>
    <s v="High AOV"/>
  </r>
  <r>
    <x v="156"/>
    <x v="7"/>
    <x v="29"/>
    <n v="44"/>
    <x v="14"/>
    <n v="0"/>
    <n v="1584"/>
    <n v="1584"/>
    <n v="594"/>
    <d v="1997-02-25T00:00:00"/>
    <n v="1584"/>
    <s v="Outlier"/>
  </r>
  <r>
    <x v="157"/>
    <x v="50"/>
    <x v="20"/>
    <n v="14.4"/>
    <x v="13"/>
    <n v="0"/>
    <n v="288"/>
    <n v="288"/>
    <n v="108"/>
    <d v="1997-02-24T00:00:00"/>
    <n v="671"/>
    <s v="High AOV"/>
  </r>
  <r>
    <x v="157"/>
    <x v="3"/>
    <x v="47"/>
    <n v="26.2"/>
    <x v="11"/>
    <n v="0"/>
    <n v="1310"/>
    <n v="1310"/>
    <n v="490.00000000000011"/>
    <d v="1997-02-24T00:00:00"/>
    <n v="671"/>
    <s v="High AOV"/>
  </r>
  <r>
    <x v="157"/>
    <x v="33"/>
    <x v="63"/>
    <n v="22.8"/>
    <x v="3"/>
    <n v="0"/>
    <n v="570"/>
    <n v="570"/>
    <n v="213.75"/>
    <d v="1997-02-24T00:00:00"/>
    <n v="671"/>
    <s v="High AOV"/>
  </r>
  <r>
    <x v="157"/>
    <x v="30"/>
    <x v="2"/>
    <n v="17.2"/>
    <x v="7"/>
    <n v="0"/>
    <n v="516"/>
    <n v="516"/>
    <n v="193.5"/>
    <d v="1997-02-24T00:00:00"/>
    <n v="671"/>
    <s v="High AOV"/>
  </r>
  <r>
    <x v="158"/>
    <x v="42"/>
    <x v="5"/>
    <n v="36.4"/>
    <x v="17"/>
    <n v="0"/>
    <n v="546"/>
    <n v="546"/>
    <n v="204"/>
    <d v="1997-02-20T00:00:00"/>
    <n v="972.43749890290201"/>
    <s v="High AOV"/>
  </r>
  <r>
    <x v="158"/>
    <x v="65"/>
    <x v="28"/>
    <n v="15.5"/>
    <x v="8"/>
    <n v="5.000000074505806E-2"/>
    <n v="1472.49999884516"/>
    <n v="1398.874997805804"/>
    <n v="426.37499780580401"/>
    <d v="1997-02-20T00:00:00"/>
    <n v="972.43749890290201"/>
    <s v="High AOV"/>
  </r>
  <r>
    <x v="159"/>
    <x v="4"/>
    <x v="16"/>
    <n v="19.2"/>
    <x v="34"/>
    <n v="0.10000000149011611"/>
    <n v="2073.599996566772"/>
    <n v="1866.23999382019"/>
    <n v="426.23999382018997"/>
    <d v="1997-02-19T00:00:00"/>
    <n v="866.17349713177964"/>
    <s v="High AOV"/>
  </r>
  <r>
    <x v="159"/>
    <x v="17"/>
    <x v="26"/>
    <n v="26.6"/>
    <x v="6"/>
    <n v="0.10000000149011611"/>
    <n v="837.89999861270189"/>
    <n v="754.10999750286339"/>
    <n v="172.23499750286339"/>
    <d v="1997-02-19T00:00:00"/>
    <n v="866.17349713177964"/>
    <s v="High AOV"/>
  </r>
  <r>
    <x v="159"/>
    <x v="62"/>
    <x v="30"/>
    <n v="16.8"/>
    <x v="33"/>
    <n v="0.10000000149011611"/>
    <n v="423.35999929904938"/>
    <n v="381.02399873828887"/>
    <n v="86.323998738288878"/>
    <d v="1997-02-19T00:00:00"/>
    <n v="866.17349713177964"/>
    <s v="High AOV"/>
  </r>
  <r>
    <x v="159"/>
    <x v="53"/>
    <x v="54"/>
    <n v="10.4"/>
    <x v="5"/>
    <n v="0.10000000149011611"/>
    <n v="514.79999914765358"/>
    <n v="463.31999846577645"/>
    <n v="105.81999846577645"/>
    <d v="1997-02-19T00:00:00"/>
    <n v="866.17349713177964"/>
    <s v="High AOV"/>
  </r>
  <r>
    <x v="160"/>
    <x v="40"/>
    <x v="8"/>
    <n v="35.1"/>
    <x v="11"/>
    <n v="0"/>
    <n v="1755"/>
    <n v="1755"/>
    <n v="657.5"/>
    <d v="1997-02-10T00:00:00"/>
    <n v="1755"/>
    <s v="Outlier"/>
  </r>
  <r>
    <x v="161"/>
    <x v="8"/>
    <x v="45"/>
    <n v="15.2"/>
    <x v="30"/>
    <n v="0.15000000596046451"/>
    <n v="581.3999959230423"/>
    <n v="494.18999306917192"/>
    <n v="66.689993069171919"/>
    <d v="1997-02-10T00:00:00"/>
    <n v="1046.378672824934"/>
    <s v="High AOV"/>
  </r>
  <r>
    <x v="161"/>
    <x v="54"/>
    <x v="28"/>
    <n v="13.9"/>
    <x v="48"/>
    <n v="0.15000000596046451"/>
    <n v="578.93499594032767"/>
    <n v="492.09474309855705"/>
    <n v="64.569743098557069"/>
    <d v="1997-02-10T00:00:00"/>
    <n v="1046.378672824934"/>
    <s v="High AOV"/>
  </r>
  <r>
    <x v="161"/>
    <x v="10"/>
    <x v="67"/>
    <n v="99"/>
    <x v="20"/>
    <n v="0.15000000596046451"/>
    <n v="2019.5999858379359"/>
    <n v="1716.6599759244916"/>
    <n v="231.1799759244916"/>
    <d v="1997-02-10T00:00:00"/>
    <n v="1046.378672824934"/>
    <s v="High AOV"/>
  </r>
  <r>
    <x v="161"/>
    <x v="33"/>
    <x v="6"/>
    <n v="22.8"/>
    <x v="44"/>
    <n v="0.15000000596046451"/>
    <n v="1744.1999877691269"/>
    <n v="1482.5699792075159"/>
    <n v="200.06997920751587"/>
    <d v="1997-02-10T00:00:00"/>
    <n v="1046.378672824934"/>
    <s v="High AOV"/>
  </r>
  <r>
    <x v="162"/>
    <x v="27"/>
    <x v="24"/>
    <n v="30.4"/>
    <x v="33"/>
    <n v="0"/>
    <n v="851.19999999999993"/>
    <n v="851.19999999999993"/>
    <n v="319.19999999999993"/>
    <d v="1997-02-03T00:00:00"/>
    <n v="851.19999999999993"/>
    <s v="High AOV"/>
  </r>
  <r>
    <x v="163"/>
    <x v="1"/>
    <x v="14"/>
    <n v="31.2"/>
    <x v="30"/>
    <n v="0.20000000298023221"/>
    <n v="1123.1999958157539"/>
    <n v="898.55999330520626"/>
    <n v="21.059993305206262"/>
    <d v="1997-01-30T00:00:00"/>
    <n v="1045.4399946546555"/>
    <s v="High AOV"/>
  </r>
  <r>
    <x v="163"/>
    <x v="31"/>
    <x v="53"/>
    <n v="8"/>
    <x v="11"/>
    <n v="0"/>
    <n v="400"/>
    <n v="400"/>
    <n v="150"/>
    <d v="1997-01-30T00:00:00"/>
    <n v="1045.4399946546555"/>
    <s v="High AOV"/>
  </r>
  <r>
    <x v="163"/>
    <x v="27"/>
    <x v="42"/>
    <n v="30.4"/>
    <x v="7"/>
    <n v="0"/>
    <n v="912"/>
    <n v="912"/>
    <n v="342"/>
    <d v="1997-01-30T00:00:00"/>
    <n v="1045.4399946546555"/>
    <s v="High AOV"/>
  </r>
  <r>
    <x v="163"/>
    <x v="7"/>
    <x v="0"/>
    <n v="44"/>
    <x v="9"/>
    <n v="0.20000000298023221"/>
    <n v="2463.9999908208852"/>
    <n v="1971.1999853134159"/>
    <n v="46.199985313415937"/>
    <d v="1997-01-30T00:00:00"/>
    <n v="1045.4399946546555"/>
    <s v="High AOV"/>
  </r>
  <r>
    <x v="164"/>
    <x v="71"/>
    <x v="28"/>
    <n v="18.600000000000001"/>
    <x v="6"/>
    <n v="0"/>
    <n v="651"/>
    <n v="651"/>
    <n v="244.125"/>
    <d v="1997-01-27T00:00:00"/>
    <n v="651"/>
    <s v="High AOV"/>
  </r>
  <r>
    <x v="165"/>
    <x v="46"/>
    <x v="70"/>
    <n v="14.4"/>
    <x v="0"/>
    <n v="0.20000000298023221"/>
    <n v="691.19999742507935"/>
    <n v="552.95999588012694"/>
    <n v="12.959995880126939"/>
    <d v="1997-01-23T00:00:00"/>
    <n v="2451.8826483987177"/>
    <s v="Outlier"/>
  </r>
  <r>
    <x v="165"/>
    <x v="0"/>
    <x v="26"/>
    <n v="210.8"/>
    <x v="48"/>
    <n v="0.20000000298023221"/>
    <n v="8263.3599692165863"/>
    <n v="6610.6879507465374"/>
    <n v="154.93795074653735"/>
    <d v="1997-01-23T00:00:00"/>
    <n v="2451.8826483987177"/>
    <s v="Outlier"/>
  </r>
  <r>
    <x v="165"/>
    <x v="5"/>
    <x v="56"/>
    <n v="10"/>
    <x v="7"/>
    <n v="0.20000000298023221"/>
    <n v="239.9999991059303"/>
    <n v="191.9999985694885"/>
    <n v="4.499998569488497"/>
    <d v="1997-01-23T00:00:00"/>
    <n v="2451.8826483987177"/>
    <s v="Outlier"/>
  </r>
  <r>
    <x v="166"/>
    <x v="12"/>
    <x v="30"/>
    <n v="27.2"/>
    <x v="0"/>
    <n v="5.000000074505806E-2"/>
    <n v="1550.399998784065"/>
    <n v="1472.8799976897237"/>
    <n v="452.87999768972372"/>
    <d v="1997-01-20T00:00:00"/>
    <n v="996.35999843716604"/>
    <s v="High AOV"/>
  </r>
  <r>
    <x v="166"/>
    <x v="20"/>
    <x v="33"/>
    <n v="28.8"/>
    <x v="13"/>
    <n v="5.000000074505806E-2"/>
    <n v="547.19999957084656"/>
    <n v="519.83999918460847"/>
    <n v="159.83999918460847"/>
    <d v="1997-01-20T00:00:00"/>
    <n v="996.35999843716604"/>
    <s v="High AOV"/>
  </r>
  <r>
    <x v="167"/>
    <x v="0"/>
    <x v="5"/>
    <n v="210.8"/>
    <x v="11"/>
    <n v="0"/>
    <n v="10540"/>
    <n v="10540"/>
    <n v="3952.5"/>
    <d v="1997-01-16T00:00:00"/>
    <n v="2779.3249999999998"/>
    <s v="Outlier"/>
  </r>
  <r>
    <x v="167"/>
    <x v="37"/>
    <x v="18"/>
    <n v="9.6"/>
    <x v="40"/>
    <n v="0.25"/>
    <n v="14.4"/>
    <n v="10.8"/>
    <n v="-1.1999999999999993"/>
    <d v="1997-01-16T00:00:00"/>
    <n v="2779.3249999999998"/>
    <s v="Outlier"/>
  </r>
  <r>
    <x v="167"/>
    <x v="5"/>
    <x v="39"/>
    <n v="10"/>
    <x v="14"/>
    <n v="0.25"/>
    <n v="270"/>
    <n v="202.5"/>
    <n v="-22.5"/>
    <d v="1997-01-16T00:00:00"/>
    <n v="2779.3249999999998"/>
    <s v="Outlier"/>
  </r>
  <r>
    <x v="167"/>
    <x v="53"/>
    <x v="46"/>
    <n v="10.4"/>
    <x v="6"/>
    <n v="0"/>
    <n v="364"/>
    <n v="364"/>
    <n v="136.5"/>
    <d v="1997-01-16T00:00:00"/>
    <n v="2779.3249999999998"/>
    <s v="Outlier"/>
  </r>
  <r>
    <x v="168"/>
    <x v="56"/>
    <x v="29"/>
    <n v="14.4"/>
    <x v="20"/>
    <n v="0"/>
    <n v="345.6"/>
    <n v="345.6"/>
    <n v="129.60000000000002"/>
    <d v="1997-01-14T00:00:00"/>
    <n v="707.73333333333323"/>
    <s v="High AOV"/>
  </r>
  <r>
    <x v="168"/>
    <x v="19"/>
    <x v="16"/>
    <n v="39.4"/>
    <x v="10"/>
    <n v="0"/>
    <n v="1576"/>
    <n v="1576"/>
    <n v="590"/>
    <d v="1997-01-14T00:00:00"/>
    <n v="707.73333333333323"/>
    <s v="High AOV"/>
  </r>
  <r>
    <x v="168"/>
    <x v="18"/>
    <x v="23"/>
    <n v="14.4"/>
    <x v="25"/>
    <n v="0"/>
    <n v="201.6"/>
    <n v="201.6"/>
    <n v="75.599999999999994"/>
    <d v="1997-01-14T00:00:00"/>
    <n v="707.73333333333323"/>
    <s v="High AOV"/>
  </r>
  <r>
    <x v="169"/>
    <x v="59"/>
    <x v="14"/>
    <n v="7.2"/>
    <x v="0"/>
    <n v="0"/>
    <n v="432"/>
    <n v="432"/>
    <n v="162"/>
    <d v="1997-01-02T00:00:00"/>
    <n v="1356.75"/>
    <s v="Outlier"/>
  </r>
  <r>
    <x v="169"/>
    <x v="21"/>
    <x v="38"/>
    <n v="35.1"/>
    <x v="21"/>
    <n v="0"/>
    <n v="2281.5"/>
    <n v="2281.5"/>
    <n v="854.75"/>
    <d v="1997-01-02T00:00:00"/>
    <n v="1356.75"/>
    <s v="Outlier"/>
  </r>
  <r>
    <x v="170"/>
    <x v="49"/>
    <x v="20"/>
    <n v="20.7"/>
    <x v="26"/>
    <n v="0"/>
    <n v="372.6"/>
    <n v="372.6"/>
    <n v="139.59000000000003"/>
    <d v="1997-01-01T00:00:00"/>
    <n v="967.15"/>
    <s v="High AOV"/>
  </r>
  <r>
    <x v="170"/>
    <x v="27"/>
    <x v="13"/>
    <n v="30.4"/>
    <x v="9"/>
    <n v="0"/>
    <n v="2128"/>
    <n v="2128"/>
    <n v="798"/>
    <d v="1997-01-01T00:00:00"/>
    <n v="967.15"/>
    <s v="High AOV"/>
  </r>
  <r>
    <x v="170"/>
    <x v="62"/>
    <x v="64"/>
    <n v="16.8"/>
    <x v="13"/>
    <n v="0"/>
    <n v="336"/>
    <n v="336"/>
    <n v="125.5"/>
    <d v="1997-01-01T00:00:00"/>
    <n v="967.15"/>
    <s v="High AOV"/>
  </r>
  <r>
    <x v="170"/>
    <x v="30"/>
    <x v="12"/>
    <n v="17.2"/>
    <x v="0"/>
    <n v="0"/>
    <n v="1032"/>
    <n v="1032"/>
    <n v="387"/>
    <d v="1997-01-01T00:00:00"/>
    <n v="967.15"/>
    <s v="High AOV"/>
  </r>
  <r>
    <x v="171"/>
    <x v="10"/>
    <x v="51"/>
    <n v="99"/>
    <x v="43"/>
    <n v="0"/>
    <n v="2079"/>
    <n v="2079"/>
    <n v="779.20499999999993"/>
    <d v="1997-01-01T00:00:00"/>
    <n v="1021"/>
    <s v="High AOV"/>
  </r>
  <r>
    <x v="171"/>
    <x v="46"/>
    <x v="45"/>
    <n v="14.4"/>
    <x v="6"/>
    <n v="0"/>
    <n v="504"/>
    <n v="504"/>
    <n v="189"/>
    <d v="1997-01-01T00:00:00"/>
    <n v="1021"/>
    <s v="High AOV"/>
  </r>
  <r>
    <x v="171"/>
    <x v="61"/>
    <x v="43"/>
    <n v="16"/>
    <x v="7"/>
    <n v="0"/>
    <n v="480"/>
    <n v="480"/>
    <n v="180"/>
    <d v="1997-01-01T00:00:00"/>
    <n v="1021"/>
    <s v="High AOV"/>
  </r>
  <r>
    <x v="172"/>
    <x v="46"/>
    <x v="24"/>
    <n v="14.4"/>
    <x v="7"/>
    <n v="0"/>
    <n v="432"/>
    <n v="432"/>
    <n v="162"/>
    <d v="1996-12-30T00:00:00"/>
    <n v="1149.1199969100949"/>
    <s v="High AOV"/>
  </r>
  <r>
    <x v="172"/>
    <x v="4"/>
    <x v="37"/>
    <n v="19.2"/>
    <x v="34"/>
    <n v="0.10000000149011611"/>
    <n v="2073.599996566772"/>
    <n v="1866.23999382019"/>
    <n v="426.23999382018997"/>
    <d v="1996-12-30T00:00:00"/>
    <n v="1149.1199969100949"/>
    <s v="High AOV"/>
  </r>
  <r>
    <x v="173"/>
    <x v="59"/>
    <x v="2"/>
    <n v="7.2"/>
    <x v="10"/>
    <n v="0"/>
    <n v="288"/>
    <n v="288"/>
    <n v="108"/>
    <d v="1996-12-27T00:00:00"/>
    <n v="634.6"/>
    <s v="High AOV"/>
  </r>
  <r>
    <x v="173"/>
    <x v="30"/>
    <x v="52"/>
    <n v="17.2"/>
    <x v="0"/>
    <n v="0"/>
    <n v="1032"/>
    <n v="1032"/>
    <n v="387"/>
    <d v="1996-12-27T00:00:00"/>
    <n v="634.6"/>
    <s v="High AOV"/>
  </r>
  <r>
    <x v="173"/>
    <x v="26"/>
    <x v="44"/>
    <n v="27.8"/>
    <x v="43"/>
    <n v="0"/>
    <n v="583.80000000000007"/>
    <n v="583.80000000000007"/>
    <n v="218.40000000000009"/>
    <d v="1996-12-27T00:00:00"/>
    <n v="634.6"/>
    <s v="High AOV"/>
  </r>
  <r>
    <x v="174"/>
    <x v="37"/>
    <x v="47"/>
    <n v="9.6"/>
    <x v="33"/>
    <n v="0.10000000149011611"/>
    <n v="241.91999959945679"/>
    <n v="217.72799927902221"/>
    <n v="49.727999279022214"/>
    <d v="1996-12-26T00:00:00"/>
    <n v="644.55599811995035"/>
    <s v="High AOV"/>
  </r>
  <r>
    <x v="174"/>
    <x v="3"/>
    <x v="50"/>
    <n v="26.2"/>
    <x v="9"/>
    <n v="0.10000000149011611"/>
    <n v="1650.599997267127"/>
    <n v="1485.5399950808287"/>
    <n v="337.5399950808287"/>
    <d v="1996-12-26T00:00:00"/>
    <n v="644.55599811995035"/>
    <s v="High AOV"/>
  </r>
  <r>
    <x v="174"/>
    <x v="20"/>
    <x v="35"/>
    <n v="28.8"/>
    <x v="39"/>
    <n v="0"/>
    <n v="230.4"/>
    <n v="230.4"/>
    <n v="86.4"/>
    <d v="1996-12-26T00:00:00"/>
    <n v="644.55599811995035"/>
    <s v="High AOV"/>
  </r>
  <r>
    <x v="175"/>
    <x v="20"/>
    <x v="18"/>
    <n v="28.8"/>
    <x v="11"/>
    <n v="0"/>
    <n v="1440"/>
    <n v="1440"/>
    <n v="540"/>
    <d v="1996-12-24T00:00:00"/>
    <n v="1440"/>
    <s v="Outlier"/>
  </r>
  <r>
    <x v="176"/>
    <x v="23"/>
    <x v="24"/>
    <n v="64.8"/>
    <x v="33"/>
    <n v="0"/>
    <n v="1814.4"/>
    <n v="1814.4"/>
    <n v="680.40000000000009"/>
    <d v="1996-12-16T00:00:00"/>
    <n v="1111.2"/>
    <s v="High AOV"/>
  </r>
  <r>
    <x v="176"/>
    <x v="12"/>
    <x v="5"/>
    <n v="27.2"/>
    <x v="17"/>
    <n v="0"/>
    <n v="408"/>
    <n v="408"/>
    <n v="153"/>
    <d v="1996-12-16T00:00:00"/>
    <n v="1111.2"/>
    <s v="High AOV"/>
  </r>
  <r>
    <x v="177"/>
    <x v="23"/>
    <x v="29"/>
    <n v="64.8"/>
    <x v="2"/>
    <n v="0.25"/>
    <n v="583.19999999999993"/>
    <n v="437.4"/>
    <n v="-48.600000000000023"/>
    <d v="1996-12-04T00:00:00"/>
    <n v="1727.0437499999998"/>
    <s v="Outlier"/>
  </r>
  <r>
    <x v="177"/>
    <x v="0"/>
    <x v="24"/>
    <n v="210.8"/>
    <x v="10"/>
    <n v="0.25"/>
    <n v="6324"/>
    <n v="4743"/>
    <n v="-527"/>
    <d v="1996-12-04T00:00:00"/>
    <n v="1727.0437499999998"/>
    <s v="Outlier"/>
  </r>
  <r>
    <x v="177"/>
    <x v="12"/>
    <x v="15"/>
    <n v="27.2"/>
    <x v="9"/>
    <n v="0.25"/>
    <n v="1428"/>
    <n v="1071"/>
    <n v="-119"/>
    <d v="1996-12-04T00:00:00"/>
    <n v="1727.0437499999998"/>
    <s v="Outlier"/>
  </r>
  <r>
    <x v="177"/>
    <x v="26"/>
    <x v="17"/>
    <n v="27.8"/>
    <x v="35"/>
    <n v="0.25"/>
    <n v="875.7"/>
    <n v="656.77500000000009"/>
    <n v="-74.024999999999864"/>
    <d v="1996-12-04T00:00:00"/>
    <n v="1727.0437499999998"/>
    <s v="Outlier"/>
  </r>
  <r>
    <x v="178"/>
    <x v="10"/>
    <x v="36"/>
    <n v="99"/>
    <x v="13"/>
    <n v="0"/>
    <n v="1980"/>
    <n v="1980"/>
    <n v="742.09999999999991"/>
    <d v="1996-12-02T00:00:00"/>
    <n v="1143.9000000000001"/>
    <s v="High AOV"/>
  </r>
  <r>
    <x v="178"/>
    <x v="27"/>
    <x v="15"/>
    <n v="30.4"/>
    <x v="26"/>
    <n v="0.25"/>
    <n v="410.4"/>
    <n v="307.79999999999995"/>
    <n v="-34.200000000000045"/>
    <d v="1996-12-02T00:00:00"/>
    <n v="1143.9000000000001"/>
    <s v="High AOV"/>
  </r>
  <r>
    <x v="179"/>
    <x v="50"/>
    <x v="46"/>
    <n v="14.4"/>
    <x v="49"/>
    <n v="0.10000000149011611"/>
    <n v="699.83999884128571"/>
    <n v="629.85599791431423"/>
    <n v="143.85599791431423"/>
    <d v="1996-11-22T00:00:00"/>
    <n v="920.80799695086466"/>
    <s v="High AOV"/>
  </r>
  <r>
    <x v="179"/>
    <x v="12"/>
    <x v="12"/>
    <n v="27.2"/>
    <x v="5"/>
    <n v="0.10000000149011611"/>
    <n v="1346.3999977707861"/>
    <n v="1211.7599959874151"/>
    <n v="276.7599959874151"/>
    <d v="1996-11-22T00:00:00"/>
    <n v="920.80799695086466"/>
    <s v="High AOV"/>
  </r>
  <r>
    <x v="180"/>
    <x v="42"/>
    <x v="51"/>
    <n v="36.4"/>
    <x v="7"/>
    <n v="0"/>
    <n v="1092"/>
    <n v="1092"/>
    <n v="408"/>
    <d v="1996-11-22T00:00:00"/>
    <n v="1478.04"/>
    <s v="Outlier"/>
  </r>
  <r>
    <x v="180"/>
    <x v="10"/>
    <x v="45"/>
    <n v="99"/>
    <x v="6"/>
    <n v="0"/>
    <n v="3465"/>
    <n v="3465"/>
    <n v="1298.6749999999997"/>
    <d v="1996-11-22T00:00:00"/>
    <n v="1478.04"/>
    <s v="Outlier"/>
  </r>
  <r>
    <x v="180"/>
    <x v="0"/>
    <x v="27"/>
    <n v="210.8"/>
    <x v="24"/>
    <n v="0"/>
    <n v="2108"/>
    <n v="2108"/>
    <n v="790.5"/>
    <d v="1996-11-22T00:00:00"/>
    <n v="1478.04"/>
    <s v="Outlier"/>
  </r>
  <r>
    <x v="180"/>
    <x v="61"/>
    <x v="72"/>
    <n v="16"/>
    <x v="6"/>
    <n v="0"/>
    <n v="560"/>
    <n v="560"/>
    <n v="210"/>
    <d v="1996-11-22T00:00:00"/>
    <n v="1478.04"/>
    <s v="Outlier"/>
  </r>
  <r>
    <x v="180"/>
    <x v="68"/>
    <x v="26"/>
    <n v="5.9"/>
    <x v="33"/>
    <n v="0"/>
    <n v="165.2"/>
    <n v="165.2"/>
    <n v="60.899999999999991"/>
    <d v="1996-11-22T00:00:00"/>
    <n v="1478.04"/>
    <s v="Outlier"/>
  </r>
  <r>
    <x v="181"/>
    <x v="54"/>
    <x v="3"/>
    <n v="13.9"/>
    <x v="50"/>
    <n v="5.000000074505806E-2"/>
    <n v="739.47999942004674"/>
    <n v="702.50599889808882"/>
    <n v="213.90599889808885"/>
    <d v="1996-11-21T00:00:00"/>
    <n v="1099.3653316089312"/>
    <s v="High AOV"/>
  </r>
  <r>
    <x v="181"/>
    <x v="41"/>
    <x v="68"/>
    <n v="10"/>
    <x v="9"/>
    <n v="5.000000074505806E-2"/>
    <n v="664.99999947845936"/>
    <n v="631.74999900907278"/>
    <n v="194.24999900907278"/>
    <d v="1996-11-21T00:00:00"/>
    <n v="1099.3653316089312"/>
    <s v="High AOV"/>
  </r>
  <r>
    <x v="181"/>
    <x v="12"/>
    <x v="55"/>
    <n v="27.2"/>
    <x v="27"/>
    <n v="5.000000074505806E-2"/>
    <n v="2067.1999983787541"/>
    <n v="1963.8399969196323"/>
    <n v="603.83999691963231"/>
    <d v="1996-11-21T00:00:00"/>
    <n v="1099.3653316089312"/>
    <s v="High AOV"/>
  </r>
  <r>
    <x v="182"/>
    <x v="47"/>
    <x v="10"/>
    <n v="16.8"/>
    <x v="2"/>
    <n v="0.20000000298023221"/>
    <n v="161.27999939918519"/>
    <n v="129.0239990386963"/>
    <n v="3.0239990386963029"/>
    <d v="1996-11-13T00:00:00"/>
    <n v="3437.3119743900302"/>
    <s v="Outlier"/>
  </r>
  <r>
    <x v="182"/>
    <x v="0"/>
    <x v="34"/>
    <n v="210.8"/>
    <x v="11"/>
    <n v="0.20000000298023221"/>
    <n v="8431.9999685883522"/>
    <n v="6745.5999497413641"/>
    <n v="158.09994974136407"/>
    <d v="1996-11-13T00:00:00"/>
    <n v="3437.3119743900302"/>
    <s v="Outlier"/>
  </r>
  <r>
    <x v="183"/>
    <x v="0"/>
    <x v="60"/>
    <n v="210.8"/>
    <x v="13"/>
    <n v="5.000000074505806E-2"/>
    <n v="4005.1999968588352"/>
    <n v="3804.9399940317871"/>
    <n v="1169.9399940317871"/>
    <d v="1996-11-11T00:00:00"/>
    <n v="1283.4484355261084"/>
    <s v="Outlier"/>
  </r>
  <r>
    <x v="183"/>
    <x v="2"/>
    <x v="12"/>
    <n v="7.7"/>
    <x v="45"/>
    <n v="0"/>
    <n v="100.1"/>
    <n v="100.1"/>
    <n v="37.374999999999993"/>
    <d v="1996-11-11T00:00:00"/>
    <n v="1283.4484355261084"/>
    <s v="Outlier"/>
  </r>
  <r>
    <x v="183"/>
    <x v="65"/>
    <x v="61"/>
    <n v="15.5"/>
    <x v="1"/>
    <n v="5.000000074505806E-2"/>
    <n v="1133.824999110773"/>
    <n v="1077.1337483104689"/>
    <n v="328.30874831046901"/>
    <d v="1996-11-11T00:00:00"/>
    <n v="1283.4484355261084"/>
    <s v="Outlier"/>
  </r>
  <r>
    <x v="183"/>
    <x v="62"/>
    <x v="54"/>
    <n v="16.8"/>
    <x v="24"/>
    <n v="5.000000074505806E-2"/>
    <n v="159.59999987483019"/>
    <n v="151.6199997621774"/>
    <n v="46.3699997621774"/>
    <d v="1996-11-11T00:00:00"/>
    <n v="1283.4484355261084"/>
    <s v="Outlier"/>
  </r>
  <r>
    <x v="184"/>
    <x v="1"/>
    <x v="28"/>
    <n v="31.2"/>
    <x v="14"/>
    <n v="0.10000000149011611"/>
    <n v="1010.879998326302"/>
    <n v="909.79199698734328"/>
    <n v="207.79199698734328"/>
    <d v="1996-11-05T00:00:00"/>
    <n v="758.89599849367164"/>
    <s v="High AOV"/>
  </r>
  <r>
    <x v="184"/>
    <x v="27"/>
    <x v="37"/>
    <n v="30.4"/>
    <x v="13"/>
    <n v="0"/>
    <n v="608"/>
    <n v="608"/>
    <n v="228"/>
    <d v="1996-11-05T00:00:00"/>
    <n v="758.89599849367164"/>
    <s v="High AOV"/>
  </r>
  <r>
    <x v="185"/>
    <x v="34"/>
    <x v="56"/>
    <n v="32"/>
    <x v="9"/>
    <n v="0"/>
    <n v="2240"/>
    <n v="2240"/>
    <n v="840"/>
    <d v="1996-11-04T00:00:00"/>
    <n v="974.93333333333339"/>
    <s v="High AOV"/>
  </r>
  <r>
    <x v="185"/>
    <x v="29"/>
    <x v="20"/>
    <n v="7.3"/>
    <x v="27"/>
    <n v="0"/>
    <n v="584"/>
    <n v="584"/>
    <n v="216"/>
    <d v="1996-11-04T00:00:00"/>
    <n v="974.93333333333339"/>
    <s v="High AOV"/>
  </r>
  <r>
    <x v="185"/>
    <x v="35"/>
    <x v="58"/>
    <n v="11.2"/>
    <x v="31"/>
    <n v="0"/>
    <n v="100.8"/>
    <n v="100.8"/>
    <n v="37.799999999999997"/>
    <d v="1996-11-04T00:00:00"/>
    <n v="974.93333333333339"/>
    <s v="High AOV"/>
  </r>
  <r>
    <x v="186"/>
    <x v="70"/>
    <x v="16"/>
    <n v="17.600000000000001"/>
    <x v="6"/>
    <n v="0"/>
    <n v="616"/>
    <n v="616"/>
    <n v="231"/>
    <d v="1996-11-01T00:00:00"/>
    <n v="938"/>
    <s v="High AOV"/>
  </r>
  <r>
    <x v="186"/>
    <x v="34"/>
    <x v="30"/>
    <n v="32"/>
    <x v="9"/>
    <n v="0.25"/>
    <n v="1680"/>
    <n v="1260"/>
    <n v="-140"/>
    <d v="1996-11-01T00:00:00"/>
    <n v="938"/>
    <s v="High AOV"/>
  </r>
  <r>
    <x v="187"/>
    <x v="15"/>
    <x v="21"/>
    <n v="50"/>
    <x v="13"/>
    <n v="5.000000074505806E-2"/>
    <n v="949.99999925494194"/>
    <n v="902.49999858438969"/>
    <n v="277.49999858438969"/>
    <d v="1996-10-29T00:00:00"/>
    <n v="771.45699878993639"/>
    <s v="High AOV"/>
  </r>
  <r>
    <x v="187"/>
    <x v="2"/>
    <x v="8"/>
    <n v="7.7"/>
    <x v="2"/>
    <n v="5.000000074505806E-2"/>
    <n v="87.779999931156638"/>
    <n v="83.390999869197614"/>
    <n v="25.490999869197609"/>
    <d v="1996-10-29T00:00:00"/>
    <n v="771.45699878993639"/>
    <s v="High AOV"/>
  </r>
  <r>
    <x v="187"/>
    <x v="28"/>
    <x v="12"/>
    <n v="36.799999999999997"/>
    <x v="10"/>
    <n v="5.000000074505806E-2"/>
    <n v="1398.399998903275"/>
    <n v="1328.4799979162221"/>
    <n v="408.47999791622215"/>
    <d v="1996-10-29T00:00:00"/>
    <n v="771.45699878993639"/>
    <s v="High AOV"/>
  </r>
  <r>
    <x v="188"/>
    <x v="70"/>
    <x v="50"/>
    <n v="17.600000000000001"/>
    <x v="24"/>
    <n v="0"/>
    <n v="176"/>
    <n v="176"/>
    <n v="66"/>
    <d v="1996-10-28T00:00:00"/>
    <n v="1083.4199989694355"/>
    <s v="High AOV"/>
  </r>
  <r>
    <x v="188"/>
    <x v="1"/>
    <x v="44"/>
    <n v="31.2"/>
    <x v="9"/>
    <n v="5.000000074505806E-2"/>
    <n v="2074.7999983727932"/>
    <n v="1971.0599969083071"/>
    <n v="606.05999690830708"/>
    <d v="1996-10-28T00:00:00"/>
    <n v="1083.4199989694355"/>
    <s v="High AOV"/>
  </r>
  <r>
    <x v="188"/>
    <x v="19"/>
    <x v="36"/>
    <n v="39.4"/>
    <x v="33"/>
    <n v="0"/>
    <n v="1103.2"/>
    <n v="1103.2"/>
    <n v="413.00000000000011"/>
    <d v="1996-10-28T00:00:00"/>
    <n v="1083.4199989694355"/>
    <s v="High AOV"/>
  </r>
  <r>
    <x v="189"/>
    <x v="24"/>
    <x v="11"/>
    <n v="24.9"/>
    <x v="11"/>
    <n v="0.15000000596046451"/>
    <n v="1058.249992579222"/>
    <n v="899.51248738467712"/>
    <n v="118.76248738467712"/>
    <d v="1996-10-16T00:00:00"/>
    <n v="700.82499017119414"/>
    <s v="High AOV"/>
  </r>
  <r>
    <x v="189"/>
    <x v="26"/>
    <x v="15"/>
    <n v="27.8"/>
    <x v="3"/>
    <n v="0.15000000596046451"/>
    <n v="590.74999585747719"/>
    <n v="502.13749295771123"/>
    <n v="67.137492957711288"/>
    <d v="1996-10-16T00:00:00"/>
    <n v="700.82499017119414"/>
    <s v="High AOV"/>
  </r>
  <r>
    <x v="190"/>
    <x v="29"/>
    <x v="0"/>
    <n v="7.3"/>
    <x v="24"/>
    <n v="5.000000074505806E-2"/>
    <n v="69.349999945610762"/>
    <n v="65.882499896660448"/>
    <n v="19.882499896660448"/>
    <d v="1996-10-15T00:00:00"/>
    <n v="1087.3771232944021"/>
    <s v="High AOV"/>
  </r>
  <r>
    <x v="190"/>
    <x v="49"/>
    <x v="56"/>
    <n v="20.7"/>
    <x v="39"/>
    <n v="5.000000074505806E-2"/>
    <n v="157.3199998766184"/>
    <n v="149.45399976557493"/>
    <n v="45.893999765574932"/>
    <d v="1996-10-15T00:00:00"/>
    <n v="1087.3771232944021"/>
    <s v="High AOV"/>
  </r>
  <r>
    <x v="190"/>
    <x v="0"/>
    <x v="49"/>
    <n v="210.8"/>
    <x v="13"/>
    <n v="5.000000074505806E-2"/>
    <n v="4005.1999968588352"/>
    <n v="3804.9399940317871"/>
    <n v="1169.9399940317871"/>
    <d v="1996-10-15T00:00:00"/>
    <n v="1087.3771232944021"/>
    <s v="High AOV"/>
  </r>
  <r>
    <x v="190"/>
    <x v="27"/>
    <x v="26"/>
    <n v="30.4"/>
    <x v="2"/>
    <n v="5.000000074505806E-2"/>
    <n v="346.5599997282028"/>
    <n v="329.23199948358535"/>
    <n v="101.23199948358535"/>
    <d v="1996-10-15T00:00:00"/>
    <n v="1087.3771232944021"/>
    <s v="High AOV"/>
  </r>
  <r>
    <x v="191"/>
    <x v="54"/>
    <x v="18"/>
    <n v="13.9"/>
    <x v="43"/>
    <n v="0.15000000596046451"/>
    <n v="248.11499826014051"/>
    <n v="210.89774704223879"/>
    <n v="27.672747042238797"/>
    <d v="1996-10-08T00:00:00"/>
    <n v="905.51153810836092"/>
    <s v="High AOV"/>
  </r>
  <r>
    <x v="191"/>
    <x v="46"/>
    <x v="41"/>
    <n v="14.4"/>
    <x v="9"/>
    <n v="0.15000000596046451"/>
    <n v="856.79999399185181"/>
    <n v="728.27998978614812"/>
    <n v="98.279989786148121"/>
    <d v="1996-10-08T00:00:00"/>
    <n v="905.51153810836092"/>
    <s v="High AOV"/>
  </r>
  <r>
    <x v="191"/>
    <x v="37"/>
    <x v="35"/>
    <n v="9.6"/>
    <x v="7"/>
    <n v="0"/>
    <n v="288"/>
    <n v="288"/>
    <n v="108"/>
    <d v="1996-10-08T00:00:00"/>
    <n v="905.51153810836092"/>
    <s v="High AOV"/>
  </r>
  <r>
    <x v="191"/>
    <x v="7"/>
    <x v="9"/>
    <n v="44"/>
    <x v="10"/>
    <n v="0.15000000596046451"/>
    <n v="1495.999989509583"/>
    <n v="1271.5999821662908"/>
    <n v="171.59998216629083"/>
    <d v="1996-10-08T00:00:00"/>
    <n v="905.51153810836092"/>
    <s v="High AOV"/>
  </r>
  <r>
    <x v="191"/>
    <x v="21"/>
    <x v="65"/>
    <n v="35.1"/>
    <x v="27"/>
    <n v="0.15000000596046451"/>
    <n v="2386.7999832630162"/>
    <n v="2028.7799715471272"/>
    <n v="272.77997154712716"/>
    <d v="1996-10-08T00:00:00"/>
    <n v="905.51153810836092"/>
    <s v="High AOV"/>
  </r>
  <r>
    <x v="192"/>
    <x v="2"/>
    <x v="23"/>
    <n v="7.7"/>
    <x v="24"/>
    <n v="0"/>
    <n v="77"/>
    <n v="77"/>
    <n v="28.75"/>
    <d v="1996-09-27T00:00:00"/>
    <n v="1417.5"/>
    <s v="Outlier"/>
  </r>
  <r>
    <x v="192"/>
    <x v="19"/>
    <x v="58"/>
    <n v="39.4"/>
    <x v="9"/>
    <n v="0"/>
    <n v="2758"/>
    <n v="2758"/>
    <n v="1032.5"/>
    <d v="1996-09-27T00:00:00"/>
    <n v="1417.5"/>
    <s v="Outlier"/>
  </r>
  <r>
    <x v="193"/>
    <x v="16"/>
    <x v="28"/>
    <n v="25.6"/>
    <x v="10"/>
    <n v="0.10000000149011611"/>
    <n v="921.59999847412109"/>
    <n v="829.43999725341791"/>
    <n v="189.43999725341791"/>
    <d v="1996-09-25T00:00:00"/>
    <n v="628.28999791949991"/>
    <s v="High AOV"/>
  </r>
  <r>
    <x v="193"/>
    <x v="48"/>
    <x v="17"/>
    <n v="10.6"/>
    <x v="7"/>
    <n v="0.10000000149011611"/>
    <n v="286.19999952614307"/>
    <n v="257.57999914705755"/>
    <n v="58.829999147057549"/>
    <d v="1996-09-25T00:00:00"/>
    <n v="628.28999791949991"/>
    <s v="High AOV"/>
  </r>
  <r>
    <x v="193"/>
    <x v="19"/>
    <x v="10"/>
    <n v="39.4"/>
    <x v="3"/>
    <n v="0.10000000149011611"/>
    <n v="886.49999853223562"/>
    <n v="797.8499973580241"/>
    <n v="181.5999973580241"/>
    <d v="1996-09-25T00:00:00"/>
    <n v="628.28999791949991"/>
    <s v="High AOV"/>
  </r>
  <r>
    <x v="194"/>
    <x v="15"/>
    <x v="20"/>
    <n v="50"/>
    <x v="3"/>
    <n v="0.10000000149011611"/>
    <n v="1124.9999981373551"/>
    <n v="1012.499996647239"/>
    <n v="231.24999664723896"/>
    <d v="1996-09-13T00:00:00"/>
    <n v="1122.3899962833527"/>
    <s v="High AOV"/>
  </r>
  <r>
    <x v="194"/>
    <x v="10"/>
    <x v="36"/>
    <n v="99"/>
    <x v="3"/>
    <n v="0.10000000149011611"/>
    <n v="2227.4999963119631"/>
    <n v="2004.7499933615331"/>
    <n v="457.37499336153314"/>
    <d v="1996-09-13T00:00:00"/>
    <n v="1122.3899962833527"/>
    <s v="High AOV"/>
  </r>
  <r>
    <x v="194"/>
    <x v="50"/>
    <x v="11"/>
    <n v="14.4"/>
    <x v="7"/>
    <n v="0.10000000149011611"/>
    <n v="388.79999935626978"/>
    <n v="349.91999884128563"/>
    <n v="79.919998841285633"/>
    <d v="1996-09-13T00:00:00"/>
    <n v="1122.3899962833527"/>
    <s v="High AOV"/>
  </r>
  <r>
    <x v="195"/>
    <x v="1"/>
    <x v="43"/>
    <n v="31.2"/>
    <x v="10"/>
    <n v="0"/>
    <n v="1248"/>
    <n v="1248"/>
    <n v="468"/>
    <d v="1996-09-10T00:00:00"/>
    <n v="902.93333333333328"/>
    <s v="High AOV"/>
  </r>
  <r>
    <x v="195"/>
    <x v="42"/>
    <x v="53"/>
    <n v="36.4"/>
    <x v="33"/>
    <n v="0"/>
    <n v="1019.2"/>
    <n v="1019.2"/>
    <n v="380.80000000000007"/>
    <d v="1996-09-10T00:00:00"/>
    <n v="902.93333333333328"/>
    <s v="High AOV"/>
  </r>
  <r>
    <x v="195"/>
    <x v="28"/>
    <x v="13"/>
    <n v="36.799999999999997"/>
    <x v="2"/>
    <n v="0"/>
    <n v="441.6"/>
    <n v="441.6"/>
    <n v="165.60000000000002"/>
    <d v="1996-09-10T00:00:00"/>
    <n v="902.93333333333328"/>
    <s v="High AOV"/>
  </r>
  <r>
    <x v="196"/>
    <x v="50"/>
    <x v="52"/>
    <n v="14.4"/>
    <x v="0"/>
    <n v="0"/>
    <n v="864"/>
    <n v="864"/>
    <n v="324"/>
    <d v="1996-09-04T00:00:00"/>
    <n v="710"/>
    <s v="High AOV"/>
  </r>
  <r>
    <x v="196"/>
    <x v="26"/>
    <x v="6"/>
    <n v="27.8"/>
    <x v="13"/>
    <n v="0"/>
    <n v="556"/>
    <n v="556"/>
    <n v="208"/>
    <d v="1996-09-04T00:00:00"/>
    <n v="710"/>
    <s v="High AOV"/>
  </r>
  <r>
    <x v="197"/>
    <x v="23"/>
    <x v="35"/>
    <n v="64.8"/>
    <x v="13"/>
    <n v="0"/>
    <n v="1296"/>
    <n v="1296"/>
    <n v="486"/>
    <d v="1996-08-28T00:00:00"/>
    <n v="1296"/>
    <s v="Outlier"/>
  </r>
  <r>
    <x v="198"/>
    <x v="46"/>
    <x v="15"/>
    <n v="14.4"/>
    <x v="8"/>
    <n v="0"/>
    <n v="1440"/>
    <n v="1440"/>
    <n v="540"/>
    <d v="1996-08-21T00:00:00"/>
    <n v="1508"/>
    <s v="Outlier"/>
  </r>
  <r>
    <x v="198"/>
    <x v="19"/>
    <x v="31"/>
    <n v="39.4"/>
    <x v="10"/>
    <n v="0"/>
    <n v="1576"/>
    <n v="1576"/>
    <n v="590"/>
    <d v="1996-08-21T00:00:00"/>
    <n v="1508"/>
    <s v="Outlier"/>
  </r>
  <r>
    <x v="199"/>
    <x v="6"/>
    <x v="20"/>
    <n v="15.2"/>
    <x v="7"/>
    <n v="0"/>
    <n v="456"/>
    <n v="456"/>
    <n v="171"/>
    <d v="1996-08-01T00:00:00"/>
    <n v="688"/>
    <s v="High AOV"/>
  </r>
  <r>
    <x v="199"/>
    <x v="28"/>
    <x v="3"/>
    <n v="36.799999999999997"/>
    <x v="3"/>
    <n v="0"/>
    <n v="919.99999999999989"/>
    <n v="919.99999999999989"/>
    <n v="344.99999999999989"/>
    <d v="1996-08-01T00:00:00"/>
    <n v="688"/>
    <s v="High AOV"/>
  </r>
  <r>
    <x v="200"/>
    <x v="51"/>
    <x v="28"/>
    <n v="14.7"/>
    <x v="11"/>
    <n v="0"/>
    <n v="735"/>
    <n v="735"/>
    <n v="275.00000000000006"/>
    <d v="1996-07-29T00:00:00"/>
    <n v="1038.7866555341084"/>
    <s v="High AOV"/>
  </r>
  <r>
    <x v="200"/>
    <x v="7"/>
    <x v="42"/>
    <n v="44"/>
    <x v="9"/>
    <n v="0.15000000596046451"/>
    <n v="2617.999981641769"/>
    <n v="2225.2999687910078"/>
    <n v="300.29996879100781"/>
    <d v="1996-07-29T00:00:00"/>
    <n v="1038.7866555341084"/>
    <s v="High AOV"/>
  </r>
  <r>
    <x v="200"/>
    <x v="18"/>
    <x v="21"/>
    <n v="14.4"/>
    <x v="17"/>
    <n v="0.15000000596046451"/>
    <n v="183.5999987125397"/>
    <n v="156.05999781131749"/>
    <n v="21.059997811317487"/>
    <d v="1996-07-29T00:00:00"/>
    <n v="1038.7866555341084"/>
    <s v="High AOV"/>
  </r>
  <r>
    <x v="201"/>
    <x v="23"/>
    <x v="63"/>
    <n v="64.8"/>
    <x v="10"/>
    <n v="5.000000074505806E-2"/>
    <n v="2462.39999806881"/>
    <n v="2339.2799963307384"/>
    <n v="719.27999633073841"/>
    <d v="1996-07-09T00:00:00"/>
    <n v="1157.4683320866527"/>
    <s v="High AOV"/>
  </r>
  <r>
    <x v="201"/>
    <x v="55"/>
    <x v="0"/>
    <n v="2"/>
    <x v="3"/>
    <n v="5.000000074505806E-2"/>
    <n v="47.499999962747097"/>
    <n v="45.124999929219484"/>
    <n v="13.874999929219484"/>
    <d v="1996-07-09T00:00:00"/>
    <n v="1157.4683320866527"/>
    <s v="High AOV"/>
  </r>
  <r>
    <x v="201"/>
    <x v="12"/>
    <x v="10"/>
    <n v="27.2"/>
    <x v="10"/>
    <n v="0"/>
    <n v="1088"/>
    <n v="1088"/>
    <n v="408"/>
    <d v="1996-07-09T00:00:00"/>
    <n v="1157.4683320866527"/>
    <s v="High AOV"/>
  </r>
  <r>
    <x v="202"/>
    <x v="71"/>
    <x v="8"/>
    <n v="18.600000000000001"/>
    <x v="31"/>
    <n v="0"/>
    <n v="167.4"/>
    <n v="167.4"/>
    <n v="62.775000000000006"/>
    <d v="1996-07-05T00:00:00"/>
    <n v="931.7"/>
    <s v="High AOV"/>
  </r>
  <r>
    <x v="202"/>
    <x v="25"/>
    <x v="49"/>
    <n v="42.4"/>
    <x v="10"/>
    <n v="0"/>
    <n v="1696"/>
    <n v="1696"/>
    <n v="636"/>
    <d v="1996-07-05T00:00:00"/>
    <n v="931.7"/>
    <s v="High AOV"/>
  </r>
  <r>
    <x v="203"/>
    <x v="72"/>
    <x v="73"/>
    <m/>
    <x v="51"/>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83">
  <r>
    <n v="11069"/>
    <n v="39"/>
    <n v="18"/>
    <n v="20"/>
    <n v="0"/>
    <n v="360"/>
    <n v="360"/>
    <n v="180"/>
    <d v="1997-09-30T00:00:00"/>
    <s v="TORTU"/>
    <x v="0"/>
    <x v="0"/>
    <x v="0"/>
  </r>
  <r>
    <n v="11031"/>
    <n v="1"/>
    <n v="18"/>
    <n v="45"/>
    <n v="0"/>
    <n v="810"/>
    <n v="810"/>
    <n v="405"/>
    <d v="1997-09-10T00:00:00"/>
    <s v="SAVEA"/>
    <x v="1"/>
    <x v="1"/>
    <x v="1"/>
  </r>
  <r>
    <n v="11047"/>
    <n v="1"/>
    <n v="18"/>
    <n v="25"/>
    <n v="0.25"/>
    <n v="337.5"/>
    <n v="253.125"/>
    <n v="28.125"/>
    <d v="1997-09-19T00:00:00"/>
    <s v="EASTC"/>
    <x v="2"/>
    <x v="2"/>
    <x v="1"/>
  </r>
  <r>
    <n v="11035"/>
    <n v="1"/>
    <n v="18"/>
    <n v="10"/>
    <n v="0"/>
    <n v="180"/>
    <n v="180"/>
    <n v="90"/>
    <d v="1997-09-15T00:00:00"/>
    <s v="SUPRD"/>
    <x v="3"/>
    <x v="3"/>
    <x v="1"/>
  </r>
  <r>
    <n v="11067"/>
    <n v="41"/>
    <n v="9.65"/>
    <n v="9"/>
    <n v="0"/>
    <n v="86.850000000000009"/>
    <n v="86.850000000000009"/>
    <n v="43.425000000000004"/>
    <d v="1997-09-30T00:00:00"/>
    <s v="DRACD"/>
    <x v="4"/>
    <x v="4"/>
    <x v="2"/>
  </r>
  <r>
    <n v="11064"/>
    <n v="41"/>
    <n v="9.65"/>
    <n v="12"/>
    <n v="0"/>
    <n v="115.8"/>
    <n v="115.8"/>
    <n v="57.899999999999991"/>
    <d v="1997-09-29T00:00:00"/>
    <s v="SAVEA"/>
    <x v="1"/>
    <x v="1"/>
    <x v="2"/>
  </r>
  <r>
    <n v="11063"/>
    <n v="41"/>
    <n v="9.65"/>
    <n v="30"/>
    <n v="0.10000000149011611"/>
    <n v="260.54999956861138"/>
    <n v="234.49499922350049"/>
    <n v="89.744999223500486"/>
    <d v="1997-09-25T00:00:00"/>
    <s v="HUNGO"/>
    <x v="5"/>
    <x v="5"/>
    <x v="2"/>
  </r>
  <r>
    <n v="11030"/>
    <n v="2"/>
    <n v="19"/>
    <n v="100"/>
    <n v="0.25"/>
    <n v="1425"/>
    <n v="1068.75"/>
    <n v="118.75"/>
    <d v="1997-09-09T00:00:00"/>
    <s v="SAVEA"/>
    <x v="1"/>
    <x v="1"/>
    <x v="3"/>
  </r>
  <r>
    <n v="11041"/>
    <n v="2"/>
    <n v="19"/>
    <n v="30"/>
    <n v="0.20000000298023221"/>
    <n v="455.99999830126762"/>
    <n v="364.79999728202819"/>
    <n v="79.799997282028187"/>
    <d v="1997-09-17T00:00:00"/>
    <s v="CHOPS"/>
    <x v="6"/>
    <x v="6"/>
    <x v="3"/>
  </r>
  <r>
    <n v="11049"/>
    <n v="2"/>
    <n v="19"/>
    <n v="10"/>
    <n v="0.20000000298023221"/>
    <n v="151.9999994337559"/>
    <n v="121.59999909400942"/>
    <n v="26.599999094009419"/>
    <d v="1997-09-22T00:00:00"/>
    <s v="GOURL"/>
    <x v="7"/>
    <x v="7"/>
    <x v="3"/>
  </r>
  <r>
    <n v="11036"/>
    <n v="13"/>
    <n v="6"/>
    <n v="7"/>
    <n v="0"/>
    <n v="42"/>
    <n v="42"/>
    <n v="21"/>
    <d v="1997-09-16T00:00:00"/>
    <s v="DRACD"/>
    <x v="4"/>
    <x v="4"/>
    <x v="4"/>
  </r>
  <r>
    <n v="11031"/>
    <n v="13"/>
    <n v="6"/>
    <n v="80"/>
    <n v="0"/>
    <n v="480"/>
    <n v="480"/>
    <n v="240"/>
    <d v="1997-09-10T00:00:00"/>
    <s v="SAVEA"/>
    <x v="1"/>
    <x v="1"/>
    <x v="4"/>
  </r>
  <r>
    <n v="11036"/>
    <n v="59"/>
    <n v="55"/>
    <n v="30"/>
    <n v="0"/>
    <n v="1650"/>
    <n v="1650"/>
    <n v="825"/>
    <d v="1997-09-15T00:00:00"/>
    <s v="DRACD"/>
    <x v="4"/>
    <x v="4"/>
    <x v="5"/>
  </r>
  <r>
    <n v="11032"/>
    <n v="59"/>
    <n v="55"/>
    <n v="30"/>
    <n v="0"/>
    <n v="1650"/>
    <n v="1650"/>
    <n v="825"/>
    <d v="1997-09-10T00:00:00"/>
    <s v="WHITC"/>
    <x v="8"/>
    <x v="1"/>
    <x v="5"/>
  </r>
  <r>
    <n v="11030"/>
    <n v="59"/>
    <n v="55"/>
    <n v="100"/>
    <n v="0.25"/>
    <n v="4125"/>
    <n v="3093.75"/>
    <n v="343.75"/>
    <d v="1997-09-05T00:00:00"/>
    <s v="SAVEA"/>
    <x v="1"/>
    <x v="1"/>
    <x v="5"/>
  </r>
  <r>
    <n v="11028"/>
    <n v="59"/>
    <n v="55"/>
    <n v="24"/>
    <n v="0"/>
    <n v="1320"/>
    <n v="1320"/>
    <n v="660"/>
    <d v="1997-09-05T00:00:00"/>
    <s v="KOENE"/>
    <x v="9"/>
    <x v="4"/>
    <x v="5"/>
  </r>
  <r>
    <n v="11066"/>
    <n v="16"/>
    <n v="17.45"/>
    <n v="3"/>
    <n v="0"/>
    <n v="52.349999999999987"/>
    <n v="52.349999999999987"/>
    <n v="26.17499999999999"/>
    <d v="1997-09-30T00:00:00"/>
    <s v="WHITC"/>
    <x v="8"/>
    <x v="1"/>
    <x v="6"/>
  </r>
  <r>
    <n v="11030"/>
    <n v="5"/>
    <n v="21.35"/>
    <n v="70"/>
    <n v="0"/>
    <n v="1494.5"/>
    <n v="1494.5"/>
    <n v="747.25"/>
    <d v="1997-09-09T00:00:00"/>
    <s v="SAVEA"/>
    <x v="1"/>
    <x v="1"/>
    <x v="7"/>
  </r>
  <r>
    <n v="11047"/>
    <n v="5"/>
    <n v="21.35"/>
    <n v="30"/>
    <n v="0.25"/>
    <n v="480.375"/>
    <n v="360.28125"/>
    <n v="40.03125"/>
    <d v="1997-09-19T00:00:00"/>
    <s v="EASTC"/>
    <x v="2"/>
    <x v="2"/>
    <x v="7"/>
  </r>
  <r>
    <n v="11066"/>
    <n v="19"/>
    <n v="9.1999999999999993"/>
    <n v="42"/>
    <n v="0"/>
    <n v="386.4"/>
    <n v="386.4"/>
    <n v="193.2"/>
    <d v="1997-09-30T00:00:00"/>
    <s v="WHITC"/>
    <x v="8"/>
    <x v="1"/>
    <x v="8"/>
  </r>
  <r>
    <n v="11022"/>
    <n v="19"/>
    <n v="9.1999999999999993"/>
    <n v="35"/>
    <n v="0"/>
    <n v="322"/>
    <n v="322"/>
    <n v="161"/>
    <d v="1997-09-02T00:00:00"/>
    <s v="HANAR"/>
    <x v="10"/>
    <x v="7"/>
    <x v="8"/>
  </r>
  <r>
    <n v="11066"/>
    <n v="34"/>
    <n v="14"/>
    <n v="35"/>
    <n v="0"/>
    <n v="490"/>
    <n v="490"/>
    <n v="245"/>
    <d v="1997-09-30T00:00:00"/>
    <s v="WHITC"/>
    <x v="8"/>
    <x v="1"/>
    <x v="9"/>
  </r>
  <r>
    <n v="11063"/>
    <n v="34"/>
    <n v="14"/>
    <n v="30"/>
    <n v="0"/>
    <n v="420"/>
    <n v="420"/>
    <n v="210"/>
    <d v="1997-09-26T00:00:00"/>
    <s v="HUNGO"/>
    <x v="5"/>
    <x v="5"/>
    <x v="9"/>
  </r>
  <r>
    <n v="11023"/>
    <n v="7"/>
    <n v="30"/>
    <n v="4"/>
    <n v="0"/>
    <n v="120"/>
    <n v="120"/>
    <n v="60"/>
    <d v="1997-09-04T00:00:00"/>
    <s v="BSBEV"/>
    <x v="11"/>
    <x v="2"/>
    <x v="10"/>
  </r>
  <r>
    <n v="11056"/>
    <n v="7"/>
    <n v="30"/>
    <n v="40"/>
    <n v="0"/>
    <n v="1200"/>
    <n v="1200"/>
    <n v="600"/>
    <d v="1997-09-25T00:00:00"/>
    <s v="EASTC"/>
    <x v="2"/>
    <x v="2"/>
    <x v="10"/>
  </r>
  <r>
    <n v="11032"/>
    <n v="36"/>
    <n v="19"/>
    <n v="35"/>
    <n v="0"/>
    <n v="665"/>
    <n v="665"/>
    <n v="332.5"/>
    <d v="1997-09-11T00:00:00"/>
    <s v="WHITC"/>
    <x v="8"/>
    <x v="1"/>
    <x v="11"/>
  </r>
  <r>
    <n v="11032"/>
    <n v="38"/>
    <n v="263.5"/>
    <n v="25"/>
    <n v="0"/>
    <n v="6587.5"/>
    <n v="6587.5"/>
    <n v="3293.75"/>
    <d v="1997-09-10T00:00:00"/>
    <s v="WHITC"/>
    <x v="8"/>
    <x v="1"/>
    <x v="12"/>
  </r>
  <r>
    <n v="11064"/>
    <n v="17"/>
    <n v="39"/>
    <n v="77"/>
    <n v="0.10000000149011611"/>
    <n v="2702.6999955251808"/>
    <n v="2432.429991945326"/>
    <n v="930.92999194532604"/>
    <d v="1997-09-29T00:00:00"/>
    <s v="SAVEA"/>
    <x v="1"/>
    <x v="1"/>
    <x v="13"/>
  </r>
  <r>
    <n v="11043"/>
    <n v="11"/>
    <n v="21"/>
    <n v="10"/>
    <n v="0"/>
    <n v="210"/>
    <n v="210"/>
    <n v="105"/>
    <d v="1997-09-17T00:00:00"/>
    <s v="SPECD"/>
    <x v="12"/>
    <x v="8"/>
    <x v="14"/>
  </r>
  <r>
    <n v="11049"/>
    <n v="12"/>
    <n v="38"/>
    <n v="4"/>
    <n v="0.20000000298023221"/>
    <n v="121.5999995470047"/>
    <n v="97.279999275207516"/>
    <n v="21.279999275207516"/>
    <d v="1997-09-22T00:00:00"/>
    <s v="GOURL"/>
    <x v="7"/>
    <x v="7"/>
    <x v="15"/>
  </r>
  <r>
    <n v="11046"/>
    <n v="12"/>
    <n v="38"/>
    <n v="20"/>
    <n v="5.000000074505806E-2"/>
    <n v="721.99999943375587"/>
    <n v="685.89999892413618"/>
    <n v="305.89999892413618"/>
    <d v="1997-09-18T00:00:00"/>
    <s v="WANDK"/>
    <x v="13"/>
    <x v="4"/>
    <x v="15"/>
  </r>
  <r>
    <n v="11064"/>
    <n v="53"/>
    <n v="32.799999999999997"/>
    <n v="25"/>
    <n v="0.10000000149011611"/>
    <n v="737.99999877810467"/>
    <n v="664.19999780058856"/>
    <n v="254.19999780058862"/>
    <d v="1997-09-29T00:00:00"/>
    <s v="SAVEA"/>
    <x v="1"/>
    <x v="1"/>
    <x v="16"/>
  </r>
  <r>
    <n v="11064"/>
    <n v="55"/>
    <n v="24"/>
    <n v="4"/>
    <n v="0.10000000149011611"/>
    <n v="86.399999856948853"/>
    <n v="77.759999742507929"/>
    <n v="29.759999742507929"/>
    <d v="1997-09-26T00:00:00"/>
    <s v="SAVEA"/>
    <x v="1"/>
    <x v="1"/>
    <x v="17"/>
  </r>
  <r>
    <n v="11056"/>
    <n v="55"/>
    <n v="24"/>
    <n v="35"/>
    <n v="0"/>
    <n v="840"/>
    <n v="840"/>
    <n v="420"/>
    <d v="1997-09-25T00:00:00"/>
    <s v="EASTC"/>
    <x v="2"/>
    <x v="2"/>
    <x v="17"/>
  </r>
  <r>
    <n v="11028"/>
    <n v="55"/>
    <n v="24"/>
    <n v="35"/>
    <n v="0"/>
    <n v="840"/>
    <n v="840"/>
    <n v="420"/>
    <d v="1997-09-05T00:00:00"/>
    <s v="KOENE"/>
    <x v="9"/>
    <x v="4"/>
    <x v="17"/>
  </r>
  <r>
    <n v="11064"/>
    <n v="68"/>
    <n v="12.5"/>
    <n v="55"/>
    <n v="0"/>
    <n v="687.5"/>
    <n v="687.5"/>
    <n v="343.75"/>
    <d v="1997-09-26T00:00:00"/>
    <s v="SAVEA"/>
    <x v="1"/>
    <x v="1"/>
    <x v="18"/>
  </r>
  <r>
    <n v="11048"/>
    <n v="68"/>
    <n v="12.5"/>
    <n v="42"/>
    <n v="0"/>
    <n v="525"/>
    <n v="525"/>
    <n v="262.5"/>
    <d v="1997-09-19T00:00:00"/>
    <s v="BOTTM"/>
    <x v="14"/>
    <x v="9"/>
    <x v="18"/>
  </r>
  <r>
    <n v="11031"/>
    <n v="24"/>
    <n v="4.5"/>
    <n v="21"/>
    <n v="0"/>
    <n v="94.5"/>
    <n v="94.5"/>
    <n v="47.25"/>
    <d v="1997-09-10T00:00:00"/>
    <s v="SAVEA"/>
    <x v="1"/>
    <x v="1"/>
    <x v="19"/>
  </r>
  <r>
    <n v="11027"/>
    <n v="24"/>
    <n v="4.5"/>
    <n v="30"/>
    <n v="0.25"/>
    <n v="101.25"/>
    <n v="75.9375"/>
    <n v="8.4375"/>
    <d v="1997-09-05T00:00:00"/>
    <s v="BOTTM"/>
    <x v="14"/>
    <x v="9"/>
    <x v="19"/>
  </r>
  <r>
    <n v="11055"/>
    <n v="24"/>
    <n v="4.5"/>
    <n v="15"/>
    <n v="0"/>
    <n v="67.5"/>
    <n v="67.5"/>
    <n v="33.75"/>
    <d v="1997-09-24T00:00:00"/>
    <s v="HILAA"/>
    <x v="15"/>
    <x v="10"/>
    <x v="19"/>
  </r>
  <r>
    <n v="11026"/>
    <n v="18"/>
    <n v="62.5"/>
    <n v="8"/>
    <n v="0"/>
    <n v="500"/>
    <n v="500"/>
    <n v="250"/>
    <d v="1997-09-04T00:00:00"/>
    <s v="FRANS"/>
    <x v="16"/>
    <x v="11"/>
    <x v="20"/>
  </r>
  <r>
    <n v="11053"/>
    <n v="18"/>
    <n v="62.5"/>
    <n v="35"/>
    <n v="0.20000000298023221"/>
    <n v="1749.999993480742"/>
    <n v="1399.9999895691872"/>
    <n v="306.24998956918716"/>
    <d v="1997-09-23T00:00:00"/>
    <s v="PICCO"/>
    <x v="17"/>
    <x v="12"/>
    <x v="20"/>
  </r>
  <r>
    <n v="11031"/>
    <n v="64"/>
    <n v="33.25"/>
    <n v="20"/>
    <n v="0"/>
    <n v="665"/>
    <n v="665"/>
    <n v="332.5"/>
    <d v="1997-09-10T00:00:00"/>
    <s v="SAVEA"/>
    <x v="1"/>
    <x v="1"/>
    <x v="21"/>
  </r>
  <r>
    <n v="11053"/>
    <n v="64"/>
    <n v="33.25"/>
    <n v="25"/>
    <n v="0.20000000298023221"/>
    <n v="664.99999752268195"/>
    <n v="531.99999603629112"/>
    <n v="116.37499603629112"/>
    <d v="1997-09-23T00:00:00"/>
    <s v="PICCO"/>
    <x v="17"/>
    <x v="12"/>
    <x v="21"/>
  </r>
  <r>
    <n v="11031"/>
    <n v="71"/>
    <n v="21.5"/>
    <n v="16"/>
    <n v="0"/>
    <n v="344"/>
    <n v="344"/>
    <n v="172"/>
    <d v="1997-09-09T00:00:00"/>
    <s v="SAVEA"/>
    <x v="1"/>
    <x v="1"/>
    <x v="22"/>
  </r>
  <r>
    <n v="11024"/>
    <n v="71"/>
    <n v="21.5"/>
    <n v="50"/>
    <n v="0"/>
    <n v="1075"/>
    <n v="1075"/>
    <n v="537.5"/>
    <d v="1997-09-04T00:00:00"/>
    <s v="EASTC"/>
    <x v="2"/>
    <x v="2"/>
    <x v="22"/>
  </r>
  <r>
    <n v="11038"/>
    <n v="71"/>
    <n v="21.5"/>
    <n v="30"/>
    <n v="0"/>
    <n v="645"/>
    <n v="645"/>
    <n v="322.5"/>
    <d v="1997-09-16T00:00:00"/>
    <s v="SUPRD"/>
    <x v="3"/>
    <x v="3"/>
    <x v="22"/>
  </r>
  <r>
    <n v="11030"/>
    <n v="29"/>
    <n v="123.79"/>
    <n v="60"/>
    <n v="0.25"/>
    <n v="5570.55"/>
    <n v="4177.9125000000004"/>
    <n v="464.21250000000009"/>
    <d v="1997-09-08T00:00:00"/>
    <s v="SAVEA"/>
    <x v="1"/>
    <x v="1"/>
    <x v="23"/>
  </r>
  <r>
    <n v="11055"/>
    <n v="25"/>
    <n v="14"/>
    <n v="15"/>
    <n v="0"/>
    <n v="210"/>
    <n v="210"/>
    <n v="105"/>
    <d v="1997-09-24T00:00:00"/>
    <s v="HILAA"/>
    <x v="15"/>
    <x v="10"/>
    <x v="24"/>
  </r>
  <r>
    <n v="11024"/>
    <n v="26"/>
    <n v="31.23"/>
    <n v="12"/>
    <n v="0"/>
    <n v="374.76"/>
    <n v="374.76"/>
    <n v="187.38"/>
    <d v="1997-09-04T00:00:00"/>
    <s v="EASTC"/>
    <x v="2"/>
    <x v="2"/>
    <x v="25"/>
  </r>
  <r>
    <n v="11027"/>
    <n v="62"/>
    <n v="49.3"/>
    <n v="21"/>
    <n v="0.25"/>
    <n v="776.47499999999991"/>
    <n v="582.35624999999993"/>
    <n v="64.706249999999955"/>
    <d v="1997-09-05T00:00:00"/>
    <s v="BOTTM"/>
    <x v="14"/>
    <x v="9"/>
    <x v="26"/>
  </r>
  <r>
    <n v="11044"/>
    <n v="62"/>
    <n v="49.3"/>
    <n v="12"/>
    <n v="0"/>
    <n v="591.59999999999991"/>
    <n v="591.59999999999991"/>
    <n v="295.79999999999995"/>
    <d v="1997-09-18T00:00:00"/>
    <s v="WOLZA"/>
    <x v="18"/>
    <x v="13"/>
    <x v="26"/>
  </r>
  <r>
    <n v="11063"/>
    <n v="40"/>
    <n v="18.399999999999999"/>
    <n v="40"/>
    <n v="0.10000000149011611"/>
    <n v="662.39999890327454"/>
    <n v="596.1599980258942"/>
    <n v="228.1599980258942"/>
    <d v="1997-09-26T00:00:00"/>
    <s v="HUNGO"/>
    <x v="5"/>
    <x v="5"/>
    <x v="27"/>
  </r>
  <r>
    <n v="11038"/>
    <n v="40"/>
    <n v="18.399999999999999"/>
    <n v="5"/>
    <n v="0.20000000298023221"/>
    <n v="73.599999725818634"/>
    <n v="58.879999561309816"/>
    <n v="12.879999561309816"/>
    <d v="1997-09-16T00:00:00"/>
    <s v="SUPRD"/>
    <x v="3"/>
    <x v="3"/>
    <x v="27"/>
  </r>
  <r>
    <n v="11023"/>
    <n v="43"/>
    <n v="46"/>
    <n v="30"/>
    <n v="0"/>
    <n v="1380"/>
    <n v="1380"/>
    <n v="690"/>
    <d v="1997-09-03T00:00:00"/>
    <s v="BSBEV"/>
    <x v="11"/>
    <x v="2"/>
    <x v="28"/>
  </r>
  <r>
    <n v="11052"/>
    <n v="43"/>
    <n v="46"/>
    <n v="30"/>
    <n v="0.20000000298023221"/>
    <n v="1103.99999588728"/>
    <n v="883.19999341964763"/>
    <n v="193.19999341964763"/>
    <d v="1997-09-22T00:00:00"/>
    <s v="HANAR"/>
    <x v="10"/>
    <x v="7"/>
    <x v="28"/>
  </r>
  <r>
    <n v="11053"/>
    <n v="32"/>
    <n v="32"/>
    <n v="20"/>
    <n v="0"/>
    <n v="640"/>
    <n v="640"/>
    <n v="320"/>
    <d v="1997-09-23T00:00:00"/>
    <s v="PICCO"/>
    <x v="17"/>
    <x v="12"/>
    <x v="29"/>
  </r>
  <r>
    <n v="11046"/>
    <n v="32"/>
    <n v="32"/>
    <n v="15"/>
    <n v="5.000000074505806E-2"/>
    <n v="455.99999964237207"/>
    <n v="433.199999320507"/>
    <n v="193.199999320507"/>
    <d v="1997-09-18T00:00:00"/>
    <s v="WANDK"/>
    <x v="13"/>
    <x v="4"/>
    <x v="29"/>
  </r>
  <r>
    <n v="11060"/>
    <n v="60"/>
    <n v="34"/>
    <n v="4"/>
    <n v="0"/>
    <n v="136"/>
    <n v="136"/>
    <n v="68"/>
    <d v="1997-09-25T00:00:00"/>
    <s v="FRANS"/>
    <x v="16"/>
    <x v="11"/>
    <x v="30"/>
  </r>
  <r>
    <n v="11056"/>
    <n v="60"/>
    <n v="34"/>
    <n v="50"/>
    <n v="0"/>
    <n v="1700"/>
    <n v="1700"/>
    <n v="850"/>
    <d v="1997-09-24T00:00:00"/>
    <s v="EASTC"/>
    <x v="2"/>
    <x v="2"/>
    <x v="30"/>
  </r>
  <r>
    <n v="11024"/>
    <n v="33"/>
    <n v="2.5"/>
    <n v="30"/>
    <n v="0"/>
    <n v="75"/>
    <n v="75"/>
    <n v="37.5"/>
    <d v="1997-09-04T00:00:00"/>
    <s v="EASTC"/>
    <x v="2"/>
    <x v="2"/>
    <x v="31"/>
  </r>
  <r>
    <n v="11060"/>
    <n v="77"/>
    <n v="13"/>
    <n v="10"/>
    <n v="0"/>
    <n v="130"/>
    <n v="130"/>
    <n v="65"/>
    <d v="1997-09-25T00:00:00"/>
    <s v="FRANS"/>
    <x v="16"/>
    <x v="11"/>
    <x v="32"/>
  </r>
  <r>
    <n v="11046"/>
    <n v="35"/>
    <n v="18"/>
    <n v="18"/>
    <n v="5.000000074505806E-2"/>
    <n v="307.79999975860119"/>
    <n v="292.40999954134224"/>
    <n v="130.40999954134224"/>
    <d v="1997-09-18T00:00:00"/>
    <s v="WANDK"/>
    <x v="13"/>
    <x v="4"/>
    <x v="33"/>
  </r>
  <r>
    <n v="11026"/>
    <n v="51"/>
    <n v="53"/>
    <n v="10"/>
    <n v="0"/>
    <n v="530"/>
    <n v="530"/>
    <n v="265"/>
    <d v="1997-09-04T00:00:00"/>
    <s v="FRANS"/>
    <x v="16"/>
    <x v="11"/>
    <x v="34"/>
  </r>
  <r>
    <n v="11055"/>
    <n v="51"/>
    <n v="53"/>
    <n v="20"/>
    <n v="0"/>
    <n v="1060"/>
    <n v="1060"/>
    <n v="530"/>
    <d v="1997-09-23T00:00:00"/>
    <s v="HILAA"/>
    <x v="15"/>
    <x v="10"/>
    <x v="34"/>
  </r>
  <r>
    <n v="11041"/>
    <n v="63"/>
    <n v="43.9"/>
    <n v="30"/>
    <n v="0"/>
    <n v="1317"/>
    <n v="1317"/>
    <n v="658.5"/>
    <d v="1997-09-17T00:00:00"/>
    <s v="CHOPS"/>
    <x v="6"/>
    <x v="6"/>
    <x v="35"/>
  </r>
  <r>
    <n v="11029"/>
    <n v="63"/>
    <n v="43.9"/>
    <n v="12"/>
    <n v="0"/>
    <n v="526.79999999999995"/>
    <n v="526.79999999999995"/>
    <n v="263.39999999999998"/>
    <d v="1997-09-05T00:00:00"/>
    <s v="CHOPS"/>
    <x v="6"/>
    <x v="6"/>
    <x v="35"/>
  </r>
  <r>
    <n v="11029"/>
    <n v="56"/>
    <n v="38"/>
    <n v="20"/>
    <n v="0"/>
    <n v="760"/>
    <n v="760"/>
    <n v="380"/>
    <d v="1997-09-05T00:00:00"/>
    <s v="CHOPS"/>
    <x v="6"/>
    <x v="6"/>
    <x v="36"/>
  </r>
  <r>
    <n v="11042"/>
    <n v="44"/>
    <n v="19.45"/>
    <n v="15"/>
    <n v="0"/>
    <n v="291.75"/>
    <n v="291.75"/>
    <n v="145.875"/>
    <d v="1997-09-17T00:00:00"/>
    <s v="COMMI"/>
    <x v="19"/>
    <x v="7"/>
    <x v="37"/>
  </r>
  <r>
    <n v="11042"/>
    <n v="61"/>
    <n v="28.5"/>
    <n v="4"/>
    <n v="0"/>
    <n v="114"/>
    <n v="114"/>
    <n v="57"/>
    <d v="1997-09-17T00:00:00"/>
    <s v="COMMI"/>
    <x v="19"/>
    <x v="7"/>
    <x v="38"/>
  </r>
  <r>
    <n v="11052"/>
    <n v="61"/>
    <n v="28.5"/>
    <n v="10"/>
    <n v="0.20000000298023221"/>
    <n v="227.99999915063381"/>
    <n v="182.39999864101409"/>
    <n v="39.899998641014093"/>
    <d v="1997-09-22T00:00:00"/>
    <s v="HANAR"/>
    <x v="10"/>
    <x v="7"/>
    <x v="38"/>
  </r>
  <r>
    <n v="11057"/>
    <n v="70"/>
    <n v="15"/>
    <n v="3"/>
    <n v="0"/>
    <n v="45"/>
    <n v="45"/>
    <n v="22.5"/>
    <d v="1997-09-25T00:00:00"/>
    <s v="NORTS"/>
    <x v="20"/>
    <x v="2"/>
    <x v="39"/>
  </r>
  <r>
    <n v="11037"/>
    <n v="70"/>
    <n v="15"/>
    <n v="4"/>
    <n v="0"/>
    <n v="60"/>
    <n v="60"/>
    <n v="30"/>
    <d v="1997-09-16T00:00:00"/>
    <s v="GODOS"/>
    <x v="21"/>
    <x v="14"/>
    <x v="39"/>
  </r>
  <r>
    <n v="11024"/>
    <n v="65"/>
    <n v="21.05"/>
    <n v="21"/>
    <n v="0"/>
    <n v="442.05"/>
    <n v="442.05"/>
    <n v="221.02500000000001"/>
    <d v="1997-09-04T00:00:00"/>
    <s v="EASTC"/>
    <x v="2"/>
    <x v="2"/>
    <x v="40"/>
  </r>
  <r>
    <n v="11038"/>
    <n v="52"/>
    <n v="7"/>
    <n v="2"/>
    <n v="0"/>
    <n v="14"/>
    <n v="14"/>
    <n v="7"/>
    <d v="1997-09-16T00:00:00"/>
    <s v="SUPRD"/>
    <x v="3"/>
    <x v="3"/>
    <x v="41"/>
  </r>
  <r>
    <n v="11055"/>
    <n v="57"/>
    <n v="19.5"/>
    <n v="20"/>
    <n v="0"/>
    <n v="390"/>
    <n v="390"/>
    <n v="195"/>
    <d v="1997-09-23T00:00:00"/>
    <s v="HILAA"/>
    <x v="15"/>
    <x v="10"/>
    <x v="42"/>
  </r>
  <r>
    <n v="11050"/>
    <n v="76"/>
    <n v="18"/>
    <n v="50"/>
    <n v="0.10000000149011611"/>
    <n v="809.99999865889549"/>
    <n v="728.99999758601189"/>
    <n v="278.99999758601189"/>
    <d v="1997-09-22T00:00:00"/>
    <s v="FOLKO"/>
    <x v="22"/>
    <x v="15"/>
    <x v="43"/>
  </r>
  <r>
    <n v="11022"/>
    <n v="69"/>
    <n v="36"/>
    <n v="30"/>
    <n v="0"/>
    <n v="1080"/>
    <n v="1080"/>
    <n v="540"/>
    <d v="1997-09-02T00:00:00"/>
    <s v="HANAR"/>
    <x v="10"/>
    <x v="7"/>
    <x v="44"/>
  </r>
  <r>
    <n v="11035"/>
    <n v="35"/>
    <n v="18"/>
    <n v="60"/>
    <n v="0"/>
    <n v="1080"/>
    <n v="1080"/>
    <n v="540"/>
    <d v="1997-09-15T00:00:00"/>
    <s v="SUPRD"/>
    <x v="3"/>
    <x v="3"/>
    <x v="33"/>
  </r>
  <r>
    <n v="11035"/>
    <n v="42"/>
    <n v="14"/>
    <n v="30"/>
    <n v="0"/>
    <n v="420"/>
    <n v="420"/>
    <n v="210"/>
    <d v="1997-09-15T00:00:00"/>
    <s v="SUPRD"/>
    <x v="3"/>
    <x v="3"/>
    <x v="45"/>
  </r>
  <r>
    <n v="11035"/>
    <n v="54"/>
    <n v="7.45"/>
    <n v="10"/>
    <n v="0"/>
    <n v="74.5"/>
    <n v="74.5"/>
    <n v="37.25"/>
    <d v="1997-09-12T00:00:00"/>
    <s v="SUPRD"/>
    <x v="3"/>
    <x v="3"/>
    <x v="46"/>
  </r>
  <r>
    <n v="11034"/>
    <n v="21"/>
    <n v="10"/>
    <n v="15"/>
    <n v="0.10000000149011611"/>
    <n v="134.99999977648261"/>
    <n v="121.49999959766868"/>
    <n v="46.499999597668676"/>
    <d v="1997-09-12T00:00:00"/>
    <s v="OLDWO"/>
    <x v="23"/>
    <x v="1"/>
    <x v="47"/>
  </r>
  <r>
    <n v="11034"/>
    <n v="44"/>
    <n v="19.45"/>
    <n v="12"/>
    <n v="0"/>
    <n v="233.4"/>
    <n v="233.4"/>
    <n v="116.70000000000002"/>
    <d v="1997-09-12T00:00:00"/>
    <s v="OLDWO"/>
    <x v="23"/>
    <x v="1"/>
    <x v="37"/>
  </r>
  <r>
    <n v="11034"/>
    <n v="61"/>
    <n v="28.5"/>
    <n v="6"/>
    <n v="0"/>
    <n v="171"/>
    <n v="171"/>
    <n v="85.5"/>
    <d v="1997-09-12T00:00:00"/>
    <s v="OLDWO"/>
    <x v="23"/>
    <x v="1"/>
    <x v="38"/>
  </r>
  <r>
    <n v="11033"/>
    <n v="53"/>
    <n v="32.799999999999997"/>
    <n v="70"/>
    <n v="0.10000000149011611"/>
    <n v="2066.3999965786929"/>
    <n v="1859.7599938416477"/>
    <n v="711.75999384164766"/>
    <d v="1997-09-11T00:00:00"/>
    <s v="RICSU"/>
    <x v="24"/>
    <x v="6"/>
    <x v="16"/>
  </r>
  <r>
    <n v="11033"/>
    <n v="69"/>
    <n v="36"/>
    <n v="36"/>
    <n v="0.10000000149011611"/>
    <n v="1166.39999806881"/>
    <n v="1049.7599965238576"/>
    <n v="401.75999652385758"/>
    <d v="1997-09-11T00:00:00"/>
    <s v="RICSU"/>
    <x v="24"/>
    <x v="6"/>
    <x v="44"/>
  </r>
  <r>
    <n v="11021"/>
    <n v="2"/>
    <n v="19"/>
    <n v="11"/>
    <n v="0.25"/>
    <n v="156.75"/>
    <n v="117.5625"/>
    <n v="13.0625"/>
    <d v="1997-09-02T00:00:00"/>
    <s v="QUICK"/>
    <x v="25"/>
    <x v="4"/>
    <x v="3"/>
  </r>
  <r>
    <n v="11021"/>
    <n v="20"/>
    <n v="81"/>
    <n v="15"/>
    <n v="0"/>
    <n v="1215"/>
    <n v="1215"/>
    <n v="607.5"/>
    <d v="1997-09-02T00:00:00"/>
    <s v="QUICK"/>
    <x v="25"/>
    <x v="4"/>
    <x v="48"/>
  </r>
  <r>
    <n v="11021"/>
    <n v="26"/>
    <n v="31.23"/>
    <n v="63"/>
    <n v="0"/>
    <n v="1967.49"/>
    <n v="1967.49"/>
    <n v="983.745"/>
    <d v="1997-09-02T00:00:00"/>
    <s v="QUICK"/>
    <x v="25"/>
    <x v="4"/>
    <x v="25"/>
  </r>
  <r>
    <n v="11021"/>
    <n v="51"/>
    <n v="53"/>
    <n v="44"/>
    <n v="0.25"/>
    <n v="1749"/>
    <n v="1311.75"/>
    <n v="145.75"/>
    <d v="1997-09-01T00:00:00"/>
    <s v="QUICK"/>
    <x v="25"/>
    <x v="4"/>
    <x v="34"/>
  </r>
  <r>
    <n v="11025"/>
    <n v="1"/>
    <n v="18"/>
    <n v="10"/>
    <n v="0.10000000149011611"/>
    <n v="161.9999997317791"/>
    <n v="145.79999951720237"/>
    <n v="55.799999517202366"/>
    <d v="1997-09-04T00:00:00"/>
    <s v="WARTH"/>
    <x v="26"/>
    <x v="16"/>
    <x v="1"/>
  </r>
  <r>
    <n v="11025"/>
    <n v="13"/>
    <n v="6"/>
    <n v="20"/>
    <n v="0.10000000149011611"/>
    <n v="107.99999982118609"/>
    <n v="97.199999678134944"/>
    <n v="37.199999678134944"/>
    <d v="1997-09-04T00:00:00"/>
    <s v="WARTH"/>
    <x v="26"/>
    <x v="16"/>
    <x v="4"/>
  </r>
  <r>
    <n v="11021"/>
    <n v="72"/>
    <n v="34.799999999999997"/>
    <n v="35"/>
    <n v="0"/>
    <n v="1218"/>
    <n v="1218"/>
    <n v="609"/>
    <d v="1997-09-01T00:00:00"/>
    <s v="QUICK"/>
    <x v="25"/>
    <x v="4"/>
    <x v="49"/>
  </r>
  <r>
    <n v="11020"/>
    <n v="10"/>
    <n v="31"/>
    <n v="24"/>
    <n v="0.15000000596046451"/>
    <n v="632.39999556541443"/>
    <n v="537.53999246120452"/>
    <n v="165.53999246120452"/>
    <d v="1997-09-01T00:00:00"/>
    <s v="OTTIK"/>
    <x v="27"/>
    <x v="4"/>
    <x v="50"/>
  </r>
  <r>
    <n v="11018"/>
    <n v="12"/>
    <n v="38"/>
    <n v="20"/>
    <n v="0"/>
    <n v="760"/>
    <n v="760"/>
    <n v="380"/>
    <d v="1997-09-01T00:00:00"/>
    <s v="LONEP"/>
    <x v="28"/>
    <x v="1"/>
    <x v="15"/>
  </r>
  <r>
    <n v="11018"/>
    <n v="18"/>
    <n v="62.5"/>
    <n v="10"/>
    <n v="0"/>
    <n v="625"/>
    <n v="625"/>
    <n v="312.5"/>
    <d v="1998-04-13T00:00:00"/>
    <s v="LONEP"/>
    <x v="28"/>
    <x v="1"/>
    <x v="20"/>
  </r>
  <r>
    <n v="11018"/>
    <n v="56"/>
    <n v="38"/>
    <n v="5"/>
    <n v="0"/>
    <n v="190"/>
    <n v="190"/>
    <n v="95"/>
    <d v="1998-04-13T00:00:00"/>
    <s v="LONEP"/>
    <x v="28"/>
    <x v="1"/>
    <x v="36"/>
  </r>
  <r>
    <n v="11017"/>
    <n v="3"/>
    <n v="10"/>
    <n v="25"/>
    <n v="0"/>
    <n v="250"/>
    <n v="250"/>
    <n v="125"/>
    <d v="1998-04-13T00:00:00"/>
    <s v="ERNSH"/>
    <x v="29"/>
    <x v="12"/>
    <x v="51"/>
  </r>
  <r>
    <n v="11017"/>
    <n v="59"/>
    <n v="55"/>
    <n v="110"/>
    <n v="0"/>
    <n v="6050"/>
    <n v="6050"/>
    <n v="3025"/>
    <d v="1998-04-13T00:00:00"/>
    <s v="ERNSH"/>
    <x v="29"/>
    <x v="12"/>
    <x v="5"/>
  </r>
  <r>
    <n v="11017"/>
    <n v="70"/>
    <n v="15"/>
    <n v="30"/>
    <n v="0"/>
    <n v="450"/>
    <n v="450"/>
    <n v="225"/>
    <d v="1998-04-13T00:00:00"/>
    <s v="ERNSH"/>
    <x v="29"/>
    <x v="12"/>
    <x v="39"/>
  </r>
  <r>
    <n v="11016"/>
    <n v="31"/>
    <n v="12.5"/>
    <n v="15"/>
    <n v="0"/>
    <n v="187.5"/>
    <n v="187.5"/>
    <n v="93.75"/>
    <d v="1998-04-10T00:00:00"/>
    <s v="AROUT"/>
    <x v="30"/>
    <x v="2"/>
    <x v="52"/>
  </r>
  <r>
    <n v="11016"/>
    <n v="36"/>
    <n v="19"/>
    <n v="16"/>
    <n v="0"/>
    <n v="304"/>
    <n v="304"/>
    <n v="152"/>
    <d v="1998-04-10T00:00:00"/>
    <s v="AROUT"/>
    <x v="30"/>
    <x v="2"/>
    <x v="11"/>
  </r>
  <r>
    <n v="11015"/>
    <n v="30"/>
    <n v="25.89"/>
    <n v="15"/>
    <n v="0"/>
    <n v="388.35"/>
    <n v="388.35"/>
    <n v="194.17500000000001"/>
    <d v="1998-04-10T00:00:00"/>
    <s v="SANTG"/>
    <x v="31"/>
    <x v="17"/>
    <x v="53"/>
  </r>
  <r>
    <n v="11015"/>
    <n v="77"/>
    <n v="13"/>
    <n v="18"/>
    <n v="0"/>
    <n v="234"/>
    <n v="234"/>
    <n v="117"/>
    <d v="1998-04-10T00:00:00"/>
    <s v="SANTG"/>
    <x v="31"/>
    <x v="17"/>
    <x v="32"/>
  </r>
  <r>
    <n v="11014"/>
    <n v="41"/>
    <n v="9.65"/>
    <n v="28"/>
    <n v="0.10000000149011611"/>
    <n v="243.1799995973706"/>
    <n v="218.8619992752671"/>
    <n v="83.761999275267101"/>
    <d v="1998-04-10T00:00:00"/>
    <s v="LINOD"/>
    <x v="32"/>
    <x v="10"/>
    <x v="2"/>
  </r>
  <r>
    <n v="11013"/>
    <n v="23"/>
    <n v="9"/>
    <n v="10"/>
    <n v="0"/>
    <n v="90"/>
    <n v="90"/>
    <n v="45"/>
    <d v="1998-04-09T00:00:00"/>
    <s v="ROMEY"/>
    <x v="33"/>
    <x v="14"/>
    <x v="54"/>
  </r>
  <r>
    <n v="11013"/>
    <n v="42"/>
    <n v="14"/>
    <n v="4"/>
    <n v="0"/>
    <n v="56"/>
    <n v="56"/>
    <n v="28"/>
    <d v="1998-04-09T00:00:00"/>
    <s v="ROMEY"/>
    <x v="33"/>
    <x v="14"/>
    <x v="45"/>
  </r>
  <r>
    <n v="11013"/>
    <n v="45"/>
    <n v="9.5"/>
    <n v="20"/>
    <n v="0"/>
    <n v="190"/>
    <n v="190"/>
    <n v="95"/>
    <d v="1998-04-09T00:00:00"/>
    <s v="ROMEY"/>
    <x v="33"/>
    <x v="14"/>
    <x v="55"/>
  </r>
  <r>
    <n v="11013"/>
    <n v="68"/>
    <n v="12.5"/>
    <n v="2"/>
    <n v="0"/>
    <n v="25"/>
    <n v="25"/>
    <n v="12.5"/>
    <d v="1998-04-09T00:00:00"/>
    <s v="ROMEY"/>
    <x v="33"/>
    <x v="14"/>
    <x v="18"/>
  </r>
  <r>
    <n v="11012"/>
    <n v="19"/>
    <n v="9.1999999999999993"/>
    <n v="50"/>
    <n v="5.000000074505806E-2"/>
    <n v="436.99999965727318"/>
    <n v="415.14999934881916"/>
    <n v="185.14999934881919"/>
    <d v="1998-04-09T00:00:00"/>
    <s v="FRANK"/>
    <x v="34"/>
    <x v="4"/>
    <x v="8"/>
  </r>
  <r>
    <n v="11012"/>
    <n v="60"/>
    <n v="34"/>
    <n v="36"/>
    <n v="5.000000074505806E-2"/>
    <n v="1162.7999990880489"/>
    <n v="1104.6599982672931"/>
    <n v="492.65999826729308"/>
    <d v="1998-04-09T00:00:00"/>
    <s v="FRANK"/>
    <x v="34"/>
    <x v="4"/>
    <x v="30"/>
  </r>
  <r>
    <n v="11012"/>
    <n v="71"/>
    <n v="21.5"/>
    <n v="60"/>
    <n v="5.000000074505806E-2"/>
    <n v="1225.4999990388751"/>
    <n v="1164.2249981738628"/>
    <n v="519.22499817386279"/>
    <d v="1998-04-09T00:00:00"/>
    <s v="FRANK"/>
    <x v="34"/>
    <x v="4"/>
    <x v="22"/>
  </r>
  <r>
    <n v="11011"/>
    <n v="58"/>
    <n v="13.25"/>
    <n v="40"/>
    <n v="5.000000074505806E-2"/>
    <n v="503.49999960511923"/>
    <n v="478.32499924972655"/>
    <n v="213.32499924972655"/>
    <d v="1998-04-09T00:00:00"/>
    <s v="ALFKI"/>
    <x v="35"/>
    <x v="4"/>
    <x v="56"/>
  </r>
  <r>
    <n v="11011"/>
    <n v="71"/>
    <n v="21.5"/>
    <n v="20"/>
    <n v="0"/>
    <n v="430"/>
    <n v="430"/>
    <n v="215"/>
    <d v="1998-04-09T00:00:00"/>
    <s v="ALFKI"/>
    <x v="35"/>
    <x v="4"/>
    <x v="22"/>
  </r>
  <r>
    <n v="11010"/>
    <n v="7"/>
    <n v="30"/>
    <n v="20"/>
    <n v="0"/>
    <n v="600"/>
    <n v="600"/>
    <n v="300"/>
    <d v="1998-04-09T00:00:00"/>
    <s v="REGGC"/>
    <x v="36"/>
    <x v="11"/>
    <x v="10"/>
  </r>
  <r>
    <n v="11010"/>
    <n v="24"/>
    <n v="4.5"/>
    <n v="10"/>
    <n v="0"/>
    <n v="45"/>
    <n v="45"/>
    <n v="22.5"/>
    <d v="1998-04-09T00:00:00"/>
    <s v="REGGC"/>
    <x v="36"/>
    <x v="11"/>
    <x v="19"/>
  </r>
  <r>
    <n v="11009"/>
    <n v="24"/>
    <n v="4.5"/>
    <n v="12"/>
    <n v="0"/>
    <n v="54"/>
    <n v="54"/>
    <n v="27"/>
    <d v="1998-04-08T00:00:00"/>
    <s v="GODOS"/>
    <x v="21"/>
    <x v="14"/>
    <x v="19"/>
  </r>
  <r>
    <n v="11009"/>
    <n v="36"/>
    <n v="19"/>
    <n v="18"/>
    <n v="0.25"/>
    <n v="256.5"/>
    <n v="192.375"/>
    <n v="21.375"/>
    <d v="1998-04-08T00:00:00"/>
    <s v="GODOS"/>
    <x v="21"/>
    <x v="14"/>
    <x v="11"/>
  </r>
  <r>
    <n v="11009"/>
    <n v="60"/>
    <n v="34"/>
    <n v="9"/>
    <n v="0"/>
    <n v="306"/>
    <n v="306"/>
    <n v="153"/>
    <d v="1998-04-08T00:00:00"/>
    <s v="GODOS"/>
    <x v="21"/>
    <x v="14"/>
    <x v="30"/>
  </r>
  <r>
    <n v="11007"/>
    <n v="8"/>
    <n v="40"/>
    <n v="30"/>
    <n v="0"/>
    <n v="1200"/>
    <n v="1200"/>
    <n v="600"/>
    <d v="1998-04-08T00:00:00"/>
    <s v="PRINI"/>
    <x v="37"/>
    <x v="18"/>
    <x v="57"/>
  </r>
  <r>
    <n v="11007"/>
    <n v="29"/>
    <n v="123.79"/>
    <n v="10"/>
    <n v="0"/>
    <n v="1237.9000000000001"/>
    <n v="1237.9000000000001"/>
    <n v="618.95000000000005"/>
    <d v="1998-04-08T00:00:00"/>
    <s v="PRINI"/>
    <x v="37"/>
    <x v="18"/>
    <x v="23"/>
  </r>
  <r>
    <n v="11007"/>
    <n v="42"/>
    <n v="14"/>
    <n v="14"/>
    <n v="0"/>
    <n v="196"/>
    <n v="196"/>
    <n v="98"/>
    <d v="1998-04-08T00:00:00"/>
    <s v="PRINI"/>
    <x v="37"/>
    <x v="18"/>
    <x v="45"/>
  </r>
  <r>
    <n v="11006"/>
    <n v="1"/>
    <n v="18"/>
    <n v="8"/>
    <n v="0"/>
    <n v="144"/>
    <n v="144"/>
    <n v="72"/>
    <d v="1998-04-07T00:00:00"/>
    <s v="GREAL"/>
    <x v="38"/>
    <x v="1"/>
    <x v="1"/>
  </r>
  <r>
    <n v="11006"/>
    <n v="29"/>
    <n v="123.79"/>
    <n v="2"/>
    <n v="0.25"/>
    <n v="185.685"/>
    <n v="139.26375000000002"/>
    <n v="15.47375000000001"/>
    <d v="1998-04-07T00:00:00"/>
    <s v="GREAL"/>
    <x v="38"/>
    <x v="1"/>
    <x v="23"/>
  </r>
  <r>
    <n v="11005"/>
    <n v="1"/>
    <n v="18"/>
    <n v="2"/>
    <n v="0"/>
    <n v="36"/>
    <n v="36"/>
    <n v="18"/>
    <d v="1998-04-07T00:00:00"/>
    <s v="WILMK"/>
    <x v="39"/>
    <x v="16"/>
    <x v="1"/>
  </r>
  <r>
    <n v="11005"/>
    <n v="59"/>
    <n v="55"/>
    <n v="10"/>
    <n v="0"/>
    <n v="550"/>
    <n v="550"/>
    <n v="275"/>
    <d v="1998-04-07T00:00:00"/>
    <s v="WILMK"/>
    <x v="39"/>
    <x v="16"/>
    <x v="5"/>
  </r>
  <r>
    <n v="11004"/>
    <n v="26"/>
    <n v="31.23"/>
    <n v="6"/>
    <n v="0"/>
    <n v="187.38"/>
    <n v="187.38"/>
    <n v="93.69"/>
    <d v="1998-04-07T00:00:00"/>
    <s v="MAISD"/>
    <x v="40"/>
    <x v="3"/>
    <x v="25"/>
  </r>
  <r>
    <n v="11004"/>
    <n v="76"/>
    <n v="18"/>
    <n v="6"/>
    <n v="0"/>
    <n v="108"/>
    <n v="108"/>
    <n v="54"/>
    <d v="1998-04-07T00:00:00"/>
    <s v="MAISD"/>
    <x v="40"/>
    <x v="3"/>
    <x v="43"/>
  </r>
  <r>
    <n v="11003"/>
    <n v="1"/>
    <n v="18"/>
    <n v="4"/>
    <n v="0"/>
    <n v="72"/>
    <n v="72"/>
    <n v="36"/>
    <d v="1998-04-06T00:00:00"/>
    <s v="THECR"/>
    <x v="41"/>
    <x v="1"/>
    <x v="1"/>
  </r>
  <r>
    <n v="11003"/>
    <n v="40"/>
    <n v="18.399999999999999"/>
    <n v="10"/>
    <n v="0"/>
    <n v="184"/>
    <n v="184"/>
    <n v="92"/>
    <d v="1998-04-06T00:00:00"/>
    <s v="THECR"/>
    <x v="41"/>
    <x v="1"/>
    <x v="27"/>
  </r>
  <r>
    <n v="11003"/>
    <n v="52"/>
    <n v="7"/>
    <n v="10"/>
    <n v="0"/>
    <n v="70"/>
    <n v="70"/>
    <n v="35"/>
    <d v="1998-04-06T00:00:00"/>
    <s v="THECR"/>
    <x v="41"/>
    <x v="1"/>
    <x v="41"/>
  </r>
  <r>
    <n v="11002"/>
    <n v="13"/>
    <n v="6"/>
    <n v="56"/>
    <n v="0"/>
    <n v="336"/>
    <n v="336"/>
    <n v="168"/>
    <d v="1998-04-06T00:00:00"/>
    <s v="SAVEA"/>
    <x v="1"/>
    <x v="1"/>
    <x v="4"/>
  </r>
  <r>
    <n v="11002"/>
    <n v="35"/>
    <n v="18"/>
    <n v="15"/>
    <n v="0.15000000596046451"/>
    <n v="229.49999839067459"/>
    <n v="195.07499726414682"/>
    <n v="60.074997264146816"/>
    <d v="1998-04-06T00:00:00"/>
    <s v="SAVEA"/>
    <x v="1"/>
    <x v="1"/>
    <x v="33"/>
  </r>
  <r>
    <n v="11002"/>
    <n v="42"/>
    <n v="14"/>
    <n v="24"/>
    <n v="0.15000000596046451"/>
    <n v="285.59999799728388"/>
    <n v="242.75999659538266"/>
    <n v="74.75999659538266"/>
    <d v="1998-04-06T00:00:00"/>
    <s v="SAVEA"/>
    <x v="1"/>
    <x v="1"/>
    <x v="45"/>
  </r>
  <r>
    <n v="11002"/>
    <n v="55"/>
    <n v="24"/>
    <n v="40"/>
    <n v="0"/>
    <n v="960"/>
    <n v="960"/>
    <n v="480"/>
    <d v="1998-04-06T00:00:00"/>
    <s v="SAVEA"/>
    <x v="1"/>
    <x v="1"/>
    <x v="17"/>
  </r>
  <r>
    <n v="11001"/>
    <n v="7"/>
    <n v="30"/>
    <n v="60"/>
    <n v="0"/>
    <n v="1800"/>
    <n v="1800"/>
    <n v="900"/>
    <d v="1998-04-06T00:00:00"/>
    <s v="FOLKO"/>
    <x v="22"/>
    <x v="15"/>
    <x v="10"/>
  </r>
  <r>
    <n v="11001"/>
    <n v="22"/>
    <n v="21"/>
    <n v="25"/>
    <n v="0"/>
    <n v="525"/>
    <n v="525"/>
    <n v="262.5"/>
    <d v="1998-04-06T00:00:00"/>
    <s v="FOLKO"/>
    <x v="22"/>
    <x v="15"/>
    <x v="58"/>
  </r>
  <r>
    <n v="11001"/>
    <n v="46"/>
    <n v="12"/>
    <n v="25"/>
    <n v="0"/>
    <n v="300"/>
    <n v="300"/>
    <n v="150"/>
    <d v="1998-04-06T00:00:00"/>
    <s v="FOLKO"/>
    <x v="22"/>
    <x v="15"/>
    <x v="59"/>
  </r>
  <r>
    <n v="11001"/>
    <n v="55"/>
    <n v="24"/>
    <n v="6"/>
    <n v="0"/>
    <n v="144"/>
    <n v="144"/>
    <n v="72"/>
    <d v="1998-04-06T00:00:00"/>
    <s v="FOLKO"/>
    <x v="22"/>
    <x v="15"/>
    <x v="17"/>
  </r>
  <r>
    <n v="11000"/>
    <n v="4"/>
    <n v="22"/>
    <n v="25"/>
    <n v="0.25"/>
    <n v="412.5"/>
    <n v="309.375"/>
    <n v="34.375"/>
    <d v="1998-04-06T00:00:00"/>
    <s v="RATTC"/>
    <x v="42"/>
    <x v="1"/>
    <x v="60"/>
  </r>
  <r>
    <n v="11000"/>
    <n v="24"/>
    <n v="4.5"/>
    <n v="30"/>
    <n v="0.25"/>
    <n v="101.25"/>
    <n v="75.9375"/>
    <n v="8.4375"/>
    <d v="1998-04-06T00:00:00"/>
    <s v="RATTC"/>
    <x v="42"/>
    <x v="1"/>
    <x v="19"/>
  </r>
  <r>
    <n v="11000"/>
    <n v="77"/>
    <n v="13"/>
    <n v="30"/>
    <n v="0"/>
    <n v="390"/>
    <n v="390"/>
    <n v="195"/>
    <d v="1998-04-06T00:00:00"/>
    <s v="RATTC"/>
    <x v="42"/>
    <x v="1"/>
    <x v="32"/>
  </r>
  <r>
    <n v="10999"/>
    <n v="41"/>
    <n v="9.65"/>
    <n v="20"/>
    <n v="5.000000074505806E-2"/>
    <n v="183.34999985620379"/>
    <n v="174.1824997267872"/>
    <n v="77.682499726787199"/>
    <d v="1998-04-03T00:00:00"/>
    <s v="OTTIK"/>
    <x v="27"/>
    <x v="4"/>
    <x v="2"/>
  </r>
  <r>
    <n v="10999"/>
    <n v="51"/>
    <n v="53"/>
    <n v="15"/>
    <n v="5.000000074505806E-2"/>
    <n v="755.24999940767884"/>
    <n v="717.48749887458985"/>
    <n v="319.98749887458985"/>
    <d v="1998-04-03T00:00:00"/>
    <s v="OTTIK"/>
    <x v="27"/>
    <x v="4"/>
    <x v="34"/>
  </r>
  <r>
    <n v="10999"/>
    <n v="77"/>
    <n v="13"/>
    <n v="21"/>
    <n v="5.000000074505806E-2"/>
    <n v="259.34999979659909"/>
    <n v="246.38249961353833"/>
    <n v="109.88249961353833"/>
    <d v="1998-04-03T00:00:00"/>
    <s v="OTTIK"/>
    <x v="27"/>
    <x v="4"/>
    <x v="32"/>
  </r>
  <r>
    <n v="10998"/>
    <n v="24"/>
    <n v="4.5"/>
    <n v="12"/>
    <n v="0"/>
    <n v="54"/>
    <n v="54"/>
    <n v="27"/>
    <d v="1998-04-03T00:00:00"/>
    <s v="WOLZA"/>
    <x v="18"/>
    <x v="13"/>
    <x v="19"/>
  </r>
  <r>
    <n v="10998"/>
    <n v="61"/>
    <n v="28.5"/>
    <n v="7"/>
    <n v="0"/>
    <n v="199.5"/>
    <n v="199.5"/>
    <n v="99.75"/>
    <d v="1998-04-03T00:00:00"/>
    <s v="WOLZA"/>
    <x v="18"/>
    <x v="13"/>
    <x v="38"/>
  </r>
  <r>
    <n v="10998"/>
    <n v="74"/>
    <n v="10"/>
    <n v="20"/>
    <n v="0"/>
    <n v="200"/>
    <n v="200"/>
    <n v="100"/>
    <d v="1998-04-03T00:00:00"/>
    <s v="WOLZA"/>
    <x v="18"/>
    <x v="13"/>
    <x v="61"/>
  </r>
  <r>
    <n v="10998"/>
    <n v="75"/>
    <n v="7.75"/>
    <n v="30"/>
    <n v="0"/>
    <n v="232.5"/>
    <n v="232.5"/>
    <n v="116.25"/>
    <d v="1998-04-03T00:00:00"/>
    <s v="WOLZA"/>
    <x v="18"/>
    <x v="13"/>
    <x v="62"/>
  </r>
  <r>
    <n v="10997"/>
    <n v="32"/>
    <n v="32"/>
    <n v="50"/>
    <n v="0"/>
    <n v="1600"/>
    <n v="1600"/>
    <n v="800"/>
    <d v="1998-04-03T00:00:00"/>
    <s v="LILAS"/>
    <x v="43"/>
    <x v="10"/>
    <x v="29"/>
  </r>
  <r>
    <n v="10997"/>
    <n v="46"/>
    <n v="12"/>
    <n v="20"/>
    <n v="0.25"/>
    <n v="180"/>
    <n v="135"/>
    <n v="15"/>
    <d v="1998-04-03T00:00:00"/>
    <s v="LILAS"/>
    <x v="43"/>
    <x v="10"/>
    <x v="59"/>
  </r>
  <r>
    <n v="10997"/>
    <n v="52"/>
    <n v="7"/>
    <n v="20"/>
    <n v="0.25"/>
    <n v="105"/>
    <n v="78.75"/>
    <n v="8.75"/>
    <d v="1998-04-03T00:00:00"/>
    <s v="LILAS"/>
    <x v="43"/>
    <x v="10"/>
    <x v="41"/>
  </r>
  <r>
    <n v="10996"/>
    <n v="42"/>
    <n v="14"/>
    <n v="40"/>
    <n v="0"/>
    <n v="560"/>
    <n v="560"/>
    <n v="280"/>
    <d v="1998-04-02T00:00:00"/>
    <s v="QUICK"/>
    <x v="25"/>
    <x v="4"/>
    <x v="45"/>
  </r>
  <r>
    <n v="10995"/>
    <n v="51"/>
    <n v="53"/>
    <n v="20"/>
    <n v="0"/>
    <n v="1060"/>
    <n v="1060"/>
    <n v="530"/>
    <d v="1998-04-02T00:00:00"/>
    <s v="PERIC"/>
    <x v="44"/>
    <x v="0"/>
    <x v="34"/>
  </r>
  <r>
    <n v="10995"/>
    <n v="60"/>
    <n v="34"/>
    <n v="4"/>
    <n v="0"/>
    <n v="136"/>
    <n v="136"/>
    <n v="68"/>
    <d v="1998-04-02T00:00:00"/>
    <s v="PERIC"/>
    <x v="44"/>
    <x v="0"/>
    <x v="30"/>
  </r>
  <r>
    <n v="10994"/>
    <n v="59"/>
    <n v="55"/>
    <n v="18"/>
    <n v="5.000000074505806E-2"/>
    <n v="940.49999926239252"/>
    <n v="893.47499859854577"/>
    <n v="398.47499859854577"/>
    <d v="1998-04-02T00:00:00"/>
    <s v="VAFFE"/>
    <x v="45"/>
    <x v="19"/>
    <x v="5"/>
  </r>
  <r>
    <n v="10993"/>
    <n v="29"/>
    <n v="123.79"/>
    <n v="50"/>
    <n v="0.25"/>
    <n v="4642.125"/>
    <n v="3481.59375"/>
    <n v="386.84375"/>
    <d v="1998-04-01T00:00:00"/>
    <s v="FOLKO"/>
    <x v="22"/>
    <x v="15"/>
    <x v="23"/>
  </r>
  <r>
    <n v="10993"/>
    <n v="41"/>
    <n v="9.65"/>
    <n v="35"/>
    <n v="0.25"/>
    <n v="253.3125"/>
    <n v="189.984375"/>
    <n v="21.109375"/>
    <d v="1998-04-01T00:00:00"/>
    <s v="FOLKO"/>
    <x v="22"/>
    <x v="15"/>
    <x v="2"/>
  </r>
  <r>
    <n v="10992"/>
    <n v="72"/>
    <n v="34.799999999999997"/>
    <n v="2"/>
    <n v="0"/>
    <n v="69.599999999999994"/>
    <n v="69.599999999999994"/>
    <n v="34.799999999999997"/>
    <d v="1998-04-01T00:00:00"/>
    <s v="THEBI"/>
    <x v="46"/>
    <x v="1"/>
    <x v="49"/>
  </r>
  <r>
    <n v="10991"/>
    <n v="2"/>
    <n v="19"/>
    <n v="50"/>
    <n v="0.20000000298023221"/>
    <n v="759.99999716877937"/>
    <n v="607.999995470047"/>
    <n v="132.999995470047"/>
    <d v="1998-04-01T00:00:00"/>
    <s v="QUICK"/>
    <x v="25"/>
    <x v="4"/>
    <x v="3"/>
  </r>
  <r>
    <n v="10991"/>
    <n v="70"/>
    <n v="15"/>
    <n v="20"/>
    <n v="0.20000000298023221"/>
    <n v="239.9999991059303"/>
    <n v="191.9999985694885"/>
    <n v="41.999998569488497"/>
    <d v="1998-04-01T00:00:00"/>
    <s v="QUICK"/>
    <x v="25"/>
    <x v="4"/>
    <x v="39"/>
  </r>
  <r>
    <n v="10991"/>
    <n v="76"/>
    <n v="18"/>
    <n v="90"/>
    <n v="0.20000000298023221"/>
    <n v="1295.999995172024"/>
    <n v="1036.7999922752383"/>
    <n v="226.79999227523831"/>
    <d v="1998-04-01T00:00:00"/>
    <s v="QUICK"/>
    <x v="25"/>
    <x v="4"/>
    <x v="43"/>
  </r>
  <r>
    <n v="10990"/>
    <n v="21"/>
    <n v="10"/>
    <n v="65"/>
    <n v="0"/>
    <n v="650"/>
    <n v="650"/>
    <n v="325"/>
    <d v="1998-04-01T00:00:00"/>
    <s v="ERNSH"/>
    <x v="29"/>
    <x v="12"/>
    <x v="47"/>
  </r>
  <r>
    <n v="10990"/>
    <n v="34"/>
    <n v="14"/>
    <n v="60"/>
    <n v="0.15000000596046451"/>
    <n v="713.99999499320984"/>
    <n v="606.89999148845675"/>
    <n v="186.89999148845675"/>
    <d v="1998-04-01T00:00:00"/>
    <s v="ERNSH"/>
    <x v="29"/>
    <x v="12"/>
    <x v="9"/>
  </r>
  <r>
    <n v="10990"/>
    <n v="55"/>
    <n v="24"/>
    <n v="65"/>
    <n v="0.15000000596046451"/>
    <n v="1325.999990701675"/>
    <n v="1127.0999841928478"/>
    <n v="347.09998419284784"/>
    <d v="1998-04-01T00:00:00"/>
    <s v="ERNSH"/>
    <x v="29"/>
    <x v="12"/>
    <x v="17"/>
  </r>
  <r>
    <n v="10990"/>
    <n v="61"/>
    <n v="28.5"/>
    <n v="66"/>
    <n v="0.15000000596046451"/>
    <n v="1598.8499887883661"/>
    <n v="1359.0224809402225"/>
    <n v="418.52248094022252"/>
    <d v="1998-04-01T00:00:00"/>
    <s v="ERNSH"/>
    <x v="29"/>
    <x v="12"/>
    <x v="38"/>
  </r>
  <r>
    <n v="10989"/>
    <n v="6"/>
    <n v="25"/>
    <n v="40"/>
    <n v="0"/>
    <n v="1000"/>
    <n v="1000"/>
    <n v="500"/>
    <d v="1998-03-31T00:00:00"/>
    <s v="QUEDE"/>
    <x v="47"/>
    <x v="7"/>
    <x v="63"/>
  </r>
  <r>
    <n v="10989"/>
    <n v="11"/>
    <n v="21"/>
    <n v="15"/>
    <n v="0"/>
    <n v="315"/>
    <n v="315"/>
    <n v="157.5"/>
    <d v="1998-03-31T00:00:00"/>
    <s v="QUEDE"/>
    <x v="47"/>
    <x v="7"/>
    <x v="14"/>
  </r>
  <r>
    <n v="10989"/>
    <n v="41"/>
    <n v="9.65"/>
    <n v="4"/>
    <n v="0"/>
    <n v="38.6"/>
    <n v="38.6"/>
    <n v="19.3"/>
    <d v="1998-03-31T00:00:00"/>
    <s v="QUEDE"/>
    <x v="47"/>
    <x v="7"/>
    <x v="2"/>
  </r>
  <r>
    <n v="10988"/>
    <n v="7"/>
    <n v="30"/>
    <n v="60"/>
    <n v="0"/>
    <n v="1800"/>
    <n v="1800"/>
    <n v="900"/>
    <d v="1998-03-31T00:00:00"/>
    <s v="RATTC"/>
    <x v="42"/>
    <x v="1"/>
    <x v="10"/>
  </r>
  <r>
    <n v="10988"/>
    <n v="62"/>
    <n v="49.3"/>
    <n v="40"/>
    <n v="0.10000000149011611"/>
    <n v="1774.799997061491"/>
    <n v="1597.3199947106839"/>
    <n v="611.31999471068389"/>
    <d v="1998-03-31T00:00:00"/>
    <s v="RATTC"/>
    <x v="42"/>
    <x v="1"/>
    <x v="26"/>
  </r>
  <r>
    <n v="10987"/>
    <n v="7"/>
    <n v="30"/>
    <n v="60"/>
    <n v="0"/>
    <n v="1800"/>
    <n v="1800"/>
    <n v="900"/>
    <d v="1998-03-31T00:00:00"/>
    <s v="EASTC"/>
    <x v="2"/>
    <x v="2"/>
    <x v="10"/>
  </r>
  <r>
    <n v="10987"/>
    <n v="43"/>
    <n v="46"/>
    <n v="6"/>
    <n v="0"/>
    <n v="276"/>
    <n v="276"/>
    <n v="138"/>
    <d v="1998-03-31T00:00:00"/>
    <s v="EASTC"/>
    <x v="2"/>
    <x v="2"/>
    <x v="28"/>
  </r>
  <r>
    <n v="10987"/>
    <n v="72"/>
    <n v="34.799999999999997"/>
    <n v="20"/>
    <n v="0"/>
    <n v="696"/>
    <n v="696"/>
    <n v="348"/>
    <d v="1998-03-31T00:00:00"/>
    <s v="EASTC"/>
    <x v="2"/>
    <x v="2"/>
    <x v="49"/>
  </r>
  <r>
    <n v="10986"/>
    <n v="11"/>
    <n v="21"/>
    <n v="30"/>
    <n v="0"/>
    <n v="630"/>
    <n v="630"/>
    <n v="315"/>
    <d v="1998-03-30T00:00:00"/>
    <s v="OCEAN"/>
    <x v="48"/>
    <x v="20"/>
    <x v="14"/>
  </r>
  <r>
    <n v="10986"/>
    <n v="20"/>
    <n v="81"/>
    <n v="15"/>
    <n v="0"/>
    <n v="1215"/>
    <n v="1215"/>
    <n v="607.5"/>
    <d v="1998-03-30T00:00:00"/>
    <s v="OCEAN"/>
    <x v="48"/>
    <x v="20"/>
    <x v="48"/>
  </r>
  <r>
    <n v="10986"/>
    <n v="76"/>
    <n v="18"/>
    <n v="10"/>
    <n v="0"/>
    <n v="180"/>
    <n v="180"/>
    <n v="90"/>
    <d v="1998-03-30T00:00:00"/>
    <s v="OCEAN"/>
    <x v="48"/>
    <x v="20"/>
    <x v="43"/>
  </r>
  <r>
    <n v="10986"/>
    <n v="77"/>
    <n v="13"/>
    <n v="15"/>
    <n v="0"/>
    <n v="195"/>
    <n v="195"/>
    <n v="97.5"/>
    <d v="1998-03-30T00:00:00"/>
    <s v="OCEAN"/>
    <x v="48"/>
    <x v="20"/>
    <x v="32"/>
  </r>
  <r>
    <n v="10985"/>
    <n v="16"/>
    <n v="17.45"/>
    <n v="36"/>
    <n v="0.10000000149011611"/>
    <n v="565.37999906390894"/>
    <n v="508.84199831503622"/>
    <n v="194.74199831503626"/>
    <d v="1998-03-30T00:00:00"/>
    <s v="HUNGO"/>
    <x v="5"/>
    <x v="5"/>
    <x v="6"/>
  </r>
  <r>
    <n v="10985"/>
    <n v="18"/>
    <n v="62.5"/>
    <n v="8"/>
    <n v="0.10000000149011611"/>
    <n v="449.99999925494188"/>
    <n v="404.99999865889544"/>
    <n v="154.99999865889544"/>
    <d v="1998-03-30T00:00:00"/>
    <s v="HUNGO"/>
    <x v="5"/>
    <x v="5"/>
    <x v="20"/>
  </r>
  <r>
    <n v="10985"/>
    <n v="32"/>
    <n v="32"/>
    <n v="35"/>
    <n v="0.10000000149011611"/>
    <n v="1007.9999983310699"/>
    <n v="907.19999699592586"/>
    <n v="347.19999699592586"/>
    <d v="1998-03-30T00:00:00"/>
    <s v="HUNGO"/>
    <x v="5"/>
    <x v="5"/>
    <x v="29"/>
  </r>
  <r>
    <n v="10984"/>
    <n v="16"/>
    <n v="17.45"/>
    <n v="55"/>
    <n v="0"/>
    <n v="959.75"/>
    <n v="959.75"/>
    <n v="479.875"/>
    <d v="1998-03-30T00:00:00"/>
    <s v="SAVEA"/>
    <x v="1"/>
    <x v="1"/>
    <x v="6"/>
  </r>
  <r>
    <n v="10984"/>
    <n v="24"/>
    <n v="4.5"/>
    <n v="20"/>
    <n v="0"/>
    <n v="90"/>
    <n v="90"/>
    <n v="45"/>
    <d v="1998-03-30T00:00:00"/>
    <s v="SAVEA"/>
    <x v="1"/>
    <x v="1"/>
    <x v="19"/>
  </r>
  <r>
    <n v="10984"/>
    <n v="36"/>
    <n v="19"/>
    <n v="40"/>
    <n v="0"/>
    <n v="760"/>
    <n v="760"/>
    <n v="380"/>
    <d v="1998-03-30T00:00:00"/>
    <s v="SAVEA"/>
    <x v="1"/>
    <x v="1"/>
    <x v="11"/>
  </r>
  <r>
    <n v="10983"/>
    <n v="13"/>
    <n v="6"/>
    <n v="84"/>
    <n v="0.15000000596046451"/>
    <n v="428.3999969959259"/>
    <n v="364.13999489307406"/>
    <n v="112.13999489307406"/>
    <d v="1998-03-27T00:00:00"/>
    <s v="SAVEA"/>
    <x v="1"/>
    <x v="1"/>
    <x v="4"/>
  </r>
  <r>
    <n v="10983"/>
    <n v="57"/>
    <n v="19.5"/>
    <n v="15"/>
    <n v="0"/>
    <n v="292.5"/>
    <n v="292.5"/>
    <n v="146.25"/>
    <d v="1998-03-27T00:00:00"/>
    <s v="SAVEA"/>
    <x v="1"/>
    <x v="1"/>
    <x v="42"/>
  </r>
  <r>
    <n v="10982"/>
    <n v="7"/>
    <n v="30"/>
    <n v="20"/>
    <n v="0"/>
    <n v="600"/>
    <n v="600"/>
    <n v="300"/>
    <d v="1998-03-27T00:00:00"/>
    <s v="BOTTM"/>
    <x v="14"/>
    <x v="9"/>
    <x v="10"/>
  </r>
  <r>
    <n v="10982"/>
    <n v="43"/>
    <n v="46"/>
    <n v="9"/>
    <n v="0"/>
    <n v="414"/>
    <n v="414"/>
    <n v="207"/>
    <d v="1998-03-27T00:00:00"/>
    <s v="BOTTM"/>
    <x v="14"/>
    <x v="9"/>
    <x v="28"/>
  </r>
  <r>
    <n v="10981"/>
    <n v="38"/>
    <n v="263.5"/>
    <n v="60"/>
    <n v="0"/>
    <n v="15810"/>
    <n v="15810"/>
    <n v="7905"/>
    <d v="1998-03-27T00:00:00"/>
    <s v="HANAR"/>
    <x v="10"/>
    <x v="7"/>
    <x v="12"/>
  </r>
  <r>
    <n v="10980"/>
    <n v="75"/>
    <n v="7.75"/>
    <n v="40"/>
    <n v="0.20000000298023221"/>
    <n v="247.99999907612801"/>
    <n v="198.3999985218048"/>
    <n v="43.399998521804804"/>
    <d v="1998-03-27T00:00:00"/>
    <s v="FOLKO"/>
    <x v="22"/>
    <x v="15"/>
    <x v="62"/>
  </r>
  <r>
    <n v="10979"/>
    <n v="7"/>
    <n v="30"/>
    <n v="18"/>
    <n v="0"/>
    <n v="540"/>
    <n v="540"/>
    <n v="270"/>
    <d v="1998-03-26T00:00:00"/>
    <s v="ERNSH"/>
    <x v="29"/>
    <x v="12"/>
    <x v="10"/>
  </r>
  <r>
    <n v="10979"/>
    <n v="12"/>
    <n v="38"/>
    <n v="20"/>
    <n v="0"/>
    <n v="760"/>
    <n v="760"/>
    <n v="380"/>
    <d v="1998-03-26T00:00:00"/>
    <s v="ERNSH"/>
    <x v="29"/>
    <x v="12"/>
    <x v="15"/>
  </r>
  <r>
    <n v="10979"/>
    <n v="24"/>
    <n v="4.5"/>
    <n v="80"/>
    <n v="0"/>
    <n v="360"/>
    <n v="360"/>
    <n v="180"/>
    <d v="1998-03-26T00:00:00"/>
    <s v="ERNSH"/>
    <x v="29"/>
    <x v="12"/>
    <x v="19"/>
  </r>
  <r>
    <n v="10979"/>
    <n v="27"/>
    <n v="43.9"/>
    <n v="30"/>
    <n v="0"/>
    <n v="1317"/>
    <n v="1317"/>
    <n v="658.5"/>
    <d v="1998-03-26T00:00:00"/>
    <s v="ERNSH"/>
    <x v="29"/>
    <x v="12"/>
    <x v="64"/>
  </r>
  <r>
    <n v="10979"/>
    <n v="31"/>
    <n v="12.5"/>
    <n v="24"/>
    <n v="0"/>
    <n v="300"/>
    <n v="300"/>
    <n v="150"/>
    <d v="1998-03-26T00:00:00"/>
    <s v="ERNSH"/>
    <x v="29"/>
    <x v="12"/>
    <x v="52"/>
  </r>
  <r>
    <n v="10979"/>
    <n v="63"/>
    <n v="43.9"/>
    <n v="35"/>
    <n v="0"/>
    <n v="1536.5"/>
    <n v="1536.5"/>
    <n v="768.25"/>
    <d v="1998-03-26T00:00:00"/>
    <s v="ERNSH"/>
    <x v="29"/>
    <x v="12"/>
    <x v="35"/>
  </r>
  <r>
    <n v="10978"/>
    <n v="8"/>
    <n v="40"/>
    <n v="20"/>
    <n v="0.15000000596046451"/>
    <n v="679.99999523162842"/>
    <n v="577.99999189376831"/>
    <n v="177.99999189376831"/>
    <d v="1998-03-26T00:00:00"/>
    <s v="MAISD"/>
    <x v="40"/>
    <x v="3"/>
    <x v="57"/>
  </r>
  <r>
    <n v="10978"/>
    <n v="21"/>
    <n v="10"/>
    <n v="40"/>
    <n v="0.15000000596046451"/>
    <n v="339.99999761581421"/>
    <n v="288.99999594688416"/>
    <n v="88.999995946884155"/>
    <d v="1998-03-26T00:00:00"/>
    <s v="MAISD"/>
    <x v="40"/>
    <x v="3"/>
    <x v="47"/>
  </r>
  <r>
    <n v="10978"/>
    <n v="40"/>
    <n v="18.399999999999999"/>
    <n v="10"/>
    <n v="0"/>
    <n v="184"/>
    <n v="184"/>
    <n v="92"/>
    <d v="1998-03-26T00:00:00"/>
    <s v="MAISD"/>
    <x v="40"/>
    <x v="3"/>
    <x v="27"/>
  </r>
  <r>
    <n v="10978"/>
    <n v="44"/>
    <n v="19.45"/>
    <n v="6"/>
    <n v="0.15000000596046451"/>
    <n v="99.194999304413784"/>
    <n v="84.315748817503447"/>
    <n v="25.965748817503453"/>
    <d v="1998-03-26T00:00:00"/>
    <s v="MAISD"/>
    <x v="40"/>
    <x v="3"/>
    <x v="37"/>
  </r>
  <r>
    <n v="10977"/>
    <n v="39"/>
    <n v="18"/>
    <n v="30"/>
    <n v="0"/>
    <n v="540"/>
    <n v="540"/>
    <n v="270"/>
    <d v="1998-03-26T00:00:00"/>
    <s v="FOLKO"/>
    <x v="22"/>
    <x v="15"/>
    <x v="0"/>
  </r>
  <r>
    <n v="10977"/>
    <n v="47"/>
    <n v="9.5"/>
    <n v="30"/>
    <n v="0"/>
    <n v="285"/>
    <n v="285"/>
    <n v="142.5"/>
    <d v="1998-03-26T00:00:00"/>
    <s v="FOLKO"/>
    <x v="22"/>
    <x v="15"/>
    <x v="65"/>
  </r>
  <r>
    <n v="10977"/>
    <n v="51"/>
    <n v="53"/>
    <n v="10"/>
    <n v="0"/>
    <n v="530"/>
    <n v="530"/>
    <n v="265"/>
    <d v="1998-03-26T00:00:00"/>
    <s v="FOLKO"/>
    <x v="22"/>
    <x v="15"/>
    <x v="34"/>
  </r>
  <r>
    <n v="10977"/>
    <n v="63"/>
    <n v="43.9"/>
    <n v="20"/>
    <n v="0"/>
    <n v="878"/>
    <n v="878"/>
    <n v="439"/>
    <d v="1998-03-26T00:00:00"/>
    <s v="FOLKO"/>
    <x v="22"/>
    <x v="15"/>
    <x v="35"/>
  </r>
  <r>
    <n v="10976"/>
    <n v="28"/>
    <n v="45.6"/>
    <n v="20"/>
    <n v="0"/>
    <n v="912"/>
    <n v="912"/>
    <n v="456"/>
    <d v="1998-03-25T00:00:00"/>
    <s v="HILAA"/>
    <x v="15"/>
    <x v="10"/>
    <x v="66"/>
  </r>
  <r>
    <n v="10975"/>
    <n v="8"/>
    <n v="40"/>
    <n v="16"/>
    <n v="0"/>
    <n v="640"/>
    <n v="640"/>
    <n v="320"/>
    <d v="1998-03-25T00:00:00"/>
    <s v="BOTTM"/>
    <x v="14"/>
    <x v="9"/>
    <x v="57"/>
  </r>
  <r>
    <n v="10975"/>
    <n v="75"/>
    <n v="7.75"/>
    <n v="10"/>
    <n v="0"/>
    <n v="77.5"/>
    <n v="77.5"/>
    <n v="38.75"/>
    <d v="1998-03-25T00:00:00"/>
    <s v="BOTTM"/>
    <x v="14"/>
    <x v="9"/>
    <x v="62"/>
  </r>
  <r>
    <n v="10974"/>
    <n v="63"/>
    <n v="43.9"/>
    <n v="10"/>
    <n v="0"/>
    <n v="439"/>
    <n v="439"/>
    <n v="219.5"/>
    <d v="1998-03-25T00:00:00"/>
    <s v="SPLIR"/>
    <x v="49"/>
    <x v="1"/>
    <x v="35"/>
  </r>
  <r>
    <n v="10973"/>
    <n v="26"/>
    <n v="31.23"/>
    <n v="5"/>
    <n v="0"/>
    <n v="156.15"/>
    <n v="156.15"/>
    <n v="78.075000000000003"/>
    <d v="1998-03-24T00:00:00"/>
    <s v="LACOR"/>
    <x v="50"/>
    <x v="8"/>
    <x v="25"/>
  </r>
  <r>
    <n v="10973"/>
    <n v="41"/>
    <n v="9.65"/>
    <n v="6"/>
    <n v="0"/>
    <n v="57.900000000000013"/>
    <n v="57.900000000000013"/>
    <n v="28.95000000000001"/>
    <d v="1998-03-24T00:00:00"/>
    <s v="LACOR"/>
    <x v="50"/>
    <x v="8"/>
    <x v="2"/>
  </r>
  <r>
    <n v="10973"/>
    <n v="75"/>
    <n v="7.75"/>
    <n v="10"/>
    <n v="0"/>
    <n v="77.5"/>
    <n v="77.5"/>
    <n v="38.75"/>
    <d v="1998-03-24T00:00:00"/>
    <s v="LACOR"/>
    <x v="50"/>
    <x v="8"/>
    <x v="62"/>
  </r>
  <r>
    <n v="10972"/>
    <n v="17"/>
    <n v="39"/>
    <n v="6"/>
    <n v="0"/>
    <n v="234"/>
    <n v="234"/>
    <n v="117"/>
    <d v="1998-03-24T00:00:00"/>
    <s v="LACOR"/>
    <x v="50"/>
    <x v="8"/>
    <x v="13"/>
  </r>
  <r>
    <n v="10972"/>
    <n v="33"/>
    <n v="2.5"/>
    <n v="7"/>
    <n v="0"/>
    <n v="17.5"/>
    <n v="17.5"/>
    <n v="8.75"/>
    <d v="1998-03-24T00:00:00"/>
    <s v="LACOR"/>
    <x v="50"/>
    <x v="8"/>
    <x v="31"/>
  </r>
  <r>
    <n v="10971"/>
    <n v="29"/>
    <n v="123.79"/>
    <n v="14"/>
    <n v="0"/>
    <n v="1733.06"/>
    <n v="1733.06"/>
    <n v="866.52999999999986"/>
    <d v="1998-03-24T00:00:00"/>
    <s v="FRANR"/>
    <x v="51"/>
    <x v="8"/>
    <x v="23"/>
  </r>
  <r>
    <n v="10970"/>
    <n v="52"/>
    <n v="7"/>
    <n v="40"/>
    <n v="0.20000000298023221"/>
    <n v="223.999999165535"/>
    <n v="179.19999866485597"/>
    <n v="39.199998664855968"/>
    <d v="1998-03-24T00:00:00"/>
    <s v="BOLID"/>
    <x v="52"/>
    <x v="14"/>
    <x v="41"/>
  </r>
  <r>
    <n v="10969"/>
    <n v="46"/>
    <n v="12"/>
    <n v="9"/>
    <n v="0"/>
    <n v="108"/>
    <n v="108"/>
    <n v="54"/>
    <d v="1998-03-23T00:00:00"/>
    <s v="COMMI"/>
    <x v="19"/>
    <x v="7"/>
    <x v="59"/>
  </r>
  <r>
    <n v="10968"/>
    <n v="12"/>
    <n v="38"/>
    <n v="30"/>
    <n v="0"/>
    <n v="1140"/>
    <n v="1140"/>
    <n v="570"/>
    <d v="1998-03-23T00:00:00"/>
    <s v="ERNSH"/>
    <x v="29"/>
    <x v="12"/>
    <x v="15"/>
  </r>
  <r>
    <n v="10968"/>
    <n v="24"/>
    <n v="4.5"/>
    <n v="30"/>
    <n v="0"/>
    <n v="135"/>
    <n v="135"/>
    <n v="67.5"/>
    <d v="1998-03-23T00:00:00"/>
    <s v="ERNSH"/>
    <x v="29"/>
    <x v="12"/>
    <x v="19"/>
  </r>
  <r>
    <n v="10968"/>
    <n v="64"/>
    <n v="33.25"/>
    <n v="4"/>
    <n v="0"/>
    <n v="133"/>
    <n v="133"/>
    <n v="66.5"/>
    <d v="1998-03-23T00:00:00"/>
    <s v="ERNSH"/>
    <x v="29"/>
    <x v="12"/>
    <x v="21"/>
  </r>
  <r>
    <n v="10967"/>
    <n v="19"/>
    <n v="9.1999999999999993"/>
    <n v="12"/>
    <n v="0"/>
    <n v="110.4"/>
    <n v="110.4"/>
    <n v="55.20000000000001"/>
    <d v="1998-03-23T00:00:00"/>
    <s v="TOMSP"/>
    <x v="53"/>
    <x v="4"/>
    <x v="8"/>
  </r>
  <r>
    <n v="10967"/>
    <n v="49"/>
    <n v="20"/>
    <n v="40"/>
    <n v="0"/>
    <n v="800"/>
    <n v="800"/>
    <n v="400"/>
    <d v="1998-03-23T00:00:00"/>
    <s v="TOMSP"/>
    <x v="53"/>
    <x v="4"/>
    <x v="67"/>
  </r>
  <r>
    <n v="10966"/>
    <n v="37"/>
    <n v="26"/>
    <n v="8"/>
    <n v="0"/>
    <n v="208"/>
    <n v="208"/>
    <n v="104"/>
    <d v="1998-03-20T00:00:00"/>
    <s v="CHOPS"/>
    <x v="6"/>
    <x v="6"/>
    <x v="68"/>
  </r>
  <r>
    <n v="10966"/>
    <n v="56"/>
    <n v="38"/>
    <n v="12"/>
    <n v="0.15000000596046451"/>
    <n v="387.5999972820282"/>
    <n v="329.45999537944795"/>
    <n v="101.45999537944795"/>
    <d v="1998-03-20T00:00:00"/>
    <s v="CHOPS"/>
    <x v="6"/>
    <x v="6"/>
    <x v="36"/>
  </r>
  <r>
    <n v="10966"/>
    <n v="62"/>
    <n v="49.3"/>
    <n v="12"/>
    <n v="0.15000000596046451"/>
    <n v="502.85999647378912"/>
    <n v="427.43099400544162"/>
    <n v="131.63099400544166"/>
    <d v="1998-03-20T00:00:00"/>
    <s v="CHOPS"/>
    <x v="6"/>
    <x v="6"/>
    <x v="26"/>
  </r>
  <r>
    <n v="10965"/>
    <n v="51"/>
    <n v="53"/>
    <n v="16"/>
    <n v="0"/>
    <n v="848"/>
    <n v="848"/>
    <n v="424"/>
    <d v="1998-03-20T00:00:00"/>
    <s v="OLDWO"/>
    <x v="23"/>
    <x v="1"/>
    <x v="34"/>
  </r>
  <r>
    <n v="10964"/>
    <n v="18"/>
    <n v="62.5"/>
    <n v="6"/>
    <n v="0"/>
    <n v="375"/>
    <n v="375"/>
    <n v="187.5"/>
    <d v="1998-03-20T00:00:00"/>
    <s v="SPECD"/>
    <x v="12"/>
    <x v="8"/>
    <x v="20"/>
  </r>
  <r>
    <n v="10964"/>
    <n v="38"/>
    <n v="263.5"/>
    <n v="5"/>
    <n v="0"/>
    <n v="1317.5"/>
    <n v="1317.5"/>
    <n v="658.75"/>
    <d v="1998-03-20T00:00:00"/>
    <s v="SPECD"/>
    <x v="12"/>
    <x v="8"/>
    <x v="12"/>
  </r>
  <r>
    <n v="10964"/>
    <n v="69"/>
    <n v="36"/>
    <n v="10"/>
    <n v="0"/>
    <n v="360"/>
    <n v="360"/>
    <n v="180"/>
    <d v="1998-03-20T00:00:00"/>
    <s v="SPECD"/>
    <x v="12"/>
    <x v="8"/>
    <x v="44"/>
  </r>
  <r>
    <n v="10963"/>
    <n v="60"/>
    <n v="34"/>
    <n v="2"/>
    <n v="0.15000000596046451"/>
    <n v="57.799999594688423"/>
    <n v="49.129999310970312"/>
    <n v="15.129999310970312"/>
    <d v="1998-03-19T00:00:00"/>
    <s v="FURIB"/>
    <x v="54"/>
    <x v="18"/>
    <x v="30"/>
  </r>
  <r>
    <n v="10962"/>
    <n v="7"/>
    <n v="30"/>
    <n v="45"/>
    <n v="0"/>
    <n v="1350"/>
    <n v="1350"/>
    <n v="675"/>
    <d v="1998-03-19T00:00:00"/>
    <s v="QUICK"/>
    <x v="25"/>
    <x v="4"/>
    <x v="10"/>
  </r>
  <r>
    <n v="10962"/>
    <n v="13"/>
    <n v="6"/>
    <n v="77"/>
    <n v="0"/>
    <n v="462"/>
    <n v="462"/>
    <n v="231"/>
    <d v="1998-03-19T00:00:00"/>
    <s v="QUICK"/>
    <x v="25"/>
    <x v="4"/>
    <x v="4"/>
  </r>
  <r>
    <n v="10962"/>
    <n v="53"/>
    <n v="32.799999999999997"/>
    <n v="20"/>
    <n v="0"/>
    <n v="656"/>
    <n v="656"/>
    <n v="328"/>
    <d v="1998-03-19T00:00:00"/>
    <s v="QUICK"/>
    <x v="25"/>
    <x v="4"/>
    <x v="16"/>
  </r>
  <r>
    <n v="10962"/>
    <n v="69"/>
    <n v="36"/>
    <n v="9"/>
    <n v="0"/>
    <n v="324"/>
    <n v="324"/>
    <n v="162"/>
    <d v="1998-03-19T00:00:00"/>
    <s v="QUICK"/>
    <x v="25"/>
    <x v="4"/>
    <x v="44"/>
  </r>
  <r>
    <n v="10962"/>
    <n v="76"/>
    <n v="18"/>
    <n v="44"/>
    <n v="0"/>
    <n v="792"/>
    <n v="792"/>
    <n v="396"/>
    <d v="1998-03-19T00:00:00"/>
    <s v="QUICK"/>
    <x v="25"/>
    <x v="4"/>
    <x v="43"/>
  </r>
  <r>
    <n v="10961"/>
    <n v="52"/>
    <n v="7"/>
    <n v="6"/>
    <n v="5.000000074505806E-2"/>
    <n v="39.899999968707561"/>
    <n v="37.904999940544364"/>
    <n v="16.904999940544364"/>
    <d v="1998-03-19T00:00:00"/>
    <s v="QUEEN"/>
    <x v="55"/>
    <x v="7"/>
    <x v="41"/>
  </r>
  <r>
    <n v="10961"/>
    <n v="76"/>
    <n v="18"/>
    <n v="60"/>
    <n v="0"/>
    <n v="1080"/>
    <n v="1080"/>
    <n v="540"/>
    <d v="1998-03-19T00:00:00"/>
    <s v="QUEEN"/>
    <x v="55"/>
    <x v="7"/>
    <x v="43"/>
  </r>
  <r>
    <n v="10960"/>
    <n v="24"/>
    <n v="4.5"/>
    <n v="10"/>
    <n v="0.25"/>
    <n v="33.75"/>
    <n v="25.3125"/>
    <n v="2.8125"/>
    <d v="1998-03-19T00:00:00"/>
    <s v="HILAA"/>
    <x v="15"/>
    <x v="10"/>
    <x v="19"/>
  </r>
  <r>
    <n v="10960"/>
    <n v="41"/>
    <n v="9.65"/>
    <n v="24"/>
    <n v="0"/>
    <n v="231.6"/>
    <n v="231.6"/>
    <n v="115.79999999999998"/>
    <d v="1998-03-19T00:00:00"/>
    <s v="HILAA"/>
    <x v="15"/>
    <x v="10"/>
    <x v="2"/>
  </r>
  <r>
    <n v="10959"/>
    <n v="75"/>
    <n v="7.75"/>
    <n v="20"/>
    <n v="0.15000000596046451"/>
    <n v="131.74999907612801"/>
    <n v="111.98749842941761"/>
    <n v="34.487498429417613"/>
    <d v="1998-03-18T00:00:00"/>
    <s v="GOURL"/>
    <x v="7"/>
    <x v="7"/>
    <x v="62"/>
  </r>
  <r>
    <n v="10958"/>
    <n v="5"/>
    <n v="21.35"/>
    <n v="20"/>
    <n v="0"/>
    <n v="427"/>
    <n v="427"/>
    <n v="213.5"/>
    <d v="1998-03-18T00:00:00"/>
    <s v="OCEAN"/>
    <x v="48"/>
    <x v="20"/>
    <x v="7"/>
  </r>
  <r>
    <n v="10958"/>
    <n v="7"/>
    <n v="30"/>
    <n v="6"/>
    <n v="0"/>
    <n v="180"/>
    <n v="180"/>
    <n v="90"/>
    <d v="1998-03-18T00:00:00"/>
    <s v="OCEAN"/>
    <x v="48"/>
    <x v="20"/>
    <x v="10"/>
  </r>
  <r>
    <n v="10958"/>
    <n v="72"/>
    <n v="34.799999999999997"/>
    <n v="5"/>
    <n v="0"/>
    <n v="174"/>
    <n v="174"/>
    <n v="87"/>
    <d v="1998-03-18T00:00:00"/>
    <s v="OCEAN"/>
    <x v="48"/>
    <x v="20"/>
    <x v="49"/>
  </r>
  <r>
    <n v="10957"/>
    <n v="30"/>
    <n v="25.89"/>
    <n v="30"/>
    <n v="0"/>
    <n v="776.7"/>
    <n v="776.7"/>
    <n v="388.35"/>
    <d v="1998-03-18T00:00:00"/>
    <s v="HILAA"/>
    <x v="15"/>
    <x v="10"/>
    <x v="53"/>
  </r>
  <r>
    <n v="10957"/>
    <n v="35"/>
    <n v="18"/>
    <n v="40"/>
    <n v="0"/>
    <n v="720"/>
    <n v="720"/>
    <n v="360"/>
    <d v="1998-03-18T00:00:00"/>
    <s v="HILAA"/>
    <x v="15"/>
    <x v="10"/>
    <x v="33"/>
  </r>
  <r>
    <n v="10957"/>
    <n v="64"/>
    <n v="33.25"/>
    <n v="8"/>
    <n v="0"/>
    <n v="266"/>
    <n v="266"/>
    <n v="133"/>
    <d v="1998-03-18T00:00:00"/>
    <s v="HILAA"/>
    <x v="15"/>
    <x v="10"/>
    <x v="21"/>
  </r>
  <r>
    <n v="10956"/>
    <n v="21"/>
    <n v="10"/>
    <n v="12"/>
    <n v="0"/>
    <n v="120"/>
    <n v="120"/>
    <n v="60"/>
    <d v="1998-03-17T00:00:00"/>
    <s v="BLAUS"/>
    <x v="56"/>
    <x v="4"/>
    <x v="47"/>
  </r>
  <r>
    <n v="10956"/>
    <n v="47"/>
    <n v="9.5"/>
    <n v="14"/>
    <n v="0"/>
    <n v="133"/>
    <n v="133"/>
    <n v="66.5"/>
    <d v="1998-03-17T00:00:00"/>
    <s v="BLAUS"/>
    <x v="56"/>
    <x v="4"/>
    <x v="65"/>
  </r>
  <r>
    <n v="10956"/>
    <n v="51"/>
    <n v="53"/>
    <n v="8"/>
    <n v="0"/>
    <n v="424"/>
    <n v="424"/>
    <n v="212"/>
    <d v="1998-03-17T00:00:00"/>
    <s v="BLAUS"/>
    <x v="56"/>
    <x v="4"/>
    <x v="34"/>
  </r>
  <r>
    <n v="10955"/>
    <n v="75"/>
    <n v="7.75"/>
    <n v="12"/>
    <n v="0.20000000298023221"/>
    <n v="74.399999722838402"/>
    <n v="59.519999556541443"/>
    <n v="13.019999556541443"/>
    <d v="1998-03-17T00:00:00"/>
    <s v="FOLKO"/>
    <x v="22"/>
    <x v="15"/>
    <x v="62"/>
  </r>
  <r>
    <n v="10954"/>
    <n v="16"/>
    <n v="17.45"/>
    <n v="28"/>
    <n v="0.15000000596046451"/>
    <n v="415.30999708771702"/>
    <n v="353.013495049119"/>
    <n v="108.71349504911902"/>
    <d v="1998-03-17T00:00:00"/>
    <s v="LINOD"/>
    <x v="32"/>
    <x v="10"/>
    <x v="6"/>
  </r>
  <r>
    <n v="10954"/>
    <n v="31"/>
    <n v="12.5"/>
    <n v="25"/>
    <n v="0.15000000596046451"/>
    <n v="265.62499813735491"/>
    <n v="225.7812468335033"/>
    <n v="69.531246833503303"/>
    <d v="1998-03-17T00:00:00"/>
    <s v="LINOD"/>
    <x v="32"/>
    <x v="10"/>
    <x v="52"/>
  </r>
  <r>
    <n v="10954"/>
    <n v="45"/>
    <n v="9.5"/>
    <n v="30"/>
    <n v="0"/>
    <n v="285"/>
    <n v="285"/>
    <n v="142.5"/>
    <d v="1998-03-17T00:00:00"/>
    <s v="LINOD"/>
    <x v="32"/>
    <x v="10"/>
    <x v="55"/>
  </r>
  <r>
    <n v="10954"/>
    <n v="60"/>
    <n v="34"/>
    <n v="24"/>
    <n v="0.15000000596046451"/>
    <n v="693.59999513626099"/>
    <n v="589.55999173164366"/>
    <n v="181.55999173164366"/>
    <d v="1998-03-17T00:00:00"/>
    <s v="LINOD"/>
    <x v="32"/>
    <x v="10"/>
    <x v="30"/>
  </r>
  <r>
    <n v="10953"/>
    <n v="20"/>
    <n v="81"/>
    <n v="50"/>
    <n v="5.000000074505806E-2"/>
    <n v="3847.4999969825149"/>
    <n v="3655.1249942667782"/>
    <n v="1630.1249942667782"/>
    <d v="1998-03-16T00:00:00"/>
    <s v="AROUT"/>
    <x v="30"/>
    <x v="2"/>
    <x v="48"/>
  </r>
  <r>
    <n v="10953"/>
    <n v="31"/>
    <n v="12.5"/>
    <n v="50"/>
    <n v="5.000000074505806E-2"/>
    <n v="593.74999953433871"/>
    <n v="564.06249911524355"/>
    <n v="251.56249911524355"/>
    <d v="1998-03-16T00:00:00"/>
    <s v="AROUT"/>
    <x v="30"/>
    <x v="2"/>
    <x v="52"/>
  </r>
  <r>
    <n v="10952"/>
    <n v="6"/>
    <n v="25"/>
    <n v="16"/>
    <n v="5.000000074505806E-2"/>
    <n v="379.99999970197678"/>
    <n v="360.99999943375587"/>
    <n v="160.99999943375587"/>
    <d v="1998-03-16T00:00:00"/>
    <s v="ALFKI"/>
    <x v="35"/>
    <x v="4"/>
    <x v="63"/>
  </r>
  <r>
    <n v="10952"/>
    <n v="28"/>
    <n v="45.6"/>
    <n v="2"/>
    <n v="0"/>
    <n v="91.2"/>
    <n v="91.2"/>
    <n v="45.6"/>
    <d v="1998-03-16T00:00:00"/>
    <s v="ALFKI"/>
    <x v="35"/>
    <x v="4"/>
    <x v="66"/>
  </r>
  <r>
    <n v="10951"/>
    <n v="33"/>
    <n v="2.5"/>
    <n v="15"/>
    <n v="5.000000074505806E-2"/>
    <n v="35.624999972060323"/>
    <n v="33.843749946914613"/>
    <n v="15.093749946914613"/>
    <d v="1998-03-16T00:00:00"/>
    <s v="RICSU"/>
    <x v="24"/>
    <x v="6"/>
    <x v="31"/>
  </r>
  <r>
    <n v="10951"/>
    <n v="41"/>
    <n v="9.65"/>
    <n v="6"/>
    <n v="5.000000074505806E-2"/>
    <n v="55.004999956861141"/>
    <n v="52.254749918036168"/>
    <n v="23.304749918036165"/>
    <d v="1998-03-16T00:00:00"/>
    <s v="RICSU"/>
    <x v="24"/>
    <x v="6"/>
    <x v="2"/>
  </r>
  <r>
    <n v="10951"/>
    <n v="75"/>
    <n v="7.75"/>
    <n v="50"/>
    <n v="5.000000074505806E-2"/>
    <n v="368.12499971129"/>
    <n v="349.718749451451"/>
    <n v="155.968749451451"/>
    <d v="1998-03-16T00:00:00"/>
    <s v="RICSU"/>
    <x v="24"/>
    <x v="6"/>
    <x v="62"/>
  </r>
  <r>
    <n v="10950"/>
    <n v="4"/>
    <n v="22"/>
    <n v="5"/>
    <n v="0"/>
    <n v="110"/>
    <n v="110"/>
    <n v="55"/>
    <d v="1998-03-16T00:00:00"/>
    <s v="MAGAA"/>
    <x v="57"/>
    <x v="11"/>
    <x v="60"/>
  </r>
  <r>
    <n v="10949"/>
    <n v="6"/>
    <n v="25"/>
    <n v="12"/>
    <n v="0"/>
    <n v="300"/>
    <n v="300"/>
    <n v="150"/>
    <d v="1998-03-13T00:00:00"/>
    <s v="BOTTM"/>
    <x v="14"/>
    <x v="9"/>
    <x v="63"/>
  </r>
  <r>
    <n v="10949"/>
    <n v="10"/>
    <n v="31"/>
    <n v="30"/>
    <n v="0"/>
    <n v="930"/>
    <n v="930"/>
    <n v="465"/>
    <d v="1998-03-13T00:00:00"/>
    <s v="BOTTM"/>
    <x v="14"/>
    <x v="9"/>
    <x v="50"/>
  </r>
  <r>
    <n v="10949"/>
    <n v="17"/>
    <n v="39"/>
    <n v="6"/>
    <n v="0"/>
    <n v="234"/>
    <n v="234"/>
    <n v="117"/>
    <d v="1998-03-13T00:00:00"/>
    <s v="BOTTM"/>
    <x v="14"/>
    <x v="9"/>
    <x v="13"/>
  </r>
  <r>
    <n v="10949"/>
    <n v="62"/>
    <n v="49.3"/>
    <n v="60"/>
    <n v="0"/>
    <n v="2958"/>
    <n v="2958"/>
    <n v="1479"/>
    <d v="1998-03-13T00:00:00"/>
    <s v="BOTTM"/>
    <x v="14"/>
    <x v="9"/>
    <x v="26"/>
  </r>
  <r>
    <n v="10948"/>
    <n v="50"/>
    <n v="16.25"/>
    <n v="9"/>
    <n v="0"/>
    <n v="146.25"/>
    <n v="146.25"/>
    <n v="73.125"/>
    <d v="1998-03-13T00:00:00"/>
    <s v="GODOS"/>
    <x v="21"/>
    <x v="14"/>
    <x v="69"/>
  </r>
  <r>
    <n v="10948"/>
    <n v="51"/>
    <n v="53"/>
    <n v="40"/>
    <n v="0"/>
    <n v="2120"/>
    <n v="2120"/>
    <n v="1060"/>
    <d v="1998-03-13T00:00:00"/>
    <s v="GODOS"/>
    <x v="21"/>
    <x v="14"/>
    <x v="34"/>
  </r>
  <r>
    <n v="10948"/>
    <n v="55"/>
    <n v="24"/>
    <n v="4"/>
    <n v="0"/>
    <n v="96"/>
    <n v="96"/>
    <n v="48"/>
    <d v="1998-03-13T00:00:00"/>
    <s v="GODOS"/>
    <x v="21"/>
    <x v="14"/>
    <x v="17"/>
  </r>
  <r>
    <n v="10947"/>
    <n v="59"/>
    <n v="55"/>
    <n v="4"/>
    <n v="0"/>
    <n v="220"/>
    <n v="220"/>
    <n v="110"/>
    <d v="1998-03-13T00:00:00"/>
    <s v="BSBEV"/>
    <x v="11"/>
    <x v="2"/>
    <x v="5"/>
  </r>
  <r>
    <n v="10946"/>
    <n v="10"/>
    <n v="31"/>
    <n v="25"/>
    <n v="0"/>
    <n v="775"/>
    <n v="775"/>
    <n v="387.5"/>
    <d v="1998-03-12T00:00:00"/>
    <s v="VAFFE"/>
    <x v="45"/>
    <x v="19"/>
    <x v="50"/>
  </r>
  <r>
    <n v="10946"/>
    <n v="24"/>
    <n v="4.5"/>
    <n v="25"/>
    <n v="0"/>
    <n v="112.5"/>
    <n v="112.5"/>
    <n v="56.25"/>
    <d v="1998-03-12T00:00:00"/>
    <s v="VAFFE"/>
    <x v="45"/>
    <x v="19"/>
    <x v="19"/>
  </r>
  <r>
    <n v="10946"/>
    <n v="77"/>
    <n v="13"/>
    <n v="40"/>
    <n v="0"/>
    <n v="520"/>
    <n v="520"/>
    <n v="260"/>
    <d v="1998-03-12T00:00:00"/>
    <s v="VAFFE"/>
    <x v="45"/>
    <x v="19"/>
    <x v="32"/>
  </r>
  <r>
    <n v="10945"/>
    <n v="13"/>
    <n v="6"/>
    <n v="20"/>
    <n v="0"/>
    <n v="120"/>
    <n v="120"/>
    <n v="60"/>
    <d v="1998-03-12T00:00:00"/>
    <s v="MORGK"/>
    <x v="58"/>
    <x v="4"/>
    <x v="4"/>
  </r>
  <r>
    <n v="10945"/>
    <n v="31"/>
    <n v="12.5"/>
    <n v="10"/>
    <n v="0"/>
    <n v="125"/>
    <n v="125"/>
    <n v="62.5"/>
    <d v="1998-03-12T00:00:00"/>
    <s v="MORGK"/>
    <x v="58"/>
    <x v="4"/>
    <x v="52"/>
  </r>
  <r>
    <n v="10944"/>
    <n v="11"/>
    <n v="21"/>
    <n v="5"/>
    <n v="0.25"/>
    <n v="78.75"/>
    <n v="59.0625"/>
    <n v="6.5625"/>
    <d v="1998-03-12T00:00:00"/>
    <s v="BOTTM"/>
    <x v="14"/>
    <x v="9"/>
    <x v="14"/>
  </r>
  <r>
    <n v="10944"/>
    <n v="44"/>
    <n v="19.45"/>
    <n v="18"/>
    <n v="0.25"/>
    <n v="262.57499999999999"/>
    <n v="196.93124999999998"/>
    <n v="21.881249999999994"/>
    <d v="1998-03-12T00:00:00"/>
    <s v="BOTTM"/>
    <x v="14"/>
    <x v="9"/>
    <x v="37"/>
  </r>
  <r>
    <n v="10944"/>
    <n v="56"/>
    <n v="38"/>
    <n v="18"/>
    <n v="0"/>
    <n v="684"/>
    <n v="684"/>
    <n v="342"/>
    <d v="1998-03-12T00:00:00"/>
    <s v="BOTTM"/>
    <x v="14"/>
    <x v="9"/>
    <x v="36"/>
  </r>
  <r>
    <n v="10943"/>
    <n v="13"/>
    <n v="6"/>
    <n v="15"/>
    <n v="0"/>
    <n v="90"/>
    <n v="90"/>
    <n v="45"/>
    <d v="1998-03-11T00:00:00"/>
    <s v="BSBEV"/>
    <x v="11"/>
    <x v="2"/>
    <x v="4"/>
  </r>
  <r>
    <n v="10943"/>
    <n v="22"/>
    <n v="21"/>
    <n v="21"/>
    <n v="0"/>
    <n v="441"/>
    <n v="441"/>
    <n v="220.5"/>
    <d v="1998-03-11T00:00:00"/>
    <s v="BSBEV"/>
    <x v="11"/>
    <x v="2"/>
    <x v="58"/>
  </r>
  <r>
    <n v="10943"/>
    <n v="46"/>
    <n v="12"/>
    <n v="15"/>
    <n v="0"/>
    <n v="180"/>
    <n v="180"/>
    <n v="90"/>
    <d v="1998-03-11T00:00:00"/>
    <s v="BSBEV"/>
    <x v="11"/>
    <x v="2"/>
    <x v="59"/>
  </r>
  <r>
    <n v="10942"/>
    <n v="49"/>
    <n v="20"/>
    <n v="28"/>
    <n v="0"/>
    <n v="560"/>
    <n v="560"/>
    <n v="280"/>
    <d v="1998-03-11T00:00:00"/>
    <s v="REGGC"/>
    <x v="36"/>
    <x v="11"/>
    <x v="67"/>
  </r>
  <r>
    <n v="10941"/>
    <n v="31"/>
    <n v="12.5"/>
    <n v="44"/>
    <n v="0.25"/>
    <n v="412.5"/>
    <n v="309.375"/>
    <n v="34.375"/>
    <d v="1998-03-11T00:00:00"/>
    <s v="SAVEA"/>
    <x v="1"/>
    <x v="1"/>
    <x v="52"/>
  </r>
  <r>
    <n v="10941"/>
    <n v="62"/>
    <n v="49.3"/>
    <n v="30"/>
    <n v="0.25"/>
    <n v="1109.25"/>
    <n v="831.9375"/>
    <n v="92.4375"/>
    <d v="1998-03-11T00:00:00"/>
    <s v="SAVEA"/>
    <x v="1"/>
    <x v="1"/>
    <x v="26"/>
  </r>
  <r>
    <n v="10941"/>
    <n v="68"/>
    <n v="12.5"/>
    <n v="80"/>
    <n v="0.25"/>
    <n v="750"/>
    <n v="562.5"/>
    <n v="62.5"/>
    <d v="1998-03-11T00:00:00"/>
    <s v="SAVEA"/>
    <x v="1"/>
    <x v="1"/>
    <x v="18"/>
  </r>
  <r>
    <n v="10941"/>
    <n v="72"/>
    <n v="34.799999999999997"/>
    <n v="50"/>
    <n v="0"/>
    <n v="1740"/>
    <n v="1740"/>
    <n v="870.00000000000011"/>
    <d v="1998-03-11T00:00:00"/>
    <s v="SAVEA"/>
    <x v="1"/>
    <x v="1"/>
    <x v="49"/>
  </r>
  <r>
    <n v="10940"/>
    <n v="7"/>
    <n v="30"/>
    <n v="8"/>
    <n v="0"/>
    <n v="240"/>
    <n v="240"/>
    <n v="120"/>
    <d v="1998-03-11T00:00:00"/>
    <s v="BONAP"/>
    <x v="59"/>
    <x v="8"/>
    <x v="10"/>
  </r>
  <r>
    <n v="10940"/>
    <n v="13"/>
    <n v="6"/>
    <n v="20"/>
    <n v="0"/>
    <n v="120"/>
    <n v="120"/>
    <n v="60"/>
    <d v="1998-03-11T00:00:00"/>
    <s v="BONAP"/>
    <x v="59"/>
    <x v="8"/>
    <x v="4"/>
  </r>
  <r>
    <n v="10939"/>
    <n v="2"/>
    <n v="19"/>
    <n v="10"/>
    <n v="0.15000000596046451"/>
    <n v="161.49999886751169"/>
    <n v="137.27499807476994"/>
    <n v="42.27499807476994"/>
    <d v="1998-03-10T00:00:00"/>
    <s v="MAGAA"/>
    <x v="57"/>
    <x v="11"/>
    <x v="3"/>
  </r>
  <r>
    <n v="10939"/>
    <n v="67"/>
    <n v="14"/>
    <n v="40"/>
    <n v="0.15000000596046451"/>
    <n v="475.99999666213989"/>
    <n v="404.59999432563785"/>
    <n v="124.59999432563785"/>
    <d v="1998-03-10T00:00:00"/>
    <s v="MAGAA"/>
    <x v="57"/>
    <x v="11"/>
    <x v="70"/>
  </r>
  <r>
    <n v="10938"/>
    <n v="13"/>
    <n v="6"/>
    <n v="20"/>
    <n v="0.25"/>
    <n v="90"/>
    <n v="67.5"/>
    <n v="7.5"/>
    <d v="1998-03-10T00:00:00"/>
    <s v="QUICK"/>
    <x v="25"/>
    <x v="4"/>
    <x v="4"/>
  </r>
  <r>
    <n v="10938"/>
    <n v="43"/>
    <n v="46"/>
    <n v="24"/>
    <n v="0.25"/>
    <n v="828"/>
    <n v="621"/>
    <n v="69"/>
    <d v="1998-03-10T00:00:00"/>
    <s v="QUICK"/>
    <x v="25"/>
    <x v="4"/>
    <x v="28"/>
  </r>
  <r>
    <n v="10938"/>
    <n v="60"/>
    <n v="34"/>
    <n v="49"/>
    <n v="0.25"/>
    <n v="1249.5"/>
    <n v="937.125"/>
    <n v="104.125"/>
    <d v="1998-03-10T00:00:00"/>
    <s v="QUICK"/>
    <x v="25"/>
    <x v="4"/>
    <x v="30"/>
  </r>
  <r>
    <n v="10938"/>
    <n v="71"/>
    <n v="21.5"/>
    <n v="35"/>
    <n v="0.25"/>
    <n v="564.375"/>
    <n v="423.28125"/>
    <n v="47.03125"/>
    <d v="1998-03-10T00:00:00"/>
    <s v="QUICK"/>
    <x v="25"/>
    <x v="4"/>
    <x v="22"/>
  </r>
  <r>
    <n v="10937"/>
    <n v="28"/>
    <n v="45.6"/>
    <n v="8"/>
    <n v="0"/>
    <n v="364.8"/>
    <n v="364.8"/>
    <n v="182.4"/>
    <d v="1998-03-10T00:00:00"/>
    <s v="CACTU"/>
    <x v="60"/>
    <x v="20"/>
    <x v="66"/>
  </r>
  <r>
    <n v="10937"/>
    <n v="34"/>
    <n v="14"/>
    <n v="20"/>
    <n v="0"/>
    <n v="280"/>
    <n v="280"/>
    <n v="140"/>
    <d v="1998-03-10T00:00:00"/>
    <s v="CACTU"/>
    <x v="60"/>
    <x v="20"/>
    <x v="9"/>
  </r>
  <r>
    <n v="10936"/>
    <n v="36"/>
    <n v="19"/>
    <n v="30"/>
    <n v="0.20000000298023221"/>
    <n v="455.99999830126762"/>
    <n v="364.79999728202819"/>
    <n v="79.799997282028187"/>
    <d v="1998-03-09T00:00:00"/>
    <s v="GREAL"/>
    <x v="38"/>
    <x v="1"/>
    <x v="11"/>
  </r>
  <r>
    <n v="10935"/>
    <n v="1"/>
    <n v="18"/>
    <n v="21"/>
    <n v="0"/>
    <n v="378"/>
    <n v="378"/>
    <n v="189"/>
    <d v="1998-03-09T00:00:00"/>
    <s v="WELLI"/>
    <x v="61"/>
    <x v="7"/>
    <x v="1"/>
  </r>
  <r>
    <n v="10935"/>
    <n v="18"/>
    <n v="62.5"/>
    <n v="4"/>
    <n v="0.25"/>
    <n v="187.5"/>
    <n v="140.625"/>
    <n v="15.625"/>
    <d v="1998-03-09T00:00:00"/>
    <s v="WELLI"/>
    <x v="61"/>
    <x v="7"/>
    <x v="20"/>
  </r>
  <r>
    <n v="10935"/>
    <n v="23"/>
    <n v="9"/>
    <n v="8"/>
    <n v="0.25"/>
    <n v="54"/>
    <n v="40.5"/>
    <n v="4.5"/>
    <d v="1998-03-09T00:00:00"/>
    <s v="WELLI"/>
    <x v="61"/>
    <x v="7"/>
    <x v="54"/>
  </r>
  <r>
    <n v="10934"/>
    <n v="6"/>
    <n v="25"/>
    <n v="20"/>
    <n v="0"/>
    <n v="500"/>
    <n v="500"/>
    <n v="250"/>
    <d v="1998-03-09T00:00:00"/>
    <s v="LEHMS"/>
    <x v="62"/>
    <x v="4"/>
    <x v="63"/>
  </r>
  <r>
    <n v="10933"/>
    <n v="53"/>
    <n v="32.799999999999997"/>
    <n v="2"/>
    <n v="0"/>
    <n v="65.599999999999994"/>
    <n v="65.599999999999994"/>
    <n v="32.799999999999997"/>
    <d v="1998-03-06T00:00:00"/>
    <s v="ISLAT"/>
    <x v="63"/>
    <x v="2"/>
    <x v="16"/>
  </r>
  <r>
    <n v="10933"/>
    <n v="61"/>
    <n v="28.5"/>
    <n v="30"/>
    <n v="0"/>
    <n v="855"/>
    <n v="855"/>
    <n v="427.5"/>
    <d v="1998-03-06T00:00:00"/>
    <s v="ISLAT"/>
    <x v="63"/>
    <x v="2"/>
    <x v="38"/>
  </r>
  <r>
    <n v="10932"/>
    <n v="16"/>
    <n v="17.45"/>
    <n v="30"/>
    <n v="0.10000000149011611"/>
    <n v="471.14999921992421"/>
    <n v="424.03499859586356"/>
    <n v="162.28499859586356"/>
    <d v="1998-03-06T00:00:00"/>
    <s v="BONAP"/>
    <x v="59"/>
    <x v="8"/>
    <x v="6"/>
  </r>
  <r>
    <n v="10932"/>
    <n v="62"/>
    <n v="49.3"/>
    <n v="14"/>
    <n v="0.10000000149011611"/>
    <n v="621.17999897152185"/>
    <n v="559.06199814873935"/>
    <n v="213.96199814873938"/>
    <d v="1998-03-06T00:00:00"/>
    <s v="BONAP"/>
    <x v="59"/>
    <x v="8"/>
    <x v="26"/>
  </r>
  <r>
    <n v="10932"/>
    <n v="72"/>
    <n v="34.799999999999997"/>
    <n v="16"/>
    <n v="0"/>
    <n v="556.79999999999995"/>
    <n v="556.79999999999995"/>
    <n v="278.39999999999998"/>
    <d v="1998-03-06T00:00:00"/>
    <s v="BONAP"/>
    <x v="59"/>
    <x v="8"/>
    <x v="49"/>
  </r>
  <r>
    <n v="10932"/>
    <n v="75"/>
    <n v="7.75"/>
    <n v="20"/>
    <n v="0.10000000149011611"/>
    <n v="139.499999769032"/>
    <n v="125.54999958425761"/>
    <n v="48.049999584257606"/>
    <d v="1998-03-06T00:00:00"/>
    <s v="BONAP"/>
    <x v="59"/>
    <x v="8"/>
    <x v="62"/>
  </r>
  <r>
    <n v="10931"/>
    <n v="13"/>
    <n v="6"/>
    <n v="42"/>
    <n v="0.15000000596046451"/>
    <n v="214.19999849796301"/>
    <n v="182.06999744653709"/>
    <n v="56.069997446537087"/>
    <d v="1998-03-06T00:00:00"/>
    <s v="RICSU"/>
    <x v="24"/>
    <x v="6"/>
    <x v="4"/>
  </r>
  <r>
    <n v="10931"/>
    <n v="57"/>
    <n v="19.5"/>
    <n v="30"/>
    <n v="0"/>
    <n v="585"/>
    <n v="585"/>
    <n v="292.5"/>
    <d v="1998-03-06T00:00:00"/>
    <s v="RICSU"/>
    <x v="24"/>
    <x v="6"/>
    <x v="42"/>
  </r>
  <r>
    <n v="10930"/>
    <n v="21"/>
    <n v="10"/>
    <n v="36"/>
    <n v="0"/>
    <n v="360"/>
    <n v="360"/>
    <n v="180"/>
    <d v="1998-03-06T00:00:00"/>
    <s v="SUPRD"/>
    <x v="3"/>
    <x v="3"/>
    <x v="47"/>
  </r>
  <r>
    <n v="10930"/>
    <n v="27"/>
    <n v="43.9"/>
    <n v="25"/>
    <n v="0"/>
    <n v="1097.5"/>
    <n v="1097.5"/>
    <n v="548.75"/>
    <d v="1998-03-06T00:00:00"/>
    <s v="SUPRD"/>
    <x v="3"/>
    <x v="3"/>
    <x v="64"/>
  </r>
  <r>
    <n v="10930"/>
    <n v="55"/>
    <n v="24"/>
    <n v="25"/>
    <n v="0.20000000298023221"/>
    <n v="479.99999821186071"/>
    <n v="383.99999713897711"/>
    <n v="83.999997138977108"/>
    <d v="1998-03-06T00:00:00"/>
    <s v="SUPRD"/>
    <x v="3"/>
    <x v="3"/>
    <x v="17"/>
  </r>
  <r>
    <n v="10930"/>
    <n v="58"/>
    <n v="13.25"/>
    <n v="30"/>
    <n v="0.20000000298023221"/>
    <n v="317.99999881535769"/>
    <n v="254.39999810457229"/>
    <n v="55.64999810457229"/>
    <d v="1998-03-06T00:00:00"/>
    <s v="SUPRD"/>
    <x v="3"/>
    <x v="3"/>
    <x v="56"/>
  </r>
  <r>
    <n v="10929"/>
    <n v="21"/>
    <n v="10"/>
    <n v="60"/>
    <n v="0"/>
    <n v="600"/>
    <n v="600"/>
    <n v="300"/>
    <d v="1998-03-05T00:00:00"/>
    <s v="FRANK"/>
    <x v="34"/>
    <x v="4"/>
    <x v="47"/>
  </r>
  <r>
    <n v="10929"/>
    <n v="75"/>
    <n v="7.75"/>
    <n v="49"/>
    <n v="0"/>
    <n v="379.75"/>
    <n v="379.75"/>
    <n v="189.875"/>
    <d v="1998-03-05T00:00:00"/>
    <s v="FRANK"/>
    <x v="34"/>
    <x v="4"/>
    <x v="62"/>
  </r>
  <r>
    <n v="10929"/>
    <n v="77"/>
    <n v="13"/>
    <n v="15"/>
    <n v="0"/>
    <n v="195"/>
    <n v="195"/>
    <n v="97.5"/>
    <d v="1998-03-05T00:00:00"/>
    <s v="FRANK"/>
    <x v="34"/>
    <x v="4"/>
    <x v="32"/>
  </r>
  <r>
    <n v="10928"/>
    <n v="47"/>
    <n v="9.5"/>
    <n v="5"/>
    <n v="0"/>
    <n v="47.5"/>
    <n v="47.5"/>
    <n v="23.75"/>
    <d v="1998-03-05T00:00:00"/>
    <s v="GALED"/>
    <x v="64"/>
    <x v="14"/>
    <x v="65"/>
  </r>
  <r>
    <n v="10928"/>
    <n v="76"/>
    <n v="18"/>
    <n v="5"/>
    <n v="0"/>
    <n v="90"/>
    <n v="90"/>
    <n v="45"/>
    <d v="1998-03-05T00:00:00"/>
    <s v="GALED"/>
    <x v="64"/>
    <x v="14"/>
    <x v="43"/>
  </r>
  <r>
    <n v="10927"/>
    <n v="20"/>
    <n v="81"/>
    <n v="5"/>
    <n v="0"/>
    <n v="405"/>
    <n v="405"/>
    <n v="202.5"/>
    <d v="1998-03-05T00:00:00"/>
    <s v="LACOR"/>
    <x v="50"/>
    <x v="8"/>
    <x v="48"/>
  </r>
  <r>
    <n v="10927"/>
    <n v="52"/>
    <n v="7"/>
    <n v="5"/>
    <n v="0"/>
    <n v="35"/>
    <n v="35"/>
    <n v="17.5"/>
    <d v="1998-03-05T00:00:00"/>
    <s v="LACOR"/>
    <x v="50"/>
    <x v="8"/>
    <x v="41"/>
  </r>
  <r>
    <n v="10927"/>
    <n v="76"/>
    <n v="18"/>
    <n v="20"/>
    <n v="0"/>
    <n v="360"/>
    <n v="360"/>
    <n v="180"/>
    <d v="1998-03-05T00:00:00"/>
    <s v="LACOR"/>
    <x v="50"/>
    <x v="8"/>
    <x v="43"/>
  </r>
  <r>
    <n v="10926"/>
    <n v="11"/>
    <n v="21"/>
    <n v="2"/>
    <n v="0"/>
    <n v="42"/>
    <n v="42"/>
    <n v="21"/>
    <d v="1998-03-04T00:00:00"/>
    <s v="ANATR"/>
    <x v="65"/>
    <x v="0"/>
    <x v="14"/>
  </r>
  <r>
    <n v="10926"/>
    <n v="13"/>
    <n v="6"/>
    <n v="10"/>
    <n v="0"/>
    <n v="60"/>
    <n v="60"/>
    <n v="30"/>
    <d v="1998-03-04T00:00:00"/>
    <s v="ANATR"/>
    <x v="65"/>
    <x v="0"/>
    <x v="4"/>
  </r>
  <r>
    <n v="10926"/>
    <n v="19"/>
    <n v="9.1999999999999993"/>
    <n v="7"/>
    <n v="0"/>
    <n v="64.399999999999991"/>
    <n v="64.399999999999991"/>
    <n v="32.199999999999996"/>
    <d v="1998-03-04T00:00:00"/>
    <s v="ANATR"/>
    <x v="65"/>
    <x v="0"/>
    <x v="8"/>
  </r>
  <r>
    <n v="10926"/>
    <n v="72"/>
    <n v="34.799999999999997"/>
    <n v="10"/>
    <n v="0"/>
    <n v="348"/>
    <n v="348"/>
    <n v="174"/>
    <d v="1998-03-04T00:00:00"/>
    <s v="ANATR"/>
    <x v="65"/>
    <x v="0"/>
    <x v="49"/>
  </r>
  <r>
    <n v="10925"/>
    <n v="36"/>
    <n v="19"/>
    <n v="25"/>
    <n v="0.15000000596046451"/>
    <n v="403.74999716877937"/>
    <n v="343.18749518692493"/>
    <n v="105.68749518692493"/>
    <d v="1998-03-04T00:00:00"/>
    <s v="HANAR"/>
    <x v="10"/>
    <x v="7"/>
    <x v="11"/>
  </r>
  <r>
    <n v="10925"/>
    <n v="52"/>
    <n v="7"/>
    <n v="12"/>
    <n v="0.15000000596046451"/>
    <n v="71.399999499320984"/>
    <n v="60.689999148845672"/>
    <n v="18.689999148845672"/>
    <d v="1998-03-04T00:00:00"/>
    <s v="HANAR"/>
    <x v="10"/>
    <x v="7"/>
    <x v="41"/>
  </r>
  <r>
    <n v="10924"/>
    <n v="10"/>
    <n v="31"/>
    <n v="20"/>
    <n v="0.10000000149011611"/>
    <n v="557.99999907612801"/>
    <n v="502.19999833703042"/>
    <n v="192.19999833703042"/>
    <d v="1998-03-04T00:00:00"/>
    <s v="BERGS"/>
    <x v="66"/>
    <x v="15"/>
    <x v="50"/>
  </r>
  <r>
    <n v="10924"/>
    <n v="28"/>
    <n v="45.6"/>
    <n v="30"/>
    <n v="0.10000000149011611"/>
    <n v="1231.1999979615209"/>
    <n v="1108.0799963307379"/>
    <n v="424.07999633073791"/>
    <d v="1998-03-04T00:00:00"/>
    <s v="BERGS"/>
    <x v="66"/>
    <x v="15"/>
    <x v="66"/>
  </r>
  <r>
    <n v="10924"/>
    <n v="75"/>
    <n v="7.75"/>
    <n v="6"/>
    <n v="0"/>
    <n v="46.5"/>
    <n v="46.5"/>
    <n v="23.25"/>
    <d v="1998-03-04T00:00:00"/>
    <s v="BERGS"/>
    <x v="66"/>
    <x v="15"/>
    <x v="62"/>
  </r>
  <r>
    <n v="10923"/>
    <n v="42"/>
    <n v="14"/>
    <n v="10"/>
    <n v="0.20000000298023221"/>
    <n v="111.9999995827675"/>
    <n v="89.599999332427984"/>
    <n v="19.599999332427984"/>
    <d v="1998-03-03T00:00:00"/>
    <s v="LAMAI"/>
    <x v="67"/>
    <x v="8"/>
    <x v="45"/>
  </r>
  <r>
    <n v="10923"/>
    <n v="43"/>
    <n v="46"/>
    <n v="10"/>
    <n v="0.20000000298023221"/>
    <n v="367.99999862909323"/>
    <n v="294.3999978065491"/>
    <n v="64.399997806549095"/>
    <d v="1998-03-03T00:00:00"/>
    <s v="LAMAI"/>
    <x v="67"/>
    <x v="8"/>
    <x v="28"/>
  </r>
  <r>
    <n v="10923"/>
    <n v="67"/>
    <n v="14"/>
    <n v="24"/>
    <n v="0.20000000298023221"/>
    <n v="268.79999899864202"/>
    <n v="215.03999839782719"/>
    <n v="47.039998397827191"/>
    <d v="1998-03-03T00:00:00"/>
    <s v="LAMAI"/>
    <x v="67"/>
    <x v="8"/>
    <x v="70"/>
  </r>
  <r>
    <n v="10922"/>
    <n v="17"/>
    <n v="39"/>
    <n v="15"/>
    <n v="0"/>
    <n v="585"/>
    <n v="585"/>
    <n v="292.5"/>
    <d v="1998-03-03T00:00:00"/>
    <s v="HANAR"/>
    <x v="10"/>
    <x v="7"/>
    <x v="13"/>
  </r>
  <r>
    <n v="10922"/>
    <n v="24"/>
    <n v="4.5"/>
    <n v="35"/>
    <n v="0"/>
    <n v="157.5"/>
    <n v="157.5"/>
    <n v="78.75"/>
    <d v="1998-03-03T00:00:00"/>
    <s v="HANAR"/>
    <x v="10"/>
    <x v="7"/>
    <x v="19"/>
  </r>
  <r>
    <n v="10921"/>
    <n v="35"/>
    <n v="18"/>
    <n v="10"/>
    <n v="0"/>
    <n v="180"/>
    <n v="180"/>
    <n v="90"/>
    <d v="1998-03-03T00:00:00"/>
    <s v="VAFFE"/>
    <x v="45"/>
    <x v="19"/>
    <x v="33"/>
  </r>
  <r>
    <n v="10921"/>
    <n v="63"/>
    <n v="43.9"/>
    <n v="40"/>
    <n v="0"/>
    <n v="1756"/>
    <n v="1756"/>
    <n v="878"/>
    <d v="1998-03-03T00:00:00"/>
    <s v="VAFFE"/>
    <x v="45"/>
    <x v="19"/>
    <x v="35"/>
  </r>
  <r>
    <n v="10920"/>
    <n v="50"/>
    <n v="16.25"/>
    <n v="24"/>
    <n v="0"/>
    <n v="390"/>
    <n v="390"/>
    <n v="195"/>
    <d v="1998-03-03T00:00:00"/>
    <s v="AROUT"/>
    <x v="30"/>
    <x v="2"/>
    <x v="69"/>
  </r>
  <r>
    <n v="10919"/>
    <n v="16"/>
    <n v="17.45"/>
    <n v="24"/>
    <n v="0"/>
    <n v="418.8"/>
    <n v="418.8"/>
    <n v="209.40000000000003"/>
    <d v="1998-03-02T00:00:00"/>
    <s v="LINOD"/>
    <x v="32"/>
    <x v="10"/>
    <x v="6"/>
  </r>
  <r>
    <n v="10919"/>
    <n v="25"/>
    <n v="14"/>
    <n v="24"/>
    <n v="0"/>
    <n v="336"/>
    <n v="336"/>
    <n v="168"/>
    <d v="1998-03-02T00:00:00"/>
    <s v="LINOD"/>
    <x v="32"/>
    <x v="10"/>
    <x v="24"/>
  </r>
  <r>
    <n v="10919"/>
    <n v="40"/>
    <n v="18.399999999999999"/>
    <n v="20"/>
    <n v="0"/>
    <n v="368"/>
    <n v="368"/>
    <n v="184"/>
    <d v="1998-03-02T00:00:00"/>
    <s v="LINOD"/>
    <x v="32"/>
    <x v="10"/>
    <x v="27"/>
  </r>
  <r>
    <n v="10918"/>
    <n v="1"/>
    <n v="18"/>
    <n v="60"/>
    <n v="0.25"/>
    <n v="810"/>
    <n v="607.5"/>
    <n v="67.5"/>
    <d v="1998-03-02T00:00:00"/>
    <s v="BOTTM"/>
    <x v="14"/>
    <x v="9"/>
    <x v="1"/>
  </r>
  <r>
    <n v="10918"/>
    <n v="60"/>
    <n v="34"/>
    <n v="25"/>
    <n v="0.25"/>
    <n v="637.5"/>
    <n v="478.125"/>
    <n v="53.125"/>
    <d v="1998-03-02T00:00:00"/>
    <s v="BOTTM"/>
    <x v="14"/>
    <x v="9"/>
    <x v="30"/>
  </r>
  <r>
    <n v="10917"/>
    <n v="30"/>
    <n v="25.89"/>
    <n v="1"/>
    <n v="0"/>
    <n v="25.89"/>
    <n v="25.89"/>
    <n v="12.945"/>
    <d v="1998-03-02T00:00:00"/>
    <s v="ROMEY"/>
    <x v="33"/>
    <x v="14"/>
    <x v="53"/>
  </r>
  <r>
    <n v="10917"/>
    <n v="60"/>
    <n v="34"/>
    <n v="10"/>
    <n v="0"/>
    <n v="340"/>
    <n v="340"/>
    <n v="170"/>
    <d v="1998-03-02T00:00:00"/>
    <s v="ROMEY"/>
    <x v="33"/>
    <x v="14"/>
    <x v="30"/>
  </r>
  <r>
    <n v="10916"/>
    <n v="16"/>
    <n v="17.45"/>
    <n v="6"/>
    <n v="0"/>
    <n v="104.7"/>
    <n v="104.7"/>
    <n v="52.350000000000009"/>
    <d v="1998-02-27T00:00:00"/>
    <s v="RANCH"/>
    <x v="68"/>
    <x v="20"/>
    <x v="6"/>
  </r>
  <r>
    <n v="10916"/>
    <n v="32"/>
    <n v="32"/>
    <n v="6"/>
    <n v="0"/>
    <n v="192"/>
    <n v="192"/>
    <n v="96"/>
    <d v="1998-02-27T00:00:00"/>
    <s v="RANCH"/>
    <x v="68"/>
    <x v="20"/>
    <x v="29"/>
  </r>
  <r>
    <n v="10916"/>
    <n v="57"/>
    <n v="19.5"/>
    <n v="20"/>
    <n v="0"/>
    <n v="390"/>
    <n v="390"/>
    <n v="195"/>
    <d v="1998-02-27T00:00:00"/>
    <s v="RANCH"/>
    <x v="68"/>
    <x v="20"/>
    <x v="42"/>
  </r>
  <r>
    <n v="10915"/>
    <n v="17"/>
    <n v="39"/>
    <n v="10"/>
    <n v="0"/>
    <n v="390"/>
    <n v="390"/>
    <n v="195"/>
    <d v="1998-02-27T00:00:00"/>
    <s v="TORTU"/>
    <x v="0"/>
    <x v="0"/>
    <x v="13"/>
  </r>
  <r>
    <n v="10915"/>
    <n v="33"/>
    <n v="2.5"/>
    <n v="30"/>
    <n v="0"/>
    <n v="75"/>
    <n v="75"/>
    <n v="37.5"/>
    <d v="1998-02-27T00:00:00"/>
    <s v="TORTU"/>
    <x v="0"/>
    <x v="0"/>
    <x v="31"/>
  </r>
  <r>
    <n v="10915"/>
    <n v="54"/>
    <n v="7.45"/>
    <n v="10"/>
    <n v="0"/>
    <n v="74.5"/>
    <n v="74.5"/>
    <n v="37.25"/>
    <d v="1998-02-27T00:00:00"/>
    <s v="TORTU"/>
    <x v="0"/>
    <x v="0"/>
    <x v="46"/>
  </r>
  <r>
    <n v="10914"/>
    <n v="71"/>
    <n v="21.5"/>
    <n v="25"/>
    <n v="0"/>
    <n v="537.5"/>
    <n v="537.5"/>
    <n v="268.75"/>
    <d v="1998-02-27T00:00:00"/>
    <s v="QUEEN"/>
    <x v="55"/>
    <x v="7"/>
    <x v="22"/>
  </r>
  <r>
    <n v="10913"/>
    <n v="4"/>
    <n v="22"/>
    <n v="30"/>
    <n v="0.25"/>
    <n v="495"/>
    <n v="371.25"/>
    <n v="41.25"/>
    <d v="1998-02-26T00:00:00"/>
    <s v="QUEEN"/>
    <x v="55"/>
    <x v="7"/>
    <x v="60"/>
  </r>
  <r>
    <n v="10913"/>
    <n v="33"/>
    <n v="2.5"/>
    <n v="40"/>
    <n v="0.25"/>
    <n v="75"/>
    <n v="56.25"/>
    <n v="6.25"/>
    <d v="1998-02-26T00:00:00"/>
    <s v="QUEEN"/>
    <x v="55"/>
    <x v="7"/>
    <x v="31"/>
  </r>
  <r>
    <n v="10913"/>
    <n v="58"/>
    <n v="13.25"/>
    <n v="15"/>
    <n v="0"/>
    <n v="198.75"/>
    <n v="198.75"/>
    <n v="99.375"/>
    <d v="1998-02-26T00:00:00"/>
    <s v="QUEEN"/>
    <x v="55"/>
    <x v="7"/>
    <x v="56"/>
  </r>
  <r>
    <n v="10912"/>
    <n v="11"/>
    <n v="21"/>
    <n v="40"/>
    <n v="0.25"/>
    <n v="630"/>
    <n v="472.5"/>
    <n v="52.5"/>
    <d v="1998-02-26T00:00:00"/>
    <s v="HUNGO"/>
    <x v="5"/>
    <x v="5"/>
    <x v="14"/>
  </r>
  <r>
    <n v="10912"/>
    <n v="29"/>
    <n v="123.79"/>
    <n v="60"/>
    <n v="0.25"/>
    <n v="5570.55"/>
    <n v="4177.9125000000004"/>
    <n v="464.21250000000009"/>
    <d v="1998-02-26T00:00:00"/>
    <s v="HUNGO"/>
    <x v="5"/>
    <x v="5"/>
    <x v="23"/>
  </r>
  <r>
    <n v="10911"/>
    <n v="1"/>
    <n v="18"/>
    <n v="10"/>
    <n v="0"/>
    <n v="180"/>
    <n v="180"/>
    <n v="90"/>
    <d v="1998-02-26T00:00:00"/>
    <s v="GODOS"/>
    <x v="21"/>
    <x v="14"/>
    <x v="1"/>
  </r>
  <r>
    <n v="10911"/>
    <n v="17"/>
    <n v="39"/>
    <n v="12"/>
    <n v="0"/>
    <n v="468"/>
    <n v="468"/>
    <n v="234"/>
    <d v="1998-02-26T00:00:00"/>
    <s v="GODOS"/>
    <x v="21"/>
    <x v="14"/>
    <x v="13"/>
  </r>
  <r>
    <n v="10911"/>
    <n v="67"/>
    <n v="14"/>
    <n v="15"/>
    <n v="0"/>
    <n v="210"/>
    <n v="210"/>
    <n v="105"/>
    <d v="1998-02-26T00:00:00"/>
    <s v="GODOS"/>
    <x v="21"/>
    <x v="14"/>
    <x v="70"/>
  </r>
  <r>
    <n v="10910"/>
    <n v="19"/>
    <n v="9.1999999999999993"/>
    <n v="12"/>
    <n v="0"/>
    <n v="110.4"/>
    <n v="110.4"/>
    <n v="55.20000000000001"/>
    <d v="1998-02-26T00:00:00"/>
    <s v="WILMK"/>
    <x v="39"/>
    <x v="16"/>
    <x v="8"/>
  </r>
  <r>
    <n v="10910"/>
    <n v="49"/>
    <n v="20"/>
    <n v="10"/>
    <n v="0"/>
    <n v="200"/>
    <n v="200"/>
    <n v="100"/>
    <d v="1998-02-26T00:00:00"/>
    <s v="WILMK"/>
    <x v="39"/>
    <x v="16"/>
    <x v="67"/>
  </r>
  <r>
    <n v="10910"/>
    <n v="61"/>
    <n v="28.5"/>
    <n v="5"/>
    <n v="0"/>
    <n v="142.5"/>
    <n v="142.5"/>
    <n v="71.25"/>
    <d v="1998-02-26T00:00:00"/>
    <s v="WILMK"/>
    <x v="39"/>
    <x v="16"/>
    <x v="38"/>
  </r>
  <r>
    <n v="10909"/>
    <n v="7"/>
    <n v="30"/>
    <n v="12"/>
    <n v="0"/>
    <n v="360"/>
    <n v="360"/>
    <n v="180"/>
    <d v="1998-02-26T00:00:00"/>
    <s v="SANTG"/>
    <x v="31"/>
    <x v="17"/>
    <x v="10"/>
  </r>
  <r>
    <n v="10909"/>
    <n v="16"/>
    <n v="17.45"/>
    <n v="15"/>
    <n v="0"/>
    <n v="261.75"/>
    <n v="261.75"/>
    <n v="130.875"/>
    <d v="1998-02-26T00:00:00"/>
    <s v="SANTG"/>
    <x v="31"/>
    <x v="17"/>
    <x v="6"/>
  </r>
  <r>
    <n v="10909"/>
    <n v="41"/>
    <n v="9.65"/>
    <n v="5"/>
    <n v="0"/>
    <n v="48.25"/>
    <n v="48.25"/>
    <n v="24.125"/>
    <d v="1998-02-26T00:00:00"/>
    <s v="SANTG"/>
    <x v="31"/>
    <x v="17"/>
    <x v="2"/>
  </r>
  <r>
    <n v="10908"/>
    <n v="7"/>
    <n v="30"/>
    <n v="20"/>
    <n v="5.000000074505806E-2"/>
    <n v="569.99999955296516"/>
    <n v="541.49999915063381"/>
    <n v="241.49999915063381"/>
    <d v="1998-02-26T00:00:00"/>
    <s v="REGGC"/>
    <x v="36"/>
    <x v="11"/>
    <x v="10"/>
  </r>
  <r>
    <n v="10908"/>
    <n v="52"/>
    <n v="7"/>
    <n v="14"/>
    <n v="5.000000074505806E-2"/>
    <n v="93.09999992698431"/>
    <n v="88.44499986127019"/>
    <n v="39.44499986127019"/>
    <d v="1998-02-26T00:00:00"/>
    <s v="REGGC"/>
    <x v="36"/>
    <x v="11"/>
    <x v="41"/>
  </r>
  <r>
    <n v="10907"/>
    <n v="75"/>
    <n v="7.75"/>
    <n v="14"/>
    <n v="0"/>
    <n v="108.5"/>
    <n v="108.5"/>
    <n v="54.25"/>
    <d v="1998-02-25T00:00:00"/>
    <s v="SPECD"/>
    <x v="12"/>
    <x v="8"/>
    <x v="62"/>
  </r>
  <r>
    <n v="10906"/>
    <n v="61"/>
    <n v="28.5"/>
    <n v="15"/>
    <n v="0"/>
    <n v="427.5"/>
    <n v="427.5"/>
    <n v="213.75"/>
    <d v="1998-02-25T00:00:00"/>
    <s v="WOLZA"/>
    <x v="18"/>
    <x v="13"/>
    <x v="38"/>
  </r>
  <r>
    <n v="10905"/>
    <n v="1"/>
    <n v="18"/>
    <n v="20"/>
    <n v="5.000000074505806E-2"/>
    <n v="341.9999997317791"/>
    <n v="324.89999949038031"/>
    <n v="144.89999949038031"/>
    <d v="1998-02-24T00:00:00"/>
    <s v="WELLI"/>
    <x v="61"/>
    <x v="7"/>
    <x v="1"/>
  </r>
  <r>
    <n v="10904"/>
    <n v="58"/>
    <n v="13.25"/>
    <n v="15"/>
    <n v="0"/>
    <n v="198.75"/>
    <n v="198.75"/>
    <n v="99.375"/>
    <d v="1998-02-24T00:00:00"/>
    <s v="WHITC"/>
    <x v="8"/>
    <x v="1"/>
    <x v="56"/>
  </r>
  <r>
    <n v="10904"/>
    <n v="62"/>
    <n v="49.3"/>
    <n v="35"/>
    <n v="0"/>
    <n v="1725.5"/>
    <n v="1725.5"/>
    <n v="862.75"/>
    <d v="1998-02-24T00:00:00"/>
    <s v="WHITC"/>
    <x v="8"/>
    <x v="1"/>
    <x v="26"/>
  </r>
  <r>
    <n v="10903"/>
    <n v="13"/>
    <n v="6"/>
    <n v="40"/>
    <n v="0"/>
    <n v="240"/>
    <n v="240"/>
    <n v="120"/>
    <d v="1998-02-24T00:00:00"/>
    <s v="HANAR"/>
    <x v="10"/>
    <x v="7"/>
    <x v="4"/>
  </r>
  <r>
    <n v="10903"/>
    <n v="65"/>
    <n v="21.05"/>
    <n v="21"/>
    <n v="0"/>
    <n v="442.05"/>
    <n v="442.05"/>
    <n v="221.02500000000001"/>
    <d v="1998-02-24T00:00:00"/>
    <s v="HANAR"/>
    <x v="10"/>
    <x v="7"/>
    <x v="40"/>
  </r>
  <r>
    <n v="10903"/>
    <n v="68"/>
    <n v="12.5"/>
    <n v="20"/>
    <n v="0"/>
    <n v="250"/>
    <n v="250"/>
    <n v="125"/>
    <d v="1998-02-24T00:00:00"/>
    <s v="HANAR"/>
    <x v="10"/>
    <x v="7"/>
    <x v="18"/>
  </r>
  <r>
    <n v="10902"/>
    <n v="55"/>
    <n v="24"/>
    <n v="30"/>
    <n v="0.15000000596046451"/>
    <n v="611.99999570846558"/>
    <n v="520.19999270439155"/>
    <n v="160.19999270439155"/>
    <d v="1998-02-23T00:00:00"/>
    <s v="FOLKO"/>
    <x v="22"/>
    <x v="15"/>
    <x v="17"/>
  </r>
  <r>
    <n v="10902"/>
    <n v="62"/>
    <n v="49.3"/>
    <n v="6"/>
    <n v="0.15000000596046451"/>
    <n v="251.42999823689459"/>
    <n v="213.71549700272084"/>
    <n v="65.815497002720861"/>
    <d v="1998-02-23T00:00:00"/>
    <s v="FOLKO"/>
    <x v="22"/>
    <x v="15"/>
    <x v="26"/>
  </r>
  <r>
    <n v="10901"/>
    <n v="41"/>
    <n v="9.65"/>
    <n v="30"/>
    <n v="0"/>
    <n v="289.5"/>
    <n v="289.5"/>
    <n v="144.75"/>
    <d v="1998-02-23T00:00:00"/>
    <s v="HILAA"/>
    <x v="15"/>
    <x v="10"/>
    <x v="2"/>
  </r>
  <r>
    <n v="10901"/>
    <n v="71"/>
    <n v="21.5"/>
    <n v="30"/>
    <n v="0"/>
    <n v="645"/>
    <n v="645"/>
    <n v="322.5"/>
    <d v="1998-02-23T00:00:00"/>
    <s v="HILAA"/>
    <x v="15"/>
    <x v="10"/>
    <x v="22"/>
  </r>
  <r>
    <n v="10900"/>
    <n v="70"/>
    <n v="15"/>
    <n v="3"/>
    <n v="0.25"/>
    <n v="33.75"/>
    <n v="25.3125"/>
    <n v="2.8125"/>
    <d v="1998-02-20T00:00:00"/>
    <s v="WELLI"/>
    <x v="61"/>
    <x v="7"/>
    <x v="39"/>
  </r>
  <r>
    <n v="10899"/>
    <n v="39"/>
    <n v="18"/>
    <n v="8"/>
    <n v="0.15000000596046451"/>
    <n v="122.3999991416931"/>
    <n v="104.03999854087829"/>
    <n v="32.039998540878287"/>
    <d v="1998-02-20T00:00:00"/>
    <s v="LILAS"/>
    <x v="43"/>
    <x v="10"/>
    <x v="0"/>
  </r>
  <r>
    <n v="10898"/>
    <n v="13"/>
    <n v="6"/>
    <n v="5"/>
    <n v="0"/>
    <n v="30"/>
    <n v="30"/>
    <n v="15"/>
    <d v="1998-02-20T00:00:00"/>
    <s v="OCEAN"/>
    <x v="48"/>
    <x v="20"/>
    <x v="4"/>
  </r>
  <r>
    <n v="10897"/>
    <n v="29"/>
    <n v="123.79"/>
    <n v="80"/>
    <n v="0"/>
    <n v="9903.2000000000007"/>
    <n v="9903.2000000000007"/>
    <n v="4951.6000000000004"/>
    <d v="1998-02-19T00:00:00"/>
    <s v="HUNGO"/>
    <x v="5"/>
    <x v="5"/>
    <x v="23"/>
  </r>
  <r>
    <n v="10897"/>
    <n v="30"/>
    <n v="25.89"/>
    <n v="36"/>
    <n v="0"/>
    <n v="932.04"/>
    <n v="932.04"/>
    <n v="466.02"/>
    <d v="1998-02-19T00:00:00"/>
    <s v="HUNGO"/>
    <x v="5"/>
    <x v="5"/>
    <x v="53"/>
  </r>
  <r>
    <n v="10896"/>
    <n v="45"/>
    <n v="9.5"/>
    <n v="15"/>
    <n v="0"/>
    <n v="142.5"/>
    <n v="142.5"/>
    <n v="71.25"/>
    <d v="1998-02-19T00:00:00"/>
    <s v="MAISD"/>
    <x v="40"/>
    <x v="3"/>
    <x v="55"/>
  </r>
  <r>
    <n v="10896"/>
    <n v="56"/>
    <n v="38"/>
    <n v="16"/>
    <n v="0"/>
    <n v="608"/>
    <n v="608"/>
    <n v="304"/>
    <d v="1998-02-19T00:00:00"/>
    <s v="MAISD"/>
    <x v="40"/>
    <x v="3"/>
    <x v="36"/>
  </r>
  <r>
    <n v="10895"/>
    <n v="24"/>
    <n v="4.5"/>
    <n v="110"/>
    <n v="0"/>
    <n v="495"/>
    <n v="495"/>
    <n v="247.5"/>
    <d v="1998-02-18T00:00:00"/>
    <s v="ERNSH"/>
    <x v="29"/>
    <x v="12"/>
    <x v="19"/>
  </r>
  <r>
    <n v="10895"/>
    <n v="39"/>
    <n v="18"/>
    <n v="45"/>
    <n v="0"/>
    <n v="810"/>
    <n v="810"/>
    <n v="405"/>
    <d v="1998-02-18T00:00:00"/>
    <s v="ERNSH"/>
    <x v="29"/>
    <x v="12"/>
    <x v="0"/>
  </r>
  <r>
    <n v="10895"/>
    <n v="40"/>
    <n v="18.399999999999999"/>
    <n v="91"/>
    <n v="0"/>
    <n v="1674.4"/>
    <n v="1674.4"/>
    <n v="837.20000000000016"/>
    <d v="1998-02-18T00:00:00"/>
    <s v="ERNSH"/>
    <x v="29"/>
    <x v="12"/>
    <x v="27"/>
  </r>
  <r>
    <n v="10895"/>
    <n v="60"/>
    <n v="34"/>
    <n v="100"/>
    <n v="0"/>
    <n v="3400"/>
    <n v="3400"/>
    <n v="1700"/>
    <d v="1998-02-18T00:00:00"/>
    <s v="ERNSH"/>
    <x v="29"/>
    <x v="12"/>
    <x v="30"/>
  </r>
  <r>
    <n v="10894"/>
    <n v="13"/>
    <n v="6"/>
    <n v="28"/>
    <n v="5.000000074505806E-2"/>
    <n v="159.59999987483019"/>
    <n v="151.6199997621774"/>
    <n v="67.6199997621774"/>
    <d v="1998-02-18T00:00:00"/>
    <s v="SAVEA"/>
    <x v="1"/>
    <x v="1"/>
    <x v="4"/>
  </r>
  <r>
    <n v="10894"/>
    <n v="69"/>
    <n v="36"/>
    <n v="50"/>
    <n v="5.000000074505806E-2"/>
    <n v="1709.999998658895"/>
    <n v="1624.499997451901"/>
    <n v="724.49999745190098"/>
    <d v="1998-02-18T00:00:00"/>
    <s v="SAVEA"/>
    <x v="1"/>
    <x v="1"/>
    <x v="44"/>
  </r>
  <r>
    <n v="10894"/>
    <n v="75"/>
    <n v="7.75"/>
    <n v="120"/>
    <n v="5.000000074505806E-2"/>
    <n v="883.499999307096"/>
    <n v="839.32499868348236"/>
    <n v="374.32499868348236"/>
    <d v="1998-02-18T00:00:00"/>
    <s v="SAVEA"/>
    <x v="1"/>
    <x v="1"/>
    <x v="62"/>
  </r>
  <r>
    <n v="10893"/>
    <n v="8"/>
    <n v="40"/>
    <n v="30"/>
    <n v="0"/>
    <n v="1200"/>
    <n v="1200"/>
    <n v="600"/>
    <d v="1998-02-18T00:00:00"/>
    <s v="KOENE"/>
    <x v="9"/>
    <x v="4"/>
    <x v="57"/>
  </r>
  <r>
    <n v="10893"/>
    <n v="24"/>
    <n v="4.5"/>
    <n v="10"/>
    <n v="0"/>
    <n v="45"/>
    <n v="45"/>
    <n v="22.5"/>
    <d v="1998-02-18T00:00:00"/>
    <s v="KOENE"/>
    <x v="9"/>
    <x v="4"/>
    <x v="19"/>
  </r>
  <r>
    <n v="10893"/>
    <n v="29"/>
    <n v="123.79"/>
    <n v="24"/>
    <n v="0"/>
    <n v="2970.96"/>
    <n v="2970.96"/>
    <n v="1485.48"/>
    <d v="1998-02-18T00:00:00"/>
    <s v="KOENE"/>
    <x v="9"/>
    <x v="4"/>
    <x v="23"/>
  </r>
  <r>
    <n v="10893"/>
    <n v="30"/>
    <n v="25.89"/>
    <n v="35"/>
    <n v="0"/>
    <n v="906.15"/>
    <n v="906.15"/>
    <n v="453.07499999999999"/>
    <d v="1998-02-18T00:00:00"/>
    <s v="KOENE"/>
    <x v="9"/>
    <x v="4"/>
    <x v="53"/>
  </r>
  <r>
    <n v="10893"/>
    <n v="36"/>
    <n v="19"/>
    <n v="20"/>
    <n v="0"/>
    <n v="380"/>
    <n v="380"/>
    <n v="190"/>
    <d v="1998-02-18T00:00:00"/>
    <s v="KOENE"/>
    <x v="9"/>
    <x v="4"/>
    <x v="11"/>
  </r>
  <r>
    <n v="10892"/>
    <n v="59"/>
    <n v="55"/>
    <n v="40"/>
    <n v="5.000000074505806E-2"/>
    <n v="2089.9999983608718"/>
    <n v="1985.4999968856569"/>
    <n v="885.49999688565686"/>
    <d v="1998-02-17T00:00:00"/>
    <s v="MAISD"/>
    <x v="40"/>
    <x v="3"/>
    <x v="5"/>
  </r>
  <r>
    <n v="10891"/>
    <n v="30"/>
    <n v="25.89"/>
    <n v="15"/>
    <n v="5.000000074505806E-2"/>
    <n v="368.93249971065671"/>
    <n v="350.48587445024776"/>
    <n v="156.31087445024775"/>
    <d v="1998-02-17T00:00:00"/>
    <s v="LEHMS"/>
    <x v="62"/>
    <x v="4"/>
    <x v="53"/>
  </r>
  <r>
    <n v="10890"/>
    <n v="17"/>
    <n v="39"/>
    <n v="15"/>
    <n v="0"/>
    <n v="585"/>
    <n v="585"/>
    <n v="292.5"/>
    <d v="1998-02-16T00:00:00"/>
    <s v="DUMON"/>
    <x v="69"/>
    <x v="8"/>
    <x v="13"/>
  </r>
  <r>
    <n v="10890"/>
    <n v="34"/>
    <n v="14"/>
    <n v="10"/>
    <n v="0"/>
    <n v="140"/>
    <n v="140"/>
    <n v="70"/>
    <d v="1998-02-16T00:00:00"/>
    <s v="DUMON"/>
    <x v="69"/>
    <x v="8"/>
    <x v="9"/>
  </r>
  <r>
    <n v="10890"/>
    <n v="41"/>
    <n v="9.65"/>
    <n v="14"/>
    <n v="0"/>
    <n v="135.1"/>
    <n v="135.1"/>
    <n v="67.55"/>
    <d v="1998-02-16T00:00:00"/>
    <s v="DUMON"/>
    <x v="69"/>
    <x v="8"/>
    <x v="2"/>
  </r>
  <r>
    <n v="10889"/>
    <n v="11"/>
    <n v="21"/>
    <n v="40"/>
    <n v="0"/>
    <n v="840"/>
    <n v="840"/>
    <n v="420"/>
    <d v="1998-02-16T00:00:00"/>
    <s v="RATTC"/>
    <x v="42"/>
    <x v="1"/>
    <x v="14"/>
  </r>
  <r>
    <n v="10889"/>
    <n v="38"/>
    <n v="263.5"/>
    <n v="40"/>
    <n v="0"/>
    <n v="10540"/>
    <n v="10540"/>
    <n v="5270"/>
    <d v="1998-02-16T00:00:00"/>
    <s v="RATTC"/>
    <x v="42"/>
    <x v="1"/>
    <x v="12"/>
  </r>
  <r>
    <n v="10888"/>
    <n v="2"/>
    <n v="19"/>
    <n v="20"/>
    <n v="0"/>
    <n v="380"/>
    <n v="380"/>
    <n v="190"/>
    <d v="1998-02-16T00:00:00"/>
    <s v="GODOS"/>
    <x v="21"/>
    <x v="14"/>
    <x v="3"/>
  </r>
  <r>
    <n v="10888"/>
    <n v="68"/>
    <n v="12.5"/>
    <n v="18"/>
    <n v="0"/>
    <n v="225"/>
    <n v="225"/>
    <n v="112.5"/>
    <d v="1998-02-16T00:00:00"/>
    <s v="GODOS"/>
    <x v="21"/>
    <x v="14"/>
    <x v="18"/>
  </r>
  <r>
    <n v="10887"/>
    <n v="25"/>
    <n v="14"/>
    <n v="5"/>
    <n v="0"/>
    <n v="70"/>
    <n v="70"/>
    <n v="35"/>
    <d v="1998-02-13T00:00:00"/>
    <s v="GALED"/>
    <x v="64"/>
    <x v="14"/>
    <x v="24"/>
  </r>
  <r>
    <n v="10886"/>
    <n v="10"/>
    <n v="31"/>
    <n v="70"/>
    <n v="0"/>
    <n v="2170"/>
    <n v="2170"/>
    <n v="1085"/>
    <d v="1998-02-13T00:00:00"/>
    <s v="HANAR"/>
    <x v="10"/>
    <x v="7"/>
    <x v="50"/>
  </r>
  <r>
    <n v="10886"/>
    <n v="31"/>
    <n v="12.5"/>
    <n v="35"/>
    <n v="0"/>
    <n v="437.5"/>
    <n v="437.5"/>
    <n v="218.75"/>
    <d v="1998-02-13T00:00:00"/>
    <s v="HANAR"/>
    <x v="10"/>
    <x v="7"/>
    <x v="52"/>
  </r>
  <r>
    <n v="10886"/>
    <n v="77"/>
    <n v="13"/>
    <n v="40"/>
    <n v="0"/>
    <n v="520"/>
    <n v="520"/>
    <n v="260"/>
    <d v="1998-02-13T00:00:00"/>
    <s v="HANAR"/>
    <x v="10"/>
    <x v="7"/>
    <x v="32"/>
  </r>
  <r>
    <n v="10885"/>
    <n v="2"/>
    <n v="19"/>
    <n v="20"/>
    <n v="0"/>
    <n v="380"/>
    <n v="380"/>
    <n v="190"/>
    <d v="1998-02-12T00:00:00"/>
    <s v="SUPRD"/>
    <x v="3"/>
    <x v="3"/>
    <x v="3"/>
  </r>
  <r>
    <n v="10885"/>
    <n v="24"/>
    <n v="4.5"/>
    <n v="12"/>
    <n v="0"/>
    <n v="54"/>
    <n v="54"/>
    <n v="27"/>
    <d v="1998-02-12T00:00:00"/>
    <s v="SUPRD"/>
    <x v="3"/>
    <x v="3"/>
    <x v="19"/>
  </r>
  <r>
    <n v="10885"/>
    <n v="70"/>
    <n v="15"/>
    <n v="30"/>
    <n v="0"/>
    <n v="450"/>
    <n v="450"/>
    <n v="225"/>
    <d v="1998-02-12T00:00:00"/>
    <s v="SUPRD"/>
    <x v="3"/>
    <x v="3"/>
    <x v="39"/>
  </r>
  <r>
    <n v="10885"/>
    <n v="77"/>
    <n v="13"/>
    <n v="25"/>
    <n v="0"/>
    <n v="325"/>
    <n v="325"/>
    <n v="162.5"/>
    <d v="1998-02-12T00:00:00"/>
    <s v="SUPRD"/>
    <x v="3"/>
    <x v="3"/>
    <x v="32"/>
  </r>
  <r>
    <n v="10884"/>
    <n v="21"/>
    <n v="10"/>
    <n v="40"/>
    <n v="5.000000074505806E-2"/>
    <n v="379.99999970197678"/>
    <n v="360.99999943375587"/>
    <n v="160.99999943375587"/>
    <d v="1998-02-12T00:00:00"/>
    <s v="LETSS"/>
    <x v="70"/>
    <x v="1"/>
    <x v="47"/>
  </r>
  <r>
    <n v="10884"/>
    <n v="56"/>
    <n v="38"/>
    <n v="21"/>
    <n v="5.000000074505806E-2"/>
    <n v="758.09999940544367"/>
    <n v="720.19499887034294"/>
    <n v="321.19499887034294"/>
    <d v="1998-02-12T00:00:00"/>
    <s v="LETSS"/>
    <x v="70"/>
    <x v="1"/>
    <x v="36"/>
  </r>
  <r>
    <n v="10884"/>
    <n v="65"/>
    <n v="21.05"/>
    <n v="12"/>
    <n v="5.000000074505806E-2"/>
    <n v="239.96999981179829"/>
    <n v="227.9714996424168"/>
    <n v="101.67149964241679"/>
    <d v="1998-02-12T00:00:00"/>
    <s v="LETSS"/>
    <x v="70"/>
    <x v="1"/>
    <x v="40"/>
  </r>
  <r>
    <n v="10883"/>
    <n v="24"/>
    <n v="4.5"/>
    <n v="8"/>
    <n v="0"/>
    <n v="36"/>
    <n v="36"/>
    <n v="18"/>
    <d v="1998-02-12T00:00:00"/>
    <s v="LONEP"/>
    <x v="28"/>
    <x v="1"/>
    <x v="19"/>
  </r>
  <r>
    <n v="10882"/>
    <n v="42"/>
    <n v="14"/>
    <n v="25"/>
    <n v="0"/>
    <n v="350"/>
    <n v="350"/>
    <n v="175"/>
    <d v="1998-02-11T00:00:00"/>
    <s v="SAVEA"/>
    <x v="1"/>
    <x v="1"/>
    <x v="45"/>
  </r>
  <r>
    <n v="10882"/>
    <n v="49"/>
    <n v="20"/>
    <n v="20"/>
    <n v="0.15000000596046451"/>
    <n v="339.99999761581421"/>
    <n v="288.99999594688416"/>
    <n v="88.999995946884155"/>
    <d v="1998-02-11T00:00:00"/>
    <s v="SAVEA"/>
    <x v="1"/>
    <x v="1"/>
    <x v="67"/>
  </r>
  <r>
    <n v="10882"/>
    <n v="54"/>
    <n v="7.45"/>
    <n v="32"/>
    <n v="0.15000000596046451"/>
    <n v="202.6399985790253"/>
    <n v="172.24399758434299"/>
    <n v="53.043997584342989"/>
    <d v="1998-02-11T00:00:00"/>
    <s v="SAVEA"/>
    <x v="1"/>
    <x v="1"/>
    <x v="46"/>
  </r>
  <r>
    <n v="10881"/>
    <n v="73"/>
    <n v="15"/>
    <n v="10"/>
    <n v="0"/>
    <n v="150"/>
    <n v="150"/>
    <n v="75"/>
    <d v="1998-02-11T00:00:00"/>
    <s v="CACTU"/>
    <x v="60"/>
    <x v="20"/>
    <x v="71"/>
  </r>
  <r>
    <n v="10880"/>
    <n v="23"/>
    <n v="9"/>
    <n v="30"/>
    <n v="0.20000000298023221"/>
    <n v="215.9999991953373"/>
    <n v="172.79999871253966"/>
    <n v="37.799998712539661"/>
    <d v="1998-02-10T00:00:00"/>
    <s v="FOLKO"/>
    <x v="22"/>
    <x v="15"/>
    <x v="54"/>
  </r>
  <r>
    <n v="10880"/>
    <n v="61"/>
    <n v="28.5"/>
    <n v="30"/>
    <n v="0.20000000298023221"/>
    <n v="683.99999745190144"/>
    <n v="547.19999592304225"/>
    <n v="119.69999592304225"/>
    <d v="1998-02-10T00:00:00"/>
    <s v="FOLKO"/>
    <x v="22"/>
    <x v="15"/>
    <x v="38"/>
  </r>
  <r>
    <n v="10880"/>
    <n v="70"/>
    <n v="15"/>
    <n v="50"/>
    <n v="0.20000000298023221"/>
    <n v="599.99999776482582"/>
    <n v="479.99999642372131"/>
    <n v="104.99999642372131"/>
    <d v="1998-02-10T00:00:00"/>
    <s v="FOLKO"/>
    <x v="22"/>
    <x v="15"/>
    <x v="39"/>
  </r>
  <r>
    <n v="10879"/>
    <n v="40"/>
    <n v="18.399999999999999"/>
    <n v="12"/>
    <n v="0"/>
    <n v="220.8"/>
    <n v="220.8"/>
    <n v="110.40000000000002"/>
    <d v="1998-02-10T00:00:00"/>
    <s v="WILMK"/>
    <x v="39"/>
    <x v="16"/>
    <x v="27"/>
  </r>
  <r>
    <n v="10879"/>
    <n v="65"/>
    <n v="21.05"/>
    <n v="10"/>
    <n v="0"/>
    <n v="210.5"/>
    <n v="210.5"/>
    <n v="105.25"/>
    <d v="1998-02-10T00:00:00"/>
    <s v="WILMK"/>
    <x v="39"/>
    <x v="16"/>
    <x v="40"/>
  </r>
  <r>
    <n v="10879"/>
    <n v="76"/>
    <n v="18"/>
    <n v="10"/>
    <n v="0"/>
    <n v="180"/>
    <n v="180"/>
    <n v="90"/>
    <d v="1998-02-10T00:00:00"/>
    <s v="WILMK"/>
    <x v="39"/>
    <x v="16"/>
    <x v="43"/>
  </r>
  <r>
    <n v="10878"/>
    <n v="20"/>
    <n v="81"/>
    <n v="20"/>
    <n v="5.000000074505806E-2"/>
    <n v="1538.9999987930059"/>
    <n v="1462.0499977067113"/>
    <n v="652.04999770671134"/>
    <d v="1998-02-10T00:00:00"/>
    <s v="QUICK"/>
    <x v="25"/>
    <x v="4"/>
    <x v="48"/>
  </r>
  <r>
    <n v="10877"/>
    <n v="16"/>
    <n v="17.45"/>
    <n v="30"/>
    <n v="0.25"/>
    <n v="392.625"/>
    <n v="294.46875"/>
    <n v="32.71875"/>
    <d v="1998-02-09T00:00:00"/>
    <s v="RICAR"/>
    <x v="71"/>
    <x v="7"/>
    <x v="6"/>
  </r>
  <r>
    <n v="10877"/>
    <n v="18"/>
    <n v="62.5"/>
    <n v="25"/>
    <n v="0"/>
    <n v="1562.5"/>
    <n v="1562.5"/>
    <n v="781.25"/>
    <d v="1998-02-09T00:00:00"/>
    <s v="RICAR"/>
    <x v="71"/>
    <x v="7"/>
    <x v="20"/>
  </r>
  <r>
    <n v="10876"/>
    <n v="46"/>
    <n v="12"/>
    <n v="21"/>
    <n v="0"/>
    <n v="252"/>
    <n v="252"/>
    <n v="126"/>
    <d v="1998-02-09T00:00:00"/>
    <s v="BONAP"/>
    <x v="59"/>
    <x v="8"/>
    <x v="59"/>
  </r>
  <r>
    <n v="10876"/>
    <n v="64"/>
    <n v="33.25"/>
    <n v="20"/>
    <n v="0"/>
    <n v="665"/>
    <n v="665"/>
    <n v="332.5"/>
    <d v="1998-02-09T00:00:00"/>
    <s v="BONAP"/>
    <x v="59"/>
    <x v="8"/>
    <x v="21"/>
  </r>
  <r>
    <n v="10875"/>
    <n v="19"/>
    <n v="9.1999999999999993"/>
    <n v="25"/>
    <n v="0"/>
    <n v="230"/>
    <n v="230"/>
    <n v="115.00000000000001"/>
    <d v="1998-02-06T00:00:00"/>
    <s v="BERGS"/>
    <x v="66"/>
    <x v="15"/>
    <x v="8"/>
  </r>
  <r>
    <n v="10875"/>
    <n v="47"/>
    <n v="9.5"/>
    <n v="21"/>
    <n v="0.10000000149011611"/>
    <n v="179.54999970272181"/>
    <n v="161.59499946489927"/>
    <n v="61.844999464899274"/>
    <d v="1998-02-06T00:00:00"/>
    <s v="BERGS"/>
    <x v="66"/>
    <x v="15"/>
    <x v="65"/>
  </r>
  <r>
    <n v="10875"/>
    <n v="49"/>
    <n v="20"/>
    <n v="15"/>
    <n v="0"/>
    <n v="300"/>
    <n v="300"/>
    <n v="150"/>
    <d v="1998-02-06T00:00:00"/>
    <s v="BERGS"/>
    <x v="66"/>
    <x v="15"/>
    <x v="67"/>
  </r>
  <r>
    <n v="10874"/>
    <n v="10"/>
    <n v="31"/>
    <n v="10"/>
    <n v="0"/>
    <n v="310"/>
    <n v="310"/>
    <n v="155"/>
    <d v="1998-02-06T00:00:00"/>
    <s v="GODOS"/>
    <x v="21"/>
    <x v="14"/>
    <x v="50"/>
  </r>
  <r>
    <n v="10873"/>
    <n v="21"/>
    <n v="10"/>
    <n v="20"/>
    <n v="0"/>
    <n v="200"/>
    <n v="200"/>
    <n v="100"/>
    <d v="1998-02-06T00:00:00"/>
    <s v="WILMK"/>
    <x v="39"/>
    <x v="16"/>
    <x v="47"/>
  </r>
  <r>
    <n v="10873"/>
    <n v="28"/>
    <n v="45.6"/>
    <n v="3"/>
    <n v="0"/>
    <n v="136.80000000000001"/>
    <n v="136.80000000000001"/>
    <n v="68.400000000000006"/>
    <d v="1998-02-06T00:00:00"/>
    <s v="WILMK"/>
    <x v="39"/>
    <x v="16"/>
    <x v="66"/>
  </r>
  <r>
    <n v="10872"/>
    <n v="55"/>
    <n v="24"/>
    <n v="10"/>
    <n v="5.000000074505806E-2"/>
    <n v="227.99999982118609"/>
    <n v="216.59999966025356"/>
    <n v="96.599999660253559"/>
    <d v="1998-02-05T00:00:00"/>
    <s v="GODOS"/>
    <x v="21"/>
    <x v="14"/>
    <x v="17"/>
  </r>
  <r>
    <n v="10872"/>
    <n v="62"/>
    <n v="49.3"/>
    <n v="20"/>
    <n v="5.000000074505806E-2"/>
    <n v="936.69999926537275"/>
    <n v="889.86499860420827"/>
    <n v="396.86499860420827"/>
    <d v="1998-02-05T00:00:00"/>
    <s v="GODOS"/>
    <x v="21"/>
    <x v="14"/>
    <x v="26"/>
  </r>
  <r>
    <n v="10872"/>
    <n v="64"/>
    <n v="33.25"/>
    <n v="15"/>
    <n v="5.000000074505806E-2"/>
    <n v="473.81249962840229"/>
    <n v="450.12187429396437"/>
    <n v="200.74687429396437"/>
    <d v="1998-02-05T00:00:00"/>
    <s v="GODOS"/>
    <x v="21"/>
    <x v="14"/>
    <x v="21"/>
  </r>
  <r>
    <n v="10872"/>
    <n v="65"/>
    <n v="21.05"/>
    <n v="21"/>
    <n v="5.000000074505806E-2"/>
    <n v="419.94749967064712"/>
    <n v="398.95012437422952"/>
    <n v="177.92512437422951"/>
    <d v="1998-02-05T00:00:00"/>
    <s v="GODOS"/>
    <x v="21"/>
    <x v="14"/>
    <x v="40"/>
  </r>
  <r>
    <n v="10871"/>
    <n v="6"/>
    <n v="25"/>
    <n v="50"/>
    <n v="5.000000074505806E-2"/>
    <n v="1187.499999068677"/>
    <n v="1128.1249982304867"/>
    <n v="503.12499823048665"/>
    <d v="1998-02-05T00:00:00"/>
    <s v="BONAP"/>
    <x v="59"/>
    <x v="8"/>
    <x v="63"/>
  </r>
  <r>
    <n v="10871"/>
    <n v="16"/>
    <n v="17.45"/>
    <n v="12"/>
    <n v="5.000000074505806E-2"/>
    <n v="198.9299998439848"/>
    <n v="188.98349970357117"/>
    <n v="84.283499703571181"/>
    <d v="1998-02-05T00:00:00"/>
    <s v="BONAP"/>
    <x v="59"/>
    <x v="8"/>
    <x v="6"/>
  </r>
  <r>
    <n v="10871"/>
    <n v="17"/>
    <n v="39"/>
    <n v="16"/>
    <n v="5.000000074505806E-2"/>
    <n v="592.79999953508377"/>
    <n v="563.15999911665915"/>
    <n v="251.15999911665915"/>
    <d v="1998-02-05T00:00:00"/>
    <s v="BONAP"/>
    <x v="59"/>
    <x v="8"/>
    <x v="13"/>
  </r>
  <r>
    <n v="10870"/>
    <n v="35"/>
    <n v="18"/>
    <n v="3"/>
    <n v="0"/>
    <n v="54"/>
    <n v="54"/>
    <n v="27"/>
    <d v="1998-02-04T00:00:00"/>
    <s v="WOLZA"/>
    <x v="18"/>
    <x v="13"/>
    <x v="33"/>
  </r>
  <r>
    <n v="10870"/>
    <n v="51"/>
    <n v="53"/>
    <n v="2"/>
    <n v="0"/>
    <n v="106"/>
    <n v="106"/>
    <n v="53"/>
    <d v="1998-02-04T00:00:00"/>
    <s v="WOLZA"/>
    <x v="18"/>
    <x v="13"/>
    <x v="34"/>
  </r>
  <r>
    <n v="10869"/>
    <n v="1"/>
    <n v="18"/>
    <n v="40"/>
    <n v="0"/>
    <n v="720"/>
    <n v="720"/>
    <n v="360"/>
    <d v="1998-02-04T00:00:00"/>
    <s v="SEVES"/>
    <x v="72"/>
    <x v="2"/>
    <x v="1"/>
  </r>
  <r>
    <n v="10869"/>
    <n v="11"/>
    <n v="21"/>
    <n v="10"/>
    <n v="0"/>
    <n v="210"/>
    <n v="210"/>
    <n v="105"/>
    <d v="1998-02-04T00:00:00"/>
    <s v="SEVES"/>
    <x v="72"/>
    <x v="2"/>
    <x v="14"/>
  </r>
  <r>
    <n v="10869"/>
    <n v="23"/>
    <n v="9"/>
    <n v="50"/>
    <n v="0"/>
    <n v="450"/>
    <n v="450"/>
    <n v="225"/>
    <d v="1998-02-04T00:00:00"/>
    <s v="SEVES"/>
    <x v="72"/>
    <x v="2"/>
    <x v="54"/>
  </r>
  <r>
    <n v="10869"/>
    <n v="68"/>
    <n v="12.5"/>
    <n v="20"/>
    <n v="0"/>
    <n v="250"/>
    <n v="250"/>
    <n v="125"/>
    <d v="1998-02-04T00:00:00"/>
    <s v="SEVES"/>
    <x v="72"/>
    <x v="2"/>
    <x v="18"/>
  </r>
  <r>
    <n v="10868"/>
    <n v="26"/>
    <n v="31.23"/>
    <n v="20"/>
    <n v="0"/>
    <n v="624.6"/>
    <n v="624.6"/>
    <n v="312.3"/>
    <d v="1998-02-04T00:00:00"/>
    <s v="QUEEN"/>
    <x v="55"/>
    <x v="7"/>
    <x v="25"/>
  </r>
  <r>
    <n v="10868"/>
    <n v="35"/>
    <n v="18"/>
    <n v="30"/>
    <n v="0"/>
    <n v="540"/>
    <n v="540"/>
    <n v="270"/>
    <d v="1998-02-04T00:00:00"/>
    <s v="QUEEN"/>
    <x v="55"/>
    <x v="7"/>
    <x v="33"/>
  </r>
  <r>
    <n v="10868"/>
    <n v="49"/>
    <n v="20"/>
    <n v="42"/>
    <n v="0.10000000149011611"/>
    <n v="755.99999874830246"/>
    <n v="680.39999774694445"/>
    <n v="260.39999774694445"/>
    <d v="1998-02-04T00:00:00"/>
    <s v="QUEEN"/>
    <x v="55"/>
    <x v="7"/>
    <x v="67"/>
  </r>
  <r>
    <n v="10867"/>
    <n v="53"/>
    <n v="32.799999999999997"/>
    <n v="3"/>
    <n v="0"/>
    <n v="98.399999999999991"/>
    <n v="98.399999999999991"/>
    <n v="49.199999999999996"/>
    <d v="1998-02-03T00:00:00"/>
    <s v="LONEP"/>
    <x v="28"/>
    <x v="1"/>
    <x v="16"/>
  </r>
  <r>
    <n v="10866"/>
    <n v="2"/>
    <n v="19"/>
    <n v="21"/>
    <n v="0.25"/>
    <n v="299.25"/>
    <n v="224.4375"/>
    <n v="24.9375"/>
    <d v="1998-02-03T00:00:00"/>
    <s v="BERGS"/>
    <x v="66"/>
    <x v="15"/>
    <x v="3"/>
  </r>
  <r>
    <n v="10866"/>
    <n v="24"/>
    <n v="4.5"/>
    <n v="6"/>
    <n v="0.25"/>
    <n v="20.25"/>
    <n v="15.1875"/>
    <n v="1.6875"/>
    <d v="1998-02-03T00:00:00"/>
    <s v="BERGS"/>
    <x v="66"/>
    <x v="15"/>
    <x v="19"/>
  </r>
  <r>
    <n v="10866"/>
    <n v="30"/>
    <n v="25.89"/>
    <n v="40"/>
    <n v="0.25"/>
    <n v="776.69999999999993"/>
    <n v="582.52499999999998"/>
    <n v="64.725000000000023"/>
    <d v="1998-02-03T00:00:00"/>
    <s v="BERGS"/>
    <x v="66"/>
    <x v="15"/>
    <x v="53"/>
  </r>
  <r>
    <n v="10865"/>
    <n v="38"/>
    <n v="263.5"/>
    <n v="60"/>
    <n v="5.000000074505806E-2"/>
    <n v="15019.49998822063"/>
    <n v="14268.524977619199"/>
    <n v="6363.5249776191995"/>
    <d v="1998-02-02T00:00:00"/>
    <s v="QUICK"/>
    <x v="25"/>
    <x v="4"/>
    <x v="12"/>
  </r>
  <r>
    <n v="10865"/>
    <n v="39"/>
    <n v="18"/>
    <n v="80"/>
    <n v="5.000000074505806E-2"/>
    <n v="1367.9999989271159"/>
    <n v="1299.5999979615208"/>
    <n v="579.59999796152078"/>
    <d v="1998-02-02T00:00:00"/>
    <s v="QUICK"/>
    <x v="25"/>
    <x v="4"/>
    <x v="0"/>
  </r>
  <r>
    <n v="10864"/>
    <n v="35"/>
    <n v="18"/>
    <n v="4"/>
    <n v="0"/>
    <n v="72"/>
    <n v="72"/>
    <n v="36"/>
    <d v="1998-02-02T00:00:00"/>
    <s v="AROUT"/>
    <x v="30"/>
    <x v="2"/>
    <x v="33"/>
  </r>
  <r>
    <n v="10864"/>
    <n v="67"/>
    <n v="14"/>
    <n v="15"/>
    <n v="0"/>
    <n v="210"/>
    <n v="210"/>
    <n v="105"/>
    <d v="1998-02-02T00:00:00"/>
    <s v="AROUT"/>
    <x v="30"/>
    <x v="2"/>
    <x v="70"/>
  </r>
  <r>
    <n v="10863"/>
    <n v="1"/>
    <n v="18"/>
    <n v="20"/>
    <n v="0.15000000596046451"/>
    <n v="305.99999785423279"/>
    <n v="260.09999635219577"/>
    <n v="80.099996352195774"/>
    <d v="1998-02-02T00:00:00"/>
    <s v="HILAA"/>
    <x v="15"/>
    <x v="10"/>
    <x v="1"/>
  </r>
  <r>
    <n v="10863"/>
    <n v="58"/>
    <n v="13.25"/>
    <n v="12"/>
    <n v="0.15000000596046451"/>
    <n v="135.14999905228609"/>
    <n v="114.87749838888641"/>
    <n v="35.377498388886409"/>
    <d v="1998-02-02T00:00:00"/>
    <s v="HILAA"/>
    <x v="15"/>
    <x v="10"/>
    <x v="56"/>
  </r>
  <r>
    <n v="10862"/>
    <n v="11"/>
    <n v="21"/>
    <n v="25"/>
    <n v="0"/>
    <n v="525"/>
    <n v="525"/>
    <n v="262.5"/>
    <d v="1998-01-30T00:00:00"/>
    <s v="LEHMS"/>
    <x v="62"/>
    <x v="4"/>
    <x v="14"/>
  </r>
  <r>
    <n v="10862"/>
    <n v="52"/>
    <n v="7"/>
    <n v="8"/>
    <n v="0"/>
    <n v="56"/>
    <n v="56"/>
    <n v="28"/>
    <d v="1998-01-30T00:00:00"/>
    <s v="LEHMS"/>
    <x v="62"/>
    <x v="4"/>
    <x v="41"/>
  </r>
  <r>
    <n v="10861"/>
    <n v="17"/>
    <n v="39"/>
    <n v="42"/>
    <n v="0"/>
    <n v="1638"/>
    <n v="1638"/>
    <n v="819"/>
    <d v="1998-01-30T00:00:00"/>
    <s v="WHITC"/>
    <x v="8"/>
    <x v="1"/>
    <x v="13"/>
  </r>
  <r>
    <n v="10861"/>
    <n v="18"/>
    <n v="62.5"/>
    <n v="20"/>
    <n v="0"/>
    <n v="1250"/>
    <n v="1250"/>
    <n v="625"/>
    <d v="1998-01-30T00:00:00"/>
    <s v="WHITC"/>
    <x v="8"/>
    <x v="1"/>
    <x v="20"/>
  </r>
  <r>
    <n v="10861"/>
    <n v="21"/>
    <n v="10"/>
    <n v="40"/>
    <n v="0"/>
    <n v="400"/>
    <n v="400"/>
    <n v="200"/>
    <d v="1998-01-30T00:00:00"/>
    <s v="WHITC"/>
    <x v="8"/>
    <x v="1"/>
    <x v="47"/>
  </r>
  <r>
    <n v="10861"/>
    <n v="33"/>
    <n v="2.5"/>
    <n v="35"/>
    <n v="0"/>
    <n v="87.5"/>
    <n v="87.5"/>
    <n v="43.75"/>
    <d v="1998-01-30T00:00:00"/>
    <s v="WHITC"/>
    <x v="8"/>
    <x v="1"/>
    <x v="31"/>
  </r>
  <r>
    <n v="10861"/>
    <n v="62"/>
    <n v="49.3"/>
    <n v="3"/>
    <n v="0"/>
    <n v="147.9"/>
    <n v="147.9"/>
    <n v="73.950000000000017"/>
    <d v="1998-01-30T00:00:00"/>
    <s v="WHITC"/>
    <x v="8"/>
    <x v="1"/>
    <x v="26"/>
  </r>
  <r>
    <n v="10860"/>
    <n v="51"/>
    <n v="53"/>
    <n v="3"/>
    <n v="0"/>
    <n v="159"/>
    <n v="159"/>
    <n v="79.5"/>
    <d v="1998-01-29T00:00:00"/>
    <s v="FRANR"/>
    <x v="51"/>
    <x v="8"/>
    <x v="34"/>
  </r>
  <r>
    <n v="10860"/>
    <n v="76"/>
    <n v="18"/>
    <n v="20"/>
    <n v="0"/>
    <n v="360"/>
    <n v="360"/>
    <n v="180"/>
    <d v="1998-01-29T00:00:00"/>
    <s v="FRANR"/>
    <x v="51"/>
    <x v="8"/>
    <x v="43"/>
  </r>
  <r>
    <n v="10859"/>
    <n v="24"/>
    <n v="4.5"/>
    <n v="40"/>
    <n v="0.25"/>
    <n v="135"/>
    <n v="101.25"/>
    <n v="11.25"/>
    <d v="1998-01-29T00:00:00"/>
    <s v="FRANK"/>
    <x v="34"/>
    <x v="4"/>
    <x v="19"/>
  </r>
  <r>
    <n v="10859"/>
    <n v="54"/>
    <n v="7.45"/>
    <n v="35"/>
    <n v="0.25"/>
    <n v="195.5625"/>
    <n v="146.671875"/>
    <n v="16.296875"/>
    <d v="1998-01-29T00:00:00"/>
    <s v="FRANK"/>
    <x v="34"/>
    <x v="4"/>
    <x v="46"/>
  </r>
  <r>
    <n v="10859"/>
    <n v="64"/>
    <n v="33.25"/>
    <n v="30"/>
    <n v="0.25"/>
    <n v="748.125"/>
    <n v="561.09375"/>
    <n v="62.34375"/>
    <d v="1998-01-29T00:00:00"/>
    <s v="FRANK"/>
    <x v="34"/>
    <x v="4"/>
    <x v="21"/>
  </r>
  <r>
    <n v="10858"/>
    <n v="7"/>
    <n v="30"/>
    <n v="5"/>
    <n v="0"/>
    <n v="150"/>
    <n v="150"/>
    <n v="75"/>
    <d v="1998-01-29T00:00:00"/>
    <s v="LACOR"/>
    <x v="50"/>
    <x v="8"/>
    <x v="10"/>
  </r>
  <r>
    <n v="10858"/>
    <n v="27"/>
    <n v="43.9"/>
    <n v="10"/>
    <n v="0"/>
    <n v="439"/>
    <n v="439"/>
    <n v="219.5"/>
    <d v="1998-01-29T00:00:00"/>
    <s v="LACOR"/>
    <x v="50"/>
    <x v="8"/>
    <x v="64"/>
  </r>
  <r>
    <n v="10858"/>
    <n v="70"/>
    <n v="15"/>
    <n v="4"/>
    <n v="0"/>
    <n v="60"/>
    <n v="60"/>
    <n v="30"/>
    <d v="1998-01-29T00:00:00"/>
    <s v="LACOR"/>
    <x v="50"/>
    <x v="8"/>
    <x v="39"/>
  </r>
  <r>
    <n v="10857"/>
    <n v="3"/>
    <n v="10"/>
    <n v="30"/>
    <n v="0"/>
    <n v="300"/>
    <n v="300"/>
    <n v="150"/>
    <d v="1998-01-28T00:00:00"/>
    <s v="BERGS"/>
    <x v="66"/>
    <x v="15"/>
    <x v="51"/>
  </r>
  <r>
    <n v="10857"/>
    <n v="26"/>
    <n v="31.23"/>
    <n v="35"/>
    <n v="0.25"/>
    <n v="819.78749999999991"/>
    <n v="614.84062499999993"/>
    <n v="68.315624999999955"/>
    <d v="1998-01-28T00:00:00"/>
    <s v="BERGS"/>
    <x v="66"/>
    <x v="15"/>
    <x v="25"/>
  </r>
  <r>
    <n v="10857"/>
    <n v="29"/>
    <n v="123.79"/>
    <n v="10"/>
    <n v="0.25"/>
    <n v="928.42500000000007"/>
    <n v="696.31875000000002"/>
    <n v="77.368749999999977"/>
    <d v="1998-01-28T00:00:00"/>
    <s v="BERGS"/>
    <x v="66"/>
    <x v="15"/>
    <x v="23"/>
  </r>
  <r>
    <n v="10729"/>
    <n v="1"/>
    <n v="18"/>
    <n v="50"/>
    <n v="0"/>
    <n v="900"/>
    <n v="900"/>
    <n v="450"/>
    <d v="1997-11-04T00:00:00"/>
    <s v="LINOD"/>
    <x v="32"/>
    <x v="10"/>
    <x v="1"/>
  </r>
  <r>
    <n v="10730"/>
    <n v="16"/>
    <n v="17.45"/>
    <n v="15"/>
    <n v="5.000000074505806E-2"/>
    <n v="248.66249980498111"/>
    <n v="236.22937462946405"/>
    <n v="105.35437462946405"/>
    <d v="1997-11-05T00:00:00"/>
    <s v="BONAP"/>
    <x v="59"/>
    <x v="8"/>
    <x v="6"/>
  </r>
  <r>
    <n v="10730"/>
    <n v="31"/>
    <n v="12.5"/>
    <n v="3"/>
    <n v="5.000000074505806E-2"/>
    <n v="35.624999972060323"/>
    <n v="33.843749946914613"/>
    <n v="15.093749946914613"/>
    <d v="1997-11-05T00:00:00"/>
    <s v="BONAP"/>
    <x v="59"/>
    <x v="8"/>
    <x v="52"/>
  </r>
  <r>
    <n v="10730"/>
    <n v="65"/>
    <n v="21.05"/>
    <n v="10"/>
    <n v="5.000000074505806E-2"/>
    <n v="199.97499984316531"/>
    <n v="189.97624970201406"/>
    <n v="84.726249702014059"/>
    <d v="1997-11-05T00:00:00"/>
    <s v="BONAP"/>
    <x v="59"/>
    <x v="8"/>
    <x v="40"/>
  </r>
  <r>
    <n v="10731"/>
    <n v="21"/>
    <n v="10"/>
    <n v="40"/>
    <n v="5.000000074505806E-2"/>
    <n v="379.99999970197678"/>
    <n v="360.99999943375587"/>
    <n v="160.99999943375587"/>
    <d v="1997-11-06T00:00:00"/>
    <s v="CHOPS"/>
    <x v="6"/>
    <x v="6"/>
    <x v="47"/>
  </r>
  <r>
    <n v="10731"/>
    <n v="51"/>
    <n v="53"/>
    <n v="30"/>
    <n v="5.000000074505806E-2"/>
    <n v="1510.4999988153579"/>
    <n v="1434.9749977491799"/>
    <n v="639.97499774917992"/>
    <d v="1997-11-06T00:00:00"/>
    <s v="CHOPS"/>
    <x v="6"/>
    <x v="6"/>
    <x v="34"/>
  </r>
  <r>
    <n v="10856"/>
    <n v="2"/>
    <n v="19"/>
    <n v="20"/>
    <n v="0"/>
    <n v="380"/>
    <n v="380"/>
    <n v="190"/>
    <d v="1998-01-28T00:00:00"/>
    <s v="ANTON"/>
    <x v="73"/>
    <x v="0"/>
    <x v="3"/>
  </r>
  <r>
    <n v="10856"/>
    <n v="42"/>
    <n v="14"/>
    <n v="20"/>
    <n v="0"/>
    <n v="280"/>
    <n v="280"/>
    <n v="140"/>
    <d v="1998-01-28T00:00:00"/>
    <s v="ANTON"/>
    <x v="73"/>
    <x v="0"/>
    <x v="45"/>
  </r>
  <r>
    <n v="10732"/>
    <n v="76"/>
    <n v="18"/>
    <n v="20"/>
    <n v="0"/>
    <n v="360"/>
    <n v="360"/>
    <n v="180"/>
    <d v="1997-11-06T00:00:00"/>
    <s v="BONAP"/>
    <x v="59"/>
    <x v="8"/>
    <x v="43"/>
  </r>
  <r>
    <n v="10733"/>
    <n v="14"/>
    <n v="23.25"/>
    <n v="16"/>
    <n v="0"/>
    <n v="372"/>
    <n v="372"/>
    <n v="186"/>
    <d v="1997-11-07T00:00:00"/>
    <s v="BERGS"/>
    <x v="66"/>
    <x v="15"/>
    <x v="72"/>
  </r>
  <r>
    <n v="10733"/>
    <n v="28"/>
    <n v="45.6"/>
    <n v="20"/>
    <n v="0"/>
    <n v="912"/>
    <n v="912"/>
    <n v="456"/>
    <d v="1997-11-07T00:00:00"/>
    <s v="BERGS"/>
    <x v="66"/>
    <x v="15"/>
    <x v="66"/>
  </r>
  <r>
    <n v="10733"/>
    <n v="52"/>
    <n v="7"/>
    <n v="25"/>
    <n v="0"/>
    <n v="175"/>
    <n v="175"/>
    <n v="87.5"/>
    <d v="1997-11-07T00:00:00"/>
    <s v="BERGS"/>
    <x v="66"/>
    <x v="15"/>
    <x v="41"/>
  </r>
  <r>
    <n v="10855"/>
    <n v="16"/>
    <n v="17.45"/>
    <n v="50"/>
    <n v="0"/>
    <n v="872.5"/>
    <n v="872.5"/>
    <n v="436.25"/>
    <d v="1998-01-27T00:00:00"/>
    <s v="OLDWO"/>
    <x v="23"/>
    <x v="1"/>
    <x v="6"/>
  </r>
  <r>
    <n v="10855"/>
    <n v="31"/>
    <n v="12.5"/>
    <n v="14"/>
    <n v="0"/>
    <n v="175"/>
    <n v="175"/>
    <n v="87.5"/>
    <d v="1998-01-27T00:00:00"/>
    <s v="OLDWO"/>
    <x v="23"/>
    <x v="1"/>
    <x v="52"/>
  </r>
  <r>
    <n v="10855"/>
    <n v="56"/>
    <n v="38"/>
    <n v="24"/>
    <n v="0"/>
    <n v="912"/>
    <n v="912"/>
    <n v="456"/>
    <d v="1998-01-27T00:00:00"/>
    <s v="OLDWO"/>
    <x v="23"/>
    <x v="1"/>
    <x v="36"/>
  </r>
  <r>
    <n v="10855"/>
    <n v="65"/>
    <n v="21.05"/>
    <n v="15"/>
    <n v="0.15000000596046451"/>
    <n v="268.38749811798328"/>
    <n v="228.12937180057165"/>
    <n v="70.254371800571647"/>
    <d v="1998-01-27T00:00:00"/>
    <s v="OLDWO"/>
    <x v="23"/>
    <x v="1"/>
    <x v="40"/>
  </r>
  <r>
    <n v="10734"/>
    <n v="6"/>
    <n v="25"/>
    <n v="30"/>
    <n v="0"/>
    <n v="750"/>
    <n v="750"/>
    <n v="375"/>
    <d v="1997-11-07T00:00:00"/>
    <s v="GOURL"/>
    <x v="7"/>
    <x v="7"/>
    <x v="63"/>
  </r>
  <r>
    <n v="10734"/>
    <n v="30"/>
    <n v="25.89"/>
    <n v="15"/>
    <n v="0"/>
    <n v="388.35"/>
    <n v="388.35"/>
    <n v="194.17500000000001"/>
    <d v="1997-11-07T00:00:00"/>
    <s v="GOURL"/>
    <x v="7"/>
    <x v="7"/>
    <x v="53"/>
  </r>
  <r>
    <n v="10734"/>
    <n v="76"/>
    <n v="18"/>
    <n v="20"/>
    <n v="0"/>
    <n v="360"/>
    <n v="360"/>
    <n v="180"/>
    <d v="1997-11-07T00:00:00"/>
    <s v="GOURL"/>
    <x v="7"/>
    <x v="7"/>
    <x v="43"/>
  </r>
  <r>
    <n v="10735"/>
    <n v="61"/>
    <n v="28.5"/>
    <n v="20"/>
    <n v="0.10000000149011611"/>
    <n v="512.99999915063381"/>
    <n v="461.69999847114087"/>
    <n v="176.69999847114087"/>
    <d v="1997-11-10T00:00:00"/>
    <s v="LETSS"/>
    <x v="70"/>
    <x v="1"/>
    <x v="38"/>
  </r>
  <r>
    <n v="10735"/>
    <n v="77"/>
    <n v="13"/>
    <n v="2"/>
    <n v="0.10000000149011611"/>
    <n v="23.399999961256981"/>
    <n v="21.059999930262567"/>
    <n v="8.0599999302625669"/>
    <d v="1997-11-10T00:00:00"/>
    <s v="LETSS"/>
    <x v="70"/>
    <x v="1"/>
    <x v="32"/>
  </r>
  <r>
    <n v="10736"/>
    <n v="65"/>
    <n v="21.05"/>
    <n v="40"/>
    <n v="0"/>
    <n v="842"/>
    <n v="842"/>
    <n v="421"/>
    <d v="1997-11-11T00:00:00"/>
    <s v="HUNGO"/>
    <x v="5"/>
    <x v="5"/>
    <x v="40"/>
  </r>
  <r>
    <n v="10736"/>
    <n v="75"/>
    <n v="7.75"/>
    <n v="20"/>
    <n v="0"/>
    <n v="155"/>
    <n v="155"/>
    <n v="77.5"/>
    <d v="1997-11-11T00:00:00"/>
    <s v="HUNGO"/>
    <x v="5"/>
    <x v="5"/>
    <x v="62"/>
  </r>
  <r>
    <n v="10737"/>
    <n v="13"/>
    <n v="6"/>
    <n v="4"/>
    <n v="0"/>
    <n v="24"/>
    <n v="24"/>
    <n v="12"/>
    <d v="1997-11-11T00:00:00"/>
    <s v="VINET"/>
    <x v="74"/>
    <x v="8"/>
    <x v="4"/>
  </r>
  <r>
    <n v="10737"/>
    <n v="41"/>
    <n v="9.65"/>
    <n v="12"/>
    <n v="0"/>
    <n v="115.8"/>
    <n v="115.8"/>
    <n v="57.899999999999991"/>
    <d v="1997-11-11T00:00:00"/>
    <s v="VINET"/>
    <x v="74"/>
    <x v="8"/>
    <x v="2"/>
  </r>
  <r>
    <n v="10854"/>
    <n v="10"/>
    <n v="31"/>
    <n v="100"/>
    <n v="0.15000000596046451"/>
    <n v="2634.9999815225601"/>
    <n v="2239.7499685883522"/>
    <n v="689.7499685883522"/>
    <d v="1998-01-27T00:00:00"/>
    <s v="ERNSH"/>
    <x v="29"/>
    <x v="12"/>
    <x v="50"/>
  </r>
  <r>
    <n v="10854"/>
    <n v="13"/>
    <n v="6"/>
    <n v="65"/>
    <n v="0.15000000596046451"/>
    <n v="331.49999767541891"/>
    <n v="281.77499604821213"/>
    <n v="86.774996048212131"/>
    <d v="1998-01-27T00:00:00"/>
    <s v="ERNSH"/>
    <x v="29"/>
    <x v="12"/>
    <x v="4"/>
  </r>
  <r>
    <n v="10738"/>
    <n v="16"/>
    <n v="17.45"/>
    <n v="3"/>
    <n v="0"/>
    <n v="52.349999999999987"/>
    <n v="52.349999999999987"/>
    <n v="26.17499999999999"/>
    <d v="1997-11-12T00:00:00"/>
    <s v="SPECD"/>
    <x v="12"/>
    <x v="8"/>
    <x v="6"/>
  </r>
  <r>
    <n v="10739"/>
    <n v="36"/>
    <n v="19"/>
    <n v="6"/>
    <n v="0"/>
    <n v="114"/>
    <n v="114"/>
    <n v="57"/>
    <d v="1997-11-12T00:00:00"/>
    <s v="VINET"/>
    <x v="74"/>
    <x v="8"/>
    <x v="11"/>
  </r>
  <r>
    <n v="10739"/>
    <n v="52"/>
    <n v="7"/>
    <n v="18"/>
    <n v="0"/>
    <n v="126"/>
    <n v="126"/>
    <n v="63"/>
    <d v="1997-11-12T00:00:00"/>
    <s v="VINET"/>
    <x v="74"/>
    <x v="8"/>
    <x v="41"/>
  </r>
  <r>
    <n v="10853"/>
    <n v="18"/>
    <n v="62.5"/>
    <n v="10"/>
    <n v="0"/>
    <n v="625"/>
    <n v="625"/>
    <n v="312.5"/>
    <d v="1998-01-27T00:00:00"/>
    <s v="BLAUS"/>
    <x v="56"/>
    <x v="4"/>
    <x v="20"/>
  </r>
  <r>
    <n v="10740"/>
    <n v="28"/>
    <n v="45.6"/>
    <n v="5"/>
    <n v="0.20000000298023221"/>
    <n v="182.39999932050699"/>
    <n v="145.91999891281122"/>
    <n v="31.919998912811224"/>
    <d v="1997-11-13T00:00:00"/>
    <s v="WHITC"/>
    <x v="8"/>
    <x v="1"/>
    <x v="66"/>
  </r>
  <r>
    <n v="10740"/>
    <n v="35"/>
    <n v="18"/>
    <n v="35"/>
    <n v="0.20000000298023221"/>
    <n v="503.99999812245369"/>
    <n v="403.19999699592591"/>
    <n v="88.199996995925915"/>
    <d v="1997-11-13T00:00:00"/>
    <s v="WHITC"/>
    <x v="8"/>
    <x v="1"/>
    <x v="33"/>
  </r>
  <r>
    <n v="10740"/>
    <n v="45"/>
    <n v="9.5"/>
    <n v="40"/>
    <n v="0.20000000298023221"/>
    <n v="303.99999886751169"/>
    <n v="243.19999818801875"/>
    <n v="53.199998188018753"/>
    <d v="1997-11-13T00:00:00"/>
    <s v="WHITC"/>
    <x v="8"/>
    <x v="1"/>
    <x v="55"/>
  </r>
  <r>
    <n v="10740"/>
    <n v="56"/>
    <n v="38"/>
    <n v="14"/>
    <n v="0.20000000298023221"/>
    <n v="425.59999841451639"/>
    <n v="340.47999746322625"/>
    <n v="74.479997463226255"/>
    <d v="1997-11-13T00:00:00"/>
    <s v="WHITC"/>
    <x v="8"/>
    <x v="1"/>
    <x v="36"/>
  </r>
  <r>
    <n v="10852"/>
    <n v="2"/>
    <n v="19"/>
    <n v="15"/>
    <n v="0"/>
    <n v="285"/>
    <n v="285"/>
    <n v="142.5"/>
    <d v="1998-01-26T00:00:00"/>
    <s v="RATTC"/>
    <x v="42"/>
    <x v="1"/>
    <x v="3"/>
  </r>
  <r>
    <n v="10852"/>
    <n v="17"/>
    <n v="39"/>
    <n v="6"/>
    <n v="0"/>
    <n v="234"/>
    <n v="234"/>
    <n v="117"/>
    <d v="1998-01-26T00:00:00"/>
    <s v="RATTC"/>
    <x v="42"/>
    <x v="1"/>
    <x v="13"/>
  </r>
  <r>
    <n v="10852"/>
    <n v="62"/>
    <n v="49.3"/>
    <n v="50"/>
    <n v="0"/>
    <n v="2465"/>
    <n v="2465"/>
    <n v="1232.5"/>
    <d v="1998-01-26T00:00:00"/>
    <s v="RATTC"/>
    <x v="42"/>
    <x v="1"/>
    <x v="26"/>
  </r>
  <r>
    <n v="10741"/>
    <n v="2"/>
    <n v="19"/>
    <n v="15"/>
    <n v="0.20000000298023221"/>
    <n v="227.99999915063381"/>
    <n v="182.39999864101409"/>
    <n v="39.899998641014093"/>
    <d v="1997-11-14T00:00:00"/>
    <s v="AROUT"/>
    <x v="30"/>
    <x v="2"/>
    <x v="3"/>
  </r>
  <r>
    <n v="10742"/>
    <n v="3"/>
    <n v="10"/>
    <n v="20"/>
    <n v="0"/>
    <n v="200"/>
    <n v="200"/>
    <n v="100"/>
    <d v="1997-11-14T00:00:00"/>
    <s v="BOTTM"/>
    <x v="14"/>
    <x v="9"/>
    <x v="51"/>
  </r>
  <r>
    <n v="10742"/>
    <n v="60"/>
    <n v="34"/>
    <n v="50"/>
    <n v="0"/>
    <n v="1700"/>
    <n v="1700"/>
    <n v="850"/>
    <d v="1997-11-14T00:00:00"/>
    <s v="BOTTM"/>
    <x v="14"/>
    <x v="9"/>
    <x v="30"/>
  </r>
  <r>
    <n v="10742"/>
    <n v="72"/>
    <n v="34.799999999999997"/>
    <n v="35"/>
    <n v="0"/>
    <n v="1218"/>
    <n v="1218"/>
    <n v="609"/>
    <d v="1997-11-14T00:00:00"/>
    <s v="BOTTM"/>
    <x v="14"/>
    <x v="9"/>
    <x v="49"/>
  </r>
  <r>
    <n v="10743"/>
    <n v="46"/>
    <n v="12"/>
    <n v="28"/>
    <n v="5.000000074505806E-2"/>
    <n v="319.19999974966049"/>
    <n v="303.23999952435491"/>
    <n v="135.23999952435491"/>
    <d v="1997-11-17T00:00:00"/>
    <s v="AROUT"/>
    <x v="30"/>
    <x v="2"/>
    <x v="59"/>
  </r>
  <r>
    <n v="10851"/>
    <n v="2"/>
    <n v="19"/>
    <n v="5"/>
    <n v="5.000000074505806E-2"/>
    <n v="90.249999929219484"/>
    <n v="85.737499865517023"/>
    <n v="38.237499865517023"/>
    <d v="1998-01-26T00:00:00"/>
    <s v="RICAR"/>
    <x v="71"/>
    <x v="7"/>
    <x v="3"/>
  </r>
  <r>
    <n v="10851"/>
    <n v="25"/>
    <n v="14"/>
    <n v="10"/>
    <n v="5.000000074505806E-2"/>
    <n v="132.9999998956919"/>
    <n v="126.34999980181459"/>
    <n v="56.34999980181459"/>
    <d v="1998-01-26T00:00:00"/>
    <s v="RICAR"/>
    <x v="71"/>
    <x v="7"/>
    <x v="24"/>
  </r>
  <r>
    <n v="10851"/>
    <n v="57"/>
    <n v="19.5"/>
    <n v="10"/>
    <n v="5.000000074505806E-2"/>
    <n v="185.24999985471371"/>
    <n v="175.98749972395601"/>
    <n v="78.487499723956006"/>
    <d v="1998-01-26T00:00:00"/>
    <s v="RICAR"/>
    <x v="71"/>
    <x v="7"/>
    <x v="42"/>
  </r>
  <r>
    <n v="10851"/>
    <n v="59"/>
    <n v="55"/>
    <n v="42"/>
    <n v="5.000000074505806E-2"/>
    <n v="2194.4999982789159"/>
    <n v="2084.7749967299401"/>
    <n v="929.77499672994009"/>
    <d v="1998-01-26T00:00:00"/>
    <s v="RICAR"/>
    <x v="71"/>
    <x v="7"/>
    <x v="5"/>
  </r>
  <r>
    <n v="10744"/>
    <n v="40"/>
    <n v="18.399999999999999"/>
    <n v="50"/>
    <n v="0.20000000298023221"/>
    <n v="735.99999725818623"/>
    <n v="588.79999561309808"/>
    <n v="128.79999561309813"/>
    <d v="1997-11-17T00:00:00"/>
    <s v="VAFFE"/>
    <x v="45"/>
    <x v="19"/>
    <x v="27"/>
  </r>
  <r>
    <n v="10745"/>
    <n v="18"/>
    <n v="62.5"/>
    <n v="24"/>
    <n v="0"/>
    <n v="1500"/>
    <n v="1500"/>
    <n v="750"/>
    <d v="1997-11-18T00:00:00"/>
    <s v="QUICK"/>
    <x v="25"/>
    <x v="4"/>
    <x v="20"/>
  </r>
  <r>
    <n v="10745"/>
    <n v="44"/>
    <n v="19.45"/>
    <n v="16"/>
    <n v="0"/>
    <n v="311.2"/>
    <n v="311.2"/>
    <n v="155.6"/>
    <d v="1997-11-18T00:00:00"/>
    <s v="QUICK"/>
    <x v="25"/>
    <x v="4"/>
    <x v="37"/>
  </r>
  <r>
    <n v="10745"/>
    <n v="59"/>
    <n v="55"/>
    <n v="45"/>
    <n v="0"/>
    <n v="2475"/>
    <n v="2475"/>
    <n v="1237.5"/>
    <d v="1997-11-18T00:00:00"/>
    <s v="QUICK"/>
    <x v="25"/>
    <x v="4"/>
    <x v="5"/>
  </r>
  <r>
    <n v="10745"/>
    <n v="72"/>
    <n v="34.799999999999997"/>
    <n v="7"/>
    <n v="0"/>
    <n v="243.6"/>
    <n v="243.6"/>
    <n v="121.80000000000001"/>
    <d v="1997-11-18T00:00:00"/>
    <s v="QUICK"/>
    <x v="25"/>
    <x v="4"/>
    <x v="49"/>
  </r>
  <r>
    <n v="10746"/>
    <n v="13"/>
    <n v="6"/>
    <n v="6"/>
    <n v="0"/>
    <n v="36"/>
    <n v="36"/>
    <n v="18"/>
    <d v="1997-11-19T00:00:00"/>
    <s v="CHOPS"/>
    <x v="6"/>
    <x v="6"/>
    <x v="4"/>
  </r>
  <r>
    <n v="10746"/>
    <n v="42"/>
    <n v="14"/>
    <n v="28"/>
    <n v="0"/>
    <n v="392"/>
    <n v="392"/>
    <n v="196"/>
    <d v="1997-11-19T00:00:00"/>
    <s v="CHOPS"/>
    <x v="6"/>
    <x v="6"/>
    <x v="45"/>
  </r>
  <r>
    <n v="10746"/>
    <n v="62"/>
    <n v="49.3"/>
    <n v="9"/>
    <n v="0"/>
    <n v="443.7"/>
    <n v="443.7"/>
    <n v="221.85"/>
    <d v="1997-11-19T00:00:00"/>
    <s v="CHOPS"/>
    <x v="6"/>
    <x v="6"/>
    <x v="26"/>
  </r>
  <r>
    <n v="10746"/>
    <n v="69"/>
    <n v="36"/>
    <n v="40"/>
    <n v="0"/>
    <n v="1440"/>
    <n v="1440"/>
    <n v="720"/>
    <d v="1997-11-19T00:00:00"/>
    <s v="CHOPS"/>
    <x v="6"/>
    <x v="6"/>
    <x v="44"/>
  </r>
  <r>
    <n v="10747"/>
    <n v="31"/>
    <n v="12.5"/>
    <n v="8"/>
    <n v="0"/>
    <n v="100"/>
    <n v="100"/>
    <n v="50"/>
    <d v="1997-11-19T00:00:00"/>
    <s v="PICCO"/>
    <x v="17"/>
    <x v="12"/>
    <x v="52"/>
  </r>
  <r>
    <n v="10747"/>
    <n v="41"/>
    <n v="9.65"/>
    <n v="35"/>
    <n v="0"/>
    <n v="337.75"/>
    <n v="337.75"/>
    <n v="168.875"/>
    <d v="1997-11-19T00:00:00"/>
    <s v="PICCO"/>
    <x v="17"/>
    <x v="12"/>
    <x v="2"/>
  </r>
  <r>
    <n v="10747"/>
    <n v="63"/>
    <n v="43.9"/>
    <n v="9"/>
    <n v="0"/>
    <n v="395.1"/>
    <n v="395.1"/>
    <n v="197.55000000000004"/>
    <d v="1997-11-19T00:00:00"/>
    <s v="PICCO"/>
    <x v="17"/>
    <x v="12"/>
    <x v="35"/>
  </r>
  <r>
    <n v="10747"/>
    <n v="69"/>
    <n v="36"/>
    <n v="30"/>
    <n v="0"/>
    <n v="1080"/>
    <n v="1080"/>
    <n v="540"/>
    <d v="1997-11-19T00:00:00"/>
    <s v="PICCO"/>
    <x v="17"/>
    <x v="12"/>
    <x v="44"/>
  </r>
  <r>
    <n v="10850"/>
    <n v="25"/>
    <n v="14"/>
    <n v="20"/>
    <n v="0.15000000596046451"/>
    <n v="237.99999833106989"/>
    <n v="202.29999716281887"/>
    <n v="62.299997162818869"/>
    <d v="1998-01-23T00:00:00"/>
    <s v="VICTE"/>
    <x v="75"/>
    <x v="8"/>
    <x v="24"/>
  </r>
  <r>
    <n v="10850"/>
    <n v="33"/>
    <n v="2.5"/>
    <n v="4"/>
    <n v="0.15000000596046451"/>
    <n v="8.4999999403953552"/>
    <n v="7.2249998986721042"/>
    <n v="2.2249998986721042"/>
    <d v="1998-01-23T00:00:00"/>
    <s v="VICTE"/>
    <x v="75"/>
    <x v="8"/>
    <x v="31"/>
  </r>
  <r>
    <n v="10850"/>
    <n v="70"/>
    <n v="15"/>
    <n v="30"/>
    <n v="0.15000000596046451"/>
    <n v="382.49999731779099"/>
    <n v="325.12499544024467"/>
    <n v="100.12499544024467"/>
    <d v="1998-01-23T00:00:00"/>
    <s v="VICTE"/>
    <x v="75"/>
    <x v="8"/>
    <x v="39"/>
  </r>
  <r>
    <n v="10748"/>
    <n v="23"/>
    <n v="9"/>
    <n v="44"/>
    <n v="0"/>
    <n v="396"/>
    <n v="396"/>
    <n v="198"/>
    <d v="1997-11-20T00:00:00"/>
    <s v="SAVEA"/>
    <x v="1"/>
    <x v="1"/>
    <x v="54"/>
  </r>
  <r>
    <n v="10748"/>
    <n v="40"/>
    <n v="18.399999999999999"/>
    <n v="40"/>
    <n v="0"/>
    <n v="736"/>
    <n v="736"/>
    <n v="368"/>
    <d v="1997-11-20T00:00:00"/>
    <s v="SAVEA"/>
    <x v="1"/>
    <x v="1"/>
    <x v="27"/>
  </r>
  <r>
    <n v="10748"/>
    <n v="56"/>
    <n v="38"/>
    <n v="28"/>
    <n v="0"/>
    <n v="1064"/>
    <n v="1064"/>
    <n v="532"/>
    <d v="1997-11-20T00:00:00"/>
    <s v="SAVEA"/>
    <x v="1"/>
    <x v="1"/>
    <x v="36"/>
  </r>
  <r>
    <n v="10749"/>
    <n v="56"/>
    <n v="38"/>
    <n v="15"/>
    <n v="0"/>
    <n v="570"/>
    <n v="570"/>
    <n v="285"/>
    <d v="1997-11-20T00:00:00"/>
    <s v="ISLAT"/>
    <x v="63"/>
    <x v="2"/>
    <x v="36"/>
  </r>
  <r>
    <n v="10749"/>
    <n v="59"/>
    <n v="55"/>
    <n v="6"/>
    <n v="0"/>
    <n v="330"/>
    <n v="330"/>
    <n v="165"/>
    <d v="1997-11-20T00:00:00"/>
    <s v="ISLAT"/>
    <x v="63"/>
    <x v="2"/>
    <x v="5"/>
  </r>
  <r>
    <n v="10749"/>
    <n v="76"/>
    <n v="18"/>
    <n v="10"/>
    <n v="0"/>
    <n v="180"/>
    <n v="180"/>
    <n v="90"/>
    <d v="1997-11-20T00:00:00"/>
    <s v="ISLAT"/>
    <x v="63"/>
    <x v="2"/>
    <x v="43"/>
  </r>
  <r>
    <n v="10750"/>
    <n v="14"/>
    <n v="23.25"/>
    <n v="5"/>
    <n v="0.15000000596046451"/>
    <n v="98.812499307096004"/>
    <n v="83.990623822063213"/>
    <n v="25.865623822063213"/>
    <d v="1997-11-21T00:00:00"/>
    <s v="WARTH"/>
    <x v="26"/>
    <x v="16"/>
    <x v="72"/>
  </r>
  <r>
    <n v="10750"/>
    <n v="45"/>
    <n v="9.5"/>
    <n v="40"/>
    <n v="0.15000000596046451"/>
    <n v="322.9999977350235"/>
    <n v="274.54999614953994"/>
    <n v="84.549996149539936"/>
    <d v="1997-11-21T00:00:00"/>
    <s v="WARTH"/>
    <x v="26"/>
    <x v="16"/>
    <x v="55"/>
  </r>
  <r>
    <n v="10750"/>
    <n v="59"/>
    <n v="55"/>
    <n v="25"/>
    <n v="0.15000000596046451"/>
    <n v="1168.7499918043609"/>
    <n v="993.43748606741394"/>
    <n v="305.93748606741394"/>
    <d v="1997-11-21T00:00:00"/>
    <s v="WARTH"/>
    <x v="26"/>
    <x v="16"/>
    <x v="5"/>
  </r>
  <r>
    <n v="10849"/>
    <n v="3"/>
    <n v="10"/>
    <n v="49"/>
    <n v="0"/>
    <n v="490"/>
    <n v="490"/>
    <n v="245"/>
    <d v="1998-01-23T00:00:00"/>
    <s v="KOENE"/>
    <x v="9"/>
    <x v="4"/>
    <x v="51"/>
  </r>
  <r>
    <n v="10849"/>
    <n v="26"/>
    <n v="31.23"/>
    <n v="18"/>
    <n v="0.15000000596046451"/>
    <n v="477.81899664938447"/>
    <n v="406.14614430395363"/>
    <n v="125.07614430395364"/>
    <d v="1998-01-23T00:00:00"/>
    <s v="KOENE"/>
    <x v="9"/>
    <x v="4"/>
    <x v="25"/>
  </r>
  <r>
    <n v="10751"/>
    <n v="26"/>
    <n v="31.23"/>
    <n v="12"/>
    <n v="0.10000000149011611"/>
    <n v="337.28399944156411"/>
    <n v="303.5555989948154"/>
    <n v="116.1755989948154"/>
    <d v="1997-11-24T00:00:00"/>
    <s v="RICSU"/>
    <x v="24"/>
    <x v="6"/>
    <x v="25"/>
  </r>
  <r>
    <n v="10751"/>
    <n v="30"/>
    <n v="25.89"/>
    <n v="30"/>
    <n v="0"/>
    <n v="776.7"/>
    <n v="776.7"/>
    <n v="388.35"/>
    <d v="1997-11-24T00:00:00"/>
    <s v="RICSU"/>
    <x v="24"/>
    <x v="6"/>
    <x v="53"/>
  </r>
  <r>
    <n v="10751"/>
    <n v="50"/>
    <n v="16.25"/>
    <n v="20"/>
    <n v="0.10000000149011611"/>
    <n v="292.49999951571232"/>
    <n v="263.24999912828213"/>
    <n v="100.74999912828213"/>
    <d v="1997-11-24T00:00:00"/>
    <s v="RICSU"/>
    <x v="24"/>
    <x v="6"/>
    <x v="69"/>
  </r>
  <r>
    <n v="10751"/>
    <n v="73"/>
    <n v="15"/>
    <n v="15"/>
    <n v="0"/>
    <n v="225"/>
    <n v="225"/>
    <n v="112.5"/>
    <d v="1997-11-24T00:00:00"/>
    <s v="RICSU"/>
    <x v="24"/>
    <x v="6"/>
    <x v="71"/>
  </r>
  <r>
    <n v="10752"/>
    <n v="1"/>
    <n v="18"/>
    <n v="8"/>
    <n v="0"/>
    <n v="144"/>
    <n v="144"/>
    <n v="72"/>
    <d v="1997-11-24T00:00:00"/>
    <s v="NORTS"/>
    <x v="20"/>
    <x v="2"/>
    <x v="1"/>
  </r>
  <r>
    <n v="10752"/>
    <n v="69"/>
    <n v="36"/>
    <n v="3"/>
    <n v="0"/>
    <n v="108"/>
    <n v="108"/>
    <n v="54"/>
    <d v="1997-11-24T00:00:00"/>
    <s v="NORTS"/>
    <x v="20"/>
    <x v="2"/>
    <x v="44"/>
  </r>
  <r>
    <n v="10848"/>
    <n v="5"/>
    <n v="21.35"/>
    <n v="30"/>
    <n v="0"/>
    <n v="640.5"/>
    <n v="640.5"/>
    <n v="320.25"/>
    <d v="1998-01-23T00:00:00"/>
    <s v="CONSH"/>
    <x v="76"/>
    <x v="2"/>
    <x v="7"/>
  </r>
  <r>
    <n v="10848"/>
    <n v="9"/>
    <n v="97"/>
    <n v="3"/>
    <n v="0"/>
    <n v="291"/>
    <n v="291"/>
    <n v="145.5"/>
    <d v="1998-01-23T00:00:00"/>
    <s v="CONSH"/>
    <x v="76"/>
    <x v="2"/>
    <x v="73"/>
  </r>
  <r>
    <n v="10753"/>
    <n v="45"/>
    <n v="9.5"/>
    <n v="4"/>
    <n v="0"/>
    <n v="38"/>
    <n v="38"/>
    <n v="19"/>
    <d v="1997-11-25T00:00:00"/>
    <s v="FRANS"/>
    <x v="16"/>
    <x v="11"/>
    <x v="55"/>
  </r>
  <r>
    <n v="10753"/>
    <n v="74"/>
    <n v="10"/>
    <n v="5"/>
    <n v="0"/>
    <n v="50"/>
    <n v="50"/>
    <n v="25"/>
    <d v="1997-11-25T00:00:00"/>
    <s v="FRANS"/>
    <x v="16"/>
    <x v="11"/>
    <x v="61"/>
  </r>
  <r>
    <n v="10754"/>
    <n v="40"/>
    <n v="18.399999999999999"/>
    <n v="3"/>
    <n v="0"/>
    <n v="55.2"/>
    <n v="55.2"/>
    <n v="27.600000000000005"/>
    <d v="1997-11-25T00:00:00"/>
    <s v="MAGAA"/>
    <x v="57"/>
    <x v="11"/>
    <x v="27"/>
  </r>
  <r>
    <n v="10847"/>
    <n v="1"/>
    <n v="18"/>
    <n v="80"/>
    <n v="0.20000000298023221"/>
    <n v="1151.999995708466"/>
    <n v="921.59999313354535"/>
    <n v="201.59999313354535"/>
    <d v="1998-01-22T00:00:00"/>
    <s v="SAVEA"/>
    <x v="1"/>
    <x v="1"/>
    <x v="1"/>
  </r>
  <r>
    <n v="10847"/>
    <n v="19"/>
    <n v="9.1999999999999993"/>
    <n v="12"/>
    <n v="0.20000000298023221"/>
    <n v="88.319999670982355"/>
    <n v="70.655999473571768"/>
    <n v="15.455999473571772"/>
    <d v="1998-01-22T00:00:00"/>
    <s v="SAVEA"/>
    <x v="1"/>
    <x v="1"/>
    <x v="8"/>
  </r>
  <r>
    <n v="10847"/>
    <n v="37"/>
    <n v="26"/>
    <n v="60"/>
    <n v="0.20000000298023221"/>
    <n v="1247.9999953508379"/>
    <n v="998.39999256134058"/>
    <n v="218.39999256134058"/>
    <d v="1998-01-22T00:00:00"/>
    <s v="SAVEA"/>
    <x v="1"/>
    <x v="1"/>
    <x v="68"/>
  </r>
  <r>
    <n v="10847"/>
    <n v="45"/>
    <n v="9.5"/>
    <n v="36"/>
    <n v="0.20000000298023221"/>
    <n v="273.59999898076057"/>
    <n v="218.87999836921693"/>
    <n v="47.879998369216935"/>
    <d v="1998-01-22T00:00:00"/>
    <s v="SAVEA"/>
    <x v="1"/>
    <x v="1"/>
    <x v="55"/>
  </r>
  <r>
    <n v="10847"/>
    <n v="60"/>
    <n v="34"/>
    <n v="45"/>
    <n v="0.20000000298023221"/>
    <n v="1223.9999954402449"/>
    <n v="979.19999270439166"/>
    <n v="214.19999270439166"/>
    <d v="1998-01-22T00:00:00"/>
    <s v="SAVEA"/>
    <x v="1"/>
    <x v="1"/>
    <x v="30"/>
  </r>
  <r>
    <n v="10847"/>
    <n v="71"/>
    <n v="21.5"/>
    <n v="55"/>
    <n v="0.20000000298023221"/>
    <n v="945.99999647587538"/>
    <n v="756.79999436140065"/>
    <n v="165.54999436140065"/>
    <d v="1998-01-22T00:00:00"/>
    <s v="SAVEA"/>
    <x v="1"/>
    <x v="1"/>
    <x v="22"/>
  </r>
  <r>
    <n v="10755"/>
    <n v="47"/>
    <n v="9.5"/>
    <n v="30"/>
    <n v="0.25"/>
    <n v="213.75"/>
    <n v="160.3125"/>
    <n v="17.8125"/>
    <d v="1997-11-26T00:00:00"/>
    <s v="BONAP"/>
    <x v="59"/>
    <x v="8"/>
    <x v="65"/>
  </r>
  <r>
    <n v="10755"/>
    <n v="56"/>
    <n v="38"/>
    <n v="30"/>
    <n v="0.25"/>
    <n v="855"/>
    <n v="641.25"/>
    <n v="71.25"/>
    <d v="1997-11-26T00:00:00"/>
    <s v="BONAP"/>
    <x v="59"/>
    <x v="8"/>
    <x v="36"/>
  </r>
  <r>
    <n v="10755"/>
    <n v="57"/>
    <n v="19.5"/>
    <n v="14"/>
    <n v="0.25"/>
    <n v="204.75"/>
    <n v="153.5625"/>
    <n v="17.0625"/>
    <d v="1997-11-26T00:00:00"/>
    <s v="BONAP"/>
    <x v="59"/>
    <x v="8"/>
    <x v="42"/>
  </r>
  <r>
    <n v="10755"/>
    <n v="69"/>
    <n v="36"/>
    <n v="25"/>
    <n v="0.25"/>
    <n v="675"/>
    <n v="506.25"/>
    <n v="56.25"/>
    <d v="1997-11-26T00:00:00"/>
    <s v="BONAP"/>
    <x v="59"/>
    <x v="8"/>
    <x v="44"/>
  </r>
  <r>
    <n v="10756"/>
    <n v="18"/>
    <n v="62.5"/>
    <n v="21"/>
    <n v="0.20000000298023221"/>
    <n v="1049.999996088445"/>
    <n v="839.99999374151218"/>
    <n v="183.74999374151218"/>
    <d v="1997-11-27T00:00:00"/>
    <s v="SPLIR"/>
    <x v="49"/>
    <x v="1"/>
    <x v="20"/>
  </r>
  <r>
    <n v="10756"/>
    <n v="36"/>
    <n v="19"/>
    <n v="20"/>
    <n v="0.20000000298023221"/>
    <n v="303.99999886751169"/>
    <n v="243.19999818801875"/>
    <n v="53.199998188018753"/>
    <d v="1997-11-27T00:00:00"/>
    <s v="SPLIR"/>
    <x v="49"/>
    <x v="1"/>
    <x v="11"/>
  </r>
  <r>
    <n v="10756"/>
    <n v="68"/>
    <n v="12.5"/>
    <n v="6"/>
    <n v="0.20000000298023221"/>
    <n v="59.999999776482582"/>
    <n v="47.999999642372131"/>
    <n v="10.499999642372131"/>
    <d v="1997-11-27T00:00:00"/>
    <s v="SPLIR"/>
    <x v="49"/>
    <x v="1"/>
    <x v="18"/>
  </r>
  <r>
    <n v="10756"/>
    <n v="69"/>
    <n v="36"/>
    <n v="20"/>
    <n v="0.20000000298023221"/>
    <n v="575.99999785423279"/>
    <n v="460.79999656677245"/>
    <n v="100.79999656677245"/>
    <d v="1997-11-27T00:00:00"/>
    <s v="SPLIR"/>
    <x v="49"/>
    <x v="1"/>
    <x v="44"/>
  </r>
  <r>
    <n v="10757"/>
    <n v="34"/>
    <n v="14"/>
    <n v="30"/>
    <n v="0"/>
    <n v="420"/>
    <n v="420"/>
    <n v="210"/>
    <d v="1997-11-27T00:00:00"/>
    <s v="SAVEA"/>
    <x v="1"/>
    <x v="1"/>
    <x v="9"/>
  </r>
  <r>
    <n v="10757"/>
    <n v="59"/>
    <n v="55"/>
    <n v="7"/>
    <n v="0"/>
    <n v="385"/>
    <n v="385"/>
    <n v="192.5"/>
    <d v="1997-11-27T00:00:00"/>
    <s v="SAVEA"/>
    <x v="1"/>
    <x v="1"/>
    <x v="5"/>
  </r>
  <r>
    <n v="10757"/>
    <n v="62"/>
    <n v="49.3"/>
    <n v="30"/>
    <n v="0"/>
    <n v="1479"/>
    <n v="1479"/>
    <n v="739.5"/>
    <d v="1997-11-27T00:00:00"/>
    <s v="SAVEA"/>
    <x v="1"/>
    <x v="1"/>
    <x v="26"/>
  </r>
  <r>
    <n v="10757"/>
    <n v="64"/>
    <n v="33.25"/>
    <n v="24"/>
    <n v="0"/>
    <n v="798"/>
    <n v="798"/>
    <n v="399"/>
    <d v="1997-11-27T00:00:00"/>
    <s v="SAVEA"/>
    <x v="1"/>
    <x v="1"/>
    <x v="21"/>
  </r>
  <r>
    <n v="10758"/>
    <n v="26"/>
    <n v="31.23"/>
    <n v="20"/>
    <n v="0"/>
    <n v="624.6"/>
    <n v="624.6"/>
    <n v="312.3"/>
    <d v="1997-11-28T00:00:00"/>
    <s v="RICSU"/>
    <x v="24"/>
    <x v="6"/>
    <x v="25"/>
  </r>
  <r>
    <n v="10758"/>
    <n v="52"/>
    <n v="7"/>
    <n v="60"/>
    <n v="0"/>
    <n v="420"/>
    <n v="420"/>
    <n v="210"/>
    <d v="1997-11-28T00:00:00"/>
    <s v="RICSU"/>
    <x v="24"/>
    <x v="6"/>
    <x v="41"/>
  </r>
  <r>
    <n v="10758"/>
    <n v="70"/>
    <n v="15"/>
    <n v="40"/>
    <n v="0"/>
    <n v="600"/>
    <n v="600"/>
    <n v="300"/>
    <d v="1997-11-28T00:00:00"/>
    <s v="RICSU"/>
    <x v="24"/>
    <x v="6"/>
    <x v="39"/>
  </r>
  <r>
    <n v="10759"/>
    <n v="32"/>
    <n v="32"/>
    <n v="10"/>
    <n v="0"/>
    <n v="320"/>
    <n v="320"/>
    <n v="160"/>
    <d v="1997-11-28T00:00:00"/>
    <s v="ANATR"/>
    <x v="65"/>
    <x v="0"/>
    <x v="29"/>
  </r>
  <r>
    <n v="10760"/>
    <n v="25"/>
    <n v="14"/>
    <n v="12"/>
    <n v="0.25"/>
    <n v="126"/>
    <n v="94.5"/>
    <n v="10.5"/>
    <d v="1997-12-01T00:00:00"/>
    <s v="MAISD"/>
    <x v="40"/>
    <x v="3"/>
    <x v="24"/>
  </r>
  <r>
    <n v="10760"/>
    <n v="27"/>
    <n v="43.9"/>
    <n v="40"/>
    <n v="0"/>
    <n v="1756"/>
    <n v="1756"/>
    <n v="878"/>
    <d v="1997-12-01T00:00:00"/>
    <s v="MAISD"/>
    <x v="40"/>
    <x v="3"/>
    <x v="64"/>
  </r>
  <r>
    <n v="10760"/>
    <n v="43"/>
    <n v="46"/>
    <n v="30"/>
    <n v="0.25"/>
    <n v="1035"/>
    <n v="776.25"/>
    <n v="86.25"/>
    <d v="1997-12-01T00:00:00"/>
    <s v="MAISD"/>
    <x v="40"/>
    <x v="3"/>
    <x v="28"/>
  </r>
  <r>
    <n v="10846"/>
    <n v="4"/>
    <n v="22"/>
    <n v="21"/>
    <n v="0"/>
    <n v="462"/>
    <n v="462"/>
    <n v="231"/>
    <d v="1998-01-22T00:00:00"/>
    <s v="SUPRD"/>
    <x v="3"/>
    <x v="3"/>
    <x v="60"/>
  </r>
  <r>
    <n v="10846"/>
    <n v="70"/>
    <n v="15"/>
    <n v="30"/>
    <n v="0"/>
    <n v="450"/>
    <n v="450"/>
    <n v="225"/>
    <d v="1998-01-22T00:00:00"/>
    <s v="SUPRD"/>
    <x v="3"/>
    <x v="3"/>
    <x v="39"/>
  </r>
  <r>
    <n v="10846"/>
    <n v="74"/>
    <n v="10"/>
    <n v="20"/>
    <n v="0"/>
    <n v="200"/>
    <n v="200"/>
    <n v="100"/>
    <d v="1998-01-22T00:00:00"/>
    <s v="SUPRD"/>
    <x v="3"/>
    <x v="3"/>
    <x v="61"/>
  </r>
  <r>
    <n v="10761"/>
    <n v="25"/>
    <n v="14"/>
    <n v="35"/>
    <n v="0.25"/>
    <n v="367.5"/>
    <n v="275.625"/>
    <n v="30.625"/>
    <d v="1997-12-02T00:00:00"/>
    <s v="RATTC"/>
    <x v="42"/>
    <x v="1"/>
    <x v="24"/>
  </r>
  <r>
    <n v="10761"/>
    <n v="75"/>
    <n v="7.75"/>
    <n v="18"/>
    <n v="0"/>
    <n v="139.5"/>
    <n v="139.5"/>
    <n v="69.75"/>
    <d v="1997-12-02T00:00:00"/>
    <s v="RATTC"/>
    <x v="42"/>
    <x v="1"/>
    <x v="62"/>
  </r>
  <r>
    <n v="10762"/>
    <n v="39"/>
    <n v="18"/>
    <n v="16"/>
    <n v="0"/>
    <n v="288"/>
    <n v="288"/>
    <n v="144"/>
    <d v="1997-12-02T00:00:00"/>
    <s v="FOLKO"/>
    <x v="22"/>
    <x v="15"/>
    <x v="0"/>
  </r>
  <r>
    <n v="10762"/>
    <n v="47"/>
    <n v="9.5"/>
    <n v="30"/>
    <n v="0"/>
    <n v="285"/>
    <n v="285"/>
    <n v="142.5"/>
    <d v="1997-12-02T00:00:00"/>
    <s v="FOLKO"/>
    <x v="22"/>
    <x v="15"/>
    <x v="65"/>
  </r>
  <r>
    <n v="10762"/>
    <n v="51"/>
    <n v="53"/>
    <n v="28"/>
    <n v="0"/>
    <n v="1484"/>
    <n v="1484"/>
    <n v="742"/>
    <d v="1997-12-02T00:00:00"/>
    <s v="FOLKO"/>
    <x v="22"/>
    <x v="15"/>
    <x v="34"/>
  </r>
  <r>
    <n v="10762"/>
    <n v="56"/>
    <n v="38"/>
    <n v="60"/>
    <n v="0"/>
    <n v="2280"/>
    <n v="2280"/>
    <n v="1140"/>
    <d v="1997-12-02T00:00:00"/>
    <s v="FOLKO"/>
    <x v="22"/>
    <x v="15"/>
    <x v="36"/>
  </r>
  <r>
    <n v="10763"/>
    <n v="21"/>
    <n v="10"/>
    <n v="40"/>
    <n v="0"/>
    <n v="400"/>
    <n v="400"/>
    <n v="200"/>
    <d v="1997-12-03T00:00:00"/>
    <s v="FOLIG"/>
    <x v="77"/>
    <x v="8"/>
    <x v="47"/>
  </r>
  <r>
    <n v="10763"/>
    <n v="22"/>
    <n v="21"/>
    <n v="6"/>
    <n v="0"/>
    <n v="126"/>
    <n v="126"/>
    <n v="63"/>
    <d v="1997-12-03T00:00:00"/>
    <s v="FOLIG"/>
    <x v="77"/>
    <x v="8"/>
    <x v="58"/>
  </r>
  <r>
    <n v="10763"/>
    <n v="24"/>
    <n v="4.5"/>
    <n v="20"/>
    <n v="0"/>
    <n v="90"/>
    <n v="90"/>
    <n v="45"/>
    <d v="1997-12-03T00:00:00"/>
    <s v="FOLIG"/>
    <x v="77"/>
    <x v="8"/>
    <x v="19"/>
  </r>
  <r>
    <n v="10845"/>
    <n v="23"/>
    <n v="9"/>
    <n v="70"/>
    <n v="0.10000000149011611"/>
    <n v="566.99999906122684"/>
    <n v="510.29999831020831"/>
    <n v="195.29999831020831"/>
    <d v="1998-01-21T00:00:00"/>
    <s v="QUICK"/>
    <x v="25"/>
    <x v="4"/>
    <x v="54"/>
  </r>
  <r>
    <n v="10845"/>
    <n v="35"/>
    <n v="18"/>
    <n v="25"/>
    <n v="0.10000000149011611"/>
    <n v="404.99999932944769"/>
    <n v="364.49999879300589"/>
    <n v="139.49999879300589"/>
    <d v="1998-01-21T00:00:00"/>
    <s v="QUICK"/>
    <x v="25"/>
    <x v="4"/>
    <x v="33"/>
  </r>
  <r>
    <n v="10845"/>
    <n v="42"/>
    <n v="14"/>
    <n v="42"/>
    <n v="0.10000000149011611"/>
    <n v="529.19999912381172"/>
    <n v="476.27999842286113"/>
    <n v="182.27999842286113"/>
    <d v="1998-01-21T00:00:00"/>
    <s v="QUICK"/>
    <x v="25"/>
    <x v="4"/>
    <x v="45"/>
  </r>
  <r>
    <n v="10845"/>
    <n v="58"/>
    <n v="13.25"/>
    <n v="60"/>
    <n v="0.10000000149011611"/>
    <n v="715.49999881535769"/>
    <n v="643.94999786764379"/>
    <n v="246.44999786764379"/>
    <d v="1998-01-21T00:00:00"/>
    <s v="QUICK"/>
    <x v="25"/>
    <x v="4"/>
    <x v="56"/>
  </r>
  <r>
    <n v="10845"/>
    <n v="64"/>
    <n v="33.25"/>
    <n v="48"/>
    <n v="0"/>
    <n v="1596"/>
    <n v="1596"/>
    <n v="798"/>
    <d v="1998-01-21T00:00:00"/>
    <s v="QUICK"/>
    <x v="25"/>
    <x v="4"/>
    <x v="21"/>
  </r>
  <r>
    <n v="10764"/>
    <n v="3"/>
    <n v="10"/>
    <n v="20"/>
    <n v="0.10000000149011611"/>
    <n v="179.9999997019768"/>
    <n v="161.99999946355823"/>
    <n v="61.999999463558225"/>
    <d v="1997-12-03T00:00:00"/>
    <s v="ERNSH"/>
    <x v="29"/>
    <x v="12"/>
    <x v="51"/>
  </r>
  <r>
    <n v="10764"/>
    <n v="39"/>
    <n v="18"/>
    <n v="130"/>
    <n v="0.10000000149011611"/>
    <n v="2105.9999965131278"/>
    <n v="1895.3999937236306"/>
    <n v="725.39999372363059"/>
    <d v="1997-12-03T00:00:00"/>
    <s v="ERNSH"/>
    <x v="29"/>
    <x v="12"/>
    <x v="0"/>
  </r>
  <r>
    <n v="10765"/>
    <n v="65"/>
    <n v="21.05"/>
    <n v="80"/>
    <n v="0.10000000149011611"/>
    <n v="1515.599997490644"/>
    <n v="1364.0399954831596"/>
    <n v="522.0399954831596"/>
    <d v="1997-12-04T00:00:00"/>
    <s v="QUICK"/>
    <x v="25"/>
    <x v="4"/>
    <x v="40"/>
  </r>
  <r>
    <n v="10766"/>
    <n v="2"/>
    <n v="19"/>
    <n v="40"/>
    <n v="0"/>
    <n v="760"/>
    <n v="760"/>
    <n v="380"/>
    <d v="1997-12-05T00:00:00"/>
    <s v="OTTIK"/>
    <x v="27"/>
    <x v="4"/>
    <x v="3"/>
  </r>
  <r>
    <n v="10766"/>
    <n v="7"/>
    <n v="30"/>
    <n v="35"/>
    <n v="0"/>
    <n v="1050"/>
    <n v="1050"/>
    <n v="525"/>
    <d v="1997-12-05T00:00:00"/>
    <s v="OTTIK"/>
    <x v="27"/>
    <x v="4"/>
    <x v="10"/>
  </r>
  <r>
    <n v="10766"/>
    <n v="68"/>
    <n v="12.5"/>
    <n v="40"/>
    <n v="0"/>
    <n v="500"/>
    <n v="500"/>
    <n v="250"/>
    <d v="1997-12-05T00:00:00"/>
    <s v="OTTIK"/>
    <x v="27"/>
    <x v="4"/>
    <x v="18"/>
  </r>
  <r>
    <n v="10767"/>
    <n v="42"/>
    <n v="14"/>
    <n v="2"/>
    <n v="0"/>
    <n v="28"/>
    <n v="28"/>
    <n v="14"/>
    <d v="1997-12-05T00:00:00"/>
    <s v="SUPRD"/>
    <x v="3"/>
    <x v="3"/>
    <x v="45"/>
  </r>
  <r>
    <n v="10768"/>
    <n v="22"/>
    <n v="21"/>
    <n v="4"/>
    <n v="0"/>
    <n v="84"/>
    <n v="84"/>
    <n v="42"/>
    <d v="1997-12-08T00:00:00"/>
    <s v="AROUT"/>
    <x v="30"/>
    <x v="2"/>
    <x v="58"/>
  </r>
  <r>
    <n v="10768"/>
    <n v="31"/>
    <n v="12.5"/>
    <n v="50"/>
    <n v="0"/>
    <n v="625"/>
    <n v="625"/>
    <n v="312.5"/>
    <d v="1997-12-08T00:00:00"/>
    <s v="AROUT"/>
    <x v="30"/>
    <x v="2"/>
    <x v="52"/>
  </r>
  <r>
    <n v="10768"/>
    <n v="60"/>
    <n v="34"/>
    <n v="15"/>
    <n v="0"/>
    <n v="510"/>
    <n v="510"/>
    <n v="255"/>
    <d v="1997-12-08T00:00:00"/>
    <s v="AROUT"/>
    <x v="30"/>
    <x v="2"/>
    <x v="30"/>
  </r>
  <r>
    <n v="10768"/>
    <n v="71"/>
    <n v="21.5"/>
    <n v="12"/>
    <n v="0"/>
    <n v="258"/>
    <n v="258"/>
    <n v="129"/>
    <d v="1997-12-08T00:00:00"/>
    <s v="AROUT"/>
    <x v="30"/>
    <x v="2"/>
    <x v="22"/>
  </r>
  <r>
    <n v="10844"/>
    <n v="22"/>
    <n v="21"/>
    <n v="35"/>
    <n v="0"/>
    <n v="735"/>
    <n v="735"/>
    <n v="367.5"/>
    <d v="1998-01-21T00:00:00"/>
    <s v="PICCO"/>
    <x v="17"/>
    <x v="12"/>
    <x v="58"/>
  </r>
  <r>
    <n v="10769"/>
    <n v="41"/>
    <n v="9.65"/>
    <n v="30"/>
    <n v="5.000000074505806E-2"/>
    <n v="275.02499978430569"/>
    <n v="261.27374959018084"/>
    <n v="116.52374959018084"/>
    <d v="1997-12-08T00:00:00"/>
    <s v="VAFFE"/>
    <x v="45"/>
    <x v="19"/>
    <x v="2"/>
  </r>
  <r>
    <n v="10769"/>
    <n v="52"/>
    <n v="7"/>
    <n v="15"/>
    <n v="5.000000074505806E-2"/>
    <n v="99.749999921768904"/>
    <n v="94.762499851360914"/>
    <n v="42.262499851360914"/>
    <d v="1997-12-08T00:00:00"/>
    <s v="VAFFE"/>
    <x v="45"/>
    <x v="19"/>
    <x v="41"/>
  </r>
  <r>
    <n v="10769"/>
    <n v="61"/>
    <n v="28.5"/>
    <n v="20"/>
    <n v="0"/>
    <n v="570"/>
    <n v="570"/>
    <n v="285"/>
    <d v="1997-12-08T00:00:00"/>
    <s v="VAFFE"/>
    <x v="45"/>
    <x v="19"/>
    <x v="38"/>
  </r>
  <r>
    <n v="10769"/>
    <n v="62"/>
    <n v="49.3"/>
    <n v="15"/>
    <n v="0"/>
    <n v="739.5"/>
    <n v="739.5"/>
    <n v="369.75"/>
    <d v="1997-12-08T00:00:00"/>
    <s v="VAFFE"/>
    <x v="45"/>
    <x v="19"/>
    <x v="26"/>
  </r>
  <r>
    <n v="10843"/>
    <n v="51"/>
    <n v="53"/>
    <n v="4"/>
    <n v="0.25"/>
    <n v="159"/>
    <n v="119.25"/>
    <n v="13.25"/>
    <d v="1998-01-21T00:00:00"/>
    <s v="VICTE"/>
    <x v="75"/>
    <x v="8"/>
    <x v="34"/>
  </r>
  <r>
    <n v="10770"/>
    <n v="11"/>
    <n v="21"/>
    <n v="15"/>
    <n v="0.25"/>
    <n v="236.25"/>
    <n v="177.1875"/>
    <n v="19.6875"/>
    <d v="1997-12-09T00:00:00"/>
    <s v="HANAR"/>
    <x v="10"/>
    <x v="7"/>
    <x v="14"/>
  </r>
  <r>
    <n v="10842"/>
    <n v="11"/>
    <n v="21"/>
    <n v="15"/>
    <n v="0"/>
    <n v="315"/>
    <n v="315"/>
    <n v="157.5"/>
    <d v="1998-01-20T00:00:00"/>
    <s v="TORTU"/>
    <x v="0"/>
    <x v="0"/>
    <x v="14"/>
  </r>
  <r>
    <n v="10842"/>
    <n v="43"/>
    <n v="46"/>
    <n v="5"/>
    <n v="0"/>
    <n v="230"/>
    <n v="230"/>
    <n v="115"/>
    <d v="1998-01-20T00:00:00"/>
    <s v="TORTU"/>
    <x v="0"/>
    <x v="0"/>
    <x v="28"/>
  </r>
  <r>
    <n v="10842"/>
    <n v="68"/>
    <n v="12.5"/>
    <n v="20"/>
    <n v="0"/>
    <n v="250"/>
    <n v="250"/>
    <n v="125"/>
    <d v="1998-01-20T00:00:00"/>
    <s v="TORTU"/>
    <x v="0"/>
    <x v="0"/>
    <x v="18"/>
  </r>
  <r>
    <n v="10842"/>
    <n v="70"/>
    <n v="15"/>
    <n v="12"/>
    <n v="0"/>
    <n v="180"/>
    <n v="180"/>
    <n v="90"/>
    <d v="1998-01-20T00:00:00"/>
    <s v="TORTU"/>
    <x v="0"/>
    <x v="0"/>
    <x v="39"/>
  </r>
  <r>
    <n v="10771"/>
    <n v="71"/>
    <n v="21.5"/>
    <n v="16"/>
    <n v="0"/>
    <n v="344"/>
    <n v="344"/>
    <n v="172"/>
    <d v="1997-12-10T00:00:00"/>
    <s v="ERNSH"/>
    <x v="29"/>
    <x v="12"/>
    <x v="22"/>
  </r>
  <r>
    <n v="10772"/>
    <n v="29"/>
    <n v="123.79"/>
    <n v="18"/>
    <n v="0"/>
    <n v="2228.2199999999998"/>
    <n v="2228.2199999999998"/>
    <n v="1114.1099999999997"/>
    <d v="1997-12-10T00:00:00"/>
    <s v="LEHMS"/>
    <x v="62"/>
    <x v="4"/>
    <x v="23"/>
  </r>
  <r>
    <n v="10772"/>
    <n v="59"/>
    <n v="55"/>
    <n v="25"/>
    <n v="0"/>
    <n v="1375"/>
    <n v="1375"/>
    <n v="687.5"/>
    <d v="1997-12-10T00:00:00"/>
    <s v="LEHMS"/>
    <x v="62"/>
    <x v="4"/>
    <x v="5"/>
  </r>
  <r>
    <n v="10773"/>
    <n v="17"/>
    <n v="39"/>
    <n v="33"/>
    <n v="0"/>
    <n v="1287"/>
    <n v="1287"/>
    <n v="643.5"/>
    <d v="1997-12-11T00:00:00"/>
    <s v="ERNSH"/>
    <x v="29"/>
    <x v="12"/>
    <x v="13"/>
  </r>
  <r>
    <n v="10773"/>
    <n v="31"/>
    <n v="12.5"/>
    <n v="70"/>
    <n v="0.20000000298023221"/>
    <n v="699.99999739229679"/>
    <n v="559.99999582767487"/>
    <n v="122.49999582767487"/>
    <d v="1997-12-11T00:00:00"/>
    <s v="ERNSH"/>
    <x v="29"/>
    <x v="12"/>
    <x v="52"/>
  </r>
  <r>
    <n v="10773"/>
    <n v="75"/>
    <n v="7.75"/>
    <n v="7"/>
    <n v="0.20000000298023221"/>
    <n v="43.399999838322401"/>
    <n v="34.719999741315846"/>
    <n v="7.5949997413158457"/>
    <d v="1997-12-11T00:00:00"/>
    <s v="ERNSH"/>
    <x v="29"/>
    <x v="12"/>
    <x v="62"/>
  </r>
  <r>
    <n v="10774"/>
    <n v="31"/>
    <n v="12.5"/>
    <n v="2"/>
    <n v="0.25"/>
    <n v="18.75"/>
    <n v="14.0625"/>
    <n v="1.5625"/>
    <d v="1997-12-11T00:00:00"/>
    <s v="FOLKO"/>
    <x v="22"/>
    <x v="15"/>
    <x v="52"/>
  </r>
  <r>
    <n v="10774"/>
    <n v="66"/>
    <n v="17"/>
    <n v="50"/>
    <n v="0"/>
    <n v="850"/>
    <n v="850"/>
    <n v="425"/>
    <d v="1997-12-11T00:00:00"/>
    <s v="FOLKO"/>
    <x v="22"/>
    <x v="15"/>
    <x v="74"/>
  </r>
  <r>
    <n v="10841"/>
    <n v="10"/>
    <n v="31"/>
    <n v="16"/>
    <n v="0"/>
    <n v="496"/>
    <n v="496"/>
    <n v="248"/>
    <d v="1998-01-20T00:00:00"/>
    <s v="SUPRD"/>
    <x v="3"/>
    <x v="3"/>
    <x v="50"/>
  </r>
  <r>
    <n v="10841"/>
    <n v="56"/>
    <n v="38"/>
    <n v="30"/>
    <n v="0"/>
    <n v="1140"/>
    <n v="1140"/>
    <n v="570"/>
    <d v="1998-01-20T00:00:00"/>
    <s v="SUPRD"/>
    <x v="3"/>
    <x v="3"/>
    <x v="36"/>
  </r>
  <r>
    <n v="10841"/>
    <n v="59"/>
    <n v="55"/>
    <n v="50"/>
    <n v="0"/>
    <n v="2750"/>
    <n v="2750"/>
    <n v="1375"/>
    <d v="1998-01-20T00:00:00"/>
    <s v="SUPRD"/>
    <x v="3"/>
    <x v="3"/>
    <x v="5"/>
  </r>
  <r>
    <n v="10841"/>
    <n v="77"/>
    <n v="13"/>
    <n v="15"/>
    <n v="0"/>
    <n v="195"/>
    <n v="195"/>
    <n v="97.5"/>
    <d v="1998-01-20T00:00:00"/>
    <s v="SUPRD"/>
    <x v="3"/>
    <x v="3"/>
    <x v="32"/>
  </r>
  <r>
    <n v="10775"/>
    <n v="10"/>
    <n v="31"/>
    <n v="6"/>
    <n v="0"/>
    <n v="186"/>
    <n v="186"/>
    <n v="93"/>
    <d v="1997-12-12T00:00:00"/>
    <s v="THECR"/>
    <x v="41"/>
    <x v="1"/>
    <x v="50"/>
  </r>
  <r>
    <n v="10775"/>
    <n v="67"/>
    <n v="14"/>
    <n v="3"/>
    <n v="0"/>
    <n v="42"/>
    <n v="42"/>
    <n v="21"/>
    <d v="1997-12-12T00:00:00"/>
    <s v="THECR"/>
    <x v="41"/>
    <x v="1"/>
    <x v="70"/>
  </r>
  <r>
    <n v="10776"/>
    <n v="31"/>
    <n v="12.5"/>
    <n v="16"/>
    <n v="5.000000074505806E-2"/>
    <n v="189.99999985098839"/>
    <n v="180.49999971687794"/>
    <n v="80.499999716877937"/>
    <d v="1997-12-15T00:00:00"/>
    <s v="ERNSH"/>
    <x v="29"/>
    <x v="12"/>
    <x v="52"/>
  </r>
  <r>
    <n v="10776"/>
    <n v="42"/>
    <n v="14"/>
    <n v="12"/>
    <n v="5.000000074505806E-2"/>
    <n v="159.59999987483019"/>
    <n v="151.6199997621774"/>
    <n v="67.6199997621774"/>
    <d v="1997-12-15T00:00:00"/>
    <s v="ERNSH"/>
    <x v="29"/>
    <x v="12"/>
    <x v="45"/>
  </r>
  <r>
    <n v="10776"/>
    <n v="45"/>
    <n v="9.5"/>
    <n v="27"/>
    <n v="5.000000074505806E-2"/>
    <n v="243.67499980889261"/>
    <n v="231.49124963689596"/>
    <n v="103.24124963689596"/>
    <d v="1997-12-15T00:00:00"/>
    <s v="ERNSH"/>
    <x v="29"/>
    <x v="12"/>
    <x v="55"/>
  </r>
  <r>
    <n v="10776"/>
    <n v="51"/>
    <n v="53"/>
    <n v="120"/>
    <n v="5.000000074505806E-2"/>
    <n v="6041.9999952614307"/>
    <n v="5739.8999909967188"/>
    <n v="2559.8999909967188"/>
    <d v="1997-12-15T00:00:00"/>
    <s v="ERNSH"/>
    <x v="29"/>
    <x v="12"/>
    <x v="34"/>
  </r>
  <r>
    <n v="10777"/>
    <n v="42"/>
    <n v="14"/>
    <n v="20"/>
    <n v="0.20000000298023221"/>
    <n v="223.999999165535"/>
    <n v="179.19999866485597"/>
    <n v="39.199998664855968"/>
    <d v="1997-12-15T00:00:00"/>
    <s v="GOURL"/>
    <x v="7"/>
    <x v="7"/>
    <x v="45"/>
  </r>
  <r>
    <n v="10778"/>
    <n v="41"/>
    <n v="9.65"/>
    <n v="10"/>
    <n v="0"/>
    <n v="96.5"/>
    <n v="96.5"/>
    <n v="48.25"/>
    <d v="1997-12-16T00:00:00"/>
    <s v="BERGS"/>
    <x v="66"/>
    <x v="15"/>
    <x v="2"/>
  </r>
  <r>
    <n v="10840"/>
    <n v="25"/>
    <n v="14"/>
    <n v="6"/>
    <n v="0.20000000298023221"/>
    <n v="67.199999749660492"/>
    <n v="53.759999599456791"/>
    <n v="11.759999599456791"/>
    <d v="1998-01-19T00:00:00"/>
    <s v="LINOD"/>
    <x v="32"/>
    <x v="10"/>
    <x v="24"/>
  </r>
  <r>
    <n v="10840"/>
    <n v="39"/>
    <n v="18"/>
    <n v="10"/>
    <n v="0.20000000298023221"/>
    <n v="143.9999994635582"/>
    <n v="115.19999914169311"/>
    <n v="25.199999141693112"/>
    <d v="1998-01-19T00:00:00"/>
    <s v="LINOD"/>
    <x v="32"/>
    <x v="10"/>
    <x v="0"/>
  </r>
  <r>
    <n v="10779"/>
    <n v="16"/>
    <n v="17.45"/>
    <n v="20"/>
    <n v="0"/>
    <n v="349"/>
    <n v="349"/>
    <n v="174.5"/>
    <d v="1997-12-16T00:00:00"/>
    <s v="MORGK"/>
    <x v="58"/>
    <x v="4"/>
    <x v="6"/>
  </r>
  <r>
    <n v="10779"/>
    <n v="62"/>
    <n v="49.3"/>
    <n v="20"/>
    <n v="0"/>
    <n v="986"/>
    <n v="986"/>
    <n v="493"/>
    <d v="1997-12-16T00:00:00"/>
    <s v="MORGK"/>
    <x v="58"/>
    <x v="4"/>
    <x v="26"/>
  </r>
  <r>
    <n v="10780"/>
    <n v="70"/>
    <n v="15"/>
    <n v="35"/>
    <n v="0"/>
    <n v="525"/>
    <n v="525"/>
    <n v="262.5"/>
    <d v="1997-12-16T00:00:00"/>
    <s v="LILAS"/>
    <x v="43"/>
    <x v="10"/>
    <x v="39"/>
  </r>
  <r>
    <n v="10780"/>
    <n v="77"/>
    <n v="13"/>
    <n v="15"/>
    <n v="0"/>
    <n v="195"/>
    <n v="195"/>
    <n v="97.5"/>
    <d v="1997-12-16T00:00:00"/>
    <s v="LILAS"/>
    <x v="43"/>
    <x v="10"/>
    <x v="32"/>
  </r>
  <r>
    <n v="10839"/>
    <n v="58"/>
    <n v="13.25"/>
    <n v="30"/>
    <n v="0.10000000149011611"/>
    <n v="357.74999940767879"/>
    <n v="321.97499893382189"/>
    <n v="123.22499893382189"/>
    <d v="1998-01-19T00:00:00"/>
    <s v="TRADH"/>
    <x v="78"/>
    <x v="7"/>
    <x v="56"/>
  </r>
  <r>
    <n v="10839"/>
    <n v="72"/>
    <n v="34.799999999999997"/>
    <n v="15"/>
    <n v="0.10000000149011611"/>
    <n v="469.79999922215939"/>
    <n v="422.8199985998869"/>
    <n v="161.8199985998869"/>
    <d v="1998-01-19T00:00:00"/>
    <s v="TRADH"/>
    <x v="78"/>
    <x v="7"/>
    <x v="49"/>
  </r>
  <r>
    <n v="10781"/>
    <n v="54"/>
    <n v="7.45"/>
    <n v="3"/>
    <n v="0.20000000298023221"/>
    <n v="17.879999933391812"/>
    <n v="14.303999893426898"/>
    <n v="3.1289998934268972"/>
    <d v="1997-12-17T00:00:00"/>
    <s v="WARTH"/>
    <x v="26"/>
    <x v="16"/>
    <x v="46"/>
  </r>
  <r>
    <n v="10781"/>
    <n v="56"/>
    <n v="38"/>
    <n v="20"/>
    <n v="0.20000000298023221"/>
    <n v="607.9999977350235"/>
    <n v="486.39999637603762"/>
    <n v="106.39999637603762"/>
    <d v="1997-12-17T00:00:00"/>
    <s v="WARTH"/>
    <x v="26"/>
    <x v="16"/>
    <x v="36"/>
  </r>
  <r>
    <n v="10781"/>
    <n v="74"/>
    <n v="10"/>
    <n v="35"/>
    <n v="0"/>
    <n v="350"/>
    <n v="350"/>
    <n v="175"/>
    <d v="1997-12-17T00:00:00"/>
    <s v="WARTH"/>
    <x v="26"/>
    <x v="16"/>
    <x v="61"/>
  </r>
  <r>
    <n v="10782"/>
    <n v="31"/>
    <n v="12.5"/>
    <n v="1"/>
    <n v="0"/>
    <n v="12.5"/>
    <n v="12.5"/>
    <n v="6.25"/>
    <d v="1997-12-17T00:00:00"/>
    <s v="CACTU"/>
    <x v="60"/>
    <x v="20"/>
    <x v="52"/>
  </r>
  <r>
    <n v="10838"/>
    <n v="1"/>
    <n v="18"/>
    <n v="4"/>
    <n v="0.25"/>
    <n v="54"/>
    <n v="40.5"/>
    <n v="4.5"/>
    <d v="1998-01-19T00:00:00"/>
    <s v="LINOD"/>
    <x v="32"/>
    <x v="10"/>
    <x v="1"/>
  </r>
  <r>
    <n v="10838"/>
    <n v="18"/>
    <n v="62.5"/>
    <n v="25"/>
    <n v="0.25"/>
    <n v="1171.875"/>
    <n v="878.90625"/>
    <n v="97.65625"/>
    <d v="1998-01-19T00:00:00"/>
    <s v="LINOD"/>
    <x v="32"/>
    <x v="10"/>
    <x v="20"/>
  </r>
  <r>
    <n v="10838"/>
    <n v="36"/>
    <n v="19"/>
    <n v="50"/>
    <n v="0.25"/>
    <n v="712.5"/>
    <n v="534.375"/>
    <n v="59.375"/>
    <d v="1998-01-19T00:00:00"/>
    <s v="LINOD"/>
    <x v="32"/>
    <x v="10"/>
    <x v="11"/>
  </r>
  <r>
    <n v="10783"/>
    <n v="31"/>
    <n v="12.5"/>
    <n v="10"/>
    <n v="0"/>
    <n v="125"/>
    <n v="125"/>
    <n v="62.5"/>
    <d v="1997-12-18T00:00:00"/>
    <s v="HANAR"/>
    <x v="10"/>
    <x v="7"/>
    <x v="52"/>
  </r>
  <r>
    <n v="10783"/>
    <n v="38"/>
    <n v="263.5"/>
    <n v="5"/>
    <n v="0"/>
    <n v="1317.5"/>
    <n v="1317.5"/>
    <n v="658.75"/>
    <d v="1997-12-18T00:00:00"/>
    <s v="HANAR"/>
    <x v="10"/>
    <x v="7"/>
    <x v="12"/>
  </r>
  <r>
    <n v="10784"/>
    <n v="36"/>
    <n v="19"/>
    <n v="30"/>
    <n v="0"/>
    <n v="570"/>
    <n v="570"/>
    <n v="285"/>
    <d v="1997-12-18T00:00:00"/>
    <s v="MAGAA"/>
    <x v="57"/>
    <x v="11"/>
    <x v="11"/>
  </r>
  <r>
    <n v="10784"/>
    <n v="39"/>
    <n v="18"/>
    <n v="2"/>
    <n v="0.15000000596046451"/>
    <n v="30.599999785423279"/>
    <n v="26.009999635219575"/>
    <n v="8.0099996352195753"/>
    <d v="1997-12-18T00:00:00"/>
    <s v="MAGAA"/>
    <x v="57"/>
    <x v="11"/>
    <x v="0"/>
  </r>
  <r>
    <n v="10784"/>
    <n v="72"/>
    <n v="34.799999999999997"/>
    <n v="30"/>
    <n v="0.15000000596046451"/>
    <n v="887.39999377727509"/>
    <n v="754.28998942136764"/>
    <n v="232.28998942136764"/>
    <d v="1997-12-18T00:00:00"/>
    <s v="MAGAA"/>
    <x v="57"/>
    <x v="11"/>
    <x v="49"/>
  </r>
  <r>
    <n v="10785"/>
    <n v="10"/>
    <n v="31"/>
    <n v="10"/>
    <n v="0"/>
    <n v="310"/>
    <n v="310"/>
    <n v="155"/>
    <d v="1997-12-18T00:00:00"/>
    <s v="GROSR"/>
    <x v="79"/>
    <x v="10"/>
    <x v="50"/>
  </r>
  <r>
    <n v="10785"/>
    <n v="75"/>
    <n v="7.75"/>
    <n v="10"/>
    <n v="0"/>
    <n v="77.5"/>
    <n v="77.5"/>
    <n v="38.75"/>
    <d v="1997-12-18T00:00:00"/>
    <s v="GROSR"/>
    <x v="79"/>
    <x v="10"/>
    <x v="62"/>
  </r>
  <r>
    <n v="10837"/>
    <n v="13"/>
    <n v="6"/>
    <n v="6"/>
    <n v="0"/>
    <n v="36"/>
    <n v="36"/>
    <n v="18"/>
    <d v="1998-01-16T00:00:00"/>
    <s v="BERGS"/>
    <x v="66"/>
    <x v="15"/>
    <x v="4"/>
  </r>
  <r>
    <n v="10837"/>
    <n v="40"/>
    <n v="18.399999999999999"/>
    <n v="25"/>
    <n v="0"/>
    <n v="459.99999999999989"/>
    <n v="459.99999999999989"/>
    <n v="229.99999999999991"/>
    <d v="1998-01-16T00:00:00"/>
    <s v="BERGS"/>
    <x v="66"/>
    <x v="15"/>
    <x v="27"/>
  </r>
  <r>
    <n v="10837"/>
    <n v="47"/>
    <n v="9.5"/>
    <n v="40"/>
    <n v="0.25"/>
    <n v="285"/>
    <n v="213.75"/>
    <n v="23.75"/>
    <d v="1998-01-16T00:00:00"/>
    <s v="BERGS"/>
    <x v="66"/>
    <x v="15"/>
    <x v="65"/>
  </r>
  <r>
    <n v="10837"/>
    <n v="76"/>
    <n v="18"/>
    <n v="21"/>
    <n v="0.25"/>
    <n v="283.5"/>
    <n v="212.625"/>
    <n v="23.625"/>
    <d v="1998-01-16T00:00:00"/>
    <s v="BERGS"/>
    <x v="66"/>
    <x v="15"/>
    <x v="43"/>
  </r>
  <r>
    <n v="10786"/>
    <n v="8"/>
    <n v="40"/>
    <n v="30"/>
    <n v="0.20000000298023221"/>
    <n v="959.99999642372131"/>
    <n v="767.9999942779541"/>
    <n v="167.9999942779541"/>
    <d v="1997-12-19T00:00:00"/>
    <s v="QUEEN"/>
    <x v="55"/>
    <x v="7"/>
    <x v="57"/>
  </r>
  <r>
    <n v="10786"/>
    <n v="30"/>
    <n v="25.89"/>
    <n v="15"/>
    <n v="0.20000000298023221"/>
    <n v="310.67999884262679"/>
    <n v="248.54399814820289"/>
    <n v="54.368998148202877"/>
    <d v="1997-12-19T00:00:00"/>
    <s v="QUEEN"/>
    <x v="55"/>
    <x v="7"/>
    <x v="53"/>
  </r>
  <r>
    <n v="10786"/>
    <n v="75"/>
    <n v="7.75"/>
    <n v="42"/>
    <n v="0.20000000298023221"/>
    <n v="260.39999902993441"/>
    <n v="208.31999844789505"/>
    <n v="45.569998447895046"/>
    <d v="1997-12-19T00:00:00"/>
    <s v="QUEEN"/>
    <x v="55"/>
    <x v="7"/>
    <x v="62"/>
  </r>
  <r>
    <n v="10787"/>
    <n v="2"/>
    <n v="19"/>
    <n v="15"/>
    <n v="5.000000074505806E-2"/>
    <n v="270.74999978765851"/>
    <n v="257.21249959655114"/>
    <n v="114.71249959655114"/>
    <d v="1997-12-19T00:00:00"/>
    <s v="LAMAI"/>
    <x v="67"/>
    <x v="8"/>
    <x v="3"/>
  </r>
  <r>
    <n v="10787"/>
    <n v="29"/>
    <n v="123.79"/>
    <n v="20"/>
    <n v="5.000000074505806E-2"/>
    <n v="2352.0099981553849"/>
    <n v="2234.4094964952315"/>
    <n v="996.50949649523136"/>
    <d v="1997-12-19T00:00:00"/>
    <s v="LAMAI"/>
    <x v="67"/>
    <x v="8"/>
    <x v="23"/>
  </r>
  <r>
    <n v="10788"/>
    <n v="19"/>
    <n v="9.1999999999999993"/>
    <n v="50"/>
    <n v="5.000000074505806E-2"/>
    <n v="436.99999965727318"/>
    <n v="415.14999934881916"/>
    <n v="185.14999934881919"/>
    <d v="1997-12-22T00:00:00"/>
    <s v="QUICK"/>
    <x v="25"/>
    <x v="4"/>
    <x v="8"/>
  </r>
  <r>
    <n v="10788"/>
    <n v="75"/>
    <n v="7.75"/>
    <n v="40"/>
    <n v="5.000000074505806E-2"/>
    <n v="294.499999769032"/>
    <n v="279.77499956116083"/>
    <n v="124.77499956116083"/>
    <d v="1997-12-22T00:00:00"/>
    <s v="QUICK"/>
    <x v="25"/>
    <x v="4"/>
    <x v="62"/>
  </r>
  <r>
    <n v="10789"/>
    <n v="18"/>
    <n v="62.5"/>
    <n v="30"/>
    <n v="0"/>
    <n v="1875"/>
    <n v="1875"/>
    <n v="937.5"/>
    <d v="1997-12-22T00:00:00"/>
    <s v="FOLIG"/>
    <x v="77"/>
    <x v="8"/>
    <x v="20"/>
  </r>
  <r>
    <n v="10789"/>
    <n v="35"/>
    <n v="18"/>
    <n v="15"/>
    <n v="0"/>
    <n v="270"/>
    <n v="270"/>
    <n v="135"/>
    <d v="1997-12-22T00:00:00"/>
    <s v="FOLIG"/>
    <x v="77"/>
    <x v="8"/>
    <x v="33"/>
  </r>
  <r>
    <n v="10789"/>
    <n v="63"/>
    <n v="43.9"/>
    <n v="30"/>
    <n v="0"/>
    <n v="1317"/>
    <n v="1317"/>
    <n v="658.5"/>
    <d v="1997-12-22T00:00:00"/>
    <s v="FOLIG"/>
    <x v="77"/>
    <x v="8"/>
    <x v="35"/>
  </r>
  <r>
    <n v="10789"/>
    <n v="68"/>
    <n v="12.5"/>
    <n v="18"/>
    <n v="0"/>
    <n v="225"/>
    <n v="225"/>
    <n v="112.5"/>
    <d v="1997-12-22T00:00:00"/>
    <s v="FOLIG"/>
    <x v="77"/>
    <x v="8"/>
    <x v="18"/>
  </r>
  <r>
    <n v="10836"/>
    <n v="22"/>
    <n v="21"/>
    <n v="52"/>
    <n v="0"/>
    <n v="1092"/>
    <n v="1092"/>
    <n v="546"/>
    <d v="1998-01-16T00:00:00"/>
    <s v="ERNSH"/>
    <x v="29"/>
    <x v="12"/>
    <x v="58"/>
  </r>
  <r>
    <n v="10836"/>
    <n v="35"/>
    <n v="18"/>
    <n v="6"/>
    <n v="0"/>
    <n v="108"/>
    <n v="108"/>
    <n v="54"/>
    <d v="1998-01-16T00:00:00"/>
    <s v="ERNSH"/>
    <x v="29"/>
    <x v="12"/>
    <x v="33"/>
  </r>
  <r>
    <n v="10836"/>
    <n v="57"/>
    <n v="19.5"/>
    <n v="24"/>
    <n v="0"/>
    <n v="468"/>
    <n v="468"/>
    <n v="234"/>
    <d v="1998-01-16T00:00:00"/>
    <s v="ERNSH"/>
    <x v="29"/>
    <x v="12"/>
    <x v="42"/>
  </r>
  <r>
    <n v="10836"/>
    <n v="60"/>
    <n v="34"/>
    <n v="60"/>
    <n v="0"/>
    <n v="2040"/>
    <n v="2040"/>
    <n v="1020"/>
    <d v="1998-01-16T00:00:00"/>
    <s v="ERNSH"/>
    <x v="29"/>
    <x v="12"/>
    <x v="30"/>
  </r>
  <r>
    <n v="10836"/>
    <n v="64"/>
    <n v="33.25"/>
    <n v="30"/>
    <n v="0"/>
    <n v="997.5"/>
    <n v="997.5"/>
    <n v="498.75"/>
    <d v="1998-01-16T00:00:00"/>
    <s v="ERNSH"/>
    <x v="29"/>
    <x v="12"/>
    <x v="21"/>
  </r>
  <r>
    <n v="10790"/>
    <n v="7"/>
    <n v="30"/>
    <n v="3"/>
    <n v="0.15000000596046451"/>
    <n v="76.499999463558197"/>
    <n v="65.024999088048943"/>
    <n v="20.024999088048943"/>
    <d v="1997-12-22T00:00:00"/>
    <s v="GOURL"/>
    <x v="7"/>
    <x v="7"/>
    <x v="10"/>
  </r>
  <r>
    <n v="10790"/>
    <n v="56"/>
    <n v="38"/>
    <n v="20"/>
    <n v="0.15000000596046451"/>
    <n v="645.999995470047"/>
    <n v="549.09999229907987"/>
    <n v="169.09999229907987"/>
    <d v="1997-12-22T00:00:00"/>
    <s v="GOURL"/>
    <x v="7"/>
    <x v="7"/>
    <x v="36"/>
  </r>
  <r>
    <n v="10791"/>
    <n v="29"/>
    <n v="123.79"/>
    <n v="14"/>
    <n v="5.000000074505806E-2"/>
    <n v="1646.4069987087701"/>
    <n v="1564.0866475466628"/>
    <n v="697.5566475466627"/>
    <d v="1997-12-23T00:00:00"/>
    <s v="FRANK"/>
    <x v="34"/>
    <x v="4"/>
    <x v="23"/>
  </r>
  <r>
    <n v="10791"/>
    <n v="41"/>
    <n v="9.65"/>
    <n v="20"/>
    <n v="5.000000074505806E-2"/>
    <n v="183.34999985620379"/>
    <n v="174.1824997267872"/>
    <n v="77.682499726787199"/>
    <d v="1997-12-23T00:00:00"/>
    <s v="FRANK"/>
    <x v="34"/>
    <x v="4"/>
    <x v="2"/>
  </r>
  <r>
    <n v="10792"/>
    <n v="2"/>
    <n v="19"/>
    <n v="10"/>
    <n v="0"/>
    <n v="190"/>
    <n v="190"/>
    <n v="95"/>
    <d v="1997-12-23T00:00:00"/>
    <s v="WOLZA"/>
    <x v="18"/>
    <x v="13"/>
    <x v="3"/>
  </r>
  <r>
    <n v="10792"/>
    <n v="54"/>
    <n v="7.45"/>
    <n v="3"/>
    <n v="0"/>
    <n v="22.35"/>
    <n v="22.35"/>
    <n v="11.175000000000001"/>
    <d v="1997-12-23T00:00:00"/>
    <s v="WOLZA"/>
    <x v="18"/>
    <x v="13"/>
    <x v="46"/>
  </r>
  <r>
    <n v="10792"/>
    <n v="68"/>
    <n v="12.5"/>
    <n v="15"/>
    <n v="0"/>
    <n v="187.5"/>
    <n v="187.5"/>
    <n v="93.75"/>
    <d v="1997-12-23T00:00:00"/>
    <s v="WOLZA"/>
    <x v="18"/>
    <x v="13"/>
    <x v="18"/>
  </r>
  <r>
    <n v="10793"/>
    <n v="41"/>
    <n v="9.65"/>
    <n v="14"/>
    <n v="0"/>
    <n v="135.1"/>
    <n v="135.1"/>
    <n v="67.55"/>
    <d v="1997-12-24T00:00:00"/>
    <s v="AROUT"/>
    <x v="30"/>
    <x v="2"/>
    <x v="2"/>
  </r>
  <r>
    <n v="10793"/>
    <n v="52"/>
    <n v="7"/>
    <n v="8"/>
    <n v="0"/>
    <n v="56"/>
    <n v="56"/>
    <n v="28"/>
    <d v="1997-12-24T00:00:00"/>
    <s v="AROUT"/>
    <x v="30"/>
    <x v="2"/>
    <x v="41"/>
  </r>
  <r>
    <n v="10794"/>
    <n v="14"/>
    <n v="23.25"/>
    <n v="15"/>
    <n v="0.20000000298023221"/>
    <n v="278.99999896064401"/>
    <n v="223.19999833703042"/>
    <n v="48.824998337030422"/>
    <d v="1997-12-24T00:00:00"/>
    <s v="QUEDE"/>
    <x v="47"/>
    <x v="7"/>
    <x v="72"/>
  </r>
  <r>
    <n v="10794"/>
    <n v="54"/>
    <n v="7.45"/>
    <n v="6"/>
    <n v="0.20000000298023221"/>
    <n v="35.759999866783623"/>
    <n v="28.607999786853796"/>
    <n v="6.2579997868537944"/>
    <d v="1997-12-24T00:00:00"/>
    <s v="QUEDE"/>
    <x v="47"/>
    <x v="7"/>
    <x v="46"/>
  </r>
  <r>
    <n v="10835"/>
    <n v="59"/>
    <n v="55"/>
    <n v="15"/>
    <n v="0"/>
    <n v="825"/>
    <n v="825"/>
    <n v="412.5"/>
    <d v="1998-01-15T00:00:00"/>
    <s v="ALFKI"/>
    <x v="35"/>
    <x v="4"/>
    <x v="5"/>
  </r>
  <r>
    <n v="10835"/>
    <n v="77"/>
    <n v="13"/>
    <n v="2"/>
    <n v="0.20000000298023221"/>
    <n v="20.799999922513958"/>
    <n v="16.639999876022337"/>
    <n v="3.6399998760223369"/>
    <d v="1998-01-15T00:00:00"/>
    <s v="ALFKI"/>
    <x v="35"/>
    <x v="4"/>
    <x v="32"/>
  </r>
  <r>
    <n v="10795"/>
    <n v="16"/>
    <n v="17.45"/>
    <n v="65"/>
    <n v="0"/>
    <n v="1134.25"/>
    <n v="1134.25"/>
    <n v="567.125"/>
    <d v="1997-12-24T00:00:00"/>
    <s v="ERNSH"/>
    <x v="29"/>
    <x v="12"/>
    <x v="6"/>
  </r>
  <r>
    <n v="10795"/>
    <n v="17"/>
    <n v="39"/>
    <n v="35"/>
    <n v="0.25"/>
    <n v="1023.75"/>
    <n v="767.8125"/>
    <n v="85.3125"/>
    <d v="1997-12-24T00:00:00"/>
    <s v="ERNSH"/>
    <x v="29"/>
    <x v="12"/>
    <x v="13"/>
  </r>
  <r>
    <n v="10796"/>
    <n v="26"/>
    <n v="31.23"/>
    <n v="21"/>
    <n v="0.20000000298023221"/>
    <n v="524.66399804547427"/>
    <n v="419.73119687275886"/>
    <n v="91.816196872758837"/>
    <d v="1997-12-25T00:00:00"/>
    <s v="HILAA"/>
    <x v="15"/>
    <x v="10"/>
    <x v="25"/>
  </r>
  <r>
    <n v="10796"/>
    <n v="44"/>
    <n v="19.45"/>
    <n v="10"/>
    <n v="0"/>
    <n v="194.5"/>
    <n v="194.5"/>
    <n v="97.25"/>
    <d v="1997-12-25T00:00:00"/>
    <s v="HILAA"/>
    <x v="15"/>
    <x v="10"/>
    <x v="37"/>
  </r>
  <r>
    <n v="10796"/>
    <n v="64"/>
    <n v="33.25"/>
    <n v="35"/>
    <n v="0.20000000298023221"/>
    <n v="930.99999653175473"/>
    <n v="744.79999445080762"/>
    <n v="162.92499445080762"/>
    <d v="1997-12-25T00:00:00"/>
    <s v="HILAA"/>
    <x v="15"/>
    <x v="10"/>
    <x v="21"/>
  </r>
  <r>
    <n v="10796"/>
    <n v="69"/>
    <n v="36"/>
    <n v="24"/>
    <n v="0.20000000298023221"/>
    <n v="691.19999742507935"/>
    <n v="552.95999588012694"/>
    <n v="120.95999588012694"/>
    <d v="1997-12-25T00:00:00"/>
    <s v="HILAA"/>
    <x v="15"/>
    <x v="10"/>
    <x v="44"/>
  </r>
  <r>
    <n v="10834"/>
    <n v="29"/>
    <n v="123.79"/>
    <n v="8"/>
    <n v="5.000000074505806E-2"/>
    <n v="940.80399926215409"/>
    <n v="893.76379859809276"/>
    <n v="398.60379859809274"/>
    <d v="1998-01-15T00:00:00"/>
    <s v="TRADH"/>
    <x v="78"/>
    <x v="7"/>
    <x v="23"/>
  </r>
  <r>
    <n v="10834"/>
    <n v="30"/>
    <n v="25.89"/>
    <n v="20"/>
    <n v="5.000000074505806E-2"/>
    <n v="491.90999961420891"/>
    <n v="467.31449926699696"/>
    <n v="208.41449926699698"/>
    <d v="1998-01-15T00:00:00"/>
    <s v="TRADH"/>
    <x v="78"/>
    <x v="7"/>
    <x v="53"/>
  </r>
  <r>
    <n v="10797"/>
    <n v="11"/>
    <n v="21"/>
    <n v="20"/>
    <n v="0"/>
    <n v="420"/>
    <n v="420"/>
    <n v="210"/>
    <d v="1997-12-25T00:00:00"/>
    <s v="DRACD"/>
    <x v="4"/>
    <x v="4"/>
    <x v="14"/>
  </r>
  <r>
    <n v="10798"/>
    <n v="62"/>
    <n v="49.3"/>
    <n v="2"/>
    <n v="0"/>
    <n v="98.6"/>
    <n v="98.6"/>
    <n v="49.3"/>
    <d v="1997-12-26T00:00:00"/>
    <s v="ISLAT"/>
    <x v="63"/>
    <x v="2"/>
    <x v="26"/>
  </r>
  <r>
    <n v="10798"/>
    <n v="72"/>
    <n v="34.799999999999997"/>
    <n v="10"/>
    <n v="0"/>
    <n v="348"/>
    <n v="348"/>
    <n v="174"/>
    <d v="1997-12-26T00:00:00"/>
    <s v="ISLAT"/>
    <x v="63"/>
    <x v="2"/>
    <x v="49"/>
  </r>
  <r>
    <n v="10833"/>
    <n v="7"/>
    <n v="30"/>
    <n v="20"/>
    <n v="0.10000000149011611"/>
    <n v="539.99999910593033"/>
    <n v="485.99999839067459"/>
    <n v="185.99999839067459"/>
    <d v="1998-01-15T00:00:00"/>
    <s v="OTTIK"/>
    <x v="27"/>
    <x v="4"/>
    <x v="10"/>
  </r>
  <r>
    <n v="10833"/>
    <n v="31"/>
    <n v="12.5"/>
    <n v="9"/>
    <n v="0.10000000149011611"/>
    <n v="101.24999983236189"/>
    <n v="91.124999698251443"/>
    <n v="34.874999698251443"/>
    <d v="1998-01-15T00:00:00"/>
    <s v="OTTIK"/>
    <x v="27"/>
    <x v="4"/>
    <x v="52"/>
  </r>
  <r>
    <n v="10833"/>
    <n v="53"/>
    <n v="32.799999999999997"/>
    <n v="9"/>
    <n v="0.10000000149011611"/>
    <n v="265.67999956011772"/>
    <n v="239.1119992082119"/>
    <n v="91.511999208211904"/>
    <d v="1998-01-15T00:00:00"/>
    <s v="OTTIK"/>
    <x v="27"/>
    <x v="4"/>
    <x v="16"/>
  </r>
  <r>
    <n v="10799"/>
    <n v="13"/>
    <n v="6"/>
    <n v="20"/>
    <n v="0.15000000596046451"/>
    <n v="101.99999928474431"/>
    <n v="86.699998784065286"/>
    <n v="26.699998784065286"/>
    <d v="1997-12-26T00:00:00"/>
    <s v="KOENE"/>
    <x v="9"/>
    <x v="4"/>
    <x v="4"/>
  </r>
  <r>
    <n v="10799"/>
    <n v="24"/>
    <n v="4.5"/>
    <n v="20"/>
    <n v="0.15000000596046451"/>
    <n v="76.499999463558197"/>
    <n v="65.024999088048943"/>
    <n v="20.024999088048943"/>
    <d v="1997-12-26T00:00:00"/>
    <s v="KOENE"/>
    <x v="9"/>
    <x v="4"/>
    <x v="19"/>
  </r>
  <r>
    <n v="10799"/>
    <n v="59"/>
    <n v="55"/>
    <n v="25"/>
    <n v="0"/>
    <n v="1375"/>
    <n v="1375"/>
    <n v="687.5"/>
    <d v="1997-12-26T00:00:00"/>
    <s v="KOENE"/>
    <x v="9"/>
    <x v="4"/>
    <x v="5"/>
  </r>
  <r>
    <n v="10800"/>
    <n v="11"/>
    <n v="21"/>
    <n v="50"/>
    <n v="0.10000000149011611"/>
    <n v="944.99999843537807"/>
    <n v="850.49999718368053"/>
    <n v="325.49999718368053"/>
    <d v="1997-12-26T00:00:00"/>
    <s v="SEVES"/>
    <x v="72"/>
    <x v="2"/>
    <x v="14"/>
  </r>
  <r>
    <n v="10800"/>
    <n v="51"/>
    <n v="53"/>
    <n v="10"/>
    <n v="0.10000000149011611"/>
    <n v="476.99999921023851"/>
    <n v="429.29999857842927"/>
    <n v="164.29999857842927"/>
    <d v="1997-12-26T00:00:00"/>
    <s v="SEVES"/>
    <x v="72"/>
    <x v="2"/>
    <x v="34"/>
  </r>
  <r>
    <n v="10800"/>
    <n v="54"/>
    <n v="7.45"/>
    <n v="7"/>
    <n v="0.10000000149011611"/>
    <n v="46.934999922290437"/>
    <n v="42.241499860122794"/>
    <n v="16.166499860122794"/>
    <d v="1997-12-26T00:00:00"/>
    <s v="SEVES"/>
    <x v="72"/>
    <x v="2"/>
    <x v="46"/>
  </r>
  <r>
    <n v="10801"/>
    <n v="17"/>
    <n v="39"/>
    <n v="40"/>
    <n v="0.25"/>
    <n v="1170"/>
    <n v="877.5"/>
    <n v="97.5"/>
    <d v="1997-12-29T00:00:00"/>
    <s v="BOLID"/>
    <x v="52"/>
    <x v="14"/>
    <x v="13"/>
  </r>
  <r>
    <n v="10801"/>
    <n v="29"/>
    <n v="123.79"/>
    <n v="20"/>
    <n v="0.25"/>
    <n v="1856.85"/>
    <n v="1392.6374999999998"/>
    <n v="154.73749999999973"/>
    <d v="1997-12-29T00:00:00"/>
    <s v="BOLID"/>
    <x v="52"/>
    <x v="14"/>
    <x v="23"/>
  </r>
  <r>
    <n v="10832"/>
    <n v="13"/>
    <n v="6"/>
    <n v="3"/>
    <n v="0.20000000298023221"/>
    <n v="14.39999994635582"/>
    <n v="11.519999914169311"/>
    <n v="2.5199999141693112"/>
    <d v="1998-01-14T00:00:00"/>
    <s v="LAMAI"/>
    <x v="67"/>
    <x v="8"/>
    <x v="4"/>
  </r>
  <r>
    <n v="10832"/>
    <n v="25"/>
    <n v="14"/>
    <n v="10"/>
    <n v="0.20000000298023221"/>
    <n v="111.9999995827675"/>
    <n v="89.599999332427984"/>
    <n v="19.599999332427984"/>
    <d v="1998-01-14T00:00:00"/>
    <s v="LAMAI"/>
    <x v="67"/>
    <x v="8"/>
    <x v="24"/>
  </r>
  <r>
    <n v="10832"/>
    <n v="44"/>
    <n v="19.45"/>
    <n v="16"/>
    <n v="0.20000000298023221"/>
    <n v="248.95999907255171"/>
    <n v="199.16799851608275"/>
    <n v="43.567998516082753"/>
    <d v="1998-01-14T00:00:00"/>
    <s v="LAMAI"/>
    <x v="67"/>
    <x v="8"/>
    <x v="37"/>
  </r>
  <r>
    <n v="10832"/>
    <n v="64"/>
    <n v="33.25"/>
    <n v="3"/>
    <n v="0"/>
    <n v="99.75"/>
    <n v="99.75"/>
    <n v="49.875"/>
    <d v="1998-01-14T00:00:00"/>
    <s v="LAMAI"/>
    <x v="67"/>
    <x v="8"/>
    <x v="21"/>
  </r>
  <r>
    <n v="10802"/>
    <n v="30"/>
    <n v="25.89"/>
    <n v="25"/>
    <n v="0.25"/>
    <n v="485.4375"/>
    <n v="364.078125"/>
    <n v="40.453125"/>
    <d v="1997-12-29T00:00:00"/>
    <s v="SIMOB"/>
    <x v="80"/>
    <x v="19"/>
    <x v="53"/>
  </r>
  <r>
    <n v="10802"/>
    <n v="51"/>
    <n v="53"/>
    <n v="30"/>
    <n v="0.25"/>
    <n v="1192.5"/>
    <n v="894.375"/>
    <n v="99.375"/>
    <d v="1997-12-29T00:00:00"/>
    <s v="SIMOB"/>
    <x v="80"/>
    <x v="19"/>
    <x v="34"/>
  </r>
  <r>
    <n v="10802"/>
    <n v="55"/>
    <n v="24"/>
    <n v="60"/>
    <n v="0.25"/>
    <n v="1080"/>
    <n v="810"/>
    <n v="90"/>
    <d v="1997-12-29T00:00:00"/>
    <s v="SIMOB"/>
    <x v="80"/>
    <x v="19"/>
    <x v="17"/>
  </r>
  <r>
    <n v="10802"/>
    <n v="62"/>
    <n v="49.3"/>
    <n v="5"/>
    <n v="0.25"/>
    <n v="184.875"/>
    <n v="138.65625"/>
    <n v="15.40625"/>
    <d v="1997-12-29T00:00:00"/>
    <s v="SIMOB"/>
    <x v="80"/>
    <x v="19"/>
    <x v="26"/>
  </r>
  <r>
    <n v="10803"/>
    <n v="19"/>
    <n v="9.1999999999999993"/>
    <n v="24"/>
    <n v="5.000000074505806E-2"/>
    <n v="209.75999983549119"/>
    <n v="199.27199968743324"/>
    <n v="88.871999687433245"/>
    <d v="1997-12-30T00:00:00"/>
    <s v="WELLI"/>
    <x v="61"/>
    <x v="7"/>
    <x v="8"/>
  </r>
  <r>
    <n v="10803"/>
    <n v="25"/>
    <n v="14"/>
    <n v="15"/>
    <n v="5.000000074505806E-2"/>
    <n v="199.49999984353781"/>
    <n v="189.52499970272183"/>
    <n v="84.524999702721828"/>
    <d v="1997-12-30T00:00:00"/>
    <s v="WELLI"/>
    <x v="61"/>
    <x v="7"/>
    <x v="24"/>
  </r>
  <r>
    <n v="10803"/>
    <n v="59"/>
    <n v="55"/>
    <n v="15"/>
    <n v="5.000000074505806E-2"/>
    <n v="783.7499993853271"/>
    <n v="744.56249883212149"/>
    <n v="332.06249883212149"/>
    <d v="1997-12-30T00:00:00"/>
    <s v="WELLI"/>
    <x v="61"/>
    <x v="7"/>
    <x v="5"/>
  </r>
  <r>
    <n v="10804"/>
    <n v="10"/>
    <n v="31"/>
    <n v="36"/>
    <n v="0"/>
    <n v="1116"/>
    <n v="1116"/>
    <n v="558"/>
    <d v="1997-12-30T00:00:00"/>
    <s v="SEVES"/>
    <x v="72"/>
    <x v="2"/>
    <x v="50"/>
  </r>
  <r>
    <n v="10804"/>
    <n v="28"/>
    <n v="45.6"/>
    <n v="24"/>
    <n v="0"/>
    <n v="1094.4000000000001"/>
    <n v="1094.4000000000001"/>
    <n v="547.20000000000005"/>
    <d v="1997-12-30T00:00:00"/>
    <s v="SEVES"/>
    <x v="72"/>
    <x v="2"/>
    <x v="66"/>
  </r>
  <r>
    <n v="10804"/>
    <n v="49"/>
    <n v="20"/>
    <n v="4"/>
    <n v="0.15000000596046451"/>
    <n v="67.999999523162842"/>
    <n v="57.799999189376834"/>
    <n v="17.799999189376834"/>
    <d v="1997-12-30T00:00:00"/>
    <s v="SEVES"/>
    <x v="72"/>
    <x v="2"/>
    <x v="67"/>
  </r>
  <r>
    <n v="10805"/>
    <n v="34"/>
    <n v="14"/>
    <n v="10"/>
    <n v="0"/>
    <n v="140"/>
    <n v="140"/>
    <n v="70"/>
    <d v="1997-12-30T00:00:00"/>
    <s v="THEBI"/>
    <x v="46"/>
    <x v="1"/>
    <x v="9"/>
  </r>
  <r>
    <n v="10805"/>
    <n v="38"/>
    <n v="263.5"/>
    <n v="10"/>
    <n v="0"/>
    <n v="2635"/>
    <n v="2635"/>
    <n v="1317.5"/>
    <d v="1997-12-30T00:00:00"/>
    <s v="THEBI"/>
    <x v="46"/>
    <x v="1"/>
    <x v="12"/>
  </r>
  <r>
    <n v="10831"/>
    <n v="19"/>
    <n v="9.1999999999999993"/>
    <n v="2"/>
    <n v="0"/>
    <n v="18.399999999999999"/>
    <n v="18.399999999999999"/>
    <n v="9.1999999999999993"/>
    <d v="1998-01-14T00:00:00"/>
    <s v="SANTG"/>
    <x v="31"/>
    <x v="17"/>
    <x v="8"/>
  </r>
  <r>
    <n v="10831"/>
    <n v="35"/>
    <n v="18"/>
    <n v="8"/>
    <n v="0"/>
    <n v="144"/>
    <n v="144"/>
    <n v="72"/>
    <d v="1998-01-14T00:00:00"/>
    <s v="SANTG"/>
    <x v="31"/>
    <x v="17"/>
    <x v="33"/>
  </r>
  <r>
    <n v="10831"/>
    <n v="38"/>
    <n v="263.5"/>
    <n v="8"/>
    <n v="0"/>
    <n v="2108"/>
    <n v="2108"/>
    <n v="1054"/>
    <d v="1998-01-14T00:00:00"/>
    <s v="SANTG"/>
    <x v="31"/>
    <x v="17"/>
    <x v="12"/>
  </r>
  <r>
    <n v="10831"/>
    <n v="43"/>
    <n v="46"/>
    <n v="9"/>
    <n v="0"/>
    <n v="414"/>
    <n v="414"/>
    <n v="207"/>
    <d v="1998-01-14T00:00:00"/>
    <s v="SANTG"/>
    <x v="31"/>
    <x v="17"/>
    <x v="28"/>
  </r>
  <r>
    <n v="10806"/>
    <n v="2"/>
    <n v="19"/>
    <n v="20"/>
    <n v="0.25"/>
    <n v="285"/>
    <n v="213.75"/>
    <n v="23.75"/>
    <d v="1997-12-31T00:00:00"/>
    <s v="VICTE"/>
    <x v="75"/>
    <x v="8"/>
    <x v="3"/>
  </r>
  <r>
    <n v="10806"/>
    <n v="65"/>
    <n v="21.05"/>
    <n v="2"/>
    <n v="0"/>
    <n v="42.1"/>
    <n v="42.1"/>
    <n v="21.05"/>
    <d v="1997-12-31T00:00:00"/>
    <s v="VICTE"/>
    <x v="75"/>
    <x v="8"/>
    <x v="40"/>
  </r>
  <r>
    <n v="10806"/>
    <n v="74"/>
    <n v="10"/>
    <n v="15"/>
    <n v="0.25"/>
    <n v="112.5"/>
    <n v="84.375"/>
    <n v="9.375"/>
    <d v="1997-12-31T00:00:00"/>
    <s v="VICTE"/>
    <x v="75"/>
    <x v="8"/>
    <x v="61"/>
  </r>
  <r>
    <n v="10807"/>
    <n v="40"/>
    <n v="18.399999999999999"/>
    <n v="1"/>
    <n v="0"/>
    <n v="18.399999999999999"/>
    <n v="18.399999999999999"/>
    <n v="9.1999999999999993"/>
    <d v="1997-12-31T00:00:00"/>
    <s v="FRANS"/>
    <x v="16"/>
    <x v="11"/>
    <x v="27"/>
  </r>
  <r>
    <n v="10808"/>
    <n v="56"/>
    <n v="38"/>
    <n v="20"/>
    <n v="0.15000000596046451"/>
    <n v="645.999995470047"/>
    <n v="549.09999229907987"/>
    <n v="169.09999229907987"/>
    <d v="1998-01-01T00:00:00"/>
    <s v="OLDWO"/>
    <x v="23"/>
    <x v="1"/>
    <x v="36"/>
  </r>
  <r>
    <n v="10808"/>
    <n v="76"/>
    <n v="18"/>
    <n v="50"/>
    <n v="0.15000000596046451"/>
    <n v="764.99999463558197"/>
    <n v="650.24999088048935"/>
    <n v="200.24999088048935"/>
    <d v="1998-01-01T00:00:00"/>
    <s v="OLDWO"/>
    <x v="23"/>
    <x v="1"/>
    <x v="43"/>
  </r>
  <r>
    <n v="10809"/>
    <n v="52"/>
    <n v="7"/>
    <n v="20"/>
    <n v="0"/>
    <n v="140"/>
    <n v="140"/>
    <n v="70"/>
    <d v="1998-01-01T00:00:00"/>
    <s v="WELLI"/>
    <x v="61"/>
    <x v="7"/>
    <x v="41"/>
  </r>
  <r>
    <n v="10830"/>
    <n v="6"/>
    <n v="25"/>
    <n v="6"/>
    <n v="0"/>
    <n v="150"/>
    <n v="150"/>
    <n v="75"/>
    <d v="1998-01-13T00:00:00"/>
    <s v="TRADH"/>
    <x v="78"/>
    <x v="7"/>
    <x v="63"/>
  </r>
  <r>
    <n v="10830"/>
    <n v="39"/>
    <n v="18"/>
    <n v="28"/>
    <n v="0"/>
    <n v="504"/>
    <n v="504"/>
    <n v="252"/>
    <d v="1998-01-13T00:00:00"/>
    <s v="TRADH"/>
    <x v="78"/>
    <x v="7"/>
    <x v="0"/>
  </r>
  <r>
    <n v="10830"/>
    <n v="60"/>
    <n v="34"/>
    <n v="30"/>
    <n v="0"/>
    <n v="1020"/>
    <n v="1020"/>
    <n v="510"/>
    <d v="1998-01-13T00:00:00"/>
    <s v="TRADH"/>
    <x v="78"/>
    <x v="7"/>
    <x v="30"/>
  </r>
  <r>
    <n v="10830"/>
    <n v="68"/>
    <n v="12.5"/>
    <n v="24"/>
    <n v="0"/>
    <n v="300"/>
    <n v="300"/>
    <n v="150"/>
    <d v="1998-01-13T00:00:00"/>
    <s v="TRADH"/>
    <x v="78"/>
    <x v="7"/>
    <x v="18"/>
  </r>
  <r>
    <n v="10810"/>
    <n v="13"/>
    <n v="6"/>
    <n v="7"/>
    <n v="0"/>
    <n v="42"/>
    <n v="42"/>
    <n v="21"/>
    <d v="1998-01-01T00:00:00"/>
    <s v="LAUGB"/>
    <x v="81"/>
    <x v="9"/>
    <x v="4"/>
  </r>
  <r>
    <n v="10810"/>
    <n v="25"/>
    <n v="14"/>
    <n v="5"/>
    <n v="0"/>
    <n v="70"/>
    <n v="70"/>
    <n v="35"/>
    <d v="1998-01-01T00:00:00"/>
    <s v="LAUGB"/>
    <x v="81"/>
    <x v="9"/>
    <x v="24"/>
  </r>
  <r>
    <n v="10810"/>
    <n v="70"/>
    <n v="15"/>
    <n v="5"/>
    <n v="0"/>
    <n v="75"/>
    <n v="75"/>
    <n v="37.5"/>
    <d v="1998-01-01T00:00:00"/>
    <s v="LAUGB"/>
    <x v="81"/>
    <x v="9"/>
    <x v="39"/>
  </r>
  <r>
    <n v="10811"/>
    <n v="19"/>
    <n v="9.1999999999999993"/>
    <n v="15"/>
    <n v="0"/>
    <n v="138"/>
    <n v="138"/>
    <n v="69"/>
    <d v="1998-01-02T00:00:00"/>
    <s v="LINOD"/>
    <x v="32"/>
    <x v="10"/>
    <x v="8"/>
  </r>
  <r>
    <n v="10811"/>
    <n v="23"/>
    <n v="9"/>
    <n v="18"/>
    <n v="0"/>
    <n v="162"/>
    <n v="162"/>
    <n v="81"/>
    <d v="1998-01-02T00:00:00"/>
    <s v="LINOD"/>
    <x v="32"/>
    <x v="10"/>
    <x v="54"/>
  </r>
  <r>
    <n v="10811"/>
    <n v="40"/>
    <n v="18.399999999999999"/>
    <n v="30"/>
    <n v="0"/>
    <n v="552"/>
    <n v="552"/>
    <n v="276"/>
    <d v="1998-01-02T00:00:00"/>
    <s v="LINOD"/>
    <x v="32"/>
    <x v="10"/>
    <x v="27"/>
  </r>
  <r>
    <n v="10812"/>
    <n v="31"/>
    <n v="12.5"/>
    <n v="16"/>
    <n v="0.10000000149011611"/>
    <n v="179.9999997019768"/>
    <n v="161.99999946355823"/>
    <n v="61.999999463558225"/>
    <d v="1998-01-02T00:00:00"/>
    <s v="REGGC"/>
    <x v="36"/>
    <x v="11"/>
    <x v="52"/>
  </r>
  <r>
    <n v="10812"/>
    <n v="72"/>
    <n v="34.799999999999997"/>
    <n v="40"/>
    <n v="0.10000000149011611"/>
    <n v="1252.7999979257579"/>
    <n v="1127.5199962663646"/>
    <n v="431.51999626636461"/>
    <d v="1998-01-02T00:00:00"/>
    <s v="REGGC"/>
    <x v="36"/>
    <x v="11"/>
    <x v="49"/>
  </r>
  <r>
    <n v="10812"/>
    <n v="77"/>
    <n v="13"/>
    <n v="20"/>
    <n v="0"/>
    <n v="260"/>
    <n v="260"/>
    <n v="130"/>
    <d v="1998-01-02T00:00:00"/>
    <s v="REGGC"/>
    <x v="36"/>
    <x v="11"/>
    <x v="32"/>
  </r>
  <r>
    <n v="10813"/>
    <n v="2"/>
    <n v="19"/>
    <n v="12"/>
    <n v="0.20000000298023221"/>
    <n v="182.39999932050699"/>
    <n v="145.91999891281122"/>
    <n v="31.919998912811224"/>
    <d v="1998-01-05T00:00:00"/>
    <s v="RICAR"/>
    <x v="71"/>
    <x v="7"/>
    <x v="3"/>
  </r>
  <r>
    <n v="10813"/>
    <n v="46"/>
    <n v="12"/>
    <n v="35"/>
    <n v="0"/>
    <n v="420"/>
    <n v="420"/>
    <n v="210"/>
    <d v="1998-01-05T00:00:00"/>
    <s v="RICAR"/>
    <x v="71"/>
    <x v="7"/>
    <x v="59"/>
  </r>
  <r>
    <n v="10829"/>
    <n v="2"/>
    <n v="19"/>
    <n v="10"/>
    <n v="0"/>
    <n v="190"/>
    <n v="190"/>
    <n v="95"/>
    <d v="1998-01-13T00:00:00"/>
    <s v="ISLAT"/>
    <x v="63"/>
    <x v="2"/>
    <x v="3"/>
  </r>
  <r>
    <n v="10829"/>
    <n v="8"/>
    <n v="40"/>
    <n v="20"/>
    <n v="0"/>
    <n v="800"/>
    <n v="800"/>
    <n v="400"/>
    <d v="1998-01-13T00:00:00"/>
    <s v="ISLAT"/>
    <x v="63"/>
    <x v="2"/>
    <x v="57"/>
  </r>
  <r>
    <n v="10829"/>
    <n v="13"/>
    <n v="6"/>
    <n v="10"/>
    <n v="0"/>
    <n v="60"/>
    <n v="60"/>
    <n v="30"/>
    <d v="1998-01-13T00:00:00"/>
    <s v="ISLAT"/>
    <x v="63"/>
    <x v="2"/>
    <x v="4"/>
  </r>
  <r>
    <n v="10829"/>
    <n v="60"/>
    <n v="34"/>
    <n v="21"/>
    <n v="0"/>
    <n v="714"/>
    <n v="714"/>
    <n v="357"/>
    <d v="1998-01-13T00:00:00"/>
    <s v="ISLAT"/>
    <x v="63"/>
    <x v="2"/>
    <x v="30"/>
  </r>
  <r>
    <n v="10814"/>
    <n v="41"/>
    <n v="9.65"/>
    <n v="20"/>
    <n v="0"/>
    <n v="193"/>
    <n v="193"/>
    <n v="96.5"/>
    <d v="1998-01-05T00:00:00"/>
    <s v="VICTE"/>
    <x v="75"/>
    <x v="8"/>
    <x v="2"/>
  </r>
  <r>
    <n v="10814"/>
    <n v="43"/>
    <n v="46"/>
    <n v="20"/>
    <n v="0.15000000596046451"/>
    <n v="781.99999451637268"/>
    <n v="664.69999067783363"/>
    <n v="204.69999067783363"/>
    <d v="1998-01-05T00:00:00"/>
    <s v="VICTE"/>
    <x v="75"/>
    <x v="8"/>
    <x v="28"/>
  </r>
  <r>
    <n v="10814"/>
    <n v="48"/>
    <n v="12.75"/>
    <n v="8"/>
    <n v="0.15000000596046451"/>
    <n v="86.699999392032623"/>
    <n v="73.694998966455458"/>
    <n v="22.694998966455458"/>
    <d v="1998-01-05T00:00:00"/>
    <s v="VICTE"/>
    <x v="75"/>
    <x v="8"/>
    <x v="75"/>
  </r>
  <r>
    <n v="10814"/>
    <n v="61"/>
    <n v="28.5"/>
    <n v="30"/>
    <n v="0.15000000596046451"/>
    <n v="726.74999490380287"/>
    <n v="617.73749133646493"/>
    <n v="190.23749133646493"/>
    <d v="1998-01-05T00:00:00"/>
    <s v="VICTE"/>
    <x v="75"/>
    <x v="8"/>
    <x v="38"/>
  </r>
  <r>
    <n v="10815"/>
    <n v="33"/>
    <n v="2.5"/>
    <n v="16"/>
    <n v="0"/>
    <n v="40"/>
    <n v="40"/>
    <n v="20"/>
    <d v="1998-01-05T00:00:00"/>
    <s v="SAVEA"/>
    <x v="1"/>
    <x v="1"/>
    <x v="31"/>
  </r>
  <r>
    <n v="10816"/>
    <n v="38"/>
    <n v="263.5"/>
    <n v="30"/>
    <n v="5.000000074505806E-2"/>
    <n v="7509.749994110316"/>
    <n v="7134.2624888096007"/>
    <n v="3181.7624888096007"/>
    <d v="1998-01-06T00:00:00"/>
    <s v="GREAL"/>
    <x v="38"/>
    <x v="1"/>
    <x v="12"/>
  </r>
  <r>
    <n v="10816"/>
    <n v="62"/>
    <n v="49.3"/>
    <n v="20"/>
    <n v="5.000000074505806E-2"/>
    <n v="936.69999926537275"/>
    <n v="889.86499860420827"/>
    <n v="396.86499860420827"/>
    <d v="1998-01-06T00:00:00"/>
    <s v="GREAL"/>
    <x v="38"/>
    <x v="1"/>
    <x v="26"/>
  </r>
  <r>
    <n v="10817"/>
    <n v="26"/>
    <n v="31.23"/>
    <n v="40"/>
    <n v="0.15000000596046451"/>
    <n v="1061.819992554188"/>
    <n v="902.54698734211945"/>
    <n v="277.94698734211943"/>
    <d v="1998-01-06T00:00:00"/>
    <s v="KOENE"/>
    <x v="9"/>
    <x v="4"/>
    <x v="25"/>
  </r>
  <r>
    <n v="10817"/>
    <n v="38"/>
    <n v="263.5"/>
    <n v="30"/>
    <n v="0"/>
    <n v="7905"/>
    <n v="7905"/>
    <n v="3952.5"/>
    <d v="1998-01-06T00:00:00"/>
    <s v="KOENE"/>
    <x v="9"/>
    <x v="4"/>
    <x v="12"/>
  </r>
  <r>
    <n v="10817"/>
    <n v="40"/>
    <n v="18.399999999999999"/>
    <n v="60"/>
    <n v="0.15000000596046451"/>
    <n v="938.39999341964722"/>
    <n v="797.63998881340035"/>
    <n v="245.63998881340035"/>
    <d v="1998-01-06T00:00:00"/>
    <s v="KOENE"/>
    <x v="9"/>
    <x v="4"/>
    <x v="27"/>
  </r>
  <r>
    <n v="10817"/>
    <n v="62"/>
    <n v="49.3"/>
    <n v="25"/>
    <n v="0.15000000596046451"/>
    <n v="1047.624992653728"/>
    <n v="890.48123751133721"/>
    <n v="274.23123751133721"/>
    <d v="1998-01-06T00:00:00"/>
    <s v="KOENE"/>
    <x v="9"/>
    <x v="4"/>
    <x v="26"/>
  </r>
  <r>
    <n v="10828"/>
    <n v="20"/>
    <n v="81"/>
    <n v="5"/>
    <n v="0"/>
    <n v="405"/>
    <n v="405"/>
    <n v="202.5"/>
    <d v="1998-01-13T00:00:00"/>
    <s v="RANCH"/>
    <x v="68"/>
    <x v="20"/>
    <x v="48"/>
  </r>
  <r>
    <n v="10828"/>
    <n v="38"/>
    <n v="263.5"/>
    <n v="2"/>
    <n v="0"/>
    <n v="527"/>
    <n v="527"/>
    <n v="263.5"/>
    <d v="1998-01-13T00:00:00"/>
    <s v="RANCH"/>
    <x v="68"/>
    <x v="20"/>
    <x v="12"/>
  </r>
  <r>
    <n v="10818"/>
    <n v="32"/>
    <n v="32"/>
    <n v="20"/>
    <n v="0"/>
    <n v="640"/>
    <n v="640"/>
    <n v="320"/>
    <d v="1998-01-07T00:00:00"/>
    <s v="MAGAA"/>
    <x v="57"/>
    <x v="11"/>
    <x v="29"/>
  </r>
  <r>
    <n v="10818"/>
    <n v="41"/>
    <n v="9.65"/>
    <n v="20"/>
    <n v="0"/>
    <n v="193"/>
    <n v="193"/>
    <n v="96.5"/>
    <d v="1998-01-07T00:00:00"/>
    <s v="MAGAA"/>
    <x v="57"/>
    <x v="11"/>
    <x v="2"/>
  </r>
  <r>
    <n v="10819"/>
    <n v="43"/>
    <n v="46"/>
    <n v="7"/>
    <n v="0"/>
    <n v="322"/>
    <n v="322"/>
    <n v="161"/>
    <d v="1998-01-07T00:00:00"/>
    <s v="CACTU"/>
    <x v="60"/>
    <x v="20"/>
    <x v="28"/>
  </r>
  <r>
    <n v="10819"/>
    <n v="75"/>
    <n v="7.75"/>
    <n v="20"/>
    <n v="0"/>
    <n v="155"/>
    <n v="155"/>
    <n v="77.5"/>
    <d v="1998-01-07T00:00:00"/>
    <s v="CACTU"/>
    <x v="60"/>
    <x v="20"/>
    <x v="62"/>
  </r>
  <r>
    <n v="10827"/>
    <n v="10"/>
    <n v="31"/>
    <n v="15"/>
    <n v="0"/>
    <n v="465"/>
    <n v="465"/>
    <n v="232.5"/>
    <d v="1998-01-12T00:00:00"/>
    <s v="BONAP"/>
    <x v="59"/>
    <x v="8"/>
    <x v="50"/>
  </r>
  <r>
    <n v="10827"/>
    <n v="39"/>
    <n v="18"/>
    <n v="21"/>
    <n v="0"/>
    <n v="378"/>
    <n v="378"/>
    <n v="189"/>
    <d v="1998-01-12T00:00:00"/>
    <s v="BONAP"/>
    <x v="59"/>
    <x v="8"/>
    <x v="0"/>
  </r>
  <r>
    <n v="10820"/>
    <n v="56"/>
    <n v="38"/>
    <n v="30"/>
    <n v="0"/>
    <n v="1140"/>
    <n v="1140"/>
    <n v="570"/>
    <d v="1998-01-07T00:00:00"/>
    <s v="RATTC"/>
    <x v="42"/>
    <x v="1"/>
    <x v="36"/>
  </r>
  <r>
    <n v="10821"/>
    <n v="35"/>
    <n v="18"/>
    <n v="20"/>
    <n v="0"/>
    <n v="360"/>
    <n v="360"/>
    <n v="180"/>
    <d v="1998-01-08T00:00:00"/>
    <s v="SPLIR"/>
    <x v="49"/>
    <x v="1"/>
    <x v="33"/>
  </r>
  <r>
    <n v="10821"/>
    <n v="51"/>
    <n v="53"/>
    <n v="6"/>
    <n v="0"/>
    <n v="318"/>
    <n v="318"/>
    <n v="159"/>
    <d v="1998-01-08T00:00:00"/>
    <s v="SPLIR"/>
    <x v="49"/>
    <x v="1"/>
    <x v="34"/>
  </r>
  <r>
    <n v="10826"/>
    <n v="31"/>
    <n v="12.5"/>
    <n v="35"/>
    <n v="0"/>
    <n v="437.5"/>
    <n v="437.5"/>
    <n v="218.75"/>
    <d v="1998-01-12T00:00:00"/>
    <s v="BLONP"/>
    <x v="82"/>
    <x v="8"/>
    <x v="52"/>
  </r>
  <r>
    <n v="10826"/>
    <n v="57"/>
    <n v="19.5"/>
    <n v="15"/>
    <n v="0"/>
    <n v="292.5"/>
    <n v="292.5"/>
    <n v="146.25"/>
    <d v="1998-01-12T00:00:00"/>
    <s v="BLONP"/>
    <x v="82"/>
    <x v="8"/>
    <x v="42"/>
  </r>
  <r>
    <n v="10822"/>
    <n v="62"/>
    <n v="49.3"/>
    <n v="3"/>
    <n v="0"/>
    <n v="147.9"/>
    <n v="147.9"/>
    <n v="73.950000000000017"/>
    <d v="1998-01-08T00:00:00"/>
    <s v="TRAIH"/>
    <x v="83"/>
    <x v="1"/>
    <x v="26"/>
  </r>
  <r>
    <n v="10822"/>
    <n v="70"/>
    <n v="15"/>
    <n v="6"/>
    <n v="0"/>
    <n v="90"/>
    <n v="90"/>
    <n v="45"/>
    <d v="1998-01-08T00:00:00"/>
    <s v="TRAIH"/>
    <x v="83"/>
    <x v="1"/>
    <x v="39"/>
  </r>
  <r>
    <n v="10823"/>
    <n v="11"/>
    <n v="21"/>
    <n v="20"/>
    <n v="0.10000000149011611"/>
    <n v="377.99999937415117"/>
    <n v="340.19999887347217"/>
    <n v="130.19999887347217"/>
    <d v="1998-01-09T00:00:00"/>
    <s v="LILAS"/>
    <x v="43"/>
    <x v="10"/>
    <x v="14"/>
  </r>
  <r>
    <n v="10823"/>
    <n v="57"/>
    <n v="19.5"/>
    <n v="15"/>
    <n v="0"/>
    <n v="292.5"/>
    <n v="292.5"/>
    <n v="146.25"/>
    <d v="1998-01-09T00:00:00"/>
    <s v="LILAS"/>
    <x v="43"/>
    <x v="10"/>
    <x v="42"/>
  </r>
  <r>
    <n v="10823"/>
    <n v="59"/>
    <n v="55"/>
    <n v="40"/>
    <n v="0.10000000149011611"/>
    <n v="1979.999996721745"/>
    <n v="1781.9999940991406"/>
    <n v="681.99999409914062"/>
    <d v="1998-01-09T00:00:00"/>
    <s v="LILAS"/>
    <x v="43"/>
    <x v="10"/>
    <x v="5"/>
  </r>
  <r>
    <n v="10823"/>
    <n v="77"/>
    <n v="13"/>
    <n v="15"/>
    <n v="0.10000000149011611"/>
    <n v="175.49999970942741"/>
    <n v="157.94999947696928"/>
    <n v="60.449999476969282"/>
    <d v="1998-01-09T00:00:00"/>
    <s v="LILAS"/>
    <x v="43"/>
    <x v="10"/>
    <x v="32"/>
  </r>
  <r>
    <n v="10825"/>
    <n v="26"/>
    <n v="31.23"/>
    <n v="12"/>
    <n v="0"/>
    <n v="374.76"/>
    <n v="374.76"/>
    <n v="187.38"/>
    <d v="1998-01-09T00:00:00"/>
    <s v="DRACD"/>
    <x v="4"/>
    <x v="4"/>
    <x v="25"/>
  </r>
  <r>
    <n v="10825"/>
    <n v="53"/>
    <n v="32.799999999999997"/>
    <n v="20"/>
    <n v="0"/>
    <n v="656"/>
    <n v="656"/>
    <n v="328"/>
    <d v="1998-01-09T00:00:00"/>
    <s v="DRACD"/>
    <x v="4"/>
    <x v="4"/>
    <x v="16"/>
  </r>
  <r>
    <n v="10824"/>
    <n v="41"/>
    <n v="9.65"/>
    <n v="12"/>
    <n v="0"/>
    <n v="115.8"/>
    <n v="115.8"/>
    <n v="57.899999999999991"/>
    <d v="1998-01-09T00:00:00"/>
    <s v="FOLKO"/>
    <x v="22"/>
    <x v="15"/>
    <x v="2"/>
  </r>
  <r>
    <n v="10824"/>
    <n v="70"/>
    <n v="15"/>
    <n v="9"/>
    <n v="0"/>
    <n v="135"/>
    <n v="135"/>
    <n v="67.5"/>
    <d v="1998-01-09T00:00:00"/>
    <s v="FOLKO"/>
    <x v="22"/>
    <x v="15"/>
    <x v="39"/>
  </r>
  <r>
    <n v="10729"/>
    <n v="21"/>
    <n v="10"/>
    <n v="30"/>
    <n v="0"/>
    <n v="300"/>
    <n v="300"/>
    <n v="150"/>
    <d v="1997-11-04T00:00:00"/>
    <s v="LINOD"/>
    <x v="32"/>
    <x v="10"/>
    <x v="47"/>
  </r>
  <r>
    <n v="10729"/>
    <n v="50"/>
    <n v="16.25"/>
    <n v="40"/>
    <n v="0"/>
    <n v="650"/>
    <n v="650"/>
    <n v="325"/>
    <d v="1997-11-04T00:00:00"/>
    <s v="LINOD"/>
    <x v="32"/>
    <x v="10"/>
    <x v="69"/>
  </r>
  <r>
    <n v="10728"/>
    <n v="30"/>
    <n v="25.89"/>
    <n v="15"/>
    <n v="0"/>
    <n v="388.35"/>
    <n v="388.35"/>
    <n v="194.17500000000001"/>
    <d v="1997-11-04T00:00:00"/>
    <s v="QUEEN"/>
    <x v="55"/>
    <x v="7"/>
    <x v="53"/>
  </r>
  <r>
    <n v="10728"/>
    <n v="40"/>
    <n v="18.399999999999999"/>
    <n v="6"/>
    <n v="0"/>
    <n v="110.4"/>
    <n v="110.4"/>
    <n v="55.20000000000001"/>
    <d v="1997-11-04T00:00:00"/>
    <s v="QUEEN"/>
    <x v="55"/>
    <x v="7"/>
    <x v="27"/>
  </r>
  <r>
    <n v="10728"/>
    <n v="55"/>
    <n v="24"/>
    <n v="12"/>
    <n v="0"/>
    <n v="288"/>
    <n v="288"/>
    <n v="144"/>
    <d v="1997-11-04T00:00:00"/>
    <s v="QUEEN"/>
    <x v="55"/>
    <x v="7"/>
    <x v="17"/>
  </r>
  <r>
    <n v="10728"/>
    <n v="60"/>
    <n v="34"/>
    <n v="15"/>
    <n v="0"/>
    <n v="510"/>
    <n v="510"/>
    <n v="255"/>
    <d v="1997-11-04T00:00:00"/>
    <s v="QUEEN"/>
    <x v="55"/>
    <x v="7"/>
    <x v="30"/>
  </r>
  <r>
    <n v="10727"/>
    <n v="17"/>
    <n v="39"/>
    <n v="20"/>
    <n v="5.000000074505806E-2"/>
    <n v="740.99999941885471"/>
    <n v="703.94999889582391"/>
    <n v="313.94999889582391"/>
    <d v="1997-11-03T00:00:00"/>
    <s v="REGGC"/>
    <x v="36"/>
    <x v="11"/>
    <x v="13"/>
  </r>
  <r>
    <n v="10727"/>
    <n v="56"/>
    <n v="38"/>
    <n v="10"/>
    <n v="5.000000074505806E-2"/>
    <n v="360.99999971687788"/>
    <n v="342.94999946206804"/>
    <n v="152.94999946206804"/>
    <d v="1997-11-03T00:00:00"/>
    <s v="REGGC"/>
    <x v="36"/>
    <x v="11"/>
    <x v="36"/>
  </r>
  <r>
    <n v="10727"/>
    <n v="59"/>
    <n v="55"/>
    <n v="10"/>
    <n v="5.000000074505806E-2"/>
    <n v="522.49999959021807"/>
    <n v="496.37499922141433"/>
    <n v="221.37499922141433"/>
    <d v="1997-11-03T00:00:00"/>
    <s v="REGGC"/>
    <x v="36"/>
    <x v="11"/>
    <x v="5"/>
  </r>
  <r>
    <n v="10726"/>
    <n v="4"/>
    <n v="22"/>
    <n v="25"/>
    <n v="0"/>
    <n v="550"/>
    <n v="550"/>
    <n v="275"/>
    <d v="1997-11-03T00:00:00"/>
    <s v="EASTC"/>
    <x v="2"/>
    <x v="2"/>
    <x v="60"/>
  </r>
  <r>
    <n v="10726"/>
    <n v="11"/>
    <n v="21"/>
    <n v="5"/>
    <n v="0"/>
    <n v="105"/>
    <n v="105"/>
    <n v="52.5"/>
    <d v="1997-11-03T00:00:00"/>
    <s v="EASTC"/>
    <x v="2"/>
    <x v="2"/>
    <x v="14"/>
  </r>
  <r>
    <n v="10725"/>
    <n v="41"/>
    <n v="9.65"/>
    <n v="12"/>
    <n v="0"/>
    <n v="115.8"/>
    <n v="115.8"/>
    <n v="57.899999999999991"/>
    <d v="1997-10-31T00:00:00"/>
    <s v="FAMIA"/>
    <x v="84"/>
    <x v="7"/>
    <x v="2"/>
  </r>
  <r>
    <n v="10725"/>
    <n v="52"/>
    <n v="7"/>
    <n v="4"/>
    <n v="0"/>
    <n v="28"/>
    <n v="28"/>
    <n v="14"/>
    <d v="1997-10-31T00:00:00"/>
    <s v="FAMIA"/>
    <x v="84"/>
    <x v="7"/>
    <x v="41"/>
  </r>
  <r>
    <n v="10725"/>
    <n v="55"/>
    <n v="24"/>
    <n v="6"/>
    <n v="0"/>
    <n v="144"/>
    <n v="144"/>
    <n v="72"/>
    <d v="1997-10-31T00:00:00"/>
    <s v="FAMIA"/>
    <x v="84"/>
    <x v="7"/>
    <x v="17"/>
  </r>
  <r>
    <n v="10724"/>
    <n v="10"/>
    <n v="31"/>
    <n v="16"/>
    <n v="0"/>
    <n v="496"/>
    <n v="496"/>
    <n v="248"/>
    <d v="1997-10-30T00:00:00"/>
    <s v="MEREP"/>
    <x v="85"/>
    <x v="9"/>
    <x v="50"/>
  </r>
  <r>
    <n v="10724"/>
    <n v="61"/>
    <n v="28.5"/>
    <n v="5"/>
    <n v="0"/>
    <n v="142.5"/>
    <n v="142.5"/>
    <n v="71.25"/>
    <d v="1997-10-30T00:00:00"/>
    <s v="MEREP"/>
    <x v="85"/>
    <x v="9"/>
    <x v="38"/>
  </r>
  <r>
    <n v="10723"/>
    <n v="26"/>
    <n v="31.23"/>
    <n v="15"/>
    <n v="0"/>
    <n v="468.45"/>
    <n v="468.45"/>
    <n v="234.22499999999999"/>
    <d v="1997-10-30T00:00:00"/>
    <s v="WHITC"/>
    <x v="8"/>
    <x v="1"/>
    <x v="25"/>
  </r>
  <r>
    <n v="10722"/>
    <n v="2"/>
    <n v="19"/>
    <n v="3"/>
    <n v="0"/>
    <n v="57"/>
    <n v="57"/>
    <n v="28.5"/>
    <d v="1997-10-29T00:00:00"/>
    <s v="SAVEA"/>
    <x v="1"/>
    <x v="1"/>
    <x v="3"/>
  </r>
  <r>
    <n v="10722"/>
    <n v="31"/>
    <n v="12.5"/>
    <n v="50"/>
    <n v="0"/>
    <n v="625"/>
    <n v="625"/>
    <n v="312.5"/>
    <d v="1997-10-29T00:00:00"/>
    <s v="SAVEA"/>
    <x v="1"/>
    <x v="1"/>
    <x v="52"/>
  </r>
  <r>
    <n v="10722"/>
    <n v="68"/>
    <n v="12.5"/>
    <n v="45"/>
    <n v="0"/>
    <n v="562.5"/>
    <n v="562.5"/>
    <n v="281.25"/>
    <d v="1997-10-29T00:00:00"/>
    <s v="SAVEA"/>
    <x v="1"/>
    <x v="1"/>
    <x v="18"/>
  </r>
  <r>
    <n v="10722"/>
    <n v="75"/>
    <n v="7.75"/>
    <n v="42"/>
    <n v="0"/>
    <n v="325.5"/>
    <n v="325.5"/>
    <n v="162.75"/>
    <d v="1997-10-29T00:00:00"/>
    <s v="SAVEA"/>
    <x v="1"/>
    <x v="1"/>
    <x v="62"/>
  </r>
  <r>
    <n v="10721"/>
    <n v="44"/>
    <n v="19.45"/>
    <n v="50"/>
    <n v="5.000000074505806E-2"/>
    <n v="923.87499927543104"/>
    <n v="877.68124862331899"/>
    <n v="391.43124862331899"/>
    <d v="1997-10-29T00:00:00"/>
    <s v="QUICK"/>
    <x v="25"/>
    <x v="4"/>
    <x v="37"/>
  </r>
  <r>
    <n v="10720"/>
    <n v="35"/>
    <n v="18"/>
    <n v="21"/>
    <n v="0"/>
    <n v="378"/>
    <n v="378"/>
    <n v="189"/>
    <d v="1997-10-28T00:00:00"/>
    <s v="QUEDE"/>
    <x v="47"/>
    <x v="7"/>
    <x v="33"/>
  </r>
  <r>
    <n v="10720"/>
    <n v="71"/>
    <n v="21.5"/>
    <n v="8"/>
    <n v="0"/>
    <n v="172"/>
    <n v="172"/>
    <n v="86"/>
    <d v="1997-10-28T00:00:00"/>
    <s v="QUEDE"/>
    <x v="47"/>
    <x v="7"/>
    <x v="22"/>
  </r>
  <r>
    <n v="10719"/>
    <n v="18"/>
    <n v="62.5"/>
    <n v="12"/>
    <n v="0.25"/>
    <n v="562.5"/>
    <n v="421.875"/>
    <n v="46.875"/>
    <d v="1997-10-27T00:00:00"/>
    <s v="LETSS"/>
    <x v="70"/>
    <x v="1"/>
    <x v="20"/>
  </r>
  <r>
    <n v="10719"/>
    <n v="30"/>
    <n v="25.89"/>
    <n v="3"/>
    <n v="0.25"/>
    <n v="58.252499999999998"/>
    <n v="43.689374999999998"/>
    <n v="4.8543749999999974"/>
    <d v="1997-10-27T00:00:00"/>
    <s v="LETSS"/>
    <x v="70"/>
    <x v="1"/>
    <x v="53"/>
  </r>
  <r>
    <n v="10719"/>
    <n v="54"/>
    <n v="7.45"/>
    <n v="40"/>
    <n v="0.25"/>
    <n v="223.5"/>
    <n v="167.625"/>
    <n v="18.625"/>
    <d v="1997-10-27T00:00:00"/>
    <s v="LETSS"/>
    <x v="70"/>
    <x v="1"/>
    <x v="46"/>
  </r>
  <r>
    <n v="10718"/>
    <n v="12"/>
    <n v="38"/>
    <n v="36"/>
    <n v="0"/>
    <n v="1368"/>
    <n v="1368"/>
    <n v="684"/>
    <d v="1997-10-27T00:00:00"/>
    <s v="KOENE"/>
    <x v="9"/>
    <x v="4"/>
    <x v="15"/>
  </r>
  <r>
    <n v="10718"/>
    <n v="16"/>
    <n v="17.45"/>
    <n v="20"/>
    <n v="0"/>
    <n v="349"/>
    <n v="349"/>
    <n v="174.5"/>
    <d v="1997-10-27T00:00:00"/>
    <s v="KOENE"/>
    <x v="9"/>
    <x v="4"/>
    <x v="6"/>
  </r>
  <r>
    <n v="10718"/>
    <n v="36"/>
    <n v="19"/>
    <n v="40"/>
    <n v="0"/>
    <n v="760"/>
    <n v="760"/>
    <n v="380"/>
    <d v="1997-10-27T00:00:00"/>
    <s v="KOENE"/>
    <x v="9"/>
    <x v="4"/>
    <x v="11"/>
  </r>
  <r>
    <n v="10718"/>
    <n v="62"/>
    <n v="49.3"/>
    <n v="20"/>
    <n v="0"/>
    <n v="986"/>
    <n v="986"/>
    <n v="493"/>
    <d v="1997-10-27T00:00:00"/>
    <s v="KOENE"/>
    <x v="9"/>
    <x v="4"/>
    <x v="26"/>
  </r>
  <r>
    <n v="10717"/>
    <n v="21"/>
    <n v="10"/>
    <n v="32"/>
    <n v="5.000000074505806E-2"/>
    <n v="303.99999976158142"/>
    <n v="288.79999954700469"/>
    <n v="128.79999954700469"/>
    <d v="1997-10-24T00:00:00"/>
    <s v="FRANK"/>
    <x v="34"/>
    <x v="4"/>
    <x v="47"/>
  </r>
  <r>
    <n v="10717"/>
    <n v="54"/>
    <n v="7.45"/>
    <n v="15"/>
    <n v="0"/>
    <n v="111.75"/>
    <n v="111.75"/>
    <n v="55.875"/>
    <d v="1997-10-24T00:00:00"/>
    <s v="FRANK"/>
    <x v="34"/>
    <x v="4"/>
    <x v="46"/>
  </r>
  <r>
    <n v="10717"/>
    <n v="69"/>
    <n v="36"/>
    <n v="25"/>
    <n v="5.000000074505806E-2"/>
    <n v="854.99999932944775"/>
    <n v="812.24999872595072"/>
    <n v="362.24999872595072"/>
    <d v="1997-10-24T00:00:00"/>
    <s v="FRANK"/>
    <x v="34"/>
    <x v="4"/>
    <x v="44"/>
  </r>
  <r>
    <n v="10716"/>
    <n v="21"/>
    <n v="10"/>
    <n v="5"/>
    <n v="0"/>
    <n v="50"/>
    <n v="50"/>
    <n v="25"/>
    <d v="1997-10-24T00:00:00"/>
    <s v="RANCH"/>
    <x v="68"/>
    <x v="20"/>
    <x v="47"/>
  </r>
  <r>
    <n v="10716"/>
    <n v="51"/>
    <n v="53"/>
    <n v="7"/>
    <n v="0"/>
    <n v="371"/>
    <n v="371"/>
    <n v="185.5"/>
    <d v="1997-10-24T00:00:00"/>
    <s v="RANCH"/>
    <x v="68"/>
    <x v="20"/>
    <x v="34"/>
  </r>
  <r>
    <n v="10716"/>
    <n v="61"/>
    <n v="28.5"/>
    <n v="10"/>
    <n v="0"/>
    <n v="285"/>
    <n v="285"/>
    <n v="142.5"/>
    <d v="1997-10-24T00:00:00"/>
    <s v="RANCH"/>
    <x v="68"/>
    <x v="20"/>
    <x v="38"/>
  </r>
  <r>
    <n v="10715"/>
    <n v="10"/>
    <n v="31"/>
    <n v="21"/>
    <n v="0"/>
    <n v="651"/>
    <n v="651"/>
    <n v="325.5"/>
    <d v="1997-10-23T00:00:00"/>
    <s v="BONAP"/>
    <x v="59"/>
    <x v="8"/>
    <x v="50"/>
  </r>
  <r>
    <n v="10715"/>
    <n v="71"/>
    <n v="21.5"/>
    <n v="30"/>
    <n v="0"/>
    <n v="645"/>
    <n v="645"/>
    <n v="322.5"/>
    <d v="1997-10-23T00:00:00"/>
    <s v="BONAP"/>
    <x v="59"/>
    <x v="8"/>
    <x v="22"/>
  </r>
  <r>
    <n v="10714"/>
    <n v="2"/>
    <n v="19"/>
    <n v="30"/>
    <n v="0.25"/>
    <n v="427.5"/>
    <n v="320.625"/>
    <n v="35.625"/>
    <d v="1997-10-22T00:00:00"/>
    <s v="SAVEA"/>
    <x v="1"/>
    <x v="1"/>
    <x v="3"/>
  </r>
  <r>
    <n v="10714"/>
    <n v="17"/>
    <n v="39"/>
    <n v="27"/>
    <n v="0.25"/>
    <n v="789.75"/>
    <n v="592.3125"/>
    <n v="65.8125"/>
    <d v="1997-10-22T00:00:00"/>
    <s v="SAVEA"/>
    <x v="1"/>
    <x v="1"/>
    <x v="13"/>
  </r>
  <r>
    <n v="10714"/>
    <n v="47"/>
    <n v="9.5"/>
    <n v="50"/>
    <n v="0.25"/>
    <n v="356.25"/>
    <n v="267.1875"/>
    <n v="29.6875"/>
    <d v="1997-10-22T00:00:00"/>
    <s v="SAVEA"/>
    <x v="1"/>
    <x v="1"/>
    <x v="65"/>
  </r>
  <r>
    <n v="10714"/>
    <n v="56"/>
    <n v="38"/>
    <n v="18"/>
    <n v="0.25"/>
    <n v="513"/>
    <n v="384.75"/>
    <n v="42.75"/>
    <d v="1997-10-22T00:00:00"/>
    <s v="SAVEA"/>
    <x v="1"/>
    <x v="1"/>
    <x v="36"/>
  </r>
  <r>
    <n v="10714"/>
    <n v="58"/>
    <n v="13.25"/>
    <n v="12"/>
    <n v="0.25"/>
    <n v="119.25"/>
    <n v="89.4375"/>
    <n v="9.9375"/>
    <d v="1997-10-22T00:00:00"/>
    <s v="SAVEA"/>
    <x v="1"/>
    <x v="1"/>
    <x v="56"/>
  </r>
  <r>
    <n v="10713"/>
    <n v="10"/>
    <n v="31"/>
    <n v="18"/>
    <n v="0"/>
    <n v="558"/>
    <n v="558"/>
    <n v="279"/>
    <d v="1997-10-22T00:00:00"/>
    <s v="SAVEA"/>
    <x v="1"/>
    <x v="1"/>
    <x v="50"/>
  </r>
  <r>
    <n v="10713"/>
    <n v="26"/>
    <n v="31.23"/>
    <n v="30"/>
    <n v="0"/>
    <n v="936.9"/>
    <n v="936.9"/>
    <n v="468.45"/>
    <d v="1997-10-22T00:00:00"/>
    <s v="SAVEA"/>
    <x v="1"/>
    <x v="1"/>
    <x v="25"/>
  </r>
  <r>
    <n v="10713"/>
    <n v="45"/>
    <n v="9.5"/>
    <n v="110"/>
    <n v="0"/>
    <n v="1045"/>
    <n v="1045"/>
    <n v="522.5"/>
    <d v="1997-10-22T00:00:00"/>
    <s v="SAVEA"/>
    <x v="1"/>
    <x v="1"/>
    <x v="55"/>
  </r>
  <r>
    <n v="10713"/>
    <n v="46"/>
    <n v="12"/>
    <n v="24"/>
    <n v="0"/>
    <n v="288"/>
    <n v="288"/>
    <n v="144"/>
    <d v="1997-10-22T00:00:00"/>
    <s v="SAVEA"/>
    <x v="1"/>
    <x v="1"/>
    <x v="59"/>
  </r>
  <r>
    <n v="10712"/>
    <n v="53"/>
    <n v="32.799999999999997"/>
    <n v="3"/>
    <n v="5.000000074505806E-2"/>
    <n v="93.479999926686276"/>
    <n v="88.805999860703935"/>
    <n v="39.605999860703939"/>
    <d v="1997-10-21T00:00:00"/>
    <s v="HUNGO"/>
    <x v="5"/>
    <x v="5"/>
    <x v="16"/>
  </r>
  <r>
    <n v="10712"/>
    <n v="56"/>
    <n v="38"/>
    <n v="30"/>
    <n v="0"/>
    <n v="1140"/>
    <n v="1140"/>
    <n v="570"/>
    <d v="1997-10-21T00:00:00"/>
    <s v="HUNGO"/>
    <x v="5"/>
    <x v="5"/>
    <x v="36"/>
  </r>
  <r>
    <n v="10711"/>
    <n v="19"/>
    <n v="9.1999999999999993"/>
    <n v="12"/>
    <n v="0"/>
    <n v="110.4"/>
    <n v="110.4"/>
    <n v="55.20000000000001"/>
    <d v="1997-10-21T00:00:00"/>
    <s v="SAVEA"/>
    <x v="1"/>
    <x v="1"/>
    <x v="8"/>
  </r>
  <r>
    <n v="10711"/>
    <n v="41"/>
    <n v="9.65"/>
    <n v="42"/>
    <n v="0"/>
    <n v="405.3"/>
    <n v="405.3"/>
    <n v="202.65"/>
    <d v="1997-10-21T00:00:00"/>
    <s v="SAVEA"/>
    <x v="1"/>
    <x v="1"/>
    <x v="2"/>
  </r>
  <r>
    <n v="10711"/>
    <n v="53"/>
    <n v="32.799999999999997"/>
    <n v="120"/>
    <n v="0"/>
    <n v="3936"/>
    <n v="3936"/>
    <n v="1968.0000000000002"/>
    <d v="1997-10-21T00:00:00"/>
    <s v="SAVEA"/>
    <x v="1"/>
    <x v="1"/>
    <x v="16"/>
  </r>
  <r>
    <n v="10710"/>
    <n v="19"/>
    <n v="9.1999999999999993"/>
    <n v="5"/>
    <n v="0"/>
    <n v="46"/>
    <n v="46"/>
    <n v="23"/>
    <d v="1997-10-20T00:00:00"/>
    <s v="FRANS"/>
    <x v="16"/>
    <x v="11"/>
    <x v="8"/>
  </r>
  <r>
    <n v="10710"/>
    <n v="47"/>
    <n v="9.5"/>
    <n v="5"/>
    <n v="0"/>
    <n v="47.5"/>
    <n v="47.5"/>
    <n v="23.75"/>
    <d v="1997-10-20T00:00:00"/>
    <s v="FRANS"/>
    <x v="16"/>
    <x v="11"/>
    <x v="65"/>
  </r>
  <r>
    <n v="10709"/>
    <n v="8"/>
    <n v="40"/>
    <n v="40"/>
    <n v="0"/>
    <n v="1600"/>
    <n v="1600"/>
    <n v="800"/>
    <d v="1997-10-17T00:00:00"/>
    <s v="GOURL"/>
    <x v="7"/>
    <x v="7"/>
    <x v="57"/>
  </r>
  <r>
    <n v="10709"/>
    <n v="51"/>
    <n v="53"/>
    <n v="28"/>
    <n v="0"/>
    <n v="1484"/>
    <n v="1484"/>
    <n v="742"/>
    <d v="1997-10-17T00:00:00"/>
    <s v="GOURL"/>
    <x v="7"/>
    <x v="7"/>
    <x v="34"/>
  </r>
  <r>
    <n v="10709"/>
    <n v="60"/>
    <n v="34"/>
    <n v="10"/>
    <n v="0"/>
    <n v="340"/>
    <n v="340"/>
    <n v="170"/>
    <d v="1997-10-17T00:00:00"/>
    <s v="GOURL"/>
    <x v="7"/>
    <x v="7"/>
    <x v="30"/>
  </r>
  <r>
    <n v="10708"/>
    <n v="5"/>
    <n v="21.35"/>
    <n v="4"/>
    <n v="0"/>
    <n v="85.4"/>
    <n v="85.4"/>
    <n v="42.7"/>
    <d v="1997-10-17T00:00:00"/>
    <s v="THEBI"/>
    <x v="46"/>
    <x v="1"/>
    <x v="7"/>
  </r>
  <r>
    <n v="10708"/>
    <n v="36"/>
    <n v="19"/>
    <n v="5"/>
    <n v="0"/>
    <n v="95"/>
    <n v="95"/>
    <n v="47.5"/>
    <d v="1997-10-17T00:00:00"/>
    <s v="THEBI"/>
    <x v="46"/>
    <x v="1"/>
    <x v="11"/>
  </r>
  <r>
    <n v="10707"/>
    <n v="55"/>
    <n v="24"/>
    <n v="21"/>
    <n v="0"/>
    <n v="504"/>
    <n v="504"/>
    <n v="252"/>
    <d v="1997-10-16T00:00:00"/>
    <s v="AROUT"/>
    <x v="30"/>
    <x v="2"/>
    <x v="17"/>
  </r>
  <r>
    <n v="10707"/>
    <n v="57"/>
    <n v="19.5"/>
    <n v="40"/>
    <n v="0"/>
    <n v="780"/>
    <n v="780"/>
    <n v="390"/>
    <d v="1997-10-16T00:00:00"/>
    <s v="AROUT"/>
    <x v="30"/>
    <x v="2"/>
    <x v="42"/>
  </r>
  <r>
    <n v="10707"/>
    <n v="70"/>
    <n v="15"/>
    <n v="28"/>
    <n v="0.15000000596046451"/>
    <n v="356.99999749660492"/>
    <n v="303.44999574422837"/>
    <n v="93.449995744228374"/>
    <d v="1997-10-16T00:00:00"/>
    <s v="AROUT"/>
    <x v="30"/>
    <x v="2"/>
    <x v="39"/>
  </r>
  <r>
    <n v="10706"/>
    <n v="16"/>
    <n v="17.45"/>
    <n v="20"/>
    <n v="0"/>
    <n v="349"/>
    <n v="349"/>
    <n v="174.5"/>
    <d v="1997-10-16T00:00:00"/>
    <s v="OLDWO"/>
    <x v="23"/>
    <x v="1"/>
    <x v="6"/>
  </r>
  <r>
    <n v="10706"/>
    <n v="43"/>
    <n v="46"/>
    <n v="24"/>
    <n v="0"/>
    <n v="1104"/>
    <n v="1104"/>
    <n v="552"/>
    <d v="1997-10-16T00:00:00"/>
    <s v="OLDWO"/>
    <x v="23"/>
    <x v="1"/>
    <x v="28"/>
  </r>
  <r>
    <n v="10706"/>
    <n v="59"/>
    <n v="55"/>
    <n v="8"/>
    <n v="0"/>
    <n v="440"/>
    <n v="440"/>
    <n v="220"/>
    <d v="1997-10-16T00:00:00"/>
    <s v="OLDWO"/>
    <x v="23"/>
    <x v="1"/>
    <x v="5"/>
  </r>
  <r>
    <n v="10705"/>
    <n v="31"/>
    <n v="12.5"/>
    <n v="20"/>
    <n v="0"/>
    <n v="250"/>
    <n v="250"/>
    <n v="125"/>
    <d v="1997-10-15T00:00:00"/>
    <s v="HILAA"/>
    <x v="15"/>
    <x v="10"/>
    <x v="52"/>
  </r>
  <r>
    <n v="10705"/>
    <n v="32"/>
    <n v="32"/>
    <n v="4"/>
    <n v="0"/>
    <n v="128"/>
    <n v="128"/>
    <n v="64"/>
    <d v="1997-10-15T00:00:00"/>
    <s v="HILAA"/>
    <x v="15"/>
    <x v="10"/>
    <x v="29"/>
  </r>
  <r>
    <n v="10704"/>
    <n v="4"/>
    <n v="22"/>
    <n v="6"/>
    <n v="0"/>
    <n v="132"/>
    <n v="132"/>
    <n v="66"/>
    <d v="1997-10-14T00:00:00"/>
    <s v="QUEEN"/>
    <x v="55"/>
    <x v="7"/>
    <x v="60"/>
  </r>
  <r>
    <n v="10704"/>
    <n v="24"/>
    <n v="4.5"/>
    <n v="35"/>
    <n v="0"/>
    <n v="157.5"/>
    <n v="157.5"/>
    <n v="78.75"/>
    <d v="1997-10-14T00:00:00"/>
    <s v="QUEEN"/>
    <x v="55"/>
    <x v="7"/>
    <x v="19"/>
  </r>
  <r>
    <n v="10704"/>
    <n v="48"/>
    <n v="12.75"/>
    <n v="24"/>
    <n v="0"/>
    <n v="306"/>
    <n v="306"/>
    <n v="153"/>
    <d v="1997-10-14T00:00:00"/>
    <s v="QUEEN"/>
    <x v="55"/>
    <x v="7"/>
    <x v="75"/>
  </r>
  <r>
    <n v="10703"/>
    <n v="2"/>
    <n v="19"/>
    <n v="5"/>
    <n v="0"/>
    <n v="95"/>
    <n v="95"/>
    <n v="47.5"/>
    <d v="1997-10-14T00:00:00"/>
    <s v="FOLKO"/>
    <x v="22"/>
    <x v="15"/>
    <x v="3"/>
  </r>
  <r>
    <n v="10703"/>
    <n v="59"/>
    <n v="55"/>
    <n v="35"/>
    <n v="0"/>
    <n v="1925"/>
    <n v="1925"/>
    <n v="962.5"/>
    <d v="1997-10-14T00:00:00"/>
    <s v="FOLKO"/>
    <x v="22"/>
    <x v="15"/>
    <x v="5"/>
  </r>
  <r>
    <n v="10703"/>
    <n v="73"/>
    <n v="15"/>
    <n v="35"/>
    <n v="0"/>
    <n v="525"/>
    <n v="525"/>
    <n v="262.5"/>
    <d v="1997-10-14T00:00:00"/>
    <s v="FOLKO"/>
    <x v="22"/>
    <x v="15"/>
    <x v="71"/>
  </r>
  <r>
    <n v="10702"/>
    <n v="3"/>
    <n v="10"/>
    <n v="6"/>
    <n v="0"/>
    <n v="60"/>
    <n v="60"/>
    <n v="30"/>
    <d v="1997-10-13T00:00:00"/>
    <s v="ALFKI"/>
    <x v="35"/>
    <x v="4"/>
    <x v="51"/>
  </r>
  <r>
    <n v="10702"/>
    <n v="76"/>
    <n v="18"/>
    <n v="15"/>
    <n v="0"/>
    <n v="270"/>
    <n v="270"/>
    <n v="135"/>
    <d v="1997-10-13T00:00:00"/>
    <s v="ALFKI"/>
    <x v="35"/>
    <x v="4"/>
    <x v="43"/>
  </r>
  <r>
    <n v="10701"/>
    <n v="59"/>
    <n v="55"/>
    <n v="42"/>
    <n v="0.15000000596046451"/>
    <n v="1963.4999862313271"/>
    <n v="1668.9749765932561"/>
    <n v="513.97497659325609"/>
    <d v="1997-10-13T00:00:00"/>
    <s v="HUNGO"/>
    <x v="5"/>
    <x v="5"/>
    <x v="5"/>
  </r>
  <r>
    <n v="10701"/>
    <n v="71"/>
    <n v="21.5"/>
    <n v="20"/>
    <n v="0.15000000596046451"/>
    <n v="365.49999743700027"/>
    <n v="310.67499564290046"/>
    <n v="95.674995642900456"/>
    <d v="1997-10-13T00:00:00"/>
    <s v="HUNGO"/>
    <x v="5"/>
    <x v="5"/>
    <x v="22"/>
  </r>
  <r>
    <n v="10701"/>
    <n v="76"/>
    <n v="18"/>
    <n v="35"/>
    <n v="0.15000000596046451"/>
    <n v="535.49999624490738"/>
    <n v="455.17499361634259"/>
    <n v="140.17499361634259"/>
    <d v="1997-10-13T00:00:00"/>
    <s v="HUNGO"/>
    <x v="5"/>
    <x v="5"/>
    <x v="43"/>
  </r>
  <r>
    <n v="10700"/>
    <n v="1"/>
    <n v="18"/>
    <n v="5"/>
    <n v="0.20000000298023221"/>
    <n v="71.999999731779099"/>
    <n v="57.599999570846556"/>
    <n v="12.599999570846556"/>
    <d v="1997-10-10T00:00:00"/>
    <s v="SAVEA"/>
    <x v="1"/>
    <x v="1"/>
    <x v="1"/>
  </r>
  <r>
    <n v="10700"/>
    <n v="34"/>
    <n v="14"/>
    <n v="12"/>
    <n v="0.20000000298023221"/>
    <n v="134.39999949932101"/>
    <n v="107.5199991989136"/>
    <n v="23.519999198913595"/>
    <d v="1997-10-10T00:00:00"/>
    <s v="SAVEA"/>
    <x v="1"/>
    <x v="1"/>
    <x v="9"/>
  </r>
  <r>
    <n v="10700"/>
    <n v="68"/>
    <n v="12.5"/>
    <n v="40"/>
    <n v="0.20000000298023221"/>
    <n v="399.99999850988388"/>
    <n v="319.99999761581421"/>
    <n v="69.999997615814209"/>
    <d v="1997-10-10T00:00:00"/>
    <s v="SAVEA"/>
    <x v="1"/>
    <x v="1"/>
    <x v="18"/>
  </r>
  <r>
    <n v="10700"/>
    <n v="71"/>
    <n v="21.5"/>
    <n v="60"/>
    <n v="0.20000000298023221"/>
    <n v="1031.9999961555"/>
    <n v="825.5999938488003"/>
    <n v="180.5999938488003"/>
    <d v="1997-10-10T00:00:00"/>
    <s v="SAVEA"/>
    <x v="1"/>
    <x v="1"/>
    <x v="22"/>
  </r>
  <r>
    <n v="10699"/>
    <n v="47"/>
    <n v="9.5"/>
    <n v="12"/>
    <n v="0"/>
    <n v="114"/>
    <n v="114"/>
    <n v="57"/>
    <d v="1997-10-09T00:00:00"/>
    <s v="MORGK"/>
    <x v="58"/>
    <x v="4"/>
    <x v="65"/>
  </r>
  <r>
    <n v="10698"/>
    <n v="11"/>
    <n v="21"/>
    <n v="15"/>
    <n v="0"/>
    <n v="315"/>
    <n v="315"/>
    <n v="157.5"/>
    <d v="1997-10-09T00:00:00"/>
    <s v="ERNSH"/>
    <x v="29"/>
    <x v="12"/>
    <x v="14"/>
  </r>
  <r>
    <n v="10698"/>
    <n v="17"/>
    <n v="39"/>
    <n v="8"/>
    <n v="5.000000074505806E-2"/>
    <n v="296.39999976754189"/>
    <n v="281.57999955832958"/>
    <n v="125.57999955832958"/>
    <d v="1997-10-09T00:00:00"/>
    <s v="ERNSH"/>
    <x v="29"/>
    <x v="12"/>
    <x v="13"/>
  </r>
  <r>
    <n v="10698"/>
    <n v="29"/>
    <n v="123.79"/>
    <n v="12"/>
    <n v="5.000000074505806E-2"/>
    <n v="1411.205998893231"/>
    <n v="1340.6456978971391"/>
    <n v="597.90569789713913"/>
    <d v="1997-10-09T00:00:00"/>
    <s v="ERNSH"/>
    <x v="29"/>
    <x v="12"/>
    <x v="23"/>
  </r>
  <r>
    <n v="10698"/>
    <n v="65"/>
    <n v="21.05"/>
    <n v="65"/>
    <n v="5.000000074505806E-2"/>
    <n v="1299.8374989805741"/>
    <n v="1234.8456230630909"/>
    <n v="550.7206230630909"/>
    <d v="1997-10-09T00:00:00"/>
    <s v="ERNSH"/>
    <x v="29"/>
    <x v="12"/>
    <x v="40"/>
  </r>
  <r>
    <n v="10698"/>
    <n v="70"/>
    <n v="15"/>
    <n v="8"/>
    <n v="5.000000074505806E-2"/>
    <n v="113.999999910593"/>
    <n v="108.29999983012674"/>
    <n v="48.299999830126737"/>
    <d v="1997-10-09T00:00:00"/>
    <s v="ERNSH"/>
    <x v="29"/>
    <x v="12"/>
    <x v="39"/>
  </r>
  <r>
    <n v="10697"/>
    <n v="19"/>
    <n v="9.1999999999999993"/>
    <n v="7"/>
    <n v="0.25"/>
    <n v="48.3"/>
    <n v="36.224999999999994"/>
    <n v="4.0249999999999986"/>
    <d v="1997-10-08T00:00:00"/>
    <s v="LINOD"/>
    <x v="32"/>
    <x v="10"/>
    <x v="8"/>
  </r>
  <r>
    <n v="10697"/>
    <n v="35"/>
    <n v="18"/>
    <n v="9"/>
    <n v="0.25"/>
    <n v="121.5"/>
    <n v="91.125"/>
    <n v="10.125"/>
    <d v="1997-10-08T00:00:00"/>
    <s v="LINOD"/>
    <x v="32"/>
    <x v="10"/>
    <x v="33"/>
  </r>
  <r>
    <n v="10697"/>
    <n v="58"/>
    <n v="13.25"/>
    <n v="30"/>
    <n v="0.25"/>
    <n v="298.125"/>
    <n v="223.59375"/>
    <n v="24.84375"/>
    <d v="1997-10-08T00:00:00"/>
    <s v="LINOD"/>
    <x v="32"/>
    <x v="10"/>
    <x v="56"/>
  </r>
  <r>
    <n v="10697"/>
    <n v="70"/>
    <n v="15"/>
    <n v="30"/>
    <n v="0.25"/>
    <n v="337.5"/>
    <n v="253.125"/>
    <n v="28.125"/>
    <d v="1997-10-08T00:00:00"/>
    <s v="LINOD"/>
    <x v="32"/>
    <x v="10"/>
    <x v="39"/>
  </r>
  <r>
    <n v="10696"/>
    <n v="17"/>
    <n v="39"/>
    <n v="20"/>
    <n v="0"/>
    <n v="780"/>
    <n v="780"/>
    <n v="390"/>
    <d v="1997-10-08T00:00:00"/>
    <s v="WHITC"/>
    <x v="8"/>
    <x v="1"/>
    <x v="13"/>
  </r>
  <r>
    <n v="10696"/>
    <n v="46"/>
    <n v="12"/>
    <n v="18"/>
    <n v="0"/>
    <n v="216"/>
    <n v="216"/>
    <n v="108"/>
    <d v="1997-10-08T00:00:00"/>
    <s v="WHITC"/>
    <x v="8"/>
    <x v="1"/>
    <x v="59"/>
  </r>
  <r>
    <n v="10695"/>
    <n v="8"/>
    <n v="40"/>
    <n v="10"/>
    <n v="0"/>
    <n v="400"/>
    <n v="400"/>
    <n v="200"/>
    <d v="1997-10-07T00:00:00"/>
    <s v="WILMK"/>
    <x v="39"/>
    <x v="16"/>
    <x v="57"/>
  </r>
  <r>
    <n v="10695"/>
    <n v="12"/>
    <n v="38"/>
    <n v="4"/>
    <n v="0"/>
    <n v="152"/>
    <n v="152"/>
    <n v="76"/>
    <d v="1997-10-07T00:00:00"/>
    <s v="WILMK"/>
    <x v="39"/>
    <x v="16"/>
    <x v="15"/>
  </r>
  <r>
    <n v="10695"/>
    <n v="24"/>
    <n v="4.5"/>
    <n v="20"/>
    <n v="0"/>
    <n v="90"/>
    <n v="90"/>
    <n v="45"/>
    <d v="1997-10-07T00:00:00"/>
    <s v="WILMK"/>
    <x v="39"/>
    <x v="16"/>
    <x v="19"/>
  </r>
  <r>
    <n v="10694"/>
    <n v="7"/>
    <n v="30"/>
    <n v="90"/>
    <n v="0"/>
    <n v="2700"/>
    <n v="2700"/>
    <n v="1350"/>
    <d v="1997-10-06T00:00:00"/>
    <s v="QUICK"/>
    <x v="25"/>
    <x v="4"/>
    <x v="10"/>
  </r>
  <r>
    <n v="10694"/>
    <n v="59"/>
    <n v="55"/>
    <n v="25"/>
    <n v="0"/>
    <n v="1375"/>
    <n v="1375"/>
    <n v="687.5"/>
    <d v="1997-10-06T00:00:00"/>
    <s v="QUICK"/>
    <x v="25"/>
    <x v="4"/>
    <x v="5"/>
  </r>
  <r>
    <n v="10694"/>
    <n v="70"/>
    <n v="15"/>
    <n v="50"/>
    <n v="0"/>
    <n v="750"/>
    <n v="750"/>
    <n v="375"/>
    <d v="1997-10-06T00:00:00"/>
    <s v="QUICK"/>
    <x v="25"/>
    <x v="4"/>
    <x v="39"/>
  </r>
  <r>
    <n v="10693"/>
    <n v="9"/>
    <n v="97"/>
    <n v="6"/>
    <n v="0"/>
    <n v="582"/>
    <n v="582"/>
    <n v="291"/>
    <d v="1997-10-06T00:00:00"/>
    <s v="WHITC"/>
    <x v="8"/>
    <x v="1"/>
    <x v="73"/>
  </r>
  <r>
    <n v="10693"/>
    <n v="54"/>
    <n v="7.45"/>
    <n v="60"/>
    <n v="0.15000000596046451"/>
    <n v="379.94999733567238"/>
    <n v="322.95749547064304"/>
    <n v="99.457495470643039"/>
    <d v="1997-10-06T00:00:00"/>
    <s v="WHITC"/>
    <x v="8"/>
    <x v="1"/>
    <x v="46"/>
  </r>
  <r>
    <n v="10693"/>
    <n v="69"/>
    <n v="36"/>
    <n v="30"/>
    <n v="0.15000000596046451"/>
    <n v="917.99999356269836"/>
    <n v="780.29998905658726"/>
    <n v="240.29998905658726"/>
    <d v="1997-10-06T00:00:00"/>
    <s v="WHITC"/>
    <x v="8"/>
    <x v="1"/>
    <x v="44"/>
  </r>
  <r>
    <n v="10693"/>
    <n v="73"/>
    <n v="15"/>
    <n v="15"/>
    <n v="0.15000000596046451"/>
    <n v="191.24999865889549"/>
    <n v="162.56249772012234"/>
    <n v="50.062497720122337"/>
    <d v="1997-10-06T00:00:00"/>
    <s v="WHITC"/>
    <x v="8"/>
    <x v="1"/>
    <x v="71"/>
  </r>
  <r>
    <n v="10692"/>
    <n v="63"/>
    <n v="43.9"/>
    <n v="20"/>
    <n v="0"/>
    <n v="878"/>
    <n v="878"/>
    <n v="439"/>
    <d v="1997-10-03T00:00:00"/>
    <s v="ALFKI"/>
    <x v="35"/>
    <x v="4"/>
    <x v="35"/>
  </r>
  <r>
    <n v="10691"/>
    <n v="1"/>
    <n v="18"/>
    <n v="30"/>
    <n v="0"/>
    <n v="540"/>
    <n v="540"/>
    <n v="270"/>
    <d v="1997-10-03T00:00:00"/>
    <s v="QUICK"/>
    <x v="25"/>
    <x v="4"/>
    <x v="1"/>
  </r>
  <r>
    <n v="10691"/>
    <n v="29"/>
    <n v="123.79"/>
    <n v="40"/>
    <n v="0"/>
    <n v="4951.6000000000004"/>
    <n v="4951.6000000000004"/>
    <n v="2475.8000000000002"/>
    <d v="1997-10-03T00:00:00"/>
    <s v="QUICK"/>
    <x v="25"/>
    <x v="4"/>
    <x v="23"/>
  </r>
  <r>
    <n v="10691"/>
    <n v="43"/>
    <n v="46"/>
    <n v="40"/>
    <n v="0"/>
    <n v="1840"/>
    <n v="1840"/>
    <n v="920"/>
    <d v="1997-10-03T00:00:00"/>
    <s v="QUICK"/>
    <x v="25"/>
    <x v="4"/>
    <x v="28"/>
  </r>
  <r>
    <n v="10691"/>
    <n v="44"/>
    <n v="19.45"/>
    <n v="24"/>
    <n v="0"/>
    <n v="466.8"/>
    <n v="466.8"/>
    <n v="233.40000000000003"/>
    <d v="1997-10-03T00:00:00"/>
    <s v="QUICK"/>
    <x v="25"/>
    <x v="4"/>
    <x v="37"/>
  </r>
  <r>
    <n v="10691"/>
    <n v="62"/>
    <n v="49.3"/>
    <n v="48"/>
    <n v="0"/>
    <n v="2366.4"/>
    <n v="2366.4"/>
    <n v="1183.2000000000003"/>
    <d v="1997-10-03T00:00:00"/>
    <s v="QUICK"/>
    <x v="25"/>
    <x v="4"/>
    <x v="26"/>
  </r>
  <r>
    <n v="10690"/>
    <n v="56"/>
    <n v="38"/>
    <n v="20"/>
    <n v="0.25"/>
    <n v="570"/>
    <n v="427.5"/>
    <n v="47.5"/>
    <d v="1997-10-02T00:00:00"/>
    <s v="HANAR"/>
    <x v="10"/>
    <x v="7"/>
    <x v="36"/>
  </r>
  <r>
    <n v="10690"/>
    <n v="77"/>
    <n v="13"/>
    <n v="30"/>
    <n v="0.25"/>
    <n v="292.5"/>
    <n v="219.375"/>
    <n v="24.375"/>
    <d v="1997-10-02T00:00:00"/>
    <s v="HANAR"/>
    <x v="10"/>
    <x v="7"/>
    <x v="32"/>
  </r>
  <r>
    <n v="10689"/>
    <n v="1"/>
    <n v="18"/>
    <n v="35"/>
    <n v="0.25"/>
    <n v="472.5"/>
    <n v="354.375"/>
    <n v="39.375"/>
    <d v="1997-10-01T00:00:00"/>
    <s v="BERGS"/>
    <x v="66"/>
    <x v="15"/>
    <x v="1"/>
  </r>
  <r>
    <n v="10688"/>
    <n v="10"/>
    <n v="31"/>
    <n v="18"/>
    <n v="0.10000000149011611"/>
    <n v="502.19999916851521"/>
    <n v="451.97999850332735"/>
    <n v="172.97999850332735"/>
    <d v="1997-10-01T00:00:00"/>
    <s v="VAFFE"/>
    <x v="45"/>
    <x v="19"/>
    <x v="50"/>
  </r>
  <r>
    <n v="10688"/>
    <n v="28"/>
    <n v="45.6"/>
    <n v="60"/>
    <n v="0.10000000149011611"/>
    <n v="2462.3999959230418"/>
    <n v="2216.1599926614758"/>
    <n v="848.15999266147583"/>
    <d v="1997-10-01T00:00:00"/>
    <s v="VAFFE"/>
    <x v="45"/>
    <x v="19"/>
    <x v="66"/>
  </r>
  <r>
    <n v="10688"/>
    <n v="34"/>
    <n v="14"/>
    <n v="14"/>
    <n v="0"/>
    <n v="196"/>
    <n v="196"/>
    <n v="98"/>
    <d v="1997-10-01T00:00:00"/>
    <s v="VAFFE"/>
    <x v="45"/>
    <x v="19"/>
    <x v="9"/>
  </r>
  <r>
    <n v="10687"/>
    <n v="9"/>
    <n v="97"/>
    <n v="50"/>
    <n v="0.25"/>
    <n v="3637.5"/>
    <n v="2728.125"/>
    <n v="303.125"/>
    <d v="1997-09-30T00:00:00"/>
    <s v="HUNGO"/>
    <x v="5"/>
    <x v="5"/>
    <x v="73"/>
  </r>
  <r>
    <n v="10687"/>
    <n v="29"/>
    <n v="123.79"/>
    <n v="10"/>
    <n v="0"/>
    <n v="1237.9000000000001"/>
    <n v="1237.9000000000001"/>
    <n v="618.95000000000005"/>
    <d v="1997-09-30T00:00:00"/>
    <s v="HUNGO"/>
    <x v="5"/>
    <x v="5"/>
    <x v="23"/>
  </r>
  <r>
    <n v="10687"/>
    <n v="36"/>
    <n v="19"/>
    <n v="6"/>
    <n v="0.25"/>
    <n v="85.5"/>
    <n v="64.125"/>
    <n v="7.125"/>
    <d v="1997-09-30T00:00:00"/>
    <s v="HUNGO"/>
    <x v="5"/>
    <x v="5"/>
    <x v="11"/>
  </r>
  <r>
    <n v="10686"/>
    <n v="17"/>
    <n v="39"/>
    <n v="30"/>
    <n v="0.20000000298023221"/>
    <n v="935.99999651312828"/>
    <n v="748.79999442100529"/>
    <n v="163.79999442100529"/>
    <d v="1997-09-30T00:00:00"/>
    <s v="PICCO"/>
    <x v="17"/>
    <x v="12"/>
    <x v="13"/>
  </r>
  <r>
    <n v="10686"/>
    <n v="26"/>
    <n v="31.23"/>
    <n v="15"/>
    <n v="0"/>
    <n v="468.45"/>
    <n v="468.45"/>
    <n v="234.22499999999999"/>
    <d v="1997-09-30T00:00:00"/>
    <s v="PICCO"/>
    <x v="17"/>
    <x v="12"/>
    <x v="25"/>
  </r>
  <r>
    <n v="10685"/>
    <n v="10"/>
    <n v="31"/>
    <n v="20"/>
    <n v="0"/>
    <n v="620"/>
    <n v="620"/>
    <n v="310"/>
    <d v="1997-09-29T00:00:00"/>
    <s v="GOURL"/>
    <x v="7"/>
    <x v="7"/>
    <x v="50"/>
  </r>
  <r>
    <n v="10685"/>
    <n v="41"/>
    <n v="9.65"/>
    <n v="4"/>
    <n v="0"/>
    <n v="38.6"/>
    <n v="38.6"/>
    <n v="19.3"/>
    <d v="1997-09-29T00:00:00"/>
    <s v="GOURL"/>
    <x v="7"/>
    <x v="7"/>
    <x v="2"/>
  </r>
  <r>
    <n v="10685"/>
    <n v="47"/>
    <n v="9.5"/>
    <n v="15"/>
    <n v="0"/>
    <n v="142.5"/>
    <n v="142.5"/>
    <n v="71.25"/>
    <d v="1997-09-29T00:00:00"/>
    <s v="GOURL"/>
    <x v="7"/>
    <x v="7"/>
    <x v="65"/>
  </r>
  <r>
    <n v="10684"/>
    <n v="40"/>
    <n v="18.399999999999999"/>
    <n v="20"/>
    <n v="0"/>
    <n v="368"/>
    <n v="368"/>
    <n v="184"/>
    <d v="1997-09-26T00:00:00"/>
    <s v="OTTIK"/>
    <x v="27"/>
    <x v="4"/>
    <x v="27"/>
  </r>
  <r>
    <n v="10684"/>
    <n v="47"/>
    <n v="9.5"/>
    <n v="40"/>
    <n v="0"/>
    <n v="380"/>
    <n v="380"/>
    <n v="190"/>
    <d v="1997-09-26T00:00:00"/>
    <s v="OTTIK"/>
    <x v="27"/>
    <x v="4"/>
    <x v="65"/>
  </r>
  <r>
    <n v="10684"/>
    <n v="60"/>
    <n v="34"/>
    <n v="30"/>
    <n v="0"/>
    <n v="1020"/>
    <n v="1020"/>
    <n v="510"/>
    <d v="1997-09-26T00:00:00"/>
    <s v="OTTIK"/>
    <x v="27"/>
    <x v="4"/>
    <x v="30"/>
  </r>
  <r>
    <n v="10683"/>
    <n v="52"/>
    <n v="7"/>
    <n v="9"/>
    <n v="0"/>
    <n v="63"/>
    <n v="63"/>
    <n v="31.5"/>
    <d v="1997-09-26T00:00:00"/>
    <s v="DUMON"/>
    <x v="69"/>
    <x v="8"/>
    <x v="41"/>
  </r>
  <r>
    <n v="10682"/>
    <n v="33"/>
    <n v="2.5"/>
    <n v="30"/>
    <n v="0"/>
    <n v="75"/>
    <n v="75"/>
    <n v="37.5"/>
    <d v="1997-09-25T00:00:00"/>
    <s v="ANTON"/>
    <x v="73"/>
    <x v="0"/>
    <x v="31"/>
  </r>
  <r>
    <n v="10682"/>
    <n v="66"/>
    <n v="17"/>
    <n v="4"/>
    <n v="0"/>
    <n v="68"/>
    <n v="68"/>
    <n v="34"/>
    <d v="1997-09-25T00:00:00"/>
    <s v="ANTON"/>
    <x v="73"/>
    <x v="0"/>
    <x v="74"/>
  </r>
  <r>
    <n v="10682"/>
    <n v="75"/>
    <n v="7.75"/>
    <n v="30"/>
    <n v="0"/>
    <n v="232.5"/>
    <n v="232.5"/>
    <n v="116.25"/>
    <d v="1997-09-25T00:00:00"/>
    <s v="ANTON"/>
    <x v="73"/>
    <x v="0"/>
    <x v="62"/>
  </r>
  <r>
    <n v="10681"/>
    <n v="19"/>
    <n v="9.1999999999999993"/>
    <n v="30"/>
    <n v="0.10000000149011611"/>
    <n v="248.39999958872801"/>
    <n v="223.55999925971037"/>
    <n v="85.559999259710366"/>
    <d v="1997-09-25T00:00:00"/>
    <s v="GREAL"/>
    <x v="38"/>
    <x v="1"/>
    <x v="8"/>
  </r>
  <r>
    <n v="10681"/>
    <n v="21"/>
    <n v="10"/>
    <n v="12"/>
    <n v="0.10000000149011611"/>
    <n v="107.99999982118609"/>
    <n v="97.199999678134944"/>
    <n v="37.199999678134944"/>
    <d v="1997-09-25T00:00:00"/>
    <s v="GREAL"/>
    <x v="38"/>
    <x v="1"/>
    <x v="47"/>
  </r>
  <r>
    <n v="10681"/>
    <n v="64"/>
    <n v="33.25"/>
    <n v="28"/>
    <n v="0"/>
    <n v="931"/>
    <n v="931"/>
    <n v="465.5"/>
    <d v="1997-09-25T00:00:00"/>
    <s v="GREAL"/>
    <x v="38"/>
    <x v="1"/>
    <x v="21"/>
  </r>
  <r>
    <n v="10680"/>
    <n v="16"/>
    <n v="17.45"/>
    <n v="50"/>
    <n v="0.25"/>
    <n v="654.375"/>
    <n v="490.78125"/>
    <n v="54.53125"/>
    <d v="1997-09-24T00:00:00"/>
    <s v="OLDWO"/>
    <x v="23"/>
    <x v="1"/>
    <x v="6"/>
  </r>
  <r>
    <n v="10680"/>
    <n v="31"/>
    <n v="12.5"/>
    <n v="20"/>
    <n v="0.25"/>
    <n v="187.5"/>
    <n v="140.625"/>
    <n v="15.625"/>
    <d v="1997-09-24T00:00:00"/>
    <s v="OLDWO"/>
    <x v="23"/>
    <x v="1"/>
    <x v="52"/>
  </r>
  <r>
    <n v="10680"/>
    <n v="42"/>
    <n v="12.5"/>
    <n v="40"/>
    <n v="0.25"/>
    <n v="420"/>
    <n v="315"/>
    <n v="35"/>
    <d v="1997-09-24T00:00:00"/>
    <s v="OLDWO"/>
    <x v="23"/>
    <x v="1"/>
    <x v="45"/>
  </r>
  <r>
    <n v="10679"/>
    <n v="59"/>
    <n v="12.5"/>
    <n v="12"/>
    <n v="0"/>
    <n v="660"/>
    <n v="660"/>
    <n v="330"/>
    <d v="1997-09-23T00:00:00"/>
    <s v="BLONP"/>
    <x v="82"/>
    <x v="8"/>
    <x v="5"/>
  </r>
  <r>
    <n v="10678"/>
    <n v="12"/>
    <n v="12.5"/>
    <n v="100"/>
    <n v="0"/>
    <n v="3800"/>
    <n v="3800"/>
    <n v="1900"/>
    <d v="1997-09-23T00:00:00"/>
    <s v="SAVEA"/>
    <x v="1"/>
    <x v="1"/>
    <x v="15"/>
  </r>
  <r>
    <n v="10678"/>
    <n v="33"/>
    <n v="12.5"/>
    <n v="30"/>
    <n v="0"/>
    <n v="75"/>
    <n v="75"/>
    <n v="37.5"/>
    <d v="1997-09-23T00:00:00"/>
    <s v="SAVEA"/>
    <x v="1"/>
    <x v="1"/>
    <x v="31"/>
  </r>
  <r>
    <n v="10678"/>
    <n v="41"/>
    <n v="12.5"/>
    <n v="120"/>
    <n v="0"/>
    <n v="1158"/>
    <n v="1158"/>
    <n v="579"/>
    <d v="1997-09-23T00:00:00"/>
    <s v="SAVEA"/>
    <x v="1"/>
    <x v="1"/>
    <x v="2"/>
  </r>
  <r>
    <n v="10678"/>
    <n v="54"/>
    <n v="12.5"/>
    <n v="30"/>
    <n v="0"/>
    <n v="223.5"/>
    <n v="223.5"/>
    <n v="111.75"/>
    <d v="1997-09-23T00:00:00"/>
    <s v="SAVEA"/>
    <x v="1"/>
    <x v="1"/>
    <x v="46"/>
  </r>
  <r>
    <n v="10677"/>
    <n v="26"/>
    <n v="12.5"/>
    <n v="30"/>
    <n v="0.15000000596046451"/>
    <n v="796.36499441564081"/>
    <n v="676.91024050658939"/>
    <n v="208.4602405065894"/>
    <d v="1997-09-22T00:00:00"/>
    <s v="ANTON"/>
    <x v="73"/>
    <x v="0"/>
    <x v="25"/>
  </r>
  <r>
    <n v="10677"/>
    <n v="33"/>
    <n v="12.5"/>
    <n v="8"/>
    <n v="0.15000000596046451"/>
    <n v="16.99999988079071"/>
    <n v="14.449999797344208"/>
    <n v="4.4499997973442085"/>
    <d v="1997-09-22T00:00:00"/>
    <s v="ANTON"/>
    <x v="73"/>
    <x v="0"/>
    <x v="31"/>
  </r>
  <r>
    <n v="10676"/>
    <n v="10"/>
    <n v="12.5"/>
    <n v="2"/>
    <n v="0"/>
    <n v="62"/>
    <n v="62"/>
    <n v="31"/>
    <d v="1997-09-22T00:00:00"/>
    <s v="TORTU"/>
    <x v="0"/>
    <x v="0"/>
    <x v="50"/>
  </r>
  <r>
    <n v="10676"/>
    <n v="19"/>
    <n v="12.5"/>
    <n v="7"/>
    <n v="0"/>
    <n v="64.399999999999991"/>
    <n v="64.399999999999991"/>
    <n v="32.199999999999996"/>
    <d v="1997-09-22T00:00:00"/>
    <s v="TORTU"/>
    <x v="0"/>
    <x v="0"/>
    <x v="8"/>
  </r>
  <r>
    <n v="10676"/>
    <n v="44"/>
    <n v="12.5"/>
    <n v="21"/>
    <n v="0"/>
    <n v="408.45"/>
    <n v="408.45"/>
    <n v="204.22499999999999"/>
    <d v="1997-09-22T00:00:00"/>
    <s v="TORTU"/>
    <x v="0"/>
    <x v="0"/>
    <x v="37"/>
  </r>
  <r>
    <n v="10675"/>
    <n v="14"/>
    <n v="12.5"/>
    <n v="30"/>
    <n v="0"/>
    <n v="697.5"/>
    <n v="697.5"/>
    <n v="348.75"/>
    <d v="1997-09-19T00:00:00"/>
    <s v="FRANK"/>
    <x v="34"/>
    <x v="4"/>
    <x v="72"/>
  </r>
  <r>
    <n v="10675"/>
    <n v="53"/>
    <n v="12.5"/>
    <n v="10"/>
    <n v="0"/>
    <n v="328"/>
    <n v="328"/>
    <n v="164"/>
    <d v="1997-09-19T00:00:00"/>
    <s v="FRANK"/>
    <x v="34"/>
    <x v="4"/>
    <x v="16"/>
  </r>
  <r>
    <n v="10675"/>
    <n v="58"/>
    <n v="12.5"/>
    <n v="30"/>
    <n v="0"/>
    <n v="397.5"/>
    <n v="397.5"/>
    <n v="198.75"/>
    <d v="1997-09-19T00:00:00"/>
    <s v="FRANK"/>
    <x v="34"/>
    <x v="4"/>
    <x v="56"/>
  </r>
  <r>
    <n v="10674"/>
    <n v="23"/>
    <n v="12.5"/>
    <n v="5"/>
    <n v="0"/>
    <n v="45"/>
    <n v="45"/>
    <n v="22.5"/>
    <d v="1997-09-18T00:00:00"/>
    <s v="ISLAT"/>
    <x v="63"/>
    <x v="2"/>
    <x v="54"/>
  </r>
  <r>
    <n v="10673"/>
    <n v="16"/>
    <n v="12.5"/>
    <n v="3"/>
    <n v="0"/>
    <n v="52.349999999999987"/>
    <n v="52.349999999999987"/>
    <n v="26.17499999999999"/>
    <d v="1997-09-18T00:00:00"/>
    <s v="WILMK"/>
    <x v="39"/>
    <x v="16"/>
    <x v="6"/>
  </r>
  <r>
    <n v="10673"/>
    <n v="42"/>
    <n v="12.5"/>
    <n v="6"/>
    <n v="0"/>
    <n v="84"/>
    <n v="84"/>
    <n v="42"/>
    <d v="1997-09-18T00:00:00"/>
    <s v="WILMK"/>
    <x v="39"/>
    <x v="16"/>
    <x v="45"/>
  </r>
  <r>
    <n v="10673"/>
    <n v="43"/>
    <n v="12.5"/>
    <n v="6"/>
    <n v="0"/>
    <n v="276"/>
    <n v="276"/>
    <n v="138"/>
    <d v="1997-09-18T00:00:00"/>
    <s v="WILMK"/>
    <x v="39"/>
    <x v="16"/>
    <x v="28"/>
  </r>
  <r>
    <n v="10672"/>
    <n v="38"/>
    <n v="12.5"/>
    <n v="15"/>
    <n v="0.10000000149011611"/>
    <n v="3557.249994110316"/>
    <n v="3201.5249893985688"/>
    <n v="1225.2749893985688"/>
    <d v="1997-09-17T00:00:00"/>
    <s v="BERGS"/>
    <x v="66"/>
    <x v="15"/>
    <x v="12"/>
  </r>
  <r>
    <n v="10672"/>
    <n v="71"/>
    <n v="12.5"/>
    <n v="12"/>
    <n v="0"/>
    <n v="258"/>
    <n v="258"/>
    <n v="129"/>
    <d v="1997-09-17T00:00:00"/>
    <s v="BERGS"/>
    <x v="66"/>
    <x v="15"/>
    <x v="22"/>
  </r>
  <r>
    <n v="10671"/>
    <n v="16"/>
    <n v="12.5"/>
    <n v="10"/>
    <n v="0"/>
    <n v="174.5"/>
    <n v="174.5"/>
    <n v="87.25"/>
    <d v="1997-09-17T00:00:00"/>
    <s v="FRANR"/>
    <x v="51"/>
    <x v="8"/>
    <x v="6"/>
  </r>
  <r>
    <n v="10671"/>
    <n v="62"/>
    <n v="12.5"/>
    <n v="10"/>
    <n v="0"/>
    <n v="493"/>
    <n v="493"/>
    <n v="246.5"/>
    <d v="1997-09-17T00:00:00"/>
    <s v="FRANR"/>
    <x v="51"/>
    <x v="8"/>
    <x v="26"/>
  </r>
  <r>
    <n v="10671"/>
    <n v="65"/>
    <n v="12.5"/>
    <n v="12"/>
    <n v="0"/>
    <n v="252.6"/>
    <n v="252.6"/>
    <n v="126.29999999999998"/>
    <d v="1997-09-17T00:00:00"/>
    <s v="FRANR"/>
    <x v="51"/>
    <x v="8"/>
    <x v="40"/>
  </r>
  <r>
    <n v="10670"/>
    <n v="23"/>
    <n v="12.5"/>
    <n v="32"/>
    <n v="0"/>
    <n v="288"/>
    <n v="288"/>
    <n v="144"/>
    <d v="1997-09-16T00:00:00"/>
    <s v="FRANK"/>
    <x v="34"/>
    <x v="4"/>
    <x v="54"/>
  </r>
  <r>
    <n v="10670"/>
    <n v="46"/>
    <n v="12.5"/>
    <n v="60"/>
    <n v="0"/>
    <n v="720"/>
    <n v="720"/>
    <n v="360"/>
    <d v="1997-09-16T00:00:00"/>
    <s v="FRANK"/>
    <x v="34"/>
    <x v="4"/>
    <x v="59"/>
  </r>
  <r>
    <n v="10670"/>
    <n v="67"/>
    <n v="12.5"/>
    <n v="25"/>
    <n v="0"/>
    <n v="350"/>
    <n v="350"/>
    <n v="175"/>
    <d v="1997-09-16T00:00:00"/>
    <s v="FRANK"/>
    <x v="34"/>
    <x v="4"/>
    <x v="70"/>
  </r>
  <r>
    <n v="10670"/>
    <n v="73"/>
    <n v="12.5"/>
    <n v="50"/>
    <n v="0"/>
    <n v="750"/>
    <n v="750"/>
    <n v="375"/>
    <d v="1997-09-16T00:00:00"/>
    <s v="FRANK"/>
    <x v="34"/>
    <x v="4"/>
    <x v="71"/>
  </r>
  <r>
    <n v="10670"/>
    <n v="75"/>
    <n v="12.5"/>
    <n v="25"/>
    <n v="0"/>
    <n v="193.75"/>
    <n v="193.75"/>
    <n v="96.875"/>
    <d v="1997-09-16T00:00:00"/>
    <s v="FRANK"/>
    <x v="34"/>
    <x v="4"/>
    <x v="62"/>
  </r>
  <r>
    <n v="10669"/>
    <n v="36"/>
    <n v="12.5"/>
    <n v="30"/>
    <n v="0"/>
    <n v="570"/>
    <n v="570"/>
    <n v="285"/>
    <d v="1997-09-15T00:00:00"/>
    <s v="SIMOB"/>
    <x v="80"/>
    <x v="19"/>
    <x v="11"/>
  </r>
  <r>
    <n v="10668"/>
    <n v="31"/>
    <n v="12.5"/>
    <n v="8"/>
    <n v="0.10000000149011611"/>
    <n v="89.999999850988388"/>
    <n v="80.999999731779099"/>
    <n v="30.999999731779099"/>
    <d v="1997-09-15T00:00:00"/>
    <s v="WANDK"/>
    <x v="13"/>
    <x v="4"/>
    <x v="52"/>
  </r>
  <r>
    <n v="10668"/>
    <n v="55"/>
    <n v="12.5"/>
    <n v="4"/>
    <n v="0.10000000149011611"/>
    <n v="86.399999856948853"/>
    <n v="77.759999742507929"/>
    <n v="29.759999742507929"/>
    <d v="1997-09-15T00:00:00"/>
    <s v="WANDK"/>
    <x v="13"/>
    <x v="4"/>
    <x v="17"/>
  </r>
  <r>
    <n v="10668"/>
    <n v="64"/>
    <n v="12.5"/>
    <n v="15"/>
    <n v="0.10000000149011611"/>
    <n v="448.87499925680459"/>
    <n v="403.98749866224824"/>
    <n v="154.61249866224824"/>
    <d v="1997-09-15T00:00:00"/>
    <s v="WANDK"/>
    <x v="13"/>
    <x v="4"/>
    <x v="21"/>
  </r>
  <r>
    <n v="10667"/>
    <n v="69"/>
    <n v="12.5"/>
    <n v="45"/>
    <n v="0.20000000298023221"/>
    <n v="1295.999995172024"/>
    <n v="1036.7999922752383"/>
    <n v="226.79999227523831"/>
    <d v="1997-09-12T00:00:00"/>
    <s v="ERNSH"/>
    <x v="29"/>
    <x v="12"/>
    <x v="44"/>
  </r>
  <r>
    <n v="10667"/>
    <n v="71"/>
    <n v="12.5"/>
    <n v="14"/>
    <n v="0.20000000298023221"/>
    <n v="240.7999991029501"/>
    <n v="192.63999856472014"/>
    <n v="42.139998564720145"/>
    <d v="1997-09-12T00:00:00"/>
    <s v="ERNSH"/>
    <x v="29"/>
    <x v="12"/>
    <x v="22"/>
  </r>
  <r>
    <n v="10666"/>
    <n v="29"/>
    <n v="12.5"/>
    <n v="36"/>
    <n v="0"/>
    <n v="4456.4400000000014"/>
    <n v="4456.4400000000014"/>
    <n v="2228.2200000000012"/>
    <d v="1997-09-12T00:00:00"/>
    <s v="RICSU"/>
    <x v="24"/>
    <x v="6"/>
    <x v="23"/>
  </r>
  <r>
    <n v="10666"/>
    <n v="65"/>
    <n v="12.5"/>
    <n v="10"/>
    <n v="0"/>
    <n v="210.5"/>
    <n v="210.5"/>
    <n v="105.25"/>
    <d v="1997-09-12T00:00:00"/>
    <s v="RICSU"/>
    <x v="24"/>
    <x v="6"/>
    <x v="40"/>
  </r>
  <r>
    <n v="10665"/>
    <n v="51"/>
    <n v="12.5"/>
    <n v="20"/>
    <n v="0"/>
    <n v="1060"/>
    <n v="1060"/>
    <n v="530"/>
    <d v="1997-09-11T00:00:00"/>
    <s v="LONEP"/>
    <x v="28"/>
    <x v="1"/>
    <x v="34"/>
  </r>
  <r>
    <n v="10665"/>
    <n v="59"/>
    <n v="12.5"/>
    <n v="1"/>
    <n v="0"/>
    <n v="55"/>
    <n v="55"/>
    <n v="27.5"/>
    <d v="1997-09-11T00:00:00"/>
    <s v="LONEP"/>
    <x v="28"/>
    <x v="1"/>
    <x v="5"/>
  </r>
  <r>
    <n v="10665"/>
    <n v="76"/>
    <n v="12.5"/>
    <n v="10"/>
    <n v="0"/>
    <n v="180"/>
    <n v="180"/>
    <n v="90"/>
    <d v="1997-09-11T00:00:00"/>
    <s v="LONEP"/>
    <x v="28"/>
    <x v="1"/>
    <x v="43"/>
  </r>
  <r>
    <n v="10664"/>
    <n v="10"/>
    <n v="12.5"/>
    <n v="24"/>
    <n v="0.15000000596046451"/>
    <n v="632.39999556541443"/>
    <n v="537.53999246120452"/>
    <n v="165.53999246120452"/>
    <d v="1997-09-10T00:00:00"/>
    <s v="FURIB"/>
    <x v="54"/>
    <x v="18"/>
    <x v="50"/>
  </r>
  <r>
    <n v="10664"/>
    <n v="56"/>
    <n v="12.5"/>
    <n v="12"/>
    <n v="0.15000000596046451"/>
    <n v="387.5999972820282"/>
    <n v="329.45999537944795"/>
    <n v="101.45999537944795"/>
    <d v="1997-09-10T00:00:00"/>
    <s v="FURIB"/>
    <x v="54"/>
    <x v="18"/>
    <x v="36"/>
  </r>
  <r>
    <n v="10664"/>
    <n v="65"/>
    <n v="12.5"/>
    <n v="15"/>
    <n v="0.15000000596046451"/>
    <n v="268.38749811798328"/>
    <n v="228.12937180057165"/>
    <n v="70.254371800571647"/>
    <d v="1997-09-10T00:00:00"/>
    <s v="FURIB"/>
    <x v="54"/>
    <x v="18"/>
    <x v="40"/>
  </r>
  <r>
    <n v="10663"/>
    <n v="40"/>
    <n v="12.5"/>
    <n v="30"/>
    <n v="5.000000074505806E-2"/>
    <n v="524.39999958872795"/>
    <n v="498.17999921858313"/>
    <n v="222.17999921858313"/>
    <d v="1997-09-10T00:00:00"/>
    <s v="BONAP"/>
    <x v="59"/>
    <x v="8"/>
    <x v="27"/>
  </r>
  <r>
    <n v="10663"/>
    <n v="42"/>
    <n v="12.5"/>
    <n v="30"/>
    <n v="5.000000074505806E-2"/>
    <n v="398.99999968707561"/>
    <n v="379.04999940544366"/>
    <n v="169.04999940544366"/>
    <d v="1997-09-10T00:00:00"/>
    <s v="BONAP"/>
    <x v="59"/>
    <x v="8"/>
    <x v="45"/>
  </r>
  <r>
    <n v="10663"/>
    <n v="51"/>
    <n v="12.5"/>
    <n v="20"/>
    <n v="5.000000074505806E-2"/>
    <n v="1006.999999210238"/>
    <n v="956.64999849945264"/>
    <n v="426.64999849945264"/>
    <d v="1997-09-10T00:00:00"/>
    <s v="BONAP"/>
    <x v="59"/>
    <x v="8"/>
    <x v="34"/>
  </r>
  <r>
    <n v="10662"/>
    <n v="68"/>
    <n v="12.5"/>
    <n v="10"/>
    <n v="0"/>
    <n v="125"/>
    <n v="125"/>
    <n v="62.5"/>
    <d v="1997-09-09T00:00:00"/>
    <s v="LONEP"/>
    <x v="28"/>
    <x v="1"/>
    <x v="18"/>
  </r>
  <r>
    <n v="10661"/>
    <n v="39"/>
    <n v="12.5"/>
    <n v="3"/>
    <n v="0.20000000298023221"/>
    <n v="43.199999839067459"/>
    <n v="34.559999742507934"/>
    <n v="7.5599997425079337"/>
    <d v="1997-09-09T00:00:00"/>
    <s v="HUNGO"/>
    <x v="5"/>
    <x v="5"/>
    <x v="0"/>
  </r>
  <r>
    <n v="10661"/>
    <n v="58"/>
    <n v="12.5"/>
    <n v="49"/>
    <n v="0.20000000298023221"/>
    <n v="519.39999806508422"/>
    <n v="415.51999690413476"/>
    <n v="90.894996904134757"/>
    <d v="1997-09-09T00:00:00"/>
    <s v="HUNGO"/>
    <x v="5"/>
    <x v="5"/>
    <x v="56"/>
  </r>
  <r>
    <n v="10660"/>
    <n v="20"/>
    <n v="12.5"/>
    <n v="21"/>
    <n v="0"/>
    <n v="1701"/>
    <n v="1701"/>
    <n v="850.5"/>
    <d v="1997-09-08T00:00:00"/>
    <s v="HUNGC"/>
    <x v="86"/>
    <x v="1"/>
    <x v="48"/>
  </r>
  <r>
    <n v="10659"/>
    <n v="31"/>
    <n v="12.5"/>
    <n v="20"/>
    <n v="5.000000074505806E-2"/>
    <n v="237.49999981373551"/>
    <n v="225.62499964609745"/>
    <n v="100.62499964609745"/>
    <d v="1997-09-05T00:00:00"/>
    <s v="QUEEN"/>
    <x v="55"/>
    <x v="7"/>
    <x v="52"/>
  </r>
  <r>
    <n v="10659"/>
    <n v="40"/>
    <n v="12.5"/>
    <n v="24"/>
    <n v="5.000000074505806E-2"/>
    <n v="419.51999967098232"/>
    <n v="398.54399937486642"/>
    <n v="177.74399937486643"/>
    <d v="1997-09-05T00:00:00"/>
    <s v="QUEEN"/>
    <x v="55"/>
    <x v="7"/>
    <x v="27"/>
  </r>
  <r>
    <n v="10659"/>
    <n v="70"/>
    <n v="12.5"/>
    <n v="40"/>
    <n v="5.000000074505806E-2"/>
    <n v="569.99999955296516"/>
    <n v="541.49999915063381"/>
    <n v="241.49999915063381"/>
    <d v="1997-09-05T00:00:00"/>
    <s v="QUEEN"/>
    <x v="55"/>
    <x v="7"/>
    <x v="39"/>
  </r>
  <r>
    <n v="10658"/>
    <n v="21"/>
    <n v="12.5"/>
    <n v="60"/>
    <n v="0"/>
    <n v="600"/>
    <n v="600"/>
    <n v="300"/>
    <d v="1997-09-05T00:00:00"/>
    <s v="QUICK"/>
    <x v="25"/>
    <x v="4"/>
    <x v="47"/>
  </r>
  <r>
    <n v="10658"/>
    <n v="40"/>
    <n v="12.5"/>
    <n v="70"/>
    <n v="5.000000074505806E-2"/>
    <n v="1223.599999040365"/>
    <n v="1162.4199981766938"/>
    <n v="518.41999817669375"/>
    <d v="1997-09-05T00:00:00"/>
    <s v="QUICK"/>
    <x v="25"/>
    <x v="4"/>
    <x v="27"/>
  </r>
  <r>
    <n v="10658"/>
    <n v="60"/>
    <n v="12.5"/>
    <n v="55"/>
    <n v="5.000000074505806E-2"/>
    <n v="1776.499998606741"/>
    <n v="1687.6749973528083"/>
    <n v="752.6749973528083"/>
    <d v="1997-09-05T00:00:00"/>
    <s v="QUICK"/>
    <x v="25"/>
    <x v="4"/>
    <x v="30"/>
  </r>
  <r>
    <n v="10658"/>
    <n v="77"/>
    <n v="12.5"/>
    <n v="70"/>
    <n v="5.000000074505806E-2"/>
    <n v="864.49999932199717"/>
    <n v="821.27499871179464"/>
    <n v="366.27499871179464"/>
    <d v="1997-09-05T00:00:00"/>
    <s v="QUICK"/>
    <x v="25"/>
    <x v="4"/>
    <x v="32"/>
  </r>
  <r>
    <n v="10657"/>
    <n v="15"/>
    <n v="12.5"/>
    <n v="50"/>
    <n v="0"/>
    <n v="775"/>
    <n v="775"/>
    <n v="387.5"/>
    <d v="1997-09-04T00:00:00"/>
    <s v="SAVEA"/>
    <x v="1"/>
    <x v="1"/>
    <x v="76"/>
  </r>
  <r>
    <n v="10657"/>
    <n v="41"/>
    <n v="12.5"/>
    <n v="24"/>
    <n v="0"/>
    <n v="231.6"/>
    <n v="231.6"/>
    <n v="115.79999999999998"/>
    <d v="1997-09-04T00:00:00"/>
    <s v="SAVEA"/>
    <x v="1"/>
    <x v="1"/>
    <x v="2"/>
  </r>
  <r>
    <n v="10657"/>
    <n v="46"/>
    <n v="12.5"/>
    <n v="45"/>
    <n v="0"/>
    <n v="540"/>
    <n v="540"/>
    <n v="270"/>
    <d v="1997-09-04T00:00:00"/>
    <s v="SAVEA"/>
    <x v="1"/>
    <x v="1"/>
    <x v="59"/>
  </r>
  <r>
    <n v="10657"/>
    <n v="47"/>
    <n v="12.5"/>
    <n v="10"/>
    <n v="0"/>
    <n v="95"/>
    <n v="95"/>
    <n v="47.5"/>
    <d v="1997-09-04T00:00:00"/>
    <s v="SAVEA"/>
    <x v="1"/>
    <x v="1"/>
    <x v="65"/>
  </r>
  <r>
    <n v="10657"/>
    <n v="56"/>
    <n v="12.5"/>
    <n v="45"/>
    <n v="0"/>
    <n v="1710"/>
    <n v="1710"/>
    <n v="855"/>
    <d v="1997-09-04T00:00:00"/>
    <s v="SAVEA"/>
    <x v="1"/>
    <x v="1"/>
    <x v="36"/>
  </r>
  <r>
    <n v="10657"/>
    <n v="60"/>
    <n v="12.5"/>
    <n v="30"/>
    <n v="0"/>
    <n v="1020"/>
    <n v="1020"/>
    <n v="510"/>
    <d v="1997-09-04T00:00:00"/>
    <s v="SAVEA"/>
    <x v="1"/>
    <x v="1"/>
    <x v="30"/>
  </r>
  <r>
    <n v="10656"/>
    <n v="14"/>
    <n v="12.5"/>
    <n v="3"/>
    <n v="0.10000000149011611"/>
    <n v="62.774999896064401"/>
    <n v="56.497499812915919"/>
    <n v="21.622499812915919"/>
    <d v="1997-09-04T00:00:00"/>
    <s v="GREAL"/>
    <x v="38"/>
    <x v="1"/>
    <x v="72"/>
  </r>
  <r>
    <n v="10656"/>
    <n v="44"/>
    <n v="12.5"/>
    <n v="28"/>
    <n v="0.10000000149011611"/>
    <n v="490.13999918848282"/>
    <n v="441.12599853926901"/>
    <n v="168.82599853926899"/>
    <d v="1997-09-04T00:00:00"/>
    <s v="GREAL"/>
    <x v="38"/>
    <x v="1"/>
    <x v="37"/>
  </r>
  <r>
    <n v="10656"/>
    <n v="47"/>
    <n v="12.5"/>
    <n v="6"/>
    <n v="0.10000000149011611"/>
    <n v="51.299999915063381"/>
    <n v="46.169999847114084"/>
    <n v="17.669999847114084"/>
    <d v="1997-09-04T00:00:00"/>
    <s v="GREAL"/>
    <x v="38"/>
    <x v="1"/>
    <x v="65"/>
  </r>
  <r>
    <n v="10655"/>
    <n v="41"/>
    <n v="12.5"/>
    <n v="20"/>
    <n v="0.20000000298023221"/>
    <n v="154.39999942481521"/>
    <n v="123.51999907970431"/>
    <n v="27.019999079704306"/>
    <d v="1997-09-03T00:00:00"/>
    <s v="REGGC"/>
    <x v="36"/>
    <x v="11"/>
    <x v="2"/>
  </r>
  <r>
    <n v="10654"/>
    <n v="4"/>
    <n v="12.5"/>
    <n v="12"/>
    <n v="0.10000000149011611"/>
    <n v="237.59999960660929"/>
    <n v="213.83999929189676"/>
    <n v="81.83999929189676"/>
    <d v="1997-09-02T00:00:00"/>
    <s v="BERGS"/>
    <x v="66"/>
    <x v="15"/>
    <x v="60"/>
  </r>
  <r>
    <n v="10654"/>
    <n v="39"/>
    <n v="12.5"/>
    <n v="20"/>
    <n v="0.10000000149011611"/>
    <n v="323.9999994635582"/>
    <n v="291.59999903440473"/>
    <n v="111.59999903440473"/>
    <d v="1997-09-02T00:00:00"/>
    <s v="BERGS"/>
    <x v="66"/>
    <x v="15"/>
    <x v="0"/>
  </r>
  <r>
    <n v="10654"/>
    <n v="54"/>
    <n v="12.5"/>
    <n v="6"/>
    <n v="0.10000000149011611"/>
    <n v="40.229999933391809"/>
    <n v="36.206999880105258"/>
    <n v="13.856999880105256"/>
    <d v="1997-09-02T00:00:00"/>
    <s v="BERGS"/>
    <x v="66"/>
    <x v="15"/>
    <x v="46"/>
  </r>
  <r>
    <n v="10653"/>
    <n v="16"/>
    <n v="12.5"/>
    <n v="30"/>
    <n v="0.10000000149011611"/>
    <n v="471.14999921992421"/>
    <n v="424.03499859586356"/>
    <n v="162.28499859586356"/>
    <d v="1997-09-02T00:00:00"/>
    <s v="FRANK"/>
    <x v="34"/>
    <x v="4"/>
    <x v="6"/>
  </r>
  <r>
    <n v="10653"/>
    <n v="60"/>
    <n v="12.5"/>
    <n v="20"/>
    <n v="0.10000000149011611"/>
    <n v="611.99999898672104"/>
    <n v="550.79999817609792"/>
    <n v="210.79999817609792"/>
    <d v="1997-09-02T00:00:00"/>
    <s v="FRANK"/>
    <x v="34"/>
    <x v="4"/>
    <x v="30"/>
  </r>
  <r>
    <n v="10652"/>
    <n v="30"/>
    <n v="12.5"/>
    <n v="2"/>
    <n v="0.25"/>
    <n v="38.835000000000001"/>
    <n v="29.126249999999999"/>
    <n v="3.2362499999999983"/>
    <d v="1997-09-01T00:00:00"/>
    <s v="GOURL"/>
    <x v="7"/>
    <x v="7"/>
    <x v="53"/>
  </r>
  <r>
    <n v="10652"/>
    <n v="42"/>
    <n v="12.5"/>
    <n v="20"/>
    <n v="0"/>
    <n v="280"/>
    <n v="280"/>
    <n v="140"/>
    <d v="1997-09-01T00:00:00"/>
    <s v="GOURL"/>
    <x v="7"/>
    <x v="7"/>
    <x v="45"/>
  </r>
  <r>
    <n v="10651"/>
    <n v="19"/>
    <n v="12.5"/>
    <n v="12"/>
    <n v="0.25"/>
    <n v="82.8"/>
    <n v="62.099999999999994"/>
    <n v="6.8999999999999986"/>
    <d v="1997-09-01T00:00:00"/>
    <s v="WANDK"/>
    <x v="13"/>
    <x v="4"/>
    <x v="8"/>
  </r>
  <r>
    <n v="10651"/>
    <n v="22"/>
    <n v="12.5"/>
    <n v="20"/>
    <n v="0.25"/>
    <n v="315"/>
    <n v="236.25"/>
    <n v="26.25"/>
    <d v="1997-09-01T00:00:00"/>
    <s v="WANDK"/>
    <x v="13"/>
    <x v="4"/>
    <x v="58"/>
  </r>
  <r>
    <n v="10650"/>
    <n v="30"/>
    <n v="25.89"/>
    <n v="30"/>
    <n v="0"/>
    <n v="776.7"/>
    <n v="776.7"/>
    <n v="388.35"/>
    <d v="1997-08-29T00:00:00"/>
    <s v="FAMIA"/>
    <x v="84"/>
    <x v="7"/>
    <x v="53"/>
  </r>
  <r>
    <n v="10650"/>
    <n v="53"/>
    <n v="32.799999999999997"/>
    <n v="25"/>
    <n v="5.000000074505806E-2"/>
    <n v="778.99999938905228"/>
    <n v="740.04999883919947"/>
    <n v="330.04999883919953"/>
    <d v="1997-08-29T00:00:00"/>
    <s v="FAMIA"/>
    <x v="84"/>
    <x v="7"/>
    <x v="16"/>
  </r>
  <r>
    <n v="10650"/>
    <n v="54"/>
    <n v="7.45"/>
    <n v="30"/>
    <n v="0"/>
    <n v="223.5"/>
    <n v="223.5"/>
    <n v="111.75"/>
    <d v="1997-08-29T00:00:00"/>
    <s v="FAMIA"/>
    <x v="84"/>
    <x v="7"/>
    <x v="46"/>
  </r>
  <r>
    <n v="10649"/>
    <n v="28"/>
    <n v="45.6"/>
    <n v="20"/>
    <n v="0"/>
    <n v="912"/>
    <n v="912"/>
    <n v="456"/>
    <d v="1997-08-28T00:00:00"/>
    <s v="MAISD"/>
    <x v="40"/>
    <x v="3"/>
    <x v="66"/>
  </r>
  <r>
    <n v="10649"/>
    <n v="72"/>
    <n v="34.799999999999997"/>
    <n v="15"/>
    <n v="0"/>
    <n v="522"/>
    <n v="522"/>
    <n v="261"/>
    <d v="1997-08-28T00:00:00"/>
    <s v="MAISD"/>
    <x v="40"/>
    <x v="3"/>
    <x v="49"/>
  </r>
  <r>
    <n v="10648"/>
    <n v="22"/>
    <n v="21"/>
    <n v="15"/>
    <n v="0"/>
    <n v="315"/>
    <n v="315"/>
    <n v="157.5"/>
    <d v="1997-08-28T00:00:00"/>
    <s v="RICAR"/>
    <x v="71"/>
    <x v="7"/>
    <x v="58"/>
  </r>
  <r>
    <n v="10648"/>
    <n v="24"/>
    <n v="4.5"/>
    <n v="15"/>
    <n v="0.15000000596046451"/>
    <n v="57.374999597668648"/>
    <n v="48.768749316036704"/>
    <n v="15.018749316036704"/>
    <d v="1997-08-28T00:00:00"/>
    <s v="RICAR"/>
    <x v="71"/>
    <x v="7"/>
    <x v="19"/>
  </r>
  <r>
    <n v="10647"/>
    <n v="19"/>
    <n v="9.1999999999999993"/>
    <n v="30"/>
    <n v="0"/>
    <n v="276"/>
    <n v="276"/>
    <n v="138"/>
    <d v="1997-08-27T00:00:00"/>
    <s v="QUEDE"/>
    <x v="47"/>
    <x v="7"/>
    <x v="8"/>
  </r>
  <r>
    <n v="10647"/>
    <n v="39"/>
    <n v="18"/>
    <n v="20"/>
    <n v="0"/>
    <n v="360"/>
    <n v="360"/>
    <n v="180"/>
    <d v="1997-08-27T00:00:00"/>
    <s v="QUEDE"/>
    <x v="47"/>
    <x v="7"/>
    <x v="0"/>
  </r>
  <r>
    <n v="10646"/>
    <n v="1"/>
    <n v="18"/>
    <n v="15"/>
    <n v="0.25"/>
    <n v="202.5"/>
    <n v="151.875"/>
    <n v="16.875"/>
    <d v="1997-08-27T00:00:00"/>
    <s v="HUNGO"/>
    <x v="5"/>
    <x v="5"/>
    <x v="1"/>
  </r>
  <r>
    <n v="10646"/>
    <n v="10"/>
    <n v="31"/>
    <n v="18"/>
    <n v="0.25"/>
    <n v="418.5"/>
    <n v="313.875"/>
    <n v="34.875"/>
    <d v="1997-08-27T00:00:00"/>
    <s v="HUNGO"/>
    <x v="5"/>
    <x v="5"/>
    <x v="50"/>
  </r>
  <r>
    <n v="10646"/>
    <n v="71"/>
    <n v="21.5"/>
    <n v="30"/>
    <n v="0.25"/>
    <n v="483.75"/>
    <n v="362.8125"/>
    <n v="40.3125"/>
    <d v="1997-08-27T00:00:00"/>
    <s v="HUNGO"/>
    <x v="5"/>
    <x v="5"/>
    <x v="22"/>
  </r>
  <r>
    <n v="10646"/>
    <n v="77"/>
    <n v="13"/>
    <n v="35"/>
    <n v="0.25"/>
    <n v="341.25"/>
    <n v="255.9375"/>
    <n v="28.4375"/>
    <d v="1997-08-27T00:00:00"/>
    <s v="HUNGO"/>
    <x v="5"/>
    <x v="5"/>
    <x v="32"/>
  </r>
  <r>
    <n v="10645"/>
    <n v="18"/>
    <n v="62.5"/>
    <n v="20"/>
    <n v="0"/>
    <n v="1250"/>
    <n v="1250"/>
    <n v="625"/>
    <d v="1997-08-26T00:00:00"/>
    <s v="HANAR"/>
    <x v="10"/>
    <x v="7"/>
    <x v="20"/>
  </r>
  <r>
    <n v="10645"/>
    <n v="36"/>
    <n v="19"/>
    <n v="15"/>
    <n v="0"/>
    <n v="285"/>
    <n v="285"/>
    <n v="142.5"/>
    <d v="1997-08-26T00:00:00"/>
    <s v="HANAR"/>
    <x v="10"/>
    <x v="7"/>
    <x v="11"/>
  </r>
  <r>
    <n v="10644"/>
    <n v="18"/>
    <n v="62.5"/>
    <n v="4"/>
    <n v="0.10000000149011611"/>
    <n v="224.999999627471"/>
    <n v="202.49999932944777"/>
    <n v="77.499999329447775"/>
    <d v="1997-08-25T00:00:00"/>
    <s v="WELLI"/>
    <x v="61"/>
    <x v="7"/>
    <x v="20"/>
  </r>
  <r>
    <n v="10644"/>
    <n v="43"/>
    <n v="46"/>
    <n v="20"/>
    <n v="0"/>
    <n v="920"/>
    <n v="920"/>
    <n v="460"/>
    <d v="1997-08-25T00:00:00"/>
    <s v="WELLI"/>
    <x v="61"/>
    <x v="7"/>
    <x v="28"/>
  </r>
  <r>
    <n v="10644"/>
    <n v="46"/>
    <n v="12"/>
    <n v="21"/>
    <n v="0.10000000149011611"/>
    <n v="226.79999962449071"/>
    <n v="204.1199993240833"/>
    <n v="78.119999324083295"/>
    <d v="1997-08-25T00:00:00"/>
    <s v="WELLI"/>
    <x v="61"/>
    <x v="7"/>
    <x v="59"/>
  </r>
  <r>
    <n v="10643"/>
    <n v="28"/>
    <n v="45.6"/>
    <n v="15"/>
    <n v="0.25"/>
    <n v="513"/>
    <n v="384.75"/>
    <n v="42.75"/>
    <d v="1997-08-25T00:00:00"/>
    <s v="ALFKI"/>
    <x v="35"/>
    <x v="4"/>
    <x v="66"/>
  </r>
  <r>
    <n v="10643"/>
    <n v="39"/>
    <n v="18"/>
    <n v="21"/>
    <n v="0.25"/>
    <n v="283.5"/>
    <n v="212.625"/>
    <n v="23.625"/>
    <d v="1997-08-25T00:00:00"/>
    <s v="ALFKI"/>
    <x v="35"/>
    <x v="4"/>
    <x v="0"/>
  </r>
  <r>
    <n v="10643"/>
    <n v="46"/>
    <n v="12"/>
    <n v="2"/>
    <n v="0.25"/>
    <n v="18"/>
    <n v="13.5"/>
    <n v="1.5"/>
    <d v="1997-08-25T00:00:00"/>
    <s v="ALFKI"/>
    <x v="35"/>
    <x v="4"/>
    <x v="59"/>
  </r>
  <r>
    <n v="10642"/>
    <n v="21"/>
    <n v="10"/>
    <n v="30"/>
    <n v="0.20000000298023221"/>
    <n v="239.9999991059303"/>
    <n v="191.9999985694885"/>
    <n v="41.999998569488497"/>
    <d v="1997-08-22T00:00:00"/>
    <s v="SIMOB"/>
    <x v="80"/>
    <x v="19"/>
    <x v="47"/>
  </r>
  <r>
    <n v="10642"/>
    <n v="61"/>
    <n v="28.5"/>
    <n v="20"/>
    <n v="0.20000000298023221"/>
    <n v="455.99999830126762"/>
    <n v="364.79999728202819"/>
    <n v="79.799997282028187"/>
    <d v="1997-08-22T00:00:00"/>
    <s v="SIMOB"/>
    <x v="80"/>
    <x v="19"/>
    <x v="38"/>
  </r>
  <r>
    <n v="10641"/>
    <n v="2"/>
    <n v="19"/>
    <n v="50"/>
    <n v="0"/>
    <n v="950"/>
    <n v="950"/>
    <n v="475"/>
    <d v="1997-08-22T00:00:00"/>
    <s v="HILAA"/>
    <x v="15"/>
    <x v="10"/>
    <x v="3"/>
  </r>
  <r>
    <n v="10641"/>
    <n v="40"/>
    <n v="18.399999999999999"/>
    <n v="60"/>
    <n v="0"/>
    <n v="1104"/>
    <n v="1104"/>
    <n v="552"/>
    <d v="1997-08-22T00:00:00"/>
    <s v="HILAA"/>
    <x v="15"/>
    <x v="10"/>
    <x v="27"/>
  </r>
  <r>
    <n v="10640"/>
    <n v="69"/>
    <n v="36"/>
    <n v="20"/>
    <n v="0.25"/>
    <n v="540"/>
    <n v="405"/>
    <n v="45"/>
    <d v="1997-08-21T00:00:00"/>
    <s v="WANDK"/>
    <x v="13"/>
    <x v="4"/>
    <x v="44"/>
  </r>
  <r>
    <n v="10640"/>
    <n v="70"/>
    <n v="15"/>
    <n v="15"/>
    <n v="0.25"/>
    <n v="168.75"/>
    <n v="126.5625"/>
    <n v="14.0625"/>
    <d v="1997-08-21T00:00:00"/>
    <s v="WANDK"/>
    <x v="13"/>
    <x v="4"/>
    <x v="39"/>
  </r>
  <r>
    <n v="10639"/>
    <n v="18"/>
    <n v="62.5"/>
    <n v="8"/>
    <n v="0"/>
    <n v="500"/>
    <n v="500"/>
    <n v="250"/>
    <d v="1997-08-20T00:00:00"/>
    <s v="SANTG"/>
    <x v="31"/>
    <x v="17"/>
    <x v="20"/>
  </r>
  <r>
    <n v="10638"/>
    <n v="45"/>
    <n v="9.5"/>
    <n v="20"/>
    <n v="0"/>
    <n v="190"/>
    <n v="190"/>
    <n v="95"/>
    <d v="1997-08-20T00:00:00"/>
    <s v="LINOD"/>
    <x v="32"/>
    <x v="10"/>
    <x v="55"/>
  </r>
  <r>
    <n v="10638"/>
    <n v="65"/>
    <n v="21.05"/>
    <n v="21"/>
    <n v="0"/>
    <n v="442.05"/>
    <n v="442.05"/>
    <n v="221.02500000000001"/>
    <d v="1997-08-20T00:00:00"/>
    <s v="LINOD"/>
    <x v="32"/>
    <x v="10"/>
    <x v="40"/>
  </r>
  <r>
    <n v="10638"/>
    <n v="72"/>
    <n v="34.799999999999997"/>
    <n v="60"/>
    <n v="0"/>
    <n v="2088"/>
    <n v="2088"/>
    <n v="1044"/>
    <d v="1997-08-20T00:00:00"/>
    <s v="LINOD"/>
    <x v="32"/>
    <x v="10"/>
    <x v="49"/>
  </r>
  <r>
    <n v="10637"/>
    <n v="11"/>
    <n v="21"/>
    <n v="10"/>
    <n v="0"/>
    <n v="210"/>
    <n v="210"/>
    <n v="105"/>
    <d v="1997-08-19T00:00:00"/>
    <s v="QUEEN"/>
    <x v="55"/>
    <x v="7"/>
    <x v="14"/>
  </r>
  <r>
    <n v="10637"/>
    <n v="50"/>
    <n v="16.25"/>
    <n v="25"/>
    <n v="5.000000074505806E-2"/>
    <n v="385.93749969732022"/>
    <n v="366.64062442490837"/>
    <n v="163.51562442490837"/>
    <d v="1997-08-19T00:00:00"/>
    <s v="QUEEN"/>
    <x v="55"/>
    <x v="7"/>
    <x v="69"/>
  </r>
  <r>
    <n v="10637"/>
    <n v="56"/>
    <n v="38"/>
    <n v="60"/>
    <n v="5.000000074505806E-2"/>
    <n v="2165.9999983012681"/>
    <n v="2057.6999967724091"/>
    <n v="917.69999677240912"/>
    <d v="1997-08-19T00:00:00"/>
    <s v="QUEEN"/>
    <x v="55"/>
    <x v="7"/>
    <x v="36"/>
  </r>
  <r>
    <n v="10636"/>
    <n v="4"/>
    <n v="22"/>
    <n v="25"/>
    <n v="0"/>
    <n v="550"/>
    <n v="550"/>
    <n v="275"/>
    <d v="1997-08-19T00:00:00"/>
    <s v="WARTH"/>
    <x v="26"/>
    <x v="16"/>
    <x v="60"/>
  </r>
  <r>
    <n v="10636"/>
    <n v="58"/>
    <n v="13.25"/>
    <n v="6"/>
    <n v="0"/>
    <n v="79.5"/>
    <n v="79.5"/>
    <n v="39.75"/>
    <d v="1997-08-19T00:00:00"/>
    <s v="WARTH"/>
    <x v="26"/>
    <x v="16"/>
    <x v="56"/>
  </r>
  <r>
    <n v="10635"/>
    <n v="4"/>
    <n v="22"/>
    <n v="10"/>
    <n v="0.10000000149011611"/>
    <n v="197.99999967217451"/>
    <n v="178.19999940991406"/>
    <n v="68.199999409914057"/>
    <d v="1997-08-18T00:00:00"/>
    <s v="MAGAA"/>
    <x v="57"/>
    <x v="11"/>
    <x v="60"/>
  </r>
  <r>
    <n v="10635"/>
    <n v="5"/>
    <n v="21.35"/>
    <n v="15"/>
    <n v="0.10000000149011611"/>
    <n v="288.22499952279031"/>
    <n v="259.40249914102259"/>
    <n v="99.277499141022588"/>
    <d v="1997-08-18T00:00:00"/>
    <s v="MAGAA"/>
    <x v="57"/>
    <x v="11"/>
    <x v="7"/>
  </r>
  <r>
    <n v="10635"/>
    <n v="22"/>
    <n v="21"/>
    <n v="40"/>
    <n v="0"/>
    <n v="840"/>
    <n v="840"/>
    <n v="420"/>
    <d v="1997-08-18T00:00:00"/>
    <s v="MAGAA"/>
    <x v="57"/>
    <x v="11"/>
    <x v="58"/>
  </r>
  <r>
    <n v="10634"/>
    <n v="7"/>
    <n v="30"/>
    <n v="35"/>
    <n v="0"/>
    <n v="1050"/>
    <n v="1050"/>
    <n v="525"/>
    <d v="1997-08-15T00:00:00"/>
    <s v="FOLIG"/>
    <x v="77"/>
    <x v="8"/>
    <x v="10"/>
  </r>
  <r>
    <n v="10634"/>
    <n v="18"/>
    <n v="62.5"/>
    <n v="50"/>
    <n v="0"/>
    <n v="3125"/>
    <n v="3125"/>
    <n v="1562.5"/>
    <d v="1997-08-15T00:00:00"/>
    <s v="FOLIG"/>
    <x v="77"/>
    <x v="8"/>
    <x v="20"/>
  </r>
  <r>
    <n v="10634"/>
    <n v="51"/>
    <n v="53"/>
    <n v="15"/>
    <n v="0"/>
    <n v="795"/>
    <n v="795"/>
    <n v="397.5"/>
    <d v="1997-08-15T00:00:00"/>
    <s v="FOLIG"/>
    <x v="77"/>
    <x v="8"/>
    <x v="34"/>
  </r>
  <r>
    <n v="10634"/>
    <n v="75"/>
    <n v="7.75"/>
    <n v="2"/>
    <n v="0"/>
    <n v="15.5"/>
    <n v="15.5"/>
    <n v="7.75"/>
    <d v="1997-08-15T00:00:00"/>
    <s v="FOLIG"/>
    <x v="77"/>
    <x v="8"/>
    <x v="62"/>
  </r>
  <r>
    <n v="10633"/>
    <n v="12"/>
    <n v="38"/>
    <n v="36"/>
    <n v="0.15000000596046451"/>
    <n v="1162.799991846085"/>
    <n v="988.37998613834429"/>
    <n v="304.37998613834429"/>
    <d v="1997-08-15T00:00:00"/>
    <s v="ERNSH"/>
    <x v="29"/>
    <x v="12"/>
    <x v="15"/>
  </r>
  <r>
    <n v="10633"/>
    <n v="13"/>
    <n v="6"/>
    <n v="13"/>
    <n v="0.15000000596046451"/>
    <n v="66.299999535083771"/>
    <n v="56.354999209642415"/>
    <n v="17.354999209642415"/>
    <d v="1997-08-15T00:00:00"/>
    <s v="ERNSH"/>
    <x v="29"/>
    <x v="12"/>
    <x v="4"/>
  </r>
  <r>
    <n v="10633"/>
    <n v="26"/>
    <n v="31.23"/>
    <n v="35"/>
    <n v="0.15000000596046451"/>
    <n v="929.09249348491426"/>
    <n v="789.72861392435436"/>
    <n v="243.20361392435439"/>
    <d v="1997-08-15T00:00:00"/>
    <s v="ERNSH"/>
    <x v="29"/>
    <x v="12"/>
    <x v="25"/>
  </r>
  <r>
    <n v="10633"/>
    <n v="62"/>
    <n v="49.3"/>
    <n v="80"/>
    <n v="0.15000000596046451"/>
    <n v="3352.3999764919281"/>
    <n v="2849.539960036278"/>
    <n v="877.53996003627799"/>
    <d v="1997-08-15T00:00:00"/>
    <s v="ERNSH"/>
    <x v="29"/>
    <x v="12"/>
    <x v="26"/>
  </r>
  <r>
    <n v="10632"/>
    <n v="2"/>
    <n v="19"/>
    <n v="30"/>
    <n v="5.000000074505806E-2"/>
    <n v="541.49999957531691"/>
    <n v="514.42499919310217"/>
    <n v="229.42499919310217"/>
    <d v="1997-08-14T00:00:00"/>
    <s v="WANDK"/>
    <x v="13"/>
    <x v="4"/>
    <x v="3"/>
  </r>
  <r>
    <n v="10632"/>
    <n v="33"/>
    <n v="2.5"/>
    <n v="20"/>
    <n v="5.000000074505806E-2"/>
    <n v="47.499999962747097"/>
    <n v="45.124999929219484"/>
    <n v="20.124999929219484"/>
    <d v="1997-08-14T00:00:00"/>
    <s v="WANDK"/>
    <x v="13"/>
    <x v="4"/>
    <x v="31"/>
  </r>
  <r>
    <n v="10631"/>
    <n v="75"/>
    <n v="7.75"/>
    <n v="8"/>
    <n v="0.10000000149011611"/>
    <n v="55.799999907612801"/>
    <n v="50.219999833703042"/>
    <n v="19.219999833703042"/>
    <d v="1997-08-14T00:00:00"/>
    <s v="LAMAI"/>
    <x v="67"/>
    <x v="8"/>
    <x v="62"/>
  </r>
  <r>
    <n v="10630"/>
    <n v="55"/>
    <n v="24"/>
    <n v="12"/>
    <n v="5.000000074505806E-2"/>
    <n v="273.59999978542328"/>
    <n v="259.91999959230424"/>
    <n v="115.91999959230424"/>
    <d v="1997-08-13T00:00:00"/>
    <s v="KOENE"/>
    <x v="9"/>
    <x v="4"/>
    <x v="17"/>
  </r>
  <r>
    <n v="10630"/>
    <n v="76"/>
    <n v="18"/>
    <n v="35"/>
    <n v="0"/>
    <n v="630"/>
    <n v="630"/>
    <n v="315"/>
    <d v="1997-08-13T00:00:00"/>
    <s v="KOENE"/>
    <x v="9"/>
    <x v="4"/>
    <x v="43"/>
  </r>
  <r>
    <n v="10629"/>
    <n v="29"/>
    <n v="123.79"/>
    <n v="20"/>
    <n v="0"/>
    <n v="2475.8000000000002"/>
    <n v="2475.8000000000002"/>
    <n v="1237.9000000000001"/>
    <d v="1997-08-12T00:00:00"/>
    <s v="GODOS"/>
    <x v="21"/>
    <x v="14"/>
    <x v="23"/>
  </r>
  <r>
    <n v="10629"/>
    <n v="64"/>
    <n v="33.25"/>
    <n v="9"/>
    <n v="0"/>
    <n v="299.25"/>
    <n v="299.25"/>
    <n v="149.625"/>
    <d v="1997-08-12T00:00:00"/>
    <s v="GODOS"/>
    <x v="21"/>
    <x v="14"/>
    <x v="21"/>
  </r>
  <r>
    <n v="10628"/>
    <n v="1"/>
    <n v="18"/>
    <n v="25"/>
    <n v="0"/>
    <n v="450"/>
    <n v="450"/>
    <n v="225"/>
    <d v="1997-08-12T00:00:00"/>
    <s v="BLONP"/>
    <x v="82"/>
    <x v="8"/>
    <x v="1"/>
  </r>
  <r>
    <n v="10627"/>
    <n v="62"/>
    <n v="49.3"/>
    <n v="15"/>
    <n v="0"/>
    <n v="739.5"/>
    <n v="739.5"/>
    <n v="369.75"/>
    <d v="1997-08-11T00:00:00"/>
    <s v="SAVEA"/>
    <x v="1"/>
    <x v="1"/>
    <x v="26"/>
  </r>
  <r>
    <n v="10627"/>
    <n v="73"/>
    <n v="15"/>
    <n v="35"/>
    <n v="0.15000000596046451"/>
    <n v="446.24999687075609"/>
    <n v="379.3124946802854"/>
    <n v="116.8124946802854"/>
    <d v="1997-08-11T00:00:00"/>
    <s v="SAVEA"/>
    <x v="1"/>
    <x v="1"/>
    <x v="71"/>
  </r>
  <r>
    <n v="10626"/>
    <n v="53"/>
    <n v="32.799999999999997"/>
    <n v="12"/>
    <n v="0"/>
    <n v="393.6"/>
    <n v="393.6"/>
    <n v="196.80000000000004"/>
    <d v="1997-08-11T00:00:00"/>
    <s v="BERGS"/>
    <x v="66"/>
    <x v="15"/>
    <x v="16"/>
  </r>
  <r>
    <n v="10626"/>
    <n v="60"/>
    <n v="34"/>
    <n v="20"/>
    <n v="0"/>
    <n v="680"/>
    <n v="680"/>
    <n v="340"/>
    <d v="1997-08-11T00:00:00"/>
    <s v="BERGS"/>
    <x v="66"/>
    <x v="15"/>
    <x v="30"/>
  </r>
  <r>
    <n v="10626"/>
    <n v="71"/>
    <n v="21.5"/>
    <n v="20"/>
    <n v="0"/>
    <n v="430"/>
    <n v="430"/>
    <n v="215"/>
    <d v="1997-08-11T00:00:00"/>
    <s v="BERGS"/>
    <x v="66"/>
    <x v="15"/>
    <x v="22"/>
  </r>
  <r>
    <n v="10625"/>
    <n v="14"/>
    <n v="23.25"/>
    <n v="3"/>
    <n v="0"/>
    <n v="69.75"/>
    <n v="69.75"/>
    <n v="34.875"/>
    <d v="1997-08-08T00:00:00"/>
    <s v="ANATR"/>
    <x v="65"/>
    <x v="0"/>
    <x v="72"/>
  </r>
  <r>
    <n v="10625"/>
    <n v="42"/>
    <n v="14"/>
    <n v="5"/>
    <n v="0"/>
    <n v="70"/>
    <n v="70"/>
    <n v="35"/>
    <d v="1997-08-08T00:00:00"/>
    <s v="ANATR"/>
    <x v="65"/>
    <x v="0"/>
    <x v="45"/>
  </r>
  <r>
    <n v="10625"/>
    <n v="60"/>
    <n v="34"/>
    <n v="10"/>
    <n v="0"/>
    <n v="340"/>
    <n v="340"/>
    <n v="170"/>
    <d v="1997-08-08T00:00:00"/>
    <s v="ANATR"/>
    <x v="65"/>
    <x v="0"/>
    <x v="30"/>
  </r>
  <r>
    <n v="10624"/>
    <n v="28"/>
    <n v="45.6"/>
    <n v="10"/>
    <n v="0"/>
    <n v="456"/>
    <n v="456"/>
    <n v="228"/>
    <d v="1997-08-07T00:00:00"/>
    <s v="THECR"/>
    <x v="41"/>
    <x v="1"/>
    <x v="66"/>
  </r>
  <r>
    <n v="10624"/>
    <n v="29"/>
    <n v="123.79"/>
    <n v="6"/>
    <n v="0"/>
    <n v="742.74"/>
    <n v="742.74"/>
    <n v="371.37"/>
    <d v="1997-08-07T00:00:00"/>
    <s v="THECR"/>
    <x v="41"/>
    <x v="1"/>
    <x v="23"/>
  </r>
  <r>
    <n v="10624"/>
    <n v="44"/>
    <n v="19.45"/>
    <n v="10"/>
    <n v="0"/>
    <n v="194.5"/>
    <n v="194.5"/>
    <n v="97.25"/>
    <d v="1997-08-07T00:00:00"/>
    <s v="THECR"/>
    <x v="41"/>
    <x v="1"/>
    <x v="37"/>
  </r>
  <r>
    <n v="10623"/>
    <n v="14"/>
    <n v="23.25"/>
    <n v="21"/>
    <n v="0"/>
    <n v="488.25"/>
    <n v="488.25"/>
    <n v="244.125"/>
    <d v="1997-08-07T00:00:00"/>
    <s v="FRANK"/>
    <x v="34"/>
    <x v="4"/>
    <x v="72"/>
  </r>
  <r>
    <n v="10623"/>
    <n v="19"/>
    <n v="9.1999999999999993"/>
    <n v="15"/>
    <n v="0.10000000149011611"/>
    <n v="124.199999794364"/>
    <n v="111.77999962985518"/>
    <n v="42.779999629855183"/>
    <d v="1997-08-07T00:00:00"/>
    <s v="FRANK"/>
    <x v="34"/>
    <x v="4"/>
    <x v="8"/>
  </r>
  <r>
    <n v="10623"/>
    <n v="21"/>
    <n v="10"/>
    <n v="25"/>
    <n v="0.10000000149011611"/>
    <n v="224.999999627471"/>
    <n v="202.49999932944777"/>
    <n v="77.499999329447775"/>
    <d v="1997-08-07T00:00:00"/>
    <s v="FRANK"/>
    <x v="34"/>
    <x v="4"/>
    <x v="47"/>
  </r>
  <r>
    <n v="10623"/>
    <n v="24"/>
    <n v="4.5"/>
    <n v="3"/>
    <n v="0"/>
    <n v="13.5"/>
    <n v="13.5"/>
    <n v="6.75"/>
    <d v="1997-08-07T00:00:00"/>
    <s v="FRANK"/>
    <x v="34"/>
    <x v="4"/>
    <x v="19"/>
  </r>
  <r>
    <n v="10623"/>
    <n v="35"/>
    <n v="18"/>
    <n v="30"/>
    <n v="0.10000000149011611"/>
    <n v="485.9999991953373"/>
    <n v="437.39999855160715"/>
    <n v="167.39999855160715"/>
    <d v="1997-08-07T00:00:00"/>
    <s v="FRANK"/>
    <x v="34"/>
    <x v="4"/>
    <x v="33"/>
  </r>
  <r>
    <n v="10622"/>
    <n v="2"/>
    <n v="19"/>
    <n v="20"/>
    <n v="0"/>
    <n v="380"/>
    <n v="380"/>
    <n v="190"/>
    <d v="1997-08-06T00:00:00"/>
    <s v="RICAR"/>
    <x v="71"/>
    <x v="7"/>
    <x v="3"/>
  </r>
  <r>
    <n v="10622"/>
    <n v="68"/>
    <n v="12.5"/>
    <n v="18"/>
    <n v="0.20000000298023221"/>
    <n v="179.99999932944769"/>
    <n v="143.99999892711634"/>
    <n v="31.499998927116337"/>
    <d v="1997-08-06T00:00:00"/>
    <s v="RICAR"/>
    <x v="71"/>
    <x v="7"/>
    <x v="18"/>
  </r>
  <r>
    <n v="10621"/>
    <n v="19"/>
    <n v="9.1999999999999993"/>
    <n v="5"/>
    <n v="0"/>
    <n v="46"/>
    <n v="46"/>
    <n v="23"/>
    <d v="1997-08-05T00:00:00"/>
    <s v="ISLAT"/>
    <x v="63"/>
    <x v="2"/>
    <x v="8"/>
  </r>
  <r>
    <n v="10621"/>
    <n v="23"/>
    <n v="9"/>
    <n v="10"/>
    <n v="0"/>
    <n v="90"/>
    <n v="90"/>
    <n v="45"/>
    <d v="1997-08-05T00:00:00"/>
    <s v="ISLAT"/>
    <x v="63"/>
    <x v="2"/>
    <x v="54"/>
  </r>
  <r>
    <n v="10621"/>
    <n v="70"/>
    <n v="15"/>
    <n v="20"/>
    <n v="0"/>
    <n v="300"/>
    <n v="300"/>
    <n v="150"/>
    <d v="1997-08-05T00:00:00"/>
    <s v="ISLAT"/>
    <x v="63"/>
    <x v="2"/>
    <x v="39"/>
  </r>
  <r>
    <n v="10621"/>
    <n v="71"/>
    <n v="21.5"/>
    <n v="15"/>
    <n v="0"/>
    <n v="322.5"/>
    <n v="322.5"/>
    <n v="161.25"/>
    <d v="1997-08-05T00:00:00"/>
    <s v="ISLAT"/>
    <x v="63"/>
    <x v="2"/>
    <x v="22"/>
  </r>
  <r>
    <n v="10620"/>
    <n v="24"/>
    <n v="4.5"/>
    <n v="5"/>
    <n v="0"/>
    <n v="22.5"/>
    <n v="22.5"/>
    <n v="11.25"/>
    <d v="1997-08-05T00:00:00"/>
    <s v="LAUGB"/>
    <x v="81"/>
    <x v="9"/>
    <x v="19"/>
  </r>
  <r>
    <n v="10620"/>
    <n v="52"/>
    <n v="7"/>
    <n v="5"/>
    <n v="0"/>
    <n v="35"/>
    <n v="35"/>
    <n v="17.5"/>
    <d v="1997-08-05T00:00:00"/>
    <s v="LAUGB"/>
    <x v="81"/>
    <x v="9"/>
    <x v="41"/>
  </r>
  <r>
    <n v="10619"/>
    <n v="21"/>
    <n v="10"/>
    <n v="42"/>
    <n v="0"/>
    <n v="420"/>
    <n v="420"/>
    <n v="210"/>
    <d v="1997-08-04T00:00:00"/>
    <s v="MEREP"/>
    <x v="85"/>
    <x v="9"/>
    <x v="47"/>
  </r>
  <r>
    <n v="10619"/>
    <n v="22"/>
    <n v="21"/>
    <n v="40"/>
    <n v="0"/>
    <n v="840"/>
    <n v="840"/>
    <n v="420"/>
    <d v="1997-08-04T00:00:00"/>
    <s v="MEREP"/>
    <x v="85"/>
    <x v="9"/>
    <x v="58"/>
  </r>
  <r>
    <n v="10618"/>
    <n v="6"/>
    <n v="25"/>
    <n v="70"/>
    <n v="0"/>
    <n v="1750"/>
    <n v="1750"/>
    <n v="875"/>
    <d v="1997-08-01T00:00:00"/>
    <s v="MEREP"/>
    <x v="85"/>
    <x v="9"/>
    <x v="63"/>
  </r>
  <r>
    <n v="10618"/>
    <n v="56"/>
    <n v="38"/>
    <n v="20"/>
    <n v="0"/>
    <n v="760"/>
    <n v="760"/>
    <n v="380"/>
    <d v="1997-08-01T00:00:00"/>
    <s v="MEREP"/>
    <x v="85"/>
    <x v="9"/>
    <x v="36"/>
  </r>
  <r>
    <n v="10618"/>
    <n v="68"/>
    <n v="12.5"/>
    <n v="15"/>
    <n v="0"/>
    <n v="187.5"/>
    <n v="187.5"/>
    <n v="93.75"/>
    <d v="1997-08-01T00:00:00"/>
    <s v="MEREP"/>
    <x v="85"/>
    <x v="9"/>
    <x v="18"/>
  </r>
  <r>
    <n v="10617"/>
    <n v="59"/>
    <n v="55"/>
    <n v="30"/>
    <n v="0.15000000596046451"/>
    <n v="1402.4999901652341"/>
    <n v="1192.1249832808976"/>
    <n v="367.1249832808976"/>
    <d v="1997-07-31T00:00:00"/>
    <s v="GREAL"/>
    <x v="38"/>
    <x v="1"/>
    <x v="5"/>
  </r>
  <r>
    <n v="10616"/>
    <n v="38"/>
    <n v="263.5"/>
    <n v="15"/>
    <n v="5.000000074505806E-2"/>
    <n v="3754.874997055158"/>
    <n v="3567.1312444048003"/>
    <n v="1590.8812444048003"/>
    <d v="1997-07-31T00:00:00"/>
    <s v="GREAL"/>
    <x v="38"/>
    <x v="1"/>
    <x v="12"/>
  </r>
  <r>
    <n v="10616"/>
    <n v="56"/>
    <n v="38"/>
    <n v="14"/>
    <n v="0"/>
    <n v="532"/>
    <n v="532"/>
    <n v="266"/>
    <d v="1997-07-31T00:00:00"/>
    <s v="GREAL"/>
    <x v="38"/>
    <x v="1"/>
    <x v="36"/>
  </r>
  <r>
    <n v="10616"/>
    <n v="70"/>
    <n v="15"/>
    <n v="15"/>
    <n v="5.000000074505806E-2"/>
    <n v="213.74999983236191"/>
    <n v="203.06249968148765"/>
    <n v="90.562499681487651"/>
    <d v="1997-07-31T00:00:00"/>
    <s v="GREAL"/>
    <x v="38"/>
    <x v="1"/>
    <x v="39"/>
  </r>
  <r>
    <n v="10616"/>
    <n v="71"/>
    <n v="21.5"/>
    <n v="15"/>
    <n v="5.000000074505806E-2"/>
    <n v="306.37499975971878"/>
    <n v="291.0562495434657"/>
    <n v="129.8062495434657"/>
    <d v="1997-07-31T00:00:00"/>
    <s v="GREAL"/>
    <x v="38"/>
    <x v="1"/>
    <x v="22"/>
  </r>
  <r>
    <n v="10615"/>
    <n v="55"/>
    <n v="24"/>
    <n v="5"/>
    <n v="0"/>
    <n v="120"/>
    <n v="120"/>
    <n v="60"/>
    <d v="1997-07-30T00:00:00"/>
    <s v="WILMK"/>
    <x v="39"/>
    <x v="16"/>
    <x v="17"/>
  </r>
  <r>
    <n v="10614"/>
    <n v="11"/>
    <n v="21"/>
    <n v="14"/>
    <n v="0"/>
    <n v="294"/>
    <n v="294"/>
    <n v="147"/>
    <d v="1997-07-29T00:00:00"/>
    <s v="BLAUS"/>
    <x v="56"/>
    <x v="4"/>
    <x v="14"/>
  </r>
  <r>
    <n v="10614"/>
    <n v="21"/>
    <n v="10"/>
    <n v="8"/>
    <n v="0"/>
    <n v="80"/>
    <n v="80"/>
    <n v="40"/>
    <d v="1997-07-29T00:00:00"/>
    <s v="BLAUS"/>
    <x v="56"/>
    <x v="4"/>
    <x v="47"/>
  </r>
  <r>
    <n v="10614"/>
    <n v="39"/>
    <n v="18"/>
    <n v="5"/>
    <n v="0"/>
    <n v="90"/>
    <n v="90"/>
    <n v="45"/>
    <d v="1997-07-29T00:00:00"/>
    <s v="BLAUS"/>
    <x v="56"/>
    <x v="4"/>
    <x v="0"/>
  </r>
  <r>
    <n v="10613"/>
    <n v="13"/>
    <n v="6"/>
    <n v="8"/>
    <n v="0.10000000149011611"/>
    <n v="43.199999928474433"/>
    <n v="38.879999871253972"/>
    <n v="14.879999871253972"/>
    <d v="1997-07-29T00:00:00"/>
    <s v="HILAA"/>
    <x v="15"/>
    <x v="10"/>
    <x v="4"/>
  </r>
  <r>
    <n v="10613"/>
    <n v="75"/>
    <n v="7.75"/>
    <n v="40"/>
    <n v="0"/>
    <n v="310"/>
    <n v="310"/>
    <n v="155"/>
    <d v="1997-07-29T00:00:00"/>
    <s v="HILAA"/>
    <x v="15"/>
    <x v="10"/>
    <x v="62"/>
  </r>
  <r>
    <n v="10612"/>
    <n v="10"/>
    <n v="31"/>
    <n v="70"/>
    <n v="0"/>
    <n v="2170"/>
    <n v="2170"/>
    <n v="1085"/>
    <d v="1997-07-28T00:00:00"/>
    <s v="SAVEA"/>
    <x v="1"/>
    <x v="1"/>
    <x v="50"/>
  </r>
  <r>
    <n v="10612"/>
    <n v="36"/>
    <n v="19"/>
    <n v="55"/>
    <n v="0"/>
    <n v="1045"/>
    <n v="1045"/>
    <n v="522.5"/>
    <d v="1997-07-28T00:00:00"/>
    <s v="SAVEA"/>
    <x v="1"/>
    <x v="1"/>
    <x v="11"/>
  </r>
  <r>
    <n v="10612"/>
    <n v="49"/>
    <n v="20"/>
    <n v="18"/>
    <n v="0"/>
    <n v="360"/>
    <n v="360"/>
    <n v="180"/>
    <d v="1997-07-28T00:00:00"/>
    <s v="SAVEA"/>
    <x v="1"/>
    <x v="1"/>
    <x v="67"/>
  </r>
  <r>
    <n v="10612"/>
    <n v="60"/>
    <n v="34"/>
    <n v="40"/>
    <n v="0"/>
    <n v="1360"/>
    <n v="1360"/>
    <n v="680"/>
    <d v="1997-07-28T00:00:00"/>
    <s v="SAVEA"/>
    <x v="1"/>
    <x v="1"/>
    <x v="30"/>
  </r>
  <r>
    <n v="10612"/>
    <n v="76"/>
    <n v="18"/>
    <n v="80"/>
    <n v="0"/>
    <n v="1440"/>
    <n v="1440"/>
    <n v="720"/>
    <d v="1997-07-28T00:00:00"/>
    <s v="SAVEA"/>
    <x v="1"/>
    <x v="1"/>
    <x v="43"/>
  </r>
  <r>
    <n v="10611"/>
    <n v="1"/>
    <n v="18"/>
    <n v="6"/>
    <n v="0"/>
    <n v="108"/>
    <n v="108"/>
    <n v="54"/>
    <d v="1997-07-25T00:00:00"/>
    <s v="WOLZA"/>
    <x v="18"/>
    <x v="13"/>
    <x v="1"/>
  </r>
  <r>
    <n v="10611"/>
    <n v="2"/>
    <n v="19"/>
    <n v="10"/>
    <n v="0"/>
    <n v="190"/>
    <n v="190"/>
    <n v="95"/>
    <d v="1997-07-25T00:00:00"/>
    <s v="WOLZA"/>
    <x v="18"/>
    <x v="13"/>
    <x v="3"/>
  </r>
  <r>
    <n v="10611"/>
    <n v="60"/>
    <n v="34"/>
    <n v="15"/>
    <n v="0"/>
    <n v="510"/>
    <n v="510"/>
    <n v="255"/>
    <d v="1997-07-25T00:00:00"/>
    <s v="WOLZA"/>
    <x v="18"/>
    <x v="13"/>
    <x v="30"/>
  </r>
  <r>
    <n v="10610"/>
    <n v="36"/>
    <n v="19"/>
    <n v="21"/>
    <n v="0.25"/>
    <n v="299.25"/>
    <n v="224.4375"/>
    <n v="24.9375"/>
    <d v="1997-07-25T00:00:00"/>
    <s v="LAMAI"/>
    <x v="67"/>
    <x v="8"/>
    <x v="11"/>
  </r>
  <r>
    <n v="10609"/>
    <n v="1"/>
    <n v="18"/>
    <n v="3"/>
    <n v="0"/>
    <n v="54"/>
    <n v="54"/>
    <n v="27"/>
    <d v="1997-07-24T00:00:00"/>
    <s v="DUMON"/>
    <x v="69"/>
    <x v="8"/>
    <x v="1"/>
  </r>
  <r>
    <n v="10609"/>
    <n v="10"/>
    <n v="31"/>
    <n v="10"/>
    <n v="0"/>
    <n v="310"/>
    <n v="310"/>
    <n v="155"/>
    <d v="1997-07-24T00:00:00"/>
    <s v="DUMON"/>
    <x v="69"/>
    <x v="8"/>
    <x v="50"/>
  </r>
  <r>
    <n v="10609"/>
    <n v="21"/>
    <n v="10"/>
    <n v="6"/>
    <n v="0"/>
    <n v="60"/>
    <n v="60"/>
    <n v="30"/>
    <d v="1997-07-24T00:00:00"/>
    <s v="DUMON"/>
    <x v="69"/>
    <x v="8"/>
    <x v="47"/>
  </r>
  <r>
    <n v="10608"/>
    <n v="56"/>
    <n v="38"/>
    <n v="28"/>
    <n v="0"/>
    <n v="1064"/>
    <n v="1064"/>
    <n v="532"/>
    <d v="1997-07-23T00:00:00"/>
    <s v="TOMSP"/>
    <x v="53"/>
    <x v="4"/>
    <x v="36"/>
  </r>
  <r>
    <n v="10607"/>
    <n v="7"/>
    <n v="30"/>
    <n v="45"/>
    <n v="0"/>
    <n v="1350"/>
    <n v="1350"/>
    <n v="675"/>
    <d v="1997-07-22T00:00:00"/>
    <s v="SAVEA"/>
    <x v="1"/>
    <x v="1"/>
    <x v="10"/>
  </r>
  <r>
    <n v="10607"/>
    <n v="17"/>
    <n v="39"/>
    <n v="100"/>
    <n v="0"/>
    <n v="3900"/>
    <n v="3900"/>
    <n v="1950"/>
    <d v="1997-07-22T00:00:00"/>
    <s v="SAVEA"/>
    <x v="1"/>
    <x v="1"/>
    <x v="13"/>
  </r>
  <r>
    <n v="10607"/>
    <n v="33"/>
    <n v="2.5"/>
    <n v="14"/>
    <n v="0"/>
    <n v="35"/>
    <n v="35"/>
    <n v="17.5"/>
    <d v="1997-07-22T00:00:00"/>
    <s v="SAVEA"/>
    <x v="1"/>
    <x v="1"/>
    <x v="31"/>
  </r>
  <r>
    <n v="10607"/>
    <n v="40"/>
    <n v="18.399999999999999"/>
    <n v="42"/>
    <n v="0"/>
    <n v="772.8"/>
    <n v="772.8"/>
    <n v="386.4"/>
    <d v="1997-07-22T00:00:00"/>
    <s v="SAVEA"/>
    <x v="1"/>
    <x v="1"/>
    <x v="27"/>
  </r>
  <r>
    <n v="10607"/>
    <n v="72"/>
    <n v="34.799999999999997"/>
    <n v="12"/>
    <n v="0"/>
    <n v="417.6"/>
    <n v="417.6"/>
    <n v="208.80000000000004"/>
    <d v="1997-07-22T00:00:00"/>
    <s v="SAVEA"/>
    <x v="1"/>
    <x v="1"/>
    <x v="49"/>
  </r>
  <r>
    <n v="10606"/>
    <n v="4"/>
    <n v="22"/>
    <n v="20"/>
    <n v="0.20000000298023221"/>
    <n v="351.99999868869781"/>
    <n v="281.59999790191648"/>
    <n v="61.599997901916481"/>
    <d v="1997-07-22T00:00:00"/>
    <s v="TRADH"/>
    <x v="78"/>
    <x v="7"/>
    <x v="60"/>
  </r>
  <r>
    <n v="10606"/>
    <n v="55"/>
    <n v="24"/>
    <n v="20"/>
    <n v="0.20000000298023221"/>
    <n v="383.99999856948853"/>
    <n v="307.19999771118165"/>
    <n v="67.199997711181652"/>
    <d v="1997-07-22T00:00:00"/>
    <s v="TRADH"/>
    <x v="78"/>
    <x v="7"/>
    <x v="17"/>
  </r>
  <r>
    <n v="10606"/>
    <n v="62"/>
    <n v="49.3"/>
    <n v="10"/>
    <n v="0.20000000298023221"/>
    <n v="394.39999853074551"/>
    <n v="315.51999764919282"/>
    <n v="69.019997649192817"/>
    <d v="1997-07-22T00:00:00"/>
    <s v="TRADH"/>
    <x v="78"/>
    <x v="7"/>
    <x v="26"/>
  </r>
  <r>
    <n v="10605"/>
    <n v="16"/>
    <n v="17.45"/>
    <n v="30"/>
    <n v="5.000000074505806E-2"/>
    <n v="497.32499960996211"/>
    <n v="472.45874925892798"/>
    <n v="210.70874925892798"/>
    <d v="1997-07-21T00:00:00"/>
    <s v="MEREP"/>
    <x v="85"/>
    <x v="9"/>
    <x v="6"/>
  </r>
  <r>
    <n v="10605"/>
    <n v="59"/>
    <n v="55"/>
    <n v="20"/>
    <n v="5.000000074505806E-2"/>
    <n v="1044.9999991804359"/>
    <n v="992.74999844282843"/>
    <n v="442.74999844282843"/>
    <d v="1997-07-21T00:00:00"/>
    <s v="MEREP"/>
    <x v="85"/>
    <x v="9"/>
    <x v="5"/>
  </r>
  <r>
    <n v="10605"/>
    <n v="60"/>
    <n v="34"/>
    <n v="70"/>
    <n v="5.000000074505806E-2"/>
    <n v="2260.9999982267618"/>
    <n v="2147.9499966308476"/>
    <n v="957.94999663084764"/>
    <d v="1997-07-21T00:00:00"/>
    <s v="MEREP"/>
    <x v="85"/>
    <x v="9"/>
    <x v="30"/>
  </r>
  <r>
    <n v="10605"/>
    <n v="71"/>
    <n v="21.5"/>
    <n v="15"/>
    <n v="5.000000074505806E-2"/>
    <n v="306.37499975971878"/>
    <n v="291.0562495434657"/>
    <n v="129.8062495434657"/>
    <d v="1997-07-21T00:00:00"/>
    <s v="MEREP"/>
    <x v="85"/>
    <x v="9"/>
    <x v="22"/>
  </r>
  <r>
    <n v="10604"/>
    <n v="48"/>
    <n v="12.75"/>
    <n v="6"/>
    <n v="0.10000000149011611"/>
    <n v="68.849999886006117"/>
    <n v="61.964999794811014"/>
    <n v="23.714999794811014"/>
    <d v="1997-07-18T00:00:00"/>
    <s v="FURIB"/>
    <x v="54"/>
    <x v="18"/>
    <x v="75"/>
  </r>
  <r>
    <n v="10604"/>
    <n v="76"/>
    <n v="18"/>
    <n v="10"/>
    <n v="0.10000000149011611"/>
    <n v="161.9999997317791"/>
    <n v="145.79999951720237"/>
    <n v="55.799999517202366"/>
    <d v="1997-07-18T00:00:00"/>
    <s v="FURIB"/>
    <x v="54"/>
    <x v="18"/>
    <x v="43"/>
  </r>
  <r>
    <n v="10603"/>
    <n v="22"/>
    <n v="21"/>
    <n v="48"/>
    <n v="0"/>
    <n v="1008"/>
    <n v="1008"/>
    <n v="504"/>
    <d v="1997-07-18T00:00:00"/>
    <s v="SAVEA"/>
    <x v="1"/>
    <x v="1"/>
    <x v="58"/>
  </r>
  <r>
    <n v="10603"/>
    <n v="49"/>
    <n v="20"/>
    <n v="25"/>
    <n v="5.000000074505806E-2"/>
    <n v="474.99999962747103"/>
    <n v="451.2499992921949"/>
    <n v="201.2499992921949"/>
    <d v="1997-07-18T00:00:00"/>
    <s v="SAVEA"/>
    <x v="1"/>
    <x v="1"/>
    <x v="67"/>
  </r>
  <r>
    <n v="10602"/>
    <n v="77"/>
    <n v="13"/>
    <n v="5"/>
    <n v="0.25"/>
    <n v="48.75"/>
    <n v="36.5625"/>
    <n v="4.0625"/>
    <d v="1997-07-17T00:00:00"/>
    <s v="VAFFE"/>
    <x v="45"/>
    <x v="19"/>
    <x v="32"/>
  </r>
  <r>
    <n v="10601"/>
    <n v="13"/>
    <n v="6"/>
    <n v="60"/>
    <n v="0"/>
    <n v="360"/>
    <n v="360"/>
    <n v="180"/>
    <d v="1997-07-16T00:00:00"/>
    <s v="HILAA"/>
    <x v="15"/>
    <x v="10"/>
    <x v="4"/>
  </r>
  <r>
    <n v="10601"/>
    <n v="59"/>
    <n v="55"/>
    <n v="35"/>
    <n v="0"/>
    <n v="1925"/>
    <n v="1925"/>
    <n v="962.5"/>
    <d v="1997-07-16T00:00:00"/>
    <s v="HILAA"/>
    <x v="15"/>
    <x v="10"/>
    <x v="5"/>
  </r>
  <r>
    <n v="10600"/>
    <n v="54"/>
    <n v="7.45"/>
    <n v="4"/>
    <n v="0"/>
    <n v="29.8"/>
    <n v="29.8"/>
    <n v="14.9"/>
    <d v="1997-07-16T00:00:00"/>
    <s v="HUNGC"/>
    <x v="86"/>
    <x v="1"/>
    <x v="46"/>
  </r>
  <r>
    <n v="10600"/>
    <n v="73"/>
    <n v="15"/>
    <n v="30"/>
    <n v="0"/>
    <n v="450"/>
    <n v="450"/>
    <n v="225"/>
    <d v="1997-07-16T00:00:00"/>
    <s v="HUNGC"/>
    <x v="86"/>
    <x v="1"/>
    <x v="71"/>
  </r>
  <r>
    <n v="10599"/>
    <n v="62"/>
    <n v="49.3"/>
    <n v="10"/>
    <n v="0"/>
    <n v="493"/>
    <n v="493"/>
    <n v="246.5"/>
    <d v="1997-07-15T00:00:00"/>
    <s v="BSBEV"/>
    <x v="11"/>
    <x v="2"/>
    <x v="26"/>
  </r>
  <r>
    <n v="10598"/>
    <n v="27"/>
    <n v="43.9"/>
    <n v="50"/>
    <n v="0"/>
    <n v="2195"/>
    <n v="2195"/>
    <n v="1097.5"/>
    <d v="1997-07-14T00:00:00"/>
    <s v="RATTC"/>
    <x v="42"/>
    <x v="1"/>
    <x v="64"/>
  </r>
  <r>
    <n v="10598"/>
    <n v="71"/>
    <n v="21.5"/>
    <n v="9"/>
    <n v="0"/>
    <n v="193.5"/>
    <n v="193.5"/>
    <n v="96.75"/>
    <d v="1997-07-14T00:00:00"/>
    <s v="RATTC"/>
    <x v="42"/>
    <x v="1"/>
    <x v="22"/>
  </r>
  <r>
    <n v="10597"/>
    <n v="24"/>
    <n v="4.5"/>
    <n v="35"/>
    <n v="0.20000000298023221"/>
    <n v="125.99999953061339"/>
    <n v="100.79999924898145"/>
    <n v="22.04999924898145"/>
    <d v="1997-07-11T00:00:00"/>
    <s v="PICCO"/>
    <x v="17"/>
    <x v="12"/>
    <x v="19"/>
  </r>
  <r>
    <n v="10597"/>
    <n v="57"/>
    <n v="19.5"/>
    <n v="20"/>
    <n v="0"/>
    <n v="390"/>
    <n v="390"/>
    <n v="195"/>
    <d v="1997-07-11T00:00:00"/>
    <s v="PICCO"/>
    <x v="17"/>
    <x v="12"/>
    <x v="42"/>
  </r>
  <r>
    <n v="10597"/>
    <n v="65"/>
    <n v="21.05"/>
    <n v="12"/>
    <n v="0.20000000298023221"/>
    <n v="202.0799992471934"/>
    <n v="161.6639987955094"/>
    <n v="35.363998795509389"/>
    <d v="1997-07-11T00:00:00"/>
    <s v="PICCO"/>
    <x v="17"/>
    <x v="12"/>
    <x v="40"/>
  </r>
  <r>
    <n v="10596"/>
    <n v="56"/>
    <n v="38"/>
    <n v="5"/>
    <n v="0.20000000298023221"/>
    <n v="151.9999994337559"/>
    <n v="121.59999909400942"/>
    <n v="26.599999094009419"/>
    <d v="1997-07-11T00:00:00"/>
    <s v="WHITC"/>
    <x v="8"/>
    <x v="1"/>
    <x v="36"/>
  </r>
  <r>
    <n v="10596"/>
    <n v="63"/>
    <n v="43.9"/>
    <n v="24"/>
    <n v="0.20000000298023221"/>
    <n v="842.87999686002718"/>
    <n v="674.30399497604355"/>
    <n v="147.5039949760436"/>
    <d v="1997-07-11T00:00:00"/>
    <s v="WHITC"/>
    <x v="8"/>
    <x v="1"/>
    <x v="35"/>
  </r>
  <r>
    <n v="10596"/>
    <n v="75"/>
    <n v="7.75"/>
    <n v="30"/>
    <n v="0.20000000298023221"/>
    <n v="185.999999307096"/>
    <n v="148.7999988913536"/>
    <n v="32.549998891353596"/>
    <d v="1997-07-11T00:00:00"/>
    <s v="WHITC"/>
    <x v="8"/>
    <x v="1"/>
    <x v="62"/>
  </r>
  <r>
    <n v="10595"/>
    <n v="35"/>
    <n v="18"/>
    <n v="30"/>
    <n v="0.25"/>
    <n v="405"/>
    <n v="303.75"/>
    <n v="33.75"/>
    <d v="1997-07-10T00:00:00"/>
    <s v="ERNSH"/>
    <x v="29"/>
    <x v="12"/>
    <x v="33"/>
  </r>
  <r>
    <n v="10595"/>
    <n v="61"/>
    <n v="28.5"/>
    <n v="120"/>
    <n v="0.25"/>
    <n v="2565"/>
    <n v="1923.75"/>
    <n v="213.75"/>
    <d v="1997-07-10T00:00:00"/>
    <s v="ERNSH"/>
    <x v="29"/>
    <x v="12"/>
    <x v="38"/>
  </r>
  <r>
    <n v="10595"/>
    <n v="69"/>
    <n v="36"/>
    <n v="65"/>
    <n v="0.25"/>
    <n v="1755"/>
    <n v="1316.25"/>
    <n v="146.25"/>
    <d v="1997-07-10T00:00:00"/>
    <s v="ERNSH"/>
    <x v="29"/>
    <x v="12"/>
    <x v="44"/>
  </r>
  <r>
    <n v="10594"/>
    <n v="52"/>
    <n v="7"/>
    <n v="24"/>
    <n v="0"/>
    <n v="168"/>
    <n v="168"/>
    <n v="84"/>
    <d v="1997-07-09T00:00:00"/>
    <s v="OLDWO"/>
    <x v="23"/>
    <x v="1"/>
    <x v="41"/>
  </r>
  <r>
    <n v="10594"/>
    <n v="58"/>
    <n v="13.25"/>
    <n v="30"/>
    <n v="0"/>
    <n v="397.5"/>
    <n v="397.5"/>
    <n v="198.75"/>
    <d v="1997-07-09T00:00:00"/>
    <s v="OLDWO"/>
    <x v="23"/>
    <x v="1"/>
    <x v="56"/>
  </r>
  <r>
    <n v="10593"/>
    <n v="20"/>
    <n v="81"/>
    <n v="21"/>
    <n v="0.20000000298023221"/>
    <n v="1360.799994930625"/>
    <n v="1088.6399918889999"/>
    <n v="238.13999188899993"/>
    <d v="1997-07-09T00:00:00"/>
    <s v="LEHMS"/>
    <x v="62"/>
    <x v="4"/>
    <x v="48"/>
  </r>
  <r>
    <n v="10593"/>
    <n v="69"/>
    <n v="36"/>
    <n v="20"/>
    <n v="0.20000000298023221"/>
    <n v="575.99999785423279"/>
    <n v="460.79999656677245"/>
    <n v="100.79999656677245"/>
    <d v="1997-07-09T00:00:00"/>
    <s v="LEHMS"/>
    <x v="62"/>
    <x v="4"/>
    <x v="44"/>
  </r>
  <r>
    <n v="10593"/>
    <n v="76"/>
    <n v="18"/>
    <n v="4"/>
    <n v="0.20000000298023221"/>
    <n v="57.599999785423279"/>
    <n v="46.079999656677245"/>
    <n v="10.079999656677245"/>
    <d v="1997-07-09T00:00:00"/>
    <s v="LEHMS"/>
    <x v="62"/>
    <x v="4"/>
    <x v="43"/>
  </r>
  <r>
    <n v="10592"/>
    <n v="15"/>
    <n v="15.5"/>
    <n v="25"/>
    <n v="5.000000074505806E-2"/>
    <n v="368.12499971129"/>
    <n v="349.718749451451"/>
    <n v="155.968749451451"/>
    <d v="1997-07-08T00:00:00"/>
    <s v="LEHMS"/>
    <x v="62"/>
    <x v="4"/>
    <x v="76"/>
  </r>
  <r>
    <n v="10592"/>
    <n v="26"/>
    <n v="31.23"/>
    <n v="5"/>
    <n v="5.000000074505806E-2"/>
    <n v="148.3424998836592"/>
    <n v="140.92537477895246"/>
    <n v="62.850374778952457"/>
    <d v="1997-07-08T00:00:00"/>
    <s v="LEHMS"/>
    <x v="62"/>
    <x v="4"/>
    <x v="25"/>
  </r>
  <r>
    <n v="10591"/>
    <n v="3"/>
    <n v="10"/>
    <n v="14"/>
    <n v="0"/>
    <n v="140"/>
    <n v="140"/>
    <n v="70"/>
    <d v="1997-07-07T00:00:00"/>
    <s v="VAFFE"/>
    <x v="45"/>
    <x v="19"/>
    <x v="51"/>
  </r>
  <r>
    <n v="10591"/>
    <n v="7"/>
    <n v="30"/>
    <n v="10"/>
    <n v="0"/>
    <n v="300"/>
    <n v="300"/>
    <n v="150"/>
    <d v="1997-07-07T00:00:00"/>
    <s v="VAFFE"/>
    <x v="45"/>
    <x v="19"/>
    <x v="10"/>
  </r>
  <r>
    <n v="10591"/>
    <n v="54"/>
    <n v="7.45"/>
    <n v="50"/>
    <n v="0"/>
    <n v="372.5"/>
    <n v="372.5"/>
    <n v="186.25"/>
    <d v="1997-07-07T00:00:00"/>
    <s v="VAFFE"/>
    <x v="45"/>
    <x v="19"/>
    <x v="46"/>
  </r>
  <r>
    <n v="10590"/>
    <n v="1"/>
    <n v="18"/>
    <n v="20"/>
    <n v="0"/>
    <n v="360"/>
    <n v="360"/>
    <n v="180"/>
    <d v="1997-07-07T00:00:00"/>
    <s v="MEREP"/>
    <x v="85"/>
    <x v="9"/>
    <x v="1"/>
  </r>
  <r>
    <n v="10590"/>
    <n v="77"/>
    <n v="13"/>
    <n v="60"/>
    <n v="5.000000074505806E-2"/>
    <n v="740.99999941885471"/>
    <n v="703.94999889582391"/>
    <n v="313.94999889582391"/>
    <d v="1997-07-07T00:00:00"/>
    <s v="MEREP"/>
    <x v="85"/>
    <x v="9"/>
    <x v="32"/>
  </r>
  <r>
    <n v="10589"/>
    <n v="35"/>
    <n v="18"/>
    <n v="4"/>
    <n v="0"/>
    <n v="72"/>
    <n v="72"/>
    <n v="36"/>
    <d v="1997-07-04T00:00:00"/>
    <s v="GREAL"/>
    <x v="38"/>
    <x v="1"/>
    <x v="33"/>
  </r>
  <r>
    <n v="10588"/>
    <n v="18"/>
    <n v="62.5"/>
    <n v="40"/>
    <n v="0.20000000298023221"/>
    <n v="1999.9999925494189"/>
    <n v="1599.9999880790706"/>
    <n v="349.99998807907059"/>
    <d v="1997-07-03T00:00:00"/>
    <s v="QUICK"/>
    <x v="25"/>
    <x v="4"/>
    <x v="20"/>
  </r>
  <r>
    <n v="10588"/>
    <n v="42"/>
    <n v="14"/>
    <n v="100"/>
    <n v="0.20000000298023221"/>
    <n v="1119.9999958276751"/>
    <n v="895.99999332428001"/>
    <n v="195.99999332428001"/>
    <d v="1997-07-03T00:00:00"/>
    <s v="QUICK"/>
    <x v="25"/>
    <x v="4"/>
    <x v="45"/>
  </r>
  <r>
    <n v="10587"/>
    <n v="26"/>
    <n v="31.23"/>
    <n v="6"/>
    <n v="0"/>
    <n v="187.38"/>
    <n v="187.38"/>
    <n v="93.69"/>
    <d v="1997-07-02T00:00:00"/>
    <s v="QUEDE"/>
    <x v="47"/>
    <x v="7"/>
    <x v="25"/>
  </r>
  <r>
    <n v="10587"/>
    <n v="35"/>
    <n v="18"/>
    <n v="20"/>
    <n v="0"/>
    <n v="360"/>
    <n v="360"/>
    <n v="180"/>
    <d v="1997-07-02T00:00:00"/>
    <s v="QUEDE"/>
    <x v="47"/>
    <x v="7"/>
    <x v="33"/>
  </r>
  <r>
    <n v="10587"/>
    <n v="77"/>
    <n v="13"/>
    <n v="20"/>
    <n v="0"/>
    <n v="260"/>
    <n v="260"/>
    <n v="130"/>
    <d v="1997-07-02T00:00:00"/>
    <s v="QUEDE"/>
    <x v="47"/>
    <x v="7"/>
    <x v="32"/>
  </r>
  <r>
    <n v="10586"/>
    <n v="52"/>
    <n v="7"/>
    <n v="4"/>
    <n v="0.15000000596046451"/>
    <n v="23.799999833106991"/>
    <n v="20.229999716281888"/>
    <n v="6.2299997162818883"/>
    <d v="1997-07-02T00:00:00"/>
    <s v="REGGC"/>
    <x v="36"/>
    <x v="11"/>
    <x v="41"/>
  </r>
  <r>
    <n v="10585"/>
    <n v="47"/>
    <n v="9.5"/>
    <n v="15"/>
    <n v="0"/>
    <n v="142.5"/>
    <n v="142.5"/>
    <n v="71.25"/>
    <d v="1997-07-01T00:00:00"/>
    <s v="WELLI"/>
    <x v="61"/>
    <x v="7"/>
    <x v="65"/>
  </r>
  <r>
    <n v="10584"/>
    <n v="31"/>
    <n v="12.5"/>
    <n v="50"/>
    <n v="5.000000074505806E-2"/>
    <n v="593.74999953433871"/>
    <n v="564.06249911524355"/>
    <n v="251.56249911524355"/>
    <d v="1997-06-30T00:00:00"/>
    <s v="BLONP"/>
    <x v="82"/>
    <x v="8"/>
    <x v="52"/>
  </r>
  <r>
    <n v="10583"/>
    <n v="29"/>
    <n v="123.79"/>
    <n v="10"/>
    <n v="0"/>
    <n v="1237.9000000000001"/>
    <n v="1237.9000000000001"/>
    <n v="618.95000000000005"/>
    <d v="1997-06-30T00:00:00"/>
    <s v="WARTH"/>
    <x v="26"/>
    <x v="16"/>
    <x v="23"/>
  </r>
  <r>
    <n v="10583"/>
    <n v="60"/>
    <n v="34"/>
    <n v="24"/>
    <n v="0.15000000596046451"/>
    <n v="693.59999513626099"/>
    <n v="589.55999173164366"/>
    <n v="181.55999173164366"/>
    <d v="1997-06-30T00:00:00"/>
    <s v="WARTH"/>
    <x v="26"/>
    <x v="16"/>
    <x v="30"/>
  </r>
  <r>
    <n v="10583"/>
    <n v="69"/>
    <n v="36"/>
    <n v="10"/>
    <n v="0.15000000596046451"/>
    <n v="305.99999785423279"/>
    <n v="260.09999635219577"/>
    <n v="80.099996352195774"/>
    <d v="1997-06-30T00:00:00"/>
    <s v="WARTH"/>
    <x v="26"/>
    <x v="16"/>
    <x v="44"/>
  </r>
  <r>
    <n v="10582"/>
    <n v="57"/>
    <n v="19.5"/>
    <n v="4"/>
    <n v="0"/>
    <n v="78"/>
    <n v="78"/>
    <n v="39"/>
    <d v="1997-06-27T00:00:00"/>
    <s v="BLAUS"/>
    <x v="56"/>
    <x v="4"/>
    <x v="42"/>
  </r>
  <r>
    <n v="10582"/>
    <n v="76"/>
    <n v="18"/>
    <n v="14"/>
    <n v="0"/>
    <n v="252"/>
    <n v="252"/>
    <n v="126"/>
    <d v="1997-06-27T00:00:00"/>
    <s v="BLAUS"/>
    <x v="56"/>
    <x v="4"/>
    <x v="43"/>
  </r>
  <r>
    <n v="10581"/>
    <n v="75"/>
    <n v="7.75"/>
    <n v="50"/>
    <n v="0.20000000298023221"/>
    <n v="309.99999884516001"/>
    <n v="247.99999815225601"/>
    <n v="54.249998152256012"/>
    <d v="1997-06-26T00:00:00"/>
    <s v="FAMIA"/>
    <x v="84"/>
    <x v="7"/>
    <x v="62"/>
  </r>
  <r>
    <n v="10580"/>
    <n v="14"/>
    <n v="23.25"/>
    <n v="15"/>
    <n v="5.000000074505806E-2"/>
    <n v="331.312499740161"/>
    <n v="314.74687450630591"/>
    <n v="140.37187450630591"/>
    <d v="1997-06-26T00:00:00"/>
    <s v="OTTIK"/>
    <x v="27"/>
    <x v="4"/>
    <x v="72"/>
  </r>
  <r>
    <n v="10580"/>
    <n v="41"/>
    <n v="9.65"/>
    <n v="9"/>
    <n v="5.000000074505806E-2"/>
    <n v="82.507499935291719"/>
    <n v="78.382124877054252"/>
    <n v="34.957124877054248"/>
    <d v="1997-06-26T00:00:00"/>
    <s v="OTTIK"/>
    <x v="27"/>
    <x v="4"/>
    <x v="2"/>
  </r>
  <r>
    <n v="10580"/>
    <n v="65"/>
    <n v="21.05"/>
    <n v="30"/>
    <n v="5.000000074505806E-2"/>
    <n v="599.92499952949584"/>
    <n v="569.92874910604212"/>
    <n v="254.17874910604212"/>
    <d v="1997-06-26T00:00:00"/>
    <s v="OTTIK"/>
    <x v="27"/>
    <x v="4"/>
    <x v="40"/>
  </r>
  <r>
    <n v="10579"/>
    <n v="15"/>
    <n v="15.5"/>
    <n v="10"/>
    <n v="0"/>
    <n v="155"/>
    <n v="155"/>
    <n v="77.5"/>
    <d v="1997-06-25T00:00:00"/>
    <s v="LETSS"/>
    <x v="70"/>
    <x v="1"/>
    <x v="76"/>
  </r>
  <r>
    <n v="10579"/>
    <n v="75"/>
    <n v="7.75"/>
    <n v="21"/>
    <n v="0"/>
    <n v="162.75"/>
    <n v="162.75"/>
    <n v="81.375"/>
    <d v="1997-06-25T00:00:00"/>
    <s v="LETSS"/>
    <x v="70"/>
    <x v="1"/>
    <x v="62"/>
  </r>
  <r>
    <n v="10578"/>
    <n v="35"/>
    <n v="18"/>
    <n v="20"/>
    <n v="0"/>
    <n v="360"/>
    <n v="360"/>
    <n v="180"/>
    <d v="1997-06-24T00:00:00"/>
    <s v="BSBEV"/>
    <x v="11"/>
    <x v="2"/>
    <x v="33"/>
  </r>
  <r>
    <n v="10578"/>
    <n v="57"/>
    <n v="19.5"/>
    <n v="6"/>
    <n v="0"/>
    <n v="117"/>
    <n v="117"/>
    <n v="58.5"/>
    <d v="1997-06-24T00:00:00"/>
    <s v="BSBEV"/>
    <x v="11"/>
    <x v="2"/>
    <x v="42"/>
  </r>
  <r>
    <n v="10577"/>
    <n v="39"/>
    <n v="18"/>
    <n v="10"/>
    <n v="0"/>
    <n v="180"/>
    <n v="180"/>
    <n v="90"/>
    <d v="1997-06-23T00:00:00"/>
    <s v="TRAIH"/>
    <x v="83"/>
    <x v="1"/>
    <x v="0"/>
  </r>
  <r>
    <n v="10577"/>
    <n v="75"/>
    <n v="7.75"/>
    <n v="20"/>
    <n v="0"/>
    <n v="155"/>
    <n v="155"/>
    <n v="77.5"/>
    <d v="1997-06-23T00:00:00"/>
    <s v="TRAIH"/>
    <x v="83"/>
    <x v="1"/>
    <x v="62"/>
  </r>
  <r>
    <n v="10577"/>
    <n v="77"/>
    <n v="13"/>
    <n v="18"/>
    <n v="0"/>
    <n v="234"/>
    <n v="234"/>
    <n v="117"/>
    <d v="1997-06-23T00:00:00"/>
    <s v="TRAIH"/>
    <x v="83"/>
    <x v="1"/>
    <x v="32"/>
  </r>
  <r>
    <n v="10576"/>
    <n v="1"/>
    <n v="18"/>
    <n v="10"/>
    <n v="0"/>
    <n v="180"/>
    <n v="180"/>
    <n v="90"/>
    <d v="1997-06-23T00:00:00"/>
    <s v="TORTU"/>
    <x v="0"/>
    <x v="0"/>
    <x v="1"/>
  </r>
  <r>
    <n v="10576"/>
    <n v="31"/>
    <n v="12.5"/>
    <n v="20"/>
    <n v="0"/>
    <n v="250"/>
    <n v="250"/>
    <n v="125"/>
    <d v="1997-06-23T00:00:00"/>
    <s v="TORTU"/>
    <x v="0"/>
    <x v="0"/>
    <x v="52"/>
  </r>
  <r>
    <n v="10576"/>
    <n v="44"/>
    <n v="19.45"/>
    <n v="21"/>
    <n v="0"/>
    <n v="408.45"/>
    <n v="408.45"/>
    <n v="204.22499999999999"/>
    <d v="1997-06-23T00:00:00"/>
    <s v="TORTU"/>
    <x v="0"/>
    <x v="0"/>
    <x v="37"/>
  </r>
  <r>
    <n v="10575"/>
    <n v="59"/>
    <n v="55"/>
    <n v="12"/>
    <n v="0"/>
    <n v="660"/>
    <n v="660"/>
    <n v="330"/>
    <d v="1997-06-20T00:00:00"/>
    <s v="MORGK"/>
    <x v="58"/>
    <x v="4"/>
    <x v="5"/>
  </r>
  <r>
    <n v="10575"/>
    <n v="63"/>
    <n v="43.9"/>
    <n v="6"/>
    <n v="0"/>
    <n v="263.39999999999998"/>
    <n v="263.39999999999998"/>
    <n v="131.69999999999999"/>
    <d v="1997-06-20T00:00:00"/>
    <s v="MORGK"/>
    <x v="58"/>
    <x v="4"/>
    <x v="35"/>
  </r>
  <r>
    <n v="10575"/>
    <n v="72"/>
    <n v="34.799999999999997"/>
    <n v="30"/>
    <n v="0"/>
    <n v="1044"/>
    <n v="1044"/>
    <n v="522"/>
    <d v="1997-06-20T00:00:00"/>
    <s v="MORGK"/>
    <x v="58"/>
    <x v="4"/>
    <x v="49"/>
  </r>
  <r>
    <n v="10575"/>
    <n v="76"/>
    <n v="18"/>
    <n v="10"/>
    <n v="0"/>
    <n v="180"/>
    <n v="180"/>
    <n v="90"/>
    <d v="1997-06-20T00:00:00"/>
    <s v="MORGK"/>
    <x v="58"/>
    <x v="4"/>
    <x v="43"/>
  </r>
  <r>
    <n v="10574"/>
    <n v="33"/>
    <n v="2.5"/>
    <n v="14"/>
    <n v="0"/>
    <n v="35"/>
    <n v="35"/>
    <n v="17.5"/>
    <d v="1997-06-19T00:00:00"/>
    <s v="TRAIH"/>
    <x v="83"/>
    <x v="1"/>
    <x v="31"/>
  </r>
  <r>
    <n v="10574"/>
    <n v="40"/>
    <n v="18.399999999999999"/>
    <n v="2"/>
    <n v="0"/>
    <n v="36.799999999999997"/>
    <n v="36.799999999999997"/>
    <n v="18.399999999999999"/>
    <d v="1997-06-19T00:00:00"/>
    <s v="TRAIH"/>
    <x v="83"/>
    <x v="1"/>
    <x v="27"/>
  </r>
  <r>
    <n v="10574"/>
    <n v="62"/>
    <n v="49.3"/>
    <n v="10"/>
    <n v="0"/>
    <n v="493"/>
    <n v="493"/>
    <n v="246.5"/>
    <d v="1997-06-19T00:00:00"/>
    <s v="TRAIH"/>
    <x v="83"/>
    <x v="1"/>
    <x v="26"/>
  </r>
  <r>
    <n v="10574"/>
    <n v="64"/>
    <n v="33.25"/>
    <n v="6"/>
    <n v="0"/>
    <n v="199.5"/>
    <n v="199.5"/>
    <n v="99.75"/>
    <d v="1997-06-19T00:00:00"/>
    <s v="TRAIH"/>
    <x v="83"/>
    <x v="1"/>
    <x v="21"/>
  </r>
  <r>
    <n v="10573"/>
    <n v="17"/>
    <n v="39"/>
    <n v="18"/>
    <n v="0"/>
    <n v="702"/>
    <n v="702"/>
    <n v="351"/>
    <d v="1997-06-19T00:00:00"/>
    <s v="ANTON"/>
    <x v="73"/>
    <x v="0"/>
    <x v="13"/>
  </r>
  <r>
    <n v="10573"/>
    <n v="34"/>
    <n v="14"/>
    <n v="40"/>
    <n v="0"/>
    <n v="560"/>
    <n v="560"/>
    <n v="280"/>
    <d v="1997-06-19T00:00:00"/>
    <s v="ANTON"/>
    <x v="73"/>
    <x v="0"/>
    <x v="9"/>
  </r>
  <r>
    <n v="10573"/>
    <n v="53"/>
    <n v="32.799999999999997"/>
    <n v="25"/>
    <n v="0"/>
    <n v="819.99999999999989"/>
    <n v="819.99999999999989"/>
    <n v="409.99999999999994"/>
    <d v="1997-06-19T00:00:00"/>
    <s v="ANTON"/>
    <x v="73"/>
    <x v="0"/>
    <x v="16"/>
  </r>
  <r>
    <n v="10572"/>
    <n v="16"/>
    <n v="17.45"/>
    <n v="12"/>
    <n v="0.10000000149011611"/>
    <n v="188.45999968796971"/>
    <n v="169.61399943834545"/>
    <n v="64.913999438345456"/>
    <d v="1997-06-18T00:00:00"/>
    <s v="BERGS"/>
    <x v="66"/>
    <x v="15"/>
    <x v="6"/>
  </r>
  <r>
    <n v="10572"/>
    <n v="32"/>
    <n v="32"/>
    <n v="10"/>
    <n v="0.10000000149011611"/>
    <n v="287.99999952316278"/>
    <n v="259.19999914169307"/>
    <n v="99.19999914169307"/>
    <d v="1997-06-18T00:00:00"/>
    <s v="BERGS"/>
    <x v="66"/>
    <x v="15"/>
    <x v="29"/>
  </r>
  <r>
    <n v="10572"/>
    <n v="40"/>
    <n v="18.399999999999999"/>
    <n v="50"/>
    <n v="0"/>
    <n v="919.99999999999989"/>
    <n v="919.99999999999989"/>
    <n v="459.99999999999994"/>
    <d v="1997-06-18T00:00:00"/>
    <s v="BERGS"/>
    <x v="66"/>
    <x v="15"/>
    <x v="27"/>
  </r>
  <r>
    <n v="10572"/>
    <n v="75"/>
    <n v="7.75"/>
    <n v="15"/>
    <n v="0.10000000149011611"/>
    <n v="104.624999826774"/>
    <n v="94.162499688193208"/>
    <n v="36.037499688193208"/>
    <d v="1997-06-18T00:00:00"/>
    <s v="BERGS"/>
    <x v="66"/>
    <x v="15"/>
    <x v="62"/>
  </r>
  <r>
    <n v="10571"/>
    <n v="14"/>
    <n v="23.25"/>
    <n v="11"/>
    <n v="0.15000000596046451"/>
    <n v="217.38749847561121"/>
    <n v="184.77937240853907"/>
    <n v="56.904372408539075"/>
    <d v="1997-06-17T00:00:00"/>
    <s v="ERNSH"/>
    <x v="29"/>
    <x v="12"/>
    <x v="72"/>
  </r>
  <r>
    <n v="10571"/>
    <n v="42"/>
    <n v="14"/>
    <n v="28"/>
    <n v="0.15000000596046451"/>
    <n v="333.19999766349792"/>
    <n v="283.21999602794648"/>
    <n v="87.219996027946479"/>
    <d v="1997-06-17T00:00:00"/>
    <s v="ERNSH"/>
    <x v="29"/>
    <x v="12"/>
    <x v="45"/>
  </r>
  <r>
    <n v="10570"/>
    <n v="11"/>
    <n v="21"/>
    <n v="15"/>
    <n v="5.000000074505806E-2"/>
    <n v="299.24999976530671"/>
    <n v="284.28749955408273"/>
    <n v="126.78749955408273"/>
    <d v="1997-06-17T00:00:00"/>
    <s v="MEREP"/>
    <x v="85"/>
    <x v="9"/>
    <x v="14"/>
  </r>
  <r>
    <n v="10570"/>
    <n v="56"/>
    <n v="38"/>
    <n v="60"/>
    <n v="5.000000074505806E-2"/>
    <n v="2165.9999983012681"/>
    <n v="2057.6999967724091"/>
    <n v="917.69999677240912"/>
    <d v="1997-06-17T00:00:00"/>
    <s v="MEREP"/>
    <x v="85"/>
    <x v="9"/>
    <x v="36"/>
  </r>
  <r>
    <n v="10569"/>
    <n v="31"/>
    <n v="12.5"/>
    <n v="35"/>
    <n v="0.20000000298023221"/>
    <n v="349.9999986961484"/>
    <n v="279.99999791383743"/>
    <n v="61.249997913837433"/>
    <d v="1997-06-16T00:00:00"/>
    <s v="RATTC"/>
    <x v="42"/>
    <x v="1"/>
    <x v="52"/>
  </r>
  <r>
    <n v="10569"/>
    <n v="76"/>
    <n v="18"/>
    <n v="30"/>
    <n v="0"/>
    <n v="540"/>
    <n v="540"/>
    <n v="270"/>
    <d v="1997-06-16T00:00:00"/>
    <s v="RATTC"/>
    <x v="42"/>
    <x v="1"/>
    <x v="43"/>
  </r>
  <r>
    <n v="10568"/>
    <n v="10"/>
    <n v="31"/>
    <n v="5"/>
    <n v="0"/>
    <n v="155"/>
    <n v="155"/>
    <n v="77.5"/>
    <d v="1997-06-13T00:00:00"/>
    <s v="GALED"/>
    <x v="64"/>
    <x v="14"/>
    <x v="50"/>
  </r>
  <r>
    <n v="10567"/>
    <n v="31"/>
    <n v="12.5"/>
    <n v="60"/>
    <n v="0.20000000298023221"/>
    <n v="599.99999776482582"/>
    <n v="479.99999642372131"/>
    <n v="104.99999642372131"/>
    <d v="1997-06-12T00:00:00"/>
    <s v="HUNGO"/>
    <x v="5"/>
    <x v="5"/>
    <x v="52"/>
  </r>
  <r>
    <n v="10567"/>
    <n v="51"/>
    <n v="53"/>
    <n v="3"/>
    <n v="0"/>
    <n v="159"/>
    <n v="159"/>
    <n v="79.5"/>
    <d v="1997-06-12T00:00:00"/>
    <s v="HUNGO"/>
    <x v="5"/>
    <x v="5"/>
    <x v="34"/>
  </r>
  <r>
    <n v="10567"/>
    <n v="59"/>
    <n v="55"/>
    <n v="40"/>
    <n v="0.20000000298023221"/>
    <n v="1759.9999934434891"/>
    <n v="1407.9999895095825"/>
    <n v="307.99998950958252"/>
    <d v="1997-06-12T00:00:00"/>
    <s v="HUNGO"/>
    <x v="5"/>
    <x v="5"/>
    <x v="5"/>
  </r>
  <r>
    <n v="10566"/>
    <n v="11"/>
    <n v="21"/>
    <n v="35"/>
    <n v="0.15000000596046451"/>
    <n v="624.74999561905861"/>
    <n v="531.03749255239961"/>
    <n v="163.53749255239961"/>
    <d v="1997-06-12T00:00:00"/>
    <s v="BLONP"/>
    <x v="82"/>
    <x v="8"/>
    <x v="14"/>
  </r>
  <r>
    <n v="10566"/>
    <n v="18"/>
    <n v="62.5"/>
    <n v="18"/>
    <n v="0.15000000596046451"/>
    <n v="956.24999329447746"/>
    <n v="812.81248860061169"/>
    <n v="250.31248860061169"/>
    <d v="1997-06-12T00:00:00"/>
    <s v="BLONP"/>
    <x v="82"/>
    <x v="8"/>
    <x v="20"/>
  </r>
  <r>
    <n v="10566"/>
    <n v="76"/>
    <n v="18"/>
    <n v="10"/>
    <n v="0"/>
    <n v="180"/>
    <n v="180"/>
    <n v="90"/>
    <d v="1997-06-12T00:00:00"/>
    <s v="BLONP"/>
    <x v="82"/>
    <x v="8"/>
    <x v="43"/>
  </r>
  <r>
    <n v="10565"/>
    <n v="24"/>
    <n v="4.5"/>
    <n v="25"/>
    <n v="0.10000000149011611"/>
    <n v="101.24999983236189"/>
    <n v="91.124999698251443"/>
    <n v="34.874999698251443"/>
    <d v="1997-06-11T00:00:00"/>
    <s v="MEREP"/>
    <x v="85"/>
    <x v="9"/>
    <x v="19"/>
  </r>
  <r>
    <n v="10565"/>
    <n v="64"/>
    <n v="33.25"/>
    <n v="18"/>
    <n v="0.10000000149011611"/>
    <n v="538.6499991081655"/>
    <n v="484.78499839469788"/>
    <n v="185.53499839469788"/>
    <d v="1997-06-11T00:00:00"/>
    <s v="MEREP"/>
    <x v="85"/>
    <x v="9"/>
    <x v="21"/>
  </r>
  <r>
    <n v="10564"/>
    <n v="17"/>
    <n v="39"/>
    <n v="16"/>
    <n v="5.000000074505806E-2"/>
    <n v="592.79999953508377"/>
    <n v="563.15999911665915"/>
    <n v="251.15999911665915"/>
    <d v="1997-06-10T00:00:00"/>
    <s v="RATTC"/>
    <x v="42"/>
    <x v="1"/>
    <x v="13"/>
  </r>
  <r>
    <n v="10564"/>
    <n v="31"/>
    <n v="12.5"/>
    <n v="6"/>
    <n v="5.000000074505806E-2"/>
    <n v="71.249999944120646"/>
    <n v="67.687499893829226"/>
    <n v="30.187499893829226"/>
    <d v="1997-06-10T00:00:00"/>
    <s v="RATTC"/>
    <x v="42"/>
    <x v="1"/>
    <x v="52"/>
  </r>
  <r>
    <n v="10564"/>
    <n v="55"/>
    <n v="24"/>
    <n v="25"/>
    <n v="5.000000074505806E-2"/>
    <n v="569.99999955296516"/>
    <n v="541.49999915063381"/>
    <n v="241.49999915063381"/>
    <d v="1997-06-10T00:00:00"/>
    <s v="RATTC"/>
    <x v="42"/>
    <x v="1"/>
    <x v="17"/>
  </r>
  <r>
    <n v="10563"/>
    <n v="36"/>
    <n v="19"/>
    <n v="25"/>
    <n v="0"/>
    <n v="475"/>
    <n v="475"/>
    <n v="237.5"/>
    <d v="1997-06-10T00:00:00"/>
    <s v="RICAR"/>
    <x v="71"/>
    <x v="7"/>
    <x v="11"/>
  </r>
  <r>
    <n v="10563"/>
    <n v="52"/>
    <n v="7"/>
    <n v="70"/>
    <n v="0"/>
    <n v="490"/>
    <n v="490"/>
    <n v="245"/>
    <d v="1997-06-10T00:00:00"/>
    <s v="RICAR"/>
    <x v="71"/>
    <x v="7"/>
    <x v="41"/>
  </r>
  <r>
    <n v="10562"/>
    <n v="33"/>
    <n v="2.5"/>
    <n v="20"/>
    <n v="0.10000000149011611"/>
    <n v="44.999999925494187"/>
    <n v="40.499999865889542"/>
    <n v="15.499999865889542"/>
    <d v="1997-06-09T00:00:00"/>
    <s v="REGGC"/>
    <x v="36"/>
    <x v="11"/>
    <x v="31"/>
  </r>
  <r>
    <n v="10562"/>
    <n v="62"/>
    <n v="49.3"/>
    <n v="10"/>
    <n v="0.10000000149011611"/>
    <n v="443.69999926537281"/>
    <n v="399.32999867767103"/>
    <n v="152.82999867767103"/>
    <d v="1997-06-09T00:00:00"/>
    <s v="REGGC"/>
    <x v="36"/>
    <x v="11"/>
    <x v="26"/>
  </r>
  <r>
    <n v="10561"/>
    <n v="44"/>
    <n v="19.45"/>
    <n v="10"/>
    <n v="0"/>
    <n v="194.5"/>
    <n v="194.5"/>
    <n v="97.25"/>
    <d v="1997-06-06T00:00:00"/>
    <s v="FOLKO"/>
    <x v="22"/>
    <x v="15"/>
    <x v="37"/>
  </r>
  <r>
    <n v="10561"/>
    <n v="51"/>
    <n v="53"/>
    <n v="50"/>
    <n v="0"/>
    <n v="2650"/>
    <n v="2650"/>
    <n v="1325"/>
    <d v="1997-06-06T00:00:00"/>
    <s v="FOLKO"/>
    <x v="22"/>
    <x v="15"/>
    <x v="34"/>
  </r>
  <r>
    <n v="10560"/>
    <n v="30"/>
    <n v="25.89"/>
    <n v="20"/>
    <n v="0"/>
    <n v="517.79999999999995"/>
    <n v="517.79999999999995"/>
    <n v="258.89999999999998"/>
    <d v="1997-06-06T00:00:00"/>
    <s v="FRANK"/>
    <x v="34"/>
    <x v="4"/>
    <x v="53"/>
  </r>
  <r>
    <n v="10560"/>
    <n v="62"/>
    <n v="49.3"/>
    <n v="15"/>
    <n v="0.25"/>
    <n v="554.625"/>
    <n v="415.96875"/>
    <n v="46.21875"/>
    <d v="1997-06-06T00:00:00"/>
    <s v="FRANK"/>
    <x v="34"/>
    <x v="4"/>
    <x v="26"/>
  </r>
  <r>
    <n v="10559"/>
    <n v="41"/>
    <n v="9.65"/>
    <n v="12"/>
    <n v="5.000000074505806E-2"/>
    <n v="110.0099999137223"/>
    <n v="104.50949983607235"/>
    <n v="46.609499836072345"/>
    <d v="1997-06-05T00:00:00"/>
    <s v="BLONP"/>
    <x v="82"/>
    <x v="8"/>
    <x v="2"/>
  </r>
  <r>
    <n v="10559"/>
    <n v="55"/>
    <n v="24"/>
    <n v="18"/>
    <n v="5.000000074505806E-2"/>
    <n v="410.39999967813492"/>
    <n v="389.87999938845633"/>
    <n v="173.87999938845633"/>
    <d v="1997-06-05T00:00:00"/>
    <s v="BLONP"/>
    <x v="82"/>
    <x v="8"/>
    <x v="17"/>
  </r>
  <r>
    <n v="10558"/>
    <n v="47"/>
    <n v="9.5"/>
    <n v="25"/>
    <n v="0"/>
    <n v="237.5"/>
    <n v="237.5"/>
    <n v="118.75"/>
    <d v="1997-06-04T00:00:00"/>
    <s v="AROUT"/>
    <x v="30"/>
    <x v="2"/>
    <x v="65"/>
  </r>
  <r>
    <n v="10558"/>
    <n v="51"/>
    <n v="53"/>
    <n v="20"/>
    <n v="0"/>
    <n v="1060"/>
    <n v="1060"/>
    <n v="530"/>
    <d v="1997-06-04T00:00:00"/>
    <s v="AROUT"/>
    <x v="30"/>
    <x v="2"/>
    <x v="34"/>
  </r>
  <r>
    <n v="10558"/>
    <n v="52"/>
    <n v="7"/>
    <n v="30"/>
    <n v="0"/>
    <n v="210"/>
    <n v="210"/>
    <n v="105"/>
    <d v="1997-06-04T00:00:00"/>
    <s v="AROUT"/>
    <x v="30"/>
    <x v="2"/>
    <x v="41"/>
  </r>
  <r>
    <n v="10558"/>
    <n v="53"/>
    <n v="32.799999999999997"/>
    <n v="18"/>
    <n v="0"/>
    <n v="590.4"/>
    <n v="590.4"/>
    <n v="295.2"/>
    <d v="1997-06-04T00:00:00"/>
    <s v="AROUT"/>
    <x v="30"/>
    <x v="2"/>
    <x v="16"/>
  </r>
  <r>
    <n v="10558"/>
    <n v="73"/>
    <n v="15"/>
    <n v="3"/>
    <n v="0"/>
    <n v="45"/>
    <n v="45"/>
    <n v="22.5"/>
    <d v="1997-06-04T00:00:00"/>
    <s v="AROUT"/>
    <x v="30"/>
    <x v="2"/>
    <x v="71"/>
  </r>
  <r>
    <n v="10557"/>
    <n v="64"/>
    <n v="33.25"/>
    <n v="30"/>
    <n v="0"/>
    <n v="997.5"/>
    <n v="997.5"/>
    <n v="498.75"/>
    <d v="1997-06-03T00:00:00"/>
    <s v="LEHMS"/>
    <x v="62"/>
    <x v="4"/>
    <x v="21"/>
  </r>
  <r>
    <n v="10557"/>
    <n v="75"/>
    <n v="7.75"/>
    <n v="20"/>
    <n v="0"/>
    <n v="155"/>
    <n v="155"/>
    <n v="77.5"/>
    <d v="1997-06-03T00:00:00"/>
    <s v="LEHMS"/>
    <x v="62"/>
    <x v="4"/>
    <x v="62"/>
  </r>
  <r>
    <n v="10556"/>
    <n v="72"/>
    <n v="34.799999999999997"/>
    <n v="24"/>
    <n v="0"/>
    <n v="835.19999999999993"/>
    <n v="835.19999999999993"/>
    <n v="417.59999999999997"/>
    <d v="1997-06-03T00:00:00"/>
    <s v="SIMOB"/>
    <x v="80"/>
    <x v="19"/>
    <x v="49"/>
  </r>
  <r>
    <n v="10555"/>
    <n v="14"/>
    <n v="23.25"/>
    <n v="30"/>
    <n v="0.20000000298023221"/>
    <n v="557.99999792128801"/>
    <n v="446.39999667406084"/>
    <n v="97.649996674060844"/>
    <d v="1997-06-02T00:00:00"/>
    <s v="SAVEA"/>
    <x v="1"/>
    <x v="1"/>
    <x v="72"/>
  </r>
  <r>
    <n v="10555"/>
    <n v="19"/>
    <n v="9.1999999999999993"/>
    <n v="35"/>
    <n v="0.20000000298023221"/>
    <n v="257.59999904036522"/>
    <n v="206.07999846458435"/>
    <n v="45.079998464584349"/>
    <d v="1997-06-02T00:00:00"/>
    <s v="SAVEA"/>
    <x v="1"/>
    <x v="1"/>
    <x v="8"/>
  </r>
  <r>
    <n v="10555"/>
    <n v="24"/>
    <n v="4.5"/>
    <n v="18"/>
    <n v="0.20000000298023221"/>
    <n v="64.799999758601189"/>
    <n v="51.839999613761904"/>
    <n v="11.339999613761904"/>
    <d v="1997-06-02T00:00:00"/>
    <s v="SAVEA"/>
    <x v="1"/>
    <x v="1"/>
    <x v="19"/>
  </r>
  <r>
    <n v="10555"/>
    <n v="51"/>
    <n v="53"/>
    <n v="20"/>
    <n v="0.20000000298023221"/>
    <n v="847.99999684095383"/>
    <n v="678.39999494552615"/>
    <n v="148.39999494552615"/>
    <d v="1997-06-02T00:00:00"/>
    <s v="SAVEA"/>
    <x v="1"/>
    <x v="1"/>
    <x v="34"/>
  </r>
  <r>
    <n v="10555"/>
    <n v="56"/>
    <n v="38"/>
    <n v="40"/>
    <n v="0.20000000298023221"/>
    <n v="1215.999995470047"/>
    <n v="972.79999275207524"/>
    <n v="212.79999275207524"/>
    <d v="1997-06-02T00:00:00"/>
    <s v="SAVEA"/>
    <x v="1"/>
    <x v="1"/>
    <x v="36"/>
  </r>
  <r>
    <n v="10554"/>
    <n v="16"/>
    <n v="17.45"/>
    <n v="30"/>
    <n v="5.000000074505806E-2"/>
    <n v="497.32499960996211"/>
    <n v="472.45874925892798"/>
    <n v="210.70874925892798"/>
    <d v="1997-05-30T00:00:00"/>
    <s v="OTTIK"/>
    <x v="27"/>
    <x v="4"/>
    <x v="6"/>
  </r>
  <r>
    <n v="10554"/>
    <n v="23"/>
    <n v="9"/>
    <n v="20"/>
    <n v="5.000000074505806E-2"/>
    <n v="170.99999986588949"/>
    <n v="162.4499997451901"/>
    <n v="72.449999745190098"/>
    <d v="1997-05-30T00:00:00"/>
    <s v="OTTIK"/>
    <x v="27"/>
    <x v="4"/>
    <x v="54"/>
  </r>
  <r>
    <n v="10554"/>
    <n v="62"/>
    <n v="49.3"/>
    <n v="20"/>
    <n v="5.000000074505806E-2"/>
    <n v="936.69999926537275"/>
    <n v="889.86499860420827"/>
    <n v="396.86499860420827"/>
    <d v="1997-05-30T00:00:00"/>
    <s v="OTTIK"/>
    <x v="27"/>
    <x v="4"/>
    <x v="26"/>
  </r>
  <r>
    <n v="10554"/>
    <n v="77"/>
    <n v="13"/>
    <n v="10"/>
    <n v="5.000000074505806E-2"/>
    <n v="123.49999990314249"/>
    <n v="117.3249998159707"/>
    <n v="52.324999815970699"/>
    <d v="1997-05-30T00:00:00"/>
    <s v="OTTIK"/>
    <x v="27"/>
    <x v="4"/>
    <x v="32"/>
  </r>
  <r>
    <n v="10553"/>
    <n v="11"/>
    <n v="21"/>
    <n v="15"/>
    <n v="0"/>
    <n v="315"/>
    <n v="315"/>
    <n v="157.5"/>
    <d v="1997-05-30T00:00:00"/>
    <s v="WARTH"/>
    <x v="26"/>
    <x v="16"/>
    <x v="14"/>
  </r>
  <r>
    <n v="10553"/>
    <n v="16"/>
    <n v="17.45"/>
    <n v="14"/>
    <n v="0"/>
    <n v="244.3"/>
    <n v="244.3"/>
    <n v="122.15000000000002"/>
    <d v="1997-05-30T00:00:00"/>
    <s v="WARTH"/>
    <x v="26"/>
    <x v="16"/>
    <x v="6"/>
  </r>
  <r>
    <n v="10553"/>
    <n v="22"/>
    <n v="21"/>
    <n v="24"/>
    <n v="0"/>
    <n v="504"/>
    <n v="504"/>
    <n v="252"/>
    <d v="1997-05-30T00:00:00"/>
    <s v="WARTH"/>
    <x v="26"/>
    <x v="16"/>
    <x v="58"/>
  </r>
  <r>
    <n v="10553"/>
    <n v="31"/>
    <n v="12.5"/>
    <n v="30"/>
    <n v="0"/>
    <n v="375"/>
    <n v="375"/>
    <n v="187.5"/>
    <d v="1997-05-30T00:00:00"/>
    <s v="WARTH"/>
    <x v="26"/>
    <x v="16"/>
    <x v="52"/>
  </r>
  <r>
    <n v="10553"/>
    <n v="35"/>
    <n v="18"/>
    <n v="6"/>
    <n v="0"/>
    <n v="108"/>
    <n v="108"/>
    <n v="54"/>
    <d v="1997-05-30T00:00:00"/>
    <s v="WARTH"/>
    <x v="26"/>
    <x v="16"/>
    <x v="33"/>
  </r>
  <r>
    <n v="10552"/>
    <n v="69"/>
    <n v="36"/>
    <n v="18"/>
    <n v="0"/>
    <n v="648"/>
    <n v="648"/>
    <n v="324"/>
    <d v="1997-05-29T00:00:00"/>
    <s v="HILAA"/>
    <x v="15"/>
    <x v="10"/>
    <x v="44"/>
  </r>
  <r>
    <n v="10552"/>
    <n v="75"/>
    <n v="7.75"/>
    <n v="30"/>
    <n v="0"/>
    <n v="232.5"/>
    <n v="232.5"/>
    <n v="116.25"/>
    <d v="1997-05-29T00:00:00"/>
    <s v="HILAA"/>
    <x v="15"/>
    <x v="10"/>
    <x v="62"/>
  </r>
  <r>
    <n v="10551"/>
    <n v="16"/>
    <n v="17.45"/>
    <n v="40"/>
    <n v="0.15000000596046451"/>
    <n v="593.29999583959579"/>
    <n v="504.30499292731287"/>
    <n v="155.30499292731287"/>
    <d v="1997-05-28T00:00:00"/>
    <s v="FURIB"/>
    <x v="54"/>
    <x v="18"/>
    <x v="6"/>
  </r>
  <r>
    <n v="10551"/>
    <n v="35"/>
    <n v="18"/>
    <n v="20"/>
    <n v="0.15000000596046451"/>
    <n v="305.99999785423279"/>
    <n v="260.09999635219577"/>
    <n v="80.099996352195774"/>
    <d v="1997-05-28T00:00:00"/>
    <s v="FURIB"/>
    <x v="54"/>
    <x v="18"/>
    <x v="33"/>
  </r>
  <r>
    <n v="10551"/>
    <n v="44"/>
    <n v="19.45"/>
    <n v="40"/>
    <n v="0"/>
    <n v="778"/>
    <n v="778"/>
    <n v="389"/>
    <d v="1997-05-28T00:00:00"/>
    <s v="FURIB"/>
    <x v="54"/>
    <x v="18"/>
    <x v="37"/>
  </r>
  <r>
    <n v="10550"/>
    <n v="17"/>
    <n v="39"/>
    <n v="8"/>
    <n v="0.10000000149011611"/>
    <n v="280.79999953508383"/>
    <n v="252.71999916315085"/>
    <n v="96.719999163150845"/>
    <d v="1997-05-28T00:00:00"/>
    <s v="GODOS"/>
    <x v="21"/>
    <x v="14"/>
    <x v="13"/>
  </r>
  <r>
    <n v="10550"/>
    <n v="19"/>
    <n v="9.1999999999999993"/>
    <n v="10"/>
    <n v="0"/>
    <n v="92"/>
    <n v="92"/>
    <n v="46"/>
    <d v="1997-05-28T00:00:00"/>
    <s v="GODOS"/>
    <x v="21"/>
    <x v="14"/>
    <x v="8"/>
  </r>
  <r>
    <n v="10550"/>
    <n v="21"/>
    <n v="10"/>
    <n v="6"/>
    <n v="0.10000000149011611"/>
    <n v="53.999999910593033"/>
    <n v="48.599999839067458"/>
    <n v="18.599999839067458"/>
    <d v="1997-05-28T00:00:00"/>
    <s v="GODOS"/>
    <x v="21"/>
    <x v="14"/>
    <x v="47"/>
  </r>
  <r>
    <n v="10550"/>
    <n v="61"/>
    <n v="28.5"/>
    <n v="10"/>
    <n v="0.10000000149011611"/>
    <n v="256.49999957531691"/>
    <n v="230.84999923557044"/>
    <n v="88.349999235570436"/>
    <d v="1997-05-28T00:00:00"/>
    <s v="GODOS"/>
    <x v="21"/>
    <x v="14"/>
    <x v="38"/>
  </r>
  <r>
    <n v="10549"/>
    <n v="31"/>
    <n v="12.5"/>
    <n v="55"/>
    <n v="0.15000000596046451"/>
    <n v="584.37499590218067"/>
    <n v="496.71874303370714"/>
    <n v="152.96874303370714"/>
    <d v="1997-05-27T00:00:00"/>
    <s v="QUICK"/>
    <x v="25"/>
    <x v="4"/>
    <x v="52"/>
  </r>
  <r>
    <n v="10549"/>
    <n v="45"/>
    <n v="9.5"/>
    <n v="100"/>
    <n v="0.15000000596046451"/>
    <n v="807.49999433755875"/>
    <n v="686.37499037384987"/>
    <n v="211.37499037384987"/>
    <d v="1997-05-27T00:00:00"/>
    <s v="QUICK"/>
    <x v="25"/>
    <x v="4"/>
    <x v="55"/>
  </r>
  <r>
    <n v="10549"/>
    <n v="51"/>
    <n v="53"/>
    <n v="48"/>
    <n v="0.15000000596046451"/>
    <n v="2162.3999848365779"/>
    <n v="1838.039974222183"/>
    <n v="566.03997422218299"/>
    <d v="1997-05-27T00:00:00"/>
    <s v="QUICK"/>
    <x v="25"/>
    <x v="4"/>
    <x v="34"/>
  </r>
  <r>
    <n v="10548"/>
    <n v="34"/>
    <n v="14"/>
    <n v="10"/>
    <n v="0.25"/>
    <n v="105"/>
    <n v="78.75"/>
    <n v="8.75"/>
    <d v="1997-05-26T00:00:00"/>
    <s v="TOMSP"/>
    <x v="53"/>
    <x v="4"/>
    <x v="9"/>
  </r>
  <r>
    <n v="10548"/>
    <n v="41"/>
    <n v="9.65"/>
    <n v="14"/>
    <n v="0"/>
    <n v="135.1"/>
    <n v="135.1"/>
    <n v="67.55"/>
    <d v="1997-05-26T00:00:00"/>
    <s v="TOMSP"/>
    <x v="53"/>
    <x v="4"/>
    <x v="2"/>
  </r>
  <r>
    <n v="10547"/>
    <n v="32"/>
    <n v="32"/>
    <n v="24"/>
    <n v="0.15000000596046451"/>
    <n v="652.79999542236328"/>
    <n v="554.87999221801761"/>
    <n v="170.87999221801761"/>
    <d v="1997-05-23T00:00:00"/>
    <s v="SEVES"/>
    <x v="72"/>
    <x v="2"/>
    <x v="29"/>
  </r>
  <r>
    <n v="10547"/>
    <n v="36"/>
    <n v="19"/>
    <n v="60"/>
    <n v="0"/>
    <n v="1140"/>
    <n v="1140"/>
    <n v="570"/>
    <d v="1997-05-23T00:00:00"/>
    <s v="SEVES"/>
    <x v="72"/>
    <x v="2"/>
    <x v="11"/>
  </r>
  <r>
    <n v="10546"/>
    <n v="7"/>
    <n v="30"/>
    <n v="10"/>
    <n v="0"/>
    <n v="300"/>
    <n v="300"/>
    <n v="150"/>
    <d v="1997-05-23T00:00:00"/>
    <s v="VICTE"/>
    <x v="75"/>
    <x v="8"/>
    <x v="10"/>
  </r>
  <r>
    <n v="10546"/>
    <n v="35"/>
    <n v="18"/>
    <n v="30"/>
    <n v="0"/>
    <n v="540"/>
    <n v="540"/>
    <n v="270"/>
    <d v="1997-05-23T00:00:00"/>
    <s v="VICTE"/>
    <x v="75"/>
    <x v="8"/>
    <x v="33"/>
  </r>
  <r>
    <n v="10546"/>
    <n v="62"/>
    <n v="49.3"/>
    <n v="40"/>
    <n v="0"/>
    <n v="1972"/>
    <n v="1972"/>
    <n v="986"/>
    <d v="1997-05-23T00:00:00"/>
    <s v="VICTE"/>
    <x v="75"/>
    <x v="8"/>
    <x v="26"/>
  </r>
  <r>
    <n v="10545"/>
    <n v="11"/>
    <n v="21"/>
    <n v="10"/>
    <n v="0"/>
    <n v="210"/>
    <n v="210"/>
    <n v="105"/>
    <d v="1997-05-22T00:00:00"/>
    <s v="LAZYK"/>
    <x v="87"/>
    <x v="1"/>
    <x v="14"/>
  </r>
  <r>
    <n v="10544"/>
    <n v="28"/>
    <n v="45.6"/>
    <n v="7"/>
    <n v="0"/>
    <n v="319.2"/>
    <n v="319.2"/>
    <n v="159.6"/>
    <d v="1997-05-21T00:00:00"/>
    <s v="LONEP"/>
    <x v="28"/>
    <x v="1"/>
    <x v="66"/>
  </r>
  <r>
    <n v="10544"/>
    <n v="67"/>
    <n v="14"/>
    <n v="7"/>
    <n v="0"/>
    <n v="98"/>
    <n v="98"/>
    <n v="49"/>
    <d v="1997-05-21T00:00:00"/>
    <s v="LONEP"/>
    <x v="28"/>
    <x v="1"/>
    <x v="70"/>
  </r>
  <r>
    <n v="10543"/>
    <n v="12"/>
    <n v="38"/>
    <n v="30"/>
    <n v="0.15000000596046451"/>
    <n v="968.9999932050705"/>
    <n v="823.64998844861987"/>
    <n v="253.64998844861987"/>
    <d v="1997-05-21T00:00:00"/>
    <s v="LILAS"/>
    <x v="43"/>
    <x v="10"/>
    <x v="15"/>
  </r>
  <r>
    <n v="10543"/>
    <n v="23"/>
    <n v="9"/>
    <n v="70"/>
    <n v="0.15000000596046451"/>
    <n v="535.49999624490738"/>
    <n v="455.17499361634259"/>
    <n v="140.17499361634259"/>
    <d v="1997-05-21T00:00:00"/>
    <s v="LILAS"/>
    <x v="43"/>
    <x v="10"/>
    <x v="54"/>
  </r>
  <r>
    <n v="10542"/>
    <n v="11"/>
    <n v="21"/>
    <n v="15"/>
    <n v="5.000000074505806E-2"/>
    <n v="299.24999976530671"/>
    <n v="284.28749955408273"/>
    <n v="126.78749955408273"/>
    <d v="1997-05-20T00:00:00"/>
    <s v="KOENE"/>
    <x v="9"/>
    <x v="4"/>
    <x v="14"/>
  </r>
  <r>
    <n v="10542"/>
    <n v="54"/>
    <n v="7.45"/>
    <n v="24"/>
    <n v="5.000000074505806E-2"/>
    <n v="169.8599998667836"/>
    <n v="161.36699974688887"/>
    <n v="71.96699974688886"/>
    <d v="1997-05-20T00:00:00"/>
    <s v="KOENE"/>
    <x v="9"/>
    <x v="4"/>
    <x v="46"/>
  </r>
  <r>
    <n v="10541"/>
    <n v="24"/>
    <n v="4.5"/>
    <n v="35"/>
    <n v="0.10000000149011611"/>
    <n v="141.74999976530671"/>
    <n v="127.57499957755208"/>
    <n v="48.824999577552077"/>
    <d v="1997-05-19T00:00:00"/>
    <s v="HANAR"/>
    <x v="10"/>
    <x v="7"/>
    <x v="19"/>
  </r>
  <r>
    <n v="10541"/>
    <n v="38"/>
    <n v="263.5"/>
    <n v="4"/>
    <n v="0.10000000149011611"/>
    <n v="948.59999842941761"/>
    <n v="853.73999717295169"/>
    <n v="326.73999717295169"/>
    <d v="1997-05-19T00:00:00"/>
    <s v="HANAR"/>
    <x v="10"/>
    <x v="7"/>
    <x v="12"/>
  </r>
  <r>
    <n v="10541"/>
    <n v="65"/>
    <n v="21.05"/>
    <n v="36"/>
    <n v="0.10000000149011611"/>
    <n v="682.01999887079"/>
    <n v="613.817997967422"/>
    <n v="234.91799796742197"/>
    <d v="1997-05-19T00:00:00"/>
    <s v="HANAR"/>
    <x v="10"/>
    <x v="7"/>
    <x v="40"/>
  </r>
  <r>
    <n v="10541"/>
    <n v="71"/>
    <n v="21.5"/>
    <n v="9"/>
    <n v="0.10000000149011611"/>
    <n v="174.1499997116625"/>
    <n v="156.73499948099254"/>
    <n v="59.984999480992542"/>
    <d v="1997-05-19T00:00:00"/>
    <s v="HANAR"/>
    <x v="10"/>
    <x v="7"/>
    <x v="22"/>
  </r>
  <r>
    <n v="10540"/>
    <n v="3"/>
    <n v="10"/>
    <n v="60"/>
    <n v="0"/>
    <n v="600"/>
    <n v="600"/>
    <n v="300"/>
    <d v="1997-05-19T00:00:00"/>
    <s v="QUICK"/>
    <x v="25"/>
    <x v="4"/>
    <x v="51"/>
  </r>
  <r>
    <n v="10540"/>
    <n v="26"/>
    <n v="31.23"/>
    <n v="40"/>
    <n v="0"/>
    <n v="1249.2"/>
    <n v="1249.2"/>
    <n v="624.6"/>
    <d v="1997-05-19T00:00:00"/>
    <s v="QUICK"/>
    <x v="25"/>
    <x v="4"/>
    <x v="25"/>
  </r>
  <r>
    <n v="10540"/>
    <n v="38"/>
    <n v="263.5"/>
    <n v="30"/>
    <n v="0"/>
    <n v="7905"/>
    <n v="7905"/>
    <n v="3952.5"/>
    <d v="1997-05-19T00:00:00"/>
    <s v="QUICK"/>
    <x v="25"/>
    <x v="4"/>
    <x v="12"/>
  </r>
  <r>
    <n v="10540"/>
    <n v="68"/>
    <n v="12.5"/>
    <n v="35"/>
    <n v="0"/>
    <n v="437.5"/>
    <n v="437.5"/>
    <n v="218.75"/>
    <d v="1997-05-19T00:00:00"/>
    <s v="QUICK"/>
    <x v="25"/>
    <x v="4"/>
    <x v="18"/>
  </r>
  <r>
    <n v="10539"/>
    <n v="13"/>
    <n v="6"/>
    <n v="8"/>
    <n v="0"/>
    <n v="48"/>
    <n v="48"/>
    <n v="24"/>
    <d v="1997-05-16T00:00:00"/>
    <s v="BSBEV"/>
    <x v="11"/>
    <x v="2"/>
    <x v="4"/>
  </r>
  <r>
    <n v="10539"/>
    <n v="21"/>
    <n v="10"/>
    <n v="15"/>
    <n v="0"/>
    <n v="150"/>
    <n v="150"/>
    <n v="75"/>
    <d v="1997-05-16T00:00:00"/>
    <s v="BSBEV"/>
    <x v="11"/>
    <x v="2"/>
    <x v="47"/>
  </r>
  <r>
    <n v="10539"/>
    <n v="33"/>
    <n v="2.5"/>
    <n v="15"/>
    <n v="0"/>
    <n v="37.5"/>
    <n v="37.5"/>
    <n v="18.75"/>
    <d v="1997-05-16T00:00:00"/>
    <s v="BSBEV"/>
    <x v="11"/>
    <x v="2"/>
    <x v="31"/>
  </r>
  <r>
    <n v="10539"/>
    <n v="49"/>
    <n v="20"/>
    <n v="6"/>
    <n v="0"/>
    <n v="120"/>
    <n v="120"/>
    <n v="60"/>
    <d v="1997-05-16T00:00:00"/>
    <s v="BSBEV"/>
    <x v="11"/>
    <x v="2"/>
    <x v="67"/>
  </r>
  <r>
    <n v="10538"/>
    <n v="70"/>
    <n v="15"/>
    <n v="7"/>
    <n v="0"/>
    <n v="105"/>
    <n v="105"/>
    <n v="52.5"/>
    <d v="1997-05-15T00:00:00"/>
    <s v="BSBEV"/>
    <x v="11"/>
    <x v="2"/>
    <x v="39"/>
  </r>
  <r>
    <n v="10538"/>
    <n v="72"/>
    <n v="34.799999999999997"/>
    <n v="1"/>
    <n v="0"/>
    <n v="34.799999999999997"/>
    <n v="34.799999999999997"/>
    <n v="17.399999999999999"/>
    <d v="1997-05-15T00:00:00"/>
    <s v="BSBEV"/>
    <x v="11"/>
    <x v="2"/>
    <x v="49"/>
  </r>
  <r>
    <n v="10537"/>
    <n v="31"/>
    <n v="12.5"/>
    <n v="30"/>
    <n v="0"/>
    <n v="375"/>
    <n v="375"/>
    <n v="187.5"/>
    <d v="1997-05-14T00:00:00"/>
    <s v="RICSU"/>
    <x v="24"/>
    <x v="6"/>
    <x v="52"/>
  </r>
  <r>
    <n v="10537"/>
    <n v="51"/>
    <n v="53"/>
    <n v="6"/>
    <n v="0"/>
    <n v="318"/>
    <n v="318"/>
    <n v="159"/>
    <d v="1997-05-14T00:00:00"/>
    <s v="RICSU"/>
    <x v="24"/>
    <x v="6"/>
    <x v="34"/>
  </r>
  <r>
    <n v="10537"/>
    <n v="58"/>
    <n v="13.25"/>
    <n v="20"/>
    <n v="0"/>
    <n v="265"/>
    <n v="265"/>
    <n v="132.5"/>
    <d v="1997-05-14T00:00:00"/>
    <s v="RICSU"/>
    <x v="24"/>
    <x v="6"/>
    <x v="56"/>
  </r>
  <r>
    <n v="10537"/>
    <n v="72"/>
    <n v="34.799999999999997"/>
    <n v="21"/>
    <n v="0"/>
    <n v="730.8"/>
    <n v="730.8"/>
    <n v="365.4"/>
    <d v="1997-05-14T00:00:00"/>
    <s v="RICSU"/>
    <x v="24"/>
    <x v="6"/>
    <x v="49"/>
  </r>
  <r>
    <n v="10537"/>
    <n v="73"/>
    <n v="15"/>
    <n v="9"/>
    <n v="0"/>
    <n v="135"/>
    <n v="135"/>
    <n v="67.5"/>
    <d v="1997-05-14T00:00:00"/>
    <s v="RICSU"/>
    <x v="24"/>
    <x v="6"/>
    <x v="71"/>
  </r>
  <r>
    <n v="10536"/>
    <n v="12"/>
    <n v="38"/>
    <n v="15"/>
    <n v="0.25"/>
    <n v="427.5"/>
    <n v="320.625"/>
    <n v="35.625"/>
    <d v="1997-05-14T00:00:00"/>
    <s v="LEHMS"/>
    <x v="62"/>
    <x v="4"/>
    <x v="15"/>
  </r>
  <r>
    <n v="10536"/>
    <n v="31"/>
    <n v="12.5"/>
    <n v="20"/>
    <n v="0"/>
    <n v="250"/>
    <n v="250"/>
    <n v="125"/>
    <d v="1997-05-14T00:00:00"/>
    <s v="LEHMS"/>
    <x v="62"/>
    <x v="4"/>
    <x v="52"/>
  </r>
  <r>
    <n v="10536"/>
    <n v="33"/>
    <n v="2.5"/>
    <n v="30"/>
    <n v="0"/>
    <n v="75"/>
    <n v="75"/>
    <n v="37.5"/>
    <d v="1997-05-14T00:00:00"/>
    <s v="LEHMS"/>
    <x v="62"/>
    <x v="4"/>
    <x v="31"/>
  </r>
  <r>
    <n v="10536"/>
    <n v="60"/>
    <n v="34"/>
    <n v="35"/>
    <n v="0.25"/>
    <n v="892.5"/>
    <n v="669.375"/>
    <n v="74.375"/>
    <d v="1997-05-14T00:00:00"/>
    <s v="LEHMS"/>
    <x v="62"/>
    <x v="4"/>
    <x v="30"/>
  </r>
  <r>
    <n v="10535"/>
    <n v="11"/>
    <n v="21"/>
    <n v="50"/>
    <n v="0.10000000149011611"/>
    <n v="944.99999843537807"/>
    <n v="850.49999718368053"/>
    <n v="325.49999718368053"/>
    <d v="1997-05-13T00:00:00"/>
    <s v="ANTON"/>
    <x v="73"/>
    <x v="0"/>
    <x v="14"/>
  </r>
  <r>
    <n v="10535"/>
    <n v="40"/>
    <n v="18.399999999999999"/>
    <n v="10"/>
    <n v="0.10000000149011611"/>
    <n v="165.59999972581861"/>
    <n v="149.03999950647352"/>
    <n v="57.039999506473521"/>
    <d v="1997-05-13T00:00:00"/>
    <s v="ANTON"/>
    <x v="73"/>
    <x v="0"/>
    <x v="27"/>
  </r>
  <r>
    <n v="10535"/>
    <n v="57"/>
    <n v="19.5"/>
    <n v="5"/>
    <n v="0.10000000149011611"/>
    <n v="87.749999854713678"/>
    <n v="78.974999738484627"/>
    <n v="30.224999738484627"/>
    <d v="1997-05-13T00:00:00"/>
    <s v="ANTON"/>
    <x v="73"/>
    <x v="0"/>
    <x v="42"/>
  </r>
  <r>
    <n v="10535"/>
    <n v="59"/>
    <n v="55"/>
    <n v="15"/>
    <n v="0.10000000149011611"/>
    <n v="742.4999987706542"/>
    <n v="668.24999778717756"/>
    <n v="255.74999778717756"/>
    <d v="1997-05-13T00:00:00"/>
    <s v="ANTON"/>
    <x v="73"/>
    <x v="0"/>
    <x v="5"/>
  </r>
  <r>
    <n v="10534"/>
    <n v="30"/>
    <n v="25.89"/>
    <n v="10"/>
    <n v="0"/>
    <n v="258.89999999999998"/>
    <n v="258.89999999999998"/>
    <n v="129.44999999999999"/>
    <d v="1997-05-12T00:00:00"/>
    <s v="LEHMS"/>
    <x v="62"/>
    <x v="4"/>
    <x v="53"/>
  </r>
  <r>
    <n v="10534"/>
    <n v="40"/>
    <n v="18.399999999999999"/>
    <n v="10"/>
    <n v="0.20000000298023221"/>
    <n v="147.1999994516373"/>
    <n v="117.75999912261965"/>
    <n v="25.759999122619647"/>
    <d v="1997-05-12T00:00:00"/>
    <s v="LEHMS"/>
    <x v="62"/>
    <x v="4"/>
    <x v="27"/>
  </r>
  <r>
    <n v="10534"/>
    <n v="54"/>
    <n v="7.45"/>
    <n v="10"/>
    <n v="0.20000000298023221"/>
    <n v="59.599999777972698"/>
    <n v="47.679999644756315"/>
    <n v="10.429999644756315"/>
    <d v="1997-05-12T00:00:00"/>
    <s v="LEHMS"/>
    <x v="62"/>
    <x v="4"/>
    <x v="46"/>
  </r>
  <r>
    <n v="10533"/>
    <n v="4"/>
    <n v="22"/>
    <n v="50"/>
    <n v="5.000000074505806E-2"/>
    <n v="1044.9999991804359"/>
    <n v="992.74999844282843"/>
    <n v="442.74999844282843"/>
    <d v="1997-05-12T00:00:00"/>
    <s v="FOLKO"/>
    <x v="22"/>
    <x v="15"/>
    <x v="60"/>
  </r>
  <r>
    <n v="10533"/>
    <n v="72"/>
    <n v="34.799999999999997"/>
    <n v="24"/>
    <n v="0"/>
    <n v="835.19999999999993"/>
    <n v="835.19999999999993"/>
    <n v="417.59999999999997"/>
    <d v="1997-05-12T00:00:00"/>
    <s v="FOLKO"/>
    <x v="22"/>
    <x v="15"/>
    <x v="49"/>
  </r>
  <r>
    <n v="10533"/>
    <n v="73"/>
    <n v="15"/>
    <n v="24"/>
    <n v="5.000000074505806E-2"/>
    <n v="341.9999997317791"/>
    <n v="324.89999949038031"/>
    <n v="144.89999949038031"/>
    <d v="1997-05-12T00:00:00"/>
    <s v="FOLKO"/>
    <x v="22"/>
    <x v="15"/>
    <x v="71"/>
  </r>
  <r>
    <n v="10532"/>
    <n v="30"/>
    <n v="25.89"/>
    <n v="15"/>
    <n v="0"/>
    <n v="388.35"/>
    <n v="388.35"/>
    <n v="194.17500000000001"/>
    <d v="1997-05-09T00:00:00"/>
    <s v="EASTC"/>
    <x v="2"/>
    <x v="2"/>
    <x v="53"/>
  </r>
  <r>
    <n v="10532"/>
    <n v="66"/>
    <n v="17"/>
    <n v="24"/>
    <n v="0"/>
    <n v="408"/>
    <n v="408"/>
    <n v="204"/>
    <d v="1997-05-09T00:00:00"/>
    <s v="EASTC"/>
    <x v="2"/>
    <x v="2"/>
    <x v="74"/>
  </r>
  <r>
    <n v="10531"/>
    <n v="59"/>
    <n v="55"/>
    <n v="2"/>
    <n v="0"/>
    <n v="110"/>
    <n v="110"/>
    <n v="55"/>
    <d v="1997-05-08T00:00:00"/>
    <s v="OCEAN"/>
    <x v="48"/>
    <x v="20"/>
    <x v="5"/>
  </r>
  <r>
    <n v="10530"/>
    <n v="17"/>
    <n v="39"/>
    <n v="40"/>
    <n v="0"/>
    <n v="1560"/>
    <n v="1560"/>
    <n v="780"/>
    <d v="1997-05-08T00:00:00"/>
    <s v="PICCO"/>
    <x v="17"/>
    <x v="12"/>
    <x v="13"/>
  </r>
  <r>
    <n v="10530"/>
    <n v="43"/>
    <n v="46"/>
    <n v="25"/>
    <n v="0"/>
    <n v="1150"/>
    <n v="1150"/>
    <n v="575"/>
    <d v="1997-05-08T00:00:00"/>
    <s v="PICCO"/>
    <x v="17"/>
    <x v="12"/>
    <x v="28"/>
  </r>
  <r>
    <n v="10530"/>
    <n v="61"/>
    <n v="28.5"/>
    <n v="20"/>
    <n v="0"/>
    <n v="570"/>
    <n v="570"/>
    <n v="285"/>
    <d v="1997-05-08T00:00:00"/>
    <s v="PICCO"/>
    <x v="17"/>
    <x v="12"/>
    <x v="38"/>
  </r>
  <r>
    <n v="10530"/>
    <n v="76"/>
    <n v="18"/>
    <n v="50"/>
    <n v="0"/>
    <n v="900"/>
    <n v="900"/>
    <n v="450"/>
    <d v="1997-05-08T00:00:00"/>
    <s v="PICCO"/>
    <x v="17"/>
    <x v="12"/>
    <x v="43"/>
  </r>
  <r>
    <n v="10529"/>
    <n v="55"/>
    <n v="24"/>
    <n v="14"/>
    <n v="0"/>
    <n v="336"/>
    <n v="336"/>
    <n v="168"/>
    <d v="1997-05-07T00:00:00"/>
    <s v="MAISD"/>
    <x v="40"/>
    <x v="3"/>
    <x v="17"/>
  </r>
  <r>
    <n v="10529"/>
    <n v="68"/>
    <n v="12.5"/>
    <n v="20"/>
    <n v="0"/>
    <n v="250"/>
    <n v="250"/>
    <n v="125"/>
    <d v="1997-05-07T00:00:00"/>
    <s v="MAISD"/>
    <x v="40"/>
    <x v="3"/>
    <x v="18"/>
  </r>
  <r>
    <n v="10529"/>
    <n v="69"/>
    <n v="36"/>
    <n v="10"/>
    <n v="0"/>
    <n v="360"/>
    <n v="360"/>
    <n v="180"/>
    <d v="1997-05-07T00:00:00"/>
    <s v="MAISD"/>
    <x v="40"/>
    <x v="3"/>
    <x v="44"/>
  </r>
  <r>
    <n v="10528"/>
    <n v="11"/>
    <n v="21"/>
    <n v="3"/>
    <n v="0"/>
    <n v="63"/>
    <n v="63"/>
    <n v="31.5"/>
    <d v="1997-05-06T00:00:00"/>
    <s v="GREAL"/>
    <x v="38"/>
    <x v="1"/>
    <x v="14"/>
  </r>
  <r>
    <n v="10528"/>
    <n v="33"/>
    <n v="2.5"/>
    <n v="8"/>
    <n v="0.20000000298023221"/>
    <n v="15.999999940395361"/>
    <n v="12.799999904632573"/>
    <n v="2.799999904632573"/>
    <d v="1997-05-06T00:00:00"/>
    <s v="GREAL"/>
    <x v="38"/>
    <x v="1"/>
    <x v="31"/>
  </r>
  <r>
    <n v="10528"/>
    <n v="72"/>
    <n v="34.799999999999997"/>
    <n v="9"/>
    <n v="0"/>
    <n v="313.2"/>
    <n v="313.2"/>
    <n v="156.6"/>
    <d v="1997-05-06T00:00:00"/>
    <s v="GREAL"/>
    <x v="38"/>
    <x v="1"/>
    <x v="49"/>
  </r>
  <r>
    <n v="10527"/>
    <n v="4"/>
    <n v="22"/>
    <n v="50"/>
    <n v="0.10000000149011611"/>
    <n v="989.99999836087227"/>
    <n v="890.99999704957008"/>
    <n v="340.99999704957008"/>
    <d v="1997-05-05T00:00:00"/>
    <s v="QUICK"/>
    <x v="25"/>
    <x v="4"/>
    <x v="60"/>
  </r>
  <r>
    <n v="10527"/>
    <n v="36"/>
    <n v="19"/>
    <n v="30"/>
    <n v="0.10000000149011611"/>
    <n v="512.99999915063381"/>
    <n v="461.69999847114087"/>
    <n v="176.69999847114087"/>
    <d v="1997-05-05T00:00:00"/>
    <s v="QUICK"/>
    <x v="25"/>
    <x v="4"/>
    <x v="11"/>
  </r>
  <r>
    <n v="10526"/>
    <n v="1"/>
    <n v="18"/>
    <n v="8"/>
    <n v="0.15000000596046451"/>
    <n v="122.3999991416931"/>
    <n v="104.03999854087829"/>
    <n v="32.039998540878287"/>
    <d v="1997-05-05T00:00:00"/>
    <s v="WARTH"/>
    <x v="26"/>
    <x v="16"/>
    <x v="1"/>
  </r>
  <r>
    <n v="10526"/>
    <n v="13"/>
    <n v="6"/>
    <n v="10"/>
    <n v="0"/>
    <n v="60"/>
    <n v="60"/>
    <n v="30"/>
    <d v="1997-05-05T00:00:00"/>
    <s v="WARTH"/>
    <x v="26"/>
    <x v="16"/>
    <x v="4"/>
  </r>
  <r>
    <n v="10526"/>
    <n v="56"/>
    <n v="38"/>
    <n v="30"/>
    <n v="0.15000000596046451"/>
    <n v="968.9999932050705"/>
    <n v="823.64998844861987"/>
    <n v="253.64998844861987"/>
    <d v="1997-05-05T00:00:00"/>
    <s v="WARTH"/>
    <x v="26"/>
    <x v="16"/>
    <x v="36"/>
  </r>
  <r>
    <n v="10525"/>
    <n v="36"/>
    <n v="19"/>
    <n v="30"/>
    <n v="0"/>
    <n v="570"/>
    <n v="570"/>
    <n v="285"/>
    <d v="1997-05-02T00:00:00"/>
    <s v="BONAP"/>
    <x v="59"/>
    <x v="8"/>
    <x v="11"/>
  </r>
  <r>
    <n v="10525"/>
    <n v="40"/>
    <n v="18.399999999999999"/>
    <n v="15"/>
    <n v="0.10000000149011611"/>
    <n v="248.39999958872801"/>
    <n v="223.55999925971037"/>
    <n v="85.559999259710366"/>
    <d v="1997-05-02T00:00:00"/>
    <s v="BONAP"/>
    <x v="59"/>
    <x v="8"/>
    <x v="27"/>
  </r>
  <r>
    <n v="10524"/>
    <n v="10"/>
    <n v="31"/>
    <n v="2"/>
    <n v="0"/>
    <n v="62"/>
    <n v="62"/>
    <n v="31"/>
    <d v="1997-05-01T00:00:00"/>
    <s v="BERGS"/>
    <x v="66"/>
    <x v="15"/>
    <x v="50"/>
  </r>
  <r>
    <n v="10524"/>
    <n v="30"/>
    <n v="25.89"/>
    <n v="10"/>
    <n v="0"/>
    <n v="258.89999999999998"/>
    <n v="258.89999999999998"/>
    <n v="129.44999999999999"/>
    <d v="1997-05-01T00:00:00"/>
    <s v="BERGS"/>
    <x v="66"/>
    <x v="15"/>
    <x v="53"/>
  </r>
  <r>
    <n v="10524"/>
    <n v="43"/>
    <n v="46"/>
    <n v="60"/>
    <n v="0"/>
    <n v="2760"/>
    <n v="2760"/>
    <n v="1380"/>
    <d v="1997-05-01T00:00:00"/>
    <s v="BERGS"/>
    <x v="66"/>
    <x v="15"/>
    <x v="28"/>
  </r>
  <r>
    <n v="10524"/>
    <n v="54"/>
    <n v="7.45"/>
    <n v="15"/>
    <n v="0"/>
    <n v="111.75"/>
    <n v="111.75"/>
    <n v="55.875"/>
    <d v="1997-05-01T00:00:00"/>
    <s v="BERGS"/>
    <x v="66"/>
    <x v="15"/>
    <x v="46"/>
  </r>
  <r>
    <n v="10523"/>
    <n v="17"/>
    <n v="39"/>
    <n v="25"/>
    <n v="0.10000000149011611"/>
    <n v="877.49999854713678"/>
    <n v="789.74999738484621"/>
    <n v="302.24999738484621"/>
    <d v="1997-05-01T00:00:00"/>
    <s v="SEVES"/>
    <x v="72"/>
    <x v="2"/>
    <x v="13"/>
  </r>
  <r>
    <n v="10523"/>
    <n v="20"/>
    <n v="81"/>
    <n v="15"/>
    <n v="0.10000000149011611"/>
    <n v="1093.4999981895089"/>
    <n v="984.14999674111607"/>
    <n v="376.64999674111607"/>
    <d v="1997-05-01T00:00:00"/>
    <s v="SEVES"/>
    <x v="72"/>
    <x v="2"/>
    <x v="48"/>
  </r>
  <r>
    <n v="10523"/>
    <n v="37"/>
    <n v="26"/>
    <n v="18"/>
    <n v="0.10000000149011611"/>
    <n v="421.19999930262571"/>
    <n v="379.07999874472625"/>
    <n v="145.07999874472625"/>
    <d v="1997-05-01T00:00:00"/>
    <s v="SEVES"/>
    <x v="72"/>
    <x v="2"/>
    <x v="68"/>
  </r>
  <r>
    <n v="10523"/>
    <n v="41"/>
    <n v="9.65"/>
    <n v="6"/>
    <n v="0.10000000149011611"/>
    <n v="52.109999913722277"/>
    <n v="46.8989998447001"/>
    <n v="17.948999844700097"/>
    <d v="1997-05-01T00:00:00"/>
    <s v="SEVES"/>
    <x v="72"/>
    <x v="2"/>
    <x v="2"/>
  </r>
  <r>
    <n v="10522"/>
    <n v="1"/>
    <n v="18"/>
    <n v="40"/>
    <n v="0.20000000298023221"/>
    <n v="575.99999785423279"/>
    <n v="460.79999656677245"/>
    <n v="100.79999656677245"/>
    <d v="1997-04-30T00:00:00"/>
    <s v="LEHMS"/>
    <x v="62"/>
    <x v="4"/>
    <x v="1"/>
  </r>
  <r>
    <n v="10522"/>
    <n v="8"/>
    <n v="40"/>
    <n v="24"/>
    <n v="0"/>
    <n v="960"/>
    <n v="960"/>
    <n v="480"/>
    <d v="1997-04-30T00:00:00"/>
    <s v="LEHMS"/>
    <x v="62"/>
    <x v="4"/>
    <x v="57"/>
  </r>
  <r>
    <n v="10522"/>
    <n v="30"/>
    <n v="25.89"/>
    <n v="20"/>
    <n v="0.20000000298023221"/>
    <n v="414.23999845683568"/>
    <n v="331.39199753093715"/>
    <n v="72.491997530937169"/>
    <d v="1997-04-30T00:00:00"/>
    <s v="LEHMS"/>
    <x v="62"/>
    <x v="4"/>
    <x v="53"/>
  </r>
  <r>
    <n v="10522"/>
    <n v="40"/>
    <n v="18.399999999999999"/>
    <n v="25"/>
    <n v="0.20000000298023221"/>
    <n v="367.99999862909311"/>
    <n v="294.39999780654904"/>
    <n v="64.399997806549067"/>
    <d v="1997-04-30T00:00:00"/>
    <s v="LEHMS"/>
    <x v="62"/>
    <x v="4"/>
    <x v="27"/>
  </r>
  <r>
    <n v="10521"/>
    <n v="35"/>
    <n v="18"/>
    <n v="3"/>
    <n v="0"/>
    <n v="54"/>
    <n v="54"/>
    <n v="27"/>
    <d v="1997-04-29T00:00:00"/>
    <s v="CACTU"/>
    <x v="60"/>
    <x v="20"/>
    <x v="33"/>
  </r>
  <r>
    <n v="10521"/>
    <n v="41"/>
    <n v="9.65"/>
    <n v="10"/>
    <n v="0"/>
    <n v="96.5"/>
    <n v="96.5"/>
    <n v="48.25"/>
    <d v="1997-04-29T00:00:00"/>
    <s v="CACTU"/>
    <x v="60"/>
    <x v="20"/>
    <x v="2"/>
  </r>
  <r>
    <n v="10521"/>
    <n v="68"/>
    <n v="12.5"/>
    <n v="6"/>
    <n v="0"/>
    <n v="75"/>
    <n v="75"/>
    <n v="37.5"/>
    <d v="1997-04-29T00:00:00"/>
    <s v="CACTU"/>
    <x v="60"/>
    <x v="20"/>
    <x v="18"/>
  </r>
  <r>
    <n v="10520"/>
    <n v="24"/>
    <n v="4.5"/>
    <n v="8"/>
    <n v="0"/>
    <n v="36"/>
    <n v="36"/>
    <n v="18"/>
    <d v="1997-04-29T00:00:00"/>
    <s v="SANTG"/>
    <x v="31"/>
    <x v="17"/>
    <x v="19"/>
  </r>
  <r>
    <n v="10520"/>
    <n v="53"/>
    <n v="32.799999999999997"/>
    <n v="5"/>
    <n v="0"/>
    <n v="164"/>
    <n v="164"/>
    <n v="82"/>
    <d v="1997-04-29T00:00:00"/>
    <s v="SANTG"/>
    <x v="31"/>
    <x v="17"/>
    <x v="16"/>
  </r>
  <r>
    <n v="10519"/>
    <n v="10"/>
    <n v="31"/>
    <n v="16"/>
    <n v="5.000000074505806E-2"/>
    <n v="471.1999996304512"/>
    <n v="447.63999929785729"/>
    <n v="199.63999929785729"/>
    <d v="1997-04-28T00:00:00"/>
    <s v="CHOPS"/>
    <x v="6"/>
    <x v="6"/>
    <x v="50"/>
  </r>
  <r>
    <n v="10519"/>
    <n v="56"/>
    <n v="38"/>
    <n v="40"/>
    <n v="0"/>
    <n v="1520"/>
    <n v="1520"/>
    <n v="760"/>
    <d v="1997-04-28T00:00:00"/>
    <s v="CHOPS"/>
    <x v="6"/>
    <x v="6"/>
    <x v="36"/>
  </r>
  <r>
    <n v="10519"/>
    <n v="60"/>
    <n v="34"/>
    <n v="10"/>
    <n v="5.000000074505806E-2"/>
    <n v="322.99999974668032"/>
    <n v="306.84999951869253"/>
    <n v="136.84999951869253"/>
    <d v="1997-04-28T00:00:00"/>
    <s v="CHOPS"/>
    <x v="6"/>
    <x v="6"/>
    <x v="30"/>
  </r>
  <r>
    <n v="10518"/>
    <n v="24"/>
    <n v="4.5"/>
    <n v="5"/>
    <n v="0"/>
    <n v="22.5"/>
    <n v="22.5"/>
    <n v="11.25"/>
    <d v="1997-04-25T00:00:00"/>
    <s v="TORTU"/>
    <x v="0"/>
    <x v="0"/>
    <x v="19"/>
  </r>
  <r>
    <n v="10518"/>
    <n v="38"/>
    <n v="263.5"/>
    <n v="15"/>
    <n v="0"/>
    <n v="3952.5"/>
    <n v="3952.5"/>
    <n v="1976.25"/>
    <d v="1997-04-25T00:00:00"/>
    <s v="TORTU"/>
    <x v="0"/>
    <x v="0"/>
    <x v="12"/>
  </r>
  <r>
    <n v="10518"/>
    <n v="44"/>
    <n v="19.45"/>
    <n v="9"/>
    <n v="0"/>
    <n v="175.05"/>
    <n v="175.05"/>
    <n v="87.52500000000002"/>
    <d v="1997-04-25T00:00:00"/>
    <s v="TORTU"/>
    <x v="0"/>
    <x v="0"/>
    <x v="37"/>
  </r>
  <r>
    <n v="10517"/>
    <n v="52"/>
    <n v="7"/>
    <n v="6"/>
    <n v="0"/>
    <n v="42"/>
    <n v="42"/>
    <n v="21"/>
    <d v="1997-04-24T00:00:00"/>
    <s v="NORTS"/>
    <x v="20"/>
    <x v="2"/>
    <x v="41"/>
  </r>
  <r>
    <n v="10517"/>
    <n v="59"/>
    <n v="55"/>
    <n v="4"/>
    <n v="0"/>
    <n v="220"/>
    <n v="220"/>
    <n v="110"/>
    <d v="1997-04-24T00:00:00"/>
    <s v="NORTS"/>
    <x v="20"/>
    <x v="2"/>
    <x v="5"/>
  </r>
  <r>
    <n v="10517"/>
    <n v="70"/>
    <n v="15"/>
    <n v="6"/>
    <n v="0"/>
    <n v="90"/>
    <n v="90"/>
    <n v="45"/>
    <d v="1997-04-24T00:00:00"/>
    <s v="NORTS"/>
    <x v="20"/>
    <x v="2"/>
    <x v="39"/>
  </r>
  <r>
    <n v="10516"/>
    <n v="18"/>
    <n v="62.5"/>
    <n v="25"/>
    <n v="0.10000000149011611"/>
    <n v="1406.249997671694"/>
    <n v="1265.6249958090489"/>
    <n v="484.37499580904887"/>
    <d v="1997-04-24T00:00:00"/>
    <s v="HUNGO"/>
    <x v="5"/>
    <x v="5"/>
    <x v="20"/>
  </r>
  <r>
    <n v="10516"/>
    <n v="41"/>
    <n v="9.65"/>
    <n v="80"/>
    <n v="0.10000000149011611"/>
    <n v="694.79999884963036"/>
    <n v="625.31999792933459"/>
    <n v="239.31999792933459"/>
    <d v="1997-04-24T00:00:00"/>
    <s v="HUNGO"/>
    <x v="5"/>
    <x v="5"/>
    <x v="2"/>
  </r>
  <r>
    <n v="10516"/>
    <n v="42"/>
    <n v="14"/>
    <n v="20"/>
    <n v="0"/>
    <n v="280"/>
    <n v="280"/>
    <n v="140"/>
    <d v="1997-04-24T00:00:00"/>
    <s v="HUNGO"/>
    <x v="5"/>
    <x v="5"/>
    <x v="45"/>
  </r>
  <r>
    <n v="10515"/>
    <n v="9"/>
    <n v="97"/>
    <n v="16"/>
    <n v="0.15000000596046451"/>
    <n v="1319.1999907493589"/>
    <n v="1121.3199842739104"/>
    <n v="345.31998427391045"/>
    <d v="1997-04-23T00:00:00"/>
    <s v="QUICK"/>
    <x v="25"/>
    <x v="4"/>
    <x v="73"/>
  </r>
  <r>
    <n v="10515"/>
    <n v="16"/>
    <n v="17.45"/>
    <n v="50"/>
    <n v="0"/>
    <n v="872.5"/>
    <n v="872.5"/>
    <n v="436.25"/>
    <d v="1997-04-23T00:00:00"/>
    <s v="QUICK"/>
    <x v="25"/>
    <x v="4"/>
    <x v="6"/>
  </r>
  <r>
    <n v="10515"/>
    <n v="27"/>
    <n v="43.9"/>
    <n v="120"/>
    <n v="0"/>
    <n v="5268"/>
    <n v="5268"/>
    <n v="2634"/>
    <d v="1997-04-23T00:00:00"/>
    <s v="QUICK"/>
    <x v="25"/>
    <x v="4"/>
    <x v="64"/>
  </r>
  <r>
    <n v="10515"/>
    <n v="33"/>
    <n v="2.5"/>
    <n v="16"/>
    <n v="0.15000000596046451"/>
    <n v="33.999999761581421"/>
    <n v="28.899999594688417"/>
    <n v="8.8999995946884169"/>
    <d v="1997-04-23T00:00:00"/>
    <s v="QUICK"/>
    <x v="25"/>
    <x v="4"/>
    <x v="31"/>
  </r>
  <r>
    <n v="10515"/>
    <n v="60"/>
    <n v="34"/>
    <n v="84"/>
    <n v="0.15000000596046451"/>
    <n v="2427.599982976913"/>
    <n v="2063.4599710607527"/>
    <n v="635.45997106075265"/>
    <d v="1997-04-23T00:00:00"/>
    <s v="QUICK"/>
    <x v="25"/>
    <x v="4"/>
    <x v="30"/>
  </r>
  <r>
    <n v="10514"/>
    <n v="20"/>
    <n v="81"/>
    <n v="39"/>
    <n v="0"/>
    <n v="3159"/>
    <n v="3159"/>
    <n v="1579.5"/>
    <d v="1997-04-22T00:00:00"/>
    <s v="ERNSH"/>
    <x v="29"/>
    <x v="12"/>
    <x v="48"/>
  </r>
  <r>
    <n v="10514"/>
    <n v="28"/>
    <n v="45.6"/>
    <n v="35"/>
    <n v="0"/>
    <n v="1596"/>
    <n v="1596"/>
    <n v="798"/>
    <d v="1997-04-22T00:00:00"/>
    <s v="ERNSH"/>
    <x v="29"/>
    <x v="12"/>
    <x v="66"/>
  </r>
  <r>
    <n v="10514"/>
    <n v="56"/>
    <n v="38"/>
    <n v="70"/>
    <n v="0"/>
    <n v="2660"/>
    <n v="2660"/>
    <n v="1330"/>
    <d v="1997-04-22T00:00:00"/>
    <s v="ERNSH"/>
    <x v="29"/>
    <x v="12"/>
    <x v="36"/>
  </r>
  <r>
    <n v="10514"/>
    <n v="65"/>
    <n v="21.05"/>
    <n v="39"/>
    <n v="0"/>
    <n v="820.95"/>
    <n v="820.95"/>
    <n v="410.47500000000002"/>
    <d v="1997-04-22T00:00:00"/>
    <s v="ERNSH"/>
    <x v="29"/>
    <x v="12"/>
    <x v="40"/>
  </r>
  <r>
    <n v="10514"/>
    <n v="75"/>
    <n v="7.75"/>
    <n v="50"/>
    <n v="0"/>
    <n v="387.5"/>
    <n v="387.5"/>
    <n v="193.75"/>
    <d v="1997-04-22T00:00:00"/>
    <s v="ERNSH"/>
    <x v="29"/>
    <x v="12"/>
    <x v="62"/>
  </r>
  <r>
    <n v="10513"/>
    <n v="21"/>
    <n v="10"/>
    <n v="40"/>
    <n v="0.20000000298023221"/>
    <n v="319.9999988079071"/>
    <n v="255.99999809265137"/>
    <n v="55.999998092651367"/>
    <d v="1997-04-22T00:00:00"/>
    <s v="WANDK"/>
    <x v="13"/>
    <x v="4"/>
    <x v="47"/>
  </r>
  <r>
    <n v="10513"/>
    <n v="32"/>
    <n v="32"/>
    <n v="50"/>
    <n v="0.20000000298023221"/>
    <n v="1279.999995231628"/>
    <n v="1023.9999923706051"/>
    <n v="223.99999237060513"/>
    <d v="1997-04-22T00:00:00"/>
    <s v="WANDK"/>
    <x v="13"/>
    <x v="4"/>
    <x v="29"/>
  </r>
  <r>
    <n v="10513"/>
    <n v="61"/>
    <n v="28.5"/>
    <n v="15"/>
    <n v="0.20000000298023221"/>
    <n v="341.99999872595072"/>
    <n v="273.59999796152113"/>
    <n v="59.849997961521126"/>
    <d v="1997-04-22T00:00:00"/>
    <s v="WANDK"/>
    <x v="13"/>
    <x v="4"/>
    <x v="38"/>
  </r>
  <r>
    <n v="10512"/>
    <n v="24"/>
    <n v="4.5"/>
    <n v="10"/>
    <n v="0.15000000596046451"/>
    <n v="38.249999731779099"/>
    <n v="32.512499544024472"/>
    <n v="10.012499544024472"/>
    <d v="1997-04-21T00:00:00"/>
    <s v="FAMIA"/>
    <x v="84"/>
    <x v="7"/>
    <x v="19"/>
  </r>
  <r>
    <n v="10512"/>
    <n v="46"/>
    <n v="12"/>
    <n v="9"/>
    <n v="0.15000000596046451"/>
    <n v="91.799999356269836"/>
    <n v="78.029998905658729"/>
    <n v="24.029998905658729"/>
    <d v="1997-04-21T00:00:00"/>
    <s v="FAMIA"/>
    <x v="84"/>
    <x v="7"/>
    <x v="59"/>
  </r>
  <r>
    <n v="10512"/>
    <n v="47"/>
    <n v="9.5"/>
    <n v="6"/>
    <n v="0.15000000596046451"/>
    <n v="48.449999660253518"/>
    <n v="41.182499422430986"/>
    <n v="12.682499422430986"/>
    <d v="1997-04-21T00:00:00"/>
    <s v="FAMIA"/>
    <x v="84"/>
    <x v="7"/>
    <x v="65"/>
  </r>
  <r>
    <n v="10512"/>
    <n v="60"/>
    <n v="34"/>
    <n v="12"/>
    <n v="0.15000000596046451"/>
    <n v="346.79999756813049"/>
    <n v="294.77999586582183"/>
    <n v="90.779995865821832"/>
    <d v="1997-04-21T00:00:00"/>
    <s v="FAMIA"/>
    <x v="84"/>
    <x v="7"/>
    <x v="30"/>
  </r>
  <r>
    <n v="10511"/>
    <n v="4"/>
    <n v="22"/>
    <n v="50"/>
    <n v="0.15000000596046451"/>
    <n v="934.99999344348907"/>
    <n v="794.74998885393143"/>
    <n v="244.74998885393143"/>
    <d v="1997-04-18T00:00:00"/>
    <s v="BONAP"/>
    <x v="59"/>
    <x v="8"/>
    <x v="60"/>
  </r>
  <r>
    <n v="10511"/>
    <n v="7"/>
    <n v="30"/>
    <n v="50"/>
    <n v="0.15000000596046451"/>
    <n v="1274.9999910593031"/>
    <n v="1083.7499848008154"/>
    <n v="333.74998480081535"/>
    <d v="1997-04-18T00:00:00"/>
    <s v="BONAP"/>
    <x v="59"/>
    <x v="8"/>
    <x v="10"/>
  </r>
  <r>
    <n v="10511"/>
    <n v="8"/>
    <n v="40"/>
    <n v="10"/>
    <n v="0.15000000596046451"/>
    <n v="339.99999761581421"/>
    <n v="288.99999594688416"/>
    <n v="88.999995946884155"/>
    <d v="1997-04-18T00:00:00"/>
    <s v="BONAP"/>
    <x v="59"/>
    <x v="8"/>
    <x v="57"/>
  </r>
  <r>
    <n v="10510"/>
    <n v="29"/>
    <n v="123.79"/>
    <n v="36"/>
    <n v="0"/>
    <n v="4456.4400000000014"/>
    <n v="4456.4400000000014"/>
    <n v="2228.2200000000012"/>
    <d v="1997-04-18T00:00:00"/>
    <s v="SAVEA"/>
    <x v="1"/>
    <x v="1"/>
    <x v="23"/>
  </r>
  <r>
    <n v="10510"/>
    <n v="75"/>
    <n v="7.75"/>
    <n v="36"/>
    <n v="0.10000000149011611"/>
    <n v="251.0999995842576"/>
    <n v="225.98999925166368"/>
    <n v="86.489999251663676"/>
    <d v="1997-04-18T00:00:00"/>
    <s v="SAVEA"/>
    <x v="1"/>
    <x v="1"/>
    <x v="62"/>
  </r>
  <r>
    <n v="10509"/>
    <n v="28"/>
    <n v="45.6"/>
    <n v="3"/>
    <n v="0"/>
    <n v="136.80000000000001"/>
    <n v="136.80000000000001"/>
    <n v="68.400000000000006"/>
    <d v="1997-04-17T00:00:00"/>
    <s v="BLAUS"/>
    <x v="56"/>
    <x v="4"/>
    <x v="66"/>
  </r>
  <r>
    <n v="10508"/>
    <n v="13"/>
    <n v="6"/>
    <n v="10"/>
    <n v="0"/>
    <n v="60"/>
    <n v="60"/>
    <n v="30"/>
    <d v="1997-04-16T00:00:00"/>
    <s v="OTTIK"/>
    <x v="27"/>
    <x v="4"/>
    <x v="4"/>
  </r>
  <r>
    <n v="10508"/>
    <n v="39"/>
    <n v="18"/>
    <n v="10"/>
    <n v="0"/>
    <n v="180"/>
    <n v="180"/>
    <n v="90"/>
    <d v="1997-04-16T00:00:00"/>
    <s v="OTTIK"/>
    <x v="27"/>
    <x v="4"/>
    <x v="0"/>
  </r>
  <r>
    <n v="10507"/>
    <n v="43"/>
    <n v="46"/>
    <n v="15"/>
    <n v="0.15000000596046451"/>
    <n v="586.49999588727951"/>
    <n v="498.52499300837519"/>
    <n v="153.52499300837519"/>
    <d v="1997-04-15T00:00:00"/>
    <s v="ANTON"/>
    <x v="73"/>
    <x v="0"/>
    <x v="28"/>
  </r>
  <r>
    <n v="10507"/>
    <n v="48"/>
    <n v="12.75"/>
    <n v="15"/>
    <n v="0.15000000596046451"/>
    <n v="162.5624988600612"/>
    <n v="138.17812306210402"/>
    <n v="42.553123062104021"/>
    <d v="1997-04-15T00:00:00"/>
    <s v="ANTON"/>
    <x v="73"/>
    <x v="0"/>
    <x v="75"/>
  </r>
  <r>
    <n v="10506"/>
    <n v="25"/>
    <n v="14"/>
    <n v="18"/>
    <n v="0.10000000149011611"/>
    <n v="226.79999962449071"/>
    <n v="204.1199993240833"/>
    <n v="78.119999324083295"/>
    <d v="1997-04-15T00:00:00"/>
    <s v="KOENE"/>
    <x v="9"/>
    <x v="4"/>
    <x v="24"/>
  </r>
  <r>
    <n v="10506"/>
    <n v="70"/>
    <n v="15"/>
    <n v="14"/>
    <n v="0.10000000149011611"/>
    <n v="188.99999968707559"/>
    <n v="170.09999943673608"/>
    <n v="65.099999436736084"/>
    <d v="1997-04-15T00:00:00"/>
    <s v="KOENE"/>
    <x v="9"/>
    <x v="4"/>
    <x v="39"/>
  </r>
  <r>
    <n v="10505"/>
    <n v="62"/>
    <n v="49.3"/>
    <n v="3"/>
    <n v="0"/>
    <n v="147.9"/>
    <n v="147.9"/>
    <n v="73.950000000000017"/>
    <d v="1997-04-14T00:00:00"/>
    <s v="MEREP"/>
    <x v="85"/>
    <x v="9"/>
    <x v="26"/>
  </r>
  <r>
    <n v="10504"/>
    <n v="2"/>
    <n v="19"/>
    <n v="12"/>
    <n v="0"/>
    <n v="228"/>
    <n v="228"/>
    <n v="114"/>
    <d v="1997-04-11T00:00:00"/>
    <s v="WHITC"/>
    <x v="8"/>
    <x v="1"/>
    <x v="3"/>
  </r>
  <r>
    <n v="10504"/>
    <n v="21"/>
    <n v="10"/>
    <n v="12"/>
    <n v="0"/>
    <n v="120"/>
    <n v="120"/>
    <n v="60"/>
    <d v="1997-04-11T00:00:00"/>
    <s v="WHITC"/>
    <x v="8"/>
    <x v="1"/>
    <x v="47"/>
  </r>
  <r>
    <n v="10504"/>
    <n v="53"/>
    <n v="32.799999999999997"/>
    <n v="10"/>
    <n v="0"/>
    <n v="328"/>
    <n v="328"/>
    <n v="164"/>
    <d v="1997-04-11T00:00:00"/>
    <s v="WHITC"/>
    <x v="8"/>
    <x v="1"/>
    <x v="16"/>
  </r>
  <r>
    <n v="10504"/>
    <n v="61"/>
    <n v="28.5"/>
    <n v="25"/>
    <n v="0"/>
    <n v="712.5"/>
    <n v="712.5"/>
    <n v="356.25"/>
    <d v="1997-04-11T00:00:00"/>
    <s v="WHITC"/>
    <x v="8"/>
    <x v="1"/>
    <x v="38"/>
  </r>
  <r>
    <n v="10503"/>
    <n v="14"/>
    <n v="23.25"/>
    <n v="70"/>
    <n v="0"/>
    <n v="1627.5"/>
    <n v="1627.5"/>
    <n v="813.75"/>
    <d v="1997-04-11T00:00:00"/>
    <s v="HUNGO"/>
    <x v="5"/>
    <x v="5"/>
    <x v="72"/>
  </r>
  <r>
    <n v="10503"/>
    <n v="65"/>
    <n v="21.05"/>
    <n v="20"/>
    <n v="0"/>
    <n v="421"/>
    <n v="421"/>
    <n v="210.5"/>
    <d v="1997-04-11T00:00:00"/>
    <s v="HUNGO"/>
    <x v="5"/>
    <x v="5"/>
    <x v="40"/>
  </r>
  <r>
    <n v="10502"/>
    <n v="45"/>
    <n v="9.5"/>
    <n v="21"/>
    <n v="0"/>
    <n v="199.5"/>
    <n v="199.5"/>
    <n v="99.75"/>
    <d v="1997-04-10T00:00:00"/>
    <s v="PERIC"/>
    <x v="44"/>
    <x v="0"/>
    <x v="55"/>
  </r>
  <r>
    <n v="10502"/>
    <n v="53"/>
    <n v="32.799999999999997"/>
    <n v="6"/>
    <n v="0"/>
    <n v="196.8"/>
    <n v="196.8"/>
    <n v="98.40000000000002"/>
    <d v="1997-04-10T00:00:00"/>
    <s v="PERIC"/>
    <x v="44"/>
    <x v="0"/>
    <x v="16"/>
  </r>
  <r>
    <n v="10502"/>
    <n v="67"/>
    <n v="14"/>
    <n v="30"/>
    <n v="0"/>
    <n v="420"/>
    <n v="420"/>
    <n v="210"/>
    <d v="1997-04-10T00:00:00"/>
    <s v="PERIC"/>
    <x v="44"/>
    <x v="0"/>
    <x v="70"/>
  </r>
  <r>
    <n v="10501"/>
    <n v="54"/>
    <n v="7.45"/>
    <n v="20"/>
    <n v="0"/>
    <n v="149"/>
    <n v="149"/>
    <n v="74.5"/>
    <d v="1997-04-09T00:00:00"/>
    <s v="BLAUS"/>
    <x v="56"/>
    <x v="4"/>
    <x v="46"/>
  </r>
  <r>
    <n v="10500"/>
    <n v="15"/>
    <n v="15.5"/>
    <n v="12"/>
    <n v="5.000000074505806E-2"/>
    <n v="176.6999998614192"/>
    <n v="167.86499973669649"/>
    <n v="74.86499973669649"/>
    <d v="1997-04-09T00:00:00"/>
    <s v="LAMAI"/>
    <x v="67"/>
    <x v="8"/>
    <x v="76"/>
  </r>
  <r>
    <n v="10500"/>
    <n v="28"/>
    <n v="45.6"/>
    <n v="8"/>
    <n v="5.000000074505806E-2"/>
    <n v="346.55999972820291"/>
    <n v="329.23199948358547"/>
    <n v="146.83199948358546"/>
    <d v="1997-04-09T00:00:00"/>
    <s v="LAMAI"/>
    <x v="67"/>
    <x v="8"/>
    <x v="66"/>
  </r>
  <r>
    <n v="10499"/>
    <n v="28"/>
    <n v="45.6"/>
    <n v="20"/>
    <n v="0"/>
    <n v="912"/>
    <n v="912"/>
    <n v="456"/>
    <d v="1997-04-08T00:00:00"/>
    <s v="LILAS"/>
    <x v="43"/>
    <x v="10"/>
    <x v="66"/>
  </r>
  <r>
    <n v="10499"/>
    <n v="49"/>
    <n v="20"/>
    <n v="25"/>
    <n v="0"/>
    <n v="500"/>
    <n v="500"/>
    <n v="250"/>
    <d v="1997-04-08T00:00:00"/>
    <s v="LILAS"/>
    <x v="43"/>
    <x v="10"/>
    <x v="67"/>
  </r>
  <r>
    <n v="10498"/>
    <n v="24"/>
    <n v="4.5"/>
    <n v="14"/>
    <n v="0"/>
    <n v="63"/>
    <n v="63"/>
    <n v="31.5"/>
    <d v="1997-04-07T00:00:00"/>
    <s v="HILAA"/>
    <x v="15"/>
    <x v="10"/>
    <x v="19"/>
  </r>
  <r>
    <n v="10498"/>
    <n v="40"/>
    <n v="18.399999999999999"/>
    <n v="5"/>
    <n v="0"/>
    <n v="92"/>
    <n v="92"/>
    <n v="46"/>
    <d v="1997-04-07T00:00:00"/>
    <s v="HILAA"/>
    <x v="15"/>
    <x v="10"/>
    <x v="27"/>
  </r>
  <r>
    <n v="10498"/>
    <n v="42"/>
    <n v="14"/>
    <n v="30"/>
    <n v="0"/>
    <n v="420"/>
    <n v="420"/>
    <n v="210"/>
    <d v="1997-04-07T00:00:00"/>
    <s v="HILAA"/>
    <x v="15"/>
    <x v="10"/>
    <x v="45"/>
  </r>
  <r>
    <n v="10497"/>
    <n v="56"/>
    <n v="30.4"/>
    <n v="14"/>
    <n v="0"/>
    <n v="425.6"/>
    <n v="425.6"/>
    <n v="159.60000000000002"/>
    <d v="1997-04-04T00:00:00"/>
    <s v="LEHMS"/>
    <x v="62"/>
    <x v="4"/>
    <x v="36"/>
  </r>
  <r>
    <n v="10497"/>
    <n v="72"/>
    <n v="27.8"/>
    <n v="25"/>
    <n v="0"/>
    <n v="695"/>
    <n v="695"/>
    <n v="260.00000000000006"/>
    <d v="1997-04-04T00:00:00"/>
    <s v="LEHMS"/>
    <x v="62"/>
    <x v="4"/>
    <x v="49"/>
  </r>
  <r>
    <n v="10497"/>
    <n v="77"/>
    <n v="10.4"/>
    <n v="25"/>
    <n v="0"/>
    <n v="260"/>
    <n v="260"/>
    <n v="97.5"/>
    <d v="1997-04-04T00:00:00"/>
    <s v="LEHMS"/>
    <x v="62"/>
    <x v="4"/>
    <x v="32"/>
  </r>
  <r>
    <n v="10496"/>
    <n v="31"/>
    <n v="10"/>
    <n v="20"/>
    <n v="5.000000074505806E-2"/>
    <n v="189.99999985098839"/>
    <n v="180.49999971687794"/>
    <n v="55.499999716877937"/>
    <d v="1997-04-04T00:00:00"/>
    <s v="TRADH"/>
    <x v="78"/>
    <x v="7"/>
    <x v="52"/>
  </r>
  <r>
    <n v="10495"/>
    <n v="23"/>
    <n v="7.2"/>
    <n v="10"/>
    <n v="0"/>
    <n v="72"/>
    <n v="72"/>
    <n v="27"/>
    <d v="1997-04-03T00:00:00"/>
    <s v="LAUGB"/>
    <x v="81"/>
    <x v="9"/>
    <x v="54"/>
  </r>
  <r>
    <n v="10495"/>
    <n v="41"/>
    <n v="7.7"/>
    <n v="20"/>
    <n v="0"/>
    <n v="154"/>
    <n v="154"/>
    <n v="57.5"/>
    <d v="1997-04-03T00:00:00"/>
    <s v="LAUGB"/>
    <x v="81"/>
    <x v="9"/>
    <x v="2"/>
  </r>
  <r>
    <n v="10495"/>
    <n v="77"/>
    <n v="10.4"/>
    <n v="5"/>
    <n v="0"/>
    <n v="52"/>
    <n v="52"/>
    <n v="19.5"/>
    <d v="1997-04-03T00:00:00"/>
    <s v="LAUGB"/>
    <x v="81"/>
    <x v="9"/>
    <x v="32"/>
  </r>
  <r>
    <n v="10494"/>
    <n v="56"/>
    <n v="30.4"/>
    <n v="30"/>
    <n v="0"/>
    <n v="912"/>
    <n v="912"/>
    <n v="342"/>
    <d v="1997-04-02T00:00:00"/>
    <s v="COMMI"/>
    <x v="19"/>
    <x v="7"/>
    <x v="36"/>
  </r>
  <r>
    <n v="10493"/>
    <n v="65"/>
    <n v="16.8"/>
    <n v="15"/>
    <n v="0.10000000149011611"/>
    <n v="226.79999962449071"/>
    <n v="204.1199993240833"/>
    <n v="46.244999324083295"/>
    <d v="1997-04-02T00:00:00"/>
    <s v="LAMAI"/>
    <x v="67"/>
    <x v="8"/>
    <x v="40"/>
  </r>
  <r>
    <n v="10493"/>
    <n v="66"/>
    <n v="13.6"/>
    <n v="10"/>
    <n v="0.10000000149011611"/>
    <n v="122.39999979734419"/>
    <n v="110.15999963521956"/>
    <n v="25.159999635219563"/>
    <d v="1997-04-02T00:00:00"/>
    <s v="LAMAI"/>
    <x v="67"/>
    <x v="8"/>
    <x v="74"/>
  </r>
  <r>
    <n v="10493"/>
    <n v="69"/>
    <n v="28.8"/>
    <n v="10"/>
    <n v="0.10000000149011611"/>
    <n v="259.19999957084661"/>
    <n v="233.27999922752386"/>
    <n v="53.279999227523859"/>
    <d v="1997-04-02T00:00:00"/>
    <s v="LAMAI"/>
    <x v="67"/>
    <x v="8"/>
    <x v="44"/>
  </r>
  <r>
    <n v="10492"/>
    <n v="25"/>
    <n v="11.2"/>
    <n v="60"/>
    <n v="5.000000074505806E-2"/>
    <n v="638.39999949932098"/>
    <n v="606.47999904870983"/>
    <n v="186.47999904870983"/>
    <d v="1997-04-01T00:00:00"/>
    <s v="BOTTM"/>
    <x v="14"/>
    <x v="9"/>
    <x v="24"/>
  </r>
  <r>
    <n v="10492"/>
    <n v="42"/>
    <n v="11.2"/>
    <n v="20"/>
    <n v="5.000000074505806E-2"/>
    <n v="212.79999983310699"/>
    <n v="202.15999968290328"/>
    <n v="62.159999682903276"/>
    <d v="1997-04-01T00:00:00"/>
    <s v="BOTTM"/>
    <x v="14"/>
    <x v="9"/>
    <x v="45"/>
  </r>
  <r>
    <n v="10491"/>
    <n v="44"/>
    <n v="15.5"/>
    <n v="15"/>
    <n v="0.15000000596046451"/>
    <n v="197.62499861419201"/>
    <n v="167.98124764412643"/>
    <n v="22.106247644126427"/>
    <d v="1997-03-31T00:00:00"/>
    <s v="FURIB"/>
    <x v="54"/>
    <x v="18"/>
    <x v="37"/>
  </r>
  <r>
    <n v="10491"/>
    <n v="77"/>
    <n v="10.4"/>
    <n v="7"/>
    <n v="0.15000000596046451"/>
    <n v="61.879999566078183"/>
    <n v="52.59799926233292"/>
    <n v="7.0979992623329196"/>
    <d v="1997-03-31T00:00:00"/>
    <s v="FURIB"/>
    <x v="54"/>
    <x v="18"/>
    <x v="32"/>
  </r>
  <r>
    <n v="10490"/>
    <n v="59"/>
    <n v="44"/>
    <n v="60"/>
    <n v="0"/>
    <n v="2640"/>
    <n v="2640"/>
    <n v="990"/>
    <d v="1997-03-31T00:00:00"/>
    <s v="HILAA"/>
    <x v="15"/>
    <x v="10"/>
    <x v="5"/>
  </r>
  <r>
    <n v="10490"/>
    <n v="68"/>
    <n v="10"/>
    <n v="30"/>
    <n v="0"/>
    <n v="300"/>
    <n v="300"/>
    <n v="112.5"/>
    <d v="1997-03-31T00:00:00"/>
    <s v="HILAA"/>
    <x v="15"/>
    <x v="10"/>
    <x v="18"/>
  </r>
  <r>
    <n v="10490"/>
    <n v="75"/>
    <n v="6.2"/>
    <n v="36"/>
    <n v="0"/>
    <n v="223.2"/>
    <n v="223.2"/>
    <n v="83.699999999999989"/>
    <d v="1997-03-31T00:00:00"/>
    <s v="HILAA"/>
    <x v="15"/>
    <x v="10"/>
    <x v="62"/>
  </r>
  <r>
    <n v="10489"/>
    <n v="11"/>
    <n v="16.8"/>
    <n v="15"/>
    <n v="0.25"/>
    <n v="189"/>
    <n v="141.75"/>
    <n v="-15.75"/>
    <d v="1997-03-28T00:00:00"/>
    <s v="PICCO"/>
    <x v="17"/>
    <x v="12"/>
    <x v="14"/>
  </r>
  <r>
    <n v="10489"/>
    <n v="16"/>
    <n v="13.9"/>
    <n v="18"/>
    <n v="0"/>
    <n v="250.2"/>
    <n v="250.2"/>
    <n v="93.15"/>
    <d v="1997-03-28T00:00:00"/>
    <s v="PICCO"/>
    <x v="17"/>
    <x v="12"/>
    <x v="6"/>
  </r>
  <r>
    <n v="10488"/>
    <n v="59"/>
    <n v="44"/>
    <n v="30"/>
    <n v="0"/>
    <n v="1320"/>
    <n v="1320"/>
    <n v="495"/>
    <d v="1997-03-27T00:00:00"/>
    <s v="FRANK"/>
    <x v="34"/>
    <x v="4"/>
    <x v="5"/>
  </r>
  <r>
    <n v="10488"/>
    <n v="73"/>
    <n v="12"/>
    <n v="20"/>
    <n v="0.20000000298023221"/>
    <n v="191.99999928474429"/>
    <n v="153.59999885559085"/>
    <n v="3.5999988555908544"/>
    <d v="1997-03-27T00:00:00"/>
    <s v="FRANK"/>
    <x v="34"/>
    <x v="4"/>
    <x v="71"/>
  </r>
  <r>
    <n v="10487"/>
    <n v="19"/>
    <n v="7.3"/>
    <n v="5"/>
    <n v="0"/>
    <n v="36.5"/>
    <n v="36.5"/>
    <n v="13.5"/>
    <d v="1997-03-26T00:00:00"/>
    <s v="QUEEN"/>
    <x v="55"/>
    <x v="7"/>
    <x v="8"/>
  </r>
  <r>
    <n v="10487"/>
    <n v="26"/>
    <n v="24.9"/>
    <n v="30"/>
    <n v="0"/>
    <n v="747"/>
    <n v="747"/>
    <n v="278.55"/>
    <d v="1997-03-26T00:00:00"/>
    <s v="QUEEN"/>
    <x v="55"/>
    <x v="7"/>
    <x v="25"/>
  </r>
  <r>
    <n v="10487"/>
    <n v="54"/>
    <n v="5.9"/>
    <n v="24"/>
    <n v="0.25"/>
    <n v="106.2"/>
    <n v="79.650000000000006"/>
    <n v="-9.75"/>
    <d v="1997-03-26T00:00:00"/>
    <s v="QUEEN"/>
    <x v="55"/>
    <x v="7"/>
    <x v="46"/>
  </r>
  <r>
    <n v="10486"/>
    <n v="11"/>
    <n v="16.8"/>
    <n v="5"/>
    <n v="0"/>
    <n v="84"/>
    <n v="84"/>
    <n v="31.5"/>
    <d v="1997-03-26T00:00:00"/>
    <s v="HILAA"/>
    <x v="15"/>
    <x v="10"/>
    <x v="14"/>
  </r>
  <r>
    <n v="10486"/>
    <n v="51"/>
    <n v="42.4"/>
    <n v="25"/>
    <n v="0"/>
    <n v="1060"/>
    <n v="1060"/>
    <n v="397.5"/>
    <d v="1997-03-26T00:00:00"/>
    <s v="HILAA"/>
    <x v="15"/>
    <x v="10"/>
    <x v="34"/>
  </r>
  <r>
    <n v="10486"/>
    <n v="74"/>
    <n v="8"/>
    <n v="16"/>
    <n v="0"/>
    <n v="128"/>
    <n v="128"/>
    <n v="48"/>
    <d v="1997-03-26T00:00:00"/>
    <s v="HILAA"/>
    <x v="15"/>
    <x v="10"/>
    <x v="61"/>
  </r>
  <r>
    <n v="10485"/>
    <n v="2"/>
    <n v="15.2"/>
    <n v="20"/>
    <n v="0.10000000149011611"/>
    <n v="273.5999995470047"/>
    <n v="246.23999918460845"/>
    <n v="56.23999918460845"/>
    <d v="1997-03-25T00:00:00"/>
    <s v="LINOD"/>
    <x v="32"/>
    <x v="10"/>
    <x v="3"/>
  </r>
  <r>
    <n v="10485"/>
    <n v="3"/>
    <n v="8"/>
    <n v="20"/>
    <n v="0.10000000149011611"/>
    <n v="143.99999976158139"/>
    <n v="129.59999957084653"/>
    <n v="29.599999570846535"/>
    <d v="1997-03-25T00:00:00"/>
    <s v="LINOD"/>
    <x v="32"/>
    <x v="10"/>
    <x v="51"/>
  </r>
  <r>
    <n v="10485"/>
    <n v="55"/>
    <n v="19.2"/>
    <n v="30"/>
    <n v="0.10000000149011611"/>
    <n v="518.39999914169312"/>
    <n v="466.55999845504761"/>
    <n v="106.55999845504761"/>
    <d v="1997-03-25T00:00:00"/>
    <s v="LINOD"/>
    <x v="32"/>
    <x v="10"/>
    <x v="17"/>
  </r>
  <r>
    <n v="10485"/>
    <n v="70"/>
    <n v="12"/>
    <n v="60"/>
    <n v="0.10000000149011611"/>
    <n v="647.99999892711639"/>
    <n v="583.19999806880946"/>
    <n v="133.19999806880946"/>
    <d v="1997-03-25T00:00:00"/>
    <s v="LINOD"/>
    <x v="32"/>
    <x v="10"/>
    <x v="39"/>
  </r>
  <r>
    <n v="10484"/>
    <n v="21"/>
    <n v="8"/>
    <n v="14"/>
    <n v="0"/>
    <n v="112"/>
    <n v="112"/>
    <n v="42"/>
    <d v="1997-03-24T00:00:00"/>
    <s v="BSBEV"/>
    <x v="11"/>
    <x v="2"/>
    <x v="47"/>
  </r>
  <r>
    <n v="10484"/>
    <n v="40"/>
    <n v="14.7"/>
    <n v="10"/>
    <n v="0"/>
    <n v="147"/>
    <n v="147"/>
    <n v="55"/>
    <d v="1997-03-24T00:00:00"/>
    <s v="BSBEV"/>
    <x v="11"/>
    <x v="2"/>
    <x v="27"/>
  </r>
  <r>
    <n v="10484"/>
    <n v="51"/>
    <n v="42.4"/>
    <n v="3"/>
    <n v="0"/>
    <n v="127.2"/>
    <n v="127.2"/>
    <n v="47.7"/>
    <d v="1997-03-24T00:00:00"/>
    <s v="BSBEV"/>
    <x v="11"/>
    <x v="2"/>
    <x v="34"/>
  </r>
  <r>
    <n v="10483"/>
    <n v="34"/>
    <n v="11.2"/>
    <n v="35"/>
    <n v="5.000000074505806E-2"/>
    <n v="372.39999970793718"/>
    <n v="353.7799994450807"/>
    <n v="108.7799994450807"/>
    <d v="1997-03-24T00:00:00"/>
    <s v="WHITC"/>
    <x v="8"/>
    <x v="1"/>
    <x v="9"/>
  </r>
  <r>
    <n v="10483"/>
    <n v="77"/>
    <n v="10.4"/>
    <n v="30"/>
    <n v="5.000000074505806E-2"/>
    <n v="296.39999976754189"/>
    <n v="281.57999955832958"/>
    <n v="86.579999558329575"/>
    <d v="1997-03-24T00:00:00"/>
    <s v="WHITC"/>
    <x v="8"/>
    <x v="1"/>
    <x v="32"/>
  </r>
  <r>
    <n v="10482"/>
    <n v="40"/>
    <n v="14.7"/>
    <n v="10"/>
    <n v="0"/>
    <n v="147"/>
    <n v="147"/>
    <n v="55"/>
    <d v="1997-03-21T00:00:00"/>
    <s v="LAZYK"/>
    <x v="87"/>
    <x v="1"/>
    <x v="27"/>
  </r>
  <r>
    <n v="10481"/>
    <n v="49"/>
    <n v="16"/>
    <n v="24"/>
    <n v="0"/>
    <n v="384"/>
    <n v="384"/>
    <n v="144"/>
    <d v="1997-03-20T00:00:00"/>
    <s v="RICAR"/>
    <x v="71"/>
    <x v="7"/>
    <x v="67"/>
  </r>
  <r>
    <n v="10481"/>
    <n v="60"/>
    <n v="27.2"/>
    <n v="40"/>
    <n v="0"/>
    <n v="1088"/>
    <n v="1088"/>
    <n v="408"/>
    <d v="1997-03-20T00:00:00"/>
    <s v="RICAR"/>
    <x v="71"/>
    <x v="7"/>
    <x v="30"/>
  </r>
  <r>
    <n v="10480"/>
    <n v="47"/>
    <n v="7.6"/>
    <n v="30"/>
    <n v="0"/>
    <n v="228"/>
    <n v="228"/>
    <n v="85.5"/>
    <d v="1997-03-20T00:00:00"/>
    <s v="FOLIG"/>
    <x v="77"/>
    <x v="8"/>
    <x v="65"/>
  </r>
  <r>
    <n v="10480"/>
    <n v="59"/>
    <n v="44"/>
    <n v="12"/>
    <n v="0"/>
    <n v="528"/>
    <n v="528"/>
    <n v="198"/>
    <d v="1997-03-20T00:00:00"/>
    <s v="FOLIG"/>
    <x v="77"/>
    <x v="8"/>
    <x v="5"/>
  </r>
  <r>
    <n v="10479"/>
    <n v="38"/>
    <n v="210.8"/>
    <n v="30"/>
    <n v="0"/>
    <n v="6324"/>
    <n v="6324"/>
    <n v="2371.5"/>
    <d v="1997-03-19T00:00:00"/>
    <s v="RATTC"/>
    <x v="42"/>
    <x v="1"/>
    <x v="12"/>
  </r>
  <r>
    <n v="10479"/>
    <n v="53"/>
    <n v="26.2"/>
    <n v="28"/>
    <n v="0"/>
    <n v="733.6"/>
    <n v="733.6"/>
    <n v="274.40000000000009"/>
    <d v="1997-03-19T00:00:00"/>
    <s v="RATTC"/>
    <x v="42"/>
    <x v="1"/>
    <x v="16"/>
  </r>
  <r>
    <n v="10479"/>
    <n v="59"/>
    <n v="44"/>
    <n v="60"/>
    <n v="0"/>
    <n v="2640"/>
    <n v="2640"/>
    <n v="990"/>
    <d v="1997-03-19T00:00:00"/>
    <s v="RATTC"/>
    <x v="42"/>
    <x v="1"/>
    <x v="5"/>
  </r>
  <r>
    <n v="10479"/>
    <n v="64"/>
    <n v="26.6"/>
    <n v="30"/>
    <n v="0"/>
    <n v="798"/>
    <n v="798"/>
    <n v="299.25"/>
    <d v="1997-03-19T00:00:00"/>
    <s v="RATTC"/>
    <x v="42"/>
    <x v="1"/>
    <x v="21"/>
  </r>
  <r>
    <n v="10478"/>
    <n v="10"/>
    <n v="24.8"/>
    <n v="20"/>
    <n v="5.000000074505806E-2"/>
    <n v="471.1999996304512"/>
    <n v="447.63999929785729"/>
    <n v="137.63999929785729"/>
    <d v="1997-03-18T00:00:00"/>
    <s v="VICTE"/>
    <x v="75"/>
    <x v="8"/>
    <x v="50"/>
  </r>
  <r>
    <n v="10477"/>
    <n v="1"/>
    <n v="14.4"/>
    <n v="15"/>
    <n v="0"/>
    <n v="216"/>
    <n v="216"/>
    <n v="81"/>
    <d v="1997-03-17T00:00:00"/>
    <s v="PRINI"/>
    <x v="37"/>
    <x v="18"/>
    <x v="1"/>
  </r>
  <r>
    <n v="10477"/>
    <n v="21"/>
    <n v="8"/>
    <n v="21"/>
    <n v="0.25"/>
    <n v="126"/>
    <n v="94.5"/>
    <n v="-10.5"/>
    <d v="1997-03-17T00:00:00"/>
    <s v="PRINI"/>
    <x v="37"/>
    <x v="18"/>
    <x v="47"/>
  </r>
  <r>
    <n v="10477"/>
    <n v="39"/>
    <n v="14.4"/>
    <n v="20"/>
    <n v="0.25"/>
    <n v="216"/>
    <n v="162"/>
    <n v="-18"/>
    <d v="1997-03-17T00:00:00"/>
    <s v="PRINI"/>
    <x v="37"/>
    <x v="18"/>
    <x v="0"/>
  </r>
  <r>
    <n v="10476"/>
    <n v="55"/>
    <n v="19.2"/>
    <n v="2"/>
    <n v="5.000000074505806E-2"/>
    <n v="36.479999971389773"/>
    <n v="34.655999945640566"/>
    <n v="10.655999945640566"/>
    <d v="1997-03-17T00:00:00"/>
    <s v="HILAA"/>
    <x v="15"/>
    <x v="10"/>
    <x v="17"/>
  </r>
  <r>
    <n v="10476"/>
    <n v="70"/>
    <n v="12"/>
    <n v="12"/>
    <n v="0"/>
    <n v="144"/>
    <n v="144"/>
    <n v="54"/>
    <d v="1997-03-17T00:00:00"/>
    <s v="HILAA"/>
    <x v="15"/>
    <x v="10"/>
    <x v="39"/>
  </r>
  <r>
    <n v="10475"/>
    <n v="31"/>
    <n v="10"/>
    <n v="35"/>
    <n v="0.15000000596046451"/>
    <n v="297.49999791383738"/>
    <n v="252.87499645352361"/>
    <n v="34.124996453523607"/>
    <d v="1997-03-14T00:00:00"/>
    <s v="SUPRD"/>
    <x v="3"/>
    <x v="3"/>
    <x v="52"/>
  </r>
  <r>
    <n v="10475"/>
    <n v="66"/>
    <n v="13.6"/>
    <n v="60"/>
    <n v="0.15000000596046451"/>
    <n v="693.59999513626099"/>
    <n v="589.55999173164366"/>
    <n v="79.559991731643663"/>
    <d v="1997-03-14T00:00:00"/>
    <s v="SUPRD"/>
    <x v="3"/>
    <x v="3"/>
    <x v="74"/>
  </r>
  <r>
    <n v="10475"/>
    <n v="76"/>
    <n v="14.4"/>
    <n v="42"/>
    <n v="0.15000000596046451"/>
    <n v="514.07999639511115"/>
    <n v="436.96799387168892"/>
    <n v="58.967993871688918"/>
    <d v="1997-03-14T00:00:00"/>
    <s v="SUPRD"/>
    <x v="3"/>
    <x v="3"/>
    <x v="43"/>
  </r>
  <r>
    <n v="10474"/>
    <n v="14"/>
    <n v="18.600000000000001"/>
    <n v="12"/>
    <n v="0"/>
    <n v="223.2"/>
    <n v="223.2"/>
    <n v="83.699999999999989"/>
    <d v="1997-03-13T00:00:00"/>
    <s v="PERIC"/>
    <x v="44"/>
    <x v="0"/>
    <x v="72"/>
  </r>
  <r>
    <n v="10474"/>
    <n v="28"/>
    <n v="36.4"/>
    <n v="18"/>
    <n v="0"/>
    <n v="655.19999999999993"/>
    <n v="655.19999999999993"/>
    <n v="244.7999999999999"/>
    <d v="1997-03-13T00:00:00"/>
    <s v="PERIC"/>
    <x v="44"/>
    <x v="0"/>
    <x v="66"/>
  </r>
  <r>
    <n v="10474"/>
    <n v="40"/>
    <n v="14.7"/>
    <n v="21"/>
    <n v="0"/>
    <n v="308.7"/>
    <n v="308.7"/>
    <n v="115.5"/>
    <d v="1997-03-13T00:00:00"/>
    <s v="PERIC"/>
    <x v="44"/>
    <x v="0"/>
    <x v="27"/>
  </r>
  <r>
    <n v="10474"/>
    <n v="75"/>
    <n v="6.2"/>
    <n v="10"/>
    <n v="0"/>
    <n v="62"/>
    <n v="62"/>
    <n v="23.25"/>
    <d v="1997-03-13T00:00:00"/>
    <s v="PERIC"/>
    <x v="44"/>
    <x v="0"/>
    <x v="62"/>
  </r>
  <r>
    <n v="10473"/>
    <n v="33"/>
    <n v="2"/>
    <n v="12"/>
    <n v="0"/>
    <n v="24"/>
    <n v="24"/>
    <n v="9"/>
    <d v="1997-03-13T00:00:00"/>
    <s v="ISLAT"/>
    <x v="63"/>
    <x v="2"/>
    <x v="31"/>
  </r>
  <r>
    <n v="10473"/>
    <n v="71"/>
    <n v="17.2"/>
    <n v="12"/>
    <n v="0"/>
    <n v="206.4"/>
    <n v="206.4"/>
    <n v="77.400000000000006"/>
    <d v="1997-03-13T00:00:00"/>
    <s v="ISLAT"/>
    <x v="63"/>
    <x v="2"/>
    <x v="22"/>
  </r>
  <r>
    <n v="10472"/>
    <n v="24"/>
    <n v="3.6"/>
    <n v="80"/>
    <n v="5.000000074505806E-2"/>
    <n v="273.59999978542328"/>
    <n v="259.91999959230424"/>
    <n v="79.919999592304237"/>
    <d v="1997-03-12T00:00:00"/>
    <s v="SEVES"/>
    <x v="72"/>
    <x v="2"/>
    <x v="19"/>
  </r>
  <r>
    <n v="10472"/>
    <n v="51"/>
    <n v="42.4"/>
    <n v="18"/>
    <n v="0"/>
    <n v="763.19999999999993"/>
    <n v="763.19999999999993"/>
    <n v="286.19999999999993"/>
    <d v="1997-03-12T00:00:00"/>
    <s v="SEVES"/>
    <x v="72"/>
    <x v="2"/>
    <x v="34"/>
  </r>
  <r>
    <n v="10471"/>
    <n v="7"/>
    <n v="24"/>
    <n v="30"/>
    <n v="0"/>
    <n v="720"/>
    <n v="720"/>
    <n v="270"/>
    <d v="1997-03-11T00:00:00"/>
    <s v="BSBEV"/>
    <x v="11"/>
    <x v="2"/>
    <x v="10"/>
  </r>
  <r>
    <n v="10471"/>
    <n v="56"/>
    <n v="30.4"/>
    <n v="20"/>
    <n v="0"/>
    <n v="608"/>
    <n v="608"/>
    <n v="228"/>
    <d v="1997-03-11T00:00:00"/>
    <s v="BSBEV"/>
    <x v="11"/>
    <x v="2"/>
    <x v="36"/>
  </r>
  <r>
    <n v="10470"/>
    <n v="18"/>
    <n v="50"/>
    <n v="30"/>
    <n v="0"/>
    <n v="1500"/>
    <n v="1500"/>
    <n v="562.5"/>
    <d v="1997-03-11T00:00:00"/>
    <s v="BONAP"/>
    <x v="59"/>
    <x v="8"/>
    <x v="20"/>
  </r>
  <r>
    <n v="10470"/>
    <n v="23"/>
    <n v="7.2"/>
    <n v="15"/>
    <n v="0"/>
    <n v="108"/>
    <n v="108"/>
    <n v="40.5"/>
    <d v="1997-03-11T00:00:00"/>
    <s v="BONAP"/>
    <x v="59"/>
    <x v="8"/>
    <x v="54"/>
  </r>
  <r>
    <n v="10470"/>
    <n v="64"/>
    <n v="26.6"/>
    <n v="8"/>
    <n v="0"/>
    <n v="212.8"/>
    <n v="212.8"/>
    <n v="79.800000000000011"/>
    <d v="1997-03-11T00:00:00"/>
    <s v="BONAP"/>
    <x v="59"/>
    <x v="8"/>
    <x v="21"/>
  </r>
  <r>
    <n v="10469"/>
    <n v="2"/>
    <n v="15.2"/>
    <n v="40"/>
    <n v="0.15000000596046451"/>
    <n v="516.7999963760376"/>
    <n v="439.27999383926397"/>
    <n v="59.279993839263966"/>
    <d v="1997-03-10T00:00:00"/>
    <s v="WHITC"/>
    <x v="8"/>
    <x v="1"/>
    <x v="3"/>
  </r>
  <r>
    <n v="10469"/>
    <n v="16"/>
    <n v="13.9"/>
    <n v="35"/>
    <n v="0.15000000596046451"/>
    <n v="413.52499710023397"/>
    <n v="351.49624507039783"/>
    <n v="46.121245070397833"/>
    <d v="1997-03-10T00:00:00"/>
    <s v="WHITC"/>
    <x v="8"/>
    <x v="1"/>
    <x v="6"/>
  </r>
  <r>
    <n v="10469"/>
    <n v="44"/>
    <n v="15.5"/>
    <n v="2"/>
    <n v="0.15000000596046451"/>
    <n v="26.349999815225601"/>
    <n v="22.397499685883524"/>
    <n v="2.9474996858835247"/>
    <d v="1997-03-10T00:00:00"/>
    <s v="WHITC"/>
    <x v="8"/>
    <x v="1"/>
    <x v="37"/>
  </r>
  <r>
    <n v="10468"/>
    <n v="30"/>
    <n v="20.7"/>
    <n v="8"/>
    <n v="0"/>
    <n v="165.6"/>
    <n v="165.6"/>
    <n v="62.039999999999992"/>
    <d v="1997-03-07T00:00:00"/>
    <s v="KOENE"/>
    <x v="9"/>
    <x v="4"/>
    <x v="53"/>
  </r>
  <r>
    <n v="10468"/>
    <n v="43"/>
    <n v="36.799999999999997"/>
    <n v="15"/>
    <n v="0"/>
    <n v="552"/>
    <n v="552"/>
    <n v="207"/>
    <d v="1997-03-07T00:00:00"/>
    <s v="KOENE"/>
    <x v="9"/>
    <x v="4"/>
    <x v="28"/>
  </r>
  <r>
    <n v="10467"/>
    <n v="24"/>
    <n v="3.6"/>
    <n v="28"/>
    <n v="0"/>
    <n v="100.8"/>
    <n v="100.8"/>
    <n v="37.799999999999997"/>
    <d v="1997-03-06T00:00:00"/>
    <s v="MAGAA"/>
    <x v="57"/>
    <x v="11"/>
    <x v="19"/>
  </r>
  <r>
    <n v="10467"/>
    <n v="25"/>
    <n v="11.2"/>
    <n v="12"/>
    <n v="0"/>
    <n v="134.4"/>
    <n v="134.4"/>
    <n v="50.400000000000006"/>
    <d v="1997-03-06T00:00:00"/>
    <s v="MAGAA"/>
    <x v="57"/>
    <x v="11"/>
    <x v="24"/>
  </r>
  <r>
    <n v="10466"/>
    <n v="11"/>
    <n v="16.8"/>
    <n v="10"/>
    <n v="0"/>
    <n v="168"/>
    <n v="168"/>
    <n v="63"/>
    <d v="1997-03-06T00:00:00"/>
    <s v="COMMI"/>
    <x v="19"/>
    <x v="7"/>
    <x v="14"/>
  </r>
  <r>
    <n v="10466"/>
    <n v="46"/>
    <n v="9.6"/>
    <n v="5"/>
    <n v="0"/>
    <n v="48"/>
    <n v="48"/>
    <n v="18"/>
    <d v="1997-03-06T00:00:00"/>
    <s v="COMMI"/>
    <x v="19"/>
    <x v="7"/>
    <x v="59"/>
  </r>
  <r>
    <n v="10465"/>
    <n v="24"/>
    <n v="3.6"/>
    <n v="25"/>
    <n v="0"/>
    <n v="90"/>
    <n v="90"/>
    <n v="33.75"/>
    <d v="1997-03-05T00:00:00"/>
    <s v="VAFFE"/>
    <x v="45"/>
    <x v="19"/>
    <x v="19"/>
  </r>
  <r>
    <n v="10465"/>
    <n v="29"/>
    <n v="99"/>
    <n v="18"/>
    <n v="0.10000000149011611"/>
    <n v="1603.7999973446131"/>
    <n v="1443.4199952203035"/>
    <n v="329.30999522030334"/>
    <d v="1997-03-05T00:00:00"/>
    <s v="VAFFE"/>
    <x v="45"/>
    <x v="19"/>
    <x v="23"/>
  </r>
  <r>
    <n v="10465"/>
    <n v="40"/>
    <n v="14.7"/>
    <n v="20"/>
    <n v="0"/>
    <n v="294"/>
    <n v="294"/>
    <n v="110"/>
    <d v="1997-03-05T00:00:00"/>
    <s v="VAFFE"/>
    <x v="45"/>
    <x v="19"/>
    <x v="27"/>
  </r>
  <r>
    <n v="10465"/>
    <n v="45"/>
    <n v="7.6"/>
    <n v="30"/>
    <n v="0.10000000149011611"/>
    <n v="205.1999996602535"/>
    <n v="184.67999938845631"/>
    <n v="42.179999388456309"/>
    <d v="1997-03-05T00:00:00"/>
    <s v="VAFFE"/>
    <x v="45"/>
    <x v="19"/>
    <x v="55"/>
  </r>
  <r>
    <n v="10465"/>
    <n v="50"/>
    <n v="13"/>
    <n v="25"/>
    <n v="0"/>
    <n v="325"/>
    <n v="325"/>
    <n v="121.875"/>
    <d v="1997-03-05T00:00:00"/>
    <s v="VAFFE"/>
    <x v="45"/>
    <x v="19"/>
    <x v="69"/>
  </r>
  <r>
    <n v="10464"/>
    <n v="4"/>
    <n v="17.600000000000001"/>
    <n v="16"/>
    <n v="0.20000000298023221"/>
    <n v="225.27999916076661"/>
    <n v="180.22399865722656"/>
    <n v="4.2239986572265593"/>
    <d v="1997-03-04T00:00:00"/>
    <s v="FURIB"/>
    <x v="54"/>
    <x v="18"/>
    <x v="60"/>
  </r>
  <r>
    <n v="10464"/>
    <n v="43"/>
    <n v="36.799999999999997"/>
    <n v="3"/>
    <n v="0"/>
    <n v="110.4"/>
    <n v="110.4"/>
    <n v="41.400000000000006"/>
    <d v="1997-03-04T00:00:00"/>
    <s v="FURIB"/>
    <x v="54"/>
    <x v="18"/>
    <x v="28"/>
  </r>
  <r>
    <n v="10464"/>
    <n v="56"/>
    <n v="30.4"/>
    <n v="30"/>
    <n v="0.20000000298023221"/>
    <n v="729.5999972820282"/>
    <n v="583.67999565124512"/>
    <n v="13.679995651245122"/>
    <d v="1997-03-04T00:00:00"/>
    <s v="FURIB"/>
    <x v="54"/>
    <x v="18"/>
    <x v="36"/>
  </r>
  <r>
    <n v="10464"/>
    <n v="60"/>
    <n v="27.2"/>
    <n v="20"/>
    <n v="0"/>
    <n v="544"/>
    <n v="544"/>
    <n v="204"/>
    <d v="1997-03-04T00:00:00"/>
    <s v="FURIB"/>
    <x v="54"/>
    <x v="18"/>
    <x v="30"/>
  </r>
  <r>
    <n v="10463"/>
    <n v="19"/>
    <n v="7.3"/>
    <n v="21"/>
    <n v="0"/>
    <n v="153.30000000000001"/>
    <n v="153.30000000000001"/>
    <n v="56.700000000000017"/>
    <d v="1997-03-04T00:00:00"/>
    <s v="SUPRD"/>
    <x v="3"/>
    <x v="3"/>
    <x v="8"/>
  </r>
  <r>
    <n v="10463"/>
    <n v="42"/>
    <n v="11.2"/>
    <n v="50"/>
    <n v="0"/>
    <n v="560"/>
    <n v="560"/>
    <n v="210"/>
    <d v="1997-03-04T00:00:00"/>
    <s v="SUPRD"/>
    <x v="3"/>
    <x v="3"/>
    <x v="45"/>
  </r>
  <r>
    <n v="10462"/>
    <n v="13"/>
    <n v="4.8"/>
    <n v="1"/>
    <n v="0"/>
    <n v="4.8"/>
    <n v="4.8"/>
    <n v="1.7999999999999998"/>
    <d v="1997-03-03T00:00:00"/>
    <s v="CONSH"/>
    <x v="76"/>
    <x v="2"/>
    <x v="4"/>
  </r>
  <r>
    <n v="10462"/>
    <n v="23"/>
    <n v="7.2"/>
    <n v="21"/>
    <n v="0"/>
    <n v="151.19999999999999"/>
    <n v="151.19999999999999"/>
    <n v="56.699999999999989"/>
    <d v="1997-03-03T00:00:00"/>
    <s v="CONSH"/>
    <x v="76"/>
    <x v="2"/>
    <x v="54"/>
  </r>
  <r>
    <n v="10461"/>
    <n v="21"/>
    <n v="8"/>
    <n v="40"/>
    <n v="0.25"/>
    <n v="240"/>
    <n v="180"/>
    <n v="-20"/>
    <d v="1997-02-28T00:00:00"/>
    <s v="LILAS"/>
    <x v="43"/>
    <x v="10"/>
    <x v="47"/>
  </r>
  <r>
    <n v="10461"/>
    <n v="30"/>
    <n v="20.7"/>
    <n v="28"/>
    <n v="0.25"/>
    <n v="434.7"/>
    <n v="326.02499999999998"/>
    <n v="-36.435000000000059"/>
    <d v="1997-02-28T00:00:00"/>
    <s v="LILAS"/>
    <x v="43"/>
    <x v="10"/>
    <x v="53"/>
  </r>
  <r>
    <n v="10461"/>
    <n v="55"/>
    <n v="19.2"/>
    <n v="60"/>
    <n v="0.25"/>
    <n v="864"/>
    <n v="648"/>
    <n v="-72"/>
    <d v="1997-02-28T00:00:00"/>
    <s v="LILAS"/>
    <x v="43"/>
    <x v="10"/>
    <x v="17"/>
  </r>
  <r>
    <n v="10460"/>
    <n v="68"/>
    <n v="10"/>
    <n v="21"/>
    <n v="0.25"/>
    <n v="157.5"/>
    <n v="118.125"/>
    <n v="-13.125"/>
    <d v="1997-02-28T00:00:00"/>
    <s v="FOLKO"/>
    <x v="22"/>
    <x v="15"/>
    <x v="18"/>
  </r>
  <r>
    <n v="10460"/>
    <n v="75"/>
    <n v="6.2"/>
    <n v="4"/>
    <n v="0.25"/>
    <n v="18.600000000000001"/>
    <n v="13.950000000000001"/>
    <n v="-1.5499999999999989"/>
    <d v="1997-02-28T00:00:00"/>
    <s v="FOLKO"/>
    <x v="22"/>
    <x v="15"/>
    <x v="62"/>
  </r>
  <r>
    <n v="10459"/>
    <n v="7"/>
    <n v="24"/>
    <n v="16"/>
    <n v="5.000000074505806E-2"/>
    <n v="364.79999971389771"/>
    <n v="346.55999945640565"/>
    <n v="106.55999945640565"/>
    <d v="1997-02-27T00:00:00"/>
    <s v="VICTE"/>
    <x v="75"/>
    <x v="8"/>
    <x v="10"/>
  </r>
  <r>
    <n v="10459"/>
    <n v="46"/>
    <n v="9.6"/>
    <n v="20"/>
    <n v="5.000000074505806E-2"/>
    <n v="182.39999985694891"/>
    <n v="173.27999972820288"/>
    <n v="53.279999728202881"/>
    <d v="1997-02-27T00:00:00"/>
    <s v="VICTE"/>
    <x v="75"/>
    <x v="8"/>
    <x v="59"/>
  </r>
  <r>
    <n v="10459"/>
    <n v="72"/>
    <n v="27.8"/>
    <n v="40"/>
    <n v="0"/>
    <n v="1112"/>
    <n v="1112"/>
    <n v="416"/>
    <d v="1997-02-27T00:00:00"/>
    <s v="VICTE"/>
    <x v="75"/>
    <x v="8"/>
    <x v="49"/>
  </r>
  <r>
    <n v="10458"/>
    <n v="26"/>
    <n v="24.9"/>
    <n v="30"/>
    <n v="0"/>
    <n v="747"/>
    <n v="747"/>
    <n v="278.55"/>
    <d v="1997-02-26T00:00:00"/>
    <s v="SUPRD"/>
    <x v="3"/>
    <x v="3"/>
    <x v="25"/>
  </r>
  <r>
    <n v="10458"/>
    <n v="28"/>
    <n v="36.4"/>
    <n v="30"/>
    <n v="0"/>
    <n v="1092"/>
    <n v="1092"/>
    <n v="408"/>
    <d v="1997-02-26T00:00:00"/>
    <s v="SUPRD"/>
    <x v="3"/>
    <x v="3"/>
    <x v="66"/>
  </r>
  <r>
    <n v="10458"/>
    <n v="43"/>
    <n v="36.799999999999997"/>
    <n v="20"/>
    <n v="0"/>
    <n v="736"/>
    <n v="736"/>
    <n v="276"/>
    <d v="1997-02-26T00:00:00"/>
    <s v="SUPRD"/>
    <x v="3"/>
    <x v="3"/>
    <x v="28"/>
  </r>
  <r>
    <n v="10458"/>
    <n v="56"/>
    <n v="30.4"/>
    <n v="15"/>
    <n v="0"/>
    <n v="456"/>
    <n v="456"/>
    <n v="171"/>
    <d v="1997-02-26T00:00:00"/>
    <s v="SUPRD"/>
    <x v="3"/>
    <x v="3"/>
    <x v="36"/>
  </r>
  <r>
    <n v="10458"/>
    <n v="71"/>
    <n v="17.2"/>
    <n v="50"/>
    <n v="0"/>
    <n v="860"/>
    <n v="860"/>
    <n v="322.5"/>
    <d v="1997-02-26T00:00:00"/>
    <s v="SUPRD"/>
    <x v="3"/>
    <x v="3"/>
    <x v="22"/>
  </r>
  <r>
    <n v="10457"/>
    <n v="59"/>
    <n v="44"/>
    <n v="36"/>
    <n v="0"/>
    <n v="1584"/>
    <n v="1584"/>
    <n v="594"/>
    <d v="1997-02-25T00:00:00"/>
    <s v="KOENE"/>
    <x v="9"/>
    <x v="4"/>
    <x v="5"/>
  </r>
  <r>
    <n v="10456"/>
    <n v="21"/>
    <n v="8"/>
    <n v="40"/>
    <n v="0.15000000596046451"/>
    <n v="271.99999809265142"/>
    <n v="231.19999675750739"/>
    <n v="31.199996757507392"/>
    <d v="1997-02-25T00:00:00"/>
    <s v="KOENE"/>
    <x v="9"/>
    <x v="4"/>
    <x v="47"/>
  </r>
  <r>
    <n v="10456"/>
    <n v="49"/>
    <n v="16"/>
    <n v="21"/>
    <n v="0.15000000596046451"/>
    <n v="285.59999799728388"/>
    <n v="242.75999659538266"/>
    <n v="32.75999659538266"/>
    <d v="1997-02-25T00:00:00"/>
    <s v="KOENE"/>
    <x v="9"/>
    <x v="4"/>
    <x v="67"/>
  </r>
  <r>
    <n v="10455"/>
    <n v="39"/>
    <n v="14.4"/>
    <n v="20"/>
    <n v="0"/>
    <n v="288"/>
    <n v="288"/>
    <n v="108"/>
    <d v="1997-02-24T00:00:00"/>
    <s v="WARTH"/>
    <x v="26"/>
    <x v="16"/>
    <x v="0"/>
  </r>
  <r>
    <n v="10455"/>
    <n v="53"/>
    <n v="26.2"/>
    <n v="50"/>
    <n v="0"/>
    <n v="1310"/>
    <n v="1310"/>
    <n v="490.00000000000011"/>
    <d v="1997-02-24T00:00:00"/>
    <s v="WARTH"/>
    <x v="26"/>
    <x v="16"/>
    <x v="16"/>
  </r>
  <r>
    <n v="10455"/>
    <n v="61"/>
    <n v="22.8"/>
    <n v="25"/>
    <n v="0"/>
    <n v="570"/>
    <n v="570"/>
    <n v="213.75"/>
    <d v="1997-02-24T00:00:00"/>
    <s v="WARTH"/>
    <x v="26"/>
    <x v="16"/>
    <x v="38"/>
  </r>
  <r>
    <n v="10455"/>
    <n v="71"/>
    <n v="17.2"/>
    <n v="30"/>
    <n v="0"/>
    <n v="516"/>
    <n v="516"/>
    <n v="193.5"/>
    <d v="1997-02-24T00:00:00"/>
    <s v="WARTH"/>
    <x v="26"/>
    <x v="16"/>
    <x v="22"/>
  </r>
  <r>
    <n v="10454"/>
    <n v="16"/>
    <n v="13.9"/>
    <n v="20"/>
    <n v="0.20000000298023221"/>
    <n v="222.39999917149541"/>
    <n v="177.91999867439267"/>
    <n v="3.4199986743926729"/>
    <d v="1997-02-21T00:00:00"/>
    <s v="LAMAI"/>
    <x v="67"/>
    <x v="8"/>
    <x v="6"/>
  </r>
  <r>
    <n v="10454"/>
    <n v="33"/>
    <n v="2"/>
    <n v="20"/>
    <n v="0.20000000298023221"/>
    <n v="31.99999988079071"/>
    <n v="25.599999809265135"/>
    <n v="0.5999998092651353"/>
    <d v="1997-02-21T00:00:00"/>
    <s v="LAMAI"/>
    <x v="67"/>
    <x v="8"/>
    <x v="31"/>
  </r>
  <r>
    <n v="10454"/>
    <n v="46"/>
    <n v="9.6"/>
    <n v="10"/>
    <n v="0.20000000298023221"/>
    <n v="76.799999713897705"/>
    <n v="61.439999542236329"/>
    <n v="1.439999542236329"/>
    <d v="1997-02-21T00:00:00"/>
    <s v="LAMAI"/>
    <x v="67"/>
    <x v="8"/>
    <x v="59"/>
  </r>
  <r>
    <n v="10453"/>
    <n v="48"/>
    <n v="10.199999999999999"/>
    <n v="15"/>
    <n v="0.10000000149011611"/>
    <n v="137.69999977201221"/>
    <n v="123.929999589622"/>
    <n v="28.304999589622"/>
    <d v="1997-02-21T00:00:00"/>
    <s v="AROUT"/>
    <x v="30"/>
    <x v="2"/>
    <x v="75"/>
  </r>
  <r>
    <n v="10453"/>
    <n v="70"/>
    <n v="12"/>
    <n v="25"/>
    <n v="0.10000000149011611"/>
    <n v="269.99999955296522"/>
    <n v="242.99999919533735"/>
    <n v="55.499999195337352"/>
    <d v="1997-02-21T00:00:00"/>
    <s v="AROUT"/>
    <x v="30"/>
    <x v="2"/>
    <x v="39"/>
  </r>
  <r>
    <n v="10452"/>
    <n v="28"/>
    <n v="36.4"/>
    <n v="15"/>
    <n v="0"/>
    <n v="546"/>
    <n v="546"/>
    <n v="204"/>
    <d v="1997-02-20T00:00:00"/>
    <s v="SAVEA"/>
    <x v="1"/>
    <x v="1"/>
    <x v="66"/>
  </r>
  <r>
    <n v="10452"/>
    <n v="44"/>
    <n v="15.5"/>
    <n v="100"/>
    <n v="5.000000074505806E-2"/>
    <n v="1472.49999884516"/>
    <n v="1398.874997805804"/>
    <n v="426.37499780580401"/>
    <d v="1997-02-20T00:00:00"/>
    <s v="SAVEA"/>
    <x v="1"/>
    <x v="1"/>
    <x v="37"/>
  </r>
  <r>
    <n v="10451"/>
    <n v="55"/>
    <n v="19.2"/>
    <n v="120"/>
    <n v="0.10000000149011611"/>
    <n v="2073.599996566772"/>
    <n v="1866.23999382019"/>
    <n v="426.23999382018997"/>
    <d v="1997-02-19T00:00:00"/>
    <s v="QUICK"/>
    <x v="25"/>
    <x v="4"/>
    <x v="17"/>
  </r>
  <r>
    <n v="10451"/>
    <n v="64"/>
    <n v="26.6"/>
    <n v="35"/>
    <n v="0.10000000149011611"/>
    <n v="837.89999861270189"/>
    <n v="754.10999750286339"/>
    <n v="172.23499750286339"/>
    <d v="1997-02-19T00:00:00"/>
    <s v="QUICK"/>
    <x v="25"/>
    <x v="4"/>
    <x v="21"/>
  </r>
  <r>
    <n v="10451"/>
    <n v="65"/>
    <n v="16.8"/>
    <n v="28"/>
    <n v="0.10000000149011611"/>
    <n v="423.35999929904938"/>
    <n v="381.02399873828887"/>
    <n v="86.323998738288878"/>
    <d v="1997-02-19T00:00:00"/>
    <s v="QUICK"/>
    <x v="25"/>
    <x v="4"/>
    <x v="40"/>
  </r>
  <r>
    <n v="10451"/>
    <n v="77"/>
    <n v="10.4"/>
    <n v="55"/>
    <n v="0.10000000149011611"/>
    <n v="514.79999914765358"/>
    <n v="463.31999846577645"/>
    <n v="105.81999846577645"/>
    <d v="1997-02-19T00:00:00"/>
    <s v="QUICK"/>
    <x v="25"/>
    <x v="4"/>
    <x v="32"/>
  </r>
  <r>
    <n v="10450"/>
    <n v="10"/>
    <n v="24.8"/>
    <n v="20"/>
    <n v="0.20000000298023221"/>
    <n v="396.79999852180481"/>
    <n v="317.43999763488767"/>
    <n v="7.4399976348876748"/>
    <d v="1997-02-19T00:00:00"/>
    <s v="VICTE"/>
    <x v="75"/>
    <x v="8"/>
    <x v="50"/>
  </r>
  <r>
    <n v="10450"/>
    <n v="54"/>
    <n v="5.9"/>
    <n v="6"/>
    <n v="0.20000000298023221"/>
    <n v="28.31999989449978"/>
    <n v="22.655999831199647"/>
    <n v="0.30599983119964591"/>
    <d v="1997-02-19T00:00:00"/>
    <s v="VICTE"/>
    <x v="75"/>
    <x v="8"/>
    <x v="46"/>
  </r>
  <r>
    <n v="10449"/>
    <n v="10"/>
    <n v="24.8"/>
    <n v="14"/>
    <n v="0"/>
    <n v="347.2"/>
    <n v="347.2"/>
    <n v="130.19999999999999"/>
    <d v="1997-02-18T00:00:00"/>
    <s v="BLONP"/>
    <x v="82"/>
    <x v="8"/>
    <x v="50"/>
  </r>
  <r>
    <n v="10449"/>
    <n v="52"/>
    <n v="5.6"/>
    <n v="20"/>
    <n v="0"/>
    <n v="112"/>
    <n v="112"/>
    <n v="42"/>
    <d v="1997-02-18T00:00:00"/>
    <s v="BLONP"/>
    <x v="82"/>
    <x v="8"/>
    <x v="41"/>
  </r>
  <r>
    <n v="10449"/>
    <n v="62"/>
    <n v="39.4"/>
    <n v="35"/>
    <n v="0"/>
    <n v="1379"/>
    <n v="1379"/>
    <n v="516.25"/>
    <d v="1997-02-18T00:00:00"/>
    <s v="BLONP"/>
    <x v="82"/>
    <x v="8"/>
    <x v="26"/>
  </r>
  <r>
    <n v="10448"/>
    <n v="26"/>
    <n v="24.9"/>
    <n v="6"/>
    <n v="0"/>
    <n v="149.4"/>
    <n v="149.4"/>
    <n v="55.710000000000008"/>
    <d v="1997-02-17T00:00:00"/>
    <s v="RANCH"/>
    <x v="68"/>
    <x v="20"/>
    <x v="25"/>
  </r>
  <r>
    <n v="10448"/>
    <n v="40"/>
    <n v="14.7"/>
    <n v="20"/>
    <n v="0"/>
    <n v="294"/>
    <n v="294"/>
    <n v="110"/>
    <d v="1997-02-17T00:00:00"/>
    <s v="RANCH"/>
    <x v="68"/>
    <x v="20"/>
    <x v="27"/>
  </r>
  <r>
    <n v="10447"/>
    <n v="19"/>
    <n v="7.3"/>
    <n v="40"/>
    <n v="0"/>
    <n v="292"/>
    <n v="292"/>
    <n v="108"/>
    <d v="1997-02-14T00:00:00"/>
    <s v="RICAR"/>
    <x v="71"/>
    <x v="7"/>
    <x v="8"/>
  </r>
  <r>
    <n v="10447"/>
    <n v="65"/>
    <n v="16.8"/>
    <n v="35"/>
    <n v="0"/>
    <n v="588"/>
    <n v="588"/>
    <n v="219.625"/>
    <d v="1997-02-14T00:00:00"/>
    <s v="RICAR"/>
    <x v="71"/>
    <x v="7"/>
    <x v="40"/>
  </r>
  <r>
    <n v="10447"/>
    <n v="71"/>
    <n v="17.2"/>
    <n v="2"/>
    <n v="0"/>
    <n v="34.4"/>
    <n v="34.4"/>
    <n v="12.899999999999999"/>
    <d v="1997-02-14T00:00:00"/>
    <s v="RICAR"/>
    <x v="71"/>
    <x v="7"/>
    <x v="22"/>
  </r>
  <r>
    <n v="10446"/>
    <n v="19"/>
    <n v="7.3"/>
    <n v="12"/>
    <n v="0.10000000149011611"/>
    <n v="78.839999869465828"/>
    <n v="70.955999765038484"/>
    <n v="15.755999765038489"/>
    <d v="1997-02-14T00:00:00"/>
    <s v="TOMSP"/>
    <x v="53"/>
    <x v="4"/>
    <x v="8"/>
  </r>
  <r>
    <n v="10446"/>
    <n v="24"/>
    <n v="3.6"/>
    <n v="20"/>
    <n v="0.10000000149011611"/>
    <n v="64.799999892711639"/>
    <n v="58.319999806880951"/>
    <n v="13.319999806880951"/>
    <d v="1997-02-14T00:00:00"/>
    <s v="TOMSP"/>
    <x v="53"/>
    <x v="4"/>
    <x v="19"/>
  </r>
  <r>
    <n v="10446"/>
    <n v="31"/>
    <n v="10"/>
    <n v="3"/>
    <n v="0.10000000149011611"/>
    <n v="26.99999995529652"/>
    <n v="24.299999919533732"/>
    <n v="5.5499999195337324"/>
    <d v="1997-02-14T00:00:00"/>
    <s v="TOMSP"/>
    <x v="53"/>
    <x v="4"/>
    <x v="52"/>
  </r>
  <r>
    <n v="10446"/>
    <n v="52"/>
    <n v="5.6"/>
    <n v="15"/>
    <n v="0.10000000149011611"/>
    <n v="75.599999874830246"/>
    <n v="68.039999774694436"/>
    <n v="15.539999774694436"/>
    <d v="1997-02-14T00:00:00"/>
    <s v="TOMSP"/>
    <x v="53"/>
    <x v="4"/>
    <x v="41"/>
  </r>
  <r>
    <n v="10445"/>
    <n v="39"/>
    <n v="14.4"/>
    <n v="6"/>
    <n v="0"/>
    <n v="86.4"/>
    <n v="86.4"/>
    <n v="32.400000000000006"/>
    <d v="1997-02-13T00:00:00"/>
    <s v="BERGS"/>
    <x v="66"/>
    <x v="15"/>
    <x v="0"/>
  </r>
  <r>
    <n v="10445"/>
    <n v="54"/>
    <n v="5.9"/>
    <n v="15"/>
    <n v="0"/>
    <n v="88.5"/>
    <n v="88.5"/>
    <n v="32.625"/>
    <d v="1997-02-13T00:00:00"/>
    <s v="BERGS"/>
    <x v="66"/>
    <x v="15"/>
    <x v="46"/>
  </r>
  <r>
    <n v="10444"/>
    <n v="17"/>
    <n v="31.2"/>
    <n v="10"/>
    <n v="0"/>
    <n v="312"/>
    <n v="312"/>
    <n v="117"/>
    <d v="1997-02-12T00:00:00"/>
    <s v="BERGS"/>
    <x v="66"/>
    <x v="15"/>
    <x v="13"/>
  </r>
  <r>
    <n v="10444"/>
    <n v="26"/>
    <n v="24.9"/>
    <n v="15"/>
    <n v="0"/>
    <n v="373.5"/>
    <n v="373.5"/>
    <n v="139.27500000000001"/>
    <d v="1997-02-12T00:00:00"/>
    <s v="BERGS"/>
    <x v="66"/>
    <x v="15"/>
    <x v="25"/>
  </r>
  <r>
    <n v="10444"/>
    <n v="35"/>
    <n v="14.4"/>
    <n v="8"/>
    <n v="0"/>
    <n v="115.2"/>
    <n v="115.2"/>
    <n v="43.2"/>
    <d v="1997-02-12T00:00:00"/>
    <s v="BERGS"/>
    <x v="66"/>
    <x v="15"/>
    <x v="33"/>
  </r>
  <r>
    <n v="10444"/>
    <n v="41"/>
    <n v="7.7"/>
    <n v="30"/>
    <n v="0"/>
    <n v="231"/>
    <n v="231"/>
    <n v="86.25"/>
    <d v="1997-02-12T00:00:00"/>
    <s v="BERGS"/>
    <x v="66"/>
    <x v="15"/>
    <x v="2"/>
  </r>
  <r>
    <n v="10443"/>
    <n v="11"/>
    <n v="16.8"/>
    <n v="6"/>
    <n v="0.20000000298023221"/>
    <n v="80.639999699592607"/>
    <n v="64.511999519348166"/>
    <n v="1.5119995193481657"/>
    <d v="1997-02-12T00:00:00"/>
    <s v="REGGC"/>
    <x v="36"/>
    <x v="11"/>
    <x v="14"/>
  </r>
  <r>
    <n v="10443"/>
    <n v="28"/>
    <n v="36.4"/>
    <n v="12"/>
    <n v="0"/>
    <n v="436.8"/>
    <n v="436.8"/>
    <n v="163.19999999999999"/>
    <d v="1997-02-12T00:00:00"/>
    <s v="REGGC"/>
    <x v="36"/>
    <x v="11"/>
    <x v="66"/>
  </r>
  <r>
    <n v="10442"/>
    <n v="11"/>
    <n v="16.8"/>
    <n v="30"/>
    <n v="0"/>
    <n v="504"/>
    <n v="504"/>
    <n v="189"/>
    <d v="1997-02-11T00:00:00"/>
    <s v="ERNSH"/>
    <x v="29"/>
    <x v="12"/>
    <x v="14"/>
  </r>
  <r>
    <n v="10442"/>
    <n v="54"/>
    <n v="5.9"/>
    <n v="80"/>
    <n v="0"/>
    <n v="472"/>
    <n v="472"/>
    <n v="174"/>
    <d v="1997-02-11T00:00:00"/>
    <s v="ERNSH"/>
    <x v="29"/>
    <x v="12"/>
    <x v="46"/>
  </r>
  <r>
    <n v="10442"/>
    <n v="66"/>
    <n v="13.6"/>
    <n v="60"/>
    <n v="0"/>
    <n v="816"/>
    <n v="816"/>
    <n v="306"/>
    <d v="1997-02-11T00:00:00"/>
    <s v="ERNSH"/>
    <x v="29"/>
    <x v="12"/>
    <x v="74"/>
  </r>
  <r>
    <n v="10441"/>
    <n v="27"/>
    <n v="35.1"/>
    <n v="50"/>
    <n v="0"/>
    <n v="1755"/>
    <n v="1755"/>
    <n v="657.5"/>
    <d v="1997-02-10T00:00:00"/>
    <s v="OLDWO"/>
    <x v="23"/>
    <x v="1"/>
    <x v="64"/>
  </r>
  <r>
    <n v="10440"/>
    <n v="2"/>
    <n v="15.2"/>
    <n v="45"/>
    <n v="0.15000000596046451"/>
    <n v="581.3999959230423"/>
    <n v="494.18999306917192"/>
    <n v="66.689993069171919"/>
    <d v="1997-02-10T00:00:00"/>
    <s v="SAVEA"/>
    <x v="1"/>
    <x v="1"/>
    <x v="3"/>
  </r>
  <r>
    <n v="10440"/>
    <n v="16"/>
    <n v="13.9"/>
    <n v="49"/>
    <n v="0.15000000596046451"/>
    <n v="578.93499594032767"/>
    <n v="492.09474309855705"/>
    <n v="64.569743098557069"/>
    <d v="1997-02-10T00:00:00"/>
    <s v="SAVEA"/>
    <x v="1"/>
    <x v="1"/>
    <x v="6"/>
  </r>
  <r>
    <n v="10440"/>
    <n v="29"/>
    <n v="99"/>
    <n v="24"/>
    <n v="0.15000000596046451"/>
    <n v="2019.5999858379359"/>
    <n v="1716.6599759244916"/>
    <n v="231.1799759244916"/>
    <d v="1997-02-10T00:00:00"/>
    <s v="SAVEA"/>
    <x v="1"/>
    <x v="1"/>
    <x v="23"/>
  </r>
  <r>
    <n v="10440"/>
    <n v="61"/>
    <n v="22.8"/>
    <n v="90"/>
    <n v="0.15000000596046451"/>
    <n v="1744.1999877691269"/>
    <n v="1482.5699792075159"/>
    <n v="200.06997920751587"/>
    <d v="1997-02-10T00:00:00"/>
    <s v="SAVEA"/>
    <x v="1"/>
    <x v="1"/>
    <x v="38"/>
  </r>
  <r>
    <n v="10439"/>
    <n v="12"/>
    <n v="30.4"/>
    <n v="15"/>
    <n v="0"/>
    <n v="456"/>
    <n v="456"/>
    <n v="171"/>
    <d v="1997-02-07T00:00:00"/>
    <s v="MEREP"/>
    <x v="85"/>
    <x v="9"/>
    <x v="15"/>
  </r>
  <r>
    <n v="10439"/>
    <n v="16"/>
    <n v="13.9"/>
    <n v="16"/>
    <n v="0"/>
    <n v="222.4"/>
    <n v="222.4"/>
    <n v="82.800000000000011"/>
    <d v="1997-02-07T00:00:00"/>
    <s v="MEREP"/>
    <x v="85"/>
    <x v="9"/>
    <x v="6"/>
  </r>
  <r>
    <n v="10439"/>
    <n v="64"/>
    <n v="26.6"/>
    <n v="6"/>
    <n v="0"/>
    <n v="159.6"/>
    <n v="159.6"/>
    <n v="59.849999999999994"/>
    <d v="1997-02-07T00:00:00"/>
    <s v="MEREP"/>
    <x v="85"/>
    <x v="9"/>
    <x v="21"/>
  </r>
  <r>
    <n v="10439"/>
    <n v="74"/>
    <n v="8"/>
    <n v="30"/>
    <n v="0"/>
    <n v="240"/>
    <n v="240"/>
    <n v="90"/>
    <d v="1997-02-07T00:00:00"/>
    <s v="MEREP"/>
    <x v="85"/>
    <x v="9"/>
    <x v="61"/>
  </r>
  <r>
    <n v="10438"/>
    <n v="19"/>
    <n v="7.3"/>
    <n v="15"/>
    <n v="0.20000000298023221"/>
    <n v="87.59999967366457"/>
    <n v="70.079999477863311"/>
    <n v="1.0799994778633106"/>
    <d v="1997-02-06T00:00:00"/>
    <s v="TOMSP"/>
    <x v="53"/>
    <x v="4"/>
    <x v="8"/>
  </r>
  <r>
    <n v="10438"/>
    <n v="34"/>
    <n v="11.2"/>
    <n v="20"/>
    <n v="0.20000000298023221"/>
    <n v="179.19999933242801"/>
    <n v="143.3599989318848"/>
    <n v="3.3599989318848031"/>
    <d v="1997-02-06T00:00:00"/>
    <s v="TOMSP"/>
    <x v="53"/>
    <x v="4"/>
    <x v="9"/>
  </r>
  <r>
    <n v="10438"/>
    <n v="57"/>
    <n v="15.6"/>
    <n v="15"/>
    <n v="0.20000000298023221"/>
    <n v="187.19999930262571"/>
    <n v="149.75999888420111"/>
    <n v="3.5099988842011101"/>
    <d v="1997-02-06T00:00:00"/>
    <s v="TOMSP"/>
    <x v="53"/>
    <x v="4"/>
    <x v="42"/>
  </r>
  <r>
    <n v="10437"/>
    <n v="53"/>
    <n v="26.2"/>
    <n v="15"/>
    <n v="0"/>
    <n v="393"/>
    <n v="393"/>
    <n v="147.00000000000003"/>
    <d v="1997-02-05T00:00:00"/>
    <s v="WARTH"/>
    <x v="26"/>
    <x v="16"/>
    <x v="16"/>
  </r>
  <r>
    <n v="10436"/>
    <n v="46"/>
    <n v="9.6"/>
    <n v="5"/>
    <n v="0"/>
    <n v="48"/>
    <n v="48"/>
    <n v="18"/>
    <d v="1997-02-05T00:00:00"/>
    <s v="BLONP"/>
    <x v="82"/>
    <x v="8"/>
    <x v="59"/>
  </r>
  <r>
    <n v="10436"/>
    <n v="56"/>
    <n v="30.4"/>
    <n v="40"/>
    <n v="0.10000000149011611"/>
    <n v="1094.399998188019"/>
    <n v="984.95999673843403"/>
    <n v="224.95999673843403"/>
    <d v="1997-02-05T00:00:00"/>
    <s v="BLONP"/>
    <x v="82"/>
    <x v="8"/>
    <x v="36"/>
  </r>
  <r>
    <n v="10436"/>
    <n v="64"/>
    <n v="26.6"/>
    <n v="30"/>
    <n v="0.10000000149011611"/>
    <n v="718.19999881088734"/>
    <n v="646.37999785959721"/>
    <n v="147.62999785959721"/>
    <d v="1997-02-05T00:00:00"/>
    <s v="BLONP"/>
    <x v="82"/>
    <x v="8"/>
    <x v="21"/>
  </r>
  <r>
    <n v="10436"/>
    <n v="75"/>
    <n v="6.2"/>
    <n v="24"/>
    <n v="0.10000000149011611"/>
    <n v="133.91999977827069"/>
    <n v="120.52799960088727"/>
    <n v="27.52799960088727"/>
    <d v="1997-02-05T00:00:00"/>
    <s v="BLONP"/>
    <x v="82"/>
    <x v="8"/>
    <x v="62"/>
  </r>
  <r>
    <n v="10435"/>
    <n v="2"/>
    <n v="15.2"/>
    <n v="10"/>
    <n v="0"/>
    <n v="152"/>
    <n v="152"/>
    <n v="57"/>
    <d v="1997-02-04T00:00:00"/>
    <s v="CONSH"/>
    <x v="76"/>
    <x v="2"/>
    <x v="3"/>
  </r>
  <r>
    <n v="10435"/>
    <n v="22"/>
    <n v="16.8"/>
    <n v="12"/>
    <n v="0"/>
    <n v="201.6"/>
    <n v="201.6"/>
    <n v="75.599999999999994"/>
    <d v="1997-02-04T00:00:00"/>
    <s v="CONSH"/>
    <x v="76"/>
    <x v="2"/>
    <x v="58"/>
  </r>
  <r>
    <n v="10435"/>
    <n v="72"/>
    <n v="27.8"/>
    <n v="10"/>
    <n v="0"/>
    <n v="278"/>
    <n v="278"/>
    <n v="104"/>
    <d v="1997-02-04T00:00:00"/>
    <s v="CONSH"/>
    <x v="76"/>
    <x v="2"/>
    <x v="49"/>
  </r>
  <r>
    <n v="10434"/>
    <n v="11"/>
    <n v="16.8"/>
    <n v="6"/>
    <n v="0"/>
    <n v="100.8"/>
    <n v="100.8"/>
    <n v="37.799999999999997"/>
    <d v="1997-02-03T00:00:00"/>
    <s v="FOLKO"/>
    <x v="22"/>
    <x v="15"/>
    <x v="14"/>
  </r>
  <r>
    <n v="10434"/>
    <n v="76"/>
    <n v="14.4"/>
    <n v="18"/>
    <n v="0.15000000596046451"/>
    <n v="220.3199984550476"/>
    <n v="187.27199737358094"/>
    <n v="25.271997373580945"/>
    <d v="1997-02-03T00:00:00"/>
    <s v="FOLKO"/>
    <x v="22"/>
    <x v="15"/>
    <x v="43"/>
  </r>
  <r>
    <n v="10433"/>
    <n v="56"/>
    <n v="30.4"/>
    <n v="28"/>
    <n v="0"/>
    <n v="851.19999999999993"/>
    <n v="851.19999999999993"/>
    <n v="319.19999999999993"/>
    <d v="1997-02-03T00:00:00"/>
    <s v="PRINI"/>
    <x v="37"/>
    <x v="18"/>
    <x v="36"/>
  </r>
  <r>
    <n v="10432"/>
    <n v="26"/>
    <n v="24.9"/>
    <n v="10"/>
    <n v="0"/>
    <n v="249"/>
    <n v="249"/>
    <n v="92.85"/>
    <d v="1997-01-31T00:00:00"/>
    <s v="SPLIR"/>
    <x v="49"/>
    <x v="1"/>
    <x v="25"/>
  </r>
  <r>
    <n v="10432"/>
    <n v="54"/>
    <n v="5.9"/>
    <n v="40"/>
    <n v="0"/>
    <n v="236"/>
    <n v="236"/>
    <n v="87"/>
    <d v="1997-01-31T00:00:00"/>
    <s v="SPLIR"/>
    <x v="49"/>
    <x v="1"/>
    <x v="46"/>
  </r>
  <r>
    <n v="10431"/>
    <n v="17"/>
    <n v="31.2"/>
    <n v="50"/>
    <n v="0.25"/>
    <n v="1170"/>
    <n v="877.5"/>
    <n v="-97.5"/>
    <d v="1997-01-30T00:00:00"/>
    <s v="BOTTM"/>
    <x v="14"/>
    <x v="9"/>
    <x v="13"/>
  </r>
  <r>
    <n v="10431"/>
    <n v="40"/>
    <n v="14.7"/>
    <n v="50"/>
    <n v="0.25"/>
    <n v="551.25"/>
    <n v="413.4375"/>
    <n v="-46.562499999999943"/>
    <d v="1997-01-30T00:00:00"/>
    <s v="BOTTM"/>
    <x v="14"/>
    <x v="9"/>
    <x v="27"/>
  </r>
  <r>
    <n v="10431"/>
    <n v="47"/>
    <n v="7.6"/>
    <n v="30"/>
    <n v="0.25"/>
    <n v="171"/>
    <n v="128.25"/>
    <n v="-14.25"/>
    <d v="1997-01-30T00:00:00"/>
    <s v="BOTTM"/>
    <x v="14"/>
    <x v="9"/>
    <x v="65"/>
  </r>
  <r>
    <n v="10430"/>
    <n v="17"/>
    <n v="31.2"/>
    <n v="45"/>
    <n v="0.20000000298023221"/>
    <n v="1123.1999958157539"/>
    <n v="898.55999330520626"/>
    <n v="21.059993305206262"/>
    <d v="1997-01-30T00:00:00"/>
    <s v="ERNSH"/>
    <x v="29"/>
    <x v="12"/>
    <x v="13"/>
  </r>
  <r>
    <n v="10430"/>
    <n v="21"/>
    <n v="8"/>
    <n v="50"/>
    <n v="0"/>
    <n v="400"/>
    <n v="400"/>
    <n v="150"/>
    <d v="1997-01-30T00:00:00"/>
    <s v="ERNSH"/>
    <x v="29"/>
    <x v="12"/>
    <x v="47"/>
  </r>
  <r>
    <n v="10430"/>
    <n v="56"/>
    <n v="30.4"/>
    <n v="30"/>
    <n v="0"/>
    <n v="912"/>
    <n v="912"/>
    <n v="342"/>
    <d v="1997-01-30T00:00:00"/>
    <s v="ERNSH"/>
    <x v="29"/>
    <x v="12"/>
    <x v="36"/>
  </r>
  <r>
    <n v="10430"/>
    <n v="59"/>
    <n v="44"/>
    <n v="70"/>
    <n v="0.20000000298023221"/>
    <n v="2463.9999908208852"/>
    <n v="1971.1999853134159"/>
    <n v="46.199985313415937"/>
    <d v="1997-01-30T00:00:00"/>
    <s v="ERNSH"/>
    <x v="29"/>
    <x v="12"/>
    <x v="5"/>
  </r>
  <r>
    <n v="10429"/>
    <n v="50"/>
    <n v="13"/>
    <n v="40"/>
    <n v="0"/>
    <n v="520"/>
    <n v="520"/>
    <n v="195"/>
    <d v="1997-01-29T00:00:00"/>
    <s v="HUNGO"/>
    <x v="5"/>
    <x v="5"/>
    <x v="69"/>
  </r>
  <r>
    <n v="10429"/>
    <n v="63"/>
    <n v="35.1"/>
    <n v="35"/>
    <n v="0.25"/>
    <n v="921.375"/>
    <n v="691.03125"/>
    <n v="-77.21875"/>
    <d v="1997-01-29T00:00:00"/>
    <s v="HUNGO"/>
    <x v="5"/>
    <x v="5"/>
    <x v="35"/>
  </r>
  <r>
    <n v="10428"/>
    <n v="46"/>
    <n v="9.6"/>
    <n v="20"/>
    <n v="0"/>
    <n v="192"/>
    <n v="192"/>
    <n v="72"/>
    <d v="1997-01-28T00:00:00"/>
    <s v="REGGC"/>
    <x v="36"/>
    <x v="11"/>
    <x v="59"/>
  </r>
  <r>
    <n v="10427"/>
    <n v="14"/>
    <n v="18.600000000000001"/>
    <n v="35"/>
    <n v="0"/>
    <n v="651"/>
    <n v="651"/>
    <n v="244.125"/>
    <d v="1997-01-27T00:00:00"/>
    <s v="PICCO"/>
    <x v="17"/>
    <x v="12"/>
    <x v="72"/>
  </r>
  <r>
    <n v="10426"/>
    <n v="56"/>
    <n v="30.4"/>
    <n v="5"/>
    <n v="0"/>
    <n v="152"/>
    <n v="152"/>
    <n v="57"/>
    <d v="1997-01-27T00:00:00"/>
    <s v="GALED"/>
    <x v="64"/>
    <x v="14"/>
    <x v="36"/>
  </r>
  <r>
    <n v="10426"/>
    <n v="64"/>
    <n v="26.6"/>
    <n v="7"/>
    <n v="0"/>
    <n v="186.2"/>
    <n v="186.2"/>
    <n v="69.824999999999989"/>
    <d v="1997-01-27T00:00:00"/>
    <s v="GALED"/>
    <x v="64"/>
    <x v="14"/>
    <x v="21"/>
  </r>
  <r>
    <n v="10425"/>
    <n v="55"/>
    <n v="19.2"/>
    <n v="10"/>
    <n v="0.25"/>
    <n v="144"/>
    <n v="108"/>
    <n v="-12"/>
    <d v="1997-01-24T00:00:00"/>
    <s v="LAMAI"/>
    <x v="67"/>
    <x v="8"/>
    <x v="17"/>
  </r>
  <r>
    <n v="10425"/>
    <n v="76"/>
    <n v="14.4"/>
    <n v="20"/>
    <n v="0.25"/>
    <n v="216"/>
    <n v="162"/>
    <n v="-18"/>
    <d v="1997-01-24T00:00:00"/>
    <s v="LAMAI"/>
    <x v="67"/>
    <x v="8"/>
    <x v="43"/>
  </r>
  <r>
    <n v="10424"/>
    <n v="35"/>
    <n v="14.4"/>
    <n v="60"/>
    <n v="0.20000000298023221"/>
    <n v="691.19999742507935"/>
    <n v="552.95999588012694"/>
    <n v="12.959995880126939"/>
    <d v="1997-01-23T00:00:00"/>
    <s v="MEREP"/>
    <x v="85"/>
    <x v="9"/>
    <x v="33"/>
  </r>
  <r>
    <n v="10424"/>
    <n v="38"/>
    <n v="210.8"/>
    <n v="49"/>
    <n v="0.20000000298023221"/>
    <n v="8263.3599692165863"/>
    <n v="6610.6879507465374"/>
    <n v="154.93795074653735"/>
    <d v="1997-01-23T00:00:00"/>
    <s v="MEREP"/>
    <x v="85"/>
    <x v="9"/>
    <x v="12"/>
  </r>
  <r>
    <n v="10424"/>
    <n v="68"/>
    <n v="10"/>
    <n v="30"/>
    <n v="0.20000000298023221"/>
    <n v="239.9999991059303"/>
    <n v="191.9999985694885"/>
    <n v="4.499998569488497"/>
    <d v="1997-01-23T00:00:00"/>
    <s v="MEREP"/>
    <x v="85"/>
    <x v="9"/>
    <x v="18"/>
  </r>
  <r>
    <n v="10423"/>
    <n v="31"/>
    <n v="10"/>
    <n v="14"/>
    <n v="0"/>
    <n v="140"/>
    <n v="140"/>
    <n v="52.5"/>
    <d v="1997-01-23T00:00:00"/>
    <s v="GOURL"/>
    <x v="7"/>
    <x v="7"/>
    <x v="52"/>
  </r>
  <r>
    <n v="10423"/>
    <n v="59"/>
    <n v="44"/>
    <n v="20"/>
    <n v="0"/>
    <n v="880"/>
    <n v="880"/>
    <n v="330"/>
    <d v="1997-01-23T00:00:00"/>
    <s v="GOURL"/>
    <x v="7"/>
    <x v="7"/>
    <x v="5"/>
  </r>
  <r>
    <n v="10422"/>
    <n v="26"/>
    <n v="24.9"/>
    <n v="2"/>
    <n v="0"/>
    <n v="49.8"/>
    <n v="49.8"/>
    <n v="18.569999999999997"/>
    <d v="1997-01-22T00:00:00"/>
    <s v="FRANS"/>
    <x v="16"/>
    <x v="11"/>
    <x v="25"/>
  </r>
  <r>
    <n v="10421"/>
    <n v="19"/>
    <n v="7.3"/>
    <n v="4"/>
    <n v="0.15000000596046451"/>
    <n v="24.81999982595444"/>
    <n v="21.096999704122545"/>
    <n v="2.6969997041225469"/>
    <d v="1997-01-21T00:00:00"/>
    <s v="QUEDE"/>
    <x v="47"/>
    <x v="7"/>
    <x v="8"/>
  </r>
  <r>
    <n v="10421"/>
    <n v="26"/>
    <n v="24.9"/>
    <n v="30"/>
    <n v="0"/>
    <n v="747"/>
    <n v="747"/>
    <n v="278.55"/>
    <d v="1997-01-21T00:00:00"/>
    <s v="QUEDE"/>
    <x v="47"/>
    <x v="7"/>
    <x v="25"/>
  </r>
  <r>
    <n v="10421"/>
    <n v="53"/>
    <n v="26.2"/>
    <n v="15"/>
    <n v="0.15000000596046451"/>
    <n v="334.04999765753752"/>
    <n v="283.94249601781377"/>
    <n v="37.942496017813795"/>
    <d v="1997-01-21T00:00:00"/>
    <s v="QUEDE"/>
    <x v="47"/>
    <x v="7"/>
    <x v="16"/>
  </r>
  <r>
    <n v="10421"/>
    <n v="77"/>
    <n v="10.4"/>
    <n v="10"/>
    <n v="0.15000000596046451"/>
    <n v="88.399999380111694"/>
    <n v="75.139998946189877"/>
    <n v="10.139998946189877"/>
    <d v="1997-01-21T00:00:00"/>
    <s v="QUEDE"/>
    <x v="47"/>
    <x v="7"/>
    <x v="32"/>
  </r>
  <r>
    <n v="10420"/>
    <n v="9"/>
    <n v="77.599999999999994"/>
    <n v="20"/>
    <n v="0.10000000149011611"/>
    <n v="1396.79999768734"/>
    <n v="1257.1199958372117"/>
    <n v="287.11999583721172"/>
    <d v="1997-01-21T00:00:00"/>
    <s v="WELLI"/>
    <x v="61"/>
    <x v="7"/>
    <x v="73"/>
  </r>
  <r>
    <n v="10420"/>
    <n v="13"/>
    <n v="4.8"/>
    <n v="2"/>
    <n v="0.10000000149011611"/>
    <n v="8.6399999856948853"/>
    <n v="7.7759999742507935"/>
    <n v="1.7759999742507935"/>
    <d v="1997-01-21T00:00:00"/>
    <s v="WELLI"/>
    <x v="61"/>
    <x v="7"/>
    <x v="4"/>
  </r>
  <r>
    <n v="10420"/>
    <n v="70"/>
    <n v="12"/>
    <n v="8"/>
    <n v="0.10000000149011611"/>
    <n v="86.399999856948853"/>
    <n v="77.759999742507929"/>
    <n v="17.759999742507929"/>
    <d v="1997-01-21T00:00:00"/>
    <s v="WELLI"/>
    <x v="61"/>
    <x v="7"/>
    <x v="39"/>
  </r>
  <r>
    <n v="10420"/>
    <n v="73"/>
    <n v="12"/>
    <n v="20"/>
    <n v="0.10000000149011611"/>
    <n v="215.9999996423721"/>
    <n v="194.3999993562698"/>
    <n v="44.399999356269802"/>
    <d v="1997-01-21T00:00:00"/>
    <s v="WELLI"/>
    <x v="61"/>
    <x v="7"/>
    <x v="71"/>
  </r>
  <r>
    <n v="10419"/>
    <n v="60"/>
    <n v="27.2"/>
    <n v="60"/>
    <n v="5.000000074505806E-2"/>
    <n v="1550.399998784065"/>
    <n v="1472.8799976897237"/>
    <n v="452.87999768972372"/>
    <d v="1997-01-20T00:00:00"/>
    <s v="RICSU"/>
    <x v="24"/>
    <x v="6"/>
    <x v="30"/>
  </r>
  <r>
    <n v="10419"/>
    <n v="69"/>
    <n v="28.8"/>
    <n v="20"/>
    <n v="5.000000074505806E-2"/>
    <n v="547.19999957084656"/>
    <n v="519.83999918460847"/>
    <n v="159.83999918460847"/>
    <d v="1997-01-20T00:00:00"/>
    <s v="RICSU"/>
    <x v="24"/>
    <x v="6"/>
    <x v="44"/>
  </r>
  <r>
    <n v="10418"/>
    <n v="2"/>
    <n v="15.2"/>
    <n v="60"/>
    <n v="0"/>
    <n v="912"/>
    <n v="912"/>
    <n v="342"/>
    <d v="1997-01-17T00:00:00"/>
    <s v="QUICK"/>
    <x v="25"/>
    <x v="4"/>
    <x v="3"/>
  </r>
  <r>
    <n v="10418"/>
    <n v="47"/>
    <n v="7.6"/>
    <n v="55"/>
    <n v="0"/>
    <n v="418"/>
    <n v="418"/>
    <n v="156.75"/>
    <d v="1997-01-17T00:00:00"/>
    <s v="QUICK"/>
    <x v="25"/>
    <x v="4"/>
    <x v="65"/>
  </r>
  <r>
    <n v="10418"/>
    <n v="61"/>
    <n v="22.8"/>
    <n v="16"/>
    <n v="0"/>
    <n v="364.8"/>
    <n v="364.8"/>
    <n v="136.80000000000001"/>
    <d v="1997-01-17T00:00:00"/>
    <s v="QUICK"/>
    <x v="25"/>
    <x v="4"/>
    <x v="38"/>
  </r>
  <r>
    <n v="10418"/>
    <n v="74"/>
    <n v="8"/>
    <n v="15"/>
    <n v="0"/>
    <n v="120"/>
    <n v="120"/>
    <n v="45"/>
    <d v="1997-01-17T00:00:00"/>
    <s v="QUICK"/>
    <x v="25"/>
    <x v="4"/>
    <x v="61"/>
  </r>
  <r>
    <n v="10417"/>
    <n v="38"/>
    <n v="210.8"/>
    <n v="50"/>
    <n v="0"/>
    <n v="10540"/>
    <n v="10540"/>
    <n v="3952.5"/>
    <d v="1997-01-16T00:00:00"/>
    <s v="SIMOB"/>
    <x v="80"/>
    <x v="19"/>
    <x v="12"/>
  </r>
  <r>
    <n v="10417"/>
    <n v="46"/>
    <n v="9.6"/>
    <n v="2"/>
    <n v="0.25"/>
    <n v="14.4"/>
    <n v="10.8"/>
    <n v="-1.1999999999999993"/>
    <d v="1997-01-16T00:00:00"/>
    <s v="SIMOB"/>
    <x v="80"/>
    <x v="19"/>
    <x v="59"/>
  </r>
  <r>
    <n v="10417"/>
    <n v="68"/>
    <n v="10"/>
    <n v="36"/>
    <n v="0.25"/>
    <n v="270"/>
    <n v="202.5"/>
    <n v="-22.5"/>
    <d v="1997-01-16T00:00:00"/>
    <s v="SIMOB"/>
    <x v="80"/>
    <x v="19"/>
    <x v="18"/>
  </r>
  <r>
    <n v="10417"/>
    <n v="77"/>
    <n v="10.4"/>
    <n v="35"/>
    <n v="0"/>
    <n v="364"/>
    <n v="364"/>
    <n v="136.5"/>
    <d v="1997-01-16T00:00:00"/>
    <s v="SIMOB"/>
    <x v="80"/>
    <x v="19"/>
    <x v="32"/>
  </r>
  <r>
    <n v="10416"/>
    <n v="19"/>
    <n v="7.3"/>
    <n v="20"/>
    <n v="0"/>
    <n v="146"/>
    <n v="146"/>
    <n v="54"/>
    <d v="1997-01-16T00:00:00"/>
    <s v="WARTH"/>
    <x v="26"/>
    <x v="16"/>
    <x v="8"/>
  </r>
  <r>
    <n v="10416"/>
    <n v="53"/>
    <n v="26.2"/>
    <n v="10"/>
    <n v="0"/>
    <n v="262"/>
    <n v="262"/>
    <n v="98"/>
    <d v="1997-01-16T00:00:00"/>
    <s v="WARTH"/>
    <x v="26"/>
    <x v="16"/>
    <x v="16"/>
  </r>
  <r>
    <n v="10416"/>
    <n v="57"/>
    <n v="15.6"/>
    <n v="20"/>
    <n v="0"/>
    <n v="312"/>
    <n v="312"/>
    <n v="117"/>
    <d v="1997-01-16T00:00:00"/>
    <s v="WARTH"/>
    <x v="26"/>
    <x v="16"/>
    <x v="42"/>
  </r>
  <r>
    <n v="10415"/>
    <n v="17"/>
    <n v="31.2"/>
    <n v="2"/>
    <n v="0"/>
    <n v="62.4"/>
    <n v="62.4"/>
    <n v="23.4"/>
    <d v="1997-01-15T00:00:00"/>
    <s v="HUNGC"/>
    <x v="86"/>
    <x v="1"/>
    <x v="13"/>
  </r>
  <r>
    <n v="10415"/>
    <n v="33"/>
    <n v="2"/>
    <n v="20"/>
    <n v="0"/>
    <n v="40"/>
    <n v="40"/>
    <n v="15"/>
    <d v="1997-01-15T00:00:00"/>
    <s v="HUNGC"/>
    <x v="86"/>
    <x v="1"/>
    <x v="31"/>
  </r>
  <r>
    <n v="10414"/>
    <n v="19"/>
    <n v="7.3"/>
    <n v="18"/>
    <n v="5.000000074505806E-2"/>
    <n v="124.8299999020994"/>
    <n v="118.58849981398883"/>
    <n v="35.788499813988835"/>
    <d v="1997-01-14T00:00:00"/>
    <s v="FAMIA"/>
    <x v="84"/>
    <x v="7"/>
    <x v="8"/>
  </r>
  <r>
    <n v="10414"/>
    <n v="33"/>
    <n v="2"/>
    <n v="50"/>
    <n v="0"/>
    <n v="100"/>
    <n v="100"/>
    <n v="37.5"/>
    <d v="1997-01-14T00:00:00"/>
    <s v="FAMIA"/>
    <x v="84"/>
    <x v="7"/>
    <x v="31"/>
  </r>
  <r>
    <n v="10413"/>
    <n v="1"/>
    <n v="14.4"/>
    <n v="24"/>
    <n v="0"/>
    <n v="345.6"/>
    <n v="345.6"/>
    <n v="129.60000000000002"/>
    <d v="1997-01-14T00:00:00"/>
    <s v="LAMAI"/>
    <x v="67"/>
    <x v="8"/>
    <x v="1"/>
  </r>
  <r>
    <n v="10413"/>
    <n v="62"/>
    <n v="39.4"/>
    <n v="40"/>
    <n v="0"/>
    <n v="1576"/>
    <n v="1576"/>
    <n v="590"/>
    <d v="1997-01-14T00:00:00"/>
    <s v="LAMAI"/>
    <x v="67"/>
    <x v="8"/>
    <x v="26"/>
  </r>
  <r>
    <n v="10413"/>
    <n v="76"/>
    <n v="14.4"/>
    <n v="14"/>
    <n v="0"/>
    <n v="201.6"/>
    <n v="201.6"/>
    <n v="75.599999999999994"/>
    <d v="1997-01-14T00:00:00"/>
    <s v="LAMAI"/>
    <x v="67"/>
    <x v="8"/>
    <x v="43"/>
  </r>
  <r>
    <n v="10412"/>
    <n v="14"/>
    <n v="18.600000000000001"/>
    <n v="20"/>
    <n v="0.10000000149011611"/>
    <n v="334.7999994456768"/>
    <n v="301.31999900221825"/>
    <n v="68.819999002218253"/>
    <d v="1997-01-13T00:00:00"/>
    <s v="WARTH"/>
    <x v="26"/>
    <x v="16"/>
    <x v="72"/>
  </r>
  <r>
    <n v="10411"/>
    <n v="41"/>
    <n v="7.7"/>
    <n v="25"/>
    <n v="0.20000000298023221"/>
    <n v="153.99999942630529"/>
    <n v="123.19999908208847"/>
    <n v="2.5749990820884676"/>
    <d v="1997-01-10T00:00:00"/>
    <s v="BOTTM"/>
    <x v="14"/>
    <x v="9"/>
    <x v="2"/>
  </r>
  <r>
    <n v="10411"/>
    <n v="44"/>
    <n v="15.5"/>
    <n v="40"/>
    <n v="0.20000000298023221"/>
    <n v="495.99999815225601"/>
    <n v="396.79999704360961"/>
    <n v="7.7999970436096078"/>
    <d v="1997-01-10T00:00:00"/>
    <s v="BOTTM"/>
    <x v="14"/>
    <x v="9"/>
    <x v="37"/>
  </r>
  <r>
    <n v="10411"/>
    <n v="59"/>
    <n v="44"/>
    <n v="9"/>
    <n v="0.20000000298023221"/>
    <n v="316.79999881982798"/>
    <n v="253.4399981117248"/>
    <n v="5.9399981117248046"/>
    <d v="1997-01-10T00:00:00"/>
    <s v="BOTTM"/>
    <x v="14"/>
    <x v="9"/>
    <x v="5"/>
  </r>
  <r>
    <n v="10410"/>
    <n v="33"/>
    <n v="2"/>
    <n v="49"/>
    <n v="0"/>
    <n v="98"/>
    <n v="98"/>
    <n v="36.75"/>
    <d v="1997-01-10T00:00:00"/>
    <s v="BOTTM"/>
    <x v="14"/>
    <x v="9"/>
    <x v="31"/>
  </r>
  <r>
    <n v="10410"/>
    <n v="59"/>
    <n v="44"/>
    <n v="16"/>
    <n v="0"/>
    <n v="704"/>
    <n v="704"/>
    <n v="264"/>
    <d v="1997-01-10T00:00:00"/>
    <s v="BOTTM"/>
    <x v="14"/>
    <x v="9"/>
    <x v="5"/>
  </r>
  <r>
    <n v="10409"/>
    <n v="14"/>
    <n v="18.600000000000001"/>
    <n v="12"/>
    <n v="0"/>
    <n v="223.2"/>
    <n v="223.2"/>
    <n v="83.699999999999989"/>
    <d v="1997-01-09T00:00:00"/>
    <s v="OCEAN"/>
    <x v="48"/>
    <x v="20"/>
    <x v="72"/>
  </r>
  <r>
    <n v="10409"/>
    <n v="21"/>
    <n v="8"/>
    <n v="12"/>
    <n v="0"/>
    <n v="96"/>
    <n v="96"/>
    <n v="36"/>
    <d v="1997-01-09T00:00:00"/>
    <s v="OCEAN"/>
    <x v="48"/>
    <x v="20"/>
    <x v="47"/>
  </r>
  <r>
    <n v="10408"/>
    <n v="37"/>
    <n v="20.8"/>
    <n v="10"/>
    <n v="0"/>
    <n v="208"/>
    <n v="208"/>
    <n v="78"/>
    <d v="1997-01-08T00:00:00"/>
    <s v="FOLIG"/>
    <x v="77"/>
    <x v="8"/>
    <x v="68"/>
  </r>
  <r>
    <n v="10408"/>
    <n v="54"/>
    <n v="5.9"/>
    <n v="6"/>
    <n v="0"/>
    <n v="35.400000000000013"/>
    <n v="35.400000000000013"/>
    <n v="13.050000000000011"/>
    <d v="1997-01-08T00:00:00"/>
    <s v="FOLIG"/>
    <x v="77"/>
    <x v="8"/>
    <x v="46"/>
  </r>
  <r>
    <n v="10408"/>
    <n v="62"/>
    <n v="39.4"/>
    <n v="35"/>
    <n v="0"/>
    <n v="1379"/>
    <n v="1379"/>
    <n v="516.25"/>
    <d v="1997-01-08T00:00:00"/>
    <s v="FOLIG"/>
    <x v="77"/>
    <x v="8"/>
    <x v="26"/>
  </r>
  <r>
    <n v="10407"/>
    <n v="11"/>
    <n v="16.8"/>
    <n v="30"/>
    <n v="0"/>
    <n v="504"/>
    <n v="504"/>
    <n v="189"/>
    <d v="1997-01-07T00:00:00"/>
    <s v="OTTIK"/>
    <x v="27"/>
    <x v="4"/>
    <x v="14"/>
  </r>
  <r>
    <n v="10407"/>
    <n v="69"/>
    <n v="28.8"/>
    <n v="15"/>
    <n v="0"/>
    <n v="432"/>
    <n v="432"/>
    <n v="162"/>
    <d v="1997-01-07T00:00:00"/>
    <s v="OTTIK"/>
    <x v="27"/>
    <x v="4"/>
    <x v="44"/>
  </r>
  <r>
    <n v="10407"/>
    <n v="71"/>
    <n v="17.2"/>
    <n v="15"/>
    <n v="0"/>
    <n v="258"/>
    <n v="258"/>
    <n v="96.75"/>
    <d v="1997-01-07T00:00:00"/>
    <s v="OTTIK"/>
    <x v="27"/>
    <x v="4"/>
    <x v="22"/>
  </r>
  <r>
    <n v="10406"/>
    <n v="1"/>
    <n v="14.4"/>
    <n v="10"/>
    <n v="0"/>
    <n v="144"/>
    <n v="144"/>
    <n v="54"/>
    <d v="1997-01-07T00:00:00"/>
    <s v="QUEEN"/>
    <x v="55"/>
    <x v="7"/>
    <x v="1"/>
  </r>
  <r>
    <n v="10406"/>
    <n v="21"/>
    <n v="8"/>
    <n v="30"/>
    <n v="0.10000000149011611"/>
    <n v="215.9999996423721"/>
    <n v="194.3999993562698"/>
    <n v="44.399999356269802"/>
    <d v="1997-01-07T00:00:00"/>
    <s v="QUEEN"/>
    <x v="55"/>
    <x v="7"/>
    <x v="47"/>
  </r>
  <r>
    <n v="10406"/>
    <n v="28"/>
    <n v="36.4"/>
    <n v="42"/>
    <n v="0.10000000149011611"/>
    <n v="1375.91999772191"/>
    <n v="1238.3279958994385"/>
    <n v="280.7279958994385"/>
    <d v="1997-01-07T00:00:00"/>
    <s v="QUEEN"/>
    <x v="55"/>
    <x v="7"/>
    <x v="66"/>
  </r>
  <r>
    <n v="10406"/>
    <n v="36"/>
    <n v="15.2"/>
    <n v="5"/>
    <n v="0.10000000149011611"/>
    <n v="68.399999886751175"/>
    <n v="61.559999796152113"/>
    <n v="14.059999796152113"/>
    <d v="1997-01-07T00:00:00"/>
    <s v="QUEEN"/>
    <x v="55"/>
    <x v="7"/>
    <x v="11"/>
  </r>
  <r>
    <n v="10406"/>
    <n v="40"/>
    <n v="14.7"/>
    <n v="2"/>
    <n v="0.10000000149011611"/>
    <n v="26.45999995619059"/>
    <n v="23.813999921143058"/>
    <n v="5.4139999211430592"/>
    <d v="1997-01-07T00:00:00"/>
    <s v="QUEEN"/>
    <x v="55"/>
    <x v="7"/>
    <x v="27"/>
  </r>
  <r>
    <n v="10405"/>
    <n v="3"/>
    <n v="8"/>
    <n v="50"/>
    <n v="0"/>
    <n v="400"/>
    <n v="400"/>
    <n v="150"/>
    <d v="1997-01-06T00:00:00"/>
    <s v="LINOD"/>
    <x v="32"/>
    <x v="10"/>
    <x v="51"/>
  </r>
  <r>
    <n v="10404"/>
    <n v="26"/>
    <n v="24.9"/>
    <n v="30"/>
    <n v="5.000000074505806E-2"/>
    <n v="709.64999944344163"/>
    <n v="674.16749894253905"/>
    <n v="205.71749894253907"/>
    <d v="1997-01-03T00:00:00"/>
    <s v="MAGAA"/>
    <x v="57"/>
    <x v="11"/>
    <x v="25"/>
  </r>
  <r>
    <n v="10404"/>
    <n v="42"/>
    <n v="11.2"/>
    <n v="40"/>
    <n v="5.000000074505806E-2"/>
    <n v="425.59999966621399"/>
    <n v="404.31999936580655"/>
    <n v="124.31999936580655"/>
    <d v="1997-01-03T00:00:00"/>
    <s v="MAGAA"/>
    <x v="57"/>
    <x v="11"/>
    <x v="45"/>
  </r>
  <r>
    <n v="10404"/>
    <n v="49"/>
    <n v="16"/>
    <n v="30"/>
    <n v="5.000000074505806E-2"/>
    <n v="455.99999964237207"/>
    <n v="433.199999320507"/>
    <n v="133.199999320507"/>
    <d v="1997-01-03T00:00:00"/>
    <s v="MAGAA"/>
    <x v="57"/>
    <x v="11"/>
    <x v="67"/>
  </r>
  <r>
    <n v="10403"/>
    <n v="16"/>
    <n v="13.9"/>
    <n v="21"/>
    <n v="0.15000000596046451"/>
    <n v="248.11499826014051"/>
    <n v="210.89774704223879"/>
    <n v="27.672747042238797"/>
    <d v="1997-01-03T00:00:00"/>
    <s v="ERNSH"/>
    <x v="29"/>
    <x v="12"/>
    <x v="6"/>
  </r>
  <r>
    <n v="10403"/>
    <n v="48"/>
    <n v="10.199999999999999"/>
    <n v="70"/>
    <n v="0.15000000596046451"/>
    <n v="606.89999574422836"/>
    <n v="515.86499276518828"/>
    <n v="69.614992765188276"/>
    <d v="1997-01-03T00:00:00"/>
    <s v="ERNSH"/>
    <x v="29"/>
    <x v="12"/>
    <x v="75"/>
  </r>
  <r>
    <n v="10402"/>
    <n v="23"/>
    <n v="7.2"/>
    <n v="60"/>
    <n v="0"/>
    <n v="432"/>
    <n v="432"/>
    <n v="162"/>
    <d v="1997-01-02T00:00:00"/>
    <s v="ERNSH"/>
    <x v="29"/>
    <x v="12"/>
    <x v="54"/>
  </r>
  <r>
    <n v="10402"/>
    <n v="63"/>
    <n v="35.1"/>
    <n v="65"/>
    <n v="0"/>
    <n v="2281.5"/>
    <n v="2281.5"/>
    <n v="854.75"/>
    <d v="1997-01-02T00:00:00"/>
    <s v="ERNSH"/>
    <x v="29"/>
    <x v="12"/>
    <x v="35"/>
  </r>
  <r>
    <n v="10401"/>
    <n v="30"/>
    <n v="20.7"/>
    <n v="18"/>
    <n v="0"/>
    <n v="372.6"/>
    <n v="372.6"/>
    <n v="139.59000000000003"/>
    <d v="1997-01-01T00:00:00"/>
    <s v="RATTC"/>
    <x v="42"/>
    <x v="1"/>
    <x v="53"/>
  </r>
  <r>
    <n v="10401"/>
    <n v="56"/>
    <n v="30.4"/>
    <n v="70"/>
    <n v="0"/>
    <n v="2128"/>
    <n v="2128"/>
    <n v="798"/>
    <d v="1997-01-01T00:00:00"/>
    <s v="RATTC"/>
    <x v="42"/>
    <x v="1"/>
    <x v="36"/>
  </r>
  <r>
    <n v="10401"/>
    <n v="65"/>
    <n v="16.8"/>
    <n v="20"/>
    <n v="0"/>
    <n v="336"/>
    <n v="336"/>
    <n v="125.5"/>
    <d v="1997-01-01T00:00:00"/>
    <s v="RATTC"/>
    <x v="42"/>
    <x v="1"/>
    <x v="40"/>
  </r>
  <r>
    <n v="10401"/>
    <n v="71"/>
    <n v="17.2"/>
    <n v="60"/>
    <n v="0"/>
    <n v="1032"/>
    <n v="1032"/>
    <n v="387"/>
    <d v="1997-01-01T00:00:00"/>
    <s v="RATTC"/>
    <x v="42"/>
    <x v="1"/>
    <x v="22"/>
  </r>
  <r>
    <n v="10400"/>
    <n v="29"/>
    <n v="99"/>
    <n v="21"/>
    <n v="0"/>
    <n v="2079"/>
    <n v="2079"/>
    <n v="779.20499999999993"/>
    <d v="1997-01-01T00:00:00"/>
    <s v="EASTC"/>
    <x v="2"/>
    <x v="2"/>
    <x v="23"/>
  </r>
  <r>
    <n v="10400"/>
    <n v="35"/>
    <n v="14.4"/>
    <n v="35"/>
    <n v="0"/>
    <n v="504"/>
    <n v="504"/>
    <n v="189"/>
    <d v="1997-01-01T00:00:00"/>
    <s v="EASTC"/>
    <x v="2"/>
    <x v="2"/>
    <x v="33"/>
  </r>
  <r>
    <n v="10400"/>
    <n v="49"/>
    <n v="16"/>
    <n v="30"/>
    <n v="0"/>
    <n v="480"/>
    <n v="480"/>
    <n v="180"/>
    <d v="1997-01-01T00:00:00"/>
    <s v="EASTC"/>
    <x v="2"/>
    <x v="2"/>
    <x v="67"/>
  </r>
  <r>
    <n v="10399"/>
    <n v="68"/>
    <n v="10"/>
    <n v="60"/>
    <n v="0"/>
    <n v="600"/>
    <n v="600"/>
    <n v="225"/>
    <d v="1996-12-31T00:00:00"/>
    <s v="VAFFE"/>
    <x v="45"/>
    <x v="19"/>
    <x v="18"/>
  </r>
  <r>
    <n v="10399"/>
    <n v="71"/>
    <n v="17.2"/>
    <n v="30"/>
    <n v="0"/>
    <n v="516"/>
    <n v="516"/>
    <n v="193.5"/>
    <d v="1996-12-31T00:00:00"/>
    <s v="VAFFE"/>
    <x v="45"/>
    <x v="19"/>
    <x v="22"/>
  </r>
  <r>
    <n v="10399"/>
    <n v="76"/>
    <n v="14.4"/>
    <n v="35"/>
    <n v="0"/>
    <n v="504"/>
    <n v="504"/>
    <n v="189"/>
    <d v="1996-12-31T00:00:00"/>
    <s v="VAFFE"/>
    <x v="45"/>
    <x v="19"/>
    <x v="43"/>
  </r>
  <r>
    <n v="10399"/>
    <n v="77"/>
    <n v="10.4"/>
    <n v="14"/>
    <n v="0"/>
    <n v="145.6"/>
    <n v="145.6"/>
    <n v="54.599999999999994"/>
    <d v="1996-12-31T00:00:00"/>
    <s v="VAFFE"/>
    <x v="45"/>
    <x v="19"/>
    <x v="32"/>
  </r>
  <r>
    <n v="10398"/>
    <n v="35"/>
    <n v="14.4"/>
    <n v="30"/>
    <n v="0"/>
    <n v="432"/>
    <n v="432"/>
    <n v="162"/>
    <d v="1996-12-30T00:00:00"/>
    <s v="SAVEA"/>
    <x v="1"/>
    <x v="1"/>
    <x v="33"/>
  </r>
  <r>
    <n v="10398"/>
    <n v="55"/>
    <n v="19.2"/>
    <n v="120"/>
    <n v="0.10000000149011611"/>
    <n v="2073.599996566772"/>
    <n v="1866.23999382019"/>
    <n v="426.23999382018997"/>
    <d v="1996-12-30T00:00:00"/>
    <s v="SAVEA"/>
    <x v="1"/>
    <x v="1"/>
    <x v="17"/>
  </r>
  <r>
    <n v="10397"/>
    <n v="21"/>
    <n v="8"/>
    <n v="10"/>
    <n v="0.15000000596046451"/>
    <n v="67.999999523162842"/>
    <n v="57.799999189376834"/>
    <n v="7.7999991893768339"/>
    <d v="1996-12-27T00:00:00"/>
    <s v="PRINI"/>
    <x v="37"/>
    <x v="18"/>
    <x v="47"/>
  </r>
  <r>
    <n v="10397"/>
    <n v="51"/>
    <n v="42.4"/>
    <n v="18"/>
    <n v="0.15000000596046451"/>
    <n v="648.71999545097344"/>
    <n v="551.41199226665492"/>
    <n v="74.41199226665492"/>
    <d v="1996-12-27T00:00:00"/>
    <s v="PRINI"/>
    <x v="37"/>
    <x v="18"/>
    <x v="34"/>
  </r>
  <r>
    <n v="10396"/>
    <n v="23"/>
    <n v="7.2"/>
    <n v="40"/>
    <n v="0"/>
    <n v="288"/>
    <n v="288"/>
    <n v="108"/>
    <d v="1996-12-27T00:00:00"/>
    <s v="FRANK"/>
    <x v="34"/>
    <x v="4"/>
    <x v="54"/>
  </r>
  <r>
    <n v="10396"/>
    <n v="71"/>
    <n v="17.2"/>
    <n v="60"/>
    <n v="0"/>
    <n v="1032"/>
    <n v="1032"/>
    <n v="387"/>
    <d v="1996-12-27T00:00:00"/>
    <s v="FRANK"/>
    <x v="34"/>
    <x v="4"/>
    <x v="22"/>
  </r>
  <r>
    <n v="10396"/>
    <n v="72"/>
    <n v="27.8"/>
    <n v="21"/>
    <n v="0"/>
    <n v="583.80000000000007"/>
    <n v="583.80000000000007"/>
    <n v="218.40000000000009"/>
    <d v="1996-12-27T00:00:00"/>
    <s v="FRANK"/>
    <x v="34"/>
    <x v="4"/>
    <x v="49"/>
  </r>
  <r>
    <n v="10395"/>
    <n v="46"/>
    <n v="9.6"/>
    <n v="28"/>
    <n v="0.10000000149011611"/>
    <n v="241.91999959945679"/>
    <n v="217.72799927902221"/>
    <n v="49.727999279022214"/>
    <d v="1996-12-26T00:00:00"/>
    <s v="HILAA"/>
    <x v="15"/>
    <x v="10"/>
    <x v="59"/>
  </r>
  <r>
    <n v="10395"/>
    <n v="53"/>
    <n v="26.2"/>
    <n v="70"/>
    <n v="0.10000000149011611"/>
    <n v="1650.599997267127"/>
    <n v="1485.5399950808287"/>
    <n v="337.5399950808287"/>
    <d v="1996-12-26T00:00:00"/>
    <s v="HILAA"/>
    <x v="15"/>
    <x v="10"/>
    <x v="16"/>
  </r>
  <r>
    <n v="10395"/>
    <n v="69"/>
    <n v="28.8"/>
    <n v="8"/>
    <n v="0"/>
    <n v="230.4"/>
    <n v="230.4"/>
    <n v="86.4"/>
    <d v="1996-12-26T00:00:00"/>
    <s v="HILAA"/>
    <x v="15"/>
    <x v="10"/>
    <x v="44"/>
  </r>
  <r>
    <n v="10394"/>
    <n v="13"/>
    <n v="4.8"/>
    <n v="10"/>
    <n v="0"/>
    <n v="48"/>
    <n v="48"/>
    <n v="18"/>
    <d v="1996-12-25T00:00:00"/>
    <s v="HUNGC"/>
    <x v="86"/>
    <x v="1"/>
    <x v="4"/>
  </r>
  <r>
    <n v="10394"/>
    <n v="62"/>
    <n v="39.4"/>
    <n v="10"/>
    <n v="0"/>
    <n v="394"/>
    <n v="394"/>
    <n v="147.5"/>
    <d v="1996-12-25T00:00:00"/>
    <s v="HUNGC"/>
    <x v="86"/>
    <x v="1"/>
    <x v="26"/>
  </r>
  <r>
    <n v="10393"/>
    <n v="2"/>
    <n v="15.2"/>
    <n v="25"/>
    <n v="0.25"/>
    <n v="285"/>
    <n v="213.75"/>
    <n v="-23.75"/>
    <d v="1996-12-25T00:00:00"/>
    <s v="SAVEA"/>
    <x v="1"/>
    <x v="1"/>
    <x v="3"/>
  </r>
  <r>
    <n v="10393"/>
    <n v="14"/>
    <n v="18.600000000000001"/>
    <n v="42"/>
    <n v="0.25"/>
    <n v="585.90000000000009"/>
    <n v="439.42500000000007"/>
    <n v="-48.824999999999932"/>
    <d v="1996-12-25T00:00:00"/>
    <s v="SAVEA"/>
    <x v="1"/>
    <x v="1"/>
    <x v="72"/>
  </r>
  <r>
    <n v="10393"/>
    <n v="25"/>
    <n v="11.2"/>
    <n v="7"/>
    <n v="0.25"/>
    <n v="58.8"/>
    <n v="44.099999999999994"/>
    <n v="-4.9000000000000057"/>
    <d v="1996-12-25T00:00:00"/>
    <s v="SAVEA"/>
    <x v="1"/>
    <x v="1"/>
    <x v="24"/>
  </r>
  <r>
    <n v="10393"/>
    <n v="26"/>
    <n v="24.9"/>
    <n v="70"/>
    <n v="0.25"/>
    <n v="1307.25"/>
    <n v="980.4375"/>
    <n v="-112.61249999999995"/>
    <d v="1996-12-25T00:00:00"/>
    <s v="SAVEA"/>
    <x v="1"/>
    <x v="1"/>
    <x v="25"/>
  </r>
  <r>
    <n v="10393"/>
    <n v="31"/>
    <n v="10"/>
    <n v="32"/>
    <n v="0"/>
    <n v="320"/>
    <n v="320"/>
    <n v="120"/>
    <d v="1996-12-25T00:00:00"/>
    <s v="SAVEA"/>
    <x v="1"/>
    <x v="1"/>
    <x v="52"/>
  </r>
  <r>
    <n v="10392"/>
    <n v="69"/>
    <n v="28.8"/>
    <n v="50"/>
    <n v="0"/>
    <n v="1440"/>
    <n v="1440"/>
    <n v="540"/>
    <d v="1996-12-24T00:00:00"/>
    <s v="PICCO"/>
    <x v="17"/>
    <x v="12"/>
    <x v="44"/>
  </r>
  <r>
    <n v="10391"/>
    <n v="13"/>
    <n v="4.8"/>
    <n v="18"/>
    <n v="0"/>
    <n v="86.399999999999991"/>
    <n v="86.399999999999991"/>
    <n v="32.399999999999991"/>
    <d v="1996-12-23T00:00:00"/>
    <s v="DRACD"/>
    <x v="4"/>
    <x v="4"/>
    <x v="4"/>
  </r>
  <r>
    <n v="10390"/>
    <n v="31"/>
    <n v="10"/>
    <n v="60"/>
    <n v="0.10000000149011611"/>
    <n v="539.99999910593033"/>
    <n v="485.99999839067459"/>
    <n v="110.99999839067459"/>
    <d v="1996-12-23T00:00:00"/>
    <s v="ERNSH"/>
    <x v="29"/>
    <x v="12"/>
    <x v="52"/>
  </r>
  <r>
    <n v="10390"/>
    <n v="35"/>
    <n v="14.4"/>
    <n v="40"/>
    <n v="0.10000000149011611"/>
    <n v="518.39999914169312"/>
    <n v="466.55999845504761"/>
    <n v="106.55999845504761"/>
    <d v="1996-12-23T00:00:00"/>
    <s v="ERNSH"/>
    <x v="29"/>
    <x v="12"/>
    <x v="33"/>
  </r>
  <r>
    <n v="10390"/>
    <n v="46"/>
    <n v="9.6"/>
    <n v="45"/>
    <n v="0"/>
    <n v="432"/>
    <n v="432"/>
    <n v="162"/>
    <d v="1996-12-23T00:00:00"/>
    <s v="ERNSH"/>
    <x v="29"/>
    <x v="12"/>
    <x v="59"/>
  </r>
  <r>
    <n v="10390"/>
    <n v="72"/>
    <n v="27.8"/>
    <n v="24"/>
    <n v="0.10000000149011611"/>
    <n v="600.47999900579453"/>
    <n v="540.43199821043015"/>
    <n v="122.83199821043019"/>
    <d v="1996-12-23T00:00:00"/>
    <s v="ERNSH"/>
    <x v="29"/>
    <x v="12"/>
    <x v="49"/>
  </r>
  <r>
    <n v="10389"/>
    <n v="10"/>
    <n v="24.8"/>
    <n v="16"/>
    <n v="0"/>
    <n v="396.8"/>
    <n v="396.8"/>
    <n v="148.80000000000001"/>
    <d v="1996-12-20T00:00:00"/>
    <s v="BOTTM"/>
    <x v="14"/>
    <x v="9"/>
    <x v="50"/>
  </r>
  <r>
    <n v="10389"/>
    <n v="55"/>
    <n v="19.2"/>
    <n v="15"/>
    <n v="0"/>
    <n v="288"/>
    <n v="288"/>
    <n v="108"/>
    <d v="1996-12-20T00:00:00"/>
    <s v="BOTTM"/>
    <x v="14"/>
    <x v="9"/>
    <x v="17"/>
  </r>
  <r>
    <n v="10389"/>
    <n v="62"/>
    <n v="39.4"/>
    <n v="20"/>
    <n v="0"/>
    <n v="788"/>
    <n v="788"/>
    <n v="295"/>
    <d v="1996-12-20T00:00:00"/>
    <s v="BOTTM"/>
    <x v="14"/>
    <x v="9"/>
    <x v="26"/>
  </r>
  <r>
    <n v="10389"/>
    <n v="70"/>
    <n v="12"/>
    <n v="30"/>
    <n v="0"/>
    <n v="360"/>
    <n v="360"/>
    <n v="135"/>
    <d v="1996-12-20T00:00:00"/>
    <s v="BOTTM"/>
    <x v="14"/>
    <x v="9"/>
    <x v="39"/>
  </r>
  <r>
    <n v="10388"/>
    <n v="45"/>
    <n v="7.6"/>
    <n v="15"/>
    <n v="0.20000000298023221"/>
    <n v="91.199999660253525"/>
    <n v="72.95999945640564"/>
    <n v="1.7099994564056402"/>
    <d v="1996-12-19T00:00:00"/>
    <s v="SEVES"/>
    <x v="72"/>
    <x v="2"/>
    <x v="55"/>
  </r>
  <r>
    <n v="10388"/>
    <n v="52"/>
    <n v="5.6"/>
    <n v="20"/>
    <n v="0.20000000298023221"/>
    <n v="89.599999666213989"/>
    <n v="71.679999465942387"/>
    <n v="1.6799994659423874"/>
    <d v="1996-12-19T00:00:00"/>
    <s v="SEVES"/>
    <x v="72"/>
    <x v="2"/>
    <x v="41"/>
  </r>
  <r>
    <n v="10388"/>
    <n v="53"/>
    <n v="26.2"/>
    <n v="40"/>
    <n v="0"/>
    <n v="1048"/>
    <n v="1048"/>
    <n v="392"/>
    <d v="1996-12-19T00:00:00"/>
    <s v="SEVES"/>
    <x v="72"/>
    <x v="2"/>
    <x v="16"/>
  </r>
  <r>
    <n v="10387"/>
    <n v="24"/>
    <n v="3.6"/>
    <n v="15"/>
    <n v="0"/>
    <n v="54"/>
    <n v="54"/>
    <n v="20.25"/>
    <d v="1996-12-18T00:00:00"/>
    <s v="SANTG"/>
    <x v="31"/>
    <x v="17"/>
    <x v="19"/>
  </r>
  <r>
    <n v="10387"/>
    <n v="28"/>
    <n v="36.4"/>
    <n v="6"/>
    <n v="0"/>
    <n v="218.4"/>
    <n v="218.4"/>
    <n v="81.599999999999994"/>
    <d v="1996-12-18T00:00:00"/>
    <s v="SANTG"/>
    <x v="31"/>
    <x v="17"/>
    <x v="66"/>
  </r>
  <r>
    <n v="10387"/>
    <n v="59"/>
    <n v="44"/>
    <n v="12"/>
    <n v="0"/>
    <n v="528"/>
    <n v="528"/>
    <n v="198"/>
    <d v="1996-12-18T00:00:00"/>
    <s v="SANTG"/>
    <x v="31"/>
    <x v="17"/>
    <x v="5"/>
  </r>
  <r>
    <n v="10387"/>
    <n v="71"/>
    <n v="17.2"/>
    <n v="15"/>
    <n v="0"/>
    <n v="258"/>
    <n v="258"/>
    <n v="96.75"/>
    <d v="1996-12-18T00:00:00"/>
    <s v="SANTG"/>
    <x v="31"/>
    <x v="17"/>
    <x v="22"/>
  </r>
  <r>
    <n v="10386"/>
    <n v="24"/>
    <n v="3.6"/>
    <n v="15"/>
    <n v="0"/>
    <n v="54"/>
    <n v="54"/>
    <n v="20.25"/>
    <d v="1996-12-18T00:00:00"/>
    <s v="FAMIA"/>
    <x v="84"/>
    <x v="7"/>
    <x v="19"/>
  </r>
  <r>
    <n v="10386"/>
    <n v="34"/>
    <n v="11.2"/>
    <n v="10"/>
    <n v="0"/>
    <n v="112"/>
    <n v="112"/>
    <n v="42"/>
    <d v="1996-12-18T00:00:00"/>
    <s v="FAMIA"/>
    <x v="84"/>
    <x v="7"/>
    <x v="9"/>
  </r>
  <r>
    <n v="10385"/>
    <n v="7"/>
    <n v="24"/>
    <n v="10"/>
    <n v="0.20000000298023221"/>
    <n v="191.99999928474429"/>
    <n v="153.59999885559085"/>
    <n v="3.5999988555908544"/>
    <d v="1996-12-17T00:00:00"/>
    <s v="SPLIR"/>
    <x v="49"/>
    <x v="1"/>
    <x v="10"/>
  </r>
  <r>
    <n v="10385"/>
    <n v="60"/>
    <n v="27.2"/>
    <n v="20"/>
    <n v="0.20000000298023221"/>
    <n v="435.19999837875372"/>
    <n v="348.15999740600591"/>
    <n v="8.1599974060059139"/>
    <d v="1996-12-17T00:00:00"/>
    <s v="SPLIR"/>
    <x v="49"/>
    <x v="1"/>
    <x v="30"/>
  </r>
  <r>
    <n v="10385"/>
    <n v="68"/>
    <n v="10"/>
    <n v="8"/>
    <n v="0.20000000298023221"/>
    <n v="63.999999761581421"/>
    <n v="51.199999618530271"/>
    <n v="1.1999996185302706"/>
    <d v="1996-12-17T00:00:00"/>
    <s v="SPLIR"/>
    <x v="49"/>
    <x v="1"/>
    <x v="18"/>
  </r>
  <r>
    <n v="10384"/>
    <n v="20"/>
    <n v="64.8"/>
    <n v="28"/>
    <n v="0"/>
    <n v="1814.4"/>
    <n v="1814.4"/>
    <n v="680.40000000000009"/>
    <d v="1996-12-16T00:00:00"/>
    <s v="BERGS"/>
    <x v="66"/>
    <x v="15"/>
    <x v="48"/>
  </r>
  <r>
    <n v="10384"/>
    <n v="60"/>
    <n v="27.2"/>
    <n v="15"/>
    <n v="0"/>
    <n v="408"/>
    <n v="408"/>
    <n v="153"/>
    <d v="1996-12-16T00:00:00"/>
    <s v="BERGS"/>
    <x v="66"/>
    <x v="15"/>
    <x v="30"/>
  </r>
  <r>
    <n v="10383"/>
    <n v="13"/>
    <n v="4.8"/>
    <n v="20"/>
    <n v="0"/>
    <n v="96"/>
    <n v="96"/>
    <n v="36"/>
    <d v="1996-12-16T00:00:00"/>
    <s v="AROUT"/>
    <x v="30"/>
    <x v="2"/>
    <x v="4"/>
  </r>
  <r>
    <n v="10383"/>
    <n v="50"/>
    <n v="13"/>
    <n v="15"/>
    <n v="0"/>
    <n v="195"/>
    <n v="195"/>
    <n v="73.125"/>
    <d v="1996-12-16T00:00:00"/>
    <s v="AROUT"/>
    <x v="30"/>
    <x v="2"/>
    <x v="69"/>
  </r>
  <r>
    <n v="10383"/>
    <n v="56"/>
    <n v="30.4"/>
    <n v="20"/>
    <n v="0"/>
    <n v="608"/>
    <n v="608"/>
    <n v="228"/>
    <d v="1996-12-16T00:00:00"/>
    <s v="AROUT"/>
    <x v="30"/>
    <x v="2"/>
    <x v="36"/>
  </r>
  <r>
    <n v="10382"/>
    <n v="5"/>
    <n v="17"/>
    <n v="32"/>
    <n v="0"/>
    <n v="544"/>
    <n v="544"/>
    <n v="202.39999999999998"/>
    <d v="1996-12-13T00:00:00"/>
    <s v="ERNSH"/>
    <x v="29"/>
    <x v="12"/>
    <x v="7"/>
  </r>
  <r>
    <n v="10382"/>
    <n v="18"/>
    <n v="50"/>
    <n v="9"/>
    <n v="0"/>
    <n v="450"/>
    <n v="450"/>
    <n v="168.75"/>
    <d v="1996-12-13T00:00:00"/>
    <s v="ERNSH"/>
    <x v="29"/>
    <x v="12"/>
    <x v="20"/>
  </r>
  <r>
    <n v="10382"/>
    <n v="29"/>
    <n v="99"/>
    <n v="14"/>
    <n v="0"/>
    <n v="1386"/>
    <n v="1386"/>
    <n v="519.46999999999991"/>
    <d v="1996-12-13T00:00:00"/>
    <s v="ERNSH"/>
    <x v="29"/>
    <x v="12"/>
    <x v="23"/>
  </r>
  <r>
    <n v="10382"/>
    <n v="33"/>
    <n v="2"/>
    <n v="60"/>
    <n v="0"/>
    <n v="120"/>
    <n v="120"/>
    <n v="45"/>
    <d v="1996-12-13T00:00:00"/>
    <s v="ERNSH"/>
    <x v="29"/>
    <x v="12"/>
    <x v="31"/>
  </r>
  <r>
    <n v="10382"/>
    <n v="74"/>
    <n v="8"/>
    <n v="50"/>
    <n v="0"/>
    <n v="400"/>
    <n v="400"/>
    <n v="150"/>
    <d v="1996-12-13T00:00:00"/>
    <s v="ERNSH"/>
    <x v="29"/>
    <x v="12"/>
    <x v="61"/>
  </r>
  <r>
    <n v="10381"/>
    <n v="74"/>
    <n v="8"/>
    <n v="14"/>
    <n v="0"/>
    <n v="112"/>
    <n v="112"/>
    <n v="42"/>
    <d v="1996-12-12T00:00:00"/>
    <s v="LILAS"/>
    <x v="43"/>
    <x v="10"/>
    <x v="61"/>
  </r>
  <r>
    <n v="10380"/>
    <n v="30"/>
    <n v="20.7"/>
    <n v="18"/>
    <n v="0.10000000149011611"/>
    <n v="335.33999944478268"/>
    <n v="301.80599900060889"/>
    <n v="68.795999000608901"/>
    <d v="1996-12-12T00:00:00"/>
    <s v="HUNGO"/>
    <x v="5"/>
    <x v="5"/>
    <x v="53"/>
  </r>
  <r>
    <n v="10380"/>
    <n v="53"/>
    <n v="26.2"/>
    <n v="20"/>
    <n v="0.10000000149011611"/>
    <n v="471.59999921917921"/>
    <n v="424.43999859452254"/>
    <n v="96.439998594522535"/>
    <d v="1996-12-12T00:00:00"/>
    <s v="HUNGO"/>
    <x v="5"/>
    <x v="5"/>
    <x v="16"/>
  </r>
  <r>
    <n v="10380"/>
    <n v="60"/>
    <n v="27.2"/>
    <n v="6"/>
    <n v="0.10000000149011611"/>
    <n v="146.87999975681299"/>
    <n v="132.19199956226345"/>
    <n v="30.191999562263447"/>
    <d v="1996-12-12T00:00:00"/>
    <s v="HUNGO"/>
    <x v="5"/>
    <x v="5"/>
    <x v="30"/>
  </r>
  <r>
    <n v="10380"/>
    <n v="70"/>
    <n v="12"/>
    <n v="30"/>
    <n v="0"/>
    <n v="360"/>
    <n v="360"/>
    <n v="135"/>
    <d v="1996-12-12T00:00:00"/>
    <s v="HUNGO"/>
    <x v="5"/>
    <x v="5"/>
    <x v="39"/>
  </r>
  <r>
    <n v="10379"/>
    <n v="41"/>
    <n v="7.7"/>
    <n v="8"/>
    <n v="0.10000000149011611"/>
    <n v="55.439999908208847"/>
    <n v="49.895999834775928"/>
    <n v="11.295999834775927"/>
    <d v="1996-12-11T00:00:00"/>
    <s v="QUEDE"/>
    <x v="47"/>
    <x v="7"/>
    <x v="2"/>
  </r>
  <r>
    <n v="10379"/>
    <n v="63"/>
    <n v="35.1"/>
    <n v="16"/>
    <n v="0.10000000149011611"/>
    <n v="505.43999916315079"/>
    <n v="454.89599849367141"/>
    <n v="103.69599849367142"/>
    <d v="1996-12-11T00:00:00"/>
    <s v="QUEDE"/>
    <x v="47"/>
    <x v="7"/>
    <x v="35"/>
  </r>
  <r>
    <n v="10379"/>
    <n v="65"/>
    <n v="16.8"/>
    <n v="20"/>
    <n v="0.10000000149011611"/>
    <n v="302.39999949932098"/>
    <n v="272.15999909877775"/>
    <n v="61.659999098777746"/>
    <d v="1996-12-11T00:00:00"/>
    <s v="QUEDE"/>
    <x v="47"/>
    <x v="7"/>
    <x v="40"/>
  </r>
  <r>
    <n v="10378"/>
    <n v="71"/>
    <n v="17.2"/>
    <n v="6"/>
    <n v="0"/>
    <n v="103.2"/>
    <n v="103.2"/>
    <n v="38.700000000000003"/>
    <d v="1996-12-10T00:00:00"/>
    <s v="FOLKO"/>
    <x v="22"/>
    <x v="15"/>
    <x v="22"/>
  </r>
  <r>
    <n v="10377"/>
    <n v="28"/>
    <n v="36.4"/>
    <n v="20"/>
    <n v="0.15000000596046451"/>
    <n v="618.79999566078186"/>
    <n v="525.97999262332917"/>
    <n v="69.979992623329167"/>
    <d v="1996-12-09T00:00:00"/>
    <s v="SEVES"/>
    <x v="72"/>
    <x v="2"/>
    <x v="66"/>
  </r>
  <r>
    <n v="10377"/>
    <n v="39"/>
    <n v="14.4"/>
    <n v="20"/>
    <n v="0.15000000596046451"/>
    <n v="244.7999982833862"/>
    <n v="208.07999708175657"/>
    <n v="28.079997081756574"/>
    <d v="1996-12-09T00:00:00"/>
    <s v="SEVES"/>
    <x v="72"/>
    <x v="2"/>
    <x v="0"/>
  </r>
  <r>
    <n v="10376"/>
    <n v="31"/>
    <n v="10"/>
    <n v="42"/>
    <n v="5.000000074505806E-2"/>
    <n v="398.99999968707561"/>
    <n v="379.04999940544366"/>
    <n v="116.54999940544366"/>
    <d v="1996-12-09T00:00:00"/>
    <s v="MEREP"/>
    <x v="85"/>
    <x v="9"/>
    <x v="52"/>
  </r>
  <r>
    <n v="10375"/>
    <n v="14"/>
    <n v="18.600000000000001"/>
    <n v="15"/>
    <n v="0"/>
    <n v="279"/>
    <n v="279"/>
    <n v="104.625"/>
    <d v="1996-12-06T00:00:00"/>
    <s v="HUNGC"/>
    <x v="86"/>
    <x v="1"/>
    <x v="72"/>
  </r>
  <r>
    <n v="10375"/>
    <n v="54"/>
    <n v="5.9"/>
    <n v="10"/>
    <n v="0"/>
    <n v="59"/>
    <n v="59"/>
    <n v="21.75"/>
    <d v="1996-12-06T00:00:00"/>
    <s v="HUNGC"/>
    <x v="86"/>
    <x v="1"/>
    <x v="46"/>
  </r>
  <r>
    <n v="10374"/>
    <n v="31"/>
    <n v="10"/>
    <n v="30"/>
    <n v="0"/>
    <n v="300"/>
    <n v="300"/>
    <n v="112.5"/>
    <d v="1996-12-05T00:00:00"/>
    <s v="WOLZA"/>
    <x v="18"/>
    <x v="13"/>
    <x v="52"/>
  </r>
  <r>
    <n v="10374"/>
    <n v="58"/>
    <n v="10.6"/>
    <n v="15"/>
    <n v="0"/>
    <n v="159"/>
    <n v="159"/>
    <n v="59.625"/>
    <d v="1996-12-05T00:00:00"/>
    <s v="WOLZA"/>
    <x v="18"/>
    <x v="13"/>
    <x v="56"/>
  </r>
  <r>
    <n v="10373"/>
    <n v="58"/>
    <n v="10.6"/>
    <n v="80"/>
    <n v="0.20000000298023221"/>
    <n v="678.39999747276306"/>
    <n v="542.71999595642092"/>
    <n v="12.719995956420917"/>
    <d v="1996-12-05T00:00:00"/>
    <s v="HUNGO"/>
    <x v="5"/>
    <x v="5"/>
    <x v="56"/>
  </r>
  <r>
    <n v="10373"/>
    <n v="71"/>
    <n v="17.2"/>
    <n v="50"/>
    <n v="0.20000000298023221"/>
    <n v="687.99999743700027"/>
    <n v="550.39999589920046"/>
    <n v="12.899995899200462"/>
    <d v="1996-12-05T00:00:00"/>
    <s v="HUNGO"/>
    <x v="5"/>
    <x v="5"/>
    <x v="22"/>
  </r>
  <r>
    <n v="10372"/>
    <n v="20"/>
    <n v="64.8"/>
    <n v="12"/>
    <n v="0.25"/>
    <n v="583.19999999999993"/>
    <n v="437.4"/>
    <n v="-48.600000000000023"/>
    <d v="1996-12-04T00:00:00"/>
    <s v="QUEEN"/>
    <x v="55"/>
    <x v="7"/>
    <x v="48"/>
  </r>
  <r>
    <n v="10372"/>
    <n v="38"/>
    <n v="210.8"/>
    <n v="40"/>
    <n v="0.25"/>
    <n v="6324"/>
    <n v="4743"/>
    <n v="-527"/>
    <d v="1996-12-04T00:00:00"/>
    <s v="QUEEN"/>
    <x v="55"/>
    <x v="7"/>
    <x v="12"/>
  </r>
  <r>
    <n v="10372"/>
    <n v="60"/>
    <n v="27.2"/>
    <n v="70"/>
    <n v="0.25"/>
    <n v="1428"/>
    <n v="1071"/>
    <n v="-119"/>
    <d v="1996-12-04T00:00:00"/>
    <s v="QUEEN"/>
    <x v="55"/>
    <x v="7"/>
    <x v="30"/>
  </r>
  <r>
    <n v="10372"/>
    <n v="72"/>
    <n v="27.8"/>
    <n v="42"/>
    <n v="0.25"/>
    <n v="875.7"/>
    <n v="656.77500000000009"/>
    <n v="-74.024999999999864"/>
    <d v="1996-12-04T00:00:00"/>
    <s v="QUEEN"/>
    <x v="55"/>
    <x v="7"/>
    <x v="49"/>
  </r>
  <r>
    <n v="10371"/>
    <n v="36"/>
    <n v="15.2"/>
    <n v="6"/>
    <n v="0.20000000298023221"/>
    <n v="72.959999728202803"/>
    <n v="58.367999565124499"/>
    <n v="1.3679995651244994"/>
    <d v="1996-12-03T00:00:00"/>
    <s v="LAMAI"/>
    <x v="67"/>
    <x v="8"/>
    <x v="11"/>
  </r>
  <r>
    <n v="10370"/>
    <n v="1"/>
    <n v="14.4"/>
    <n v="15"/>
    <n v="0.15000000596046451"/>
    <n v="183.5999987125397"/>
    <n v="156.05999781131749"/>
    <n v="21.059997811317487"/>
    <d v="1996-12-03T00:00:00"/>
    <s v="CHOPS"/>
    <x v="6"/>
    <x v="6"/>
    <x v="1"/>
  </r>
  <r>
    <n v="10370"/>
    <n v="64"/>
    <n v="26.6"/>
    <n v="30"/>
    <n v="0"/>
    <n v="798"/>
    <n v="798"/>
    <n v="299.25"/>
    <d v="1996-12-03T00:00:00"/>
    <s v="CHOPS"/>
    <x v="6"/>
    <x v="6"/>
    <x v="21"/>
  </r>
  <r>
    <n v="10370"/>
    <n v="74"/>
    <n v="8"/>
    <n v="20"/>
    <n v="0.15000000596046451"/>
    <n v="135.99999904632571"/>
    <n v="115.5999983787537"/>
    <n v="15.599998378753696"/>
    <d v="1996-12-03T00:00:00"/>
    <s v="CHOPS"/>
    <x v="6"/>
    <x v="6"/>
    <x v="61"/>
  </r>
  <r>
    <n v="10369"/>
    <n v="29"/>
    <n v="99"/>
    <n v="20"/>
    <n v="0"/>
    <n v="1980"/>
    <n v="1980"/>
    <n v="742.09999999999991"/>
    <d v="1996-12-02T00:00:00"/>
    <s v="SPLIR"/>
    <x v="49"/>
    <x v="1"/>
    <x v="23"/>
  </r>
  <r>
    <n v="10369"/>
    <n v="56"/>
    <n v="30.4"/>
    <n v="18"/>
    <n v="0.25"/>
    <n v="410.4"/>
    <n v="307.79999999999995"/>
    <n v="-34.200000000000045"/>
    <d v="1996-12-02T00:00:00"/>
    <s v="SPLIR"/>
    <x v="49"/>
    <x v="1"/>
    <x v="36"/>
  </r>
  <r>
    <n v="10368"/>
    <n v="21"/>
    <n v="8"/>
    <n v="5"/>
    <n v="0.10000000149011611"/>
    <n v="35.999999940395362"/>
    <n v="32.399999892711648"/>
    <n v="7.3999998927116479"/>
    <d v="1996-11-29T00:00:00"/>
    <s v="ERNSH"/>
    <x v="29"/>
    <x v="12"/>
    <x v="47"/>
  </r>
  <r>
    <n v="10368"/>
    <n v="28"/>
    <n v="36.4"/>
    <n v="13"/>
    <n v="0.10000000149011611"/>
    <n v="425.87999929487711"/>
    <n v="383.29199873077874"/>
    <n v="86.89199873077871"/>
    <d v="1996-11-29T00:00:00"/>
    <s v="ERNSH"/>
    <x v="29"/>
    <x v="12"/>
    <x v="66"/>
  </r>
  <r>
    <n v="10368"/>
    <n v="57"/>
    <n v="15.6"/>
    <n v="25"/>
    <n v="0"/>
    <n v="390"/>
    <n v="390"/>
    <n v="146.25"/>
    <d v="1996-11-29T00:00:00"/>
    <s v="ERNSH"/>
    <x v="29"/>
    <x v="12"/>
    <x v="42"/>
  </r>
  <r>
    <n v="10368"/>
    <n v="64"/>
    <n v="26.6"/>
    <n v="35"/>
    <n v="0.10000000149011611"/>
    <n v="837.89999861270189"/>
    <n v="754.10999750286339"/>
    <n v="172.23499750286339"/>
    <d v="1996-11-29T00:00:00"/>
    <s v="ERNSH"/>
    <x v="29"/>
    <x v="12"/>
    <x v="21"/>
  </r>
  <r>
    <n v="10367"/>
    <n v="34"/>
    <n v="11.2"/>
    <n v="36"/>
    <n v="0"/>
    <n v="403.2"/>
    <n v="403.2"/>
    <n v="151.19999999999999"/>
    <d v="1996-11-28T00:00:00"/>
    <s v="VAFFE"/>
    <x v="45"/>
    <x v="19"/>
    <x v="9"/>
  </r>
  <r>
    <n v="10367"/>
    <n v="54"/>
    <n v="5.9"/>
    <n v="18"/>
    <n v="0"/>
    <n v="106.2"/>
    <n v="106.2"/>
    <n v="39.150000000000006"/>
    <d v="1996-11-28T00:00:00"/>
    <s v="VAFFE"/>
    <x v="45"/>
    <x v="19"/>
    <x v="46"/>
  </r>
  <r>
    <n v="10367"/>
    <n v="65"/>
    <n v="16.8"/>
    <n v="15"/>
    <n v="0"/>
    <n v="252"/>
    <n v="252"/>
    <n v="94.125"/>
    <d v="1996-11-28T00:00:00"/>
    <s v="VAFFE"/>
    <x v="45"/>
    <x v="19"/>
    <x v="40"/>
  </r>
  <r>
    <n v="10367"/>
    <n v="77"/>
    <n v="10.4"/>
    <n v="7"/>
    <n v="0"/>
    <n v="72.8"/>
    <n v="72.8"/>
    <n v="27.299999999999997"/>
    <d v="1996-11-28T00:00:00"/>
    <s v="VAFFE"/>
    <x v="45"/>
    <x v="19"/>
    <x v="32"/>
  </r>
  <r>
    <n v="10366"/>
    <n v="65"/>
    <n v="16.8"/>
    <n v="5"/>
    <n v="0"/>
    <n v="84"/>
    <n v="84"/>
    <n v="31.375"/>
    <d v="1996-11-28T00:00:00"/>
    <s v="GALED"/>
    <x v="64"/>
    <x v="14"/>
    <x v="40"/>
  </r>
  <r>
    <n v="10366"/>
    <n v="77"/>
    <n v="10.4"/>
    <n v="5"/>
    <n v="0"/>
    <n v="52"/>
    <n v="52"/>
    <n v="19.5"/>
    <d v="1996-11-28T00:00:00"/>
    <s v="GALED"/>
    <x v="64"/>
    <x v="14"/>
    <x v="32"/>
  </r>
  <r>
    <n v="10365"/>
    <n v="11"/>
    <n v="16.8"/>
    <n v="24"/>
    <n v="0"/>
    <n v="403.2"/>
    <n v="403.2"/>
    <n v="151.19999999999999"/>
    <d v="1996-11-27T00:00:00"/>
    <s v="ANTON"/>
    <x v="73"/>
    <x v="0"/>
    <x v="14"/>
  </r>
  <r>
    <n v="10364"/>
    <n v="69"/>
    <n v="28.8"/>
    <n v="30"/>
    <n v="0"/>
    <n v="864"/>
    <n v="864"/>
    <n v="324"/>
    <d v="1996-11-26T00:00:00"/>
    <s v="EASTC"/>
    <x v="2"/>
    <x v="2"/>
    <x v="44"/>
  </r>
  <r>
    <n v="10364"/>
    <n v="71"/>
    <n v="17.2"/>
    <n v="5"/>
    <n v="0"/>
    <n v="86"/>
    <n v="86"/>
    <n v="32.25"/>
    <d v="1996-11-26T00:00:00"/>
    <s v="EASTC"/>
    <x v="2"/>
    <x v="2"/>
    <x v="22"/>
  </r>
  <r>
    <n v="10363"/>
    <n v="31"/>
    <n v="10"/>
    <n v="20"/>
    <n v="0"/>
    <n v="200"/>
    <n v="200"/>
    <n v="75"/>
    <d v="1996-11-26T00:00:00"/>
    <s v="DRACD"/>
    <x v="4"/>
    <x v="4"/>
    <x v="52"/>
  </r>
  <r>
    <n v="10363"/>
    <n v="75"/>
    <n v="6.2"/>
    <n v="12"/>
    <n v="0"/>
    <n v="74.400000000000006"/>
    <n v="74.400000000000006"/>
    <n v="27.900000000000006"/>
    <d v="1996-11-26T00:00:00"/>
    <s v="DRACD"/>
    <x v="4"/>
    <x v="4"/>
    <x v="62"/>
  </r>
  <r>
    <n v="10363"/>
    <n v="76"/>
    <n v="14.4"/>
    <n v="12"/>
    <n v="0"/>
    <n v="172.8"/>
    <n v="172.8"/>
    <n v="64.800000000000011"/>
    <d v="1996-11-26T00:00:00"/>
    <s v="DRACD"/>
    <x v="4"/>
    <x v="4"/>
    <x v="43"/>
  </r>
  <r>
    <n v="10362"/>
    <n v="25"/>
    <n v="11.2"/>
    <n v="50"/>
    <n v="0"/>
    <n v="560"/>
    <n v="560"/>
    <n v="210"/>
    <d v="1996-11-25T00:00:00"/>
    <s v="BONAP"/>
    <x v="59"/>
    <x v="8"/>
    <x v="24"/>
  </r>
  <r>
    <n v="10362"/>
    <n v="51"/>
    <n v="42.4"/>
    <n v="20"/>
    <n v="0"/>
    <n v="848"/>
    <n v="848"/>
    <n v="318"/>
    <d v="1996-11-25T00:00:00"/>
    <s v="BONAP"/>
    <x v="59"/>
    <x v="8"/>
    <x v="34"/>
  </r>
  <r>
    <n v="10362"/>
    <n v="54"/>
    <n v="5.9"/>
    <n v="24"/>
    <n v="0"/>
    <n v="141.6"/>
    <n v="141.6"/>
    <n v="52.199999999999989"/>
    <d v="1996-11-25T00:00:00"/>
    <s v="BONAP"/>
    <x v="59"/>
    <x v="8"/>
    <x v="46"/>
  </r>
  <r>
    <n v="10361"/>
    <n v="39"/>
    <n v="14.4"/>
    <n v="54"/>
    <n v="0.10000000149011611"/>
    <n v="699.83999884128571"/>
    <n v="629.85599791431423"/>
    <n v="143.85599791431423"/>
    <d v="1996-11-22T00:00:00"/>
    <s v="QUICK"/>
    <x v="25"/>
    <x v="4"/>
    <x v="0"/>
  </r>
  <r>
    <n v="10361"/>
    <n v="60"/>
    <n v="27.2"/>
    <n v="55"/>
    <n v="0.10000000149011611"/>
    <n v="1346.3999977707861"/>
    <n v="1211.7599959874151"/>
    <n v="276.7599959874151"/>
    <d v="1996-11-22T00:00:00"/>
    <s v="QUICK"/>
    <x v="25"/>
    <x v="4"/>
    <x v="30"/>
  </r>
  <r>
    <n v="10360"/>
    <n v="28"/>
    <n v="36.4"/>
    <n v="30"/>
    <n v="0"/>
    <n v="1092"/>
    <n v="1092"/>
    <n v="408"/>
    <d v="1996-11-22T00:00:00"/>
    <s v="BLONP"/>
    <x v="82"/>
    <x v="8"/>
    <x v="66"/>
  </r>
  <r>
    <n v="10360"/>
    <n v="29"/>
    <n v="99"/>
    <n v="35"/>
    <n v="0"/>
    <n v="3465"/>
    <n v="3465"/>
    <n v="1298.6749999999997"/>
    <d v="1996-11-22T00:00:00"/>
    <s v="BLONP"/>
    <x v="82"/>
    <x v="8"/>
    <x v="23"/>
  </r>
  <r>
    <n v="10360"/>
    <n v="38"/>
    <n v="210.8"/>
    <n v="10"/>
    <n v="0"/>
    <n v="2108"/>
    <n v="2108"/>
    <n v="790.5"/>
    <d v="1996-11-22T00:00:00"/>
    <s v="BLONP"/>
    <x v="82"/>
    <x v="8"/>
    <x v="12"/>
  </r>
  <r>
    <n v="10360"/>
    <n v="49"/>
    <n v="16"/>
    <n v="35"/>
    <n v="0"/>
    <n v="560"/>
    <n v="560"/>
    <n v="210"/>
    <d v="1996-11-22T00:00:00"/>
    <s v="BLONP"/>
    <x v="82"/>
    <x v="8"/>
    <x v="67"/>
  </r>
  <r>
    <n v="10360"/>
    <n v="54"/>
    <n v="5.9"/>
    <n v="28"/>
    <n v="0"/>
    <n v="165.2"/>
    <n v="165.2"/>
    <n v="60.899999999999991"/>
    <d v="1996-11-22T00:00:00"/>
    <s v="BLONP"/>
    <x v="82"/>
    <x v="8"/>
    <x v="46"/>
  </r>
  <r>
    <n v="10359"/>
    <n v="16"/>
    <n v="13.9"/>
    <n v="56"/>
    <n v="5.000000074505806E-2"/>
    <n v="739.47999942004674"/>
    <n v="702.50599889808882"/>
    <n v="213.90599889808885"/>
    <d v="1996-11-21T00:00:00"/>
    <s v="SEVES"/>
    <x v="72"/>
    <x v="2"/>
    <x v="6"/>
  </r>
  <r>
    <n v="10359"/>
    <n v="31"/>
    <n v="10"/>
    <n v="70"/>
    <n v="5.000000074505806E-2"/>
    <n v="664.99999947845936"/>
    <n v="631.74999900907278"/>
    <n v="194.24999900907278"/>
    <d v="1996-11-21T00:00:00"/>
    <s v="SEVES"/>
    <x v="72"/>
    <x v="2"/>
    <x v="52"/>
  </r>
  <r>
    <n v="10359"/>
    <n v="60"/>
    <n v="27.2"/>
    <n v="80"/>
    <n v="5.000000074505806E-2"/>
    <n v="2067.1999983787541"/>
    <n v="1963.8399969196323"/>
    <n v="603.83999691963231"/>
    <d v="1996-11-21T00:00:00"/>
    <s v="SEVES"/>
    <x v="72"/>
    <x v="2"/>
    <x v="30"/>
  </r>
  <r>
    <n v="10358"/>
    <n v="24"/>
    <n v="3.6"/>
    <n v="10"/>
    <n v="5.000000074505806E-2"/>
    <n v="34.19999997317791"/>
    <n v="32.48999994903803"/>
    <n v="9.9899999490380296"/>
    <d v="1996-11-20T00:00:00"/>
    <s v="LAMAI"/>
    <x v="67"/>
    <x v="8"/>
    <x v="19"/>
  </r>
  <r>
    <n v="10358"/>
    <n v="34"/>
    <n v="11.2"/>
    <n v="10"/>
    <n v="5.000000074505806E-2"/>
    <n v="106.3999999165535"/>
    <n v="101.07999984145164"/>
    <n v="31.079999841451638"/>
    <d v="1996-11-20T00:00:00"/>
    <s v="LAMAI"/>
    <x v="67"/>
    <x v="8"/>
    <x v="9"/>
  </r>
  <r>
    <n v="10358"/>
    <n v="36"/>
    <n v="15.2"/>
    <n v="20"/>
    <n v="5.000000074505806E-2"/>
    <n v="288.79999977350229"/>
    <n v="274.35999956965441"/>
    <n v="84.359999569654406"/>
    <d v="1996-11-20T00:00:00"/>
    <s v="LAMAI"/>
    <x v="67"/>
    <x v="8"/>
    <x v="11"/>
  </r>
  <r>
    <n v="10357"/>
    <n v="10"/>
    <n v="24.8"/>
    <n v="30"/>
    <n v="0.20000000298023221"/>
    <n v="595.19999778270721"/>
    <n v="476.15999645233154"/>
    <n v="11.159996452331541"/>
    <d v="1996-11-19T00:00:00"/>
    <s v="LILAS"/>
    <x v="43"/>
    <x v="10"/>
    <x v="50"/>
  </r>
  <r>
    <n v="10357"/>
    <n v="26"/>
    <n v="24.9"/>
    <n v="16"/>
    <n v="0"/>
    <n v="398.4"/>
    <n v="398.4"/>
    <n v="148.55999999999997"/>
    <d v="1996-11-19T00:00:00"/>
    <s v="LILAS"/>
    <x v="43"/>
    <x v="10"/>
    <x v="25"/>
  </r>
  <r>
    <n v="10357"/>
    <n v="60"/>
    <n v="27.2"/>
    <n v="8"/>
    <n v="0.20000000298023221"/>
    <n v="174.0799993515015"/>
    <n v="139.26399896240238"/>
    <n v="3.2639989624023826"/>
    <d v="1996-11-19T00:00:00"/>
    <s v="LILAS"/>
    <x v="43"/>
    <x v="10"/>
    <x v="30"/>
  </r>
  <r>
    <n v="10356"/>
    <n v="31"/>
    <n v="10"/>
    <n v="30"/>
    <n v="0"/>
    <n v="300"/>
    <n v="300"/>
    <n v="112.5"/>
    <d v="1996-11-18T00:00:00"/>
    <s v="WANDK"/>
    <x v="13"/>
    <x v="4"/>
    <x v="52"/>
  </r>
  <r>
    <n v="10356"/>
    <n v="55"/>
    <n v="19.2"/>
    <n v="12"/>
    <n v="0"/>
    <n v="230.4"/>
    <n v="230.4"/>
    <n v="86.4"/>
    <d v="1996-11-18T00:00:00"/>
    <s v="WANDK"/>
    <x v="13"/>
    <x v="4"/>
    <x v="17"/>
  </r>
  <r>
    <n v="10356"/>
    <n v="69"/>
    <n v="28.8"/>
    <n v="20"/>
    <n v="0"/>
    <n v="576"/>
    <n v="576"/>
    <n v="216"/>
    <d v="1996-11-18T00:00:00"/>
    <s v="WANDK"/>
    <x v="13"/>
    <x v="4"/>
    <x v="44"/>
  </r>
  <r>
    <n v="10355"/>
    <n v="24"/>
    <n v="3.6"/>
    <n v="25"/>
    <n v="0"/>
    <n v="90"/>
    <n v="90"/>
    <n v="33.75"/>
    <d v="1996-11-15T00:00:00"/>
    <s v="AROUT"/>
    <x v="30"/>
    <x v="2"/>
    <x v="19"/>
  </r>
  <r>
    <n v="10355"/>
    <n v="57"/>
    <n v="15.6"/>
    <n v="25"/>
    <n v="0"/>
    <n v="390"/>
    <n v="390"/>
    <n v="146.25"/>
    <d v="1996-11-15T00:00:00"/>
    <s v="AROUT"/>
    <x v="30"/>
    <x v="2"/>
    <x v="42"/>
  </r>
  <r>
    <n v="10354"/>
    <n v="1"/>
    <n v="14.4"/>
    <n v="12"/>
    <n v="0"/>
    <n v="172.8"/>
    <n v="172.8"/>
    <n v="64.800000000000011"/>
    <d v="1996-11-14T00:00:00"/>
    <s v="PERIC"/>
    <x v="44"/>
    <x v="0"/>
    <x v="1"/>
  </r>
  <r>
    <n v="10354"/>
    <n v="29"/>
    <n v="99"/>
    <n v="4"/>
    <n v="0"/>
    <n v="396"/>
    <n v="396"/>
    <n v="148.41999999999999"/>
    <d v="1996-11-14T00:00:00"/>
    <s v="PERIC"/>
    <x v="44"/>
    <x v="0"/>
    <x v="23"/>
  </r>
  <r>
    <n v="10353"/>
    <n v="11"/>
    <n v="16.8"/>
    <n v="12"/>
    <n v="0.20000000298023221"/>
    <n v="161.27999939918519"/>
    <n v="129.0239990386963"/>
    <n v="3.0239990386963029"/>
    <d v="1996-11-13T00:00:00"/>
    <s v="PICCO"/>
    <x v="17"/>
    <x v="12"/>
    <x v="14"/>
  </r>
  <r>
    <n v="10353"/>
    <n v="38"/>
    <n v="210.8"/>
    <n v="50"/>
    <n v="0.20000000298023221"/>
    <n v="8431.9999685883522"/>
    <n v="6745.5999497413641"/>
    <n v="158.09994974136407"/>
    <d v="1996-11-13T00:00:00"/>
    <s v="PICCO"/>
    <x v="17"/>
    <x v="12"/>
    <x v="12"/>
  </r>
  <r>
    <n v="10352"/>
    <n v="24"/>
    <n v="3.6"/>
    <n v="10"/>
    <n v="0"/>
    <n v="36"/>
    <n v="36"/>
    <n v="13.5"/>
    <d v="1996-11-12T00:00:00"/>
    <s v="FURIB"/>
    <x v="54"/>
    <x v="18"/>
    <x v="19"/>
  </r>
  <r>
    <n v="10352"/>
    <n v="54"/>
    <n v="5.9"/>
    <n v="20"/>
    <n v="0.15000000596046451"/>
    <n v="100.29999929666521"/>
    <n v="85.254998804330839"/>
    <n v="10.754998804330839"/>
    <d v="1996-11-12T00:00:00"/>
    <s v="FURIB"/>
    <x v="54"/>
    <x v="18"/>
    <x v="46"/>
  </r>
  <r>
    <n v="10351"/>
    <n v="38"/>
    <n v="210.8"/>
    <n v="20"/>
    <n v="5.000000074505806E-2"/>
    <n v="4005.1999968588352"/>
    <n v="3804.9399940317871"/>
    <n v="1169.9399940317871"/>
    <d v="1996-11-11T00:00:00"/>
    <s v="ERNSH"/>
    <x v="29"/>
    <x v="12"/>
    <x v="12"/>
  </r>
  <r>
    <n v="10351"/>
    <n v="41"/>
    <n v="7.7"/>
    <n v="13"/>
    <n v="0"/>
    <n v="100.1"/>
    <n v="100.1"/>
    <n v="37.374999999999993"/>
    <d v="1996-11-11T00:00:00"/>
    <s v="ERNSH"/>
    <x v="29"/>
    <x v="12"/>
    <x v="2"/>
  </r>
  <r>
    <n v="10351"/>
    <n v="44"/>
    <n v="15.5"/>
    <n v="77"/>
    <n v="5.000000074505806E-2"/>
    <n v="1133.824999110773"/>
    <n v="1077.1337483104689"/>
    <n v="328.30874831046901"/>
    <d v="1996-11-11T00:00:00"/>
    <s v="ERNSH"/>
    <x v="29"/>
    <x v="12"/>
    <x v="37"/>
  </r>
  <r>
    <n v="10351"/>
    <n v="65"/>
    <n v="16.8"/>
    <n v="10"/>
    <n v="5.000000074505806E-2"/>
    <n v="159.59999987483019"/>
    <n v="151.6199997621774"/>
    <n v="46.3699997621774"/>
    <d v="1996-11-11T00:00:00"/>
    <s v="ERNSH"/>
    <x v="29"/>
    <x v="12"/>
    <x v="40"/>
  </r>
  <r>
    <n v="10350"/>
    <n v="50"/>
    <n v="13"/>
    <n v="15"/>
    <n v="0.10000000149011611"/>
    <n v="175.49999970942741"/>
    <n v="157.94999947696928"/>
    <n v="36.074999476969282"/>
    <d v="1996-11-11T00:00:00"/>
    <s v="LAMAI"/>
    <x v="67"/>
    <x v="8"/>
    <x v="69"/>
  </r>
  <r>
    <n v="10350"/>
    <n v="69"/>
    <n v="28.8"/>
    <n v="18"/>
    <n v="0.10000000149011611"/>
    <n v="466.5599992275238"/>
    <n v="419.90399860954284"/>
    <n v="95.903998609542839"/>
    <d v="1996-11-11T00:00:00"/>
    <s v="LAMAI"/>
    <x v="67"/>
    <x v="8"/>
    <x v="44"/>
  </r>
  <r>
    <n v="10349"/>
    <n v="54"/>
    <n v="5.9"/>
    <n v="24"/>
    <n v="0"/>
    <n v="141.6"/>
    <n v="141.6"/>
    <n v="52.199999999999989"/>
    <d v="1996-11-08T00:00:00"/>
    <s v="SPLIR"/>
    <x v="49"/>
    <x v="1"/>
    <x v="46"/>
  </r>
  <r>
    <n v="10348"/>
    <n v="1"/>
    <n v="14.4"/>
    <n v="15"/>
    <n v="0.15000000596046451"/>
    <n v="183.5999987125397"/>
    <n v="156.05999781131749"/>
    <n v="21.059997811317487"/>
    <d v="1996-11-07T00:00:00"/>
    <s v="WANDK"/>
    <x v="13"/>
    <x v="4"/>
    <x v="1"/>
  </r>
  <r>
    <n v="10348"/>
    <n v="23"/>
    <n v="7.2"/>
    <n v="25"/>
    <n v="0"/>
    <n v="180"/>
    <n v="180"/>
    <n v="67.5"/>
    <d v="1996-11-07T00:00:00"/>
    <s v="WANDK"/>
    <x v="13"/>
    <x v="4"/>
    <x v="54"/>
  </r>
  <r>
    <n v="10347"/>
    <n v="25"/>
    <n v="11.2"/>
    <n v="10"/>
    <n v="0"/>
    <n v="112"/>
    <n v="112"/>
    <n v="42"/>
    <d v="1996-11-06T00:00:00"/>
    <s v="FAMIA"/>
    <x v="84"/>
    <x v="7"/>
    <x v="24"/>
  </r>
  <r>
    <n v="10347"/>
    <n v="39"/>
    <n v="14.4"/>
    <n v="50"/>
    <n v="0.15000000596046451"/>
    <n v="611.99999570846558"/>
    <n v="520.19999270439155"/>
    <n v="70.199992704391548"/>
    <d v="1996-11-06T00:00:00"/>
    <s v="FAMIA"/>
    <x v="84"/>
    <x v="7"/>
    <x v="0"/>
  </r>
  <r>
    <n v="10347"/>
    <n v="40"/>
    <n v="14.7"/>
    <n v="4"/>
    <n v="0"/>
    <n v="58.8"/>
    <n v="58.8"/>
    <n v="22"/>
    <d v="1996-11-06T00:00:00"/>
    <s v="FAMIA"/>
    <x v="84"/>
    <x v="7"/>
    <x v="27"/>
  </r>
  <r>
    <n v="10347"/>
    <n v="75"/>
    <n v="6.2"/>
    <n v="6"/>
    <n v="0.15000000596046451"/>
    <n v="31.619999778270721"/>
    <n v="26.876999623060229"/>
    <n v="3.6269996230602288"/>
    <d v="1996-11-06T00:00:00"/>
    <s v="FAMIA"/>
    <x v="84"/>
    <x v="7"/>
    <x v="62"/>
  </r>
  <r>
    <n v="10346"/>
    <n v="17"/>
    <n v="31.2"/>
    <n v="36"/>
    <n v="0.10000000149011611"/>
    <n v="1010.879998326302"/>
    <n v="909.79199698734328"/>
    <n v="207.79199698734328"/>
    <d v="1996-11-05T00:00:00"/>
    <s v="RATTC"/>
    <x v="42"/>
    <x v="1"/>
    <x v="13"/>
  </r>
  <r>
    <n v="10346"/>
    <n v="56"/>
    <n v="30.4"/>
    <n v="20"/>
    <n v="0"/>
    <n v="608"/>
    <n v="608"/>
    <n v="228"/>
    <d v="1996-11-05T00:00:00"/>
    <s v="RATTC"/>
    <x v="42"/>
    <x v="1"/>
    <x v="36"/>
  </r>
  <r>
    <n v="10345"/>
    <n v="8"/>
    <n v="32"/>
    <n v="70"/>
    <n v="0"/>
    <n v="2240"/>
    <n v="2240"/>
    <n v="840"/>
    <d v="1996-11-04T00:00:00"/>
    <s v="QUICK"/>
    <x v="25"/>
    <x v="4"/>
    <x v="57"/>
  </r>
  <r>
    <n v="10345"/>
    <n v="19"/>
    <n v="7.3"/>
    <n v="80"/>
    <n v="0"/>
    <n v="584"/>
    <n v="584"/>
    <n v="216"/>
    <d v="1996-11-04T00:00:00"/>
    <s v="QUICK"/>
    <x v="25"/>
    <x v="4"/>
    <x v="8"/>
  </r>
  <r>
    <n v="10345"/>
    <n v="42"/>
    <n v="11.2"/>
    <n v="9"/>
    <n v="0"/>
    <n v="100.8"/>
    <n v="100.8"/>
    <n v="37.799999999999997"/>
    <d v="1996-11-04T00:00:00"/>
    <s v="QUICK"/>
    <x v="25"/>
    <x v="4"/>
    <x v="45"/>
  </r>
  <r>
    <n v="10344"/>
    <n v="4"/>
    <n v="17.600000000000001"/>
    <n v="35"/>
    <n v="0"/>
    <n v="616"/>
    <n v="616"/>
    <n v="231"/>
    <d v="1996-11-01T00:00:00"/>
    <s v="WHITC"/>
    <x v="8"/>
    <x v="1"/>
    <x v="60"/>
  </r>
  <r>
    <n v="10344"/>
    <n v="8"/>
    <n v="32"/>
    <n v="70"/>
    <n v="0.25"/>
    <n v="1680"/>
    <n v="1260"/>
    <n v="-140"/>
    <d v="1996-11-01T00:00:00"/>
    <s v="WHITC"/>
    <x v="8"/>
    <x v="1"/>
    <x v="57"/>
  </r>
  <r>
    <n v="10343"/>
    <n v="64"/>
    <n v="26.6"/>
    <n v="50"/>
    <n v="0"/>
    <n v="1330"/>
    <n v="1330"/>
    <n v="498.75"/>
    <d v="1996-10-31T00:00:00"/>
    <s v="LEHMS"/>
    <x v="62"/>
    <x v="4"/>
    <x v="21"/>
  </r>
  <r>
    <n v="10343"/>
    <n v="68"/>
    <n v="10"/>
    <n v="4"/>
    <n v="5.000000074505806E-2"/>
    <n v="37.999999970197678"/>
    <n v="36.099999943375586"/>
    <n v="11.099999943375586"/>
    <d v="1996-10-31T00:00:00"/>
    <s v="LEHMS"/>
    <x v="62"/>
    <x v="4"/>
    <x v="18"/>
  </r>
  <r>
    <n v="10343"/>
    <n v="76"/>
    <n v="14.4"/>
    <n v="15"/>
    <n v="0"/>
    <n v="216"/>
    <n v="216"/>
    <n v="81"/>
    <d v="1996-10-31T00:00:00"/>
    <s v="LEHMS"/>
    <x v="62"/>
    <x v="4"/>
    <x v="43"/>
  </r>
  <r>
    <n v="10342"/>
    <n v="2"/>
    <n v="15.2"/>
    <n v="24"/>
    <n v="0.20000000298023221"/>
    <n v="291.83999891281121"/>
    <n v="233.471998260498"/>
    <n v="5.4719982604979975"/>
    <d v="1996-10-30T00:00:00"/>
    <s v="FRANK"/>
    <x v="34"/>
    <x v="4"/>
    <x v="3"/>
  </r>
  <r>
    <n v="10342"/>
    <n v="31"/>
    <n v="10"/>
    <n v="56"/>
    <n v="0.20000000298023221"/>
    <n v="447.99999833106989"/>
    <n v="358.39999732971188"/>
    <n v="8.39999732971188"/>
    <d v="1996-10-30T00:00:00"/>
    <s v="FRANK"/>
    <x v="34"/>
    <x v="4"/>
    <x v="52"/>
  </r>
  <r>
    <n v="10342"/>
    <n v="36"/>
    <n v="15.2"/>
    <n v="40"/>
    <n v="0.20000000298023221"/>
    <n v="486.3999981880188"/>
    <n v="389.11999710083006"/>
    <n v="9.1199971008300622"/>
    <d v="1996-10-30T00:00:00"/>
    <s v="FRANK"/>
    <x v="34"/>
    <x v="4"/>
    <x v="11"/>
  </r>
  <r>
    <n v="10342"/>
    <n v="55"/>
    <n v="19.2"/>
    <n v="40"/>
    <n v="0.20000000298023221"/>
    <n v="614.39999771118164"/>
    <n v="491.51999633789063"/>
    <n v="11.519996337890632"/>
    <d v="1996-10-30T00:00:00"/>
    <s v="FRANK"/>
    <x v="34"/>
    <x v="4"/>
    <x v="17"/>
  </r>
  <r>
    <n v="10341"/>
    <n v="33"/>
    <n v="2"/>
    <n v="8"/>
    <n v="0"/>
    <n v="16"/>
    <n v="16"/>
    <n v="6"/>
    <d v="1996-10-29T00:00:00"/>
    <s v="SIMOB"/>
    <x v="80"/>
    <x v="19"/>
    <x v="31"/>
  </r>
  <r>
    <n v="10341"/>
    <n v="59"/>
    <n v="44"/>
    <n v="9"/>
    <n v="0.15000000596046451"/>
    <n v="336.59999763965612"/>
    <n v="286.1099959874154"/>
    <n v="38.609995987415402"/>
    <d v="1996-10-29T00:00:00"/>
    <s v="SIMOB"/>
    <x v="80"/>
    <x v="19"/>
    <x v="5"/>
  </r>
  <r>
    <n v="10340"/>
    <n v="18"/>
    <n v="50"/>
    <n v="20"/>
    <n v="5.000000074505806E-2"/>
    <n v="949.99999925494194"/>
    <n v="902.49999858438969"/>
    <n v="277.49999858438969"/>
    <d v="1996-10-29T00:00:00"/>
    <s v="BONAP"/>
    <x v="59"/>
    <x v="8"/>
    <x v="20"/>
  </r>
  <r>
    <n v="10340"/>
    <n v="41"/>
    <n v="7.7"/>
    <n v="12"/>
    <n v="5.000000074505806E-2"/>
    <n v="87.779999931156638"/>
    <n v="83.390999869197614"/>
    <n v="25.490999869197609"/>
    <d v="1996-10-29T00:00:00"/>
    <s v="BONAP"/>
    <x v="59"/>
    <x v="8"/>
    <x v="2"/>
  </r>
  <r>
    <n v="10340"/>
    <n v="43"/>
    <n v="36.799999999999997"/>
    <n v="40"/>
    <n v="5.000000074505806E-2"/>
    <n v="1398.399998903275"/>
    <n v="1328.4799979162221"/>
    <n v="408.47999791622215"/>
    <d v="1996-10-29T00:00:00"/>
    <s v="BONAP"/>
    <x v="59"/>
    <x v="8"/>
    <x v="28"/>
  </r>
  <r>
    <n v="10339"/>
    <n v="4"/>
    <n v="17.600000000000001"/>
    <n v="10"/>
    <n v="0"/>
    <n v="176"/>
    <n v="176"/>
    <n v="66"/>
    <d v="1996-10-28T00:00:00"/>
    <s v="MEREP"/>
    <x v="85"/>
    <x v="9"/>
    <x v="60"/>
  </r>
  <r>
    <n v="10339"/>
    <n v="17"/>
    <n v="31.2"/>
    <n v="70"/>
    <n v="5.000000074505806E-2"/>
    <n v="2074.7999983727932"/>
    <n v="1971.0599969083071"/>
    <n v="606.05999690830708"/>
    <d v="1996-10-28T00:00:00"/>
    <s v="MEREP"/>
    <x v="85"/>
    <x v="9"/>
    <x v="13"/>
  </r>
  <r>
    <n v="10339"/>
    <n v="62"/>
    <n v="39.4"/>
    <n v="28"/>
    <n v="0"/>
    <n v="1103.2"/>
    <n v="1103.2"/>
    <n v="413.00000000000011"/>
    <d v="1996-10-28T00:00:00"/>
    <s v="MEREP"/>
    <x v="85"/>
    <x v="9"/>
    <x v="26"/>
  </r>
  <r>
    <n v="10338"/>
    <n v="17"/>
    <n v="31.2"/>
    <n v="20"/>
    <n v="0"/>
    <n v="624"/>
    <n v="624"/>
    <n v="234"/>
    <d v="1996-10-25T00:00:00"/>
    <s v="OLDWO"/>
    <x v="23"/>
    <x v="1"/>
    <x v="13"/>
  </r>
  <r>
    <n v="10338"/>
    <n v="30"/>
    <n v="20.7"/>
    <n v="15"/>
    <n v="0"/>
    <n v="310.5"/>
    <n v="310.5"/>
    <n v="116.32499999999999"/>
    <d v="1996-10-25T00:00:00"/>
    <s v="OLDWO"/>
    <x v="23"/>
    <x v="1"/>
    <x v="53"/>
  </r>
  <r>
    <n v="10337"/>
    <n v="23"/>
    <n v="7.2"/>
    <n v="40"/>
    <n v="0"/>
    <n v="288"/>
    <n v="288"/>
    <n v="108"/>
    <d v="1996-10-24T00:00:00"/>
    <s v="FRANK"/>
    <x v="34"/>
    <x v="4"/>
    <x v="54"/>
  </r>
  <r>
    <n v="10337"/>
    <n v="26"/>
    <n v="24.9"/>
    <n v="24"/>
    <n v="0"/>
    <n v="597.59999999999991"/>
    <n v="597.59999999999991"/>
    <n v="222.83999999999992"/>
    <d v="1996-10-24T00:00:00"/>
    <s v="FRANK"/>
    <x v="34"/>
    <x v="4"/>
    <x v="25"/>
  </r>
  <r>
    <n v="10337"/>
    <n v="36"/>
    <n v="15.2"/>
    <n v="20"/>
    <n v="0"/>
    <n v="304"/>
    <n v="304"/>
    <n v="114"/>
    <d v="1996-10-24T00:00:00"/>
    <s v="FRANK"/>
    <x v="34"/>
    <x v="4"/>
    <x v="11"/>
  </r>
  <r>
    <n v="10337"/>
    <n v="37"/>
    <n v="20.8"/>
    <n v="28"/>
    <n v="0"/>
    <n v="582.4"/>
    <n v="582.4"/>
    <n v="218.39999999999998"/>
    <d v="1996-10-24T00:00:00"/>
    <s v="FRANK"/>
    <x v="34"/>
    <x v="4"/>
    <x v="68"/>
  </r>
  <r>
    <n v="10337"/>
    <n v="72"/>
    <n v="27.8"/>
    <n v="25"/>
    <n v="0"/>
    <n v="695"/>
    <n v="695"/>
    <n v="260.00000000000006"/>
    <d v="1996-10-24T00:00:00"/>
    <s v="FRANK"/>
    <x v="34"/>
    <x v="4"/>
    <x v="49"/>
  </r>
  <r>
    <n v="10336"/>
    <n v="4"/>
    <n v="17.600000000000001"/>
    <n v="18"/>
    <n v="0.10000000149011611"/>
    <n v="285.11999952793121"/>
    <n v="256.60799915027616"/>
    <n v="58.607999150276157"/>
    <d v="1996-10-23T00:00:00"/>
    <s v="PRINI"/>
    <x v="37"/>
    <x v="18"/>
    <x v="60"/>
  </r>
  <r>
    <n v="10335"/>
    <n v="2"/>
    <n v="15.2"/>
    <n v="7"/>
    <n v="0.20000000298023221"/>
    <n v="85.119999682903284"/>
    <n v="68.095999492645262"/>
    <n v="1.5959994926452623"/>
    <d v="1996-10-22T00:00:00"/>
    <s v="HUNGO"/>
    <x v="5"/>
    <x v="5"/>
    <x v="3"/>
  </r>
  <r>
    <n v="10335"/>
    <n v="31"/>
    <n v="10"/>
    <n v="25"/>
    <n v="0.20000000298023221"/>
    <n v="199.99999925494191"/>
    <n v="159.99999880790708"/>
    <n v="3.7499988079070761"/>
    <d v="1996-10-22T00:00:00"/>
    <s v="HUNGO"/>
    <x v="5"/>
    <x v="5"/>
    <x v="52"/>
  </r>
  <r>
    <n v="10335"/>
    <n v="32"/>
    <n v="25.6"/>
    <n v="6"/>
    <n v="0.20000000298023221"/>
    <n v="122.87999954223631"/>
    <n v="98.303999267578106"/>
    <n v="2.3039992675781065"/>
    <d v="1996-10-22T00:00:00"/>
    <s v="HUNGO"/>
    <x v="5"/>
    <x v="5"/>
    <x v="29"/>
  </r>
  <r>
    <n v="10335"/>
    <n v="51"/>
    <n v="42.4"/>
    <n v="48"/>
    <n v="0.20000000298023221"/>
    <n v="1628.1599939346311"/>
    <n v="1302.5279902954101"/>
    <n v="30.527990295410063"/>
    <d v="1996-10-22T00:00:00"/>
    <s v="HUNGO"/>
    <x v="5"/>
    <x v="5"/>
    <x v="34"/>
  </r>
  <r>
    <n v="10334"/>
    <n v="52"/>
    <n v="5.6"/>
    <n v="8"/>
    <n v="0"/>
    <n v="44.8"/>
    <n v="44.8"/>
    <n v="16.799999999999997"/>
    <d v="1996-10-21T00:00:00"/>
    <s v="VICTE"/>
    <x v="75"/>
    <x v="8"/>
    <x v="41"/>
  </r>
  <r>
    <n v="10334"/>
    <n v="68"/>
    <n v="10"/>
    <n v="10"/>
    <n v="0"/>
    <n v="100"/>
    <n v="100"/>
    <n v="37.5"/>
    <d v="1996-10-21T00:00:00"/>
    <s v="VICTE"/>
    <x v="75"/>
    <x v="8"/>
    <x v="18"/>
  </r>
  <r>
    <n v="10333"/>
    <n v="14"/>
    <n v="18.600000000000001"/>
    <n v="10"/>
    <n v="0"/>
    <n v="186"/>
    <n v="186"/>
    <n v="69.75"/>
    <d v="1996-10-18T00:00:00"/>
    <s v="WARTH"/>
    <x v="26"/>
    <x v="16"/>
    <x v="72"/>
  </r>
  <r>
    <n v="10333"/>
    <n v="21"/>
    <n v="8"/>
    <n v="10"/>
    <n v="0.10000000149011611"/>
    <n v="71.99999988079071"/>
    <n v="64.799999785423282"/>
    <n v="14.799999785423282"/>
    <d v="1996-10-18T00:00:00"/>
    <s v="WARTH"/>
    <x v="26"/>
    <x v="16"/>
    <x v="47"/>
  </r>
  <r>
    <n v="10333"/>
    <n v="71"/>
    <n v="17.2"/>
    <n v="40"/>
    <n v="0.10000000149011611"/>
    <n v="619.19999897480011"/>
    <n v="557.27999815464023"/>
    <n v="127.27999815464023"/>
    <d v="1996-10-18T00:00:00"/>
    <s v="WARTH"/>
    <x v="26"/>
    <x v="16"/>
    <x v="22"/>
  </r>
  <r>
    <n v="10332"/>
    <n v="18"/>
    <n v="50"/>
    <n v="40"/>
    <n v="0.20000000298023221"/>
    <n v="1599.999994039536"/>
    <n v="1279.9999904632573"/>
    <n v="29.999990463257291"/>
    <d v="1996-10-17T00:00:00"/>
    <s v="MEREP"/>
    <x v="85"/>
    <x v="9"/>
    <x v="20"/>
  </r>
  <r>
    <n v="10332"/>
    <n v="42"/>
    <n v="11.2"/>
    <n v="10"/>
    <n v="0.20000000298023221"/>
    <n v="89.599999666213989"/>
    <n v="71.679999465942387"/>
    <n v="1.6799994659423874"/>
    <d v="1996-10-17T00:00:00"/>
    <s v="MEREP"/>
    <x v="85"/>
    <x v="9"/>
    <x v="45"/>
  </r>
  <r>
    <n v="10332"/>
    <n v="47"/>
    <n v="7.6"/>
    <n v="16"/>
    <n v="0.20000000298023221"/>
    <n v="97.279999637603751"/>
    <n v="77.823999420166004"/>
    <n v="1.8239994201660039"/>
    <d v="1996-10-17T00:00:00"/>
    <s v="MEREP"/>
    <x v="85"/>
    <x v="9"/>
    <x v="65"/>
  </r>
  <r>
    <n v="10331"/>
    <n v="54"/>
    <n v="5.9"/>
    <n v="15"/>
    <n v="0"/>
    <n v="88.5"/>
    <n v="88.5"/>
    <n v="32.625"/>
    <d v="1996-10-16T00:00:00"/>
    <s v="BONAP"/>
    <x v="59"/>
    <x v="8"/>
    <x v="46"/>
  </r>
  <r>
    <n v="10330"/>
    <n v="26"/>
    <n v="24.9"/>
    <n v="50"/>
    <n v="0.15000000596046451"/>
    <n v="1058.249992579222"/>
    <n v="899.51248738467712"/>
    <n v="118.76248738467712"/>
    <d v="1996-10-16T00:00:00"/>
    <s v="LILAS"/>
    <x v="43"/>
    <x v="10"/>
    <x v="25"/>
  </r>
  <r>
    <n v="10330"/>
    <n v="72"/>
    <n v="27.8"/>
    <n v="25"/>
    <n v="0.15000000596046451"/>
    <n v="590.74999585747719"/>
    <n v="502.13749295771123"/>
    <n v="67.137492957711288"/>
    <d v="1996-10-16T00:00:00"/>
    <s v="LILAS"/>
    <x v="43"/>
    <x v="10"/>
    <x v="49"/>
  </r>
  <r>
    <n v="10329"/>
    <n v="19"/>
    <n v="7.3"/>
    <n v="10"/>
    <n v="5.000000074505806E-2"/>
    <n v="69.349999945610762"/>
    <n v="65.882499896660448"/>
    <n v="19.882499896660448"/>
    <d v="1996-10-15T00:00:00"/>
    <s v="SPLIR"/>
    <x v="49"/>
    <x v="1"/>
    <x v="8"/>
  </r>
  <r>
    <n v="10329"/>
    <n v="30"/>
    <n v="20.7"/>
    <n v="8"/>
    <n v="5.000000074505806E-2"/>
    <n v="157.3199998766184"/>
    <n v="149.45399976557493"/>
    <n v="45.893999765574932"/>
    <d v="1996-10-15T00:00:00"/>
    <s v="SPLIR"/>
    <x v="49"/>
    <x v="1"/>
    <x v="53"/>
  </r>
  <r>
    <n v="10329"/>
    <n v="38"/>
    <n v="210.8"/>
    <n v="20"/>
    <n v="5.000000074505806E-2"/>
    <n v="4005.1999968588352"/>
    <n v="3804.9399940317871"/>
    <n v="1169.9399940317871"/>
    <d v="1996-10-15T00:00:00"/>
    <s v="SPLIR"/>
    <x v="49"/>
    <x v="1"/>
    <x v="12"/>
  </r>
  <r>
    <n v="10329"/>
    <n v="56"/>
    <n v="30.4"/>
    <n v="12"/>
    <n v="5.000000074505806E-2"/>
    <n v="346.5599997282028"/>
    <n v="329.23199948358535"/>
    <n v="101.23199948358535"/>
    <d v="1996-10-15T00:00:00"/>
    <s v="SPLIR"/>
    <x v="49"/>
    <x v="1"/>
    <x v="36"/>
  </r>
  <r>
    <n v="10328"/>
    <n v="59"/>
    <n v="44"/>
    <n v="9"/>
    <n v="0"/>
    <n v="396"/>
    <n v="396"/>
    <n v="148.5"/>
    <d v="1996-10-14T00:00:00"/>
    <s v="FURIB"/>
    <x v="54"/>
    <x v="18"/>
    <x v="5"/>
  </r>
  <r>
    <n v="10328"/>
    <n v="65"/>
    <n v="16.8"/>
    <n v="40"/>
    <n v="0"/>
    <n v="672"/>
    <n v="672"/>
    <n v="251"/>
    <d v="1996-10-14T00:00:00"/>
    <s v="FURIB"/>
    <x v="54"/>
    <x v="18"/>
    <x v="40"/>
  </r>
  <r>
    <n v="10328"/>
    <n v="68"/>
    <n v="10"/>
    <n v="10"/>
    <n v="0"/>
    <n v="100"/>
    <n v="100"/>
    <n v="37.5"/>
    <d v="1996-10-14T00:00:00"/>
    <s v="FURIB"/>
    <x v="54"/>
    <x v="18"/>
    <x v="18"/>
  </r>
  <r>
    <n v="10327"/>
    <n v="2"/>
    <n v="15.2"/>
    <n v="25"/>
    <n v="0.20000000298023221"/>
    <n v="303.99999886751169"/>
    <n v="243.19999818801875"/>
    <n v="5.6999981880187534"/>
    <d v="1996-10-11T00:00:00"/>
    <s v="FOLKO"/>
    <x v="22"/>
    <x v="15"/>
    <x v="3"/>
  </r>
  <r>
    <n v="10327"/>
    <n v="11"/>
    <n v="16.8"/>
    <n v="50"/>
    <n v="0.20000000298023221"/>
    <n v="671.99999749660492"/>
    <n v="537.59999599456785"/>
    <n v="12.599995994567848"/>
    <d v="1996-10-11T00:00:00"/>
    <s v="FOLKO"/>
    <x v="22"/>
    <x v="15"/>
    <x v="14"/>
  </r>
  <r>
    <n v="10327"/>
    <n v="30"/>
    <n v="20.7"/>
    <n v="35"/>
    <n v="0.20000000298023221"/>
    <n v="579.59999784082174"/>
    <n v="463.67999654531479"/>
    <n v="10.604996545314805"/>
    <d v="1996-10-11T00:00:00"/>
    <s v="FOLKO"/>
    <x v="22"/>
    <x v="15"/>
    <x v="53"/>
  </r>
  <r>
    <n v="10327"/>
    <n v="58"/>
    <n v="10.6"/>
    <n v="30"/>
    <n v="0.20000000298023221"/>
    <n v="254.39999905228609"/>
    <n v="203.51999848365779"/>
    <n v="4.7699984836577869"/>
    <d v="1996-10-11T00:00:00"/>
    <s v="FOLKO"/>
    <x v="22"/>
    <x v="15"/>
    <x v="56"/>
  </r>
  <r>
    <n v="10326"/>
    <n v="4"/>
    <n v="17.600000000000001"/>
    <n v="24"/>
    <n v="0"/>
    <n v="422.4"/>
    <n v="422.4"/>
    <n v="158.39999999999998"/>
    <d v="1996-10-10T00:00:00"/>
    <s v="BOLID"/>
    <x v="52"/>
    <x v="14"/>
    <x v="60"/>
  </r>
  <r>
    <n v="10326"/>
    <n v="57"/>
    <n v="15.6"/>
    <n v="16"/>
    <n v="0"/>
    <n v="249.6"/>
    <n v="249.6"/>
    <n v="93.6"/>
    <d v="1996-10-10T00:00:00"/>
    <s v="BOLID"/>
    <x v="52"/>
    <x v="14"/>
    <x v="42"/>
  </r>
  <r>
    <n v="10326"/>
    <n v="75"/>
    <n v="6.2"/>
    <n v="50"/>
    <n v="0"/>
    <n v="310"/>
    <n v="310"/>
    <n v="116.25"/>
    <d v="1996-10-10T00:00:00"/>
    <s v="BOLID"/>
    <x v="52"/>
    <x v="14"/>
    <x v="62"/>
  </r>
  <r>
    <n v="10325"/>
    <n v="6"/>
    <n v="20"/>
    <n v="6"/>
    <n v="0"/>
    <n v="120"/>
    <n v="120"/>
    <n v="45"/>
    <d v="1996-10-09T00:00:00"/>
    <s v="KOENE"/>
    <x v="9"/>
    <x v="4"/>
    <x v="63"/>
  </r>
  <r>
    <n v="10325"/>
    <n v="13"/>
    <n v="4.8"/>
    <n v="12"/>
    <n v="0"/>
    <n v="57.599999999999987"/>
    <n v="57.599999999999987"/>
    <n v="21.599999999999987"/>
    <d v="1996-10-09T00:00:00"/>
    <s v="KOENE"/>
    <x v="9"/>
    <x v="4"/>
    <x v="4"/>
  </r>
  <r>
    <n v="10325"/>
    <n v="14"/>
    <n v="18.600000000000001"/>
    <n v="9"/>
    <n v="0"/>
    <n v="167.4"/>
    <n v="167.4"/>
    <n v="62.775000000000006"/>
    <d v="1996-10-09T00:00:00"/>
    <s v="KOENE"/>
    <x v="9"/>
    <x v="4"/>
    <x v="72"/>
  </r>
  <r>
    <n v="10325"/>
    <n v="31"/>
    <n v="10"/>
    <n v="4"/>
    <n v="0"/>
    <n v="40"/>
    <n v="40"/>
    <n v="15"/>
    <d v="1996-10-09T00:00:00"/>
    <s v="KOENE"/>
    <x v="9"/>
    <x v="4"/>
    <x v="52"/>
  </r>
  <r>
    <n v="10325"/>
    <n v="72"/>
    <n v="27.8"/>
    <n v="40"/>
    <n v="0"/>
    <n v="1112"/>
    <n v="1112"/>
    <n v="416"/>
    <d v="1996-10-09T00:00:00"/>
    <s v="KOENE"/>
    <x v="9"/>
    <x v="4"/>
    <x v="49"/>
  </r>
  <r>
    <n v="10324"/>
    <n v="16"/>
    <n v="13.9"/>
    <n v="21"/>
    <n v="0.15000000596046451"/>
    <n v="248.11499826014051"/>
    <n v="210.89774704223879"/>
    <n v="27.672747042238797"/>
    <d v="1996-10-08T00:00:00"/>
    <s v="SAVEA"/>
    <x v="1"/>
    <x v="1"/>
    <x v="6"/>
  </r>
  <r>
    <n v="10324"/>
    <n v="35"/>
    <n v="14.4"/>
    <n v="70"/>
    <n v="0.15000000596046451"/>
    <n v="856.79999399185181"/>
    <n v="728.27998978614812"/>
    <n v="98.279989786148121"/>
    <d v="1996-10-08T00:00:00"/>
    <s v="SAVEA"/>
    <x v="1"/>
    <x v="1"/>
    <x v="33"/>
  </r>
  <r>
    <n v="10324"/>
    <n v="46"/>
    <n v="9.6"/>
    <n v="30"/>
    <n v="0"/>
    <n v="288"/>
    <n v="288"/>
    <n v="108"/>
    <d v="1996-10-08T00:00:00"/>
    <s v="SAVEA"/>
    <x v="1"/>
    <x v="1"/>
    <x v="59"/>
  </r>
  <r>
    <n v="10324"/>
    <n v="59"/>
    <n v="44"/>
    <n v="40"/>
    <n v="0.15000000596046451"/>
    <n v="1495.999989509583"/>
    <n v="1271.5999821662908"/>
    <n v="171.59998216629083"/>
    <d v="1996-10-08T00:00:00"/>
    <s v="SAVEA"/>
    <x v="1"/>
    <x v="1"/>
    <x v="5"/>
  </r>
  <r>
    <n v="10324"/>
    <n v="63"/>
    <n v="35.1"/>
    <n v="80"/>
    <n v="0.15000000596046451"/>
    <n v="2386.7999832630162"/>
    <n v="2028.7799715471272"/>
    <n v="272.77997154712716"/>
    <d v="1996-10-08T00:00:00"/>
    <s v="SAVEA"/>
    <x v="1"/>
    <x v="1"/>
    <x v="35"/>
  </r>
  <r>
    <n v="10323"/>
    <n v="15"/>
    <n v="12.4"/>
    <n v="5"/>
    <n v="0"/>
    <n v="62"/>
    <n v="62"/>
    <n v="23.25"/>
    <d v="1996-10-07T00:00:00"/>
    <s v="KOENE"/>
    <x v="9"/>
    <x v="4"/>
    <x v="76"/>
  </r>
  <r>
    <n v="10323"/>
    <n v="25"/>
    <n v="11.2"/>
    <n v="4"/>
    <n v="0"/>
    <n v="44.8"/>
    <n v="44.8"/>
    <n v="16.799999999999997"/>
    <d v="1996-10-07T00:00:00"/>
    <s v="KOENE"/>
    <x v="9"/>
    <x v="4"/>
    <x v="24"/>
  </r>
  <r>
    <n v="10323"/>
    <n v="39"/>
    <n v="14.4"/>
    <n v="4"/>
    <n v="0"/>
    <n v="57.6"/>
    <n v="57.6"/>
    <n v="21.6"/>
    <d v="1996-10-07T00:00:00"/>
    <s v="KOENE"/>
    <x v="9"/>
    <x v="4"/>
    <x v="0"/>
  </r>
  <r>
    <n v="10322"/>
    <n v="52"/>
    <n v="5.6"/>
    <n v="20"/>
    <n v="0"/>
    <n v="112"/>
    <n v="112"/>
    <n v="42"/>
    <d v="1996-10-04T00:00:00"/>
    <s v="PERIC"/>
    <x v="44"/>
    <x v="0"/>
    <x v="41"/>
  </r>
  <r>
    <n v="10321"/>
    <n v="35"/>
    <n v="14.4"/>
    <n v="10"/>
    <n v="0"/>
    <n v="144"/>
    <n v="144"/>
    <n v="54"/>
    <d v="1996-10-03T00:00:00"/>
    <s v="ISLAT"/>
    <x v="63"/>
    <x v="2"/>
    <x v="33"/>
  </r>
  <r>
    <n v="10320"/>
    <n v="71"/>
    <n v="17.2"/>
    <n v="30"/>
    <n v="0"/>
    <n v="516"/>
    <n v="516"/>
    <n v="193.5"/>
    <d v="1996-10-03T00:00:00"/>
    <s v="WARTH"/>
    <x v="26"/>
    <x v="16"/>
    <x v="22"/>
  </r>
  <r>
    <n v="10319"/>
    <n v="17"/>
    <n v="31.2"/>
    <n v="8"/>
    <n v="0"/>
    <n v="249.6"/>
    <n v="249.6"/>
    <n v="93.6"/>
    <d v="1996-10-02T00:00:00"/>
    <s v="TORTU"/>
    <x v="0"/>
    <x v="0"/>
    <x v="13"/>
  </r>
  <r>
    <n v="10319"/>
    <n v="28"/>
    <n v="36.4"/>
    <n v="14"/>
    <n v="0"/>
    <n v="509.6"/>
    <n v="509.6"/>
    <n v="190.40000000000003"/>
    <d v="1996-10-02T00:00:00"/>
    <s v="TORTU"/>
    <x v="0"/>
    <x v="0"/>
    <x v="66"/>
  </r>
  <r>
    <n v="10319"/>
    <n v="76"/>
    <n v="14.4"/>
    <n v="30"/>
    <n v="0"/>
    <n v="432"/>
    <n v="432"/>
    <n v="162"/>
    <d v="1996-10-02T00:00:00"/>
    <s v="TORTU"/>
    <x v="0"/>
    <x v="0"/>
    <x v="43"/>
  </r>
  <r>
    <n v="10318"/>
    <n v="41"/>
    <n v="7.7"/>
    <n v="20"/>
    <n v="0"/>
    <n v="154"/>
    <n v="154"/>
    <n v="57.5"/>
    <d v="1996-10-01T00:00:00"/>
    <s v="ISLAT"/>
    <x v="63"/>
    <x v="2"/>
    <x v="2"/>
  </r>
  <r>
    <n v="10318"/>
    <n v="76"/>
    <n v="14.4"/>
    <n v="6"/>
    <n v="0"/>
    <n v="86.4"/>
    <n v="86.4"/>
    <n v="32.400000000000006"/>
    <d v="1996-10-01T00:00:00"/>
    <s v="ISLAT"/>
    <x v="63"/>
    <x v="2"/>
    <x v="43"/>
  </r>
  <r>
    <n v="10317"/>
    <n v="1"/>
    <n v="14.4"/>
    <n v="20"/>
    <n v="0"/>
    <n v="288"/>
    <n v="288"/>
    <n v="108"/>
    <d v="1996-09-30T00:00:00"/>
    <s v="LONEP"/>
    <x v="28"/>
    <x v="1"/>
    <x v="1"/>
  </r>
  <r>
    <n v="10316"/>
    <n v="41"/>
    <n v="7.7"/>
    <n v="10"/>
    <n v="0"/>
    <n v="77"/>
    <n v="77"/>
    <n v="28.75"/>
    <d v="1996-09-27T00:00:00"/>
    <s v="RATTC"/>
    <x v="42"/>
    <x v="1"/>
    <x v="2"/>
  </r>
  <r>
    <n v="10316"/>
    <n v="62"/>
    <n v="39.4"/>
    <n v="70"/>
    <n v="0"/>
    <n v="2758"/>
    <n v="2758"/>
    <n v="1032.5"/>
    <d v="1996-09-27T00:00:00"/>
    <s v="RATTC"/>
    <x v="42"/>
    <x v="1"/>
    <x v="26"/>
  </r>
  <r>
    <n v="10315"/>
    <n v="34"/>
    <n v="11.2"/>
    <n v="14"/>
    <n v="0"/>
    <n v="156.80000000000001"/>
    <n v="156.80000000000001"/>
    <n v="58.800000000000011"/>
    <d v="1996-09-26T00:00:00"/>
    <s v="ISLAT"/>
    <x v="63"/>
    <x v="2"/>
    <x v="9"/>
  </r>
  <r>
    <n v="10315"/>
    <n v="70"/>
    <n v="12"/>
    <n v="30"/>
    <n v="0"/>
    <n v="360"/>
    <n v="360"/>
    <n v="135"/>
    <d v="1996-09-26T00:00:00"/>
    <s v="ISLAT"/>
    <x v="63"/>
    <x v="2"/>
    <x v="39"/>
  </r>
  <r>
    <n v="10314"/>
    <n v="32"/>
    <n v="25.6"/>
    <n v="40"/>
    <n v="0.10000000149011611"/>
    <n v="921.59999847412109"/>
    <n v="829.43999725341791"/>
    <n v="189.43999725341791"/>
    <d v="1996-09-25T00:00:00"/>
    <s v="RATTC"/>
    <x v="42"/>
    <x v="1"/>
    <x v="29"/>
  </r>
  <r>
    <n v="10314"/>
    <n v="58"/>
    <n v="10.6"/>
    <n v="30"/>
    <n v="0.10000000149011611"/>
    <n v="286.19999952614307"/>
    <n v="257.57999914705755"/>
    <n v="58.829999147057549"/>
    <d v="1996-09-25T00:00:00"/>
    <s v="RATTC"/>
    <x v="42"/>
    <x v="1"/>
    <x v="56"/>
  </r>
  <r>
    <n v="10314"/>
    <n v="62"/>
    <n v="39.4"/>
    <n v="25"/>
    <n v="0.10000000149011611"/>
    <n v="886.49999853223562"/>
    <n v="797.8499973580241"/>
    <n v="181.5999973580241"/>
    <d v="1996-09-25T00:00:00"/>
    <s v="RATTC"/>
    <x v="42"/>
    <x v="1"/>
    <x v="26"/>
  </r>
  <r>
    <n v="10313"/>
    <n v="36"/>
    <n v="15.2"/>
    <n v="12"/>
    <n v="0"/>
    <n v="182.4"/>
    <n v="182.4"/>
    <n v="68.400000000000006"/>
    <d v="1996-09-24T00:00:00"/>
    <s v="QUICK"/>
    <x v="25"/>
    <x v="4"/>
    <x v="11"/>
  </r>
  <r>
    <n v="10312"/>
    <n v="28"/>
    <n v="36.4"/>
    <n v="4"/>
    <n v="0"/>
    <n v="145.6"/>
    <n v="145.6"/>
    <n v="54.399999999999991"/>
    <d v="1996-09-23T00:00:00"/>
    <s v="WANDK"/>
    <x v="13"/>
    <x v="4"/>
    <x v="66"/>
  </r>
  <r>
    <n v="10312"/>
    <n v="43"/>
    <n v="36.799999999999997"/>
    <n v="24"/>
    <n v="0"/>
    <n v="883.19999999999993"/>
    <n v="883.19999999999993"/>
    <n v="331.19999999999993"/>
    <d v="1996-09-23T00:00:00"/>
    <s v="WANDK"/>
    <x v="13"/>
    <x v="4"/>
    <x v="28"/>
  </r>
  <r>
    <n v="10312"/>
    <n v="53"/>
    <n v="26.2"/>
    <n v="20"/>
    <n v="0"/>
    <n v="524"/>
    <n v="524"/>
    <n v="196"/>
    <d v="1996-09-23T00:00:00"/>
    <s v="WANDK"/>
    <x v="13"/>
    <x v="4"/>
    <x v="16"/>
  </r>
  <r>
    <n v="10312"/>
    <n v="75"/>
    <n v="6.2"/>
    <n v="10"/>
    <n v="0"/>
    <n v="62"/>
    <n v="62"/>
    <n v="23.25"/>
    <d v="1996-09-23T00:00:00"/>
    <s v="WANDK"/>
    <x v="13"/>
    <x v="4"/>
    <x v="62"/>
  </r>
  <r>
    <n v="10311"/>
    <n v="42"/>
    <n v="11.2"/>
    <n v="6"/>
    <n v="0"/>
    <n v="67.199999999999989"/>
    <n v="67.199999999999989"/>
    <n v="25.199999999999989"/>
    <d v="1996-09-20T00:00:00"/>
    <s v="DUMON"/>
    <x v="69"/>
    <x v="8"/>
    <x v="45"/>
  </r>
  <r>
    <n v="10311"/>
    <n v="69"/>
    <n v="28.8"/>
    <n v="7"/>
    <n v="0"/>
    <n v="201.6"/>
    <n v="201.6"/>
    <n v="75.599999999999994"/>
    <d v="1996-09-20T00:00:00"/>
    <s v="DUMON"/>
    <x v="69"/>
    <x v="8"/>
    <x v="44"/>
  </r>
  <r>
    <n v="10310"/>
    <n v="16"/>
    <n v="13.9"/>
    <n v="10"/>
    <n v="0"/>
    <n v="139"/>
    <n v="139"/>
    <n v="51.75"/>
    <d v="1996-09-20T00:00:00"/>
    <s v="THEBI"/>
    <x v="46"/>
    <x v="1"/>
    <x v="6"/>
  </r>
  <r>
    <n v="10310"/>
    <n v="62"/>
    <n v="39.4"/>
    <n v="5"/>
    <n v="0"/>
    <n v="197"/>
    <n v="197"/>
    <n v="73.75"/>
    <d v="1996-09-20T00:00:00"/>
    <s v="THEBI"/>
    <x v="46"/>
    <x v="1"/>
    <x v="26"/>
  </r>
  <r>
    <n v="10309"/>
    <n v="4"/>
    <n v="17.600000000000001"/>
    <n v="20"/>
    <n v="0"/>
    <n v="352"/>
    <n v="352"/>
    <n v="132"/>
    <d v="1996-09-19T00:00:00"/>
    <s v="HUNGO"/>
    <x v="5"/>
    <x v="5"/>
    <x v="60"/>
  </r>
  <r>
    <n v="10309"/>
    <n v="6"/>
    <n v="20"/>
    <n v="30"/>
    <n v="0"/>
    <n v="600"/>
    <n v="600"/>
    <n v="225"/>
    <d v="1996-09-19T00:00:00"/>
    <s v="HUNGO"/>
    <x v="5"/>
    <x v="5"/>
    <x v="63"/>
  </r>
  <r>
    <n v="10309"/>
    <n v="42"/>
    <n v="11.2"/>
    <n v="2"/>
    <n v="0"/>
    <n v="22.4"/>
    <n v="22.4"/>
    <n v="8.3999999999999986"/>
    <d v="1996-09-19T00:00:00"/>
    <s v="HUNGO"/>
    <x v="5"/>
    <x v="5"/>
    <x v="45"/>
  </r>
  <r>
    <n v="10309"/>
    <n v="43"/>
    <n v="36.799999999999997"/>
    <n v="20"/>
    <n v="0"/>
    <n v="736"/>
    <n v="736"/>
    <n v="276"/>
    <d v="1996-09-19T00:00:00"/>
    <s v="HUNGO"/>
    <x v="5"/>
    <x v="5"/>
    <x v="28"/>
  </r>
  <r>
    <n v="10309"/>
    <n v="71"/>
    <n v="17.2"/>
    <n v="3"/>
    <n v="0"/>
    <n v="51.599999999999987"/>
    <n v="51.599999999999987"/>
    <n v="19.349999999999987"/>
    <d v="1996-09-19T00:00:00"/>
    <s v="HUNGO"/>
    <x v="5"/>
    <x v="5"/>
    <x v="22"/>
  </r>
  <r>
    <n v="10308"/>
    <n v="69"/>
    <n v="28.8"/>
    <n v="1"/>
    <n v="0"/>
    <n v="28.8"/>
    <n v="28.8"/>
    <n v="10.8"/>
    <d v="1996-09-18T00:00:00"/>
    <s v="ANATR"/>
    <x v="65"/>
    <x v="0"/>
    <x v="44"/>
  </r>
  <r>
    <n v="10308"/>
    <n v="70"/>
    <n v="12"/>
    <n v="5"/>
    <n v="0"/>
    <n v="60"/>
    <n v="60"/>
    <n v="22.5"/>
    <d v="1996-09-18T00:00:00"/>
    <s v="ANATR"/>
    <x v="65"/>
    <x v="0"/>
    <x v="39"/>
  </r>
  <r>
    <n v="10307"/>
    <n v="62"/>
    <n v="39.4"/>
    <n v="10"/>
    <n v="0"/>
    <n v="394"/>
    <n v="394"/>
    <n v="147.5"/>
    <d v="1996-09-17T00:00:00"/>
    <s v="LONEP"/>
    <x v="28"/>
    <x v="1"/>
    <x v="26"/>
  </r>
  <r>
    <n v="10307"/>
    <n v="68"/>
    <n v="10"/>
    <n v="3"/>
    <n v="0"/>
    <n v="30"/>
    <n v="30"/>
    <n v="11.25"/>
    <d v="1996-09-17T00:00:00"/>
    <s v="LONEP"/>
    <x v="28"/>
    <x v="1"/>
    <x v="18"/>
  </r>
  <r>
    <n v="10306"/>
    <n v="30"/>
    <n v="20.7"/>
    <n v="10"/>
    <n v="0"/>
    <n v="207"/>
    <n v="207"/>
    <n v="77.550000000000011"/>
    <d v="1996-09-16T00:00:00"/>
    <s v="ROMEY"/>
    <x v="33"/>
    <x v="14"/>
    <x v="53"/>
  </r>
  <r>
    <n v="10306"/>
    <n v="53"/>
    <n v="26.2"/>
    <n v="10"/>
    <n v="0"/>
    <n v="262"/>
    <n v="262"/>
    <n v="98"/>
    <d v="1996-09-16T00:00:00"/>
    <s v="ROMEY"/>
    <x v="33"/>
    <x v="14"/>
    <x v="16"/>
  </r>
  <r>
    <n v="10306"/>
    <n v="54"/>
    <n v="5.9"/>
    <n v="5"/>
    <n v="0"/>
    <n v="29.5"/>
    <n v="29.5"/>
    <n v="10.875"/>
    <d v="1996-09-16T00:00:00"/>
    <s v="ROMEY"/>
    <x v="33"/>
    <x v="14"/>
    <x v="46"/>
  </r>
  <r>
    <n v="10305"/>
    <n v="18"/>
    <n v="50"/>
    <n v="25"/>
    <n v="0.10000000149011611"/>
    <n v="1124.9999981373551"/>
    <n v="1012.499996647239"/>
    <n v="231.24999664723896"/>
    <d v="1996-09-13T00:00:00"/>
    <s v="OLDWO"/>
    <x v="23"/>
    <x v="1"/>
    <x v="20"/>
  </r>
  <r>
    <n v="10305"/>
    <n v="29"/>
    <n v="99"/>
    <n v="25"/>
    <n v="0.10000000149011611"/>
    <n v="2227.4999963119631"/>
    <n v="2004.7499933615331"/>
    <n v="457.37499336153314"/>
    <d v="1996-09-13T00:00:00"/>
    <s v="OLDWO"/>
    <x v="23"/>
    <x v="1"/>
    <x v="23"/>
  </r>
  <r>
    <n v="10305"/>
    <n v="39"/>
    <n v="14.4"/>
    <n v="30"/>
    <n v="0.10000000149011611"/>
    <n v="388.79999935626978"/>
    <n v="349.91999884128563"/>
    <n v="79.919998841285633"/>
    <d v="1996-09-13T00:00:00"/>
    <s v="OLDWO"/>
    <x v="23"/>
    <x v="1"/>
    <x v="0"/>
  </r>
  <r>
    <n v="10304"/>
    <n v="49"/>
    <n v="16"/>
    <n v="30"/>
    <n v="0"/>
    <n v="480"/>
    <n v="480"/>
    <n v="180"/>
    <d v="1996-09-12T00:00:00"/>
    <s v="TORTU"/>
    <x v="0"/>
    <x v="0"/>
    <x v="67"/>
  </r>
  <r>
    <n v="10304"/>
    <n v="59"/>
    <n v="44"/>
    <n v="10"/>
    <n v="0"/>
    <n v="440"/>
    <n v="440"/>
    <n v="165"/>
    <d v="1996-09-12T00:00:00"/>
    <s v="TORTU"/>
    <x v="0"/>
    <x v="0"/>
    <x v="5"/>
  </r>
  <r>
    <n v="10304"/>
    <n v="71"/>
    <n v="17.2"/>
    <n v="2"/>
    <n v="0"/>
    <n v="34.4"/>
    <n v="34.4"/>
    <n v="12.899999999999999"/>
    <d v="1996-09-12T00:00:00"/>
    <s v="TORTU"/>
    <x v="0"/>
    <x v="0"/>
    <x v="22"/>
  </r>
  <r>
    <n v="10303"/>
    <n v="40"/>
    <n v="14.7"/>
    <n v="40"/>
    <n v="0.10000000149011611"/>
    <n v="529.19999912381172"/>
    <n v="476.27999842286113"/>
    <n v="108.27999842286113"/>
    <d v="1996-09-11T00:00:00"/>
    <s v="GODOS"/>
    <x v="21"/>
    <x v="14"/>
    <x v="27"/>
  </r>
  <r>
    <n v="10303"/>
    <n v="65"/>
    <n v="16.8"/>
    <n v="30"/>
    <n v="0.10000000149011611"/>
    <n v="453.59999924898148"/>
    <n v="408.23999864816665"/>
    <n v="92.489998648166647"/>
    <d v="1996-09-11T00:00:00"/>
    <s v="GODOS"/>
    <x v="21"/>
    <x v="14"/>
    <x v="40"/>
  </r>
  <r>
    <n v="10303"/>
    <n v="68"/>
    <n v="10"/>
    <n v="15"/>
    <n v="0.10000000149011611"/>
    <n v="134.99999977648261"/>
    <n v="121.49999959766868"/>
    <n v="27.749999597668676"/>
    <d v="1996-09-11T00:00:00"/>
    <s v="GODOS"/>
    <x v="21"/>
    <x v="14"/>
    <x v="18"/>
  </r>
  <r>
    <n v="10302"/>
    <n v="17"/>
    <n v="31.2"/>
    <n v="40"/>
    <n v="0"/>
    <n v="1248"/>
    <n v="1248"/>
    <n v="468"/>
    <d v="1996-09-10T00:00:00"/>
    <s v="SUPRD"/>
    <x v="3"/>
    <x v="3"/>
    <x v="13"/>
  </r>
  <r>
    <n v="10302"/>
    <n v="28"/>
    <n v="36.4"/>
    <n v="28"/>
    <n v="0"/>
    <n v="1019.2"/>
    <n v="1019.2"/>
    <n v="380.80000000000007"/>
    <d v="1996-09-10T00:00:00"/>
    <s v="SUPRD"/>
    <x v="3"/>
    <x v="3"/>
    <x v="66"/>
  </r>
  <r>
    <n v="10302"/>
    <n v="43"/>
    <n v="36.799999999999997"/>
    <n v="12"/>
    <n v="0"/>
    <n v="441.6"/>
    <n v="441.6"/>
    <n v="165.60000000000002"/>
    <d v="1996-09-10T00:00:00"/>
    <s v="SUPRD"/>
    <x v="3"/>
    <x v="3"/>
    <x v="28"/>
  </r>
  <r>
    <n v="10301"/>
    <n v="40"/>
    <n v="14.7"/>
    <n v="10"/>
    <n v="0"/>
    <n v="147"/>
    <n v="147"/>
    <n v="55"/>
    <d v="1996-09-09T00:00:00"/>
    <s v="WANDK"/>
    <x v="13"/>
    <x v="4"/>
    <x v="27"/>
  </r>
  <r>
    <n v="10301"/>
    <n v="56"/>
    <n v="30.4"/>
    <n v="20"/>
    <n v="0"/>
    <n v="608"/>
    <n v="608"/>
    <n v="228"/>
    <d v="1996-09-09T00:00:00"/>
    <s v="WANDK"/>
    <x v="13"/>
    <x v="4"/>
    <x v="36"/>
  </r>
  <r>
    <n v="10300"/>
    <n v="66"/>
    <n v="13.6"/>
    <n v="30"/>
    <n v="0"/>
    <n v="408"/>
    <n v="408"/>
    <n v="153"/>
    <d v="1996-09-09T00:00:00"/>
    <s v="MAGAA"/>
    <x v="57"/>
    <x v="11"/>
    <x v="74"/>
  </r>
  <r>
    <n v="10300"/>
    <n v="68"/>
    <n v="10"/>
    <n v="20"/>
    <n v="0"/>
    <n v="200"/>
    <n v="200"/>
    <n v="75"/>
    <d v="1996-09-09T00:00:00"/>
    <s v="MAGAA"/>
    <x v="57"/>
    <x v="11"/>
    <x v="18"/>
  </r>
  <r>
    <n v="10299"/>
    <n v="19"/>
    <n v="7.3"/>
    <n v="15"/>
    <n v="0"/>
    <n v="109.5"/>
    <n v="109.5"/>
    <n v="40.5"/>
    <d v="1996-09-06T00:00:00"/>
    <s v="RICAR"/>
    <x v="71"/>
    <x v="7"/>
    <x v="8"/>
  </r>
  <r>
    <n v="10299"/>
    <n v="70"/>
    <n v="12"/>
    <n v="20"/>
    <n v="0"/>
    <n v="240"/>
    <n v="240"/>
    <n v="90"/>
    <d v="1996-09-06T00:00:00"/>
    <s v="RICAR"/>
    <x v="71"/>
    <x v="7"/>
    <x v="39"/>
  </r>
  <r>
    <n v="10298"/>
    <n v="2"/>
    <n v="15.2"/>
    <n v="40"/>
    <n v="0"/>
    <n v="608"/>
    <n v="608"/>
    <n v="228"/>
    <d v="1996-09-05T00:00:00"/>
    <s v="HUNGO"/>
    <x v="5"/>
    <x v="5"/>
    <x v="3"/>
  </r>
  <r>
    <n v="10298"/>
    <n v="36"/>
    <n v="15.2"/>
    <n v="40"/>
    <n v="0.25"/>
    <n v="456"/>
    <n v="342"/>
    <n v="-38"/>
    <d v="1996-09-05T00:00:00"/>
    <s v="HUNGO"/>
    <x v="5"/>
    <x v="5"/>
    <x v="11"/>
  </r>
  <r>
    <n v="10298"/>
    <n v="59"/>
    <n v="44"/>
    <n v="30"/>
    <n v="0.25"/>
    <n v="990"/>
    <n v="742.5"/>
    <n v="-82.5"/>
    <d v="1996-09-05T00:00:00"/>
    <s v="HUNGO"/>
    <x v="5"/>
    <x v="5"/>
    <x v="5"/>
  </r>
  <r>
    <n v="10298"/>
    <n v="62"/>
    <n v="39.4"/>
    <n v="15"/>
    <n v="0"/>
    <n v="591"/>
    <n v="591"/>
    <n v="221.25"/>
    <d v="1996-09-05T00:00:00"/>
    <s v="HUNGO"/>
    <x v="5"/>
    <x v="5"/>
    <x v="26"/>
  </r>
  <r>
    <n v="10297"/>
    <n v="39"/>
    <n v="14.4"/>
    <n v="60"/>
    <n v="0"/>
    <n v="864"/>
    <n v="864"/>
    <n v="324"/>
    <d v="1996-09-04T00:00:00"/>
    <s v="BLONP"/>
    <x v="82"/>
    <x v="8"/>
    <x v="0"/>
  </r>
  <r>
    <n v="10297"/>
    <n v="72"/>
    <n v="27.8"/>
    <n v="20"/>
    <n v="0"/>
    <n v="556"/>
    <n v="556"/>
    <n v="208"/>
    <d v="1996-09-04T00:00:00"/>
    <s v="BLONP"/>
    <x v="82"/>
    <x v="8"/>
    <x v="49"/>
  </r>
  <r>
    <n v="10296"/>
    <n v="11"/>
    <n v="16.8"/>
    <n v="12"/>
    <n v="0"/>
    <n v="201.6"/>
    <n v="201.6"/>
    <n v="75.599999999999994"/>
    <d v="1996-09-03T00:00:00"/>
    <s v="LILAS"/>
    <x v="43"/>
    <x v="10"/>
    <x v="14"/>
  </r>
  <r>
    <n v="10296"/>
    <n v="16"/>
    <n v="13.9"/>
    <n v="30"/>
    <n v="0"/>
    <n v="417"/>
    <n v="417"/>
    <n v="155.25"/>
    <d v="1996-09-03T00:00:00"/>
    <s v="LILAS"/>
    <x v="43"/>
    <x v="10"/>
    <x v="6"/>
  </r>
  <r>
    <n v="10296"/>
    <n v="69"/>
    <n v="28.8"/>
    <n v="15"/>
    <n v="0"/>
    <n v="432"/>
    <n v="432"/>
    <n v="162"/>
    <d v="1996-09-03T00:00:00"/>
    <s v="LILAS"/>
    <x v="43"/>
    <x v="10"/>
    <x v="44"/>
  </r>
  <r>
    <n v="10295"/>
    <n v="56"/>
    <n v="30.4"/>
    <n v="4"/>
    <n v="0"/>
    <n v="121.6"/>
    <n v="121.6"/>
    <n v="45.599999999999994"/>
    <d v="1996-09-02T00:00:00"/>
    <s v="VINET"/>
    <x v="74"/>
    <x v="8"/>
    <x v="36"/>
  </r>
  <r>
    <n v="10294"/>
    <n v="1"/>
    <n v="14.4"/>
    <n v="18"/>
    <n v="0"/>
    <n v="259.2"/>
    <n v="259.2"/>
    <n v="97.199999999999989"/>
    <d v="1996-08-30T00:00:00"/>
    <s v="RATTC"/>
    <x v="42"/>
    <x v="1"/>
    <x v="1"/>
  </r>
  <r>
    <n v="10294"/>
    <n v="17"/>
    <n v="31.2"/>
    <n v="15"/>
    <n v="0"/>
    <n v="468"/>
    <n v="468"/>
    <n v="175.5"/>
    <d v="1996-08-30T00:00:00"/>
    <s v="RATTC"/>
    <x v="42"/>
    <x v="1"/>
    <x v="13"/>
  </r>
  <r>
    <n v="10294"/>
    <n v="43"/>
    <n v="36.799999999999997"/>
    <n v="15"/>
    <n v="0"/>
    <n v="552"/>
    <n v="552"/>
    <n v="207"/>
    <d v="1996-08-30T00:00:00"/>
    <s v="RATTC"/>
    <x v="42"/>
    <x v="1"/>
    <x v="28"/>
  </r>
  <r>
    <n v="10294"/>
    <n v="60"/>
    <n v="27.2"/>
    <n v="21"/>
    <n v="0"/>
    <n v="571.19999999999993"/>
    <n v="571.19999999999993"/>
    <n v="214.19999999999993"/>
    <d v="1996-08-30T00:00:00"/>
    <s v="RATTC"/>
    <x v="42"/>
    <x v="1"/>
    <x v="30"/>
  </r>
  <r>
    <n v="10294"/>
    <n v="75"/>
    <n v="6.2"/>
    <n v="6"/>
    <n v="0"/>
    <n v="37.200000000000003"/>
    <n v="37.200000000000003"/>
    <n v="13.950000000000003"/>
    <d v="1996-08-30T00:00:00"/>
    <s v="RATTC"/>
    <x v="42"/>
    <x v="1"/>
    <x v="62"/>
  </r>
  <r>
    <n v="10293"/>
    <n v="18"/>
    <n v="50"/>
    <n v="12"/>
    <n v="0"/>
    <n v="600"/>
    <n v="600"/>
    <n v="225"/>
    <d v="1996-08-29T00:00:00"/>
    <s v="TORTU"/>
    <x v="0"/>
    <x v="0"/>
    <x v="20"/>
  </r>
  <r>
    <n v="10293"/>
    <n v="24"/>
    <n v="3.6"/>
    <n v="10"/>
    <n v="0"/>
    <n v="36"/>
    <n v="36"/>
    <n v="13.5"/>
    <d v="1996-08-29T00:00:00"/>
    <s v="TORTU"/>
    <x v="0"/>
    <x v="0"/>
    <x v="19"/>
  </r>
  <r>
    <n v="10293"/>
    <n v="63"/>
    <n v="35.1"/>
    <n v="5"/>
    <n v="0"/>
    <n v="175.5"/>
    <n v="175.5"/>
    <n v="65.75"/>
    <d v="1996-08-29T00:00:00"/>
    <s v="TORTU"/>
    <x v="0"/>
    <x v="0"/>
    <x v="35"/>
  </r>
  <r>
    <n v="10293"/>
    <n v="75"/>
    <n v="6.2"/>
    <n v="6"/>
    <n v="0"/>
    <n v="37.200000000000003"/>
    <n v="37.200000000000003"/>
    <n v="13.950000000000003"/>
    <d v="1996-08-29T00:00:00"/>
    <s v="TORTU"/>
    <x v="0"/>
    <x v="0"/>
    <x v="62"/>
  </r>
  <r>
    <n v="10292"/>
    <n v="20"/>
    <n v="64.8"/>
    <n v="20"/>
    <n v="0"/>
    <n v="1296"/>
    <n v="1296"/>
    <n v="486"/>
    <d v="1996-08-28T00:00:00"/>
    <s v="TRADH"/>
    <x v="78"/>
    <x v="7"/>
    <x v="48"/>
  </r>
  <r>
    <n v="10291"/>
    <n v="13"/>
    <n v="4.8"/>
    <n v="20"/>
    <n v="0.10000000149011611"/>
    <n v="86.399999856948853"/>
    <n v="77.759999742507929"/>
    <n v="17.759999742507929"/>
    <d v="1996-08-27T00:00:00"/>
    <s v="QUEDE"/>
    <x v="47"/>
    <x v="7"/>
    <x v="4"/>
  </r>
  <r>
    <n v="10291"/>
    <n v="44"/>
    <n v="15.5"/>
    <n v="24"/>
    <n v="0.10000000149011611"/>
    <n v="334.7999994456768"/>
    <n v="301.31999900221825"/>
    <n v="67.919999002218276"/>
    <d v="1996-08-27T00:00:00"/>
    <s v="QUEDE"/>
    <x v="47"/>
    <x v="7"/>
    <x v="37"/>
  </r>
  <r>
    <n v="10291"/>
    <n v="51"/>
    <n v="42.4"/>
    <n v="2"/>
    <n v="0.10000000149011611"/>
    <n v="76.319999873638153"/>
    <n v="68.687999772548679"/>
    <n v="15.687999772548679"/>
    <d v="1996-08-27T00:00:00"/>
    <s v="QUEDE"/>
    <x v="47"/>
    <x v="7"/>
    <x v="34"/>
  </r>
  <r>
    <n v="10290"/>
    <n v="5"/>
    <n v="17"/>
    <n v="20"/>
    <n v="0"/>
    <n v="340"/>
    <n v="340"/>
    <n v="126.5"/>
    <d v="1996-08-27T00:00:00"/>
    <s v="COMMI"/>
    <x v="19"/>
    <x v="7"/>
    <x v="7"/>
  </r>
  <r>
    <n v="10290"/>
    <n v="29"/>
    <n v="99"/>
    <n v="15"/>
    <n v="0"/>
    <n v="1485"/>
    <n v="1485"/>
    <n v="556.57499999999993"/>
    <d v="1996-08-27T00:00:00"/>
    <s v="COMMI"/>
    <x v="19"/>
    <x v="7"/>
    <x v="23"/>
  </r>
  <r>
    <n v="10290"/>
    <n v="49"/>
    <n v="16"/>
    <n v="15"/>
    <n v="0"/>
    <n v="240"/>
    <n v="240"/>
    <n v="90"/>
    <d v="1996-08-27T00:00:00"/>
    <s v="COMMI"/>
    <x v="19"/>
    <x v="7"/>
    <x v="67"/>
  </r>
  <r>
    <n v="10290"/>
    <n v="77"/>
    <n v="10.4"/>
    <n v="10"/>
    <n v="0"/>
    <n v="104"/>
    <n v="104"/>
    <n v="39"/>
    <d v="1996-08-27T00:00:00"/>
    <s v="COMMI"/>
    <x v="19"/>
    <x v="7"/>
    <x v="32"/>
  </r>
  <r>
    <n v="10289"/>
    <n v="3"/>
    <n v="8"/>
    <n v="30"/>
    <n v="0"/>
    <n v="240"/>
    <n v="240"/>
    <n v="90"/>
    <d v="1996-08-26T00:00:00"/>
    <s v="BSBEV"/>
    <x v="11"/>
    <x v="2"/>
    <x v="51"/>
  </r>
  <r>
    <n v="10289"/>
    <n v="64"/>
    <n v="26.6"/>
    <n v="9"/>
    <n v="0"/>
    <n v="239.4"/>
    <n v="239.4"/>
    <n v="89.775000000000006"/>
    <d v="1996-08-26T00:00:00"/>
    <s v="BSBEV"/>
    <x v="11"/>
    <x v="2"/>
    <x v="21"/>
  </r>
  <r>
    <n v="10288"/>
    <n v="54"/>
    <n v="5.9"/>
    <n v="10"/>
    <n v="0.10000000149011611"/>
    <n v="53.099999912083149"/>
    <n v="47.789999841749669"/>
    <n v="10.539999841749669"/>
    <d v="1996-08-23T00:00:00"/>
    <s v="REGGC"/>
    <x v="36"/>
    <x v="11"/>
    <x v="46"/>
  </r>
  <r>
    <n v="10288"/>
    <n v="68"/>
    <n v="10"/>
    <n v="3"/>
    <n v="0.10000000149011611"/>
    <n v="26.99999995529652"/>
    <n v="24.299999919533732"/>
    <n v="5.5499999195337324"/>
    <d v="1996-08-23T00:00:00"/>
    <s v="REGGC"/>
    <x v="36"/>
    <x v="11"/>
    <x v="18"/>
  </r>
  <r>
    <n v="10287"/>
    <n v="16"/>
    <n v="13.9"/>
    <n v="40"/>
    <n v="0.15000000596046451"/>
    <n v="472.59999668598181"/>
    <n v="401.70999436616904"/>
    <n v="52.709994366169042"/>
    <d v="1996-08-22T00:00:00"/>
    <s v="RICAR"/>
    <x v="71"/>
    <x v="7"/>
    <x v="6"/>
  </r>
  <r>
    <n v="10287"/>
    <n v="34"/>
    <n v="11.2"/>
    <n v="20"/>
    <n v="0"/>
    <n v="224"/>
    <n v="224"/>
    <n v="84"/>
    <d v="1996-08-22T00:00:00"/>
    <s v="RICAR"/>
    <x v="71"/>
    <x v="7"/>
    <x v="9"/>
  </r>
  <r>
    <n v="10287"/>
    <n v="46"/>
    <n v="9.6"/>
    <n v="15"/>
    <n v="0.15000000596046451"/>
    <n v="122.3999991416931"/>
    <n v="104.03999854087829"/>
    <n v="14.039998540878287"/>
    <d v="1996-08-22T00:00:00"/>
    <s v="RICAR"/>
    <x v="71"/>
    <x v="7"/>
    <x v="59"/>
  </r>
  <r>
    <n v="10286"/>
    <n v="35"/>
    <n v="14.4"/>
    <n v="100"/>
    <n v="0"/>
    <n v="1440"/>
    <n v="1440"/>
    <n v="540"/>
    <d v="1996-08-21T00:00:00"/>
    <s v="QUICK"/>
    <x v="25"/>
    <x v="4"/>
    <x v="33"/>
  </r>
  <r>
    <n v="10286"/>
    <n v="62"/>
    <n v="39.4"/>
    <n v="40"/>
    <n v="0"/>
    <n v="1576"/>
    <n v="1576"/>
    <n v="590"/>
    <d v="1996-08-21T00:00:00"/>
    <s v="QUICK"/>
    <x v="25"/>
    <x v="4"/>
    <x v="26"/>
  </r>
  <r>
    <n v="10285"/>
    <n v="1"/>
    <n v="14.4"/>
    <n v="45"/>
    <n v="0.20000000298023221"/>
    <n v="518.39999806880951"/>
    <n v="414.71999691009523"/>
    <n v="9.719996910095233"/>
    <d v="1996-08-20T00:00:00"/>
    <s v="QUICK"/>
    <x v="25"/>
    <x v="4"/>
    <x v="1"/>
  </r>
  <r>
    <n v="10285"/>
    <n v="40"/>
    <n v="14.7"/>
    <n v="40"/>
    <n v="0.20000000298023221"/>
    <n v="470.39999824762339"/>
    <n v="376.31999719619745"/>
    <n v="8.3199971961974484"/>
    <d v="1996-08-20T00:00:00"/>
    <s v="QUICK"/>
    <x v="25"/>
    <x v="4"/>
    <x v="27"/>
  </r>
  <r>
    <n v="10285"/>
    <n v="53"/>
    <n v="26.2"/>
    <n v="36"/>
    <n v="0.20000000298023221"/>
    <n v="754.55999718904491"/>
    <n v="603.64799550247187"/>
    <n v="13.247995502471895"/>
    <d v="1996-08-20T00:00:00"/>
    <s v="QUICK"/>
    <x v="25"/>
    <x v="4"/>
    <x v="16"/>
  </r>
  <r>
    <n v="10284"/>
    <n v="27"/>
    <n v="35.1"/>
    <n v="15"/>
    <n v="0.25"/>
    <n v="394.875"/>
    <n v="296.15625"/>
    <n v="-33.09375"/>
    <d v="1996-08-19T00:00:00"/>
    <s v="LEHMS"/>
    <x v="62"/>
    <x v="4"/>
    <x v="64"/>
  </r>
  <r>
    <n v="10284"/>
    <n v="44"/>
    <n v="15.5"/>
    <n v="21"/>
    <n v="0"/>
    <n v="325.5"/>
    <n v="325.5"/>
    <n v="121.27500000000001"/>
    <d v="1996-08-19T00:00:00"/>
    <s v="LEHMS"/>
    <x v="62"/>
    <x v="4"/>
    <x v="37"/>
  </r>
  <r>
    <n v="10284"/>
    <n v="60"/>
    <n v="27.2"/>
    <n v="20"/>
    <n v="0.25"/>
    <n v="408"/>
    <n v="306"/>
    <n v="-34"/>
    <d v="1996-08-19T00:00:00"/>
    <s v="LEHMS"/>
    <x v="62"/>
    <x v="4"/>
    <x v="30"/>
  </r>
  <r>
    <n v="10284"/>
    <n v="67"/>
    <n v="11.2"/>
    <n v="5"/>
    <n v="0.25"/>
    <n v="42"/>
    <n v="31.5"/>
    <n v="-3.5"/>
    <d v="1996-08-19T00:00:00"/>
    <s v="LEHMS"/>
    <x v="62"/>
    <x v="4"/>
    <x v="70"/>
  </r>
  <r>
    <n v="10283"/>
    <n v="15"/>
    <n v="12.4"/>
    <n v="20"/>
    <n v="0"/>
    <n v="248"/>
    <n v="248"/>
    <n v="93"/>
    <d v="1996-08-16T00:00:00"/>
    <s v="LILAS"/>
    <x v="43"/>
    <x v="10"/>
    <x v="76"/>
  </r>
  <r>
    <n v="10283"/>
    <n v="19"/>
    <n v="7.3"/>
    <n v="18"/>
    <n v="0"/>
    <n v="131.4"/>
    <n v="131.4"/>
    <n v="48.600000000000009"/>
    <d v="1996-08-16T00:00:00"/>
    <s v="LILAS"/>
    <x v="43"/>
    <x v="10"/>
    <x v="8"/>
  </r>
  <r>
    <n v="10283"/>
    <n v="60"/>
    <n v="27.2"/>
    <n v="35"/>
    <n v="0"/>
    <n v="952"/>
    <n v="952"/>
    <n v="357"/>
    <d v="1996-08-16T00:00:00"/>
    <s v="LILAS"/>
    <x v="43"/>
    <x v="10"/>
    <x v="30"/>
  </r>
  <r>
    <n v="10283"/>
    <n v="72"/>
    <n v="27.8"/>
    <n v="3"/>
    <n v="0"/>
    <n v="83.4"/>
    <n v="83.4"/>
    <n v="31.20000000000001"/>
    <d v="1996-08-16T00:00:00"/>
    <s v="LILAS"/>
    <x v="43"/>
    <x v="10"/>
    <x v="49"/>
  </r>
  <r>
    <n v="10282"/>
    <n v="30"/>
    <n v="20.7"/>
    <n v="6"/>
    <n v="0"/>
    <n v="124.2"/>
    <n v="124.2"/>
    <n v="46.53"/>
    <d v="1996-08-15T00:00:00"/>
    <s v="ROMEY"/>
    <x v="33"/>
    <x v="14"/>
    <x v="53"/>
  </r>
  <r>
    <n v="10282"/>
    <n v="57"/>
    <n v="15.6"/>
    <n v="2"/>
    <n v="0"/>
    <n v="31.2"/>
    <n v="31.2"/>
    <n v="11.7"/>
    <d v="1996-08-15T00:00:00"/>
    <s v="ROMEY"/>
    <x v="33"/>
    <x v="14"/>
    <x v="42"/>
  </r>
  <r>
    <n v="10281"/>
    <n v="19"/>
    <n v="7.3"/>
    <n v="1"/>
    <n v="0"/>
    <n v="7.3"/>
    <n v="7.3"/>
    <n v="2.7"/>
    <d v="1996-08-14T00:00:00"/>
    <s v="ROMEY"/>
    <x v="33"/>
    <x v="14"/>
    <x v="8"/>
  </r>
  <r>
    <n v="10281"/>
    <n v="24"/>
    <n v="3.6"/>
    <n v="6"/>
    <n v="0"/>
    <n v="21.6"/>
    <n v="21.6"/>
    <n v="8.1000000000000014"/>
    <d v="1996-08-14T00:00:00"/>
    <s v="ROMEY"/>
    <x v="33"/>
    <x v="14"/>
    <x v="19"/>
  </r>
  <r>
    <n v="10281"/>
    <n v="35"/>
    <n v="14.4"/>
    <n v="4"/>
    <n v="0"/>
    <n v="57.6"/>
    <n v="57.6"/>
    <n v="21.6"/>
    <d v="1996-08-14T00:00:00"/>
    <s v="ROMEY"/>
    <x v="33"/>
    <x v="14"/>
    <x v="33"/>
  </r>
  <r>
    <n v="10280"/>
    <n v="24"/>
    <n v="3.6"/>
    <n v="12"/>
    <n v="0"/>
    <n v="43.2"/>
    <n v="43.2"/>
    <n v="16.200000000000003"/>
    <d v="1996-08-14T00:00:00"/>
    <s v="BERGS"/>
    <x v="66"/>
    <x v="15"/>
    <x v="19"/>
  </r>
  <r>
    <n v="10280"/>
    <n v="55"/>
    <n v="19.2"/>
    <n v="20"/>
    <n v="0"/>
    <n v="384"/>
    <n v="384"/>
    <n v="144"/>
    <d v="1996-08-14T00:00:00"/>
    <s v="BERGS"/>
    <x v="66"/>
    <x v="15"/>
    <x v="17"/>
  </r>
  <r>
    <n v="10280"/>
    <n v="75"/>
    <n v="6.2"/>
    <n v="30"/>
    <n v="0"/>
    <n v="186"/>
    <n v="186"/>
    <n v="69.75"/>
    <d v="1996-08-14T00:00:00"/>
    <s v="BERGS"/>
    <x v="66"/>
    <x v="15"/>
    <x v="62"/>
  </r>
  <r>
    <n v="10279"/>
    <n v="17"/>
    <n v="31.2"/>
    <n v="15"/>
    <n v="0.25"/>
    <n v="351"/>
    <n v="263.25"/>
    <n v="-29.25"/>
    <d v="1996-08-13T00:00:00"/>
    <s v="LEHMS"/>
    <x v="62"/>
    <x v="4"/>
    <x v="13"/>
  </r>
  <r>
    <n v="10278"/>
    <n v="44"/>
    <n v="15.5"/>
    <n v="16"/>
    <n v="0"/>
    <n v="248"/>
    <n v="248"/>
    <n v="92.4"/>
    <d v="1996-08-12T00:00:00"/>
    <s v="BERGS"/>
    <x v="66"/>
    <x v="15"/>
    <x v="37"/>
  </r>
  <r>
    <n v="10278"/>
    <n v="59"/>
    <n v="44"/>
    <n v="15"/>
    <n v="0"/>
    <n v="660"/>
    <n v="660"/>
    <n v="247.5"/>
    <d v="1996-08-12T00:00:00"/>
    <s v="BERGS"/>
    <x v="66"/>
    <x v="15"/>
    <x v="5"/>
  </r>
  <r>
    <n v="10278"/>
    <n v="63"/>
    <n v="35.1"/>
    <n v="8"/>
    <n v="0"/>
    <n v="280.8"/>
    <n v="280.8"/>
    <n v="105.20000000000002"/>
    <d v="1996-08-12T00:00:00"/>
    <s v="BERGS"/>
    <x v="66"/>
    <x v="15"/>
    <x v="35"/>
  </r>
  <r>
    <n v="10278"/>
    <n v="73"/>
    <n v="12"/>
    <n v="25"/>
    <n v="0"/>
    <n v="300"/>
    <n v="300"/>
    <n v="112.5"/>
    <d v="1996-08-12T00:00:00"/>
    <s v="BERGS"/>
    <x v="66"/>
    <x v="15"/>
    <x v="71"/>
  </r>
  <r>
    <n v="10277"/>
    <n v="28"/>
    <n v="36.4"/>
    <n v="20"/>
    <n v="0"/>
    <n v="728"/>
    <n v="728"/>
    <n v="272"/>
    <d v="1996-08-09T00:00:00"/>
    <s v="MORGK"/>
    <x v="58"/>
    <x v="4"/>
    <x v="66"/>
  </r>
  <r>
    <n v="10277"/>
    <n v="62"/>
    <n v="39.4"/>
    <n v="12"/>
    <n v="0"/>
    <n v="472.8"/>
    <n v="472.8"/>
    <n v="177.00000000000006"/>
    <d v="1996-08-09T00:00:00"/>
    <s v="MORGK"/>
    <x v="58"/>
    <x v="4"/>
    <x v="26"/>
  </r>
  <r>
    <n v="10276"/>
    <n v="10"/>
    <n v="24.8"/>
    <n v="15"/>
    <n v="0"/>
    <n v="372"/>
    <n v="372"/>
    <n v="139.5"/>
    <d v="1996-08-08T00:00:00"/>
    <s v="TORTU"/>
    <x v="0"/>
    <x v="0"/>
    <x v="50"/>
  </r>
  <r>
    <n v="10276"/>
    <n v="13"/>
    <n v="4.8"/>
    <n v="10"/>
    <n v="0"/>
    <n v="48"/>
    <n v="48"/>
    <n v="18"/>
    <d v="1996-08-08T00:00:00"/>
    <s v="TORTU"/>
    <x v="0"/>
    <x v="0"/>
    <x v="4"/>
  </r>
  <r>
    <n v="10275"/>
    <n v="24"/>
    <n v="3.6"/>
    <n v="12"/>
    <n v="5.000000074505806E-2"/>
    <n v="41.039999967813493"/>
    <n v="38.987999938845633"/>
    <n v="11.987999938845633"/>
    <d v="1996-08-07T00:00:00"/>
    <s v="MAGAA"/>
    <x v="57"/>
    <x v="11"/>
    <x v="19"/>
  </r>
  <r>
    <n v="10275"/>
    <n v="59"/>
    <n v="44"/>
    <n v="6"/>
    <n v="5.000000074505806E-2"/>
    <n v="250.7999998033047"/>
    <n v="238.2599996262789"/>
    <n v="73.259999626278898"/>
    <d v="1996-08-07T00:00:00"/>
    <s v="MAGAA"/>
    <x v="57"/>
    <x v="11"/>
    <x v="5"/>
  </r>
  <r>
    <n v="10274"/>
    <n v="71"/>
    <n v="17.2"/>
    <n v="20"/>
    <n v="0"/>
    <n v="344"/>
    <n v="344"/>
    <n v="129"/>
    <d v="1996-08-06T00:00:00"/>
    <s v="VINET"/>
    <x v="74"/>
    <x v="8"/>
    <x v="22"/>
  </r>
  <r>
    <n v="10274"/>
    <n v="72"/>
    <n v="27.8"/>
    <n v="7"/>
    <n v="0"/>
    <n v="194.6"/>
    <n v="194.6"/>
    <n v="72.800000000000011"/>
    <d v="1996-08-06T00:00:00"/>
    <s v="VINET"/>
    <x v="74"/>
    <x v="8"/>
    <x v="49"/>
  </r>
  <r>
    <n v="10273"/>
    <n v="10"/>
    <n v="24.8"/>
    <n v="24"/>
    <n v="5.000000074505806E-2"/>
    <n v="565.43999955654147"/>
    <n v="537.16799915742877"/>
    <n v="165.16799915742877"/>
    <d v="1996-08-05T00:00:00"/>
    <s v="QUICK"/>
    <x v="25"/>
    <x v="4"/>
    <x v="50"/>
  </r>
  <r>
    <n v="10273"/>
    <n v="31"/>
    <n v="10"/>
    <n v="15"/>
    <n v="5.000000074505806E-2"/>
    <n v="142.49999988824129"/>
    <n v="135.37499978765845"/>
    <n v="41.624999787658453"/>
    <d v="1996-08-05T00:00:00"/>
    <s v="QUICK"/>
    <x v="25"/>
    <x v="4"/>
    <x v="52"/>
  </r>
  <r>
    <n v="10273"/>
    <n v="33"/>
    <n v="2"/>
    <n v="20"/>
    <n v="0"/>
    <n v="40"/>
    <n v="40"/>
    <n v="15"/>
    <d v="1996-08-05T00:00:00"/>
    <s v="QUICK"/>
    <x v="25"/>
    <x v="4"/>
    <x v="31"/>
  </r>
  <r>
    <n v="10273"/>
    <n v="40"/>
    <n v="14.7"/>
    <n v="60"/>
    <n v="5.000000074505806E-2"/>
    <n v="837.89999934285879"/>
    <n v="796.00499875143169"/>
    <n v="244.00499875143169"/>
    <d v="1996-08-05T00:00:00"/>
    <s v="QUICK"/>
    <x v="25"/>
    <x v="4"/>
    <x v="27"/>
  </r>
  <r>
    <n v="10273"/>
    <n v="76"/>
    <n v="14.4"/>
    <n v="33"/>
    <n v="5.000000074505806E-2"/>
    <n v="451.43999964594838"/>
    <n v="428.86799932730196"/>
    <n v="131.86799932730196"/>
    <d v="1996-08-05T00:00:00"/>
    <s v="QUICK"/>
    <x v="25"/>
    <x v="4"/>
    <x v="43"/>
  </r>
  <r>
    <n v="10272"/>
    <n v="20"/>
    <n v="64.8"/>
    <n v="6"/>
    <n v="0"/>
    <n v="388.8"/>
    <n v="388.8"/>
    <n v="145.80000000000001"/>
    <d v="1996-08-02T00:00:00"/>
    <s v="RATTC"/>
    <x v="42"/>
    <x v="1"/>
    <x v="48"/>
  </r>
  <r>
    <n v="10272"/>
    <n v="31"/>
    <n v="10"/>
    <n v="40"/>
    <n v="0"/>
    <n v="400"/>
    <n v="400"/>
    <n v="150"/>
    <d v="1996-08-02T00:00:00"/>
    <s v="RATTC"/>
    <x v="42"/>
    <x v="1"/>
    <x v="52"/>
  </r>
  <r>
    <n v="10272"/>
    <n v="72"/>
    <n v="27.8"/>
    <n v="24"/>
    <n v="0"/>
    <n v="667.2"/>
    <n v="667.2"/>
    <n v="249.60000000000008"/>
    <d v="1996-08-02T00:00:00"/>
    <s v="RATTC"/>
    <x v="42"/>
    <x v="1"/>
    <x v="49"/>
  </r>
  <r>
    <n v="10271"/>
    <n v="33"/>
    <n v="2"/>
    <n v="24"/>
    <n v="0"/>
    <n v="48"/>
    <n v="48"/>
    <n v="18"/>
    <d v="1996-08-01T00:00:00"/>
    <s v="SPLIR"/>
    <x v="49"/>
    <x v="1"/>
    <x v="31"/>
  </r>
  <r>
    <n v="10270"/>
    <n v="36"/>
    <n v="15.2"/>
    <n v="30"/>
    <n v="0"/>
    <n v="456"/>
    <n v="456"/>
    <n v="171"/>
    <d v="1996-08-01T00:00:00"/>
    <s v="WARTH"/>
    <x v="26"/>
    <x v="16"/>
    <x v="11"/>
  </r>
  <r>
    <n v="10270"/>
    <n v="43"/>
    <n v="36.799999999999997"/>
    <n v="25"/>
    <n v="0"/>
    <n v="919.99999999999989"/>
    <n v="919.99999999999989"/>
    <n v="344.99999999999989"/>
    <d v="1996-08-01T00:00:00"/>
    <s v="WARTH"/>
    <x v="26"/>
    <x v="16"/>
    <x v="28"/>
  </r>
  <r>
    <n v="10269"/>
    <n v="33"/>
    <n v="2"/>
    <n v="60"/>
    <n v="5.000000074505806E-2"/>
    <n v="113.999999910593"/>
    <n v="108.29999983012674"/>
    <n v="33.299999830126737"/>
    <d v="1996-07-31T00:00:00"/>
    <s v="WHITC"/>
    <x v="8"/>
    <x v="1"/>
    <x v="31"/>
  </r>
  <r>
    <n v="10269"/>
    <n v="72"/>
    <n v="27.8"/>
    <n v="20"/>
    <n v="5.000000074505806E-2"/>
    <n v="528.19999958574772"/>
    <n v="501.78999921292069"/>
    <n v="153.78999921292069"/>
    <d v="1996-07-31T00:00:00"/>
    <s v="WHITC"/>
    <x v="8"/>
    <x v="1"/>
    <x v="49"/>
  </r>
  <r>
    <n v="10268"/>
    <n v="29"/>
    <n v="99"/>
    <n v="10"/>
    <n v="0"/>
    <n v="990"/>
    <n v="990"/>
    <n v="371.04999999999995"/>
    <d v="1996-07-30T00:00:00"/>
    <s v="GROSR"/>
    <x v="79"/>
    <x v="10"/>
    <x v="23"/>
  </r>
  <r>
    <n v="10268"/>
    <n v="72"/>
    <n v="27.8"/>
    <n v="4"/>
    <n v="0"/>
    <n v="111.2"/>
    <n v="111.2"/>
    <n v="41.600000000000009"/>
    <d v="1996-07-30T00:00:00"/>
    <s v="GROSR"/>
    <x v="79"/>
    <x v="10"/>
    <x v="49"/>
  </r>
  <r>
    <n v="10267"/>
    <n v="40"/>
    <n v="14.7"/>
    <n v="50"/>
    <n v="0"/>
    <n v="735"/>
    <n v="735"/>
    <n v="275.00000000000006"/>
    <d v="1996-07-29T00:00:00"/>
    <s v="FRANK"/>
    <x v="34"/>
    <x v="4"/>
    <x v="27"/>
  </r>
  <r>
    <n v="10267"/>
    <n v="59"/>
    <n v="44"/>
    <n v="70"/>
    <n v="0.15000000596046451"/>
    <n v="2617.999981641769"/>
    <n v="2225.2999687910078"/>
    <n v="300.29996879100781"/>
    <d v="1996-07-29T00:00:00"/>
    <s v="FRANK"/>
    <x v="34"/>
    <x v="4"/>
    <x v="5"/>
  </r>
  <r>
    <n v="10267"/>
    <n v="76"/>
    <n v="14.4"/>
    <n v="15"/>
    <n v="0.15000000596046451"/>
    <n v="183.5999987125397"/>
    <n v="156.05999781131749"/>
    <n v="21.059997811317487"/>
    <d v="1996-07-29T00:00:00"/>
    <s v="FRANK"/>
    <x v="34"/>
    <x v="4"/>
    <x v="43"/>
  </r>
  <r>
    <n v="10266"/>
    <n v="12"/>
    <n v="30.4"/>
    <n v="12"/>
    <n v="5.000000074505806E-2"/>
    <n v="346.5599997282028"/>
    <n v="329.23199948358535"/>
    <n v="101.23199948358535"/>
    <d v="1996-07-26T00:00:00"/>
    <s v="WARTH"/>
    <x v="26"/>
    <x v="16"/>
    <x v="15"/>
  </r>
  <r>
    <n v="10265"/>
    <n v="17"/>
    <n v="31.2"/>
    <n v="30"/>
    <n v="0"/>
    <n v="936"/>
    <n v="936"/>
    <n v="351"/>
    <d v="1996-07-25T00:00:00"/>
    <s v="BLONP"/>
    <x v="82"/>
    <x v="8"/>
    <x v="13"/>
  </r>
  <r>
    <n v="10265"/>
    <n v="70"/>
    <n v="12"/>
    <n v="20"/>
    <n v="0"/>
    <n v="240"/>
    <n v="240"/>
    <n v="90"/>
    <d v="1996-07-25T00:00:00"/>
    <s v="BLONP"/>
    <x v="82"/>
    <x v="8"/>
    <x v="39"/>
  </r>
  <r>
    <n v="10264"/>
    <n v="2"/>
    <n v="15.2"/>
    <n v="35"/>
    <n v="0"/>
    <n v="532"/>
    <n v="532"/>
    <n v="199.5"/>
    <d v="1996-07-24T00:00:00"/>
    <s v="FOLKO"/>
    <x v="22"/>
    <x v="15"/>
    <x v="3"/>
  </r>
  <r>
    <n v="10264"/>
    <n v="41"/>
    <n v="7.7"/>
    <n v="25"/>
    <n v="0.15000000596046451"/>
    <n v="163.62499885261059"/>
    <n v="139.08124804943802"/>
    <n v="18.456248049438017"/>
    <d v="1996-07-24T00:00:00"/>
    <s v="FOLKO"/>
    <x v="22"/>
    <x v="15"/>
    <x v="2"/>
  </r>
  <r>
    <n v="10263"/>
    <n v="16"/>
    <n v="13.9"/>
    <n v="60"/>
    <n v="0.25"/>
    <n v="625.5"/>
    <n v="469.125"/>
    <n v="-54.375"/>
    <d v="1996-07-23T00:00:00"/>
    <s v="ERNSH"/>
    <x v="29"/>
    <x v="12"/>
    <x v="6"/>
  </r>
  <r>
    <n v="10263"/>
    <n v="24"/>
    <n v="3.6"/>
    <n v="28"/>
    <n v="0"/>
    <n v="100.8"/>
    <n v="100.8"/>
    <n v="37.799999999999997"/>
    <d v="1996-07-23T00:00:00"/>
    <s v="ERNSH"/>
    <x v="29"/>
    <x v="12"/>
    <x v="19"/>
  </r>
  <r>
    <n v="10263"/>
    <n v="30"/>
    <n v="20.7"/>
    <n v="60"/>
    <n v="0.25"/>
    <n v="931.5"/>
    <n v="698.625"/>
    <n v="-78.075000000000045"/>
    <d v="1996-07-23T00:00:00"/>
    <s v="ERNSH"/>
    <x v="29"/>
    <x v="12"/>
    <x v="53"/>
  </r>
  <r>
    <n v="10263"/>
    <n v="74"/>
    <n v="8"/>
    <n v="36"/>
    <n v="0.25"/>
    <n v="216"/>
    <n v="162"/>
    <n v="-18"/>
    <d v="1996-07-23T00:00:00"/>
    <s v="ERNSH"/>
    <x v="29"/>
    <x v="12"/>
    <x v="61"/>
  </r>
  <r>
    <n v="10262"/>
    <n v="5"/>
    <n v="17"/>
    <n v="12"/>
    <n v="0.20000000298023221"/>
    <n v="163.19999939203259"/>
    <n v="130.55999902725219"/>
    <n v="2.4599990272521666"/>
    <d v="1996-07-22T00:00:00"/>
    <s v="RATTC"/>
    <x v="42"/>
    <x v="1"/>
    <x v="7"/>
  </r>
  <r>
    <n v="10262"/>
    <n v="7"/>
    <n v="24"/>
    <n v="15"/>
    <n v="0"/>
    <n v="360"/>
    <n v="360"/>
    <n v="135"/>
    <d v="1996-07-22T00:00:00"/>
    <s v="RATTC"/>
    <x v="42"/>
    <x v="1"/>
    <x v="10"/>
  </r>
  <r>
    <n v="10262"/>
    <n v="56"/>
    <n v="30.4"/>
    <n v="2"/>
    <n v="0"/>
    <n v="60.8"/>
    <n v="60.8"/>
    <n v="22.799999999999997"/>
    <d v="1996-07-22T00:00:00"/>
    <s v="RATTC"/>
    <x v="42"/>
    <x v="1"/>
    <x v="36"/>
  </r>
  <r>
    <n v="10261"/>
    <n v="21"/>
    <n v="8"/>
    <n v="20"/>
    <n v="0"/>
    <n v="160"/>
    <n v="160"/>
    <n v="60"/>
    <d v="1996-07-19T00:00:00"/>
    <s v="QUEDE"/>
    <x v="47"/>
    <x v="7"/>
    <x v="47"/>
  </r>
  <r>
    <n v="10261"/>
    <n v="35"/>
    <n v="14.4"/>
    <n v="20"/>
    <n v="0"/>
    <n v="288"/>
    <n v="288"/>
    <n v="108"/>
    <d v="1996-07-19T00:00:00"/>
    <s v="QUEDE"/>
    <x v="47"/>
    <x v="7"/>
    <x v="33"/>
  </r>
  <r>
    <n v="10260"/>
    <n v="41"/>
    <n v="7.7"/>
    <n v="16"/>
    <n v="0.25"/>
    <n v="92.4"/>
    <n v="69.300000000000011"/>
    <n v="-7.8999999999999915"/>
    <d v="1996-07-19T00:00:00"/>
    <s v="OTTIK"/>
    <x v="27"/>
    <x v="4"/>
    <x v="2"/>
  </r>
  <r>
    <n v="10260"/>
    <n v="57"/>
    <n v="15.6"/>
    <n v="50"/>
    <n v="0"/>
    <n v="780"/>
    <n v="780"/>
    <n v="292.5"/>
    <d v="1996-07-19T00:00:00"/>
    <s v="OTTIK"/>
    <x v="27"/>
    <x v="4"/>
    <x v="42"/>
  </r>
  <r>
    <n v="10260"/>
    <n v="62"/>
    <n v="39.4"/>
    <n v="15"/>
    <n v="0.25"/>
    <n v="443.25"/>
    <n v="332.4375"/>
    <n v="-37.3125"/>
    <d v="1996-07-19T00:00:00"/>
    <s v="OTTIK"/>
    <x v="27"/>
    <x v="4"/>
    <x v="26"/>
  </r>
  <r>
    <n v="10260"/>
    <n v="70"/>
    <n v="12"/>
    <n v="21"/>
    <n v="0.25"/>
    <n v="189"/>
    <n v="141.75"/>
    <n v="-15.75"/>
    <d v="1996-07-19T00:00:00"/>
    <s v="OTTIK"/>
    <x v="27"/>
    <x v="4"/>
    <x v="39"/>
  </r>
  <r>
    <n v="10259"/>
    <n v="21"/>
    <n v="8"/>
    <n v="10"/>
    <n v="0"/>
    <n v="80"/>
    <n v="80"/>
    <n v="30"/>
    <d v="1996-07-18T00:00:00"/>
    <s v="CENTC"/>
    <x v="88"/>
    <x v="0"/>
    <x v="47"/>
  </r>
  <r>
    <n v="10259"/>
    <n v="37"/>
    <n v="20.8"/>
    <n v="1"/>
    <n v="0"/>
    <n v="20.8"/>
    <n v="20.8"/>
    <n v="7.8000000000000007"/>
    <d v="1996-07-18T00:00:00"/>
    <s v="CENTC"/>
    <x v="88"/>
    <x v="0"/>
    <x v="68"/>
  </r>
  <r>
    <n v="10258"/>
    <n v="2"/>
    <n v="15.2"/>
    <n v="50"/>
    <n v="0.20000000298023221"/>
    <n v="607.9999977350235"/>
    <n v="486.39999637603762"/>
    <n v="11.39999637603762"/>
    <d v="1996-07-17T00:00:00"/>
    <s v="ERNSH"/>
    <x v="29"/>
    <x v="12"/>
    <x v="3"/>
  </r>
  <r>
    <n v="10258"/>
    <n v="5"/>
    <n v="17"/>
    <n v="65"/>
    <n v="0.20000000298023221"/>
    <n v="883.99999670684338"/>
    <n v="707.19999473094936"/>
    <n v="13.324994730949356"/>
    <d v="1996-07-17T00:00:00"/>
    <s v="ERNSH"/>
    <x v="29"/>
    <x v="12"/>
    <x v="7"/>
  </r>
  <r>
    <n v="10258"/>
    <n v="32"/>
    <n v="25.6"/>
    <n v="6"/>
    <n v="0.20000000298023221"/>
    <n v="122.87999954223631"/>
    <n v="98.303999267578106"/>
    <n v="2.3039992675781065"/>
    <d v="1996-07-17T00:00:00"/>
    <s v="ERNSH"/>
    <x v="29"/>
    <x v="12"/>
    <x v="29"/>
  </r>
  <r>
    <n v="10257"/>
    <n v="27"/>
    <n v="35.1"/>
    <n v="25"/>
    <n v="0"/>
    <n v="877.5"/>
    <n v="877.5"/>
    <n v="328.75"/>
    <d v="1996-07-16T00:00:00"/>
    <s v="HILAA"/>
    <x v="15"/>
    <x v="10"/>
    <x v="64"/>
  </r>
  <r>
    <n v="10257"/>
    <n v="39"/>
    <n v="14.4"/>
    <n v="6"/>
    <n v="0"/>
    <n v="86.4"/>
    <n v="86.4"/>
    <n v="32.400000000000006"/>
    <d v="1996-07-16T00:00:00"/>
    <s v="HILAA"/>
    <x v="15"/>
    <x v="10"/>
    <x v="0"/>
  </r>
  <r>
    <n v="10257"/>
    <n v="77"/>
    <n v="10.4"/>
    <n v="15"/>
    <n v="0"/>
    <n v="156"/>
    <n v="156"/>
    <n v="58.5"/>
    <d v="1996-07-16T00:00:00"/>
    <s v="HILAA"/>
    <x v="15"/>
    <x v="10"/>
    <x v="32"/>
  </r>
  <r>
    <n v="10256"/>
    <n v="53"/>
    <n v="26.2"/>
    <n v="15"/>
    <n v="0"/>
    <n v="393"/>
    <n v="393"/>
    <n v="147.00000000000003"/>
    <d v="1996-07-15T00:00:00"/>
    <s v="WELLI"/>
    <x v="61"/>
    <x v="7"/>
    <x v="16"/>
  </r>
  <r>
    <n v="10256"/>
    <n v="77"/>
    <n v="10.4"/>
    <n v="12"/>
    <n v="0"/>
    <n v="124.8"/>
    <n v="124.8"/>
    <n v="46.8"/>
    <d v="1996-07-15T00:00:00"/>
    <s v="WELLI"/>
    <x v="61"/>
    <x v="7"/>
    <x v="32"/>
  </r>
  <r>
    <n v="10255"/>
    <n v="2"/>
    <n v="15.2"/>
    <n v="20"/>
    <n v="0"/>
    <n v="304"/>
    <n v="304"/>
    <n v="114"/>
    <d v="1996-07-12T00:00:00"/>
    <s v="RICSU"/>
    <x v="24"/>
    <x v="6"/>
    <x v="3"/>
  </r>
  <r>
    <n v="10255"/>
    <n v="16"/>
    <n v="13.9"/>
    <n v="35"/>
    <n v="0"/>
    <n v="486.5"/>
    <n v="486.5"/>
    <n v="181.125"/>
    <d v="1996-07-12T00:00:00"/>
    <s v="RICSU"/>
    <x v="24"/>
    <x v="6"/>
    <x v="6"/>
  </r>
  <r>
    <n v="10255"/>
    <n v="36"/>
    <n v="15.2"/>
    <n v="25"/>
    <n v="0"/>
    <n v="380"/>
    <n v="380"/>
    <n v="142.5"/>
    <d v="1996-07-12T00:00:00"/>
    <s v="RICSU"/>
    <x v="24"/>
    <x v="6"/>
    <x v="11"/>
  </r>
  <r>
    <n v="10255"/>
    <n v="59"/>
    <n v="44"/>
    <n v="30"/>
    <n v="0"/>
    <n v="1320"/>
    <n v="1320"/>
    <n v="495"/>
    <d v="1996-07-12T00:00:00"/>
    <s v="RICSU"/>
    <x v="24"/>
    <x v="6"/>
    <x v="5"/>
  </r>
  <r>
    <n v="10254"/>
    <n v="24"/>
    <n v="3.6"/>
    <n v="15"/>
    <n v="0.15000000596046451"/>
    <n v="45.899999678134918"/>
    <n v="39.014999452829365"/>
    <n v="5.2649994528293647"/>
    <d v="1996-07-11T00:00:00"/>
    <s v="CHOPS"/>
    <x v="6"/>
    <x v="6"/>
    <x v="19"/>
  </r>
  <r>
    <n v="10254"/>
    <n v="55"/>
    <n v="19.2"/>
    <n v="21"/>
    <n v="0.15000000596046451"/>
    <n v="342.71999759674071"/>
    <n v="291.31199591445926"/>
    <n v="39.31199591445926"/>
    <d v="1996-07-11T00:00:00"/>
    <s v="CHOPS"/>
    <x v="6"/>
    <x v="6"/>
    <x v="17"/>
  </r>
  <r>
    <n v="10254"/>
    <n v="74"/>
    <n v="8"/>
    <n v="21"/>
    <n v="0"/>
    <n v="168"/>
    <n v="168"/>
    <n v="63"/>
    <d v="1996-07-11T00:00:00"/>
    <s v="CHOPS"/>
    <x v="6"/>
    <x v="6"/>
    <x v="61"/>
  </r>
  <r>
    <n v="10253"/>
    <n v="31"/>
    <n v="10"/>
    <n v="20"/>
    <n v="0"/>
    <n v="200"/>
    <n v="200"/>
    <n v="75"/>
    <d v="1996-07-10T00:00:00"/>
    <s v="HANAR"/>
    <x v="10"/>
    <x v="7"/>
    <x v="52"/>
  </r>
  <r>
    <n v="10253"/>
    <n v="39"/>
    <n v="14.4"/>
    <n v="42"/>
    <n v="0"/>
    <n v="604.80000000000007"/>
    <n v="604.80000000000007"/>
    <n v="226.80000000000007"/>
    <d v="1996-07-10T00:00:00"/>
    <s v="HANAR"/>
    <x v="10"/>
    <x v="7"/>
    <x v="0"/>
  </r>
  <r>
    <n v="10253"/>
    <n v="49"/>
    <n v="16"/>
    <n v="40"/>
    <n v="0"/>
    <n v="640"/>
    <n v="640"/>
    <n v="240"/>
    <d v="1996-07-10T00:00:00"/>
    <s v="HANAR"/>
    <x v="10"/>
    <x v="7"/>
    <x v="67"/>
  </r>
  <r>
    <n v="10252"/>
    <n v="20"/>
    <n v="64.8"/>
    <n v="40"/>
    <n v="5.000000074505806E-2"/>
    <n v="2462.39999806881"/>
    <n v="2339.2799963307384"/>
    <n v="719.27999633073841"/>
    <d v="1996-07-09T00:00:00"/>
    <s v="SUPRD"/>
    <x v="3"/>
    <x v="3"/>
    <x v="48"/>
  </r>
  <r>
    <n v="10252"/>
    <n v="33"/>
    <n v="2"/>
    <n v="25"/>
    <n v="5.000000074505806E-2"/>
    <n v="47.499999962747097"/>
    <n v="45.124999929219484"/>
    <n v="13.874999929219484"/>
    <d v="1996-07-09T00:00:00"/>
    <s v="SUPRD"/>
    <x v="3"/>
    <x v="3"/>
    <x v="31"/>
  </r>
  <r>
    <n v="10252"/>
    <n v="60"/>
    <n v="27.2"/>
    <n v="40"/>
    <n v="0"/>
    <n v="1088"/>
    <n v="1088"/>
    <n v="408"/>
    <d v="1996-07-09T00:00:00"/>
    <s v="SUPRD"/>
    <x v="3"/>
    <x v="3"/>
    <x v="30"/>
  </r>
  <r>
    <n v="10251"/>
    <n v="22"/>
    <n v="16.8"/>
    <n v="6"/>
    <n v="5.000000074505806E-2"/>
    <n v="95.759999924898153"/>
    <n v="90.971999857306486"/>
    <n v="27.971999857306486"/>
    <d v="1996-07-08T00:00:00"/>
    <s v="VICTE"/>
    <x v="75"/>
    <x v="8"/>
    <x v="58"/>
  </r>
  <r>
    <n v="10251"/>
    <n v="57"/>
    <n v="15.6"/>
    <n v="15"/>
    <n v="5.000000074505806E-2"/>
    <n v="222.29999982565641"/>
    <n v="211.1849996687472"/>
    <n v="64.934999668747196"/>
    <d v="1996-07-08T00:00:00"/>
    <s v="VICTE"/>
    <x v="75"/>
    <x v="8"/>
    <x v="42"/>
  </r>
  <r>
    <n v="10251"/>
    <n v="65"/>
    <n v="16.8"/>
    <n v="20"/>
    <n v="0"/>
    <n v="336"/>
    <n v="336"/>
    <n v="125.5"/>
    <d v="1996-07-08T00:00:00"/>
    <s v="VICTE"/>
    <x v="75"/>
    <x v="8"/>
    <x v="40"/>
  </r>
  <r>
    <n v="10250"/>
    <n v="41"/>
    <n v="7.7"/>
    <n v="10"/>
    <n v="0"/>
    <n v="77"/>
    <n v="77"/>
    <n v="28.75"/>
    <d v="1996-07-08T00:00:00"/>
    <s v="HANAR"/>
    <x v="10"/>
    <x v="7"/>
    <x v="2"/>
  </r>
  <r>
    <n v="10250"/>
    <n v="51"/>
    <n v="42.4"/>
    <n v="35"/>
    <n v="0.15000000596046451"/>
    <n v="1261.3999911546709"/>
    <n v="1072.1899849629406"/>
    <n v="144.68998496294057"/>
    <d v="1996-07-08T00:00:00"/>
    <s v="HANAR"/>
    <x v="10"/>
    <x v="7"/>
    <x v="34"/>
  </r>
  <r>
    <n v="10250"/>
    <n v="65"/>
    <n v="16.8"/>
    <n v="15"/>
    <n v="0.15000000596046451"/>
    <n v="214.19999849796301"/>
    <n v="182.06999744653709"/>
    <n v="24.194997446537087"/>
    <d v="1996-07-08T00:00:00"/>
    <s v="HANAR"/>
    <x v="10"/>
    <x v="7"/>
    <x v="40"/>
  </r>
  <r>
    <n v="10249"/>
    <n v="14"/>
    <n v="18.600000000000001"/>
    <n v="9"/>
    <n v="0"/>
    <n v="167.4"/>
    <n v="167.4"/>
    <n v="62.775000000000006"/>
    <d v="1996-07-05T00:00:00"/>
    <s v="TOMSP"/>
    <x v="53"/>
    <x v="4"/>
    <x v="72"/>
  </r>
  <r>
    <n v="10249"/>
    <n v="51"/>
    <n v="42.4"/>
    <n v="40"/>
    <n v="0"/>
    <n v="1696"/>
    <n v="1696"/>
    <n v="636"/>
    <d v="1996-07-05T00:00:00"/>
    <s v="TOMSP"/>
    <x v="53"/>
    <x v="4"/>
    <x v="34"/>
  </r>
  <r>
    <n v="10248"/>
    <n v="11"/>
    <n v="14"/>
    <n v="12"/>
    <n v="0"/>
    <n v="168"/>
    <n v="168"/>
    <n v="42"/>
    <d v="1996-07-04T00:00:00"/>
    <s v="VINET"/>
    <x v="74"/>
    <x v="8"/>
    <x v="14"/>
  </r>
  <r>
    <n v="10248"/>
    <n v="42"/>
    <n v="9.8000000000000007"/>
    <n v="10"/>
    <n v="0"/>
    <n v="98"/>
    <n v="98"/>
    <n v="28"/>
    <d v="1996-07-04T00:00:00"/>
    <s v="VINET"/>
    <x v="74"/>
    <x v="8"/>
    <x v="45"/>
  </r>
  <r>
    <n v="10248"/>
    <n v="72"/>
    <n v="34.799999999999997"/>
    <n v="5"/>
    <n v="0"/>
    <n v="174"/>
    <n v="174"/>
    <n v="87"/>
    <d v="1996-07-04T00:00:00"/>
    <s v="VINET"/>
    <x v="74"/>
    <x v="8"/>
    <x v="49"/>
  </r>
  <r>
    <m/>
    <m/>
    <m/>
    <m/>
    <m/>
    <m/>
    <m/>
    <m/>
    <m/>
    <m/>
    <x v="89"/>
    <x v="21"/>
    <x v="7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4258D3-C47A-456B-8254-766F50DC7B88}" name="PivotTable11" cacheId="1" applyNumberFormats="0" applyBorderFormats="0" applyFontFormats="0" applyPatternFormats="0" applyAlignmentFormats="0" applyWidthHeightFormats="1" dataCaption="ערכים" updatedVersion="7" minRefreshableVersion="3" useAutoFormatting="1" itemPrintTitles="1" createdVersion="7" indent="0" outline="1" outlineData="1" multipleFieldFilters="0">
  <location ref="O4:O209" firstHeaderRow="1" firstDataRow="1" firstDataCol="1"/>
  <pivotFields count="12">
    <pivotField axis="axisRow" showAll="0">
      <items count="205">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0"/>
        <item x="20"/>
        <item x="9"/>
        <item x="19"/>
        <item x="6"/>
        <item x="22"/>
        <item x="23"/>
        <item x="21"/>
        <item x="18"/>
        <item x="5"/>
        <item x="13"/>
        <item x="17"/>
        <item x="16"/>
        <item x="15"/>
        <item x="14"/>
        <item x="3"/>
        <item x="2"/>
        <item x="10"/>
        <item x="12"/>
        <item x="11"/>
        <item x="8"/>
        <item x="7"/>
        <item x="4"/>
        <item x="1"/>
        <item x="203"/>
        <item t="default"/>
      </items>
    </pivotField>
    <pivotField showAll="0">
      <items count="74">
        <item x="56"/>
        <item x="8"/>
        <item x="13"/>
        <item x="70"/>
        <item x="9"/>
        <item x="43"/>
        <item x="11"/>
        <item x="34"/>
        <item x="67"/>
        <item x="44"/>
        <item x="47"/>
        <item x="38"/>
        <item x="22"/>
        <item x="71"/>
        <item x="69"/>
        <item x="54"/>
        <item x="1"/>
        <item x="15"/>
        <item x="29"/>
        <item x="23"/>
        <item x="31"/>
        <item x="36"/>
        <item x="59"/>
        <item x="39"/>
        <item x="64"/>
        <item x="24"/>
        <item x="40"/>
        <item x="42"/>
        <item x="10"/>
        <item x="49"/>
        <item x="41"/>
        <item x="16"/>
        <item x="55"/>
        <item x="32"/>
        <item x="46"/>
        <item x="6"/>
        <item x="57"/>
        <item x="0"/>
        <item x="50"/>
        <item x="51"/>
        <item x="2"/>
        <item x="35"/>
        <item x="28"/>
        <item x="65"/>
        <item x="58"/>
        <item x="37"/>
        <item x="63"/>
        <item x="61"/>
        <item x="45"/>
        <item x="25"/>
        <item x="3"/>
        <item x="68"/>
        <item x="4"/>
        <item x="27"/>
        <item x="60"/>
        <item x="48"/>
        <item x="7"/>
        <item x="12"/>
        <item x="33"/>
        <item x="19"/>
        <item x="21"/>
        <item x="17"/>
        <item x="62"/>
        <item x="5"/>
        <item x="20"/>
        <item x="14"/>
        <item x="30"/>
        <item x="26"/>
        <item x="66"/>
        <item x="52"/>
        <item x="18"/>
        <item x="53"/>
        <item x="72"/>
        <item t="default"/>
      </items>
    </pivotField>
    <pivotField showAll="0">
      <items count="75">
        <item x="5"/>
        <item x="51"/>
        <item x="9"/>
        <item x="10"/>
        <item x="18"/>
        <item x="26"/>
        <item x="24"/>
        <item x="0"/>
        <item x="60"/>
        <item x="27"/>
        <item x="42"/>
        <item x="56"/>
        <item x="33"/>
        <item x="34"/>
        <item x="46"/>
        <item x="44"/>
        <item x="52"/>
        <item x="63"/>
        <item x="68"/>
        <item x="14"/>
        <item x="40"/>
        <item x="31"/>
        <item x="45"/>
        <item x="58"/>
        <item x="50"/>
        <item x="41"/>
        <item x="21"/>
        <item x="1"/>
        <item x="35"/>
        <item x="23"/>
        <item x="70"/>
        <item x="61"/>
        <item x="47"/>
        <item x="16"/>
        <item x="19"/>
        <item x="67"/>
        <item x="72"/>
        <item x="49"/>
        <item x="53"/>
        <item x="57"/>
        <item x="15"/>
        <item x="11"/>
        <item x="12"/>
        <item x="2"/>
        <item x="6"/>
        <item x="7"/>
        <item x="30"/>
        <item x="25"/>
        <item x="36"/>
        <item x="17"/>
        <item x="62"/>
        <item x="55"/>
        <item x="71"/>
        <item x="66"/>
        <item x="4"/>
        <item x="64"/>
        <item x="8"/>
        <item x="37"/>
        <item x="48"/>
        <item x="39"/>
        <item x="22"/>
        <item x="59"/>
        <item x="28"/>
        <item x="29"/>
        <item x="3"/>
        <item x="43"/>
        <item x="38"/>
        <item x="54"/>
        <item x="13"/>
        <item x="69"/>
        <item x="32"/>
        <item x="20"/>
        <item x="65"/>
        <item x="73"/>
        <item t="default"/>
      </items>
    </pivotField>
    <pivotField showAll="0"/>
    <pivotField showAll="0"/>
    <pivotField showAll="0"/>
    <pivotField showAll="0"/>
    <pivotField showAll="0"/>
    <pivotField showAll="0"/>
    <pivotField showAll="0"/>
    <pivotField showAll="0"/>
    <pivotField showAll="0"/>
  </pivotFields>
  <rowFields count="1">
    <field x="0"/>
  </rowFields>
  <rowItems count="20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7E2D4D-4BFD-44B5-97A2-D59041034D48}" name="PivotTable13" cacheId="1" applyNumberFormats="0" applyBorderFormats="0" applyFontFormats="0" applyPatternFormats="0" applyAlignmentFormats="0" applyWidthHeightFormats="1" dataCaption="ערכים" updatedVersion="7" minRefreshableVersion="3" useAutoFormatting="1" itemPrintTitles="1" createdVersion="7" indent="0" outline="1" outlineData="1" multipleFieldFilters="0" chartFormat="3" rowHeaderCaption="ProductID">
  <location ref="A3:B9" firstHeaderRow="1" firstDataRow="1" firstDataCol="1"/>
  <pivotFields count="12">
    <pivotField showAll="0"/>
    <pivotField showAll="0" measureFilter="1" sortType="descending">
      <items count="74">
        <item x="56"/>
        <item x="8"/>
        <item x="13"/>
        <item x="70"/>
        <item x="9"/>
        <item x="43"/>
        <item x="11"/>
        <item x="34"/>
        <item x="67"/>
        <item x="44"/>
        <item x="47"/>
        <item x="38"/>
        <item x="22"/>
        <item x="71"/>
        <item x="69"/>
        <item x="54"/>
        <item x="1"/>
        <item x="15"/>
        <item x="29"/>
        <item x="23"/>
        <item x="31"/>
        <item x="36"/>
        <item x="59"/>
        <item x="39"/>
        <item x="64"/>
        <item x="24"/>
        <item x="40"/>
        <item x="42"/>
        <item x="10"/>
        <item x="49"/>
        <item x="41"/>
        <item x="16"/>
        <item x="55"/>
        <item x="32"/>
        <item x="46"/>
        <item x="6"/>
        <item x="57"/>
        <item x="0"/>
        <item x="50"/>
        <item x="51"/>
        <item x="2"/>
        <item x="35"/>
        <item x="28"/>
        <item x="65"/>
        <item x="58"/>
        <item x="37"/>
        <item x="63"/>
        <item x="61"/>
        <item x="45"/>
        <item x="25"/>
        <item x="3"/>
        <item x="68"/>
        <item x="4"/>
        <item x="27"/>
        <item x="60"/>
        <item x="48"/>
        <item x="7"/>
        <item x="12"/>
        <item x="33"/>
        <item x="19"/>
        <item x="21"/>
        <item x="17"/>
        <item x="62"/>
        <item x="5"/>
        <item x="20"/>
        <item x="14"/>
        <item x="30"/>
        <item x="26"/>
        <item x="66"/>
        <item x="52"/>
        <item x="18"/>
        <item x="53"/>
        <item x="72"/>
        <item t="default"/>
      </items>
      <autoSortScope>
        <pivotArea dataOnly="0" outline="0" fieldPosition="0">
          <references count="1">
            <reference field="4294967294" count="1" selected="0">
              <x v="0"/>
            </reference>
          </references>
        </pivotArea>
      </autoSortScope>
    </pivotField>
    <pivotField axis="axisRow" showAll="0" measureFilter="1">
      <items count="75">
        <item x="5"/>
        <item x="51"/>
        <item x="9"/>
        <item x="10"/>
        <item x="18"/>
        <item x="26"/>
        <item x="24"/>
        <item x="0"/>
        <item x="60"/>
        <item x="27"/>
        <item x="42"/>
        <item x="56"/>
        <item x="33"/>
        <item x="34"/>
        <item x="46"/>
        <item x="44"/>
        <item x="52"/>
        <item x="63"/>
        <item x="68"/>
        <item x="14"/>
        <item x="40"/>
        <item x="31"/>
        <item x="45"/>
        <item x="58"/>
        <item x="50"/>
        <item x="41"/>
        <item x="21"/>
        <item x="1"/>
        <item x="35"/>
        <item x="23"/>
        <item x="70"/>
        <item x="61"/>
        <item x="47"/>
        <item x="16"/>
        <item x="19"/>
        <item x="67"/>
        <item x="72"/>
        <item x="49"/>
        <item x="53"/>
        <item x="57"/>
        <item x="15"/>
        <item x="11"/>
        <item x="12"/>
        <item x="2"/>
        <item x="6"/>
        <item x="7"/>
        <item x="30"/>
        <item x="25"/>
        <item x="36"/>
        <item x="17"/>
        <item x="62"/>
        <item x="55"/>
        <item x="71"/>
        <item x="66"/>
        <item x="4"/>
        <item x="64"/>
        <item x="8"/>
        <item x="37"/>
        <item x="48"/>
        <item x="39"/>
        <item x="22"/>
        <item x="59"/>
        <item x="28"/>
        <item x="29"/>
        <item x="3"/>
        <item x="43"/>
        <item x="38"/>
        <item x="54"/>
        <item x="13"/>
        <item x="69"/>
        <item x="32"/>
        <item x="20"/>
        <item x="65"/>
        <item x="73"/>
        <item t="default"/>
      </items>
    </pivotField>
    <pivotField showAll="0"/>
    <pivotField dataField="1" showAll="0">
      <items count="53">
        <item x="40"/>
        <item x="36"/>
        <item x="4"/>
        <item x="29"/>
        <item x="23"/>
        <item x="15"/>
        <item x="39"/>
        <item x="31"/>
        <item x="24"/>
        <item x="16"/>
        <item x="2"/>
        <item x="45"/>
        <item x="25"/>
        <item x="17"/>
        <item x="28"/>
        <item x="26"/>
        <item x="13"/>
        <item x="43"/>
        <item x="20"/>
        <item x="3"/>
        <item x="41"/>
        <item x="33"/>
        <item x="7"/>
        <item x="6"/>
        <item x="14"/>
        <item x="47"/>
        <item x="10"/>
        <item x="35"/>
        <item x="19"/>
        <item x="30"/>
        <item x="37"/>
        <item x="48"/>
        <item x="11"/>
        <item x="38"/>
        <item x="49"/>
        <item x="5"/>
        <item x="50"/>
        <item x="0"/>
        <item x="18"/>
        <item x="21"/>
        <item x="22"/>
        <item x="9"/>
        <item x="1"/>
        <item x="27"/>
        <item x="46"/>
        <item x="44"/>
        <item x="32"/>
        <item x="8"/>
        <item x="12"/>
        <item x="34"/>
        <item x="42"/>
        <item x="51"/>
        <item t="default"/>
      </items>
    </pivotField>
    <pivotField showAll="0"/>
    <pivotField showAll="0"/>
    <pivotField showAll="0"/>
    <pivotField showAll="0"/>
    <pivotField showAll="0"/>
    <pivotField showAll="0"/>
    <pivotField showAll="0"/>
  </pivotFields>
  <rowFields count="1">
    <field x="2"/>
  </rowFields>
  <rowItems count="6">
    <i>
      <x v="19"/>
    </i>
    <i>
      <x v="27"/>
    </i>
    <i>
      <x v="28"/>
    </i>
    <i>
      <x v="62"/>
    </i>
    <i>
      <x v="68"/>
    </i>
    <i t="grand">
      <x/>
    </i>
  </rowItems>
  <colItems count="1">
    <i/>
  </colItems>
  <dataFields count="1">
    <dataField name="Sum Of Quantity" fld="4" baseField="0" baseItem="0"/>
  </dataFields>
  <chartFormats count="3">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2" count="1" selected="0">
            <x v="68"/>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count" evalOrder="-1" id="3" iMeasureFld="0">
      <autoFilter ref="A1">
        <filterColumn colId="0">
          <top10 val="5" filterVal="5"/>
        </filterColumn>
      </autoFilter>
    </filter>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92C2C72-D95C-4C83-B095-0AFD539EC80A}" name="PivotTable5" cacheId="10" applyNumberFormats="0" applyBorderFormats="0" applyFontFormats="0" applyPatternFormats="0" applyAlignmentFormats="0" applyWidthHeightFormats="1" dataCaption="ערכים" tag="af330481-ca8a-48d4-a7db-78e431847ea2" updatedVersion="7" minRefreshableVersion="5" useAutoFormatting="1" subtotalHiddenItems="1" itemPrintTitles="1" createdVersion="7" indent="0" outline="1" outlineData="1" multipleFieldFilters="0" chartFormat="5">
  <location ref="A3:B35" firstHeaderRow="1" firstDataRow="1" firstDataCol="1"/>
  <pivotFields count="5">
    <pivotField axis="axisRow" allDrilled="1" subtotalTop="0" showAll="0" dataSourceSort="1" defaultSubtotal="0" defaultAttributeDrillState="1">
      <items count="4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 dataField="1" subtotalTop="0" showAll="0" defaultSubtotal="0"/>
  </pivotFields>
  <rowFields count="4">
    <field x="3"/>
    <field x="2"/>
    <field x="1"/>
    <field x="0"/>
  </rowFields>
  <rowItems count="32">
    <i>
      <x/>
    </i>
    <i r="1">
      <x/>
    </i>
    <i r="2">
      <x/>
    </i>
    <i r="2">
      <x v="1"/>
    </i>
    <i r="2">
      <x v="2"/>
    </i>
    <i r="1">
      <x v="1"/>
    </i>
    <i r="2">
      <x v="3"/>
    </i>
    <i r="2">
      <x v="4"/>
    </i>
    <i r="2">
      <x v="5"/>
    </i>
    <i>
      <x v="1"/>
    </i>
    <i r="1">
      <x v="2"/>
    </i>
    <i r="2">
      <x v="6"/>
    </i>
    <i r="2">
      <x v="7"/>
    </i>
    <i r="2">
      <x v="8"/>
    </i>
    <i r="1">
      <x v="3"/>
    </i>
    <i r="2">
      <x v="9"/>
    </i>
    <i r="2">
      <x v="10"/>
    </i>
    <i r="2">
      <x v="11"/>
    </i>
    <i r="1">
      <x/>
    </i>
    <i r="2">
      <x/>
    </i>
    <i r="2">
      <x v="1"/>
    </i>
    <i r="2">
      <x v="2"/>
    </i>
    <i r="1">
      <x v="1"/>
    </i>
    <i r="2">
      <x v="3"/>
    </i>
    <i r="2">
      <x v="4"/>
    </i>
    <i r="2">
      <x v="5"/>
    </i>
    <i>
      <x v="2"/>
    </i>
    <i r="1">
      <x v="2"/>
    </i>
    <i r="2">
      <x v="6"/>
    </i>
    <i r="2">
      <x v="7"/>
    </i>
    <i r="2">
      <x v="8"/>
    </i>
    <i t="grand">
      <x/>
    </i>
  </rowItems>
  <colItems count="1">
    <i/>
  </colItems>
  <dataFields count="1">
    <dataField fld="4" subtotal="count" baseField="0" baseItem="0"/>
  </dataFields>
  <chartFormats count="30">
    <chartFormat chart="0" format="5" series="1">
      <pivotArea type="data" outline="0" fieldPosition="0">
        <references count="1">
          <reference field="4294967294" count="1" selected="0">
            <x v="0"/>
          </reference>
        </references>
      </pivotArea>
    </chartFormat>
    <chartFormat chart="0" format="6">
      <pivotArea type="data" outline="0" fieldPosition="0">
        <references count="4">
          <reference field="4294967294" count="1" selected="0">
            <x v="0"/>
          </reference>
          <reference field="1" count="1" selected="0">
            <x v="6"/>
          </reference>
          <reference field="2" count="1" selected="0">
            <x v="2"/>
          </reference>
          <reference field="3" count="1" selected="0">
            <x v="2"/>
          </reference>
        </references>
      </pivotArea>
    </chartFormat>
    <chartFormat chart="0" format="7">
      <pivotArea type="data" outline="0" fieldPosition="0">
        <references count="4">
          <reference field="4294967294" count="1" selected="0">
            <x v="0"/>
          </reference>
          <reference field="1" count="1" selected="0">
            <x v="8"/>
          </reference>
          <reference field="2" count="1" selected="0">
            <x v="2"/>
          </reference>
          <reference field="3" count="1" selected="0">
            <x v="2"/>
          </reference>
        </references>
      </pivotArea>
    </chartFormat>
    <chartFormat chart="0" format="8">
      <pivotArea type="data" outline="0" fieldPosition="0">
        <references count="4">
          <reference field="4294967294" count="1" selected="0">
            <x v="0"/>
          </reference>
          <reference field="1" count="1" selected="0">
            <x v="5"/>
          </reference>
          <reference field="2" count="1" selected="0">
            <x v="1"/>
          </reference>
          <reference field="3" count="1" selected="0">
            <x v="1"/>
          </reference>
        </references>
      </pivotArea>
    </chartFormat>
    <chartFormat chart="0" format="9">
      <pivotArea type="data" outline="0" fieldPosition="0">
        <references count="4">
          <reference field="4294967294" count="1" selected="0">
            <x v="0"/>
          </reference>
          <reference field="1" count="1" selected="0">
            <x v="3"/>
          </reference>
          <reference field="2" count="1" selected="0">
            <x v="1"/>
          </reference>
          <reference field="3" count="1" selected="0">
            <x v="1"/>
          </reference>
        </references>
      </pivotArea>
    </chartFormat>
    <chartFormat chart="0" format="10">
      <pivotArea type="data" outline="0" fieldPosition="0">
        <references count="4">
          <reference field="4294967294" count="1" selected="0">
            <x v="0"/>
          </reference>
          <reference field="1" count="1" selected="0">
            <x v="10"/>
          </reference>
          <reference field="2" count="1" selected="0">
            <x v="3"/>
          </reference>
          <reference field="3" count="1" selected="0">
            <x v="1"/>
          </reference>
        </references>
      </pivotArea>
    </chartFormat>
    <chartFormat chart="0" format="11">
      <pivotArea type="data" outline="0" fieldPosition="0">
        <references count="4">
          <reference field="4294967294" count="1" selected="0">
            <x v="0"/>
          </reference>
          <reference field="1" count="1" selected="0">
            <x v="8"/>
          </reference>
          <reference field="2" count="1" selected="0">
            <x v="2"/>
          </reference>
          <reference field="3" count="1" selected="0">
            <x v="1"/>
          </reference>
        </references>
      </pivotArea>
    </chartFormat>
    <chartFormat chart="0" format="12">
      <pivotArea type="data" outline="0" fieldPosition="0">
        <references count="4">
          <reference field="4294967294" count="1" selected="0">
            <x v="0"/>
          </reference>
          <reference field="1" count="1" selected="0">
            <x v="3"/>
          </reference>
          <reference field="2" count="1" selected="0">
            <x v="1"/>
          </reference>
          <reference field="3" count="1" selected="0">
            <x v="0"/>
          </reference>
        </references>
      </pivotArea>
    </chartFormat>
    <chartFormat chart="0" format="13">
      <pivotArea type="data" outline="0" fieldPosition="0">
        <references count="4">
          <reference field="4294967294" count="1" selected="0">
            <x v="0"/>
          </reference>
          <reference field="1" count="1" selected="0">
            <x v="2"/>
          </reference>
          <reference field="2" count="1" selected="0">
            <x v="0"/>
          </reference>
          <reference field="3" count="1" selected="0">
            <x v="0"/>
          </reference>
        </references>
      </pivotArea>
    </chartFormat>
    <chartFormat chart="0" format="14">
      <pivotArea type="data" outline="0" fieldPosition="0">
        <references count="4">
          <reference field="4294967294" count="1" selected="0">
            <x v="0"/>
          </reference>
          <reference field="1" count="1" selected="0">
            <x v="4"/>
          </reference>
          <reference field="2" count="1" selected="0">
            <x v="1"/>
          </reference>
          <reference field="3" count="1" selected="0">
            <x v="1"/>
          </reference>
        </references>
      </pivotArea>
    </chartFormat>
    <chartFormat chart="0" format="15">
      <pivotArea type="data" outline="0" fieldPosition="0">
        <references count="4">
          <reference field="4294967294" count="1" selected="0">
            <x v="0"/>
          </reference>
          <reference field="1" count="1" selected="0">
            <x v="1"/>
          </reference>
          <reference field="2" count="1" selected="0">
            <x v="0"/>
          </reference>
          <reference field="3" count="1" selected="0">
            <x v="1"/>
          </reference>
        </references>
      </pivotArea>
    </chartFormat>
    <chartFormat chart="0" format="16">
      <pivotArea type="data" outline="0" fieldPosition="0">
        <references count="4">
          <reference field="4294967294" count="1" selected="0">
            <x v="0"/>
          </reference>
          <reference field="1" count="1" selected="0">
            <x v="11"/>
          </reference>
          <reference field="2" count="1" selected="0">
            <x v="3"/>
          </reference>
          <reference field="3" count="1" selected="0">
            <x v="1"/>
          </reference>
        </references>
      </pivotArea>
    </chartFormat>
    <chartFormat chart="0" format="17">
      <pivotArea type="data" outline="0" fieldPosition="0">
        <references count="4">
          <reference field="4294967294" count="1" selected="0">
            <x v="0"/>
          </reference>
          <reference field="1" count="1" selected="0">
            <x v="7"/>
          </reference>
          <reference field="2" count="1" selected="0">
            <x v="2"/>
          </reference>
          <reference field="3" count="1" selected="0">
            <x v="1"/>
          </reference>
        </references>
      </pivotArea>
    </chartFormat>
    <chartFormat chart="0" format="18">
      <pivotArea type="data" outline="0" fieldPosition="0">
        <references count="4">
          <reference field="4294967294" count="1" selected="0">
            <x v="0"/>
          </reference>
          <reference field="1" count="1" selected="0">
            <x v="5"/>
          </reference>
          <reference field="2" count="1" selected="0">
            <x v="1"/>
          </reference>
          <reference field="3" count="1" selected="0">
            <x v="0"/>
          </reference>
        </references>
      </pivotArea>
    </chartFormat>
    <chartFormat chart="0" format="19">
      <pivotArea type="data" outline="0" fieldPosition="0">
        <references count="4">
          <reference field="4294967294" count="1" selected="0">
            <x v="0"/>
          </reference>
          <reference field="1" count="1" selected="0">
            <x v="1"/>
          </reference>
          <reference field="2" count="1" selected="0">
            <x v="0"/>
          </reference>
          <reference field="3" count="1" selected="0">
            <x v="0"/>
          </reference>
        </references>
      </pivotArea>
    </chartFormat>
    <chartFormat chart="4" format="34" series="1">
      <pivotArea type="data" outline="0" fieldPosition="0">
        <references count="1">
          <reference field="4294967294" count="1" selected="0">
            <x v="0"/>
          </reference>
        </references>
      </pivotArea>
    </chartFormat>
    <chartFormat chart="4" format="35">
      <pivotArea type="data" outline="0" fieldPosition="0">
        <references count="4">
          <reference field="4294967294" count="1" selected="0">
            <x v="0"/>
          </reference>
          <reference field="1" count="1" selected="0">
            <x v="1"/>
          </reference>
          <reference field="2" count="1" selected="0">
            <x v="0"/>
          </reference>
          <reference field="3" count="1" selected="0">
            <x v="0"/>
          </reference>
        </references>
      </pivotArea>
    </chartFormat>
    <chartFormat chart="4" format="36">
      <pivotArea type="data" outline="0" fieldPosition="0">
        <references count="4">
          <reference field="4294967294" count="1" selected="0">
            <x v="0"/>
          </reference>
          <reference field="1" count="1" selected="0">
            <x v="2"/>
          </reference>
          <reference field="2" count="1" selected="0">
            <x v="0"/>
          </reference>
          <reference field="3" count="1" selected="0">
            <x v="0"/>
          </reference>
        </references>
      </pivotArea>
    </chartFormat>
    <chartFormat chart="4" format="37">
      <pivotArea type="data" outline="0" fieldPosition="0">
        <references count="4">
          <reference field="4294967294" count="1" selected="0">
            <x v="0"/>
          </reference>
          <reference field="1" count="1" selected="0">
            <x v="3"/>
          </reference>
          <reference field="2" count="1" selected="0">
            <x v="1"/>
          </reference>
          <reference field="3" count="1" selected="0">
            <x v="0"/>
          </reference>
        </references>
      </pivotArea>
    </chartFormat>
    <chartFormat chart="4" format="38">
      <pivotArea type="data" outline="0" fieldPosition="0">
        <references count="4">
          <reference field="4294967294" count="1" selected="0">
            <x v="0"/>
          </reference>
          <reference field="1" count="1" selected="0">
            <x v="5"/>
          </reference>
          <reference field="2" count="1" selected="0">
            <x v="1"/>
          </reference>
          <reference field="3" count="1" selected="0">
            <x v="0"/>
          </reference>
        </references>
      </pivotArea>
    </chartFormat>
    <chartFormat chart="4" format="39">
      <pivotArea type="data" outline="0" fieldPosition="0">
        <references count="4">
          <reference field="4294967294" count="1" selected="0">
            <x v="0"/>
          </reference>
          <reference field="1" count="1" selected="0">
            <x v="7"/>
          </reference>
          <reference field="2" count="1" selected="0">
            <x v="2"/>
          </reference>
          <reference field="3" count="1" selected="0">
            <x v="1"/>
          </reference>
        </references>
      </pivotArea>
    </chartFormat>
    <chartFormat chart="4" format="40">
      <pivotArea type="data" outline="0" fieldPosition="0">
        <references count="4">
          <reference field="4294967294" count="1" selected="0">
            <x v="0"/>
          </reference>
          <reference field="1" count="1" selected="0">
            <x v="8"/>
          </reference>
          <reference field="2" count="1" selected="0">
            <x v="2"/>
          </reference>
          <reference field="3" count="1" selected="0">
            <x v="1"/>
          </reference>
        </references>
      </pivotArea>
    </chartFormat>
    <chartFormat chart="4" format="41">
      <pivotArea type="data" outline="0" fieldPosition="0">
        <references count="4">
          <reference field="4294967294" count="1" selected="0">
            <x v="0"/>
          </reference>
          <reference field="1" count="1" selected="0">
            <x v="10"/>
          </reference>
          <reference field="2" count="1" selected="0">
            <x v="3"/>
          </reference>
          <reference field="3" count="1" selected="0">
            <x v="1"/>
          </reference>
        </references>
      </pivotArea>
    </chartFormat>
    <chartFormat chart="4" format="42">
      <pivotArea type="data" outline="0" fieldPosition="0">
        <references count="4">
          <reference field="4294967294" count="1" selected="0">
            <x v="0"/>
          </reference>
          <reference field="1" count="1" selected="0">
            <x v="11"/>
          </reference>
          <reference field="2" count="1" selected="0">
            <x v="3"/>
          </reference>
          <reference field="3" count="1" selected="0">
            <x v="1"/>
          </reference>
        </references>
      </pivotArea>
    </chartFormat>
    <chartFormat chart="4" format="43">
      <pivotArea type="data" outline="0" fieldPosition="0">
        <references count="4">
          <reference field="4294967294" count="1" selected="0">
            <x v="0"/>
          </reference>
          <reference field="1" count="1" selected="0">
            <x v="1"/>
          </reference>
          <reference field="2" count="1" selected="0">
            <x v="0"/>
          </reference>
          <reference field="3" count="1" selected="0">
            <x v="1"/>
          </reference>
        </references>
      </pivotArea>
    </chartFormat>
    <chartFormat chart="4" format="44">
      <pivotArea type="data" outline="0" fieldPosition="0">
        <references count="4">
          <reference field="4294967294" count="1" selected="0">
            <x v="0"/>
          </reference>
          <reference field="1" count="1" selected="0">
            <x v="4"/>
          </reference>
          <reference field="2" count="1" selected="0">
            <x v="1"/>
          </reference>
          <reference field="3" count="1" selected="0">
            <x v="1"/>
          </reference>
        </references>
      </pivotArea>
    </chartFormat>
    <chartFormat chart="4" format="45">
      <pivotArea type="data" outline="0" fieldPosition="0">
        <references count="4">
          <reference field="4294967294" count="1" selected="0">
            <x v="0"/>
          </reference>
          <reference field="1" count="1" selected="0">
            <x v="5"/>
          </reference>
          <reference field="2" count="1" selected="0">
            <x v="1"/>
          </reference>
          <reference field="3" count="1" selected="0">
            <x v="1"/>
          </reference>
        </references>
      </pivotArea>
    </chartFormat>
    <chartFormat chart="4" format="46">
      <pivotArea type="data" outline="0" fieldPosition="0">
        <references count="4">
          <reference field="4294967294" count="1" selected="0">
            <x v="0"/>
          </reference>
          <reference field="1" count="1" selected="0">
            <x v="6"/>
          </reference>
          <reference field="2" count="1" selected="0">
            <x v="2"/>
          </reference>
          <reference field="3" count="1" selected="0">
            <x v="2"/>
          </reference>
        </references>
      </pivotArea>
    </chartFormat>
    <chartFormat chart="4" format="47">
      <pivotArea type="data" outline="0" fieldPosition="0">
        <references count="4">
          <reference field="4294967294" count="1" selected="0">
            <x v="0"/>
          </reference>
          <reference field="1" count="1" selected="0">
            <x v="8"/>
          </reference>
          <reference field="2" count="1" selected="0">
            <x v="2"/>
          </reference>
          <reference field="3" count="1" selected="0">
            <x v="2"/>
          </reference>
        </references>
      </pivotArea>
    </chartFormat>
    <chartFormat chart="0" format="20">
      <pivotArea type="data" outline="0" fieldPosition="0">
        <references count="4">
          <reference field="4294967294" count="1" selected="0">
            <x v="0"/>
          </reference>
          <reference field="1" count="1" selected="0">
            <x v="2"/>
          </reference>
          <reference field="2" count="1" selected="0">
            <x v="0"/>
          </reference>
          <reference field="3" count="1" selected="0">
            <x v="1"/>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ספירה של OrderID"/>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dateBetween" evalOrder="-1" id="57" name="[טבלה1_2].[OrderDate]">
      <autoFilter ref="A1">
        <filterColumn colId="0">
          <customFilters and="1">
            <customFilter operator="greaterThanOrEqual" val="35247"/>
            <customFilter operator="lessThanOrEqual" val="35885"/>
          </customFilters>
        </filterColumn>
      </autoFilter>
      <extLst>
        <ext xmlns:x15="http://schemas.microsoft.com/office/spreadsheetml/2010/11/main" uri="{0605FD5F-26C8-4aeb-8148-2DB25E43C511}">
          <x15:pivotFilter useWholeDay="1"/>
        </ext>
      </extLst>
    </filter>
  </filters>
  <rowHierarchiesUsage count="4">
    <rowHierarchyUsage hierarchyUsage="10"/>
    <rowHierarchyUsage hierarchyUsage="11"/>
    <rowHierarchyUsage hierarchyUsage="12"/>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orthwindDashboard.xlsx!טבלה1_2">
        <x15:activeTabTopLevelEntity name="[טבלה1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5B6193-4BD6-44D9-BA38-6CADD3BAAEEB}" name="PivotTable5" cacheId="0" applyNumberFormats="0" applyBorderFormats="0" applyFontFormats="0" applyPatternFormats="0" applyAlignmentFormats="0" applyWidthHeightFormats="1" dataCaption="ערכים" tag="1be21f99-5c38-4105-aa29-6b581f284305" updatedVersion="7" minRefreshableVersion="3" useAutoFormatting="1" subtotalHiddenItems="1" itemPrintTitles="1" createdVersion="7" indent="0" outline="1" outlineData="1" multipleFieldFilters="0" chartFormat="6">
  <location ref="A3:C813" firstHeaderRow="0" firstDataRow="1" firstDataCol="1"/>
  <pivotFields count="3">
    <pivotField dataField="1" subtotalTop="0" showAll="0" defaultSubtotal="0"/>
    <pivotField axis="axisRow" allDrilled="1" subtotalTop="0" showAll="0" dataSourceSort="1" defaultSubtotal="0" defaultAttributeDrillState="1">
      <items count="8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s>
    </pivotField>
    <pivotField dataField="1" subtotalTop="0" showAll="0" defaultSubtotal="0"/>
  </pivotFields>
  <rowFields count="1">
    <field x="1"/>
  </rowFields>
  <rowItems count="81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t="grand">
      <x/>
    </i>
  </rowItems>
  <colFields count="1">
    <field x="-2"/>
  </colFields>
  <colItems count="2">
    <i>
      <x/>
    </i>
    <i i="1">
      <x v="1"/>
    </i>
  </colItems>
  <dataFields count="2">
    <dataField fld="0" subtotal="count" baseField="0" baseItem="0" numFmtId="44"/>
    <dataField fld="2" subtotal="count" baseField="0" baseItem="0"/>
  </dataFields>
  <formats count="3">
    <format dxfId="27">
      <pivotArea dataOnly="0" outline="0" axis="axisValues" fieldPosition="0"/>
    </format>
    <format dxfId="26">
      <pivotArea outline="0" collapsedLevelsAreSubtotals="1" fieldPosition="0"/>
    </format>
    <format dxfId="25">
      <pivotArea dataOnly="0" labelOnly="1" outline="0" axis="axisValues" fieldPosition="0"/>
    </format>
  </formats>
  <chartFormats count="2">
    <chartFormat chart="0" format="5" series="1">
      <pivotArea type="data" outline="0" fieldPosition="0">
        <references count="1">
          <reference field="4294967294" count="1" selected="0">
            <x v="0"/>
          </reference>
        </references>
      </pivotArea>
    </chartFormat>
    <chartFormat chart="4" format="34" series="1">
      <pivotArea type="data" outline="0" fieldPosition="0">
        <references count="1">
          <reference field="4294967294" count="1" selected="0">
            <x v="0"/>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ספירה של OrderID"/>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orthwindDashboard.xlsx!טבלה1_2">
        <x15:activeTabTopLevelEntity name="[טבלה1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CFCCD29-F100-4544-A5A9-B92F4EA3BA55}" name="PivotTable16" cacheId="3" applyNumberFormats="0" applyBorderFormats="0" applyFontFormats="0" applyPatternFormats="0" applyAlignmentFormats="0" applyWidthHeightFormats="1" dataCaption="ערכים" updatedVersion="7" minRefreshableVersion="3" useAutoFormatting="1" itemPrintTitles="1" createdVersion="7" indent="0" outline="1" outlineData="1" multipleFieldFilters="0">
  <location ref="A3:B26" firstHeaderRow="1" firstDataRow="1" firstDataCol="1"/>
  <pivotFields count="13">
    <pivotField showAll="0"/>
    <pivotField showAll="0"/>
    <pivotField showAll="0"/>
    <pivotField showAll="0"/>
    <pivotField showAll="0"/>
    <pivotField showAll="0"/>
    <pivotField showAll="0"/>
    <pivotField dataField="1" showAll="0"/>
    <pivotField showAll="0"/>
    <pivotField showAll="0"/>
    <pivotField showAll="0"/>
    <pivotField axis="axisRow" showAll="0">
      <items count="23">
        <item x="20"/>
        <item x="12"/>
        <item x="3"/>
        <item x="7"/>
        <item x="9"/>
        <item x="19"/>
        <item x="16"/>
        <item x="8"/>
        <item x="4"/>
        <item x="5"/>
        <item x="11"/>
        <item x="0"/>
        <item x="17"/>
        <item x="13"/>
        <item x="18"/>
        <item x="14"/>
        <item x="15"/>
        <item x="6"/>
        <item x="2"/>
        <item x="1"/>
        <item x="10"/>
        <item x="21"/>
        <item t="default"/>
      </items>
    </pivotField>
    <pivotField showAll="0"/>
  </pivotFields>
  <rowFields count="1">
    <field x="11"/>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סכום של Gross 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139AFC-4B3A-4506-B48F-3E9AF253E59C}" name="PivotTable15" cacheId="3" applyNumberFormats="0" applyBorderFormats="0" applyFontFormats="0" applyPatternFormats="0" applyAlignmentFormats="0" applyWidthHeightFormats="1" dataCaption="ערכים" grandTotalCaption="Total Revenue" updatedVersion="7" minRefreshableVersion="3" useAutoFormatting="1" itemPrintTitles="1" createdVersion="7" indent="0" outline="1" outlineData="1" multipleFieldFilters="0" chartFormat="7" rowHeaderCaption="Product Name">
  <location ref="A4:B15" firstHeaderRow="1" firstDataRow="1" firstDataCol="1" rowPageCount="1" colPageCount="1"/>
  <pivotFields count="13">
    <pivotField showAll="0"/>
    <pivotField showAll="0"/>
    <pivotField showAll="0"/>
    <pivotField showAll="0"/>
    <pivotField showAll="0"/>
    <pivotField showAll="0"/>
    <pivotField dataField="1" showAll="0"/>
    <pivotField showAll="0"/>
    <pivotField multipleItemSelectionAllowed="1" showAll="0"/>
    <pivotField showAll="0"/>
    <pivotField axis="axisPage" multipleItemSelectionAllowed="1" showAll="0">
      <items count="91">
        <item h="1" x="35"/>
        <item x="65"/>
        <item h="1" x="73"/>
        <item h="1" x="30"/>
        <item h="1" x="66"/>
        <item h="1" x="56"/>
        <item h="1" x="82"/>
        <item h="1" x="59"/>
        <item h="1" x="14"/>
        <item h="1" x="11"/>
        <item h="1" x="52"/>
        <item h="1" x="60"/>
        <item h="1" x="88"/>
        <item h="1" x="6"/>
        <item h="1" x="19"/>
        <item h="1" x="76"/>
        <item h="1" x="13"/>
        <item h="1" x="4"/>
        <item h="1" x="69"/>
        <item h="1" x="2"/>
        <item h="1" x="29"/>
        <item h="1" x="84"/>
        <item h="1" x="77"/>
        <item h="1" x="22"/>
        <item h="1" x="51"/>
        <item h="1" x="16"/>
        <item h="1" x="34"/>
        <item h="1" x="54"/>
        <item h="1" x="64"/>
        <item h="1" x="21"/>
        <item h="1" x="7"/>
        <item h="1" x="38"/>
        <item h="1" x="79"/>
        <item h="1" x="10"/>
        <item h="1" x="15"/>
        <item h="1" x="86"/>
        <item h="1" x="5"/>
        <item h="1" x="63"/>
        <item h="1" x="9"/>
        <item h="1" x="50"/>
        <item h="1" x="67"/>
        <item h="1" x="81"/>
        <item h="1" x="87"/>
        <item h="1" x="62"/>
        <item h="1" x="70"/>
        <item h="1" x="43"/>
        <item h="1" x="32"/>
        <item h="1" x="28"/>
        <item h="1" x="57"/>
        <item h="1" x="40"/>
        <item h="1" x="58"/>
        <item h="1" x="85"/>
        <item h="1" x="20"/>
        <item h="1" x="48"/>
        <item h="1" x="23"/>
        <item h="1" x="27"/>
        <item h="1" x="44"/>
        <item h="1" x="17"/>
        <item h="1" x="37"/>
        <item h="1" x="47"/>
        <item h="1" x="55"/>
        <item h="1" x="25"/>
        <item h="1" x="68"/>
        <item h="1" x="42"/>
        <item h="1" x="36"/>
        <item h="1" x="71"/>
        <item h="1" x="24"/>
        <item h="1" x="33"/>
        <item h="1" x="31"/>
        <item h="1" x="1"/>
        <item h="1" x="72"/>
        <item h="1" x="80"/>
        <item h="1" x="49"/>
        <item h="1" x="12"/>
        <item h="1" x="3"/>
        <item h="1" x="46"/>
        <item h="1" x="41"/>
        <item h="1" x="53"/>
        <item h="1" x="0"/>
        <item h="1" x="78"/>
        <item h="1" x="83"/>
        <item h="1" x="45"/>
        <item h="1" x="75"/>
        <item h="1" x="74"/>
        <item h="1" x="26"/>
        <item h="1" x="61"/>
        <item h="1" x="8"/>
        <item h="1" x="39"/>
        <item h="1" x="18"/>
        <item h="1" x="89"/>
        <item t="default"/>
      </items>
    </pivotField>
    <pivotField showAll="0"/>
    <pivotField axis="axisRow" showAll="0" sortType="descending">
      <items count="79">
        <item x="77"/>
        <item x="65"/>
        <item x="21"/>
        <item x="35"/>
        <item x="69"/>
        <item x="10"/>
        <item x="54"/>
        <item x="46"/>
        <item x="72"/>
        <item x="23"/>
        <item x="8"/>
        <item x="26"/>
        <item x="33"/>
        <item x="59"/>
        <item x="38"/>
        <item x="47"/>
        <item x="48"/>
        <item x="45"/>
        <item x="18"/>
        <item x="64"/>
        <item x="9"/>
        <item x="66"/>
        <item x="71"/>
        <item x="55"/>
        <item x="62"/>
        <item x="42"/>
        <item x="5"/>
        <item x="15"/>
        <item x="14"/>
        <item x="17"/>
        <item x="16"/>
        <item x="6"/>
        <item x="39"/>
        <item x="32"/>
        <item x="24"/>
        <item x="57"/>
        <item x="53"/>
        <item x="49"/>
        <item x="73"/>
        <item x="67"/>
        <item x="29"/>
        <item x="34"/>
        <item x="74"/>
        <item x="40"/>
        <item x="61"/>
        <item x="70"/>
        <item x="43"/>
        <item x="4"/>
        <item x="2"/>
        <item x="28"/>
        <item x="11"/>
        <item x="50"/>
        <item x="58"/>
        <item x="25"/>
        <item x="37"/>
        <item x="44"/>
        <item x="19"/>
        <item x="68"/>
        <item x="63"/>
        <item x="52"/>
        <item x="36"/>
        <item x="76"/>
        <item x="31"/>
        <item x="22"/>
        <item x="41"/>
        <item x="56"/>
        <item x="12"/>
        <item x="75"/>
        <item x="7"/>
        <item x="60"/>
        <item x="0"/>
        <item x="3"/>
        <item x="1"/>
        <item x="20"/>
        <item x="30"/>
        <item x="27"/>
        <item x="51"/>
        <item x="13"/>
        <item t="default"/>
      </items>
      <autoSortScope>
        <pivotArea dataOnly="0" outline="0" fieldPosition="0">
          <references count="1">
            <reference field="4294967294" count="1" selected="0">
              <x v="0"/>
            </reference>
          </references>
        </pivotArea>
      </autoSortScope>
    </pivotField>
  </pivotFields>
  <rowFields count="1">
    <field x="12"/>
  </rowFields>
  <rowItems count="11">
    <i>
      <x v="37"/>
    </i>
    <i>
      <x v="74"/>
    </i>
    <i>
      <x v="40"/>
    </i>
    <i>
      <x v="17"/>
    </i>
    <i>
      <x v="8"/>
    </i>
    <i>
      <x v="10"/>
    </i>
    <i>
      <x v="47"/>
    </i>
    <i>
      <x v="32"/>
    </i>
    <i>
      <x v="28"/>
    </i>
    <i>
      <x v="55"/>
    </i>
    <i t="grand">
      <x/>
    </i>
  </rowItems>
  <colItems count="1">
    <i/>
  </colItems>
  <pageFields count="1">
    <pageField fld="10" hier="-1"/>
  </pageFields>
  <dataFields count="1">
    <dataField name="Income Per Product" fld="6" baseField="0" baseItem="0"/>
  </dataFields>
  <chartFormats count="35">
    <chartFormat chart="1" format="0"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0"/>
          </reference>
        </references>
      </pivotArea>
    </chartFormat>
    <chartFormat chart="6" format="18">
      <pivotArea type="data" outline="0" fieldPosition="0">
        <references count="2">
          <reference field="4294967294" count="1" selected="0">
            <x v="0"/>
          </reference>
          <reference field="12" count="1" selected="0">
            <x v="28"/>
          </reference>
        </references>
      </pivotArea>
    </chartFormat>
    <chartFormat chart="6" format="19">
      <pivotArea type="data" outline="0" fieldPosition="0">
        <references count="2">
          <reference field="4294967294" count="1" selected="0">
            <x v="0"/>
          </reference>
          <reference field="12" count="1" selected="0">
            <x v="30"/>
          </reference>
        </references>
      </pivotArea>
    </chartFormat>
    <chartFormat chart="6" format="20">
      <pivotArea type="data" outline="0" fieldPosition="0">
        <references count="2">
          <reference field="4294967294" count="1" selected="0">
            <x v="0"/>
          </reference>
          <reference field="12" count="1" selected="0">
            <x v="77"/>
          </reference>
        </references>
      </pivotArea>
    </chartFormat>
    <chartFormat chart="6" format="21">
      <pivotArea type="data" outline="0" fieldPosition="0">
        <references count="2">
          <reference field="4294967294" count="1" selected="0">
            <x v="0"/>
          </reference>
          <reference field="12" count="1" selected="0">
            <x v="53"/>
          </reference>
        </references>
      </pivotArea>
    </chartFormat>
    <chartFormat chart="6" format="22">
      <pivotArea type="data" outline="0" fieldPosition="0">
        <references count="2">
          <reference field="4294967294" count="1" selected="0">
            <x v="0"/>
          </reference>
          <reference field="12" count="1" selected="0">
            <x v="26"/>
          </reference>
        </references>
      </pivotArea>
    </chartFormat>
    <chartFormat chart="6" format="23">
      <pivotArea type="data" outline="0" fieldPosition="0">
        <references count="2">
          <reference field="4294967294" count="1" selected="0">
            <x v="0"/>
          </reference>
          <reference field="12" count="1" selected="0">
            <x v="20"/>
          </reference>
        </references>
      </pivotArea>
    </chartFormat>
    <chartFormat chart="6" format="24">
      <pivotArea type="data" outline="0" fieldPosition="0">
        <references count="2">
          <reference field="4294967294" count="1" selected="0">
            <x v="0"/>
          </reference>
          <reference field="12" count="1" selected="0">
            <x v="49"/>
          </reference>
        </references>
      </pivotArea>
    </chartFormat>
    <chartFormat chart="6" format="25">
      <pivotArea type="data" outline="0" fieldPosition="0">
        <references count="2">
          <reference field="4294967294" count="1" selected="0">
            <x v="0"/>
          </reference>
          <reference field="12" count="1" selected="0">
            <x v="71"/>
          </reference>
        </references>
      </pivotArea>
    </chartFormat>
    <chartFormat chart="6" format="26">
      <pivotArea type="data" outline="0" fieldPosition="0">
        <references count="2">
          <reference field="4294967294" count="1" selected="0">
            <x v="0"/>
          </reference>
          <reference field="12" count="1" selected="0">
            <x v="17"/>
          </reference>
        </references>
      </pivotArea>
    </chartFormat>
    <chartFormat chart="6" format="27">
      <pivotArea type="data" outline="0" fieldPosition="0">
        <references count="2">
          <reference field="4294967294" count="1" selected="0">
            <x v="0"/>
          </reference>
          <reference field="12" count="1" selected="0">
            <x v="24"/>
          </reference>
        </references>
      </pivotArea>
    </chartFormat>
    <chartFormat chart="6" format="28">
      <pivotArea type="data" outline="0" fieldPosition="0">
        <references count="2">
          <reference field="4294967294" count="1" selected="0">
            <x v="0"/>
          </reference>
          <reference field="12" count="1" selected="0">
            <x v="75"/>
          </reference>
        </references>
      </pivotArea>
    </chartFormat>
    <chartFormat chart="6" format="29">
      <pivotArea type="data" outline="0" fieldPosition="0">
        <references count="2">
          <reference field="4294967294" count="1" selected="0">
            <x v="0"/>
          </reference>
          <reference field="12" count="1" selected="0">
            <x v="67"/>
          </reference>
        </references>
      </pivotArea>
    </chartFormat>
    <chartFormat chart="6" format="30">
      <pivotArea type="data" outline="0" fieldPosition="0">
        <references count="2">
          <reference field="4294967294" count="1" selected="0">
            <x v="0"/>
          </reference>
          <reference field="12" count="1" selected="0">
            <x v="62"/>
          </reference>
        </references>
      </pivotArea>
    </chartFormat>
    <chartFormat chart="6" format="31">
      <pivotArea type="data" outline="0" fieldPosition="0">
        <references count="2">
          <reference field="4294967294" count="1" selected="0">
            <x v="0"/>
          </reference>
          <reference field="12" count="1" selected="0">
            <x v="25"/>
          </reference>
        </references>
      </pivotArea>
    </chartFormat>
    <chartFormat chart="6" format="32">
      <pivotArea type="data" outline="0" fieldPosition="0">
        <references count="2">
          <reference field="4294967294" count="1" selected="0">
            <x v="0"/>
          </reference>
          <reference field="12" count="1" selected="0">
            <x v="42"/>
          </reference>
        </references>
      </pivotArea>
    </chartFormat>
    <chartFormat chart="6" format="33">
      <pivotArea type="data" outline="0" fieldPosition="0">
        <references count="2">
          <reference field="4294967294" count="1" selected="0">
            <x v="0"/>
          </reference>
          <reference field="12" count="1" selected="0">
            <x v="37"/>
          </reference>
        </references>
      </pivotArea>
    </chartFormat>
    <chartFormat chart="6" format="34">
      <pivotArea type="data" outline="0" fieldPosition="0">
        <references count="2">
          <reference field="4294967294" count="1" selected="0">
            <x v="0"/>
          </reference>
          <reference field="12" count="1" selected="0">
            <x v="74"/>
          </reference>
        </references>
      </pivotArea>
    </chartFormat>
    <chartFormat chart="6" format="35">
      <pivotArea type="data" outline="0" fieldPosition="0">
        <references count="2">
          <reference field="4294967294" count="1" selected="0">
            <x v="0"/>
          </reference>
          <reference field="12" count="1" selected="0">
            <x v="40"/>
          </reference>
        </references>
      </pivotArea>
    </chartFormat>
    <chartFormat chart="6" format="36">
      <pivotArea type="data" outline="0" fieldPosition="0">
        <references count="2">
          <reference field="4294967294" count="1" selected="0">
            <x v="0"/>
          </reference>
          <reference field="12" count="1" selected="0">
            <x v="8"/>
          </reference>
        </references>
      </pivotArea>
    </chartFormat>
    <chartFormat chart="6" format="37">
      <pivotArea type="data" outline="0" fieldPosition="0">
        <references count="2">
          <reference field="4294967294" count="1" selected="0">
            <x v="0"/>
          </reference>
          <reference field="12" count="1" selected="0">
            <x v="10"/>
          </reference>
        </references>
      </pivotArea>
    </chartFormat>
    <chartFormat chart="6" format="38">
      <pivotArea type="data" outline="0" fieldPosition="0">
        <references count="2">
          <reference field="4294967294" count="1" selected="0">
            <x v="0"/>
          </reference>
          <reference field="12" count="1" selected="0">
            <x v="47"/>
          </reference>
        </references>
      </pivotArea>
    </chartFormat>
    <chartFormat chart="6" format="39">
      <pivotArea type="data" outline="0" fieldPosition="0">
        <references count="2">
          <reference field="4294967294" count="1" selected="0">
            <x v="0"/>
          </reference>
          <reference field="12" count="1" selected="0">
            <x v="32"/>
          </reference>
        </references>
      </pivotArea>
    </chartFormat>
    <chartFormat chart="6" format="40">
      <pivotArea type="data" outline="0" fieldPosition="0">
        <references count="2">
          <reference field="4294967294" count="1" selected="0">
            <x v="0"/>
          </reference>
          <reference field="12" count="1" selected="0">
            <x v="55"/>
          </reference>
        </references>
      </pivotArea>
    </chartFormat>
    <chartFormat chart="1" format="1">
      <pivotArea type="data" outline="0" fieldPosition="0">
        <references count="2">
          <reference field="4294967294" count="1" selected="0">
            <x v="0"/>
          </reference>
          <reference field="12" count="1" selected="0">
            <x v="37"/>
          </reference>
        </references>
      </pivotArea>
    </chartFormat>
    <chartFormat chart="1" format="2">
      <pivotArea type="data" outline="0" fieldPosition="0">
        <references count="2">
          <reference field="4294967294" count="1" selected="0">
            <x v="0"/>
          </reference>
          <reference field="12" count="1" selected="0">
            <x v="74"/>
          </reference>
        </references>
      </pivotArea>
    </chartFormat>
    <chartFormat chart="1" format="3">
      <pivotArea type="data" outline="0" fieldPosition="0">
        <references count="2">
          <reference field="4294967294" count="1" selected="0">
            <x v="0"/>
          </reference>
          <reference field="12" count="1" selected="0">
            <x v="40"/>
          </reference>
        </references>
      </pivotArea>
    </chartFormat>
    <chartFormat chart="1" format="4">
      <pivotArea type="data" outline="0" fieldPosition="0">
        <references count="2">
          <reference field="4294967294" count="1" selected="0">
            <x v="0"/>
          </reference>
          <reference field="12" count="1" selected="0">
            <x v="17"/>
          </reference>
        </references>
      </pivotArea>
    </chartFormat>
    <chartFormat chart="1" format="5">
      <pivotArea type="data" outline="0" fieldPosition="0">
        <references count="2">
          <reference field="4294967294" count="1" selected="0">
            <x v="0"/>
          </reference>
          <reference field="12" count="1" selected="0">
            <x v="8"/>
          </reference>
        </references>
      </pivotArea>
    </chartFormat>
    <chartFormat chart="1" format="6">
      <pivotArea type="data" outline="0" fieldPosition="0">
        <references count="2">
          <reference field="4294967294" count="1" selected="0">
            <x v="0"/>
          </reference>
          <reference field="12" count="1" selected="0">
            <x v="10"/>
          </reference>
        </references>
      </pivotArea>
    </chartFormat>
    <chartFormat chart="1" format="7">
      <pivotArea type="data" outline="0" fieldPosition="0">
        <references count="2">
          <reference field="4294967294" count="1" selected="0">
            <x v="0"/>
          </reference>
          <reference field="12" count="1" selected="0">
            <x v="47"/>
          </reference>
        </references>
      </pivotArea>
    </chartFormat>
    <chartFormat chart="1" format="8">
      <pivotArea type="data" outline="0" fieldPosition="0">
        <references count="2">
          <reference field="4294967294" count="1" selected="0">
            <x v="0"/>
          </reference>
          <reference field="12" count="1" selected="0">
            <x v="32"/>
          </reference>
        </references>
      </pivotArea>
    </chartFormat>
    <chartFormat chart="1" format="9">
      <pivotArea type="data" outline="0" fieldPosition="0">
        <references count="2">
          <reference field="4294967294" count="1" selected="0">
            <x v="0"/>
          </reference>
          <reference field="12" count="1" selected="0">
            <x v="28"/>
          </reference>
        </references>
      </pivotArea>
    </chartFormat>
    <chartFormat chart="1" format="10">
      <pivotArea type="data" outline="0" fieldPosition="0">
        <references count="2">
          <reference field="4294967294" count="1" selected="0">
            <x v="0"/>
          </reference>
          <reference field="12" count="1" selected="0">
            <x v="5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774CC13E-043E-4D7D-8B7B-CBCC8E39BA32}" autoFormatId="16" applyNumberFormats="0" applyBorderFormats="0" applyFontFormats="0" applyPatternFormats="0" applyAlignmentFormats="0" applyWidthHeightFormats="0">
  <queryTableRefresh nextId="13">
    <queryTableFields count="12">
      <queryTableField id="1" name="OrderID" tableColumnId="1"/>
      <queryTableField id="2" name="ProductID" tableColumnId="2"/>
      <queryTableField id="10" dataBound="0" tableColumnId="10"/>
      <queryTableField id="3" name="UnitPrice" tableColumnId="3"/>
      <queryTableField id="4" name="Quantity" tableColumnId="4"/>
      <queryTableField id="5" name="Discount" tableColumnId="5"/>
      <queryTableField id="6" name="TotalSales" tableColumnId="6"/>
      <queryTableField id="7" name="TotalIncome" tableColumnId="7"/>
      <queryTableField id="8" name="Gross Profit" tableColumnId="8"/>
      <queryTableField id="9" name="OrderDate" tableColumnId="9"/>
      <queryTableField id="11" name="טבלה10.AOV" tableColumnId="11"/>
      <queryTableField id="12" name="טבלה10.AOV Label"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7" xr16:uid="{8CDD29E9-F2F1-493A-A1A7-6A957DFE4CD4}" autoFormatId="16" applyNumberFormats="0" applyBorderFormats="0" applyFontFormats="0" applyPatternFormats="0" applyAlignmentFormats="0" applyWidthHeightFormats="0">
  <queryTableRefresh nextId="14">
    <queryTableFields count="13">
      <queryTableField id="1" name="OrderID" tableColumnId="1"/>
      <queryTableField id="2" name="ProductID" tableColumnId="2"/>
      <queryTableField id="3" name="UnitPrice" tableColumnId="3"/>
      <queryTableField id="4" name="Quantity" tableColumnId="4"/>
      <queryTableField id="5" name="Discount" tableColumnId="5"/>
      <queryTableField id="6" name="TotalSales" tableColumnId="6"/>
      <queryTableField id="7" name="TotalIncome" tableColumnId="7"/>
      <queryTableField id="8" name="Gross Profit" tableColumnId="8"/>
      <queryTableField id="9" name="OrderDate" tableColumnId="9"/>
      <queryTableField id="10" name="OrderCleaned.CustomerID" tableColumnId="10"/>
      <queryTableField id="11" name="Customers.CompanyName" tableColumnId="11"/>
      <queryTableField id="12" name="Customers.Country" tableColumnId="12"/>
      <queryTableField id="13" name="Products.ProductName"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Name" xr10:uid="{AB86006F-AB17-480E-88DE-0C71A97029CB}" sourceName="Company Name">
  <pivotTables>
    <pivotTable tabId="36" name="PivotTable15"/>
  </pivotTables>
  <data>
    <tabular pivotCacheId="551296469">
      <items count="90">
        <i x="35"/>
        <i x="65" s="1"/>
        <i x="73"/>
        <i x="30"/>
        <i x="66"/>
        <i x="56"/>
        <i x="82"/>
        <i x="59"/>
        <i x="14"/>
        <i x="11"/>
        <i x="52"/>
        <i x="60"/>
        <i x="88"/>
        <i x="6"/>
        <i x="19"/>
        <i x="76"/>
        <i x="13"/>
        <i x="4"/>
        <i x="69"/>
        <i x="2"/>
        <i x="29"/>
        <i x="84"/>
        <i x="77"/>
        <i x="22"/>
        <i x="51"/>
        <i x="16"/>
        <i x="34"/>
        <i x="54"/>
        <i x="64"/>
        <i x="21"/>
        <i x="7"/>
        <i x="38"/>
        <i x="79"/>
        <i x="10"/>
        <i x="15"/>
        <i x="86"/>
        <i x="5"/>
        <i x="63"/>
        <i x="9"/>
        <i x="50"/>
        <i x="67"/>
        <i x="81"/>
        <i x="87"/>
        <i x="62"/>
        <i x="70"/>
        <i x="43"/>
        <i x="32"/>
        <i x="28"/>
        <i x="57"/>
        <i x="40"/>
        <i x="58"/>
        <i x="85"/>
        <i x="20"/>
        <i x="48"/>
        <i x="23"/>
        <i x="27"/>
        <i x="44"/>
        <i x="17"/>
        <i x="37"/>
        <i x="47"/>
        <i x="55"/>
        <i x="25"/>
        <i x="68"/>
        <i x="42"/>
        <i x="36"/>
        <i x="71"/>
        <i x="24"/>
        <i x="33"/>
        <i x="31"/>
        <i x="1"/>
        <i x="72"/>
        <i x="80"/>
        <i x="49"/>
        <i x="12"/>
        <i x="3"/>
        <i x="46"/>
        <i x="41"/>
        <i x="53"/>
        <i x="0"/>
        <i x="78"/>
        <i x="83"/>
        <i x="45"/>
        <i x="75"/>
        <i x="74"/>
        <i x="26"/>
        <i x="61"/>
        <i x="8"/>
        <i x="39"/>
        <i x="18"/>
        <i x="89"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 Name 1" xr10:uid="{287BAE92-EE39-4659-AC24-7D1F0A0F1F6F}" cache="Slicer_Company_Name" caption="Company Nam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 Name" xr10:uid="{40AAD3F4-67E2-4C45-B30B-DB7E17D1AE6B}" cache="Slicer_Company_Name" caption="Company Name" startItem="7" rowHeight="24130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1AC33503-94D1-4A45-B9CB-D07B1F1AB81E}" name="טבלה10" displayName="טבלה10" ref="A2:C812" totalsRowShown="0">
  <autoFilter ref="A2:C812" xr:uid="{1AC33503-94D1-4A45-B9CB-D07B1F1AB81E}">
    <filterColumn colId="2">
      <filters>
        <filter val="High AOV"/>
        <filter val="Outlier"/>
      </filters>
    </filterColumn>
  </autoFilter>
  <sortState xmlns:xlrd2="http://schemas.microsoft.com/office/spreadsheetml/2017/richdata2" ref="A4:C808">
    <sortCondition descending="1" ref="B2:B812"/>
  </sortState>
  <tableColumns count="3">
    <tableColumn id="1" xr3:uid="{2C163F8B-4A95-4CD7-9C88-5FBF7994C1AA}" name="תוויות שורה"/>
    <tableColumn id="2" xr3:uid="{83425116-8946-451F-A3A8-3042364D81BE}" name="AOV"/>
    <tableColumn id="3" xr3:uid="{F4159301-30F8-4076-9B41-D973012553CB}" name="AOV Label"/>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B199F45-7CF9-4357-A6BB-84DAE8FE0561}" name="טבלה9" displayName="טבלה9" ref="E4:E814" totalsRowShown="0">
  <autoFilter ref="E4:E814" xr:uid="{9B199F45-7CF9-4357-A6BB-84DAE8FE0561}"/>
  <sortState xmlns:xlrd2="http://schemas.microsoft.com/office/spreadsheetml/2017/richdata2" ref="E5:E814">
    <sortCondition descending="1" ref="E4:E814"/>
  </sortState>
  <tableColumns count="1">
    <tableColumn id="1" xr3:uid="{004F8548-4046-4BF6-A06D-67AE2533121F}" name="AOV"/>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EA76168-4247-4E3C-B3D5-F886DEB78099}" name="HighAOVOrdersDetails" displayName="HighAOVOrdersDetails" ref="A1:L568" tableType="queryTable" totalsRowShown="0">
  <autoFilter ref="A1:L568" xr:uid="{0EA76168-4247-4E3C-B3D5-F886DEB78099}"/>
  <tableColumns count="12">
    <tableColumn id="1" xr3:uid="{9BFEF5A6-42F9-4869-B949-DBD30C047837}" uniqueName="1" name="OrderID" queryTableFieldId="1"/>
    <tableColumn id="2" xr3:uid="{A8A5B43C-4FA7-47A3-80E4-1DC0D03E6F2A}" uniqueName="2" name="ProductID" queryTableFieldId="2"/>
    <tableColumn id="10" xr3:uid="{E1513250-0051-4E95-8D2F-F1AECA52339A}" uniqueName="10" name="ProductName" queryTableFieldId="10" dataDxfId="24"/>
    <tableColumn id="3" xr3:uid="{8586DA9E-9A0C-48F8-83C1-67FC66B58E42}" uniqueName="3" name="UnitPrice" queryTableFieldId="3"/>
    <tableColumn id="4" xr3:uid="{C645DBD8-C903-4E5A-B7A9-C67636107F3F}" uniqueName="4" name="Quantity" queryTableFieldId="4"/>
    <tableColumn id="5" xr3:uid="{96415F1D-8AD6-4029-AC59-1EDC6BB7C045}" uniqueName="5" name="Discount" queryTableFieldId="5"/>
    <tableColumn id="6" xr3:uid="{F1B99918-9372-4AE5-A9B4-CCD48BC030D9}" uniqueName="6" name="TotalSales" queryTableFieldId="6"/>
    <tableColumn id="7" xr3:uid="{AC19F525-4AF8-4E63-B70C-30237E845207}" uniqueName="7" name="TotalIncome" queryTableFieldId="7"/>
    <tableColumn id="8" xr3:uid="{D791A6B6-D875-48BB-B424-F5A445AB0B7B}" uniqueName="8" name="Gross Profit" queryTableFieldId="8"/>
    <tableColumn id="9" xr3:uid="{47EE477A-45FF-4893-957B-4C1274ACF105}" uniqueName="9" name="OrderDate" queryTableFieldId="9" dataDxfId="23"/>
    <tableColumn id="11" xr3:uid="{DE073DC6-E906-447C-B692-F05BC32EF222}" uniqueName="11" name="טבלה10.AOV" queryTableFieldId="11"/>
    <tableColumn id="12" xr3:uid="{A0BE0534-4E2B-4242-ADFE-69706EA89765}" uniqueName="12" name="טבלה10.AOV Label" queryTableFieldId="12" dataDxfId="2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D22ACABB-3567-4245-B4FB-977B2FD1BEF3}" name="טבלה20" displayName="טבלה20" ref="D3:E24" totalsRowShown="0">
  <autoFilter ref="D3:E24" xr:uid="{D22ACABB-3567-4245-B4FB-977B2FD1BEF3}"/>
  <sortState xmlns:xlrd2="http://schemas.microsoft.com/office/spreadsheetml/2017/richdata2" ref="D4:E24">
    <sortCondition descending="1" ref="E3:E24"/>
  </sortState>
  <tableColumns count="2">
    <tableColumn id="1" xr3:uid="{202F9ACD-B3F2-4E0E-B0FE-13ECC20B972C}" name="תוויות שורה"/>
    <tableColumn id="2" xr3:uid="{E7E6F2FA-F46F-4545-B1C9-29C820EFE362}" name="סכום של Gross Profit"/>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28D2347-D4C6-4B48-9DBD-F50976A73F89}" name="OrderDetails" displayName="OrderDetails" ref="A1:M2083" tableType="queryTable" totalsRowShown="0">
  <autoFilter ref="A1:M2083" xr:uid="{028D2347-D4C6-4B48-9DBD-F50976A73F89}"/>
  <tableColumns count="13">
    <tableColumn id="1" xr3:uid="{944BD0C1-A367-4927-8037-D5FE12CC2649}" uniqueName="1" name="OrderID" queryTableFieldId="1"/>
    <tableColumn id="2" xr3:uid="{F2709683-90A4-4353-A5F4-280DB3E5F556}" uniqueName="2" name="ProductID" queryTableFieldId="2"/>
    <tableColumn id="3" xr3:uid="{E4350261-9D8C-4057-A2C0-7030A11DC420}" uniqueName="3" name="UnitPrice" queryTableFieldId="3"/>
    <tableColumn id="4" xr3:uid="{2F467EBE-819D-4A3E-AD76-86D9333DB3BD}" uniqueName="4" name="Quantity" queryTableFieldId="4"/>
    <tableColumn id="5" xr3:uid="{24237BC1-F23F-4D23-84F4-8ADB971609F8}" uniqueName="5" name="Discount" queryTableFieldId="5"/>
    <tableColumn id="6" xr3:uid="{8341CB9D-1F57-4720-834B-971BE124FC14}" uniqueName="6" name="TotalSales" queryTableFieldId="6"/>
    <tableColumn id="7" xr3:uid="{639D6090-D854-44B2-8691-81290F1B9589}" uniqueName="7" name="TotalIncome" queryTableFieldId="7"/>
    <tableColumn id="8" xr3:uid="{C6CAABF7-8847-40A4-8859-41EB552A969E}" uniqueName="8" name="Gross Profit" queryTableFieldId="8"/>
    <tableColumn id="9" xr3:uid="{C3164A4D-44B8-43A5-88AB-C3809C2DA0D0}" uniqueName="9" name="OrderDate" queryTableFieldId="9" dataDxfId="21"/>
    <tableColumn id="10" xr3:uid="{056A0758-A246-4E8C-9A2F-ABE94653C37B}" uniqueName="10" name="OrderCleaned.CustomerID" queryTableFieldId="10" dataDxfId="20"/>
    <tableColumn id="11" xr3:uid="{008FC21D-D7D6-4D7D-BBCC-EBD7B3084E8E}" uniqueName="11" name="Company Name" queryTableFieldId="11" dataDxfId="19"/>
    <tableColumn id="12" xr3:uid="{2AC6E790-A180-46CC-9546-80E4AF67A4DE}" uniqueName="12" name="Country" queryTableFieldId="12" dataDxfId="18"/>
    <tableColumn id="13" xr3:uid="{1655BB4D-ED50-41D2-9F96-EDBD7646B6C7}" uniqueName="13" name="Products.ProductName" queryTableFieldId="13" dataDxfId="17"/>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C5F08AB-5D18-43D6-A71B-CDCF2C76D858}" name="טבלה18" displayName="טבלה18" ref="A1:J78" totalsRowShown="0" headerRowDxfId="16" headerRowBorderDxfId="15" tableBorderDxfId="14">
  <autoFilter ref="A1:J78" xr:uid="{0C5F08AB-5D18-43D6-A71B-CDCF2C76D858}"/>
  <tableColumns count="10">
    <tableColumn id="1" xr3:uid="{72B3D338-218B-43F7-A8B0-C4EA591953DE}" name="ProductID"/>
    <tableColumn id="2" xr3:uid="{02799C58-7735-4EFE-B76F-A4F19FB6F0A0}" name="ProductName"/>
    <tableColumn id="3" xr3:uid="{FF431E9E-4859-4897-8FC2-42D697381AC9}" name="SupplierID"/>
    <tableColumn id="4" xr3:uid="{AF7D3610-B7CC-4B02-8557-B92DAF4ED91E}" name="CategoryID"/>
    <tableColumn id="5" xr3:uid="{A7A1987F-0095-4CFC-8F54-B60BD9C94261}" name="QuantityPerUnit"/>
    <tableColumn id="6" xr3:uid="{24E2908C-2AF0-41D7-AD7E-E6DB7CCEC371}" name="UnitCost"/>
    <tableColumn id="7" xr3:uid="{52DBE9C9-0AD9-44F4-B36D-38B233578085}" name="UnitsInStock"/>
    <tableColumn id="8" xr3:uid="{6CF87FFF-FBDA-4CAB-8522-6DA4DAD3E121}" name="UnitsOnOrder"/>
    <tableColumn id="9" xr3:uid="{0D56C406-18D4-4FE5-9918-3130736E4C5C}" name="ReorderLevel"/>
    <tableColumn id="10" xr3:uid="{43DF51AC-8265-4B3E-AE57-B7C94F1875C9}" name="Discontinued"/>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B10BB61-0E92-4F8F-8697-547E434AB425}" name="טבלה1" displayName="טבלה1" ref="A1:I2083" totalsRowShown="0" headerRowDxfId="13">
  <autoFilter ref="A1:I2083" xr:uid="{5B10BB61-0E92-4F8F-8697-547E434AB425}"/>
  <sortState xmlns:xlrd2="http://schemas.microsoft.com/office/spreadsheetml/2017/richdata2" ref="A2:I2083">
    <sortCondition descending="1" ref="A1:A2083"/>
  </sortState>
  <tableColumns count="9">
    <tableColumn id="1" xr3:uid="{DCD32F3A-02F7-459E-A4D7-90BEE3AD0486}" name="OrderID"/>
    <tableColumn id="2" xr3:uid="{07D1CB34-1624-4104-B9B8-4AFC5E3B3369}" name="ProductID"/>
    <tableColumn id="3" xr3:uid="{DC954C0F-E71B-49E5-8AD9-E9531B2885D7}" name="UnitPrice"/>
    <tableColumn id="4" xr3:uid="{4A21D494-4CE8-4E22-85E1-58F2B8FEC763}" name="Quantity"/>
    <tableColumn id="5" xr3:uid="{D4252151-04D7-48CD-ABF4-D759869F07DE}" name="Discount"/>
    <tableColumn id="6" xr3:uid="{9D8FC016-C951-4CDC-9121-FA73A4D143E3}" name="TotalSales"/>
    <tableColumn id="9" xr3:uid="{4FDA2291-12EF-43CD-AB9C-08F4FBEDA23A}" name="TotalIncome" dataDxfId="12">
      <calculatedColumnFormula>טבלה1[[#This Row],[TotalSales]]*(1-E2)</calculatedColumnFormula>
    </tableColumn>
    <tableColumn id="7" xr3:uid="{98A395DF-D74A-4FD1-9E5A-13591970E946}" name="Gross Profit" dataDxfId="11">
      <calculatedColumnFormula>G2-D2*VLOOKUP(B2,Products!$1:$1048576,6,FALSE)</calculatedColumnFormula>
    </tableColumn>
    <tableColumn id="10" xr3:uid="{DFD56BC8-89B9-4060-9266-BD74C7C62DCB}" name="OrderDate" dataDxfId="10">
      <calculatedColumnFormula>VLOOKUP(טבלה1[[#This Row],[OrderID]],OrdersCleaned!$A:$R,4,FALSE)</calculatedColumnFormula>
    </tableColumn>
  </tableColumns>
  <tableStyleInfo name="TableStyleLight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706CEFB-104F-46B9-AD16-BE39E5BD749D}" name="טבלה16" displayName="טבלה16" ref="A1:R810" totalsRowShown="0" headerRowDxfId="9" headerRowBorderDxfId="8" tableBorderDxfId="7">
  <autoFilter ref="A1:R810" xr:uid="{F706CEFB-104F-46B9-AD16-BE39E5BD749D}"/>
  <tableColumns count="18">
    <tableColumn id="1" xr3:uid="{113FB7E1-5F17-438F-BB4A-76FEEEFA96E2}" name="OrderID"/>
    <tableColumn id="2" xr3:uid="{B082FE8C-18D7-42BE-89B1-1A2A8CCEB1C4}" name="CustomerID"/>
    <tableColumn id="3" xr3:uid="{F799A90E-74DC-4CEF-936D-93578914ED57}" name="EmployeeID"/>
    <tableColumn id="4" xr3:uid="{CE960B7A-05EB-431C-BD85-8C558C837244}" name="OrderDate" dataDxfId="6"/>
    <tableColumn id="5" xr3:uid="{E41F76AB-3249-4655-AF79-23D8D1A19836}" name="RequiredDate" dataDxfId="5"/>
    <tableColumn id="6" xr3:uid="{B713B1D4-E66F-4522-B1BB-042D432359AD}" name="ShippedDate" dataDxfId="4"/>
    <tableColumn id="7" xr3:uid="{E2461ABF-3AD4-4F4E-9209-3877804AF198}" name="ShipperID"/>
    <tableColumn id="8" xr3:uid="{FF54C040-3C24-41E5-B6E2-5EC5229D3225}" name="Freight"/>
    <tableColumn id="9" xr3:uid="{C6CBD4FC-FABC-40C8-8816-A48ECB34ABB1}" name="ShipName"/>
    <tableColumn id="10" xr3:uid="{2AD06681-8A71-4E7F-9EBF-13499CDF13C5}" name="ShipAddress"/>
    <tableColumn id="11" xr3:uid="{739C8F70-1BBA-4DCD-9F16-59097161FBCA}" name="ShipCity"/>
    <tableColumn id="12" xr3:uid="{2D0F672D-85B4-483E-B93C-3637BD123529}" name="ShipRegion"/>
    <tableColumn id="13" xr3:uid="{564B28BC-9923-4CB1-9074-0F0118A8D13E}" name="ShipPostalCode"/>
    <tableColumn id="14" xr3:uid="{025D24B7-8FA3-41CA-B2F3-0A2295A4E295}" name="ShipCountry"/>
    <tableColumn id="15" xr3:uid="{F6BD6925-32E1-4C9B-B7EE-41D24E904CB9}" name="ShippingTime" dataDxfId="3"/>
    <tableColumn id="16" xr3:uid="{A8294736-EAB7-40DC-9608-AA0D981C3671}" name="ShipTimeInDays"/>
    <tableColumn id="17" xr3:uid="{71A2B46E-4B15-4343-972E-61CD64D77BCC}" name="ShippingMonth"/>
    <tableColumn id="18" xr3:uid="{1DCF1438-AD84-415E-AE1D-14B1DF27E847}" name="OnTime"/>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33639AE-A42E-445C-90ED-70912C209519}" name="טבלה12" displayName="טבלה12" ref="A1:K92" totalsRowShown="0" headerRowDxfId="2" headerRowBorderDxfId="1" tableBorderDxfId="0">
  <autoFilter ref="A1:K92" xr:uid="{833639AE-A42E-445C-90ED-70912C209519}"/>
  <tableColumns count="11">
    <tableColumn id="1" xr3:uid="{A47442E6-AA6A-4442-A29E-8904C32CBB4C}" name="CustomerID"/>
    <tableColumn id="2" xr3:uid="{CE50B771-A42E-4D73-982B-0C52930FAF3C}" name="CompanyName"/>
    <tableColumn id="3" xr3:uid="{FCBEC874-AB4B-44D9-92D1-79832D0535FD}" name="ContactName"/>
    <tableColumn id="4" xr3:uid="{EAA69B1A-1B76-46CC-B5BC-A22B1FB08247}" name="ContactTitle"/>
    <tableColumn id="5" xr3:uid="{77933162-EB7A-456B-A3D5-00CA3F02F9E0}" name="Address"/>
    <tableColumn id="6" xr3:uid="{2ACD090C-342A-4ED0-B12D-A1C14D721B5A}" name="City"/>
    <tableColumn id="7" xr3:uid="{5F5F1F7C-29A0-443F-A65D-3ECD6B9A96F5}" name="Region"/>
    <tableColumn id="8" xr3:uid="{2F32ACC1-58D8-480B-8217-BB2259CEA4BF}" name="PostalCode"/>
    <tableColumn id="9" xr3:uid="{F1B6B328-DD1D-4312-8685-B80D99C438DD}" name="Country"/>
    <tableColumn id="10" xr3:uid="{5CF4CFBF-3F2E-492A-BA4E-3BC405D9410D}" name="Phone"/>
    <tableColumn id="11" xr3:uid="{BF49FAB5-DA7D-4E7A-9659-0D72775B9515}" name="Fax"/>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Northwind">
      <a:dk1>
        <a:srgbClr val="025984"/>
      </a:dk1>
      <a:lt1>
        <a:srgbClr val="FFFFFF"/>
      </a:lt1>
      <a:dk2>
        <a:srgbClr val="025984"/>
      </a:dk2>
      <a:lt2>
        <a:srgbClr val="FFFFFF"/>
      </a:lt2>
      <a:accent1>
        <a:srgbClr val="89B5D0"/>
      </a:accent1>
      <a:accent2>
        <a:srgbClr val="81BACE"/>
      </a:accent2>
      <a:accent3>
        <a:srgbClr val="3D859E"/>
      </a:accent3>
      <a:accent4>
        <a:srgbClr val="1D607E"/>
      </a:accent4>
      <a:accent5>
        <a:srgbClr val="1D607E"/>
      </a:accent5>
      <a:accent6>
        <a:srgbClr val="025984"/>
      </a:accent6>
      <a:hlink>
        <a:srgbClr val="3D859E"/>
      </a:hlink>
      <a:folHlink>
        <a:srgbClr val="3D859E"/>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Date" xr10:uid="{F3E10EBE-7A89-4E0E-AF11-C909AA14D162}" sourceName="[טבלה1_2].[OrderDate]">
  <pivotTables>
    <pivotTable tabId="22" name="PivotTable5"/>
  </pivotTables>
  <state minimalRefreshVersion="6" lastRefreshVersion="6" pivotCacheId="2077124365" filterType="dateBetween">
    <selection startDate="1996-07-01T00:00:00" endDate="1998-03-31T00:00:00"/>
    <bounds startDate="1996-01-01T00:00:00" endDate="199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xr10:uid="{F5D40BCD-2289-4BD6-8B8D-88CFAC5968EF}" cache="Timeline_OrderDate" caption="OrderDate" showHeader="0" level="1" selectionLevel="1" scrollPosition="1996-01-01T00:00:00" style="TimeSlicerStyleLight3"/>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8.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22F45-1EAF-43A4-9E3E-503B56A49448}">
  <sheetPr>
    <tabColor rgb="FF015A84"/>
    <pageSetUpPr autoPageBreaks="0"/>
  </sheetPr>
  <dimension ref="E3:G5"/>
  <sheetViews>
    <sheetView showGridLines="0" showRowColHeaders="0" tabSelected="1" zoomScale="70" zoomScaleNormal="70" workbookViewId="0">
      <selection activeCell="S2" sqref="S2"/>
    </sheetView>
  </sheetViews>
  <sheetFormatPr defaultRowHeight="14.5" x14ac:dyDescent="0.35"/>
  <sheetData>
    <row r="3" spans="5:7" x14ac:dyDescent="0.35">
      <c r="E3" s="4"/>
      <c r="F3" s="5"/>
      <c r="G3" s="6"/>
    </row>
    <row r="4" spans="5:7" x14ac:dyDescent="0.35">
      <c r="E4" s="4"/>
      <c r="F4" s="5"/>
      <c r="G4" s="6"/>
    </row>
    <row r="5" spans="5:7" x14ac:dyDescent="0.35">
      <c r="E5" s="4"/>
      <c r="F5" s="5"/>
      <c r="G5" s="6"/>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47A4F-E8CB-45F0-93E7-DCEB39E4CD55}">
  <dimension ref="L6:N16"/>
  <sheetViews>
    <sheetView showGridLines="0" zoomScale="85" zoomScaleNormal="85" workbookViewId="0">
      <selection activeCell="K20" sqref="K20"/>
    </sheetView>
  </sheetViews>
  <sheetFormatPr defaultRowHeight="14.5" x14ac:dyDescent="0.35"/>
  <sheetData>
    <row r="6" spans="12:14" x14ac:dyDescent="0.35">
      <c r="L6" s="4"/>
      <c r="M6" s="4"/>
      <c r="N6" s="4"/>
    </row>
    <row r="7" spans="12:14" x14ac:dyDescent="0.35">
      <c r="L7" s="4"/>
      <c r="M7" s="4"/>
      <c r="N7" s="4"/>
    </row>
    <row r="8" spans="12:14" x14ac:dyDescent="0.35">
      <c r="L8" s="4"/>
      <c r="M8" s="4"/>
      <c r="N8" s="4"/>
    </row>
    <row r="10" spans="12:14" x14ac:dyDescent="0.35">
      <c r="L10" s="5"/>
      <c r="M10" s="5"/>
      <c r="N10" s="5"/>
    </row>
    <row r="11" spans="12:14" x14ac:dyDescent="0.35">
      <c r="L11" s="5"/>
      <c r="M11" s="5"/>
      <c r="N11" s="5"/>
    </row>
    <row r="12" spans="12:14" x14ac:dyDescent="0.35">
      <c r="L12" s="5"/>
      <c r="M12" s="5"/>
      <c r="N12" s="5"/>
    </row>
    <row r="14" spans="12:14" x14ac:dyDescent="0.35">
      <c r="L14" s="6"/>
      <c r="M14" s="6"/>
      <c r="N14" s="6"/>
    </row>
    <row r="15" spans="12:14" x14ac:dyDescent="0.35">
      <c r="L15" s="6"/>
      <c r="M15" s="6"/>
      <c r="N15" s="6"/>
    </row>
    <row r="16" spans="12:14" x14ac:dyDescent="0.35">
      <c r="L16" s="6"/>
      <c r="M16" s="6"/>
      <c r="N16" s="6"/>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25395-2C90-4E43-93F9-AE925BF79C9A}">
  <sheetPr>
    <tabColor rgb="FF89B5D0"/>
  </sheetPr>
  <dimension ref="A2:O2084"/>
  <sheetViews>
    <sheetView zoomScaleNormal="100" workbookViewId="0">
      <selection activeCell="C111" sqref="C111"/>
    </sheetView>
  </sheetViews>
  <sheetFormatPr defaultRowHeight="14.5" x14ac:dyDescent="0.35"/>
  <cols>
    <col min="1" max="1" width="11.26953125" customWidth="1"/>
    <col min="3" max="3" width="11.26953125" customWidth="1"/>
    <col min="15" max="15" width="11.81640625" bestFit="1" customWidth="1"/>
    <col min="16" max="17" width="15.26953125" bestFit="1" customWidth="1"/>
  </cols>
  <sheetData>
    <row r="2" spans="1:15" x14ac:dyDescent="0.35">
      <c r="A2" t="s">
        <v>1379</v>
      </c>
      <c r="B2" t="s">
        <v>1380</v>
      </c>
      <c r="C2" t="s">
        <v>1405</v>
      </c>
      <c r="E2" s="37" t="s">
        <v>396</v>
      </c>
      <c r="F2" s="37" t="s">
        <v>0</v>
      </c>
      <c r="G2" s="37" t="s">
        <v>398</v>
      </c>
      <c r="J2" s="28" t="s">
        <v>1379</v>
      </c>
      <c r="K2" s="29" t="s">
        <v>1380</v>
      </c>
      <c r="L2" s="30" t="s">
        <v>1405</v>
      </c>
    </row>
    <row r="3" spans="1:15" hidden="1" x14ac:dyDescent="0.35">
      <c r="A3">
        <v>10248</v>
      </c>
      <c r="B3">
        <v>146.66666666666666</v>
      </c>
      <c r="C3" t="s">
        <v>1406</v>
      </c>
      <c r="E3" s="9">
        <v>11069</v>
      </c>
      <c r="F3" s="9">
        <v>39</v>
      </c>
      <c r="G3" s="9">
        <v>20</v>
      </c>
      <c r="J3" s="31">
        <v>10981</v>
      </c>
      <c r="K3" s="32">
        <v>15810</v>
      </c>
      <c r="L3" s="33" t="s">
        <v>1409</v>
      </c>
    </row>
    <row r="4" spans="1:15" x14ac:dyDescent="0.35">
      <c r="A4">
        <v>10981</v>
      </c>
      <c r="B4">
        <v>15810</v>
      </c>
      <c r="C4" t="s">
        <v>1409</v>
      </c>
      <c r="E4" s="10">
        <v>11067</v>
      </c>
      <c r="F4" s="10">
        <v>41</v>
      </c>
      <c r="G4" s="10">
        <v>9</v>
      </c>
      <c r="J4" s="31">
        <v>10865</v>
      </c>
      <c r="K4" s="32">
        <v>7784.0624877903601</v>
      </c>
      <c r="L4" s="33" t="s">
        <v>1409</v>
      </c>
      <c r="O4" s="11" t="s">
        <v>1379</v>
      </c>
    </row>
    <row r="5" spans="1:15" hidden="1" x14ac:dyDescent="0.35">
      <c r="A5">
        <v>10250</v>
      </c>
      <c r="B5">
        <v>443.75332746982593</v>
      </c>
      <c r="C5" t="s">
        <v>1408</v>
      </c>
      <c r="E5" s="9">
        <v>11066</v>
      </c>
      <c r="F5" s="9">
        <v>16</v>
      </c>
      <c r="G5" s="9">
        <v>3</v>
      </c>
      <c r="J5" s="31">
        <v>10889</v>
      </c>
      <c r="K5" s="32">
        <v>5690</v>
      </c>
      <c r="L5" s="33" t="s">
        <v>1409</v>
      </c>
      <c r="O5" s="15">
        <v>10249</v>
      </c>
    </row>
    <row r="6" spans="1:15" hidden="1" x14ac:dyDescent="0.35">
      <c r="A6">
        <v>10251</v>
      </c>
      <c r="B6">
        <v>212.71899984201789</v>
      </c>
      <c r="C6" t="s">
        <v>1408</v>
      </c>
      <c r="E6" s="10">
        <v>11066</v>
      </c>
      <c r="F6" s="10">
        <v>19</v>
      </c>
      <c r="G6" s="10">
        <v>42</v>
      </c>
      <c r="J6" s="31">
        <v>10897</v>
      </c>
      <c r="K6" s="32">
        <v>5417.6200000000008</v>
      </c>
      <c r="L6" s="33" t="s">
        <v>1409</v>
      </c>
      <c r="O6" s="15">
        <v>10252</v>
      </c>
    </row>
    <row r="7" spans="1:15" x14ac:dyDescent="0.35">
      <c r="A7">
        <v>10865</v>
      </c>
      <c r="B7">
        <v>7784.0624877903601</v>
      </c>
      <c r="C7" t="s">
        <v>1409</v>
      </c>
      <c r="E7" s="9">
        <v>11066</v>
      </c>
      <c r="F7" s="9">
        <v>34</v>
      </c>
      <c r="G7" s="9">
        <v>35</v>
      </c>
      <c r="J7" s="31">
        <v>10816</v>
      </c>
      <c r="K7" s="32">
        <v>4012.0637437069045</v>
      </c>
      <c r="L7" s="33" t="s">
        <v>1409</v>
      </c>
      <c r="O7" s="15">
        <v>10267</v>
      </c>
    </row>
    <row r="8" spans="1:15" hidden="1" x14ac:dyDescent="0.35">
      <c r="A8">
        <v>10253</v>
      </c>
      <c r="B8">
        <v>481.60000000000008</v>
      </c>
      <c r="C8" t="s">
        <v>1408</v>
      </c>
      <c r="E8" s="10">
        <v>11064</v>
      </c>
      <c r="F8" s="10">
        <v>17</v>
      </c>
      <c r="G8" s="10">
        <v>77</v>
      </c>
      <c r="J8" s="31">
        <v>10353</v>
      </c>
      <c r="K8" s="32">
        <v>3437.3119743900302</v>
      </c>
      <c r="L8" s="33" t="s">
        <v>1409</v>
      </c>
      <c r="O8" s="15">
        <v>10270</v>
      </c>
    </row>
    <row r="9" spans="1:15" hidden="1" x14ac:dyDescent="0.35">
      <c r="A9">
        <v>10254</v>
      </c>
      <c r="B9">
        <v>166.10899845576287</v>
      </c>
      <c r="C9" t="s">
        <v>1406</v>
      </c>
      <c r="E9" s="9">
        <v>11064</v>
      </c>
      <c r="F9" s="9">
        <v>41</v>
      </c>
      <c r="G9" s="9">
        <v>12</v>
      </c>
      <c r="J9" s="31">
        <v>11032</v>
      </c>
      <c r="K9" s="32">
        <v>2967.5</v>
      </c>
      <c r="L9" s="33" t="s">
        <v>1409</v>
      </c>
      <c r="O9" s="15">
        <v>10286</v>
      </c>
    </row>
    <row r="10" spans="1:15" hidden="1" x14ac:dyDescent="0.35">
      <c r="A10">
        <v>10255</v>
      </c>
      <c r="B10">
        <v>622.625</v>
      </c>
      <c r="C10" t="s">
        <v>1408</v>
      </c>
      <c r="E10" s="10">
        <v>11064</v>
      </c>
      <c r="F10" s="10">
        <v>53</v>
      </c>
      <c r="G10" s="10">
        <v>25</v>
      </c>
      <c r="J10" s="31">
        <v>10417</v>
      </c>
      <c r="K10" s="32">
        <v>2779.3249999999998</v>
      </c>
      <c r="L10" s="33" t="s">
        <v>1409</v>
      </c>
      <c r="O10" s="15">
        <v>10292</v>
      </c>
    </row>
    <row r="11" spans="1:15" hidden="1" x14ac:dyDescent="0.35">
      <c r="A11">
        <v>10256</v>
      </c>
      <c r="B11">
        <v>258.89999999999998</v>
      </c>
      <c r="C11" t="s">
        <v>1408</v>
      </c>
      <c r="E11" s="9">
        <v>11064</v>
      </c>
      <c r="F11" s="9">
        <v>55</v>
      </c>
      <c r="G11" s="9">
        <v>4</v>
      </c>
      <c r="J11" s="31">
        <v>10817</v>
      </c>
      <c r="K11" s="32">
        <v>2623.9170534167142</v>
      </c>
      <c r="L11" s="33" t="s">
        <v>1409</v>
      </c>
      <c r="O11" s="15">
        <v>10297</v>
      </c>
    </row>
    <row r="12" spans="1:15" hidden="1" x14ac:dyDescent="0.35">
      <c r="A12">
        <v>10257</v>
      </c>
      <c r="B12">
        <v>373.3</v>
      </c>
      <c r="C12" t="s">
        <v>1408</v>
      </c>
      <c r="E12" s="10">
        <v>11064</v>
      </c>
      <c r="F12" s="10">
        <v>68</v>
      </c>
      <c r="G12" s="10">
        <v>55</v>
      </c>
      <c r="J12" s="31">
        <v>10479</v>
      </c>
      <c r="K12" s="32">
        <v>2623.9</v>
      </c>
      <c r="L12" s="33" t="s">
        <v>1409</v>
      </c>
      <c r="O12" s="15">
        <v>10302</v>
      </c>
    </row>
    <row r="13" spans="1:15" hidden="1" x14ac:dyDescent="0.35">
      <c r="A13">
        <v>10258</v>
      </c>
      <c r="B13">
        <v>430.63466345818841</v>
      </c>
      <c r="C13" t="s">
        <v>1408</v>
      </c>
      <c r="E13" s="9">
        <v>11063</v>
      </c>
      <c r="F13" s="9">
        <v>34</v>
      </c>
      <c r="G13" s="9">
        <v>30</v>
      </c>
      <c r="J13" s="31">
        <v>10540</v>
      </c>
      <c r="K13" s="32">
        <v>2547.9250000000002</v>
      </c>
      <c r="L13" s="33" t="s">
        <v>1409</v>
      </c>
      <c r="O13" s="15">
        <v>10305</v>
      </c>
    </row>
    <row r="14" spans="1:15" hidden="1" x14ac:dyDescent="0.35">
      <c r="A14">
        <v>10259</v>
      </c>
      <c r="B14">
        <v>50.4</v>
      </c>
      <c r="C14" t="s">
        <v>1406</v>
      </c>
      <c r="E14" s="10">
        <v>11063</v>
      </c>
      <c r="F14" s="10">
        <v>40</v>
      </c>
      <c r="G14" s="10">
        <v>40</v>
      </c>
      <c r="J14" s="31">
        <v>11030</v>
      </c>
      <c r="K14" s="32">
        <v>2458.7281250000001</v>
      </c>
      <c r="L14" s="33" t="s">
        <v>1409</v>
      </c>
      <c r="O14" s="15">
        <v>10314</v>
      </c>
    </row>
    <row r="15" spans="1:15" hidden="1" x14ac:dyDescent="0.35">
      <c r="A15">
        <v>10260</v>
      </c>
      <c r="B15">
        <v>330.87187499999999</v>
      </c>
      <c r="C15" t="s">
        <v>1408</v>
      </c>
      <c r="E15" s="9">
        <v>11063</v>
      </c>
      <c r="F15" s="9">
        <v>41</v>
      </c>
      <c r="G15" s="9">
        <v>30</v>
      </c>
      <c r="J15" s="31">
        <v>10424</v>
      </c>
      <c r="K15" s="32">
        <v>2451.8826483987177</v>
      </c>
      <c r="L15" s="33" t="s">
        <v>1409</v>
      </c>
      <c r="O15" s="15">
        <v>10316</v>
      </c>
    </row>
    <row r="16" spans="1:15" hidden="1" x14ac:dyDescent="0.35">
      <c r="A16">
        <v>10261</v>
      </c>
      <c r="B16">
        <v>224</v>
      </c>
      <c r="C16" t="s">
        <v>1408</v>
      </c>
      <c r="E16" s="10">
        <v>11060</v>
      </c>
      <c r="F16" s="10">
        <v>60</v>
      </c>
      <c r="G16" s="10">
        <v>4</v>
      </c>
      <c r="J16" s="31">
        <v>10510</v>
      </c>
      <c r="K16" s="32">
        <v>2341.2149996258327</v>
      </c>
      <c r="L16" s="33" t="s">
        <v>1409</v>
      </c>
      <c r="O16" s="15">
        <v>10324</v>
      </c>
    </row>
    <row r="17" spans="1:15" hidden="1" x14ac:dyDescent="0.35">
      <c r="A17">
        <v>10262</v>
      </c>
      <c r="B17">
        <v>183.78666634241736</v>
      </c>
      <c r="C17" t="s">
        <v>1406</v>
      </c>
      <c r="E17" s="9">
        <v>11060</v>
      </c>
      <c r="F17" s="9">
        <v>77</v>
      </c>
      <c r="G17" s="9">
        <v>10</v>
      </c>
      <c r="J17" s="31">
        <v>10666</v>
      </c>
      <c r="K17" s="32">
        <v>2333.4700000000007</v>
      </c>
      <c r="L17" s="33" t="s">
        <v>1409</v>
      </c>
      <c r="O17" s="15">
        <v>10329</v>
      </c>
    </row>
    <row r="18" spans="1:15" hidden="1" x14ac:dyDescent="0.35">
      <c r="A18">
        <v>10263</v>
      </c>
      <c r="B18">
        <v>357.63749999999999</v>
      </c>
      <c r="C18" t="s">
        <v>1408</v>
      </c>
      <c r="E18" s="10">
        <v>11057</v>
      </c>
      <c r="F18" s="10">
        <v>70</v>
      </c>
      <c r="G18" s="10">
        <v>3</v>
      </c>
      <c r="J18" s="31">
        <v>10912</v>
      </c>
      <c r="K18" s="32">
        <v>2325.2062500000002</v>
      </c>
      <c r="L18" s="33" t="s">
        <v>1409</v>
      </c>
      <c r="O18" s="15">
        <v>10330</v>
      </c>
    </row>
    <row r="19" spans="1:15" hidden="1" x14ac:dyDescent="0.35">
      <c r="A19">
        <v>10264</v>
      </c>
      <c r="B19">
        <v>335.54062402471902</v>
      </c>
      <c r="C19" t="s">
        <v>1408</v>
      </c>
      <c r="E19" s="9">
        <v>11056</v>
      </c>
      <c r="F19" s="9">
        <v>7</v>
      </c>
      <c r="G19" s="9">
        <v>40</v>
      </c>
      <c r="J19" s="31">
        <v>11017</v>
      </c>
      <c r="K19" s="32">
        <v>2250</v>
      </c>
      <c r="L19" s="33" t="s">
        <v>1409</v>
      </c>
      <c r="O19" s="15">
        <v>10339</v>
      </c>
    </row>
    <row r="20" spans="1:15" hidden="1" x14ac:dyDescent="0.35">
      <c r="A20">
        <v>10265</v>
      </c>
      <c r="B20">
        <v>588</v>
      </c>
      <c r="C20" t="s">
        <v>1408</v>
      </c>
      <c r="E20" s="10">
        <v>11056</v>
      </c>
      <c r="F20" s="10">
        <v>55</v>
      </c>
      <c r="G20" s="10">
        <v>35</v>
      </c>
      <c r="J20" s="31">
        <v>10953</v>
      </c>
      <c r="K20" s="32">
        <v>2109.5937466910109</v>
      </c>
      <c r="L20" s="33" t="s">
        <v>1409</v>
      </c>
      <c r="O20" s="15">
        <v>10340</v>
      </c>
    </row>
    <row r="21" spans="1:15" hidden="1" x14ac:dyDescent="0.35">
      <c r="A21">
        <v>10266</v>
      </c>
      <c r="B21">
        <v>329.23199948358535</v>
      </c>
      <c r="C21" t="s">
        <v>1408</v>
      </c>
      <c r="E21" s="9">
        <v>11056</v>
      </c>
      <c r="F21" s="9">
        <v>60</v>
      </c>
      <c r="G21" s="9">
        <v>50</v>
      </c>
      <c r="J21" s="31">
        <v>10691</v>
      </c>
      <c r="K21" s="32">
        <v>2032.9600000000003</v>
      </c>
      <c r="L21" s="33" t="s">
        <v>1409</v>
      </c>
      <c r="O21" s="15">
        <v>10344</v>
      </c>
    </row>
    <row r="22" spans="1:15" x14ac:dyDescent="0.35">
      <c r="A22">
        <v>10889</v>
      </c>
      <c r="B22">
        <v>5690</v>
      </c>
      <c r="C22" t="s">
        <v>1409</v>
      </c>
      <c r="E22" s="10">
        <v>11055</v>
      </c>
      <c r="F22" s="10">
        <v>24</v>
      </c>
      <c r="G22" s="10">
        <v>15</v>
      </c>
      <c r="J22" s="31">
        <v>10892</v>
      </c>
      <c r="K22" s="32">
        <v>1985.4999968856569</v>
      </c>
      <c r="L22" s="33" t="s">
        <v>1409</v>
      </c>
      <c r="O22" s="15">
        <v>10345</v>
      </c>
    </row>
    <row r="23" spans="1:15" hidden="1" x14ac:dyDescent="0.35">
      <c r="A23">
        <v>10268</v>
      </c>
      <c r="B23">
        <v>550.6</v>
      </c>
      <c r="C23" t="s">
        <v>1408</v>
      </c>
      <c r="E23" s="9">
        <v>11055</v>
      </c>
      <c r="F23" s="9">
        <v>25</v>
      </c>
      <c r="G23" s="9">
        <v>15</v>
      </c>
      <c r="J23" s="31">
        <v>10515</v>
      </c>
      <c r="K23" s="32">
        <v>1870.8359909858705</v>
      </c>
      <c r="L23" s="33" t="s">
        <v>1409</v>
      </c>
      <c r="O23" s="15">
        <v>10346</v>
      </c>
    </row>
    <row r="24" spans="1:15" hidden="1" x14ac:dyDescent="0.35">
      <c r="A24">
        <v>10269</v>
      </c>
      <c r="B24">
        <v>305.04499952152372</v>
      </c>
      <c r="C24" t="s">
        <v>1408</v>
      </c>
      <c r="E24" s="10">
        <v>11055</v>
      </c>
      <c r="F24" s="10">
        <v>51</v>
      </c>
      <c r="G24" s="10">
        <v>20</v>
      </c>
      <c r="J24" s="31">
        <v>10993</v>
      </c>
      <c r="K24" s="32">
        <v>1835.7890625</v>
      </c>
      <c r="L24" s="33" t="s">
        <v>1409</v>
      </c>
      <c r="O24" s="15">
        <v>10351</v>
      </c>
    </row>
    <row r="25" spans="1:15" x14ac:dyDescent="0.35">
      <c r="A25">
        <v>10897</v>
      </c>
      <c r="B25">
        <v>5417.6200000000008</v>
      </c>
      <c r="C25" t="s">
        <v>1409</v>
      </c>
      <c r="E25" s="9">
        <v>11055</v>
      </c>
      <c r="F25" s="9">
        <v>57</v>
      </c>
      <c r="G25" s="9">
        <v>20</v>
      </c>
      <c r="J25" s="31">
        <v>10772</v>
      </c>
      <c r="K25" s="32">
        <v>1801.61</v>
      </c>
      <c r="L25" s="33" t="s">
        <v>1409</v>
      </c>
      <c r="O25" s="15">
        <v>10353</v>
      </c>
    </row>
    <row r="26" spans="1:15" hidden="1" x14ac:dyDescent="0.35">
      <c r="A26">
        <v>10271</v>
      </c>
      <c r="B26">
        <v>48</v>
      </c>
      <c r="C26" t="s">
        <v>1406</v>
      </c>
      <c r="E26" s="10">
        <v>11053</v>
      </c>
      <c r="F26" s="10">
        <v>18</v>
      </c>
      <c r="G26" s="10">
        <v>35</v>
      </c>
      <c r="J26" s="31">
        <v>10441</v>
      </c>
      <c r="K26" s="32">
        <v>1755</v>
      </c>
      <c r="L26" s="33" t="s">
        <v>1409</v>
      </c>
      <c r="O26" s="15">
        <v>10359</v>
      </c>
    </row>
    <row r="27" spans="1:15" hidden="1" x14ac:dyDescent="0.35">
      <c r="A27">
        <v>10272</v>
      </c>
      <c r="B27">
        <v>485.33333333333331</v>
      </c>
      <c r="C27" t="s">
        <v>1408</v>
      </c>
      <c r="E27" s="9">
        <v>11053</v>
      </c>
      <c r="F27" s="9">
        <v>32</v>
      </c>
      <c r="G27" s="9">
        <v>20</v>
      </c>
      <c r="J27" s="31">
        <v>10971</v>
      </c>
      <c r="K27" s="32">
        <v>1733.06</v>
      </c>
      <c r="L27" s="33" t="s">
        <v>1409</v>
      </c>
      <c r="O27" s="15">
        <v>10360</v>
      </c>
    </row>
    <row r="28" spans="1:15" hidden="1" x14ac:dyDescent="0.35">
      <c r="A28">
        <v>10273</v>
      </c>
      <c r="B28">
        <v>387.48319940476415</v>
      </c>
      <c r="C28" t="s">
        <v>1408</v>
      </c>
      <c r="E28" s="10">
        <v>11053</v>
      </c>
      <c r="F28" s="10">
        <v>64</v>
      </c>
      <c r="G28" s="10">
        <v>25</v>
      </c>
      <c r="J28" s="31">
        <v>10672</v>
      </c>
      <c r="K28" s="32">
        <v>1729.7624946992844</v>
      </c>
      <c r="L28" s="33" t="s">
        <v>1409</v>
      </c>
      <c r="O28" s="15">
        <v>10361</v>
      </c>
    </row>
    <row r="29" spans="1:15" hidden="1" x14ac:dyDescent="0.35">
      <c r="A29">
        <v>10274</v>
      </c>
      <c r="B29">
        <v>269.3</v>
      </c>
      <c r="C29" t="s">
        <v>1408</v>
      </c>
      <c r="E29" s="9">
        <v>11052</v>
      </c>
      <c r="F29" s="9">
        <v>43</v>
      </c>
      <c r="G29" s="9">
        <v>30</v>
      </c>
      <c r="J29" s="31">
        <v>10372</v>
      </c>
      <c r="K29" s="32">
        <v>1727.0437499999998</v>
      </c>
      <c r="L29" s="33" t="s">
        <v>1409</v>
      </c>
      <c r="O29" s="15">
        <v>10369</v>
      </c>
    </row>
    <row r="30" spans="1:15" hidden="1" x14ac:dyDescent="0.35">
      <c r="A30">
        <v>10275</v>
      </c>
      <c r="B30">
        <v>138.62399978256227</v>
      </c>
      <c r="C30" t="s">
        <v>1406</v>
      </c>
      <c r="E30" s="10">
        <v>11052</v>
      </c>
      <c r="F30" s="10">
        <v>61</v>
      </c>
      <c r="G30" s="10">
        <v>10</v>
      </c>
      <c r="J30" s="31">
        <v>10514</v>
      </c>
      <c r="K30" s="32">
        <v>1724.69</v>
      </c>
      <c r="L30" s="33" t="s">
        <v>1409</v>
      </c>
      <c r="O30" s="15">
        <v>10372</v>
      </c>
    </row>
    <row r="31" spans="1:15" hidden="1" x14ac:dyDescent="0.35">
      <c r="A31">
        <v>10276</v>
      </c>
      <c r="B31">
        <v>210</v>
      </c>
      <c r="C31" t="s">
        <v>1408</v>
      </c>
      <c r="E31" s="9">
        <v>11050</v>
      </c>
      <c r="F31" s="9">
        <v>76</v>
      </c>
      <c r="G31" s="9">
        <v>50</v>
      </c>
      <c r="J31" s="31">
        <v>10660</v>
      </c>
      <c r="K31" s="32">
        <v>1701</v>
      </c>
      <c r="L31" s="33" t="s">
        <v>1409</v>
      </c>
      <c r="O31" s="15">
        <v>10384</v>
      </c>
    </row>
    <row r="32" spans="1:15" hidden="1" x14ac:dyDescent="0.35">
      <c r="A32">
        <v>10277</v>
      </c>
      <c r="B32">
        <v>600.4</v>
      </c>
      <c r="C32" t="s">
        <v>1408</v>
      </c>
      <c r="E32" s="10">
        <v>11049</v>
      </c>
      <c r="F32" s="10">
        <v>2</v>
      </c>
      <c r="G32" s="10">
        <v>10</v>
      </c>
      <c r="J32" s="31">
        <v>10988</v>
      </c>
      <c r="K32" s="32">
        <v>1698.6599973553421</v>
      </c>
      <c r="L32" s="33" t="s">
        <v>1409</v>
      </c>
      <c r="O32" s="15">
        <v>10392</v>
      </c>
    </row>
    <row r="33" spans="1:15" hidden="1" x14ac:dyDescent="0.35">
      <c r="A33">
        <v>10278</v>
      </c>
      <c r="B33">
        <v>372.2</v>
      </c>
      <c r="C33" t="s">
        <v>1408</v>
      </c>
      <c r="E33" s="9">
        <v>11049</v>
      </c>
      <c r="F33" s="9">
        <v>12</v>
      </c>
      <c r="G33" s="9">
        <v>4</v>
      </c>
      <c r="J33" s="31">
        <v>10694</v>
      </c>
      <c r="K33" s="32">
        <v>1608.3333333333333</v>
      </c>
      <c r="L33" s="33" t="s">
        <v>1409</v>
      </c>
      <c r="O33" s="15">
        <v>10395</v>
      </c>
    </row>
    <row r="34" spans="1:15" hidden="1" x14ac:dyDescent="0.35">
      <c r="A34">
        <v>10279</v>
      </c>
      <c r="B34">
        <v>263.25</v>
      </c>
      <c r="C34" t="s">
        <v>1408</v>
      </c>
      <c r="E34" s="10">
        <v>11048</v>
      </c>
      <c r="F34" s="10">
        <v>68</v>
      </c>
      <c r="G34" s="10">
        <v>42</v>
      </c>
      <c r="J34" s="31">
        <v>10895</v>
      </c>
      <c r="K34" s="32">
        <v>1594.85</v>
      </c>
      <c r="L34" s="33" t="s">
        <v>1409</v>
      </c>
      <c r="O34" s="15">
        <v>10396</v>
      </c>
    </row>
    <row r="35" spans="1:15" hidden="1" x14ac:dyDescent="0.35">
      <c r="A35">
        <v>10280</v>
      </c>
      <c r="B35">
        <v>204.4</v>
      </c>
      <c r="C35" t="s">
        <v>1406</v>
      </c>
      <c r="E35" s="9">
        <v>11047</v>
      </c>
      <c r="F35" s="9">
        <v>1</v>
      </c>
      <c r="G35" s="9">
        <v>25</v>
      </c>
      <c r="J35" s="31">
        <v>10457</v>
      </c>
      <c r="K35" s="32">
        <v>1584</v>
      </c>
      <c r="L35" s="33" t="s">
        <v>1409</v>
      </c>
      <c r="O35" s="15">
        <v>10398</v>
      </c>
    </row>
    <row r="36" spans="1:15" hidden="1" x14ac:dyDescent="0.35">
      <c r="A36">
        <v>10281</v>
      </c>
      <c r="B36">
        <v>28.833333333333332</v>
      </c>
      <c r="C36" t="s">
        <v>1406</v>
      </c>
      <c r="E36" s="10">
        <v>11047</v>
      </c>
      <c r="F36" s="10">
        <v>5</v>
      </c>
      <c r="G36" s="10">
        <v>30</v>
      </c>
      <c r="J36" s="31">
        <v>10776</v>
      </c>
      <c r="K36" s="32">
        <v>1575.8778100281675</v>
      </c>
      <c r="L36" s="33" t="s">
        <v>1409</v>
      </c>
      <c r="O36" s="15">
        <v>10400</v>
      </c>
    </row>
    <row r="37" spans="1:15" hidden="1" x14ac:dyDescent="0.35">
      <c r="A37">
        <v>10282</v>
      </c>
      <c r="B37">
        <v>77.7</v>
      </c>
      <c r="C37" t="s">
        <v>1406</v>
      </c>
      <c r="E37" s="9">
        <v>11046</v>
      </c>
      <c r="F37" s="9">
        <v>12</v>
      </c>
      <c r="G37" s="9">
        <v>20</v>
      </c>
      <c r="J37" s="31">
        <v>10286</v>
      </c>
      <c r="K37" s="32">
        <v>1508</v>
      </c>
      <c r="L37" s="33" t="s">
        <v>1409</v>
      </c>
      <c r="O37" s="15">
        <v>10401</v>
      </c>
    </row>
    <row r="38" spans="1:15" hidden="1" x14ac:dyDescent="0.35">
      <c r="A38">
        <v>10283</v>
      </c>
      <c r="B38">
        <v>353.70000000000005</v>
      </c>
      <c r="C38" t="s">
        <v>1408</v>
      </c>
      <c r="E38" s="10">
        <v>11046</v>
      </c>
      <c r="F38" s="10">
        <v>32</v>
      </c>
      <c r="G38" s="10">
        <v>15</v>
      </c>
      <c r="J38" s="31">
        <v>10711</v>
      </c>
      <c r="K38" s="32">
        <v>1483.8999999999999</v>
      </c>
      <c r="L38" s="33" t="s">
        <v>1409</v>
      </c>
      <c r="O38" s="15">
        <v>10402</v>
      </c>
    </row>
    <row r="39" spans="1:15" hidden="1" x14ac:dyDescent="0.35">
      <c r="A39">
        <v>10284</v>
      </c>
      <c r="B39">
        <v>239.7890625</v>
      </c>
      <c r="C39" t="s">
        <v>1408</v>
      </c>
      <c r="E39" s="9">
        <v>11046</v>
      </c>
      <c r="F39" s="9">
        <v>35</v>
      </c>
      <c r="G39" s="9">
        <v>18</v>
      </c>
      <c r="J39" s="31">
        <v>10360</v>
      </c>
      <c r="K39" s="32">
        <v>1478.04</v>
      </c>
      <c r="L39" s="33" t="s">
        <v>1409</v>
      </c>
      <c r="O39" s="15">
        <v>10413</v>
      </c>
    </row>
    <row r="40" spans="1:15" hidden="1" x14ac:dyDescent="0.35">
      <c r="A40">
        <v>10285</v>
      </c>
      <c r="B40">
        <v>464.89599653625481</v>
      </c>
      <c r="C40" t="s">
        <v>1408</v>
      </c>
      <c r="E40" s="10">
        <v>11044</v>
      </c>
      <c r="F40" s="10">
        <v>62</v>
      </c>
      <c r="G40" s="10">
        <v>12</v>
      </c>
      <c r="J40" s="31">
        <v>10878</v>
      </c>
      <c r="K40" s="32">
        <v>1462.0499977067113</v>
      </c>
      <c r="L40" s="33" t="s">
        <v>1409</v>
      </c>
      <c r="O40" s="15">
        <v>10417</v>
      </c>
    </row>
    <row r="41" spans="1:15" x14ac:dyDescent="0.35">
      <c r="A41">
        <v>10816</v>
      </c>
      <c r="B41">
        <v>4012.0637437069045</v>
      </c>
      <c r="C41" t="s">
        <v>1409</v>
      </c>
      <c r="E41" s="9">
        <v>11043</v>
      </c>
      <c r="F41" s="9">
        <v>11</v>
      </c>
      <c r="G41" s="9">
        <v>10</v>
      </c>
      <c r="J41" s="31">
        <v>11033</v>
      </c>
      <c r="K41" s="32">
        <v>1454.7599951827526</v>
      </c>
      <c r="L41" s="33" t="s">
        <v>1409</v>
      </c>
      <c r="O41" s="15">
        <v>10419</v>
      </c>
    </row>
    <row r="42" spans="1:15" hidden="1" x14ac:dyDescent="0.35">
      <c r="A42">
        <v>10287</v>
      </c>
      <c r="B42">
        <v>243.24999763568243</v>
      </c>
      <c r="C42" t="s">
        <v>1408</v>
      </c>
      <c r="E42" s="10">
        <v>11042</v>
      </c>
      <c r="F42" s="10">
        <v>44</v>
      </c>
      <c r="G42" s="10">
        <v>15</v>
      </c>
      <c r="J42" s="31">
        <v>10392</v>
      </c>
      <c r="K42" s="32">
        <v>1440</v>
      </c>
      <c r="L42" s="33" t="s">
        <v>1409</v>
      </c>
      <c r="O42" s="15">
        <v>10424</v>
      </c>
    </row>
    <row r="43" spans="1:15" hidden="1" x14ac:dyDescent="0.35">
      <c r="A43">
        <v>10288</v>
      </c>
      <c r="B43">
        <v>36.044999880641697</v>
      </c>
      <c r="C43" t="s">
        <v>1406</v>
      </c>
      <c r="E43" s="9">
        <v>11042</v>
      </c>
      <c r="F43" s="9">
        <v>61</v>
      </c>
      <c r="G43" s="9">
        <v>4</v>
      </c>
      <c r="J43" s="31">
        <v>10561</v>
      </c>
      <c r="K43" s="32">
        <v>1422.25</v>
      </c>
      <c r="L43" s="33" t="s">
        <v>1409</v>
      </c>
      <c r="O43" s="15">
        <v>10427</v>
      </c>
    </row>
    <row r="44" spans="1:15" hidden="1" x14ac:dyDescent="0.35">
      <c r="A44">
        <v>10289</v>
      </c>
      <c r="B44">
        <v>239.7</v>
      </c>
      <c r="C44" t="s">
        <v>1408</v>
      </c>
      <c r="E44" s="10">
        <v>11041</v>
      </c>
      <c r="F44" s="10">
        <v>2</v>
      </c>
      <c r="G44" s="10">
        <v>30</v>
      </c>
      <c r="J44" s="31">
        <v>10316</v>
      </c>
      <c r="K44" s="32">
        <v>1417.5</v>
      </c>
      <c r="L44" s="33" t="s">
        <v>1409</v>
      </c>
      <c r="O44" s="15">
        <v>10430</v>
      </c>
    </row>
    <row r="45" spans="1:15" hidden="1" x14ac:dyDescent="0.35">
      <c r="A45">
        <v>10290</v>
      </c>
      <c r="B45">
        <v>542.25</v>
      </c>
      <c r="C45" t="s">
        <v>1408</v>
      </c>
      <c r="E45" s="9">
        <v>11041</v>
      </c>
      <c r="F45" s="9">
        <v>63</v>
      </c>
      <c r="G45" s="9">
        <v>30</v>
      </c>
      <c r="J45" s="31">
        <v>10629</v>
      </c>
      <c r="K45" s="32">
        <v>1387.5250000000001</v>
      </c>
      <c r="L45" s="33" t="s">
        <v>1409</v>
      </c>
      <c r="O45" s="15">
        <v>10433</v>
      </c>
    </row>
    <row r="46" spans="1:15" hidden="1" x14ac:dyDescent="0.35">
      <c r="A46">
        <v>10291</v>
      </c>
      <c r="B46">
        <v>149.2559995057583</v>
      </c>
      <c r="C46" t="s">
        <v>1406</v>
      </c>
      <c r="E46" s="10">
        <v>11038</v>
      </c>
      <c r="F46" s="10">
        <v>40</v>
      </c>
      <c r="G46" s="10">
        <v>5</v>
      </c>
      <c r="J46" s="31">
        <v>10805</v>
      </c>
      <c r="K46" s="32">
        <v>1387.5</v>
      </c>
      <c r="L46" s="33" t="s">
        <v>1409</v>
      </c>
      <c r="O46" s="15">
        <v>10440</v>
      </c>
    </row>
    <row r="47" spans="1:15" x14ac:dyDescent="0.35">
      <c r="A47">
        <v>10353</v>
      </c>
      <c r="B47">
        <v>3437.3119743900302</v>
      </c>
      <c r="C47" t="s">
        <v>1409</v>
      </c>
      <c r="E47" s="9">
        <v>11038</v>
      </c>
      <c r="F47" s="9">
        <v>52</v>
      </c>
      <c r="G47" s="9">
        <v>2</v>
      </c>
      <c r="J47" s="31">
        <v>10518</v>
      </c>
      <c r="K47" s="32">
        <v>1383.3500000000001</v>
      </c>
      <c r="L47" s="33" t="s">
        <v>1409</v>
      </c>
      <c r="O47" s="15">
        <v>10441</v>
      </c>
    </row>
    <row r="48" spans="1:15" hidden="1" x14ac:dyDescent="0.35">
      <c r="A48">
        <v>10293</v>
      </c>
      <c r="B48">
        <v>212.17500000000001</v>
      </c>
      <c r="C48" t="s">
        <v>1408</v>
      </c>
      <c r="E48" s="10">
        <v>11038</v>
      </c>
      <c r="F48" s="10">
        <v>71</v>
      </c>
      <c r="G48" s="10">
        <v>30</v>
      </c>
      <c r="J48" s="31">
        <v>10765</v>
      </c>
      <c r="K48" s="32">
        <v>1364.0399954831596</v>
      </c>
      <c r="L48" s="33" t="s">
        <v>1409</v>
      </c>
      <c r="O48" s="15">
        <v>10451</v>
      </c>
    </row>
    <row r="49" spans="1:15" hidden="1" x14ac:dyDescent="0.35">
      <c r="A49">
        <v>10294</v>
      </c>
      <c r="B49">
        <v>377.52000000000004</v>
      </c>
      <c r="C49" t="s">
        <v>1408</v>
      </c>
      <c r="E49" s="9">
        <v>11037</v>
      </c>
      <c r="F49" s="9">
        <v>70</v>
      </c>
      <c r="G49" s="9">
        <v>4</v>
      </c>
      <c r="J49" s="31">
        <v>10402</v>
      </c>
      <c r="K49" s="32">
        <v>1356.75</v>
      </c>
      <c r="L49" s="33" t="s">
        <v>1409</v>
      </c>
      <c r="O49" s="15">
        <v>10452</v>
      </c>
    </row>
    <row r="50" spans="1:15" hidden="1" x14ac:dyDescent="0.35">
      <c r="A50">
        <v>10295</v>
      </c>
      <c r="B50">
        <v>121.6</v>
      </c>
      <c r="C50" t="s">
        <v>1406</v>
      </c>
      <c r="E50" s="10">
        <v>11036</v>
      </c>
      <c r="F50" s="10">
        <v>13</v>
      </c>
      <c r="G50" s="10">
        <v>7</v>
      </c>
      <c r="J50" s="31">
        <v>10687</v>
      </c>
      <c r="K50" s="32">
        <v>1343.3833333333334</v>
      </c>
      <c r="L50" s="33" t="s">
        <v>1409</v>
      </c>
      <c r="O50" s="15">
        <v>10455</v>
      </c>
    </row>
    <row r="51" spans="1:15" hidden="1" x14ac:dyDescent="0.35">
      <c r="A51">
        <v>10296</v>
      </c>
      <c r="B51">
        <v>350.2</v>
      </c>
      <c r="C51" t="s">
        <v>1408</v>
      </c>
      <c r="E51" s="9">
        <v>11036</v>
      </c>
      <c r="F51" s="9">
        <v>59</v>
      </c>
      <c r="G51" s="9">
        <v>30</v>
      </c>
      <c r="J51" s="31">
        <v>10678</v>
      </c>
      <c r="K51" s="32">
        <v>1314.125</v>
      </c>
      <c r="L51" s="33" t="s">
        <v>1409</v>
      </c>
      <c r="O51" s="15">
        <v>10457</v>
      </c>
    </row>
    <row r="52" spans="1:15" x14ac:dyDescent="0.35">
      <c r="A52">
        <v>11032</v>
      </c>
      <c r="B52">
        <v>2967.5</v>
      </c>
      <c r="C52" t="s">
        <v>1409</v>
      </c>
      <c r="E52" s="10">
        <v>11035</v>
      </c>
      <c r="F52" s="10">
        <v>1</v>
      </c>
      <c r="G52" s="10">
        <v>10</v>
      </c>
      <c r="J52" s="31">
        <v>10292</v>
      </c>
      <c r="K52" s="32">
        <v>1296</v>
      </c>
      <c r="L52" s="33" t="s">
        <v>1409</v>
      </c>
      <c r="O52" s="15">
        <v>10458</v>
      </c>
    </row>
    <row r="53" spans="1:15" hidden="1" x14ac:dyDescent="0.35">
      <c r="A53">
        <v>10298</v>
      </c>
      <c r="B53">
        <v>570.875</v>
      </c>
      <c r="C53" t="s">
        <v>1408</v>
      </c>
      <c r="E53" s="9">
        <v>11035</v>
      </c>
      <c r="F53" s="9">
        <v>35</v>
      </c>
      <c r="G53" s="9">
        <v>60</v>
      </c>
      <c r="J53" s="31">
        <v>10607</v>
      </c>
      <c r="K53" s="32">
        <v>1295.0800000000002</v>
      </c>
      <c r="L53" s="33" t="s">
        <v>1409</v>
      </c>
      <c r="O53" s="15">
        <v>10471</v>
      </c>
    </row>
    <row r="54" spans="1:15" hidden="1" x14ac:dyDescent="0.35">
      <c r="A54">
        <v>10299</v>
      </c>
      <c r="B54">
        <v>174.75</v>
      </c>
      <c r="C54" t="s">
        <v>1406</v>
      </c>
      <c r="E54" s="10">
        <v>11035</v>
      </c>
      <c r="F54" s="10">
        <v>42</v>
      </c>
      <c r="G54" s="10">
        <v>30</v>
      </c>
      <c r="J54" s="31">
        <v>10351</v>
      </c>
      <c r="K54" s="32">
        <v>1283.4484355261084</v>
      </c>
      <c r="L54" s="33" t="s">
        <v>1409</v>
      </c>
      <c r="O54" s="15">
        <v>10479</v>
      </c>
    </row>
    <row r="55" spans="1:15" hidden="1" x14ac:dyDescent="0.35">
      <c r="A55">
        <v>10300</v>
      </c>
      <c r="B55">
        <v>304</v>
      </c>
      <c r="C55" t="s">
        <v>1408</v>
      </c>
      <c r="E55" s="9">
        <v>11035</v>
      </c>
      <c r="F55" s="9">
        <v>54</v>
      </c>
      <c r="G55" s="9">
        <v>10</v>
      </c>
      <c r="J55" s="31">
        <v>10612</v>
      </c>
      <c r="K55" s="32">
        <v>1275</v>
      </c>
      <c r="L55" s="33" t="s">
        <v>1409</v>
      </c>
      <c r="O55" s="15">
        <v>10481</v>
      </c>
    </row>
    <row r="56" spans="1:15" hidden="1" x14ac:dyDescent="0.35">
      <c r="A56">
        <v>10301</v>
      </c>
      <c r="B56">
        <v>377.5</v>
      </c>
      <c r="C56" t="s">
        <v>1408</v>
      </c>
      <c r="E56" s="10">
        <v>11034</v>
      </c>
      <c r="F56" s="10">
        <v>21</v>
      </c>
      <c r="G56" s="10">
        <v>15</v>
      </c>
      <c r="J56" s="31">
        <v>10854</v>
      </c>
      <c r="K56" s="32">
        <v>1260.7624823182821</v>
      </c>
      <c r="L56" s="33" t="s">
        <v>1407</v>
      </c>
      <c r="O56" s="15">
        <v>10488</v>
      </c>
    </row>
    <row r="57" spans="1:15" x14ac:dyDescent="0.35">
      <c r="A57">
        <v>10417</v>
      </c>
      <c r="B57">
        <v>2779.3249999999998</v>
      </c>
      <c r="C57" t="s">
        <v>1409</v>
      </c>
      <c r="E57" s="9">
        <v>11034</v>
      </c>
      <c r="F57" s="9">
        <v>44</v>
      </c>
      <c r="G57" s="9">
        <v>12</v>
      </c>
      <c r="J57" s="31">
        <v>10588</v>
      </c>
      <c r="K57" s="32">
        <v>1247.9999907016754</v>
      </c>
      <c r="L57" s="33" t="s">
        <v>1407</v>
      </c>
      <c r="O57" s="15">
        <v>10490</v>
      </c>
    </row>
    <row r="58" spans="1:15" hidden="1" x14ac:dyDescent="0.35">
      <c r="A58">
        <v>10303</v>
      </c>
      <c r="B58">
        <v>335.33999888956549</v>
      </c>
      <c r="C58" t="s">
        <v>1408</v>
      </c>
      <c r="E58" s="10">
        <v>11034</v>
      </c>
      <c r="F58" s="10">
        <v>61</v>
      </c>
      <c r="G58" s="10">
        <v>6</v>
      </c>
      <c r="J58" s="31">
        <v>11056</v>
      </c>
      <c r="K58" s="32">
        <v>1246.6666666666667</v>
      </c>
      <c r="L58" s="33" t="s">
        <v>1407</v>
      </c>
      <c r="O58" s="15">
        <v>10494</v>
      </c>
    </row>
    <row r="59" spans="1:15" hidden="1" x14ac:dyDescent="0.35">
      <c r="A59">
        <v>10304</v>
      </c>
      <c r="B59">
        <v>318.13333333333333</v>
      </c>
      <c r="C59" t="s">
        <v>1408</v>
      </c>
      <c r="E59" s="9">
        <v>11033</v>
      </c>
      <c r="F59" s="9">
        <v>53</v>
      </c>
      <c r="G59" s="9">
        <v>70</v>
      </c>
      <c r="J59" s="31">
        <v>10634</v>
      </c>
      <c r="K59" s="32">
        <v>1246.375</v>
      </c>
      <c r="L59" s="33" t="s">
        <v>1407</v>
      </c>
      <c r="O59" s="15">
        <v>10499</v>
      </c>
    </row>
    <row r="60" spans="1:15" x14ac:dyDescent="0.35">
      <c r="A60">
        <v>10817</v>
      </c>
      <c r="B60">
        <v>2623.9170534167142</v>
      </c>
      <c r="C60" t="s">
        <v>1409</v>
      </c>
      <c r="E60" s="10">
        <v>11033</v>
      </c>
      <c r="F60" s="10">
        <v>69</v>
      </c>
      <c r="G60" s="10">
        <v>36</v>
      </c>
      <c r="J60" s="31">
        <v>10787</v>
      </c>
      <c r="K60" s="32">
        <v>1245.8109980458912</v>
      </c>
      <c r="L60" s="33" t="s">
        <v>1407</v>
      </c>
      <c r="O60" s="15">
        <v>10503</v>
      </c>
    </row>
    <row r="61" spans="1:15" hidden="1" x14ac:dyDescent="0.35">
      <c r="A61">
        <v>10306</v>
      </c>
      <c r="B61">
        <v>166.16666666666666</v>
      </c>
      <c r="C61" t="s">
        <v>1406</v>
      </c>
      <c r="E61" s="9">
        <v>11032</v>
      </c>
      <c r="F61" s="9">
        <v>36</v>
      </c>
      <c r="G61" s="9">
        <v>35</v>
      </c>
      <c r="J61" s="31">
        <v>10598</v>
      </c>
      <c r="K61" s="32">
        <v>1194.25</v>
      </c>
      <c r="L61" s="33" t="s">
        <v>1407</v>
      </c>
      <c r="O61" s="15">
        <v>10510</v>
      </c>
    </row>
    <row r="62" spans="1:15" hidden="1" x14ac:dyDescent="0.35">
      <c r="A62">
        <v>10307</v>
      </c>
      <c r="B62">
        <v>212</v>
      </c>
      <c r="C62" t="s">
        <v>1408</v>
      </c>
      <c r="E62" s="10">
        <v>11032</v>
      </c>
      <c r="F62" s="10">
        <v>38</v>
      </c>
      <c r="G62" s="10">
        <v>25</v>
      </c>
      <c r="J62" s="31">
        <v>10617</v>
      </c>
      <c r="K62" s="32">
        <v>1192.1249832808976</v>
      </c>
      <c r="L62" s="33" t="s">
        <v>1407</v>
      </c>
      <c r="O62" s="15">
        <v>10511</v>
      </c>
    </row>
    <row r="63" spans="1:15" hidden="1" x14ac:dyDescent="0.35">
      <c r="A63">
        <v>10308</v>
      </c>
      <c r="B63">
        <v>44.4</v>
      </c>
      <c r="C63" t="s">
        <v>1406</v>
      </c>
      <c r="E63" s="9">
        <v>11032</v>
      </c>
      <c r="F63" s="9">
        <v>59</v>
      </c>
      <c r="G63" s="9">
        <v>30</v>
      </c>
      <c r="J63" s="31">
        <v>10595</v>
      </c>
      <c r="K63" s="32">
        <v>1181.25</v>
      </c>
      <c r="L63" s="33" t="s">
        <v>1407</v>
      </c>
      <c r="O63" s="15">
        <v>10514</v>
      </c>
    </row>
    <row r="64" spans="1:15" hidden="1" x14ac:dyDescent="0.35">
      <c r="A64">
        <v>10309</v>
      </c>
      <c r="B64">
        <v>352.4</v>
      </c>
      <c r="C64" t="s">
        <v>1408</v>
      </c>
      <c r="E64" s="10">
        <v>11031</v>
      </c>
      <c r="F64" s="10">
        <v>1</v>
      </c>
      <c r="G64" s="10">
        <v>45</v>
      </c>
      <c r="J64" s="31">
        <v>10633</v>
      </c>
      <c r="K64" s="32">
        <v>1171.0008898271549</v>
      </c>
      <c r="L64" s="33" t="s">
        <v>1407</v>
      </c>
      <c r="O64" s="15">
        <v>10515</v>
      </c>
    </row>
    <row r="65" spans="1:15" hidden="1" x14ac:dyDescent="0.35">
      <c r="A65">
        <v>10310</v>
      </c>
      <c r="B65">
        <v>168</v>
      </c>
      <c r="C65" t="s">
        <v>1406</v>
      </c>
      <c r="E65" s="9">
        <v>11031</v>
      </c>
      <c r="F65" s="9">
        <v>13</v>
      </c>
      <c r="G65" s="9">
        <v>80</v>
      </c>
      <c r="J65" s="31">
        <v>10570</v>
      </c>
      <c r="K65" s="32">
        <v>1170.993748163246</v>
      </c>
      <c r="L65" s="33" t="s">
        <v>1407</v>
      </c>
      <c r="O65" s="15">
        <v>10516</v>
      </c>
    </row>
    <row r="66" spans="1:15" hidden="1" x14ac:dyDescent="0.35">
      <c r="A66">
        <v>10311</v>
      </c>
      <c r="B66">
        <v>134.39999999999998</v>
      </c>
      <c r="C66" t="s">
        <v>1406</v>
      </c>
      <c r="E66" s="10">
        <v>11031</v>
      </c>
      <c r="F66" s="10">
        <v>24</v>
      </c>
      <c r="G66" s="10">
        <v>21</v>
      </c>
      <c r="J66" s="31">
        <v>11021</v>
      </c>
      <c r="K66" s="32">
        <v>1165.9604999999999</v>
      </c>
      <c r="L66" s="33" t="s">
        <v>1407</v>
      </c>
      <c r="O66" s="15">
        <v>10518</v>
      </c>
    </row>
    <row r="67" spans="1:15" hidden="1" x14ac:dyDescent="0.35">
      <c r="A67">
        <v>10312</v>
      </c>
      <c r="B67">
        <v>403.7</v>
      </c>
      <c r="C67" t="s">
        <v>1408</v>
      </c>
      <c r="E67" s="9">
        <v>11031</v>
      </c>
      <c r="F67" s="9">
        <v>64</v>
      </c>
      <c r="G67" s="9">
        <v>20</v>
      </c>
      <c r="J67" s="31">
        <v>10252</v>
      </c>
      <c r="K67" s="32">
        <v>1157.4683320866527</v>
      </c>
      <c r="L67" s="33" t="s">
        <v>1407</v>
      </c>
      <c r="O67" s="15">
        <v>10519</v>
      </c>
    </row>
    <row r="68" spans="1:15" hidden="1" x14ac:dyDescent="0.35">
      <c r="A68">
        <v>10313</v>
      </c>
      <c r="B68">
        <v>182.4</v>
      </c>
      <c r="C68" t="s">
        <v>1406</v>
      </c>
      <c r="E68" s="10">
        <v>11031</v>
      </c>
      <c r="F68" s="10">
        <v>71</v>
      </c>
      <c r="G68" s="10">
        <v>16</v>
      </c>
      <c r="J68" s="31">
        <v>10398</v>
      </c>
      <c r="K68" s="32">
        <v>1149.1199969100949</v>
      </c>
      <c r="L68" s="33" t="s">
        <v>1407</v>
      </c>
      <c r="O68" s="15">
        <v>10524</v>
      </c>
    </row>
    <row r="69" spans="1:15" x14ac:dyDescent="0.35">
      <c r="A69">
        <v>10479</v>
      </c>
      <c r="B69">
        <v>2623.9</v>
      </c>
      <c r="C69" t="s">
        <v>1409</v>
      </c>
      <c r="E69" s="9">
        <v>11030</v>
      </c>
      <c r="F69" s="9">
        <v>2</v>
      </c>
      <c r="G69" s="9">
        <v>100</v>
      </c>
      <c r="J69" s="31">
        <v>10616</v>
      </c>
      <c r="K69" s="32">
        <v>1148.3124984074384</v>
      </c>
      <c r="L69" s="33" t="s">
        <v>1407</v>
      </c>
      <c r="O69" s="15">
        <v>10527</v>
      </c>
    </row>
    <row r="70" spans="1:15" hidden="1" x14ac:dyDescent="0.35">
      <c r="A70">
        <v>10315</v>
      </c>
      <c r="B70">
        <v>258.39999999999998</v>
      </c>
      <c r="C70" t="s">
        <v>1408</v>
      </c>
      <c r="E70" s="10">
        <v>11030</v>
      </c>
      <c r="F70" s="10">
        <v>5</v>
      </c>
      <c r="G70" s="10">
        <v>70</v>
      </c>
      <c r="J70" s="31">
        <v>10841</v>
      </c>
      <c r="K70" s="32">
        <v>1145.25</v>
      </c>
      <c r="L70" s="33" t="s">
        <v>1407</v>
      </c>
      <c r="O70" s="15">
        <v>10530</v>
      </c>
    </row>
    <row r="71" spans="1:15" x14ac:dyDescent="0.35">
      <c r="A71">
        <v>10540</v>
      </c>
      <c r="B71">
        <v>2547.9250000000002</v>
      </c>
      <c r="C71" t="s">
        <v>1409</v>
      </c>
      <c r="E71" s="9">
        <v>11030</v>
      </c>
      <c r="F71" s="9">
        <v>29</v>
      </c>
      <c r="G71" s="9">
        <v>60</v>
      </c>
      <c r="J71" s="31">
        <v>10369</v>
      </c>
      <c r="K71" s="32">
        <v>1143.9000000000001</v>
      </c>
      <c r="L71" s="33" t="s">
        <v>1407</v>
      </c>
      <c r="O71" s="15">
        <v>10533</v>
      </c>
    </row>
    <row r="72" spans="1:15" hidden="1" x14ac:dyDescent="0.35">
      <c r="A72">
        <v>10317</v>
      </c>
      <c r="B72">
        <v>288</v>
      </c>
      <c r="C72" t="s">
        <v>1408</v>
      </c>
      <c r="E72" s="10">
        <v>11030</v>
      </c>
      <c r="F72" s="10">
        <v>59</v>
      </c>
      <c r="G72" s="10">
        <v>100</v>
      </c>
      <c r="J72" s="31">
        <v>10601</v>
      </c>
      <c r="K72" s="32">
        <v>1142.5</v>
      </c>
      <c r="L72" s="33" t="s">
        <v>1407</v>
      </c>
      <c r="O72" s="15">
        <v>10540</v>
      </c>
    </row>
    <row r="73" spans="1:15" hidden="1" x14ac:dyDescent="0.35">
      <c r="A73">
        <v>10318</v>
      </c>
      <c r="B73">
        <v>120.2</v>
      </c>
      <c r="C73" t="s">
        <v>1406</v>
      </c>
      <c r="E73" s="9">
        <v>11029</v>
      </c>
      <c r="F73" s="9">
        <v>56</v>
      </c>
      <c r="G73" s="9">
        <v>20</v>
      </c>
      <c r="J73" s="31">
        <v>10709</v>
      </c>
      <c r="K73" s="32">
        <v>1141.3333333333333</v>
      </c>
      <c r="L73" s="33" t="s">
        <v>1407</v>
      </c>
      <c r="O73" s="15">
        <v>10543</v>
      </c>
    </row>
    <row r="74" spans="1:15" hidden="1" x14ac:dyDescent="0.35">
      <c r="A74">
        <v>10319</v>
      </c>
      <c r="B74">
        <v>397.06666666666666</v>
      </c>
      <c r="C74" t="s">
        <v>1408</v>
      </c>
      <c r="E74" s="10">
        <v>11029</v>
      </c>
      <c r="F74" s="10">
        <v>63</v>
      </c>
      <c r="G74" s="10">
        <v>12</v>
      </c>
      <c r="J74" s="31">
        <v>10820</v>
      </c>
      <c r="K74" s="32">
        <v>1140</v>
      </c>
      <c r="L74" s="33" t="s">
        <v>1407</v>
      </c>
      <c r="O74" s="15">
        <v>10546</v>
      </c>
    </row>
    <row r="75" spans="1:15" hidden="1" x14ac:dyDescent="0.35">
      <c r="A75">
        <v>10320</v>
      </c>
      <c r="B75">
        <v>516</v>
      </c>
      <c r="C75" t="s">
        <v>1408</v>
      </c>
      <c r="E75" s="9">
        <v>11028</v>
      </c>
      <c r="F75" s="9">
        <v>55</v>
      </c>
      <c r="G75" s="9">
        <v>35</v>
      </c>
      <c r="J75" s="31">
        <v>10801</v>
      </c>
      <c r="K75" s="32">
        <v>1135.0687499999999</v>
      </c>
      <c r="L75" s="33" t="s">
        <v>1407</v>
      </c>
      <c r="O75" s="15">
        <v>10547</v>
      </c>
    </row>
    <row r="76" spans="1:15" hidden="1" x14ac:dyDescent="0.35">
      <c r="A76">
        <v>10321</v>
      </c>
      <c r="B76">
        <v>144</v>
      </c>
      <c r="C76" t="s">
        <v>1406</v>
      </c>
      <c r="E76" s="10">
        <v>11028</v>
      </c>
      <c r="F76" s="10">
        <v>59</v>
      </c>
      <c r="G76" s="10">
        <v>24</v>
      </c>
      <c r="J76" s="31">
        <v>10745</v>
      </c>
      <c r="K76" s="32">
        <v>1132.45</v>
      </c>
      <c r="L76" s="33" t="s">
        <v>1407</v>
      </c>
      <c r="O76" s="15">
        <v>10549</v>
      </c>
    </row>
    <row r="77" spans="1:15" hidden="1" x14ac:dyDescent="0.35">
      <c r="A77">
        <v>10322</v>
      </c>
      <c r="B77">
        <v>112</v>
      </c>
      <c r="C77" t="s">
        <v>1406</v>
      </c>
      <c r="E77" s="9">
        <v>11027</v>
      </c>
      <c r="F77" s="9">
        <v>24</v>
      </c>
      <c r="G77" s="9">
        <v>30</v>
      </c>
      <c r="J77" s="31">
        <v>10305</v>
      </c>
      <c r="K77" s="32">
        <v>1122.3899962833527</v>
      </c>
      <c r="L77" s="33" t="s">
        <v>1407</v>
      </c>
      <c r="O77" s="15">
        <v>10556</v>
      </c>
    </row>
    <row r="78" spans="1:15" hidden="1" x14ac:dyDescent="0.35">
      <c r="A78">
        <v>10323</v>
      </c>
      <c r="B78">
        <v>54.800000000000004</v>
      </c>
      <c r="C78" t="s">
        <v>1406</v>
      </c>
      <c r="E78" s="10">
        <v>11027</v>
      </c>
      <c r="F78" s="10">
        <v>62</v>
      </c>
      <c r="G78" s="10">
        <v>21</v>
      </c>
      <c r="J78" s="31">
        <v>10384</v>
      </c>
      <c r="K78" s="32">
        <v>1111.2</v>
      </c>
      <c r="L78" s="33" t="s">
        <v>1407</v>
      </c>
      <c r="O78" s="15">
        <v>10561</v>
      </c>
    </row>
    <row r="79" spans="1:15" x14ac:dyDescent="0.35">
      <c r="A79">
        <v>11030</v>
      </c>
      <c r="B79">
        <v>2458.7281250000001</v>
      </c>
      <c r="C79" t="s">
        <v>1409</v>
      </c>
      <c r="E79" s="9">
        <v>11026</v>
      </c>
      <c r="F79" s="9">
        <v>18</v>
      </c>
      <c r="G79" s="9">
        <v>8</v>
      </c>
      <c r="J79" s="31">
        <v>10949</v>
      </c>
      <c r="K79" s="32">
        <v>1105.5</v>
      </c>
      <c r="L79" s="33" t="s">
        <v>1407</v>
      </c>
      <c r="O79" s="15">
        <v>10567</v>
      </c>
    </row>
    <row r="80" spans="1:15" hidden="1" x14ac:dyDescent="0.35">
      <c r="A80">
        <v>10325</v>
      </c>
      <c r="B80">
        <v>299.39999999999998</v>
      </c>
      <c r="C80" t="s">
        <v>1408</v>
      </c>
      <c r="E80" s="10">
        <v>11026</v>
      </c>
      <c r="F80" s="10">
        <v>51</v>
      </c>
      <c r="G80" s="10">
        <v>10</v>
      </c>
      <c r="J80" s="31">
        <v>10893</v>
      </c>
      <c r="K80" s="32">
        <v>1100.422</v>
      </c>
      <c r="L80" s="33" t="s">
        <v>1407</v>
      </c>
      <c r="O80" s="15">
        <v>10570</v>
      </c>
    </row>
    <row r="81" spans="1:15" hidden="1" x14ac:dyDescent="0.35">
      <c r="A81">
        <v>10326</v>
      </c>
      <c r="B81">
        <v>327.33333333333331</v>
      </c>
      <c r="C81" t="s">
        <v>1408</v>
      </c>
      <c r="E81" s="9">
        <v>11025</v>
      </c>
      <c r="F81" s="9">
        <v>1</v>
      </c>
      <c r="G81" s="9">
        <v>10</v>
      </c>
      <c r="J81" s="31">
        <v>10359</v>
      </c>
      <c r="K81" s="32">
        <v>1099.3653316089312</v>
      </c>
      <c r="L81" s="33" t="s">
        <v>1407</v>
      </c>
      <c r="O81" s="15">
        <v>10573</v>
      </c>
    </row>
    <row r="82" spans="1:15" hidden="1" x14ac:dyDescent="0.35">
      <c r="A82">
        <v>10327</v>
      </c>
      <c r="B82">
        <v>361.99999730288982</v>
      </c>
      <c r="C82" t="s">
        <v>1408</v>
      </c>
      <c r="E82" s="10">
        <v>11025</v>
      </c>
      <c r="F82" s="10">
        <v>13</v>
      </c>
      <c r="G82" s="10">
        <v>20</v>
      </c>
      <c r="J82" s="31">
        <v>10329</v>
      </c>
      <c r="K82" s="32">
        <v>1087.3771232944021</v>
      </c>
      <c r="L82" s="33" t="s">
        <v>1407</v>
      </c>
      <c r="O82" s="15">
        <v>10583</v>
      </c>
    </row>
    <row r="83" spans="1:15" hidden="1" x14ac:dyDescent="0.35">
      <c r="A83">
        <v>10328</v>
      </c>
      <c r="B83">
        <v>389.33333333333331</v>
      </c>
      <c r="C83" t="s">
        <v>1408</v>
      </c>
      <c r="E83" s="9">
        <v>11024</v>
      </c>
      <c r="F83" s="9">
        <v>26</v>
      </c>
      <c r="G83" s="9">
        <v>12</v>
      </c>
      <c r="J83" s="31">
        <v>10762</v>
      </c>
      <c r="K83" s="32">
        <v>1084.25</v>
      </c>
      <c r="L83" s="33" t="s">
        <v>1407</v>
      </c>
      <c r="O83" s="15">
        <v>10588</v>
      </c>
    </row>
    <row r="84" spans="1:15" x14ac:dyDescent="0.35">
      <c r="A84">
        <v>10424</v>
      </c>
      <c r="B84">
        <v>2451.8826483987177</v>
      </c>
      <c r="C84" t="s">
        <v>1409</v>
      </c>
      <c r="E84" s="10">
        <v>11024</v>
      </c>
      <c r="F84" s="10">
        <v>33</v>
      </c>
      <c r="G84" s="10">
        <v>30</v>
      </c>
      <c r="J84" s="31">
        <v>10339</v>
      </c>
      <c r="K84" s="32">
        <v>1083.4199989694355</v>
      </c>
      <c r="L84" s="33" t="s">
        <v>1407</v>
      </c>
      <c r="O84" s="15">
        <v>10595</v>
      </c>
    </row>
    <row r="85" spans="1:15" x14ac:dyDescent="0.35">
      <c r="A85">
        <v>10510</v>
      </c>
      <c r="B85">
        <v>2341.2149996258327</v>
      </c>
      <c r="C85" t="s">
        <v>1409</v>
      </c>
      <c r="E85" s="9">
        <v>11024</v>
      </c>
      <c r="F85" s="9">
        <v>65</v>
      </c>
      <c r="G85" s="9">
        <v>21</v>
      </c>
      <c r="J85" s="31">
        <v>11028</v>
      </c>
      <c r="K85" s="32">
        <v>1080</v>
      </c>
      <c r="L85" s="33" t="s">
        <v>1407</v>
      </c>
      <c r="O85" s="15">
        <v>10598</v>
      </c>
    </row>
    <row r="86" spans="1:15" hidden="1" x14ac:dyDescent="0.35">
      <c r="A86">
        <v>10331</v>
      </c>
      <c r="B86">
        <v>88.5</v>
      </c>
      <c r="C86" t="s">
        <v>1406</v>
      </c>
      <c r="E86" s="10">
        <v>11024</v>
      </c>
      <c r="F86" s="10">
        <v>71</v>
      </c>
      <c r="G86" s="10">
        <v>50</v>
      </c>
      <c r="J86" s="31">
        <v>10658</v>
      </c>
      <c r="K86" s="32">
        <v>1067.8424985603242</v>
      </c>
      <c r="L86" s="33" t="s">
        <v>1407</v>
      </c>
      <c r="O86" s="15">
        <v>10601</v>
      </c>
    </row>
    <row r="87" spans="1:15" hidden="1" x14ac:dyDescent="0.35">
      <c r="A87">
        <v>10332</v>
      </c>
      <c r="B87">
        <v>476.50132978312189</v>
      </c>
      <c r="C87" t="s">
        <v>1408</v>
      </c>
      <c r="E87" s="9">
        <v>11023</v>
      </c>
      <c r="F87" s="9">
        <v>7</v>
      </c>
      <c r="G87" s="9">
        <v>4</v>
      </c>
      <c r="J87" s="31">
        <v>10608</v>
      </c>
      <c r="K87" s="32">
        <v>1064</v>
      </c>
      <c r="L87" s="33" t="s">
        <v>1407</v>
      </c>
      <c r="O87" s="15">
        <v>10603</v>
      </c>
    </row>
    <row r="88" spans="1:15" hidden="1" x14ac:dyDescent="0.35">
      <c r="A88">
        <v>10333</v>
      </c>
      <c r="B88">
        <v>269.35999931335454</v>
      </c>
      <c r="C88" t="s">
        <v>1408</v>
      </c>
      <c r="E88" s="10">
        <v>11023</v>
      </c>
      <c r="F88" s="10">
        <v>43</v>
      </c>
      <c r="G88" s="10">
        <v>30</v>
      </c>
      <c r="J88" s="31">
        <v>10490</v>
      </c>
      <c r="K88" s="32">
        <v>1054.3999999999999</v>
      </c>
      <c r="L88" s="33" t="s">
        <v>1407</v>
      </c>
      <c r="O88" s="15">
        <v>10605</v>
      </c>
    </row>
    <row r="89" spans="1:15" hidden="1" x14ac:dyDescent="0.35">
      <c r="A89">
        <v>10334</v>
      </c>
      <c r="B89">
        <v>72.400000000000006</v>
      </c>
      <c r="C89" t="s">
        <v>1406</v>
      </c>
      <c r="E89" s="9">
        <v>11022</v>
      </c>
      <c r="F89" s="9">
        <v>19</v>
      </c>
      <c r="G89" s="9">
        <v>35</v>
      </c>
      <c r="J89" s="31">
        <v>10440</v>
      </c>
      <c r="K89" s="32">
        <v>1046.378672824934</v>
      </c>
      <c r="L89" s="33" t="s">
        <v>1407</v>
      </c>
      <c r="O89" s="15">
        <v>10607</v>
      </c>
    </row>
    <row r="90" spans="1:15" hidden="1" x14ac:dyDescent="0.35">
      <c r="A90">
        <v>10335</v>
      </c>
      <c r="B90">
        <v>407.23199696588512</v>
      </c>
      <c r="C90" t="s">
        <v>1408</v>
      </c>
      <c r="E90" s="10">
        <v>11022</v>
      </c>
      <c r="F90" s="10">
        <v>69</v>
      </c>
      <c r="G90" s="10">
        <v>30</v>
      </c>
      <c r="J90" s="31">
        <v>10430</v>
      </c>
      <c r="K90" s="32">
        <v>1045.4399946546555</v>
      </c>
      <c r="L90" s="33" t="s">
        <v>1407</v>
      </c>
      <c r="O90" s="15">
        <v>10608</v>
      </c>
    </row>
    <row r="91" spans="1:15" hidden="1" x14ac:dyDescent="0.35">
      <c r="A91">
        <v>10336</v>
      </c>
      <c r="B91">
        <v>256.60799915027616</v>
      </c>
      <c r="C91" t="s">
        <v>1408</v>
      </c>
      <c r="E91" s="9">
        <v>11021</v>
      </c>
      <c r="F91" s="9">
        <v>2</v>
      </c>
      <c r="G91" s="9">
        <v>11</v>
      </c>
      <c r="J91" s="31">
        <v>10530</v>
      </c>
      <c r="K91" s="32">
        <v>1045</v>
      </c>
      <c r="L91" s="33" t="s">
        <v>1407</v>
      </c>
      <c r="O91" s="15">
        <v>10612</v>
      </c>
    </row>
    <row r="92" spans="1:15" hidden="1" x14ac:dyDescent="0.35">
      <c r="A92">
        <v>10337</v>
      </c>
      <c r="B92">
        <v>493.4</v>
      </c>
      <c r="C92" t="s">
        <v>1408</v>
      </c>
      <c r="E92" s="10">
        <v>11021</v>
      </c>
      <c r="F92" s="10">
        <v>20</v>
      </c>
      <c r="G92" s="10">
        <v>15</v>
      </c>
      <c r="J92" s="31">
        <v>10886</v>
      </c>
      <c r="K92" s="32">
        <v>1042.5</v>
      </c>
      <c r="L92" s="33" t="s">
        <v>1407</v>
      </c>
      <c r="O92" s="15">
        <v>10616</v>
      </c>
    </row>
    <row r="93" spans="1:15" hidden="1" x14ac:dyDescent="0.35">
      <c r="A93">
        <v>10338</v>
      </c>
      <c r="B93">
        <v>467.25</v>
      </c>
      <c r="C93" t="s">
        <v>1408</v>
      </c>
      <c r="E93" s="9">
        <v>11021</v>
      </c>
      <c r="F93" s="9">
        <v>26</v>
      </c>
      <c r="G93" s="9">
        <v>63</v>
      </c>
      <c r="J93" s="31">
        <v>10742</v>
      </c>
      <c r="K93" s="32">
        <v>1039.3333333333333</v>
      </c>
      <c r="L93" s="33" t="s">
        <v>1407</v>
      </c>
      <c r="O93" s="15">
        <v>10617</v>
      </c>
    </row>
    <row r="94" spans="1:15" x14ac:dyDescent="0.35">
      <c r="A94">
        <v>10666</v>
      </c>
      <c r="B94">
        <v>2333.4700000000007</v>
      </c>
      <c r="C94" t="s">
        <v>1409</v>
      </c>
      <c r="E94" s="10">
        <v>11021</v>
      </c>
      <c r="F94" s="10">
        <v>51</v>
      </c>
      <c r="G94" s="10">
        <v>44</v>
      </c>
      <c r="J94" s="31">
        <v>10267</v>
      </c>
      <c r="K94" s="32">
        <v>1038.7866555341084</v>
      </c>
      <c r="L94" s="33" t="s">
        <v>1407</v>
      </c>
      <c r="O94" s="15">
        <v>10618</v>
      </c>
    </row>
    <row r="95" spans="1:15" x14ac:dyDescent="0.35">
      <c r="A95">
        <v>10912</v>
      </c>
      <c r="B95">
        <v>2325.2062500000002</v>
      </c>
      <c r="C95" t="s">
        <v>1409</v>
      </c>
      <c r="E95" s="9">
        <v>11021</v>
      </c>
      <c r="F95" s="9">
        <v>72</v>
      </c>
      <c r="G95" s="9">
        <v>35</v>
      </c>
      <c r="J95" s="31">
        <v>10764</v>
      </c>
      <c r="K95" s="32">
        <v>1028.6999965935945</v>
      </c>
      <c r="L95" s="33" t="s">
        <v>1407</v>
      </c>
      <c r="O95" s="15">
        <v>10619</v>
      </c>
    </row>
    <row r="96" spans="1:15" hidden="1" x14ac:dyDescent="0.35">
      <c r="A96">
        <v>10341</v>
      </c>
      <c r="B96">
        <v>151.0549979937077</v>
      </c>
      <c r="C96" t="s">
        <v>1406</v>
      </c>
      <c r="E96" s="10">
        <v>11020</v>
      </c>
      <c r="F96" s="10">
        <v>10</v>
      </c>
      <c r="G96" s="10">
        <v>24</v>
      </c>
      <c r="J96" s="31">
        <v>10641</v>
      </c>
      <c r="K96" s="32">
        <v>1027</v>
      </c>
      <c r="L96" s="33" t="s">
        <v>1407</v>
      </c>
      <c r="O96" s="15">
        <v>10629</v>
      </c>
    </row>
    <row r="97" spans="1:15" hidden="1" x14ac:dyDescent="0.35">
      <c r="A97">
        <v>10342</v>
      </c>
      <c r="B97">
        <v>368.12799725723266</v>
      </c>
      <c r="C97" t="s">
        <v>1408</v>
      </c>
      <c r="E97" s="9">
        <v>11018</v>
      </c>
      <c r="F97" s="9">
        <v>12</v>
      </c>
      <c r="G97" s="9">
        <v>20</v>
      </c>
      <c r="J97" s="31">
        <v>10503</v>
      </c>
      <c r="K97" s="32">
        <v>1024.25</v>
      </c>
      <c r="L97" s="33" t="s">
        <v>1407</v>
      </c>
      <c r="O97" s="15">
        <v>10633</v>
      </c>
    </row>
    <row r="98" spans="1:15" hidden="1" x14ac:dyDescent="0.35">
      <c r="A98">
        <v>10343</v>
      </c>
      <c r="B98">
        <v>527.36666664779193</v>
      </c>
      <c r="C98" t="s">
        <v>1408</v>
      </c>
      <c r="E98" s="10">
        <v>11018</v>
      </c>
      <c r="F98" s="10">
        <v>18</v>
      </c>
      <c r="G98" s="10">
        <v>10</v>
      </c>
      <c r="J98" s="31">
        <v>10400</v>
      </c>
      <c r="K98" s="32">
        <v>1021</v>
      </c>
      <c r="L98" s="33" t="s">
        <v>1407</v>
      </c>
      <c r="O98" s="15">
        <v>10634</v>
      </c>
    </row>
    <row r="99" spans="1:15" x14ac:dyDescent="0.35">
      <c r="A99">
        <v>11017</v>
      </c>
      <c r="B99">
        <v>2250</v>
      </c>
      <c r="C99" t="s">
        <v>1409</v>
      </c>
      <c r="E99" s="9">
        <v>11018</v>
      </c>
      <c r="F99" s="9">
        <v>56</v>
      </c>
      <c r="G99" s="9">
        <v>5</v>
      </c>
      <c r="J99" s="31">
        <v>10549</v>
      </c>
      <c r="K99" s="32">
        <v>1007.0445692099133</v>
      </c>
      <c r="L99" s="33" t="s">
        <v>1407</v>
      </c>
      <c r="O99" s="15">
        <v>10637</v>
      </c>
    </row>
    <row r="100" spans="1:15" x14ac:dyDescent="0.35">
      <c r="A100">
        <v>10953</v>
      </c>
      <c r="B100">
        <v>2109.5937466910109</v>
      </c>
      <c r="C100" t="s">
        <v>1409</v>
      </c>
      <c r="E100" s="10">
        <v>11017</v>
      </c>
      <c r="F100" s="10">
        <v>3</v>
      </c>
      <c r="G100" s="10">
        <v>25</v>
      </c>
      <c r="J100" s="31">
        <v>10419</v>
      </c>
      <c r="K100" s="32">
        <v>996.35999843716604</v>
      </c>
      <c r="L100" s="33" t="s">
        <v>1407</v>
      </c>
      <c r="O100" s="15">
        <v>10638</v>
      </c>
    </row>
    <row r="101" spans="1:15" x14ac:dyDescent="0.35">
      <c r="A101">
        <v>10691</v>
      </c>
      <c r="B101">
        <v>2032.9600000000003</v>
      </c>
      <c r="C101" t="s">
        <v>1409</v>
      </c>
      <c r="E101" s="9">
        <v>11017</v>
      </c>
      <c r="F101" s="9">
        <v>59</v>
      </c>
      <c r="G101" s="9">
        <v>110</v>
      </c>
      <c r="J101" s="31">
        <v>10852</v>
      </c>
      <c r="K101" s="32">
        <v>994.66666666666663</v>
      </c>
      <c r="L101" s="33" t="s">
        <v>1407</v>
      </c>
      <c r="O101" s="15">
        <v>10641</v>
      </c>
    </row>
    <row r="102" spans="1:15" hidden="1" x14ac:dyDescent="0.35">
      <c r="A102">
        <v>10347</v>
      </c>
      <c r="B102">
        <v>179.46924808186293</v>
      </c>
      <c r="C102" t="s">
        <v>1406</v>
      </c>
      <c r="E102" s="10">
        <v>11017</v>
      </c>
      <c r="F102" s="10">
        <v>70</v>
      </c>
      <c r="G102" s="10">
        <v>30</v>
      </c>
      <c r="J102" s="31">
        <v>10605</v>
      </c>
      <c r="K102" s="32">
        <v>976.05374846901748</v>
      </c>
      <c r="L102" s="33" t="s">
        <v>1407</v>
      </c>
      <c r="O102" s="15">
        <v>10645</v>
      </c>
    </row>
    <row r="103" spans="1:15" hidden="1" x14ac:dyDescent="0.35">
      <c r="A103">
        <v>10348</v>
      </c>
      <c r="B103">
        <v>168.02999890565874</v>
      </c>
      <c r="C103" t="s">
        <v>1406</v>
      </c>
      <c r="E103" s="9">
        <v>11016</v>
      </c>
      <c r="F103" s="9">
        <v>31</v>
      </c>
      <c r="G103" s="9">
        <v>15</v>
      </c>
      <c r="J103" s="31">
        <v>10345</v>
      </c>
      <c r="K103" s="32">
        <v>974.93333333333339</v>
      </c>
      <c r="L103" s="33" t="s">
        <v>1407</v>
      </c>
      <c r="O103" s="15">
        <v>10649</v>
      </c>
    </row>
    <row r="104" spans="1:15" hidden="1" x14ac:dyDescent="0.35">
      <c r="A104">
        <v>10349</v>
      </c>
      <c r="B104">
        <v>141.6</v>
      </c>
      <c r="C104" t="s">
        <v>1406</v>
      </c>
      <c r="E104" s="10">
        <v>11016</v>
      </c>
      <c r="F104" s="10">
        <v>36</v>
      </c>
      <c r="G104" s="10">
        <v>16</v>
      </c>
      <c r="J104" s="31">
        <v>10452</v>
      </c>
      <c r="K104" s="32">
        <v>972.43749890290201</v>
      </c>
      <c r="L104" s="33" t="s">
        <v>1407</v>
      </c>
      <c r="O104" s="15">
        <v>10657</v>
      </c>
    </row>
    <row r="105" spans="1:15" hidden="1" x14ac:dyDescent="0.35">
      <c r="A105">
        <v>10350</v>
      </c>
      <c r="B105">
        <v>288.92699904325605</v>
      </c>
      <c r="C105" t="s">
        <v>1408</v>
      </c>
      <c r="E105" s="9">
        <v>11015</v>
      </c>
      <c r="F105" s="9">
        <v>30</v>
      </c>
      <c r="G105" s="9">
        <v>15</v>
      </c>
      <c r="J105" s="31">
        <v>10921</v>
      </c>
      <c r="K105" s="32">
        <v>968</v>
      </c>
      <c r="L105" s="33" t="s">
        <v>1407</v>
      </c>
      <c r="O105" s="15">
        <v>10658</v>
      </c>
    </row>
    <row r="106" spans="1:15" x14ac:dyDescent="0.35">
      <c r="A106">
        <v>10892</v>
      </c>
      <c r="B106">
        <v>1985.4999968856569</v>
      </c>
      <c r="C106" t="s">
        <v>1409</v>
      </c>
      <c r="E106" s="10">
        <v>11015</v>
      </c>
      <c r="F106" s="10">
        <v>77</v>
      </c>
      <c r="G106" s="10">
        <v>18</v>
      </c>
      <c r="J106" s="31">
        <v>10401</v>
      </c>
      <c r="K106" s="32">
        <v>967.15</v>
      </c>
      <c r="L106" s="33" t="s">
        <v>1407</v>
      </c>
      <c r="O106" s="15">
        <v>10660</v>
      </c>
    </row>
    <row r="107" spans="1:15" hidden="1" x14ac:dyDescent="0.35">
      <c r="A107">
        <v>10352</v>
      </c>
      <c r="B107">
        <v>60.627499402165419</v>
      </c>
      <c r="C107" t="s">
        <v>1406</v>
      </c>
      <c r="E107" s="9">
        <v>11014</v>
      </c>
      <c r="F107" s="9">
        <v>41</v>
      </c>
      <c r="G107" s="9">
        <v>28</v>
      </c>
      <c r="J107" s="31">
        <v>10904</v>
      </c>
      <c r="K107" s="32">
        <v>962.125</v>
      </c>
      <c r="L107" s="33" t="s">
        <v>1407</v>
      </c>
      <c r="O107" s="15">
        <v>10666</v>
      </c>
    </row>
    <row r="108" spans="1:15" x14ac:dyDescent="0.35">
      <c r="A108">
        <v>10515</v>
      </c>
      <c r="B108">
        <v>1870.8359909858705</v>
      </c>
      <c r="C108" t="s">
        <v>1409</v>
      </c>
      <c r="E108" s="10">
        <v>11013</v>
      </c>
      <c r="F108" s="10">
        <v>23</v>
      </c>
      <c r="G108" s="10">
        <v>10</v>
      </c>
      <c r="J108" s="31">
        <v>10688</v>
      </c>
      <c r="K108" s="32">
        <v>954.71333038826776</v>
      </c>
      <c r="L108" s="33" t="s">
        <v>1407</v>
      </c>
      <c r="O108" s="15">
        <v>10672</v>
      </c>
    </row>
    <row r="109" spans="1:15" hidden="1" x14ac:dyDescent="0.35">
      <c r="A109">
        <v>10354</v>
      </c>
      <c r="B109">
        <v>284.39999999999998</v>
      </c>
      <c r="C109" t="s">
        <v>1408</v>
      </c>
      <c r="E109" s="9">
        <v>11013</v>
      </c>
      <c r="F109" s="9">
        <v>42</v>
      </c>
      <c r="G109" s="9">
        <v>4</v>
      </c>
      <c r="J109" s="31">
        <v>10795</v>
      </c>
      <c r="K109" s="32">
        <v>951.03125</v>
      </c>
      <c r="L109" s="33" t="s">
        <v>1407</v>
      </c>
      <c r="O109" s="15">
        <v>10678</v>
      </c>
    </row>
    <row r="110" spans="1:15" hidden="1" x14ac:dyDescent="0.35">
      <c r="A110">
        <v>10355</v>
      </c>
      <c r="B110">
        <v>240</v>
      </c>
      <c r="C110" t="s">
        <v>1408</v>
      </c>
      <c r="E110" s="10">
        <v>11013</v>
      </c>
      <c r="F110" s="10">
        <v>45</v>
      </c>
      <c r="G110" s="10">
        <v>20</v>
      </c>
      <c r="J110" s="31">
        <v>10836</v>
      </c>
      <c r="K110" s="32">
        <v>941.1</v>
      </c>
      <c r="L110" s="33" t="s">
        <v>1407</v>
      </c>
      <c r="O110" s="15">
        <v>10679</v>
      </c>
    </row>
    <row r="111" spans="1:15" hidden="1" x14ac:dyDescent="0.35">
      <c r="A111">
        <v>10356</v>
      </c>
      <c r="B111">
        <v>368.8</v>
      </c>
      <c r="C111" t="s">
        <v>1408</v>
      </c>
      <c r="E111" s="9">
        <v>11013</v>
      </c>
      <c r="F111" s="9">
        <v>68</v>
      </c>
      <c r="G111" s="9">
        <v>2</v>
      </c>
      <c r="J111" s="31">
        <v>10344</v>
      </c>
      <c r="K111" s="32">
        <v>938</v>
      </c>
      <c r="L111" s="33" t="s">
        <v>1407</v>
      </c>
      <c r="O111" s="15">
        <v>10687</v>
      </c>
    </row>
    <row r="112" spans="1:15" hidden="1" x14ac:dyDescent="0.35">
      <c r="A112">
        <v>10357</v>
      </c>
      <c r="B112">
        <v>337.94133180491127</v>
      </c>
      <c r="C112" t="s">
        <v>1408</v>
      </c>
      <c r="E112" s="10">
        <v>11012</v>
      </c>
      <c r="F112" s="10">
        <v>19</v>
      </c>
      <c r="G112" s="10">
        <v>50</v>
      </c>
      <c r="J112" s="31">
        <v>10546</v>
      </c>
      <c r="K112" s="32">
        <v>937.33333333333337</v>
      </c>
      <c r="L112" s="33" t="s">
        <v>1407</v>
      </c>
      <c r="O112" s="15">
        <v>10688</v>
      </c>
    </row>
    <row r="113" spans="1:15" hidden="1" x14ac:dyDescent="0.35">
      <c r="A113">
        <v>10358</v>
      </c>
      <c r="B113">
        <v>135.97666645338134</v>
      </c>
      <c r="C113" t="s">
        <v>1406</v>
      </c>
      <c r="E113" s="9">
        <v>11012</v>
      </c>
      <c r="F113" s="9">
        <v>60</v>
      </c>
      <c r="G113" s="9">
        <v>36</v>
      </c>
      <c r="J113" s="31">
        <v>10990</v>
      </c>
      <c r="K113" s="32">
        <v>935.75561415538175</v>
      </c>
      <c r="L113" s="33" t="s">
        <v>1407</v>
      </c>
      <c r="O113" s="15">
        <v>10691</v>
      </c>
    </row>
    <row r="114" spans="1:15" x14ac:dyDescent="0.35">
      <c r="A114">
        <v>10993</v>
      </c>
      <c r="B114">
        <v>1835.7890625</v>
      </c>
      <c r="C114" t="s">
        <v>1409</v>
      </c>
      <c r="E114" s="10">
        <v>11012</v>
      </c>
      <c r="F114" s="10">
        <v>71</v>
      </c>
      <c r="G114" s="10">
        <v>60</v>
      </c>
      <c r="J114" s="31">
        <v>10249</v>
      </c>
      <c r="K114" s="32">
        <v>931.7</v>
      </c>
      <c r="L114" s="33" t="s">
        <v>1407</v>
      </c>
      <c r="O114" s="15">
        <v>10692</v>
      </c>
    </row>
    <row r="115" spans="1:15" x14ac:dyDescent="0.35">
      <c r="A115">
        <v>10772</v>
      </c>
      <c r="B115">
        <v>1801.61</v>
      </c>
      <c r="C115" t="s">
        <v>1409</v>
      </c>
      <c r="E115" s="9">
        <v>11011</v>
      </c>
      <c r="F115" s="9">
        <v>58</v>
      </c>
      <c r="G115" s="9">
        <v>40</v>
      </c>
      <c r="J115" s="31">
        <v>10877</v>
      </c>
      <c r="K115" s="32">
        <v>928.484375</v>
      </c>
      <c r="L115" s="33" t="s">
        <v>1407</v>
      </c>
      <c r="O115" s="15">
        <v>10694</v>
      </c>
    </row>
    <row r="116" spans="1:15" x14ac:dyDescent="0.35">
      <c r="A116">
        <v>10441</v>
      </c>
      <c r="B116">
        <v>1755</v>
      </c>
      <c r="C116" t="s">
        <v>1409</v>
      </c>
      <c r="E116" s="10">
        <v>11011</v>
      </c>
      <c r="F116" s="10">
        <v>71</v>
      </c>
      <c r="G116" s="10">
        <v>20</v>
      </c>
      <c r="J116" s="31">
        <v>10987</v>
      </c>
      <c r="K116" s="32">
        <v>924</v>
      </c>
      <c r="L116" s="33" t="s">
        <v>1407</v>
      </c>
      <c r="O116" s="15">
        <v>10698</v>
      </c>
    </row>
    <row r="117" spans="1:15" hidden="1" x14ac:dyDescent="0.35">
      <c r="A117">
        <v>10362</v>
      </c>
      <c r="B117">
        <v>516.5333333333333</v>
      </c>
      <c r="C117" t="s">
        <v>1408</v>
      </c>
      <c r="E117" s="9">
        <v>11010</v>
      </c>
      <c r="F117" s="9">
        <v>7</v>
      </c>
      <c r="G117" s="9">
        <v>20</v>
      </c>
      <c r="J117" s="31">
        <v>10789</v>
      </c>
      <c r="K117" s="32">
        <v>921.75</v>
      </c>
      <c r="L117" s="33" t="s">
        <v>1407</v>
      </c>
      <c r="O117" s="15">
        <v>10701</v>
      </c>
    </row>
    <row r="118" spans="1:15" hidden="1" x14ac:dyDescent="0.35">
      <c r="A118">
        <v>10363</v>
      </c>
      <c r="B118">
        <v>149.06666666666666</v>
      </c>
      <c r="C118" t="s">
        <v>1406</v>
      </c>
      <c r="E118" s="10">
        <v>11010</v>
      </c>
      <c r="F118" s="10">
        <v>24</v>
      </c>
      <c r="G118" s="10">
        <v>10</v>
      </c>
      <c r="J118" s="31">
        <v>10361</v>
      </c>
      <c r="K118" s="32">
        <v>920.80799695086466</v>
      </c>
      <c r="L118" s="33" t="s">
        <v>1407</v>
      </c>
      <c r="O118" s="15">
        <v>10703</v>
      </c>
    </row>
    <row r="119" spans="1:15" hidden="1" x14ac:dyDescent="0.35">
      <c r="A119">
        <v>10364</v>
      </c>
      <c r="B119">
        <v>475</v>
      </c>
      <c r="C119" t="s">
        <v>1408</v>
      </c>
      <c r="E119" s="9">
        <v>11009</v>
      </c>
      <c r="F119" s="9">
        <v>24</v>
      </c>
      <c r="G119" s="9">
        <v>12</v>
      </c>
      <c r="J119" s="31">
        <v>10494</v>
      </c>
      <c r="K119" s="32">
        <v>912</v>
      </c>
      <c r="L119" s="33" t="s">
        <v>1407</v>
      </c>
      <c r="O119" s="15">
        <v>10706</v>
      </c>
    </row>
    <row r="120" spans="1:15" hidden="1" x14ac:dyDescent="0.35">
      <c r="A120">
        <v>10365</v>
      </c>
      <c r="B120">
        <v>403.2</v>
      </c>
      <c r="C120" t="s">
        <v>1408</v>
      </c>
      <c r="E120" s="10">
        <v>11009</v>
      </c>
      <c r="F120" s="10">
        <v>36</v>
      </c>
      <c r="G120" s="10">
        <v>18</v>
      </c>
      <c r="J120" s="31">
        <v>10976</v>
      </c>
      <c r="K120" s="32">
        <v>912</v>
      </c>
      <c r="L120" s="33" t="s">
        <v>1407</v>
      </c>
      <c r="O120" s="15">
        <v>10709</v>
      </c>
    </row>
    <row r="121" spans="1:15" hidden="1" x14ac:dyDescent="0.35">
      <c r="A121">
        <v>10366</v>
      </c>
      <c r="B121">
        <v>68</v>
      </c>
      <c r="C121" t="s">
        <v>1406</v>
      </c>
      <c r="E121" s="9">
        <v>11009</v>
      </c>
      <c r="F121" s="9">
        <v>60</v>
      </c>
      <c r="G121" s="9">
        <v>9</v>
      </c>
      <c r="J121" s="31">
        <v>10638</v>
      </c>
      <c r="K121" s="32">
        <v>906.68333333333339</v>
      </c>
      <c r="L121" s="33" t="s">
        <v>1407</v>
      </c>
      <c r="O121" s="15">
        <v>10711</v>
      </c>
    </row>
    <row r="122" spans="1:15" hidden="1" x14ac:dyDescent="0.35">
      <c r="A122">
        <v>10367</v>
      </c>
      <c r="B122">
        <v>208.54999999999998</v>
      </c>
      <c r="C122" t="s">
        <v>1408</v>
      </c>
      <c r="E122" s="10">
        <v>11007</v>
      </c>
      <c r="F122" s="10">
        <v>8</v>
      </c>
      <c r="G122" s="10">
        <v>30</v>
      </c>
      <c r="J122" s="31">
        <v>10324</v>
      </c>
      <c r="K122" s="32">
        <v>905.51153810836092</v>
      </c>
      <c r="L122" s="33" t="s">
        <v>1407</v>
      </c>
      <c r="O122" s="15">
        <v>10713</v>
      </c>
    </row>
    <row r="123" spans="1:15" hidden="1" x14ac:dyDescent="0.35">
      <c r="A123">
        <v>10368</v>
      </c>
      <c r="B123">
        <v>389.95049903158849</v>
      </c>
      <c r="C123" t="s">
        <v>1408</v>
      </c>
      <c r="E123" s="9">
        <v>11007</v>
      </c>
      <c r="F123" s="9">
        <v>29</v>
      </c>
      <c r="G123" s="9">
        <v>10</v>
      </c>
      <c r="J123" s="31">
        <v>10302</v>
      </c>
      <c r="K123" s="32">
        <v>902.93333333333328</v>
      </c>
      <c r="L123" s="33" t="s">
        <v>1407</v>
      </c>
      <c r="O123" s="15">
        <v>10715</v>
      </c>
    </row>
    <row r="124" spans="1:15" x14ac:dyDescent="0.35">
      <c r="A124">
        <v>10971</v>
      </c>
      <c r="B124">
        <v>1733.06</v>
      </c>
      <c r="C124" t="s">
        <v>1409</v>
      </c>
      <c r="E124" s="10">
        <v>11007</v>
      </c>
      <c r="F124" s="10">
        <v>42</v>
      </c>
      <c r="G124" s="10">
        <v>14</v>
      </c>
      <c r="J124" s="31">
        <v>10618</v>
      </c>
      <c r="K124" s="32">
        <v>899.16666666666663</v>
      </c>
      <c r="L124" s="33" t="s">
        <v>1407</v>
      </c>
      <c r="O124" s="15">
        <v>10718</v>
      </c>
    </row>
    <row r="125" spans="1:15" hidden="1" x14ac:dyDescent="0.35">
      <c r="A125">
        <v>10370</v>
      </c>
      <c r="B125">
        <v>356.55333206335712</v>
      </c>
      <c r="C125" t="s">
        <v>1408</v>
      </c>
      <c r="E125" s="9">
        <v>11006</v>
      </c>
      <c r="F125" s="9">
        <v>1</v>
      </c>
      <c r="G125" s="9">
        <v>8</v>
      </c>
      <c r="J125" s="31">
        <v>10731</v>
      </c>
      <c r="K125" s="32">
        <v>897.9874985914679</v>
      </c>
      <c r="L125" s="33" t="s">
        <v>1407</v>
      </c>
      <c r="O125" s="15">
        <v>10721</v>
      </c>
    </row>
    <row r="126" spans="1:15" hidden="1" x14ac:dyDescent="0.35">
      <c r="A126">
        <v>10371</v>
      </c>
      <c r="B126">
        <v>58.367999565124499</v>
      </c>
      <c r="C126" t="s">
        <v>1406</v>
      </c>
      <c r="E126" s="10">
        <v>11006</v>
      </c>
      <c r="F126" s="10">
        <v>29</v>
      </c>
      <c r="G126" s="10">
        <v>2</v>
      </c>
      <c r="J126" s="31">
        <v>11012</v>
      </c>
      <c r="K126" s="32">
        <v>894.67833192999171</v>
      </c>
      <c r="L126" s="33" t="s">
        <v>1407</v>
      </c>
      <c r="O126" s="15">
        <v>10731</v>
      </c>
    </row>
    <row r="127" spans="1:15" x14ac:dyDescent="0.35">
      <c r="A127">
        <v>10672</v>
      </c>
      <c r="B127">
        <v>1729.7624946992844</v>
      </c>
      <c r="C127" t="s">
        <v>1409</v>
      </c>
      <c r="E127" s="9">
        <v>11005</v>
      </c>
      <c r="F127" s="9">
        <v>1</v>
      </c>
      <c r="G127" s="9">
        <v>2</v>
      </c>
      <c r="J127" s="31">
        <v>10994</v>
      </c>
      <c r="K127" s="32">
        <v>893.47499859854577</v>
      </c>
      <c r="L127" s="33" t="s">
        <v>1407</v>
      </c>
      <c r="O127" s="15">
        <v>10742</v>
      </c>
    </row>
    <row r="128" spans="1:15" hidden="1" x14ac:dyDescent="0.35">
      <c r="A128">
        <v>10373</v>
      </c>
      <c r="B128">
        <v>546.55999592781063</v>
      </c>
      <c r="C128" t="s">
        <v>1408</v>
      </c>
      <c r="E128" s="10">
        <v>11005</v>
      </c>
      <c r="F128" s="10">
        <v>59</v>
      </c>
      <c r="G128" s="10">
        <v>10</v>
      </c>
      <c r="J128" s="31">
        <v>10637</v>
      </c>
      <c r="K128" s="32">
        <v>878.11354039910577</v>
      </c>
      <c r="L128" s="33" t="s">
        <v>1407</v>
      </c>
      <c r="O128" s="15">
        <v>10745</v>
      </c>
    </row>
    <row r="129" spans="1:15" hidden="1" x14ac:dyDescent="0.35">
      <c r="A129">
        <v>10374</v>
      </c>
      <c r="B129">
        <v>229.5</v>
      </c>
      <c r="C129" t="s">
        <v>1408</v>
      </c>
      <c r="E129" s="9">
        <v>11004</v>
      </c>
      <c r="F129" s="9">
        <v>26</v>
      </c>
      <c r="G129" s="9">
        <v>6</v>
      </c>
      <c r="J129" s="31">
        <v>10692</v>
      </c>
      <c r="K129" s="32">
        <v>878</v>
      </c>
      <c r="L129" s="33" t="s">
        <v>1407</v>
      </c>
      <c r="O129" s="15">
        <v>10748</v>
      </c>
    </row>
    <row r="130" spans="1:15" hidden="1" x14ac:dyDescent="0.35">
      <c r="A130">
        <v>10375</v>
      </c>
      <c r="B130">
        <v>169</v>
      </c>
      <c r="C130" t="s">
        <v>1406</v>
      </c>
      <c r="E130" s="10">
        <v>11004</v>
      </c>
      <c r="F130" s="10">
        <v>76</v>
      </c>
      <c r="G130" s="10">
        <v>6</v>
      </c>
      <c r="J130" s="31">
        <v>11007</v>
      </c>
      <c r="K130" s="32">
        <v>877.9666666666667</v>
      </c>
      <c r="L130" s="33" t="s">
        <v>1407</v>
      </c>
      <c r="O130" s="15">
        <v>10757</v>
      </c>
    </row>
    <row r="131" spans="1:15" hidden="1" x14ac:dyDescent="0.35">
      <c r="A131">
        <v>10376</v>
      </c>
      <c r="B131">
        <v>379.04999940544366</v>
      </c>
      <c r="C131" t="s">
        <v>1408</v>
      </c>
      <c r="E131" s="9">
        <v>11003</v>
      </c>
      <c r="F131" s="9">
        <v>1</v>
      </c>
      <c r="G131" s="9">
        <v>4</v>
      </c>
      <c r="J131" s="31">
        <v>10721</v>
      </c>
      <c r="K131" s="32">
        <v>877.68124862331899</v>
      </c>
      <c r="L131" s="33" t="s">
        <v>1407</v>
      </c>
      <c r="O131" s="15">
        <v>10760</v>
      </c>
    </row>
    <row r="132" spans="1:15" hidden="1" x14ac:dyDescent="0.35">
      <c r="A132">
        <v>10377</v>
      </c>
      <c r="B132">
        <v>367.02999485254287</v>
      </c>
      <c r="C132" t="s">
        <v>1408</v>
      </c>
      <c r="E132" s="10">
        <v>11003</v>
      </c>
      <c r="F132" s="10">
        <v>40</v>
      </c>
      <c r="G132" s="10">
        <v>10</v>
      </c>
      <c r="J132" s="31">
        <v>10760</v>
      </c>
      <c r="K132" s="32">
        <v>875.58333333333337</v>
      </c>
      <c r="L132" s="33" t="s">
        <v>1407</v>
      </c>
      <c r="O132" s="15">
        <v>10762</v>
      </c>
    </row>
    <row r="133" spans="1:15" hidden="1" x14ac:dyDescent="0.35">
      <c r="A133">
        <v>10378</v>
      </c>
      <c r="B133">
        <v>103.2</v>
      </c>
      <c r="C133" t="s">
        <v>1406</v>
      </c>
      <c r="E133" s="9">
        <v>11003</v>
      </c>
      <c r="F133" s="9">
        <v>52</v>
      </c>
      <c r="G133" s="9">
        <v>10</v>
      </c>
      <c r="J133" s="31">
        <v>10894</v>
      </c>
      <c r="K133" s="32">
        <v>871.81499863252031</v>
      </c>
      <c r="L133" s="33" t="s">
        <v>1407</v>
      </c>
      <c r="O133" s="15">
        <v>10764</v>
      </c>
    </row>
    <row r="134" spans="1:15" hidden="1" x14ac:dyDescent="0.35">
      <c r="A134">
        <v>10379</v>
      </c>
      <c r="B134">
        <v>258.98399914240832</v>
      </c>
      <c r="C134" t="s">
        <v>1408</v>
      </c>
      <c r="E134" s="10">
        <v>11002</v>
      </c>
      <c r="F134" s="10">
        <v>13</v>
      </c>
      <c r="G134" s="10">
        <v>56</v>
      </c>
      <c r="J134" s="31">
        <v>10791</v>
      </c>
      <c r="K134" s="32">
        <v>869.13457363672501</v>
      </c>
      <c r="L134" s="33" t="s">
        <v>1407</v>
      </c>
      <c r="O134" s="15">
        <v>10765</v>
      </c>
    </row>
    <row r="135" spans="1:15" hidden="1" x14ac:dyDescent="0.35">
      <c r="A135">
        <v>10380</v>
      </c>
      <c r="B135">
        <v>304.60949928934872</v>
      </c>
      <c r="C135" t="s">
        <v>1408</v>
      </c>
      <c r="E135" s="9">
        <v>11002</v>
      </c>
      <c r="F135" s="9">
        <v>35</v>
      </c>
      <c r="G135" s="9">
        <v>15</v>
      </c>
      <c r="J135" s="31">
        <v>10451</v>
      </c>
      <c r="K135" s="32">
        <v>866.17349713177964</v>
      </c>
      <c r="L135" s="33" t="s">
        <v>1407</v>
      </c>
      <c r="O135" s="15">
        <v>10766</v>
      </c>
    </row>
    <row r="136" spans="1:15" hidden="1" x14ac:dyDescent="0.35">
      <c r="A136">
        <v>10381</v>
      </c>
      <c r="B136">
        <v>112</v>
      </c>
      <c r="C136" t="s">
        <v>1406</v>
      </c>
      <c r="E136" s="10">
        <v>11002</v>
      </c>
      <c r="F136" s="10">
        <v>42</v>
      </c>
      <c r="G136" s="10">
        <v>24</v>
      </c>
      <c r="J136" s="31">
        <v>10718</v>
      </c>
      <c r="K136" s="32">
        <v>865.75</v>
      </c>
      <c r="L136" s="33" t="s">
        <v>1407</v>
      </c>
      <c r="O136" s="15">
        <v>10772</v>
      </c>
    </row>
    <row r="137" spans="1:15" hidden="1" x14ac:dyDescent="0.35">
      <c r="A137">
        <v>10382</v>
      </c>
      <c r="B137">
        <v>580</v>
      </c>
      <c r="C137" t="s">
        <v>1408</v>
      </c>
      <c r="E137" s="9">
        <v>11002</v>
      </c>
      <c r="F137" s="9">
        <v>55</v>
      </c>
      <c r="G137" s="9">
        <v>40</v>
      </c>
      <c r="J137" s="31">
        <v>10941</v>
      </c>
      <c r="K137" s="32">
        <v>860.953125</v>
      </c>
      <c r="L137" s="33" t="s">
        <v>1407</v>
      </c>
      <c r="O137" s="15">
        <v>10776</v>
      </c>
    </row>
    <row r="138" spans="1:15" hidden="1" x14ac:dyDescent="0.35">
      <c r="A138">
        <v>10383</v>
      </c>
      <c r="B138">
        <v>299.66666666666669</v>
      </c>
      <c r="C138" t="s">
        <v>1408</v>
      </c>
      <c r="E138" s="10">
        <v>11001</v>
      </c>
      <c r="F138" s="10">
        <v>7</v>
      </c>
      <c r="G138" s="10">
        <v>60</v>
      </c>
      <c r="J138" s="31">
        <v>11053</v>
      </c>
      <c r="K138" s="32">
        <v>857.33332853515947</v>
      </c>
      <c r="L138" s="33" t="s">
        <v>1407</v>
      </c>
      <c r="O138" s="15">
        <v>10779</v>
      </c>
    </row>
    <row r="139" spans="1:15" x14ac:dyDescent="0.35">
      <c r="A139">
        <v>10372</v>
      </c>
      <c r="B139">
        <v>1727.0437499999998</v>
      </c>
      <c r="C139" t="s">
        <v>1409</v>
      </c>
      <c r="E139" s="9">
        <v>11001</v>
      </c>
      <c r="F139" s="9">
        <v>22</v>
      </c>
      <c r="G139" s="9">
        <v>25</v>
      </c>
      <c r="J139" s="31">
        <v>10433</v>
      </c>
      <c r="K139" s="32">
        <v>851.19999999999993</v>
      </c>
      <c r="L139" s="33" t="s">
        <v>1407</v>
      </c>
      <c r="O139" s="15">
        <v>10783</v>
      </c>
    </row>
    <row r="140" spans="1:15" hidden="1" x14ac:dyDescent="0.35">
      <c r="A140">
        <v>10385</v>
      </c>
      <c r="B140">
        <v>184.31999862670901</v>
      </c>
      <c r="C140" t="s">
        <v>1406</v>
      </c>
      <c r="E140" s="10">
        <v>11001</v>
      </c>
      <c r="F140" s="10">
        <v>46</v>
      </c>
      <c r="G140" s="10">
        <v>25</v>
      </c>
      <c r="J140" s="31">
        <v>10703</v>
      </c>
      <c r="K140" s="32">
        <v>848.33333333333337</v>
      </c>
      <c r="L140" s="33" t="s">
        <v>1407</v>
      </c>
      <c r="O140" s="15">
        <v>10787</v>
      </c>
    </row>
    <row r="141" spans="1:15" hidden="1" x14ac:dyDescent="0.35">
      <c r="A141">
        <v>10386</v>
      </c>
      <c r="B141">
        <v>83</v>
      </c>
      <c r="C141" t="s">
        <v>1406</v>
      </c>
      <c r="E141" s="9">
        <v>11001</v>
      </c>
      <c r="F141" s="9">
        <v>55</v>
      </c>
      <c r="G141" s="9">
        <v>6</v>
      </c>
      <c r="J141" s="31">
        <v>10965</v>
      </c>
      <c r="K141" s="32">
        <v>848</v>
      </c>
      <c r="L141" s="33" t="s">
        <v>1407</v>
      </c>
      <c r="O141" s="15">
        <v>10789</v>
      </c>
    </row>
    <row r="142" spans="1:15" hidden="1" x14ac:dyDescent="0.35">
      <c r="A142">
        <v>10387</v>
      </c>
      <c r="B142">
        <v>264.60000000000002</v>
      </c>
      <c r="C142" t="s">
        <v>1408</v>
      </c>
      <c r="E142" s="10">
        <v>11000</v>
      </c>
      <c r="F142" s="10">
        <v>4</v>
      </c>
      <c r="G142" s="10">
        <v>25</v>
      </c>
      <c r="J142" s="31">
        <v>10547</v>
      </c>
      <c r="K142" s="32">
        <v>847.4399961090088</v>
      </c>
      <c r="L142" s="33" t="s">
        <v>1407</v>
      </c>
      <c r="O142" s="15">
        <v>10791</v>
      </c>
    </row>
    <row r="143" spans="1:15" hidden="1" x14ac:dyDescent="0.35">
      <c r="A143">
        <v>10388</v>
      </c>
      <c r="B143">
        <v>397.54666630744936</v>
      </c>
      <c r="C143" t="s">
        <v>1408</v>
      </c>
      <c r="E143" s="9">
        <v>11000</v>
      </c>
      <c r="F143" s="9">
        <v>24</v>
      </c>
      <c r="G143" s="9">
        <v>30</v>
      </c>
      <c r="J143" s="31">
        <v>11036</v>
      </c>
      <c r="K143" s="32">
        <v>846</v>
      </c>
      <c r="L143" s="33" t="s">
        <v>1407</v>
      </c>
      <c r="O143" s="15">
        <v>10795</v>
      </c>
    </row>
    <row r="144" spans="1:15" hidden="1" x14ac:dyDescent="0.35">
      <c r="A144">
        <v>10389</v>
      </c>
      <c r="B144">
        <v>458.2</v>
      </c>
      <c r="C144" t="s">
        <v>1408</v>
      </c>
      <c r="E144" s="10">
        <v>11000</v>
      </c>
      <c r="F144" s="10">
        <v>77</v>
      </c>
      <c r="G144" s="10">
        <v>30</v>
      </c>
      <c r="J144" s="31">
        <v>11041</v>
      </c>
      <c r="K144" s="32">
        <v>840.89999864101412</v>
      </c>
      <c r="L144" s="33" t="s">
        <v>1407</v>
      </c>
      <c r="O144" s="15">
        <v>10801</v>
      </c>
    </row>
    <row r="145" spans="1:15" hidden="1" x14ac:dyDescent="0.35">
      <c r="A145">
        <v>10390</v>
      </c>
      <c r="B145">
        <v>481.24799876403813</v>
      </c>
      <c r="C145" t="s">
        <v>1408</v>
      </c>
      <c r="E145" s="9">
        <v>10999</v>
      </c>
      <c r="F145" s="9">
        <v>41</v>
      </c>
      <c r="G145" s="9">
        <v>20</v>
      </c>
      <c r="J145" s="31">
        <v>10556</v>
      </c>
      <c r="K145" s="32">
        <v>835.19999999999993</v>
      </c>
      <c r="L145" s="33" t="s">
        <v>1407</v>
      </c>
      <c r="O145" s="15">
        <v>10804</v>
      </c>
    </row>
    <row r="146" spans="1:15" hidden="1" x14ac:dyDescent="0.35">
      <c r="A146">
        <v>10391</v>
      </c>
      <c r="B146">
        <v>86.399999999999991</v>
      </c>
      <c r="C146" t="s">
        <v>1406</v>
      </c>
      <c r="E146" s="10">
        <v>10999</v>
      </c>
      <c r="F146" s="10">
        <v>51</v>
      </c>
      <c r="G146" s="10">
        <v>15</v>
      </c>
      <c r="J146" s="31">
        <v>10701</v>
      </c>
      <c r="K146" s="32">
        <v>811.6083219508331</v>
      </c>
      <c r="L146" s="33" t="s">
        <v>1407</v>
      </c>
      <c r="O146" s="15">
        <v>10805</v>
      </c>
    </row>
    <row r="147" spans="1:15" x14ac:dyDescent="0.35">
      <c r="A147">
        <v>10514</v>
      </c>
      <c r="B147">
        <v>1724.69</v>
      </c>
      <c r="C147" t="s">
        <v>1409</v>
      </c>
      <c r="E147" s="9">
        <v>10999</v>
      </c>
      <c r="F147" s="9">
        <v>77</v>
      </c>
      <c r="G147" s="9">
        <v>21</v>
      </c>
      <c r="J147" s="31">
        <v>10979</v>
      </c>
      <c r="K147" s="32">
        <v>802.25</v>
      </c>
      <c r="L147" s="33" t="s">
        <v>1407</v>
      </c>
      <c r="O147" s="15">
        <v>10816</v>
      </c>
    </row>
    <row r="148" spans="1:15" hidden="1" x14ac:dyDescent="0.35">
      <c r="A148">
        <v>10393</v>
      </c>
      <c r="B148">
        <v>399.54250000000002</v>
      </c>
      <c r="C148" t="s">
        <v>1408</v>
      </c>
      <c r="E148" s="10">
        <v>10998</v>
      </c>
      <c r="F148" s="10">
        <v>24</v>
      </c>
      <c r="G148" s="10">
        <v>12</v>
      </c>
      <c r="J148" s="31">
        <v>10524</v>
      </c>
      <c r="K148" s="32">
        <v>798.16250000000002</v>
      </c>
      <c r="L148" s="33" t="s">
        <v>1407</v>
      </c>
      <c r="O148" s="15">
        <v>10817</v>
      </c>
    </row>
    <row r="149" spans="1:15" hidden="1" x14ac:dyDescent="0.35">
      <c r="A149">
        <v>10394</v>
      </c>
      <c r="B149">
        <v>221</v>
      </c>
      <c r="C149" t="s">
        <v>1408</v>
      </c>
      <c r="E149" s="9">
        <v>10998</v>
      </c>
      <c r="F149" s="9">
        <v>61</v>
      </c>
      <c r="G149" s="9">
        <v>7</v>
      </c>
      <c r="J149" s="31">
        <v>11064</v>
      </c>
      <c r="K149" s="32">
        <v>795.53799789768459</v>
      </c>
      <c r="L149" s="33" t="s">
        <v>1407</v>
      </c>
      <c r="O149" s="15">
        <v>10820</v>
      </c>
    </row>
    <row r="150" spans="1:15" x14ac:dyDescent="0.35">
      <c r="A150">
        <v>10660</v>
      </c>
      <c r="B150">
        <v>1701</v>
      </c>
      <c r="C150" t="s">
        <v>1409</v>
      </c>
      <c r="E150" s="10">
        <v>10998</v>
      </c>
      <c r="F150" s="10">
        <v>74</v>
      </c>
      <c r="G150" s="10">
        <v>20</v>
      </c>
      <c r="J150" s="31">
        <v>10948</v>
      </c>
      <c r="K150" s="32">
        <v>787.41666666666663</v>
      </c>
      <c r="L150" s="33" t="s">
        <v>1407</v>
      </c>
      <c r="O150" s="15">
        <v>10823</v>
      </c>
    </row>
    <row r="151" spans="1:15" x14ac:dyDescent="0.35">
      <c r="A151">
        <v>10988</v>
      </c>
      <c r="B151">
        <v>1698.6599973553421</v>
      </c>
      <c r="C151" t="s">
        <v>1409</v>
      </c>
      <c r="E151" s="9">
        <v>10998</v>
      </c>
      <c r="F151" s="9">
        <v>75</v>
      </c>
      <c r="G151" s="9">
        <v>30</v>
      </c>
      <c r="J151" s="31">
        <v>10458</v>
      </c>
      <c r="K151" s="32">
        <v>778.2</v>
      </c>
      <c r="L151" s="33" t="s">
        <v>1407</v>
      </c>
      <c r="O151" s="15">
        <v>10831</v>
      </c>
    </row>
    <row r="152" spans="1:15" hidden="1" x14ac:dyDescent="0.35">
      <c r="A152">
        <v>10397</v>
      </c>
      <c r="B152">
        <v>304.6059957280159</v>
      </c>
      <c r="C152" t="s">
        <v>1408</v>
      </c>
      <c r="E152" s="10">
        <v>10997</v>
      </c>
      <c r="F152" s="10">
        <v>32</v>
      </c>
      <c r="G152" s="10">
        <v>50</v>
      </c>
      <c r="J152" s="31">
        <v>10340</v>
      </c>
      <c r="K152" s="32">
        <v>771.45699878993639</v>
      </c>
      <c r="L152" s="33" t="s">
        <v>1407</v>
      </c>
      <c r="O152" s="15">
        <v>10834</v>
      </c>
    </row>
    <row r="153" spans="1:15" x14ac:dyDescent="0.35">
      <c r="A153">
        <v>10694</v>
      </c>
      <c r="B153">
        <v>1608.3333333333333</v>
      </c>
      <c r="C153" t="s">
        <v>1409</v>
      </c>
      <c r="E153" s="9">
        <v>10997</v>
      </c>
      <c r="F153" s="9">
        <v>46</v>
      </c>
      <c r="G153" s="9">
        <v>20</v>
      </c>
      <c r="J153" s="31">
        <v>10757</v>
      </c>
      <c r="K153" s="32">
        <v>770.5</v>
      </c>
      <c r="L153" s="33" t="s">
        <v>1407</v>
      </c>
      <c r="O153" s="15">
        <v>10836</v>
      </c>
    </row>
    <row r="154" spans="1:15" hidden="1" x14ac:dyDescent="0.35">
      <c r="A154">
        <v>10399</v>
      </c>
      <c r="B154">
        <v>441.4</v>
      </c>
      <c r="C154" t="s">
        <v>1408</v>
      </c>
      <c r="E154" s="10">
        <v>10997</v>
      </c>
      <c r="F154" s="10">
        <v>52</v>
      </c>
      <c r="G154" s="10">
        <v>20</v>
      </c>
      <c r="J154" s="31">
        <v>10766</v>
      </c>
      <c r="K154" s="32">
        <v>770</v>
      </c>
      <c r="L154" s="33" t="s">
        <v>1407</v>
      </c>
      <c r="O154" s="15">
        <v>10841</v>
      </c>
    </row>
    <row r="155" spans="1:15" x14ac:dyDescent="0.35">
      <c r="A155">
        <v>10895</v>
      </c>
      <c r="B155">
        <v>1594.85</v>
      </c>
      <c r="C155" t="s">
        <v>1409</v>
      </c>
      <c r="E155" s="9">
        <v>10996</v>
      </c>
      <c r="F155" s="9">
        <v>42</v>
      </c>
      <c r="G155" s="9">
        <v>40</v>
      </c>
      <c r="J155" s="31">
        <v>10645</v>
      </c>
      <c r="K155" s="32">
        <v>767.5</v>
      </c>
      <c r="L155" s="33" t="s">
        <v>1407</v>
      </c>
      <c r="O155" s="15">
        <v>10844</v>
      </c>
    </row>
    <row r="156" spans="1:15" x14ac:dyDescent="0.35">
      <c r="A156">
        <v>10457</v>
      </c>
      <c r="B156">
        <v>1584</v>
      </c>
      <c r="C156" t="s">
        <v>1409</v>
      </c>
      <c r="E156" s="10">
        <v>10995</v>
      </c>
      <c r="F156" s="10">
        <v>51</v>
      </c>
      <c r="G156" s="10">
        <v>20</v>
      </c>
      <c r="J156" s="31">
        <v>10346</v>
      </c>
      <c r="K156" s="32">
        <v>758.89599849367164</v>
      </c>
      <c r="L156" s="33" t="s">
        <v>1407</v>
      </c>
      <c r="O156" s="15">
        <v>10845</v>
      </c>
    </row>
    <row r="157" spans="1:15" x14ac:dyDescent="0.35">
      <c r="A157">
        <v>10776</v>
      </c>
      <c r="B157">
        <v>1575.8778100281675</v>
      </c>
      <c r="C157" t="s">
        <v>1409</v>
      </c>
      <c r="E157" s="9">
        <v>10995</v>
      </c>
      <c r="F157" s="9">
        <v>60</v>
      </c>
      <c r="G157" s="9">
        <v>4</v>
      </c>
      <c r="J157" s="31">
        <v>10519</v>
      </c>
      <c r="K157" s="32">
        <v>758.16333293884998</v>
      </c>
      <c r="L157" s="33" t="s">
        <v>1407</v>
      </c>
      <c r="O157" s="15">
        <v>10847</v>
      </c>
    </row>
    <row r="158" spans="1:15" hidden="1" x14ac:dyDescent="0.35">
      <c r="A158">
        <v>10403</v>
      </c>
      <c r="B158">
        <v>363.38136990371356</v>
      </c>
      <c r="C158" t="s">
        <v>1408</v>
      </c>
      <c r="E158" s="10">
        <v>10994</v>
      </c>
      <c r="F158" s="10">
        <v>59</v>
      </c>
      <c r="G158" s="10">
        <v>18</v>
      </c>
      <c r="J158" s="31">
        <v>10804</v>
      </c>
      <c r="K158" s="32">
        <v>756.06666639645891</v>
      </c>
      <c r="L158" s="33" t="s">
        <v>1407</v>
      </c>
      <c r="O158" s="15">
        <v>10852</v>
      </c>
    </row>
    <row r="159" spans="1:15" hidden="1" x14ac:dyDescent="0.35">
      <c r="A159">
        <v>10404</v>
      </c>
      <c r="B159">
        <v>503.89583254295081</v>
      </c>
      <c r="C159" t="s">
        <v>1408</v>
      </c>
      <c r="E159" s="9">
        <v>10993</v>
      </c>
      <c r="F159" s="9">
        <v>29</v>
      </c>
      <c r="G159" s="9">
        <v>50</v>
      </c>
      <c r="J159" s="31">
        <v>11023</v>
      </c>
      <c r="K159" s="32">
        <v>750</v>
      </c>
      <c r="L159" s="33" t="s">
        <v>1407</v>
      </c>
      <c r="O159" s="15">
        <v>10854</v>
      </c>
    </row>
    <row r="160" spans="1:15" hidden="1" x14ac:dyDescent="0.35">
      <c r="A160">
        <v>10405</v>
      </c>
      <c r="B160">
        <v>400</v>
      </c>
      <c r="C160" t="s">
        <v>1408</v>
      </c>
      <c r="E160" s="10">
        <v>10993</v>
      </c>
      <c r="F160" s="10">
        <v>41</v>
      </c>
      <c r="G160" s="10">
        <v>35</v>
      </c>
      <c r="J160" s="31">
        <v>10488</v>
      </c>
      <c r="K160" s="32">
        <v>736.79999942779546</v>
      </c>
      <c r="L160" s="33" t="s">
        <v>1407</v>
      </c>
      <c r="O160" s="15">
        <v>10861</v>
      </c>
    </row>
    <row r="161" spans="1:15" hidden="1" x14ac:dyDescent="0.35">
      <c r="A161">
        <v>10406</v>
      </c>
      <c r="B161">
        <v>332.4203989946007</v>
      </c>
      <c r="C161" t="s">
        <v>1408</v>
      </c>
      <c r="E161" s="9">
        <v>10992</v>
      </c>
      <c r="F161" s="9">
        <v>72</v>
      </c>
      <c r="G161" s="9">
        <v>2</v>
      </c>
      <c r="J161" s="31">
        <v>10481</v>
      </c>
      <c r="K161" s="32">
        <v>736</v>
      </c>
      <c r="L161" s="33" t="s">
        <v>1407</v>
      </c>
      <c r="O161" s="15">
        <v>10865</v>
      </c>
    </row>
    <row r="162" spans="1:15" hidden="1" x14ac:dyDescent="0.35">
      <c r="A162">
        <v>10407</v>
      </c>
      <c r="B162">
        <v>398</v>
      </c>
      <c r="C162" t="s">
        <v>1408</v>
      </c>
      <c r="E162" s="10">
        <v>10991</v>
      </c>
      <c r="F162" s="10">
        <v>2</v>
      </c>
      <c r="G162" s="10">
        <v>50</v>
      </c>
      <c r="J162" s="31">
        <v>10844</v>
      </c>
      <c r="K162" s="32">
        <v>735</v>
      </c>
      <c r="L162" s="33" t="s">
        <v>1407</v>
      </c>
      <c r="O162" s="15">
        <v>10877</v>
      </c>
    </row>
    <row r="163" spans="1:15" hidden="1" x14ac:dyDescent="0.35">
      <c r="A163">
        <v>10408</v>
      </c>
      <c r="B163">
        <v>540.80000000000007</v>
      </c>
      <c r="C163" t="s">
        <v>1408</v>
      </c>
      <c r="E163" s="9">
        <v>10991</v>
      </c>
      <c r="F163" s="9">
        <v>70</v>
      </c>
      <c r="G163" s="9">
        <v>20</v>
      </c>
      <c r="J163" s="31">
        <v>10748</v>
      </c>
      <c r="K163" s="32">
        <v>732</v>
      </c>
      <c r="L163" s="33" t="s">
        <v>1407</v>
      </c>
      <c r="O163" s="15">
        <v>10878</v>
      </c>
    </row>
    <row r="164" spans="1:15" hidden="1" x14ac:dyDescent="0.35">
      <c r="A164">
        <v>10409</v>
      </c>
      <c r="B164">
        <v>159.6</v>
      </c>
      <c r="C164" t="s">
        <v>1406</v>
      </c>
      <c r="E164" s="10">
        <v>10991</v>
      </c>
      <c r="F164" s="10">
        <v>76</v>
      </c>
      <c r="G164" s="10">
        <v>90</v>
      </c>
      <c r="J164" s="31">
        <v>10603</v>
      </c>
      <c r="K164" s="32">
        <v>729.62499964609742</v>
      </c>
      <c r="L164" s="33" t="s">
        <v>1407</v>
      </c>
      <c r="O164" s="15">
        <v>10886</v>
      </c>
    </row>
    <row r="165" spans="1:15" hidden="1" x14ac:dyDescent="0.35">
      <c r="A165">
        <v>10410</v>
      </c>
      <c r="B165">
        <v>401</v>
      </c>
      <c r="C165" t="s">
        <v>1408</v>
      </c>
      <c r="E165" s="9">
        <v>10990</v>
      </c>
      <c r="F165" s="9">
        <v>21</v>
      </c>
      <c r="G165" s="9">
        <v>65</v>
      </c>
      <c r="J165" s="31">
        <v>11050</v>
      </c>
      <c r="K165" s="32">
        <v>728.99999758601189</v>
      </c>
      <c r="L165" s="33" t="s">
        <v>1407</v>
      </c>
      <c r="O165" s="15">
        <v>10889</v>
      </c>
    </row>
    <row r="166" spans="1:15" hidden="1" x14ac:dyDescent="0.35">
      <c r="A166">
        <v>10411</v>
      </c>
      <c r="B166">
        <v>257.81333141247427</v>
      </c>
      <c r="C166" t="s">
        <v>1408</v>
      </c>
      <c r="E166" s="10">
        <v>10990</v>
      </c>
      <c r="F166" s="10">
        <v>34</v>
      </c>
      <c r="G166" s="10">
        <v>60</v>
      </c>
      <c r="J166" s="31">
        <v>10657</v>
      </c>
      <c r="K166" s="32">
        <v>728.6</v>
      </c>
      <c r="L166" s="33" t="s">
        <v>1407</v>
      </c>
      <c r="O166" s="15">
        <v>10892</v>
      </c>
    </row>
    <row r="167" spans="1:15" hidden="1" x14ac:dyDescent="0.35">
      <c r="A167">
        <v>10412</v>
      </c>
      <c r="B167">
        <v>301.31999900221825</v>
      </c>
      <c r="C167" t="s">
        <v>1408</v>
      </c>
      <c r="E167" s="9">
        <v>10990</v>
      </c>
      <c r="F167" s="9">
        <v>55</v>
      </c>
      <c r="G167" s="9">
        <v>65</v>
      </c>
      <c r="J167" s="31">
        <v>10516</v>
      </c>
      <c r="K167" s="32">
        <v>723.64833124612778</v>
      </c>
      <c r="L167" s="33" t="s">
        <v>1407</v>
      </c>
      <c r="O167" s="15">
        <v>10893</v>
      </c>
    </row>
    <row r="168" spans="1:15" x14ac:dyDescent="0.35">
      <c r="A168">
        <v>10286</v>
      </c>
      <c r="B168">
        <v>1508</v>
      </c>
      <c r="C168" t="s">
        <v>1409</v>
      </c>
      <c r="E168" s="10">
        <v>10990</v>
      </c>
      <c r="F168" s="10">
        <v>61</v>
      </c>
      <c r="G168" s="10">
        <v>66</v>
      </c>
      <c r="J168" s="31">
        <v>10511</v>
      </c>
      <c r="K168" s="32">
        <v>722.49998986721039</v>
      </c>
      <c r="L168" s="33" t="s">
        <v>1407</v>
      </c>
      <c r="O168" s="15">
        <v>10894</v>
      </c>
    </row>
    <row r="169" spans="1:15" hidden="1" x14ac:dyDescent="0.35">
      <c r="A169">
        <v>10414</v>
      </c>
      <c r="B169">
        <v>109.29424990699442</v>
      </c>
      <c r="C169" t="s">
        <v>1406</v>
      </c>
      <c r="E169" s="9">
        <v>10989</v>
      </c>
      <c r="F169" s="9">
        <v>6</v>
      </c>
      <c r="G169" s="9">
        <v>40</v>
      </c>
      <c r="J169" s="31">
        <v>10783</v>
      </c>
      <c r="K169" s="32">
        <v>721.25</v>
      </c>
      <c r="L169" s="33" t="s">
        <v>1407</v>
      </c>
      <c r="O169" s="15">
        <v>10895</v>
      </c>
    </row>
    <row r="170" spans="1:15" hidden="1" x14ac:dyDescent="0.35">
      <c r="A170">
        <v>10415</v>
      </c>
      <c r="B170">
        <v>51.2</v>
      </c>
      <c r="C170" t="s">
        <v>1406</v>
      </c>
      <c r="E170" s="10">
        <v>10989</v>
      </c>
      <c r="F170" s="10">
        <v>11</v>
      </c>
      <c r="G170" s="10">
        <v>15</v>
      </c>
      <c r="J170" s="31">
        <v>10845</v>
      </c>
      <c r="K170" s="32">
        <v>718.20599867874387</v>
      </c>
      <c r="L170" s="33" t="s">
        <v>1407</v>
      </c>
      <c r="O170" s="15">
        <v>10897</v>
      </c>
    </row>
    <row r="171" spans="1:15" hidden="1" x14ac:dyDescent="0.35">
      <c r="A171">
        <v>10416</v>
      </c>
      <c r="B171">
        <v>240</v>
      </c>
      <c r="C171" t="s">
        <v>1408</v>
      </c>
      <c r="E171" s="9">
        <v>10989</v>
      </c>
      <c r="F171" s="9">
        <v>41</v>
      </c>
      <c r="G171" s="9">
        <v>4</v>
      </c>
      <c r="J171" s="31">
        <v>10533</v>
      </c>
      <c r="K171" s="32">
        <v>717.61666597773626</v>
      </c>
      <c r="L171" s="33" t="s">
        <v>1407</v>
      </c>
      <c r="O171" s="15">
        <v>10904</v>
      </c>
    </row>
    <row r="172" spans="1:15" x14ac:dyDescent="0.35">
      <c r="A172">
        <v>10711</v>
      </c>
      <c r="B172">
        <v>1483.8999999999999</v>
      </c>
      <c r="C172" t="s">
        <v>1409</v>
      </c>
      <c r="E172" s="10">
        <v>10988</v>
      </c>
      <c r="F172" s="10">
        <v>7</v>
      </c>
      <c r="G172" s="10">
        <v>60</v>
      </c>
      <c r="J172" s="31">
        <v>10649</v>
      </c>
      <c r="K172" s="32">
        <v>717</v>
      </c>
      <c r="L172" s="33" t="s">
        <v>1407</v>
      </c>
      <c r="O172" s="15">
        <v>10912</v>
      </c>
    </row>
    <row r="173" spans="1:15" hidden="1" x14ac:dyDescent="0.35">
      <c r="A173">
        <v>10418</v>
      </c>
      <c r="B173">
        <v>453.7</v>
      </c>
      <c r="C173" t="s">
        <v>1408</v>
      </c>
      <c r="E173" s="9">
        <v>10988</v>
      </c>
      <c r="F173" s="9">
        <v>62</v>
      </c>
      <c r="G173" s="9">
        <v>40</v>
      </c>
      <c r="J173" s="31">
        <v>10962</v>
      </c>
      <c r="K173" s="32">
        <v>716.8</v>
      </c>
      <c r="L173" s="33" t="s">
        <v>1407</v>
      </c>
      <c r="O173" s="15">
        <v>10921</v>
      </c>
    </row>
    <row r="174" spans="1:15" x14ac:dyDescent="0.35">
      <c r="A174">
        <v>10360</v>
      </c>
      <c r="B174">
        <v>1478.04</v>
      </c>
      <c r="C174" t="s">
        <v>1409</v>
      </c>
      <c r="E174" s="10">
        <v>10987</v>
      </c>
      <c r="F174" s="10">
        <v>7</v>
      </c>
      <c r="G174" s="10">
        <v>60</v>
      </c>
      <c r="J174" s="31">
        <v>10297</v>
      </c>
      <c r="K174" s="32">
        <v>710</v>
      </c>
      <c r="L174" s="33" t="s">
        <v>1407</v>
      </c>
      <c r="O174" s="15">
        <v>10941</v>
      </c>
    </row>
    <row r="175" spans="1:15" hidden="1" x14ac:dyDescent="0.35">
      <c r="A175">
        <v>10420</v>
      </c>
      <c r="B175">
        <v>384.26399872756002</v>
      </c>
      <c r="C175" t="s">
        <v>1408</v>
      </c>
      <c r="E175" s="9">
        <v>10987</v>
      </c>
      <c r="F175" s="9">
        <v>43</v>
      </c>
      <c r="G175" s="9">
        <v>6</v>
      </c>
      <c r="J175" s="31">
        <v>10413</v>
      </c>
      <c r="K175" s="32">
        <v>707.73333333333323</v>
      </c>
      <c r="L175" s="33" t="s">
        <v>1407</v>
      </c>
      <c r="O175" s="15">
        <v>10948</v>
      </c>
    </row>
    <row r="176" spans="1:15" hidden="1" x14ac:dyDescent="0.35">
      <c r="A176">
        <v>10421</v>
      </c>
      <c r="B176">
        <v>281.7948736670316</v>
      </c>
      <c r="C176" t="s">
        <v>1408</v>
      </c>
      <c r="E176" s="10">
        <v>10987</v>
      </c>
      <c r="F176" s="10">
        <v>72</v>
      </c>
      <c r="G176" s="10">
        <v>20</v>
      </c>
      <c r="J176" s="31">
        <v>10713</v>
      </c>
      <c r="K176" s="32">
        <v>706.97500000000002</v>
      </c>
      <c r="L176" s="33" t="s">
        <v>1407</v>
      </c>
      <c r="O176" s="15">
        <v>10949</v>
      </c>
    </row>
    <row r="177" spans="1:15" hidden="1" x14ac:dyDescent="0.35">
      <c r="A177">
        <v>10422</v>
      </c>
      <c r="B177">
        <v>49.8</v>
      </c>
      <c r="C177" t="s">
        <v>1406</v>
      </c>
      <c r="E177" s="9">
        <v>10986</v>
      </c>
      <c r="F177" s="9">
        <v>11</v>
      </c>
      <c r="G177" s="9">
        <v>30</v>
      </c>
      <c r="J177" s="31">
        <v>10499</v>
      </c>
      <c r="K177" s="32">
        <v>706</v>
      </c>
      <c r="L177" s="33" t="s">
        <v>1407</v>
      </c>
      <c r="O177" s="15">
        <v>10953</v>
      </c>
    </row>
    <row r="178" spans="1:15" hidden="1" x14ac:dyDescent="0.35">
      <c r="A178">
        <v>10423</v>
      </c>
      <c r="B178">
        <v>510</v>
      </c>
      <c r="C178" t="s">
        <v>1408</v>
      </c>
      <c r="E178" s="10">
        <v>10986</v>
      </c>
      <c r="F178" s="10">
        <v>20</v>
      </c>
      <c r="G178" s="10">
        <v>15</v>
      </c>
      <c r="J178" s="31">
        <v>10861</v>
      </c>
      <c r="K178" s="32">
        <v>704.68000000000006</v>
      </c>
      <c r="L178" s="33" t="s">
        <v>1407</v>
      </c>
      <c r="O178" s="15">
        <v>10962</v>
      </c>
    </row>
    <row r="179" spans="1:15" x14ac:dyDescent="0.35">
      <c r="A179">
        <v>10878</v>
      </c>
      <c r="B179">
        <v>1462.0499977067113</v>
      </c>
      <c r="C179" t="s">
        <v>1409</v>
      </c>
      <c r="E179" s="9">
        <v>10986</v>
      </c>
      <c r="F179" s="9">
        <v>76</v>
      </c>
      <c r="G179" s="9">
        <v>10</v>
      </c>
      <c r="J179" s="31">
        <v>11022</v>
      </c>
      <c r="K179" s="32">
        <v>701</v>
      </c>
      <c r="L179" s="33" t="s">
        <v>1407</v>
      </c>
      <c r="O179" s="15">
        <v>10964</v>
      </c>
    </row>
    <row r="180" spans="1:15" hidden="1" x14ac:dyDescent="0.35">
      <c r="A180">
        <v>10425</v>
      </c>
      <c r="B180">
        <v>135</v>
      </c>
      <c r="C180" t="s">
        <v>1406</v>
      </c>
      <c r="E180" s="10">
        <v>10986</v>
      </c>
      <c r="F180" s="10">
        <v>77</v>
      </c>
      <c r="G180" s="10">
        <v>15</v>
      </c>
      <c r="J180" s="31">
        <v>10330</v>
      </c>
      <c r="K180" s="32">
        <v>700.82499017119414</v>
      </c>
      <c r="L180" s="33" t="s">
        <v>1407</v>
      </c>
      <c r="O180" s="15">
        <v>10965</v>
      </c>
    </row>
    <row r="181" spans="1:15" hidden="1" x14ac:dyDescent="0.35">
      <c r="A181">
        <v>10426</v>
      </c>
      <c r="B181">
        <v>169.1</v>
      </c>
      <c r="C181" t="s">
        <v>1406</v>
      </c>
      <c r="E181" s="9">
        <v>10985</v>
      </c>
      <c r="F181" s="9">
        <v>16</v>
      </c>
      <c r="G181" s="9">
        <v>36</v>
      </c>
      <c r="J181" s="31">
        <v>10583</v>
      </c>
      <c r="K181" s="32">
        <v>695.85332936127986</v>
      </c>
      <c r="L181" s="33" t="s">
        <v>1407</v>
      </c>
      <c r="O181" s="15">
        <v>10971</v>
      </c>
    </row>
    <row r="182" spans="1:15" x14ac:dyDescent="0.35">
      <c r="A182">
        <v>11033</v>
      </c>
      <c r="B182">
        <v>1454.7599951827526</v>
      </c>
      <c r="C182" t="s">
        <v>1409</v>
      </c>
      <c r="E182" s="10">
        <v>10985</v>
      </c>
      <c r="F182" s="10">
        <v>18</v>
      </c>
      <c r="G182" s="10">
        <v>8</v>
      </c>
      <c r="J182" s="31">
        <v>10573</v>
      </c>
      <c r="K182" s="32">
        <v>694</v>
      </c>
      <c r="L182" s="33" t="s">
        <v>1407</v>
      </c>
      <c r="O182" s="15">
        <v>10976</v>
      </c>
    </row>
    <row r="183" spans="1:15" hidden="1" x14ac:dyDescent="0.35">
      <c r="A183">
        <v>10428</v>
      </c>
      <c r="B183">
        <v>192</v>
      </c>
      <c r="C183" t="s">
        <v>1406</v>
      </c>
      <c r="E183" s="9">
        <v>10985</v>
      </c>
      <c r="F183" s="9">
        <v>32</v>
      </c>
      <c r="G183" s="9">
        <v>35</v>
      </c>
      <c r="J183" s="31">
        <v>11001</v>
      </c>
      <c r="K183" s="32">
        <v>692.25</v>
      </c>
      <c r="L183" s="33" t="s">
        <v>1407</v>
      </c>
      <c r="O183" s="15">
        <v>10979</v>
      </c>
    </row>
    <row r="184" spans="1:15" hidden="1" x14ac:dyDescent="0.35">
      <c r="A184">
        <v>10429</v>
      </c>
      <c r="B184">
        <v>605.515625</v>
      </c>
      <c r="C184" t="s">
        <v>1408</v>
      </c>
      <c r="E184" s="10">
        <v>10984</v>
      </c>
      <c r="F184" s="10">
        <v>16</v>
      </c>
      <c r="G184" s="10">
        <v>55</v>
      </c>
      <c r="J184" s="31">
        <v>10270</v>
      </c>
      <c r="K184" s="32">
        <v>688</v>
      </c>
      <c r="L184" s="33" t="s">
        <v>1407</v>
      </c>
      <c r="O184" s="15">
        <v>10981</v>
      </c>
    </row>
    <row r="185" spans="1:15" x14ac:dyDescent="0.35">
      <c r="A185">
        <v>10392</v>
      </c>
      <c r="B185">
        <v>1440</v>
      </c>
      <c r="C185" t="s">
        <v>1409</v>
      </c>
      <c r="E185" s="9">
        <v>10984</v>
      </c>
      <c r="F185" s="9">
        <v>24</v>
      </c>
      <c r="G185" s="9">
        <v>20</v>
      </c>
      <c r="J185" s="31">
        <v>10964</v>
      </c>
      <c r="K185" s="32">
        <v>684.16666666666663</v>
      </c>
      <c r="L185" s="33" t="s">
        <v>1407</v>
      </c>
      <c r="O185" s="15">
        <v>10987</v>
      </c>
    </row>
    <row r="186" spans="1:15" hidden="1" x14ac:dyDescent="0.35">
      <c r="A186">
        <v>10431</v>
      </c>
      <c r="B186">
        <v>473.0625</v>
      </c>
      <c r="C186" t="s">
        <v>1408</v>
      </c>
      <c r="E186" s="10">
        <v>10984</v>
      </c>
      <c r="F186" s="10">
        <v>36</v>
      </c>
      <c r="G186" s="10">
        <v>40</v>
      </c>
      <c r="J186" s="31">
        <v>10567</v>
      </c>
      <c r="K186" s="32">
        <v>682.33332864443457</v>
      </c>
      <c r="L186" s="33" t="s">
        <v>1407</v>
      </c>
      <c r="O186" s="15">
        <v>10988</v>
      </c>
    </row>
    <row r="187" spans="1:15" hidden="1" x14ac:dyDescent="0.35">
      <c r="A187">
        <v>10432</v>
      </c>
      <c r="B187">
        <v>242.5</v>
      </c>
      <c r="C187" t="s">
        <v>1408</v>
      </c>
      <c r="E187" s="9">
        <v>10983</v>
      </c>
      <c r="F187" s="9">
        <v>13</v>
      </c>
      <c r="G187" s="9">
        <v>84</v>
      </c>
      <c r="J187" s="31">
        <v>10834</v>
      </c>
      <c r="K187" s="32">
        <v>680.53914893254489</v>
      </c>
      <c r="L187" s="33" t="s">
        <v>1407</v>
      </c>
      <c r="O187" s="15">
        <v>10990</v>
      </c>
    </row>
    <row r="188" spans="1:15" x14ac:dyDescent="0.35">
      <c r="A188">
        <v>10561</v>
      </c>
      <c r="B188">
        <v>1422.25</v>
      </c>
      <c r="C188" t="s">
        <v>1409</v>
      </c>
      <c r="E188" s="10">
        <v>10983</v>
      </c>
      <c r="F188" s="10">
        <v>57</v>
      </c>
      <c r="G188" s="10">
        <v>15</v>
      </c>
      <c r="J188" s="31">
        <v>10527</v>
      </c>
      <c r="K188" s="32">
        <v>676.34999776035545</v>
      </c>
      <c r="L188" s="33" t="s">
        <v>1407</v>
      </c>
      <c r="O188" s="15">
        <v>10993</v>
      </c>
    </row>
    <row r="189" spans="1:15" hidden="1" x14ac:dyDescent="0.35">
      <c r="A189">
        <v>10434</v>
      </c>
      <c r="B189">
        <v>144.03599868679046</v>
      </c>
      <c r="C189" t="s">
        <v>1406</v>
      </c>
      <c r="E189" s="9">
        <v>10982</v>
      </c>
      <c r="F189" s="9">
        <v>7</v>
      </c>
      <c r="G189" s="9">
        <v>20</v>
      </c>
      <c r="J189" s="31">
        <v>10831</v>
      </c>
      <c r="K189" s="32">
        <v>671.1</v>
      </c>
      <c r="L189" s="33" t="s">
        <v>1407</v>
      </c>
      <c r="O189" s="15">
        <v>10994</v>
      </c>
    </row>
    <row r="190" spans="1:15" hidden="1" x14ac:dyDescent="0.35">
      <c r="A190">
        <v>10435</v>
      </c>
      <c r="B190">
        <v>210.53333333333333</v>
      </c>
      <c r="C190" t="s">
        <v>1408</v>
      </c>
      <c r="E190" s="10">
        <v>10982</v>
      </c>
      <c r="F190" s="10">
        <v>43</v>
      </c>
      <c r="G190" s="10">
        <v>9</v>
      </c>
      <c r="J190" s="31">
        <v>10455</v>
      </c>
      <c r="K190" s="32">
        <v>671</v>
      </c>
      <c r="L190" s="33" t="s">
        <v>1407</v>
      </c>
      <c r="O190" s="15">
        <v>11001</v>
      </c>
    </row>
    <row r="191" spans="1:15" hidden="1" x14ac:dyDescent="0.35">
      <c r="A191">
        <v>10436</v>
      </c>
      <c r="B191">
        <v>449.96699854972968</v>
      </c>
      <c r="C191" t="s">
        <v>1408</v>
      </c>
      <c r="E191" s="9">
        <v>10981</v>
      </c>
      <c r="F191" s="9">
        <v>38</v>
      </c>
      <c r="G191" s="9">
        <v>60</v>
      </c>
      <c r="J191" s="31">
        <v>10779</v>
      </c>
      <c r="K191" s="32">
        <v>667.5</v>
      </c>
      <c r="L191" s="33" t="s">
        <v>1407</v>
      </c>
      <c r="O191" s="15">
        <v>11007</v>
      </c>
    </row>
    <row r="192" spans="1:15" hidden="1" x14ac:dyDescent="0.35">
      <c r="A192">
        <v>10437</v>
      </c>
      <c r="B192">
        <v>393</v>
      </c>
      <c r="C192" t="s">
        <v>1408</v>
      </c>
      <c r="E192" s="10">
        <v>10980</v>
      </c>
      <c r="F192" s="10">
        <v>75</v>
      </c>
      <c r="G192" s="10">
        <v>40</v>
      </c>
      <c r="J192" s="31">
        <v>10471</v>
      </c>
      <c r="K192" s="32">
        <v>664</v>
      </c>
      <c r="L192" s="33" t="s">
        <v>1407</v>
      </c>
      <c r="O192" s="15">
        <v>11012</v>
      </c>
    </row>
    <row r="193" spans="1:15" hidden="1" x14ac:dyDescent="0.35">
      <c r="A193">
        <v>10438</v>
      </c>
      <c r="B193">
        <v>121.06666576464973</v>
      </c>
      <c r="C193" t="s">
        <v>1406</v>
      </c>
      <c r="E193" s="9">
        <v>10979</v>
      </c>
      <c r="F193" s="9">
        <v>7</v>
      </c>
      <c r="G193" s="9">
        <v>18</v>
      </c>
      <c r="J193" s="31">
        <v>10679</v>
      </c>
      <c r="K193" s="32">
        <v>660</v>
      </c>
      <c r="L193" s="33" t="s">
        <v>1407</v>
      </c>
      <c r="O193" s="15">
        <v>11017</v>
      </c>
    </row>
    <row r="194" spans="1:15" hidden="1" x14ac:dyDescent="0.35">
      <c r="A194">
        <v>10439</v>
      </c>
      <c r="B194">
        <v>269.5</v>
      </c>
      <c r="C194" t="s">
        <v>1408</v>
      </c>
      <c r="E194" s="10">
        <v>10979</v>
      </c>
      <c r="F194" s="10">
        <v>12</v>
      </c>
      <c r="G194" s="10">
        <v>20</v>
      </c>
      <c r="J194" s="31">
        <v>10847</v>
      </c>
      <c r="K194" s="32">
        <v>657.58932843391119</v>
      </c>
      <c r="L194" s="33" t="s">
        <v>1407</v>
      </c>
      <c r="O194" s="15">
        <v>11021</v>
      </c>
    </row>
    <row r="195" spans="1:15" x14ac:dyDescent="0.35">
      <c r="A195">
        <v>10316</v>
      </c>
      <c r="B195">
        <v>1417.5</v>
      </c>
      <c r="C195" t="s">
        <v>1409</v>
      </c>
      <c r="E195" s="9">
        <v>10979</v>
      </c>
      <c r="F195" s="9">
        <v>24</v>
      </c>
      <c r="G195" s="9">
        <v>80</v>
      </c>
      <c r="J195" s="31">
        <v>10698</v>
      </c>
      <c r="K195" s="32">
        <v>656.07426406973718</v>
      </c>
      <c r="L195" s="33" t="s">
        <v>1407</v>
      </c>
      <c r="O195" s="15">
        <v>11022</v>
      </c>
    </row>
    <row r="196" spans="1:15" x14ac:dyDescent="0.35">
      <c r="A196">
        <v>10629</v>
      </c>
      <c r="B196">
        <v>1387.5250000000001</v>
      </c>
      <c r="C196" t="s">
        <v>1409</v>
      </c>
      <c r="E196" s="10">
        <v>10979</v>
      </c>
      <c r="F196" s="10">
        <v>27</v>
      </c>
      <c r="G196" s="10">
        <v>30</v>
      </c>
      <c r="J196" s="31">
        <v>10427</v>
      </c>
      <c r="K196" s="32">
        <v>651</v>
      </c>
      <c r="L196" s="33" t="s">
        <v>1407</v>
      </c>
      <c r="O196" s="15">
        <v>11023</v>
      </c>
    </row>
    <row r="197" spans="1:15" hidden="1" x14ac:dyDescent="0.35">
      <c r="A197">
        <v>10442</v>
      </c>
      <c r="B197">
        <v>597.33333333333337</v>
      </c>
      <c r="C197" t="s">
        <v>1408</v>
      </c>
      <c r="E197" s="9">
        <v>10979</v>
      </c>
      <c r="F197" s="9">
        <v>31</v>
      </c>
      <c r="G197" s="9">
        <v>24</v>
      </c>
      <c r="J197" s="31">
        <v>10715</v>
      </c>
      <c r="K197" s="32">
        <v>648</v>
      </c>
      <c r="L197" s="33" t="s">
        <v>1407</v>
      </c>
      <c r="O197" s="15">
        <v>11028</v>
      </c>
    </row>
    <row r="198" spans="1:15" hidden="1" x14ac:dyDescent="0.35">
      <c r="A198">
        <v>10443</v>
      </c>
      <c r="B198">
        <v>250.6559997596741</v>
      </c>
      <c r="C198" t="s">
        <v>1408</v>
      </c>
      <c r="E198" s="10">
        <v>10979</v>
      </c>
      <c r="F198" s="10">
        <v>63</v>
      </c>
      <c r="G198" s="10">
        <v>35</v>
      </c>
      <c r="J198" s="31">
        <v>10395</v>
      </c>
      <c r="K198" s="32">
        <v>644.55599811995035</v>
      </c>
      <c r="L198" s="33" t="s">
        <v>1407</v>
      </c>
      <c r="O198" s="15">
        <v>11029</v>
      </c>
    </row>
    <row r="199" spans="1:15" hidden="1" x14ac:dyDescent="0.35">
      <c r="A199">
        <v>10444</v>
      </c>
      <c r="B199">
        <v>257.92500000000001</v>
      </c>
      <c r="C199" t="s">
        <v>1408</v>
      </c>
      <c r="E199" s="9">
        <v>10978</v>
      </c>
      <c r="F199" s="9">
        <v>8</v>
      </c>
      <c r="G199" s="9">
        <v>20</v>
      </c>
      <c r="J199" s="31">
        <v>11029</v>
      </c>
      <c r="K199" s="32">
        <v>643.4</v>
      </c>
      <c r="L199" s="33" t="s">
        <v>1407</v>
      </c>
      <c r="O199" s="15">
        <v>11030</v>
      </c>
    </row>
    <row r="200" spans="1:15" hidden="1" x14ac:dyDescent="0.35">
      <c r="A200">
        <v>10445</v>
      </c>
      <c r="B200">
        <v>87.45</v>
      </c>
      <c r="C200" t="s">
        <v>1406</v>
      </c>
      <c r="E200" s="10">
        <v>10978</v>
      </c>
      <c r="F200" s="10">
        <v>21</v>
      </c>
      <c r="G200" s="10">
        <v>40</v>
      </c>
      <c r="J200" s="31">
        <v>10823</v>
      </c>
      <c r="K200" s="32">
        <v>643.1624981123955</v>
      </c>
      <c r="L200" s="33" t="s">
        <v>1407</v>
      </c>
      <c r="O200" s="15">
        <v>11032</v>
      </c>
    </row>
    <row r="201" spans="1:15" hidden="1" x14ac:dyDescent="0.35">
      <c r="A201">
        <v>10446</v>
      </c>
      <c r="B201">
        <v>55.403999816536896</v>
      </c>
      <c r="C201" t="s">
        <v>1406</v>
      </c>
      <c r="E201" s="9">
        <v>10978</v>
      </c>
      <c r="F201" s="9">
        <v>40</v>
      </c>
      <c r="G201" s="9">
        <v>10</v>
      </c>
      <c r="J201" s="31">
        <v>10543</v>
      </c>
      <c r="K201" s="32">
        <v>639.41249103248128</v>
      </c>
      <c r="L201" s="33" t="s">
        <v>1407</v>
      </c>
      <c r="O201" s="15">
        <v>11033</v>
      </c>
    </row>
    <row r="202" spans="1:15" hidden="1" x14ac:dyDescent="0.35">
      <c r="A202">
        <v>10447</v>
      </c>
      <c r="B202">
        <v>304.8</v>
      </c>
      <c r="C202" t="s">
        <v>1408</v>
      </c>
      <c r="E202" s="10">
        <v>10978</v>
      </c>
      <c r="F202" s="10">
        <v>44</v>
      </c>
      <c r="G202" s="10">
        <v>6</v>
      </c>
      <c r="J202" s="31">
        <v>10396</v>
      </c>
      <c r="K202" s="32">
        <v>634.6</v>
      </c>
      <c r="L202" s="33" t="s">
        <v>1407</v>
      </c>
      <c r="O202" s="15">
        <v>11036</v>
      </c>
    </row>
    <row r="203" spans="1:15" hidden="1" x14ac:dyDescent="0.35">
      <c r="A203">
        <v>10448</v>
      </c>
      <c r="B203">
        <v>221.7</v>
      </c>
      <c r="C203" t="s">
        <v>1408</v>
      </c>
      <c r="E203" s="9">
        <v>10977</v>
      </c>
      <c r="F203" s="9">
        <v>39</v>
      </c>
      <c r="G203" s="9">
        <v>30</v>
      </c>
      <c r="J203" s="31">
        <v>10706</v>
      </c>
      <c r="K203" s="32">
        <v>631</v>
      </c>
      <c r="L203" s="33" t="s">
        <v>1407</v>
      </c>
      <c r="O203" s="15">
        <v>11041</v>
      </c>
    </row>
    <row r="204" spans="1:15" hidden="1" x14ac:dyDescent="0.35">
      <c r="A204">
        <v>10449</v>
      </c>
      <c r="B204">
        <v>612.73333333333335</v>
      </c>
      <c r="C204" t="s">
        <v>1408</v>
      </c>
      <c r="E204" s="10">
        <v>10977</v>
      </c>
      <c r="F204" s="10">
        <v>47</v>
      </c>
      <c r="G204" s="10">
        <v>30</v>
      </c>
      <c r="J204" s="31">
        <v>10619</v>
      </c>
      <c r="K204" s="32">
        <v>630</v>
      </c>
      <c r="L204" s="33" t="s">
        <v>1407</v>
      </c>
      <c r="O204" s="15">
        <v>11050</v>
      </c>
    </row>
    <row r="205" spans="1:15" hidden="1" x14ac:dyDescent="0.35">
      <c r="A205">
        <v>10450</v>
      </c>
      <c r="B205">
        <v>170.04799873304367</v>
      </c>
      <c r="C205" t="s">
        <v>1406</v>
      </c>
      <c r="E205" s="9">
        <v>10977</v>
      </c>
      <c r="F205" s="9">
        <v>51</v>
      </c>
      <c r="G205" s="9">
        <v>10</v>
      </c>
      <c r="J205" s="34">
        <v>10314</v>
      </c>
      <c r="K205" s="35">
        <v>628.28999791949991</v>
      </c>
      <c r="L205" s="36" t="s">
        <v>1407</v>
      </c>
      <c r="O205" s="15">
        <v>11053</v>
      </c>
    </row>
    <row r="206" spans="1:15" x14ac:dyDescent="0.35">
      <c r="A206">
        <v>10805</v>
      </c>
      <c r="B206">
        <v>1387.5</v>
      </c>
      <c r="C206" t="s">
        <v>1409</v>
      </c>
      <c r="E206" s="10">
        <v>10977</v>
      </c>
      <c r="F206" s="10">
        <v>63</v>
      </c>
      <c r="G206" s="10">
        <v>20</v>
      </c>
      <c r="O206" s="15">
        <v>11056</v>
      </c>
    </row>
    <row r="207" spans="1:15" x14ac:dyDescent="0.35">
      <c r="A207">
        <v>10518</v>
      </c>
      <c r="B207">
        <v>1383.3500000000001</v>
      </c>
      <c r="C207" t="s">
        <v>1409</v>
      </c>
      <c r="E207" s="9">
        <v>10976</v>
      </c>
      <c r="F207" s="9">
        <v>28</v>
      </c>
      <c r="G207" s="9">
        <v>20</v>
      </c>
      <c r="O207" s="15">
        <v>11064</v>
      </c>
    </row>
    <row r="208" spans="1:15" hidden="1" x14ac:dyDescent="0.35">
      <c r="A208">
        <v>10453</v>
      </c>
      <c r="B208">
        <v>183.46499939247968</v>
      </c>
      <c r="C208" t="s">
        <v>1406</v>
      </c>
      <c r="E208" s="10">
        <v>10975</v>
      </c>
      <c r="F208" s="10">
        <v>8</v>
      </c>
      <c r="G208" s="10">
        <v>16</v>
      </c>
      <c r="O208" s="15" t="s">
        <v>1378</v>
      </c>
    </row>
    <row r="209" spans="1:15" hidden="1" x14ac:dyDescent="0.35">
      <c r="A209">
        <v>10454</v>
      </c>
      <c r="B209">
        <v>88.319999341964717</v>
      </c>
      <c r="C209" t="s">
        <v>1406</v>
      </c>
      <c r="E209" s="9">
        <v>10975</v>
      </c>
      <c r="F209" s="9">
        <v>75</v>
      </c>
      <c r="G209" s="9">
        <v>10</v>
      </c>
      <c r="O209" s="15" t="s">
        <v>1377</v>
      </c>
    </row>
    <row r="210" spans="1:15" x14ac:dyDescent="0.35">
      <c r="A210">
        <v>10765</v>
      </c>
      <c r="B210">
        <v>1364.0399954831596</v>
      </c>
      <c r="C210" t="s">
        <v>1409</v>
      </c>
      <c r="E210" s="10">
        <v>10974</v>
      </c>
      <c r="F210" s="10">
        <v>63</v>
      </c>
      <c r="G210" s="10">
        <v>10</v>
      </c>
    </row>
    <row r="211" spans="1:15" hidden="1" x14ac:dyDescent="0.35">
      <c r="A211">
        <v>10456</v>
      </c>
      <c r="B211">
        <v>236.97999667644501</v>
      </c>
      <c r="C211" t="s">
        <v>1408</v>
      </c>
      <c r="E211" s="9">
        <v>10973</v>
      </c>
      <c r="F211" s="9">
        <v>26</v>
      </c>
      <c r="G211" s="9">
        <v>5</v>
      </c>
    </row>
    <row r="212" spans="1:15" x14ac:dyDescent="0.35">
      <c r="A212">
        <v>10402</v>
      </c>
      <c r="B212">
        <v>1356.75</v>
      </c>
      <c r="C212" t="s">
        <v>1409</v>
      </c>
      <c r="E212" s="10">
        <v>10973</v>
      </c>
      <c r="F212" s="10">
        <v>41</v>
      </c>
      <c r="G212" s="10">
        <v>6</v>
      </c>
    </row>
    <row r="213" spans="1:15" x14ac:dyDescent="0.35">
      <c r="A213">
        <v>10687</v>
      </c>
      <c r="B213">
        <v>1343.3833333333334</v>
      </c>
      <c r="C213" t="s">
        <v>1409</v>
      </c>
      <c r="E213" s="9">
        <v>10973</v>
      </c>
      <c r="F213" s="9">
        <v>75</v>
      </c>
      <c r="G213" s="9">
        <v>10</v>
      </c>
    </row>
    <row r="214" spans="1:15" hidden="1" x14ac:dyDescent="0.35">
      <c r="A214">
        <v>10459</v>
      </c>
      <c r="B214">
        <v>543.94666639486957</v>
      </c>
      <c r="C214" t="s">
        <v>1408</v>
      </c>
      <c r="E214" s="10">
        <v>10972</v>
      </c>
      <c r="F214" s="10">
        <v>17</v>
      </c>
      <c r="G214" s="10">
        <v>6</v>
      </c>
    </row>
    <row r="215" spans="1:15" hidden="1" x14ac:dyDescent="0.35">
      <c r="A215">
        <v>10460</v>
      </c>
      <c r="B215">
        <v>66.037499999999994</v>
      </c>
      <c r="C215" t="s">
        <v>1406</v>
      </c>
      <c r="E215" s="9">
        <v>10972</v>
      </c>
      <c r="F215" s="9">
        <v>33</v>
      </c>
      <c r="G215" s="9">
        <v>7</v>
      </c>
    </row>
    <row r="216" spans="1:15" hidden="1" x14ac:dyDescent="0.35">
      <c r="A216">
        <v>10461</v>
      </c>
      <c r="B216">
        <v>384.67500000000001</v>
      </c>
      <c r="C216" t="s">
        <v>1408</v>
      </c>
      <c r="E216" s="10">
        <v>10971</v>
      </c>
      <c r="F216" s="10">
        <v>29</v>
      </c>
      <c r="G216" s="10">
        <v>14</v>
      </c>
    </row>
    <row r="217" spans="1:15" hidden="1" x14ac:dyDescent="0.35">
      <c r="A217">
        <v>10462</v>
      </c>
      <c r="B217">
        <v>78</v>
      </c>
      <c r="C217" t="s">
        <v>1406</v>
      </c>
      <c r="E217" s="9">
        <v>10970</v>
      </c>
      <c r="F217" s="9">
        <v>52</v>
      </c>
      <c r="G217" s="9">
        <v>40</v>
      </c>
    </row>
    <row r="218" spans="1:15" hidden="1" x14ac:dyDescent="0.35">
      <c r="A218">
        <v>10463</v>
      </c>
      <c r="B218">
        <v>356.65</v>
      </c>
      <c r="C218" t="s">
        <v>1408</v>
      </c>
      <c r="E218" s="10">
        <v>10969</v>
      </c>
      <c r="F218" s="10">
        <v>46</v>
      </c>
      <c r="G218" s="10">
        <v>9</v>
      </c>
    </row>
    <row r="219" spans="1:15" hidden="1" x14ac:dyDescent="0.35">
      <c r="A219">
        <v>10464</v>
      </c>
      <c r="B219">
        <v>354.57599857711796</v>
      </c>
      <c r="C219" t="s">
        <v>1408</v>
      </c>
      <c r="E219" s="9">
        <v>10968</v>
      </c>
      <c r="F219" s="9">
        <v>12</v>
      </c>
      <c r="G219" s="9">
        <v>30</v>
      </c>
    </row>
    <row r="220" spans="1:15" hidden="1" x14ac:dyDescent="0.35">
      <c r="A220">
        <v>10465</v>
      </c>
      <c r="B220">
        <v>467.41999892175193</v>
      </c>
      <c r="C220" t="s">
        <v>1408</v>
      </c>
      <c r="E220" s="10">
        <v>10968</v>
      </c>
      <c r="F220" s="10">
        <v>24</v>
      </c>
      <c r="G220" s="10">
        <v>30</v>
      </c>
    </row>
    <row r="221" spans="1:15" hidden="1" x14ac:dyDescent="0.35">
      <c r="A221">
        <v>10466</v>
      </c>
      <c r="B221">
        <v>108</v>
      </c>
      <c r="C221" t="s">
        <v>1406</v>
      </c>
      <c r="E221" s="9">
        <v>10968</v>
      </c>
      <c r="F221" s="9">
        <v>64</v>
      </c>
      <c r="G221" s="9">
        <v>4</v>
      </c>
    </row>
    <row r="222" spans="1:15" hidden="1" x14ac:dyDescent="0.35">
      <c r="A222">
        <v>10467</v>
      </c>
      <c r="B222">
        <v>117.6</v>
      </c>
      <c r="C222" t="s">
        <v>1406</v>
      </c>
      <c r="E222" s="10">
        <v>10967</v>
      </c>
      <c r="F222" s="10">
        <v>19</v>
      </c>
      <c r="G222" s="10">
        <v>12</v>
      </c>
    </row>
    <row r="223" spans="1:15" hidden="1" x14ac:dyDescent="0.35">
      <c r="A223">
        <v>10468</v>
      </c>
      <c r="B223">
        <v>358.8</v>
      </c>
      <c r="C223" t="s">
        <v>1408</v>
      </c>
      <c r="E223" s="9">
        <v>10967</v>
      </c>
      <c r="F223" s="9">
        <v>49</v>
      </c>
      <c r="G223" s="9">
        <v>40</v>
      </c>
    </row>
    <row r="224" spans="1:15" hidden="1" x14ac:dyDescent="0.35">
      <c r="A224">
        <v>10469</v>
      </c>
      <c r="B224">
        <v>271.05791286518178</v>
      </c>
      <c r="C224" t="s">
        <v>1408</v>
      </c>
      <c r="E224" s="10">
        <v>10966</v>
      </c>
      <c r="F224" s="10">
        <v>37</v>
      </c>
      <c r="G224" s="10">
        <v>8</v>
      </c>
    </row>
    <row r="225" spans="1:7" hidden="1" x14ac:dyDescent="0.35">
      <c r="A225">
        <v>10470</v>
      </c>
      <c r="B225">
        <v>606.93333333333328</v>
      </c>
      <c r="C225" t="s">
        <v>1408</v>
      </c>
      <c r="E225" s="9">
        <v>10966</v>
      </c>
      <c r="F225" s="9">
        <v>56</v>
      </c>
      <c r="G225" s="9">
        <v>12</v>
      </c>
    </row>
    <row r="226" spans="1:7" x14ac:dyDescent="0.35">
      <c r="A226">
        <v>10678</v>
      </c>
      <c r="B226">
        <v>1314.125</v>
      </c>
      <c r="C226" t="s">
        <v>1409</v>
      </c>
      <c r="E226" s="10">
        <v>10966</v>
      </c>
      <c r="F226" s="10">
        <v>62</v>
      </c>
      <c r="G226" s="10">
        <v>12</v>
      </c>
    </row>
    <row r="227" spans="1:7" hidden="1" x14ac:dyDescent="0.35">
      <c r="A227">
        <v>10472</v>
      </c>
      <c r="B227">
        <v>511.55999979615206</v>
      </c>
      <c r="C227" t="s">
        <v>1408</v>
      </c>
      <c r="E227" s="9">
        <v>10965</v>
      </c>
      <c r="F227" s="9">
        <v>51</v>
      </c>
      <c r="G227" s="9">
        <v>16</v>
      </c>
    </row>
    <row r="228" spans="1:7" hidden="1" x14ac:dyDescent="0.35">
      <c r="A228">
        <v>10473</v>
      </c>
      <c r="B228">
        <v>115.2</v>
      </c>
      <c r="C228" t="s">
        <v>1406</v>
      </c>
      <c r="E228" s="10">
        <v>10964</v>
      </c>
      <c r="F228" s="10">
        <v>18</v>
      </c>
      <c r="G228" s="10">
        <v>6</v>
      </c>
    </row>
    <row r="229" spans="1:7" hidden="1" x14ac:dyDescent="0.35">
      <c r="A229">
        <v>10474</v>
      </c>
      <c r="B229">
        <v>312.27499999999998</v>
      </c>
      <c r="C229" t="s">
        <v>1408</v>
      </c>
      <c r="E229" s="9">
        <v>10964</v>
      </c>
      <c r="F229" s="9">
        <v>38</v>
      </c>
      <c r="G229" s="9">
        <v>5</v>
      </c>
    </row>
    <row r="230" spans="1:7" hidden="1" x14ac:dyDescent="0.35">
      <c r="A230">
        <v>10475</v>
      </c>
      <c r="B230">
        <v>426.46766068561874</v>
      </c>
      <c r="C230" t="s">
        <v>1408</v>
      </c>
      <c r="E230" s="10">
        <v>10964</v>
      </c>
      <c r="F230" s="10">
        <v>69</v>
      </c>
      <c r="G230" s="10">
        <v>10</v>
      </c>
    </row>
    <row r="231" spans="1:7" hidden="1" x14ac:dyDescent="0.35">
      <c r="A231">
        <v>10476</v>
      </c>
      <c r="B231">
        <v>89.32799997282028</v>
      </c>
      <c r="C231" t="s">
        <v>1406</v>
      </c>
      <c r="E231" s="9">
        <v>10963</v>
      </c>
      <c r="F231" s="9">
        <v>60</v>
      </c>
      <c r="G231" s="9">
        <v>2</v>
      </c>
    </row>
    <row r="232" spans="1:7" hidden="1" x14ac:dyDescent="0.35">
      <c r="A232">
        <v>10477</v>
      </c>
      <c r="B232">
        <v>157.5</v>
      </c>
      <c r="C232" t="s">
        <v>1406</v>
      </c>
      <c r="E232" s="10">
        <v>10962</v>
      </c>
      <c r="F232" s="10">
        <v>7</v>
      </c>
      <c r="G232" s="10">
        <v>45</v>
      </c>
    </row>
    <row r="233" spans="1:7" hidden="1" x14ac:dyDescent="0.35">
      <c r="A233">
        <v>10478</v>
      </c>
      <c r="B233">
        <v>447.63999929785729</v>
      </c>
      <c r="C233" t="s">
        <v>1408</v>
      </c>
      <c r="E233" s="9">
        <v>10962</v>
      </c>
      <c r="F233" s="9">
        <v>13</v>
      </c>
      <c r="G233" s="9">
        <v>77</v>
      </c>
    </row>
    <row r="234" spans="1:7" x14ac:dyDescent="0.35">
      <c r="A234">
        <v>10292</v>
      </c>
      <c r="B234">
        <v>1296</v>
      </c>
      <c r="C234" t="s">
        <v>1409</v>
      </c>
      <c r="E234" s="10">
        <v>10962</v>
      </c>
      <c r="F234" s="10">
        <v>53</v>
      </c>
      <c r="G234" s="10">
        <v>20</v>
      </c>
    </row>
    <row r="235" spans="1:7" hidden="1" x14ac:dyDescent="0.35">
      <c r="A235">
        <v>10480</v>
      </c>
      <c r="B235">
        <v>378</v>
      </c>
      <c r="C235" t="s">
        <v>1408</v>
      </c>
      <c r="E235" s="9">
        <v>10962</v>
      </c>
      <c r="F235" s="9">
        <v>69</v>
      </c>
      <c r="G235" s="9">
        <v>9</v>
      </c>
    </row>
    <row r="236" spans="1:7" x14ac:dyDescent="0.35">
      <c r="A236">
        <v>10607</v>
      </c>
      <c r="B236">
        <v>1295.0800000000002</v>
      </c>
      <c r="C236" t="s">
        <v>1409</v>
      </c>
      <c r="E236" s="10">
        <v>10962</v>
      </c>
      <c r="F236" s="10">
        <v>76</v>
      </c>
      <c r="G236" s="10">
        <v>44</v>
      </c>
    </row>
    <row r="237" spans="1:7" hidden="1" x14ac:dyDescent="0.35">
      <c r="A237">
        <v>10482</v>
      </c>
      <c r="B237">
        <v>147</v>
      </c>
      <c r="C237" t="s">
        <v>1406</v>
      </c>
      <c r="E237" s="9">
        <v>10961</v>
      </c>
      <c r="F237" s="9">
        <v>52</v>
      </c>
      <c r="G237" s="9">
        <v>6</v>
      </c>
    </row>
    <row r="238" spans="1:7" hidden="1" x14ac:dyDescent="0.35">
      <c r="A238">
        <v>10483</v>
      </c>
      <c r="B238">
        <v>317.67999950170514</v>
      </c>
      <c r="C238" t="s">
        <v>1408</v>
      </c>
      <c r="E238" s="10">
        <v>10961</v>
      </c>
      <c r="F238" s="10">
        <v>76</v>
      </c>
      <c r="G238" s="10">
        <v>60</v>
      </c>
    </row>
    <row r="239" spans="1:7" hidden="1" x14ac:dyDescent="0.35">
      <c r="A239">
        <v>10484</v>
      </c>
      <c r="B239">
        <v>128.73333333333332</v>
      </c>
      <c r="C239" t="s">
        <v>1406</v>
      </c>
      <c r="E239" s="9">
        <v>10960</v>
      </c>
      <c r="F239" s="9">
        <v>24</v>
      </c>
      <c r="G239" s="9">
        <v>10</v>
      </c>
    </row>
    <row r="240" spans="1:7" hidden="1" x14ac:dyDescent="0.35">
      <c r="A240">
        <v>10485</v>
      </c>
      <c r="B240">
        <v>356.399998819828</v>
      </c>
      <c r="C240" t="s">
        <v>1408</v>
      </c>
      <c r="E240" s="10">
        <v>10960</v>
      </c>
      <c r="F240" s="10">
        <v>41</v>
      </c>
      <c r="G240" s="10">
        <v>24</v>
      </c>
    </row>
    <row r="241" spans="1:7" hidden="1" x14ac:dyDescent="0.35">
      <c r="A241">
        <v>10486</v>
      </c>
      <c r="B241">
        <v>424</v>
      </c>
      <c r="C241" t="s">
        <v>1408</v>
      </c>
      <c r="E241" s="9">
        <v>10959</v>
      </c>
      <c r="F241" s="9">
        <v>75</v>
      </c>
      <c r="G241" s="9">
        <v>20</v>
      </c>
    </row>
    <row r="242" spans="1:7" hidden="1" x14ac:dyDescent="0.35">
      <c r="A242">
        <v>10487</v>
      </c>
      <c r="B242">
        <v>287.71666666666664</v>
      </c>
      <c r="C242" t="s">
        <v>1408</v>
      </c>
      <c r="E242" s="10">
        <v>10958</v>
      </c>
      <c r="F242" s="10">
        <v>5</v>
      </c>
      <c r="G242" s="10">
        <v>20</v>
      </c>
    </row>
    <row r="243" spans="1:7" x14ac:dyDescent="0.35">
      <c r="A243">
        <v>10351</v>
      </c>
      <c r="B243">
        <v>1283.4484355261084</v>
      </c>
      <c r="C243" t="s">
        <v>1409</v>
      </c>
      <c r="E243" s="9">
        <v>10958</v>
      </c>
      <c r="F243" s="9">
        <v>7</v>
      </c>
      <c r="G243" s="9">
        <v>6</v>
      </c>
    </row>
    <row r="244" spans="1:7" hidden="1" x14ac:dyDescent="0.35">
      <c r="A244">
        <v>10489</v>
      </c>
      <c r="B244">
        <v>195.97499999999999</v>
      </c>
      <c r="C244" t="s">
        <v>1406</v>
      </c>
      <c r="E244" s="10">
        <v>10958</v>
      </c>
      <c r="F244" s="10">
        <v>72</v>
      </c>
      <c r="G244" s="10">
        <v>5</v>
      </c>
    </row>
    <row r="245" spans="1:7" x14ac:dyDescent="0.35">
      <c r="A245">
        <v>10612</v>
      </c>
      <c r="B245">
        <v>1275</v>
      </c>
      <c r="C245" t="s">
        <v>1409</v>
      </c>
      <c r="E245" s="9">
        <v>10957</v>
      </c>
      <c r="F245" s="9">
        <v>30</v>
      </c>
      <c r="G245" s="9">
        <v>30</v>
      </c>
    </row>
    <row r="246" spans="1:7" hidden="1" x14ac:dyDescent="0.35">
      <c r="A246">
        <v>10491</v>
      </c>
      <c r="B246">
        <v>110.28962345322967</v>
      </c>
      <c r="C246" t="s">
        <v>1406</v>
      </c>
      <c r="E246" s="10">
        <v>10957</v>
      </c>
      <c r="F246" s="10">
        <v>35</v>
      </c>
      <c r="G246" s="10">
        <v>40</v>
      </c>
    </row>
    <row r="247" spans="1:7" hidden="1" x14ac:dyDescent="0.35">
      <c r="A247">
        <v>10492</v>
      </c>
      <c r="B247">
        <v>404.31999936580655</v>
      </c>
      <c r="C247" t="s">
        <v>1408</v>
      </c>
      <c r="E247" s="9">
        <v>10957</v>
      </c>
      <c r="F247" s="9">
        <v>64</v>
      </c>
      <c r="G247" s="9">
        <v>8</v>
      </c>
    </row>
    <row r="248" spans="1:7" hidden="1" x14ac:dyDescent="0.35">
      <c r="A248">
        <v>10493</v>
      </c>
      <c r="B248">
        <v>182.51999939560892</v>
      </c>
      <c r="C248" t="s">
        <v>1406</v>
      </c>
      <c r="E248" s="10">
        <v>10956</v>
      </c>
      <c r="F248" s="10">
        <v>21</v>
      </c>
      <c r="G248" s="10">
        <v>12</v>
      </c>
    </row>
    <row r="249" spans="1:7" x14ac:dyDescent="0.35">
      <c r="A249">
        <v>10854</v>
      </c>
      <c r="B249">
        <v>1260.7624823182821</v>
      </c>
      <c r="C249" t="s">
        <v>1407</v>
      </c>
      <c r="E249" s="9">
        <v>10956</v>
      </c>
      <c r="F249" s="9">
        <v>47</v>
      </c>
      <c r="G249" s="9">
        <v>14</v>
      </c>
    </row>
    <row r="250" spans="1:7" hidden="1" x14ac:dyDescent="0.35">
      <c r="A250">
        <v>10495</v>
      </c>
      <c r="B250">
        <v>92.666666666666671</v>
      </c>
      <c r="C250" t="s">
        <v>1406</v>
      </c>
      <c r="E250" s="10">
        <v>10956</v>
      </c>
      <c r="F250" s="10">
        <v>51</v>
      </c>
      <c r="G250" s="10">
        <v>8</v>
      </c>
    </row>
    <row r="251" spans="1:7" hidden="1" x14ac:dyDescent="0.35">
      <c r="A251">
        <v>10496</v>
      </c>
      <c r="B251">
        <v>180.49999971687794</v>
      </c>
      <c r="C251" t="s">
        <v>1406</v>
      </c>
      <c r="E251" s="9">
        <v>10955</v>
      </c>
      <c r="F251" s="9">
        <v>75</v>
      </c>
      <c r="G251" s="9">
        <v>12</v>
      </c>
    </row>
    <row r="252" spans="1:7" hidden="1" x14ac:dyDescent="0.35">
      <c r="A252">
        <v>10497</v>
      </c>
      <c r="B252">
        <v>460.2</v>
      </c>
      <c r="C252" t="s">
        <v>1408</v>
      </c>
      <c r="E252" s="10">
        <v>10954</v>
      </c>
      <c r="F252" s="10">
        <v>16</v>
      </c>
      <c r="G252" s="10">
        <v>28</v>
      </c>
    </row>
    <row r="253" spans="1:7" hidden="1" x14ac:dyDescent="0.35">
      <c r="A253">
        <v>10498</v>
      </c>
      <c r="B253">
        <v>191.66666666666666</v>
      </c>
      <c r="C253" t="s">
        <v>1406</v>
      </c>
      <c r="E253" s="9">
        <v>10954</v>
      </c>
      <c r="F253" s="9">
        <v>31</v>
      </c>
      <c r="G253" s="9">
        <v>25</v>
      </c>
    </row>
    <row r="254" spans="1:7" x14ac:dyDescent="0.35">
      <c r="A254">
        <v>10588</v>
      </c>
      <c r="B254">
        <v>1247.9999907016754</v>
      </c>
      <c r="C254" t="s">
        <v>1407</v>
      </c>
      <c r="E254" s="10">
        <v>10954</v>
      </c>
      <c r="F254" s="10">
        <v>45</v>
      </c>
      <c r="G254" s="10">
        <v>30</v>
      </c>
    </row>
    <row r="255" spans="1:7" hidden="1" x14ac:dyDescent="0.35">
      <c r="A255">
        <v>10500</v>
      </c>
      <c r="B255">
        <v>248.54849961014099</v>
      </c>
      <c r="C255" t="s">
        <v>1408</v>
      </c>
      <c r="E255" s="9">
        <v>10954</v>
      </c>
      <c r="F255" s="9">
        <v>60</v>
      </c>
      <c r="G255" s="9">
        <v>24</v>
      </c>
    </row>
    <row r="256" spans="1:7" hidden="1" x14ac:dyDescent="0.35">
      <c r="A256">
        <v>10501</v>
      </c>
      <c r="B256">
        <v>149</v>
      </c>
      <c r="C256" t="s">
        <v>1406</v>
      </c>
      <c r="E256" s="10">
        <v>10953</v>
      </c>
      <c r="F256" s="10">
        <v>20</v>
      </c>
      <c r="G256" s="10">
        <v>50</v>
      </c>
    </row>
    <row r="257" spans="1:7" hidden="1" x14ac:dyDescent="0.35">
      <c r="A257">
        <v>10502</v>
      </c>
      <c r="B257">
        <v>272.09999999999997</v>
      </c>
      <c r="C257" t="s">
        <v>1408</v>
      </c>
      <c r="E257" s="9">
        <v>10953</v>
      </c>
      <c r="F257" s="9">
        <v>31</v>
      </c>
      <c r="G257" s="9">
        <v>50</v>
      </c>
    </row>
    <row r="258" spans="1:7" x14ac:dyDescent="0.35">
      <c r="A258">
        <v>11056</v>
      </c>
      <c r="B258">
        <v>1246.6666666666667</v>
      </c>
      <c r="C258" t="s">
        <v>1407</v>
      </c>
      <c r="E258" s="10">
        <v>10952</v>
      </c>
      <c r="F258" s="10">
        <v>6</v>
      </c>
      <c r="G258" s="10">
        <v>16</v>
      </c>
    </row>
    <row r="259" spans="1:7" hidden="1" x14ac:dyDescent="0.35">
      <c r="A259">
        <v>10504</v>
      </c>
      <c r="B259">
        <v>347.125</v>
      </c>
      <c r="C259" t="s">
        <v>1408</v>
      </c>
      <c r="E259" s="9">
        <v>10952</v>
      </c>
      <c r="F259" s="9">
        <v>28</v>
      </c>
      <c r="G259" s="9">
        <v>2</v>
      </c>
    </row>
    <row r="260" spans="1:7" hidden="1" x14ac:dyDescent="0.35">
      <c r="A260">
        <v>10505</v>
      </c>
      <c r="B260">
        <v>147.9</v>
      </c>
      <c r="C260" t="s">
        <v>1406</v>
      </c>
      <c r="E260" s="10">
        <v>10951</v>
      </c>
      <c r="F260" s="10">
        <v>33</v>
      </c>
      <c r="G260" s="10">
        <v>15</v>
      </c>
    </row>
    <row r="261" spans="1:7" hidden="1" x14ac:dyDescent="0.35">
      <c r="A261">
        <v>10506</v>
      </c>
      <c r="B261">
        <v>187.1099993804097</v>
      </c>
      <c r="C261" t="s">
        <v>1406</v>
      </c>
      <c r="E261" s="9">
        <v>10951</v>
      </c>
      <c r="F261" s="9">
        <v>41</v>
      </c>
      <c r="G261" s="9">
        <v>6</v>
      </c>
    </row>
    <row r="262" spans="1:7" hidden="1" x14ac:dyDescent="0.35">
      <c r="A262">
        <v>10507</v>
      </c>
      <c r="B262">
        <v>318.35155803523958</v>
      </c>
      <c r="C262" t="s">
        <v>1408</v>
      </c>
      <c r="E262" s="10">
        <v>10951</v>
      </c>
      <c r="F262" s="10">
        <v>75</v>
      </c>
      <c r="G262" s="10">
        <v>50</v>
      </c>
    </row>
    <row r="263" spans="1:7" hidden="1" x14ac:dyDescent="0.35">
      <c r="A263">
        <v>10508</v>
      </c>
      <c r="B263">
        <v>120</v>
      </c>
      <c r="C263" t="s">
        <v>1406</v>
      </c>
      <c r="E263" s="9">
        <v>10950</v>
      </c>
      <c r="F263" s="9">
        <v>4</v>
      </c>
      <c r="G263" s="9">
        <v>5</v>
      </c>
    </row>
    <row r="264" spans="1:7" hidden="1" x14ac:dyDescent="0.35">
      <c r="A264">
        <v>10509</v>
      </c>
      <c r="B264">
        <v>136.80000000000001</v>
      </c>
      <c r="C264" t="s">
        <v>1406</v>
      </c>
      <c r="E264" s="10">
        <v>10949</v>
      </c>
      <c r="F264" s="10">
        <v>6</v>
      </c>
      <c r="G264" s="10">
        <v>12</v>
      </c>
    </row>
    <row r="265" spans="1:7" x14ac:dyDescent="0.35">
      <c r="A265">
        <v>10634</v>
      </c>
      <c r="B265">
        <v>1246.375</v>
      </c>
      <c r="C265" t="s">
        <v>1407</v>
      </c>
      <c r="E265" s="9">
        <v>10949</v>
      </c>
      <c r="F265" s="9">
        <v>10</v>
      </c>
      <c r="G265" s="9">
        <v>30</v>
      </c>
    </row>
    <row r="266" spans="1:7" x14ac:dyDescent="0.35">
      <c r="A266">
        <v>10787</v>
      </c>
      <c r="B266">
        <v>1245.8109980458912</v>
      </c>
      <c r="C266" t="s">
        <v>1407</v>
      </c>
      <c r="E266" s="10">
        <v>10949</v>
      </c>
      <c r="F266" s="10">
        <v>17</v>
      </c>
      <c r="G266" s="10">
        <v>6</v>
      </c>
    </row>
    <row r="267" spans="1:7" hidden="1" x14ac:dyDescent="0.35">
      <c r="A267">
        <v>10512</v>
      </c>
      <c r="B267">
        <v>111.62624843448401</v>
      </c>
      <c r="C267" t="s">
        <v>1406</v>
      </c>
      <c r="E267" s="9">
        <v>10949</v>
      </c>
      <c r="F267" s="9">
        <v>62</v>
      </c>
      <c r="G267" s="9">
        <v>60</v>
      </c>
    </row>
    <row r="268" spans="1:7" hidden="1" x14ac:dyDescent="0.35">
      <c r="A268">
        <v>10513</v>
      </c>
      <c r="B268">
        <v>517.86666280825921</v>
      </c>
      <c r="C268" t="s">
        <v>1408</v>
      </c>
      <c r="E268" s="10">
        <v>10948</v>
      </c>
      <c r="F268" s="10">
        <v>50</v>
      </c>
      <c r="G268" s="10">
        <v>9</v>
      </c>
    </row>
    <row r="269" spans="1:7" x14ac:dyDescent="0.35">
      <c r="A269">
        <v>10598</v>
      </c>
      <c r="B269">
        <v>1194.25</v>
      </c>
      <c r="C269" t="s">
        <v>1407</v>
      </c>
      <c r="E269" s="9">
        <v>10948</v>
      </c>
      <c r="F269" s="9">
        <v>51</v>
      </c>
      <c r="G269" s="9">
        <v>40</v>
      </c>
    </row>
    <row r="270" spans="1:7" x14ac:dyDescent="0.35">
      <c r="A270">
        <v>10617</v>
      </c>
      <c r="B270">
        <v>1192.1249832808976</v>
      </c>
      <c r="C270" t="s">
        <v>1407</v>
      </c>
      <c r="E270" s="10">
        <v>10948</v>
      </c>
      <c r="F270" s="10">
        <v>55</v>
      </c>
      <c r="G270" s="10">
        <v>4</v>
      </c>
    </row>
    <row r="271" spans="1:7" x14ac:dyDescent="0.35">
      <c r="A271">
        <v>10595</v>
      </c>
      <c r="B271">
        <v>1181.25</v>
      </c>
      <c r="C271" t="s">
        <v>1407</v>
      </c>
      <c r="E271" s="9">
        <v>10947</v>
      </c>
      <c r="F271" s="9">
        <v>59</v>
      </c>
      <c r="G271" s="9">
        <v>4</v>
      </c>
    </row>
    <row r="272" spans="1:7" hidden="1" x14ac:dyDescent="0.35">
      <c r="A272">
        <v>10517</v>
      </c>
      <c r="B272">
        <v>117.33333333333333</v>
      </c>
      <c r="C272" t="s">
        <v>1406</v>
      </c>
      <c r="E272" s="10">
        <v>10946</v>
      </c>
      <c r="F272" s="10">
        <v>10</v>
      </c>
      <c r="G272" s="10">
        <v>25</v>
      </c>
    </row>
    <row r="273" spans="1:7" x14ac:dyDescent="0.35">
      <c r="A273">
        <v>10633</v>
      </c>
      <c r="B273">
        <v>1171.0008898271549</v>
      </c>
      <c r="C273" t="s">
        <v>1407</v>
      </c>
      <c r="E273" s="9">
        <v>10946</v>
      </c>
      <c r="F273" s="9">
        <v>24</v>
      </c>
      <c r="G273" s="9">
        <v>25</v>
      </c>
    </row>
    <row r="274" spans="1:7" x14ac:dyDescent="0.35">
      <c r="A274">
        <v>10570</v>
      </c>
      <c r="B274">
        <v>1170.993748163246</v>
      </c>
      <c r="C274" t="s">
        <v>1407</v>
      </c>
      <c r="E274" s="10">
        <v>10946</v>
      </c>
      <c r="F274" s="10">
        <v>77</v>
      </c>
      <c r="G274" s="10">
        <v>40</v>
      </c>
    </row>
    <row r="275" spans="1:7" hidden="1" x14ac:dyDescent="0.35">
      <c r="A275">
        <v>10520</v>
      </c>
      <c r="B275">
        <v>100</v>
      </c>
      <c r="C275" t="s">
        <v>1406</v>
      </c>
      <c r="E275" s="9">
        <v>10945</v>
      </c>
      <c r="F275" s="9">
        <v>13</v>
      </c>
      <c r="G275" s="9">
        <v>20</v>
      </c>
    </row>
    <row r="276" spans="1:7" hidden="1" x14ac:dyDescent="0.35">
      <c r="A276">
        <v>10521</v>
      </c>
      <c r="B276">
        <v>75.166666666666671</v>
      </c>
      <c r="C276" t="s">
        <v>1406</v>
      </c>
      <c r="E276" s="10">
        <v>10945</v>
      </c>
      <c r="F276" s="10">
        <v>31</v>
      </c>
      <c r="G276" s="10">
        <v>10</v>
      </c>
    </row>
    <row r="277" spans="1:7" hidden="1" x14ac:dyDescent="0.35">
      <c r="A277">
        <v>10522</v>
      </c>
      <c r="B277">
        <v>511.64799797606463</v>
      </c>
      <c r="C277" t="s">
        <v>1408</v>
      </c>
      <c r="E277" s="9">
        <v>10944</v>
      </c>
      <c r="F277" s="9">
        <v>11</v>
      </c>
      <c r="G277" s="9">
        <v>5</v>
      </c>
    </row>
    <row r="278" spans="1:7" hidden="1" x14ac:dyDescent="0.35">
      <c r="A278">
        <v>10523</v>
      </c>
      <c r="B278">
        <v>549.96974817884711</v>
      </c>
      <c r="C278" t="s">
        <v>1408</v>
      </c>
      <c r="E278" s="10">
        <v>10944</v>
      </c>
      <c r="F278" s="10">
        <v>44</v>
      </c>
      <c r="G278" s="10">
        <v>18</v>
      </c>
    </row>
    <row r="279" spans="1:7" x14ac:dyDescent="0.35">
      <c r="A279">
        <v>11021</v>
      </c>
      <c r="B279">
        <v>1165.9604999999999</v>
      </c>
      <c r="C279" t="s">
        <v>1407</v>
      </c>
      <c r="E279" s="9">
        <v>10944</v>
      </c>
      <c r="F279" s="9">
        <v>56</v>
      </c>
      <c r="G279" s="9">
        <v>18</v>
      </c>
    </row>
    <row r="280" spans="1:7" hidden="1" x14ac:dyDescent="0.35">
      <c r="A280">
        <v>10525</v>
      </c>
      <c r="B280">
        <v>396.77999962985518</v>
      </c>
      <c r="C280" t="s">
        <v>1408</v>
      </c>
      <c r="E280" s="10">
        <v>10943</v>
      </c>
      <c r="F280" s="10">
        <v>13</v>
      </c>
      <c r="G280" s="10">
        <v>15</v>
      </c>
    </row>
    <row r="281" spans="1:7" hidden="1" x14ac:dyDescent="0.35">
      <c r="A281">
        <v>10526</v>
      </c>
      <c r="B281">
        <v>329.22999566316605</v>
      </c>
      <c r="C281" t="s">
        <v>1408</v>
      </c>
      <c r="E281" s="9">
        <v>10943</v>
      </c>
      <c r="F281" s="9">
        <v>22</v>
      </c>
      <c r="G281" s="9">
        <v>21</v>
      </c>
    </row>
    <row r="282" spans="1:7" x14ac:dyDescent="0.35">
      <c r="A282">
        <v>10252</v>
      </c>
      <c r="B282">
        <v>1157.4683320866527</v>
      </c>
      <c r="C282" t="s">
        <v>1407</v>
      </c>
      <c r="E282" s="10">
        <v>10943</v>
      </c>
      <c r="F282" s="10">
        <v>46</v>
      </c>
      <c r="G282" s="10">
        <v>15</v>
      </c>
    </row>
    <row r="283" spans="1:7" hidden="1" x14ac:dyDescent="0.35">
      <c r="A283">
        <v>10528</v>
      </c>
      <c r="B283">
        <v>129.66666663487752</v>
      </c>
      <c r="C283" t="s">
        <v>1406</v>
      </c>
      <c r="E283" s="9">
        <v>10942</v>
      </c>
      <c r="F283" s="9">
        <v>49</v>
      </c>
      <c r="G283" s="9">
        <v>28</v>
      </c>
    </row>
    <row r="284" spans="1:7" hidden="1" x14ac:dyDescent="0.35">
      <c r="A284">
        <v>10529</v>
      </c>
      <c r="B284">
        <v>315.33333333333331</v>
      </c>
      <c r="C284" t="s">
        <v>1408</v>
      </c>
      <c r="E284" s="10">
        <v>10941</v>
      </c>
      <c r="F284" s="10">
        <v>31</v>
      </c>
      <c r="G284" s="10">
        <v>44</v>
      </c>
    </row>
    <row r="285" spans="1:7" x14ac:dyDescent="0.35">
      <c r="A285">
        <v>10398</v>
      </c>
      <c r="B285">
        <v>1149.1199969100949</v>
      </c>
      <c r="C285" t="s">
        <v>1407</v>
      </c>
      <c r="E285" s="9">
        <v>10941</v>
      </c>
      <c r="F285" s="9">
        <v>62</v>
      </c>
      <c r="G285" s="9">
        <v>30</v>
      </c>
    </row>
    <row r="286" spans="1:7" hidden="1" x14ac:dyDescent="0.35">
      <c r="A286">
        <v>10531</v>
      </c>
      <c r="B286">
        <v>110</v>
      </c>
      <c r="C286" t="s">
        <v>1406</v>
      </c>
      <c r="E286" s="10">
        <v>10941</v>
      </c>
      <c r="F286" s="10">
        <v>68</v>
      </c>
      <c r="G286" s="10">
        <v>80</v>
      </c>
    </row>
    <row r="287" spans="1:7" hidden="1" x14ac:dyDescent="0.35">
      <c r="A287">
        <v>10532</v>
      </c>
      <c r="B287">
        <v>398.17500000000001</v>
      </c>
      <c r="C287" t="s">
        <v>1408</v>
      </c>
      <c r="E287" s="9">
        <v>10941</v>
      </c>
      <c r="F287" s="9">
        <v>72</v>
      </c>
      <c r="G287" s="9">
        <v>50</v>
      </c>
    </row>
    <row r="288" spans="1:7" x14ac:dyDescent="0.35">
      <c r="A288">
        <v>10616</v>
      </c>
      <c r="B288">
        <v>1148.3124984074384</v>
      </c>
      <c r="C288" t="s">
        <v>1407</v>
      </c>
      <c r="E288" s="10">
        <v>10940</v>
      </c>
      <c r="F288" s="10">
        <v>7</v>
      </c>
      <c r="G288" s="10">
        <v>8</v>
      </c>
    </row>
    <row r="289" spans="1:7" hidden="1" x14ac:dyDescent="0.35">
      <c r="A289">
        <v>10534</v>
      </c>
      <c r="B289">
        <v>141.446666255792</v>
      </c>
      <c r="C289" t="s">
        <v>1406</v>
      </c>
      <c r="E289" s="9">
        <v>10940</v>
      </c>
      <c r="F289" s="9">
        <v>13</v>
      </c>
      <c r="G289" s="9">
        <v>20</v>
      </c>
    </row>
    <row r="290" spans="1:7" hidden="1" x14ac:dyDescent="0.35">
      <c r="A290">
        <v>10535</v>
      </c>
      <c r="B290">
        <v>436.6912485539541</v>
      </c>
      <c r="C290" t="s">
        <v>1408</v>
      </c>
      <c r="E290" s="10">
        <v>10939</v>
      </c>
      <c r="F290" s="10">
        <v>2</v>
      </c>
      <c r="G290" s="10">
        <v>10</v>
      </c>
    </row>
    <row r="291" spans="1:7" hidden="1" x14ac:dyDescent="0.35">
      <c r="A291">
        <v>10536</v>
      </c>
      <c r="B291">
        <v>328.75</v>
      </c>
      <c r="C291" t="s">
        <v>1408</v>
      </c>
      <c r="E291" s="9">
        <v>10939</v>
      </c>
      <c r="F291" s="9">
        <v>67</v>
      </c>
      <c r="G291" s="9">
        <v>40</v>
      </c>
    </row>
    <row r="292" spans="1:7" hidden="1" x14ac:dyDescent="0.35">
      <c r="A292">
        <v>10537</v>
      </c>
      <c r="B292">
        <v>364.76</v>
      </c>
      <c r="C292" t="s">
        <v>1408</v>
      </c>
      <c r="E292" s="10">
        <v>10938</v>
      </c>
      <c r="F292" s="10">
        <v>13</v>
      </c>
      <c r="G292" s="10">
        <v>20</v>
      </c>
    </row>
    <row r="293" spans="1:7" hidden="1" x14ac:dyDescent="0.35">
      <c r="A293">
        <v>10538</v>
      </c>
      <c r="B293">
        <v>69.900000000000006</v>
      </c>
      <c r="C293" t="s">
        <v>1406</v>
      </c>
      <c r="E293" s="9">
        <v>10938</v>
      </c>
      <c r="F293" s="9">
        <v>43</v>
      </c>
      <c r="G293" s="9">
        <v>24</v>
      </c>
    </row>
    <row r="294" spans="1:7" hidden="1" x14ac:dyDescent="0.35">
      <c r="A294">
        <v>10539</v>
      </c>
      <c r="B294">
        <v>88.875</v>
      </c>
      <c r="C294" t="s">
        <v>1406</v>
      </c>
      <c r="E294" s="10">
        <v>10938</v>
      </c>
      <c r="F294" s="10">
        <v>60</v>
      </c>
      <c r="G294" s="10">
        <v>49</v>
      </c>
    </row>
    <row r="295" spans="1:7" x14ac:dyDescent="0.35">
      <c r="A295">
        <v>10841</v>
      </c>
      <c r="B295">
        <v>1145.25</v>
      </c>
      <c r="C295" t="s">
        <v>1407</v>
      </c>
      <c r="E295" s="9">
        <v>10938</v>
      </c>
      <c r="F295" s="9">
        <v>71</v>
      </c>
      <c r="G295" s="9">
        <v>35</v>
      </c>
    </row>
    <row r="296" spans="1:7" hidden="1" x14ac:dyDescent="0.35">
      <c r="A296">
        <v>10541</v>
      </c>
      <c r="B296">
        <v>437.96699854972951</v>
      </c>
      <c r="C296" t="s">
        <v>1408</v>
      </c>
      <c r="E296" s="10">
        <v>10937</v>
      </c>
      <c r="F296" s="10">
        <v>28</v>
      </c>
      <c r="G296" s="10">
        <v>8</v>
      </c>
    </row>
    <row r="297" spans="1:7" hidden="1" x14ac:dyDescent="0.35">
      <c r="A297">
        <v>10542</v>
      </c>
      <c r="B297">
        <v>222.82724965048578</v>
      </c>
      <c r="C297" t="s">
        <v>1408</v>
      </c>
      <c r="E297" s="9">
        <v>10937</v>
      </c>
      <c r="F297" s="9">
        <v>34</v>
      </c>
      <c r="G297" s="9">
        <v>20</v>
      </c>
    </row>
    <row r="298" spans="1:7" x14ac:dyDescent="0.35">
      <c r="A298">
        <v>10369</v>
      </c>
      <c r="B298">
        <v>1143.9000000000001</v>
      </c>
      <c r="C298" t="s">
        <v>1407</v>
      </c>
      <c r="E298" s="10">
        <v>10936</v>
      </c>
      <c r="F298" s="10">
        <v>36</v>
      </c>
      <c r="G298" s="10">
        <v>30</v>
      </c>
    </row>
    <row r="299" spans="1:7" hidden="1" x14ac:dyDescent="0.35">
      <c r="A299">
        <v>10544</v>
      </c>
      <c r="B299">
        <v>208.6</v>
      </c>
      <c r="C299" t="s">
        <v>1408</v>
      </c>
      <c r="E299" s="9">
        <v>10935</v>
      </c>
      <c r="F299" s="9">
        <v>1</v>
      </c>
      <c r="G299" s="9">
        <v>21</v>
      </c>
    </row>
    <row r="300" spans="1:7" hidden="1" x14ac:dyDescent="0.35">
      <c r="A300">
        <v>10545</v>
      </c>
      <c r="B300">
        <v>210</v>
      </c>
      <c r="C300" t="s">
        <v>1408</v>
      </c>
      <c r="E300" s="10">
        <v>10935</v>
      </c>
      <c r="F300" s="10">
        <v>18</v>
      </c>
      <c r="G300" s="10">
        <v>4</v>
      </c>
    </row>
    <row r="301" spans="1:7" x14ac:dyDescent="0.35">
      <c r="A301">
        <v>10601</v>
      </c>
      <c r="B301">
        <v>1142.5</v>
      </c>
      <c r="C301" t="s">
        <v>1407</v>
      </c>
      <c r="E301" s="9">
        <v>10935</v>
      </c>
      <c r="F301" s="9">
        <v>23</v>
      </c>
      <c r="G301" s="9">
        <v>8</v>
      </c>
    </row>
    <row r="302" spans="1:7" x14ac:dyDescent="0.35">
      <c r="A302">
        <v>10709</v>
      </c>
      <c r="B302">
        <v>1141.3333333333333</v>
      </c>
      <c r="C302" t="s">
        <v>1407</v>
      </c>
      <c r="E302" s="10">
        <v>10934</v>
      </c>
      <c r="F302" s="10">
        <v>6</v>
      </c>
      <c r="G302" s="10">
        <v>20</v>
      </c>
    </row>
    <row r="303" spans="1:7" hidden="1" x14ac:dyDescent="0.35">
      <c r="A303">
        <v>10548</v>
      </c>
      <c r="B303">
        <v>106.925</v>
      </c>
      <c r="C303" t="s">
        <v>1406</v>
      </c>
      <c r="E303" s="9">
        <v>10933</v>
      </c>
      <c r="F303" s="9">
        <v>53</v>
      </c>
      <c r="G303" s="9">
        <v>2</v>
      </c>
    </row>
    <row r="304" spans="1:7" x14ac:dyDescent="0.35">
      <c r="A304">
        <v>10820</v>
      </c>
      <c r="B304">
        <v>1140</v>
      </c>
      <c r="C304" t="s">
        <v>1407</v>
      </c>
      <c r="E304" s="10">
        <v>10933</v>
      </c>
      <c r="F304" s="10">
        <v>61</v>
      </c>
      <c r="G304" s="10">
        <v>30</v>
      </c>
    </row>
    <row r="305" spans="1:7" hidden="1" x14ac:dyDescent="0.35">
      <c r="A305">
        <v>10550</v>
      </c>
      <c r="B305">
        <v>156.04249955944718</v>
      </c>
      <c r="C305" t="s">
        <v>1406</v>
      </c>
      <c r="E305" s="9">
        <v>10932</v>
      </c>
      <c r="F305" s="9">
        <v>16</v>
      </c>
      <c r="G305" s="9">
        <v>30</v>
      </c>
    </row>
    <row r="306" spans="1:7" hidden="1" x14ac:dyDescent="0.35">
      <c r="A306">
        <v>10551</v>
      </c>
      <c r="B306">
        <v>514.13499642650288</v>
      </c>
      <c r="C306" t="s">
        <v>1408</v>
      </c>
      <c r="E306" s="10">
        <v>10932</v>
      </c>
      <c r="F306" s="10">
        <v>62</v>
      </c>
      <c r="G306" s="10">
        <v>14</v>
      </c>
    </row>
    <row r="307" spans="1:7" hidden="1" x14ac:dyDescent="0.35">
      <c r="A307">
        <v>10552</v>
      </c>
      <c r="B307">
        <v>440.25</v>
      </c>
      <c r="C307" t="s">
        <v>1408</v>
      </c>
      <c r="E307" s="9">
        <v>10932</v>
      </c>
      <c r="F307" s="9">
        <v>72</v>
      </c>
      <c r="G307" s="9">
        <v>16</v>
      </c>
    </row>
    <row r="308" spans="1:7" hidden="1" x14ac:dyDescent="0.35">
      <c r="A308">
        <v>10553</v>
      </c>
      <c r="B308">
        <v>309.26</v>
      </c>
      <c r="C308" t="s">
        <v>1408</v>
      </c>
      <c r="E308" s="10">
        <v>10932</v>
      </c>
      <c r="F308" s="10">
        <v>75</v>
      </c>
      <c r="G308" s="10">
        <v>20</v>
      </c>
    </row>
    <row r="309" spans="1:7" hidden="1" x14ac:dyDescent="0.35">
      <c r="A309">
        <v>10554</v>
      </c>
      <c r="B309">
        <v>410.52468685607425</v>
      </c>
      <c r="C309" t="s">
        <v>1408</v>
      </c>
      <c r="E309" s="9">
        <v>10931</v>
      </c>
      <c r="F309" s="9">
        <v>13</v>
      </c>
      <c r="G309" s="9">
        <v>42</v>
      </c>
    </row>
    <row r="310" spans="1:7" hidden="1" x14ac:dyDescent="0.35">
      <c r="A310">
        <v>10555</v>
      </c>
      <c r="B310">
        <v>471.10399649000175</v>
      </c>
      <c r="C310" t="s">
        <v>1408</v>
      </c>
      <c r="E310" s="10">
        <v>10931</v>
      </c>
      <c r="F310" s="10">
        <v>57</v>
      </c>
      <c r="G310" s="10">
        <v>30</v>
      </c>
    </row>
    <row r="311" spans="1:7" x14ac:dyDescent="0.35">
      <c r="A311">
        <v>10801</v>
      </c>
      <c r="B311">
        <v>1135.0687499999999</v>
      </c>
      <c r="C311" t="s">
        <v>1407</v>
      </c>
      <c r="E311" s="9">
        <v>10930</v>
      </c>
      <c r="F311" s="9">
        <v>21</v>
      </c>
      <c r="G311" s="9">
        <v>36</v>
      </c>
    </row>
    <row r="312" spans="1:7" hidden="1" x14ac:dyDescent="0.35">
      <c r="A312">
        <v>10557</v>
      </c>
      <c r="B312">
        <v>576.25</v>
      </c>
      <c r="C312" t="s">
        <v>1408</v>
      </c>
      <c r="E312" s="10">
        <v>10930</v>
      </c>
      <c r="F312" s="10">
        <v>27</v>
      </c>
      <c r="G312" s="10">
        <v>25</v>
      </c>
    </row>
    <row r="313" spans="1:7" hidden="1" x14ac:dyDescent="0.35">
      <c r="A313">
        <v>10558</v>
      </c>
      <c r="B313">
        <v>428.58000000000004</v>
      </c>
      <c r="C313" t="s">
        <v>1408</v>
      </c>
      <c r="E313" s="9">
        <v>10930</v>
      </c>
      <c r="F313" s="9">
        <v>55</v>
      </c>
      <c r="G313" s="9">
        <v>25</v>
      </c>
    </row>
    <row r="314" spans="1:7" hidden="1" x14ac:dyDescent="0.35">
      <c r="A314">
        <v>10559</v>
      </c>
      <c r="B314">
        <v>247.19474961226433</v>
      </c>
      <c r="C314" t="s">
        <v>1408</v>
      </c>
      <c r="E314" s="10">
        <v>10930</v>
      </c>
      <c r="F314" s="10">
        <v>58</v>
      </c>
      <c r="G314" s="10">
        <v>30</v>
      </c>
    </row>
    <row r="315" spans="1:7" hidden="1" x14ac:dyDescent="0.35">
      <c r="A315">
        <v>10560</v>
      </c>
      <c r="B315">
        <v>466.88437499999998</v>
      </c>
      <c r="C315" t="s">
        <v>1408</v>
      </c>
      <c r="E315" s="9">
        <v>10929</v>
      </c>
      <c r="F315" s="9">
        <v>21</v>
      </c>
      <c r="G315" s="9">
        <v>60</v>
      </c>
    </row>
    <row r="316" spans="1:7" x14ac:dyDescent="0.35">
      <c r="A316">
        <v>10745</v>
      </c>
      <c r="B316">
        <v>1132.45</v>
      </c>
      <c r="C316" t="s">
        <v>1407</v>
      </c>
      <c r="E316" s="10">
        <v>10929</v>
      </c>
      <c r="F316" s="10">
        <v>75</v>
      </c>
      <c r="G316" s="10">
        <v>49</v>
      </c>
    </row>
    <row r="317" spans="1:7" hidden="1" x14ac:dyDescent="0.35">
      <c r="A317">
        <v>10562</v>
      </c>
      <c r="B317">
        <v>219.91499927178029</v>
      </c>
      <c r="C317" t="s">
        <v>1408</v>
      </c>
      <c r="E317" s="9">
        <v>10929</v>
      </c>
      <c r="F317" s="9">
        <v>77</v>
      </c>
      <c r="G317" s="9">
        <v>15</v>
      </c>
    </row>
    <row r="318" spans="1:7" hidden="1" x14ac:dyDescent="0.35">
      <c r="A318">
        <v>10563</v>
      </c>
      <c r="B318">
        <v>482.5</v>
      </c>
      <c r="C318" t="s">
        <v>1408</v>
      </c>
      <c r="E318" s="10">
        <v>10928</v>
      </c>
      <c r="F318" s="10">
        <v>47</v>
      </c>
      <c r="G318" s="10">
        <v>5</v>
      </c>
    </row>
    <row r="319" spans="1:7" hidden="1" x14ac:dyDescent="0.35">
      <c r="A319">
        <v>10564</v>
      </c>
      <c r="B319">
        <v>390.78249938704067</v>
      </c>
      <c r="C319" t="s">
        <v>1408</v>
      </c>
      <c r="E319" s="9">
        <v>10928</v>
      </c>
      <c r="F319" s="9">
        <v>76</v>
      </c>
      <c r="G319" s="9">
        <v>5</v>
      </c>
    </row>
    <row r="320" spans="1:7" hidden="1" x14ac:dyDescent="0.35">
      <c r="A320">
        <v>10565</v>
      </c>
      <c r="B320">
        <v>287.95499904647465</v>
      </c>
      <c r="C320" t="s">
        <v>1408</v>
      </c>
      <c r="E320" s="10">
        <v>10927</v>
      </c>
      <c r="F320" s="10">
        <v>20</v>
      </c>
      <c r="G320" s="10">
        <v>5</v>
      </c>
    </row>
    <row r="321" spans="1:7" hidden="1" x14ac:dyDescent="0.35">
      <c r="A321">
        <v>10566</v>
      </c>
      <c r="B321">
        <v>507.94999371767045</v>
      </c>
      <c r="C321" t="s">
        <v>1408</v>
      </c>
      <c r="E321" s="9">
        <v>10927</v>
      </c>
      <c r="F321" s="9">
        <v>52</v>
      </c>
      <c r="G321" s="9">
        <v>5</v>
      </c>
    </row>
    <row r="322" spans="1:7" x14ac:dyDescent="0.35">
      <c r="A322">
        <v>10305</v>
      </c>
      <c r="B322">
        <v>1122.3899962833527</v>
      </c>
      <c r="C322" t="s">
        <v>1407</v>
      </c>
      <c r="E322" s="10">
        <v>10927</v>
      </c>
      <c r="F322" s="10">
        <v>76</v>
      </c>
      <c r="G322" s="10">
        <v>20</v>
      </c>
    </row>
    <row r="323" spans="1:7" hidden="1" x14ac:dyDescent="0.35">
      <c r="A323">
        <v>10568</v>
      </c>
      <c r="B323">
        <v>155</v>
      </c>
      <c r="C323" t="s">
        <v>1406</v>
      </c>
      <c r="E323" s="9">
        <v>10926</v>
      </c>
      <c r="F323" s="9">
        <v>11</v>
      </c>
      <c r="G323" s="9">
        <v>2</v>
      </c>
    </row>
    <row r="324" spans="1:7" hidden="1" x14ac:dyDescent="0.35">
      <c r="A324">
        <v>10569</v>
      </c>
      <c r="B324">
        <v>409.99999895691872</v>
      </c>
      <c r="C324" t="s">
        <v>1408</v>
      </c>
      <c r="E324" s="10">
        <v>10926</v>
      </c>
      <c r="F324" s="10">
        <v>13</v>
      </c>
      <c r="G324" s="10">
        <v>10</v>
      </c>
    </row>
    <row r="325" spans="1:7" x14ac:dyDescent="0.35">
      <c r="A325">
        <v>10384</v>
      </c>
      <c r="B325">
        <v>1111.2</v>
      </c>
      <c r="C325" t="s">
        <v>1407</v>
      </c>
      <c r="E325" s="9">
        <v>10926</v>
      </c>
      <c r="F325" s="9">
        <v>19</v>
      </c>
      <c r="G325" s="9">
        <v>7</v>
      </c>
    </row>
    <row r="326" spans="1:7" hidden="1" x14ac:dyDescent="0.35">
      <c r="A326">
        <v>10571</v>
      </c>
      <c r="B326">
        <v>233.99968421824278</v>
      </c>
      <c r="C326" t="s">
        <v>1408</v>
      </c>
      <c r="E326" s="10">
        <v>10926</v>
      </c>
      <c r="F326" s="10">
        <v>72</v>
      </c>
      <c r="G326" s="10">
        <v>10</v>
      </c>
    </row>
    <row r="327" spans="1:7" hidden="1" x14ac:dyDescent="0.35">
      <c r="A327">
        <v>10572</v>
      </c>
      <c r="B327">
        <v>360.74412456705795</v>
      </c>
      <c r="C327" t="s">
        <v>1408</v>
      </c>
      <c r="E327" s="9">
        <v>10925</v>
      </c>
      <c r="F327" s="9">
        <v>36</v>
      </c>
      <c r="G327" s="9">
        <v>25</v>
      </c>
    </row>
    <row r="328" spans="1:7" x14ac:dyDescent="0.35">
      <c r="A328">
        <v>10949</v>
      </c>
      <c r="B328">
        <v>1105.5</v>
      </c>
      <c r="C328" t="s">
        <v>1407</v>
      </c>
      <c r="E328" s="10">
        <v>10925</v>
      </c>
      <c r="F328" s="10">
        <v>52</v>
      </c>
      <c r="G328" s="10">
        <v>12</v>
      </c>
    </row>
    <row r="329" spans="1:7" hidden="1" x14ac:dyDescent="0.35">
      <c r="A329">
        <v>10574</v>
      </c>
      <c r="B329">
        <v>191.07499999999999</v>
      </c>
      <c r="C329" t="s">
        <v>1406</v>
      </c>
      <c r="E329" s="9">
        <v>10924</v>
      </c>
      <c r="F329" s="9">
        <v>10</v>
      </c>
      <c r="G329" s="9">
        <v>20</v>
      </c>
    </row>
    <row r="330" spans="1:7" hidden="1" x14ac:dyDescent="0.35">
      <c r="A330">
        <v>10575</v>
      </c>
      <c r="B330">
        <v>536.85</v>
      </c>
      <c r="C330" t="s">
        <v>1408</v>
      </c>
      <c r="E330" s="10">
        <v>10924</v>
      </c>
      <c r="F330" s="10">
        <v>28</v>
      </c>
      <c r="G330" s="10">
        <v>30</v>
      </c>
    </row>
    <row r="331" spans="1:7" hidden="1" x14ac:dyDescent="0.35">
      <c r="A331">
        <v>10576</v>
      </c>
      <c r="B331">
        <v>279.48333333333335</v>
      </c>
      <c r="C331" t="s">
        <v>1408</v>
      </c>
      <c r="E331" s="9">
        <v>10924</v>
      </c>
      <c r="F331" s="9">
        <v>75</v>
      </c>
      <c r="G331" s="9">
        <v>6</v>
      </c>
    </row>
    <row r="332" spans="1:7" hidden="1" x14ac:dyDescent="0.35">
      <c r="A332">
        <v>10577</v>
      </c>
      <c r="B332">
        <v>189.66666666666666</v>
      </c>
      <c r="C332" t="s">
        <v>1406</v>
      </c>
      <c r="E332" s="10">
        <v>10923</v>
      </c>
      <c r="F332" s="10">
        <v>42</v>
      </c>
      <c r="G332" s="10">
        <v>10</v>
      </c>
    </row>
    <row r="333" spans="1:7" hidden="1" x14ac:dyDescent="0.35">
      <c r="A333">
        <v>10578</v>
      </c>
      <c r="B333">
        <v>238.5</v>
      </c>
      <c r="C333" t="s">
        <v>1408</v>
      </c>
      <c r="E333" s="9">
        <v>10923</v>
      </c>
      <c r="F333" s="9">
        <v>43</v>
      </c>
      <c r="G333" s="9">
        <v>10</v>
      </c>
    </row>
    <row r="334" spans="1:7" hidden="1" x14ac:dyDescent="0.35">
      <c r="A334">
        <v>10579</v>
      </c>
      <c r="B334">
        <v>158.875</v>
      </c>
      <c r="C334" t="s">
        <v>1406</v>
      </c>
      <c r="E334" s="10">
        <v>10923</v>
      </c>
      <c r="F334" s="10">
        <v>67</v>
      </c>
      <c r="G334" s="10">
        <v>24</v>
      </c>
    </row>
    <row r="335" spans="1:7" hidden="1" x14ac:dyDescent="0.35">
      <c r="A335">
        <v>10580</v>
      </c>
      <c r="B335">
        <v>321.01924949646741</v>
      </c>
      <c r="C335" t="s">
        <v>1408</v>
      </c>
      <c r="E335" s="9">
        <v>10922</v>
      </c>
      <c r="F335" s="9">
        <v>17</v>
      </c>
      <c r="G335" s="9">
        <v>15</v>
      </c>
    </row>
    <row r="336" spans="1:7" hidden="1" x14ac:dyDescent="0.35">
      <c r="A336">
        <v>10581</v>
      </c>
      <c r="B336">
        <v>247.99999815225601</v>
      </c>
      <c r="C336" t="s">
        <v>1408</v>
      </c>
      <c r="E336" s="10">
        <v>10922</v>
      </c>
      <c r="F336" s="10">
        <v>24</v>
      </c>
      <c r="G336" s="10">
        <v>35</v>
      </c>
    </row>
    <row r="337" spans="1:7" hidden="1" x14ac:dyDescent="0.35">
      <c r="A337">
        <v>10582</v>
      </c>
      <c r="B337">
        <v>165</v>
      </c>
      <c r="C337" t="s">
        <v>1406</v>
      </c>
      <c r="E337" s="9">
        <v>10921</v>
      </c>
      <c r="F337" s="9">
        <v>35</v>
      </c>
      <c r="G337" s="9">
        <v>10</v>
      </c>
    </row>
    <row r="338" spans="1:7" x14ac:dyDescent="0.35">
      <c r="A338">
        <v>10893</v>
      </c>
      <c r="B338">
        <v>1100.422</v>
      </c>
      <c r="C338" t="s">
        <v>1407</v>
      </c>
      <c r="E338" s="10">
        <v>10921</v>
      </c>
      <c r="F338" s="10">
        <v>63</v>
      </c>
      <c r="G338" s="10">
        <v>40</v>
      </c>
    </row>
    <row r="339" spans="1:7" hidden="1" x14ac:dyDescent="0.35">
      <c r="A339">
        <v>10584</v>
      </c>
      <c r="B339">
        <v>564.06249911524355</v>
      </c>
      <c r="C339" t="s">
        <v>1408</v>
      </c>
      <c r="E339" s="9">
        <v>10920</v>
      </c>
      <c r="F339" s="9">
        <v>50</v>
      </c>
      <c r="G339" s="9">
        <v>24</v>
      </c>
    </row>
    <row r="340" spans="1:7" hidden="1" x14ac:dyDescent="0.35">
      <c r="A340">
        <v>10585</v>
      </c>
      <c r="B340">
        <v>142.5</v>
      </c>
      <c r="C340" t="s">
        <v>1406</v>
      </c>
      <c r="E340" s="10">
        <v>10919</v>
      </c>
      <c r="F340" s="10">
        <v>16</v>
      </c>
      <c r="G340" s="10">
        <v>24</v>
      </c>
    </row>
    <row r="341" spans="1:7" hidden="1" x14ac:dyDescent="0.35">
      <c r="A341">
        <v>10586</v>
      </c>
      <c r="B341">
        <v>20.229999716281888</v>
      </c>
      <c r="C341" t="s">
        <v>1406</v>
      </c>
      <c r="E341" s="9">
        <v>10919</v>
      </c>
      <c r="F341" s="9">
        <v>25</v>
      </c>
      <c r="G341" s="9">
        <v>24</v>
      </c>
    </row>
    <row r="342" spans="1:7" hidden="1" x14ac:dyDescent="0.35">
      <c r="A342">
        <v>10587</v>
      </c>
      <c r="B342">
        <v>269.12666666666667</v>
      </c>
      <c r="C342" t="s">
        <v>1408</v>
      </c>
      <c r="E342" s="10">
        <v>10919</v>
      </c>
      <c r="F342" s="10">
        <v>40</v>
      </c>
      <c r="G342" s="10">
        <v>20</v>
      </c>
    </row>
    <row r="343" spans="1:7" x14ac:dyDescent="0.35">
      <c r="A343">
        <v>10359</v>
      </c>
      <c r="B343">
        <v>1099.3653316089312</v>
      </c>
      <c r="C343" t="s">
        <v>1407</v>
      </c>
      <c r="E343" s="9">
        <v>10918</v>
      </c>
      <c r="F343" s="9">
        <v>1</v>
      </c>
      <c r="G343" s="9">
        <v>60</v>
      </c>
    </row>
    <row r="344" spans="1:7" hidden="1" x14ac:dyDescent="0.35">
      <c r="A344">
        <v>10589</v>
      </c>
      <c r="B344">
        <v>72</v>
      </c>
      <c r="C344" t="s">
        <v>1406</v>
      </c>
      <c r="E344" s="10">
        <v>10918</v>
      </c>
      <c r="F344" s="10">
        <v>60</v>
      </c>
      <c r="G344" s="10">
        <v>25</v>
      </c>
    </row>
    <row r="345" spans="1:7" hidden="1" x14ac:dyDescent="0.35">
      <c r="A345">
        <v>10590</v>
      </c>
      <c r="B345">
        <v>531.97499944791196</v>
      </c>
      <c r="C345" t="s">
        <v>1408</v>
      </c>
      <c r="E345" s="9">
        <v>10917</v>
      </c>
      <c r="F345" s="9">
        <v>30</v>
      </c>
      <c r="G345" s="9">
        <v>1</v>
      </c>
    </row>
    <row r="346" spans="1:7" hidden="1" x14ac:dyDescent="0.35">
      <c r="A346">
        <v>10591</v>
      </c>
      <c r="B346">
        <v>270.83333333333331</v>
      </c>
      <c r="C346" t="s">
        <v>1408</v>
      </c>
      <c r="E346" s="10">
        <v>10917</v>
      </c>
      <c r="F346" s="10">
        <v>60</v>
      </c>
      <c r="G346" s="10">
        <v>10</v>
      </c>
    </row>
    <row r="347" spans="1:7" hidden="1" x14ac:dyDescent="0.35">
      <c r="A347">
        <v>10592</v>
      </c>
      <c r="B347">
        <v>245.32206211520173</v>
      </c>
      <c r="C347" t="s">
        <v>1408</v>
      </c>
      <c r="E347" s="9">
        <v>10916</v>
      </c>
      <c r="F347" s="9">
        <v>16</v>
      </c>
      <c r="G347" s="9">
        <v>6</v>
      </c>
    </row>
    <row r="348" spans="1:7" hidden="1" x14ac:dyDescent="0.35">
      <c r="A348">
        <v>10593</v>
      </c>
      <c r="B348">
        <v>531.83999603748327</v>
      </c>
      <c r="C348" t="s">
        <v>1408</v>
      </c>
      <c r="E348" s="10">
        <v>10916</v>
      </c>
      <c r="F348" s="10">
        <v>32</v>
      </c>
      <c r="G348" s="10">
        <v>6</v>
      </c>
    </row>
    <row r="349" spans="1:7" hidden="1" x14ac:dyDescent="0.35">
      <c r="A349">
        <v>10594</v>
      </c>
      <c r="B349">
        <v>282.75</v>
      </c>
      <c r="C349" t="s">
        <v>1408</v>
      </c>
      <c r="E349" s="9">
        <v>10916</v>
      </c>
      <c r="F349" s="9">
        <v>57</v>
      </c>
      <c r="G349" s="9">
        <v>20</v>
      </c>
    </row>
    <row r="350" spans="1:7" x14ac:dyDescent="0.35">
      <c r="A350">
        <v>10329</v>
      </c>
      <c r="B350">
        <v>1087.3771232944021</v>
      </c>
      <c r="C350" t="s">
        <v>1407</v>
      </c>
      <c r="E350" s="10">
        <v>10915</v>
      </c>
      <c r="F350" s="10">
        <v>17</v>
      </c>
      <c r="G350" s="10">
        <v>10</v>
      </c>
    </row>
    <row r="351" spans="1:7" hidden="1" x14ac:dyDescent="0.35">
      <c r="A351">
        <v>10596</v>
      </c>
      <c r="B351">
        <v>314.90133098713551</v>
      </c>
      <c r="C351" t="s">
        <v>1408</v>
      </c>
      <c r="E351" s="9">
        <v>10915</v>
      </c>
      <c r="F351" s="9">
        <v>33</v>
      </c>
      <c r="G351" s="9">
        <v>30</v>
      </c>
    </row>
    <row r="352" spans="1:7" hidden="1" x14ac:dyDescent="0.35">
      <c r="A352">
        <v>10597</v>
      </c>
      <c r="B352">
        <v>217.48799934816361</v>
      </c>
      <c r="C352" t="s">
        <v>1408</v>
      </c>
      <c r="E352" s="10">
        <v>10915</v>
      </c>
      <c r="F352" s="10">
        <v>54</v>
      </c>
      <c r="G352" s="10">
        <v>10</v>
      </c>
    </row>
    <row r="353" spans="1:7" x14ac:dyDescent="0.35">
      <c r="A353">
        <v>10762</v>
      </c>
      <c r="B353">
        <v>1084.25</v>
      </c>
      <c r="C353" t="s">
        <v>1407</v>
      </c>
      <c r="E353" s="9">
        <v>10914</v>
      </c>
      <c r="F353" s="9">
        <v>71</v>
      </c>
      <c r="G353" s="9">
        <v>25</v>
      </c>
    </row>
    <row r="354" spans="1:7" hidden="1" x14ac:dyDescent="0.35">
      <c r="A354">
        <v>10599</v>
      </c>
      <c r="B354">
        <v>493</v>
      </c>
      <c r="C354" t="s">
        <v>1408</v>
      </c>
      <c r="E354" s="10">
        <v>10913</v>
      </c>
      <c r="F354" s="10">
        <v>4</v>
      </c>
      <c r="G354" s="10">
        <v>30</v>
      </c>
    </row>
    <row r="355" spans="1:7" hidden="1" x14ac:dyDescent="0.35">
      <c r="A355">
        <v>10600</v>
      </c>
      <c r="B355">
        <v>239.9</v>
      </c>
      <c r="C355" t="s">
        <v>1408</v>
      </c>
      <c r="E355" s="9">
        <v>10913</v>
      </c>
      <c r="F355" s="9">
        <v>33</v>
      </c>
      <c r="G355" s="9">
        <v>40</v>
      </c>
    </row>
    <row r="356" spans="1:7" x14ac:dyDescent="0.35">
      <c r="A356">
        <v>10339</v>
      </c>
      <c r="B356">
        <v>1083.4199989694355</v>
      </c>
      <c r="C356" t="s">
        <v>1407</v>
      </c>
      <c r="E356" s="10">
        <v>10913</v>
      </c>
      <c r="F356" s="10">
        <v>58</v>
      </c>
      <c r="G356" s="10">
        <v>15</v>
      </c>
    </row>
    <row r="357" spans="1:7" hidden="1" x14ac:dyDescent="0.35">
      <c r="A357">
        <v>10602</v>
      </c>
      <c r="B357">
        <v>36.5625</v>
      </c>
      <c r="C357" t="s">
        <v>1406</v>
      </c>
      <c r="E357" s="9">
        <v>10912</v>
      </c>
      <c r="F357" s="9">
        <v>11</v>
      </c>
      <c r="G357" s="9">
        <v>40</v>
      </c>
    </row>
    <row r="358" spans="1:7" x14ac:dyDescent="0.35">
      <c r="A358">
        <v>11028</v>
      </c>
      <c r="B358">
        <v>1080</v>
      </c>
      <c r="C358" t="s">
        <v>1407</v>
      </c>
      <c r="E358" s="10">
        <v>10912</v>
      </c>
      <c r="F358" s="10">
        <v>29</v>
      </c>
      <c r="G358" s="10">
        <v>60</v>
      </c>
    </row>
    <row r="359" spans="1:7" hidden="1" x14ac:dyDescent="0.35">
      <c r="A359">
        <v>10604</v>
      </c>
      <c r="B359">
        <v>103.88249965600669</v>
      </c>
      <c r="C359" t="s">
        <v>1406</v>
      </c>
      <c r="E359" s="9">
        <v>10911</v>
      </c>
      <c r="F359" s="9">
        <v>1</v>
      </c>
      <c r="G359" s="9">
        <v>10</v>
      </c>
    </row>
    <row r="360" spans="1:7" x14ac:dyDescent="0.35">
      <c r="A360">
        <v>10658</v>
      </c>
      <c r="B360">
        <v>1067.8424985603242</v>
      </c>
      <c r="C360" t="s">
        <v>1407</v>
      </c>
      <c r="E360" s="10">
        <v>10911</v>
      </c>
      <c r="F360" s="10">
        <v>17</v>
      </c>
      <c r="G360" s="10">
        <v>12</v>
      </c>
    </row>
    <row r="361" spans="1:7" hidden="1" x14ac:dyDescent="0.35">
      <c r="A361">
        <v>10606</v>
      </c>
      <c r="B361">
        <v>301.43999775409702</v>
      </c>
      <c r="C361" t="s">
        <v>1408</v>
      </c>
      <c r="E361" s="9">
        <v>10911</v>
      </c>
      <c r="F361" s="9">
        <v>67</v>
      </c>
      <c r="G361" s="9">
        <v>15</v>
      </c>
    </row>
    <row r="362" spans="1:7" x14ac:dyDescent="0.35">
      <c r="A362">
        <v>10608</v>
      </c>
      <c r="B362">
        <v>1064</v>
      </c>
      <c r="C362" t="s">
        <v>1407</v>
      </c>
      <c r="E362" s="10">
        <v>10910</v>
      </c>
      <c r="F362" s="10">
        <v>19</v>
      </c>
      <c r="G362" s="10">
        <v>12</v>
      </c>
    </row>
    <row r="363" spans="1:7" x14ac:dyDescent="0.35">
      <c r="A363">
        <v>10490</v>
      </c>
      <c r="B363">
        <v>1054.3999999999999</v>
      </c>
      <c r="C363" t="s">
        <v>1407</v>
      </c>
      <c r="E363" s="9">
        <v>10910</v>
      </c>
      <c r="F363" s="9">
        <v>49</v>
      </c>
      <c r="G363" s="9">
        <v>10</v>
      </c>
    </row>
    <row r="364" spans="1:7" hidden="1" x14ac:dyDescent="0.35">
      <c r="A364">
        <v>10609</v>
      </c>
      <c r="B364">
        <v>141.33333333333334</v>
      </c>
      <c r="C364" t="s">
        <v>1406</v>
      </c>
      <c r="E364" s="10">
        <v>10910</v>
      </c>
      <c r="F364" s="10">
        <v>61</v>
      </c>
      <c r="G364" s="10">
        <v>5</v>
      </c>
    </row>
    <row r="365" spans="1:7" hidden="1" x14ac:dyDescent="0.35">
      <c r="A365">
        <v>10610</v>
      </c>
      <c r="B365">
        <v>224.4375</v>
      </c>
      <c r="C365" t="s">
        <v>1408</v>
      </c>
      <c r="E365" s="9">
        <v>10909</v>
      </c>
      <c r="F365" s="9">
        <v>7</v>
      </c>
      <c r="G365" s="9">
        <v>12</v>
      </c>
    </row>
    <row r="366" spans="1:7" hidden="1" x14ac:dyDescent="0.35">
      <c r="A366">
        <v>10611</v>
      </c>
      <c r="B366">
        <v>269.33333333333331</v>
      </c>
      <c r="C366" t="s">
        <v>1408</v>
      </c>
      <c r="E366" s="10">
        <v>10909</v>
      </c>
      <c r="F366" s="10">
        <v>16</v>
      </c>
      <c r="G366" s="10">
        <v>15</v>
      </c>
    </row>
    <row r="367" spans="1:7" x14ac:dyDescent="0.35">
      <c r="A367">
        <v>10440</v>
      </c>
      <c r="B367">
        <v>1046.378672824934</v>
      </c>
      <c r="C367" t="s">
        <v>1407</v>
      </c>
      <c r="E367" s="9">
        <v>10909</v>
      </c>
      <c r="F367" s="9">
        <v>41</v>
      </c>
      <c r="G367" s="9">
        <v>5</v>
      </c>
    </row>
    <row r="368" spans="1:7" hidden="1" x14ac:dyDescent="0.35">
      <c r="A368">
        <v>10613</v>
      </c>
      <c r="B368">
        <v>174.43999993562699</v>
      </c>
      <c r="C368" t="s">
        <v>1406</v>
      </c>
      <c r="E368" s="10">
        <v>10908</v>
      </c>
      <c r="F368" s="10">
        <v>7</v>
      </c>
      <c r="G368" s="10">
        <v>20</v>
      </c>
    </row>
    <row r="369" spans="1:7" hidden="1" x14ac:dyDescent="0.35">
      <c r="A369">
        <v>10614</v>
      </c>
      <c r="B369">
        <v>154.66666666666666</v>
      </c>
      <c r="C369" t="s">
        <v>1406</v>
      </c>
      <c r="E369" s="9">
        <v>10908</v>
      </c>
      <c r="F369" s="9">
        <v>52</v>
      </c>
      <c r="G369" s="9">
        <v>14</v>
      </c>
    </row>
    <row r="370" spans="1:7" hidden="1" x14ac:dyDescent="0.35">
      <c r="A370">
        <v>10615</v>
      </c>
      <c r="B370">
        <v>120</v>
      </c>
      <c r="C370" t="s">
        <v>1406</v>
      </c>
      <c r="E370" s="10">
        <v>10907</v>
      </c>
      <c r="F370" s="10">
        <v>75</v>
      </c>
      <c r="G370" s="10">
        <v>14</v>
      </c>
    </row>
    <row r="371" spans="1:7" x14ac:dyDescent="0.35">
      <c r="A371">
        <v>10430</v>
      </c>
      <c r="B371">
        <v>1045.4399946546555</v>
      </c>
      <c r="C371" t="s">
        <v>1407</v>
      </c>
      <c r="E371" s="9">
        <v>10906</v>
      </c>
      <c r="F371" s="9">
        <v>61</v>
      </c>
      <c r="G371" s="9">
        <v>15</v>
      </c>
    </row>
    <row r="372" spans="1:7" x14ac:dyDescent="0.35">
      <c r="A372">
        <v>10530</v>
      </c>
      <c r="B372">
        <v>1045</v>
      </c>
      <c r="C372" t="s">
        <v>1407</v>
      </c>
      <c r="E372" s="10">
        <v>10905</v>
      </c>
      <c r="F372" s="10">
        <v>1</v>
      </c>
      <c r="G372" s="10">
        <v>20</v>
      </c>
    </row>
    <row r="373" spans="1:7" x14ac:dyDescent="0.35">
      <c r="A373">
        <v>10886</v>
      </c>
      <c r="B373">
        <v>1042.5</v>
      </c>
      <c r="C373" t="s">
        <v>1407</v>
      </c>
      <c r="E373" s="9">
        <v>10904</v>
      </c>
      <c r="F373" s="9">
        <v>58</v>
      </c>
      <c r="G373" s="9">
        <v>15</v>
      </c>
    </row>
    <row r="374" spans="1:7" x14ac:dyDescent="0.35">
      <c r="A374">
        <v>10742</v>
      </c>
      <c r="B374">
        <v>1039.3333333333333</v>
      </c>
      <c r="C374" t="s">
        <v>1407</v>
      </c>
      <c r="E374" s="10">
        <v>10904</v>
      </c>
      <c r="F374" s="10">
        <v>62</v>
      </c>
      <c r="G374" s="10">
        <v>35</v>
      </c>
    </row>
    <row r="375" spans="1:7" hidden="1" x14ac:dyDescent="0.35">
      <c r="A375">
        <v>10620</v>
      </c>
      <c r="B375">
        <v>28.75</v>
      </c>
      <c r="C375" t="s">
        <v>1406</v>
      </c>
      <c r="E375" s="9">
        <v>10903</v>
      </c>
      <c r="F375" s="9">
        <v>13</v>
      </c>
      <c r="G375" s="9">
        <v>40</v>
      </c>
    </row>
    <row r="376" spans="1:7" hidden="1" x14ac:dyDescent="0.35">
      <c r="A376">
        <v>10621</v>
      </c>
      <c r="B376">
        <v>189.625</v>
      </c>
      <c r="C376" t="s">
        <v>1406</v>
      </c>
      <c r="E376" s="10">
        <v>10903</v>
      </c>
      <c r="F376" s="10">
        <v>65</v>
      </c>
      <c r="G376" s="10">
        <v>21</v>
      </c>
    </row>
    <row r="377" spans="1:7" hidden="1" x14ac:dyDescent="0.35">
      <c r="A377">
        <v>10622</v>
      </c>
      <c r="B377">
        <v>261.9999994635582</v>
      </c>
      <c r="C377" t="s">
        <v>1408</v>
      </c>
      <c r="E377" s="9">
        <v>10903</v>
      </c>
      <c r="F377" s="9">
        <v>68</v>
      </c>
      <c r="G377" s="9">
        <v>20</v>
      </c>
    </row>
    <row r="378" spans="1:7" hidden="1" x14ac:dyDescent="0.35">
      <c r="A378">
        <v>10623</v>
      </c>
      <c r="B378">
        <v>250.68599950218203</v>
      </c>
      <c r="C378" t="s">
        <v>1408</v>
      </c>
      <c r="E378" s="10">
        <v>10902</v>
      </c>
      <c r="F378" s="10">
        <v>55</v>
      </c>
      <c r="G378" s="10">
        <v>30</v>
      </c>
    </row>
    <row r="379" spans="1:7" hidden="1" x14ac:dyDescent="0.35">
      <c r="A379">
        <v>10624</v>
      </c>
      <c r="B379">
        <v>464.41333333333336</v>
      </c>
      <c r="C379" t="s">
        <v>1408</v>
      </c>
      <c r="E379" s="9">
        <v>10902</v>
      </c>
      <c r="F379" s="9">
        <v>62</v>
      </c>
      <c r="G379" s="9">
        <v>6</v>
      </c>
    </row>
    <row r="380" spans="1:7" hidden="1" x14ac:dyDescent="0.35">
      <c r="A380">
        <v>10625</v>
      </c>
      <c r="B380">
        <v>159.91666666666666</v>
      </c>
      <c r="C380" t="s">
        <v>1406</v>
      </c>
      <c r="E380" s="10">
        <v>10901</v>
      </c>
      <c r="F380" s="10">
        <v>41</v>
      </c>
      <c r="G380" s="10">
        <v>30</v>
      </c>
    </row>
    <row r="381" spans="1:7" hidden="1" x14ac:dyDescent="0.35">
      <c r="A381">
        <v>10626</v>
      </c>
      <c r="B381">
        <v>501.2</v>
      </c>
      <c r="C381" t="s">
        <v>1408</v>
      </c>
      <c r="E381" s="9">
        <v>10901</v>
      </c>
      <c r="F381" s="9">
        <v>71</v>
      </c>
      <c r="G381" s="9">
        <v>30</v>
      </c>
    </row>
    <row r="382" spans="1:7" hidden="1" x14ac:dyDescent="0.35">
      <c r="A382">
        <v>10627</v>
      </c>
      <c r="B382">
        <v>559.40624734014273</v>
      </c>
      <c r="C382" t="s">
        <v>1408</v>
      </c>
      <c r="E382" s="10">
        <v>10900</v>
      </c>
      <c r="F382" s="10">
        <v>70</v>
      </c>
      <c r="G382" s="10">
        <v>3</v>
      </c>
    </row>
    <row r="383" spans="1:7" hidden="1" x14ac:dyDescent="0.35">
      <c r="A383">
        <v>10628</v>
      </c>
      <c r="B383">
        <v>450</v>
      </c>
      <c r="C383" t="s">
        <v>1408</v>
      </c>
      <c r="E383" s="9">
        <v>10899</v>
      </c>
      <c r="F383" s="9">
        <v>39</v>
      </c>
      <c r="G383" s="9">
        <v>8</v>
      </c>
    </row>
    <row r="384" spans="1:7" x14ac:dyDescent="0.35">
      <c r="A384">
        <v>10267</v>
      </c>
      <c r="B384">
        <v>1038.7866555341084</v>
      </c>
      <c r="C384" t="s">
        <v>1407</v>
      </c>
      <c r="E384" s="10">
        <v>10898</v>
      </c>
      <c r="F384" s="10">
        <v>13</v>
      </c>
      <c r="G384" s="10">
        <v>5</v>
      </c>
    </row>
    <row r="385" spans="1:7" hidden="1" x14ac:dyDescent="0.35">
      <c r="A385">
        <v>10630</v>
      </c>
      <c r="B385">
        <v>444.95999979615215</v>
      </c>
      <c r="C385" t="s">
        <v>1408</v>
      </c>
      <c r="E385" s="9">
        <v>10897</v>
      </c>
      <c r="F385" s="9">
        <v>29</v>
      </c>
      <c r="G385" s="9">
        <v>80</v>
      </c>
    </row>
    <row r="386" spans="1:7" hidden="1" x14ac:dyDescent="0.35">
      <c r="A386">
        <v>10631</v>
      </c>
      <c r="B386">
        <v>50.219999833703042</v>
      </c>
      <c r="C386" t="s">
        <v>1406</v>
      </c>
      <c r="E386" s="10">
        <v>10897</v>
      </c>
      <c r="F386" s="10">
        <v>30</v>
      </c>
      <c r="G386" s="10">
        <v>36</v>
      </c>
    </row>
    <row r="387" spans="1:7" hidden="1" x14ac:dyDescent="0.35">
      <c r="A387">
        <v>10632</v>
      </c>
      <c r="B387">
        <v>279.77499956116083</v>
      </c>
      <c r="C387" t="s">
        <v>1408</v>
      </c>
      <c r="E387" s="9">
        <v>10896</v>
      </c>
      <c r="F387" s="9">
        <v>45</v>
      </c>
      <c r="G387" s="9">
        <v>15</v>
      </c>
    </row>
    <row r="388" spans="1:7" x14ac:dyDescent="0.35">
      <c r="A388">
        <v>10764</v>
      </c>
      <c r="B388">
        <v>1028.6999965935945</v>
      </c>
      <c r="C388" t="s">
        <v>1407</v>
      </c>
      <c r="E388" s="10">
        <v>10896</v>
      </c>
      <c r="F388" s="10">
        <v>56</v>
      </c>
      <c r="G388" s="10">
        <v>16</v>
      </c>
    </row>
    <row r="389" spans="1:7" x14ac:dyDescent="0.35">
      <c r="A389">
        <v>10641</v>
      </c>
      <c r="B389">
        <v>1027</v>
      </c>
      <c r="C389" t="s">
        <v>1407</v>
      </c>
      <c r="E389" s="9">
        <v>10895</v>
      </c>
      <c r="F389" s="9">
        <v>24</v>
      </c>
      <c r="G389" s="9">
        <v>110</v>
      </c>
    </row>
    <row r="390" spans="1:7" hidden="1" x14ac:dyDescent="0.35">
      <c r="A390">
        <v>10635</v>
      </c>
      <c r="B390">
        <v>425.86749951697885</v>
      </c>
      <c r="C390" t="s">
        <v>1408</v>
      </c>
      <c r="E390" s="10">
        <v>10895</v>
      </c>
      <c r="F390" s="10">
        <v>39</v>
      </c>
      <c r="G390" s="10">
        <v>45</v>
      </c>
    </row>
    <row r="391" spans="1:7" hidden="1" x14ac:dyDescent="0.35">
      <c r="A391">
        <v>10636</v>
      </c>
      <c r="B391">
        <v>314.75</v>
      </c>
      <c r="C391" t="s">
        <v>1408</v>
      </c>
      <c r="E391" s="9">
        <v>10895</v>
      </c>
      <c r="F391" s="9">
        <v>40</v>
      </c>
      <c r="G391" s="9">
        <v>91</v>
      </c>
    </row>
    <row r="392" spans="1:7" x14ac:dyDescent="0.35">
      <c r="A392">
        <v>10503</v>
      </c>
      <c r="B392">
        <v>1024.25</v>
      </c>
      <c r="C392" t="s">
        <v>1407</v>
      </c>
      <c r="E392" s="10">
        <v>10895</v>
      </c>
      <c r="F392" s="10">
        <v>60</v>
      </c>
      <c r="G392" s="10">
        <v>100</v>
      </c>
    </row>
    <row r="393" spans="1:7" x14ac:dyDescent="0.35">
      <c r="A393">
        <v>10400</v>
      </c>
      <c r="B393">
        <v>1021</v>
      </c>
      <c r="C393" t="s">
        <v>1407</v>
      </c>
      <c r="E393" s="9">
        <v>10894</v>
      </c>
      <c r="F393" s="9">
        <v>13</v>
      </c>
      <c r="G393" s="9">
        <v>28</v>
      </c>
    </row>
    <row r="394" spans="1:7" hidden="1" x14ac:dyDescent="0.35">
      <c r="A394">
        <v>10639</v>
      </c>
      <c r="B394">
        <v>500</v>
      </c>
      <c r="C394" t="s">
        <v>1408</v>
      </c>
      <c r="E394" s="10">
        <v>10894</v>
      </c>
      <c r="F394" s="10">
        <v>69</v>
      </c>
      <c r="G394" s="10">
        <v>50</v>
      </c>
    </row>
    <row r="395" spans="1:7" hidden="1" x14ac:dyDescent="0.35">
      <c r="A395">
        <v>10640</v>
      </c>
      <c r="B395">
        <v>265.78125</v>
      </c>
      <c r="C395" t="s">
        <v>1408</v>
      </c>
      <c r="E395" s="9">
        <v>10894</v>
      </c>
      <c r="F395" s="9">
        <v>75</v>
      </c>
      <c r="G395" s="9">
        <v>120</v>
      </c>
    </row>
    <row r="396" spans="1:7" x14ac:dyDescent="0.35">
      <c r="A396">
        <v>10549</v>
      </c>
      <c r="B396">
        <v>1007.0445692099133</v>
      </c>
      <c r="C396" t="s">
        <v>1407</v>
      </c>
      <c r="E396" s="10">
        <v>10893</v>
      </c>
      <c r="F396" s="10">
        <v>8</v>
      </c>
      <c r="G396" s="10">
        <v>30</v>
      </c>
    </row>
    <row r="397" spans="1:7" hidden="1" x14ac:dyDescent="0.35">
      <c r="A397">
        <v>10642</v>
      </c>
      <c r="B397">
        <v>278.39999792575833</v>
      </c>
      <c r="C397" t="s">
        <v>1408</v>
      </c>
      <c r="E397" s="9">
        <v>10893</v>
      </c>
      <c r="F397" s="9">
        <v>24</v>
      </c>
      <c r="G397" s="9">
        <v>10</v>
      </c>
    </row>
    <row r="398" spans="1:7" hidden="1" x14ac:dyDescent="0.35">
      <c r="A398">
        <v>10643</v>
      </c>
      <c r="B398">
        <v>203.625</v>
      </c>
      <c r="C398" t="s">
        <v>1406</v>
      </c>
      <c r="E398" s="10">
        <v>10893</v>
      </c>
      <c r="F398" s="10">
        <v>29</v>
      </c>
      <c r="G398" s="10">
        <v>24</v>
      </c>
    </row>
    <row r="399" spans="1:7" hidden="1" x14ac:dyDescent="0.35">
      <c r="A399">
        <v>10644</v>
      </c>
      <c r="B399">
        <v>442.20666621784363</v>
      </c>
      <c r="C399" t="s">
        <v>1408</v>
      </c>
      <c r="E399" s="9">
        <v>10893</v>
      </c>
      <c r="F399" s="9">
        <v>30</v>
      </c>
      <c r="G399" s="9">
        <v>35</v>
      </c>
    </row>
    <row r="400" spans="1:7" x14ac:dyDescent="0.35">
      <c r="A400">
        <v>10419</v>
      </c>
      <c r="B400">
        <v>996.35999843716604</v>
      </c>
      <c r="C400" t="s">
        <v>1407</v>
      </c>
      <c r="E400" s="10">
        <v>10893</v>
      </c>
      <c r="F400" s="10">
        <v>36</v>
      </c>
      <c r="G400" s="10">
        <v>20</v>
      </c>
    </row>
    <row r="401" spans="1:7" hidden="1" x14ac:dyDescent="0.35">
      <c r="A401">
        <v>10646</v>
      </c>
      <c r="B401">
        <v>271.125</v>
      </c>
      <c r="C401" t="s">
        <v>1408</v>
      </c>
      <c r="E401" s="9">
        <v>10892</v>
      </c>
      <c r="F401" s="9">
        <v>59</v>
      </c>
      <c r="G401" s="9">
        <v>40</v>
      </c>
    </row>
    <row r="402" spans="1:7" hidden="1" x14ac:dyDescent="0.35">
      <c r="A402">
        <v>10647</v>
      </c>
      <c r="B402">
        <v>318</v>
      </c>
      <c r="C402" t="s">
        <v>1408</v>
      </c>
      <c r="E402" s="10">
        <v>10891</v>
      </c>
      <c r="F402" s="10">
        <v>30</v>
      </c>
      <c r="G402" s="10">
        <v>15</v>
      </c>
    </row>
    <row r="403" spans="1:7" hidden="1" x14ac:dyDescent="0.35">
      <c r="A403">
        <v>10648</v>
      </c>
      <c r="B403">
        <v>181.88437465801834</v>
      </c>
      <c r="C403" t="s">
        <v>1406</v>
      </c>
      <c r="E403" s="9">
        <v>10890</v>
      </c>
      <c r="F403" s="9">
        <v>17</v>
      </c>
      <c r="G403" s="9">
        <v>15</v>
      </c>
    </row>
    <row r="404" spans="1:7" x14ac:dyDescent="0.35">
      <c r="A404">
        <v>10852</v>
      </c>
      <c r="B404">
        <v>994.66666666666663</v>
      </c>
      <c r="C404" t="s">
        <v>1407</v>
      </c>
      <c r="E404" s="10">
        <v>10890</v>
      </c>
      <c r="F404" s="10">
        <v>34</v>
      </c>
      <c r="G404" s="10">
        <v>10</v>
      </c>
    </row>
    <row r="405" spans="1:7" hidden="1" x14ac:dyDescent="0.35">
      <c r="A405">
        <v>10650</v>
      </c>
      <c r="B405">
        <v>580.08333294639988</v>
      </c>
      <c r="C405" t="s">
        <v>1408</v>
      </c>
      <c r="E405" s="9">
        <v>10890</v>
      </c>
      <c r="F405" s="9">
        <v>41</v>
      </c>
      <c r="G405" s="9">
        <v>14</v>
      </c>
    </row>
    <row r="406" spans="1:7" hidden="1" x14ac:dyDescent="0.35">
      <c r="A406">
        <v>10651</v>
      </c>
      <c r="B406">
        <v>149.17500000000001</v>
      </c>
      <c r="C406" t="s">
        <v>1406</v>
      </c>
      <c r="E406" s="10">
        <v>10889</v>
      </c>
      <c r="F406" s="10">
        <v>11</v>
      </c>
      <c r="G406" s="10">
        <v>40</v>
      </c>
    </row>
    <row r="407" spans="1:7" hidden="1" x14ac:dyDescent="0.35">
      <c r="A407">
        <v>10652</v>
      </c>
      <c r="B407">
        <v>154.56312500000001</v>
      </c>
      <c r="C407" t="s">
        <v>1406</v>
      </c>
      <c r="E407" s="9">
        <v>10889</v>
      </c>
      <c r="F407" s="9">
        <v>38</v>
      </c>
      <c r="G407" s="9">
        <v>40</v>
      </c>
    </row>
    <row r="408" spans="1:7" hidden="1" x14ac:dyDescent="0.35">
      <c r="A408">
        <v>10653</v>
      </c>
      <c r="B408">
        <v>487.41749838598071</v>
      </c>
      <c r="C408" t="s">
        <v>1408</v>
      </c>
      <c r="E408" s="10">
        <v>10888</v>
      </c>
      <c r="F408" s="10">
        <v>2</v>
      </c>
      <c r="G408" s="10">
        <v>20</v>
      </c>
    </row>
    <row r="409" spans="1:7" hidden="1" x14ac:dyDescent="0.35">
      <c r="A409">
        <v>10654</v>
      </c>
      <c r="B409">
        <v>180.54899940213559</v>
      </c>
      <c r="C409" t="s">
        <v>1406</v>
      </c>
      <c r="E409" s="9">
        <v>10888</v>
      </c>
      <c r="F409" s="9">
        <v>68</v>
      </c>
      <c r="G409" s="9">
        <v>18</v>
      </c>
    </row>
    <row r="410" spans="1:7" hidden="1" x14ac:dyDescent="0.35">
      <c r="A410">
        <v>10655</v>
      </c>
      <c r="B410">
        <v>123.51999907970431</v>
      </c>
      <c r="C410" t="s">
        <v>1406</v>
      </c>
      <c r="E410" s="10">
        <v>10887</v>
      </c>
      <c r="F410" s="10">
        <v>25</v>
      </c>
      <c r="G410" s="10">
        <v>5</v>
      </c>
    </row>
    <row r="411" spans="1:7" hidden="1" x14ac:dyDescent="0.35">
      <c r="A411">
        <v>10656</v>
      </c>
      <c r="B411">
        <v>181.26449939976635</v>
      </c>
      <c r="C411" t="s">
        <v>1406</v>
      </c>
      <c r="E411" s="9">
        <v>10886</v>
      </c>
      <c r="F411" s="9">
        <v>10</v>
      </c>
      <c r="G411" s="9">
        <v>70</v>
      </c>
    </row>
    <row r="412" spans="1:7" x14ac:dyDescent="0.35">
      <c r="A412">
        <v>10605</v>
      </c>
      <c r="B412">
        <v>976.05374846901748</v>
      </c>
      <c r="C412" t="s">
        <v>1407</v>
      </c>
      <c r="E412" s="10">
        <v>10886</v>
      </c>
      <c r="F412" s="10">
        <v>31</v>
      </c>
      <c r="G412" s="10">
        <v>35</v>
      </c>
    </row>
    <row r="413" spans="1:7" x14ac:dyDescent="0.35">
      <c r="A413">
        <v>10345</v>
      </c>
      <c r="B413">
        <v>974.93333333333339</v>
      </c>
      <c r="C413" t="s">
        <v>1407</v>
      </c>
      <c r="E413" s="9">
        <v>10886</v>
      </c>
      <c r="F413" s="9">
        <v>77</v>
      </c>
      <c r="G413" s="9">
        <v>40</v>
      </c>
    </row>
    <row r="414" spans="1:7" hidden="1" x14ac:dyDescent="0.35">
      <c r="A414">
        <v>10659</v>
      </c>
      <c r="B414">
        <v>388.55633272386586</v>
      </c>
      <c r="C414" t="s">
        <v>1408</v>
      </c>
      <c r="E414" s="10">
        <v>10885</v>
      </c>
      <c r="F414" s="10">
        <v>2</v>
      </c>
      <c r="G414" s="10">
        <v>20</v>
      </c>
    </row>
    <row r="415" spans="1:7" x14ac:dyDescent="0.35">
      <c r="A415">
        <v>10452</v>
      </c>
      <c r="B415">
        <v>972.43749890290201</v>
      </c>
      <c r="C415" t="s">
        <v>1407</v>
      </c>
      <c r="E415" s="9">
        <v>10885</v>
      </c>
      <c r="F415" s="9">
        <v>24</v>
      </c>
      <c r="G415" s="9">
        <v>12</v>
      </c>
    </row>
    <row r="416" spans="1:7" hidden="1" x14ac:dyDescent="0.35">
      <c r="A416">
        <v>10661</v>
      </c>
      <c r="B416">
        <v>225.03999832332136</v>
      </c>
      <c r="C416" t="s">
        <v>1408</v>
      </c>
      <c r="E416" s="10">
        <v>10885</v>
      </c>
      <c r="F416" s="10">
        <v>70</v>
      </c>
      <c r="G416" s="10">
        <v>30</v>
      </c>
    </row>
    <row r="417" spans="1:7" hidden="1" x14ac:dyDescent="0.35">
      <c r="A417">
        <v>10662</v>
      </c>
      <c r="B417">
        <v>125</v>
      </c>
      <c r="C417" t="s">
        <v>1406</v>
      </c>
      <c r="E417" s="9">
        <v>10885</v>
      </c>
      <c r="F417" s="9">
        <v>77</v>
      </c>
      <c r="G417" s="9">
        <v>25</v>
      </c>
    </row>
    <row r="418" spans="1:7" hidden="1" x14ac:dyDescent="0.35">
      <c r="A418">
        <v>10663</v>
      </c>
      <c r="B418">
        <v>611.29333237449316</v>
      </c>
      <c r="C418" t="s">
        <v>1408</v>
      </c>
      <c r="E418" s="10">
        <v>10884</v>
      </c>
      <c r="F418" s="10">
        <v>21</v>
      </c>
      <c r="G418" s="10">
        <v>40</v>
      </c>
    </row>
    <row r="419" spans="1:7" hidden="1" x14ac:dyDescent="0.35">
      <c r="A419">
        <v>10664</v>
      </c>
      <c r="B419">
        <v>365.04311988040803</v>
      </c>
      <c r="C419" t="s">
        <v>1408</v>
      </c>
      <c r="E419" s="9">
        <v>10884</v>
      </c>
      <c r="F419" s="9">
        <v>56</v>
      </c>
      <c r="G419" s="9">
        <v>21</v>
      </c>
    </row>
    <row r="420" spans="1:7" hidden="1" x14ac:dyDescent="0.35">
      <c r="A420">
        <v>10665</v>
      </c>
      <c r="B420">
        <v>431.66666666666669</v>
      </c>
      <c r="C420" t="s">
        <v>1408</v>
      </c>
      <c r="E420" s="10">
        <v>10884</v>
      </c>
      <c r="F420" s="10">
        <v>65</v>
      </c>
      <c r="G420" s="10">
        <v>12</v>
      </c>
    </row>
    <row r="421" spans="1:7" x14ac:dyDescent="0.35">
      <c r="A421">
        <v>10921</v>
      </c>
      <c r="B421">
        <v>968</v>
      </c>
      <c r="C421" t="s">
        <v>1407</v>
      </c>
      <c r="E421" s="9">
        <v>10883</v>
      </c>
      <c r="F421" s="9">
        <v>24</v>
      </c>
      <c r="G421" s="9">
        <v>8</v>
      </c>
    </row>
    <row r="422" spans="1:7" hidden="1" x14ac:dyDescent="0.35">
      <c r="A422">
        <v>10667</v>
      </c>
      <c r="B422">
        <v>614.71999541997923</v>
      </c>
      <c r="C422" t="s">
        <v>1408</v>
      </c>
      <c r="E422" s="10">
        <v>10882</v>
      </c>
      <c r="F422" s="10">
        <v>42</v>
      </c>
      <c r="G422" s="10">
        <v>25</v>
      </c>
    </row>
    <row r="423" spans="1:7" hidden="1" x14ac:dyDescent="0.35">
      <c r="A423">
        <v>10668</v>
      </c>
      <c r="B423">
        <v>187.58249937884511</v>
      </c>
      <c r="C423" t="s">
        <v>1406</v>
      </c>
      <c r="E423" s="9">
        <v>10882</v>
      </c>
      <c r="F423" s="9">
        <v>49</v>
      </c>
      <c r="G423" s="9">
        <v>20</v>
      </c>
    </row>
    <row r="424" spans="1:7" hidden="1" x14ac:dyDescent="0.35">
      <c r="A424">
        <v>10669</v>
      </c>
      <c r="B424">
        <v>570</v>
      </c>
      <c r="C424" t="s">
        <v>1408</v>
      </c>
      <c r="E424" s="10">
        <v>10882</v>
      </c>
      <c r="F424" s="10">
        <v>54</v>
      </c>
      <c r="G424" s="10">
        <v>32</v>
      </c>
    </row>
    <row r="425" spans="1:7" hidden="1" x14ac:dyDescent="0.35">
      <c r="A425">
        <v>10670</v>
      </c>
      <c r="B425">
        <v>460.35</v>
      </c>
      <c r="C425" t="s">
        <v>1408</v>
      </c>
      <c r="E425" s="9">
        <v>10881</v>
      </c>
      <c r="F425" s="9">
        <v>73</v>
      </c>
      <c r="G425" s="9">
        <v>10</v>
      </c>
    </row>
    <row r="426" spans="1:7" hidden="1" x14ac:dyDescent="0.35">
      <c r="A426">
        <v>10671</v>
      </c>
      <c r="B426">
        <v>306.7</v>
      </c>
      <c r="C426" t="s">
        <v>1408</v>
      </c>
      <c r="E426" s="10">
        <v>10880</v>
      </c>
      <c r="F426" s="10">
        <v>23</v>
      </c>
      <c r="G426" s="10">
        <v>30</v>
      </c>
    </row>
    <row r="427" spans="1:7" x14ac:dyDescent="0.35">
      <c r="A427">
        <v>10401</v>
      </c>
      <c r="B427">
        <v>967.15</v>
      </c>
      <c r="C427" t="s">
        <v>1407</v>
      </c>
      <c r="E427" s="9">
        <v>10880</v>
      </c>
      <c r="F427" s="9">
        <v>61</v>
      </c>
      <c r="G427" s="9">
        <v>30</v>
      </c>
    </row>
    <row r="428" spans="1:7" hidden="1" x14ac:dyDescent="0.35">
      <c r="A428">
        <v>10673</v>
      </c>
      <c r="B428">
        <v>137.45000000000002</v>
      </c>
      <c r="C428" t="s">
        <v>1406</v>
      </c>
      <c r="E428" s="10">
        <v>10880</v>
      </c>
      <c r="F428" s="10">
        <v>70</v>
      </c>
      <c r="G428" s="10">
        <v>50</v>
      </c>
    </row>
    <row r="429" spans="1:7" hidden="1" x14ac:dyDescent="0.35">
      <c r="A429">
        <v>10674</v>
      </c>
      <c r="B429">
        <v>45</v>
      </c>
      <c r="C429" t="s">
        <v>1406</v>
      </c>
      <c r="E429" s="9">
        <v>10879</v>
      </c>
      <c r="F429" s="9">
        <v>40</v>
      </c>
      <c r="G429" s="9">
        <v>12</v>
      </c>
    </row>
    <row r="430" spans="1:7" hidden="1" x14ac:dyDescent="0.35">
      <c r="A430">
        <v>10675</v>
      </c>
      <c r="B430">
        <v>474.33333333333331</v>
      </c>
      <c r="C430" t="s">
        <v>1408</v>
      </c>
      <c r="E430" s="10">
        <v>10879</v>
      </c>
      <c r="F430" s="10">
        <v>65</v>
      </c>
      <c r="G430" s="10">
        <v>10</v>
      </c>
    </row>
    <row r="431" spans="1:7" hidden="1" x14ac:dyDescent="0.35">
      <c r="A431">
        <v>10676</v>
      </c>
      <c r="B431">
        <v>178.28333333333333</v>
      </c>
      <c r="C431" t="s">
        <v>1406</v>
      </c>
      <c r="E431" s="9">
        <v>10879</v>
      </c>
      <c r="F431" s="9">
        <v>76</v>
      </c>
      <c r="G431" s="9">
        <v>10</v>
      </c>
    </row>
    <row r="432" spans="1:7" hidden="1" x14ac:dyDescent="0.35">
      <c r="A432">
        <v>10677</v>
      </c>
      <c r="B432">
        <v>345.68012015196678</v>
      </c>
      <c r="C432" t="s">
        <v>1408</v>
      </c>
      <c r="E432" s="10">
        <v>10878</v>
      </c>
      <c r="F432" s="10">
        <v>20</v>
      </c>
      <c r="G432" s="10">
        <v>20</v>
      </c>
    </row>
    <row r="433" spans="1:7" x14ac:dyDescent="0.35">
      <c r="A433">
        <v>10904</v>
      </c>
      <c r="B433">
        <v>962.125</v>
      </c>
      <c r="C433" t="s">
        <v>1407</v>
      </c>
      <c r="E433" s="9">
        <v>10877</v>
      </c>
      <c r="F433" s="9">
        <v>16</v>
      </c>
      <c r="G433" s="9">
        <v>30</v>
      </c>
    </row>
    <row r="434" spans="1:7" x14ac:dyDescent="0.35">
      <c r="A434">
        <v>10688</v>
      </c>
      <c r="B434">
        <v>954.71333038826776</v>
      </c>
      <c r="C434" t="s">
        <v>1407</v>
      </c>
      <c r="E434" s="10">
        <v>10877</v>
      </c>
      <c r="F434" s="10">
        <v>18</v>
      </c>
      <c r="G434" s="10">
        <v>25</v>
      </c>
    </row>
    <row r="435" spans="1:7" hidden="1" x14ac:dyDescent="0.35">
      <c r="A435">
        <v>10680</v>
      </c>
      <c r="B435">
        <v>315.46875</v>
      </c>
      <c r="C435" t="s">
        <v>1408</v>
      </c>
      <c r="E435" s="9">
        <v>10876</v>
      </c>
      <c r="F435" s="9">
        <v>46</v>
      </c>
      <c r="G435" s="9">
        <v>21</v>
      </c>
    </row>
    <row r="436" spans="1:7" hidden="1" x14ac:dyDescent="0.35">
      <c r="A436">
        <v>10681</v>
      </c>
      <c r="B436">
        <v>417.25333297928177</v>
      </c>
      <c r="C436" t="s">
        <v>1408</v>
      </c>
      <c r="E436" s="10">
        <v>10876</v>
      </c>
      <c r="F436" s="10">
        <v>64</v>
      </c>
      <c r="G436" s="10">
        <v>20</v>
      </c>
    </row>
    <row r="437" spans="1:7" hidden="1" x14ac:dyDescent="0.35">
      <c r="A437">
        <v>10682</v>
      </c>
      <c r="B437">
        <v>125.16666666666667</v>
      </c>
      <c r="C437" t="s">
        <v>1406</v>
      </c>
      <c r="E437" s="9">
        <v>10875</v>
      </c>
      <c r="F437" s="9">
        <v>19</v>
      </c>
      <c r="G437" s="9">
        <v>25</v>
      </c>
    </row>
    <row r="438" spans="1:7" hidden="1" x14ac:dyDescent="0.35">
      <c r="A438">
        <v>10683</v>
      </c>
      <c r="B438">
        <v>63</v>
      </c>
      <c r="C438" t="s">
        <v>1406</v>
      </c>
      <c r="E438" s="10">
        <v>10875</v>
      </c>
      <c r="F438" s="10">
        <v>47</v>
      </c>
      <c r="G438" s="10">
        <v>21</v>
      </c>
    </row>
    <row r="439" spans="1:7" hidden="1" x14ac:dyDescent="0.35">
      <c r="A439">
        <v>10684</v>
      </c>
      <c r="B439">
        <v>589.33333333333337</v>
      </c>
      <c r="C439" t="s">
        <v>1408</v>
      </c>
      <c r="E439" s="9">
        <v>10875</v>
      </c>
      <c r="F439" s="9">
        <v>49</v>
      </c>
      <c r="G439" s="9">
        <v>15</v>
      </c>
    </row>
    <row r="440" spans="1:7" hidden="1" x14ac:dyDescent="0.35">
      <c r="A440">
        <v>10685</v>
      </c>
      <c r="B440">
        <v>267.03333333333336</v>
      </c>
      <c r="C440" t="s">
        <v>1408</v>
      </c>
      <c r="E440" s="10">
        <v>10874</v>
      </c>
      <c r="F440" s="10">
        <v>10</v>
      </c>
      <c r="G440" s="10">
        <v>10</v>
      </c>
    </row>
    <row r="441" spans="1:7" hidden="1" x14ac:dyDescent="0.35">
      <c r="A441">
        <v>10686</v>
      </c>
      <c r="B441">
        <v>608.62499721050267</v>
      </c>
      <c r="C441" t="s">
        <v>1408</v>
      </c>
      <c r="E441" s="9">
        <v>10873</v>
      </c>
      <c r="F441" s="9">
        <v>21</v>
      </c>
      <c r="G441" s="9">
        <v>20</v>
      </c>
    </row>
    <row r="442" spans="1:7" x14ac:dyDescent="0.35">
      <c r="A442">
        <v>10795</v>
      </c>
      <c r="B442">
        <v>951.03125</v>
      </c>
      <c r="C442" t="s">
        <v>1407</v>
      </c>
      <c r="E442" s="10">
        <v>10873</v>
      </c>
      <c r="F442" s="10">
        <v>28</v>
      </c>
      <c r="G442" s="10">
        <v>3</v>
      </c>
    </row>
    <row r="443" spans="1:7" x14ac:dyDescent="0.35">
      <c r="A443">
        <v>10836</v>
      </c>
      <c r="B443">
        <v>941.1</v>
      </c>
      <c r="C443" t="s">
        <v>1407</v>
      </c>
      <c r="E443" s="9">
        <v>10872</v>
      </c>
      <c r="F443" s="9">
        <v>55</v>
      </c>
      <c r="G443" s="9">
        <v>10</v>
      </c>
    </row>
    <row r="444" spans="1:7" hidden="1" x14ac:dyDescent="0.35">
      <c r="A444">
        <v>10689</v>
      </c>
      <c r="B444">
        <v>354.375</v>
      </c>
      <c r="C444" t="s">
        <v>1408</v>
      </c>
      <c r="E444" s="10">
        <v>10872</v>
      </c>
      <c r="F444" s="10">
        <v>62</v>
      </c>
      <c r="G444" s="10">
        <v>20</v>
      </c>
    </row>
    <row r="445" spans="1:7" hidden="1" x14ac:dyDescent="0.35">
      <c r="A445">
        <v>10690</v>
      </c>
      <c r="B445">
        <v>323.4375</v>
      </c>
      <c r="C445" t="s">
        <v>1408</v>
      </c>
      <c r="E445" s="9">
        <v>10872</v>
      </c>
      <c r="F445" s="9">
        <v>64</v>
      </c>
      <c r="G445" s="9">
        <v>15</v>
      </c>
    </row>
    <row r="446" spans="1:7" x14ac:dyDescent="0.35">
      <c r="A446">
        <v>10344</v>
      </c>
      <c r="B446">
        <v>938</v>
      </c>
      <c r="C446" t="s">
        <v>1407</v>
      </c>
      <c r="E446" s="10">
        <v>10872</v>
      </c>
      <c r="F446" s="10">
        <v>65</v>
      </c>
      <c r="G446" s="10">
        <v>21</v>
      </c>
    </row>
    <row r="447" spans="1:7" x14ac:dyDescent="0.35">
      <c r="A447">
        <v>10546</v>
      </c>
      <c r="B447">
        <v>937.33333333333337</v>
      </c>
      <c r="C447" t="s">
        <v>1407</v>
      </c>
      <c r="E447" s="9">
        <v>10871</v>
      </c>
      <c r="F447" s="9">
        <v>6</v>
      </c>
      <c r="G447" s="9">
        <v>50</v>
      </c>
    </row>
    <row r="448" spans="1:7" hidden="1" x14ac:dyDescent="0.35">
      <c r="A448">
        <v>10693</v>
      </c>
      <c r="B448">
        <v>461.95499556183813</v>
      </c>
      <c r="C448" t="s">
        <v>1408</v>
      </c>
      <c r="E448" s="10">
        <v>10871</v>
      </c>
      <c r="F448" s="10">
        <v>16</v>
      </c>
      <c r="G448" s="10">
        <v>12</v>
      </c>
    </row>
    <row r="449" spans="1:7" x14ac:dyDescent="0.35">
      <c r="A449">
        <v>10990</v>
      </c>
      <c r="B449">
        <v>935.75561415538175</v>
      </c>
      <c r="C449" t="s">
        <v>1407</v>
      </c>
      <c r="E449" s="9">
        <v>10871</v>
      </c>
      <c r="F449" s="9">
        <v>17</v>
      </c>
      <c r="G449" s="9">
        <v>16</v>
      </c>
    </row>
    <row r="450" spans="1:7" hidden="1" x14ac:dyDescent="0.35">
      <c r="A450">
        <v>10695</v>
      </c>
      <c r="B450">
        <v>214</v>
      </c>
      <c r="C450" t="s">
        <v>1408</v>
      </c>
      <c r="E450" s="10">
        <v>10870</v>
      </c>
      <c r="F450" s="10">
        <v>35</v>
      </c>
      <c r="G450" s="10">
        <v>3</v>
      </c>
    </row>
    <row r="451" spans="1:7" hidden="1" x14ac:dyDescent="0.35">
      <c r="A451">
        <v>10696</v>
      </c>
      <c r="B451">
        <v>498</v>
      </c>
      <c r="C451" t="s">
        <v>1408</v>
      </c>
      <c r="E451" s="9">
        <v>10870</v>
      </c>
      <c r="F451" s="9">
        <v>51</v>
      </c>
      <c r="G451" s="9">
        <v>2</v>
      </c>
    </row>
    <row r="452" spans="1:7" hidden="1" x14ac:dyDescent="0.35">
      <c r="A452">
        <v>10697</v>
      </c>
      <c r="B452">
        <v>151.01718750000001</v>
      </c>
      <c r="C452" t="s">
        <v>1406</v>
      </c>
      <c r="E452" s="10">
        <v>10869</v>
      </c>
      <c r="F452" s="10">
        <v>1</v>
      </c>
      <c r="G452" s="10">
        <v>40</v>
      </c>
    </row>
    <row r="453" spans="1:7" x14ac:dyDescent="0.35">
      <c r="A453">
        <v>10249</v>
      </c>
      <c r="B453">
        <v>931.7</v>
      </c>
      <c r="C453" t="s">
        <v>1407</v>
      </c>
      <c r="E453" s="9">
        <v>10869</v>
      </c>
      <c r="F453" s="9">
        <v>11</v>
      </c>
      <c r="G453" s="9">
        <v>10</v>
      </c>
    </row>
    <row r="454" spans="1:7" hidden="1" x14ac:dyDescent="0.35">
      <c r="A454">
        <v>10699</v>
      </c>
      <c r="B454">
        <v>114</v>
      </c>
      <c r="C454" t="s">
        <v>1406</v>
      </c>
      <c r="E454" s="10">
        <v>10869</v>
      </c>
      <c r="F454" s="10">
        <v>23</v>
      </c>
      <c r="G454" s="10">
        <v>50</v>
      </c>
    </row>
    <row r="455" spans="1:7" hidden="1" x14ac:dyDescent="0.35">
      <c r="A455">
        <v>10700</v>
      </c>
      <c r="B455">
        <v>327.67999755859364</v>
      </c>
      <c r="C455" t="s">
        <v>1408</v>
      </c>
      <c r="E455" s="9">
        <v>10869</v>
      </c>
      <c r="F455" s="9">
        <v>68</v>
      </c>
      <c r="G455" s="9">
        <v>20</v>
      </c>
    </row>
    <row r="456" spans="1:7" x14ac:dyDescent="0.35">
      <c r="A456">
        <v>10877</v>
      </c>
      <c r="B456">
        <v>928.484375</v>
      </c>
      <c r="C456" t="s">
        <v>1407</v>
      </c>
      <c r="E456" s="10">
        <v>10868</v>
      </c>
      <c r="F456" s="10">
        <v>26</v>
      </c>
      <c r="G456" s="10">
        <v>20</v>
      </c>
    </row>
    <row r="457" spans="1:7" hidden="1" x14ac:dyDescent="0.35">
      <c r="A457">
        <v>10702</v>
      </c>
      <c r="B457">
        <v>165</v>
      </c>
      <c r="C457" t="s">
        <v>1406</v>
      </c>
      <c r="E457" s="9">
        <v>10868</v>
      </c>
      <c r="F457" s="9">
        <v>35</v>
      </c>
      <c r="G457" s="9">
        <v>30</v>
      </c>
    </row>
    <row r="458" spans="1:7" x14ac:dyDescent="0.35">
      <c r="A458">
        <v>10987</v>
      </c>
      <c r="B458">
        <v>924</v>
      </c>
      <c r="C458" t="s">
        <v>1407</v>
      </c>
      <c r="E458" s="10">
        <v>10868</v>
      </c>
      <c r="F458" s="10">
        <v>49</v>
      </c>
      <c r="G458" s="10">
        <v>42</v>
      </c>
    </row>
    <row r="459" spans="1:7" hidden="1" x14ac:dyDescent="0.35">
      <c r="A459">
        <v>10704</v>
      </c>
      <c r="B459">
        <v>198.5</v>
      </c>
      <c r="C459" t="s">
        <v>1406</v>
      </c>
      <c r="E459" s="9">
        <v>10867</v>
      </c>
      <c r="F459" s="9">
        <v>53</v>
      </c>
      <c r="G459" s="9">
        <v>3</v>
      </c>
    </row>
    <row r="460" spans="1:7" hidden="1" x14ac:dyDescent="0.35">
      <c r="A460">
        <v>10705</v>
      </c>
      <c r="B460">
        <v>189</v>
      </c>
      <c r="C460" t="s">
        <v>1406</v>
      </c>
      <c r="E460" s="10">
        <v>10866</v>
      </c>
      <c r="F460" s="10">
        <v>2</v>
      </c>
      <c r="G460" s="10">
        <v>21</v>
      </c>
    </row>
    <row r="461" spans="1:7" x14ac:dyDescent="0.35">
      <c r="A461">
        <v>10789</v>
      </c>
      <c r="B461">
        <v>921.75</v>
      </c>
      <c r="C461" t="s">
        <v>1407</v>
      </c>
      <c r="E461" s="9">
        <v>10866</v>
      </c>
      <c r="F461" s="9">
        <v>24</v>
      </c>
      <c r="G461" s="9">
        <v>6</v>
      </c>
    </row>
    <row r="462" spans="1:7" hidden="1" x14ac:dyDescent="0.35">
      <c r="A462">
        <v>10707</v>
      </c>
      <c r="B462">
        <v>529.14999858140948</v>
      </c>
      <c r="C462" t="s">
        <v>1408</v>
      </c>
      <c r="E462" s="10">
        <v>10866</v>
      </c>
      <c r="F462" s="10">
        <v>30</v>
      </c>
      <c r="G462" s="10">
        <v>40</v>
      </c>
    </row>
    <row r="463" spans="1:7" hidden="1" x14ac:dyDescent="0.35">
      <c r="A463">
        <v>10708</v>
      </c>
      <c r="B463">
        <v>90.2</v>
      </c>
      <c r="C463" t="s">
        <v>1406</v>
      </c>
      <c r="E463" s="9">
        <v>10865</v>
      </c>
      <c r="F463" s="9">
        <v>38</v>
      </c>
      <c r="G463" s="9">
        <v>60</v>
      </c>
    </row>
    <row r="464" spans="1:7" x14ac:dyDescent="0.35">
      <c r="A464">
        <v>10361</v>
      </c>
      <c r="B464">
        <v>920.80799695086466</v>
      </c>
      <c r="C464" t="s">
        <v>1407</v>
      </c>
      <c r="E464" s="10">
        <v>10865</v>
      </c>
      <c r="F464" s="10">
        <v>39</v>
      </c>
      <c r="G464" s="10">
        <v>80</v>
      </c>
    </row>
    <row r="465" spans="1:7" hidden="1" x14ac:dyDescent="0.35">
      <c r="A465">
        <v>10710</v>
      </c>
      <c r="B465">
        <v>46.75</v>
      </c>
      <c r="C465" t="s">
        <v>1406</v>
      </c>
      <c r="E465" s="9">
        <v>10864</v>
      </c>
      <c r="F465" s="9">
        <v>35</v>
      </c>
      <c r="G465" s="9">
        <v>4</v>
      </c>
    </row>
    <row r="466" spans="1:7" x14ac:dyDescent="0.35">
      <c r="A466">
        <v>10494</v>
      </c>
      <c r="B466">
        <v>912</v>
      </c>
      <c r="C466" t="s">
        <v>1407</v>
      </c>
      <c r="E466" s="10">
        <v>10864</v>
      </c>
      <c r="F466" s="10">
        <v>67</v>
      </c>
      <c r="G466" s="10">
        <v>15</v>
      </c>
    </row>
    <row r="467" spans="1:7" hidden="1" x14ac:dyDescent="0.35">
      <c r="A467">
        <v>10712</v>
      </c>
      <c r="B467">
        <v>614.40299993035194</v>
      </c>
      <c r="C467" t="s">
        <v>1408</v>
      </c>
      <c r="E467" s="9">
        <v>10863</v>
      </c>
      <c r="F467" s="9">
        <v>1</v>
      </c>
      <c r="G467" s="9">
        <v>20</v>
      </c>
    </row>
    <row r="468" spans="1:7" x14ac:dyDescent="0.35">
      <c r="A468">
        <v>10976</v>
      </c>
      <c r="B468">
        <v>912</v>
      </c>
      <c r="C468" t="s">
        <v>1407</v>
      </c>
      <c r="E468" s="10">
        <v>10863</v>
      </c>
      <c r="F468" s="10">
        <v>58</v>
      </c>
      <c r="G468" s="10">
        <v>12</v>
      </c>
    </row>
    <row r="469" spans="1:7" hidden="1" x14ac:dyDescent="0.35">
      <c r="A469">
        <v>10714</v>
      </c>
      <c r="B469">
        <v>330.86250000000001</v>
      </c>
      <c r="C469" t="s">
        <v>1408</v>
      </c>
      <c r="E469" s="9">
        <v>10862</v>
      </c>
      <c r="F469" s="9">
        <v>11</v>
      </c>
      <c r="G469" s="9">
        <v>25</v>
      </c>
    </row>
    <row r="470" spans="1:7" x14ac:dyDescent="0.35">
      <c r="A470">
        <v>10638</v>
      </c>
      <c r="B470">
        <v>906.68333333333339</v>
      </c>
      <c r="C470" t="s">
        <v>1407</v>
      </c>
      <c r="E470" s="10">
        <v>10862</v>
      </c>
      <c r="F470" s="10">
        <v>52</v>
      </c>
      <c r="G470" s="10">
        <v>8</v>
      </c>
    </row>
    <row r="471" spans="1:7" hidden="1" x14ac:dyDescent="0.35">
      <c r="A471">
        <v>10716</v>
      </c>
      <c r="B471">
        <v>235.33333333333334</v>
      </c>
      <c r="C471" t="s">
        <v>1408</v>
      </c>
      <c r="E471" s="9">
        <v>10861</v>
      </c>
      <c r="F471" s="9">
        <v>17</v>
      </c>
      <c r="G471" s="9">
        <v>42</v>
      </c>
    </row>
    <row r="472" spans="1:7" hidden="1" x14ac:dyDescent="0.35">
      <c r="A472">
        <v>10717</v>
      </c>
      <c r="B472">
        <v>404.26666609098515</v>
      </c>
      <c r="C472" t="s">
        <v>1408</v>
      </c>
      <c r="E472" s="10">
        <v>10861</v>
      </c>
      <c r="F472" s="10">
        <v>18</v>
      </c>
      <c r="G472" s="10">
        <v>20</v>
      </c>
    </row>
    <row r="473" spans="1:7" x14ac:dyDescent="0.35">
      <c r="A473">
        <v>10324</v>
      </c>
      <c r="B473">
        <v>905.51153810836092</v>
      </c>
      <c r="C473" t="s">
        <v>1407</v>
      </c>
      <c r="E473" s="9">
        <v>10861</v>
      </c>
      <c r="F473" s="9">
        <v>21</v>
      </c>
      <c r="G473" s="9">
        <v>40</v>
      </c>
    </row>
    <row r="474" spans="1:7" hidden="1" x14ac:dyDescent="0.35">
      <c r="A474">
        <v>10719</v>
      </c>
      <c r="B474">
        <v>211.06312499999999</v>
      </c>
      <c r="C474" t="s">
        <v>1408</v>
      </c>
      <c r="E474" s="10">
        <v>10861</v>
      </c>
      <c r="F474" s="10">
        <v>33</v>
      </c>
      <c r="G474" s="10">
        <v>35</v>
      </c>
    </row>
    <row r="475" spans="1:7" hidden="1" x14ac:dyDescent="0.35">
      <c r="A475">
        <v>10720</v>
      </c>
      <c r="B475">
        <v>275</v>
      </c>
      <c r="C475" t="s">
        <v>1408</v>
      </c>
      <c r="E475" s="9">
        <v>10861</v>
      </c>
      <c r="F475" s="9">
        <v>62</v>
      </c>
      <c r="G475" s="9">
        <v>3</v>
      </c>
    </row>
    <row r="476" spans="1:7" x14ac:dyDescent="0.35">
      <c r="A476">
        <v>10302</v>
      </c>
      <c r="B476">
        <v>902.93333333333328</v>
      </c>
      <c r="C476" t="s">
        <v>1407</v>
      </c>
      <c r="E476" s="10">
        <v>10860</v>
      </c>
      <c r="F476" s="10">
        <v>51</v>
      </c>
      <c r="G476" s="10">
        <v>3</v>
      </c>
    </row>
    <row r="477" spans="1:7" hidden="1" x14ac:dyDescent="0.35">
      <c r="A477">
        <v>10722</v>
      </c>
      <c r="B477">
        <v>392.5</v>
      </c>
      <c r="C477" t="s">
        <v>1408</v>
      </c>
      <c r="E477" s="9">
        <v>10860</v>
      </c>
      <c r="F477" s="9">
        <v>76</v>
      </c>
      <c r="G477" s="9">
        <v>20</v>
      </c>
    </row>
    <row r="478" spans="1:7" hidden="1" x14ac:dyDescent="0.35">
      <c r="A478">
        <v>10723</v>
      </c>
      <c r="B478">
        <v>468.45</v>
      </c>
      <c r="C478" t="s">
        <v>1408</v>
      </c>
      <c r="E478" s="10">
        <v>10859</v>
      </c>
      <c r="F478" s="10">
        <v>24</v>
      </c>
      <c r="G478" s="10">
        <v>40</v>
      </c>
    </row>
    <row r="479" spans="1:7" hidden="1" x14ac:dyDescent="0.35">
      <c r="A479">
        <v>10724</v>
      </c>
      <c r="B479">
        <v>319.25</v>
      </c>
      <c r="C479" t="s">
        <v>1408</v>
      </c>
      <c r="E479" s="9">
        <v>10859</v>
      </c>
      <c r="F479" s="9">
        <v>54</v>
      </c>
      <c r="G479" s="9">
        <v>35</v>
      </c>
    </row>
    <row r="480" spans="1:7" hidden="1" x14ac:dyDescent="0.35">
      <c r="A480">
        <v>10725</v>
      </c>
      <c r="B480">
        <v>95.933333333333337</v>
      </c>
      <c r="C480" t="s">
        <v>1406</v>
      </c>
      <c r="E480" s="10">
        <v>10859</v>
      </c>
      <c r="F480" s="10">
        <v>64</v>
      </c>
      <c r="G480" s="10">
        <v>30</v>
      </c>
    </row>
    <row r="481" spans="1:7" hidden="1" x14ac:dyDescent="0.35">
      <c r="A481">
        <v>10726</v>
      </c>
      <c r="B481">
        <v>327.5</v>
      </c>
      <c r="C481" t="s">
        <v>1408</v>
      </c>
      <c r="E481" s="9">
        <v>10858</v>
      </c>
      <c r="F481" s="9">
        <v>7</v>
      </c>
      <c r="G481" s="9">
        <v>5</v>
      </c>
    </row>
    <row r="482" spans="1:7" hidden="1" x14ac:dyDescent="0.35">
      <c r="A482">
        <v>10727</v>
      </c>
      <c r="B482">
        <v>514.42499919310205</v>
      </c>
      <c r="C482" t="s">
        <v>1408</v>
      </c>
      <c r="E482" s="10">
        <v>10858</v>
      </c>
      <c r="F482" s="10">
        <v>27</v>
      </c>
      <c r="G482" s="10">
        <v>10</v>
      </c>
    </row>
    <row r="483" spans="1:7" hidden="1" x14ac:dyDescent="0.35">
      <c r="A483">
        <v>10728</v>
      </c>
      <c r="B483">
        <v>324.1875</v>
      </c>
      <c r="C483" t="s">
        <v>1408</v>
      </c>
      <c r="E483" s="9">
        <v>10858</v>
      </c>
      <c r="F483" s="9">
        <v>70</v>
      </c>
      <c r="G483" s="9">
        <v>4</v>
      </c>
    </row>
    <row r="484" spans="1:7" hidden="1" x14ac:dyDescent="0.35">
      <c r="A484">
        <v>10729</v>
      </c>
      <c r="B484">
        <v>616.66666666666663</v>
      </c>
      <c r="C484" t="s">
        <v>1408</v>
      </c>
      <c r="E484" s="10">
        <v>10857</v>
      </c>
      <c r="F484" s="10">
        <v>3</v>
      </c>
      <c r="G484" s="10">
        <v>30</v>
      </c>
    </row>
    <row r="485" spans="1:7" hidden="1" x14ac:dyDescent="0.35">
      <c r="A485">
        <v>10730</v>
      </c>
      <c r="B485">
        <v>153.34979142613091</v>
      </c>
      <c r="C485" t="s">
        <v>1406</v>
      </c>
      <c r="E485" s="9">
        <v>10857</v>
      </c>
      <c r="F485" s="9">
        <v>26</v>
      </c>
      <c r="G485" s="9">
        <v>35</v>
      </c>
    </row>
    <row r="486" spans="1:7" x14ac:dyDescent="0.35">
      <c r="A486">
        <v>10618</v>
      </c>
      <c r="B486">
        <v>899.16666666666663</v>
      </c>
      <c r="C486" t="s">
        <v>1407</v>
      </c>
      <c r="E486" s="10">
        <v>10857</v>
      </c>
      <c r="F486" s="10">
        <v>29</v>
      </c>
      <c r="G486" s="10">
        <v>10</v>
      </c>
    </row>
    <row r="487" spans="1:7" hidden="1" x14ac:dyDescent="0.35">
      <c r="A487">
        <v>10732</v>
      </c>
      <c r="B487">
        <v>360</v>
      </c>
      <c r="C487" t="s">
        <v>1408</v>
      </c>
      <c r="E487" s="9">
        <v>10856</v>
      </c>
      <c r="F487" s="9">
        <v>2</v>
      </c>
      <c r="G487" s="9">
        <v>20</v>
      </c>
    </row>
    <row r="488" spans="1:7" hidden="1" x14ac:dyDescent="0.35">
      <c r="A488">
        <v>10733</v>
      </c>
      <c r="B488">
        <v>486.33333333333331</v>
      </c>
      <c r="C488" t="s">
        <v>1408</v>
      </c>
      <c r="E488" s="10">
        <v>10856</v>
      </c>
      <c r="F488" s="10">
        <v>42</v>
      </c>
      <c r="G488" s="10">
        <v>20</v>
      </c>
    </row>
    <row r="489" spans="1:7" hidden="1" x14ac:dyDescent="0.35">
      <c r="A489">
        <v>10734</v>
      </c>
      <c r="B489">
        <v>499.45</v>
      </c>
      <c r="C489" t="s">
        <v>1408</v>
      </c>
      <c r="E489" s="9">
        <v>10855</v>
      </c>
      <c r="F489" s="9">
        <v>16</v>
      </c>
      <c r="G489" s="9">
        <v>50</v>
      </c>
    </row>
    <row r="490" spans="1:7" hidden="1" x14ac:dyDescent="0.35">
      <c r="A490">
        <v>10735</v>
      </c>
      <c r="B490">
        <v>241.37999920070172</v>
      </c>
      <c r="C490" t="s">
        <v>1408</v>
      </c>
      <c r="E490" s="10">
        <v>10855</v>
      </c>
      <c r="F490" s="10">
        <v>31</v>
      </c>
      <c r="G490" s="10">
        <v>14</v>
      </c>
    </row>
    <row r="491" spans="1:7" hidden="1" x14ac:dyDescent="0.35">
      <c r="A491">
        <v>10736</v>
      </c>
      <c r="B491">
        <v>498.5</v>
      </c>
      <c r="C491" t="s">
        <v>1408</v>
      </c>
      <c r="E491" s="9">
        <v>10855</v>
      </c>
      <c r="F491" s="9">
        <v>56</v>
      </c>
      <c r="G491" s="9">
        <v>24</v>
      </c>
    </row>
    <row r="492" spans="1:7" hidden="1" x14ac:dyDescent="0.35">
      <c r="A492">
        <v>10737</v>
      </c>
      <c r="B492">
        <v>69.900000000000006</v>
      </c>
      <c r="C492" t="s">
        <v>1406</v>
      </c>
      <c r="E492" s="10">
        <v>10855</v>
      </c>
      <c r="F492" s="10">
        <v>65</v>
      </c>
      <c r="G492" s="10">
        <v>15</v>
      </c>
    </row>
    <row r="493" spans="1:7" hidden="1" x14ac:dyDescent="0.35">
      <c r="A493">
        <v>10738</v>
      </c>
      <c r="B493">
        <v>52.349999999999987</v>
      </c>
      <c r="C493" t="s">
        <v>1406</v>
      </c>
      <c r="E493" s="9">
        <v>10854</v>
      </c>
      <c r="F493" s="9">
        <v>10</v>
      </c>
      <c r="G493" s="9">
        <v>100</v>
      </c>
    </row>
    <row r="494" spans="1:7" hidden="1" x14ac:dyDescent="0.35">
      <c r="A494">
        <v>10739</v>
      </c>
      <c r="B494">
        <v>120</v>
      </c>
      <c r="C494" t="s">
        <v>1406</v>
      </c>
      <c r="E494" s="10">
        <v>10854</v>
      </c>
      <c r="F494" s="10">
        <v>13</v>
      </c>
      <c r="G494" s="10">
        <v>65</v>
      </c>
    </row>
    <row r="495" spans="1:7" hidden="1" x14ac:dyDescent="0.35">
      <c r="A495">
        <v>10740</v>
      </c>
      <c r="B495">
        <v>283.19999788999553</v>
      </c>
      <c r="C495" t="s">
        <v>1408</v>
      </c>
      <c r="E495" s="9">
        <v>10853</v>
      </c>
      <c r="F495" s="9">
        <v>18</v>
      </c>
      <c r="G495" s="9">
        <v>10</v>
      </c>
    </row>
    <row r="496" spans="1:7" hidden="1" x14ac:dyDescent="0.35">
      <c r="A496">
        <v>10741</v>
      </c>
      <c r="B496">
        <v>182.39999864101409</v>
      </c>
      <c r="C496" t="s">
        <v>1406</v>
      </c>
      <c r="E496" s="10">
        <v>10852</v>
      </c>
      <c r="F496" s="10">
        <v>2</v>
      </c>
      <c r="G496" s="10">
        <v>15</v>
      </c>
    </row>
    <row r="497" spans="1:7" x14ac:dyDescent="0.35">
      <c r="A497">
        <v>10731</v>
      </c>
      <c r="B497">
        <v>897.9874985914679</v>
      </c>
      <c r="C497" t="s">
        <v>1407</v>
      </c>
      <c r="E497" s="9">
        <v>10852</v>
      </c>
      <c r="F497" s="9">
        <v>17</v>
      </c>
      <c r="G497" s="9">
        <v>6</v>
      </c>
    </row>
    <row r="498" spans="1:7" hidden="1" x14ac:dyDescent="0.35">
      <c r="A498">
        <v>10743</v>
      </c>
      <c r="B498">
        <v>303.23999952435491</v>
      </c>
      <c r="C498" t="s">
        <v>1408</v>
      </c>
      <c r="E498" s="10">
        <v>10852</v>
      </c>
      <c r="F498" s="10">
        <v>62</v>
      </c>
      <c r="G498" s="10">
        <v>50</v>
      </c>
    </row>
    <row r="499" spans="1:7" hidden="1" x14ac:dyDescent="0.35">
      <c r="A499">
        <v>10744</v>
      </c>
      <c r="B499">
        <v>588.79999561309808</v>
      </c>
      <c r="C499" t="s">
        <v>1408</v>
      </c>
      <c r="E499" s="9">
        <v>10851</v>
      </c>
      <c r="F499" s="9">
        <v>2</v>
      </c>
      <c r="G499" s="9">
        <v>5</v>
      </c>
    </row>
    <row r="500" spans="1:7" x14ac:dyDescent="0.35">
      <c r="A500">
        <v>11012</v>
      </c>
      <c r="B500">
        <v>894.67833192999171</v>
      </c>
      <c r="C500" t="s">
        <v>1407</v>
      </c>
      <c r="E500" s="10">
        <v>10851</v>
      </c>
      <c r="F500" s="10">
        <v>25</v>
      </c>
      <c r="G500" s="10">
        <v>10</v>
      </c>
    </row>
    <row r="501" spans="1:7" hidden="1" x14ac:dyDescent="0.35">
      <c r="A501">
        <v>10746</v>
      </c>
      <c r="B501">
        <v>577.92499999999995</v>
      </c>
      <c r="C501" t="s">
        <v>1408</v>
      </c>
      <c r="E501" s="9">
        <v>10851</v>
      </c>
      <c r="F501" s="9">
        <v>57</v>
      </c>
      <c r="G501" s="9">
        <v>10</v>
      </c>
    </row>
    <row r="502" spans="1:7" hidden="1" x14ac:dyDescent="0.35">
      <c r="A502">
        <v>10747</v>
      </c>
      <c r="B502">
        <v>478.21249999999998</v>
      </c>
      <c r="C502" t="s">
        <v>1408</v>
      </c>
      <c r="E502" s="10">
        <v>10851</v>
      </c>
      <c r="F502" s="10">
        <v>59</v>
      </c>
      <c r="G502" s="10">
        <v>42</v>
      </c>
    </row>
    <row r="503" spans="1:7" x14ac:dyDescent="0.35">
      <c r="A503">
        <v>10994</v>
      </c>
      <c r="B503">
        <v>893.47499859854577</v>
      </c>
      <c r="C503" t="s">
        <v>1407</v>
      </c>
      <c r="E503" s="9">
        <v>10850</v>
      </c>
      <c r="F503" s="9">
        <v>25</v>
      </c>
      <c r="G503" s="9">
        <v>20</v>
      </c>
    </row>
    <row r="504" spans="1:7" hidden="1" x14ac:dyDescent="0.35">
      <c r="A504">
        <v>10749</v>
      </c>
      <c r="B504">
        <v>360</v>
      </c>
      <c r="C504" t="s">
        <v>1408</v>
      </c>
      <c r="E504" s="10">
        <v>10850</v>
      </c>
      <c r="F504" s="10">
        <v>33</v>
      </c>
      <c r="G504" s="10">
        <v>4</v>
      </c>
    </row>
    <row r="505" spans="1:7" hidden="1" x14ac:dyDescent="0.35">
      <c r="A505">
        <v>10750</v>
      </c>
      <c r="B505">
        <v>450.65936867967235</v>
      </c>
      <c r="C505" t="s">
        <v>1408</v>
      </c>
      <c r="E505" s="9">
        <v>10850</v>
      </c>
      <c r="F505" s="9">
        <v>70</v>
      </c>
      <c r="G505" s="9">
        <v>30</v>
      </c>
    </row>
    <row r="506" spans="1:7" hidden="1" x14ac:dyDescent="0.35">
      <c r="A506">
        <v>10751</v>
      </c>
      <c r="B506">
        <v>392.12639953077439</v>
      </c>
      <c r="C506" t="s">
        <v>1408</v>
      </c>
      <c r="E506" s="10">
        <v>10849</v>
      </c>
      <c r="F506" s="10">
        <v>3</v>
      </c>
      <c r="G506" s="10">
        <v>49</v>
      </c>
    </row>
    <row r="507" spans="1:7" hidden="1" x14ac:dyDescent="0.35">
      <c r="A507">
        <v>10752</v>
      </c>
      <c r="B507">
        <v>126</v>
      </c>
      <c r="C507" t="s">
        <v>1406</v>
      </c>
      <c r="E507" s="9">
        <v>10849</v>
      </c>
      <c r="F507" s="9">
        <v>26</v>
      </c>
      <c r="G507" s="9">
        <v>18</v>
      </c>
    </row>
    <row r="508" spans="1:7" hidden="1" x14ac:dyDescent="0.35">
      <c r="A508">
        <v>10753</v>
      </c>
      <c r="B508">
        <v>44</v>
      </c>
      <c r="C508" t="s">
        <v>1406</v>
      </c>
      <c r="E508" s="10">
        <v>10848</v>
      </c>
      <c r="F508" s="10">
        <v>5</v>
      </c>
      <c r="G508" s="10">
        <v>30</v>
      </c>
    </row>
    <row r="509" spans="1:7" hidden="1" x14ac:dyDescent="0.35">
      <c r="A509">
        <v>10754</v>
      </c>
      <c r="B509">
        <v>55.2</v>
      </c>
      <c r="C509" t="s">
        <v>1406</v>
      </c>
      <c r="E509" s="9">
        <v>10848</v>
      </c>
      <c r="F509" s="9">
        <v>9</v>
      </c>
      <c r="G509" s="9">
        <v>3</v>
      </c>
    </row>
    <row r="510" spans="1:7" hidden="1" x14ac:dyDescent="0.35">
      <c r="A510">
        <v>10755</v>
      </c>
      <c r="B510">
        <v>365.34375</v>
      </c>
      <c r="C510" t="s">
        <v>1408</v>
      </c>
      <c r="E510" s="10">
        <v>10847</v>
      </c>
      <c r="F510" s="10">
        <v>1</v>
      </c>
      <c r="G510" s="10">
        <v>80</v>
      </c>
    </row>
    <row r="511" spans="1:7" hidden="1" x14ac:dyDescent="0.35">
      <c r="A511">
        <v>10756</v>
      </c>
      <c r="B511">
        <v>397.99999703466887</v>
      </c>
      <c r="C511" t="s">
        <v>1408</v>
      </c>
      <c r="E511" s="9">
        <v>10847</v>
      </c>
      <c r="F511" s="9">
        <v>19</v>
      </c>
      <c r="G511" s="9">
        <v>12</v>
      </c>
    </row>
    <row r="512" spans="1:7" x14ac:dyDescent="0.35">
      <c r="A512">
        <v>10637</v>
      </c>
      <c r="B512">
        <v>878.11354039910577</v>
      </c>
      <c r="C512" t="s">
        <v>1407</v>
      </c>
      <c r="E512" s="10">
        <v>10847</v>
      </c>
      <c r="F512" s="10">
        <v>37</v>
      </c>
      <c r="G512" s="10">
        <v>60</v>
      </c>
    </row>
    <row r="513" spans="1:7" hidden="1" x14ac:dyDescent="0.35">
      <c r="A513">
        <v>10758</v>
      </c>
      <c r="B513">
        <v>548.19999999999993</v>
      </c>
      <c r="C513" t="s">
        <v>1408</v>
      </c>
      <c r="E513" s="9">
        <v>10847</v>
      </c>
      <c r="F513" s="9">
        <v>45</v>
      </c>
      <c r="G513" s="9">
        <v>36</v>
      </c>
    </row>
    <row r="514" spans="1:7" hidden="1" x14ac:dyDescent="0.35">
      <c r="A514">
        <v>10759</v>
      </c>
      <c r="B514">
        <v>320</v>
      </c>
      <c r="C514" t="s">
        <v>1408</v>
      </c>
      <c r="E514" s="10">
        <v>10847</v>
      </c>
      <c r="F514" s="10">
        <v>60</v>
      </c>
      <c r="G514" s="10">
        <v>45</v>
      </c>
    </row>
    <row r="515" spans="1:7" x14ac:dyDescent="0.35">
      <c r="A515">
        <v>10692</v>
      </c>
      <c r="B515">
        <v>878</v>
      </c>
      <c r="C515" t="s">
        <v>1407</v>
      </c>
      <c r="E515" s="9">
        <v>10847</v>
      </c>
      <c r="F515" s="9">
        <v>71</v>
      </c>
      <c r="G515" s="9">
        <v>55</v>
      </c>
    </row>
    <row r="516" spans="1:7" hidden="1" x14ac:dyDescent="0.35">
      <c r="A516">
        <v>10761</v>
      </c>
      <c r="B516">
        <v>207.5625</v>
      </c>
      <c r="C516" t="s">
        <v>1408</v>
      </c>
      <c r="E516" s="10">
        <v>10846</v>
      </c>
      <c r="F516" s="10">
        <v>4</v>
      </c>
      <c r="G516" s="10">
        <v>21</v>
      </c>
    </row>
    <row r="517" spans="1:7" x14ac:dyDescent="0.35">
      <c r="A517">
        <v>11007</v>
      </c>
      <c r="B517">
        <v>877.9666666666667</v>
      </c>
      <c r="C517" t="s">
        <v>1407</v>
      </c>
      <c r="E517" s="9">
        <v>10846</v>
      </c>
      <c r="F517" s="9">
        <v>70</v>
      </c>
      <c r="G517" s="9">
        <v>30</v>
      </c>
    </row>
    <row r="518" spans="1:7" hidden="1" x14ac:dyDescent="0.35">
      <c r="A518">
        <v>10763</v>
      </c>
      <c r="B518">
        <v>205.33333333333334</v>
      </c>
      <c r="C518" t="s">
        <v>1406</v>
      </c>
      <c r="E518" s="10">
        <v>10846</v>
      </c>
      <c r="F518" s="10">
        <v>74</v>
      </c>
      <c r="G518" s="10">
        <v>20</v>
      </c>
    </row>
    <row r="519" spans="1:7" x14ac:dyDescent="0.35">
      <c r="A519">
        <v>10721</v>
      </c>
      <c r="B519">
        <v>877.68124862331899</v>
      </c>
      <c r="C519" t="s">
        <v>1407</v>
      </c>
      <c r="E519" s="9">
        <v>10845</v>
      </c>
      <c r="F519" s="9">
        <v>23</v>
      </c>
      <c r="G519" s="9">
        <v>70</v>
      </c>
    </row>
    <row r="520" spans="1:7" x14ac:dyDescent="0.35">
      <c r="A520">
        <v>10760</v>
      </c>
      <c r="B520">
        <v>875.58333333333337</v>
      </c>
      <c r="C520" t="s">
        <v>1407</v>
      </c>
      <c r="E520" s="10">
        <v>10845</v>
      </c>
      <c r="F520" s="10">
        <v>35</v>
      </c>
      <c r="G520" s="10">
        <v>25</v>
      </c>
    </row>
    <row r="521" spans="1:7" x14ac:dyDescent="0.35">
      <c r="A521">
        <v>10894</v>
      </c>
      <c r="B521">
        <v>871.81499863252031</v>
      </c>
      <c r="C521" t="s">
        <v>1407</v>
      </c>
      <c r="E521" s="9">
        <v>10845</v>
      </c>
      <c r="F521" s="9">
        <v>42</v>
      </c>
      <c r="G521" s="9">
        <v>42</v>
      </c>
    </row>
    <row r="522" spans="1:7" hidden="1" x14ac:dyDescent="0.35">
      <c r="A522">
        <v>10767</v>
      </c>
      <c r="B522">
        <v>28</v>
      </c>
      <c r="C522" t="s">
        <v>1406</v>
      </c>
      <c r="E522" s="10">
        <v>10845</v>
      </c>
      <c r="F522" s="10">
        <v>58</v>
      </c>
      <c r="G522" s="10">
        <v>60</v>
      </c>
    </row>
    <row r="523" spans="1:7" hidden="1" x14ac:dyDescent="0.35">
      <c r="A523">
        <v>10768</v>
      </c>
      <c r="B523">
        <v>369.25</v>
      </c>
      <c r="C523" t="s">
        <v>1408</v>
      </c>
      <c r="E523" s="9">
        <v>10845</v>
      </c>
      <c r="F523" s="9">
        <v>64</v>
      </c>
      <c r="G523" s="9">
        <v>48</v>
      </c>
    </row>
    <row r="524" spans="1:7" hidden="1" x14ac:dyDescent="0.35">
      <c r="A524">
        <v>10769</v>
      </c>
      <c r="B524">
        <v>416.38406236038543</v>
      </c>
      <c r="C524" t="s">
        <v>1408</v>
      </c>
      <c r="E524" s="10">
        <v>10844</v>
      </c>
      <c r="F524" s="10">
        <v>22</v>
      </c>
      <c r="G524" s="10">
        <v>35</v>
      </c>
    </row>
    <row r="525" spans="1:7" hidden="1" x14ac:dyDescent="0.35">
      <c r="A525">
        <v>10770</v>
      </c>
      <c r="B525">
        <v>177.1875</v>
      </c>
      <c r="C525" t="s">
        <v>1406</v>
      </c>
      <c r="E525" s="9">
        <v>10843</v>
      </c>
      <c r="F525" s="9">
        <v>51</v>
      </c>
      <c r="G525" s="9">
        <v>4</v>
      </c>
    </row>
    <row r="526" spans="1:7" hidden="1" x14ac:dyDescent="0.35">
      <c r="A526">
        <v>10771</v>
      </c>
      <c r="B526">
        <v>344</v>
      </c>
      <c r="C526" t="s">
        <v>1408</v>
      </c>
      <c r="E526" s="10">
        <v>10842</v>
      </c>
      <c r="F526" s="10">
        <v>11</v>
      </c>
      <c r="G526" s="10">
        <v>15</v>
      </c>
    </row>
    <row r="527" spans="1:7" x14ac:dyDescent="0.35">
      <c r="A527">
        <v>10791</v>
      </c>
      <c r="B527">
        <v>869.13457363672501</v>
      </c>
      <c r="C527" t="s">
        <v>1407</v>
      </c>
      <c r="E527" s="9">
        <v>10842</v>
      </c>
      <c r="F527" s="9">
        <v>43</v>
      </c>
      <c r="G527" s="9">
        <v>5</v>
      </c>
    </row>
    <row r="528" spans="1:7" hidden="1" x14ac:dyDescent="0.35">
      <c r="A528">
        <v>10773</v>
      </c>
      <c r="B528">
        <v>627.23999852299687</v>
      </c>
      <c r="C528" t="s">
        <v>1408</v>
      </c>
      <c r="E528" s="10">
        <v>10842</v>
      </c>
      <c r="F528" s="10">
        <v>68</v>
      </c>
      <c r="G528" s="10">
        <v>20</v>
      </c>
    </row>
    <row r="529" spans="1:7" hidden="1" x14ac:dyDescent="0.35">
      <c r="A529">
        <v>10774</v>
      </c>
      <c r="B529">
        <v>432.03125</v>
      </c>
      <c r="C529" t="s">
        <v>1408</v>
      </c>
      <c r="E529" s="9">
        <v>10842</v>
      </c>
      <c r="F529" s="9">
        <v>70</v>
      </c>
      <c r="G529" s="9">
        <v>12</v>
      </c>
    </row>
    <row r="530" spans="1:7" hidden="1" x14ac:dyDescent="0.35">
      <c r="A530">
        <v>10775</v>
      </c>
      <c r="B530">
        <v>114</v>
      </c>
      <c r="C530" t="s">
        <v>1406</v>
      </c>
      <c r="E530" s="10">
        <v>10841</v>
      </c>
      <c r="F530" s="10">
        <v>10</v>
      </c>
      <c r="G530" s="10">
        <v>16</v>
      </c>
    </row>
    <row r="531" spans="1:7" x14ac:dyDescent="0.35">
      <c r="A531">
        <v>10451</v>
      </c>
      <c r="B531">
        <v>866.17349713177964</v>
      </c>
      <c r="C531" t="s">
        <v>1407</v>
      </c>
      <c r="E531" s="9">
        <v>10841</v>
      </c>
      <c r="F531" s="9">
        <v>56</v>
      </c>
      <c r="G531" s="9">
        <v>30</v>
      </c>
    </row>
    <row r="532" spans="1:7" hidden="1" x14ac:dyDescent="0.35">
      <c r="A532">
        <v>10777</v>
      </c>
      <c r="B532">
        <v>179.19999866485597</v>
      </c>
      <c r="C532" t="s">
        <v>1406</v>
      </c>
      <c r="E532" s="10">
        <v>10841</v>
      </c>
      <c r="F532" s="10">
        <v>59</v>
      </c>
      <c r="G532" s="10">
        <v>50</v>
      </c>
    </row>
    <row r="533" spans="1:7" hidden="1" x14ac:dyDescent="0.35">
      <c r="A533">
        <v>10778</v>
      </c>
      <c r="B533">
        <v>96.5</v>
      </c>
      <c r="C533" t="s">
        <v>1406</v>
      </c>
      <c r="E533" s="9">
        <v>10841</v>
      </c>
      <c r="F533" s="9">
        <v>77</v>
      </c>
      <c r="G533" s="9">
        <v>15</v>
      </c>
    </row>
    <row r="534" spans="1:7" x14ac:dyDescent="0.35">
      <c r="A534">
        <v>10718</v>
      </c>
      <c r="B534">
        <v>865.75</v>
      </c>
      <c r="C534" t="s">
        <v>1407</v>
      </c>
      <c r="E534" s="10">
        <v>10840</v>
      </c>
      <c r="F534" s="10">
        <v>25</v>
      </c>
      <c r="G534" s="10">
        <v>6</v>
      </c>
    </row>
    <row r="535" spans="1:7" hidden="1" x14ac:dyDescent="0.35">
      <c r="A535">
        <v>10780</v>
      </c>
      <c r="B535">
        <v>360</v>
      </c>
      <c r="C535" t="s">
        <v>1408</v>
      </c>
      <c r="E535" s="9">
        <v>10840</v>
      </c>
      <c r="F535" s="9">
        <v>39</v>
      </c>
      <c r="G535" s="9">
        <v>10</v>
      </c>
    </row>
    <row r="536" spans="1:7" hidden="1" x14ac:dyDescent="0.35">
      <c r="A536">
        <v>10781</v>
      </c>
      <c r="B536">
        <v>283.56799875648818</v>
      </c>
      <c r="C536" t="s">
        <v>1408</v>
      </c>
      <c r="E536" s="10">
        <v>10839</v>
      </c>
      <c r="F536" s="10">
        <v>58</v>
      </c>
      <c r="G536" s="10">
        <v>30</v>
      </c>
    </row>
    <row r="537" spans="1:7" hidden="1" x14ac:dyDescent="0.35">
      <c r="A537">
        <v>10782</v>
      </c>
      <c r="B537">
        <v>12.5</v>
      </c>
      <c r="C537" t="s">
        <v>1406</v>
      </c>
      <c r="E537" s="9">
        <v>10839</v>
      </c>
      <c r="F537" s="9">
        <v>72</v>
      </c>
      <c r="G537" s="9">
        <v>15</v>
      </c>
    </row>
    <row r="538" spans="1:7" x14ac:dyDescent="0.35">
      <c r="A538">
        <v>10941</v>
      </c>
      <c r="B538">
        <v>860.953125</v>
      </c>
      <c r="C538" t="s">
        <v>1407</v>
      </c>
      <c r="E538" s="10">
        <v>10838</v>
      </c>
      <c r="F538" s="10">
        <v>1</v>
      </c>
      <c r="G538" s="10">
        <v>4</v>
      </c>
    </row>
    <row r="539" spans="1:7" hidden="1" x14ac:dyDescent="0.35">
      <c r="A539">
        <v>10784</v>
      </c>
      <c r="B539">
        <v>450.09999635219577</v>
      </c>
      <c r="C539" t="s">
        <v>1408</v>
      </c>
      <c r="E539" s="9">
        <v>10838</v>
      </c>
      <c r="F539" s="9">
        <v>18</v>
      </c>
      <c r="G539" s="9">
        <v>25</v>
      </c>
    </row>
    <row r="540" spans="1:7" hidden="1" x14ac:dyDescent="0.35">
      <c r="A540">
        <v>10785</v>
      </c>
      <c r="B540">
        <v>193.75</v>
      </c>
      <c r="C540" t="s">
        <v>1406</v>
      </c>
      <c r="E540" s="10">
        <v>10838</v>
      </c>
      <c r="F540" s="10">
        <v>36</v>
      </c>
      <c r="G540" s="10">
        <v>50</v>
      </c>
    </row>
    <row r="541" spans="1:7" hidden="1" x14ac:dyDescent="0.35">
      <c r="A541">
        <v>10786</v>
      </c>
      <c r="B541">
        <v>408.28799695801735</v>
      </c>
      <c r="C541" t="s">
        <v>1408</v>
      </c>
      <c r="E541" s="9">
        <v>10837</v>
      </c>
      <c r="F541" s="9">
        <v>13</v>
      </c>
      <c r="G541" s="9">
        <v>6</v>
      </c>
    </row>
    <row r="542" spans="1:7" x14ac:dyDescent="0.35">
      <c r="A542">
        <v>11053</v>
      </c>
      <c r="B542">
        <v>857.33332853515947</v>
      </c>
      <c r="C542" t="s">
        <v>1407</v>
      </c>
      <c r="E542" s="10">
        <v>10837</v>
      </c>
      <c r="F542" s="10">
        <v>40</v>
      </c>
      <c r="G542" s="10">
        <v>25</v>
      </c>
    </row>
    <row r="543" spans="1:7" hidden="1" x14ac:dyDescent="0.35">
      <c r="A543">
        <v>10788</v>
      </c>
      <c r="B543">
        <v>347.46249945499</v>
      </c>
      <c r="C543" t="s">
        <v>1408</v>
      </c>
      <c r="E543" s="9">
        <v>10837</v>
      </c>
      <c r="F543" s="9">
        <v>47</v>
      </c>
      <c r="G543" s="9">
        <v>40</v>
      </c>
    </row>
    <row r="544" spans="1:7" x14ac:dyDescent="0.35">
      <c r="A544">
        <v>10433</v>
      </c>
      <c r="B544">
        <v>851.19999999999993</v>
      </c>
      <c r="C544" t="s">
        <v>1407</v>
      </c>
      <c r="E544" s="10">
        <v>10837</v>
      </c>
      <c r="F544" s="10">
        <v>76</v>
      </c>
      <c r="G544" s="10">
        <v>21</v>
      </c>
    </row>
    <row r="545" spans="1:7" hidden="1" x14ac:dyDescent="0.35">
      <c r="A545">
        <v>10790</v>
      </c>
      <c r="B545">
        <v>307.06249569356441</v>
      </c>
      <c r="C545" t="s">
        <v>1408</v>
      </c>
      <c r="E545" s="9">
        <v>10836</v>
      </c>
      <c r="F545" s="9">
        <v>22</v>
      </c>
      <c r="G545" s="9">
        <v>52</v>
      </c>
    </row>
    <row r="546" spans="1:7" x14ac:dyDescent="0.35">
      <c r="A546">
        <v>10703</v>
      </c>
      <c r="B546">
        <v>848.33333333333337</v>
      </c>
      <c r="C546" t="s">
        <v>1407</v>
      </c>
      <c r="E546" s="10">
        <v>10836</v>
      </c>
      <c r="F546" s="10">
        <v>35</v>
      </c>
      <c r="G546" s="10">
        <v>6</v>
      </c>
    </row>
    <row r="547" spans="1:7" hidden="1" x14ac:dyDescent="0.35">
      <c r="A547">
        <v>10792</v>
      </c>
      <c r="B547">
        <v>133.28333333333333</v>
      </c>
      <c r="C547" t="s">
        <v>1406</v>
      </c>
      <c r="E547" s="9">
        <v>10836</v>
      </c>
      <c r="F547" s="9">
        <v>57</v>
      </c>
      <c r="G547" s="9">
        <v>24</v>
      </c>
    </row>
    <row r="548" spans="1:7" hidden="1" x14ac:dyDescent="0.35">
      <c r="A548">
        <v>10793</v>
      </c>
      <c r="B548">
        <v>95.55</v>
      </c>
      <c r="C548" t="s">
        <v>1406</v>
      </c>
      <c r="E548" s="10">
        <v>10836</v>
      </c>
      <c r="F548" s="10">
        <v>60</v>
      </c>
      <c r="G548" s="10">
        <v>60</v>
      </c>
    </row>
    <row r="549" spans="1:7" hidden="1" x14ac:dyDescent="0.35">
      <c r="A549">
        <v>10794</v>
      </c>
      <c r="B549">
        <v>125.9039990619421</v>
      </c>
      <c r="C549" t="s">
        <v>1406</v>
      </c>
      <c r="E549" s="9">
        <v>10836</v>
      </c>
      <c r="F549" s="9">
        <v>64</v>
      </c>
      <c r="G549" s="9">
        <v>30</v>
      </c>
    </row>
    <row r="550" spans="1:7" x14ac:dyDescent="0.35">
      <c r="A550">
        <v>10965</v>
      </c>
      <c r="B550">
        <v>848</v>
      </c>
      <c r="C550" t="s">
        <v>1407</v>
      </c>
      <c r="E550" s="10">
        <v>10835</v>
      </c>
      <c r="F550" s="10">
        <v>59</v>
      </c>
      <c r="G550" s="10">
        <v>15</v>
      </c>
    </row>
    <row r="551" spans="1:7" hidden="1" x14ac:dyDescent="0.35">
      <c r="A551">
        <v>10796</v>
      </c>
      <c r="B551">
        <v>477.99779680092331</v>
      </c>
      <c r="C551" t="s">
        <v>1408</v>
      </c>
      <c r="E551" s="9">
        <v>10835</v>
      </c>
      <c r="F551" s="9">
        <v>77</v>
      </c>
      <c r="G551" s="9">
        <v>2</v>
      </c>
    </row>
    <row r="552" spans="1:7" hidden="1" x14ac:dyDescent="0.35">
      <c r="A552">
        <v>10797</v>
      </c>
      <c r="B552">
        <v>420</v>
      </c>
      <c r="C552" t="s">
        <v>1408</v>
      </c>
      <c r="E552" s="10">
        <v>10834</v>
      </c>
      <c r="F552" s="10">
        <v>29</v>
      </c>
      <c r="G552" s="10">
        <v>8</v>
      </c>
    </row>
    <row r="553" spans="1:7" hidden="1" x14ac:dyDescent="0.35">
      <c r="A553">
        <v>10798</v>
      </c>
      <c r="B553">
        <v>223.3</v>
      </c>
      <c r="C553" t="s">
        <v>1408</v>
      </c>
      <c r="E553" s="9">
        <v>10834</v>
      </c>
      <c r="F553" s="9">
        <v>30</v>
      </c>
      <c r="G553" s="9">
        <v>20</v>
      </c>
    </row>
    <row r="554" spans="1:7" hidden="1" x14ac:dyDescent="0.35">
      <c r="A554">
        <v>10799</v>
      </c>
      <c r="B554">
        <v>508.90833262403811</v>
      </c>
      <c r="C554" t="s">
        <v>1408</v>
      </c>
      <c r="E554" s="10">
        <v>10833</v>
      </c>
      <c r="F554" s="10">
        <v>7</v>
      </c>
      <c r="G554" s="10">
        <v>20</v>
      </c>
    </row>
    <row r="555" spans="1:7" hidden="1" x14ac:dyDescent="0.35">
      <c r="A555">
        <v>10800</v>
      </c>
      <c r="B555">
        <v>440.68049854074417</v>
      </c>
      <c r="C555" t="s">
        <v>1408</v>
      </c>
      <c r="E555" s="9">
        <v>10833</v>
      </c>
      <c r="F555" s="9">
        <v>31</v>
      </c>
      <c r="G555" s="9">
        <v>9</v>
      </c>
    </row>
    <row r="556" spans="1:7" x14ac:dyDescent="0.35">
      <c r="A556">
        <v>10547</v>
      </c>
      <c r="B556">
        <v>847.4399961090088</v>
      </c>
      <c r="C556" t="s">
        <v>1407</v>
      </c>
      <c r="E556" s="10">
        <v>10833</v>
      </c>
      <c r="F556" s="10">
        <v>53</v>
      </c>
      <c r="G556" s="10">
        <v>9</v>
      </c>
    </row>
    <row r="557" spans="1:7" hidden="1" x14ac:dyDescent="0.35">
      <c r="A557">
        <v>10802</v>
      </c>
      <c r="B557">
        <v>551.77734375</v>
      </c>
      <c r="C557" t="s">
        <v>1408</v>
      </c>
      <c r="E557" s="9">
        <v>10832</v>
      </c>
      <c r="F557" s="9">
        <v>13</v>
      </c>
      <c r="G557" s="9">
        <v>3</v>
      </c>
    </row>
    <row r="558" spans="1:7" hidden="1" x14ac:dyDescent="0.35">
      <c r="A558">
        <v>10803</v>
      </c>
      <c r="B558">
        <v>377.78649940742554</v>
      </c>
      <c r="C558" t="s">
        <v>1408</v>
      </c>
      <c r="E558" s="10">
        <v>10832</v>
      </c>
      <c r="F558" s="10">
        <v>25</v>
      </c>
      <c r="G558" s="10">
        <v>10</v>
      </c>
    </row>
    <row r="559" spans="1:7" x14ac:dyDescent="0.35">
      <c r="A559">
        <v>11036</v>
      </c>
      <c r="B559">
        <v>846</v>
      </c>
      <c r="C559" t="s">
        <v>1407</v>
      </c>
      <c r="E559" s="9">
        <v>10832</v>
      </c>
      <c r="F559" s="9">
        <v>44</v>
      </c>
      <c r="G559" s="9">
        <v>16</v>
      </c>
    </row>
    <row r="560" spans="1:7" x14ac:dyDescent="0.35">
      <c r="A560">
        <v>11041</v>
      </c>
      <c r="B560">
        <v>840.89999864101412</v>
      </c>
      <c r="C560" t="s">
        <v>1407</v>
      </c>
      <c r="E560" s="10">
        <v>10832</v>
      </c>
      <c r="F560" s="10">
        <v>64</v>
      </c>
      <c r="G560" s="10">
        <v>3</v>
      </c>
    </row>
    <row r="561" spans="1:7" hidden="1" x14ac:dyDescent="0.35">
      <c r="A561">
        <v>10806</v>
      </c>
      <c r="B561">
        <v>113.40833333333335</v>
      </c>
      <c r="C561" t="s">
        <v>1406</v>
      </c>
      <c r="E561" s="9">
        <v>10831</v>
      </c>
      <c r="F561" s="9">
        <v>19</v>
      </c>
      <c r="G561" s="9">
        <v>2</v>
      </c>
    </row>
    <row r="562" spans="1:7" hidden="1" x14ac:dyDescent="0.35">
      <c r="A562">
        <v>10807</v>
      </c>
      <c r="B562">
        <v>18.399999999999999</v>
      </c>
      <c r="C562" t="s">
        <v>1406</v>
      </c>
      <c r="E562" s="10">
        <v>10831</v>
      </c>
      <c r="F562" s="10">
        <v>35</v>
      </c>
      <c r="G562" s="10">
        <v>8</v>
      </c>
    </row>
    <row r="563" spans="1:7" hidden="1" x14ac:dyDescent="0.35">
      <c r="A563">
        <v>10808</v>
      </c>
      <c r="B563">
        <v>599.67499158978467</v>
      </c>
      <c r="C563" t="s">
        <v>1408</v>
      </c>
      <c r="E563" s="9">
        <v>10831</v>
      </c>
      <c r="F563" s="9">
        <v>38</v>
      </c>
      <c r="G563" s="9">
        <v>8</v>
      </c>
    </row>
    <row r="564" spans="1:7" hidden="1" x14ac:dyDescent="0.35">
      <c r="A564">
        <v>10809</v>
      </c>
      <c r="B564">
        <v>140</v>
      </c>
      <c r="C564" t="s">
        <v>1406</v>
      </c>
      <c r="E564" s="10">
        <v>10831</v>
      </c>
      <c r="F564" s="10">
        <v>43</v>
      </c>
      <c r="G564" s="10">
        <v>9</v>
      </c>
    </row>
    <row r="565" spans="1:7" hidden="1" x14ac:dyDescent="0.35">
      <c r="A565">
        <v>10810</v>
      </c>
      <c r="B565">
        <v>62.333333333333336</v>
      </c>
      <c r="C565" t="s">
        <v>1406</v>
      </c>
      <c r="E565" s="9">
        <v>10830</v>
      </c>
      <c r="F565" s="9">
        <v>6</v>
      </c>
      <c r="G565" s="9">
        <v>6</v>
      </c>
    </row>
    <row r="566" spans="1:7" hidden="1" x14ac:dyDescent="0.35">
      <c r="A566">
        <v>10811</v>
      </c>
      <c r="B566">
        <v>284</v>
      </c>
      <c r="C566" t="s">
        <v>1408</v>
      </c>
      <c r="E566" s="10">
        <v>10830</v>
      </c>
      <c r="F566" s="10">
        <v>39</v>
      </c>
      <c r="G566" s="10">
        <v>28</v>
      </c>
    </row>
    <row r="567" spans="1:7" hidden="1" x14ac:dyDescent="0.35">
      <c r="A567">
        <v>10812</v>
      </c>
      <c r="B567">
        <v>516.50666524330757</v>
      </c>
      <c r="C567" t="s">
        <v>1408</v>
      </c>
      <c r="E567" s="9">
        <v>10830</v>
      </c>
      <c r="F567" s="9">
        <v>60</v>
      </c>
      <c r="G567" s="9">
        <v>30</v>
      </c>
    </row>
    <row r="568" spans="1:7" hidden="1" x14ac:dyDescent="0.35">
      <c r="A568">
        <v>10813</v>
      </c>
      <c r="B568">
        <v>282.95999945640563</v>
      </c>
      <c r="C568" t="s">
        <v>1408</v>
      </c>
      <c r="E568" s="10">
        <v>10830</v>
      </c>
      <c r="F568" s="10">
        <v>68</v>
      </c>
      <c r="G568" s="10">
        <v>24</v>
      </c>
    </row>
    <row r="569" spans="1:7" hidden="1" x14ac:dyDescent="0.35">
      <c r="A569">
        <v>10814</v>
      </c>
      <c r="B569">
        <v>387.28312024518851</v>
      </c>
      <c r="C569" t="s">
        <v>1408</v>
      </c>
      <c r="E569" s="9">
        <v>10829</v>
      </c>
      <c r="F569" s="9">
        <v>2</v>
      </c>
      <c r="G569" s="9">
        <v>10</v>
      </c>
    </row>
    <row r="570" spans="1:7" hidden="1" x14ac:dyDescent="0.35">
      <c r="A570">
        <v>10815</v>
      </c>
      <c r="B570">
        <v>40</v>
      </c>
      <c r="C570" t="s">
        <v>1406</v>
      </c>
      <c r="E570" s="10">
        <v>10829</v>
      </c>
      <c r="F570" s="10">
        <v>8</v>
      </c>
      <c r="G570" s="10">
        <v>20</v>
      </c>
    </row>
    <row r="571" spans="1:7" x14ac:dyDescent="0.35">
      <c r="A571">
        <v>10556</v>
      </c>
      <c r="B571">
        <v>835.19999999999993</v>
      </c>
      <c r="C571" t="s">
        <v>1407</v>
      </c>
      <c r="E571" s="9">
        <v>10829</v>
      </c>
      <c r="F571" s="9">
        <v>13</v>
      </c>
      <c r="G571" s="9">
        <v>10</v>
      </c>
    </row>
    <row r="572" spans="1:7" x14ac:dyDescent="0.35">
      <c r="A572">
        <v>10701</v>
      </c>
      <c r="B572">
        <v>811.6083219508331</v>
      </c>
      <c r="C572" t="s">
        <v>1407</v>
      </c>
      <c r="E572" s="10">
        <v>10829</v>
      </c>
      <c r="F572" s="10">
        <v>60</v>
      </c>
      <c r="G572" s="10">
        <v>21</v>
      </c>
    </row>
    <row r="573" spans="1:7" hidden="1" x14ac:dyDescent="0.35">
      <c r="A573">
        <v>10818</v>
      </c>
      <c r="B573">
        <v>416.5</v>
      </c>
      <c r="C573" t="s">
        <v>1408</v>
      </c>
      <c r="E573" s="9">
        <v>10828</v>
      </c>
      <c r="F573" s="9">
        <v>20</v>
      </c>
      <c r="G573" s="9">
        <v>5</v>
      </c>
    </row>
    <row r="574" spans="1:7" hidden="1" x14ac:dyDescent="0.35">
      <c r="A574">
        <v>10819</v>
      </c>
      <c r="B574">
        <v>238.5</v>
      </c>
      <c r="C574" t="s">
        <v>1408</v>
      </c>
      <c r="E574" s="10">
        <v>10828</v>
      </c>
      <c r="F574" s="10">
        <v>38</v>
      </c>
      <c r="G574" s="10">
        <v>2</v>
      </c>
    </row>
    <row r="575" spans="1:7" x14ac:dyDescent="0.35">
      <c r="A575">
        <v>10979</v>
      </c>
      <c r="B575">
        <v>802.25</v>
      </c>
      <c r="C575" t="s">
        <v>1407</v>
      </c>
      <c r="E575" s="9">
        <v>10827</v>
      </c>
      <c r="F575" s="9">
        <v>10</v>
      </c>
      <c r="G575" s="9">
        <v>15</v>
      </c>
    </row>
    <row r="576" spans="1:7" hidden="1" x14ac:dyDescent="0.35">
      <c r="A576">
        <v>10821</v>
      </c>
      <c r="B576">
        <v>339</v>
      </c>
      <c r="C576" t="s">
        <v>1408</v>
      </c>
      <c r="E576" s="10">
        <v>10827</v>
      </c>
      <c r="F576" s="10">
        <v>39</v>
      </c>
      <c r="G576" s="10">
        <v>21</v>
      </c>
    </row>
    <row r="577" spans="1:7" hidden="1" x14ac:dyDescent="0.35">
      <c r="A577">
        <v>10822</v>
      </c>
      <c r="B577">
        <v>118.95</v>
      </c>
      <c r="C577" t="s">
        <v>1406</v>
      </c>
      <c r="E577" s="9">
        <v>10826</v>
      </c>
      <c r="F577" s="9">
        <v>31</v>
      </c>
      <c r="G577" s="9">
        <v>35</v>
      </c>
    </row>
    <row r="578" spans="1:7" x14ac:dyDescent="0.35">
      <c r="A578">
        <v>10524</v>
      </c>
      <c r="B578">
        <v>798.16250000000002</v>
      </c>
      <c r="C578" t="s">
        <v>1407</v>
      </c>
      <c r="E578" s="10">
        <v>10826</v>
      </c>
      <c r="F578" s="10">
        <v>57</v>
      </c>
      <c r="G578" s="10">
        <v>15</v>
      </c>
    </row>
    <row r="579" spans="1:7" hidden="1" x14ac:dyDescent="0.35">
      <c r="A579">
        <v>10824</v>
      </c>
      <c r="B579">
        <v>125.4</v>
      </c>
      <c r="C579" t="s">
        <v>1406</v>
      </c>
      <c r="E579" s="9">
        <v>10825</v>
      </c>
      <c r="F579" s="9">
        <v>26</v>
      </c>
      <c r="G579" s="9">
        <v>12</v>
      </c>
    </row>
    <row r="580" spans="1:7" hidden="1" x14ac:dyDescent="0.35">
      <c r="A580">
        <v>10825</v>
      </c>
      <c r="B580">
        <v>515.38</v>
      </c>
      <c r="C580" t="s">
        <v>1408</v>
      </c>
      <c r="E580" s="10">
        <v>10825</v>
      </c>
      <c r="F580" s="10">
        <v>53</v>
      </c>
      <c r="G580" s="10">
        <v>20</v>
      </c>
    </row>
    <row r="581" spans="1:7" hidden="1" x14ac:dyDescent="0.35">
      <c r="A581">
        <v>10826</v>
      </c>
      <c r="B581">
        <v>365</v>
      </c>
      <c r="C581" t="s">
        <v>1408</v>
      </c>
      <c r="E581" s="9">
        <v>10824</v>
      </c>
      <c r="F581" s="9">
        <v>41</v>
      </c>
      <c r="G581" s="9">
        <v>12</v>
      </c>
    </row>
    <row r="582" spans="1:7" hidden="1" x14ac:dyDescent="0.35">
      <c r="A582">
        <v>10827</v>
      </c>
      <c r="B582">
        <v>421.5</v>
      </c>
      <c r="C582" t="s">
        <v>1408</v>
      </c>
      <c r="E582" s="10">
        <v>10824</v>
      </c>
      <c r="F582" s="10">
        <v>70</v>
      </c>
      <c r="G582" s="10">
        <v>9</v>
      </c>
    </row>
    <row r="583" spans="1:7" hidden="1" x14ac:dyDescent="0.35">
      <c r="A583">
        <v>10828</v>
      </c>
      <c r="B583">
        <v>466</v>
      </c>
      <c r="C583" t="s">
        <v>1408</v>
      </c>
      <c r="E583" s="9">
        <v>10823</v>
      </c>
      <c r="F583" s="9">
        <v>11</v>
      </c>
      <c r="G583" s="9">
        <v>20</v>
      </c>
    </row>
    <row r="584" spans="1:7" hidden="1" x14ac:dyDescent="0.35">
      <c r="A584">
        <v>10829</v>
      </c>
      <c r="B584">
        <v>441</v>
      </c>
      <c r="C584" t="s">
        <v>1408</v>
      </c>
      <c r="E584" s="10">
        <v>10823</v>
      </c>
      <c r="F584" s="10">
        <v>57</v>
      </c>
      <c r="G584" s="10">
        <v>15</v>
      </c>
    </row>
    <row r="585" spans="1:7" hidden="1" x14ac:dyDescent="0.35">
      <c r="A585">
        <v>10830</v>
      </c>
      <c r="B585">
        <v>493.5</v>
      </c>
      <c r="C585" t="s">
        <v>1408</v>
      </c>
      <c r="E585" s="9">
        <v>10823</v>
      </c>
      <c r="F585" s="9">
        <v>59</v>
      </c>
      <c r="G585" s="9">
        <v>40</v>
      </c>
    </row>
    <row r="586" spans="1:7" x14ac:dyDescent="0.35">
      <c r="A586">
        <v>11064</v>
      </c>
      <c r="B586">
        <v>795.53799789768459</v>
      </c>
      <c r="C586" t="s">
        <v>1407</v>
      </c>
      <c r="E586" s="10">
        <v>10823</v>
      </c>
      <c r="F586" s="10">
        <v>77</v>
      </c>
      <c r="G586" s="10">
        <v>15</v>
      </c>
    </row>
    <row r="587" spans="1:7" hidden="1" x14ac:dyDescent="0.35">
      <c r="A587">
        <v>10832</v>
      </c>
      <c r="B587">
        <v>100.00949944067001</v>
      </c>
      <c r="C587" t="s">
        <v>1406</v>
      </c>
      <c r="E587" s="9">
        <v>10822</v>
      </c>
      <c r="F587" s="9">
        <v>62</v>
      </c>
      <c r="G587" s="9">
        <v>3</v>
      </c>
    </row>
    <row r="588" spans="1:7" hidden="1" x14ac:dyDescent="0.35">
      <c r="A588">
        <v>10833</v>
      </c>
      <c r="B588">
        <v>272.07899909904603</v>
      </c>
      <c r="C588" t="s">
        <v>1408</v>
      </c>
      <c r="E588" s="10">
        <v>10822</v>
      </c>
      <c r="F588" s="10">
        <v>70</v>
      </c>
      <c r="G588" s="10">
        <v>6</v>
      </c>
    </row>
    <row r="589" spans="1:7" x14ac:dyDescent="0.35">
      <c r="A589">
        <v>10948</v>
      </c>
      <c r="B589">
        <v>787.41666666666663</v>
      </c>
      <c r="C589" t="s">
        <v>1407</v>
      </c>
      <c r="E589" s="9">
        <v>10821</v>
      </c>
      <c r="F589" s="9">
        <v>35</v>
      </c>
      <c r="G589" s="9">
        <v>20</v>
      </c>
    </row>
    <row r="590" spans="1:7" hidden="1" x14ac:dyDescent="0.35">
      <c r="A590">
        <v>10835</v>
      </c>
      <c r="B590">
        <v>420.81999993801116</v>
      </c>
      <c r="C590" t="s">
        <v>1408</v>
      </c>
      <c r="E590" s="10">
        <v>10821</v>
      </c>
      <c r="F590" s="10">
        <v>51</v>
      </c>
      <c r="G590" s="10">
        <v>6</v>
      </c>
    </row>
    <row r="591" spans="1:7" x14ac:dyDescent="0.35">
      <c r="A591">
        <v>10458</v>
      </c>
      <c r="B591">
        <v>778.2</v>
      </c>
      <c r="C591" t="s">
        <v>1407</v>
      </c>
      <c r="E591" s="9">
        <v>10820</v>
      </c>
      <c r="F591" s="9">
        <v>56</v>
      </c>
      <c r="G591" s="9">
        <v>30</v>
      </c>
    </row>
    <row r="592" spans="1:7" hidden="1" x14ac:dyDescent="0.35">
      <c r="A592">
        <v>10837</v>
      </c>
      <c r="B592">
        <v>230.59374999999997</v>
      </c>
      <c r="C592" t="s">
        <v>1408</v>
      </c>
      <c r="E592" s="10">
        <v>10819</v>
      </c>
      <c r="F592" s="10">
        <v>43</v>
      </c>
      <c r="G592" s="10">
        <v>7</v>
      </c>
    </row>
    <row r="593" spans="1:7" hidden="1" x14ac:dyDescent="0.35">
      <c r="A593">
        <v>10838</v>
      </c>
      <c r="B593">
        <v>484.59375</v>
      </c>
      <c r="C593" t="s">
        <v>1408</v>
      </c>
      <c r="E593" s="9">
        <v>10819</v>
      </c>
      <c r="F593" s="9">
        <v>75</v>
      </c>
      <c r="G593" s="9">
        <v>20</v>
      </c>
    </row>
    <row r="594" spans="1:7" hidden="1" x14ac:dyDescent="0.35">
      <c r="A594">
        <v>10839</v>
      </c>
      <c r="B594">
        <v>372.39749876685437</v>
      </c>
      <c r="C594" t="s">
        <v>1408</v>
      </c>
      <c r="E594" s="10">
        <v>10818</v>
      </c>
      <c r="F594" s="10">
        <v>32</v>
      </c>
      <c r="G594" s="10">
        <v>20</v>
      </c>
    </row>
    <row r="595" spans="1:7" hidden="1" x14ac:dyDescent="0.35">
      <c r="A595">
        <v>10840</v>
      </c>
      <c r="B595">
        <v>84.479999370574944</v>
      </c>
      <c r="C595" t="s">
        <v>1406</v>
      </c>
      <c r="E595" s="9">
        <v>10818</v>
      </c>
      <c r="F595" s="9">
        <v>41</v>
      </c>
      <c r="G595" s="9">
        <v>20</v>
      </c>
    </row>
    <row r="596" spans="1:7" x14ac:dyDescent="0.35">
      <c r="A596">
        <v>10340</v>
      </c>
      <c r="B596">
        <v>771.45699878993639</v>
      </c>
      <c r="C596" t="s">
        <v>1407</v>
      </c>
      <c r="E596" s="10">
        <v>10817</v>
      </c>
      <c r="F596" s="10">
        <v>26</v>
      </c>
      <c r="G596" s="10">
        <v>40</v>
      </c>
    </row>
    <row r="597" spans="1:7" hidden="1" x14ac:dyDescent="0.35">
      <c r="A597">
        <v>10842</v>
      </c>
      <c r="B597">
        <v>243.75</v>
      </c>
      <c r="C597" t="s">
        <v>1408</v>
      </c>
      <c r="E597" s="9">
        <v>10817</v>
      </c>
      <c r="F597" s="9">
        <v>38</v>
      </c>
      <c r="G597" s="9">
        <v>30</v>
      </c>
    </row>
    <row r="598" spans="1:7" hidden="1" x14ac:dyDescent="0.35">
      <c r="A598">
        <v>10843</v>
      </c>
      <c r="B598">
        <v>119.25</v>
      </c>
      <c r="C598" t="s">
        <v>1406</v>
      </c>
      <c r="E598" s="10">
        <v>10817</v>
      </c>
      <c r="F598" s="10">
        <v>40</v>
      </c>
      <c r="G598" s="10">
        <v>60</v>
      </c>
    </row>
    <row r="599" spans="1:7" x14ac:dyDescent="0.35">
      <c r="A599">
        <v>10757</v>
      </c>
      <c r="B599">
        <v>770.5</v>
      </c>
      <c r="C599" t="s">
        <v>1407</v>
      </c>
      <c r="E599" s="9">
        <v>10817</v>
      </c>
      <c r="F599" s="9">
        <v>62</v>
      </c>
      <c r="G599" s="9">
        <v>25</v>
      </c>
    </row>
    <row r="600" spans="1:7" x14ac:dyDescent="0.35">
      <c r="A600">
        <v>10766</v>
      </c>
      <c r="B600">
        <v>770</v>
      </c>
      <c r="C600" t="s">
        <v>1407</v>
      </c>
      <c r="E600" s="10">
        <v>10816</v>
      </c>
      <c r="F600" s="10">
        <v>38</v>
      </c>
      <c r="G600" s="10">
        <v>30</v>
      </c>
    </row>
    <row r="601" spans="1:7" hidden="1" x14ac:dyDescent="0.35">
      <c r="A601">
        <v>10846</v>
      </c>
      <c r="B601">
        <v>370.66666666666669</v>
      </c>
      <c r="C601" t="s">
        <v>1408</v>
      </c>
      <c r="E601" s="9">
        <v>10816</v>
      </c>
      <c r="F601" s="9">
        <v>62</v>
      </c>
      <c r="G601" s="9">
        <v>20</v>
      </c>
    </row>
    <row r="602" spans="1:7" x14ac:dyDescent="0.35">
      <c r="A602">
        <v>10645</v>
      </c>
      <c r="B602">
        <v>767.5</v>
      </c>
      <c r="C602" t="s">
        <v>1407</v>
      </c>
      <c r="E602" s="10">
        <v>10815</v>
      </c>
      <c r="F602" s="10">
        <v>33</v>
      </c>
      <c r="G602" s="10">
        <v>16</v>
      </c>
    </row>
    <row r="603" spans="1:7" hidden="1" x14ac:dyDescent="0.35">
      <c r="A603">
        <v>10848</v>
      </c>
      <c r="B603">
        <v>465.75</v>
      </c>
      <c r="C603" t="s">
        <v>1408</v>
      </c>
      <c r="E603" s="9">
        <v>10814</v>
      </c>
      <c r="F603" s="9">
        <v>41</v>
      </c>
      <c r="G603" s="9">
        <v>20</v>
      </c>
    </row>
    <row r="604" spans="1:7" hidden="1" x14ac:dyDescent="0.35">
      <c r="A604">
        <v>10849</v>
      </c>
      <c r="B604">
        <v>448.07307215197682</v>
      </c>
      <c r="C604" t="s">
        <v>1408</v>
      </c>
      <c r="E604" s="10">
        <v>10814</v>
      </c>
      <c r="F604" s="10">
        <v>43</v>
      </c>
      <c r="G604" s="10">
        <v>20</v>
      </c>
    </row>
    <row r="605" spans="1:7" hidden="1" x14ac:dyDescent="0.35">
      <c r="A605">
        <v>10850</v>
      </c>
      <c r="B605">
        <v>178.2166641672452</v>
      </c>
      <c r="C605" t="s">
        <v>1406</v>
      </c>
      <c r="E605" s="9">
        <v>10814</v>
      </c>
      <c r="F605" s="9">
        <v>48</v>
      </c>
      <c r="G605" s="9">
        <v>8</v>
      </c>
    </row>
    <row r="606" spans="1:7" hidden="1" x14ac:dyDescent="0.35">
      <c r="A606">
        <v>10851</v>
      </c>
      <c r="B606">
        <v>618.21249903030696</v>
      </c>
      <c r="C606" t="s">
        <v>1408</v>
      </c>
      <c r="E606" s="10">
        <v>10814</v>
      </c>
      <c r="F606" s="10">
        <v>61</v>
      </c>
      <c r="G606" s="10">
        <v>30</v>
      </c>
    </row>
    <row r="607" spans="1:7" x14ac:dyDescent="0.35">
      <c r="A607">
        <v>10346</v>
      </c>
      <c r="B607">
        <v>758.89599849367164</v>
      </c>
      <c r="C607" t="s">
        <v>1407</v>
      </c>
      <c r="E607" s="9">
        <v>10813</v>
      </c>
      <c r="F607" s="9">
        <v>2</v>
      </c>
      <c r="G607" s="9">
        <v>12</v>
      </c>
    </row>
    <row r="608" spans="1:7" hidden="1" x14ac:dyDescent="0.35">
      <c r="A608">
        <v>10853</v>
      </c>
      <c r="B608">
        <v>625</v>
      </c>
      <c r="C608" t="s">
        <v>1408</v>
      </c>
      <c r="E608" s="10">
        <v>10813</v>
      </c>
      <c r="F608" s="10">
        <v>46</v>
      </c>
      <c r="G608" s="10">
        <v>35</v>
      </c>
    </row>
    <row r="609" spans="1:7" x14ac:dyDescent="0.35">
      <c r="A609">
        <v>10519</v>
      </c>
      <c r="B609">
        <v>758.16333293884998</v>
      </c>
      <c r="C609" t="s">
        <v>1407</v>
      </c>
      <c r="E609" s="9">
        <v>10812</v>
      </c>
      <c r="F609" s="9">
        <v>31</v>
      </c>
      <c r="G609" s="9">
        <v>16</v>
      </c>
    </row>
    <row r="610" spans="1:7" hidden="1" x14ac:dyDescent="0.35">
      <c r="A610">
        <v>10855</v>
      </c>
      <c r="B610">
        <v>546.90734295014295</v>
      </c>
      <c r="C610" t="s">
        <v>1408</v>
      </c>
      <c r="E610" s="10">
        <v>10812</v>
      </c>
      <c r="F610" s="10">
        <v>72</v>
      </c>
      <c r="G610" s="10">
        <v>40</v>
      </c>
    </row>
    <row r="611" spans="1:7" hidden="1" x14ac:dyDescent="0.35">
      <c r="A611">
        <v>10856</v>
      </c>
      <c r="B611">
        <v>330</v>
      </c>
      <c r="C611" t="s">
        <v>1408</v>
      </c>
      <c r="E611" s="9">
        <v>10812</v>
      </c>
      <c r="F611" s="9">
        <v>77</v>
      </c>
      <c r="G611" s="9">
        <v>20</v>
      </c>
    </row>
    <row r="612" spans="1:7" hidden="1" x14ac:dyDescent="0.35">
      <c r="A612">
        <v>10857</v>
      </c>
      <c r="B612">
        <v>537.05312500000002</v>
      </c>
      <c r="C612" t="s">
        <v>1408</v>
      </c>
      <c r="E612" s="10">
        <v>10811</v>
      </c>
      <c r="F612" s="10">
        <v>19</v>
      </c>
      <c r="G612" s="10">
        <v>15</v>
      </c>
    </row>
    <row r="613" spans="1:7" hidden="1" x14ac:dyDescent="0.35">
      <c r="A613">
        <v>10858</v>
      </c>
      <c r="B613">
        <v>216.33333333333334</v>
      </c>
      <c r="C613" t="s">
        <v>1408</v>
      </c>
      <c r="E613" s="9">
        <v>10811</v>
      </c>
      <c r="F613" s="9">
        <v>23</v>
      </c>
      <c r="G613" s="9">
        <v>18</v>
      </c>
    </row>
    <row r="614" spans="1:7" hidden="1" x14ac:dyDescent="0.35">
      <c r="A614">
        <v>10859</v>
      </c>
      <c r="B614">
        <v>269.671875</v>
      </c>
      <c r="C614" t="s">
        <v>1408</v>
      </c>
      <c r="E614" s="10">
        <v>10811</v>
      </c>
      <c r="F614" s="10">
        <v>40</v>
      </c>
      <c r="G614" s="10">
        <v>30</v>
      </c>
    </row>
    <row r="615" spans="1:7" hidden="1" x14ac:dyDescent="0.35">
      <c r="A615">
        <v>10860</v>
      </c>
      <c r="B615">
        <v>259.5</v>
      </c>
      <c r="C615" t="s">
        <v>1408</v>
      </c>
      <c r="E615" s="9">
        <v>10810</v>
      </c>
      <c r="F615" s="9">
        <v>13</v>
      </c>
      <c r="G615" s="9">
        <v>7</v>
      </c>
    </row>
    <row r="616" spans="1:7" x14ac:dyDescent="0.35">
      <c r="A616">
        <v>10804</v>
      </c>
      <c r="B616">
        <v>756.06666639645891</v>
      </c>
      <c r="C616" t="s">
        <v>1407</v>
      </c>
      <c r="E616" s="10">
        <v>10810</v>
      </c>
      <c r="F616" s="10">
        <v>25</v>
      </c>
      <c r="G616" s="10">
        <v>5</v>
      </c>
    </row>
    <row r="617" spans="1:7" hidden="1" x14ac:dyDescent="0.35">
      <c r="A617">
        <v>10862</v>
      </c>
      <c r="B617">
        <v>290.5</v>
      </c>
      <c r="C617" t="s">
        <v>1408</v>
      </c>
      <c r="E617" s="9">
        <v>10810</v>
      </c>
      <c r="F617" s="9">
        <v>70</v>
      </c>
      <c r="G617" s="9">
        <v>5</v>
      </c>
    </row>
    <row r="618" spans="1:7" hidden="1" x14ac:dyDescent="0.35">
      <c r="A618">
        <v>10863</v>
      </c>
      <c r="B618">
        <v>187.48874737054109</v>
      </c>
      <c r="C618" t="s">
        <v>1406</v>
      </c>
      <c r="E618" s="10">
        <v>10809</v>
      </c>
      <c r="F618" s="10">
        <v>52</v>
      </c>
      <c r="G618" s="10">
        <v>20</v>
      </c>
    </row>
    <row r="619" spans="1:7" hidden="1" x14ac:dyDescent="0.35">
      <c r="A619">
        <v>10864</v>
      </c>
      <c r="B619">
        <v>141</v>
      </c>
      <c r="C619" t="s">
        <v>1406</v>
      </c>
      <c r="E619" s="9">
        <v>10808</v>
      </c>
      <c r="F619" s="9">
        <v>56</v>
      </c>
      <c r="G619" s="9">
        <v>20</v>
      </c>
    </row>
    <row r="620" spans="1:7" x14ac:dyDescent="0.35">
      <c r="A620">
        <v>11023</v>
      </c>
      <c r="B620">
        <v>750</v>
      </c>
      <c r="C620" t="s">
        <v>1407</v>
      </c>
      <c r="E620" s="10">
        <v>10808</v>
      </c>
      <c r="F620" s="10">
        <v>76</v>
      </c>
      <c r="G620" s="10">
        <v>50</v>
      </c>
    </row>
    <row r="621" spans="1:7" hidden="1" x14ac:dyDescent="0.35">
      <c r="A621">
        <v>10866</v>
      </c>
      <c r="B621">
        <v>274.05</v>
      </c>
      <c r="C621" t="s">
        <v>1408</v>
      </c>
      <c r="E621" s="9">
        <v>10807</v>
      </c>
      <c r="F621" s="9">
        <v>40</v>
      </c>
      <c r="G621" s="9">
        <v>1</v>
      </c>
    </row>
    <row r="622" spans="1:7" hidden="1" x14ac:dyDescent="0.35">
      <c r="A622">
        <v>10867</v>
      </c>
      <c r="B622">
        <v>98.399999999999991</v>
      </c>
      <c r="C622" t="s">
        <v>1406</v>
      </c>
      <c r="E622" s="10">
        <v>10806</v>
      </c>
      <c r="F622" s="10">
        <v>2</v>
      </c>
      <c r="G622" s="10">
        <v>20</v>
      </c>
    </row>
    <row r="623" spans="1:7" hidden="1" x14ac:dyDescent="0.35">
      <c r="A623">
        <v>10868</v>
      </c>
      <c r="B623">
        <v>614.99999924898145</v>
      </c>
      <c r="C623" t="s">
        <v>1408</v>
      </c>
      <c r="E623" s="9">
        <v>10806</v>
      </c>
      <c r="F623" s="9">
        <v>65</v>
      </c>
      <c r="G623" s="9">
        <v>2</v>
      </c>
    </row>
    <row r="624" spans="1:7" hidden="1" x14ac:dyDescent="0.35">
      <c r="A624">
        <v>10869</v>
      </c>
      <c r="B624">
        <v>407.5</v>
      </c>
      <c r="C624" t="s">
        <v>1408</v>
      </c>
      <c r="E624" s="10">
        <v>10806</v>
      </c>
      <c r="F624" s="10">
        <v>74</v>
      </c>
      <c r="G624" s="10">
        <v>15</v>
      </c>
    </row>
    <row r="625" spans="1:7" hidden="1" x14ac:dyDescent="0.35">
      <c r="A625">
        <v>10870</v>
      </c>
      <c r="B625">
        <v>80</v>
      </c>
      <c r="C625" t="s">
        <v>1406</v>
      </c>
      <c r="E625" s="9">
        <v>10805</v>
      </c>
      <c r="F625" s="9">
        <v>34</v>
      </c>
      <c r="G625" s="9">
        <v>10</v>
      </c>
    </row>
    <row r="626" spans="1:7" hidden="1" x14ac:dyDescent="0.35">
      <c r="A626">
        <v>10871</v>
      </c>
      <c r="B626">
        <v>626.75616568357236</v>
      </c>
      <c r="C626" t="s">
        <v>1408</v>
      </c>
      <c r="E626" s="10">
        <v>10805</v>
      </c>
      <c r="F626" s="10">
        <v>38</v>
      </c>
      <c r="G626" s="10">
        <v>10</v>
      </c>
    </row>
    <row r="627" spans="1:7" hidden="1" x14ac:dyDescent="0.35">
      <c r="A627">
        <v>10872</v>
      </c>
      <c r="B627">
        <v>488.88424923316393</v>
      </c>
      <c r="C627" t="s">
        <v>1408</v>
      </c>
      <c r="E627" s="9">
        <v>10804</v>
      </c>
      <c r="F627" s="9">
        <v>10</v>
      </c>
      <c r="G627" s="9">
        <v>36</v>
      </c>
    </row>
    <row r="628" spans="1:7" hidden="1" x14ac:dyDescent="0.35">
      <c r="A628">
        <v>10873</v>
      </c>
      <c r="B628">
        <v>168.4</v>
      </c>
      <c r="C628" t="s">
        <v>1406</v>
      </c>
      <c r="E628" s="10">
        <v>10804</v>
      </c>
      <c r="F628" s="10">
        <v>28</v>
      </c>
      <c r="G628" s="10">
        <v>24</v>
      </c>
    </row>
    <row r="629" spans="1:7" hidden="1" x14ac:dyDescent="0.35">
      <c r="A629">
        <v>10874</v>
      </c>
      <c r="B629">
        <v>310</v>
      </c>
      <c r="C629" t="s">
        <v>1408</v>
      </c>
      <c r="E629" s="9">
        <v>10804</v>
      </c>
      <c r="F629" s="9">
        <v>49</v>
      </c>
      <c r="G629" s="9">
        <v>4</v>
      </c>
    </row>
    <row r="630" spans="1:7" hidden="1" x14ac:dyDescent="0.35">
      <c r="A630">
        <v>10875</v>
      </c>
      <c r="B630">
        <v>230.53166648829975</v>
      </c>
      <c r="C630" t="s">
        <v>1408</v>
      </c>
      <c r="E630" s="10">
        <v>10803</v>
      </c>
      <c r="F630" s="10">
        <v>19</v>
      </c>
      <c r="G630" s="10">
        <v>24</v>
      </c>
    </row>
    <row r="631" spans="1:7" hidden="1" x14ac:dyDescent="0.35">
      <c r="A631">
        <v>10876</v>
      </c>
      <c r="B631">
        <v>458.5</v>
      </c>
      <c r="C631" t="s">
        <v>1408</v>
      </c>
      <c r="E631" s="9">
        <v>10803</v>
      </c>
      <c r="F631" s="9">
        <v>25</v>
      </c>
      <c r="G631" s="9">
        <v>15</v>
      </c>
    </row>
    <row r="632" spans="1:7" x14ac:dyDescent="0.35">
      <c r="A632">
        <v>10488</v>
      </c>
      <c r="B632">
        <v>736.79999942779546</v>
      </c>
      <c r="C632" t="s">
        <v>1407</v>
      </c>
      <c r="E632" s="10">
        <v>10803</v>
      </c>
      <c r="F632" s="10">
        <v>59</v>
      </c>
      <c r="G632" s="10">
        <v>15</v>
      </c>
    </row>
    <row r="633" spans="1:7" x14ac:dyDescent="0.35">
      <c r="A633">
        <v>10481</v>
      </c>
      <c r="B633">
        <v>736</v>
      </c>
      <c r="C633" t="s">
        <v>1407</v>
      </c>
      <c r="E633" s="9">
        <v>10802</v>
      </c>
      <c r="F633" s="9">
        <v>30</v>
      </c>
      <c r="G633" s="9">
        <v>25</v>
      </c>
    </row>
    <row r="634" spans="1:7" hidden="1" x14ac:dyDescent="0.35">
      <c r="A634">
        <v>10879</v>
      </c>
      <c r="B634">
        <v>203.76666666666665</v>
      </c>
      <c r="C634" t="s">
        <v>1406</v>
      </c>
      <c r="E634" s="10">
        <v>10802</v>
      </c>
      <c r="F634" s="10">
        <v>51</v>
      </c>
      <c r="G634" s="10">
        <v>30</v>
      </c>
    </row>
    <row r="635" spans="1:7" hidden="1" x14ac:dyDescent="0.35">
      <c r="A635">
        <v>10880</v>
      </c>
      <c r="B635">
        <v>399.99999701976776</v>
      </c>
      <c r="C635" t="s">
        <v>1408</v>
      </c>
      <c r="E635" s="9">
        <v>10802</v>
      </c>
      <c r="F635" s="9">
        <v>55</v>
      </c>
      <c r="G635" s="9">
        <v>60</v>
      </c>
    </row>
    <row r="636" spans="1:7" hidden="1" x14ac:dyDescent="0.35">
      <c r="A636">
        <v>10881</v>
      </c>
      <c r="B636">
        <v>150</v>
      </c>
      <c r="C636" t="s">
        <v>1406</v>
      </c>
      <c r="E636" s="10">
        <v>10802</v>
      </c>
      <c r="F636" s="10">
        <v>62</v>
      </c>
      <c r="G636" s="10">
        <v>5</v>
      </c>
    </row>
    <row r="637" spans="1:7" hidden="1" x14ac:dyDescent="0.35">
      <c r="A637">
        <v>10882</v>
      </c>
      <c r="B637">
        <v>270.41466451040907</v>
      </c>
      <c r="C637" t="s">
        <v>1408</v>
      </c>
      <c r="E637" s="9">
        <v>10801</v>
      </c>
      <c r="F637" s="9">
        <v>17</v>
      </c>
      <c r="G637" s="9">
        <v>40</v>
      </c>
    </row>
    <row r="638" spans="1:7" hidden="1" x14ac:dyDescent="0.35">
      <c r="A638">
        <v>10883</v>
      </c>
      <c r="B638">
        <v>36</v>
      </c>
      <c r="C638" t="s">
        <v>1406</v>
      </c>
      <c r="E638" s="10">
        <v>10801</v>
      </c>
      <c r="F638" s="10">
        <v>29</v>
      </c>
      <c r="G638" s="10">
        <v>20</v>
      </c>
    </row>
    <row r="639" spans="1:7" hidden="1" x14ac:dyDescent="0.35">
      <c r="A639">
        <v>10884</v>
      </c>
      <c r="B639">
        <v>436.38883264883856</v>
      </c>
      <c r="C639" t="s">
        <v>1408</v>
      </c>
      <c r="E639" s="9">
        <v>10800</v>
      </c>
      <c r="F639" s="9">
        <v>11</v>
      </c>
      <c r="G639" s="9">
        <v>50</v>
      </c>
    </row>
    <row r="640" spans="1:7" hidden="1" x14ac:dyDescent="0.35">
      <c r="A640">
        <v>10885</v>
      </c>
      <c r="B640">
        <v>302.25</v>
      </c>
      <c r="C640" t="s">
        <v>1408</v>
      </c>
      <c r="E640" s="10">
        <v>10800</v>
      </c>
      <c r="F640" s="10">
        <v>51</v>
      </c>
      <c r="G640" s="10">
        <v>10</v>
      </c>
    </row>
    <row r="641" spans="1:7" x14ac:dyDescent="0.35">
      <c r="A641">
        <v>10844</v>
      </c>
      <c r="B641">
        <v>735</v>
      </c>
      <c r="C641" t="s">
        <v>1407</v>
      </c>
      <c r="E641" s="9">
        <v>10800</v>
      </c>
      <c r="F641" s="9">
        <v>54</v>
      </c>
      <c r="G641" s="9">
        <v>7</v>
      </c>
    </row>
    <row r="642" spans="1:7" hidden="1" x14ac:dyDescent="0.35">
      <c r="A642">
        <v>10887</v>
      </c>
      <c r="B642">
        <v>70</v>
      </c>
      <c r="C642" t="s">
        <v>1406</v>
      </c>
      <c r="E642" s="10">
        <v>10799</v>
      </c>
      <c r="F642" s="10">
        <v>13</v>
      </c>
      <c r="G642" s="10">
        <v>20</v>
      </c>
    </row>
    <row r="643" spans="1:7" hidden="1" x14ac:dyDescent="0.35">
      <c r="A643">
        <v>10888</v>
      </c>
      <c r="B643">
        <v>302.5</v>
      </c>
      <c r="C643" t="s">
        <v>1408</v>
      </c>
      <c r="E643" s="9">
        <v>10799</v>
      </c>
      <c r="F643" s="9">
        <v>24</v>
      </c>
      <c r="G643" s="9">
        <v>20</v>
      </c>
    </row>
    <row r="644" spans="1:7" x14ac:dyDescent="0.35">
      <c r="A644">
        <v>10748</v>
      </c>
      <c r="B644">
        <v>732</v>
      </c>
      <c r="C644" t="s">
        <v>1407</v>
      </c>
      <c r="E644" s="10">
        <v>10799</v>
      </c>
      <c r="F644" s="10">
        <v>59</v>
      </c>
      <c r="G644" s="10">
        <v>25</v>
      </c>
    </row>
    <row r="645" spans="1:7" hidden="1" x14ac:dyDescent="0.35">
      <c r="A645">
        <v>10890</v>
      </c>
      <c r="B645">
        <v>286.7</v>
      </c>
      <c r="C645" t="s">
        <v>1408</v>
      </c>
      <c r="E645" s="9">
        <v>10798</v>
      </c>
      <c r="F645" s="9">
        <v>62</v>
      </c>
      <c r="G645" s="9">
        <v>2</v>
      </c>
    </row>
    <row r="646" spans="1:7" hidden="1" x14ac:dyDescent="0.35">
      <c r="A646">
        <v>10891</v>
      </c>
      <c r="B646">
        <v>350.48587445024776</v>
      </c>
      <c r="C646" t="s">
        <v>1408</v>
      </c>
      <c r="E646" s="10">
        <v>10798</v>
      </c>
      <c r="F646" s="10">
        <v>72</v>
      </c>
      <c r="G646" s="10">
        <v>10</v>
      </c>
    </row>
    <row r="647" spans="1:7" x14ac:dyDescent="0.35">
      <c r="A647">
        <v>10603</v>
      </c>
      <c r="B647">
        <v>729.62499964609742</v>
      </c>
      <c r="C647" t="s">
        <v>1407</v>
      </c>
      <c r="E647" s="9">
        <v>10797</v>
      </c>
      <c r="F647" s="9">
        <v>11</v>
      </c>
      <c r="G647" s="9">
        <v>20</v>
      </c>
    </row>
    <row r="648" spans="1:7" x14ac:dyDescent="0.35">
      <c r="A648">
        <v>11050</v>
      </c>
      <c r="B648">
        <v>728.99999758601189</v>
      </c>
      <c r="C648" t="s">
        <v>1407</v>
      </c>
      <c r="E648" s="10">
        <v>10796</v>
      </c>
      <c r="F648" s="10">
        <v>26</v>
      </c>
      <c r="G648" s="10">
        <v>21</v>
      </c>
    </row>
    <row r="649" spans="1:7" x14ac:dyDescent="0.35">
      <c r="A649">
        <v>10657</v>
      </c>
      <c r="B649">
        <v>728.6</v>
      </c>
      <c r="C649" t="s">
        <v>1407</v>
      </c>
      <c r="E649" s="9">
        <v>10796</v>
      </c>
      <c r="F649" s="9">
        <v>44</v>
      </c>
      <c r="G649" s="9">
        <v>10</v>
      </c>
    </row>
    <row r="650" spans="1:7" x14ac:dyDescent="0.35">
      <c r="A650">
        <v>10516</v>
      </c>
      <c r="B650">
        <v>723.64833124612778</v>
      </c>
      <c r="C650" t="s">
        <v>1407</v>
      </c>
      <c r="E650" s="10">
        <v>10796</v>
      </c>
      <c r="F650" s="10">
        <v>64</v>
      </c>
      <c r="G650" s="10">
        <v>35</v>
      </c>
    </row>
    <row r="651" spans="1:7" hidden="1" x14ac:dyDescent="0.35">
      <c r="A651">
        <v>10896</v>
      </c>
      <c r="B651">
        <v>375.25</v>
      </c>
      <c r="C651" t="s">
        <v>1408</v>
      </c>
      <c r="E651" s="9">
        <v>10796</v>
      </c>
      <c r="F651" s="9">
        <v>69</v>
      </c>
      <c r="G651" s="9">
        <v>24</v>
      </c>
    </row>
    <row r="652" spans="1:7" x14ac:dyDescent="0.35">
      <c r="A652">
        <v>10511</v>
      </c>
      <c r="B652">
        <v>722.49998986721039</v>
      </c>
      <c r="C652" t="s">
        <v>1407</v>
      </c>
      <c r="E652" s="10">
        <v>10795</v>
      </c>
      <c r="F652" s="10">
        <v>16</v>
      </c>
      <c r="G652" s="10">
        <v>65</v>
      </c>
    </row>
    <row r="653" spans="1:7" hidden="1" x14ac:dyDescent="0.35">
      <c r="A653">
        <v>10898</v>
      </c>
      <c r="B653">
        <v>30</v>
      </c>
      <c r="C653" t="s">
        <v>1406</v>
      </c>
      <c r="E653" s="9">
        <v>10795</v>
      </c>
      <c r="F653" s="9">
        <v>17</v>
      </c>
      <c r="G653" s="9">
        <v>35</v>
      </c>
    </row>
    <row r="654" spans="1:7" hidden="1" x14ac:dyDescent="0.35">
      <c r="A654">
        <v>10899</v>
      </c>
      <c r="B654">
        <v>104.03999854087829</v>
      </c>
      <c r="C654" t="s">
        <v>1406</v>
      </c>
      <c r="E654" s="10">
        <v>10794</v>
      </c>
      <c r="F654" s="10">
        <v>14</v>
      </c>
      <c r="G654" s="10">
        <v>15</v>
      </c>
    </row>
    <row r="655" spans="1:7" hidden="1" x14ac:dyDescent="0.35">
      <c r="A655">
        <v>10900</v>
      </c>
      <c r="B655">
        <v>25.3125</v>
      </c>
      <c r="C655" t="s">
        <v>1406</v>
      </c>
      <c r="E655" s="9">
        <v>10794</v>
      </c>
      <c r="F655" s="9">
        <v>54</v>
      </c>
      <c r="G655" s="9">
        <v>6</v>
      </c>
    </row>
    <row r="656" spans="1:7" hidden="1" x14ac:dyDescent="0.35">
      <c r="A656">
        <v>10901</v>
      </c>
      <c r="B656">
        <v>467.25</v>
      </c>
      <c r="C656" t="s">
        <v>1408</v>
      </c>
      <c r="E656" s="10">
        <v>10793</v>
      </c>
      <c r="F656" s="10">
        <v>41</v>
      </c>
      <c r="G656" s="10">
        <v>14</v>
      </c>
    </row>
    <row r="657" spans="1:7" hidden="1" x14ac:dyDescent="0.35">
      <c r="A657">
        <v>10902</v>
      </c>
      <c r="B657">
        <v>366.95774485355616</v>
      </c>
      <c r="C657" t="s">
        <v>1408</v>
      </c>
      <c r="E657" s="9">
        <v>10793</v>
      </c>
      <c r="F657" s="9">
        <v>52</v>
      </c>
      <c r="G657" s="9">
        <v>8</v>
      </c>
    </row>
    <row r="658" spans="1:7" hidden="1" x14ac:dyDescent="0.35">
      <c r="A658">
        <v>10903</v>
      </c>
      <c r="B658">
        <v>310.68333333333334</v>
      </c>
      <c r="C658" t="s">
        <v>1408</v>
      </c>
      <c r="E658" s="10">
        <v>10792</v>
      </c>
      <c r="F658" s="10">
        <v>2</v>
      </c>
      <c r="G658" s="10">
        <v>10</v>
      </c>
    </row>
    <row r="659" spans="1:7" x14ac:dyDescent="0.35">
      <c r="A659">
        <v>10783</v>
      </c>
      <c r="B659">
        <v>721.25</v>
      </c>
      <c r="C659" t="s">
        <v>1407</v>
      </c>
      <c r="E659" s="9">
        <v>10792</v>
      </c>
      <c r="F659" s="9">
        <v>54</v>
      </c>
      <c r="G659" s="9">
        <v>3</v>
      </c>
    </row>
    <row r="660" spans="1:7" hidden="1" x14ac:dyDescent="0.35">
      <c r="A660">
        <v>10905</v>
      </c>
      <c r="B660">
        <v>324.89999949038031</v>
      </c>
      <c r="C660" t="s">
        <v>1408</v>
      </c>
      <c r="E660" s="10">
        <v>10792</v>
      </c>
      <c r="F660" s="10">
        <v>68</v>
      </c>
      <c r="G660" s="10">
        <v>15</v>
      </c>
    </row>
    <row r="661" spans="1:7" hidden="1" x14ac:dyDescent="0.35">
      <c r="A661">
        <v>10906</v>
      </c>
      <c r="B661">
        <v>427.5</v>
      </c>
      <c r="C661" t="s">
        <v>1408</v>
      </c>
      <c r="E661" s="9">
        <v>10791</v>
      </c>
      <c r="F661" s="9">
        <v>29</v>
      </c>
      <c r="G661" s="9">
        <v>14</v>
      </c>
    </row>
    <row r="662" spans="1:7" hidden="1" x14ac:dyDescent="0.35">
      <c r="A662">
        <v>10907</v>
      </c>
      <c r="B662">
        <v>108.5</v>
      </c>
      <c r="C662" t="s">
        <v>1406</v>
      </c>
      <c r="E662" s="10">
        <v>10791</v>
      </c>
      <c r="F662" s="10">
        <v>41</v>
      </c>
      <c r="G662" s="10">
        <v>20</v>
      </c>
    </row>
    <row r="663" spans="1:7" hidden="1" x14ac:dyDescent="0.35">
      <c r="A663">
        <v>10908</v>
      </c>
      <c r="B663">
        <v>314.97249950595199</v>
      </c>
      <c r="C663" t="s">
        <v>1408</v>
      </c>
      <c r="E663" s="9">
        <v>10790</v>
      </c>
      <c r="F663" s="9">
        <v>7</v>
      </c>
      <c r="G663" s="9">
        <v>3</v>
      </c>
    </row>
    <row r="664" spans="1:7" hidden="1" x14ac:dyDescent="0.35">
      <c r="A664">
        <v>10909</v>
      </c>
      <c r="B664">
        <v>223.33333333333334</v>
      </c>
      <c r="C664" t="s">
        <v>1408</v>
      </c>
      <c r="E664" s="10">
        <v>10790</v>
      </c>
      <c r="F664" s="10">
        <v>56</v>
      </c>
      <c r="G664" s="10">
        <v>20</v>
      </c>
    </row>
    <row r="665" spans="1:7" hidden="1" x14ac:dyDescent="0.35">
      <c r="A665">
        <v>10910</v>
      </c>
      <c r="B665">
        <v>150.96666666666667</v>
      </c>
      <c r="C665" t="s">
        <v>1406</v>
      </c>
      <c r="E665" s="9">
        <v>10789</v>
      </c>
      <c r="F665" s="9">
        <v>18</v>
      </c>
      <c r="G665" s="9">
        <v>30</v>
      </c>
    </row>
    <row r="666" spans="1:7" hidden="1" x14ac:dyDescent="0.35">
      <c r="A666">
        <v>10911</v>
      </c>
      <c r="B666">
        <v>286</v>
      </c>
      <c r="C666" t="s">
        <v>1408</v>
      </c>
      <c r="E666" s="10">
        <v>10789</v>
      </c>
      <c r="F666" s="10">
        <v>35</v>
      </c>
      <c r="G666" s="10">
        <v>15</v>
      </c>
    </row>
    <row r="667" spans="1:7" x14ac:dyDescent="0.35">
      <c r="A667">
        <v>10845</v>
      </c>
      <c r="B667">
        <v>718.20599867874387</v>
      </c>
      <c r="C667" t="s">
        <v>1407</v>
      </c>
      <c r="E667" s="9">
        <v>10789</v>
      </c>
      <c r="F667" s="9">
        <v>63</v>
      </c>
      <c r="G667" s="9">
        <v>30</v>
      </c>
    </row>
    <row r="668" spans="1:7" hidden="1" x14ac:dyDescent="0.35">
      <c r="A668">
        <v>10913</v>
      </c>
      <c r="B668">
        <v>208.75</v>
      </c>
      <c r="C668" t="s">
        <v>1408</v>
      </c>
      <c r="E668" s="10">
        <v>10789</v>
      </c>
      <c r="F668" s="10">
        <v>68</v>
      </c>
      <c r="G668" s="10">
        <v>18</v>
      </c>
    </row>
    <row r="669" spans="1:7" hidden="1" x14ac:dyDescent="0.35">
      <c r="A669">
        <v>10914</v>
      </c>
      <c r="B669">
        <v>537.5</v>
      </c>
      <c r="C669" t="s">
        <v>1408</v>
      </c>
      <c r="E669" s="9">
        <v>10788</v>
      </c>
      <c r="F669" s="9">
        <v>19</v>
      </c>
      <c r="G669" s="9">
        <v>50</v>
      </c>
    </row>
    <row r="670" spans="1:7" hidden="1" x14ac:dyDescent="0.35">
      <c r="A670">
        <v>10915</v>
      </c>
      <c r="B670">
        <v>179.83333333333334</v>
      </c>
      <c r="C670" t="s">
        <v>1406</v>
      </c>
      <c r="E670" s="10">
        <v>10788</v>
      </c>
      <c r="F670" s="10">
        <v>75</v>
      </c>
      <c r="G670" s="10">
        <v>40</v>
      </c>
    </row>
    <row r="671" spans="1:7" hidden="1" x14ac:dyDescent="0.35">
      <c r="A671">
        <v>10916</v>
      </c>
      <c r="B671">
        <v>228.9</v>
      </c>
      <c r="C671" t="s">
        <v>1408</v>
      </c>
      <c r="E671" s="9">
        <v>10787</v>
      </c>
      <c r="F671" s="9">
        <v>2</v>
      </c>
      <c r="G671" s="9">
        <v>15</v>
      </c>
    </row>
    <row r="672" spans="1:7" hidden="1" x14ac:dyDescent="0.35">
      <c r="A672">
        <v>10917</v>
      </c>
      <c r="B672">
        <v>182.94499999999999</v>
      </c>
      <c r="C672" t="s">
        <v>1406</v>
      </c>
      <c r="E672" s="10">
        <v>10787</v>
      </c>
      <c r="F672" s="10">
        <v>29</v>
      </c>
      <c r="G672" s="10">
        <v>20</v>
      </c>
    </row>
    <row r="673" spans="1:7" hidden="1" x14ac:dyDescent="0.35">
      <c r="A673">
        <v>10918</v>
      </c>
      <c r="B673">
        <v>542.8125</v>
      </c>
      <c r="C673" t="s">
        <v>1408</v>
      </c>
      <c r="E673" s="9">
        <v>10786</v>
      </c>
      <c r="F673" s="9">
        <v>8</v>
      </c>
      <c r="G673" s="9">
        <v>30</v>
      </c>
    </row>
    <row r="674" spans="1:7" hidden="1" x14ac:dyDescent="0.35">
      <c r="A674">
        <v>10919</v>
      </c>
      <c r="B674">
        <v>374.26666666666665</v>
      </c>
      <c r="C674" t="s">
        <v>1408</v>
      </c>
      <c r="E674" s="10">
        <v>10786</v>
      </c>
      <c r="F674" s="10">
        <v>30</v>
      </c>
      <c r="G674" s="10">
        <v>15</v>
      </c>
    </row>
    <row r="675" spans="1:7" hidden="1" x14ac:dyDescent="0.35">
      <c r="A675">
        <v>10920</v>
      </c>
      <c r="B675">
        <v>390</v>
      </c>
      <c r="C675" t="s">
        <v>1408</v>
      </c>
      <c r="E675" s="9">
        <v>10786</v>
      </c>
      <c r="F675" s="9">
        <v>75</v>
      </c>
      <c r="G675" s="9">
        <v>42</v>
      </c>
    </row>
    <row r="676" spans="1:7" x14ac:dyDescent="0.35">
      <c r="A676">
        <v>10533</v>
      </c>
      <c r="B676">
        <v>717.61666597773626</v>
      </c>
      <c r="C676" t="s">
        <v>1407</v>
      </c>
      <c r="E676" s="10">
        <v>10785</v>
      </c>
      <c r="F676" s="10">
        <v>10</v>
      </c>
      <c r="G676" s="10">
        <v>10</v>
      </c>
    </row>
    <row r="677" spans="1:7" hidden="1" x14ac:dyDescent="0.35">
      <c r="A677">
        <v>10922</v>
      </c>
      <c r="B677">
        <v>371.25</v>
      </c>
      <c r="C677" t="s">
        <v>1408</v>
      </c>
      <c r="E677" s="9">
        <v>10785</v>
      </c>
      <c r="F677" s="9">
        <v>75</v>
      </c>
      <c r="G677" s="9">
        <v>10</v>
      </c>
    </row>
    <row r="678" spans="1:7" hidden="1" x14ac:dyDescent="0.35">
      <c r="A678">
        <v>10923</v>
      </c>
      <c r="B678">
        <v>199.67999851226807</v>
      </c>
      <c r="C678" t="s">
        <v>1406</v>
      </c>
      <c r="E678" s="10">
        <v>10784</v>
      </c>
      <c r="F678" s="10">
        <v>36</v>
      </c>
      <c r="G678" s="10">
        <v>30</v>
      </c>
    </row>
    <row r="679" spans="1:7" hidden="1" x14ac:dyDescent="0.35">
      <c r="A679">
        <v>10924</v>
      </c>
      <c r="B679">
        <v>552.25999822258939</v>
      </c>
      <c r="C679" t="s">
        <v>1408</v>
      </c>
      <c r="E679" s="9">
        <v>10784</v>
      </c>
      <c r="F679" s="9">
        <v>39</v>
      </c>
      <c r="G679" s="9">
        <v>2</v>
      </c>
    </row>
    <row r="680" spans="1:7" hidden="1" x14ac:dyDescent="0.35">
      <c r="A680">
        <v>10925</v>
      </c>
      <c r="B680">
        <v>201.93874716788531</v>
      </c>
      <c r="C680" t="s">
        <v>1406</v>
      </c>
      <c r="E680" s="10">
        <v>10784</v>
      </c>
      <c r="F680" s="10">
        <v>72</v>
      </c>
      <c r="G680" s="10">
        <v>30</v>
      </c>
    </row>
    <row r="681" spans="1:7" hidden="1" x14ac:dyDescent="0.35">
      <c r="A681">
        <v>10926</v>
      </c>
      <c r="B681">
        <v>128.6</v>
      </c>
      <c r="C681" t="s">
        <v>1406</v>
      </c>
      <c r="E681" s="9">
        <v>10783</v>
      </c>
      <c r="F681" s="9">
        <v>31</v>
      </c>
      <c r="G681" s="9">
        <v>10</v>
      </c>
    </row>
    <row r="682" spans="1:7" hidden="1" x14ac:dyDescent="0.35">
      <c r="A682">
        <v>10927</v>
      </c>
      <c r="B682">
        <v>266.66666666666669</v>
      </c>
      <c r="C682" t="s">
        <v>1408</v>
      </c>
      <c r="E682" s="10">
        <v>10783</v>
      </c>
      <c r="F682" s="10">
        <v>38</v>
      </c>
      <c r="G682" s="10">
        <v>5</v>
      </c>
    </row>
    <row r="683" spans="1:7" hidden="1" x14ac:dyDescent="0.35">
      <c r="A683">
        <v>10928</v>
      </c>
      <c r="B683">
        <v>68.75</v>
      </c>
      <c r="C683" t="s">
        <v>1406</v>
      </c>
      <c r="E683" s="9">
        <v>10782</v>
      </c>
      <c r="F683" s="9">
        <v>31</v>
      </c>
      <c r="G683" s="9">
        <v>1</v>
      </c>
    </row>
    <row r="684" spans="1:7" hidden="1" x14ac:dyDescent="0.35">
      <c r="A684">
        <v>10929</v>
      </c>
      <c r="B684">
        <v>391.58333333333331</v>
      </c>
      <c r="C684" t="s">
        <v>1408</v>
      </c>
      <c r="E684" s="10">
        <v>10781</v>
      </c>
      <c r="F684" s="10">
        <v>54</v>
      </c>
      <c r="G684" s="10">
        <v>3</v>
      </c>
    </row>
    <row r="685" spans="1:7" hidden="1" x14ac:dyDescent="0.35">
      <c r="A685">
        <v>10930</v>
      </c>
      <c r="B685">
        <v>523.97499881088731</v>
      </c>
      <c r="C685" t="s">
        <v>1408</v>
      </c>
      <c r="E685" s="9">
        <v>10781</v>
      </c>
      <c r="F685" s="9">
        <v>56</v>
      </c>
      <c r="G685" s="9">
        <v>20</v>
      </c>
    </row>
    <row r="686" spans="1:7" hidden="1" x14ac:dyDescent="0.35">
      <c r="A686">
        <v>10931</v>
      </c>
      <c r="B686">
        <v>383.53499872326853</v>
      </c>
      <c r="C686" t="s">
        <v>1408</v>
      </c>
      <c r="E686" s="10">
        <v>10781</v>
      </c>
      <c r="F686" s="10">
        <v>74</v>
      </c>
      <c r="G686" s="10">
        <v>35</v>
      </c>
    </row>
    <row r="687" spans="1:7" hidden="1" x14ac:dyDescent="0.35">
      <c r="A687">
        <v>10932</v>
      </c>
      <c r="B687">
        <v>416.36174908221511</v>
      </c>
      <c r="C687" t="s">
        <v>1408</v>
      </c>
      <c r="E687" s="9">
        <v>10780</v>
      </c>
      <c r="F687" s="9">
        <v>70</v>
      </c>
      <c r="G687" s="9">
        <v>35</v>
      </c>
    </row>
    <row r="688" spans="1:7" hidden="1" x14ac:dyDescent="0.35">
      <c r="A688">
        <v>10933</v>
      </c>
      <c r="B688">
        <v>460.3</v>
      </c>
      <c r="C688" t="s">
        <v>1408</v>
      </c>
      <c r="E688" s="10">
        <v>10780</v>
      </c>
      <c r="F688" s="10">
        <v>77</v>
      </c>
      <c r="G688" s="10">
        <v>15</v>
      </c>
    </row>
    <row r="689" spans="1:7" hidden="1" x14ac:dyDescent="0.35">
      <c r="A689">
        <v>10934</v>
      </c>
      <c r="B689">
        <v>500</v>
      </c>
      <c r="C689" t="s">
        <v>1408</v>
      </c>
      <c r="E689" s="9">
        <v>10779</v>
      </c>
      <c r="F689" s="9">
        <v>16</v>
      </c>
      <c r="G689" s="9">
        <v>20</v>
      </c>
    </row>
    <row r="690" spans="1:7" hidden="1" x14ac:dyDescent="0.35">
      <c r="A690">
        <v>10935</v>
      </c>
      <c r="B690">
        <v>186.375</v>
      </c>
      <c r="C690" t="s">
        <v>1406</v>
      </c>
      <c r="E690" s="10">
        <v>10779</v>
      </c>
      <c r="F690" s="10">
        <v>62</v>
      </c>
      <c r="G690" s="10">
        <v>20</v>
      </c>
    </row>
    <row r="691" spans="1:7" hidden="1" x14ac:dyDescent="0.35">
      <c r="A691">
        <v>10936</v>
      </c>
      <c r="B691">
        <v>364.79999728202819</v>
      </c>
      <c r="C691" t="s">
        <v>1408</v>
      </c>
      <c r="E691" s="9">
        <v>10778</v>
      </c>
      <c r="F691" s="9">
        <v>41</v>
      </c>
      <c r="G691" s="9">
        <v>10</v>
      </c>
    </row>
    <row r="692" spans="1:7" hidden="1" x14ac:dyDescent="0.35">
      <c r="A692">
        <v>10937</v>
      </c>
      <c r="B692">
        <v>322.39999999999998</v>
      </c>
      <c r="C692" t="s">
        <v>1408</v>
      </c>
      <c r="E692" s="10">
        <v>10777</v>
      </c>
      <c r="F692" s="10">
        <v>42</v>
      </c>
      <c r="G692" s="10">
        <v>20</v>
      </c>
    </row>
    <row r="693" spans="1:7" hidden="1" x14ac:dyDescent="0.35">
      <c r="A693">
        <v>10938</v>
      </c>
      <c r="B693">
        <v>512.2265625</v>
      </c>
      <c r="C693" t="s">
        <v>1408</v>
      </c>
      <c r="E693" s="9">
        <v>10776</v>
      </c>
      <c r="F693" s="9">
        <v>31</v>
      </c>
      <c r="G693" s="9">
        <v>16</v>
      </c>
    </row>
    <row r="694" spans="1:7" hidden="1" x14ac:dyDescent="0.35">
      <c r="A694">
        <v>10939</v>
      </c>
      <c r="B694">
        <v>270.9374962002039</v>
      </c>
      <c r="C694" t="s">
        <v>1408</v>
      </c>
      <c r="E694" s="10">
        <v>10776</v>
      </c>
      <c r="F694" s="10">
        <v>42</v>
      </c>
      <c r="G694" s="10">
        <v>12</v>
      </c>
    </row>
    <row r="695" spans="1:7" hidden="1" x14ac:dyDescent="0.35">
      <c r="A695">
        <v>10940</v>
      </c>
      <c r="B695">
        <v>180</v>
      </c>
      <c r="C695" t="s">
        <v>1406</v>
      </c>
      <c r="E695" s="9">
        <v>10776</v>
      </c>
      <c r="F695" s="9">
        <v>45</v>
      </c>
      <c r="G695" s="9">
        <v>27</v>
      </c>
    </row>
    <row r="696" spans="1:7" x14ac:dyDescent="0.35">
      <c r="A696">
        <v>10649</v>
      </c>
      <c r="B696">
        <v>717</v>
      </c>
      <c r="C696" t="s">
        <v>1407</v>
      </c>
      <c r="E696" s="10">
        <v>10776</v>
      </c>
      <c r="F696" s="10">
        <v>51</v>
      </c>
      <c r="G696" s="10">
        <v>120</v>
      </c>
    </row>
    <row r="697" spans="1:7" hidden="1" x14ac:dyDescent="0.35">
      <c r="A697">
        <v>10942</v>
      </c>
      <c r="B697">
        <v>560</v>
      </c>
      <c r="C697" t="s">
        <v>1408</v>
      </c>
      <c r="E697" s="9">
        <v>10775</v>
      </c>
      <c r="F697" s="9">
        <v>10</v>
      </c>
      <c r="G697" s="9">
        <v>6</v>
      </c>
    </row>
    <row r="698" spans="1:7" hidden="1" x14ac:dyDescent="0.35">
      <c r="A698">
        <v>10943</v>
      </c>
      <c r="B698">
        <v>237</v>
      </c>
      <c r="C698" t="s">
        <v>1408</v>
      </c>
      <c r="E698" s="10">
        <v>10775</v>
      </c>
      <c r="F698" s="10">
        <v>67</v>
      </c>
      <c r="G698" s="10">
        <v>3</v>
      </c>
    </row>
    <row r="699" spans="1:7" hidden="1" x14ac:dyDescent="0.35">
      <c r="A699">
        <v>10944</v>
      </c>
      <c r="B699">
        <v>313.33125000000001</v>
      </c>
      <c r="C699" t="s">
        <v>1408</v>
      </c>
      <c r="E699" s="9">
        <v>10774</v>
      </c>
      <c r="F699" s="9">
        <v>31</v>
      </c>
      <c r="G699" s="9">
        <v>2</v>
      </c>
    </row>
    <row r="700" spans="1:7" hidden="1" x14ac:dyDescent="0.35">
      <c r="A700">
        <v>10945</v>
      </c>
      <c r="B700">
        <v>122.5</v>
      </c>
      <c r="C700" t="s">
        <v>1406</v>
      </c>
      <c r="E700" s="10">
        <v>10774</v>
      </c>
      <c r="F700" s="10">
        <v>66</v>
      </c>
      <c r="G700" s="10">
        <v>50</v>
      </c>
    </row>
    <row r="701" spans="1:7" hidden="1" x14ac:dyDescent="0.35">
      <c r="A701">
        <v>10946</v>
      </c>
      <c r="B701">
        <v>469.16666666666669</v>
      </c>
      <c r="C701" t="s">
        <v>1408</v>
      </c>
      <c r="E701" s="9">
        <v>10773</v>
      </c>
      <c r="F701" s="9">
        <v>17</v>
      </c>
      <c r="G701" s="9">
        <v>33</v>
      </c>
    </row>
    <row r="702" spans="1:7" hidden="1" x14ac:dyDescent="0.35">
      <c r="A702">
        <v>10947</v>
      </c>
      <c r="B702">
        <v>220</v>
      </c>
      <c r="C702" t="s">
        <v>1408</v>
      </c>
      <c r="E702" s="10">
        <v>10773</v>
      </c>
      <c r="F702" s="10">
        <v>31</v>
      </c>
      <c r="G702" s="10">
        <v>70</v>
      </c>
    </row>
    <row r="703" spans="1:7" x14ac:dyDescent="0.35">
      <c r="A703">
        <v>10962</v>
      </c>
      <c r="B703">
        <v>716.8</v>
      </c>
      <c r="C703" t="s">
        <v>1407</v>
      </c>
      <c r="E703" s="9">
        <v>10773</v>
      </c>
      <c r="F703" s="9">
        <v>75</v>
      </c>
      <c r="G703" s="9">
        <v>7</v>
      </c>
    </row>
    <row r="704" spans="1:7" x14ac:dyDescent="0.35">
      <c r="A704">
        <v>10297</v>
      </c>
      <c r="B704">
        <v>710</v>
      </c>
      <c r="C704" t="s">
        <v>1407</v>
      </c>
      <c r="E704" s="10">
        <v>10772</v>
      </c>
      <c r="F704" s="10">
        <v>29</v>
      </c>
      <c r="G704" s="10">
        <v>18</v>
      </c>
    </row>
    <row r="705" spans="1:7" hidden="1" x14ac:dyDescent="0.35">
      <c r="A705">
        <v>10950</v>
      </c>
      <c r="B705">
        <v>110</v>
      </c>
      <c r="C705" t="s">
        <v>1406</v>
      </c>
      <c r="E705" s="9">
        <v>10772</v>
      </c>
      <c r="F705" s="9">
        <v>59</v>
      </c>
      <c r="G705" s="9">
        <v>25</v>
      </c>
    </row>
    <row r="706" spans="1:7" hidden="1" x14ac:dyDescent="0.35">
      <c r="A706">
        <v>10951</v>
      </c>
      <c r="B706">
        <v>145.2724164388006</v>
      </c>
      <c r="C706" t="s">
        <v>1406</v>
      </c>
      <c r="E706" s="10">
        <v>10771</v>
      </c>
      <c r="F706" s="10">
        <v>71</v>
      </c>
      <c r="G706" s="10">
        <v>16</v>
      </c>
    </row>
    <row r="707" spans="1:7" hidden="1" x14ac:dyDescent="0.35">
      <c r="A707">
        <v>10952</v>
      </c>
      <c r="B707">
        <v>226.09999971687793</v>
      </c>
      <c r="C707" t="s">
        <v>1408</v>
      </c>
      <c r="E707" s="9">
        <v>10770</v>
      </c>
      <c r="F707" s="9">
        <v>11</v>
      </c>
      <c r="G707" s="9">
        <v>15</v>
      </c>
    </row>
    <row r="708" spans="1:7" x14ac:dyDescent="0.35">
      <c r="A708">
        <v>10413</v>
      </c>
      <c r="B708">
        <v>707.73333333333323</v>
      </c>
      <c r="C708" t="s">
        <v>1407</v>
      </c>
      <c r="E708" s="10">
        <v>10769</v>
      </c>
      <c r="F708" s="10">
        <v>41</v>
      </c>
      <c r="G708" s="10">
        <v>30</v>
      </c>
    </row>
    <row r="709" spans="1:7" hidden="1" x14ac:dyDescent="0.35">
      <c r="A709">
        <v>10954</v>
      </c>
      <c r="B709">
        <v>363.33868340356651</v>
      </c>
      <c r="C709" t="s">
        <v>1408</v>
      </c>
      <c r="E709" s="9">
        <v>10769</v>
      </c>
      <c r="F709" s="9">
        <v>52</v>
      </c>
      <c r="G709" s="9">
        <v>15</v>
      </c>
    </row>
    <row r="710" spans="1:7" hidden="1" x14ac:dyDescent="0.35">
      <c r="A710">
        <v>10955</v>
      </c>
      <c r="B710">
        <v>59.519999556541443</v>
      </c>
      <c r="C710" t="s">
        <v>1406</v>
      </c>
      <c r="E710" s="10">
        <v>10769</v>
      </c>
      <c r="F710" s="10">
        <v>61</v>
      </c>
      <c r="G710" s="10">
        <v>20</v>
      </c>
    </row>
    <row r="711" spans="1:7" hidden="1" x14ac:dyDescent="0.35">
      <c r="A711">
        <v>10956</v>
      </c>
      <c r="B711">
        <v>225.66666666666666</v>
      </c>
      <c r="C711" t="s">
        <v>1408</v>
      </c>
      <c r="E711" s="9">
        <v>10769</v>
      </c>
      <c r="F711" s="9">
        <v>62</v>
      </c>
      <c r="G711" s="9">
        <v>15</v>
      </c>
    </row>
    <row r="712" spans="1:7" hidden="1" x14ac:dyDescent="0.35">
      <c r="A712">
        <v>10957</v>
      </c>
      <c r="B712">
        <v>587.56666666666672</v>
      </c>
      <c r="C712" t="s">
        <v>1408</v>
      </c>
      <c r="E712" s="10">
        <v>10768</v>
      </c>
      <c r="F712" s="10">
        <v>22</v>
      </c>
      <c r="G712" s="10">
        <v>4</v>
      </c>
    </row>
    <row r="713" spans="1:7" hidden="1" x14ac:dyDescent="0.35">
      <c r="A713">
        <v>10958</v>
      </c>
      <c r="B713">
        <v>260.33333333333331</v>
      </c>
      <c r="C713" t="s">
        <v>1408</v>
      </c>
      <c r="E713" s="9">
        <v>10768</v>
      </c>
      <c r="F713" s="9">
        <v>31</v>
      </c>
      <c r="G713" s="9">
        <v>50</v>
      </c>
    </row>
    <row r="714" spans="1:7" hidden="1" x14ac:dyDescent="0.35">
      <c r="A714">
        <v>10959</v>
      </c>
      <c r="B714">
        <v>111.98749842941761</v>
      </c>
      <c r="C714" t="s">
        <v>1406</v>
      </c>
      <c r="E714" s="10">
        <v>10768</v>
      </c>
      <c r="F714" s="10">
        <v>60</v>
      </c>
      <c r="G714" s="10">
        <v>15</v>
      </c>
    </row>
    <row r="715" spans="1:7" hidden="1" x14ac:dyDescent="0.35">
      <c r="A715">
        <v>10960</v>
      </c>
      <c r="B715">
        <v>128.45625000000001</v>
      </c>
      <c r="C715" t="s">
        <v>1406</v>
      </c>
      <c r="E715" s="9">
        <v>10768</v>
      </c>
      <c r="F715" s="9">
        <v>71</v>
      </c>
      <c r="G715" s="9">
        <v>12</v>
      </c>
    </row>
    <row r="716" spans="1:7" hidden="1" x14ac:dyDescent="0.35">
      <c r="A716">
        <v>10961</v>
      </c>
      <c r="B716">
        <v>558.95249997027213</v>
      </c>
      <c r="C716" t="s">
        <v>1408</v>
      </c>
      <c r="E716" s="10">
        <v>10767</v>
      </c>
      <c r="F716" s="10">
        <v>42</v>
      </c>
      <c r="G716" s="10">
        <v>2</v>
      </c>
    </row>
    <row r="717" spans="1:7" x14ac:dyDescent="0.35">
      <c r="A717">
        <v>10713</v>
      </c>
      <c r="B717">
        <v>706.97500000000002</v>
      </c>
      <c r="C717" t="s">
        <v>1407</v>
      </c>
      <c r="E717" s="9">
        <v>10766</v>
      </c>
      <c r="F717" s="9">
        <v>2</v>
      </c>
      <c r="G717" s="9">
        <v>40</v>
      </c>
    </row>
    <row r="718" spans="1:7" hidden="1" x14ac:dyDescent="0.35">
      <c r="A718">
        <v>10963</v>
      </c>
      <c r="B718">
        <v>49.129999310970312</v>
      </c>
      <c r="C718" t="s">
        <v>1406</v>
      </c>
      <c r="E718" s="10">
        <v>10766</v>
      </c>
      <c r="F718" s="10">
        <v>7</v>
      </c>
      <c r="G718" s="10">
        <v>35</v>
      </c>
    </row>
    <row r="719" spans="1:7" x14ac:dyDescent="0.35">
      <c r="A719">
        <v>10499</v>
      </c>
      <c r="B719">
        <v>706</v>
      </c>
      <c r="C719" t="s">
        <v>1407</v>
      </c>
      <c r="E719" s="9">
        <v>10766</v>
      </c>
      <c r="F719" s="9">
        <v>68</v>
      </c>
      <c r="G719" s="9">
        <v>40</v>
      </c>
    </row>
    <row r="720" spans="1:7" x14ac:dyDescent="0.35">
      <c r="A720">
        <v>10861</v>
      </c>
      <c r="B720">
        <v>704.68000000000006</v>
      </c>
      <c r="C720" t="s">
        <v>1407</v>
      </c>
      <c r="E720" s="10">
        <v>10765</v>
      </c>
      <c r="F720" s="10">
        <v>65</v>
      </c>
      <c r="G720" s="10">
        <v>80</v>
      </c>
    </row>
    <row r="721" spans="1:7" hidden="1" x14ac:dyDescent="0.35">
      <c r="A721">
        <v>10966</v>
      </c>
      <c r="B721">
        <v>321.63032979496319</v>
      </c>
      <c r="C721" t="s">
        <v>1408</v>
      </c>
      <c r="E721" s="9">
        <v>10764</v>
      </c>
      <c r="F721" s="9">
        <v>3</v>
      </c>
      <c r="G721" s="9">
        <v>20</v>
      </c>
    </row>
    <row r="722" spans="1:7" hidden="1" x14ac:dyDescent="0.35">
      <c r="A722">
        <v>10967</v>
      </c>
      <c r="B722">
        <v>455.2</v>
      </c>
      <c r="C722" t="s">
        <v>1408</v>
      </c>
      <c r="E722" s="10">
        <v>10764</v>
      </c>
      <c r="F722" s="10">
        <v>39</v>
      </c>
      <c r="G722" s="10">
        <v>130</v>
      </c>
    </row>
    <row r="723" spans="1:7" hidden="1" x14ac:dyDescent="0.35">
      <c r="A723">
        <v>10968</v>
      </c>
      <c r="B723">
        <v>469.33333333333331</v>
      </c>
      <c r="C723" t="s">
        <v>1408</v>
      </c>
      <c r="E723" s="9">
        <v>10763</v>
      </c>
      <c r="F723" s="9">
        <v>21</v>
      </c>
      <c r="G723" s="9">
        <v>40</v>
      </c>
    </row>
    <row r="724" spans="1:7" hidden="1" x14ac:dyDescent="0.35">
      <c r="A724">
        <v>10969</v>
      </c>
      <c r="B724">
        <v>108</v>
      </c>
      <c r="C724" t="s">
        <v>1406</v>
      </c>
      <c r="E724" s="10">
        <v>10763</v>
      </c>
      <c r="F724" s="10">
        <v>22</v>
      </c>
      <c r="G724" s="10">
        <v>6</v>
      </c>
    </row>
    <row r="725" spans="1:7" hidden="1" x14ac:dyDescent="0.35">
      <c r="A725">
        <v>10970</v>
      </c>
      <c r="B725">
        <v>179.19999866485597</v>
      </c>
      <c r="C725" t="s">
        <v>1406</v>
      </c>
      <c r="E725" s="9">
        <v>10763</v>
      </c>
      <c r="F725" s="9">
        <v>24</v>
      </c>
      <c r="G725" s="9">
        <v>20</v>
      </c>
    </row>
    <row r="726" spans="1:7" x14ac:dyDescent="0.35">
      <c r="A726">
        <v>11022</v>
      </c>
      <c r="B726">
        <v>701</v>
      </c>
      <c r="C726" t="s">
        <v>1407</v>
      </c>
      <c r="E726" s="10">
        <v>10762</v>
      </c>
      <c r="F726" s="10">
        <v>39</v>
      </c>
      <c r="G726" s="10">
        <v>16</v>
      </c>
    </row>
    <row r="727" spans="1:7" hidden="1" x14ac:dyDescent="0.35">
      <c r="A727">
        <v>10972</v>
      </c>
      <c r="B727">
        <v>125.75</v>
      </c>
      <c r="C727" t="s">
        <v>1406</v>
      </c>
      <c r="E727" s="9">
        <v>10762</v>
      </c>
      <c r="F727" s="9">
        <v>47</v>
      </c>
      <c r="G727" s="9">
        <v>30</v>
      </c>
    </row>
    <row r="728" spans="1:7" hidden="1" x14ac:dyDescent="0.35">
      <c r="A728">
        <v>10973</v>
      </c>
      <c r="B728">
        <v>97.183333333333337</v>
      </c>
      <c r="C728" t="s">
        <v>1406</v>
      </c>
      <c r="E728" s="10">
        <v>10762</v>
      </c>
      <c r="F728" s="10">
        <v>51</v>
      </c>
      <c r="G728" s="10">
        <v>28</v>
      </c>
    </row>
    <row r="729" spans="1:7" hidden="1" x14ac:dyDescent="0.35">
      <c r="A729">
        <v>10974</v>
      </c>
      <c r="B729">
        <v>439</v>
      </c>
      <c r="C729" t="s">
        <v>1408</v>
      </c>
      <c r="E729" s="9">
        <v>10762</v>
      </c>
      <c r="F729" s="9">
        <v>56</v>
      </c>
      <c r="G729" s="9">
        <v>60</v>
      </c>
    </row>
    <row r="730" spans="1:7" hidden="1" x14ac:dyDescent="0.35">
      <c r="A730">
        <v>10975</v>
      </c>
      <c r="B730">
        <v>358.75</v>
      </c>
      <c r="C730" t="s">
        <v>1408</v>
      </c>
      <c r="E730" s="10">
        <v>10761</v>
      </c>
      <c r="F730" s="10">
        <v>25</v>
      </c>
      <c r="G730" s="10">
        <v>35</v>
      </c>
    </row>
    <row r="731" spans="1:7" x14ac:dyDescent="0.35">
      <c r="A731">
        <v>10330</v>
      </c>
      <c r="B731">
        <v>700.82499017119414</v>
      </c>
      <c r="C731" t="s">
        <v>1407</v>
      </c>
      <c r="E731" s="9">
        <v>10761</v>
      </c>
      <c r="F731" s="9">
        <v>75</v>
      </c>
      <c r="G731" s="9">
        <v>18</v>
      </c>
    </row>
    <row r="732" spans="1:7" hidden="1" x14ac:dyDescent="0.35">
      <c r="A732">
        <v>10977</v>
      </c>
      <c r="B732">
        <v>558.25</v>
      </c>
      <c r="C732" t="s">
        <v>1408</v>
      </c>
      <c r="E732" s="10">
        <v>10760</v>
      </c>
      <c r="F732" s="10">
        <v>25</v>
      </c>
      <c r="G732" s="10">
        <v>12</v>
      </c>
    </row>
    <row r="733" spans="1:7" hidden="1" x14ac:dyDescent="0.35">
      <c r="A733">
        <v>10978</v>
      </c>
      <c r="B733">
        <v>283.82893416453896</v>
      </c>
      <c r="C733" t="s">
        <v>1408</v>
      </c>
      <c r="E733" s="9">
        <v>10760</v>
      </c>
      <c r="F733" s="9">
        <v>27</v>
      </c>
      <c r="G733" s="9">
        <v>40</v>
      </c>
    </row>
    <row r="734" spans="1:7" x14ac:dyDescent="0.35">
      <c r="A734">
        <v>10583</v>
      </c>
      <c r="B734">
        <v>695.85332936127986</v>
      </c>
      <c r="C734" t="s">
        <v>1407</v>
      </c>
      <c r="E734" s="10">
        <v>10760</v>
      </c>
      <c r="F734" s="10">
        <v>43</v>
      </c>
      <c r="G734" s="10">
        <v>30</v>
      </c>
    </row>
    <row r="735" spans="1:7" hidden="1" x14ac:dyDescent="0.35">
      <c r="A735">
        <v>10980</v>
      </c>
      <c r="B735">
        <v>198.3999985218048</v>
      </c>
      <c r="C735" t="s">
        <v>1406</v>
      </c>
      <c r="E735" s="9">
        <v>10759</v>
      </c>
      <c r="F735" s="9">
        <v>32</v>
      </c>
      <c r="G735" s="9">
        <v>10</v>
      </c>
    </row>
    <row r="736" spans="1:7" x14ac:dyDescent="0.35">
      <c r="A736">
        <v>10573</v>
      </c>
      <c r="B736">
        <v>694</v>
      </c>
      <c r="C736" t="s">
        <v>1407</v>
      </c>
      <c r="E736" s="10">
        <v>10758</v>
      </c>
      <c r="F736" s="10">
        <v>26</v>
      </c>
      <c r="G736" s="10">
        <v>20</v>
      </c>
    </row>
    <row r="737" spans="1:7" hidden="1" x14ac:dyDescent="0.35">
      <c r="A737">
        <v>10982</v>
      </c>
      <c r="B737">
        <v>507</v>
      </c>
      <c r="C737" t="s">
        <v>1408</v>
      </c>
      <c r="E737" s="9">
        <v>10758</v>
      </c>
      <c r="F737" s="9">
        <v>52</v>
      </c>
      <c r="G737" s="9">
        <v>60</v>
      </c>
    </row>
    <row r="738" spans="1:7" hidden="1" x14ac:dyDescent="0.35">
      <c r="A738">
        <v>10983</v>
      </c>
      <c r="B738">
        <v>328.31999744653706</v>
      </c>
      <c r="C738" t="s">
        <v>1408</v>
      </c>
      <c r="E738" s="10">
        <v>10758</v>
      </c>
      <c r="F738" s="10">
        <v>70</v>
      </c>
      <c r="G738" s="10">
        <v>40</v>
      </c>
    </row>
    <row r="739" spans="1:7" hidden="1" x14ac:dyDescent="0.35">
      <c r="A739">
        <v>10984</v>
      </c>
      <c r="B739">
        <v>603.25</v>
      </c>
      <c r="C739" t="s">
        <v>1408</v>
      </c>
      <c r="E739" s="9">
        <v>10757</v>
      </c>
      <c r="F739" s="9">
        <v>34</v>
      </c>
      <c r="G739" s="9">
        <v>30</v>
      </c>
    </row>
    <row r="740" spans="1:7" hidden="1" x14ac:dyDescent="0.35">
      <c r="A740">
        <v>10985</v>
      </c>
      <c r="B740">
        <v>607.01399798995249</v>
      </c>
      <c r="C740" t="s">
        <v>1408</v>
      </c>
      <c r="E740" s="10">
        <v>10757</v>
      </c>
      <c r="F740" s="10">
        <v>59</v>
      </c>
      <c r="G740" s="10">
        <v>7</v>
      </c>
    </row>
    <row r="741" spans="1:7" hidden="1" x14ac:dyDescent="0.35">
      <c r="A741">
        <v>10986</v>
      </c>
      <c r="B741">
        <v>555</v>
      </c>
      <c r="C741" t="s">
        <v>1408</v>
      </c>
      <c r="E741" s="9">
        <v>10757</v>
      </c>
      <c r="F741" s="9">
        <v>62</v>
      </c>
      <c r="G741" s="9">
        <v>30</v>
      </c>
    </row>
    <row r="742" spans="1:7" x14ac:dyDescent="0.35">
      <c r="A742">
        <v>11001</v>
      </c>
      <c r="B742">
        <v>692.25</v>
      </c>
      <c r="C742" t="s">
        <v>1407</v>
      </c>
      <c r="E742" s="10">
        <v>10757</v>
      </c>
      <c r="F742" s="10">
        <v>64</v>
      </c>
      <c r="G742" s="10">
        <v>24</v>
      </c>
    </row>
    <row r="743" spans="1:7" x14ac:dyDescent="0.35">
      <c r="A743">
        <v>10270</v>
      </c>
      <c r="B743">
        <v>688</v>
      </c>
      <c r="C743" t="s">
        <v>1407</v>
      </c>
      <c r="E743" s="9">
        <v>10756</v>
      </c>
      <c r="F743" s="9">
        <v>18</v>
      </c>
      <c r="G743" s="9">
        <v>21</v>
      </c>
    </row>
    <row r="744" spans="1:7" hidden="1" x14ac:dyDescent="0.35">
      <c r="A744">
        <v>10989</v>
      </c>
      <c r="B744">
        <v>451.2</v>
      </c>
      <c r="C744" t="s">
        <v>1408</v>
      </c>
      <c r="E744" s="10">
        <v>10756</v>
      </c>
      <c r="F744" s="10">
        <v>36</v>
      </c>
      <c r="G744" s="10">
        <v>20</v>
      </c>
    </row>
    <row r="745" spans="1:7" x14ac:dyDescent="0.35">
      <c r="A745">
        <v>10964</v>
      </c>
      <c r="B745">
        <v>684.16666666666663</v>
      </c>
      <c r="C745" t="s">
        <v>1407</v>
      </c>
      <c r="E745" s="9">
        <v>10756</v>
      </c>
      <c r="F745" s="9">
        <v>68</v>
      </c>
      <c r="G745" s="9">
        <v>6</v>
      </c>
    </row>
    <row r="746" spans="1:7" hidden="1" x14ac:dyDescent="0.35">
      <c r="A746">
        <v>10991</v>
      </c>
      <c r="B746">
        <v>612.26666210492465</v>
      </c>
      <c r="C746" t="s">
        <v>1408</v>
      </c>
      <c r="E746" s="10">
        <v>10756</v>
      </c>
      <c r="F746" s="10">
        <v>69</v>
      </c>
      <c r="G746" s="10">
        <v>20</v>
      </c>
    </row>
    <row r="747" spans="1:7" hidden="1" x14ac:dyDescent="0.35">
      <c r="A747">
        <v>10992</v>
      </c>
      <c r="B747">
        <v>69.599999999999994</v>
      </c>
      <c r="C747" t="s">
        <v>1406</v>
      </c>
      <c r="E747" s="9">
        <v>10755</v>
      </c>
      <c r="F747" s="9">
        <v>47</v>
      </c>
      <c r="G747" s="9">
        <v>30</v>
      </c>
    </row>
    <row r="748" spans="1:7" x14ac:dyDescent="0.35">
      <c r="A748">
        <v>10567</v>
      </c>
      <c r="B748">
        <v>682.33332864443457</v>
      </c>
      <c r="C748" t="s">
        <v>1407</v>
      </c>
      <c r="E748" s="10">
        <v>10755</v>
      </c>
      <c r="F748" s="10">
        <v>56</v>
      </c>
      <c r="G748" s="10">
        <v>30</v>
      </c>
    </row>
    <row r="749" spans="1:7" x14ac:dyDescent="0.35">
      <c r="A749">
        <v>10834</v>
      </c>
      <c r="B749">
        <v>680.53914893254489</v>
      </c>
      <c r="C749" t="s">
        <v>1407</v>
      </c>
      <c r="E749" s="9">
        <v>10755</v>
      </c>
      <c r="F749" s="9">
        <v>57</v>
      </c>
      <c r="G749" s="9">
        <v>14</v>
      </c>
    </row>
    <row r="750" spans="1:7" hidden="1" x14ac:dyDescent="0.35">
      <c r="A750">
        <v>10995</v>
      </c>
      <c r="B750">
        <v>598</v>
      </c>
      <c r="C750" t="s">
        <v>1408</v>
      </c>
      <c r="E750" s="10">
        <v>10755</v>
      </c>
      <c r="F750" s="10">
        <v>69</v>
      </c>
      <c r="G750" s="10">
        <v>25</v>
      </c>
    </row>
    <row r="751" spans="1:7" hidden="1" x14ac:dyDescent="0.35">
      <c r="A751">
        <v>10996</v>
      </c>
      <c r="B751">
        <v>560</v>
      </c>
      <c r="C751" t="s">
        <v>1408</v>
      </c>
      <c r="E751" s="9">
        <v>10754</v>
      </c>
      <c r="F751" s="9">
        <v>40</v>
      </c>
      <c r="G751" s="9">
        <v>3</v>
      </c>
    </row>
    <row r="752" spans="1:7" hidden="1" x14ac:dyDescent="0.35">
      <c r="A752">
        <v>10997</v>
      </c>
      <c r="B752">
        <v>604.58333333333337</v>
      </c>
      <c r="C752" t="s">
        <v>1408</v>
      </c>
      <c r="E752" s="10">
        <v>10753</v>
      </c>
      <c r="F752" s="10">
        <v>45</v>
      </c>
      <c r="G752" s="10">
        <v>4</v>
      </c>
    </row>
    <row r="753" spans="1:7" hidden="1" x14ac:dyDescent="0.35">
      <c r="A753">
        <v>10998</v>
      </c>
      <c r="B753">
        <v>171.5</v>
      </c>
      <c r="C753" t="s">
        <v>1406</v>
      </c>
      <c r="E753" s="9">
        <v>10753</v>
      </c>
      <c r="F753" s="9">
        <v>74</v>
      </c>
      <c r="G753" s="9">
        <v>5</v>
      </c>
    </row>
    <row r="754" spans="1:7" hidden="1" x14ac:dyDescent="0.35">
      <c r="A754">
        <v>10999</v>
      </c>
      <c r="B754">
        <v>379.35083273830514</v>
      </c>
      <c r="C754" t="s">
        <v>1408</v>
      </c>
      <c r="E754" s="10">
        <v>10752</v>
      </c>
      <c r="F754" s="10">
        <v>1</v>
      </c>
      <c r="G754" s="10">
        <v>8</v>
      </c>
    </row>
    <row r="755" spans="1:7" hidden="1" x14ac:dyDescent="0.35">
      <c r="A755">
        <v>11000</v>
      </c>
      <c r="B755">
        <v>258.4375</v>
      </c>
      <c r="C755" t="s">
        <v>1408</v>
      </c>
      <c r="E755" s="9">
        <v>10752</v>
      </c>
      <c r="F755" s="9">
        <v>69</v>
      </c>
      <c r="G755" s="9">
        <v>3</v>
      </c>
    </row>
    <row r="756" spans="1:7" x14ac:dyDescent="0.35">
      <c r="A756">
        <v>10527</v>
      </c>
      <c r="B756">
        <v>676.34999776035545</v>
      </c>
      <c r="C756" t="s">
        <v>1407</v>
      </c>
      <c r="E756" s="10">
        <v>10751</v>
      </c>
      <c r="F756" s="10">
        <v>26</v>
      </c>
      <c r="G756" s="10">
        <v>12</v>
      </c>
    </row>
    <row r="757" spans="1:7" hidden="1" x14ac:dyDescent="0.35">
      <c r="A757">
        <v>11002</v>
      </c>
      <c r="B757">
        <v>433.45874846488232</v>
      </c>
      <c r="C757" t="s">
        <v>1408</v>
      </c>
      <c r="E757" s="9">
        <v>10751</v>
      </c>
      <c r="F757" s="9">
        <v>30</v>
      </c>
      <c r="G757" s="9">
        <v>30</v>
      </c>
    </row>
    <row r="758" spans="1:7" hidden="1" x14ac:dyDescent="0.35">
      <c r="A758">
        <v>11003</v>
      </c>
      <c r="B758">
        <v>108.66666666666667</v>
      </c>
      <c r="C758" t="s">
        <v>1406</v>
      </c>
      <c r="E758" s="10">
        <v>10751</v>
      </c>
      <c r="F758" s="10">
        <v>50</v>
      </c>
      <c r="G758" s="10">
        <v>20</v>
      </c>
    </row>
    <row r="759" spans="1:7" hidden="1" x14ac:dyDescent="0.35">
      <c r="A759">
        <v>11004</v>
      </c>
      <c r="B759">
        <v>147.69</v>
      </c>
      <c r="C759" t="s">
        <v>1406</v>
      </c>
      <c r="E759" s="9">
        <v>10751</v>
      </c>
      <c r="F759" s="9">
        <v>73</v>
      </c>
      <c r="G759" s="9">
        <v>15</v>
      </c>
    </row>
    <row r="760" spans="1:7" hidden="1" x14ac:dyDescent="0.35">
      <c r="A760">
        <v>11005</v>
      </c>
      <c r="B760">
        <v>293</v>
      </c>
      <c r="C760" t="s">
        <v>1408</v>
      </c>
      <c r="E760" s="10">
        <v>10750</v>
      </c>
      <c r="F760" s="10">
        <v>14</v>
      </c>
      <c r="G760" s="10">
        <v>5</v>
      </c>
    </row>
    <row r="761" spans="1:7" hidden="1" x14ac:dyDescent="0.35">
      <c r="A761">
        <v>11006</v>
      </c>
      <c r="B761">
        <v>141.63187500000001</v>
      </c>
      <c r="C761" t="s">
        <v>1406</v>
      </c>
      <c r="E761" s="9">
        <v>10750</v>
      </c>
      <c r="F761" s="9">
        <v>45</v>
      </c>
      <c r="G761" s="9">
        <v>40</v>
      </c>
    </row>
    <row r="762" spans="1:7" x14ac:dyDescent="0.35">
      <c r="A762">
        <v>10831</v>
      </c>
      <c r="B762">
        <v>671.1</v>
      </c>
      <c r="C762" t="s">
        <v>1407</v>
      </c>
      <c r="E762" s="10">
        <v>10750</v>
      </c>
      <c r="F762" s="10">
        <v>59</v>
      </c>
      <c r="G762" s="10">
        <v>25</v>
      </c>
    </row>
    <row r="763" spans="1:7" hidden="1" x14ac:dyDescent="0.35">
      <c r="A763">
        <v>11009</v>
      </c>
      <c r="B763">
        <v>184.125</v>
      </c>
      <c r="C763" t="s">
        <v>1406</v>
      </c>
      <c r="E763" s="9">
        <v>10749</v>
      </c>
      <c r="F763" s="9">
        <v>56</v>
      </c>
      <c r="G763" s="9">
        <v>15</v>
      </c>
    </row>
    <row r="764" spans="1:7" hidden="1" x14ac:dyDescent="0.35">
      <c r="A764">
        <v>11010</v>
      </c>
      <c r="B764">
        <v>322.5</v>
      </c>
      <c r="C764" t="s">
        <v>1408</v>
      </c>
      <c r="E764" s="10">
        <v>10749</v>
      </c>
      <c r="F764" s="10">
        <v>59</v>
      </c>
      <c r="G764" s="10">
        <v>6</v>
      </c>
    </row>
    <row r="765" spans="1:7" hidden="1" x14ac:dyDescent="0.35">
      <c r="A765">
        <v>11011</v>
      </c>
      <c r="B765">
        <v>454.16249962486324</v>
      </c>
      <c r="C765" t="s">
        <v>1408</v>
      </c>
      <c r="E765" s="9">
        <v>10749</v>
      </c>
      <c r="F765" s="9">
        <v>76</v>
      </c>
      <c r="G765" s="9">
        <v>10</v>
      </c>
    </row>
    <row r="766" spans="1:7" x14ac:dyDescent="0.35">
      <c r="A766">
        <v>10455</v>
      </c>
      <c r="B766">
        <v>671</v>
      </c>
      <c r="C766" t="s">
        <v>1407</v>
      </c>
      <c r="E766" s="10">
        <v>10748</v>
      </c>
      <c r="F766" s="10">
        <v>23</v>
      </c>
      <c r="G766" s="10">
        <v>44</v>
      </c>
    </row>
    <row r="767" spans="1:7" hidden="1" x14ac:dyDescent="0.35">
      <c r="A767">
        <v>11013</v>
      </c>
      <c r="B767">
        <v>90.25</v>
      </c>
      <c r="C767" t="s">
        <v>1406</v>
      </c>
      <c r="E767" s="9">
        <v>10748</v>
      </c>
      <c r="F767" s="9">
        <v>40</v>
      </c>
      <c r="G767" s="9">
        <v>40</v>
      </c>
    </row>
    <row r="768" spans="1:7" hidden="1" x14ac:dyDescent="0.35">
      <c r="A768">
        <v>11014</v>
      </c>
      <c r="B768">
        <v>218.8619992752671</v>
      </c>
      <c r="C768" t="s">
        <v>1408</v>
      </c>
      <c r="E768" s="10">
        <v>10748</v>
      </c>
      <c r="F768" s="10">
        <v>56</v>
      </c>
      <c r="G768" s="10">
        <v>28</v>
      </c>
    </row>
    <row r="769" spans="1:7" hidden="1" x14ac:dyDescent="0.35">
      <c r="A769">
        <v>11015</v>
      </c>
      <c r="B769">
        <v>311.17500000000001</v>
      </c>
      <c r="C769" t="s">
        <v>1408</v>
      </c>
      <c r="E769" s="9">
        <v>10747</v>
      </c>
      <c r="F769" s="9">
        <v>31</v>
      </c>
      <c r="G769" s="9">
        <v>8</v>
      </c>
    </row>
    <row r="770" spans="1:7" hidden="1" x14ac:dyDescent="0.35">
      <c r="A770">
        <v>11016</v>
      </c>
      <c r="B770">
        <v>245.75</v>
      </c>
      <c r="C770" t="s">
        <v>1408</v>
      </c>
      <c r="E770" s="10">
        <v>10747</v>
      </c>
      <c r="F770" s="10">
        <v>41</v>
      </c>
      <c r="G770" s="10">
        <v>35</v>
      </c>
    </row>
    <row r="771" spans="1:7" x14ac:dyDescent="0.35">
      <c r="A771">
        <v>10779</v>
      </c>
      <c r="B771">
        <v>667.5</v>
      </c>
      <c r="C771" t="s">
        <v>1407</v>
      </c>
      <c r="E771" s="9">
        <v>10747</v>
      </c>
      <c r="F771" s="9">
        <v>63</v>
      </c>
      <c r="G771" s="9">
        <v>9</v>
      </c>
    </row>
    <row r="772" spans="1:7" hidden="1" x14ac:dyDescent="0.35">
      <c r="A772">
        <v>11018</v>
      </c>
      <c r="B772">
        <v>525</v>
      </c>
      <c r="C772" t="s">
        <v>1408</v>
      </c>
      <c r="E772" s="10">
        <v>10747</v>
      </c>
      <c r="F772" s="10">
        <v>69</v>
      </c>
      <c r="G772" s="10">
        <v>30</v>
      </c>
    </row>
    <row r="773" spans="1:7" hidden="1" x14ac:dyDescent="0.35">
      <c r="A773">
        <v>11020</v>
      </c>
      <c r="B773">
        <v>537.53999246120452</v>
      </c>
      <c r="C773" t="s">
        <v>1408</v>
      </c>
      <c r="E773" s="9">
        <v>10746</v>
      </c>
      <c r="F773" s="9">
        <v>13</v>
      </c>
      <c r="G773" s="9">
        <v>6</v>
      </c>
    </row>
    <row r="774" spans="1:7" x14ac:dyDescent="0.35">
      <c r="A774">
        <v>10471</v>
      </c>
      <c r="B774">
        <v>664</v>
      </c>
      <c r="C774" t="s">
        <v>1407</v>
      </c>
      <c r="E774" s="10">
        <v>10746</v>
      </c>
      <c r="F774" s="10">
        <v>42</v>
      </c>
      <c r="G774" s="10">
        <v>28</v>
      </c>
    </row>
    <row r="775" spans="1:7" x14ac:dyDescent="0.35">
      <c r="A775">
        <v>10679</v>
      </c>
      <c r="B775">
        <v>660</v>
      </c>
      <c r="C775" t="s">
        <v>1407</v>
      </c>
      <c r="E775" s="9">
        <v>10746</v>
      </c>
      <c r="F775" s="9">
        <v>62</v>
      </c>
      <c r="G775" s="9">
        <v>9</v>
      </c>
    </row>
    <row r="776" spans="1:7" x14ac:dyDescent="0.35">
      <c r="A776">
        <v>10847</v>
      </c>
      <c r="B776">
        <v>657.58932843391119</v>
      </c>
      <c r="C776" t="s">
        <v>1407</v>
      </c>
      <c r="E776" s="10">
        <v>10746</v>
      </c>
      <c r="F776" s="10">
        <v>69</v>
      </c>
      <c r="G776" s="10">
        <v>40</v>
      </c>
    </row>
    <row r="777" spans="1:7" hidden="1" x14ac:dyDescent="0.35">
      <c r="A777">
        <v>11024</v>
      </c>
      <c r="B777">
        <v>491.70249999999999</v>
      </c>
      <c r="C777" t="s">
        <v>1408</v>
      </c>
      <c r="E777" s="9">
        <v>10745</v>
      </c>
      <c r="F777" s="9">
        <v>18</v>
      </c>
      <c r="G777" s="9">
        <v>24</v>
      </c>
    </row>
    <row r="778" spans="1:7" hidden="1" x14ac:dyDescent="0.35">
      <c r="A778">
        <v>11025</v>
      </c>
      <c r="B778">
        <v>121.49999959766865</v>
      </c>
      <c r="C778" t="s">
        <v>1406</v>
      </c>
      <c r="E778" s="10">
        <v>10745</v>
      </c>
      <c r="F778" s="10">
        <v>44</v>
      </c>
      <c r="G778" s="10">
        <v>16</v>
      </c>
    </row>
    <row r="779" spans="1:7" hidden="1" x14ac:dyDescent="0.35">
      <c r="A779">
        <v>11026</v>
      </c>
      <c r="B779">
        <v>515</v>
      </c>
      <c r="C779" t="s">
        <v>1408</v>
      </c>
      <c r="E779" s="9">
        <v>10745</v>
      </c>
      <c r="F779" s="9">
        <v>59</v>
      </c>
      <c r="G779" s="9">
        <v>45</v>
      </c>
    </row>
    <row r="780" spans="1:7" hidden="1" x14ac:dyDescent="0.35">
      <c r="A780">
        <v>11027</v>
      </c>
      <c r="B780">
        <v>329.14687499999997</v>
      </c>
      <c r="C780" t="s">
        <v>1408</v>
      </c>
      <c r="E780" s="10">
        <v>10745</v>
      </c>
      <c r="F780" s="10">
        <v>72</v>
      </c>
      <c r="G780" s="10">
        <v>7</v>
      </c>
    </row>
    <row r="781" spans="1:7" x14ac:dyDescent="0.35">
      <c r="A781">
        <v>10698</v>
      </c>
      <c r="B781">
        <v>656.07426406973718</v>
      </c>
      <c r="C781" t="s">
        <v>1407</v>
      </c>
      <c r="E781" s="9">
        <v>10744</v>
      </c>
      <c r="F781" s="9">
        <v>40</v>
      </c>
      <c r="G781" s="9">
        <v>50</v>
      </c>
    </row>
    <row r="782" spans="1:7" x14ac:dyDescent="0.35">
      <c r="A782">
        <v>10427</v>
      </c>
      <c r="B782">
        <v>651</v>
      </c>
      <c r="C782" t="s">
        <v>1407</v>
      </c>
      <c r="E782" s="10">
        <v>10743</v>
      </c>
      <c r="F782" s="10">
        <v>46</v>
      </c>
      <c r="G782" s="10">
        <v>28</v>
      </c>
    </row>
    <row r="783" spans="1:7" x14ac:dyDescent="0.35">
      <c r="A783">
        <v>10715</v>
      </c>
      <c r="B783">
        <v>648</v>
      </c>
      <c r="C783" t="s">
        <v>1407</v>
      </c>
      <c r="E783" s="9">
        <v>10742</v>
      </c>
      <c r="F783" s="9">
        <v>3</v>
      </c>
      <c r="G783" s="9">
        <v>20</v>
      </c>
    </row>
    <row r="784" spans="1:7" hidden="1" x14ac:dyDescent="0.35">
      <c r="A784">
        <v>11031</v>
      </c>
      <c r="B784">
        <v>478.7</v>
      </c>
      <c r="C784" t="s">
        <v>1408</v>
      </c>
      <c r="E784" s="10">
        <v>10742</v>
      </c>
      <c r="F784" s="10">
        <v>60</v>
      </c>
      <c r="G784" s="10">
        <v>50</v>
      </c>
    </row>
    <row r="785" spans="1:7" x14ac:dyDescent="0.35">
      <c r="A785">
        <v>10395</v>
      </c>
      <c r="B785">
        <v>644.55599811995035</v>
      </c>
      <c r="C785" t="s">
        <v>1407</v>
      </c>
      <c r="E785" s="9">
        <v>10742</v>
      </c>
      <c r="F785" s="9">
        <v>72</v>
      </c>
      <c r="G785" s="9">
        <v>35</v>
      </c>
    </row>
    <row r="786" spans="1:7" x14ac:dyDescent="0.35">
      <c r="A786">
        <v>11029</v>
      </c>
      <c r="B786">
        <v>643.4</v>
      </c>
      <c r="C786" t="s">
        <v>1407</v>
      </c>
      <c r="E786" s="10">
        <v>10741</v>
      </c>
      <c r="F786" s="10">
        <v>2</v>
      </c>
      <c r="G786" s="10">
        <v>15</v>
      </c>
    </row>
    <row r="787" spans="1:7" hidden="1" x14ac:dyDescent="0.35">
      <c r="A787">
        <v>11034</v>
      </c>
      <c r="B787">
        <v>175.29999986588959</v>
      </c>
      <c r="C787" t="s">
        <v>1406</v>
      </c>
      <c r="E787" s="9">
        <v>10740</v>
      </c>
      <c r="F787" s="9">
        <v>28</v>
      </c>
      <c r="G787" s="9">
        <v>5</v>
      </c>
    </row>
    <row r="788" spans="1:7" hidden="1" x14ac:dyDescent="0.35">
      <c r="A788">
        <v>11035</v>
      </c>
      <c r="B788">
        <v>438.625</v>
      </c>
      <c r="C788" t="s">
        <v>1408</v>
      </c>
      <c r="E788" s="10">
        <v>10740</v>
      </c>
      <c r="F788" s="10">
        <v>35</v>
      </c>
      <c r="G788" s="10">
        <v>35</v>
      </c>
    </row>
    <row r="789" spans="1:7" x14ac:dyDescent="0.35">
      <c r="A789">
        <v>10823</v>
      </c>
      <c r="B789">
        <v>643.1624981123955</v>
      </c>
      <c r="C789" t="s">
        <v>1407</v>
      </c>
      <c r="E789" s="9">
        <v>10740</v>
      </c>
      <c r="F789" s="9">
        <v>45</v>
      </c>
      <c r="G789" s="9">
        <v>40</v>
      </c>
    </row>
    <row r="790" spans="1:7" hidden="1" x14ac:dyDescent="0.35">
      <c r="A790">
        <v>11037</v>
      </c>
      <c r="B790">
        <v>60</v>
      </c>
      <c r="C790" t="s">
        <v>1406</v>
      </c>
      <c r="E790" s="10">
        <v>10740</v>
      </c>
      <c r="F790" s="10">
        <v>56</v>
      </c>
      <c r="G790" s="10">
        <v>14</v>
      </c>
    </row>
    <row r="791" spans="1:7" hidden="1" x14ac:dyDescent="0.35">
      <c r="A791">
        <v>11038</v>
      </c>
      <c r="B791">
        <v>239.29333318710326</v>
      </c>
      <c r="C791" t="s">
        <v>1408</v>
      </c>
      <c r="E791" s="9">
        <v>10739</v>
      </c>
      <c r="F791" s="9">
        <v>36</v>
      </c>
      <c r="G791" s="9">
        <v>6</v>
      </c>
    </row>
    <row r="792" spans="1:7" x14ac:dyDescent="0.35">
      <c r="A792">
        <v>10543</v>
      </c>
      <c r="B792">
        <v>639.41249103248128</v>
      </c>
      <c r="C792" t="s">
        <v>1407</v>
      </c>
      <c r="E792" s="10">
        <v>10739</v>
      </c>
      <c r="F792" s="10">
        <v>52</v>
      </c>
      <c r="G792" s="10">
        <v>18</v>
      </c>
    </row>
    <row r="793" spans="1:7" hidden="1" x14ac:dyDescent="0.35">
      <c r="A793">
        <v>11042</v>
      </c>
      <c r="B793">
        <v>202.875</v>
      </c>
      <c r="C793" t="s">
        <v>1406</v>
      </c>
      <c r="E793" s="9">
        <v>10738</v>
      </c>
      <c r="F793" s="9">
        <v>16</v>
      </c>
      <c r="G793" s="9">
        <v>3</v>
      </c>
    </row>
    <row r="794" spans="1:7" hidden="1" x14ac:dyDescent="0.35">
      <c r="A794">
        <v>11043</v>
      </c>
      <c r="B794">
        <v>210</v>
      </c>
      <c r="C794" t="s">
        <v>1408</v>
      </c>
      <c r="E794" s="10">
        <v>10737</v>
      </c>
      <c r="F794" s="10">
        <v>13</v>
      </c>
      <c r="G794" s="10">
        <v>4</v>
      </c>
    </row>
    <row r="795" spans="1:7" hidden="1" x14ac:dyDescent="0.35">
      <c r="A795">
        <v>11044</v>
      </c>
      <c r="B795">
        <v>591.59999999999991</v>
      </c>
      <c r="C795" t="s">
        <v>1408</v>
      </c>
      <c r="E795" s="9">
        <v>10737</v>
      </c>
      <c r="F795" s="9">
        <v>41</v>
      </c>
      <c r="G795" s="9">
        <v>12</v>
      </c>
    </row>
    <row r="796" spans="1:7" hidden="1" x14ac:dyDescent="0.35">
      <c r="A796">
        <v>11046</v>
      </c>
      <c r="B796">
        <v>470.50333259532846</v>
      </c>
      <c r="C796" t="s">
        <v>1408</v>
      </c>
      <c r="E796" s="10">
        <v>10736</v>
      </c>
      <c r="F796" s="10">
        <v>65</v>
      </c>
      <c r="G796" s="10">
        <v>40</v>
      </c>
    </row>
    <row r="797" spans="1:7" hidden="1" x14ac:dyDescent="0.35">
      <c r="A797">
        <v>11047</v>
      </c>
      <c r="B797">
        <v>306.703125</v>
      </c>
      <c r="C797" t="s">
        <v>1408</v>
      </c>
      <c r="E797" s="9">
        <v>10736</v>
      </c>
      <c r="F797" s="9">
        <v>75</v>
      </c>
      <c r="G797" s="9">
        <v>20</v>
      </c>
    </row>
    <row r="798" spans="1:7" hidden="1" x14ac:dyDescent="0.35">
      <c r="A798">
        <v>11048</v>
      </c>
      <c r="B798">
        <v>525</v>
      </c>
      <c r="C798" t="s">
        <v>1408</v>
      </c>
      <c r="E798" s="10">
        <v>10735</v>
      </c>
      <c r="F798" s="10">
        <v>61</v>
      </c>
      <c r="G798" s="10">
        <v>20</v>
      </c>
    </row>
    <row r="799" spans="1:7" hidden="1" x14ac:dyDescent="0.35">
      <c r="A799">
        <v>11049</v>
      </c>
      <c r="B799">
        <v>109.43999918460847</v>
      </c>
      <c r="C799" t="s">
        <v>1406</v>
      </c>
      <c r="E799" s="9">
        <v>10735</v>
      </c>
      <c r="F799" s="9">
        <v>77</v>
      </c>
      <c r="G799" s="9">
        <v>2</v>
      </c>
    </row>
    <row r="800" spans="1:7" x14ac:dyDescent="0.35">
      <c r="A800">
        <v>10396</v>
      </c>
      <c r="B800">
        <v>634.6</v>
      </c>
      <c r="C800" t="s">
        <v>1407</v>
      </c>
      <c r="E800" s="10">
        <v>10734</v>
      </c>
      <c r="F800" s="10">
        <v>6</v>
      </c>
      <c r="G800" s="10">
        <v>30</v>
      </c>
    </row>
    <row r="801" spans="1:7" hidden="1" x14ac:dyDescent="0.35">
      <c r="A801">
        <v>11052</v>
      </c>
      <c r="B801">
        <v>532.79999603033082</v>
      </c>
      <c r="C801" t="s">
        <v>1408</v>
      </c>
      <c r="E801" s="9">
        <v>10734</v>
      </c>
      <c r="F801" s="9">
        <v>30</v>
      </c>
      <c r="G801" s="9">
        <v>15</v>
      </c>
    </row>
    <row r="802" spans="1:7" x14ac:dyDescent="0.35">
      <c r="A802">
        <v>10706</v>
      </c>
      <c r="B802">
        <v>631</v>
      </c>
      <c r="C802" t="s">
        <v>1407</v>
      </c>
      <c r="E802" s="10">
        <v>10734</v>
      </c>
      <c r="F802" s="10">
        <v>76</v>
      </c>
      <c r="G802" s="10">
        <v>20</v>
      </c>
    </row>
    <row r="803" spans="1:7" hidden="1" x14ac:dyDescent="0.35">
      <c r="A803">
        <v>11055</v>
      </c>
      <c r="B803">
        <v>431.875</v>
      </c>
      <c r="C803" t="s">
        <v>1408</v>
      </c>
      <c r="E803" s="9">
        <v>10733</v>
      </c>
      <c r="F803" s="9">
        <v>14</v>
      </c>
      <c r="G803" s="9">
        <v>16</v>
      </c>
    </row>
    <row r="804" spans="1:7" x14ac:dyDescent="0.35">
      <c r="A804">
        <v>10619</v>
      </c>
      <c r="B804">
        <v>630</v>
      </c>
      <c r="C804" t="s">
        <v>1407</v>
      </c>
      <c r="E804" s="10">
        <v>10733</v>
      </c>
      <c r="F804" s="10">
        <v>28</v>
      </c>
      <c r="G804" s="10">
        <v>20</v>
      </c>
    </row>
    <row r="805" spans="1:7" hidden="1" x14ac:dyDescent="0.35">
      <c r="A805">
        <v>11057</v>
      </c>
      <c r="B805">
        <v>45</v>
      </c>
      <c r="C805" t="s">
        <v>1406</v>
      </c>
      <c r="E805" s="9">
        <v>10733</v>
      </c>
      <c r="F805" s="9">
        <v>52</v>
      </c>
      <c r="G805" s="9">
        <v>25</v>
      </c>
    </row>
    <row r="806" spans="1:7" hidden="1" x14ac:dyDescent="0.35">
      <c r="A806">
        <v>11060</v>
      </c>
      <c r="B806">
        <v>133</v>
      </c>
      <c r="C806" t="s">
        <v>1406</v>
      </c>
      <c r="E806" s="10">
        <v>10732</v>
      </c>
      <c r="F806" s="10">
        <v>76</v>
      </c>
      <c r="G806" s="10">
        <v>20</v>
      </c>
    </row>
    <row r="807" spans="1:7" hidden="1" x14ac:dyDescent="0.35">
      <c r="A807">
        <v>11063</v>
      </c>
      <c r="B807">
        <v>416.88499908313156</v>
      </c>
      <c r="C807" t="s">
        <v>1408</v>
      </c>
      <c r="E807" s="9">
        <v>10731</v>
      </c>
      <c r="F807" s="9">
        <v>21</v>
      </c>
      <c r="G807" s="9">
        <v>40</v>
      </c>
    </row>
    <row r="808" spans="1:7" x14ac:dyDescent="0.35">
      <c r="A808">
        <v>10314</v>
      </c>
      <c r="B808">
        <v>628.28999791949991</v>
      </c>
      <c r="C808" t="s">
        <v>1407</v>
      </c>
      <c r="E808" s="10">
        <v>10731</v>
      </c>
      <c r="F808" s="10">
        <v>51</v>
      </c>
      <c r="G808" s="10">
        <v>30</v>
      </c>
    </row>
    <row r="809" spans="1:7" hidden="1" x14ac:dyDescent="0.35">
      <c r="A809">
        <v>11066</v>
      </c>
      <c r="B809">
        <v>309.58333333333331</v>
      </c>
      <c r="C809" t="s">
        <v>1408</v>
      </c>
      <c r="E809" s="9">
        <v>10730</v>
      </c>
      <c r="F809" s="9">
        <v>16</v>
      </c>
      <c r="G809" s="9">
        <v>15</v>
      </c>
    </row>
    <row r="810" spans="1:7" hidden="1" x14ac:dyDescent="0.35">
      <c r="A810">
        <v>11067</v>
      </c>
      <c r="B810">
        <v>86.850000000000009</v>
      </c>
      <c r="C810" t="s">
        <v>1406</v>
      </c>
      <c r="E810" s="10">
        <v>10730</v>
      </c>
      <c r="F810" s="10">
        <v>31</v>
      </c>
      <c r="G810" s="10">
        <v>3</v>
      </c>
    </row>
    <row r="811" spans="1:7" hidden="1" x14ac:dyDescent="0.35">
      <c r="A811">
        <v>11069</v>
      </c>
      <c r="B811">
        <v>360</v>
      </c>
      <c r="C811" t="s">
        <v>1408</v>
      </c>
      <c r="E811" s="9">
        <v>10730</v>
      </c>
      <c r="F811" s="9">
        <v>65</v>
      </c>
      <c r="G811" s="9">
        <v>10</v>
      </c>
    </row>
    <row r="812" spans="1:7" hidden="1" x14ac:dyDescent="0.35">
      <c r="A812" t="s">
        <v>1377</v>
      </c>
      <c r="B812">
        <v>561.42268760412048</v>
      </c>
      <c r="C812" t="s">
        <v>1408</v>
      </c>
      <c r="E812" s="10">
        <v>10729</v>
      </c>
      <c r="F812" s="10">
        <v>1</v>
      </c>
      <c r="G812" s="10">
        <v>50</v>
      </c>
    </row>
    <row r="813" spans="1:7" x14ac:dyDescent="0.35">
      <c r="E813" s="9">
        <v>10729</v>
      </c>
      <c r="F813" s="9">
        <v>21</v>
      </c>
      <c r="G813" s="9">
        <v>30</v>
      </c>
    </row>
    <row r="814" spans="1:7" x14ac:dyDescent="0.35">
      <c r="E814" s="10">
        <v>10729</v>
      </c>
      <c r="F814" s="10">
        <v>50</v>
      </c>
      <c r="G814" s="10">
        <v>40</v>
      </c>
    </row>
    <row r="815" spans="1:7" x14ac:dyDescent="0.35">
      <c r="E815" s="9">
        <v>10728</v>
      </c>
      <c r="F815" s="9">
        <v>30</v>
      </c>
      <c r="G815" s="9">
        <v>15</v>
      </c>
    </row>
    <row r="816" spans="1:7" x14ac:dyDescent="0.35">
      <c r="E816" s="10">
        <v>10728</v>
      </c>
      <c r="F816" s="10">
        <v>40</v>
      </c>
      <c r="G816" s="10">
        <v>6</v>
      </c>
    </row>
    <row r="817" spans="5:7" x14ac:dyDescent="0.35">
      <c r="E817" s="9">
        <v>10728</v>
      </c>
      <c r="F817" s="9">
        <v>55</v>
      </c>
      <c r="G817" s="9">
        <v>12</v>
      </c>
    </row>
    <row r="818" spans="5:7" x14ac:dyDescent="0.35">
      <c r="E818" s="10">
        <v>10728</v>
      </c>
      <c r="F818" s="10">
        <v>60</v>
      </c>
      <c r="G818" s="10">
        <v>15</v>
      </c>
    </row>
    <row r="819" spans="5:7" x14ac:dyDescent="0.35">
      <c r="E819" s="9">
        <v>10727</v>
      </c>
      <c r="F819" s="9">
        <v>17</v>
      </c>
      <c r="G819" s="9">
        <v>20</v>
      </c>
    </row>
    <row r="820" spans="5:7" x14ac:dyDescent="0.35">
      <c r="E820" s="10">
        <v>10727</v>
      </c>
      <c r="F820" s="10">
        <v>56</v>
      </c>
      <c r="G820" s="10">
        <v>10</v>
      </c>
    </row>
    <row r="821" spans="5:7" x14ac:dyDescent="0.35">
      <c r="E821" s="9">
        <v>10727</v>
      </c>
      <c r="F821" s="9">
        <v>59</v>
      </c>
      <c r="G821" s="9">
        <v>10</v>
      </c>
    </row>
    <row r="822" spans="5:7" x14ac:dyDescent="0.35">
      <c r="E822" s="10">
        <v>10726</v>
      </c>
      <c r="F822" s="10">
        <v>4</v>
      </c>
      <c r="G822" s="10">
        <v>25</v>
      </c>
    </row>
    <row r="823" spans="5:7" x14ac:dyDescent="0.35">
      <c r="E823" s="9">
        <v>10726</v>
      </c>
      <c r="F823" s="9">
        <v>11</v>
      </c>
      <c r="G823" s="9">
        <v>5</v>
      </c>
    </row>
    <row r="824" spans="5:7" x14ac:dyDescent="0.35">
      <c r="E824" s="10">
        <v>10725</v>
      </c>
      <c r="F824" s="10">
        <v>41</v>
      </c>
      <c r="G824" s="10">
        <v>12</v>
      </c>
    </row>
    <row r="825" spans="5:7" x14ac:dyDescent="0.35">
      <c r="E825" s="9">
        <v>10725</v>
      </c>
      <c r="F825" s="9">
        <v>52</v>
      </c>
      <c r="G825" s="9">
        <v>4</v>
      </c>
    </row>
    <row r="826" spans="5:7" x14ac:dyDescent="0.35">
      <c r="E826" s="10">
        <v>10725</v>
      </c>
      <c r="F826" s="10">
        <v>55</v>
      </c>
      <c r="G826" s="10">
        <v>6</v>
      </c>
    </row>
    <row r="827" spans="5:7" x14ac:dyDescent="0.35">
      <c r="E827" s="9">
        <v>10724</v>
      </c>
      <c r="F827" s="9">
        <v>10</v>
      </c>
      <c r="G827" s="9">
        <v>16</v>
      </c>
    </row>
    <row r="828" spans="5:7" x14ac:dyDescent="0.35">
      <c r="E828" s="10">
        <v>10724</v>
      </c>
      <c r="F828" s="10">
        <v>61</v>
      </c>
      <c r="G828" s="10">
        <v>5</v>
      </c>
    </row>
    <row r="829" spans="5:7" x14ac:dyDescent="0.35">
      <c r="E829" s="9">
        <v>10723</v>
      </c>
      <c r="F829" s="9">
        <v>26</v>
      </c>
      <c r="G829" s="9">
        <v>15</v>
      </c>
    </row>
    <row r="830" spans="5:7" x14ac:dyDescent="0.35">
      <c r="E830" s="10">
        <v>10722</v>
      </c>
      <c r="F830" s="10">
        <v>2</v>
      </c>
      <c r="G830" s="10">
        <v>3</v>
      </c>
    </row>
    <row r="831" spans="5:7" x14ac:dyDescent="0.35">
      <c r="E831" s="9">
        <v>10722</v>
      </c>
      <c r="F831" s="9">
        <v>31</v>
      </c>
      <c r="G831" s="9">
        <v>50</v>
      </c>
    </row>
    <row r="832" spans="5:7" x14ac:dyDescent="0.35">
      <c r="E832" s="10">
        <v>10722</v>
      </c>
      <c r="F832" s="10">
        <v>68</v>
      </c>
      <c r="G832" s="10">
        <v>45</v>
      </c>
    </row>
    <row r="833" spans="5:7" x14ac:dyDescent="0.35">
      <c r="E833" s="9">
        <v>10722</v>
      </c>
      <c r="F833" s="9">
        <v>75</v>
      </c>
      <c r="G833" s="9">
        <v>42</v>
      </c>
    </row>
    <row r="834" spans="5:7" x14ac:dyDescent="0.35">
      <c r="E834" s="10">
        <v>10721</v>
      </c>
      <c r="F834" s="10">
        <v>44</v>
      </c>
      <c r="G834" s="10">
        <v>50</v>
      </c>
    </row>
    <row r="835" spans="5:7" x14ac:dyDescent="0.35">
      <c r="E835" s="9">
        <v>10720</v>
      </c>
      <c r="F835" s="9">
        <v>35</v>
      </c>
      <c r="G835" s="9">
        <v>21</v>
      </c>
    </row>
    <row r="836" spans="5:7" x14ac:dyDescent="0.35">
      <c r="E836" s="10">
        <v>10720</v>
      </c>
      <c r="F836" s="10">
        <v>71</v>
      </c>
      <c r="G836" s="10">
        <v>8</v>
      </c>
    </row>
    <row r="837" spans="5:7" x14ac:dyDescent="0.35">
      <c r="E837" s="9">
        <v>10719</v>
      </c>
      <c r="F837" s="9">
        <v>18</v>
      </c>
      <c r="G837" s="9">
        <v>12</v>
      </c>
    </row>
    <row r="838" spans="5:7" x14ac:dyDescent="0.35">
      <c r="E838" s="10">
        <v>10719</v>
      </c>
      <c r="F838" s="10">
        <v>30</v>
      </c>
      <c r="G838" s="10">
        <v>3</v>
      </c>
    </row>
    <row r="839" spans="5:7" x14ac:dyDescent="0.35">
      <c r="E839" s="9">
        <v>10719</v>
      </c>
      <c r="F839" s="9">
        <v>54</v>
      </c>
      <c r="G839" s="9">
        <v>40</v>
      </c>
    </row>
    <row r="840" spans="5:7" x14ac:dyDescent="0.35">
      <c r="E840" s="10">
        <v>10718</v>
      </c>
      <c r="F840" s="10">
        <v>12</v>
      </c>
      <c r="G840" s="10">
        <v>36</v>
      </c>
    </row>
    <row r="841" spans="5:7" x14ac:dyDescent="0.35">
      <c r="E841" s="9">
        <v>10718</v>
      </c>
      <c r="F841" s="9">
        <v>16</v>
      </c>
      <c r="G841" s="9">
        <v>20</v>
      </c>
    </row>
    <row r="842" spans="5:7" x14ac:dyDescent="0.35">
      <c r="E842" s="10">
        <v>10718</v>
      </c>
      <c r="F842" s="10">
        <v>36</v>
      </c>
      <c r="G842" s="10">
        <v>40</v>
      </c>
    </row>
    <row r="843" spans="5:7" x14ac:dyDescent="0.35">
      <c r="E843" s="9">
        <v>10718</v>
      </c>
      <c r="F843" s="9">
        <v>62</v>
      </c>
      <c r="G843" s="9">
        <v>20</v>
      </c>
    </row>
    <row r="844" spans="5:7" x14ac:dyDescent="0.35">
      <c r="E844" s="10">
        <v>10717</v>
      </c>
      <c r="F844" s="10">
        <v>21</v>
      </c>
      <c r="G844" s="10">
        <v>32</v>
      </c>
    </row>
    <row r="845" spans="5:7" x14ac:dyDescent="0.35">
      <c r="E845" s="9">
        <v>10717</v>
      </c>
      <c r="F845" s="9">
        <v>54</v>
      </c>
      <c r="G845" s="9">
        <v>15</v>
      </c>
    </row>
    <row r="846" spans="5:7" x14ac:dyDescent="0.35">
      <c r="E846" s="10">
        <v>10717</v>
      </c>
      <c r="F846" s="10">
        <v>69</v>
      </c>
      <c r="G846" s="10">
        <v>25</v>
      </c>
    </row>
    <row r="847" spans="5:7" x14ac:dyDescent="0.35">
      <c r="E847" s="9">
        <v>10716</v>
      </c>
      <c r="F847" s="9">
        <v>21</v>
      </c>
      <c r="G847" s="9">
        <v>5</v>
      </c>
    </row>
    <row r="848" spans="5:7" x14ac:dyDescent="0.35">
      <c r="E848" s="10">
        <v>10716</v>
      </c>
      <c r="F848" s="10">
        <v>51</v>
      </c>
      <c r="G848" s="10">
        <v>7</v>
      </c>
    </row>
    <row r="849" spans="5:7" x14ac:dyDescent="0.35">
      <c r="E849" s="9">
        <v>10716</v>
      </c>
      <c r="F849" s="9">
        <v>61</v>
      </c>
      <c r="G849" s="9">
        <v>10</v>
      </c>
    </row>
    <row r="850" spans="5:7" x14ac:dyDescent="0.35">
      <c r="E850" s="10">
        <v>10715</v>
      </c>
      <c r="F850" s="10">
        <v>10</v>
      </c>
      <c r="G850" s="10">
        <v>21</v>
      </c>
    </row>
    <row r="851" spans="5:7" x14ac:dyDescent="0.35">
      <c r="E851" s="9">
        <v>10715</v>
      </c>
      <c r="F851" s="9">
        <v>71</v>
      </c>
      <c r="G851" s="9">
        <v>30</v>
      </c>
    </row>
    <row r="852" spans="5:7" x14ac:dyDescent="0.35">
      <c r="E852" s="10">
        <v>10714</v>
      </c>
      <c r="F852" s="10">
        <v>2</v>
      </c>
      <c r="G852" s="10">
        <v>30</v>
      </c>
    </row>
    <row r="853" spans="5:7" x14ac:dyDescent="0.35">
      <c r="E853" s="9">
        <v>10714</v>
      </c>
      <c r="F853" s="9">
        <v>17</v>
      </c>
      <c r="G853" s="9">
        <v>27</v>
      </c>
    </row>
    <row r="854" spans="5:7" x14ac:dyDescent="0.35">
      <c r="E854" s="10">
        <v>10714</v>
      </c>
      <c r="F854" s="10">
        <v>47</v>
      </c>
      <c r="G854" s="10">
        <v>50</v>
      </c>
    </row>
    <row r="855" spans="5:7" x14ac:dyDescent="0.35">
      <c r="E855" s="9">
        <v>10714</v>
      </c>
      <c r="F855" s="9">
        <v>56</v>
      </c>
      <c r="G855" s="9">
        <v>18</v>
      </c>
    </row>
    <row r="856" spans="5:7" x14ac:dyDescent="0.35">
      <c r="E856" s="10">
        <v>10714</v>
      </c>
      <c r="F856" s="10">
        <v>58</v>
      </c>
      <c r="G856" s="10">
        <v>12</v>
      </c>
    </row>
    <row r="857" spans="5:7" x14ac:dyDescent="0.35">
      <c r="E857" s="9">
        <v>10713</v>
      </c>
      <c r="F857" s="9">
        <v>10</v>
      </c>
      <c r="G857" s="9">
        <v>18</v>
      </c>
    </row>
    <row r="858" spans="5:7" x14ac:dyDescent="0.35">
      <c r="E858" s="10">
        <v>10713</v>
      </c>
      <c r="F858" s="10">
        <v>26</v>
      </c>
      <c r="G858" s="10">
        <v>30</v>
      </c>
    </row>
    <row r="859" spans="5:7" x14ac:dyDescent="0.35">
      <c r="E859" s="9">
        <v>10713</v>
      </c>
      <c r="F859" s="9">
        <v>45</v>
      </c>
      <c r="G859" s="9">
        <v>110</v>
      </c>
    </row>
    <row r="860" spans="5:7" x14ac:dyDescent="0.35">
      <c r="E860" s="10">
        <v>10713</v>
      </c>
      <c r="F860" s="10">
        <v>46</v>
      </c>
      <c r="G860" s="10">
        <v>24</v>
      </c>
    </row>
    <row r="861" spans="5:7" x14ac:dyDescent="0.35">
      <c r="E861" s="9">
        <v>10712</v>
      </c>
      <c r="F861" s="9">
        <v>53</v>
      </c>
      <c r="G861" s="9">
        <v>3</v>
      </c>
    </row>
    <row r="862" spans="5:7" x14ac:dyDescent="0.35">
      <c r="E862" s="10">
        <v>10712</v>
      </c>
      <c r="F862" s="10">
        <v>56</v>
      </c>
      <c r="G862" s="10">
        <v>30</v>
      </c>
    </row>
    <row r="863" spans="5:7" x14ac:dyDescent="0.35">
      <c r="E863" s="9">
        <v>10711</v>
      </c>
      <c r="F863" s="9">
        <v>19</v>
      </c>
      <c r="G863" s="9">
        <v>12</v>
      </c>
    </row>
    <row r="864" spans="5:7" x14ac:dyDescent="0.35">
      <c r="E864" s="10">
        <v>10711</v>
      </c>
      <c r="F864" s="10">
        <v>41</v>
      </c>
      <c r="G864" s="10">
        <v>42</v>
      </c>
    </row>
    <row r="865" spans="5:7" x14ac:dyDescent="0.35">
      <c r="E865" s="9">
        <v>10711</v>
      </c>
      <c r="F865" s="9">
        <v>53</v>
      </c>
      <c r="G865" s="9">
        <v>120</v>
      </c>
    </row>
    <row r="866" spans="5:7" x14ac:dyDescent="0.35">
      <c r="E866" s="10">
        <v>10710</v>
      </c>
      <c r="F866" s="10">
        <v>19</v>
      </c>
      <c r="G866" s="10">
        <v>5</v>
      </c>
    </row>
    <row r="867" spans="5:7" x14ac:dyDescent="0.35">
      <c r="E867" s="9">
        <v>10710</v>
      </c>
      <c r="F867" s="9">
        <v>47</v>
      </c>
      <c r="G867" s="9">
        <v>5</v>
      </c>
    </row>
    <row r="868" spans="5:7" x14ac:dyDescent="0.35">
      <c r="E868" s="10">
        <v>10709</v>
      </c>
      <c r="F868" s="10">
        <v>8</v>
      </c>
      <c r="G868" s="10">
        <v>40</v>
      </c>
    </row>
    <row r="869" spans="5:7" x14ac:dyDescent="0.35">
      <c r="E869" s="9">
        <v>10709</v>
      </c>
      <c r="F869" s="9">
        <v>51</v>
      </c>
      <c r="G869" s="9">
        <v>28</v>
      </c>
    </row>
    <row r="870" spans="5:7" x14ac:dyDescent="0.35">
      <c r="E870" s="10">
        <v>10709</v>
      </c>
      <c r="F870" s="10">
        <v>60</v>
      </c>
      <c r="G870" s="10">
        <v>10</v>
      </c>
    </row>
    <row r="871" spans="5:7" x14ac:dyDescent="0.35">
      <c r="E871" s="9">
        <v>10708</v>
      </c>
      <c r="F871" s="9">
        <v>5</v>
      </c>
      <c r="G871" s="9">
        <v>4</v>
      </c>
    </row>
    <row r="872" spans="5:7" x14ac:dyDescent="0.35">
      <c r="E872" s="10">
        <v>10708</v>
      </c>
      <c r="F872" s="10">
        <v>36</v>
      </c>
      <c r="G872" s="10">
        <v>5</v>
      </c>
    </row>
    <row r="873" spans="5:7" x14ac:dyDescent="0.35">
      <c r="E873" s="9">
        <v>10707</v>
      </c>
      <c r="F873" s="9">
        <v>55</v>
      </c>
      <c r="G873" s="9">
        <v>21</v>
      </c>
    </row>
    <row r="874" spans="5:7" x14ac:dyDescent="0.35">
      <c r="E874" s="10">
        <v>10707</v>
      </c>
      <c r="F874" s="10">
        <v>57</v>
      </c>
      <c r="G874" s="10">
        <v>40</v>
      </c>
    </row>
    <row r="875" spans="5:7" x14ac:dyDescent="0.35">
      <c r="E875" s="9">
        <v>10707</v>
      </c>
      <c r="F875" s="9">
        <v>70</v>
      </c>
      <c r="G875" s="9">
        <v>28</v>
      </c>
    </row>
    <row r="876" spans="5:7" x14ac:dyDescent="0.35">
      <c r="E876" s="10">
        <v>10706</v>
      </c>
      <c r="F876" s="10">
        <v>16</v>
      </c>
      <c r="G876" s="10">
        <v>20</v>
      </c>
    </row>
    <row r="877" spans="5:7" x14ac:dyDescent="0.35">
      <c r="E877" s="9">
        <v>10706</v>
      </c>
      <c r="F877" s="9">
        <v>43</v>
      </c>
      <c r="G877" s="9">
        <v>24</v>
      </c>
    </row>
    <row r="878" spans="5:7" x14ac:dyDescent="0.35">
      <c r="E878" s="10">
        <v>10706</v>
      </c>
      <c r="F878" s="10">
        <v>59</v>
      </c>
      <c r="G878" s="10">
        <v>8</v>
      </c>
    </row>
    <row r="879" spans="5:7" x14ac:dyDescent="0.35">
      <c r="E879" s="9">
        <v>10705</v>
      </c>
      <c r="F879" s="9">
        <v>31</v>
      </c>
      <c r="G879" s="9">
        <v>20</v>
      </c>
    </row>
    <row r="880" spans="5:7" x14ac:dyDescent="0.35">
      <c r="E880" s="10">
        <v>10705</v>
      </c>
      <c r="F880" s="10">
        <v>32</v>
      </c>
      <c r="G880" s="10">
        <v>4</v>
      </c>
    </row>
    <row r="881" spans="5:7" x14ac:dyDescent="0.35">
      <c r="E881" s="9">
        <v>10704</v>
      </c>
      <c r="F881" s="9">
        <v>4</v>
      </c>
      <c r="G881" s="9">
        <v>6</v>
      </c>
    </row>
    <row r="882" spans="5:7" x14ac:dyDescent="0.35">
      <c r="E882" s="10">
        <v>10704</v>
      </c>
      <c r="F882" s="10">
        <v>24</v>
      </c>
      <c r="G882" s="10">
        <v>35</v>
      </c>
    </row>
    <row r="883" spans="5:7" x14ac:dyDescent="0.35">
      <c r="E883" s="9">
        <v>10704</v>
      </c>
      <c r="F883" s="9">
        <v>48</v>
      </c>
      <c r="G883" s="9">
        <v>24</v>
      </c>
    </row>
    <row r="884" spans="5:7" x14ac:dyDescent="0.35">
      <c r="E884" s="10">
        <v>10703</v>
      </c>
      <c r="F884" s="10">
        <v>2</v>
      </c>
      <c r="G884" s="10">
        <v>5</v>
      </c>
    </row>
    <row r="885" spans="5:7" x14ac:dyDescent="0.35">
      <c r="E885" s="9">
        <v>10703</v>
      </c>
      <c r="F885" s="9">
        <v>59</v>
      </c>
      <c r="G885" s="9">
        <v>35</v>
      </c>
    </row>
    <row r="886" spans="5:7" x14ac:dyDescent="0.35">
      <c r="E886" s="10">
        <v>10703</v>
      </c>
      <c r="F886" s="10">
        <v>73</v>
      </c>
      <c r="G886" s="10">
        <v>35</v>
      </c>
    </row>
    <row r="887" spans="5:7" x14ac:dyDescent="0.35">
      <c r="E887" s="9">
        <v>10702</v>
      </c>
      <c r="F887" s="9">
        <v>3</v>
      </c>
      <c r="G887" s="9">
        <v>6</v>
      </c>
    </row>
    <row r="888" spans="5:7" x14ac:dyDescent="0.35">
      <c r="E888" s="10">
        <v>10702</v>
      </c>
      <c r="F888" s="10">
        <v>76</v>
      </c>
      <c r="G888" s="10">
        <v>15</v>
      </c>
    </row>
    <row r="889" spans="5:7" x14ac:dyDescent="0.35">
      <c r="E889" s="9">
        <v>10701</v>
      </c>
      <c r="F889" s="9">
        <v>59</v>
      </c>
      <c r="G889" s="9">
        <v>42</v>
      </c>
    </row>
    <row r="890" spans="5:7" x14ac:dyDescent="0.35">
      <c r="E890" s="10">
        <v>10701</v>
      </c>
      <c r="F890" s="10">
        <v>71</v>
      </c>
      <c r="G890" s="10">
        <v>20</v>
      </c>
    </row>
    <row r="891" spans="5:7" x14ac:dyDescent="0.35">
      <c r="E891" s="9">
        <v>10701</v>
      </c>
      <c r="F891" s="9">
        <v>76</v>
      </c>
      <c r="G891" s="9">
        <v>35</v>
      </c>
    </row>
    <row r="892" spans="5:7" x14ac:dyDescent="0.35">
      <c r="E892" s="10">
        <v>10700</v>
      </c>
      <c r="F892" s="10">
        <v>1</v>
      </c>
      <c r="G892" s="10">
        <v>5</v>
      </c>
    </row>
    <row r="893" spans="5:7" x14ac:dyDescent="0.35">
      <c r="E893" s="9">
        <v>10700</v>
      </c>
      <c r="F893" s="9">
        <v>34</v>
      </c>
      <c r="G893" s="9">
        <v>12</v>
      </c>
    </row>
    <row r="894" spans="5:7" x14ac:dyDescent="0.35">
      <c r="E894" s="10">
        <v>10700</v>
      </c>
      <c r="F894" s="10">
        <v>68</v>
      </c>
      <c r="G894" s="10">
        <v>40</v>
      </c>
    </row>
    <row r="895" spans="5:7" x14ac:dyDescent="0.35">
      <c r="E895" s="9">
        <v>10700</v>
      </c>
      <c r="F895" s="9">
        <v>71</v>
      </c>
      <c r="G895" s="9">
        <v>60</v>
      </c>
    </row>
    <row r="896" spans="5:7" x14ac:dyDescent="0.35">
      <c r="E896" s="10">
        <v>10699</v>
      </c>
      <c r="F896" s="10">
        <v>47</v>
      </c>
      <c r="G896" s="10">
        <v>12</v>
      </c>
    </row>
    <row r="897" spans="5:7" x14ac:dyDescent="0.35">
      <c r="E897" s="9">
        <v>10698</v>
      </c>
      <c r="F897" s="9">
        <v>11</v>
      </c>
      <c r="G897" s="9">
        <v>15</v>
      </c>
    </row>
    <row r="898" spans="5:7" x14ac:dyDescent="0.35">
      <c r="E898" s="10">
        <v>10698</v>
      </c>
      <c r="F898" s="10">
        <v>17</v>
      </c>
      <c r="G898" s="10">
        <v>8</v>
      </c>
    </row>
    <row r="899" spans="5:7" x14ac:dyDescent="0.35">
      <c r="E899" s="9">
        <v>10698</v>
      </c>
      <c r="F899" s="9">
        <v>29</v>
      </c>
      <c r="G899" s="9">
        <v>12</v>
      </c>
    </row>
    <row r="900" spans="5:7" x14ac:dyDescent="0.35">
      <c r="E900" s="10">
        <v>10698</v>
      </c>
      <c r="F900" s="10">
        <v>65</v>
      </c>
      <c r="G900" s="10">
        <v>65</v>
      </c>
    </row>
    <row r="901" spans="5:7" x14ac:dyDescent="0.35">
      <c r="E901" s="9">
        <v>10698</v>
      </c>
      <c r="F901" s="9">
        <v>70</v>
      </c>
      <c r="G901" s="9">
        <v>8</v>
      </c>
    </row>
    <row r="902" spans="5:7" x14ac:dyDescent="0.35">
      <c r="E902" s="10">
        <v>10697</v>
      </c>
      <c r="F902" s="10">
        <v>19</v>
      </c>
      <c r="G902" s="10">
        <v>7</v>
      </c>
    </row>
    <row r="903" spans="5:7" x14ac:dyDescent="0.35">
      <c r="E903" s="9">
        <v>10697</v>
      </c>
      <c r="F903" s="9">
        <v>35</v>
      </c>
      <c r="G903" s="9">
        <v>9</v>
      </c>
    </row>
    <row r="904" spans="5:7" x14ac:dyDescent="0.35">
      <c r="E904" s="10">
        <v>10697</v>
      </c>
      <c r="F904" s="10">
        <v>58</v>
      </c>
      <c r="G904" s="10">
        <v>30</v>
      </c>
    </row>
    <row r="905" spans="5:7" x14ac:dyDescent="0.35">
      <c r="E905" s="9">
        <v>10697</v>
      </c>
      <c r="F905" s="9">
        <v>70</v>
      </c>
      <c r="G905" s="9">
        <v>30</v>
      </c>
    </row>
    <row r="906" spans="5:7" x14ac:dyDescent="0.35">
      <c r="E906" s="10">
        <v>10696</v>
      </c>
      <c r="F906" s="10">
        <v>17</v>
      </c>
      <c r="G906" s="10">
        <v>20</v>
      </c>
    </row>
    <row r="907" spans="5:7" x14ac:dyDescent="0.35">
      <c r="E907" s="9">
        <v>10696</v>
      </c>
      <c r="F907" s="9">
        <v>46</v>
      </c>
      <c r="G907" s="9">
        <v>18</v>
      </c>
    </row>
    <row r="908" spans="5:7" x14ac:dyDescent="0.35">
      <c r="E908" s="10">
        <v>10695</v>
      </c>
      <c r="F908" s="10">
        <v>8</v>
      </c>
      <c r="G908" s="10">
        <v>10</v>
      </c>
    </row>
    <row r="909" spans="5:7" x14ac:dyDescent="0.35">
      <c r="E909" s="9">
        <v>10695</v>
      </c>
      <c r="F909" s="9">
        <v>12</v>
      </c>
      <c r="G909" s="9">
        <v>4</v>
      </c>
    </row>
    <row r="910" spans="5:7" x14ac:dyDescent="0.35">
      <c r="E910" s="10">
        <v>10695</v>
      </c>
      <c r="F910" s="10">
        <v>24</v>
      </c>
      <c r="G910" s="10">
        <v>20</v>
      </c>
    </row>
    <row r="911" spans="5:7" x14ac:dyDescent="0.35">
      <c r="E911" s="9">
        <v>10694</v>
      </c>
      <c r="F911" s="9">
        <v>7</v>
      </c>
      <c r="G911" s="9">
        <v>90</v>
      </c>
    </row>
    <row r="912" spans="5:7" x14ac:dyDescent="0.35">
      <c r="E912" s="10">
        <v>10694</v>
      </c>
      <c r="F912" s="10">
        <v>59</v>
      </c>
      <c r="G912" s="10">
        <v>25</v>
      </c>
    </row>
    <row r="913" spans="5:7" x14ac:dyDescent="0.35">
      <c r="E913" s="9">
        <v>10694</v>
      </c>
      <c r="F913" s="9">
        <v>70</v>
      </c>
      <c r="G913" s="9">
        <v>50</v>
      </c>
    </row>
    <row r="914" spans="5:7" x14ac:dyDescent="0.35">
      <c r="E914" s="10">
        <v>10693</v>
      </c>
      <c r="F914" s="10">
        <v>9</v>
      </c>
      <c r="G914" s="10">
        <v>6</v>
      </c>
    </row>
    <row r="915" spans="5:7" x14ac:dyDescent="0.35">
      <c r="E915" s="9">
        <v>10693</v>
      </c>
      <c r="F915" s="9">
        <v>54</v>
      </c>
      <c r="G915" s="9">
        <v>60</v>
      </c>
    </row>
    <row r="916" spans="5:7" x14ac:dyDescent="0.35">
      <c r="E916" s="10">
        <v>10693</v>
      </c>
      <c r="F916" s="10">
        <v>69</v>
      </c>
      <c r="G916" s="10">
        <v>30</v>
      </c>
    </row>
    <row r="917" spans="5:7" x14ac:dyDescent="0.35">
      <c r="E917" s="9">
        <v>10693</v>
      </c>
      <c r="F917" s="9">
        <v>73</v>
      </c>
      <c r="G917" s="9">
        <v>15</v>
      </c>
    </row>
    <row r="918" spans="5:7" x14ac:dyDescent="0.35">
      <c r="E918" s="10">
        <v>10692</v>
      </c>
      <c r="F918" s="10">
        <v>63</v>
      </c>
      <c r="G918" s="10">
        <v>20</v>
      </c>
    </row>
    <row r="919" spans="5:7" x14ac:dyDescent="0.35">
      <c r="E919" s="9">
        <v>10691</v>
      </c>
      <c r="F919" s="9">
        <v>1</v>
      </c>
      <c r="G919" s="9">
        <v>30</v>
      </c>
    </row>
    <row r="920" spans="5:7" x14ac:dyDescent="0.35">
      <c r="E920" s="10">
        <v>10691</v>
      </c>
      <c r="F920" s="10">
        <v>29</v>
      </c>
      <c r="G920" s="10">
        <v>40</v>
      </c>
    </row>
    <row r="921" spans="5:7" x14ac:dyDescent="0.35">
      <c r="E921" s="9">
        <v>10691</v>
      </c>
      <c r="F921" s="9">
        <v>43</v>
      </c>
      <c r="G921" s="9">
        <v>40</v>
      </c>
    </row>
    <row r="922" spans="5:7" x14ac:dyDescent="0.35">
      <c r="E922" s="10">
        <v>10691</v>
      </c>
      <c r="F922" s="10">
        <v>44</v>
      </c>
      <c r="G922" s="10">
        <v>24</v>
      </c>
    </row>
    <row r="923" spans="5:7" x14ac:dyDescent="0.35">
      <c r="E923" s="9">
        <v>10691</v>
      </c>
      <c r="F923" s="9">
        <v>62</v>
      </c>
      <c r="G923" s="9">
        <v>48</v>
      </c>
    </row>
    <row r="924" spans="5:7" x14ac:dyDescent="0.35">
      <c r="E924" s="10">
        <v>10690</v>
      </c>
      <c r="F924" s="10">
        <v>56</v>
      </c>
      <c r="G924" s="10">
        <v>20</v>
      </c>
    </row>
    <row r="925" spans="5:7" x14ac:dyDescent="0.35">
      <c r="E925" s="9">
        <v>10690</v>
      </c>
      <c r="F925" s="9">
        <v>77</v>
      </c>
      <c r="G925" s="9">
        <v>30</v>
      </c>
    </row>
    <row r="926" spans="5:7" x14ac:dyDescent="0.35">
      <c r="E926" s="10">
        <v>10689</v>
      </c>
      <c r="F926" s="10">
        <v>1</v>
      </c>
      <c r="G926" s="10">
        <v>35</v>
      </c>
    </row>
    <row r="927" spans="5:7" x14ac:dyDescent="0.35">
      <c r="E927" s="9">
        <v>10688</v>
      </c>
      <c r="F927" s="9">
        <v>10</v>
      </c>
      <c r="G927" s="9">
        <v>18</v>
      </c>
    </row>
    <row r="928" spans="5:7" x14ac:dyDescent="0.35">
      <c r="E928" s="10">
        <v>10688</v>
      </c>
      <c r="F928" s="10">
        <v>28</v>
      </c>
      <c r="G928" s="10">
        <v>60</v>
      </c>
    </row>
    <row r="929" spans="5:7" x14ac:dyDescent="0.35">
      <c r="E929" s="9">
        <v>10688</v>
      </c>
      <c r="F929" s="9">
        <v>34</v>
      </c>
      <c r="G929" s="9">
        <v>14</v>
      </c>
    </row>
    <row r="930" spans="5:7" x14ac:dyDescent="0.35">
      <c r="E930" s="10">
        <v>10687</v>
      </c>
      <c r="F930" s="10">
        <v>9</v>
      </c>
      <c r="G930" s="10">
        <v>50</v>
      </c>
    </row>
    <row r="931" spans="5:7" x14ac:dyDescent="0.35">
      <c r="E931" s="9">
        <v>10687</v>
      </c>
      <c r="F931" s="9">
        <v>29</v>
      </c>
      <c r="G931" s="9">
        <v>10</v>
      </c>
    </row>
    <row r="932" spans="5:7" x14ac:dyDescent="0.35">
      <c r="E932" s="10">
        <v>10687</v>
      </c>
      <c r="F932" s="10">
        <v>36</v>
      </c>
      <c r="G932" s="10">
        <v>6</v>
      </c>
    </row>
    <row r="933" spans="5:7" x14ac:dyDescent="0.35">
      <c r="E933" s="9">
        <v>10686</v>
      </c>
      <c r="F933" s="9">
        <v>17</v>
      </c>
      <c r="G933" s="9">
        <v>30</v>
      </c>
    </row>
    <row r="934" spans="5:7" x14ac:dyDescent="0.35">
      <c r="E934" s="10">
        <v>10686</v>
      </c>
      <c r="F934" s="10">
        <v>26</v>
      </c>
      <c r="G934" s="10">
        <v>15</v>
      </c>
    </row>
    <row r="935" spans="5:7" x14ac:dyDescent="0.35">
      <c r="E935" s="9">
        <v>10685</v>
      </c>
      <c r="F935" s="9">
        <v>10</v>
      </c>
      <c r="G935" s="9">
        <v>20</v>
      </c>
    </row>
    <row r="936" spans="5:7" x14ac:dyDescent="0.35">
      <c r="E936" s="10">
        <v>10685</v>
      </c>
      <c r="F936" s="10">
        <v>41</v>
      </c>
      <c r="G936" s="10">
        <v>4</v>
      </c>
    </row>
    <row r="937" spans="5:7" x14ac:dyDescent="0.35">
      <c r="E937" s="9">
        <v>10685</v>
      </c>
      <c r="F937" s="9">
        <v>47</v>
      </c>
      <c r="G937" s="9">
        <v>15</v>
      </c>
    </row>
    <row r="938" spans="5:7" x14ac:dyDescent="0.35">
      <c r="E938" s="10">
        <v>10684</v>
      </c>
      <c r="F938" s="10">
        <v>40</v>
      </c>
      <c r="G938" s="10">
        <v>20</v>
      </c>
    </row>
    <row r="939" spans="5:7" x14ac:dyDescent="0.35">
      <c r="E939" s="9">
        <v>10684</v>
      </c>
      <c r="F939" s="9">
        <v>47</v>
      </c>
      <c r="G939" s="9">
        <v>40</v>
      </c>
    </row>
    <row r="940" spans="5:7" x14ac:dyDescent="0.35">
      <c r="E940" s="10">
        <v>10684</v>
      </c>
      <c r="F940" s="10">
        <v>60</v>
      </c>
      <c r="G940" s="10">
        <v>30</v>
      </c>
    </row>
    <row r="941" spans="5:7" x14ac:dyDescent="0.35">
      <c r="E941" s="9">
        <v>10683</v>
      </c>
      <c r="F941" s="9">
        <v>52</v>
      </c>
      <c r="G941" s="9">
        <v>9</v>
      </c>
    </row>
    <row r="942" spans="5:7" x14ac:dyDescent="0.35">
      <c r="E942" s="10">
        <v>10682</v>
      </c>
      <c r="F942" s="10">
        <v>33</v>
      </c>
      <c r="G942" s="10">
        <v>30</v>
      </c>
    </row>
    <row r="943" spans="5:7" x14ac:dyDescent="0.35">
      <c r="E943" s="9">
        <v>10682</v>
      </c>
      <c r="F943" s="9">
        <v>66</v>
      </c>
      <c r="G943" s="9">
        <v>4</v>
      </c>
    </row>
    <row r="944" spans="5:7" x14ac:dyDescent="0.35">
      <c r="E944" s="10">
        <v>10682</v>
      </c>
      <c r="F944" s="10">
        <v>75</v>
      </c>
      <c r="G944" s="10">
        <v>30</v>
      </c>
    </row>
    <row r="945" spans="5:7" x14ac:dyDescent="0.35">
      <c r="E945" s="9">
        <v>10681</v>
      </c>
      <c r="F945" s="9">
        <v>19</v>
      </c>
      <c r="G945" s="9">
        <v>30</v>
      </c>
    </row>
    <row r="946" spans="5:7" x14ac:dyDescent="0.35">
      <c r="E946" s="10">
        <v>10681</v>
      </c>
      <c r="F946" s="10">
        <v>21</v>
      </c>
      <c r="G946" s="10">
        <v>12</v>
      </c>
    </row>
    <row r="947" spans="5:7" x14ac:dyDescent="0.35">
      <c r="E947" s="9">
        <v>10681</v>
      </c>
      <c r="F947" s="9">
        <v>64</v>
      </c>
      <c r="G947" s="9">
        <v>28</v>
      </c>
    </row>
    <row r="948" spans="5:7" x14ac:dyDescent="0.35">
      <c r="E948" s="10">
        <v>10680</v>
      </c>
      <c r="F948" s="10">
        <v>16</v>
      </c>
      <c r="G948" s="10">
        <v>50</v>
      </c>
    </row>
    <row r="949" spans="5:7" x14ac:dyDescent="0.35">
      <c r="E949" s="9">
        <v>10680</v>
      </c>
      <c r="F949" s="9">
        <v>31</v>
      </c>
      <c r="G949" s="9">
        <v>20</v>
      </c>
    </row>
    <row r="950" spans="5:7" x14ac:dyDescent="0.35">
      <c r="E950" s="10">
        <v>10680</v>
      </c>
      <c r="F950" s="10">
        <v>42</v>
      </c>
      <c r="G950" s="10">
        <v>40</v>
      </c>
    </row>
    <row r="951" spans="5:7" x14ac:dyDescent="0.35">
      <c r="E951" s="9">
        <v>10679</v>
      </c>
      <c r="F951" s="9">
        <v>59</v>
      </c>
      <c r="G951" s="9">
        <v>12</v>
      </c>
    </row>
    <row r="952" spans="5:7" x14ac:dyDescent="0.35">
      <c r="E952" s="10">
        <v>10678</v>
      </c>
      <c r="F952" s="10">
        <v>12</v>
      </c>
      <c r="G952" s="10">
        <v>100</v>
      </c>
    </row>
    <row r="953" spans="5:7" x14ac:dyDescent="0.35">
      <c r="E953" s="9">
        <v>10678</v>
      </c>
      <c r="F953" s="9">
        <v>33</v>
      </c>
      <c r="G953" s="9">
        <v>30</v>
      </c>
    </row>
    <row r="954" spans="5:7" x14ac:dyDescent="0.35">
      <c r="E954" s="10">
        <v>10678</v>
      </c>
      <c r="F954" s="10">
        <v>41</v>
      </c>
      <c r="G954" s="10">
        <v>120</v>
      </c>
    </row>
    <row r="955" spans="5:7" x14ac:dyDescent="0.35">
      <c r="E955" s="9">
        <v>10678</v>
      </c>
      <c r="F955" s="9">
        <v>54</v>
      </c>
      <c r="G955" s="9">
        <v>30</v>
      </c>
    </row>
    <row r="956" spans="5:7" x14ac:dyDescent="0.35">
      <c r="E956" s="10">
        <v>10677</v>
      </c>
      <c r="F956" s="10">
        <v>26</v>
      </c>
      <c r="G956" s="10">
        <v>30</v>
      </c>
    </row>
    <row r="957" spans="5:7" x14ac:dyDescent="0.35">
      <c r="E957" s="9">
        <v>10677</v>
      </c>
      <c r="F957" s="9">
        <v>33</v>
      </c>
      <c r="G957" s="9">
        <v>8</v>
      </c>
    </row>
    <row r="958" spans="5:7" x14ac:dyDescent="0.35">
      <c r="E958" s="10">
        <v>10676</v>
      </c>
      <c r="F958" s="10">
        <v>10</v>
      </c>
      <c r="G958" s="10">
        <v>2</v>
      </c>
    </row>
    <row r="959" spans="5:7" x14ac:dyDescent="0.35">
      <c r="E959" s="9">
        <v>10676</v>
      </c>
      <c r="F959" s="9">
        <v>19</v>
      </c>
      <c r="G959" s="9">
        <v>7</v>
      </c>
    </row>
    <row r="960" spans="5:7" x14ac:dyDescent="0.35">
      <c r="E960" s="10">
        <v>10676</v>
      </c>
      <c r="F960" s="10">
        <v>44</v>
      </c>
      <c r="G960" s="10">
        <v>21</v>
      </c>
    </row>
    <row r="961" spans="5:7" x14ac:dyDescent="0.35">
      <c r="E961" s="9">
        <v>10675</v>
      </c>
      <c r="F961" s="9">
        <v>14</v>
      </c>
      <c r="G961" s="9">
        <v>30</v>
      </c>
    </row>
    <row r="962" spans="5:7" x14ac:dyDescent="0.35">
      <c r="E962" s="10">
        <v>10675</v>
      </c>
      <c r="F962" s="10">
        <v>53</v>
      </c>
      <c r="G962" s="10">
        <v>10</v>
      </c>
    </row>
    <row r="963" spans="5:7" x14ac:dyDescent="0.35">
      <c r="E963" s="9">
        <v>10675</v>
      </c>
      <c r="F963" s="9">
        <v>58</v>
      </c>
      <c r="G963" s="9">
        <v>30</v>
      </c>
    </row>
    <row r="964" spans="5:7" x14ac:dyDescent="0.35">
      <c r="E964" s="10">
        <v>10674</v>
      </c>
      <c r="F964" s="10">
        <v>23</v>
      </c>
      <c r="G964" s="10">
        <v>5</v>
      </c>
    </row>
    <row r="965" spans="5:7" x14ac:dyDescent="0.35">
      <c r="E965" s="9">
        <v>10673</v>
      </c>
      <c r="F965" s="9">
        <v>16</v>
      </c>
      <c r="G965" s="9">
        <v>3</v>
      </c>
    </row>
    <row r="966" spans="5:7" x14ac:dyDescent="0.35">
      <c r="E966" s="10">
        <v>10673</v>
      </c>
      <c r="F966" s="10">
        <v>42</v>
      </c>
      <c r="G966" s="10">
        <v>6</v>
      </c>
    </row>
    <row r="967" spans="5:7" x14ac:dyDescent="0.35">
      <c r="E967" s="9">
        <v>10673</v>
      </c>
      <c r="F967" s="9">
        <v>43</v>
      </c>
      <c r="G967" s="9">
        <v>6</v>
      </c>
    </row>
    <row r="968" spans="5:7" x14ac:dyDescent="0.35">
      <c r="E968" s="10">
        <v>10672</v>
      </c>
      <c r="F968" s="10">
        <v>38</v>
      </c>
      <c r="G968" s="10">
        <v>15</v>
      </c>
    </row>
    <row r="969" spans="5:7" x14ac:dyDescent="0.35">
      <c r="E969" s="9">
        <v>10672</v>
      </c>
      <c r="F969" s="9">
        <v>71</v>
      </c>
      <c r="G969" s="9">
        <v>12</v>
      </c>
    </row>
    <row r="970" spans="5:7" x14ac:dyDescent="0.35">
      <c r="E970" s="10">
        <v>10671</v>
      </c>
      <c r="F970" s="10">
        <v>16</v>
      </c>
      <c r="G970" s="10">
        <v>10</v>
      </c>
    </row>
    <row r="971" spans="5:7" x14ac:dyDescent="0.35">
      <c r="E971" s="9">
        <v>10671</v>
      </c>
      <c r="F971" s="9">
        <v>62</v>
      </c>
      <c r="G971" s="9">
        <v>10</v>
      </c>
    </row>
    <row r="972" spans="5:7" x14ac:dyDescent="0.35">
      <c r="E972" s="10">
        <v>10671</v>
      </c>
      <c r="F972" s="10">
        <v>65</v>
      </c>
      <c r="G972" s="10">
        <v>12</v>
      </c>
    </row>
    <row r="973" spans="5:7" x14ac:dyDescent="0.35">
      <c r="E973" s="9">
        <v>10670</v>
      </c>
      <c r="F973" s="9">
        <v>23</v>
      </c>
      <c r="G973" s="9">
        <v>32</v>
      </c>
    </row>
    <row r="974" spans="5:7" x14ac:dyDescent="0.35">
      <c r="E974" s="10">
        <v>10670</v>
      </c>
      <c r="F974" s="10">
        <v>46</v>
      </c>
      <c r="G974" s="10">
        <v>60</v>
      </c>
    </row>
    <row r="975" spans="5:7" x14ac:dyDescent="0.35">
      <c r="E975" s="9">
        <v>10670</v>
      </c>
      <c r="F975" s="9">
        <v>67</v>
      </c>
      <c r="G975" s="9">
        <v>25</v>
      </c>
    </row>
    <row r="976" spans="5:7" x14ac:dyDescent="0.35">
      <c r="E976" s="10">
        <v>10670</v>
      </c>
      <c r="F976" s="10">
        <v>73</v>
      </c>
      <c r="G976" s="10">
        <v>50</v>
      </c>
    </row>
    <row r="977" spans="5:7" x14ac:dyDescent="0.35">
      <c r="E977" s="9">
        <v>10670</v>
      </c>
      <c r="F977" s="9">
        <v>75</v>
      </c>
      <c r="G977" s="9">
        <v>25</v>
      </c>
    </row>
    <row r="978" spans="5:7" x14ac:dyDescent="0.35">
      <c r="E978" s="10">
        <v>10669</v>
      </c>
      <c r="F978" s="10">
        <v>36</v>
      </c>
      <c r="G978" s="10">
        <v>30</v>
      </c>
    </row>
    <row r="979" spans="5:7" x14ac:dyDescent="0.35">
      <c r="E979" s="9">
        <v>10668</v>
      </c>
      <c r="F979" s="9">
        <v>31</v>
      </c>
      <c r="G979" s="9">
        <v>8</v>
      </c>
    </row>
    <row r="980" spans="5:7" x14ac:dyDescent="0.35">
      <c r="E980" s="10">
        <v>10668</v>
      </c>
      <c r="F980" s="10">
        <v>55</v>
      </c>
      <c r="G980" s="10">
        <v>4</v>
      </c>
    </row>
    <row r="981" spans="5:7" x14ac:dyDescent="0.35">
      <c r="E981" s="9">
        <v>10668</v>
      </c>
      <c r="F981" s="9">
        <v>64</v>
      </c>
      <c r="G981" s="9">
        <v>15</v>
      </c>
    </row>
    <row r="982" spans="5:7" x14ac:dyDescent="0.35">
      <c r="E982" s="10">
        <v>10667</v>
      </c>
      <c r="F982" s="10">
        <v>69</v>
      </c>
      <c r="G982" s="10">
        <v>45</v>
      </c>
    </row>
    <row r="983" spans="5:7" x14ac:dyDescent="0.35">
      <c r="E983" s="9">
        <v>10667</v>
      </c>
      <c r="F983" s="9">
        <v>71</v>
      </c>
      <c r="G983" s="9">
        <v>14</v>
      </c>
    </row>
    <row r="984" spans="5:7" x14ac:dyDescent="0.35">
      <c r="E984" s="10">
        <v>10666</v>
      </c>
      <c r="F984" s="10">
        <v>29</v>
      </c>
      <c r="G984" s="10">
        <v>36</v>
      </c>
    </row>
    <row r="985" spans="5:7" x14ac:dyDescent="0.35">
      <c r="E985" s="9">
        <v>10666</v>
      </c>
      <c r="F985" s="9">
        <v>65</v>
      </c>
      <c r="G985" s="9">
        <v>10</v>
      </c>
    </row>
    <row r="986" spans="5:7" x14ac:dyDescent="0.35">
      <c r="E986" s="10">
        <v>10665</v>
      </c>
      <c r="F986" s="10">
        <v>51</v>
      </c>
      <c r="G986" s="10">
        <v>20</v>
      </c>
    </row>
    <row r="987" spans="5:7" x14ac:dyDescent="0.35">
      <c r="E987" s="9">
        <v>10665</v>
      </c>
      <c r="F987" s="9">
        <v>59</v>
      </c>
      <c r="G987" s="9">
        <v>1</v>
      </c>
    </row>
    <row r="988" spans="5:7" x14ac:dyDescent="0.35">
      <c r="E988" s="10">
        <v>10665</v>
      </c>
      <c r="F988" s="10">
        <v>76</v>
      </c>
      <c r="G988" s="10">
        <v>10</v>
      </c>
    </row>
    <row r="989" spans="5:7" x14ac:dyDescent="0.35">
      <c r="E989" s="9">
        <v>10664</v>
      </c>
      <c r="F989" s="9">
        <v>10</v>
      </c>
      <c r="G989" s="9">
        <v>24</v>
      </c>
    </row>
    <row r="990" spans="5:7" x14ac:dyDescent="0.35">
      <c r="E990" s="10">
        <v>10664</v>
      </c>
      <c r="F990" s="10">
        <v>56</v>
      </c>
      <c r="G990" s="10">
        <v>12</v>
      </c>
    </row>
    <row r="991" spans="5:7" x14ac:dyDescent="0.35">
      <c r="E991" s="9">
        <v>10664</v>
      </c>
      <c r="F991" s="9">
        <v>65</v>
      </c>
      <c r="G991" s="9">
        <v>15</v>
      </c>
    </row>
    <row r="992" spans="5:7" x14ac:dyDescent="0.35">
      <c r="E992" s="10">
        <v>10663</v>
      </c>
      <c r="F992" s="10">
        <v>40</v>
      </c>
      <c r="G992" s="10">
        <v>30</v>
      </c>
    </row>
    <row r="993" spans="5:7" x14ac:dyDescent="0.35">
      <c r="E993" s="9">
        <v>10663</v>
      </c>
      <c r="F993" s="9">
        <v>42</v>
      </c>
      <c r="G993" s="9">
        <v>30</v>
      </c>
    </row>
    <row r="994" spans="5:7" x14ac:dyDescent="0.35">
      <c r="E994" s="10">
        <v>10663</v>
      </c>
      <c r="F994" s="10">
        <v>51</v>
      </c>
      <c r="G994" s="10">
        <v>20</v>
      </c>
    </row>
    <row r="995" spans="5:7" x14ac:dyDescent="0.35">
      <c r="E995" s="9">
        <v>10662</v>
      </c>
      <c r="F995" s="9">
        <v>68</v>
      </c>
      <c r="G995" s="9">
        <v>10</v>
      </c>
    </row>
    <row r="996" spans="5:7" x14ac:dyDescent="0.35">
      <c r="E996" s="10">
        <v>10661</v>
      </c>
      <c r="F996" s="10">
        <v>39</v>
      </c>
      <c r="G996" s="10">
        <v>3</v>
      </c>
    </row>
    <row r="997" spans="5:7" x14ac:dyDescent="0.35">
      <c r="E997" s="9">
        <v>10661</v>
      </c>
      <c r="F997" s="9">
        <v>58</v>
      </c>
      <c r="G997" s="9">
        <v>49</v>
      </c>
    </row>
    <row r="998" spans="5:7" x14ac:dyDescent="0.35">
      <c r="E998" s="10">
        <v>10660</v>
      </c>
      <c r="F998" s="10">
        <v>20</v>
      </c>
      <c r="G998" s="10">
        <v>21</v>
      </c>
    </row>
    <row r="999" spans="5:7" x14ac:dyDescent="0.35">
      <c r="E999" s="9">
        <v>10659</v>
      </c>
      <c r="F999" s="9">
        <v>31</v>
      </c>
      <c r="G999" s="9">
        <v>20</v>
      </c>
    </row>
    <row r="1000" spans="5:7" x14ac:dyDescent="0.35">
      <c r="E1000" s="10">
        <v>10659</v>
      </c>
      <c r="F1000" s="10">
        <v>40</v>
      </c>
      <c r="G1000" s="10">
        <v>24</v>
      </c>
    </row>
    <row r="1001" spans="5:7" x14ac:dyDescent="0.35">
      <c r="E1001" s="9">
        <v>10659</v>
      </c>
      <c r="F1001" s="9">
        <v>70</v>
      </c>
      <c r="G1001" s="9">
        <v>40</v>
      </c>
    </row>
    <row r="1002" spans="5:7" x14ac:dyDescent="0.35">
      <c r="E1002" s="10">
        <v>10658</v>
      </c>
      <c r="F1002" s="10">
        <v>21</v>
      </c>
      <c r="G1002" s="10">
        <v>60</v>
      </c>
    </row>
    <row r="1003" spans="5:7" x14ac:dyDescent="0.35">
      <c r="E1003" s="9">
        <v>10658</v>
      </c>
      <c r="F1003" s="9">
        <v>40</v>
      </c>
      <c r="G1003" s="9">
        <v>70</v>
      </c>
    </row>
    <row r="1004" spans="5:7" x14ac:dyDescent="0.35">
      <c r="E1004" s="10">
        <v>10658</v>
      </c>
      <c r="F1004" s="10">
        <v>60</v>
      </c>
      <c r="G1004" s="10">
        <v>55</v>
      </c>
    </row>
    <row r="1005" spans="5:7" x14ac:dyDescent="0.35">
      <c r="E1005" s="9">
        <v>10658</v>
      </c>
      <c r="F1005" s="9">
        <v>77</v>
      </c>
      <c r="G1005" s="9">
        <v>70</v>
      </c>
    </row>
    <row r="1006" spans="5:7" x14ac:dyDescent="0.35">
      <c r="E1006" s="10">
        <v>10657</v>
      </c>
      <c r="F1006" s="10">
        <v>15</v>
      </c>
      <c r="G1006" s="10">
        <v>50</v>
      </c>
    </row>
    <row r="1007" spans="5:7" x14ac:dyDescent="0.35">
      <c r="E1007" s="9">
        <v>10657</v>
      </c>
      <c r="F1007" s="9">
        <v>41</v>
      </c>
      <c r="G1007" s="9">
        <v>24</v>
      </c>
    </row>
    <row r="1008" spans="5:7" x14ac:dyDescent="0.35">
      <c r="E1008" s="10">
        <v>10657</v>
      </c>
      <c r="F1008" s="10">
        <v>46</v>
      </c>
      <c r="G1008" s="10">
        <v>45</v>
      </c>
    </row>
    <row r="1009" spans="5:7" x14ac:dyDescent="0.35">
      <c r="E1009" s="9">
        <v>10657</v>
      </c>
      <c r="F1009" s="9">
        <v>47</v>
      </c>
      <c r="G1009" s="9">
        <v>10</v>
      </c>
    </row>
    <row r="1010" spans="5:7" x14ac:dyDescent="0.35">
      <c r="E1010" s="10">
        <v>10657</v>
      </c>
      <c r="F1010" s="10">
        <v>56</v>
      </c>
      <c r="G1010" s="10">
        <v>45</v>
      </c>
    </row>
    <row r="1011" spans="5:7" x14ac:dyDescent="0.35">
      <c r="E1011" s="9">
        <v>10657</v>
      </c>
      <c r="F1011" s="9">
        <v>60</v>
      </c>
      <c r="G1011" s="9">
        <v>30</v>
      </c>
    </row>
    <row r="1012" spans="5:7" x14ac:dyDescent="0.35">
      <c r="E1012" s="10">
        <v>10656</v>
      </c>
      <c r="F1012" s="10">
        <v>14</v>
      </c>
      <c r="G1012" s="10">
        <v>3</v>
      </c>
    </row>
    <row r="1013" spans="5:7" x14ac:dyDescent="0.35">
      <c r="E1013" s="9">
        <v>10656</v>
      </c>
      <c r="F1013" s="9">
        <v>44</v>
      </c>
      <c r="G1013" s="9">
        <v>28</v>
      </c>
    </row>
    <row r="1014" spans="5:7" x14ac:dyDescent="0.35">
      <c r="E1014" s="10">
        <v>10656</v>
      </c>
      <c r="F1014" s="10">
        <v>47</v>
      </c>
      <c r="G1014" s="10">
        <v>6</v>
      </c>
    </row>
    <row r="1015" spans="5:7" x14ac:dyDescent="0.35">
      <c r="E1015" s="9">
        <v>10655</v>
      </c>
      <c r="F1015" s="9">
        <v>41</v>
      </c>
      <c r="G1015" s="9">
        <v>20</v>
      </c>
    </row>
    <row r="1016" spans="5:7" x14ac:dyDescent="0.35">
      <c r="E1016" s="10">
        <v>10654</v>
      </c>
      <c r="F1016" s="10">
        <v>4</v>
      </c>
      <c r="G1016" s="10">
        <v>12</v>
      </c>
    </row>
    <row r="1017" spans="5:7" x14ac:dyDescent="0.35">
      <c r="E1017" s="9">
        <v>10654</v>
      </c>
      <c r="F1017" s="9">
        <v>39</v>
      </c>
      <c r="G1017" s="9">
        <v>20</v>
      </c>
    </row>
    <row r="1018" spans="5:7" x14ac:dyDescent="0.35">
      <c r="E1018" s="10">
        <v>10654</v>
      </c>
      <c r="F1018" s="10">
        <v>54</v>
      </c>
      <c r="G1018" s="10">
        <v>6</v>
      </c>
    </row>
    <row r="1019" spans="5:7" x14ac:dyDescent="0.35">
      <c r="E1019" s="9">
        <v>10653</v>
      </c>
      <c r="F1019" s="9">
        <v>16</v>
      </c>
      <c r="G1019" s="9">
        <v>30</v>
      </c>
    </row>
    <row r="1020" spans="5:7" x14ac:dyDescent="0.35">
      <c r="E1020" s="10">
        <v>10653</v>
      </c>
      <c r="F1020" s="10">
        <v>60</v>
      </c>
      <c r="G1020" s="10">
        <v>20</v>
      </c>
    </row>
    <row r="1021" spans="5:7" x14ac:dyDescent="0.35">
      <c r="E1021" s="9">
        <v>10652</v>
      </c>
      <c r="F1021" s="9">
        <v>30</v>
      </c>
      <c r="G1021" s="9">
        <v>2</v>
      </c>
    </row>
    <row r="1022" spans="5:7" x14ac:dyDescent="0.35">
      <c r="E1022" s="10">
        <v>10652</v>
      </c>
      <c r="F1022" s="10">
        <v>42</v>
      </c>
      <c r="G1022" s="10">
        <v>20</v>
      </c>
    </row>
    <row r="1023" spans="5:7" x14ac:dyDescent="0.35">
      <c r="E1023" s="9">
        <v>10651</v>
      </c>
      <c r="F1023" s="9">
        <v>19</v>
      </c>
      <c r="G1023" s="9">
        <v>12</v>
      </c>
    </row>
    <row r="1024" spans="5:7" x14ac:dyDescent="0.35">
      <c r="E1024" s="10">
        <v>10651</v>
      </c>
      <c r="F1024" s="10">
        <v>22</v>
      </c>
      <c r="G1024" s="10">
        <v>20</v>
      </c>
    </row>
    <row r="1025" spans="5:7" x14ac:dyDescent="0.35">
      <c r="E1025" s="9">
        <v>10650</v>
      </c>
      <c r="F1025" s="9">
        <v>30</v>
      </c>
      <c r="G1025" s="9">
        <v>30</v>
      </c>
    </row>
    <row r="1026" spans="5:7" x14ac:dyDescent="0.35">
      <c r="E1026" s="10">
        <v>10650</v>
      </c>
      <c r="F1026" s="10">
        <v>53</v>
      </c>
      <c r="G1026" s="10">
        <v>25</v>
      </c>
    </row>
    <row r="1027" spans="5:7" x14ac:dyDescent="0.35">
      <c r="E1027" s="9">
        <v>10650</v>
      </c>
      <c r="F1027" s="9">
        <v>54</v>
      </c>
      <c r="G1027" s="9">
        <v>30</v>
      </c>
    </row>
    <row r="1028" spans="5:7" x14ac:dyDescent="0.35">
      <c r="E1028" s="10">
        <v>10649</v>
      </c>
      <c r="F1028" s="10">
        <v>28</v>
      </c>
      <c r="G1028" s="10">
        <v>20</v>
      </c>
    </row>
    <row r="1029" spans="5:7" x14ac:dyDescent="0.35">
      <c r="E1029" s="9">
        <v>10649</v>
      </c>
      <c r="F1029" s="9">
        <v>72</v>
      </c>
      <c r="G1029" s="9">
        <v>15</v>
      </c>
    </row>
    <row r="1030" spans="5:7" x14ac:dyDescent="0.35">
      <c r="E1030" s="10">
        <v>10648</v>
      </c>
      <c r="F1030" s="10">
        <v>22</v>
      </c>
      <c r="G1030" s="10">
        <v>15</v>
      </c>
    </row>
    <row r="1031" spans="5:7" x14ac:dyDescent="0.35">
      <c r="E1031" s="9">
        <v>10648</v>
      </c>
      <c r="F1031" s="9">
        <v>24</v>
      </c>
      <c r="G1031" s="9">
        <v>15</v>
      </c>
    </row>
    <row r="1032" spans="5:7" x14ac:dyDescent="0.35">
      <c r="E1032" s="10">
        <v>10647</v>
      </c>
      <c r="F1032" s="10">
        <v>19</v>
      </c>
      <c r="G1032" s="10">
        <v>30</v>
      </c>
    </row>
    <row r="1033" spans="5:7" x14ac:dyDescent="0.35">
      <c r="E1033" s="9">
        <v>10647</v>
      </c>
      <c r="F1033" s="9">
        <v>39</v>
      </c>
      <c r="G1033" s="9">
        <v>20</v>
      </c>
    </row>
    <row r="1034" spans="5:7" x14ac:dyDescent="0.35">
      <c r="E1034" s="10">
        <v>10646</v>
      </c>
      <c r="F1034" s="10">
        <v>1</v>
      </c>
      <c r="G1034" s="10">
        <v>15</v>
      </c>
    </row>
    <row r="1035" spans="5:7" x14ac:dyDescent="0.35">
      <c r="E1035" s="9">
        <v>10646</v>
      </c>
      <c r="F1035" s="9">
        <v>10</v>
      </c>
      <c r="G1035" s="9">
        <v>18</v>
      </c>
    </row>
    <row r="1036" spans="5:7" x14ac:dyDescent="0.35">
      <c r="E1036" s="10">
        <v>10646</v>
      </c>
      <c r="F1036" s="10">
        <v>71</v>
      </c>
      <c r="G1036" s="10">
        <v>30</v>
      </c>
    </row>
    <row r="1037" spans="5:7" x14ac:dyDescent="0.35">
      <c r="E1037" s="9">
        <v>10646</v>
      </c>
      <c r="F1037" s="9">
        <v>77</v>
      </c>
      <c r="G1037" s="9">
        <v>35</v>
      </c>
    </row>
    <row r="1038" spans="5:7" x14ac:dyDescent="0.35">
      <c r="E1038" s="10">
        <v>10645</v>
      </c>
      <c r="F1038" s="10">
        <v>18</v>
      </c>
      <c r="G1038" s="10">
        <v>20</v>
      </c>
    </row>
    <row r="1039" spans="5:7" x14ac:dyDescent="0.35">
      <c r="E1039" s="9">
        <v>10645</v>
      </c>
      <c r="F1039" s="9">
        <v>36</v>
      </c>
      <c r="G1039" s="9">
        <v>15</v>
      </c>
    </row>
    <row r="1040" spans="5:7" x14ac:dyDescent="0.35">
      <c r="E1040" s="10">
        <v>10644</v>
      </c>
      <c r="F1040" s="10">
        <v>18</v>
      </c>
      <c r="G1040" s="10">
        <v>4</v>
      </c>
    </row>
    <row r="1041" spans="5:7" x14ac:dyDescent="0.35">
      <c r="E1041" s="9">
        <v>10644</v>
      </c>
      <c r="F1041" s="9">
        <v>43</v>
      </c>
      <c r="G1041" s="9">
        <v>20</v>
      </c>
    </row>
    <row r="1042" spans="5:7" x14ac:dyDescent="0.35">
      <c r="E1042" s="10">
        <v>10644</v>
      </c>
      <c r="F1042" s="10">
        <v>46</v>
      </c>
      <c r="G1042" s="10">
        <v>21</v>
      </c>
    </row>
    <row r="1043" spans="5:7" x14ac:dyDescent="0.35">
      <c r="E1043" s="9">
        <v>10643</v>
      </c>
      <c r="F1043" s="9">
        <v>28</v>
      </c>
      <c r="G1043" s="9">
        <v>15</v>
      </c>
    </row>
    <row r="1044" spans="5:7" x14ac:dyDescent="0.35">
      <c r="E1044" s="10">
        <v>10643</v>
      </c>
      <c r="F1044" s="10">
        <v>39</v>
      </c>
      <c r="G1044" s="10">
        <v>21</v>
      </c>
    </row>
    <row r="1045" spans="5:7" x14ac:dyDescent="0.35">
      <c r="E1045" s="9">
        <v>10643</v>
      </c>
      <c r="F1045" s="9">
        <v>46</v>
      </c>
      <c r="G1045" s="9">
        <v>2</v>
      </c>
    </row>
    <row r="1046" spans="5:7" x14ac:dyDescent="0.35">
      <c r="E1046" s="10">
        <v>10642</v>
      </c>
      <c r="F1046" s="10">
        <v>21</v>
      </c>
      <c r="G1046" s="10">
        <v>30</v>
      </c>
    </row>
    <row r="1047" spans="5:7" x14ac:dyDescent="0.35">
      <c r="E1047" s="9">
        <v>10642</v>
      </c>
      <c r="F1047" s="9">
        <v>61</v>
      </c>
      <c r="G1047" s="9">
        <v>20</v>
      </c>
    </row>
    <row r="1048" spans="5:7" x14ac:dyDescent="0.35">
      <c r="E1048" s="10">
        <v>10641</v>
      </c>
      <c r="F1048" s="10">
        <v>2</v>
      </c>
      <c r="G1048" s="10">
        <v>50</v>
      </c>
    </row>
    <row r="1049" spans="5:7" x14ac:dyDescent="0.35">
      <c r="E1049" s="9">
        <v>10641</v>
      </c>
      <c r="F1049" s="9">
        <v>40</v>
      </c>
      <c r="G1049" s="9">
        <v>60</v>
      </c>
    </row>
    <row r="1050" spans="5:7" x14ac:dyDescent="0.35">
      <c r="E1050" s="10">
        <v>10640</v>
      </c>
      <c r="F1050" s="10">
        <v>69</v>
      </c>
      <c r="G1050" s="10">
        <v>20</v>
      </c>
    </row>
    <row r="1051" spans="5:7" x14ac:dyDescent="0.35">
      <c r="E1051" s="9">
        <v>10640</v>
      </c>
      <c r="F1051" s="9">
        <v>70</v>
      </c>
      <c r="G1051" s="9">
        <v>15</v>
      </c>
    </row>
    <row r="1052" spans="5:7" x14ac:dyDescent="0.35">
      <c r="E1052" s="10">
        <v>10639</v>
      </c>
      <c r="F1052" s="10">
        <v>18</v>
      </c>
      <c r="G1052" s="10">
        <v>8</v>
      </c>
    </row>
    <row r="1053" spans="5:7" x14ac:dyDescent="0.35">
      <c r="E1053" s="9">
        <v>10638</v>
      </c>
      <c r="F1053" s="9">
        <v>45</v>
      </c>
      <c r="G1053" s="9">
        <v>20</v>
      </c>
    </row>
    <row r="1054" spans="5:7" x14ac:dyDescent="0.35">
      <c r="E1054" s="10">
        <v>10638</v>
      </c>
      <c r="F1054" s="10">
        <v>65</v>
      </c>
      <c r="G1054" s="10">
        <v>21</v>
      </c>
    </row>
    <row r="1055" spans="5:7" x14ac:dyDescent="0.35">
      <c r="E1055" s="9">
        <v>10638</v>
      </c>
      <c r="F1055" s="9">
        <v>72</v>
      </c>
      <c r="G1055" s="9">
        <v>60</v>
      </c>
    </row>
    <row r="1056" spans="5:7" x14ac:dyDescent="0.35">
      <c r="E1056" s="10">
        <v>10637</v>
      </c>
      <c r="F1056" s="10">
        <v>11</v>
      </c>
      <c r="G1056" s="10">
        <v>10</v>
      </c>
    </row>
    <row r="1057" spans="5:7" x14ac:dyDescent="0.35">
      <c r="E1057" s="9">
        <v>10637</v>
      </c>
      <c r="F1057" s="9">
        <v>50</v>
      </c>
      <c r="G1057" s="9">
        <v>25</v>
      </c>
    </row>
    <row r="1058" spans="5:7" x14ac:dyDescent="0.35">
      <c r="E1058" s="10">
        <v>10637</v>
      </c>
      <c r="F1058" s="10">
        <v>56</v>
      </c>
      <c r="G1058" s="10">
        <v>60</v>
      </c>
    </row>
    <row r="1059" spans="5:7" x14ac:dyDescent="0.35">
      <c r="E1059" s="9">
        <v>10636</v>
      </c>
      <c r="F1059" s="9">
        <v>4</v>
      </c>
      <c r="G1059" s="9">
        <v>25</v>
      </c>
    </row>
    <row r="1060" spans="5:7" x14ac:dyDescent="0.35">
      <c r="E1060" s="10">
        <v>10636</v>
      </c>
      <c r="F1060" s="10">
        <v>58</v>
      </c>
      <c r="G1060" s="10">
        <v>6</v>
      </c>
    </row>
    <row r="1061" spans="5:7" x14ac:dyDescent="0.35">
      <c r="E1061" s="9">
        <v>10635</v>
      </c>
      <c r="F1061" s="9">
        <v>4</v>
      </c>
      <c r="G1061" s="9">
        <v>10</v>
      </c>
    </row>
    <row r="1062" spans="5:7" x14ac:dyDescent="0.35">
      <c r="E1062" s="10">
        <v>10635</v>
      </c>
      <c r="F1062" s="10">
        <v>5</v>
      </c>
      <c r="G1062" s="10">
        <v>15</v>
      </c>
    </row>
    <row r="1063" spans="5:7" x14ac:dyDescent="0.35">
      <c r="E1063" s="9">
        <v>10635</v>
      </c>
      <c r="F1063" s="9">
        <v>22</v>
      </c>
      <c r="G1063" s="9">
        <v>40</v>
      </c>
    </row>
    <row r="1064" spans="5:7" x14ac:dyDescent="0.35">
      <c r="E1064" s="10">
        <v>10634</v>
      </c>
      <c r="F1064" s="10">
        <v>7</v>
      </c>
      <c r="G1064" s="10">
        <v>35</v>
      </c>
    </row>
    <row r="1065" spans="5:7" x14ac:dyDescent="0.35">
      <c r="E1065" s="9">
        <v>10634</v>
      </c>
      <c r="F1065" s="9">
        <v>18</v>
      </c>
      <c r="G1065" s="9">
        <v>50</v>
      </c>
    </row>
    <row r="1066" spans="5:7" x14ac:dyDescent="0.35">
      <c r="E1066" s="10">
        <v>10634</v>
      </c>
      <c r="F1066" s="10">
        <v>51</v>
      </c>
      <c r="G1066" s="10">
        <v>15</v>
      </c>
    </row>
    <row r="1067" spans="5:7" x14ac:dyDescent="0.35">
      <c r="E1067" s="9">
        <v>10634</v>
      </c>
      <c r="F1067" s="9">
        <v>75</v>
      </c>
      <c r="G1067" s="9">
        <v>2</v>
      </c>
    </row>
    <row r="1068" spans="5:7" x14ac:dyDescent="0.35">
      <c r="E1068" s="10">
        <v>10633</v>
      </c>
      <c r="F1068" s="10">
        <v>12</v>
      </c>
      <c r="G1068" s="10">
        <v>36</v>
      </c>
    </row>
    <row r="1069" spans="5:7" x14ac:dyDescent="0.35">
      <c r="E1069" s="9">
        <v>10633</v>
      </c>
      <c r="F1069" s="9">
        <v>13</v>
      </c>
      <c r="G1069" s="9">
        <v>13</v>
      </c>
    </row>
    <row r="1070" spans="5:7" x14ac:dyDescent="0.35">
      <c r="E1070" s="10">
        <v>10633</v>
      </c>
      <c r="F1070" s="10">
        <v>26</v>
      </c>
      <c r="G1070" s="10">
        <v>35</v>
      </c>
    </row>
    <row r="1071" spans="5:7" x14ac:dyDescent="0.35">
      <c r="E1071" s="9">
        <v>10633</v>
      </c>
      <c r="F1071" s="9">
        <v>62</v>
      </c>
      <c r="G1071" s="9">
        <v>80</v>
      </c>
    </row>
    <row r="1072" spans="5:7" x14ac:dyDescent="0.35">
      <c r="E1072" s="10">
        <v>10632</v>
      </c>
      <c r="F1072" s="10">
        <v>2</v>
      </c>
      <c r="G1072" s="10">
        <v>30</v>
      </c>
    </row>
    <row r="1073" spans="5:7" x14ac:dyDescent="0.35">
      <c r="E1073" s="9">
        <v>10632</v>
      </c>
      <c r="F1073" s="9">
        <v>33</v>
      </c>
      <c r="G1073" s="9">
        <v>20</v>
      </c>
    </row>
    <row r="1074" spans="5:7" x14ac:dyDescent="0.35">
      <c r="E1074" s="10">
        <v>10631</v>
      </c>
      <c r="F1074" s="10">
        <v>75</v>
      </c>
      <c r="G1074" s="10">
        <v>8</v>
      </c>
    </row>
    <row r="1075" spans="5:7" x14ac:dyDescent="0.35">
      <c r="E1075" s="9">
        <v>10630</v>
      </c>
      <c r="F1075" s="9">
        <v>55</v>
      </c>
      <c r="G1075" s="9">
        <v>12</v>
      </c>
    </row>
    <row r="1076" spans="5:7" x14ac:dyDescent="0.35">
      <c r="E1076" s="10">
        <v>10630</v>
      </c>
      <c r="F1076" s="10">
        <v>76</v>
      </c>
      <c r="G1076" s="10">
        <v>35</v>
      </c>
    </row>
    <row r="1077" spans="5:7" x14ac:dyDescent="0.35">
      <c r="E1077" s="9">
        <v>10629</v>
      </c>
      <c r="F1077" s="9">
        <v>29</v>
      </c>
      <c r="G1077" s="9">
        <v>20</v>
      </c>
    </row>
    <row r="1078" spans="5:7" x14ac:dyDescent="0.35">
      <c r="E1078" s="10">
        <v>10629</v>
      </c>
      <c r="F1078" s="10">
        <v>64</v>
      </c>
      <c r="G1078" s="10">
        <v>9</v>
      </c>
    </row>
    <row r="1079" spans="5:7" x14ac:dyDescent="0.35">
      <c r="E1079" s="9">
        <v>10628</v>
      </c>
      <c r="F1079" s="9">
        <v>1</v>
      </c>
      <c r="G1079" s="9">
        <v>25</v>
      </c>
    </row>
    <row r="1080" spans="5:7" x14ac:dyDescent="0.35">
      <c r="E1080" s="10">
        <v>10627</v>
      </c>
      <c r="F1080" s="10">
        <v>62</v>
      </c>
      <c r="G1080" s="10">
        <v>15</v>
      </c>
    </row>
    <row r="1081" spans="5:7" x14ac:dyDescent="0.35">
      <c r="E1081" s="9">
        <v>10627</v>
      </c>
      <c r="F1081" s="9">
        <v>73</v>
      </c>
      <c r="G1081" s="9">
        <v>35</v>
      </c>
    </row>
    <row r="1082" spans="5:7" x14ac:dyDescent="0.35">
      <c r="E1082" s="10">
        <v>10626</v>
      </c>
      <c r="F1082" s="10">
        <v>53</v>
      </c>
      <c r="G1082" s="10">
        <v>12</v>
      </c>
    </row>
    <row r="1083" spans="5:7" x14ac:dyDescent="0.35">
      <c r="E1083" s="9">
        <v>10626</v>
      </c>
      <c r="F1083" s="9">
        <v>60</v>
      </c>
      <c r="G1083" s="9">
        <v>20</v>
      </c>
    </row>
    <row r="1084" spans="5:7" x14ac:dyDescent="0.35">
      <c r="E1084" s="10">
        <v>10626</v>
      </c>
      <c r="F1084" s="10">
        <v>71</v>
      </c>
      <c r="G1084" s="10">
        <v>20</v>
      </c>
    </row>
    <row r="1085" spans="5:7" x14ac:dyDescent="0.35">
      <c r="E1085" s="9">
        <v>10625</v>
      </c>
      <c r="F1085" s="9">
        <v>14</v>
      </c>
      <c r="G1085" s="9">
        <v>3</v>
      </c>
    </row>
    <row r="1086" spans="5:7" x14ac:dyDescent="0.35">
      <c r="E1086" s="10">
        <v>10625</v>
      </c>
      <c r="F1086" s="10">
        <v>42</v>
      </c>
      <c r="G1086" s="10">
        <v>5</v>
      </c>
    </row>
    <row r="1087" spans="5:7" x14ac:dyDescent="0.35">
      <c r="E1087" s="9">
        <v>10625</v>
      </c>
      <c r="F1087" s="9">
        <v>60</v>
      </c>
      <c r="G1087" s="9">
        <v>10</v>
      </c>
    </row>
    <row r="1088" spans="5:7" x14ac:dyDescent="0.35">
      <c r="E1088" s="10">
        <v>10624</v>
      </c>
      <c r="F1088" s="10">
        <v>28</v>
      </c>
      <c r="G1088" s="10">
        <v>10</v>
      </c>
    </row>
    <row r="1089" spans="5:7" x14ac:dyDescent="0.35">
      <c r="E1089" s="9">
        <v>10624</v>
      </c>
      <c r="F1089" s="9">
        <v>29</v>
      </c>
      <c r="G1089" s="9">
        <v>6</v>
      </c>
    </row>
    <row r="1090" spans="5:7" x14ac:dyDescent="0.35">
      <c r="E1090" s="10">
        <v>10624</v>
      </c>
      <c r="F1090" s="10">
        <v>44</v>
      </c>
      <c r="G1090" s="10">
        <v>10</v>
      </c>
    </row>
    <row r="1091" spans="5:7" x14ac:dyDescent="0.35">
      <c r="E1091" s="9">
        <v>10623</v>
      </c>
      <c r="F1091" s="9">
        <v>14</v>
      </c>
      <c r="G1091" s="9">
        <v>21</v>
      </c>
    </row>
    <row r="1092" spans="5:7" x14ac:dyDescent="0.35">
      <c r="E1092" s="10">
        <v>10623</v>
      </c>
      <c r="F1092" s="10">
        <v>19</v>
      </c>
      <c r="G1092" s="10">
        <v>15</v>
      </c>
    </row>
    <row r="1093" spans="5:7" x14ac:dyDescent="0.35">
      <c r="E1093" s="9">
        <v>10623</v>
      </c>
      <c r="F1093" s="9">
        <v>21</v>
      </c>
      <c r="G1093" s="9">
        <v>25</v>
      </c>
    </row>
    <row r="1094" spans="5:7" x14ac:dyDescent="0.35">
      <c r="E1094" s="10">
        <v>10623</v>
      </c>
      <c r="F1094" s="10">
        <v>24</v>
      </c>
      <c r="G1094" s="10">
        <v>3</v>
      </c>
    </row>
    <row r="1095" spans="5:7" x14ac:dyDescent="0.35">
      <c r="E1095" s="9">
        <v>10623</v>
      </c>
      <c r="F1095" s="9">
        <v>35</v>
      </c>
      <c r="G1095" s="9">
        <v>30</v>
      </c>
    </row>
    <row r="1096" spans="5:7" x14ac:dyDescent="0.35">
      <c r="E1096" s="10">
        <v>10622</v>
      </c>
      <c r="F1096" s="10">
        <v>2</v>
      </c>
      <c r="G1096" s="10">
        <v>20</v>
      </c>
    </row>
    <row r="1097" spans="5:7" x14ac:dyDescent="0.35">
      <c r="E1097" s="9">
        <v>10622</v>
      </c>
      <c r="F1097" s="9">
        <v>68</v>
      </c>
      <c r="G1097" s="9">
        <v>18</v>
      </c>
    </row>
    <row r="1098" spans="5:7" x14ac:dyDescent="0.35">
      <c r="E1098" s="10">
        <v>10621</v>
      </c>
      <c r="F1098" s="10">
        <v>19</v>
      </c>
      <c r="G1098" s="10">
        <v>5</v>
      </c>
    </row>
    <row r="1099" spans="5:7" x14ac:dyDescent="0.35">
      <c r="E1099" s="9">
        <v>10621</v>
      </c>
      <c r="F1099" s="9">
        <v>23</v>
      </c>
      <c r="G1099" s="9">
        <v>10</v>
      </c>
    </row>
    <row r="1100" spans="5:7" x14ac:dyDescent="0.35">
      <c r="E1100" s="10">
        <v>10621</v>
      </c>
      <c r="F1100" s="10">
        <v>70</v>
      </c>
      <c r="G1100" s="10">
        <v>20</v>
      </c>
    </row>
    <row r="1101" spans="5:7" x14ac:dyDescent="0.35">
      <c r="E1101" s="9">
        <v>10621</v>
      </c>
      <c r="F1101" s="9">
        <v>71</v>
      </c>
      <c r="G1101" s="9">
        <v>15</v>
      </c>
    </row>
    <row r="1102" spans="5:7" x14ac:dyDescent="0.35">
      <c r="E1102" s="10">
        <v>10620</v>
      </c>
      <c r="F1102" s="10">
        <v>24</v>
      </c>
      <c r="G1102" s="10">
        <v>5</v>
      </c>
    </row>
    <row r="1103" spans="5:7" x14ac:dyDescent="0.35">
      <c r="E1103" s="9">
        <v>10620</v>
      </c>
      <c r="F1103" s="9">
        <v>52</v>
      </c>
      <c r="G1103" s="9">
        <v>5</v>
      </c>
    </row>
    <row r="1104" spans="5:7" x14ac:dyDescent="0.35">
      <c r="E1104" s="10">
        <v>10619</v>
      </c>
      <c r="F1104" s="10">
        <v>21</v>
      </c>
      <c r="G1104" s="10">
        <v>42</v>
      </c>
    </row>
    <row r="1105" spans="5:7" x14ac:dyDescent="0.35">
      <c r="E1105" s="9">
        <v>10619</v>
      </c>
      <c r="F1105" s="9">
        <v>22</v>
      </c>
      <c r="G1105" s="9">
        <v>40</v>
      </c>
    </row>
    <row r="1106" spans="5:7" x14ac:dyDescent="0.35">
      <c r="E1106" s="10">
        <v>10618</v>
      </c>
      <c r="F1106" s="10">
        <v>6</v>
      </c>
      <c r="G1106" s="10">
        <v>70</v>
      </c>
    </row>
    <row r="1107" spans="5:7" x14ac:dyDescent="0.35">
      <c r="E1107" s="9">
        <v>10618</v>
      </c>
      <c r="F1107" s="9">
        <v>56</v>
      </c>
      <c r="G1107" s="9">
        <v>20</v>
      </c>
    </row>
    <row r="1108" spans="5:7" x14ac:dyDescent="0.35">
      <c r="E1108" s="10">
        <v>10618</v>
      </c>
      <c r="F1108" s="10">
        <v>68</v>
      </c>
      <c r="G1108" s="10">
        <v>15</v>
      </c>
    </row>
    <row r="1109" spans="5:7" x14ac:dyDescent="0.35">
      <c r="E1109" s="9">
        <v>10617</v>
      </c>
      <c r="F1109" s="9">
        <v>59</v>
      </c>
      <c r="G1109" s="9">
        <v>30</v>
      </c>
    </row>
    <row r="1110" spans="5:7" x14ac:dyDescent="0.35">
      <c r="E1110" s="10">
        <v>10616</v>
      </c>
      <c r="F1110" s="10">
        <v>38</v>
      </c>
      <c r="G1110" s="10">
        <v>15</v>
      </c>
    </row>
    <row r="1111" spans="5:7" x14ac:dyDescent="0.35">
      <c r="E1111" s="9">
        <v>10616</v>
      </c>
      <c r="F1111" s="9">
        <v>56</v>
      </c>
      <c r="G1111" s="9">
        <v>14</v>
      </c>
    </row>
    <row r="1112" spans="5:7" x14ac:dyDescent="0.35">
      <c r="E1112" s="10">
        <v>10616</v>
      </c>
      <c r="F1112" s="10">
        <v>70</v>
      </c>
      <c r="G1112" s="10">
        <v>15</v>
      </c>
    </row>
    <row r="1113" spans="5:7" x14ac:dyDescent="0.35">
      <c r="E1113" s="9">
        <v>10616</v>
      </c>
      <c r="F1113" s="9">
        <v>71</v>
      </c>
      <c r="G1113" s="9">
        <v>15</v>
      </c>
    </row>
    <row r="1114" spans="5:7" x14ac:dyDescent="0.35">
      <c r="E1114" s="10">
        <v>10615</v>
      </c>
      <c r="F1114" s="10">
        <v>55</v>
      </c>
      <c r="G1114" s="10">
        <v>5</v>
      </c>
    </row>
    <row r="1115" spans="5:7" x14ac:dyDescent="0.35">
      <c r="E1115" s="9">
        <v>10614</v>
      </c>
      <c r="F1115" s="9">
        <v>11</v>
      </c>
      <c r="G1115" s="9">
        <v>14</v>
      </c>
    </row>
    <row r="1116" spans="5:7" x14ac:dyDescent="0.35">
      <c r="E1116" s="10">
        <v>10614</v>
      </c>
      <c r="F1116" s="10">
        <v>21</v>
      </c>
      <c r="G1116" s="10">
        <v>8</v>
      </c>
    </row>
    <row r="1117" spans="5:7" x14ac:dyDescent="0.35">
      <c r="E1117" s="9">
        <v>10614</v>
      </c>
      <c r="F1117" s="9">
        <v>39</v>
      </c>
      <c r="G1117" s="9">
        <v>5</v>
      </c>
    </row>
    <row r="1118" spans="5:7" x14ac:dyDescent="0.35">
      <c r="E1118" s="10">
        <v>10613</v>
      </c>
      <c r="F1118" s="10">
        <v>13</v>
      </c>
      <c r="G1118" s="10">
        <v>8</v>
      </c>
    </row>
    <row r="1119" spans="5:7" x14ac:dyDescent="0.35">
      <c r="E1119" s="9">
        <v>10613</v>
      </c>
      <c r="F1119" s="9">
        <v>75</v>
      </c>
      <c r="G1119" s="9">
        <v>40</v>
      </c>
    </row>
    <row r="1120" spans="5:7" x14ac:dyDescent="0.35">
      <c r="E1120" s="10">
        <v>10612</v>
      </c>
      <c r="F1120" s="10">
        <v>10</v>
      </c>
      <c r="G1120" s="10">
        <v>70</v>
      </c>
    </row>
    <row r="1121" spans="5:7" x14ac:dyDescent="0.35">
      <c r="E1121" s="9">
        <v>10612</v>
      </c>
      <c r="F1121" s="9">
        <v>36</v>
      </c>
      <c r="G1121" s="9">
        <v>55</v>
      </c>
    </row>
    <row r="1122" spans="5:7" x14ac:dyDescent="0.35">
      <c r="E1122" s="10">
        <v>10612</v>
      </c>
      <c r="F1122" s="10">
        <v>49</v>
      </c>
      <c r="G1122" s="10">
        <v>18</v>
      </c>
    </row>
    <row r="1123" spans="5:7" x14ac:dyDescent="0.35">
      <c r="E1123" s="9">
        <v>10612</v>
      </c>
      <c r="F1123" s="9">
        <v>60</v>
      </c>
      <c r="G1123" s="9">
        <v>40</v>
      </c>
    </row>
    <row r="1124" spans="5:7" x14ac:dyDescent="0.35">
      <c r="E1124" s="10">
        <v>10612</v>
      </c>
      <c r="F1124" s="10">
        <v>76</v>
      </c>
      <c r="G1124" s="10">
        <v>80</v>
      </c>
    </row>
    <row r="1125" spans="5:7" x14ac:dyDescent="0.35">
      <c r="E1125" s="9">
        <v>10611</v>
      </c>
      <c r="F1125" s="9">
        <v>1</v>
      </c>
      <c r="G1125" s="9">
        <v>6</v>
      </c>
    </row>
    <row r="1126" spans="5:7" x14ac:dyDescent="0.35">
      <c r="E1126" s="10">
        <v>10611</v>
      </c>
      <c r="F1126" s="10">
        <v>2</v>
      </c>
      <c r="G1126" s="10">
        <v>10</v>
      </c>
    </row>
    <row r="1127" spans="5:7" x14ac:dyDescent="0.35">
      <c r="E1127" s="9">
        <v>10611</v>
      </c>
      <c r="F1127" s="9">
        <v>60</v>
      </c>
      <c r="G1127" s="9">
        <v>15</v>
      </c>
    </row>
    <row r="1128" spans="5:7" x14ac:dyDescent="0.35">
      <c r="E1128" s="10">
        <v>10610</v>
      </c>
      <c r="F1128" s="10">
        <v>36</v>
      </c>
      <c r="G1128" s="10">
        <v>21</v>
      </c>
    </row>
    <row r="1129" spans="5:7" x14ac:dyDescent="0.35">
      <c r="E1129" s="9">
        <v>10609</v>
      </c>
      <c r="F1129" s="9">
        <v>1</v>
      </c>
      <c r="G1129" s="9">
        <v>3</v>
      </c>
    </row>
    <row r="1130" spans="5:7" x14ac:dyDescent="0.35">
      <c r="E1130" s="10">
        <v>10609</v>
      </c>
      <c r="F1130" s="10">
        <v>10</v>
      </c>
      <c r="G1130" s="10">
        <v>10</v>
      </c>
    </row>
    <row r="1131" spans="5:7" x14ac:dyDescent="0.35">
      <c r="E1131" s="9">
        <v>10609</v>
      </c>
      <c r="F1131" s="9">
        <v>21</v>
      </c>
      <c r="G1131" s="9">
        <v>6</v>
      </c>
    </row>
    <row r="1132" spans="5:7" x14ac:dyDescent="0.35">
      <c r="E1132" s="10">
        <v>10608</v>
      </c>
      <c r="F1132" s="10">
        <v>56</v>
      </c>
      <c r="G1132" s="10">
        <v>28</v>
      </c>
    </row>
    <row r="1133" spans="5:7" x14ac:dyDescent="0.35">
      <c r="E1133" s="9">
        <v>10607</v>
      </c>
      <c r="F1133" s="9">
        <v>7</v>
      </c>
      <c r="G1133" s="9">
        <v>45</v>
      </c>
    </row>
    <row r="1134" spans="5:7" x14ac:dyDescent="0.35">
      <c r="E1134" s="10">
        <v>10607</v>
      </c>
      <c r="F1134" s="10">
        <v>17</v>
      </c>
      <c r="G1134" s="10">
        <v>100</v>
      </c>
    </row>
    <row r="1135" spans="5:7" x14ac:dyDescent="0.35">
      <c r="E1135" s="9">
        <v>10607</v>
      </c>
      <c r="F1135" s="9">
        <v>33</v>
      </c>
      <c r="G1135" s="9">
        <v>14</v>
      </c>
    </row>
    <row r="1136" spans="5:7" x14ac:dyDescent="0.35">
      <c r="E1136" s="10">
        <v>10607</v>
      </c>
      <c r="F1136" s="10">
        <v>40</v>
      </c>
      <c r="G1136" s="10">
        <v>42</v>
      </c>
    </row>
    <row r="1137" spans="5:7" x14ac:dyDescent="0.35">
      <c r="E1137" s="9">
        <v>10607</v>
      </c>
      <c r="F1137" s="9">
        <v>72</v>
      </c>
      <c r="G1137" s="9">
        <v>12</v>
      </c>
    </row>
    <row r="1138" spans="5:7" x14ac:dyDescent="0.35">
      <c r="E1138" s="10">
        <v>10606</v>
      </c>
      <c r="F1138" s="10">
        <v>4</v>
      </c>
      <c r="G1138" s="10">
        <v>20</v>
      </c>
    </row>
    <row r="1139" spans="5:7" x14ac:dyDescent="0.35">
      <c r="E1139" s="9">
        <v>10606</v>
      </c>
      <c r="F1139" s="9">
        <v>55</v>
      </c>
      <c r="G1139" s="9">
        <v>20</v>
      </c>
    </row>
    <row r="1140" spans="5:7" x14ac:dyDescent="0.35">
      <c r="E1140" s="10">
        <v>10606</v>
      </c>
      <c r="F1140" s="10">
        <v>62</v>
      </c>
      <c r="G1140" s="10">
        <v>10</v>
      </c>
    </row>
    <row r="1141" spans="5:7" x14ac:dyDescent="0.35">
      <c r="E1141" s="9">
        <v>10605</v>
      </c>
      <c r="F1141" s="9">
        <v>16</v>
      </c>
      <c r="G1141" s="9">
        <v>30</v>
      </c>
    </row>
    <row r="1142" spans="5:7" x14ac:dyDescent="0.35">
      <c r="E1142" s="10">
        <v>10605</v>
      </c>
      <c r="F1142" s="10">
        <v>59</v>
      </c>
      <c r="G1142" s="10">
        <v>20</v>
      </c>
    </row>
    <row r="1143" spans="5:7" x14ac:dyDescent="0.35">
      <c r="E1143" s="9">
        <v>10605</v>
      </c>
      <c r="F1143" s="9">
        <v>60</v>
      </c>
      <c r="G1143" s="9">
        <v>70</v>
      </c>
    </row>
    <row r="1144" spans="5:7" x14ac:dyDescent="0.35">
      <c r="E1144" s="10">
        <v>10605</v>
      </c>
      <c r="F1144" s="10">
        <v>71</v>
      </c>
      <c r="G1144" s="10">
        <v>15</v>
      </c>
    </row>
    <row r="1145" spans="5:7" x14ac:dyDescent="0.35">
      <c r="E1145" s="9">
        <v>10604</v>
      </c>
      <c r="F1145" s="9">
        <v>48</v>
      </c>
      <c r="G1145" s="9">
        <v>6</v>
      </c>
    </row>
    <row r="1146" spans="5:7" x14ac:dyDescent="0.35">
      <c r="E1146" s="10">
        <v>10604</v>
      </c>
      <c r="F1146" s="10">
        <v>76</v>
      </c>
      <c r="G1146" s="10">
        <v>10</v>
      </c>
    </row>
    <row r="1147" spans="5:7" x14ac:dyDescent="0.35">
      <c r="E1147" s="9">
        <v>10603</v>
      </c>
      <c r="F1147" s="9">
        <v>22</v>
      </c>
      <c r="G1147" s="9">
        <v>48</v>
      </c>
    </row>
    <row r="1148" spans="5:7" x14ac:dyDescent="0.35">
      <c r="E1148" s="10">
        <v>10603</v>
      </c>
      <c r="F1148" s="10">
        <v>49</v>
      </c>
      <c r="G1148" s="10">
        <v>25</v>
      </c>
    </row>
    <row r="1149" spans="5:7" x14ac:dyDescent="0.35">
      <c r="E1149" s="9">
        <v>10602</v>
      </c>
      <c r="F1149" s="9">
        <v>77</v>
      </c>
      <c r="G1149" s="9">
        <v>5</v>
      </c>
    </row>
    <row r="1150" spans="5:7" x14ac:dyDescent="0.35">
      <c r="E1150" s="10">
        <v>10601</v>
      </c>
      <c r="F1150" s="10">
        <v>13</v>
      </c>
      <c r="G1150" s="10">
        <v>60</v>
      </c>
    </row>
    <row r="1151" spans="5:7" x14ac:dyDescent="0.35">
      <c r="E1151" s="9">
        <v>10601</v>
      </c>
      <c r="F1151" s="9">
        <v>59</v>
      </c>
      <c r="G1151" s="9">
        <v>35</v>
      </c>
    </row>
    <row r="1152" spans="5:7" x14ac:dyDescent="0.35">
      <c r="E1152" s="10">
        <v>10600</v>
      </c>
      <c r="F1152" s="10">
        <v>54</v>
      </c>
      <c r="G1152" s="10">
        <v>4</v>
      </c>
    </row>
    <row r="1153" spans="5:7" x14ac:dyDescent="0.35">
      <c r="E1153" s="9">
        <v>10600</v>
      </c>
      <c r="F1153" s="9">
        <v>73</v>
      </c>
      <c r="G1153" s="9">
        <v>30</v>
      </c>
    </row>
    <row r="1154" spans="5:7" x14ac:dyDescent="0.35">
      <c r="E1154" s="10">
        <v>10599</v>
      </c>
      <c r="F1154" s="10">
        <v>62</v>
      </c>
      <c r="G1154" s="10">
        <v>10</v>
      </c>
    </row>
    <row r="1155" spans="5:7" x14ac:dyDescent="0.35">
      <c r="E1155" s="9">
        <v>10598</v>
      </c>
      <c r="F1155" s="9">
        <v>27</v>
      </c>
      <c r="G1155" s="9">
        <v>50</v>
      </c>
    </row>
    <row r="1156" spans="5:7" x14ac:dyDescent="0.35">
      <c r="E1156" s="10">
        <v>10598</v>
      </c>
      <c r="F1156" s="10">
        <v>71</v>
      </c>
      <c r="G1156" s="10">
        <v>9</v>
      </c>
    </row>
    <row r="1157" spans="5:7" x14ac:dyDescent="0.35">
      <c r="E1157" s="9">
        <v>10597</v>
      </c>
      <c r="F1157" s="9">
        <v>24</v>
      </c>
      <c r="G1157" s="9">
        <v>35</v>
      </c>
    </row>
    <row r="1158" spans="5:7" x14ac:dyDescent="0.35">
      <c r="E1158" s="10">
        <v>10597</v>
      </c>
      <c r="F1158" s="10">
        <v>57</v>
      </c>
      <c r="G1158" s="10">
        <v>20</v>
      </c>
    </row>
    <row r="1159" spans="5:7" x14ac:dyDescent="0.35">
      <c r="E1159" s="9">
        <v>10597</v>
      </c>
      <c r="F1159" s="9">
        <v>65</v>
      </c>
      <c r="G1159" s="9">
        <v>12</v>
      </c>
    </row>
    <row r="1160" spans="5:7" x14ac:dyDescent="0.35">
      <c r="E1160" s="10">
        <v>10596</v>
      </c>
      <c r="F1160" s="10">
        <v>56</v>
      </c>
      <c r="G1160" s="10">
        <v>5</v>
      </c>
    </row>
    <row r="1161" spans="5:7" x14ac:dyDescent="0.35">
      <c r="E1161" s="9">
        <v>10596</v>
      </c>
      <c r="F1161" s="9">
        <v>63</v>
      </c>
      <c r="G1161" s="9">
        <v>24</v>
      </c>
    </row>
    <row r="1162" spans="5:7" x14ac:dyDescent="0.35">
      <c r="E1162" s="10">
        <v>10596</v>
      </c>
      <c r="F1162" s="10">
        <v>75</v>
      </c>
      <c r="G1162" s="10">
        <v>30</v>
      </c>
    </row>
    <row r="1163" spans="5:7" x14ac:dyDescent="0.35">
      <c r="E1163" s="9">
        <v>10595</v>
      </c>
      <c r="F1163" s="9">
        <v>35</v>
      </c>
      <c r="G1163" s="9">
        <v>30</v>
      </c>
    </row>
    <row r="1164" spans="5:7" x14ac:dyDescent="0.35">
      <c r="E1164" s="10">
        <v>10595</v>
      </c>
      <c r="F1164" s="10">
        <v>61</v>
      </c>
      <c r="G1164" s="10">
        <v>120</v>
      </c>
    </row>
    <row r="1165" spans="5:7" x14ac:dyDescent="0.35">
      <c r="E1165" s="9">
        <v>10595</v>
      </c>
      <c r="F1165" s="9">
        <v>69</v>
      </c>
      <c r="G1165" s="9">
        <v>65</v>
      </c>
    </row>
    <row r="1166" spans="5:7" x14ac:dyDescent="0.35">
      <c r="E1166" s="10">
        <v>10594</v>
      </c>
      <c r="F1166" s="10">
        <v>52</v>
      </c>
      <c r="G1166" s="10">
        <v>24</v>
      </c>
    </row>
    <row r="1167" spans="5:7" x14ac:dyDescent="0.35">
      <c r="E1167" s="9">
        <v>10594</v>
      </c>
      <c r="F1167" s="9">
        <v>58</v>
      </c>
      <c r="G1167" s="9">
        <v>30</v>
      </c>
    </row>
    <row r="1168" spans="5:7" x14ac:dyDescent="0.35">
      <c r="E1168" s="10">
        <v>10593</v>
      </c>
      <c r="F1168" s="10">
        <v>20</v>
      </c>
      <c r="G1168" s="10">
        <v>21</v>
      </c>
    </row>
    <row r="1169" spans="5:7" x14ac:dyDescent="0.35">
      <c r="E1169" s="9">
        <v>10593</v>
      </c>
      <c r="F1169" s="9">
        <v>69</v>
      </c>
      <c r="G1169" s="9">
        <v>20</v>
      </c>
    </row>
    <row r="1170" spans="5:7" x14ac:dyDescent="0.35">
      <c r="E1170" s="10">
        <v>10593</v>
      </c>
      <c r="F1170" s="10">
        <v>76</v>
      </c>
      <c r="G1170" s="10">
        <v>4</v>
      </c>
    </row>
    <row r="1171" spans="5:7" x14ac:dyDescent="0.35">
      <c r="E1171" s="9">
        <v>10592</v>
      </c>
      <c r="F1171" s="9">
        <v>15</v>
      </c>
      <c r="G1171" s="9">
        <v>25</v>
      </c>
    </row>
    <row r="1172" spans="5:7" x14ac:dyDescent="0.35">
      <c r="E1172" s="10">
        <v>10592</v>
      </c>
      <c r="F1172" s="10">
        <v>26</v>
      </c>
      <c r="G1172" s="10">
        <v>5</v>
      </c>
    </row>
    <row r="1173" spans="5:7" x14ac:dyDescent="0.35">
      <c r="E1173" s="9">
        <v>10591</v>
      </c>
      <c r="F1173" s="9">
        <v>3</v>
      </c>
      <c r="G1173" s="9">
        <v>14</v>
      </c>
    </row>
    <row r="1174" spans="5:7" x14ac:dyDescent="0.35">
      <c r="E1174" s="10">
        <v>10591</v>
      </c>
      <c r="F1174" s="10">
        <v>7</v>
      </c>
      <c r="G1174" s="10">
        <v>10</v>
      </c>
    </row>
    <row r="1175" spans="5:7" x14ac:dyDescent="0.35">
      <c r="E1175" s="9">
        <v>10591</v>
      </c>
      <c r="F1175" s="9">
        <v>54</v>
      </c>
      <c r="G1175" s="9">
        <v>50</v>
      </c>
    </row>
    <row r="1176" spans="5:7" x14ac:dyDescent="0.35">
      <c r="E1176" s="10">
        <v>10590</v>
      </c>
      <c r="F1176" s="10">
        <v>1</v>
      </c>
      <c r="G1176" s="10">
        <v>20</v>
      </c>
    </row>
    <row r="1177" spans="5:7" x14ac:dyDescent="0.35">
      <c r="E1177" s="9">
        <v>10590</v>
      </c>
      <c r="F1177" s="9">
        <v>77</v>
      </c>
      <c r="G1177" s="9">
        <v>60</v>
      </c>
    </row>
    <row r="1178" spans="5:7" x14ac:dyDescent="0.35">
      <c r="E1178" s="10">
        <v>10589</v>
      </c>
      <c r="F1178" s="10">
        <v>35</v>
      </c>
      <c r="G1178" s="10">
        <v>4</v>
      </c>
    </row>
    <row r="1179" spans="5:7" x14ac:dyDescent="0.35">
      <c r="E1179" s="9">
        <v>10588</v>
      </c>
      <c r="F1179" s="9">
        <v>18</v>
      </c>
      <c r="G1179" s="9">
        <v>40</v>
      </c>
    </row>
    <row r="1180" spans="5:7" x14ac:dyDescent="0.35">
      <c r="E1180" s="10">
        <v>10588</v>
      </c>
      <c r="F1180" s="10">
        <v>42</v>
      </c>
      <c r="G1180" s="10">
        <v>100</v>
      </c>
    </row>
    <row r="1181" spans="5:7" x14ac:dyDescent="0.35">
      <c r="E1181" s="9">
        <v>10587</v>
      </c>
      <c r="F1181" s="9">
        <v>26</v>
      </c>
      <c r="G1181" s="9">
        <v>6</v>
      </c>
    </row>
    <row r="1182" spans="5:7" x14ac:dyDescent="0.35">
      <c r="E1182" s="10">
        <v>10587</v>
      </c>
      <c r="F1182" s="10">
        <v>35</v>
      </c>
      <c r="G1182" s="10">
        <v>20</v>
      </c>
    </row>
    <row r="1183" spans="5:7" x14ac:dyDescent="0.35">
      <c r="E1183" s="9">
        <v>10587</v>
      </c>
      <c r="F1183" s="9">
        <v>77</v>
      </c>
      <c r="G1183" s="9">
        <v>20</v>
      </c>
    </row>
    <row r="1184" spans="5:7" x14ac:dyDescent="0.35">
      <c r="E1184" s="10">
        <v>10586</v>
      </c>
      <c r="F1184" s="10">
        <v>52</v>
      </c>
      <c r="G1184" s="10">
        <v>4</v>
      </c>
    </row>
    <row r="1185" spans="5:7" x14ac:dyDescent="0.35">
      <c r="E1185" s="9">
        <v>10585</v>
      </c>
      <c r="F1185" s="9">
        <v>47</v>
      </c>
      <c r="G1185" s="9">
        <v>15</v>
      </c>
    </row>
    <row r="1186" spans="5:7" x14ac:dyDescent="0.35">
      <c r="E1186" s="10">
        <v>10584</v>
      </c>
      <c r="F1186" s="10">
        <v>31</v>
      </c>
      <c r="G1186" s="10">
        <v>50</v>
      </c>
    </row>
    <row r="1187" spans="5:7" x14ac:dyDescent="0.35">
      <c r="E1187" s="9">
        <v>10583</v>
      </c>
      <c r="F1187" s="9">
        <v>29</v>
      </c>
      <c r="G1187" s="9">
        <v>10</v>
      </c>
    </row>
    <row r="1188" spans="5:7" x14ac:dyDescent="0.35">
      <c r="E1188" s="10">
        <v>10583</v>
      </c>
      <c r="F1188" s="10">
        <v>60</v>
      </c>
      <c r="G1188" s="10">
        <v>24</v>
      </c>
    </row>
    <row r="1189" spans="5:7" x14ac:dyDescent="0.35">
      <c r="E1189" s="9">
        <v>10583</v>
      </c>
      <c r="F1189" s="9">
        <v>69</v>
      </c>
      <c r="G1189" s="9">
        <v>10</v>
      </c>
    </row>
    <row r="1190" spans="5:7" x14ac:dyDescent="0.35">
      <c r="E1190" s="10">
        <v>10582</v>
      </c>
      <c r="F1190" s="10">
        <v>57</v>
      </c>
      <c r="G1190" s="10">
        <v>4</v>
      </c>
    </row>
    <row r="1191" spans="5:7" x14ac:dyDescent="0.35">
      <c r="E1191" s="9">
        <v>10582</v>
      </c>
      <c r="F1191" s="9">
        <v>76</v>
      </c>
      <c r="G1191" s="9">
        <v>14</v>
      </c>
    </row>
    <row r="1192" spans="5:7" x14ac:dyDescent="0.35">
      <c r="E1192" s="10">
        <v>10581</v>
      </c>
      <c r="F1192" s="10">
        <v>75</v>
      </c>
      <c r="G1192" s="10">
        <v>50</v>
      </c>
    </row>
    <row r="1193" spans="5:7" x14ac:dyDescent="0.35">
      <c r="E1193" s="9">
        <v>10580</v>
      </c>
      <c r="F1193" s="9">
        <v>14</v>
      </c>
      <c r="G1193" s="9">
        <v>15</v>
      </c>
    </row>
    <row r="1194" spans="5:7" x14ac:dyDescent="0.35">
      <c r="E1194" s="10">
        <v>10580</v>
      </c>
      <c r="F1194" s="10">
        <v>41</v>
      </c>
      <c r="G1194" s="10">
        <v>9</v>
      </c>
    </row>
    <row r="1195" spans="5:7" x14ac:dyDescent="0.35">
      <c r="E1195" s="9">
        <v>10580</v>
      </c>
      <c r="F1195" s="9">
        <v>65</v>
      </c>
      <c r="G1195" s="9">
        <v>30</v>
      </c>
    </row>
    <row r="1196" spans="5:7" x14ac:dyDescent="0.35">
      <c r="E1196" s="10">
        <v>10579</v>
      </c>
      <c r="F1196" s="10">
        <v>15</v>
      </c>
      <c r="G1196" s="10">
        <v>10</v>
      </c>
    </row>
    <row r="1197" spans="5:7" x14ac:dyDescent="0.35">
      <c r="E1197" s="9">
        <v>10579</v>
      </c>
      <c r="F1197" s="9">
        <v>75</v>
      </c>
      <c r="G1197" s="9">
        <v>21</v>
      </c>
    </row>
    <row r="1198" spans="5:7" x14ac:dyDescent="0.35">
      <c r="E1198" s="10">
        <v>10578</v>
      </c>
      <c r="F1198" s="10">
        <v>35</v>
      </c>
      <c r="G1198" s="10">
        <v>20</v>
      </c>
    </row>
    <row r="1199" spans="5:7" x14ac:dyDescent="0.35">
      <c r="E1199" s="9">
        <v>10578</v>
      </c>
      <c r="F1199" s="9">
        <v>57</v>
      </c>
      <c r="G1199" s="9">
        <v>6</v>
      </c>
    </row>
    <row r="1200" spans="5:7" x14ac:dyDescent="0.35">
      <c r="E1200" s="10">
        <v>10577</v>
      </c>
      <c r="F1200" s="10">
        <v>39</v>
      </c>
      <c r="G1200" s="10">
        <v>10</v>
      </c>
    </row>
    <row r="1201" spans="5:7" x14ac:dyDescent="0.35">
      <c r="E1201" s="9">
        <v>10577</v>
      </c>
      <c r="F1201" s="9">
        <v>75</v>
      </c>
      <c r="G1201" s="9">
        <v>20</v>
      </c>
    </row>
    <row r="1202" spans="5:7" x14ac:dyDescent="0.35">
      <c r="E1202" s="10">
        <v>10577</v>
      </c>
      <c r="F1202" s="10">
        <v>77</v>
      </c>
      <c r="G1202" s="10">
        <v>18</v>
      </c>
    </row>
    <row r="1203" spans="5:7" x14ac:dyDescent="0.35">
      <c r="E1203" s="9">
        <v>10576</v>
      </c>
      <c r="F1203" s="9">
        <v>1</v>
      </c>
      <c r="G1203" s="9">
        <v>10</v>
      </c>
    </row>
    <row r="1204" spans="5:7" x14ac:dyDescent="0.35">
      <c r="E1204" s="10">
        <v>10576</v>
      </c>
      <c r="F1204" s="10">
        <v>31</v>
      </c>
      <c r="G1204" s="10">
        <v>20</v>
      </c>
    </row>
    <row r="1205" spans="5:7" x14ac:dyDescent="0.35">
      <c r="E1205" s="9">
        <v>10576</v>
      </c>
      <c r="F1205" s="9">
        <v>44</v>
      </c>
      <c r="G1205" s="9">
        <v>21</v>
      </c>
    </row>
    <row r="1206" spans="5:7" x14ac:dyDescent="0.35">
      <c r="E1206" s="10">
        <v>10575</v>
      </c>
      <c r="F1206" s="10">
        <v>59</v>
      </c>
      <c r="G1206" s="10">
        <v>12</v>
      </c>
    </row>
    <row r="1207" spans="5:7" x14ac:dyDescent="0.35">
      <c r="E1207" s="9">
        <v>10575</v>
      </c>
      <c r="F1207" s="9">
        <v>63</v>
      </c>
      <c r="G1207" s="9">
        <v>6</v>
      </c>
    </row>
    <row r="1208" spans="5:7" x14ac:dyDescent="0.35">
      <c r="E1208" s="10">
        <v>10575</v>
      </c>
      <c r="F1208" s="10">
        <v>72</v>
      </c>
      <c r="G1208" s="10">
        <v>30</v>
      </c>
    </row>
    <row r="1209" spans="5:7" x14ac:dyDescent="0.35">
      <c r="E1209" s="9">
        <v>10575</v>
      </c>
      <c r="F1209" s="9">
        <v>76</v>
      </c>
      <c r="G1209" s="9">
        <v>10</v>
      </c>
    </row>
    <row r="1210" spans="5:7" x14ac:dyDescent="0.35">
      <c r="E1210" s="10">
        <v>10574</v>
      </c>
      <c r="F1210" s="10">
        <v>33</v>
      </c>
      <c r="G1210" s="10">
        <v>14</v>
      </c>
    </row>
    <row r="1211" spans="5:7" x14ac:dyDescent="0.35">
      <c r="E1211" s="9">
        <v>10574</v>
      </c>
      <c r="F1211" s="9">
        <v>40</v>
      </c>
      <c r="G1211" s="9">
        <v>2</v>
      </c>
    </row>
    <row r="1212" spans="5:7" x14ac:dyDescent="0.35">
      <c r="E1212" s="10">
        <v>10574</v>
      </c>
      <c r="F1212" s="10">
        <v>62</v>
      </c>
      <c r="G1212" s="10">
        <v>10</v>
      </c>
    </row>
    <row r="1213" spans="5:7" x14ac:dyDescent="0.35">
      <c r="E1213" s="9">
        <v>10574</v>
      </c>
      <c r="F1213" s="9">
        <v>64</v>
      </c>
      <c r="G1213" s="9">
        <v>6</v>
      </c>
    </row>
    <row r="1214" spans="5:7" x14ac:dyDescent="0.35">
      <c r="E1214" s="10">
        <v>10573</v>
      </c>
      <c r="F1214" s="10">
        <v>17</v>
      </c>
      <c r="G1214" s="10">
        <v>18</v>
      </c>
    </row>
    <row r="1215" spans="5:7" x14ac:dyDescent="0.35">
      <c r="E1215" s="9">
        <v>10573</v>
      </c>
      <c r="F1215" s="9">
        <v>34</v>
      </c>
      <c r="G1215" s="9">
        <v>40</v>
      </c>
    </row>
    <row r="1216" spans="5:7" x14ac:dyDescent="0.35">
      <c r="E1216" s="10">
        <v>10573</v>
      </c>
      <c r="F1216" s="10">
        <v>53</v>
      </c>
      <c r="G1216" s="10">
        <v>25</v>
      </c>
    </row>
    <row r="1217" spans="5:7" x14ac:dyDescent="0.35">
      <c r="E1217" s="9">
        <v>10572</v>
      </c>
      <c r="F1217" s="9">
        <v>16</v>
      </c>
      <c r="G1217" s="9">
        <v>12</v>
      </c>
    </row>
    <row r="1218" spans="5:7" x14ac:dyDescent="0.35">
      <c r="E1218" s="10">
        <v>10572</v>
      </c>
      <c r="F1218" s="10">
        <v>32</v>
      </c>
      <c r="G1218" s="10">
        <v>10</v>
      </c>
    </row>
    <row r="1219" spans="5:7" x14ac:dyDescent="0.35">
      <c r="E1219" s="9">
        <v>10572</v>
      </c>
      <c r="F1219" s="9">
        <v>40</v>
      </c>
      <c r="G1219" s="9">
        <v>50</v>
      </c>
    </row>
    <row r="1220" spans="5:7" x14ac:dyDescent="0.35">
      <c r="E1220" s="10">
        <v>10572</v>
      </c>
      <c r="F1220" s="10">
        <v>75</v>
      </c>
      <c r="G1220" s="10">
        <v>15</v>
      </c>
    </row>
    <row r="1221" spans="5:7" x14ac:dyDescent="0.35">
      <c r="E1221" s="9">
        <v>10571</v>
      </c>
      <c r="F1221" s="9">
        <v>14</v>
      </c>
      <c r="G1221" s="9">
        <v>11</v>
      </c>
    </row>
    <row r="1222" spans="5:7" x14ac:dyDescent="0.35">
      <c r="E1222" s="10">
        <v>10571</v>
      </c>
      <c r="F1222" s="10">
        <v>42</v>
      </c>
      <c r="G1222" s="10">
        <v>28</v>
      </c>
    </row>
    <row r="1223" spans="5:7" x14ac:dyDescent="0.35">
      <c r="E1223" s="9">
        <v>10570</v>
      </c>
      <c r="F1223" s="9">
        <v>11</v>
      </c>
      <c r="G1223" s="9">
        <v>15</v>
      </c>
    </row>
    <row r="1224" spans="5:7" x14ac:dyDescent="0.35">
      <c r="E1224" s="10">
        <v>10570</v>
      </c>
      <c r="F1224" s="10">
        <v>56</v>
      </c>
      <c r="G1224" s="10">
        <v>60</v>
      </c>
    </row>
    <row r="1225" spans="5:7" x14ac:dyDescent="0.35">
      <c r="E1225" s="9">
        <v>10569</v>
      </c>
      <c r="F1225" s="9">
        <v>31</v>
      </c>
      <c r="G1225" s="9">
        <v>35</v>
      </c>
    </row>
    <row r="1226" spans="5:7" x14ac:dyDescent="0.35">
      <c r="E1226" s="10">
        <v>10569</v>
      </c>
      <c r="F1226" s="10">
        <v>76</v>
      </c>
      <c r="G1226" s="10">
        <v>30</v>
      </c>
    </row>
    <row r="1227" spans="5:7" x14ac:dyDescent="0.35">
      <c r="E1227" s="9">
        <v>10568</v>
      </c>
      <c r="F1227" s="9">
        <v>10</v>
      </c>
      <c r="G1227" s="9">
        <v>5</v>
      </c>
    </row>
    <row r="1228" spans="5:7" x14ac:dyDescent="0.35">
      <c r="E1228" s="10">
        <v>10567</v>
      </c>
      <c r="F1228" s="10">
        <v>31</v>
      </c>
      <c r="G1228" s="10">
        <v>60</v>
      </c>
    </row>
    <row r="1229" spans="5:7" x14ac:dyDescent="0.35">
      <c r="E1229" s="9">
        <v>10567</v>
      </c>
      <c r="F1229" s="9">
        <v>51</v>
      </c>
      <c r="G1229" s="9">
        <v>3</v>
      </c>
    </row>
    <row r="1230" spans="5:7" x14ac:dyDescent="0.35">
      <c r="E1230" s="10">
        <v>10567</v>
      </c>
      <c r="F1230" s="10">
        <v>59</v>
      </c>
      <c r="G1230" s="10">
        <v>40</v>
      </c>
    </row>
    <row r="1231" spans="5:7" x14ac:dyDescent="0.35">
      <c r="E1231" s="9">
        <v>10566</v>
      </c>
      <c r="F1231" s="9">
        <v>11</v>
      </c>
      <c r="G1231" s="9">
        <v>35</v>
      </c>
    </row>
    <row r="1232" spans="5:7" x14ac:dyDescent="0.35">
      <c r="E1232" s="10">
        <v>10566</v>
      </c>
      <c r="F1232" s="10">
        <v>18</v>
      </c>
      <c r="G1232" s="10">
        <v>18</v>
      </c>
    </row>
    <row r="1233" spans="5:7" x14ac:dyDescent="0.35">
      <c r="E1233" s="9">
        <v>10566</v>
      </c>
      <c r="F1233" s="9">
        <v>76</v>
      </c>
      <c r="G1233" s="9">
        <v>10</v>
      </c>
    </row>
    <row r="1234" spans="5:7" x14ac:dyDescent="0.35">
      <c r="E1234" s="10">
        <v>10565</v>
      </c>
      <c r="F1234" s="10">
        <v>24</v>
      </c>
      <c r="G1234" s="10">
        <v>25</v>
      </c>
    </row>
    <row r="1235" spans="5:7" x14ac:dyDescent="0.35">
      <c r="E1235" s="9">
        <v>10565</v>
      </c>
      <c r="F1235" s="9">
        <v>64</v>
      </c>
      <c r="G1235" s="9">
        <v>18</v>
      </c>
    </row>
    <row r="1236" spans="5:7" x14ac:dyDescent="0.35">
      <c r="E1236" s="10">
        <v>10564</v>
      </c>
      <c r="F1236" s="10">
        <v>17</v>
      </c>
      <c r="G1236" s="10">
        <v>16</v>
      </c>
    </row>
    <row r="1237" spans="5:7" x14ac:dyDescent="0.35">
      <c r="E1237" s="9">
        <v>10564</v>
      </c>
      <c r="F1237" s="9">
        <v>31</v>
      </c>
      <c r="G1237" s="9">
        <v>6</v>
      </c>
    </row>
    <row r="1238" spans="5:7" x14ac:dyDescent="0.35">
      <c r="E1238" s="10">
        <v>10564</v>
      </c>
      <c r="F1238" s="10">
        <v>55</v>
      </c>
      <c r="G1238" s="10">
        <v>25</v>
      </c>
    </row>
    <row r="1239" spans="5:7" x14ac:dyDescent="0.35">
      <c r="E1239" s="9">
        <v>10563</v>
      </c>
      <c r="F1239" s="9">
        <v>36</v>
      </c>
      <c r="G1239" s="9">
        <v>25</v>
      </c>
    </row>
    <row r="1240" spans="5:7" x14ac:dyDescent="0.35">
      <c r="E1240" s="10">
        <v>10563</v>
      </c>
      <c r="F1240" s="10">
        <v>52</v>
      </c>
      <c r="G1240" s="10">
        <v>70</v>
      </c>
    </row>
    <row r="1241" spans="5:7" x14ac:dyDescent="0.35">
      <c r="E1241" s="9">
        <v>10562</v>
      </c>
      <c r="F1241" s="9">
        <v>33</v>
      </c>
      <c r="G1241" s="9">
        <v>20</v>
      </c>
    </row>
    <row r="1242" spans="5:7" x14ac:dyDescent="0.35">
      <c r="E1242" s="10">
        <v>10562</v>
      </c>
      <c r="F1242" s="10">
        <v>62</v>
      </c>
      <c r="G1242" s="10">
        <v>10</v>
      </c>
    </row>
    <row r="1243" spans="5:7" x14ac:dyDescent="0.35">
      <c r="E1243" s="9">
        <v>10561</v>
      </c>
      <c r="F1243" s="9">
        <v>44</v>
      </c>
      <c r="G1243" s="9">
        <v>10</v>
      </c>
    </row>
    <row r="1244" spans="5:7" x14ac:dyDescent="0.35">
      <c r="E1244" s="10">
        <v>10561</v>
      </c>
      <c r="F1244" s="10">
        <v>51</v>
      </c>
      <c r="G1244" s="10">
        <v>50</v>
      </c>
    </row>
    <row r="1245" spans="5:7" x14ac:dyDescent="0.35">
      <c r="E1245" s="9">
        <v>10560</v>
      </c>
      <c r="F1245" s="9">
        <v>30</v>
      </c>
      <c r="G1245" s="9">
        <v>20</v>
      </c>
    </row>
    <row r="1246" spans="5:7" x14ac:dyDescent="0.35">
      <c r="E1246" s="10">
        <v>10560</v>
      </c>
      <c r="F1246" s="10">
        <v>62</v>
      </c>
      <c r="G1246" s="10">
        <v>15</v>
      </c>
    </row>
    <row r="1247" spans="5:7" x14ac:dyDescent="0.35">
      <c r="E1247" s="9">
        <v>10559</v>
      </c>
      <c r="F1247" s="9">
        <v>41</v>
      </c>
      <c r="G1247" s="9">
        <v>12</v>
      </c>
    </row>
    <row r="1248" spans="5:7" x14ac:dyDescent="0.35">
      <c r="E1248" s="10">
        <v>10559</v>
      </c>
      <c r="F1248" s="10">
        <v>55</v>
      </c>
      <c r="G1248" s="10">
        <v>18</v>
      </c>
    </row>
    <row r="1249" spans="5:7" x14ac:dyDescent="0.35">
      <c r="E1249" s="9">
        <v>10558</v>
      </c>
      <c r="F1249" s="9">
        <v>47</v>
      </c>
      <c r="G1249" s="9">
        <v>25</v>
      </c>
    </row>
    <row r="1250" spans="5:7" x14ac:dyDescent="0.35">
      <c r="E1250" s="10">
        <v>10558</v>
      </c>
      <c r="F1250" s="10">
        <v>51</v>
      </c>
      <c r="G1250" s="10">
        <v>20</v>
      </c>
    </row>
    <row r="1251" spans="5:7" x14ac:dyDescent="0.35">
      <c r="E1251" s="9">
        <v>10558</v>
      </c>
      <c r="F1251" s="9">
        <v>52</v>
      </c>
      <c r="G1251" s="9">
        <v>30</v>
      </c>
    </row>
    <row r="1252" spans="5:7" x14ac:dyDescent="0.35">
      <c r="E1252" s="10">
        <v>10558</v>
      </c>
      <c r="F1252" s="10">
        <v>53</v>
      </c>
      <c r="G1252" s="10">
        <v>18</v>
      </c>
    </row>
    <row r="1253" spans="5:7" x14ac:dyDescent="0.35">
      <c r="E1253" s="9">
        <v>10558</v>
      </c>
      <c r="F1253" s="9">
        <v>73</v>
      </c>
      <c r="G1253" s="9">
        <v>3</v>
      </c>
    </row>
    <row r="1254" spans="5:7" x14ac:dyDescent="0.35">
      <c r="E1254" s="10">
        <v>10557</v>
      </c>
      <c r="F1254" s="10">
        <v>64</v>
      </c>
      <c r="G1254" s="10">
        <v>30</v>
      </c>
    </row>
    <row r="1255" spans="5:7" x14ac:dyDescent="0.35">
      <c r="E1255" s="9">
        <v>10557</v>
      </c>
      <c r="F1255" s="9">
        <v>75</v>
      </c>
      <c r="G1255" s="9">
        <v>20</v>
      </c>
    </row>
    <row r="1256" spans="5:7" x14ac:dyDescent="0.35">
      <c r="E1256" s="10">
        <v>10556</v>
      </c>
      <c r="F1256" s="10">
        <v>72</v>
      </c>
      <c r="G1256" s="10">
        <v>24</v>
      </c>
    </row>
    <row r="1257" spans="5:7" x14ac:dyDescent="0.35">
      <c r="E1257" s="9">
        <v>10555</v>
      </c>
      <c r="F1257" s="9">
        <v>14</v>
      </c>
      <c r="G1257" s="9">
        <v>30</v>
      </c>
    </row>
    <row r="1258" spans="5:7" x14ac:dyDescent="0.35">
      <c r="E1258" s="10">
        <v>10555</v>
      </c>
      <c r="F1258" s="10">
        <v>19</v>
      </c>
      <c r="G1258" s="10">
        <v>35</v>
      </c>
    </row>
    <row r="1259" spans="5:7" x14ac:dyDescent="0.35">
      <c r="E1259" s="9">
        <v>10555</v>
      </c>
      <c r="F1259" s="9">
        <v>24</v>
      </c>
      <c r="G1259" s="9">
        <v>18</v>
      </c>
    </row>
    <row r="1260" spans="5:7" x14ac:dyDescent="0.35">
      <c r="E1260" s="10">
        <v>10555</v>
      </c>
      <c r="F1260" s="10">
        <v>51</v>
      </c>
      <c r="G1260" s="10">
        <v>20</v>
      </c>
    </row>
    <row r="1261" spans="5:7" x14ac:dyDescent="0.35">
      <c r="E1261" s="9">
        <v>10555</v>
      </c>
      <c r="F1261" s="9">
        <v>56</v>
      </c>
      <c r="G1261" s="9">
        <v>40</v>
      </c>
    </row>
    <row r="1262" spans="5:7" x14ac:dyDescent="0.35">
      <c r="E1262" s="10">
        <v>10554</v>
      </c>
      <c r="F1262" s="10">
        <v>16</v>
      </c>
      <c r="G1262" s="10">
        <v>30</v>
      </c>
    </row>
    <row r="1263" spans="5:7" x14ac:dyDescent="0.35">
      <c r="E1263" s="9">
        <v>10554</v>
      </c>
      <c r="F1263" s="9">
        <v>23</v>
      </c>
      <c r="G1263" s="9">
        <v>20</v>
      </c>
    </row>
    <row r="1264" spans="5:7" x14ac:dyDescent="0.35">
      <c r="E1264" s="10">
        <v>10554</v>
      </c>
      <c r="F1264" s="10">
        <v>62</v>
      </c>
      <c r="G1264" s="10">
        <v>20</v>
      </c>
    </row>
    <row r="1265" spans="5:7" x14ac:dyDescent="0.35">
      <c r="E1265" s="9">
        <v>10554</v>
      </c>
      <c r="F1265" s="9">
        <v>77</v>
      </c>
      <c r="G1265" s="9">
        <v>10</v>
      </c>
    </row>
    <row r="1266" spans="5:7" x14ac:dyDescent="0.35">
      <c r="E1266" s="10">
        <v>10553</v>
      </c>
      <c r="F1266" s="10">
        <v>11</v>
      </c>
      <c r="G1266" s="10">
        <v>15</v>
      </c>
    </row>
    <row r="1267" spans="5:7" x14ac:dyDescent="0.35">
      <c r="E1267" s="9">
        <v>10553</v>
      </c>
      <c r="F1267" s="9">
        <v>16</v>
      </c>
      <c r="G1267" s="9">
        <v>14</v>
      </c>
    </row>
    <row r="1268" spans="5:7" x14ac:dyDescent="0.35">
      <c r="E1268" s="10">
        <v>10553</v>
      </c>
      <c r="F1268" s="10">
        <v>22</v>
      </c>
      <c r="G1268" s="10">
        <v>24</v>
      </c>
    </row>
    <row r="1269" spans="5:7" x14ac:dyDescent="0.35">
      <c r="E1269" s="9">
        <v>10553</v>
      </c>
      <c r="F1269" s="9">
        <v>31</v>
      </c>
      <c r="G1269" s="9">
        <v>30</v>
      </c>
    </row>
    <row r="1270" spans="5:7" x14ac:dyDescent="0.35">
      <c r="E1270" s="10">
        <v>10553</v>
      </c>
      <c r="F1270" s="10">
        <v>35</v>
      </c>
      <c r="G1270" s="10">
        <v>6</v>
      </c>
    </row>
    <row r="1271" spans="5:7" x14ac:dyDescent="0.35">
      <c r="E1271" s="9">
        <v>10552</v>
      </c>
      <c r="F1271" s="9">
        <v>69</v>
      </c>
      <c r="G1271" s="9">
        <v>18</v>
      </c>
    </row>
    <row r="1272" spans="5:7" x14ac:dyDescent="0.35">
      <c r="E1272" s="10">
        <v>10552</v>
      </c>
      <c r="F1272" s="10">
        <v>75</v>
      </c>
      <c r="G1272" s="10">
        <v>30</v>
      </c>
    </row>
    <row r="1273" spans="5:7" x14ac:dyDescent="0.35">
      <c r="E1273" s="9">
        <v>10551</v>
      </c>
      <c r="F1273" s="9">
        <v>16</v>
      </c>
      <c r="G1273" s="9">
        <v>40</v>
      </c>
    </row>
    <row r="1274" spans="5:7" x14ac:dyDescent="0.35">
      <c r="E1274" s="10">
        <v>10551</v>
      </c>
      <c r="F1274" s="10">
        <v>35</v>
      </c>
      <c r="G1274" s="10">
        <v>20</v>
      </c>
    </row>
    <row r="1275" spans="5:7" x14ac:dyDescent="0.35">
      <c r="E1275" s="9">
        <v>10551</v>
      </c>
      <c r="F1275" s="9">
        <v>44</v>
      </c>
      <c r="G1275" s="9">
        <v>40</v>
      </c>
    </row>
    <row r="1276" spans="5:7" x14ac:dyDescent="0.35">
      <c r="E1276" s="10">
        <v>10550</v>
      </c>
      <c r="F1276" s="10">
        <v>17</v>
      </c>
      <c r="G1276" s="10">
        <v>8</v>
      </c>
    </row>
    <row r="1277" spans="5:7" x14ac:dyDescent="0.35">
      <c r="E1277" s="9">
        <v>10550</v>
      </c>
      <c r="F1277" s="9">
        <v>19</v>
      </c>
      <c r="G1277" s="9">
        <v>10</v>
      </c>
    </row>
    <row r="1278" spans="5:7" x14ac:dyDescent="0.35">
      <c r="E1278" s="10">
        <v>10550</v>
      </c>
      <c r="F1278" s="10">
        <v>21</v>
      </c>
      <c r="G1278" s="10">
        <v>6</v>
      </c>
    </row>
    <row r="1279" spans="5:7" x14ac:dyDescent="0.35">
      <c r="E1279" s="9">
        <v>10550</v>
      </c>
      <c r="F1279" s="9">
        <v>61</v>
      </c>
      <c r="G1279" s="9">
        <v>10</v>
      </c>
    </row>
    <row r="1280" spans="5:7" x14ac:dyDescent="0.35">
      <c r="E1280" s="10">
        <v>10549</v>
      </c>
      <c r="F1280" s="10">
        <v>31</v>
      </c>
      <c r="G1280" s="10">
        <v>55</v>
      </c>
    </row>
    <row r="1281" spans="5:7" x14ac:dyDescent="0.35">
      <c r="E1281" s="9">
        <v>10549</v>
      </c>
      <c r="F1281" s="9">
        <v>45</v>
      </c>
      <c r="G1281" s="9">
        <v>100</v>
      </c>
    </row>
    <row r="1282" spans="5:7" x14ac:dyDescent="0.35">
      <c r="E1282" s="10">
        <v>10549</v>
      </c>
      <c r="F1282" s="10">
        <v>51</v>
      </c>
      <c r="G1282" s="10">
        <v>48</v>
      </c>
    </row>
    <row r="1283" spans="5:7" x14ac:dyDescent="0.35">
      <c r="E1283" s="9">
        <v>10548</v>
      </c>
      <c r="F1283" s="9">
        <v>34</v>
      </c>
      <c r="G1283" s="9">
        <v>10</v>
      </c>
    </row>
    <row r="1284" spans="5:7" x14ac:dyDescent="0.35">
      <c r="E1284" s="10">
        <v>10548</v>
      </c>
      <c r="F1284" s="10">
        <v>41</v>
      </c>
      <c r="G1284" s="10">
        <v>14</v>
      </c>
    </row>
    <row r="1285" spans="5:7" x14ac:dyDescent="0.35">
      <c r="E1285" s="9">
        <v>10547</v>
      </c>
      <c r="F1285" s="9">
        <v>32</v>
      </c>
      <c r="G1285" s="9">
        <v>24</v>
      </c>
    </row>
    <row r="1286" spans="5:7" x14ac:dyDescent="0.35">
      <c r="E1286" s="10">
        <v>10547</v>
      </c>
      <c r="F1286" s="10">
        <v>36</v>
      </c>
      <c r="G1286" s="10">
        <v>60</v>
      </c>
    </row>
    <row r="1287" spans="5:7" x14ac:dyDescent="0.35">
      <c r="E1287" s="9">
        <v>10546</v>
      </c>
      <c r="F1287" s="9">
        <v>7</v>
      </c>
      <c r="G1287" s="9">
        <v>10</v>
      </c>
    </row>
    <row r="1288" spans="5:7" x14ac:dyDescent="0.35">
      <c r="E1288" s="10">
        <v>10546</v>
      </c>
      <c r="F1288" s="10">
        <v>35</v>
      </c>
      <c r="G1288" s="10">
        <v>30</v>
      </c>
    </row>
    <row r="1289" spans="5:7" x14ac:dyDescent="0.35">
      <c r="E1289" s="9">
        <v>10546</v>
      </c>
      <c r="F1289" s="9">
        <v>62</v>
      </c>
      <c r="G1289" s="9">
        <v>40</v>
      </c>
    </row>
    <row r="1290" spans="5:7" x14ac:dyDescent="0.35">
      <c r="E1290" s="10">
        <v>10545</v>
      </c>
      <c r="F1290" s="10">
        <v>11</v>
      </c>
      <c r="G1290" s="10">
        <v>10</v>
      </c>
    </row>
    <row r="1291" spans="5:7" x14ac:dyDescent="0.35">
      <c r="E1291" s="9">
        <v>10544</v>
      </c>
      <c r="F1291" s="9">
        <v>28</v>
      </c>
      <c r="G1291" s="9">
        <v>7</v>
      </c>
    </row>
    <row r="1292" spans="5:7" x14ac:dyDescent="0.35">
      <c r="E1292" s="10">
        <v>10544</v>
      </c>
      <c r="F1292" s="10">
        <v>67</v>
      </c>
      <c r="G1292" s="10">
        <v>7</v>
      </c>
    </row>
    <row r="1293" spans="5:7" x14ac:dyDescent="0.35">
      <c r="E1293" s="9">
        <v>10543</v>
      </c>
      <c r="F1293" s="9">
        <v>12</v>
      </c>
      <c r="G1293" s="9">
        <v>30</v>
      </c>
    </row>
    <row r="1294" spans="5:7" x14ac:dyDescent="0.35">
      <c r="E1294" s="10">
        <v>10543</v>
      </c>
      <c r="F1294" s="10">
        <v>23</v>
      </c>
      <c r="G1294" s="10">
        <v>70</v>
      </c>
    </row>
    <row r="1295" spans="5:7" x14ac:dyDescent="0.35">
      <c r="E1295" s="9">
        <v>10542</v>
      </c>
      <c r="F1295" s="9">
        <v>11</v>
      </c>
      <c r="G1295" s="9">
        <v>15</v>
      </c>
    </row>
    <row r="1296" spans="5:7" x14ac:dyDescent="0.35">
      <c r="E1296" s="10">
        <v>10542</v>
      </c>
      <c r="F1296" s="10">
        <v>54</v>
      </c>
      <c r="G1296" s="10">
        <v>24</v>
      </c>
    </row>
    <row r="1297" spans="5:7" x14ac:dyDescent="0.35">
      <c r="E1297" s="9">
        <v>10541</v>
      </c>
      <c r="F1297" s="9">
        <v>24</v>
      </c>
      <c r="G1297" s="9">
        <v>35</v>
      </c>
    </row>
    <row r="1298" spans="5:7" x14ac:dyDescent="0.35">
      <c r="E1298" s="10">
        <v>10541</v>
      </c>
      <c r="F1298" s="10">
        <v>38</v>
      </c>
      <c r="G1298" s="10">
        <v>4</v>
      </c>
    </row>
    <row r="1299" spans="5:7" x14ac:dyDescent="0.35">
      <c r="E1299" s="9">
        <v>10541</v>
      </c>
      <c r="F1299" s="9">
        <v>65</v>
      </c>
      <c r="G1299" s="9">
        <v>36</v>
      </c>
    </row>
    <row r="1300" spans="5:7" x14ac:dyDescent="0.35">
      <c r="E1300" s="10">
        <v>10541</v>
      </c>
      <c r="F1300" s="10">
        <v>71</v>
      </c>
      <c r="G1300" s="10">
        <v>9</v>
      </c>
    </row>
    <row r="1301" spans="5:7" x14ac:dyDescent="0.35">
      <c r="E1301" s="9">
        <v>10540</v>
      </c>
      <c r="F1301" s="9">
        <v>3</v>
      </c>
      <c r="G1301" s="9">
        <v>60</v>
      </c>
    </row>
    <row r="1302" spans="5:7" x14ac:dyDescent="0.35">
      <c r="E1302" s="10">
        <v>10540</v>
      </c>
      <c r="F1302" s="10">
        <v>26</v>
      </c>
      <c r="G1302" s="10">
        <v>40</v>
      </c>
    </row>
    <row r="1303" spans="5:7" x14ac:dyDescent="0.35">
      <c r="E1303" s="9">
        <v>10540</v>
      </c>
      <c r="F1303" s="9">
        <v>38</v>
      </c>
      <c r="G1303" s="9">
        <v>30</v>
      </c>
    </row>
    <row r="1304" spans="5:7" x14ac:dyDescent="0.35">
      <c r="E1304" s="10">
        <v>10540</v>
      </c>
      <c r="F1304" s="10">
        <v>68</v>
      </c>
      <c r="G1304" s="10">
        <v>35</v>
      </c>
    </row>
    <row r="1305" spans="5:7" x14ac:dyDescent="0.35">
      <c r="E1305" s="9">
        <v>10539</v>
      </c>
      <c r="F1305" s="9">
        <v>13</v>
      </c>
      <c r="G1305" s="9">
        <v>8</v>
      </c>
    </row>
    <row r="1306" spans="5:7" x14ac:dyDescent="0.35">
      <c r="E1306" s="10">
        <v>10539</v>
      </c>
      <c r="F1306" s="10">
        <v>21</v>
      </c>
      <c r="G1306" s="10">
        <v>15</v>
      </c>
    </row>
    <row r="1307" spans="5:7" x14ac:dyDescent="0.35">
      <c r="E1307" s="9">
        <v>10539</v>
      </c>
      <c r="F1307" s="9">
        <v>33</v>
      </c>
      <c r="G1307" s="9">
        <v>15</v>
      </c>
    </row>
    <row r="1308" spans="5:7" x14ac:dyDescent="0.35">
      <c r="E1308" s="10">
        <v>10539</v>
      </c>
      <c r="F1308" s="10">
        <v>49</v>
      </c>
      <c r="G1308" s="10">
        <v>6</v>
      </c>
    </row>
    <row r="1309" spans="5:7" x14ac:dyDescent="0.35">
      <c r="E1309" s="9">
        <v>10538</v>
      </c>
      <c r="F1309" s="9">
        <v>70</v>
      </c>
      <c r="G1309" s="9">
        <v>7</v>
      </c>
    </row>
    <row r="1310" spans="5:7" x14ac:dyDescent="0.35">
      <c r="E1310" s="10">
        <v>10538</v>
      </c>
      <c r="F1310" s="10">
        <v>72</v>
      </c>
      <c r="G1310" s="10">
        <v>1</v>
      </c>
    </row>
    <row r="1311" spans="5:7" x14ac:dyDescent="0.35">
      <c r="E1311" s="9">
        <v>10537</v>
      </c>
      <c r="F1311" s="9">
        <v>31</v>
      </c>
      <c r="G1311" s="9">
        <v>30</v>
      </c>
    </row>
    <row r="1312" spans="5:7" x14ac:dyDescent="0.35">
      <c r="E1312" s="10">
        <v>10537</v>
      </c>
      <c r="F1312" s="10">
        <v>51</v>
      </c>
      <c r="G1312" s="10">
        <v>6</v>
      </c>
    </row>
    <row r="1313" spans="5:7" x14ac:dyDescent="0.35">
      <c r="E1313" s="9">
        <v>10537</v>
      </c>
      <c r="F1313" s="9">
        <v>58</v>
      </c>
      <c r="G1313" s="9">
        <v>20</v>
      </c>
    </row>
    <row r="1314" spans="5:7" x14ac:dyDescent="0.35">
      <c r="E1314" s="10">
        <v>10537</v>
      </c>
      <c r="F1314" s="10">
        <v>72</v>
      </c>
      <c r="G1314" s="10">
        <v>21</v>
      </c>
    </row>
    <row r="1315" spans="5:7" x14ac:dyDescent="0.35">
      <c r="E1315" s="9">
        <v>10537</v>
      </c>
      <c r="F1315" s="9">
        <v>73</v>
      </c>
      <c r="G1315" s="9">
        <v>9</v>
      </c>
    </row>
    <row r="1316" spans="5:7" x14ac:dyDescent="0.35">
      <c r="E1316" s="10">
        <v>10536</v>
      </c>
      <c r="F1316" s="10">
        <v>12</v>
      </c>
      <c r="G1316" s="10">
        <v>15</v>
      </c>
    </row>
    <row r="1317" spans="5:7" x14ac:dyDescent="0.35">
      <c r="E1317" s="9">
        <v>10536</v>
      </c>
      <c r="F1317" s="9">
        <v>31</v>
      </c>
      <c r="G1317" s="9">
        <v>20</v>
      </c>
    </row>
    <row r="1318" spans="5:7" x14ac:dyDescent="0.35">
      <c r="E1318" s="10">
        <v>10536</v>
      </c>
      <c r="F1318" s="10">
        <v>33</v>
      </c>
      <c r="G1318" s="10">
        <v>30</v>
      </c>
    </row>
    <row r="1319" spans="5:7" x14ac:dyDescent="0.35">
      <c r="E1319" s="9">
        <v>10536</v>
      </c>
      <c r="F1319" s="9">
        <v>60</v>
      </c>
      <c r="G1319" s="9">
        <v>35</v>
      </c>
    </row>
    <row r="1320" spans="5:7" x14ac:dyDescent="0.35">
      <c r="E1320" s="10">
        <v>10535</v>
      </c>
      <c r="F1320" s="10">
        <v>11</v>
      </c>
      <c r="G1320" s="10">
        <v>50</v>
      </c>
    </row>
    <row r="1321" spans="5:7" x14ac:dyDescent="0.35">
      <c r="E1321" s="9">
        <v>10535</v>
      </c>
      <c r="F1321" s="9">
        <v>40</v>
      </c>
      <c r="G1321" s="9">
        <v>10</v>
      </c>
    </row>
    <row r="1322" spans="5:7" x14ac:dyDescent="0.35">
      <c r="E1322" s="10">
        <v>10535</v>
      </c>
      <c r="F1322" s="10">
        <v>57</v>
      </c>
      <c r="G1322" s="10">
        <v>5</v>
      </c>
    </row>
    <row r="1323" spans="5:7" x14ac:dyDescent="0.35">
      <c r="E1323" s="9">
        <v>10535</v>
      </c>
      <c r="F1323" s="9">
        <v>59</v>
      </c>
      <c r="G1323" s="9">
        <v>15</v>
      </c>
    </row>
    <row r="1324" spans="5:7" x14ac:dyDescent="0.35">
      <c r="E1324" s="10">
        <v>10534</v>
      </c>
      <c r="F1324" s="10">
        <v>30</v>
      </c>
      <c r="G1324" s="10">
        <v>10</v>
      </c>
    </row>
    <row r="1325" spans="5:7" x14ac:dyDescent="0.35">
      <c r="E1325" s="9">
        <v>10534</v>
      </c>
      <c r="F1325" s="9">
        <v>40</v>
      </c>
      <c r="G1325" s="9">
        <v>10</v>
      </c>
    </row>
    <row r="1326" spans="5:7" x14ac:dyDescent="0.35">
      <c r="E1326" s="10">
        <v>10534</v>
      </c>
      <c r="F1326" s="10">
        <v>54</v>
      </c>
      <c r="G1326" s="10">
        <v>10</v>
      </c>
    </row>
    <row r="1327" spans="5:7" x14ac:dyDescent="0.35">
      <c r="E1327" s="9">
        <v>10533</v>
      </c>
      <c r="F1327" s="9">
        <v>4</v>
      </c>
      <c r="G1327" s="9">
        <v>50</v>
      </c>
    </row>
    <row r="1328" spans="5:7" x14ac:dyDescent="0.35">
      <c r="E1328" s="10">
        <v>10533</v>
      </c>
      <c r="F1328" s="10">
        <v>72</v>
      </c>
      <c r="G1328" s="10">
        <v>24</v>
      </c>
    </row>
    <row r="1329" spans="5:7" x14ac:dyDescent="0.35">
      <c r="E1329" s="9">
        <v>10533</v>
      </c>
      <c r="F1329" s="9">
        <v>73</v>
      </c>
      <c r="G1329" s="9">
        <v>24</v>
      </c>
    </row>
    <row r="1330" spans="5:7" x14ac:dyDescent="0.35">
      <c r="E1330" s="10">
        <v>10532</v>
      </c>
      <c r="F1330" s="10">
        <v>30</v>
      </c>
      <c r="G1330" s="10">
        <v>15</v>
      </c>
    </row>
    <row r="1331" spans="5:7" x14ac:dyDescent="0.35">
      <c r="E1331" s="9">
        <v>10532</v>
      </c>
      <c r="F1331" s="9">
        <v>66</v>
      </c>
      <c r="G1331" s="9">
        <v>24</v>
      </c>
    </row>
    <row r="1332" spans="5:7" x14ac:dyDescent="0.35">
      <c r="E1332" s="10">
        <v>10531</v>
      </c>
      <c r="F1332" s="10">
        <v>59</v>
      </c>
      <c r="G1332" s="10">
        <v>2</v>
      </c>
    </row>
    <row r="1333" spans="5:7" x14ac:dyDescent="0.35">
      <c r="E1333" s="9">
        <v>10530</v>
      </c>
      <c r="F1333" s="9">
        <v>17</v>
      </c>
      <c r="G1333" s="9">
        <v>40</v>
      </c>
    </row>
    <row r="1334" spans="5:7" x14ac:dyDescent="0.35">
      <c r="E1334" s="10">
        <v>10530</v>
      </c>
      <c r="F1334" s="10">
        <v>43</v>
      </c>
      <c r="G1334" s="10">
        <v>25</v>
      </c>
    </row>
    <row r="1335" spans="5:7" x14ac:dyDescent="0.35">
      <c r="E1335" s="9">
        <v>10530</v>
      </c>
      <c r="F1335" s="9">
        <v>61</v>
      </c>
      <c r="G1335" s="9">
        <v>20</v>
      </c>
    </row>
    <row r="1336" spans="5:7" x14ac:dyDescent="0.35">
      <c r="E1336" s="10">
        <v>10530</v>
      </c>
      <c r="F1336" s="10">
        <v>76</v>
      </c>
      <c r="G1336" s="10">
        <v>50</v>
      </c>
    </row>
    <row r="1337" spans="5:7" x14ac:dyDescent="0.35">
      <c r="E1337" s="9">
        <v>10529</v>
      </c>
      <c r="F1337" s="9">
        <v>55</v>
      </c>
      <c r="G1337" s="9">
        <v>14</v>
      </c>
    </row>
    <row r="1338" spans="5:7" x14ac:dyDescent="0.35">
      <c r="E1338" s="10">
        <v>10529</v>
      </c>
      <c r="F1338" s="10">
        <v>68</v>
      </c>
      <c r="G1338" s="10">
        <v>20</v>
      </c>
    </row>
    <row r="1339" spans="5:7" x14ac:dyDescent="0.35">
      <c r="E1339" s="9">
        <v>10529</v>
      </c>
      <c r="F1339" s="9">
        <v>69</v>
      </c>
      <c r="G1339" s="9">
        <v>10</v>
      </c>
    </row>
    <row r="1340" spans="5:7" x14ac:dyDescent="0.35">
      <c r="E1340" s="10">
        <v>10528</v>
      </c>
      <c r="F1340" s="10">
        <v>11</v>
      </c>
      <c r="G1340" s="10">
        <v>3</v>
      </c>
    </row>
    <row r="1341" spans="5:7" x14ac:dyDescent="0.35">
      <c r="E1341" s="9">
        <v>10528</v>
      </c>
      <c r="F1341" s="9">
        <v>33</v>
      </c>
      <c r="G1341" s="9">
        <v>8</v>
      </c>
    </row>
    <row r="1342" spans="5:7" x14ac:dyDescent="0.35">
      <c r="E1342" s="10">
        <v>10528</v>
      </c>
      <c r="F1342" s="10">
        <v>72</v>
      </c>
      <c r="G1342" s="10">
        <v>9</v>
      </c>
    </row>
    <row r="1343" spans="5:7" x14ac:dyDescent="0.35">
      <c r="E1343" s="9">
        <v>10527</v>
      </c>
      <c r="F1343" s="9">
        <v>4</v>
      </c>
      <c r="G1343" s="9">
        <v>50</v>
      </c>
    </row>
    <row r="1344" spans="5:7" x14ac:dyDescent="0.35">
      <c r="E1344" s="10">
        <v>10527</v>
      </c>
      <c r="F1344" s="10">
        <v>36</v>
      </c>
      <c r="G1344" s="10">
        <v>30</v>
      </c>
    </row>
    <row r="1345" spans="5:7" x14ac:dyDescent="0.35">
      <c r="E1345" s="9">
        <v>10526</v>
      </c>
      <c r="F1345" s="9">
        <v>1</v>
      </c>
      <c r="G1345" s="9">
        <v>8</v>
      </c>
    </row>
    <row r="1346" spans="5:7" x14ac:dyDescent="0.35">
      <c r="E1346" s="10">
        <v>10526</v>
      </c>
      <c r="F1346" s="10">
        <v>13</v>
      </c>
      <c r="G1346" s="10">
        <v>10</v>
      </c>
    </row>
    <row r="1347" spans="5:7" x14ac:dyDescent="0.35">
      <c r="E1347" s="9">
        <v>10526</v>
      </c>
      <c r="F1347" s="9">
        <v>56</v>
      </c>
      <c r="G1347" s="9">
        <v>30</v>
      </c>
    </row>
    <row r="1348" spans="5:7" x14ac:dyDescent="0.35">
      <c r="E1348" s="10">
        <v>10525</v>
      </c>
      <c r="F1348" s="10">
        <v>36</v>
      </c>
      <c r="G1348" s="10">
        <v>30</v>
      </c>
    </row>
    <row r="1349" spans="5:7" x14ac:dyDescent="0.35">
      <c r="E1349" s="9">
        <v>10525</v>
      </c>
      <c r="F1349" s="9">
        <v>40</v>
      </c>
      <c r="G1349" s="9">
        <v>15</v>
      </c>
    </row>
    <row r="1350" spans="5:7" x14ac:dyDescent="0.35">
      <c r="E1350" s="10">
        <v>10524</v>
      </c>
      <c r="F1350" s="10">
        <v>10</v>
      </c>
      <c r="G1350" s="10">
        <v>2</v>
      </c>
    </row>
    <row r="1351" spans="5:7" x14ac:dyDescent="0.35">
      <c r="E1351" s="9">
        <v>10524</v>
      </c>
      <c r="F1351" s="9">
        <v>30</v>
      </c>
      <c r="G1351" s="9">
        <v>10</v>
      </c>
    </row>
    <row r="1352" spans="5:7" x14ac:dyDescent="0.35">
      <c r="E1352" s="10">
        <v>10524</v>
      </c>
      <c r="F1352" s="10">
        <v>43</v>
      </c>
      <c r="G1352" s="10">
        <v>60</v>
      </c>
    </row>
    <row r="1353" spans="5:7" x14ac:dyDescent="0.35">
      <c r="E1353" s="9">
        <v>10524</v>
      </c>
      <c r="F1353" s="9">
        <v>54</v>
      </c>
      <c r="G1353" s="9">
        <v>15</v>
      </c>
    </row>
    <row r="1354" spans="5:7" x14ac:dyDescent="0.35">
      <c r="E1354" s="10">
        <v>10523</v>
      </c>
      <c r="F1354" s="10">
        <v>17</v>
      </c>
      <c r="G1354" s="10">
        <v>25</v>
      </c>
    </row>
    <row r="1355" spans="5:7" x14ac:dyDescent="0.35">
      <c r="E1355" s="9">
        <v>10523</v>
      </c>
      <c r="F1355" s="9">
        <v>20</v>
      </c>
      <c r="G1355" s="9">
        <v>15</v>
      </c>
    </row>
    <row r="1356" spans="5:7" x14ac:dyDescent="0.35">
      <c r="E1356" s="10">
        <v>10523</v>
      </c>
      <c r="F1356" s="10">
        <v>37</v>
      </c>
      <c r="G1356" s="10">
        <v>18</v>
      </c>
    </row>
    <row r="1357" spans="5:7" x14ac:dyDescent="0.35">
      <c r="E1357" s="9">
        <v>10523</v>
      </c>
      <c r="F1357" s="9">
        <v>41</v>
      </c>
      <c r="G1357" s="9">
        <v>6</v>
      </c>
    </row>
    <row r="1358" spans="5:7" x14ac:dyDescent="0.35">
      <c r="E1358" s="10">
        <v>10522</v>
      </c>
      <c r="F1358" s="10">
        <v>1</v>
      </c>
      <c r="G1358" s="10">
        <v>40</v>
      </c>
    </row>
    <row r="1359" spans="5:7" x14ac:dyDescent="0.35">
      <c r="E1359" s="9">
        <v>10522</v>
      </c>
      <c r="F1359" s="9">
        <v>8</v>
      </c>
      <c r="G1359" s="9">
        <v>24</v>
      </c>
    </row>
    <row r="1360" spans="5:7" x14ac:dyDescent="0.35">
      <c r="E1360" s="10">
        <v>10522</v>
      </c>
      <c r="F1360" s="10">
        <v>30</v>
      </c>
      <c r="G1360" s="10">
        <v>20</v>
      </c>
    </row>
    <row r="1361" spans="5:7" x14ac:dyDescent="0.35">
      <c r="E1361" s="9">
        <v>10522</v>
      </c>
      <c r="F1361" s="9">
        <v>40</v>
      </c>
      <c r="G1361" s="9">
        <v>25</v>
      </c>
    </row>
    <row r="1362" spans="5:7" x14ac:dyDescent="0.35">
      <c r="E1362" s="10">
        <v>10521</v>
      </c>
      <c r="F1362" s="10">
        <v>35</v>
      </c>
      <c r="G1362" s="10">
        <v>3</v>
      </c>
    </row>
    <row r="1363" spans="5:7" x14ac:dyDescent="0.35">
      <c r="E1363" s="9">
        <v>10521</v>
      </c>
      <c r="F1363" s="9">
        <v>41</v>
      </c>
      <c r="G1363" s="9">
        <v>10</v>
      </c>
    </row>
    <row r="1364" spans="5:7" x14ac:dyDescent="0.35">
      <c r="E1364" s="10">
        <v>10521</v>
      </c>
      <c r="F1364" s="10">
        <v>68</v>
      </c>
      <c r="G1364" s="10">
        <v>6</v>
      </c>
    </row>
    <row r="1365" spans="5:7" x14ac:dyDescent="0.35">
      <c r="E1365" s="9">
        <v>10520</v>
      </c>
      <c r="F1365" s="9">
        <v>24</v>
      </c>
      <c r="G1365" s="9">
        <v>8</v>
      </c>
    </row>
    <row r="1366" spans="5:7" x14ac:dyDescent="0.35">
      <c r="E1366" s="10">
        <v>10520</v>
      </c>
      <c r="F1366" s="10">
        <v>53</v>
      </c>
      <c r="G1366" s="10">
        <v>5</v>
      </c>
    </row>
    <row r="1367" spans="5:7" x14ac:dyDescent="0.35">
      <c r="E1367" s="9">
        <v>10519</v>
      </c>
      <c r="F1367" s="9">
        <v>10</v>
      </c>
      <c r="G1367" s="9">
        <v>16</v>
      </c>
    </row>
    <row r="1368" spans="5:7" x14ac:dyDescent="0.35">
      <c r="E1368" s="10">
        <v>10519</v>
      </c>
      <c r="F1368" s="10">
        <v>56</v>
      </c>
      <c r="G1368" s="10">
        <v>40</v>
      </c>
    </row>
    <row r="1369" spans="5:7" x14ac:dyDescent="0.35">
      <c r="E1369" s="9">
        <v>10519</v>
      </c>
      <c r="F1369" s="9">
        <v>60</v>
      </c>
      <c r="G1369" s="9">
        <v>10</v>
      </c>
    </row>
    <row r="1370" spans="5:7" x14ac:dyDescent="0.35">
      <c r="E1370" s="10">
        <v>10518</v>
      </c>
      <c r="F1370" s="10">
        <v>24</v>
      </c>
      <c r="G1370" s="10">
        <v>5</v>
      </c>
    </row>
    <row r="1371" spans="5:7" x14ac:dyDescent="0.35">
      <c r="E1371" s="9">
        <v>10518</v>
      </c>
      <c r="F1371" s="9">
        <v>38</v>
      </c>
      <c r="G1371" s="9">
        <v>15</v>
      </c>
    </row>
    <row r="1372" spans="5:7" x14ac:dyDescent="0.35">
      <c r="E1372" s="10">
        <v>10518</v>
      </c>
      <c r="F1372" s="10">
        <v>44</v>
      </c>
      <c r="G1372" s="10">
        <v>9</v>
      </c>
    </row>
    <row r="1373" spans="5:7" x14ac:dyDescent="0.35">
      <c r="E1373" s="9">
        <v>10517</v>
      </c>
      <c r="F1373" s="9">
        <v>52</v>
      </c>
      <c r="G1373" s="9">
        <v>6</v>
      </c>
    </row>
    <row r="1374" spans="5:7" x14ac:dyDescent="0.35">
      <c r="E1374" s="10">
        <v>10517</v>
      </c>
      <c r="F1374" s="10">
        <v>59</v>
      </c>
      <c r="G1374" s="10">
        <v>4</v>
      </c>
    </row>
    <row r="1375" spans="5:7" x14ac:dyDescent="0.35">
      <c r="E1375" s="9">
        <v>10517</v>
      </c>
      <c r="F1375" s="9">
        <v>70</v>
      </c>
      <c r="G1375" s="9">
        <v>6</v>
      </c>
    </row>
    <row r="1376" spans="5:7" x14ac:dyDescent="0.35">
      <c r="E1376" s="10">
        <v>10516</v>
      </c>
      <c r="F1376" s="10">
        <v>18</v>
      </c>
      <c r="G1376" s="10">
        <v>25</v>
      </c>
    </row>
    <row r="1377" spans="5:7" x14ac:dyDescent="0.35">
      <c r="E1377" s="9">
        <v>10516</v>
      </c>
      <c r="F1377" s="9">
        <v>41</v>
      </c>
      <c r="G1377" s="9">
        <v>80</v>
      </c>
    </row>
    <row r="1378" spans="5:7" x14ac:dyDescent="0.35">
      <c r="E1378" s="10">
        <v>10516</v>
      </c>
      <c r="F1378" s="10">
        <v>42</v>
      </c>
      <c r="G1378" s="10">
        <v>20</v>
      </c>
    </row>
    <row r="1379" spans="5:7" x14ac:dyDescent="0.35">
      <c r="E1379" s="9">
        <v>10515</v>
      </c>
      <c r="F1379" s="9">
        <v>9</v>
      </c>
      <c r="G1379" s="9">
        <v>16</v>
      </c>
    </row>
    <row r="1380" spans="5:7" x14ac:dyDescent="0.35">
      <c r="E1380" s="10">
        <v>10515</v>
      </c>
      <c r="F1380" s="10">
        <v>16</v>
      </c>
      <c r="G1380" s="10">
        <v>50</v>
      </c>
    </row>
    <row r="1381" spans="5:7" x14ac:dyDescent="0.35">
      <c r="E1381" s="9">
        <v>10515</v>
      </c>
      <c r="F1381" s="9">
        <v>27</v>
      </c>
      <c r="G1381" s="9">
        <v>120</v>
      </c>
    </row>
    <row r="1382" spans="5:7" x14ac:dyDescent="0.35">
      <c r="E1382" s="10">
        <v>10515</v>
      </c>
      <c r="F1382" s="10">
        <v>33</v>
      </c>
      <c r="G1382" s="10">
        <v>16</v>
      </c>
    </row>
    <row r="1383" spans="5:7" x14ac:dyDescent="0.35">
      <c r="E1383" s="9">
        <v>10515</v>
      </c>
      <c r="F1383" s="9">
        <v>60</v>
      </c>
      <c r="G1383" s="9">
        <v>84</v>
      </c>
    </row>
    <row r="1384" spans="5:7" x14ac:dyDescent="0.35">
      <c r="E1384" s="10">
        <v>10514</v>
      </c>
      <c r="F1384" s="10">
        <v>20</v>
      </c>
      <c r="G1384" s="10">
        <v>39</v>
      </c>
    </row>
    <row r="1385" spans="5:7" x14ac:dyDescent="0.35">
      <c r="E1385" s="9">
        <v>10514</v>
      </c>
      <c r="F1385" s="9">
        <v>28</v>
      </c>
      <c r="G1385" s="9">
        <v>35</v>
      </c>
    </row>
    <row r="1386" spans="5:7" x14ac:dyDescent="0.35">
      <c r="E1386" s="10">
        <v>10514</v>
      </c>
      <c r="F1386" s="10">
        <v>56</v>
      </c>
      <c r="G1386" s="10">
        <v>70</v>
      </c>
    </row>
    <row r="1387" spans="5:7" x14ac:dyDescent="0.35">
      <c r="E1387" s="9">
        <v>10514</v>
      </c>
      <c r="F1387" s="9">
        <v>65</v>
      </c>
      <c r="G1387" s="9">
        <v>39</v>
      </c>
    </row>
    <row r="1388" spans="5:7" x14ac:dyDescent="0.35">
      <c r="E1388" s="10">
        <v>10514</v>
      </c>
      <c r="F1388" s="10">
        <v>75</v>
      </c>
      <c r="G1388" s="10">
        <v>50</v>
      </c>
    </row>
    <row r="1389" spans="5:7" x14ac:dyDescent="0.35">
      <c r="E1389" s="9">
        <v>10513</v>
      </c>
      <c r="F1389" s="9">
        <v>21</v>
      </c>
      <c r="G1389" s="9">
        <v>40</v>
      </c>
    </row>
    <row r="1390" spans="5:7" x14ac:dyDescent="0.35">
      <c r="E1390" s="10">
        <v>10513</v>
      </c>
      <c r="F1390" s="10">
        <v>32</v>
      </c>
      <c r="G1390" s="10">
        <v>50</v>
      </c>
    </row>
    <row r="1391" spans="5:7" x14ac:dyDescent="0.35">
      <c r="E1391" s="9">
        <v>10513</v>
      </c>
      <c r="F1391" s="9">
        <v>61</v>
      </c>
      <c r="G1391" s="9">
        <v>15</v>
      </c>
    </row>
    <row r="1392" spans="5:7" x14ac:dyDescent="0.35">
      <c r="E1392" s="10">
        <v>10512</v>
      </c>
      <c r="F1392" s="10">
        <v>24</v>
      </c>
      <c r="G1392" s="10">
        <v>10</v>
      </c>
    </row>
    <row r="1393" spans="5:7" x14ac:dyDescent="0.35">
      <c r="E1393" s="9">
        <v>10512</v>
      </c>
      <c r="F1393" s="9">
        <v>46</v>
      </c>
      <c r="G1393" s="9">
        <v>9</v>
      </c>
    </row>
    <row r="1394" spans="5:7" x14ac:dyDescent="0.35">
      <c r="E1394" s="10">
        <v>10512</v>
      </c>
      <c r="F1394" s="10">
        <v>47</v>
      </c>
      <c r="G1394" s="10">
        <v>6</v>
      </c>
    </row>
    <row r="1395" spans="5:7" x14ac:dyDescent="0.35">
      <c r="E1395" s="9">
        <v>10512</v>
      </c>
      <c r="F1395" s="9">
        <v>60</v>
      </c>
      <c r="G1395" s="9">
        <v>12</v>
      </c>
    </row>
    <row r="1396" spans="5:7" x14ac:dyDescent="0.35">
      <c r="E1396" s="10">
        <v>10511</v>
      </c>
      <c r="F1396" s="10">
        <v>4</v>
      </c>
      <c r="G1396" s="10">
        <v>50</v>
      </c>
    </row>
    <row r="1397" spans="5:7" x14ac:dyDescent="0.35">
      <c r="E1397" s="9">
        <v>10511</v>
      </c>
      <c r="F1397" s="9">
        <v>7</v>
      </c>
      <c r="G1397" s="9">
        <v>50</v>
      </c>
    </row>
    <row r="1398" spans="5:7" x14ac:dyDescent="0.35">
      <c r="E1398" s="10">
        <v>10511</v>
      </c>
      <c r="F1398" s="10">
        <v>8</v>
      </c>
      <c r="G1398" s="10">
        <v>10</v>
      </c>
    </row>
    <row r="1399" spans="5:7" x14ac:dyDescent="0.35">
      <c r="E1399" s="9">
        <v>10510</v>
      </c>
      <c r="F1399" s="9">
        <v>29</v>
      </c>
      <c r="G1399" s="9">
        <v>36</v>
      </c>
    </row>
    <row r="1400" spans="5:7" x14ac:dyDescent="0.35">
      <c r="E1400" s="10">
        <v>10510</v>
      </c>
      <c r="F1400" s="10">
        <v>75</v>
      </c>
      <c r="G1400" s="10">
        <v>36</v>
      </c>
    </row>
    <row r="1401" spans="5:7" x14ac:dyDescent="0.35">
      <c r="E1401" s="9">
        <v>10509</v>
      </c>
      <c r="F1401" s="9">
        <v>28</v>
      </c>
      <c r="G1401" s="9">
        <v>3</v>
      </c>
    </row>
    <row r="1402" spans="5:7" x14ac:dyDescent="0.35">
      <c r="E1402" s="10">
        <v>10508</v>
      </c>
      <c r="F1402" s="10">
        <v>13</v>
      </c>
      <c r="G1402" s="10">
        <v>10</v>
      </c>
    </row>
    <row r="1403" spans="5:7" x14ac:dyDescent="0.35">
      <c r="E1403" s="9">
        <v>10508</v>
      </c>
      <c r="F1403" s="9">
        <v>39</v>
      </c>
      <c r="G1403" s="9">
        <v>10</v>
      </c>
    </row>
    <row r="1404" spans="5:7" x14ac:dyDescent="0.35">
      <c r="E1404" s="10">
        <v>10507</v>
      </c>
      <c r="F1404" s="10">
        <v>43</v>
      </c>
      <c r="G1404" s="10">
        <v>15</v>
      </c>
    </row>
    <row r="1405" spans="5:7" x14ac:dyDescent="0.35">
      <c r="E1405" s="9">
        <v>10507</v>
      </c>
      <c r="F1405" s="9">
        <v>48</v>
      </c>
      <c r="G1405" s="9">
        <v>15</v>
      </c>
    </row>
    <row r="1406" spans="5:7" x14ac:dyDescent="0.35">
      <c r="E1406" s="10">
        <v>10506</v>
      </c>
      <c r="F1406" s="10">
        <v>25</v>
      </c>
      <c r="G1406" s="10">
        <v>18</v>
      </c>
    </row>
    <row r="1407" spans="5:7" x14ac:dyDescent="0.35">
      <c r="E1407" s="9">
        <v>10506</v>
      </c>
      <c r="F1407" s="9">
        <v>70</v>
      </c>
      <c r="G1407" s="9">
        <v>14</v>
      </c>
    </row>
    <row r="1408" spans="5:7" x14ac:dyDescent="0.35">
      <c r="E1408" s="10">
        <v>10505</v>
      </c>
      <c r="F1408" s="10">
        <v>62</v>
      </c>
      <c r="G1408" s="10">
        <v>3</v>
      </c>
    </row>
    <row r="1409" spans="5:7" x14ac:dyDescent="0.35">
      <c r="E1409" s="9">
        <v>10504</v>
      </c>
      <c r="F1409" s="9">
        <v>2</v>
      </c>
      <c r="G1409" s="9">
        <v>12</v>
      </c>
    </row>
    <row r="1410" spans="5:7" x14ac:dyDescent="0.35">
      <c r="E1410" s="10">
        <v>10504</v>
      </c>
      <c r="F1410" s="10">
        <v>21</v>
      </c>
      <c r="G1410" s="10">
        <v>12</v>
      </c>
    </row>
    <row r="1411" spans="5:7" x14ac:dyDescent="0.35">
      <c r="E1411" s="9">
        <v>10504</v>
      </c>
      <c r="F1411" s="9">
        <v>53</v>
      </c>
      <c r="G1411" s="9">
        <v>10</v>
      </c>
    </row>
    <row r="1412" spans="5:7" x14ac:dyDescent="0.35">
      <c r="E1412" s="10">
        <v>10504</v>
      </c>
      <c r="F1412" s="10">
        <v>61</v>
      </c>
      <c r="G1412" s="10">
        <v>25</v>
      </c>
    </row>
    <row r="1413" spans="5:7" x14ac:dyDescent="0.35">
      <c r="E1413" s="9">
        <v>10503</v>
      </c>
      <c r="F1413" s="9">
        <v>14</v>
      </c>
      <c r="G1413" s="9">
        <v>70</v>
      </c>
    </row>
    <row r="1414" spans="5:7" x14ac:dyDescent="0.35">
      <c r="E1414" s="10">
        <v>10503</v>
      </c>
      <c r="F1414" s="10">
        <v>65</v>
      </c>
      <c r="G1414" s="10">
        <v>20</v>
      </c>
    </row>
    <row r="1415" spans="5:7" x14ac:dyDescent="0.35">
      <c r="E1415" s="9">
        <v>10502</v>
      </c>
      <c r="F1415" s="9">
        <v>45</v>
      </c>
      <c r="G1415" s="9">
        <v>21</v>
      </c>
    </row>
    <row r="1416" spans="5:7" x14ac:dyDescent="0.35">
      <c r="E1416" s="10">
        <v>10502</v>
      </c>
      <c r="F1416" s="10">
        <v>53</v>
      </c>
      <c r="G1416" s="10">
        <v>6</v>
      </c>
    </row>
    <row r="1417" spans="5:7" x14ac:dyDescent="0.35">
      <c r="E1417" s="9">
        <v>10502</v>
      </c>
      <c r="F1417" s="9">
        <v>67</v>
      </c>
      <c r="G1417" s="9">
        <v>30</v>
      </c>
    </row>
    <row r="1418" spans="5:7" x14ac:dyDescent="0.35">
      <c r="E1418" s="10">
        <v>10501</v>
      </c>
      <c r="F1418" s="10">
        <v>54</v>
      </c>
      <c r="G1418" s="10">
        <v>20</v>
      </c>
    </row>
    <row r="1419" spans="5:7" x14ac:dyDescent="0.35">
      <c r="E1419" s="9">
        <v>10500</v>
      </c>
      <c r="F1419" s="9">
        <v>15</v>
      </c>
      <c r="G1419" s="9">
        <v>12</v>
      </c>
    </row>
    <row r="1420" spans="5:7" x14ac:dyDescent="0.35">
      <c r="E1420" s="10">
        <v>10500</v>
      </c>
      <c r="F1420" s="10">
        <v>28</v>
      </c>
      <c r="G1420" s="10">
        <v>8</v>
      </c>
    </row>
    <row r="1421" spans="5:7" x14ac:dyDescent="0.35">
      <c r="E1421" s="9">
        <v>10499</v>
      </c>
      <c r="F1421" s="9">
        <v>28</v>
      </c>
      <c r="G1421" s="9">
        <v>20</v>
      </c>
    </row>
    <row r="1422" spans="5:7" x14ac:dyDescent="0.35">
      <c r="E1422" s="10">
        <v>10499</v>
      </c>
      <c r="F1422" s="10">
        <v>49</v>
      </c>
      <c r="G1422" s="10">
        <v>25</v>
      </c>
    </row>
    <row r="1423" spans="5:7" x14ac:dyDescent="0.35">
      <c r="E1423" s="9">
        <v>10498</v>
      </c>
      <c r="F1423" s="9">
        <v>24</v>
      </c>
      <c r="G1423" s="9">
        <v>14</v>
      </c>
    </row>
    <row r="1424" spans="5:7" x14ac:dyDescent="0.35">
      <c r="E1424" s="10">
        <v>10498</v>
      </c>
      <c r="F1424" s="10">
        <v>40</v>
      </c>
      <c r="G1424" s="10">
        <v>5</v>
      </c>
    </row>
    <row r="1425" spans="5:7" x14ac:dyDescent="0.35">
      <c r="E1425" s="9">
        <v>10498</v>
      </c>
      <c r="F1425" s="9">
        <v>42</v>
      </c>
      <c r="G1425" s="9">
        <v>30</v>
      </c>
    </row>
    <row r="1426" spans="5:7" x14ac:dyDescent="0.35">
      <c r="E1426" s="10">
        <v>10497</v>
      </c>
      <c r="F1426" s="10">
        <v>56</v>
      </c>
      <c r="G1426" s="10">
        <v>14</v>
      </c>
    </row>
    <row r="1427" spans="5:7" x14ac:dyDescent="0.35">
      <c r="E1427" s="9">
        <v>10497</v>
      </c>
      <c r="F1427" s="9">
        <v>72</v>
      </c>
      <c r="G1427" s="9">
        <v>25</v>
      </c>
    </row>
    <row r="1428" spans="5:7" x14ac:dyDescent="0.35">
      <c r="E1428" s="10">
        <v>10497</v>
      </c>
      <c r="F1428" s="10">
        <v>77</v>
      </c>
      <c r="G1428" s="10">
        <v>25</v>
      </c>
    </row>
    <row r="1429" spans="5:7" x14ac:dyDescent="0.35">
      <c r="E1429" s="9">
        <v>10496</v>
      </c>
      <c r="F1429" s="9">
        <v>31</v>
      </c>
      <c r="G1429" s="9">
        <v>20</v>
      </c>
    </row>
    <row r="1430" spans="5:7" x14ac:dyDescent="0.35">
      <c r="E1430" s="10">
        <v>10495</v>
      </c>
      <c r="F1430" s="10">
        <v>23</v>
      </c>
      <c r="G1430" s="10">
        <v>10</v>
      </c>
    </row>
    <row r="1431" spans="5:7" x14ac:dyDescent="0.35">
      <c r="E1431" s="9">
        <v>10495</v>
      </c>
      <c r="F1431" s="9">
        <v>41</v>
      </c>
      <c r="G1431" s="9">
        <v>20</v>
      </c>
    </row>
    <row r="1432" spans="5:7" x14ac:dyDescent="0.35">
      <c r="E1432" s="10">
        <v>10495</v>
      </c>
      <c r="F1432" s="10">
        <v>77</v>
      </c>
      <c r="G1432" s="10">
        <v>5</v>
      </c>
    </row>
    <row r="1433" spans="5:7" x14ac:dyDescent="0.35">
      <c r="E1433" s="9">
        <v>10494</v>
      </c>
      <c r="F1433" s="9">
        <v>56</v>
      </c>
      <c r="G1433" s="9">
        <v>30</v>
      </c>
    </row>
    <row r="1434" spans="5:7" x14ac:dyDescent="0.35">
      <c r="E1434" s="10">
        <v>10493</v>
      </c>
      <c r="F1434" s="10">
        <v>65</v>
      </c>
      <c r="G1434" s="10">
        <v>15</v>
      </c>
    </row>
    <row r="1435" spans="5:7" x14ac:dyDescent="0.35">
      <c r="E1435" s="9">
        <v>10493</v>
      </c>
      <c r="F1435" s="9">
        <v>66</v>
      </c>
      <c r="G1435" s="9">
        <v>10</v>
      </c>
    </row>
    <row r="1436" spans="5:7" x14ac:dyDescent="0.35">
      <c r="E1436" s="10">
        <v>10493</v>
      </c>
      <c r="F1436" s="10">
        <v>69</v>
      </c>
      <c r="G1436" s="10">
        <v>10</v>
      </c>
    </row>
    <row r="1437" spans="5:7" x14ac:dyDescent="0.35">
      <c r="E1437" s="9">
        <v>10492</v>
      </c>
      <c r="F1437" s="9">
        <v>25</v>
      </c>
      <c r="G1437" s="9">
        <v>60</v>
      </c>
    </row>
    <row r="1438" spans="5:7" x14ac:dyDescent="0.35">
      <c r="E1438" s="10">
        <v>10492</v>
      </c>
      <c r="F1438" s="10">
        <v>42</v>
      </c>
      <c r="G1438" s="10">
        <v>20</v>
      </c>
    </row>
    <row r="1439" spans="5:7" x14ac:dyDescent="0.35">
      <c r="E1439" s="9">
        <v>10491</v>
      </c>
      <c r="F1439" s="9">
        <v>44</v>
      </c>
      <c r="G1439" s="9">
        <v>15</v>
      </c>
    </row>
    <row r="1440" spans="5:7" x14ac:dyDescent="0.35">
      <c r="E1440" s="10">
        <v>10491</v>
      </c>
      <c r="F1440" s="10">
        <v>77</v>
      </c>
      <c r="G1440" s="10">
        <v>7</v>
      </c>
    </row>
    <row r="1441" spans="5:7" x14ac:dyDescent="0.35">
      <c r="E1441" s="9">
        <v>10490</v>
      </c>
      <c r="F1441" s="9">
        <v>59</v>
      </c>
      <c r="G1441" s="9">
        <v>60</v>
      </c>
    </row>
    <row r="1442" spans="5:7" x14ac:dyDescent="0.35">
      <c r="E1442" s="10">
        <v>10490</v>
      </c>
      <c r="F1442" s="10">
        <v>68</v>
      </c>
      <c r="G1442" s="10">
        <v>30</v>
      </c>
    </row>
    <row r="1443" spans="5:7" x14ac:dyDescent="0.35">
      <c r="E1443" s="9">
        <v>10490</v>
      </c>
      <c r="F1443" s="9">
        <v>75</v>
      </c>
      <c r="G1443" s="9">
        <v>36</v>
      </c>
    </row>
    <row r="1444" spans="5:7" x14ac:dyDescent="0.35">
      <c r="E1444" s="10">
        <v>10489</v>
      </c>
      <c r="F1444" s="10">
        <v>11</v>
      </c>
      <c r="G1444" s="10">
        <v>15</v>
      </c>
    </row>
    <row r="1445" spans="5:7" x14ac:dyDescent="0.35">
      <c r="E1445" s="9">
        <v>10489</v>
      </c>
      <c r="F1445" s="9">
        <v>16</v>
      </c>
      <c r="G1445" s="9">
        <v>18</v>
      </c>
    </row>
    <row r="1446" spans="5:7" x14ac:dyDescent="0.35">
      <c r="E1446" s="10">
        <v>10488</v>
      </c>
      <c r="F1446" s="10">
        <v>59</v>
      </c>
      <c r="G1446" s="10">
        <v>30</v>
      </c>
    </row>
    <row r="1447" spans="5:7" x14ac:dyDescent="0.35">
      <c r="E1447" s="9">
        <v>10488</v>
      </c>
      <c r="F1447" s="9">
        <v>73</v>
      </c>
      <c r="G1447" s="9">
        <v>20</v>
      </c>
    </row>
    <row r="1448" spans="5:7" x14ac:dyDescent="0.35">
      <c r="E1448" s="10">
        <v>10487</v>
      </c>
      <c r="F1448" s="10">
        <v>19</v>
      </c>
      <c r="G1448" s="10">
        <v>5</v>
      </c>
    </row>
    <row r="1449" spans="5:7" x14ac:dyDescent="0.35">
      <c r="E1449" s="9">
        <v>10487</v>
      </c>
      <c r="F1449" s="9">
        <v>26</v>
      </c>
      <c r="G1449" s="9">
        <v>30</v>
      </c>
    </row>
    <row r="1450" spans="5:7" x14ac:dyDescent="0.35">
      <c r="E1450" s="10">
        <v>10487</v>
      </c>
      <c r="F1450" s="10">
        <v>54</v>
      </c>
      <c r="G1450" s="10">
        <v>24</v>
      </c>
    </row>
    <row r="1451" spans="5:7" x14ac:dyDescent="0.35">
      <c r="E1451" s="9">
        <v>10486</v>
      </c>
      <c r="F1451" s="9">
        <v>11</v>
      </c>
      <c r="G1451" s="9">
        <v>5</v>
      </c>
    </row>
    <row r="1452" spans="5:7" x14ac:dyDescent="0.35">
      <c r="E1452" s="10">
        <v>10486</v>
      </c>
      <c r="F1452" s="10">
        <v>51</v>
      </c>
      <c r="G1452" s="10">
        <v>25</v>
      </c>
    </row>
    <row r="1453" spans="5:7" x14ac:dyDescent="0.35">
      <c r="E1453" s="9">
        <v>10486</v>
      </c>
      <c r="F1453" s="9">
        <v>74</v>
      </c>
      <c r="G1453" s="9">
        <v>16</v>
      </c>
    </row>
    <row r="1454" spans="5:7" x14ac:dyDescent="0.35">
      <c r="E1454" s="10">
        <v>10485</v>
      </c>
      <c r="F1454" s="10">
        <v>2</v>
      </c>
      <c r="G1454" s="10">
        <v>20</v>
      </c>
    </row>
    <row r="1455" spans="5:7" x14ac:dyDescent="0.35">
      <c r="E1455" s="9">
        <v>10485</v>
      </c>
      <c r="F1455" s="9">
        <v>3</v>
      </c>
      <c r="G1455" s="9">
        <v>20</v>
      </c>
    </row>
    <row r="1456" spans="5:7" x14ac:dyDescent="0.35">
      <c r="E1456" s="10">
        <v>10485</v>
      </c>
      <c r="F1456" s="10">
        <v>55</v>
      </c>
      <c r="G1456" s="10">
        <v>30</v>
      </c>
    </row>
    <row r="1457" spans="5:7" x14ac:dyDescent="0.35">
      <c r="E1457" s="9">
        <v>10485</v>
      </c>
      <c r="F1457" s="9">
        <v>70</v>
      </c>
      <c r="G1457" s="9">
        <v>60</v>
      </c>
    </row>
    <row r="1458" spans="5:7" x14ac:dyDescent="0.35">
      <c r="E1458" s="10">
        <v>10484</v>
      </c>
      <c r="F1458" s="10">
        <v>21</v>
      </c>
      <c r="G1458" s="10">
        <v>14</v>
      </c>
    </row>
    <row r="1459" spans="5:7" x14ac:dyDescent="0.35">
      <c r="E1459" s="9">
        <v>10484</v>
      </c>
      <c r="F1459" s="9">
        <v>40</v>
      </c>
      <c r="G1459" s="9">
        <v>10</v>
      </c>
    </row>
    <row r="1460" spans="5:7" x14ac:dyDescent="0.35">
      <c r="E1460" s="10">
        <v>10484</v>
      </c>
      <c r="F1460" s="10">
        <v>51</v>
      </c>
      <c r="G1460" s="10">
        <v>3</v>
      </c>
    </row>
    <row r="1461" spans="5:7" x14ac:dyDescent="0.35">
      <c r="E1461" s="9">
        <v>10483</v>
      </c>
      <c r="F1461" s="9">
        <v>34</v>
      </c>
      <c r="G1461" s="9">
        <v>35</v>
      </c>
    </row>
    <row r="1462" spans="5:7" x14ac:dyDescent="0.35">
      <c r="E1462" s="10">
        <v>10483</v>
      </c>
      <c r="F1462" s="10">
        <v>77</v>
      </c>
      <c r="G1462" s="10">
        <v>30</v>
      </c>
    </row>
    <row r="1463" spans="5:7" x14ac:dyDescent="0.35">
      <c r="E1463" s="9">
        <v>10482</v>
      </c>
      <c r="F1463" s="9">
        <v>40</v>
      </c>
      <c r="G1463" s="9">
        <v>10</v>
      </c>
    </row>
    <row r="1464" spans="5:7" x14ac:dyDescent="0.35">
      <c r="E1464" s="10">
        <v>10481</v>
      </c>
      <c r="F1464" s="10">
        <v>49</v>
      </c>
      <c r="G1464" s="10">
        <v>24</v>
      </c>
    </row>
    <row r="1465" spans="5:7" x14ac:dyDescent="0.35">
      <c r="E1465" s="9">
        <v>10481</v>
      </c>
      <c r="F1465" s="9">
        <v>60</v>
      </c>
      <c r="G1465" s="9">
        <v>40</v>
      </c>
    </row>
    <row r="1466" spans="5:7" x14ac:dyDescent="0.35">
      <c r="E1466" s="10">
        <v>10480</v>
      </c>
      <c r="F1466" s="10">
        <v>47</v>
      </c>
      <c r="G1466" s="10">
        <v>30</v>
      </c>
    </row>
    <row r="1467" spans="5:7" x14ac:dyDescent="0.35">
      <c r="E1467" s="9">
        <v>10480</v>
      </c>
      <c r="F1467" s="9">
        <v>59</v>
      </c>
      <c r="G1467" s="9">
        <v>12</v>
      </c>
    </row>
    <row r="1468" spans="5:7" x14ac:dyDescent="0.35">
      <c r="E1468" s="10">
        <v>10479</v>
      </c>
      <c r="F1468" s="10">
        <v>38</v>
      </c>
      <c r="G1468" s="10">
        <v>30</v>
      </c>
    </row>
    <row r="1469" spans="5:7" x14ac:dyDescent="0.35">
      <c r="E1469" s="9">
        <v>10479</v>
      </c>
      <c r="F1469" s="9">
        <v>53</v>
      </c>
      <c r="G1469" s="9">
        <v>28</v>
      </c>
    </row>
    <row r="1470" spans="5:7" x14ac:dyDescent="0.35">
      <c r="E1470" s="10">
        <v>10479</v>
      </c>
      <c r="F1470" s="10">
        <v>59</v>
      </c>
      <c r="G1470" s="10">
        <v>60</v>
      </c>
    </row>
    <row r="1471" spans="5:7" x14ac:dyDescent="0.35">
      <c r="E1471" s="9">
        <v>10479</v>
      </c>
      <c r="F1471" s="9">
        <v>64</v>
      </c>
      <c r="G1471" s="9">
        <v>30</v>
      </c>
    </row>
    <row r="1472" spans="5:7" x14ac:dyDescent="0.35">
      <c r="E1472" s="10">
        <v>10478</v>
      </c>
      <c r="F1472" s="10">
        <v>10</v>
      </c>
      <c r="G1472" s="10">
        <v>20</v>
      </c>
    </row>
    <row r="1473" spans="5:7" x14ac:dyDescent="0.35">
      <c r="E1473" s="9">
        <v>10477</v>
      </c>
      <c r="F1473" s="9">
        <v>1</v>
      </c>
      <c r="G1473" s="9">
        <v>15</v>
      </c>
    </row>
    <row r="1474" spans="5:7" x14ac:dyDescent="0.35">
      <c r="E1474" s="10">
        <v>10477</v>
      </c>
      <c r="F1474" s="10">
        <v>21</v>
      </c>
      <c r="G1474" s="10">
        <v>21</v>
      </c>
    </row>
    <row r="1475" spans="5:7" x14ac:dyDescent="0.35">
      <c r="E1475" s="9">
        <v>10477</v>
      </c>
      <c r="F1475" s="9">
        <v>39</v>
      </c>
      <c r="G1475" s="9">
        <v>20</v>
      </c>
    </row>
    <row r="1476" spans="5:7" x14ac:dyDescent="0.35">
      <c r="E1476" s="10">
        <v>10476</v>
      </c>
      <c r="F1476" s="10">
        <v>55</v>
      </c>
      <c r="G1476" s="10">
        <v>2</v>
      </c>
    </row>
    <row r="1477" spans="5:7" x14ac:dyDescent="0.35">
      <c r="E1477" s="9">
        <v>10476</v>
      </c>
      <c r="F1477" s="9">
        <v>70</v>
      </c>
      <c r="G1477" s="9">
        <v>12</v>
      </c>
    </row>
    <row r="1478" spans="5:7" x14ac:dyDescent="0.35">
      <c r="E1478" s="10">
        <v>10475</v>
      </c>
      <c r="F1478" s="10">
        <v>31</v>
      </c>
      <c r="G1478" s="10">
        <v>35</v>
      </c>
    </row>
    <row r="1479" spans="5:7" x14ac:dyDescent="0.35">
      <c r="E1479" s="9">
        <v>10475</v>
      </c>
      <c r="F1479" s="9">
        <v>66</v>
      </c>
      <c r="G1479" s="9">
        <v>60</v>
      </c>
    </row>
    <row r="1480" spans="5:7" x14ac:dyDescent="0.35">
      <c r="E1480" s="10">
        <v>10475</v>
      </c>
      <c r="F1480" s="10">
        <v>76</v>
      </c>
      <c r="G1480" s="10">
        <v>42</v>
      </c>
    </row>
    <row r="1481" spans="5:7" x14ac:dyDescent="0.35">
      <c r="E1481" s="9">
        <v>10474</v>
      </c>
      <c r="F1481" s="9">
        <v>14</v>
      </c>
      <c r="G1481" s="9">
        <v>12</v>
      </c>
    </row>
    <row r="1482" spans="5:7" x14ac:dyDescent="0.35">
      <c r="E1482" s="10">
        <v>10474</v>
      </c>
      <c r="F1482" s="10">
        <v>28</v>
      </c>
      <c r="G1482" s="10">
        <v>18</v>
      </c>
    </row>
    <row r="1483" spans="5:7" x14ac:dyDescent="0.35">
      <c r="E1483" s="9">
        <v>10474</v>
      </c>
      <c r="F1483" s="9">
        <v>40</v>
      </c>
      <c r="G1483" s="9">
        <v>21</v>
      </c>
    </row>
    <row r="1484" spans="5:7" x14ac:dyDescent="0.35">
      <c r="E1484" s="10">
        <v>10474</v>
      </c>
      <c r="F1484" s="10">
        <v>75</v>
      </c>
      <c r="G1484" s="10">
        <v>10</v>
      </c>
    </row>
    <row r="1485" spans="5:7" x14ac:dyDescent="0.35">
      <c r="E1485" s="9">
        <v>10473</v>
      </c>
      <c r="F1485" s="9">
        <v>33</v>
      </c>
      <c r="G1485" s="9">
        <v>12</v>
      </c>
    </row>
    <row r="1486" spans="5:7" x14ac:dyDescent="0.35">
      <c r="E1486" s="10">
        <v>10473</v>
      </c>
      <c r="F1486" s="10">
        <v>71</v>
      </c>
      <c r="G1486" s="10">
        <v>12</v>
      </c>
    </row>
    <row r="1487" spans="5:7" x14ac:dyDescent="0.35">
      <c r="E1487" s="9">
        <v>10472</v>
      </c>
      <c r="F1487" s="9">
        <v>24</v>
      </c>
      <c r="G1487" s="9">
        <v>80</v>
      </c>
    </row>
    <row r="1488" spans="5:7" x14ac:dyDescent="0.35">
      <c r="E1488" s="10">
        <v>10472</v>
      </c>
      <c r="F1488" s="10">
        <v>51</v>
      </c>
      <c r="G1488" s="10">
        <v>18</v>
      </c>
    </row>
    <row r="1489" spans="5:7" x14ac:dyDescent="0.35">
      <c r="E1489" s="9">
        <v>10471</v>
      </c>
      <c r="F1489" s="9">
        <v>7</v>
      </c>
      <c r="G1489" s="9">
        <v>30</v>
      </c>
    </row>
    <row r="1490" spans="5:7" x14ac:dyDescent="0.35">
      <c r="E1490" s="10">
        <v>10471</v>
      </c>
      <c r="F1490" s="10">
        <v>56</v>
      </c>
      <c r="G1490" s="10">
        <v>20</v>
      </c>
    </row>
    <row r="1491" spans="5:7" x14ac:dyDescent="0.35">
      <c r="E1491" s="9">
        <v>10470</v>
      </c>
      <c r="F1491" s="9">
        <v>18</v>
      </c>
      <c r="G1491" s="9">
        <v>30</v>
      </c>
    </row>
    <row r="1492" spans="5:7" x14ac:dyDescent="0.35">
      <c r="E1492" s="10">
        <v>10470</v>
      </c>
      <c r="F1492" s="10">
        <v>23</v>
      </c>
      <c r="G1492" s="10">
        <v>15</v>
      </c>
    </row>
    <row r="1493" spans="5:7" x14ac:dyDescent="0.35">
      <c r="E1493" s="9">
        <v>10470</v>
      </c>
      <c r="F1493" s="9">
        <v>64</v>
      </c>
      <c r="G1493" s="9">
        <v>8</v>
      </c>
    </row>
    <row r="1494" spans="5:7" x14ac:dyDescent="0.35">
      <c r="E1494" s="10">
        <v>10469</v>
      </c>
      <c r="F1494" s="10">
        <v>2</v>
      </c>
      <c r="G1494" s="10">
        <v>40</v>
      </c>
    </row>
    <row r="1495" spans="5:7" x14ac:dyDescent="0.35">
      <c r="E1495" s="9">
        <v>10469</v>
      </c>
      <c r="F1495" s="9">
        <v>16</v>
      </c>
      <c r="G1495" s="9">
        <v>35</v>
      </c>
    </row>
    <row r="1496" spans="5:7" x14ac:dyDescent="0.35">
      <c r="E1496" s="10">
        <v>10469</v>
      </c>
      <c r="F1496" s="10">
        <v>44</v>
      </c>
      <c r="G1496" s="10">
        <v>2</v>
      </c>
    </row>
    <row r="1497" spans="5:7" x14ac:dyDescent="0.35">
      <c r="E1497" s="9">
        <v>10468</v>
      </c>
      <c r="F1497" s="9">
        <v>30</v>
      </c>
      <c r="G1497" s="9">
        <v>8</v>
      </c>
    </row>
    <row r="1498" spans="5:7" x14ac:dyDescent="0.35">
      <c r="E1498" s="10">
        <v>10468</v>
      </c>
      <c r="F1498" s="10">
        <v>43</v>
      </c>
      <c r="G1498" s="10">
        <v>15</v>
      </c>
    </row>
    <row r="1499" spans="5:7" x14ac:dyDescent="0.35">
      <c r="E1499" s="9">
        <v>10467</v>
      </c>
      <c r="F1499" s="9">
        <v>24</v>
      </c>
      <c r="G1499" s="9">
        <v>28</v>
      </c>
    </row>
    <row r="1500" spans="5:7" x14ac:dyDescent="0.35">
      <c r="E1500" s="10">
        <v>10467</v>
      </c>
      <c r="F1500" s="10">
        <v>25</v>
      </c>
      <c r="G1500" s="10">
        <v>12</v>
      </c>
    </row>
    <row r="1501" spans="5:7" x14ac:dyDescent="0.35">
      <c r="E1501" s="9">
        <v>10466</v>
      </c>
      <c r="F1501" s="9">
        <v>11</v>
      </c>
      <c r="G1501" s="9">
        <v>10</v>
      </c>
    </row>
    <row r="1502" spans="5:7" x14ac:dyDescent="0.35">
      <c r="E1502" s="10">
        <v>10466</v>
      </c>
      <c r="F1502" s="10">
        <v>46</v>
      </c>
      <c r="G1502" s="10">
        <v>5</v>
      </c>
    </row>
    <row r="1503" spans="5:7" x14ac:dyDescent="0.35">
      <c r="E1503" s="9">
        <v>10465</v>
      </c>
      <c r="F1503" s="9">
        <v>24</v>
      </c>
      <c r="G1503" s="9">
        <v>25</v>
      </c>
    </row>
    <row r="1504" spans="5:7" x14ac:dyDescent="0.35">
      <c r="E1504" s="10">
        <v>10465</v>
      </c>
      <c r="F1504" s="10">
        <v>29</v>
      </c>
      <c r="G1504" s="10">
        <v>18</v>
      </c>
    </row>
    <row r="1505" spans="5:7" x14ac:dyDescent="0.35">
      <c r="E1505" s="9">
        <v>10465</v>
      </c>
      <c r="F1505" s="9">
        <v>40</v>
      </c>
      <c r="G1505" s="9">
        <v>20</v>
      </c>
    </row>
    <row r="1506" spans="5:7" x14ac:dyDescent="0.35">
      <c r="E1506" s="10">
        <v>10465</v>
      </c>
      <c r="F1506" s="10">
        <v>45</v>
      </c>
      <c r="G1506" s="10">
        <v>30</v>
      </c>
    </row>
    <row r="1507" spans="5:7" x14ac:dyDescent="0.35">
      <c r="E1507" s="9">
        <v>10465</v>
      </c>
      <c r="F1507" s="9">
        <v>50</v>
      </c>
      <c r="G1507" s="9">
        <v>25</v>
      </c>
    </row>
    <row r="1508" spans="5:7" x14ac:dyDescent="0.35">
      <c r="E1508" s="10">
        <v>10464</v>
      </c>
      <c r="F1508" s="10">
        <v>4</v>
      </c>
      <c r="G1508" s="10">
        <v>16</v>
      </c>
    </row>
    <row r="1509" spans="5:7" x14ac:dyDescent="0.35">
      <c r="E1509" s="9">
        <v>10464</v>
      </c>
      <c r="F1509" s="9">
        <v>43</v>
      </c>
      <c r="G1509" s="9">
        <v>3</v>
      </c>
    </row>
    <row r="1510" spans="5:7" x14ac:dyDescent="0.35">
      <c r="E1510" s="10">
        <v>10464</v>
      </c>
      <c r="F1510" s="10">
        <v>56</v>
      </c>
      <c r="G1510" s="10">
        <v>30</v>
      </c>
    </row>
    <row r="1511" spans="5:7" x14ac:dyDescent="0.35">
      <c r="E1511" s="9">
        <v>10464</v>
      </c>
      <c r="F1511" s="9">
        <v>60</v>
      </c>
      <c r="G1511" s="9">
        <v>20</v>
      </c>
    </row>
    <row r="1512" spans="5:7" x14ac:dyDescent="0.35">
      <c r="E1512" s="10">
        <v>10463</v>
      </c>
      <c r="F1512" s="10">
        <v>19</v>
      </c>
      <c r="G1512" s="10">
        <v>21</v>
      </c>
    </row>
    <row r="1513" spans="5:7" x14ac:dyDescent="0.35">
      <c r="E1513" s="9">
        <v>10463</v>
      </c>
      <c r="F1513" s="9">
        <v>42</v>
      </c>
      <c r="G1513" s="9">
        <v>50</v>
      </c>
    </row>
    <row r="1514" spans="5:7" x14ac:dyDescent="0.35">
      <c r="E1514" s="10">
        <v>10462</v>
      </c>
      <c r="F1514" s="10">
        <v>13</v>
      </c>
      <c r="G1514" s="10">
        <v>1</v>
      </c>
    </row>
    <row r="1515" spans="5:7" x14ac:dyDescent="0.35">
      <c r="E1515" s="9">
        <v>10462</v>
      </c>
      <c r="F1515" s="9">
        <v>23</v>
      </c>
      <c r="G1515" s="9">
        <v>21</v>
      </c>
    </row>
    <row r="1516" spans="5:7" x14ac:dyDescent="0.35">
      <c r="E1516" s="10">
        <v>10461</v>
      </c>
      <c r="F1516" s="10">
        <v>21</v>
      </c>
      <c r="G1516" s="10">
        <v>40</v>
      </c>
    </row>
    <row r="1517" spans="5:7" x14ac:dyDescent="0.35">
      <c r="E1517" s="9">
        <v>10461</v>
      </c>
      <c r="F1517" s="9">
        <v>30</v>
      </c>
      <c r="G1517" s="9">
        <v>28</v>
      </c>
    </row>
    <row r="1518" spans="5:7" x14ac:dyDescent="0.35">
      <c r="E1518" s="10">
        <v>10461</v>
      </c>
      <c r="F1518" s="10">
        <v>55</v>
      </c>
      <c r="G1518" s="10">
        <v>60</v>
      </c>
    </row>
    <row r="1519" spans="5:7" x14ac:dyDescent="0.35">
      <c r="E1519" s="9">
        <v>10460</v>
      </c>
      <c r="F1519" s="9">
        <v>68</v>
      </c>
      <c r="G1519" s="9">
        <v>21</v>
      </c>
    </row>
    <row r="1520" spans="5:7" x14ac:dyDescent="0.35">
      <c r="E1520" s="10">
        <v>10460</v>
      </c>
      <c r="F1520" s="10">
        <v>75</v>
      </c>
      <c r="G1520" s="10">
        <v>4</v>
      </c>
    </row>
    <row r="1521" spans="5:7" x14ac:dyDescent="0.35">
      <c r="E1521" s="9">
        <v>10459</v>
      </c>
      <c r="F1521" s="9">
        <v>7</v>
      </c>
      <c r="G1521" s="9">
        <v>16</v>
      </c>
    </row>
    <row r="1522" spans="5:7" x14ac:dyDescent="0.35">
      <c r="E1522" s="10">
        <v>10459</v>
      </c>
      <c r="F1522" s="10">
        <v>46</v>
      </c>
      <c r="G1522" s="10">
        <v>20</v>
      </c>
    </row>
    <row r="1523" spans="5:7" x14ac:dyDescent="0.35">
      <c r="E1523" s="9">
        <v>10459</v>
      </c>
      <c r="F1523" s="9">
        <v>72</v>
      </c>
      <c r="G1523" s="9">
        <v>40</v>
      </c>
    </row>
    <row r="1524" spans="5:7" x14ac:dyDescent="0.35">
      <c r="E1524" s="10">
        <v>10458</v>
      </c>
      <c r="F1524" s="10">
        <v>26</v>
      </c>
      <c r="G1524" s="10">
        <v>30</v>
      </c>
    </row>
    <row r="1525" spans="5:7" x14ac:dyDescent="0.35">
      <c r="E1525" s="9">
        <v>10458</v>
      </c>
      <c r="F1525" s="9">
        <v>28</v>
      </c>
      <c r="G1525" s="9">
        <v>30</v>
      </c>
    </row>
    <row r="1526" spans="5:7" x14ac:dyDescent="0.35">
      <c r="E1526" s="10">
        <v>10458</v>
      </c>
      <c r="F1526" s="10">
        <v>43</v>
      </c>
      <c r="G1526" s="10">
        <v>20</v>
      </c>
    </row>
    <row r="1527" spans="5:7" x14ac:dyDescent="0.35">
      <c r="E1527" s="9">
        <v>10458</v>
      </c>
      <c r="F1527" s="9">
        <v>56</v>
      </c>
      <c r="G1527" s="9">
        <v>15</v>
      </c>
    </row>
    <row r="1528" spans="5:7" x14ac:dyDescent="0.35">
      <c r="E1528" s="10">
        <v>10458</v>
      </c>
      <c r="F1528" s="10">
        <v>71</v>
      </c>
      <c r="G1528" s="10">
        <v>50</v>
      </c>
    </row>
    <row r="1529" spans="5:7" x14ac:dyDescent="0.35">
      <c r="E1529" s="9">
        <v>10457</v>
      </c>
      <c r="F1529" s="9">
        <v>59</v>
      </c>
      <c r="G1529" s="9">
        <v>36</v>
      </c>
    </row>
    <row r="1530" spans="5:7" x14ac:dyDescent="0.35">
      <c r="E1530" s="10">
        <v>10456</v>
      </c>
      <c r="F1530" s="10">
        <v>21</v>
      </c>
      <c r="G1530" s="10">
        <v>40</v>
      </c>
    </row>
    <row r="1531" spans="5:7" x14ac:dyDescent="0.35">
      <c r="E1531" s="9">
        <v>10456</v>
      </c>
      <c r="F1531" s="9">
        <v>49</v>
      </c>
      <c r="G1531" s="9">
        <v>21</v>
      </c>
    </row>
    <row r="1532" spans="5:7" x14ac:dyDescent="0.35">
      <c r="E1532" s="10">
        <v>10455</v>
      </c>
      <c r="F1532" s="10">
        <v>39</v>
      </c>
      <c r="G1532" s="10">
        <v>20</v>
      </c>
    </row>
    <row r="1533" spans="5:7" x14ac:dyDescent="0.35">
      <c r="E1533" s="9">
        <v>10455</v>
      </c>
      <c r="F1533" s="9">
        <v>53</v>
      </c>
      <c r="G1533" s="9">
        <v>50</v>
      </c>
    </row>
    <row r="1534" spans="5:7" x14ac:dyDescent="0.35">
      <c r="E1534" s="10">
        <v>10455</v>
      </c>
      <c r="F1534" s="10">
        <v>61</v>
      </c>
      <c r="G1534" s="10">
        <v>25</v>
      </c>
    </row>
    <row r="1535" spans="5:7" x14ac:dyDescent="0.35">
      <c r="E1535" s="9">
        <v>10455</v>
      </c>
      <c r="F1535" s="9">
        <v>71</v>
      </c>
      <c r="G1535" s="9">
        <v>30</v>
      </c>
    </row>
    <row r="1536" spans="5:7" x14ac:dyDescent="0.35">
      <c r="E1536" s="10">
        <v>10454</v>
      </c>
      <c r="F1536" s="10">
        <v>16</v>
      </c>
      <c r="G1536" s="10">
        <v>20</v>
      </c>
    </row>
    <row r="1537" spans="5:7" x14ac:dyDescent="0.35">
      <c r="E1537" s="9">
        <v>10454</v>
      </c>
      <c r="F1537" s="9">
        <v>33</v>
      </c>
      <c r="G1537" s="9">
        <v>20</v>
      </c>
    </row>
    <row r="1538" spans="5:7" x14ac:dyDescent="0.35">
      <c r="E1538" s="10">
        <v>10454</v>
      </c>
      <c r="F1538" s="10">
        <v>46</v>
      </c>
      <c r="G1538" s="10">
        <v>10</v>
      </c>
    </row>
    <row r="1539" spans="5:7" x14ac:dyDescent="0.35">
      <c r="E1539" s="9">
        <v>10453</v>
      </c>
      <c r="F1539" s="9">
        <v>48</v>
      </c>
      <c r="G1539" s="9">
        <v>15</v>
      </c>
    </row>
    <row r="1540" spans="5:7" x14ac:dyDescent="0.35">
      <c r="E1540" s="10">
        <v>10453</v>
      </c>
      <c r="F1540" s="10">
        <v>70</v>
      </c>
      <c r="G1540" s="10">
        <v>25</v>
      </c>
    </row>
    <row r="1541" spans="5:7" x14ac:dyDescent="0.35">
      <c r="E1541" s="9">
        <v>10452</v>
      </c>
      <c r="F1541" s="9">
        <v>28</v>
      </c>
      <c r="G1541" s="9">
        <v>15</v>
      </c>
    </row>
    <row r="1542" spans="5:7" x14ac:dyDescent="0.35">
      <c r="E1542" s="10">
        <v>10452</v>
      </c>
      <c r="F1542" s="10">
        <v>44</v>
      </c>
      <c r="G1542" s="10">
        <v>100</v>
      </c>
    </row>
    <row r="1543" spans="5:7" x14ac:dyDescent="0.35">
      <c r="E1543" s="9">
        <v>10451</v>
      </c>
      <c r="F1543" s="9">
        <v>55</v>
      </c>
      <c r="G1543" s="9">
        <v>120</v>
      </c>
    </row>
    <row r="1544" spans="5:7" x14ac:dyDescent="0.35">
      <c r="E1544" s="10">
        <v>10451</v>
      </c>
      <c r="F1544" s="10">
        <v>64</v>
      </c>
      <c r="G1544" s="10">
        <v>35</v>
      </c>
    </row>
    <row r="1545" spans="5:7" x14ac:dyDescent="0.35">
      <c r="E1545" s="9">
        <v>10451</v>
      </c>
      <c r="F1545" s="9">
        <v>65</v>
      </c>
      <c r="G1545" s="9">
        <v>28</v>
      </c>
    </row>
    <row r="1546" spans="5:7" x14ac:dyDescent="0.35">
      <c r="E1546" s="10">
        <v>10451</v>
      </c>
      <c r="F1546" s="10">
        <v>77</v>
      </c>
      <c r="G1546" s="10">
        <v>55</v>
      </c>
    </row>
    <row r="1547" spans="5:7" x14ac:dyDescent="0.35">
      <c r="E1547" s="9">
        <v>10450</v>
      </c>
      <c r="F1547" s="9">
        <v>10</v>
      </c>
      <c r="G1547" s="9">
        <v>20</v>
      </c>
    </row>
    <row r="1548" spans="5:7" x14ac:dyDescent="0.35">
      <c r="E1548" s="10">
        <v>10450</v>
      </c>
      <c r="F1548" s="10">
        <v>54</v>
      </c>
      <c r="G1548" s="10">
        <v>6</v>
      </c>
    </row>
    <row r="1549" spans="5:7" x14ac:dyDescent="0.35">
      <c r="E1549" s="9">
        <v>10449</v>
      </c>
      <c r="F1549" s="9">
        <v>10</v>
      </c>
      <c r="G1549" s="9">
        <v>14</v>
      </c>
    </row>
    <row r="1550" spans="5:7" x14ac:dyDescent="0.35">
      <c r="E1550" s="10">
        <v>10449</v>
      </c>
      <c r="F1550" s="10">
        <v>52</v>
      </c>
      <c r="G1550" s="10">
        <v>20</v>
      </c>
    </row>
    <row r="1551" spans="5:7" x14ac:dyDescent="0.35">
      <c r="E1551" s="9">
        <v>10449</v>
      </c>
      <c r="F1551" s="9">
        <v>62</v>
      </c>
      <c r="G1551" s="9">
        <v>35</v>
      </c>
    </row>
    <row r="1552" spans="5:7" x14ac:dyDescent="0.35">
      <c r="E1552" s="10">
        <v>10448</v>
      </c>
      <c r="F1552" s="10">
        <v>26</v>
      </c>
      <c r="G1552" s="10">
        <v>6</v>
      </c>
    </row>
    <row r="1553" spans="5:7" x14ac:dyDescent="0.35">
      <c r="E1553" s="9">
        <v>10448</v>
      </c>
      <c r="F1553" s="9">
        <v>40</v>
      </c>
      <c r="G1553" s="9">
        <v>20</v>
      </c>
    </row>
    <row r="1554" spans="5:7" x14ac:dyDescent="0.35">
      <c r="E1554" s="10">
        <v>10447</v>
      </c>
      <c r="F1554" s="10">
        <v>19</v>
      </c>
      <c r="G1554" s="10">
        <v>40</v>
      </c>
    </row>
    <row r="1555" spans="5:7" x14ac:dyDescent="0.35">
      <c r="E1555" s="9">
        <v>10447</v>
      </c>
      <c r="F1555" s="9">
        <v>65</v>
      </c>
      <c r="G1555" s="9">
        <v>35</v>
      </c>
    </row>
    <row r="1556" spans="5:7" x14ac:dyDescent="0.35">
      <c r="E1556" s="10">
        <v>10447</v>
      </c>
      <c r="F1556" s="10">
        <v>71</v>
      </c>
      <c r="G1556" s="10">
        <v>2</v>
      </c>
    </row>
    <row r="1557" spans="5:7" x14ac:dyDescent="0.35">
      <c r="E1557" s="9">
        <v>10446</v>
      </c>
      <c r="F1557" s="9">
        <v>19</v>
      </c>
      <c r="G1557" s="9">
        <v>12</v>
      </c>
    </row>
    <row r="1558" spans="5:7" x14ac:dyDescent="0.35">
      <c r="E1558" s="10">
        <v>10446</v>
      </c>
      <c r="F1558" s="10">
        <v>24</v>
      </c>
      <c r="G1558" s="10">
        <v>20</v>
      </c>
    </row>
    <row r="1559" spans="5:7" x14ac:dyDescent="0.35">
      <c r="E1559" s="9">
        <v>10446</v>
      </c>
      <c r="F1559" s="9">
        <v>31</v>
      </c>
      <c r="G1559" s="9">
        <v>3</v>
      </c>
    </row>
    <row r="1560" spans="5:7" x14ac:dyDescent="0.35">
      <c r="E1560" s="10">
        <v>10446</v>
      </c>
      <c r="F1560" s="10">
        <v>52</v>
      </c>
      <c r="G1560" s="10">
        <v>15</v>
      </c>
    </row>
    <row r="1561" spans="5:7" x14ac:dyDescent="0.35">
      <c r="E1561" s="9">
        <v>10445</v>
      </c>
      <c r="F1561" s="9">
        <v>39</v>
      </c>
      <c r="G1561" s="9">
        <v>6</v>
      </c>
    </row>
    <row r="1562" spans="5:7" x14ac:dyDescent="0.35">
      <c r="E1562" s="10">
        <v>10445</v>
      </c>
      <c r="F1562" s="10">
        <v>54</v>
      </c>
      <c r="G1562" s="10">
        <v>15</v>
      </c>
    </row>
    <row r="1563" spans="5:7" x14ac:dyDescent="0.35">
      <c r="E1563" s="9">
        <v>10444</v>
      </c>
      <c r="F1563" s="9">
        <v>17</v>
      </c>
      <c r="G1563" s="9">
        <v>10</v>
      </c>
    </row>
    <row r="1564" spans="5:7" x14ac:dyDescent="0.35">
      <c r="E1564" s="10">
        <v>10444</v>
      </c>
      <c r="F1564" s="10">
        <v>26</v>
      </c>
      <c r="G1564" s="10">
        <v>15</v>
      </c>
    </row>
    <row r="1565" spans="5:7" x14ac:dyDescent="0.35">
      <c r="E1565" s="9">
        <v>10444</v>
      </c>
      <c r="F1565" s="9">
        <v>35</v>
      </c>
      <c r="G1565" s="9">
        <v>8</v>
      </c>
    </row>
    <row r="1566" spans="5:7" x14ac:dyDescent="0.35">
      <c r="E1566" s="10">
        <v>10444</v>
      </c>
      <c r="F1566" s="10">
        <v>41</v>
      </c>
      <c r="G1566" s="10">
        <v>30</v>
      </c>
    </row>
    <row r="1567" spans="5:7" x14ac:dyDescent="0.35">
      <c r="E1567" s="9">
        <v>10443</v>
      </c>
      <c r="F1567" s="9">
        <v>11</v>
      </c>
      <c r="G1567" s="9">
        <v>6</v>
      </c>
    </row>
    <row r="1568" spans="5:7" x14ac:dyDescent="0.35">
      <c r="E1568" s="10">
        <v>10443</v>
      </c>
      <c r="F1568" s="10">
        <v>28</v>
      </c>
      <c r="G1568" s="10">
        <v>12</v>
      </c>
    </row>
    <row r="1569" spans="5:7" x14ac:dyDescent="0.35">
      <c r="E1569" s="9">
        <v>10442</v>
      </c>
      <c r="F1569" s="9">
        <v>11</v>
      </c>
      <c r="G1569" s="9">
        <v>30</v>
      </c>
    </row>
    <row r="1570" spans="5:7" x14ac:dyDescent="0.35">
      <c r="E1570" s="10">
        <v>10442</v>
      </c>
      <c r="F1570" s="10">
        <v>54</v>
      </c>
      <c r="G1570" s="10">
        <v>80</v>
      </c>
    </row>
    <row r="1571" spans="5:7" x14ac:dyDescent="0.35">
      <c r="E1571" s="9">
        <v>10442</v>
      </c>
      <c r="F1571" s="9">
        <v>66</v>
      </c>
      <c r="G1571" s="9">
        <v>60</v>
      </c>
    </row>
    <row r="1572" spans="5:7" x14ac:dyDescent="0.35">
      <c r="E1572" s="10">
        <v>10441</v>
      </c>
      <c r="F1572" s="10">
        <v>27</v>
      </c>
      <c r="G1572" s="10">
        <v>50</v>
      </c>
    </row>
    <row r="1573" spans="5:7" x14ac:dyDescent="0.35">
      <c r="E1573" s="9">
        <v>10440</v>
      </c>
      <c r="F1573" s="9">
        <v>2</v>
      </c>
      <c r="G1573" s="9">
        <v>45</v>
      </c>
    </row>
    <row r="1574" spans="5:7" x14ac:dyDescent="0.35">
      <c r="E1574" s="10">
        <v>10440</v>
      </c>
      <c r="F1574" s="10">
        <v>16</v>
      </c>
      <c r="G1574" s="10">
        <v>49</v>
      </c>
    </row>
    <row r="1575" spans="5:7" x14ac:dyDescent="0.35">
      <c r="E1575" s="9">
        <v>10440</v>
      </c>
      <c r="F1575" s="9">
        <v>29</v>
      </c>
      <c r="G1575" s="9">
        <v>24</v>
      </c>
    </row>
    <row r="1576" spans="5:7" x14ac:dyDescent="0.35">
      <c r="E1576" s="10">
        <v>10440</v>
      </c>
      <c r="F1576" s="10">
        <v>61</v>
      </c>
      <c r="G1576" s="10">
        <v>90</v>
      </c>
    </row>
    <row r="1577" spans="5:7" x14ac:dyDescent="0.35">
      <c r="E1577" s="9">
        <v>10439</v>
      </c>
      <c r="F1577" s="9">
        <v>12</v>
      </c>
      <c r="G1577" s="9">
        <v>15</v>
      </c>
    </row>
    <row r="1578" spans="5:7" x14ac:dyDescent="0.35">
      <c r="E1578" s="10">
        <v>10439</v>
      </c>
      <c r="F1578" s="10">
        <v>16</v>
      </c>
      <c r="G1578" s="10">
        <v>16</v>
      </c>
    </row>
    <row r="1579" spans="5:7" x14ac:dyDescent="0.35">
      <c r="E1579" s="9">
        <v>10439</v>
      </c>
      <c r="F1579" s="9">
        <v>64</v>
      </c>
      <c r="G1579" s="9">
        <v>6</v>
      </c>
    </row>
    <row r="1580" spans="5:7" x14ac:dyDescent="0.35">
      <c r="E1580" s="10">
        <v>10439</v>
      </c>
      <c r="F1580" s="10">
        <v>74</v>
      </c>
      <c r="G1580" s="10">
        <v>30</v>
      </c>
    </row>
    <row r="1581" spans="5:7" x14ac:dyDescent="0.35">
      <c r="E1581" s="9">
        <v>10438</v>
      </c>
      <c r="F1581" s="9">
        <v>19</v>
      </c>
      <c r="G1581" s="9">
        <v>15</v>
      </c>
    </row>
    <row r="1582" spans="5:7" x14ac:dyDescent="0.35">
      <c r="E1582" s="10">
        <v>10438</v>
      </c>
      <c r="F1582" s="10">
        <v>34</v>
      </c>
      <c r="G1582" s="10">
        <v>20</v>
      </c>
    </row>
    <row r="1583" spans="5:7" x14ac:dyDescent="0.35">
      <c r="E1583" s="9">
        <v>10438</v>
      </c>
      <c r="F1583" s="9">
        <v>57</v>
      </c>
      <c r="G1583" s="9">
        <v>15</v>
      </c>
    </row>
    <row r="1584" spans="5:7" x14ac:dyDescent="0.35">
      <c r="E1584" s="10">
        <v>10437</v>
      </c>
      <c r="F1584" s="10">
        <v>53</v>
      </c>
      <c r="G1584" s="10">
        <v>15</v>
      </c>
    </row>
    <row r="1585" spans="5:7" x14ac:dyDescent="0.35">
      <c r="E1585" s="9">
        <v>10436</v>
      </c>
      <c r="F1585" s="9">
        <v>46</v>
      </c>
      <c r="G1585" s="9">
        <v>5</v>
      </c>
    </row>
    <row r="1586" spans="5:7" x14ac:dyDescent="0.35">
      <c r="E1586" s="10">
        <v>10436</v>
      </c>
      <c r="F1586" s="10">
        <v>56</v>
      </c>
      <c r="G1586" s="10">
        <v>40</v>
      </c>
    </row>
    <row r="1587" spans="5:7" x14ac:dyDescent="0.35">
      <c r="E1587" s="9">
        <v>10436</v>
      </c>
      <c r="F1587" s="9">
        <v>64</v>
      </c>
      <c r="G1587" s="9">
        <v>30</v>
      </c>
    </row>
    <row r="1588" spans="5:7" x14ac:dyDescent="0.35">
      <c r="E1588" s="10">
        <v>10436</v>
      </c>
      <c r="F1588" s="10">
        <v>75</v>
      </c>
      <c r="G1588" s="10">
        <v>24</v>
      </c>
    </row>
    <row r="1589" spans="5:7" x14ac:dyDescent="0.35">
      <c r="E1589" s="9">
        <v>10435</v>
      </c>
      <c r="F1589" s="9">
        <v>2</v>
      </c>
      <c r="G1589" s="9">
        <v>10</v>
      </c>
    </row>
    <row r="1590" spans="5:7" x14ac:dyDescent="0.35">
      <c r="E1590" s="10">
        <v>10435</v>
      </c>
      <c r="F1590" s="10">
        <v>22</v>
      </c>
      <c r="G1590" s="10">
        <v>12</v>
      </c>
    </row>
    <row r="1591" spans="5:7" x14ac:dyDescent="0.35">
      <c r="E1591" s="9">
        <v>10435</v>
      </c>
      <c r="F1591" s="9">
        <v>72</v>
      </c>
      <c r="G1591" s="9">
        <v>10</v>
      </c>
    </row>
    <row r="1592" spans="5:7" x14ac:dyDescent="0.35">
      <c r="E1592" s="10">
        <v>10434</v>
      </c>
      <c r="F1592" s="10">
        <v>11</v>
      </c>
      <c r="G1592" s="10">
        <v>6</v>
      </c>
    </row>
    <row r="1593" spans="5:7" x14ac:dyDescent="0.35">
      <c r="E1593" s="9">
        <v>10434</v>
      </c>
      <c r="F1593" s="9">
        <v>76</v>
      </c>
      <c r="G1593" s="9">
        <v>18</v>
      </c>
    </row>
    <row r="1594" spans="5:7" x14ac:dyDescent="0.35">
      <c r="E1594" s="10">
        <v>10433</v>
      </c>
      <c r="F1594" s="10">
        <v>56</v>
      </c>
      <c r="G1594" s="10">
        <v>28</v>
      </c>
    </row>
    <row r="1595" spans="5:7" x14ac:dyDescent="0.35">
      <c r="E1595" s="9">
        <v>10432</v>
      </c>
      <c r="F1595" s="9">
        <v>26</v>
      </c>
      <c r="G1595" s="9">
        <v>10</v>
      </c>
    </row>
    <row r="1596" spans="5:7" x14ac:dyDescent="0.35">
      <c r="E1596" s="10">
        <v>10432</v>
      </c>
      <c r="F1596" s="10">
        <v>54</v>
      </c>
      <c r="G1596" s="10">
        <v>40</v>
      </c>
    </row>
    <row r="1597" spans="5:7" x14ac:dyDescent="0.35">
      <c r="E1597" s="9">
        <v>10431</v>
      </c>
      <c r="F1597" s="9">
        <v>17</v>
      </c>
      <c r="G1597" s="9">
        <v>50</v>
      </c>
    </row>
    <row r="1598" spans="5:7" x14ac:dyDescent="0.35">
      <c r="E1598" s="10">
        <v>10431</v>
      </c>
      <c r="F1598" s="10">
        <v>40</v>
      </c>
      <c r="G1598" s="10">
        <v>50</v>
      </c>
    </row>
    <row r="1599" spans="5:7" x14ac:dyDescent="0.35">
      <c r="E1599" s="9">
        <v>10431</v>
      </c>
      <c r="F1599" s="9">
        <v>47</v>
      </c>
      <c r="G1599" s="9">
        <v>30</v>
      </c>
    </row>
    <row r="1600" spans="5:7" x14ac:dyDescent="0.35">
      <c r="E1600" s="10">
        <v>10430</v>
      </c>
      <c r="F1600" s="10">
        <v>17</v>
      </c>
      <c r="G1600" s="10">
        <v>45</v>
      </c>
    </row>
    <row r="1601" spans="5:7" x14ac:dyDescent="0.35">
      <c r="E1601" s="9">
        <v>10430</v>
      </c>
      <c r="F1601" s="9">
        <v>21</v>
      </c>
      <c r="G1601" s="9">
        <v>50</v>
      </c>
    </row>
    <row r="1602" spans="5:7" x14ac:dyDescent="0.35">
      <c r="E1602" s="10">
        <v>10430</v>
      </c>
      <c r="F1602" s="10">
        <v>56</v>
      </c>
      <c r="G1602" s="10">
        <v>30</v>
      </c>
    </row>
    <row r="1603" spans="5:7" x14ac:dyDescent="0.35">
      <c r="E1603" s="9">
        <v>10430</v>
      </c>
      <c r="F1603" s="9">
        <v>59</v>
      </c>
      <c r="G1603" s="9">
        <v>70</v>
      </c>
    </row>
    <row r="1604" spans="5:7" x14ac:dyDescent="0.35">
      <c r="E1604" s="10">
        <v>10429</v>
      </c>
      <c r="F1604" s="10">
        <v>50</v>
      </c>
      <c r="G1604" s="10">
        <v>40</v>
      </c>
    </row>
    <row r="1605" spans="5:7" x14ac:dyDescent="0.35">
      <c r="E1605" s="9">
        <v>10429</v>
      </c>
      <c r="F1605" s="9">
        <v>63</v>
      </c>
      <c r="G1605" s="9">
        <v>35</v>
      </c>
    </row>
    <row r="1606" spans="5:7" x14ac:dyDescent="0.35">
      <c r="E1606" s="10">
        <v>10428</v>
      </c>
      <c r="F1606" s="10">
        <v>46</v>
      </c>
      <c r="G1606" s="10">
        <v>20</v>
      </c>
    </row>
    <row r="1607" spans="5:7" x14ac:dyDescent="0.35">
      <c r="E1607" s="9">
        <v>10427</v>
      </c>
      <c r="F1607" s="9">
        <v>14</v>
      </c>
      <c r="G1607" s="9">
        <v>35</v>
      </c>
    </row>
    <row r="1608" spans="5:7" x14ac:dyDescent="0.35">
      <c r="E1608" s="10">
        <v>10426</v>
      </c>
      <c r="F1608" s="10">
        <v>56</v>
      </c>
      <c r="G1608" s="10">
        <v>5</v>
      </c>
    </row>
    <row r="1609" spans="5:7" x14ac:dyDescent="0.35">
      <c r="E1609" s="9">
        <v>10426</v>
      </c>
      <c r="F1609" s="9">
        <v>64</v>
      </c>
      <c r="G1609" s="9">
        <v>7</v>
      </c>
    </row>
    <row r="1610" spans="5:7" x14ac:dyDescent="0.35">
      <c r="E1610" s="10">
        <v>10425</v>
      </c>
      <c r="F1610" s="10">
        <v>55</v>
      </c>
      <c r="G1610" s="10">
        <v>10</v>
      </c>
    </row>
    <row r="1611" spans="5:7" x14ac:dyDescent="0.35">
      <c r="E1611" s="9">
        <v>10425</v>
      </c>
      <c r="F1611" s="9">
        <v>76</v>
      </c>
      <c r="G1611" s="9">
        <v>20</v>
      </c>
    </row>
    <row r="1612" spans="5:7" x14ac:dyDescent="0.35">
      <c r="E1612" s="10">
        <v>10424</v>
      </c>
      <c r="F1612" s="10">
        <v>35</v>
      </c>
      <c r="G1612" s="10">
        <v>60</v>
      </c>
    </row>
    <row r="1613" spans="5:7" x14ac:dyDescent="0.35">
      <c r="E1613" s="9">
        <v>10424</v>
      </c>
      <c r="F1613" s="9">
        <v>38</v>
      </c>
      <c r="G1613" s="9">
        <v>49</v>
      </c>
    </row>
    <row r="1614" spans="5:7" x14ac:dyDescent="0.35">
      <c r="E1614" s="10">
        <v>10424</v>
      </c>
      <c r="F1614" s="10">
        <v>68</v>
      </c>
      <c r="G1614" s="10">
        <v>30</v>
      </c>
    </row>
    <row r="1615" spans="5:7" x14ac:dyDescent="0.35">
      <c r="E1615" s="9">
        <v>10423</v>
      </c>
      <c r="F1615" s="9">
        <v>31</v>
      </c>
      <c r="G1615" s="9">
        <v>14</v>
      </c>
    </row>
    <row r="1616" spans="5:7" x14ac:dyDescent="0.35">
      <c r="E1616" s="10">
        <v>10423</v>
      </c>
      <c r="F1616" s="10">
        <v>59</v>
      </c>
      <c r="G1616" s="10">
        <v>20</v>
      </c>
    </row>
    <row r="1617" spans="5:7" x14ac:dyDescent="0.35">
      <c r="E1617" s="9">
        <v>10422</v>
      </c>
      <c r="F1617" s="9">
        <v>26</v>
      </c>
      <c r="G1617" s="9">
        <v>2</v>
      </c>
    </row>
    <row r="1618" spans="5:7" x14ac:dyDescent="0.35">
      <c r="E1618" s="10">
        <v>10421</v>
      </c>
      <c r="F1618" s="10">
        <v>19</v>
      </c>
      <c r="G1618" s="10">
        <v>4</v>
      </c>
    </row>
    <row r="1619" spans="5:7" x14ac:dyDescent="0.35">
      <c r="E1619" s="9">
        <v>10421</v>
      </c>
      <c r="F1619" s="9">
        <v>26</v>
      </c>
      <c r="G1619" s="9">
        <v>30</v>
      </c>
    </row>
    <row r="1620" spans="5:7" x14ac:dyDescent="0.35">
      <c r="E1620" s="10">
        <v>10421</v>
      </c>
      <c r="F1620" s="10">
        <v>53</v>
      </c>
      <c r="G1620" s="10">
        <v>15</v>
      </c>
    </row>
    <row r="1621" spans="5:7" x14ac:dyDescent="0.35">
      <c r="E1621" s="9">
        <v>10421</v>
      </c>
      <c r="F1621" s="9">
        <v>77</v>
      </c>
      <c r="G1621" s="9">
        <v>10</v>
      </c>
    </row>
    <row r="1622" spans="5:7" x14ac:dyDescent="0.35">
      <c r="E1622" s="10">
        <v>10420</v>
      </c>
      <c r="F1622" s="10">
        <v>9</v>
      </c>
      <c r="G1622" s="10">
        <v>20</v>
      </c>
    </row>
    <row r="1623" spans="5:7" x14ac:dyDescent="0.35">
      <c r="E1623" s="9">
        <v>10420</v>
      </c>
      <c r="F1623" s="9">
        <v>13</v>
      </c>
      <c r="G1623" s="9">
        <v>2</v>
      </c>
    </row>
    <row r="1624" spans="5:7" x14ac:dyDescent="0.35">
      <c r="E1624" s="10">
        <v>10420</v>
      </c>
      <c r="F1624" s="10">
        <v>70</v>
      </c>
      <c r="G1624" s="10">
        <v>8</v>
      </c>
    </row>
    <row r="1625" spans="5:7" x14ac:dyDescent="0.35">
      <c r="E1625" s="9">
        <v>10420</v>
      </c>
      <c r="F1625" s="9">
        <v>73</v>
      </c>
      <c r="G1625" s="9">
        <v>20</v>
      </c>
    </row>
    <row r="1626" spans="5:7" x14ac:dyDescent="0.35">
      <c r="E1626" s="10">
        <v>10419</v>
      </c>
      <c r="F1626" s="10">
        <v>60</v>
      </c>
      <c r="G1626" s="10">
        <v>60</v>
      </c>
    </row>
    <row r="1627" spans="5:7" x14ac:dyDescent="0.35">
      <c r="E1627" s="9">
        <v>10419</v>
      </c>
      <c r="F1627" s="9">
        <v>69</v>
      </c>
      <c r="G1627" s="9">
        <v>20</v>
      </c>
    </row>
    <row r="1628" spans="5:7" x14ac:dyDescent="0.35">
      <c r="E1628" s="10">
        <v>10418</v>
      </c>
      <c r="F1628" s="10">
        <v>2</v>
      </c>
      <c r="G1628" s="10">
        <v>60</v>
      </c>
    </row>
    <row r="1629" spans="5:7" x14ac:dyDescent="0.35">
      <c r="E1629" s="9">
        <v>10418</v>
      </c>
      <c r="F1629" s="9">
        <v>47</v>
      </c>
      <c r="G1629" s="9">
        <v>55</v>
      </c>
    </row>
    <row r="1630" spans="5:7" x14ac:dyDescent="0.35">
      <c r="E1630" s="10">
        <v>10418</v>
      </c>
      <c r="F1630" s="10">
        <v>61</v>
      </c>
      <c r="G1630" s="10">
        <v>16</v>
      </c>
    </row>
    <row r="1631" spans="5:7" x14ac:dyDescent="0.35">
      <c r="E1631" s="9">
        <v>10418</v>
      </c>
      <c r="F1631" s="9">
        <v>74</v>
      </c>
      <c r="G1631" s="9">
        <v>15</v>
      </c>
    </row>
    <row r="1632" spans="5:7" x14ac:dyDescent="0.35">
      <c r="E1632" s="10">
        <v>10417</v>
      </c>
      <c r="F1632" s="10">
        <v>38</v>
      </c>
      <c r="G1632" s="10">
        <v>50</v>
      </c>
    </row>
    <row r="1633" spans="5:7" x14ac:dyDescent="0.35">
      <c r="E1633" s="9">
        <v>10417</v>
      </c>
      <c r="F1633" s="9">
        <v>46</v>
      </c>
      <c r="G1633" s="9">
        <v>2</v>
      </c>
    </row>
    <row r="1634" spans="5:7" x14ac:dyDescent="0.35">
      <c r="E1634" s="10">
        <v>10417</v>
      </c>
      <c r="F1634" s="10">
        <v>68</v>
      </c>
      <c r="G1634" s="10">
        <v>36</v>
      </c>
    </row>
    <row r="1635" spans="5:7" x14ac:dyDescent="0.35">
      <c r="E1635" s="9">
        <v>10417</v>
      </c>
      <c r="F1635" s="9">
        <v>77</v>
      </c>
      <c r="G1635" s="9">
        <v>35</v>
      </c>
    </row>
    <row r="1636" spans="5:7" x14ac:dyDescent="0.35">
      <c r="E1636" s="10">
        <v>10416</v>
      </c>
      <c r="F1636" s="10">
        <v>19</v>
      </c>
      <c r="G1636" s="10">
        <v>20</v>
      </c>
    </row>
    <row r="1637" spans="5:7" x14ac:dyDescent="0.35">
      <c r="E1637" s="9">
        <v>10416</v>
      </c>
      <c r="F1637" s="9">
        <v>53</v>
      </c>
      <c r="G1637" s="9">
        <v>10</v>
      </c>
    </row>
    <row r="1638" spans="5:7" x14ac:dyDescent="0.35">
      <c r="E1638" s="10">
        <v>10416</v>
      </c>
      <c r="F1638" s="10">
        <v>57</v>
      </c>
      <c r="G1638" s="10">
        <v>20</v>
      </c>
    </row>
    <row r="1639" spans="5:7" x14ac:dyDescent="0.35">
      <c r="E1639" s="9">
        <v>10415</v>
      </c>
      <c r="F1639" s="9">
        <v>17</v>
      </c>
      <c r="G1639" s="9">
        <v>2</v>
      </c>
    </row>
    <row r="1640" spans="5:7" x14ac:dyDescent="0.35">
      <c r="E1640" s="10">
        <v>10415</v>
      </c>
      <c r="F1640" s="10">
        <v>33</v>
      </c>
      <c r="G1640" s="10">
        <v>20</v>
      </c>
    </row>
    <row r="1641" spans="5:7" x14ac:dyDescent="0.35">
      <c r="E1641" s="9">
        <v>10414</v>
      </c>
      <c r="F1641" s="9">
        <v>19</v>
      </c>
      <c r="G1641" s="9">
        <v>18</v>
      </c>
    </row>
    <row r="1642" spans="5:7" x14ac:dyDescent="0.35">
      <c r="E1642" s="10">
        <v>10414</v>
      </c>
      <c r="F1642" s="10">
        <v>33</v>
      </c>
      <c r="G1642" s="10">
        <v>50</v>
      </c>
    </row>
    <row r="1643" spans="5:7" x14ac:dyDescent="0.35">
      <c r="E1643" s="9">
        <v>10413</v>
      </c>
      <c r="F1643" s="9">
        <v>1</v>
      </c>
      <c r="G1643" s="9">
        <v>24</v>
      </c>
    </row>
    <row r="1644" spans="5:7" x14ac:dyDescent="0.35">
      <c r="E1644" s="10">
        <v>10413</v>
      </c>
      <c r="F1644" s="10">
        <v>62</v>
      </c>
      <c r="G1644" s="10">
        <v>40</v>
      </c>
    </row>
    <row r="1645" spans="5:7" x14ac:dyDescent="0.35">
      <c r="E1645" s="9">
        <v>10413</v>
      </c>
      <c r="F1645" s="9">
        <v>76</v>
      </c>
      <c r="G1645" s="9">
        <v>14</v>
      </c>
    </row>
    <row r="1646" spans="5:7" x14ac:dyDescent="0.35">
      <c r="E1646" s="10">
        <v>10412</v>
      </c>
      <c r="F1646" s="10">
        <v>14</v>
      </c>
      <c r="G1646" s="10">
        <v>20</v>
      </c>
    </row>
    <row r="1647" spans="5:7" x14ac:dyDescent="0.35">
      <c r="E1647" s="9">
        <v>10411</v>
      </c>
      <c r="F1647" s="9">
        <v>41</v>
      </c>
      <c r="G1647" s="9">
        <v>25</v>
      </c>
    </row>
    <row r="1648" spans="5:7" x14ac:dyDescent="0.35">
      <c r="E1648" s="10">
        <v>10411</v>
      </c>
      <c r="F1648" s="10">
        <v>44</v>
      </c>
      <c r="G1648" s="10">
        <v>40</v>
      </c>
    </row>
    <row r="1649" spans="5:7" x14ac:dyDescent="0.35">
      <c r="E1649" s="9">
        <v>10411</v>
      </c>
      <c r="F1649" s="9">
        <v>59</v>
      </c>
      <c r="G1649" s="9">
        <v>9</v>
      </c>
    </row>
    <row r="1650" spans="5:7" x14ac:dyDescent="0.35">
      <c r="E1650" s="10">
        <v>10410</v>
      </c>
      <c r="F1650" s="10">
        <v>33</v>
      </c>
      <c r="G1650" s="10">
        <v>49</v>
      </c>
    </row>
    <row r="1651" spans="5:7" x14ac:dyDescent="0.35">
      <c r="E1651" s="9">
        <v>10410</v>
      </c>
      <c r="F1651" s="9">
        <v>59</v>
      </c>
      <c r="G1651" s="9">
        <v>16</v>
      </c>
    </row>
    <row r="1652" spans="5:7" x14ac:dyDescent="0.35">
      <c r="E1652" s="10">
        <v>10409</v>
      </c>
      <c r="F1652" s="10">
        <v>14</v>
      </c>
      <c r="G1652" s="10">
        <v>12</v>
      </c>
    </row>
    <row r="1653" spans="5:7" x14ac:dyDescent="0.35">
      <c r="E1653" s="9">
        <v>10409</v>
      </c>
      <c r="F1653" s="9">
        <v>21</v>
      </c>
      <c r="G1653" s="9">
        <v>12</v>
      </c>
    </row>
    <row r="1654" spans="5:7" x14ac:dyDescent="0.35">
      <c r="E1654" s="10">
        <v>10408</v>
      </c>
      <c r="F1654" s="10">
        <v>37</v>
      </c>
      <c r="G1654" s="10">
        <v>10</v>
      </c>
    </row>
    <row r="1655" spans="5:7" x14ac:dyDescent="0.35">
      <c r="E1655" s="9">
        <v>10408</v>
      </c>
      <c r="F1655" s="9">
        <v>54</v>
      </c>
      <c r="G1655" s="9">
        <v>6</v>
      </c>
    </row>
    <row r="1656" spans="5:7" x14ac:dyDescent="0.35">
      <c r="E1656" s="10">
        <v>10408</v>
      </c>
      <c r="F1656" s="10">
        <v>62</v>
      </c>
      <c r="G1656" s="10">
        <v>35</v>
      </c>
    </row>
    <row r="1657" spans="5:7" x14ac:dyDescent="0.35">
      <c r="E1657" s="9">
        <v>10407</v>
      </c>
      <c r="F1657" s="9">
        <v>11</v>
      </c>
      <c r="G1657" s="9">
        <v>30</v>
      </c>
    </row>
    <row r="1658" spans="5:7" x14ac:dyDescent="0.35">
      <c r="E1658" s="10">
        <v>10407</v>
      </c>
      <c r="F1658" s="10">
        <v>69</v>
      </c>
      <c r="G1658" s="10">
        <v>15</v>
      </c>
    </row>
    <row r="1659" spans="5:7" x14ac:dyDescent="0.35">
      <c r="E1659" s="9">
        <v>10407</v>
      </c>
      <c r="F1659" s="9">
        <v>71</v>
      </c>
      <c r="G1659" s="9">
        <v>15</v>
      </c>
    </row>
    <row r="1660" spans="5:7" x14ac:dyDescent="0.35">
      <c r="E1660" s="10">
        <v>10406</v>
      </c>
      <c r="F1660" s="10">
        <v>1</v>
      </c>
      <c r="G1660" s="10">
        <v>10</v>
      </c>
    </row>
    <row r="1661" spans="5:7" x14ac:dyDescent="0.35">
      <c r="E1661" s="9">
        <v>10406</v>
      </c>
      <c r="F1661" s="9">
        <v>21</v>
      </c>
      <c r="G1661" s="9">
        <v>30</v>
      </c>
    </row>
    <row r="1662" spans="5:7" x14ac:dyDescent="0.35">
      <c r="E1662" s="10">
        <v>10406</v>
      </c>
      <c r="F1662" s="10">
        <v>28</v>
      </c>
      <c r="G1662" s="10">
        <v>42</v>
      </c>
    </row>
    <row r="1663" spans="5:7" x14ac:dyDescent="0.35">
      <c r="E1663" s="9">
        <v>10406</v>
      </c>
      <c r="F1663" s="9">
        <v>36</v>
      </c>
      <c r="G1663" s="9">
        <v>5</v>
      </c>
    </row>
    <row r="1664" spans="5:7" x14ac:dyDescent="0.35">
      <c r="E1664" s="10">
        <v>10406</v>
      </c>
      <c r="F1664" s="10">
        <v>40</v>
      </c>
      <c r="G1664" s="10">
        <v>2</v>
      </c>
    </row>
    <row r="1665" spans="5:7" x14ac:dyDescent="0.35">
      <c r="E1665" s="9">
        <v>10405</v>
      </c>
      <c r="F1665" s="9">
        <v>3</v>
      </c>
      <c r="G1665" s="9">
        <v>50</v>
      </c>
    </row>
    <row r="1666" spans="5:7" x14ac:dyDescent="0.35">
      <c r="E1666" s="10">
        <v>10404</v>
      </c>
      <c r="F1666" s="10">
        <v>26</v>
      </c>
      <c r="G1666" s="10">
        <v>30</v>
      </c>
    </row>
    <row r="1667" spans="5:7" x14ac:dyDescent="0.35">
      <c r="E1667" s="9">
        <v>10404</v>
      </c>
      <c r="F1667" s="9">
        <v>42</v>
      </c>
      <c r="G1667" s="9">
        <v>40</v>
      </c>
    </row>
    <row r="1668" spans="5:7" x14ac:dyDescent="0.35">
      <c r="E1668" s="10">
        <v>10404</v>
      </c>
      <c r="F1668" s="10">
        <v>49</v>
      </c>
      <c r="G1668" s="10">
        <v>30</v>
      </c>
    </row>
    <row r="1669" spans="5:7" x14ac:dyDescent="0.35">
      <c r="E1669" s="9">
        <v>10403</v>
      </c>
      <c r="F1669" s="9">
        <v>16</v>
      </c>
      <c r="G1669" s="9">
        <v>21</v>
      </c>
    </row>
    <row r="1670" spans="5:7" x14ac:dyDescent="0.35">
      <c r="E1670" s="10">
        <v>10403</v>
      </c>
      <c r="F1670" s="10">
        <v>48</v>
      </c>
      <c r="G1670" s="10">
        <v>70</v>
      </c>
    </row>
    <row r="1671" spans="5:7" x14ac:dyDescent="0.35">
      <c r="E1671" s="9">
        <v>10402</v>
      </c>
      <c r="F1671" s="9">
        <v>23</v>
      </c>
      <c r="G1671" s="9">
        <v>60</v>
      </c>
    </row>
    <row r="1672" spans="5:7" x14ac:dyDescent="0.35">
      <c r="E1672" s="10">
        <v>10402</v>
      </c>
      <c r="F1672" s="10">
        <v>63</v>
      </c>
      <c r="G1672" s="10">
        <v>65</v>
      </c>
    </row>
    <row r="1673" spans="5:7" x14ac:dyDescent="0.35">
      <c r="E1673" s="9">
        <v>10401</v>
      </c>
      <c r="F1673" s="9">
        <v>30</v>
      </c>
      <c r="G1673" s="9">
        <v>18</v>
      </c>
    </row>
    <row r="1674" spans="5:7" x14ac:dyDescent="0.35">
      <c r="E1674" s="10">
        <v>10401</v>
      </c>
      <c r="F1674" s="10">
        <v>56</v>
      </c>
      <c r="G1674" s="10">
        <v>70</v>
      </c>
    </row>
    <row r="1675" spans="5:7" x14ac:dyDescent="0.35">
      <c r="E1675" s="9">
        <v>10401</v>
      </c>
      <c r="F1675" s="9">
        <v>65</v>
      </c>
      <c r="G1675" s="9">
        <v>20</v>
      </c>
    </row>
    <row r="1676" spans="5:7" x14ac:dyDescent="0.35">
      <c r="E1676" s="10">
        <v>10401</v>
      </c>
      <c r="F1676" s="10">
        <v>71</v>
      </c>
      <c r="G1676" s="10">
        <v>60</v>
      </c>
    </row>
    <row r="1677" spans="5:7" x14ac:dyDescent="0.35">
      <c r="E1677" s="9">
        <v>10400</v>
      </c>
      <c r="F1677" s="9">
        <v>29</v>
      </c>
      <c r="G1677" s="9">
        <v>21</v>
      </c>
    </row>
    <row r="1678" spans="5:7" x14ac:dyDescent="0.35">
      <c r="E1678" s="10">
        <v>10400</v>
      </c>
      <c r="F1678" s="10">
        <v>35</v>
      </c>
      <c r="G1678" s="10">
        <v>35</v>
      </c>
    </row>
    <row r="1679" spans="5:7" x14ac:dyDescent="0.35">
      <c r="E1679" s="9">
        <v>10400</v>
      </c>
      <c r="F1679" s="9">
        <v>49</v>
      </c>
      <c r="G1679" s="9">
        <v>30</v>
      </c>
    </row>
    <row r="1680" spans="5:7" x14ac:dyDescent="0.35">
      <c r="E1680" s="10">
        <v>10399</v>
      </c>
      <c r="F1680" s="10">
        <v>68</v>
      </c>
      <c r="G1680" s="10">
        <v>60</v>
      </c>
    </row>
    <row r="1681" spans="5:7" x14ac:dyDescent="0.35">
      <c r="E1681" s="9">
        <v>10399</v>
      </c>
      <c r="F1681" s="9">
        <v>71</v>
      </c>
      <c r="G1681" s="9">
        <v>30</v>
      </c>
    </row>
    <row r="1682" spans="5:7" x14ac:dyDescent="0.35">
      <c r="E1682" s="10">
        <v>10399</v>
      </c>
      <c r="F1682" s="10">
        <v>76</v>
      </c>
      <c r="G1682" s="10">
        <v>35</v>
      </c>
    </row>
    <row r="1683" spans="5:7" x14ac:dyDescent="0.35">
      <c r="E1683" s="9">
        <v>10399</v>
      </c>
      <c r="F1683" s="9">
        <v>77</v>
      </c>
      <c r="G1683" s="9">
        <v>14</v>
      </c>
    </row>
    <row r="1684" spans="5:7" x14ac:dyDescent="0.35">
      <c r="E1684" s="10">
        <v>10398</v>
      </c>
      <c r="F1684" s="10">
        <v>35</v>
      </c>
      <c r="G1684" s="10">
        <v>30</v>
      </c>
    </row>
    <row r="1685" spans="5:7" x14ac:dyDescent="0.35">
      <c r="E1685" s="9">
        <v>10398</v>
      </c>
      <c r="F1685" s="9">
        <v>55</v>
      </c>
      <c r="G1685" s="9">
        <v>120</v>
      </c>
    </row>
    <row r="1686" spans="5:7" x14ac:dyDescent="0.35">
      <c r="E1686" s="10">
        <v>10397</v>
      </c>
      <c r="F1686" s="10">
        <v>21</v>
      </c>
      <c r="G1686" s="10">
        <v>10</v>
      </c>
    </row>
    <row r="1687" spans="5:7" x14ac:dyDescent="0.35">
      <c r="E1687" s="9">
        <v>10397</v>
      </c>
      <c r="F1687" s="9">
        <v>51</v>
      </c>
      <c r="G1687" s="9">
        <v>18</v>
      </c>
    </row>
    <row r="1688" spans="5:7" x14ac:dyDescent="0.35">
      <c r="E1688" s="10">
        <v>10396</v>
      </c>
      <c r="F1688" s="10">
        <v>23</v>
      </c>
      <c r="G1688" s="10">
        <v>40</v>
      </c>
    </row>
    <row r="1689" spans="5:7" x14ac:dyDescent="0.35">
      <c r="E1689" s="9">
        <v>10396</v>
      </c>
      <c r="F1689" s="9">
        <v>71</v>
      </c>
      <c r="G1689" s="9">
        <v>60</v>
      </c>
    </row>
    <row r="1690" spans="5:7" x14ac:dyDescent="0.35">
      <c r="E1690" s="10">
        <v>10396</v>
      </c>
      <c r="F1690" s="10">
        <v>72</v>
      </c>
      <c r="G1690" s="10">
        <v>21</v>
      </c>
    </row>
    <row r="1691" spans="5:7" x14ac:dyDescent="0.35">
      <c r="E1691" s="9">
        <v>10395</v>
      </c>
      <c r="F1691" s="9">
        <v>46</v>
      </c>
      <c r="G1691" s="9">
        <v>28</v>
      </c>
    </row>
    <row r="1692" spans="5:7" x14ac:dyDescent="0.35">
      <c r="E1692" s="10">
        <v>10395</v>
      </c>
      <c r="F1692" s="10">
        <v>53</v>
      </c>
      <c r="G1692" s="10">
        <v>70</v>
      </c>
    </row>
    <row r="1693" spans="5:7" x14ac:dyDescent="0.35">
      <c r="E1693" s="9">
        <v>10395</v>
      </c>
      <c r="F1693" s="9">
        <v>69</v>
      </c>
      <c r="G1693" s="9">
        <v>8</v>
      </c>
    </row>
    <row r="1694" spans="5:7" x14ac:dyDescent="0.35">
      <c r="E1694" s="10">
        <v>10394</v>
      </c>
      <c r="F1694" s="10">
        <v>13</v>
      </c>
      <c r="G1694" s="10">
        <v>10</v>
      </c>
    </row>
    <row r="1695" spans="5:7" x14ac:dyDescent="0.35">
      <c r="E1695" s="9">
        <v>10394</v>
      </c>
      <c r="F1695" s="9">
        <v>62</v>
      </c>
      <c r="G1695" s="9">
        <v>10</v>
      </c>
    </row>
    <row r="1696" spans="5:7" x14ac:dyDescent="0.35">
      <c r="E1696" s="10">
        <v>10393</v>
      </c>
      <c r="F1696" s="10">
        <v>2</v>
      </c>
      <c r="G1696" s="10">
        <v>25</v>
      </c>
    </row>
    <row r="1697" spans="5:7" x14ac:dyDescent="0.35">
      <c r="E1697" s="9">
        <v>10393</v>
      </c>
      <c r="F1697" s="9">
        <v>14</v>
      </c>
      <c r="G1697" s="9">
        <v>42</v>
      </c>
    </row>
    <row r="1698" spans="5:7" x14ac:dyDescent="0.35">
      <c r="E1698" s="10">
        <v>10393</v>
      </c>
      <c r="F1698" s="10">
        <v>25</v>
      </c>
      <c r="G1698" s="10">
        <v>7</v>
      </c>
    </row>
    <row r="1699" spans="5:7" x14ac:dyDescent="0.35">
      <c r="E1699" s="9">
        <v>10393</v>
      </c>
      <c r="F1699" s="9">
        <v>26</v>
      </c>
      <c r="G1699" s="9">
        <v>70</v>
      </c>
    </row>
    <row r="1700" spans="5:7" x14ac:dyDescent="0.35">
      <c r="E1700" s="10">
        <v>10393</v>
      </c>
      <c r="F1700" s="10">
        <v>31</v>
      </c>
      <c r="G1700" s="10">
        <v>32</v>
      </c>
    </row>
    <row r="1701" spans="5:7" x14ac:dyDescent="0.35">
      <c r="E1701" s="9">
        <v>10392</v>
      </c>
      <c r="F1701" s="9">
        <v>69</v>
      </c>
      <c r="G1701" s="9">
        <v>50</v>
      </c>
    </row>
    <row r="1702" spans="5:7" x14ac:dyDescent="0.35">
      <c r="E1702" s="10">
        <v>10391</v>
      </c>
      <c r="F1702" s="10">
        <v>13</v>
      </c>
      <c r="G1702" s="10">
        <v>18</v>
      </c>
    </row>
    <row r="1703" spans="5:7" x14ac:dyDescent="0.35">
      <c r="E1703" s="9">
        <v>10390</v>
      </c>
      <c r="F1703" s="9">
        <v>31</v>
      </c>
      <c r="G1703" s="9">
        <v>60</v>
      </c>
    </row>
    <row r="1704" spans="5:7" x14ac:dyDescent="0.35">
      <c r="E1704" s="10">
        <v>10390</v>
      </c>
      <c r="F1704" s="10">
        <v>35</v>
      </c>
      <c r="G1704" s="10">
        <v>40</v>
      </c>
    </row>
    <row r="1705" spans="5:7" x14ac:dyDescent="0.35">
      <c r="E1705" s="9">
        <v>10390</v>
      </c>
      <c r="F1705" s="9">
        <v>46</v>
      </c>
      <c r="G1705" s="9">
        <v>45</v>
      </c>
    </row>
    <row r="1706" spans="5:7" x14ac:dyDescent="0.35">
      <c r="E1706" s="10">
        <v>10390</v>
      </c>
      <c r="F1706" s="10">
        <v>72</v>
      </c>
      <c r="G1706" s="10">
        <v>24</v>
      </c>
    </row>
    <row r="1707" spans="5:7" x14ac:dyDescent="0.35">
      <c r="E1707" s="9">
        <v>10389</v>
      </c>
      <c r="F1707" s="9">
        <v>10</v>
      </c>
      <c r="G1707" s="9">
        <v>16</v>
      </c>
    </row>
    <row r="1708" spans="5:7" x14ac:dyDescent="0.35">
      <c r="E1708" s="10">
        <v>10389</v>
      </c>
      <c r="F1708" s="10">
        <v>55</v>
      </c>
      <c r="G1708" s="10">
        <v>15</v>
      </c>
    </row>
    <row r="1709" spans="5:7" x14ac:dyDescent="0.35">
      <c r="E1709" s="9">
        <v>10389</v>
      </c>
      <c r="F1709" s="9">
        <v>62</v>
      </c>
      <c r="G1709" s="9">
        <v>20</v>
      </c>
    </row>
    <row r="1710" spans="5:7" x14ac:dyDescent="0.35">
      <c r="E1710" s="10">
        <v>10389</v>
      </c>
      <c r="F1710" s="10">
        <v>70</v>
      </c>
      <c r="G1710" s="10">
        <v>30</v>
      </c>
    </row>
    <row r="1711" spans="5:7" x14ac:dyDescent="0.35">
      <c r="E1711" s="9">
        <v>10388</v>
      </c>
      <c r="F1711" s="9">
        <v>45</v>
      </c>
      <c r="G1711" s="9">
        <v>15</v>
      </c>
    </row>
    <row r="1712" spans="5:7" x14ac:dyDescent="0.35">
      <c r="E1712" s="10">
        <v>10388</v>
      </c>
      <c r="F1712" s="10">
        <v>52</v>
      </c>
      <c r="G1712" s="10">
        <v>20</v>
      </c>
    </row>
    <row r="1713" spans="5:7" x14ac:dyDescent="0.35">
      <c r="E1713" s="9">
        <v>10388</v>
      </c>
      <c r="F1713" s="9">
        <v>53</v>
      </c>
      <c r="G1713" s="9">
        <v>40</v>
      </c>
    </row>
    <row r="1714" spans="5:7" x14ac:dyDescent="0.35">
      <c r="E1714" s="10">
        <v>10387</v>
      </c>
      <c r="F1714" s="10">
        <v>24</v>
      </c>
      <c r="G1714" s="10">
        <v>15</v>
      </c>
    </row>
    <row r="1715" spans="5:7" x14ac:dyDescent="0.35">
      <c r="E1715" s="9">
        <v>10387</v>
      </c>
      <c r="F1715" s="9">
        <v>28</v>
      </c>
      <c r="G1715" s="9">
        <v>6</v>
      </c>
    </row>
    <row r="1716" spans="5:7" x14ac:dyDescent="0.35">
      <c r="E1716" s="10">
        <v>10387</v>
      </c>
      <c r="F1716" s="10">
        <v>59</v>
      </c>
      <c r="G1716" s="10">
        <v>12</v>
      </c>
    </row>
    <row r="1717" spans="5:7" x14ac:dyDescent="0.35">
      <c r="E1717" s="9">
        <v>10387</v>
      </c>
      <c r="F1717" s="9">
        <v>71</v>
      </c>
      <c r="G1717" s="9">
        <v>15</v>
      </c>
    </row>
    <row r="1718" spans="5:7" x14ac:dyDescent="0.35">
      <c r="E1718" s="10">
        <v>10386</v>
      </c>
      <c r="F1718" s="10">
        <v>24</v>
      </c>
      <c r="G1718" s="10">
        <v>15</v>
      </c>
    </row>
    <row r="1719" spans="5:7" x14ac:dyDescent="0.35">
      <c r="E1719" s="9">
        <v>10386</v>
      </c>
      <c r="F1719" s="9">
        <v>34</v>
      </c>
      <c r="G1719" s="9">
        <v>10</v>
      </c>
    </row>
    <row r="1720" spans="5:7" x14ac:dyDescent="0.35">
      <c r="E1720" s="10">
        <v>10385</v>
      </c>
      <c r="F1720" s="10">
        <v>7</v>
      </c>
      <c r="G1720" s="10">
        <v>10</v>
      </c>
    </row>
    <row r="1721" spans="5:7" x14ac:dyDescent="0.35">
      <c r="E1721" s="9">
        <v>10385</v>
      </c>
      <c r="F1721" s="9">
        <v>60</v>
      </c>
      <c r="G1721" s="9">
        <v>20</v>
      </c>
    </row>
    <row r="1722" spans="5:7" x14ac:dyDescent="0.35">
      <c r="E1722" s="10">
        <v>10385</v>
      </c>
      <c r="F1722" s="10">
        <v>68</v>
      </c>
      <c r="G1722" s="10">
        <v>8</v>
      </c>
    </row>
    <row r="1723" spans="5:7" x14ac:dyDescent="0.35">
      <c r="E1723" s="9">
        <v>10384</v>
      </c>
      <c r="F1723" s="9">
        <v>20</v>
      </c>
      <c r="G1723" s="9">
        <v>28</v>
      </c>
    </row>
    <row r="1724" spans="5:7" x14ac:dyDescent="0.35">
      <c r="E1724" s="10">
        <v>10384</v>
      </c>
      <c r="F1724" s="10">
        <v>60</v>
      </c>
      <c r="G1724" s="10">
        <v>15</v>
      </c>
    </row>
    <row r="1725" spans="5:7" x14ac:dyDescent="0.35">
      <c r="E1725" s="9">
        <v>10383</v>
      </c>
      <c r="F1725" s="9">
        <v>13</v>
      </c>
      <c r="G1725" s="9">
        <v>20</v>
      </c>
    </row>
    <row r="1726" spans="5:7" x14ac:dyDescent="0.35">
      <c r="E1726" s="10">
        <v>10383</v>
      </c>
      <c r="F1726" s="10">
        <v>50</v>
      </c>
      <c r="G1726" s="10">
        <v>15</v>
      </c>
    </row>
    <row r="1727" spans="5:7" x14ac:dyDescent="0.35">
      <c r="E1727" s="9">
        <v>10383</v>
      </c>
      <c r="F1727" s="9">
        <v>56</v>
      </c>
      <c r="G1727" s="9">
        <v>20</v>
      </c>
    </row>
    <row r="1728" spans="5:7" x14ac:dyDescent="0.35">
      <c r="E1728" s="10">
        <v>10382</v>
      </c>
      <c r="F1728" s="10">
        <v>5</v>
      </c>
      <c r="G1728" s="10">
        <v>32</v>
      </c>
    </row>
    <row r="1729" spans="5:7" x14ac:dyDescent="0.35">
      <c r="E1729" s="9">
        <v>10382</v>
      </c>
      <c r="F1729" s="9">
        <v>18</v>
      </c>
      <c r="G1729" s="9">
        <v>9</v>
      </c>
    </row>
    <row r="1730" spans="5:7" x14ac:dyDescent="0.35">
      <c r="E1730" s="10">
        <v>10382</v>
      </c>
      <c r="F1730" s="10">
        <v>29</v>
      </c>
      <c r="G1730" s="10">
        <v>14</v>
      </c>
    </row>
    <row r="1731" spans="5:7" x14ac:dyDescent="0.35">
      <c r="E1731" s="9">
        <v>10382</v>
      </c>
      <c r="F1731" s="9">
        <v>33</v>
      </c>
      <c r="G1731" s="9">
        <v>60</v>
      </c>
    </row>
    <row r="1732" spans="5:7" x14ac:dyDescent="0.35">
      <c r="E1732" s="10">
        <v>10382</v>
      </c>
      <c r="F1732" s="10">
        <v>74</v>
      </c>
      <c r="G1732" s="10">
        <v>50</v>
      </c>
    </row>
    <row r="1733" spans="5:7" x14ac:dyDescent="0.35">
      <c r="E1733" s="9">
        <v>10381</v>
      </c>
      <c r="F1733" s="9">
        <v>74</v>
      </c>
      <c r="G1733" s="9">
        <v>14</v>
      </c>
    </row>
    <row r="1734" spans="5:7" x14ac:dyDescent="0.35">
      <c r="E1734" s="10">
        <v>10380</v>
      </c>
      <c r="F1734" s="10">
        <v>30</v>
      </c>
      <c r="G1734" s="10">
        <v>18</v>
      </c>
    </row>
    <row r="1735" spans="5:7" x14ac:dyDescent="0.35">
      <c r="E1735" s="9">
        <v>10380</v>
      </c>
      <c r="F1735" s="9">
        <v>53</v>
      </c>
      <c r="G1735" s="9">
        <v>20</v>
      </c>
    </row>
    <row r="1736" spans="5:7" x14ac:dyDescent="0.35">
      <c r="E1736" s="10">
        <v>10380</v>
      </c>
      <c r="F1736" s="10">
        <v>60</v>
      </c>
      <c r="G1736" s="10">
        <v>6</v>
      </c>
    </row>
    <row r="1737" spans="5:7" x14ac:dyDescent="0.35">
      <c r="E1737" s="9">
        <v>10380</v>
      </c>
      <c r="F1737" s="9">
        <v>70</v>
      </c>
      <c r="G1737" s="9">
        <v>30</v>
      </c>
    </row>
    <row r="1738" spans="5:7" x14ac:dyDescent="0.35">
      <c r="E1738" s="10">
        <v>10379</v>
      </c>
      <c r="F1738" s="10">
        <v>41</v>
      </c>
      <c r="G1738" s="10">
        <v>8</v>
      </c>
    </row>
    <row r="1739" spans="5:7" x14ac:dyDescent="0.35">
      <c r="E1739" s="9">
        <v>10379</v>
      </c>
      <c r="F1739" s="9">
        <v>63</v>
      </c>
      <c r="G1739" s="9">
        <v>16</v>
      </c>
    </row>
    <row r="1740" spans="5:7" x14ac:dyDescent="0.35">
      <c r="E1740" s="10">
        <v>10379</v>
      </c>
      <c r="F1740" s="10">
        <v>65</v>
      </c>
      <c r="G1740" s="10">
        <v>20</v>
      </c>
    </row>
    <row r="1741" spans="5:7" x14ac:dyDescent="0.35">
      <c r="E1741" s="9">
        <v>10378</v>
      </c>
      <c r="F1741" s="9">
        <v>71</v>
      </c>
      <c r="G1741" s="9">
        <v>6</v>
      </c>
    </row>
    <row r="1742" spans="5:7" x14ac:dyDescent="0.35">
      <c r="E1742" s="10">
        <v>10377</v>
      </c>
      <c r="F1742" s="10">
        <v>28</v>
      </c>
      <c r="G1742" s="10">
        <v>20</v>
      </c>
    </row>
    <row r="1743" spans="5:7" x14ac:dyDescent="0.35">
      <c r="E1743" s="9">
        <v>10377</v>
      </c>
      <c r="F1743" s="9">
        <v>39</v>
      </c>
      <c r="G1743" s="9">
        <v>20</v>
      </c>
    </row>
    <row r="1744" spans="5:7" x14ac:dyDescent="0.35">
      <c r="E1744" s="10">
        <v>10376</v>
      </c>
      <c r="F1744" s="10">
        <v>31</v>
      </c>
      <c r="G1744" s="10">
        <v>42</v>
      </c>
    </row>
    <row r="1745" spans="5:7" x14ac:dyDescent="0.35">
      <c r="E1745" s="9">
        <v>10375</v>
      </c>
      <c r="F1745" s="9">
        <v>14</v>
      </c>
      <c r="G1745" s="9">
        <v>15</v>
      </c>
    </row>
    <row r="1746" spans="5:7" x14ac:dyDescent="0.35">
      <c r="E1746" s="10">
        <v>10375</v>
      </c>
      <c r="F1746" s="10">
        <v>54</v>
      </c>
      <c r="G1746" s="10">
        <v>10</v>
      </c>
    </row>
    <row r="1747" spans="5:7" x14ac:dyDescent="0.35">
      <c r="E1747" s="9">
        <v>10374</v>
      </c>
      <c r="F1747" s="9">
        <v>31</v>
      </c>
      <c r="G1747" s="9">
        <v>30</v>
      </c>
    </row>
    <row r="1748" spans="5:7" x14ac:dyDescent="0.35">
      <c r="E1748" s="10">
        <v>10374</v>
      </c>
      <c r="F1748" s="10">
        <v>58</v>
      </c>
      <c r="G1748" s="10">
        <v>15</v>
      </c>
    </row>
    <row r="1749" spans="5:7" x14ac:dyDescent="0.35">
      <c r="E1749" s="9">
        <v>10373</v>
      </c>
      <c r="F1749" s="9">
        <v>58</v>
      </c>
      <c r="G1749" s="9">
        <v>80</v>
      </c>
    </row>
    <row r="1750" spans="5:7" x14ac:dyDescent="0.35">
      <c r="E1750" s="10">
        <v>10373</v>
      </c>
      <c r="F1750" s="10">
        <v>71</v>
      </c>
      <c r="G1750" s="10">
        <v>50</v>
      </c>
    </row>
    <row r="1751" spans="5:7" x14ac:dyDescent="0.35">
      <c r="E1751" s="9">
        <v>10372</v>
      </c>
      <c r="F1751" s="9">
        <v>20</v>
      </c>
      <c r="G1751" s="9">
        <v>12</v>
      </c>
    </row>
    <row r="1752" spans="5:7" x14ac:dyDescent="0.35">
      <c r="E1752" s="10">
        <v>10372</v>
      </c>
      <c r="F1752" s="10">
        <v>38</v>
      </c>
      <c r="G1752" s="10">
        <v>40</v>
      </c>
    </row>
    <row r="1753" spans="5:7" x14ac:dyDescent="0.35">
      <c r="E1753" s="9">
        <v>10372</v>
      </c>
      <c r="F1753" s="9">
        <v>60</v>
      </c>
      <c r="G1753" s="9">
        <v>70</v>
      </c>
    </row>
    <row r="1754" spans="5:7" x14ac:dyDescent="0.35">
      <c r="E1754" s="10">
        <v>10372</v>
      </c>
      <c r="F1754" s="10">
        <v>72</v>
      </c>
      <c r="G1754" s="10">
        <v>42</v>
      </c>
    </row>
    <row r="1755" spans="5:7" x14ac:dyDescent="0.35">
      <c r="E1755" s="9">
        <v>10371</v>
      </c>
      <c r="F1755" s="9">
        <v>36</v>
      </c>
      <c r="G1755" s="9">
        <v>6</v>
      </c>
    </row>
    <row r="1756" spans="5:7" x14ac:dyDescent="0.35">
      <c r="E1756" s="10">
        <v>10370</v>
      </c>
      <c r="F1756" s="10">
        <v>1</v>
      </c>
      <c r="G1756" s="10">
        <v>15</v>
      </c>
    </row>
    <row r="1757" spans="5:7" x14ac:dyDescent="0.35">
      <c r="E1757" s="9">
        <v>10370</v>
      </c>
      <c r="F1757" s="9">
        <v>64</v>
      </c>
      <c r="G1757" s="9">
        <v>30</v>
      </c>
    </row>
    <row r="1758" spans="5:7" x14ac:dyDescent="0.35">
      <c r="E1758" s="10">
        <v>10370</v>
      </c>
      <c r="F1758" s="10">
        <v>74</v>
      </c>
      <c r="G1758" s="10">
        <v>20</v>
      </c>
    </row>
    <row r="1759" spans="5:7" x14ac:dyDescent="0.35">
      <c r="E1759" s="9">
        <v>10369</v>
      </c>
      <c r="F1759" s="9">
        <v>29</v>
      </c>
      <c r="G1759" s="9">
        <v>20</v>
      </c>
    </row>
    <row r="1760" spans="5:7" x14ac:dyDescent="0.35">
      <c r="E1760" s="10">
        <v>10369</v>
      </c>
      <c r="F1760" s="10">
        <v>56</v>
      </c>
      <c r="G1760" s="10">
        <v>18</v>
      </c>
    </row>
    <row r="1761" spans="5:7" x14ac:dyDescent="0.35">
      <c r="E1761" s="9">
        <v>10368</v>
      </c>
      <c r="F1761" s="9">
        <v>21</v>
      </c>
      <c r="G1761" s="9">
        <v>5</v>
      </c>
    </row>
    <row r="1762" spans="5:7" x14ac:dyDescent="0.35">
      <c r="E1762" s="10">
        <v>10368</v>
      </c>
      <c r="F1762" s="10">
        <v>28</v>
      </c>
      <c r="G1762" s="10">
        <v>13</v>
      </c>
    </row>
    <row r="1763" spans="5:7" x14ac:dyDescent="0.35">
      <c r="E1763" s="9">
        <v>10368</v>
      </c>
      <c r="F1763" s="9">
        <v>57</v>
      </c>
      <c r="G1763" s="9">
        <v>25</v>
      </c>
    </row>
    <row r="1764" spans="5:7" x14ac:dyDescent="0.35">
      <c r="E1764" s="10">
        <v>10368</v>
      </c>
      <c r="F1764" s="10">
        <v>64</v>
      </c>
      <c r="G1764" s="10">
        <v>35</v>
      </c>
    </row>
    <row r="1765" spans="5:7" x14ac:dyDescent="0.35">
      <c r="E1765" s="9">
        <v>10367</v>
      </c>
      <c r="F1765" s="9">
        <v>34</v>
      </c>
      <c r="G1765" s="9">
        <v>36</v>
      </c>
    </row>
    <row r="1766" spans="5:7" x14ac:dyDescent="0.35">
      <c r="E1766" s="10">
        <v>10367</v>
      </c>
      <c r="F1766" s="10">
        <v>54</v>
      </c>
      <c r="G1766" s="10">
        <v>18</v>
      </c>
    </row>
    <row r="1767" spans="5:7" x14ac:dyDescent="0.35">
      <c r="E1767" s="9">
        <v>10367</v>
      </c>
      <c r="F1767" s="9">
        <v>65</v>
      </c>
      <c r="G1767" s="9">
        <v>15</v>
      </c>
    </row>
    <row r="1768" spans="5:7" x14ac:dyDescent="0.35">
      <c r="E1768" s="10">
        <v>10367</v>
      </c>
      <c r="F1768" s="10">
        <v>77</v>
      </c>
      <c r="G1768" s="10">
        <v>7</v>
      </c>
    </row>
    <row r="1769" spans="5:7" x14ac:dyDescent="0.35">
      <c r="E1769" s="9">
        <v>10366</v>
      </c>
      <c r="F1769" s="9">
        <v>65</v>
      </c>
      <c r="G1769" s="9">
        <v>5</v>
      </c>
    </row>
    <row r="1770" spans="5:7" x14ac:dyDescent="0.35">
      <c r="E1770" s="10">
        <v>10366</v>
      </c>
      <c r="F1770" s="10">
        <v>77</v>
      </c>
      <c r="G1770" s="10">
        <v>5</v>
      </c>
    </row>
    <row r="1771" spans="5:7" x14ac:dyDescent="0.35">
      <c r="E1771" s="9">
        <v>10365</v>
      </c>
      <c r="F1771" s="9">
        <v>11</v>
      </c>
      <c r="G1771" s="9">
        <v>24</v>
      </c>
    </row>
    <row r="1772" spans="5:7" x14ac:dyDescent="0.35">
      <c r="E1772" s="10">
        <v>10364</v>
      </c>
      <c r="F1772" s="10">
        <v>69</v>
      </c>
      <c r="G1772" s="10">
        <v>30</v>
      </c>
    </row>
    <row r="1773" spans="5:7" x14ac:dyDescent="0.35">
      <c r="E1773" s="9">
        <v>10364</v>
      </c>
      <c r="F1773" s="9">
        <v>71</v>
      </c>
      <c r="G1773" s="9">
        <v>5</v>
      </c>
    </row>
    <row r="1774" spans="5:7" x14ac:dyDescent="0.35">
      <c r="E1774" s="10">
        <v>10363</v>
      </c>
      <c r="F1774" s="10">
        <v>31</v>
      </c>
      <c r="G1774" s="10">
        <v>20</v>
      </c>
    </row>
    <row r="1775" spans="5:7" x14ac:dyDescent="0.35">
      <c r="E1775" s="9">
        <v>10363</v>
      </c>
      <c r="F1775" s="9">
        <v>75</v>
      </c>
      <c r="G1775" s="9">
        <v>12</v>
      </c>
    </row>
    <row r="1776" spans="5:7" x14ac:dyDescent="0.35">
      <c r="E1776" s="10">
        <v>10363</v>
      </c>
      <c r="F1776" s="10">
        <v>76</v>
      </c>
      <c r="G1776" s="10">
        <v>12</v>
      </c>
    </row>
    <row r="1777" spans="5:7" x14ac:dyDescent="0.35">
      <c r="E1777" s="9">
        <v>10362</v>
      </c>
      <c r="F1777" s="9">
        <v>25</v>
      </c>
      <c r="G1777" s="9">
        <v>50</v>
      </c>
    </row>
    <row r="1778" spans="5:7" x14ac:dyDescent="0.35">
      <c r="E1778" s="10">
        <v>10362</v>
      </c>
      <c r="F1778" s="10">
        <v>51</v>
      </c>
      <c r="G1778" s="10">
        <v>20</v>
      </c>
    </row>
    <row r="1779" spans="5:7" x14ac:dyDescent="0.35">
      <c r="E1779" s="9">
        <v>10362</v>
      </c>
      <c r="F1779" s="9">
        <v>54</v>
      </c>
      <c r="G1779" s="9">
        <v>24</v>
      </c>
    </row>
    <row r="1780" spans="5:7" x14ac:dyDescent="0.35">
      <c r="E1780" s="10">
        <v>10361</v>
      </c>
      <c r="F1780" s="10">
        <v>39</v>
      </c>
      <c r="G1780" s="10">
        <v>54</v>
      </c>
    </row>
    <row r="1781" spans="5:7" x14ac:dyDescent="0.35">
      <c r="E1781" s="9">
        <v>10361</v>
      </c>
      <c r="F1781" s="9">
        <v>60</v>
      </c>
      <c r="G1781" s="9">
        <v>55</v>
      </c>
    </row>
    <row r="1782" spans="5:7" x14ac:dyDescent="0.35">
      <c r="E1782" s="10">
        <v>10360</v>
      </c>
      <c r="F1782" s="10">
        <v>28</v>
      </c>
      <c r="G1782" s="10">
        <v>30</v>
      </c>
    </row>
    <row r="1783" spans="5:7" x14ac:dyDescent="0.35">
      <c r="E1783" s="9">
        <v>10360</v>
      </c>
      <c r="F1783" s="9">
        <v>29</v>
      </c>
      <c r="G1783" s="9">
        <v>35</v>
      </c>
    </row>
    <row r="1784" spans="5:7" x14ac:dyDescent="0.35">
      <c r="E1784" s="10">
        <v>10360</v>
      </c>
      <c r="F1784" s="10">
        <v>38</v>
      </c>
      <c r="G1784" s="10">
        <v>10</v>
      </c>
    </row>
    <row r="1785" spans="5:7" x14ac:dyDescent="0.35">
      <c r="E1785" s="9">
        <v>10360</v>
      </c>
      <c r="F1785" s="9">
        <v>49</v>
      </c>
      <c r="G1785" s="9">
        <v>35</v>
      </c>
    </row>
    <row r="1786" spans="5:7" x14ac:dyDescent="0.35">
      <c r="E1786" s="10">
        <v>10360</v>
      </c>
      <c r="F1786" s="10">
        <v>54</v>
      </c>
      <c r="G1786" s="10">
        <v>28</v>
      </c>
    </row>
    <row r="1787" spans="5:7" x14ac:dyDescent="0.35">
      <c r="E1787" s="9">
        <v>10359</v>
      </c>
      <c r="F1787" s="9">
        <v>16</v>
      </c>
      <c r="G1787" s="9">
        <v>56</v>
      </c>
    </row>
    <row r="1788" spans="5:7" x14ac:dyDescent="0.35">
      <c r="E1788" s="10">
        <v>10359</v>
      </c>
      <c r="F1788" s="10">
        <v>31</v>
      </c>
      <c r="G1788" s="10">
        <v>70</v>
      </c>
    </row>
    <row r="1789" spans="5:7" x14ac:dyDescent="0.35">
      <c r="E1789" s="9">
        <v>10359</v>
      </c>
      <c r="F1789" s="9">
        <v>60</v>
      </c>
      <c r="G1789" s="9">
        <v>80</v>
      </c>
    </row>
    <row r="1790" spans="5:7" x14ac:dyDescent="0.35">
      <c r="E1790" s="10">
        <v>10358</v>
      </c>
      <c r="F1790" s="10">
        <v>24</v>
      </c>
      <c r="G1790" s="10">
        <v>10</v>
      </c>
    </row>
    <row r="1791" spans="5:7" x14ac:dyDescent="0.35">
      <c r="E1791" s="9">
        <v>10358</v>
      </c>
      <c r="F1791" s="9">
        <v>34</v>
      </c>
      <c r="G1791" s="9">
        <v>10</v>
      </c>
    </row>
    <row r="1792" spans="5:7" x14ac:dyDescent="0.35">
      <c r="E1792" s="10">
        <v>10358</v>
      </c>
      <c r="F1792" s="10">
        <v>36</v>
      </c>
      <c r="G1792" s="10">
        <v>20</v>
      </c>
    </row>
    <row r="1793" spans="5:7" x14ac:dyDescent="0.35">
      <c r="E1793" s="9">
        <v>10357</v>
      </c>
      <c r="F1793" s="9">
        <v>10</v>
      </c>
      <c r="G1793" s="9">
        <v>30</v>
      </c>
    </row>
    <row r="1794" spans="5:7" x14ac:dyDescent="0.35">
      <c r="E1794" s="10">
        <v>10357</v>
      </c>
      <c r="F1794" s="10">
        <v>26</v>
      </c>
      <c r="G1794" s="10">
        <v>16</v>
      </c>
    </row>
    <row r="1795" spans="5:7" x14ac:dyDescent="0.35">
      <c r="E1795" s="9">
        <v>10357</v>
      </c>
      <c r="F1795" s="9">
        <v>60</v>
      </c>
      <c r="G1795" s="9">
        <v>8</v>
      </c>
    </row>
    <row r="1796" spans="5:7" x14ac:dyDescent="0.35">
      <c r="E1796" s="10">
        <v>10356</v>
      </c>
      <c r="F1796" s="10">
        <v>31</v>
      </c>
      <c r="G1796" s="10">
        <v>30</v>
      </c>
    </row>
    <row r="1797" spans="5:7" x14ac:dyDescent="0.35">
      <c r="E1797" s="9">
        <v>10356</v>
      </c>
      <c r="F1797" s="9">
        <v>55</v>
      </c>
      <c r="G1797" s="9">
        <v>12</v>
      </c>
    </row>
    <row r="1798" spans="5:7" x14ac:dyDescent="0.35">
      <c r="E1798" s="10">
        <v>10356</v>
      </c>
      <c r="F1798" s="10">
        <v>69</v>
      </c>
      <c r="G1798" s="10">
        <v>20</v>
      </c>
    </row>
    <row r="1799" spans="5:7" x14ac:dyDescent="0.35">
      <c r="E1799" s="9">
        <v>10355</v>
      </c>
      <c r="F1799" s="9">
        <v>24</v>
      </c>
      <c r="G1799" s="9">
        <v>25</v>
      </c>
    </row>
    <row r="1800" spans="5:7" x14ac:dyDescent="0.35">
      <c r="E1800" s="10">
        <v>10355</v>
      </c>
      <c r="F1800" s="10">
        <v>57</v>
      </c>
      <c r="G1800" s="10">
        <v>25</v>
      </c>
    </row>
    <row r="1801" spans="5:7" x14ac:dyDescent="0.35">
      <c r="E1801" s="9">
        <v>10354</v>
      </c>
      <c r="F1801" s="9">
        <v>1</v>
      </c>
      <c r="G1801" s="9">
        <v>12</v>
      </c>
    </row>
    <row r="1802" spans="5:7" x14ac:dyDescent="0.35">
      <c r="E1802" s="10">
        <v>10354</v>
      </c>
      <c r="F1802" s="10">
        <v>29</v>
      </c>
      <c r="G1802" s="10">
        <v>4</v>
      </c>
    </row>
    <row r="1803" spans="5:7" x14ac:dyDescent="0.35">
      <c r="E1803" s="9">
        <v>10353</v>
      </c>
      <c r="F1803" s="9">
        <v>11</v>
      </c>
      <c r="G1803" s="9">
        <v>12</v>
      </c>
    </row>
    <row r="1804" spans="5:7" x14ac:dyDescent="0.35">
      <c r="E1804" s="10">
        <v>10353</v>
      </c>
      <c r="F1804" s="10">
        <v>38</v>
      </c>
      <c r="G1804" s="10">
        <v>50</v>
      </c>
    </row>
    <row r="1805" spans="5:7" x14ac:dyDescent="0.35">
      <c r="E1805" s="9">
        <v>10352</v>
      </c>
      <c r="F1805" s="9">
        <v>24</v>
      </c>
      <c r="G1805" s="9">
        <v>10</v>
      </c>
    </row>
    <row r="1806" spans="5:7" x14ac:dyDescent="0.35">
      <c r="E1806" s="10">
        <v>10352</v>
      </c>
      <c r="F1806" s="10">
        <v>54</v>
      </c>
      <c r="G1806" s="10">
        <v>20</v>
      </c>
    </row>
    <row r="1807" spans="5:7" x14ac:dyDescent="0.35">
      <c r="E1807" s="9">
        <v>10351</v>
      </c>
      <c r="F1807" s="9">
        <v>38</v>
      </c>
      <c r="G1807" s="9">
        <v>20</v>
      </c>
    </row>
    <row r="1808" spans="5:7" x14ac:dyDescent="0.35">
      <c r="E1808" s="10">
        <v>10351</v>
      </c>
      <c r="F1808" s="10">
        <v>41</v>
      </c>
      <c r="G1808" s="10">
        <v>13</v>
      </c>
    </row>
    <row r="1809" spans="5:7" x14ac:dyDescent="0.35">
      <c r="E1809" s="9">
        <v>10351</v>
      </c>
      <c r="F1809" s="9">
        <v>44</v>
      </c>
      <c r="G1809" s="9">
        <v>77</v>
      </c>
    </row>
    <row r="1810" spans="5:7" x14ac:dyDescent="0.35">
      <c r="E1810" s="10">
        <v>10351</v>
      </c>
      <c r="F1810" s="10">
        <v>65</v>
      </c>
      <c r="G1810" s="10">
        <v>10</v>
      </c>
    </row>
    <row r="1811" spans="5:7" x14ac:dyDescent="0.35">
      <c r="E1811" s="9">
        <v>10350</v>
      </c>
      <c r="F1811" s="9">
        <v>50</v>
      </c>
      <c r="G1811" s="9">
        <v>15</v>
      </c>
    </row>
    <row r="1812" spans="5:7" x14ac:dyDescent="0.35">
      <c r="E1812" s="10">
        <v>10350</v>
      </c>
      <c r="F1812" s="10">
        <v>69</v>
      </c>
      <c r="G1812" s="10">
        <v>18</v>
      </c>
    </row>
    <row r="1813" spans="5:7" x14ac:dyDescent="0.35">
      <c r="E1813" s="9">
        <v>10349</v>
      </c>
      <c r="F1813" s="9">
        <v>54</v>
      </c>
      <c r="G1813" s="9">
        <v>24</v>
      </c>
    </row>
    <row r="1814" spans="5:7" x14ac:dyDescent="0.35">
      <c r="E1814" s="10">
        <v>10348</v>
      </c>
      <c r="F1814" s="10">
        <v>1</v>
      </c>
      <c r="G1814" s="10">
        <v>15</v>
      </c>
    </row>
    <row r="1815" spans="5:7" x14ac:dyDescent="0.35">
      <c r="E1815" s="9">
        <v>10348</v>
      </c>
      <c r="F1815" s="9">
        <v>23</v>
      </c>
      <c r="G1815" s="9">
        <v>25</v>
      </c>
    </row>
    <row r="1816" spans="5:7" x14ac:dyDescent="0.35">
      <c r="E1816" s="10">
        <v>10347</v>
      </c>
      <c r="F1816" s="10">
        <v>25</v>
      </c>
      <c r="G1816" s="10">
        <v>10</v>
      </c>
    </row>
    <row r="1817" spans="5:7" x14ac:dyDescent="0.35">
      <c r="E1817" s="9">
        <v>10347</v>
      </c>
      <c r="F1817" s="9">
        <v>39</v>
      </c>
      <c r="G1817" s="9">
        <v>50</v>
      </c>
    </row>
    <row r="1818" spans="5:7" x14ac:dyDescent="0.35">
      <c r="E1818" s="10">
        <v>10347</v>
      </c>
      <c r="F1818" s="10">
        <v>40</v>
      </c>
      <c r="G1818" s="10">
        <v>4</v>
      </c>
    </row>
    <row r="1819" spans="5:7" x14ac:dyDescent="0.35">
      <c r="E1819" s="9">
        <v>10347</v>
      </c>
      <c r="F1819" s="9">
        <v>75</v>
      </c>
      <c r="G1819" s="9">
        <v>6</v>
      </c>
    </row>
    <row r="1820" spans="5:7" x14ac:dyDescent="0.35">
      <c r="E1820" s="10">
        <v>10346</v>
      </c>
      <c r="F1820" s="10">
        <v>17</v>
      </c>
      <c r="G1820" s="10">
        <v>36</v>
      </c>
    </row>
    <row r="1821" spans="5:7" x14ac:dyDescent="0.35">
      <c r="E1821" s="9">
        <v>10346</v>
      </c>
      <c r="F1821" s="9">
        <v>56</v>
      </c>
      <c r="G1821" s="9">
        <v>20</v>
      </c>
    </row>
    <row r="1822" spans="5:7" x14ac:dyDescent="0.35">
      <c r="E1822" s="10">
        <v>10345</v>
      </c>
      <c r="F1822" s="10">
        <v>8</v>
      </c>
      <c r="G1822" s="10">
        <v>70</v>
      </c>
    </row>
    <row r="1823" spans="5:7" x14ac:dyDescent="0.35">
      <c r="E1823" s="9">
        <v>10345</v>
      </c>
      <c r="F1823" s="9">
        <v>19</v>
      </c>
      <c r="G1823" s="9">
        <v>80</v>
      </c>
    </row>
    <row r="1824" spans="5:7" x14ac:dyDescent="0.35">
      <c r="E1824" s="10">
        <v>10345</v>
      </c>
      <c r="F1824" s="10">
        <v>42</v>
      </c>
      <c r="G1824" s="10">
        <v>9</v>
      </c>
    </row>
    <row r="1825" spans="5:7" x14ac:dyDescent="0.35">
      <c r="E1825" s="9">
        <v>10344</v>
      </c>
      <c r="F1825" s="9">
        <v>4</v>
      </c>
      <c r="G1825" s="9">
        <v>35</v>
      </c>
    </row>
    <row r="1826" spans="5:7" x14ac:dyDescent="0.35">
      <c r="E1826" s="10">
        <v>10344</v>
      </c>
      <c r="F1826" s="10">
        <v>8</v>
      </c>
      <c r="G1826" s="10">
        <v>70</v>
      </c>
    </row>
    <row r="1827" spans="5:7" x14ac:dyDescent="0.35">
      <c r="E1827" s="9">
        <v>10343</v>
      </c>
      <c r="F1827" s="9">
        <v>64</v>
      </c>
      <c r="G1827" s="9">
        <v>50</v>
      </c>
    </row>
    <row r="1828" spans="5:7" x14ac:dyDescent="0.35">
      <c r="E1828" s="10">
        <v>10343</v>
      </c>
      <c r="F1828" s="10">
        <v>68</v>
      </c>
      <c r="G1828" s="10">
        <v>4</v>
      </c>
    </row>
    <row r="1829" spans="5:7" x14ac:dyDescent="0.35">
      <c r="E1829" s="9">
        <v>10343</v>
      </c>
      <c r="F1829" s="9">
        <v>76</v>
      </c>
      <c r="G1829" s="9">
        <v>15</v>
      </c>
    </row>
    <row r="1830" spans="5:7" x14ac:dyDescent="0.35">
      <c r="E1830" s="10">
        <v>10342</v>
      </c>
      <c r="F1830" s="10">
        <v>2</v>
      </c>
      <c r="G1830" s="10">
        <v>24</v>
      </c>
    </row>
    <row r="1831" spans="5:7" x14ac:dyDescent="0.35">
      <c r="E1831" s="9">
        <v>10342</v>
      </c>
      <c r="F1831" s="9">
        <v>31</v>
      </c>
      <c r="G1831" s="9">
        <v>56</v>
      </c>
    </row>
    <row r="1832" spans="5:7" x14ac:dyDescent="0.35">
      <c r="E1832" s="10">
        <v>10342</v>
      </c>
      <c r="F1832" s="10">
        <v>36</v>
      </c>
      <c r="G1832" s="10">
        <v>40</v>
      </c>
    </row>
    <row r="1833" spans="5:7" x14ac:dyDescent="0.35">
      <c r="E1833" s="9">
        <v>10342</v>
      </c>
      <c r="F1833" s="9">
        <v>55</v>
      </c>
      <c r="G1833" s="9">
        <v>40</v>
      </c>
    </row>
    <row r="1834" spans="5:7" x14ac:dyDescent="0.35">
      <c r="E1834" s="10">
        <v>10341</v>
      </c>
      <c r="F1834" s="10">
        <v>33</v>
      </c>
      <c r="G1834" s="10">
        <v>8</v>
      </c>
    </row>
    <row r="1835" spans="5:7" x14ac:dyDescent="0.35">
      <c r="E1835" s="9">
        <v>10341</v>
      </c>
      <c r="F1835" s="9">
        <v>59</v>
      </c>
      <c r="G1835" s="9">
        <v>9</v>
      </c>
    </row>
    <row r="1836" spans="5:7" x14ac:dyDescent="0.35">
      <c r="E1836" s="10">
        <v>10340</v>
      </c>
      <c r="F1836" s="10">
        <v>18</v>
      </c>
      <c r="G1836" s="10">
        <v>20</v>
      </c>
    </row>
    <row r="1837" spans="5:7" x14ac:dyDescent="0.35">
      <c r="E1837" s="9">
        <v>10340</v>
      </c>
      <c r="F1837" s="9">
        <v>41</v>
      </c>
      <c r="G1837" s="9">
        <v>12</v>
      </c>
    </row>
    <row r="1838" spans="5:7" x14ac:dyDescent="0.35">
      <c r="E1838" s="10">
        <v>10340</v>
      </c>
      <c r="F1838" s="10">
        <v>43</v>
      </c>
      <c r="G1838" s="10">
        <v>40</v>
      </c>
    </row>
    <row r="1839" spans="5:7" x14ac:dyDescent="0.35">
      <c r="E1839" s="9">
        <v>10339</v>
      </c>
      <c r="F1839" s="9">
        <v>4</v>
      </c>
      <c r="G1839" s="9">
        <v>10</v>
      </c>
    </row>
    <row r="1840" spans="5:7" x14ac:dyDescent="0.35">
      <c r="E1840" s="10">
        <v>10339</v>
      </c>
      <c r="F1840" s="10">
        <v>17</v>
      </c>
      <c r="G1840" s="10">
        <v>70</v>
      </c>
    </row>
    <row r="1841" spans="5:7" x14ac:dyDescent="0.35">
      <c r="E1841" s="9">
        <v>10339</v>
      </c>
      <c r="F1841" s="9">
        <v>62</v>
      </c>
      <c r="G1841" s="9">
        <v>28</v>
      </c>
    </row>
    <row r="1842" spans="5:7" x14ac:dyDescent="0.35">
      <c r="E1842" s="10">
        <v>10338</v>
      </c>
      <c r="F1842" s="10">
        <v>17</v>
      </c>
      <c r="G1842" s="10">
        <v>20</v>
      </c>
    </row>
    <row r="1843" spans="5:7" x14ac:dyDescent="0.35">
      <c r="E1843" s="9">
        <v>10338</v>
      </c>
      <c r="F1843" s="9">
        <v>30</v>
      </c>
      <c r="G1843" s="9">
        <v>15</v>
      </c>
    </row>
    <row r="1844" spans="5:7" x14ac:dyDescent="0.35">
      <c r="E1844" s="10">
        <v>10337</v>
      </c>
      <c r="F1844" s="10">
        <v>23</v>
      </c>
      <c r="G1844" s="10">
        <v>40</v>
      </c>
    </row>
    <row r="1845" spans="5:7" x14ac:dyDescent="0.35">
      <c r="E1845" s="9">
        <v>10337</v>
      </c>
      <c r="F1845" s="9">
        <v>26</v>
      </c>
      <c r="G1845" s="9">
        <v>24</v>
      </c>
    </row>
    <row r="1846" spans="5:7" x14ac:dyDescent="0.35">
      <c r="E1846" s="10">
        <v>10337</v>
      </c>
      <c r="F1846" s="10">
        <v>36</v>
      </c>
      <c r="G1846" s="10">
        <v>20</v>
      </c>
    </row>
    <row r="1847" spans="5:7" x14ac:dyDescent="0.35">
      <c r="E1847" s="9">
        <v>10337</v>
      </c>
      <c r="F1847" s="9">
        <v>37</v>
      </c>
      <c r="G1847" s="9">
        <v>28</v>
      </c>
    </row>
    <row r="1848" spans="5:7" x14ac:dyDescent="0.35">
      <c r="E1848" s="10">
        <v>10337</v>
      </c>
      <c r="F1848" s="10">
        <v>72</v>
      </c>
      <c r="G1848" s="10">
        <v>25</v>
      </c>
    </row>
    <row r="1849" spans="5:7" x14ac:dyDescent="0.35">
      <c r="E1849" s="9">
        <v>10336</v>
      </c>
      <c r="F1849" s="9">
        <v>4</v>
      </c>
      <c r="G1849" s="9">
        <v>18</v>
      </c>
    </row>
    <row r="1850" spans="5:7" x14ac:dyDescent="0.35">
      <c r="E1850" s="10">
        <v>10335</v>
      </c>
      <c r="F1850" s="10">
        <v>2</v>
      </c>
      <c r="G1850" s="10">
        <v>7</v>
      </c>
    </row>
    <row r="1851" spans="5:7" x14ac:dyDescent="0.35">
      <c r="E1851" s="9">
        <v>10335</v>
      </c>
      <c r="F1851" s="9">
        <v>31</v>
      </c>
      <c r="G1851" s="9">
        <v>25</v>
      </c>
    </row>
    <row r="1852" spans="5:7" x14ac:dyDescent="0.35">
      <c r="E1852" s="10">
        <v>10335</v>
      </c>
      <c r="F1852" s="10">
        <v>32</v>
      </c>
      <c r="G1852" s="10">
        <v>6</v>
      </c>
    </row>
    <row r="1853" spans="5:7" x14ac:dyDescent="0.35">
      <c r="E1853" s="9">
        <v>10335</v>
      </c>
      <c r="F1853" s="9">
        <v>51</v>
      </c>
      <c r="G1853" s="9">
        <v>48</v>
      </c>
    </row>
    <row r="1854" spans="5:7" x14ac:dyDescent="0.35">
      <c r="E1854" s="10">
        <v>10334</v>
      </c>
      <c r="F1854" s="10">
        <v>52</v>
      </c>
      <c r="G1854" s="10">
        <v>8</v>
      </c>
    </row>
    <row r="1855" spans="5:7" x14ac:dyDescent="0.35">
      <c r="E1855" s="9">
        <v>10334</v>
      </c>
      <c r="F1855" s="9">
        <v>68</v>
      </c>
      <c r="G1855" s="9">
        <v>10</v>
      </c>
    </row>
    <row r="1856" spans="5:7" x14ac:dyDescent="0.35">
      <c r="E1856" s="10">
        <v>10333</v>
      </c>
      <c r="F1856" s="10">
        <v>14</v>
      </c>
      <c r="G1856" s="10">
        <v>10</v>
      </c>
    </row>
    <row r="1857" spans="5:7" x14ac:dyDescent="0.35">
      <c r="E1857" s="9">
        <v>10333</v>
      </c>
      <c r="F1857" s="9">
        <v>21</v>
      </c>
      <c r="G1857" s="9">
        <v>10</v>
      </c>
    </row>
    <row r="1858" spans="5:7" x14ac:dyDescent="0.35">
      <c r="E1858" s="10">
        <v>10333</v>
      </c>
      <c r="F1858" s="10">
        <v>71</v>
      </c>
      <c r="G1858" s="10">
        <v>40</v>
      </c>
    </row>
    <row r="1859" spans="5:7" x14ac:dyDescent="0.35">
      <c r="E1859" s="9">
        <v>10332</v>
      </c>
      <c r="F1859" s="9">
        <v>18</v>
      </c>
      <c r="G1859" s="9">
        <v>40</v>
      </c>
    </row>
    <row r="1860" spans="5:7" x14ac:dyDescent="0.35">
      <c r="E1860" s="10">
        <v>10332</v>
      </c>
      <c r="F1860" s="10">
        <v>42</v>
      </c>
      <c r="G1860" s="10">
        <v>10</v>
      </c>
    </row>
    <row r="1861" spans="5:7" x14ac:dyDescent="0.35">
      <c r="E1861" s="9">
        <v>10332</v>
      </c>
      <c r="F1861" s="9">
        <v>47</v>
      </c>
      <c r="G1861" s="9">
        <v>16</v>
      </c>
    </row>
    <row r="1862" spans="5:7" x14ac:dyDescent="0.35">
      <c r="E1862" s="10">
        <v>10331</v>
      </c>
      <c r="F1862" s="10">
        <v>54</v>
      </c>
      <c r="G1862" s="10">
        <v>15</v>
      </c>
    </row>
    <row r="1863" spans="5:7" x14ac:dyDescent="0.35">
      <c r="E1863" s="9">
        <v>10330</v>
      </c>
      <c r="F1863" s="9">
        <v>26</v>
      </c>
      <c r="G1863" s="9">
        <v>50</v>
      </c>
    </row>
    <row r="1864" spans="5:7" x14ac:dyDescent="0.35">
      <c r="E1864" s="10">
        <v>10330</v>
      </c>
      <c r="F1864" s="10">
        <v>72</v>
      </c>
      <c r="G1864" s="10">
        <v>25</v>
      </c>
    </row>
    <row r="1865" spans="5:7" x14ac:dyDescent="0.35">
      <c r="E1865" s="9">
        <v>10329</v>
      </c>
      <c r="F1865" s="9">
        <v>19</v>
      </c>
      <c r="G1865" s="9">
        <v>10</v>
      </c>
    </row>
    <row r="1866" spans="5:7" x14ac:dyDescent="0.35">
      <c r="E1866" s="10">
        <v>10329</v>
      </c>
      <c r="F1866" s="10">
        <v>30</v>
      </c>
      <c r="G1866" s="10">
        <v>8</v>
      </c>
    </row>
    <row r="1867" spans="5:7" x14ac:dyDescent="0.35">
      <c r="E1867" s="9">
        <v>10329</v>
      </c>
      <c r="F1867" s="9">
        <v>38</v>
      </c>
      <c r="G1867" s="9">
        <v>20</v>
      </c>
    </row>
    <row r="1868" spans="5:7" x14ac:dyDescent="0.35">
      <c r="E1868" s="10">
        <v>10329</v>
      </c>
      <c r="F1868" s="10">
        <v>56</v>
      </c>
      <c r="G1868" s="10">
        <v>12</v>
      </c>
    </row>
    <row r="1869" spans="5:7" x14ac:dyDescent="0.35">
      <c r="E1869" s="9">
        <v>10328</v>
      </c>
      <c r="F1869" s="9">
        <v>59</v>
      </c>
      <c r="G1869" s="9">
        <v>9</v>
      </c>
    </row>
    <row r="1870" spans="5:7" x14ac:dyDescent="0.35">
      <c r="E1870" s="10">
        <v>10328</v>
      </c>
      <c r="F1870" s="10">
        <v>65</v>
      </c>
      <c r="G1870" s="10">
        <v>40</v>
      </c>
    </row>
    <row r="1871" spans="5:7" x14ac:dyDescent="0.35">
      <c r="E1871" s="9">
        <v>10328</v>
      </c>
      <c r="F1871" s="9">
        <v>68</v>
      </c>
      <c r="G1871" s="9">
        <v>10</v>
      </c>
    </row>
    <row r="1872" spans="5:7" x14ac:dyDescent="0.35">
      <c r="E1872" s="10">
        <v>10327</v>
      </c>
      <c r="F1872" s="10">
        <v>2</v>
      </c>
      <c r="G1872" s="10">
        <v>25</v>
      </c>
    </row>
    <row r="1873" spans="5:7" x14ac:dyDescent="0.35">
      <c r="E1873" s="9">
        <v>10327</v>
      </c>
      <c r="F1873" s="9">
        <v>11</v>
      </c>
      <c r="G1873" s="9">
        <v>50</v>
      </c>
    </row>
    <row r="1874" spans="5:7" x14ac:dyDescent="0.35">
      <c r="E1874" s="10">
        <v>10327</v>
      </c>
      <c r="F1874" s="10">
        <v>30</v>
      </c>
      <c r="G1874" s="10">
        <v>35</v>
      </c>
    </row>
    <row r="1875" spans="5:7" x14ac:dyDescent="0.35">
      <c r="E1875" s="9">
        <v>10327</v>
      </c>
      <c r="F1875" s="9">
        <v>58</v>
      </c>
      <c r="G1875" s="9">
        <v>30</v>
      </c>
    </row>
    <row r="1876" spans="5:7" x14ac:dyDescent="0.35">
      <c r="E1876" s="10">
        <v>10326</v>
      </c>
      <c r="F1876" s="10">
        <v>4</v>
      </c>
      <c r="G1876" s="10">
        <v>24</v>
      </c>
    </row>
    <row r="1877" spans="5:7" x14ac:dyDescent="0.35">
      <c r="E1877" s="9">
        <v>10326</v>
      </c>
      <c r="F1877" s="9">
        <v>57</v>
      </c>
      <c r="G1877" s="9">
        <v>16</v>
      </c>
    </row>
    <row r="1878" spans="5:7" x14ac:dyDescent="0.35">
      <c r="E1878" s="10">
        <v>10326</v>
      </c>
      <c r="F1878" s="10">
        <v>75</v>
      </c>
      <c r="G1878" s="10">
        <v>50</v>
      </c>
    </row>
    <row r="1879" spans="5:7" x14ac:dyDescent="0.35">
      <c r="E1879" s="9">
        <v>10325</v>
      </c>
      <c r="F1879" s="9">
        <v>6</v>
      </c>
      <c r="G1879" s="9">
        <v>6</v>
      </c>
    </row>
    <row r="1880" spans="5:7" x14ac:dyDescent="0.35">
      <c r="E1880" s="10">
        <v>10325</v>
      </c>
      <c r="F1880" s="10">
        <v>13</v>
      </c>
      <c r="G1880" s="10">
        <v>12</v>
      </c>
    </row>
    <row r="1881" spans="5:7" x14ac:dyDescent="0.35">
      <c r="E1881" s="9">
        <v>10325</v>
      </c>
      <c r="F1881" s="9">
        <v>14</v>
      </c>
      <c r="G1881" s="9">
        <v>9</v>
      </c>
    </row>
    <row r="1882" spans="5:7" x14ac:dyDescent="0.35">
      <c r="E1882" s="10">
        <v>10325</v>
      </c>
      <c r="F1882" s="10">
        <v>31</v>
      </c>
      <c r="G1882" s="10">
        <v>4</v>
      </c>
    </row>
    <row r="1883" spans="5:7" x14ac:dyDescent="0.35">
      <c r="E1883" s="9">
        <v>10325</v>
      </c>
      <c r="F1883" s="9">
        <v>72</v>
      </c>
      <c r="G1883" s="9">
        <v>40</v>
      </c>
    </row>
    <row r="1884" spans="5:7" x14ac:dyDescent="0.35">
      <c r="E1884" s="10">
        <v>10324</v>
      </c>
      <c r="F1884" s="10">
        <v>16</v>
      </c>
      <c r="G1884" s="10">
        <v>21</v>
      </c>
    </row>
    <row r="1885" spans="5:7" x14ac:dyDescent="0.35">
      <c r="E1885" s="9">
        <v>10324</v>
      </c>
      <c r="F1885" s="9">
        <v>35</v>
      </c>
      <c r="G1885" s="9">
        <v>70</v>
      </c>
    </row>
    <row r="1886" spans="5:7" x14ac:dyDescent="0.35">
      <c r="E1886" s="10">
        <v>10324</v>
      </c>
      <c r="F1886" s="10">
        <v>46</v>
      </c>
      <c r="G1886" s="10">
        <v>30</v>
      </c>
    </row>
    <row r="1887" spans="5:7" x14ac:dyDescent="0.35">
      <c r="E1887" s="9">
        <v>10324</v>
      </c>
      <c r="F1887" s="9">
        <v>59</v>
      </c>
      <c r="G1887" s="9">
        <v>40</v>
      </c>
    </row>
    <row r="1888" spans="5:7" x14ac:dyDescent="0.35">
      <c r="E1888" s="10">
        <v>10324</v>
      </c>
      <c r="F1888" s="10">
        <v>63</v>
      </c>
      <c r="G1888" s="10">
        <v>80</v>
      </c>
    </row>
    <row r="1889" spans="5:7" x14ac:dyDescent="0.35">
      <c r="E1889" s="9">
        <v>10323</v>
      </c>
      <c r="F1889" s="9">
        <v>15</v>
      </c>
      <c r="G1889" s="9">
        <v>5</v>
      </c>
    </row>
    <row r="1890" spans="5:7" x14ac:dyDescent="0.35">
      <c r="E1890" s="10">
        <v>10323</v>
      </c>
      <c r="F1890" s="10">
        <v>25</v>
      </c>
      <c r="G1890" s="10">
        <v>4</v>
      </c>
    </row>
    <row r="1891" spans="5:7" x14ac:dyDescent="0.35">
      <c r="E1891" s="9">
        <v>10323</v>
      </c>
      <c r="F1891" s="9">
        <v>39</v>
      </c>
      <c r="G1891" s="9">
        <v>4</v>
      </c>
    </row>
    <row r="1892" spans="5:7" x14ac:dyDescent="0.35">
      <c r="E1892" s="10">
        <v>10322</v>
      </c>
      <c r="F1892" s="10">
        <v>52</v>
      </c>
      <c r="G1892" s="10">
        <v>20</v>
      </c>
    </row>
    <row r="1893" spans="5:7" x14ac:dyDescent="0.35">
      <c r="E1893" s="9">
        <v>10321</v>
      </c>
      <c r="F1893" s="9">
        <v>35</v>
      </c>
      <c r="G1893" s="9">
        <v>10</v>
      </c>
    </row>
    <row r="1894" spans="5:7" x14ac:dyDescent="0.35">
      <c r="E1894" s="10">
        <v>10320</v>
      </c>
      <c r="F1894" s="10">
        <v>71</v>
      </c>
      <c r="G1894" s="10">
        <v>30</v>
      </c>
    </row>
    <row r="1895" spans="5:7" x14ac:dyDescent="0.35">
      <c r="E1895" s="9">
        <v>10319</v>
      </c>
      <c r="F1895" s="9">
        <v>17</v>
      </c>
      <c r="G1895" s="9">
        <v>8</v>
      </c>
    </row>
    <row r="1896" spans="5:7" x14ac:dyDescent="0.35">
      <c r="E1896" s="10">
        <v>10319</v>
      </c>
      <c r="F1896" s="10">
        <v>28</v>
      </c>
      <c r="G1896" s="10">
        <v>14</v>
      </c>
    </row>
    <row r="1897" spans="5:7" x14ac:dyDescent="0.35">
      <c r="E1897" s="9">
        <v>10319</v>
      </c>
      <c r="F1897" s="9">
        <v>76</v>
      </c>
      <c r="G1897" s="9">
        <v>30</v>
      </c>
    </row>
    <row r="1898" spans="5:7" x14ac:dyDescent="0.35">
      <c r="E1898" s="10">
        <v>10318</v>
      </c>
      <c r="F1898" s="10">
        <v>41</v>
      </c>
      <c r="G1898" s="10">
        <v>20</v>
      </c>
    </row>
    <row r="1899" spans="5:7" x14ac:dyDescent="0.35">
      <c r="E1899" s="9">
        <v>10318</v>
      </c>
      <c r="F1899" s="9">
        <v>76</v>
      </c>
      <c r="G1899" s="9">
        <v>6</v>
      </c>
    </row>
    <row r="1900" spans="5:7" x14ac:dyDescent="0.35">
      <c r="E1900" s="10">
        <v>10317</v>
      </c>
      <c r="F1900" s="10">
        <v>1</v>
      </c>
      <c r="G1900" s="10">
        <v>20</v>
      </c>
    </row>
    <row r="1901" spans="5:7" x14ac:dyDescent="0.35">
      <c r="E1901" s="9">
        <v>10316</v>
      </c>
      <c r="F1901" s="9">
        <v>41</v>
      </c>
      <c r="G1901" s="9">
        <v>10</v>
      </c>
    </row>
    <row r="1902" spans="5:7" x14ac:dyDescent="0.35">
      <c r="E1902" s="10">
        <v>10316</v>
      </c>
      <c r="F1902" s="10">
        <v>62</v>
      </c>
      <c r="G1902" s="10">
        <v>70</v>
      </c>
    </row>
    <row r="1903" spans="5:7" x14ac:dyDescent="0.35">
      <c r="E1903" s="9">
        <v>10315</v>
      </c>
      <c r="F1903" s="9">
        <v>34</v>
      </c>
      <c r="G1903" s="9">
        <v>14</v>
      </c>
    </row>
    <row r="1904" spans="5:7" x14ac:dyDescent="0.35">
      <c r="E1904" s="10">
        <v>10315</v>
      </c>
      <c r="F1904" s="10">
        <v>70</v>
      </c>
      <c r="G1904" s="10">
        <v>30</v>
      </c>
    </row>
    <row r="1905" spans="5:7" x14ac:dyDescent="0.35">
      <c r="E1905" s="9">
        <v>10314</v>
      </c>
      <c r="F1905" s="9">
        <v>32</v>
      </c>
      <c r="G1905" s="9">
        <v>40</v>
      </c>
    </row>
    <row r="1906" spans="5:7" x14ac:dyDescent="0.35">
      <c r="E1906" s="10">
        <v>10314</v>
      </c>
      <c r="F1906" s="10">
        <v>58</v>
      </c>
      <c r="G1906" s="10">
        <v>30</v>
      </c>
    </row>
    <row r="1907" spans="5:7" x14ac:dyDescent="0.35">
      <c r="E1907" s="9">
        <v>10314</v>
      </c>
      <c r="F1907" s="9">
        <v>62</v>
      </c>
      <c r="G1907" s="9">
        <v>25</v>
      </c>
    </row>
    <row r="1908" spans="5:7" x14ac:dyDescent="0.35">
      <c r="E1908" s="10">
        <v>10313</v>
      </c>
      <c r="F1908" s="10">
        <v>36</v>
      </c>
      <c r="G1908" s="10">
        <v>12</v>
      </c>
    </row>
    <row r="1909" spans="5:7" x14ac:dyDescent="0.35">
      <c r="E1909" s="9">
        <v>10312</v>
      </c>
      <c r="F1909" s="9">
        <v>28</v>
      </c>
      <c r="G1909" s="9">
        <v>4</v>
      </c>
    </row>
    <row r="1910" spans="5:7" x14ac:dyDescent="0.35">
      <c r="E1910" s="10">
        <v>10312</v>
      </c>
      <c r="F1910" s="10">
        <v>43</v>
      </c>
      <c r="G1910" s="10">
        <v>24</v>
      </c>
    </row>
    <row r="1911" spans="5:7" x14ac:dyDescent="0.35">
      <c r="E1911" s="9">
        <v>10312</v>
      </c>
      <c r="F1911" s="9">
        <v>53</v>
      </c>
      <c r="G1911" s="9">
        <v>20</v>
      </c>
    </row>
    <row r="1912" spans="5:7" x14ac:dyDescent="0.35">
      <c r="E1912" s="10">
        <v>10312</v>
      </c>
      <c r="F1912" s="10">
        <v>75</v>
      </c>
      <c r="G1912" s="10">
        <v>10</v>
      </c>
    </row>
    <row r="1913" spans="5:7" x14ac:dyDescent="0.35">
      <c r="E1913" s="9">
        <v>10311</v>
      </c>
      <c r="F1913" s="9">
        <v>42</v>
      </c>
      <c r="G1913" s="9">
        <v>6</v>
      </c>
    </row>
    <row r="1914" spans="5:7" x14ac:dyDescent="0.35">
      <c r="E1914" s="10">
        <v>10311</v>
      </c>
      <c r="F1914" s="10">
        <v>69</v>
      </c>
      <c r="G1914" s="10">
        <v>7</v>
      </c>
    </row>
    <row r="1915" spans="5:7" x14ac:dyDescent="0.35">
      <c r="E1915" s="9">
        <v>10310</v>
      </c>
      <c r="F1915" s="9">
        <v>16</v>
      </c>
      <c r="G1915" s="9">
        <v>10</v>
      </c>
    </row>
    <row r="1916" spans="5:7" x14ac:dyDescent="0.35">
      <c r="E1916" s="10">
        <v>10310</v>
      </c>
      <c r="F1916" s="10">
        <v>62</v>
      </c>
      <c r="G1916" s="10">
        <v>5</v>
      </c>
    </row>
    <row r="1917" spans="5:7" x14ac:dyDescent="0.35">
      <c r="E1917" s="9">
        <v>10309</v>
      </c>
      <c r="F1917" s="9">
        <v>4</v>
      </c>
      <c r="G1917" s="9">
        <v>20</v>
      </c>
    </row>
    <row r="1918" spans="5:7" x14ac:dyDescent="0.35">
      <c r="E1918" s="10">
        <v>10309</v>
      </c>
      <c r="F1918" s="10">
        <v>6</v>
      </c>
      <c r="G1918" s="10">
        <v>30</v>
      </c>
    </row>
    <row r="1919" spans="5:7" x14ac:dyDescent="0.35">
      <c r="E1919" s="9">
        <v>10309</v>
      </c>
      <c r="F1919" s="9">
        <v>42</v>
      </c>
      <c r="G1919" s="9">
        <v>2</v>
      </c>
    </row>
    <row r="1920" spans="5:7" x14ac:dyDescent="0.35">
      <c r="E1920" s="10">
        <v>10309</v>
      </c>
      <c r="F1920" s="10">
        <v>43</v>
      </c>
      <c r="G1920" s="10">
        <v>20</v>
      </c>
    </row>
    <row r="1921" spans="5:7" x14ac:dyDescent="0.35">
      <c r="E1921" s="9">
        <v>10309</v>
      </c>
      <c r="F1921" s="9">
        <v>71</v>
      </c>
      <c r="G1921" s="9">
        <v>3</v>
      </c>
    </row>
    <row r="1922" spans="5:7" x14ac:dyDescent="0.35">
      <c r="E1922" s="10">
        <v>10308</v>
      </c>
      <c r="F1922" s="10">
        <v>69</v>
      </c>
      <c r="G1922" s="10">
        <v>1</v>
      </c>
    </row>
    <row r="1923" spans="5:7" x14ac:dyDescent="0.35">
      <c r="E1923" s="9">
        <v>10308</v>
      </c>
      <c r="F1923" s="9">
        <v>70</v>
      </c>
      <c r="G1923" s="9">
        <v>5</v>
      </c>
    </row>
    <row r="1924" spans="5:7" x14ac:dyDescent="0.35">
      <c r="E1924" s="10">
        <v>10307</v>
      </c>
      <c r="F1924" s="10">
        <v>62</v>
      </c>
      <c r="G1924" s="10">
        <v>10</v>
      </c>
    </row>
    <row r="1925" spans="5:7" x14ac:dyDescent="0.35">
      <c r="E1925" s="9">
        <v>10307</v>
      </c>
      <c r="F1925" s="9">
        <v>68</v>
      </c>
      <c r="G1925" s="9">
        <v>3</v>
      </c>
    </row>
    <row r="1926" spans="5:7" x14ac:dyDescent="0.35">
      <c r="E1926" s="10">
        <v>10306</v>
      </c>
      <c r="F1926" s="10">
        <v>30</v>
      </c>
      <c r="G1926" s="10">
        <v>10</v>
      </c>
    </row>
    <row r="1927" spans="5:7" x14ac:dyDescent="0.35">
      <c r="E1927" s="9">
        <v>10306</v>
      </c>
      <c r="F1927" s="9">
        <v>53</v>
      </c>
      <c r="G1927" s="9">
        <v>10</v>
      </c>
    </row>
    <row r="1928" spans="5:7" x14ac:dyDescent="0.35">
      <c r="E1928" s="10">
        <v>10306</v>
      </c>
      <c r="F1928" s="10">
        <v>54</v>
      </c>
      <c r="G1928" s="10">
        <v>5</v>
      </c>
    </row>
    <row r="1929" spans="5:7" x14ac:dyDescent="0.35">
      <c r="E1929" s="9">
        <v>10305</v>
      </c>
      <c r="F1929" s="9">
        <v>18</v>
      </c>
      <c r="G1929" s="9">
        <v>25</v>
      </c>
    </row>
    <row r="1930" spans="5:7" x14ac:dyDescent="0.35">
      <c r="E1930" s="10">
        <v>10305</v>
      </c>
      <c r="F1930" s="10">
        <v>29</v>
      </c>
      <c r="G1930" s="10">
        <v>25</v>
      </c>
    </row>
    <row r="1931" spans="5:7" x14ac:dyDescent="0.35">
      <c r="E1931" s="9">
        <v>10305</v>
      </c>
      <c r="F1931" s="9">
        <v>39</v>
      </c>
      <c r="G1931" s="9">
        <v>30</v>
      </c>
    </row>
    <row r="1932" spans="5:7" x14ac:dyDescent="0.35">
      <c r="E1932" s="10">
        <v>10304</v>
      </c>
      <c r="F1932" s="10">
        <v>49</v>
      </c>
      <c r="G1932" s="10">
        <v>30</v>
      </c>
    </row>
    <row r="1933" spans="5:7" x14ac:dyDescent="0.35">
      <c r="E1933" s="9">
        <v>10304</v>
      </c>
      <c r="F1933" s="9">
        <v>59</v>
      </c>
      <c r="G1933" s="9">
        <v>10</v>
      </c>
    </row>
    <row r="1934" spans="5:7" x14ac:dyDescent="0.35">
      <c r="E1934" s="10">
        <v>10304</v>
      </c>
      <c r="F1934" s="10">
        <v>71</v>
      </c>
      <c r="G1934" s="10">
        <v>2</v>
      </c>
    </row>
    <row r="1935" spans="5:7" x14ac:dyDescent="0.35">
      <c r="E1935" s="9">
        <v>10303</v>
      </c>
      <c r="F1935" s="9">
        <v>40</v>
      </c>
      <c r="G1935" s="9">
        <v>40</v>
      </c>
    </row>
    <row r="1936" spans="5:7" x14ac:dyDescent="0.35">
      <c r="E1936" s="10">
        <v>10303</v>
      </c>
      <c r="F1936" s="10">
        <v>65</v>
      </c>
      <c r="G1936" s="10">
        <v>30</v>
      </c>
    </row>
    <row r="1937" spans="5:7" x14ac:dyDescent="0.35">
      <c r="E1937" s="9">
        <v>10303</v>
      </c>
      <c r="F1937" s="9">
        <v>68</v>
      </c>
      <c r="G1937" s="9">
        <v>15</v>
      </c>
    </row>
    <row r="1938" spans="5:7" x14ac:dyDescent="0.35">
      <c r="E1938" s="10">
        <v>10302</v>
      </c>
      <c r="F1938" s="10">
        <v>17</v>
      </c>
      <c r="G1938" s="10">
        <v>40</v>
      </c>
    </row>
    <row r="1939" spans="5:7" x14ac:dyDescent="0.35">
      <c r="E1939" s="9">
        <v>10302</v>
      </c>
      <c r="F1939" s="9">
        <v>28</v>
      </c>
      <c r="G1939" s="9">
        <v>28</v>
      </c>
    </row>
    <row r="1940" spans="5:7" x14ac:dyDescent="0.35">
      <c r="E1940" s="10">
        <v>10302</v>
      </c>
      <c r="F1940" s="10">
        <v>43</v>
      </c>
      <c r="G1940" s="10">
        <v>12</v>
      </c>
    </row>
    <row r="1941" spans="5:7" x14ac:dyDescent="0.35">
      <c r="E1941" s="9">
        <v>10301</v>
      </c>
      <c r="F1941" s="9">
        <v>40</v>
      </c>
      <c r="G1941" s="9">
        <v>10</v>
      </c>
    </row>
    <row r="1942" spans="5:7" x14ac:dyDescent="0.35">
      <c r="E1942" s="10">
        <v>10301</v>
      </c>
      <c r="F1942" s="10">
        <v>56</v>
      </c>
      <c r="G1942" s="10">
        <v>20</v>
      </c>
    </row>
    <row r="1943" spans="5:7" x14ac:dyDescent="0.35">
      <c r="E1943" s="9">
        <v>10300</v>
      </c>
      <c r="F1943" s="9">
        <v>66</v>
      </c>
      <c r="G1943" s="9">
        <v>30</v>
      </c>
    </row>
    <row r="1944" spans="5:7" x14ac:dyDescent="0.35">
      <c r="E1944" s="10">
        <v>10300</v>
      </c>
      <c r="F1944" s="10">
        <v>68</v>
      </c>
      <c r="G1944" s="10">
        <v>20</v>
      </c>
    </row>
    <row r="1945" spans="5:7" x14ac:dyDescent="0.35">
      <c r="E1945" s="9">
        <v>10299</v>
      </c>
      <c r="F1945" s="9">
        <v>19</v>
      </c>
      <c r="G1945" s="9">
        <v>15</v>
      </c>
    </row>
    <row r="1946" spans="5:7" x14ac:dyDescent="0.35">
      <c r="E1946" s="10">
        <v>10299</v>
      </c>
      <c r="F1946" s="10">
        <v>70</v>
      </c>
      <c r="G1946" s="10">
        <v>20</v>
      </c>
    </row>
    <row r="1947" spans="5:7" x14ac:dyDescent="0.35">
      <c r="E1947" s="9">
        <v>10298</v>
      </c>
      <c r="F1947" s="9">
        <v>2</v>
      </c>
      <c r="G1947" s="9">
        <v>40</v>
      </c>
    </row>
    <row r="1948" spans="5:7" x14ac:dyDescent="0.35">
      <c r="E1948" s="10">
        <v>10298</v>
      </c>
      <c r="F1948" s="10">
        <v>36</v>
      </c>
      <c r="G1948" s="10">
        <v>40</v>
      </c>
    </row>
    <row r="1949" spans="5:7" x14ac:dyDescent="0.35">
      <c r="E1949" s="9">
        <v>10298</v>
      </c>
      <c r="F1949" s="9">
        <v>59</v>
      </c>
      <c r="G1949" s="9">
        <v>30</v>
      </c>
    </row>
    <row r="1950" spans="5:7" x14ac:dyDescent="0.35">
      <c r="E1950" s="10">
        <v>10298</v>
      </c>
      <c r="F1950" s="10">
        <v>62</v>
      </c>
      <c r="G1950" s="10">
        <v>15</v>
      </c>
    </row>
    <row r="1951" spans="5:7" x14ac:dyDescent="0.35">
      <c r="E1951" s="9">
        <v>10297</v>
      </c>
      <c r="F1951" s="9">
        <v>39</v>
      </c>
      <c r="G1951" s="9">
        <v>60</v>
      </c>
    </row>
    <row r="1952" spans="5:7" x14ac:dyDescent="0.35">
      <c r="E1952" s="10">
        <v>10297</v>
      </c>
      <c r="F1952" s="10">
        <v>72</v>
      </c>
      <c r="G1952" s="10">
        <v>20</v>
      </c>
    </row>
    <row r="1953" spans="5:7" x14ac:dyDescent="0.35">
      <c r="E1953" s="9">
        <v>10296</v>
      </c>
      <c r="F1953" s="9">
        <v>11</v>
      </c>
      <c r="G1953" s="9">
        <v>12</v>
      </c>
    </row>
    <row r="1954" spans="5:7" x14ac:dyDescent="0.35">
      <c r="E1954" s="10">
        <v>10296</v>
      </c>
      <c r="F1954" s="10">
        <v>16</v>
      </c>
      <c r="G1954" s="10">
        <v>30</v>
      </c>
    </row>
    <row r="1955" spans="5:7" x14ac:dyDescent="0.35">
      <c r="E1955" s="9">
        <v>10296</v>
      </c>
      <c r="F1955" s="9">
        <v>69</v>
      </c>
      <c r="G1955" s="9">
        <v>15</v>
      </c>
    </row>
    <row r="1956" spans="5:7" x14ac:dyDescent="0.35">
      <c r="E1956" s="10">
        <v>10295</v>
      </c>
      <c r="F1956" s="10">
        <v>56</v>
      </c>
      <c r="G1956" s="10">
        <v>4</v>
      </c>
    </row>
    <row r="1957" spans="5:7" x14ac:dyDescent="0.35">
      <c r="E1957" s="9">
        <v>10294</v>
      </c>
      <c r="F1957" s="9">
        <v>1</v>
      </c>
      <c r="G1957" s="9">
        <v>18</v>
      </c>
    </row>
    <row r="1958" spans="5:7" x14ac:dyDescent="0.35">
      <c r="E1958" s="10">
        <v>10294</v>
      </c>
      <c r="F1958" s="10">
        <v>17</v>
      </c>
      <c r="G1958" s="10">
        <v>15</v>
      </c>
    </row>
    <row r="1959" spans="5:7" x14ac:dyDescent="0.35">
      <c r="E1959" s="9">
        <v>10294</v>
      </c>
      <c r="F1959" s="9">
        <v>43</v>
      </c>
      <c r="G1959" s="9">
        <v>15</v>
      </c>
    </row>
    <row r="1960" spans="5:7" x14ac:dyDescent="0.35">
      <c r="E1960" s="10">
        <v>10294</v>
      </c>
      <c r="F1960" s="10">
        <v>60</v>
      </c>
      <c r="G1960" s="10">
        <v>21</v>
      </c>
    </row>
    <row r="1961" spans="5:7" x14ac:dyDescent="0.35">
      <c r="E1961" s="9">
        <v>10294</v>
      </c>
      <c r="F1961" s="9">
        <v>75</v>
      </c>
      <c r="G1961" s="9">
        <v>6</v>
      </c>
    </row>
    <row r="1962" spans="5:7" x14ac:dyDescent="0.35">
      <c r="E1962" s="10">
        <v>10293</v>
      </c>
      <c r="F1962" s="10">
        <v>18</v>
      </c>
      <c r="G1962" s="10">
        <v>12</v>
      </c>
    </row>
    <row r="1963" spans="5:7" x14ac:dyDescent="0.35">
      <c r="E1963" s="9">
        <v>10293</v>
      </c>
      <c r="F1963" s="9">
        <v>24</v>
      </c>
      <c r="G1963" s="9">
        <v>10</v>
      </c>
    </row>
    <row r="1964" spans="5:7" x14ac:dyDescent="0.35">
      <c r="E1964" s="10">
        <v>10293</v>
      </c>
      <c r="F1964" s="10">
        <v>63</v>
      </c>
      <c r="G1964" s="10">
        <v>5</v>
      </c>
    </row>
    <row r="1965" spans="5:7" x14ac:dyDescent="0.35">
      <c r="E1965" s="9">
        <v>10293</v>
      </c>
      <c r="F1965" s="9">
        <v>75</v>
      </c>
      <c r="G1965" s="9">
        <v>6</v>
      </c>
    </row>
    <row r="1966" spans="5:7" x14ac:dyDescent="0.35">
      <c r="E1966" s="10">
        <v>10292</v>
      </c>
      <c r="F1966" s="10">
        <v>20</v>
      </c>
      <c r="G1966" s="10">
        <v>20</v>
      </c>
    </row>
    <row r="1967" spans="5:7" x14ac:dyDescent="0.35">
      <c r="E1967" s="9">
        <v>10291</v>
      </c>
      <c r="F1967" s="9">
        <v>13</v>
      </c>
      <c r="G1967" s="9">
        <v>20</v>
      </c>
    </row>
    <row r="1968" spans="5:7" x14ac:dyDescent="0.35">
      <c r="E1968" s="10">
        <v>10291</v>
      </c>
      <c r="F1968" s="10">
        <v>44</v>
      </c>
      <c r="G1968" s="10">
        <v>24</v>
      </c>
    </row>
    <row r="1969" spans="5:7" x14ac:dyDescent="0.35">
      <c r="E1969" s="9">
        <v>10291</v>
      </c>
      <c r="F1969" s="9">
        <v>51</v>
      </c>
      <c r="G1969" s="9">
        <v>2</v>
      </c>
    </row>
    <row r="1970" spans="5:7" x14ac:dyDescent="0.35">
      <c r="E1970" s="10">
        <v>10290</v>
      </c>
      <c r="F1970" s="10">
        <v>5</v>
      </c>
      <c r="G1970" s="10">
        <v>20</v>
      </c>
    </row>
    <row r="1971" spans="5:7" x14ac:dyDescent="0.35">
      <c r="E1971" s="9">
        <v>10290</v>
      </c>
      <c r="F1971" s="9">
        <v>29</v>
      </c>
      <c r="G1971" s="9">
        <v>15</v>
      </c>
    </row>
    <row r="1972" spans="5:7" x14ac:dyDescent="0.35">
      <c r="E1972" s="10">
        <v>10290</v>
      </c>
      <c r="F1972" s="10">
        <v>49</v>
      </c>
      <c r="G1972" s="10">
        <v>15</v>
      </c>
    </row>
    <row r="1973" spans="5:7" x14ac:dyDescent="0.35">
      <c r="E1973" s="9">
        <v>10290</v>
      </c>
      <c r="F1973" s="9">
        <v>77</v>
      </c>
      <c r="G1973" s="9">
        <v>10</v>
      </c>
    </row>
    <row r="1974" spans="5:7" x14ac:dyDescent="0.35">
      <c r="E1974" s="10">
        <v>10289</v>
      </c>
      <c r="F1974" s="10">
        <v>3</v>
      </c>
      <c r="G1974" s="10">
        <v>30</v>
      </c>
    </row>
    <row r="1975" spans="5:7" x14ac:dyDescent="0.35">
      <c r="E1975" s="9">
        <v>10289</v>
      </c>
      <c r="F1975" s="9">
        <v>64</v>
      </c>
      <c r="G1975" s="9">
        <v>9</v>
      </c>
    </row>
    <row r="1976" spans="5:7" x14ac:dyDescent="0.35">
      <c r="E1976" s="10">
        <v>10288</v>
      </c>
      <c r="F1976" s="10">
        <v>54</v>
      </c>
      <c r="G1976" s="10">
        <v>10</v>
      </c>
    </row>
    <row r="1977" spans="5:7" x14ac:dyDescent="0.35">
      <c r="E1977" s="9">
        <v>10288</v>
      </c>
      <c r="F1977" s="9">
        <v>68</v>
      </c>
      <c r="G1977" s="9">
        <v>3</v>
      </c>
    </row>
    <row r="1978" spans="5:7" x14ac:dyDescent="0.35">
      <c r="E1978" s="10">
        <v>10287</v>
      </c>
      <c r="F1978" s="10">
        <v>16</v>
      </c>
      <c r="G1978" s="10">
        <v>40</v>
      </c>
    </row>
    <row r="1979" spans="5:7" x14ac:dyDescent="0.35">
      <c r="E1979" s="9">
        <v>10287</v>
      </c>
      <c r="F1979" s="9">
        <v>34</v>
      </c>
      <c r="G1979" s="9">
        <v>20</v>
      </c>
    </row>
    <row r="1980" spans="5:7" x14ac:dyDescent="0.35">
      <c r="E1980" s="10">
        <v>10287</v>
      </c>
      <c r="F1980" s="10">
        <v>46</v>
      </c>
      <c r="G1980" s="10">
        <v>15</v>
      </c>
    </row>
    <row r="1981" spans="5:7" x14ac:dyDescent="0.35">
      <c r="E1981" s="9">
        <v>10286</v>
      </c>
      <c r="F1981" s="9">
        <v>35</v>
      </c>
      <c r="G1981" s="9">
        <v>100</v>
      </c>
    </row>
    <row r="1982" spans="5:7" x14ac:dyDescent="0.35">
      <c r="E1982" s="10">
        <v>10286</v>
      </c>
      <c r="F1982" s="10">
        <v>62</v>
      </c>
      <c r="G1982" s="10">
        <v>40</v>
      </c>
    </row>
    <row r="1983" spans="5:7" x14ac:dyDescent="0.35">
      <c r="E1983" s="9">
        <v>10285</v>
      </c>
      <c r="F1983" s="9">
        <v>1</v>
      </c>
      <c r="G1983" s="9">
        <v>45</v>
      </c>
    </row>
    <row r="1984" spans="5:7" x14ac:dyDescent="0.35">
      <c r="E1984" s="10">
        <v>10285</v>
      </c>
      <c r="F1984" s="10">
        <v>40</v>
      </c>
      <c r="G1984" s="10">
        <v>40</v>
      </c>
    </row>
    <row r="1985" spans="5:7" x14ac:dyDescent="0.35">
      <c r="E1985" s="9">
        <v>10285</v>
      </c>
      <c r="F1985" s="9">
        <v>53</v>
      </c>
      <c r="G1985" s="9">
        <v>36</v>
      </c>
    </row>
    <row r="1986" spans="5:7" x14ac:dyDescent="0.35">
      <c r="E1986" s="10">
        <v>10284</v>
      </c>
      <c r="F1986" s="10">
        <v>27</v>
      </c>
      <c r="G1986" s="10">
        <v>15</v>
      </c>
    </row>
    <row r="1987" spans="5:7" x14ac:dyDescent="0.35">
      <c r="E1987" s="9">
        <v>10284</v>
      </c>
      <c r="F1987" s="9">
        <v>44</v>
      </c>
      <c r="G1987" s="9">
        <v>21</v>
      </c>
    </row>
    <row r="1988" spans="5:7" x14ac:dyDescent="0.35">
      <c r="E1988" s="10">
        <v>10284</v>
      </c>
      <c r="F1988" s="10">
        <v>60</v>
      </c>
      <c r="G1988" s="10">
        <v>20</v>
      </c>
    </row>
    <row r="1989" spans="5:7" x14ac:dyDescent="0.35">
      <c r="E1989" s="9">
        <v>10284</v>
      </c>
      <c r="F1989" s="9">
        <v>67</v>
      </c>
      <c r="G1989" s="9">
        <v>5</v>
      </c>
    </row>
    <row r="1990" spans="5:7" x14ac:dyDescent="0.35">
      <c r="E1990" s="10">
        <v>10283</v>
      </c>
      <c r="F1990" s="10">
        <v>15</v>
      </c>
      <c r="G1990" s="10">
        <v>20</v>
      </c>
    </row>
    <row r="1991" spans="5:7" x14ac:dyDescent="0.35">
      <c r="E1991" s="9">
        <v>10283</v>
      </c>
      <c r="F1991" s="9">
        <v>19</v>
      </c>
      <c r="G1991" s="9">
        <v>18</v>
      </c>
    </row>
    <row r="1992" spans="5:7" x14ac:dyDescent="0.35">
      <c r="E1992" s="10">
        <v>10283</v>
      </c>
      <c r="F1992" s="10">
        <v>60</v>
      </c>
      <c r="G1992" s="10">
        <v>35</v>
      </c>
    </row>
    <row r="1993" spans="5:7" x14ac:dyDescent="0.35">
      <c r="E1993" s="9">
        <v>10283</v>
      </c>
      <c r="F1993" s="9">
        <v>72</v>
      </c>
      <c r="G1993" s="9">
        <v>3</v>
      </c>
    </row>
    <row r="1994" spans="5:7" x14ac:dyDescent="0.35">
      <c r="E1994" s="10">
        <v>10282</v>
      </c>
      <c r="F1994" s="10">
        <v>30</v>
      </c>
      <c r="G1994" s="10">
        <v>6</v>
      </c>
    </row>
    <row r="1995" spans="5:7" x14ac:dyDescent="0.35">
      <c r="E1995" s="9">
        <v>10282</v>
      </c>
      <c r="F1995" s="9">
        <v>57</v>
      </c>
      <c r="G1995" s="9">
        <v>2</v>
      </c>
    </row>
    <row r="1996" spans="5:7" x14ac:dyDescent="0.35">
      <c r="E1996" s="10">
        <v>10281</v>
      </c>
      <c r="F1996" s="10">
        <v>19</v>
      </c>
      <c r="G1996" s="10">
        <v>1</v>
      </c>
    </row>
    <row r="1997" spans="5:7" x14ac:dyDescent="0.35">
      <c r="E1997" s="9">
        <v>10281</v>
      </c>
      <c r="F1997" s="9">
        <v>24</v>
      </c>
      <c r="G1997" s="9">
        <v>6</v>
      </c>
    </row>
    <row r="1998" spans="5:7" x14ac:dyDescent="0.35">
      <c r="E1998" s="10">
        <v>10281</v>
      </c>
      <c r="F1998" s="10">
        <v>35</v>
      </c>
      <c r="G1998" s="10">
        <v>4</v>
      </c>
    </row>
    <row r="1999" spans="5:7" x14ac:dyDescent="0.35">
      <c r="E1999" s="9">
        <v>10280</v>
      </c>
      <c r="F1999" s="9">
        <v>24</v>
      </c>
      <c r="G1999" s="9">
        <v>12</v>
      </c>
    </row>
    <row r="2000" spans="5:7" x14ac:dyDescent="0.35">
      <c r="E2000" s="10">
        <v>10280</v>
      </c>
      <c r="F2000" s="10">
        <v>55</v>
      </c>
      <c r="G2000" s="10">
        <v>20</v>
      </c>
    </row>
    <row r="2001" spans="5:7" x14ac:dyDescent="0.35">
      <c r="E2001" s="9">
        <v>10280</v>
      </c>
      <c r="F2001" s="9">
        <v>75</v>
      </c>
      <c r="G2001" s="9">
        <v>30</v>
      </c>
    </row>
    <row r="2002" spans="5:7" x14ac:dyDescent="0.35">
      <c r="E2002" s="10">
        <v>10279</v>
      </c>
      <c r="F2002" s="10">
        <v>17</v>
      </c>
      <c r="G2002" s="10">
        <v>15</v>
      </c>
    </row>
    <row r="2003" spans="5:7" x14ac:dyDescent="0.35">
      <c r="E2003" s="9">
        <v>10278</v>
      </c>
      <c r="F2003" s="9">
        <v>44</v>
      </c>
      <c r="G2003" s="9">
        <v>16</v>
      </c>
    </row>
    <row r="2004" spans="5:7" x14ac:dyDescent="0.35">
      <c r="E2004" s="10">
        <v>10278</v>
      </c>
      <c r="F2004" s="10">
        <v>59</v>
      </c>
      <c r="G2004" s="10">
        <v>15</v>
      </c>
    </row>
    <row r="2005" spans="5:7" x14ac:dyDescent="0.35">
      <c r="E2005" s="9">
        <v>10278</v>
      </c>
      <c r="F2005" s="9">
        <v>63</v>
      </c>
      <c r="G2005" s="9">
        <v>8</v>
      </c>
    </row>
    <row r="2006" spans="5:7" x14ac:dyDescent="0.35">
      <c r="E2006" s="10">
        <v>10278</v>
      </c>
      <c r="F2006" s="10">
        <v>73</v>
      </c>
      <c r="G2006" s="10">
        <v>25</v>
      </c>
    </row>
    <row r="2007" spans="5:7" x14ac:dyDescent="0.35">
      <c r="E2007" s="9">
        <v>10277</v>
      </c>
      <c r="F2007" s="9">
        <v>28</v>
      </c>
      <c r="G2007" s="9">
        <v>20</v>
      </c>
    </row>
    <row r="2008" spans="5:7" x14ac:dyDescent="0.35">
      <c r="E2008" s="10">
        <v>10277</v>
      </c>
      <c r="F2008" s="10">
        <v>62</v>
      </c>
      <c r="G2008" s="10">
        <v>12</v>
      </c>
    </row>
    <row r="2009" spans="5:7" x14ac:dyDescent="0.35">
      <c r="E2009" s="9">
        <v>10276</v>
      </c>
      <c r="F2009" s="9">
        <v>10</v>
      </c>
      <c r="G2009" s="9">
        <v>15</v>
      </c>
    </row>
    <row r="2010" spans="5:7" x14ac:dyDescent="0.35">
      <c r="E2010" s="10">
        <v>10276</v>
      </c>
      <c r="F2010" s="10">
        <v>13</v>
      </c>
      <c r="G2010" s="10">
        <v>10</v>
      </c>
    </row>
    <row r="2011" spans="5:7" x14ac:dyDescent="0.35">
      <c r="E2011" s="9">
        <v>10275</v>
      </c>
      <c r="F2011" s="9">
        <v>24</v>
      </c>
      <c r="G2011" s="9">
        <v>12</v>
      </c>
    </row>
    <row r="2012" spans="5:7" x14ac:dyDescent="0.35">
      <c r="E2012" s="10">
        <v>10275</v>
      </c>
      <c r="F2012" s="10">
        <v>59</v>
      </c>
      <c r="G2012" s="10">
        <v>6</v>
      </c>
    </row>
    <row r="2013" spans="5:7" x14ac:dyDescent="0.35">
      <c r="E2013" s="9">
        <v>10274</v>
      </c>
      <c r="F2013" s="9">
        <v>71</v>
      </c>
      <c r="G2013" s="9">
        <v>20</v>
      </c>
    </row>
    <row r="2014" spans="5:7" x14ac:dyDescent="0.35">
      <c r="E2014" s="10">
        <v>10274</v>
      </c>
      <c r="F2014" s="10">
        <v>72</v>
      </c>
      <c r="G2014" s="10">
        <v>7</v>
      </c>
    </row>
    <row r="2015" spans="5:7" x14ac:dyDescent="0.35">
      <c r="E2015" s="9">
        <v>10273</v>
      </c>
      <c r="F2015" s="9">
        <v>10</v>
      </c>
      <c r="G2015" s="9">
        <v>24</v>
      </c>
    </row>
    <row r="2016" spans="5:7" x14ac:dyDescent="0.35">
      <c r="E2016" s="10">
        <v>10273</v>
      </c>
      <c r="F2016" s="10">
        <v>31</v>
      </c>
      <c r="G2016" s="10">
        <v>15</v>
      </c>
    </row>
    <row r="2017" spans="5:7" x14ac:dyDescent="0.35">
      <c r="E2017" s="9">
        <v>10273</v>
      </c>
      <c r="F2017" s="9">
        <v>33</v>
      </c>
      <c r="G2017" s="9">
        <v>20</v>
      </c>
    </row>
    <row r="2018" spans="5:7" x14ac:dyDescent="0.35">
      <c r="E2018" s="10">
        <v>10273</v>
      </c>
      <c r="F2018" s="10">
        <v>40</v>
      </c>
      <c r="G2018" s="10">
        <v>60</v>
      </c>
    </row>
    <row r="2019" spans="5:7" x14ac:dyDescent="0.35">
      <c r="E2019" s="9">
        <v>10273</v>
      </c>
      <c r="F2019" s="9">
        <v>76</v>
      </c>
      <c r="G2019" s="9">
        <v>33</v>
      </c>
    </row>
    <row r="2020" spans="5:7" x14ac:dyDescent="0.35">
      <c r="E2020" s="10">
        <v>10272</v>
      </c>
      <c r="F2020" s="10">
        <v>20</v>
      </c>
      <c r="G2020" s="10">
        <v>6</v>
      </c>
    </row>
    <row r="2021" spans="5:7" x14ac:dyDescent="0.35">
      <c r="E2021" s="9">
        <v>10272</v>
      </c>
      <c r="F2021" s="9">
        <v>31</v>
      </c>
      <c r="G2021" s="9">
        <v>40</v>
      </c>
    </row>
    <row r="2022" spans="5:7" x14ac:dyDescent="0.35">
      <c r="E2022" s="10">
        <v>10272</v>
      </c>
      <c r="F2022" s="10">
        <v>72</v>
      </c>
      <c r="G2022" s="10">
        <v>24</v>
      </c>
    </row>
    <row r="2023" spans="5:7" x14ac:dyDescent="0.35">
      <c r="E2023" s="9">
        <v>10271</v>
      </c>
      <c r="F2023" s="9">
        <v>33</v>
      </c>
      <c r="G2023" s="9">
        <v>24</v>
      </c>
    </row>
    <row r="2024" spans="5:7" x14ac:dyDescent="0.35">
      <c r="E2024" s="10">
        <v>10270</v>
      </c>
      <c r="F2024" s="10">
        <v>36</v>
      </c>
      <c r="G2024" s="10">
        <v>30</v>
      </c>
    </row>
    <row r="2025" spans="5:7" x14ac:dyDescent="0.35">
      <c r="E2025" s="9">
        <v>10270</v>
      </c>
      <c r="F2025" s="9">
        <v>43</v>
      </c>
      <c r="G2025" s="9">
        <v>25</v>
      </c>
    </row>
    <row r="2026" spans="5:7" x14ac:dyDescent="0.35">
      <c r="E2026" s="10">
        <v>10269</v>
      </c>
      <c r="F2026" s="10">
        <v>33</v>
      </c>
      <c r="G2026" s="10">
        <v>60</v>
      </c>
    </row>
    <row r="2027" spans="5:7" x14ac:dyDescent="0.35">
      <c r="E2027" s="9">
        <v>10269</v>
      </c>
      <c r="F2027" s="9">
        <v>72</v>
      </c>
      <c r="G2027" s="9">
        <v>20</v>
      </c>
    </row>
    <row r="2028" spans="5:7" x14ac:dyDescent="0.35">
      <c r="E2028" s="10">
        <v>10268</v>
      </c>
      <c r="F2028" s="10">
        <v>29</v>
      </c>
      <c r="G2028" s="10">
        <v>10</v>
      </c>
    </row>
    <row r="2029" spans="5:7" x14ac:dyDescent="0.35">
      <c r="E2029" s="9">
        <v>10268</v>
      </c>
      <c r="F2029" s="9">
        <v>72</v>
      </c>
      <c r="G2029" s="9">
        <v>4</v>
      </c>
    </row>
    <row r="2030" spans="5:7" x14ac:dyDescent="0.35">
      <c r="E2030" s="10">
        <v>10267</v>
      </c>
      <c r="F2030" s="10">
        <v>40</v>
      </c>
      <c r="G2030" s="10">
        <v>50</v>
      </c>
    </row>
    <row r="2031" spans="5:7" x14ac:dyDescent="0.35">
      <c r="E2031" s="9">
        <v>10267</v>
      </c>
      <c r="F2031" s="9">
        <v>59</v>
      </c>
      <c r="G2031" s="9">
        <v>70</v>
      </c>
    </row>
    <row r="2032" spans="5:7" x14ac:dyDescent="0.35">
      <c r="E2032" s="10">
        <v>10267</v>
      </c>
      <c r="F2032" s="10">
        <v>76</v>
      </c>
      <c r="G2032" s="10">
        <v>15</v>
      </c>
    </row>
    <row r="2033" spans="5:7" x14ac:dyDescent="0.35">
      <c r="E2033" s="9">
        <v>10266</v>
      </c>
      <c r="F2033" s="9">
        <v>12</v>
      </c>
      <c r="G2033" s="9">
        <v>12</v>
      </c>
    </row>
    <row r="2034" spans="5:7" x14ac:dyDescent="0.35">
      <c r="E2034" s="10">
        <v>10265</v>
      </c>
      <c r="F2034" s="10">
        <v>17</v>
      </c>
      <c r="G2034" s="10">
        <v>30</v>
      </c>
    </row>
    <row r="2035" spans="5:7" x14ac:dyDescent="0.35">
      <c r="E2035" s="9">
        <v>10265</v>
      </c>
      <c r="F2035" s="9">
        <v>70</v>
      </c>
      <c r="G2035" s="9">
        <v>20</v>
      </c>
    </row>
    <row r="2036" spans="5:7" x14ac:dyDescent="0.35">
      <c r="E2036" s="10">
        <v>10264</v>
      </c>
      <c r="F2036" s="10">
        <v>2</v>
      </c>
      <c r="G2036" s="10">
        <v>35</v>
      </c>
    </row>
    <row r="2037" spans="5:7" x14ac:dyDescent="0.35">
      <c r="E2037" s="9">
        <v>10264</v>
      </c>
      <c r="F2037" s="9">
        <v>41</v>
      </c>
      <c r="G2037" s="9">
        <v>25</v>
      </c>
    </row>
    <row r="2038" spans="5:7" x14ac:dyDescent="0.35">
      <c r="E2038" s="10">
        <v>10263</v>
      </c>
      <c r="F2038" s="10">
        <v>16</v>
      </c>
      <c r="G2038" s="10">
        <v>60</v>
      </c>
    </row>
    <row r="2039" spans="5:7" x14ac:dyDescent="0.35">
      <c r="E2039" s="9">
        <v>10263</v>
      </c>
      <c r="F2039" s="9">
        <v>24</v>
      </c>
      <c r="G2039" s="9">
        <v>28</v>
      </c>
    </row>
    <row r="2040" spans="5:7" x14ac:dyDescent="0.35">
      <c r="E2040" s="10">
        <v>10263</v>
      </c>
      <c r="F2040" s="10">
        <v>30</v>
      </c>
      <c r="G2040" s="10">
        <v>60</v>
      </c>
    </row>
    <row r="2041" spans="5:7" x14ac:dyDescent="0.35">
      <c r="E2041" s="9">
        <v>10263</v>
      </c>
      <c r="F2041" s="9">
        <v>74</v>
      </c>
      <c r="G2041" s="9">
        <v>36</v>
      </c>
    </row>
    <row r="2042" spans="5:7" x14ac:dyDescent="0.35">
      <c r="E2042" s="10">
        <v>10262</v>
      </c>
      <c r="F2042" s="10">
        <v>5</v>
      </c>
      <c r="G2042" s="10">
        <v>12</v>
      </c>
    </row>
    <row r="2043" spans="5:7" x14ac:dyDescent="0.35">
      <c r="E2043" s="9">
        <v>10262</v>
      </c>
      <c r="F2043" s="9">
        <v>7</v>
      </c>
      <c r="G2043" s="9">
        <v>15</v>
      </c>
    </row>
    <row r="2044" spans="5:7" x14ac:dyDescent="0.35">
      <c r="E2044" s="10">
        <v>10262</v>
      </c>
      <c r="F2044" s="10">
        <v>56</v>
      </c>
      <c r="G2044" s="10">
        <v>2</v>
      </c>
    </row>
    <row r="2045" spans="5:7" x14ac:dyDescent="0.35">
      <c r="E2045" s="9">
        <v>10261</v>
      </c>
      <c r="F2045" s="9">
        <v>21</v>
      </c>
      <c r="G2045" s="9">
        <v>20</v>
      </c>
    </row>
    <row r="2046" spans="5:7" x14ac:dyDescent="0.35">
      <c r="E2046" s="10">
        <v>10261</v>
      </c>
      <c r="F2046" s="10">
        <v>35</v>
      </c>
      <c r="G2046" s="10">
        <v>20</v>
      </c>
    </row>
    <row r="2047" spans="5:7" x14ac:dyDescent="0.35">
      <c r="E2047" s="9">
        <v>10260</v>
      </c>
      <c r="F2047" s="9">
        <v>41</v>
      </c>
      <c r="G2047" s="9">
        <v>16</v>
      </c>
    </row>
    <row r="2048" spans="5:7" x14ac:dyDescent="0.35">
      <c r="E2048" s="10">
        <v>10260</v>
      </c>
      <c r="F2048" s="10">
        <v>57</v>
      </c>
      <c r="G2048" s="10">
        <v>50</v>
      </c>
    </row>
    <row r="2049" spans="5:7" x14ac:dyDescent="0.35">
      <c r="E2049" s="9">
        <v>10260</v>
      </c>
      <c r="F2049" s="9">
        <v>62</v>
      </c>
      <c r="G2049" s="9">
        <v>15</v>
      </c>
    </row>
    <row r="2050" spans="5:7" x14ac:dyDescent="0.35">
      <c r="E2050" s="10">
        <v>10260</v>
      </c>
      <c r="F2050" s="10">
        <v>70</v>
      </c>
      <c r="G2050" s="10">
        <v>21</v>
      </c>
    </row>
    <row r="2051" spans="5:7" x14ac:dyDescent="0.35">
      <c r="E2051" s="9">
        <v>10259</v>
      </c>
      <c r="F2051" s="9">
        <v>21</v>
      </c>
      <c r="G2051" s="9">
        <v>10</v>
      </c>
    </row>
    <row r="2052" spans="5:7" x14ac:dyDescent="0.35">
      <c r="E2052" s="10">
        <v>10259</v>
      </c>
      <c r="F2052" s="10">
        <v>37</v>
      </c>
      <c r="G2052" s="10">
        <v>1</v>
      </c>
    </row>
    <row r="2053" spans="5:7" x14ac:dyDescent="0.35">
      <c r="E2053" s="9">
        <v>10258</v>
      </c>
      <c r="F2053" s="9">
        <v>2</v>
      </c>
      <c r="G2053" s="9">
        <v>50</v>
      </c>
    </row>
    <row r="2054" spans="5:7" x14ac:dyDescent="0.35">
      <c r="E2054" s="10">
        <v>10258</v>
      </c>
      <c r="F2054" s="10">
        <v>5</v>
      </c>
      <c r="G2054" s="10">
        <v>65</v>
      </c>
    </row>
    <row r="2055" spans="5:7" x14ac:dyDescent="0.35">
      <c r="E2055" s="9">
        <v>10258</v>
      </c>
      <c r="F2055" s="9">
        <v>32</v>
      </c>
      <c r="G2055" s="9">
        <v>6</v>
      </c>
    </row>
    <row r="2056" spans="5:7" x14ac:dyDescent="0.35">
      <c r="E2056" s="10">
        <v>10257</v>
      </c>
      <c r="F2056" s="10">
        <v>27</v>
      </c>
      <c r="G2056" s="10">
        <v>25</v>
      </c>
    </row>
    <row r="2057" spans="5:7" x14ac:dyDescent="0.35">
      <c r="E2057" s="9">
        <v>10257</v>
      </c>
      <c r="F2057" s="9">
        <v>39</v>
      </c>
      <c r="G2057" s="9">
        <v>6</v>
      </c>
    </row>
    <row r="2058" spans="5:7" x14ac:dyDescent="0.35">
      <c r="E2058" s="10">
        <v>10257</v>
      </c>
      <c r="F2058" s="10">
        <v>77</v>
      </c>
      <c r="G2058" s="10">
        <v>15</v>
      </c>
    </row>
    <row r="2059" spans="5:7" x14ac:dyDescent="0.35">
      <c r="E2059" s="9">
        <v>10256</v>
      </c>
      <c r="F2059" s="9">
        <v>53</v>
      </c>
      <c r="G2059" s="9">
        <v>15</v>
      </c>
    </row>
    <row r="2060" spans="5:7" x14ac:dyDescent="0.35">
      <c r="E2060" s="10">
        <v>10256</v>
      </c>
      <c r="F2060" s="10">
        <v>77</v>
      </c>
      <c r="G2060" s="10">
        <v>12</v>
      </c>
    </row>
    <row r="2061" spans="5:7" x14ac:dyDescent="0.35">
      <c r="E2061" s="9">
        <v>10255</v>
      </c>
      <c r="F2061" s="9">
        <v>2</v>
      </c>
      <c r="G2061" s="9">
        <v>20</v>
      </c>
    </row>
    <row r="2062" spans="5:7" x14ac:dyDescent="0.35">
      <c r="E2062" s="10">
        <v>10255</v>
      </c>
      <c r="F2062" s="10">
        <v>16</v>
      </c>
      <c r="G2062" s="10">
        <v>35</v>
      </c>
    </row>
    <row r="2063" spans="5:7" x14ac:dyDescent="0.35">
      <c r="E2063" s="9">
        <v>10255</v>
      </c>
      <c r="F2063" s="9">
        <v>36</v>
      </c>
      <c r="G2063" s="9">
        <v>25</v>
      </c>
    </row>
    <row r="2064" spans="5:7" x14ac:dyDescent="0.35">
      <c r="E2064" s="10">
        <v>10255</v>
      </c>
      <c r="F2064" s="10">
        <v>59</v>
      </c>
      <c r="G2064" s="10">
        <v>30</v>
      </c>
    </row>
    <row r="2065" spans="5:7" x14ac:dyDescent="0.35">
      <c r="E2065" s="9">
        <v>10254</v>
      </c>
      <c r="F2065" s="9">
        <v>24</v>
      </c>
      <c r="G2065" s="9">
        <v>15</v>
      </c>
    </row>
    <row r="2066" spans="5:7" x14ac:dyDescent="0.35">
      <c r="E2066" s="10">
        <v>10254</v>
      </c>
      <c r="F2066" s="10">
        <v>55</v>
      </c>
      <c r="G2066" s="10">
        <v>21</v>
      </c>
    </row>
    <row r="2067" spans="5:7" x14ac:dyDescent="0.35">
      <c r="E2067" s="9">
        <v>10254</v>
      </c>
      <c r="F2067" s="9">
        <v>74</v>
      </c>
      <c r="G2067" s="9">
        <v>21</v>
      </c>
    </row>
    <row r="2068" spans="5:7" x14ac:dyDescent="0.35">
      <c r="E2068" s="10">
        <v>10253</v>
      </c>
      <c r="F2068" s="10">
        <v>31</v>
      </c>
      <c r="G2068" s="10">
        <v>20</v>
      </c>
    </row>
    <row r="2069" spans="5:7" x14ac:dyDescent="0.35">
      <c r="E2069" s="9">
        <v>10253</v>
      </c>
      <c r="F2069" s="9">
        <v>39</v>
      </c>
      <c r="G2069" s="9">
        <v>42</v>
      </c>
    </row>
    <row r="2070" spans="5:7" x14ac:dyDescent="0.35">
      <c r="E2070" s="10">
        <v>10253</v>
      </c>
      <c r="F2070" s="10">
        <v>49</v>
      </c>
      <c r="G2070" s="10">
        <v>40</v>
      </c>
    </row>
    <row r="2071" spans="5:7" x14ac:dyDescent="0.35">
      <c r="E2071" s="9">
        <v>10252</v>
      </c>
      <c r="F2071" s="9">
        <v>20</v>
      </c>
      <c r="G2071" s="9">
        <v>40</v>
      </c>
    </row>
    <row r="2072" spans="5:7" x14ac:dyDescent="0.35">
      <c r="E2072" s="10">
        <v>10252</v>
      </c>
      <c r="F2072" s="10">
        <v>33</v>
      </c>
      <c r="G2072" s="10">
        <v>25</v>
      </c>
    </row>
    <row r="2073" spans="5:7" x14ac:dyDescent="0.35">
      <c r="E2073" s="9">
        <v>10252</v>
      </c>
      <c r="F2073" s="9">
        <v>60</v>
      </c>
      <c r="G2073" s="9">
        <v>40</v>
      </c>
    </row>
    <row r="2074" spans="5:7" x14ac:dyDescent="0.35">
      <c r="E2074" s="10">
        <v>10251</v>
      </c>
      <c r="F2074" s="10">
        <v>22</v>
      </c>
      <c r="G2074" s="10">
        <v>6</v>
      </c>
    </row>
    <row r="2075" spans="5:7" x14ac:dyDescent="0.35">
      <c r="E2075" s="9">
        <v>10251</v>
      </c>
      <c r="F2075" s="9">
        <v>57</v>
      </c>
      <c r="G2075" s="9">
        <v>15</v>
      </c>
    </row>
    <row r="2076" spans="5:7" x14ac:dyDescent="0.35">
      <c r="E2076" s="10">
        <v>10251</v>
      </c>
      <c r="F2076" s="10">
        <v>65</v>
      </c>
      <c r="G2076" s="10">
        <v>20</v>
      </c>
    </row>
    <row r="2077" spans="5:7" x14ac:dyDescent="0.35">
      <c r="E2077" s="9">
        <v>10250</v>
      </c>
      <c r="F2077" s="9">
        <v>41</v>
      </c>
      <c r="G2077" s="9">
        <v>10</v>
      </c>
    </row>
    <row r="2078" spans="5:7" x14ac:dyDescent="0.35">
      <c r="E2078" s="10">
        <v>10250</v>
      </c>
      <c r="F2078" s="10">
        <v>51</v>
      </c>
      <c r="G2078" s="10">
        <v>35</v>
      </c>
    </row>
    <row r="2079" spans="5:7" x14ac:dyDescent="0.35">
      <c r="E2079" s="9">
        <v>10250</v>
      </c>
      <c r="F2079" s="9">
        <v>65</v>
      </c>
      <c r="G2079" s="9">
        <v>15</v>
      </c>
    </row>
    <row r="2080" spans="5:7" x14ac:dyDescent="0.35">
      <c r="E2080" s="10">
        <v>10249</v>
      </c>
      <c r="F2080" s="10">
        <v>14</v>
      </c>
      <c r="G2080" s="10">
        <v>9</v>
      </c>
    </row>
    <row r="2081" spans="5:7" x14ac:dyDescent="0.35">
      <c r="E2081" s="9">
        <v>10249</v>
      </c>
      <c r="F2081" s="9">
        <v>51</v>
      </c>
      <c r="G2081" s="9">
        <v>40</v>
      </c>
    </row>
    <row r="2082" spans="5:7" x14ac:dyDescent="0.35">
      <c r="E2082" s="10">
        <v>10248</v>
      </c>
      <c r="F2082" s="10">
        <v>11</v>
      </c>
      <c r="G2082" s="10">
        <v>12</v>
      </c>
    </row>
    <row r="2083" spans="5:7" x14ac:dyDescent="0.35">
      <c r="E2083" s="9">
        <v>10248</v>
      </c>
      <c r="F2083" s="9">
        <v>42</v>
      </c>
      <c r="G2083" s="9">
        <v>10</v>
      </c>
    </row>
    <row r="2084" spans="5:7" x14ac:dyDescent="0.35">
      <c r="E2084" s="20">
        <v>10248</v>
      </c>
      <c r="F2084" s="20">
        <v>72</v>
      </c>
      <c r="G2084" s="20">
        <v>5</v>
      </c>
    </row>
  </sheetData>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6FEFB-2973-443F-B10B-EC3BF03041DE}">
  <sheetPr>
    <tabColor rgb="FF89B5D0"/>
  </sheetPr>
  <dimension ref="A3:B9"/>
  <sheetViews>
    <sheetView topLeftCell="B3" zoomScale="115" zoomScaleNormal="115" workbookViewId="0">
      <selection activeCell="C15" sqref="C15"/>
    </sheetView>
  </sheetViews>
  <sheetFormatPr defaultRowHeight="14.5" x14ac:dyDescent="0.35"/>
  <cols>
    <col min="1" max="1" width="29.81640625" bestFit="1" customWidth="1"/>
    <col min="2" max="3" width="14.81640625" bestFit="1" customWidth="1"/>
  </cols>
  <sheetData>
    <row r="3" spans="1:2" x14ac:dyDescent="0.35">
      <c r="A3" s="11" t="s">
        <v>0</v>
      </c>
      <c r="B3" t="s">
        <v>1412</v>
      </c>
    </row>
    <row r="4" spans="1:2" x14ac:dyDescent="0.35">
      <c r="A4" s="15" t="s">
        <v>55</v>
      </c>
      <c r="B4" s="12">
        <v>706</v>
      </c>
    </row>
    <row r="5" spans="1:2" x14ac:dyDescent="0.35">
      <c r="A5" s="15" t="s">
        <v>87</v>
      </c>
      <c r="B5" s="12">
        <v>623</v>
      </c>
    </row>
    <row r="6" spans="1:2" x14ac:dyDescent="0.35">
      <c r="A6" s="15" t="s">
        <v>34</v>
      </c>
      <c r="B6" s="12">
        <v>596</v>
      </c>
    </row>
    <row r="7" spans="1:2" x14ac:dyDescent="0.35">
      <c r="A7" s="15" t="s">
        <v>76</v>
      </c>
      <c r="B7" s="12">
        <v>569</v>
      </c>
    </row>
    <row r="8" spans="1:2" x14ac:dyDescent="0.35">
      <c r="A8" s="15" t="s">
        <v>22</v>
      </c>
      <c r="B8" s="12">
        <v>562</v>
      </c>
    </row>
    <row r="9" spans="1:2" x14ac:dyDescent="0.35">
      <c r="A9" s="15" t="s">
        <v>1377</v>
      </c>
      <c r="B9" s="12">
        <v>3056</v>
      </c>
    </row>
  </sheetData>
  <sortState xmlns:xlrd2="http://schemas.microsoft.com/office/spreadsheetml/2017/richdata2" ref="A3:C77">
    <sortCondition ref="B3"/>
  </sortState>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C17BF-5295-446C-8CA9-EFB5255F43F8}">
  <sheetPr>
    <tabColor rgb="FF89B5D0"/>
  </sheetPr>
  <dimension ref="A3:K35"/>
  <sheetViews>
    <sheetView workbookViewId="0">
      <selection activeCell="B20" sqref="B20"/>
    </sheetView>
  </sheetViews>
  <sheetFormatPr defaultRowHeight="14.5" x14ac:dyDescent="0.35"/>
  <cols>
    <col min="1" max="1" width="11.81640625" bestFit="1" customWidth="1"/>
    <col min="2" max="4" width="7.36328125" bestFit="1" customWidth="1"/>
  </cols>
  <sheetData>
    <row r="3" spans="1:11" x14ac:dyDescent="0.35">
      <c r="A3" s="11" t="s">
        <v>1379</v>
      </c>
      <c r="B3" t="s">
        <v>1380</v>
      </c>
      <c r="J3" s="15" t="s">
        <v>1381</v>
      </c>
      <c r="K3" s="12"/>
    </row>
    <row r="4" spans="1:11" x14ac:dyDescent="0.35">
      <c r="A4" s="15" t="s">
        <v>1381</v>
      </c>
      <c r="B4" s="12"/>
      <c r="J4" s="17" t="s">
        <v>1384</v>
      </c>
      <c r="K4" s="18">
        <v>356.17632213599006</v>
      </c>
    </row>
    <row r="5" spans="1:11" x14ac:dyDescent="0.35">
      <c r="A5" s="16" t="s">
        <v>1382</v>
      </c>
      <c r="B5" s="12"/>
      <c r="J5" s="16" t="s">
        <v>1382</v>
      </c>
      <c r="K5" s="12"/>
    </row>
    <row r="6" spans="1:11" x14ac:dyDescent="0.35">
      <c r="A6" s="17" t="s">
        <v>1383</v>
      </c>
      <c r="B6" s="18">
        <v>440.11209620581343</v>
      </c>
      <c r="J6" s="17" t="s">
        <v>1385</v>
      </c>
      <c r="K6" s="18">
        <v>636.09831045646138</v>
      </c>
    </row>
    <row r="7" spans="1:11" x14ac:dyDescent="0.35">
      <c r="A7" s="17" t="s">
        <v>1384</v>
      </c>
      <c r="B7" s="18">
        <v>356.17632213599006</v>
      </c>
    </row>
    <row r="8" spans="1:11" x14ac:dyDescent="0.35">
      <c r="A8" s="17" t="s">
        <v>1385</v>
      </c>
      <c r="B8" s="18">
        <v>444.29052595223243</v>
      </c>
    </row>
    <row r="9" spans="1:11" x14ac:dyDescent="0.35">
      <c r="A9" s="16" t="s">
        <v>1386</v>
      </c>
      <c r="B9" s="12"/>
    </row>
    <row r="10" spans="1:11" x14ac:dyDescent="0.35">
      <c r="A10" s="17" t="s">
        <v>1387</v>
      </c>
      <c r="B10" s="18">
        <v>471.52039870978678</v>
      </c>
    </row>
    <row r="11" spans="1:11" x14ac:dyDescent="0.35">
      <c r="A11" s="17" t="s">
        <v>1388</v>
      </c>
      <c r="B11" s="18">
        <v>639.5230856747155</v>
      </c>
    </row>
    <row r="12" spans="1:11" x14ac:dyDescent="0.35">
      <c r="A12" s="17" t="s">
        <v>1389</v>
      </c>
      <c r="B12" s="18">
        <v>503.25490667655146</v>
      </c>
    </row>
    <row r="13" spans="1:11" x14ac:dyDescent="0.35">
      <c r="A13" s="15" t="s">
        <v>1390</v>
      </c>
      <c r="B13" s="12"/>
    </row>
    <row r="14" spans="1:11" x14ac:dyDescent="0.35">
      <c r="A14" s="16" t="s">
        <v>1391</v>
      </c>
      <c r="B14" s="12"/>
    </row>
    <row r="15" spans="1:11" x14ac:dyDescent="0.35">
      <c r="A15" s="17" t="s">
        <v>1392</v>
      </c>
      <c r="B15" s="18">
        <v>669.23391630271033</v>
      </c>
    </row>
    <row r="16" spans="1:11" x14ac:dyDescent="0.35">
      <c r="A16" s="17" t="s">
        <v>1393</v>
      </c>
      <c r="B16" s="18">
        <v>458.17009686201334</v>
      </c>
    </row>
    <row r="17" spans="1:2" x14ac:dyDescent="0.35">
      <c r="A17" s="17" t="s">
        <v>1394</v>
      </c>
      <c r="B17" s="18">
        <v>484.91605127857429</v>
      </c>
    </row>
    <row r="18" spans="1:2" x14ac:dyDescent="0.35">
      <c r="A18" s="16" t="s">
        <v>1395</v>
      </c>
      <c r="B18" s="12"/>
    </row>
    <row r="19" spans="1:2" x14ac:dyDescent="0.35">
      <c r="A19" s="17" t="s">
        <v>1396</v>
      </c>
      <c r="B19" s="18">
        <v>626.87113581594383</v>
      </c>
    </row>
    <row r="20" spans="1:2" x14ac:dyDescent="0.35">
      <c r="A20" s="17" t="s">
        <v>1397</v>
      </c>
      <c r="B20" s="18">
        <v>533.10905078813062</v>
      </c>
    </row>
    <row r="21" spans="1:2" x14ac:dyDescent="0.35">
      <c r="A21" s="17" t="s">
        <v>1398</v>
      </c>
      <c r="B21" s="18">
        <v>448.67446432031937</v>
      </c>
    </row>
    <row r="22" spans="1:2" x14ac:dyDescent="0.35">
      <c r="A22" s="16" t="s">
        <v>1382</v>
      </c>
      <c r="B22" s="12"/>
    </row>
    <row r="23" spans="1:2" x14ac:dyDescent="0.35">
      <c r="A23" s="17" t="s">
        <v>1383</v>
      </c>
      <c r="B23" s="18">
        <v>616.29411747907375</v>
      </c>
    </row>
    <row r="24" spans="1:2" x14ac:dyDescent="0.35">
      <c r="A24" s="17" t="s">
        <v>1384</v>
      </c>
      <c r="B24" s="18">
        <v>536.61244537361654</v>
      </c>
    </row>
    <row r="25" spans="1:2" x14ac:dyDescent="0.35">
      <c r="A25" s="17" t="s">
        <v>1385</v>
      </c>
      <c r="B25" s="18">
        <v>636.09831045646138</v>
      </c>
    </row>
    <row r="26" spans="1:2" x14ac:dyDescent="0.35">
      <c r="A26" s="16" t="s">
        <v>1386</v>
      </c>
      <c r="B26" s="12"/>
    </row>
    <row r="27" spans="1:2" x14ac:dyDescent="0.35">
      <c r="A27" s="17" t="s">
        <v>1387</v>
      </c>
      <c r="B27" s="18">
        <v>602.41494450329162</v>
      </c>
    </row>
    <row r="28" spans="1:2" x14ac:dyDescent="0.35">
      <c r="A28" s="17" t="s">
        <v>1388</v>
      </c>
      <c r="B28" s="18">
        <v>467.4332364615874</v>
      </c>
    </row>
    <row r="29" spans="1:2" x14ac:dyDescent="0.35">
      <c r="A29" s="17" t="s">
        <v>1389</v>
      </c>
      <c r="B29" s="18">
        <v>583.40500994345985</v>
      </c>
    </row>
    <row r="30" spans="1:2" x14ac:dyDescent="0.35">
      <c r="A30" s="15" t="s">
        <v>1399</v>
      </c>
      <c r="B30" s="12"/>
    </row>
    <row r="31" spans="1:2" x14ac:dyDescent="0.35">
      <c r="A31" s="16" t="s">
        <v>1391</v>
      </c>
      <c r="B31" s="12"/>
    </row>
    <row r="32" spans="1:2" x14ac:dyDescent="0.35">
      <c r="A32" s="17" t="s">
        <v>1392</v>
      </c>
      <c r="B32" s="18">
        <v>583.74555345243652</v>
      </c>
    </row>
    <row r="33" spans="1:2" x14ac:dyDescent="0.35">
      <c r="A33" s="17" t="s">
        <v>1393</v>
      </c>
      <c r="B33" s="18">
        <v>780.12326676839757</v>
      </c>
    </row>
    <row r="34" spans="1:2" x14ac:dyDescent="0.35">
      <c r="A34" s="17" t="s">
        <v>1394</v>
      </c>
      <c r="B34" s="18">
        <v>566.4613772080279</v>
      </c>
    </row>
    <row r="35" spans="1:2" x14ac:dyDescent="0.35">
      <c r="A35" s="15" t="s">
        <v>1377</v>
      </c>
      <c r="B35" s="18">
        <v>561.82129253548203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AA6E1-3FF2-4B40-8783-09BF8E93755B}">
  <sheetPr>
    <tabColor rgb="FF89B5D0"/>
  </sheetPr>
  <dimension ref="A3:H814"/>
  <sheetViews>
    <sheetView topLeftCell="A80" zoomScale="85" zoomScaleNormal="85" workbookViewId="0">
      <selection activeCell="D112" sqref="D112"/>
    </sheetView>
  </sheetViews>
  <sheetFormatPr defaultRowHeight="14.5" x14ac:dyDescent="0.35"/>
  <cols>
    <col min="1" max="1" width="12.7265625" bestFit="1" customWidth="1"/>
    <col min="2" max="2" width="11.81640625" bestFit="1" customWidth="1"/>
    <col min="3" max="3" width="13.6328125" bestFit="1" customWidth="1"/>
    <col min="4" max="4" width="7.36328125" bestFit="1" customWidth="1"/>
    <col min="6" max="6" width="9.36328125" bestFit="1" customWidth="1"/>
  </cols>
  <sheetData>
    <row r="3" spans="1:8" x14ac:dyDescent="0.35">
      <c r="A3" s="11" t="s">
        <v>1379</v>
      </c>
      <c r="B3" t="s">
        <v>1380</v>
      </c>
      <c r="C3" t="s">
        <v>1405</v>
      </c>
    </row>
    <row r="4" spans="1:8" x14ac:dyDescent="0.35">
      <c r="A4" s="15">
        <v>10248</v>
      </c>
      <c r="B4" s="27">
        <v>146.66666666666666</v>
      </c>
      <c r="C4" s="27" t="s">
        <v>1406</v>
      </c>
      <c r="E4" t="s">
        <v>1380</v>
      </c>
    </row>
    <row r="5" spans="1:8" x14ac:dyDescent="0.35">
      <c r="A5" s="15">
        <v>10249</v>
      </c>
      <c r="B5" s="27">
        <v>931.7</v>
      </c>
      <c r="C5" s="27" t="s">
        <v>1407</v>
      </c>
      <c r="E5">
        <v>15810</v>
      </c>
      <c r="F5" s="23"/>
      <c r="G5" s="22"/>
    </row>
    <row r="6" spans="1:8" x14ac:dyDescent="0.35">
      <c r="A6" s="15">
        <v>10250</v>
      </c>
      <c r="B6" s="27">
        <v>443.75332746982593</v>
      </c>
      <c r="C6" s="27" t="s">
        <v>1408</v>
      </c>
      <c r="E6">
        <v>7784.0624877903601</v>
      </c>
      <c r="F6" s="24"/>
      <c r="G6" s="21" t="s">
        <v>1400</v>
      </c>
      <c r="H6">
        <f>_xlfn.QUARTILE.INC(טבלה9[AOV],1)</f>
        <v>205.890625</v>
      </c>
    </row>
    <row r="7" spans="1:8" x14ac:dyDescent="0.35">
      <c r="A7" s="15">
        <v>10251</v>
      </c>
      <c r="B7" s="27">
        <v>212.71899984201789</v>
      </c>
      <c r="C7" s="27" t="s">
        <v>1408</v>
      </c>
      <c r="E7">
        <v>5690</v>
      </c>
      <c r="F7" s="26"/>
      <c r="G7" s="18" t="s">
        <v>1401</v>
      </c>
      <c r="H7">
        <f>_xlfn.QUARTILE.INC(טבלה9[AOV],2)</f>
        <v>377.51</v>
      </c>
    </row>
    <row r="8" spans="1:8" x14ac:dyDescent="0.35">
      <c r="A8" s="15">
        <v>10252</v>
      </c>
      <c r="B8" s="27">
        <v>1157.4683320866527</v>
      </c>
      <c r="C8" s="27" t="s">
        <v>1407</v>
      </c>
      <c r="E8">
        <v>5417.6200000000008</v>
      </c>
      <c r="F8" s="25"/>
      <c r="G8" s="18" t="s">
        <v>1402</v>
      </c>
      <c r="H8">
        <f>_xlfn.QUARTILE.INC(טבלה9[AOV],3)</f>
        <v>628.02749807037412</v>
      </c>
    </row>
    <row r="9" spans="1:8" x14ac:dyDescent="0.35">
      <c r="A9" s="15">
        <v>10253</v>
      </c>
      <c r="B9" s="27">
        <v>481.60000000000008</v>
      </c>
      <c r="C9" s="27" t="s">
        <v>1408</v>
      </c>
      <c r="E9">
        <v>4012.0637437069045</v>
      </c>
      <c r="F9" s="26"/>
      <c r="G9" s="18" t="s">
        <v>1403</v>
      </c>
      <c r="H9">
        <f>H8-H6</f>
        <v>422.13687307037412</v>
      </c>
    </row>
    <row r="10" spans="1:8" x14ac:dyDescent="0.35">
      <c r="A10" s="15">
        <v>10254</v>
      </c>
      <c r="B10" s="27">
        <v>166.10899845576287</v>
      </c>
      <c r="C10" s="27" t="s">
        <v>1406</v>
      </c>
      <c r="E10">
        <v>3437.3119743900302</v>
      </c>
      <c r="F10" s="17"/>
      <c r="G10" s="18" t="s">
        <v>1404</v>
      </c>
      <c r="H10">
        <f>H8+1.5*H9</f>
        <v>1261.2328076759354</v>
      </c>
    </row>
    <row r="11" spans="1:8" x14ac:dyDescent="0.35">
      <c r="A11" s="15">
        <v>10255</v>
      </c>
      <c r="B11" s="27">
        <v>622.625</v>
      </c>
      <c r="C11" s="27" t="s">
        <v>1408</v>
      </c>
      <c r="E11">
        <v>2967.5</v>
      </c>
      <c r="F11" s="17"/>
      <c r="G11" s="18"/>
    </row>
    <row r="12" spans="1:8" x14ac:dyDescent="0.35">
      <c r="A12" s="15">
        <v>10256</v>
      </c>
      <c r="B12" s="27">
        <v>258.89999999999998</v>
      </c>
      <c r="C12" s="27" t="s">
        <v>1408</v>
      </c>
      <c r="E12">
        <v>2779.3249999999998</v>
      </c>
      <c r="F12" s="17"/>
      <c r="G12" s="18"/>
    </row>
    <row r="13" spans="1:8" x14ac:dyDescent="0.35">
      <c r="A13" s="15">
        <v>10257</v>
      </c>
      <c r="B13" s="27">
        <v>373.3</v>
      </c>
      <c r="C13" s="27" t="s">
        <v>1408</v>
      </c>
      <c r="E13">
        <v>2623.9170534167142</v>
      </c>
      <c r="F13" s="17"/>
      <c r="G13" s="18"/>
    </row>
    <row r="14" spans="1:8" x14ac:dyDescent="0.35">
      <c r="A14" s="15">
        <v>10258</v>
      </c>
      <c r="B14" s="27">
        <v>430.63466345818841</v>
      </c>
      <c r="C14" s="27" t="s">
        <v>1408</v>
      </c>
      <c r="E14">
        <v>2623.9</v>
      </c>
      <c r="F14" s="17"/>
      <c r="G14" s="18"/>
    </row>
    <row r="15" spans="1:8" x14ac:dyDescent="0.35">
      <c r="A15" s="15">
        <v>10259</v>
      </c>
      <c r="B15" s="27">
        <v>50.4</v>
      </c>
      <c r="C15" s="27" t="s">
        <v>1406</v>
      </c>
      <c r="E15">
        <v>2547.9250000000002</v>
      </c>
      <c r="F15" s="17"/>
      <c r="G15" s="18"/>
    </row>
    <row r="16" spans="1:8" x14ac:dyDescent="0.35">
      <c r="A16" s="15">
        <v>10260</v>
      </c>
      <c r="B16" s="27">
        <v>330.87187499999999</v>
      </c>
      <c r="C16" s="27" t="s">
        <v>1408</v>
      </c>
      <c r="E16">
        <v>2458.7281250000001</v>
      </c>
      <c r="F16" s="17"/>
      <c r="G16" s="18"/>
    </row>
    <row r="17" spans="1:7" x14ac:dyDescent="0.35">
      <c r="A17" s="15">
        <v>10261</v>
      </c>
      <c r="B17" s="27">
        <v>224</v>
      </c>
      <c r="C17" s="27" t="s">
        <v>1408</v>
      </c>
      <c r="E17">
        <v>2451.8826483987177</v>
      </c>
      <c r="F17" s="17"/>
      <c r="G17" s="18"/>
    </row>
    <row r="18" spans="1:7" x14ac:dyDescent="0.35">
      <c r="A18" s="15">
        <v>10262</v>
      </c>
      <c r="B18" s="27">
        <v>183.78666634241736</v>
      </c>
      <c r="C18" s="27" t="s">
        <v>1406</v>
      </c>
      <c r="E18">
        <v>2341.2149996258327</v>
      </c>
      <c r="F18" s="17"/>
      <c r="G18" s="18"/>
    </row>
    <row r="19" spans="1:7" x14ac:dyDescent="0.35">
      <c r="A19" s="15">
        <v>10263</v>
      </c>
      <c r="B19" s="27">
        <v>357.63749999999999</v>
      </c>
      <c r="C19" s="27" t="s">
        <v>1408</v>
      </c>
      <c r="E19">
        <v>2333.4700000000007</v>
      </c>
      <c r="F19" s="17"/>
      <c r="G19" s="18"/>
    </row>
    <row r="20" spans="1:7" x14ac:dyDescent="0.35">
      <c r="A20" s="15">
        <v>10264</v>
      </c>
      <c r="B20" s="27">
        <v>335.54062402471902</v>
      </c>
      <c r="C20" s="27" t="s">
        <v>1408</v>
      </c>
      <c r="E20">
        <v>2325.2062500000002</v>
      </c>
      <c r="F20" s="17"/>
      <c r="G20" s="18"/>
    </row>
    <row r="21" spans="1:7" x14ac:dyDescent="0.35">
      <c r="A21" s="15">
        <v>10265</v>
      </c>
      <c r="B21" s="27">
        <v>588</v>
      </c>
      <c r="C21" s="27" t="s">
        <v>1408</v>
      </c>
      <c r="E21">
        <v>2250</v>
      </c>
      <c r="F21" s="17"/>
      <c r="G21" s="18"/>
    </row>
    <row r="22" spans="1:7" x14ac:dyDescent="0.35">
      <c r="A22" s="15">
        <v>10266</v>
      </c>
      <c r="B22" s="27">
        <v>329.23199948358535</v>
      </c>
      <c r="C22" s="27" t="s">
        <v>1408</v>
      </c>
      <c r="E22">
        <v>2109.5937466910109</v>
      </c>
    </row>
    <row r="23" spans="1:7" x14ac:dyDescent="0.35">
      <c r="A23" s="15">
        <v>10267</v>
      </c>
      <c r="B23" s="27">
        <v>1038.7866555341084</v>
      </c>
      <c r="C23" s="27" t="s">
        <v>1407</v>
      </c>
      <c r="E23">
        <v>2032.9600000000003</v>
      </c>
      <c r="F23" s="24"/>
      <c r="G23" s="21"/>
    </row>
    <row r="24" spans="1:7" x14ac:dyDescent="0.35">
      <c r="A24" s="15">
        <v>10268</v>
      </c>
      <c r="B24" s="27">
        <v>550.6</v>
      </c>
      <c r="C24" s="27" t="s">
        <v>1408</v>
      </c>
      <c r="E24">
        <v>1985.4999968856569</v>
      </c>
    </row>
    <row r="25" spans="1:7" x14ac:dyDescent="0.35">
      <c r="A25" s="15">
        <v>10269</v>
      </c>
      <c r="B25" s="27">
        <v>305.04499952152372</v>
      </c>
      <c r="C25" s="27" t="s">
        <v>1408</v>
      </c>
      <c r="E25">
        <v>1870.8359909858705</v>
      </c>
    </row>
    <row r="26" spans="1:7" x14ac:dyDescent="0.35">
      <c r="A26" s="15">
        <v>10270</v>
      </c>
      <c r="B26" s="27">
        <v>688</v>
      </c>
      <c r="C26" s="27" t="s">
        <v>1407</v>
      </c>
      <c r="E26">
        <v>1835.7890625</v>
      </c>
    </row>
    <row r="27" spans="1:7" x14ac:dyDescent="0.35">
      <c r="A27" s="15">
        <v>10271</v>
      </c>
      <c r="B27" s="27">
        <v>48</v>
      </c>
      <c r="C27" s="27" t="s">
        <v>1406</v>
      </c>
      <c r="E27">
        <v>1801.61</v>
      </c>
      <c r="F27" s="24"/>
      <c r="G27" s="21"/>
    </row>
    <row r="28" spans="1:7" x14ac:dyDescent="0.35">
      <c r="A28" s="15">
        <v>10272</v>
      </c>
      <c r="B28" s="27">
        <v>485.33333333333331</v>
      </c>
      <c r="C28" s="27" t="s">
        <v>1408</v>
      </c>
      <c r="E28">
        <v>1755</v>
      </c>
      <c r="F28" s="17"/>
      <c r="G28" s="18"/>
    </row>
    <row r="29" spans="1:7" x14ac:dyDescent="0.35">
      <c r="A29" s="15">
        <v>10273</v>
      </c>
      <c r="B29" s="27">
        <v>387.48319940476415</v>
      </c>
      <c r="C29" s="27" t="s">
        <v>1408</v>
      </c>
      <c r="E29">
        <v>1733.06</v>
      </c>
      <c r="F29" s="17"/>
      <c r="G29" s="18"/>
    </row>
    <row r="30" spans="1:7" x14ac:dyDescent="0.35">
      <c r="A30" s="15">
        <v>10274</v>
      </c>
      <c r="B30" s="27">
        <v>269.3</v>
      </c>
      <c r="C30" s="27" t="s">
        <v>1408</v>
      </c>
      <c r="E30">
        <v>1729.7624946992844</v>
      </c>
      <c r="F30" s="17"/>
      <c r="G30" s="18"/>
    </row>
    <row r="31" spans="1:7" x14ac:dyDescent="0.35">
      <c r="A31" s="15">
        <v>10275</v>
      </c>
      <c r="B31" s="27">
        <v>138.62399978256227</v>
      </c>
      <c r="C31" s="27" t="s">
        <v>1406</v>
      </c>
      <c r="E31">
        <v>1727.0437499999998</v>
      </c>
      <c r="F31" s="23"/>
      <c r="G31" s="22"/>
    </row>
    <row r="32" spans="1:7" x14ac:dyDescent="0.35">
      <c r="A32" s="15">
        <v>10276</v>
      </c>
      <c r="B32" s="27">
        <v>210</v>
      </c>
      <c r="C32" s="27" t="s">
        <v>1408</v>
      </c>
      <c r="E32">
        <v>1724.69</v>
      </c>
      <c r="F32" s="24"/>
      <c r="G32" s="21"/>
    </row>
    <row r="33" spans="1:7" x14ac:dyDescent="0.35">
      <c r="A33" s="15">
        <v>10277</v>
      </c>
      <c r="B33" s="27">
        <v>600.4</v>
      </c>
      <c r="C33" s="27" t="s">
        <v>1408</v>
      </c>
      <c r="E33">
        <v>1701</v>
      </c>
      <c r="F33" s="17"/>
      <c r="G33" s="18"/>
    </row>
    <row r="34" spans="1:7" x14ac:dyDescent="0.35">
      <c r="A34" s="15">
        <v>10278</v>
      </c>
      <c r="B34" s="27">
        <v>372.2</v>
      </c>
      <c r="C34" s="27" t="s">
        <v>1408</v>
      </c>
      <c r="E34">
        <v>1698.6599973553421</v>
      </c>
      <c r="F34" s="17"/>
      <c r="G34" s="18"/>
    </row>
    <row r="35" spans="1:7" x14ac:dyDescent="0.35">
      <c r="A35" s="15">
        <v>10279</v>
      </c>
      <c r="B35" s="27">
        <v>263.25</v>
      </c>
      <c r="C35" s="27" t="s">
        <v>1408</v>
      </c>
      <c r="E35">
        <v>1608.3333333333333</v>
      </c>
      <c r="F35" s="17"/>
      <c r="G35" s="18"/>
    </row>
    <row r="36" spans="1:7" x14ac:dyDescent="0.35">
      <c r="A36" s="15">
        <v>10280</v>
      </c>
      <c r="B36" s="27">
        <v>204.4</v>
      </c>
      <c r="C36" s="27" t="s">
        <v>1406</v>
      </c>
      <c r="E36">
        <v>1594.85</v>
      </c>
      <c r="F36" s="24"/>
      <c r="G36" s="21"/>
    </row>
    <row r="37" spans="1:7" x14ac:dyDescent="0.35">
      <c r="A37" s="15">
        <v>10281</v>
      </c>
      <c r="B37" s="27">
        <v>28.833333333333332</v>
      </c>
      <c r="C37" s="27" t="s">
        <v>1406</v>
      </c>
      <c r="E37">
        <v>1584</v>
      </c>
      <c r="F37" s="17"/>
      <c r="G37" s="18"/>
    </row>
    <row r="38" spans="1:7" x14ac:dyDescent="0.35">
      <c r="A38" s="15">
        <v>10282</v>
      </c>
      <c r="B38" s="27">
        <v>77.7</v>
      </c>
      <c r="C38" s="27" t="s">
        <v>1406</v>
      </c>
      <c r="E38">
        <v>1575.8778100281675</v>
      </c>
    </row>
    <row r="39" spans="1:7" x14ac:dyDescent="0.35">
      <c r="A39" s="15">
        <v>10283</v>
      </c>
      <c r="B39" s="27">
        <v>353.70000000000005</v>
      </c>
      <c r="C39" s="27" t="s">
        <v>1408</v>
      </c>
      <c r="E39">
        <v>1508</v>
      </c>
    </row>
    <row r="40" spans="1:7" x14ac:dyDescent="0.35">
      <c r="A40" s="15">
        <v>10284</v>
      </c>
      <c r="B40" s="27">
        <v>239.7890625</v>
      </c>
      <c r="C40" s="27" t="s">
        <v>1408</v>
      </c>
      <c r="E40">
        <v>1483.8999999999999</v>
      </c>
    </row>
    <row r="41" spans="1:7" x14ac:dyDescent="0.35">
      <c r="A41" s="15">
        <v>10285</v>
      </c>
      <c r="B41" s="27">
        <v>464.89599653625481</v>
      </c>
      <c r="C41" s="27" t="s">
        <v>1408</v>
      </c>
      <c r="E41">
        <v>1478.04</v>
      </c>
    </row>
    <row r="42" spans="1:7" x14ac:dyDescent="0.35">
      <c r="A42" s="15">
        <v>10286</v>
      </c>
      <c r="B42" s="27">
        <v>1508</v>
      </c>
      <c r="C42" s="27" t="s">
        <v>1409</v>
      </c>
      <c r="E42">
        <v>1462.0499977067113</v>
      </c>
    </row>
    <row r="43" spans="1:7" x14ac:dyDescent="0.35">
      <c r="A43" s="15">
        <v>10287</v>
      </c>
      <c r="B43" s="27">
        <v>243.24999763568243</v>
      </c>
      <c r="C43" s="27" t="s">
        <v>1408</v>
      </c>
      <c r="E43">
        <v>1454.7599951827526</v>
      </c>
    </row>
    <row r="44" spans="1:7" x14ac:dyDescent="0.35">
      <c r="A44" s="15">
        <v>10288</v>
      </c>
      <c r="B44" s="27">
        <v>36.044999880641697</v>
      </c>
      <c r="C44" s="27" t="s">
        <v>1406</v>
      </c>
      <c r="E44">
        <v>1440</v>
      </c>
    </row>
    <row r="45" spans="1:7" x14ac:dyDescent="0.35">
      <c r="A45" s="15">
        <v>10289</v>
      </c>
      <c r="B45" s="27">
        <v>239.7</v>
      </c>
      <c r="C45" s="27" t="s">
        <v>1408</v>
      </c>
      <c r="E45">
        <v>1422.25</v>
      </c>
    </row>
    <row r="46" spans="1:7" x14ac:dyDescent="0.35">
      <c r="A46" s="15">
        <v>10290</v>
      </c>
      <c r="B46" s="27">
        <v>542.25</v>
      </c>
      <c r="C46" s="27" t="s">
        <v>1408</v>
      </c>
      <c r="E46">
        <v>1417.5</v>
      </c>
    </row>
    <row r="47" spans="1:7" x14ac:dyDescent="0.35">
      <c r="A47" s="15">
        <v>10291</v>
      </c>
      <c r="B47" s="27">
        <v>149.2559995057583</v>
      </c>
      <c r="C47" s="27" t="s">
        <v>1406</v>
      </c>
      <c r="E47">
        <v>1387.5250000000001</v>
      </c>
    </row>
    <row r="48" spans="1:7" x14ac:dyDescent="0.35">
      <c r="A48" s="15">
        <v>10292</v>
      </c>
      <c r="B48" s="27">
        <v>1296</v>
      </c>
      <c r="C48" s="27" t="s">
        <v>1409</v>
      </c>
      <c r="E48">
        <v>1387.5</v>
      </c>
    </row>
    <row r="49" spans="1:5" x14ac:dyDescent="0.35">
      <c r="A49" s="15">
        <v>10293</v>
      </c>
      <c r="B49" s="27">
        <v>212.17500000000001</v>
      </c>
      <c r="C49" s="27" t="s">
        <v>1408</v>
      </c>
      <c r="E49">
        <v>1383.3500000000001</v>
      </c>
    </row>
    <row r="50" spans="1:5" x14ac:dyDescent="0.35">
      <c r="A50" s="15">
        <v>10294</v>
      </c>
      <c r="B50" s="27">
        <v>377.52000000000004</v>
      </c>
      <c r="C50" s="27" t="s">
        <v>1408</v>
      </c>
      <c r="E50">
        <v>1364.0399954831596</v>
      </c>
    </row>
    <row r="51" spans="1:5" x14ac:dyDescent="0.35">
      <c r="A51" s="15">
        <v>10295</v>
      </c>
      <c r="B51" s="27">
        <v>121.6</v>
      </c>
      <c r="C51" s="27" t="s">
        <v>1406</v>
      </c>
      <c r="E51">
        <v>1356.75</v>
      </c>
    </row>
    <row r="52" spans="1:5" x14ac:dyDescent="0.35">
      <c r="A52" s="15">
        <v>10296</v>
      </c>
      <c r="B52" s="27">
        <v>350.2</v>
      </c>
      <c r="C52" s="27" t="s">
        <v>1408</v>
      </c>
      <c r="E52">
        <v>1343.3833333333334</v>
      </c>
    </row>
    <row r="53" spans="1:5" x14ac:dyDescent="0.35">
      <c r="A53" s="15">
        <v>10297</v>
      </c>
      <c r="B53" s="27">
        <v>710</v>
      </c>
      <c r="C53" s="27" t="s">
        <v>1407</v>
      </c>
      <c r="E53">
        <v>1314.125</v>
      </c>
    </row>
    <row r="54" spans="1:5" x14ac:dyDescent="0.35">
      <c r="A54" s="15">
        <v>10298</v>
      </c>
      <c r="B54" s="27">
        <v>570.875</v>
      </c>
      <c r="C54" s="27" t="s">
        <v>1408</v>
      </c>
      <c r="E54">
        <v>1296</v>
      </c>
    </row>
    <row r="55" spans="1:5" x14ac:dyDescent="0.35">
      <c r="A55" s="15">
        <v>10299</v>
      </c>
      <c r="B55" s="27">
        <v>174.75</v>
      </c>
      <c r="C55" s="27" t="s">
        <v>1406</v>
      </c>
      <c r="E55">
        <v>1295.0800000000002</v>
      </c>
    </row>
    <row r="56" spans="1:5" x14ac:dyDescent="0.35">
      <c r="A56" s="15">
        <v>10300</v>
      </c>
      <c r="B56" s="27">
        <v>304</v>
      </c>
      <c r="C56" s="27" t="s">
        <v>1408</v>
      </c>
      <c r="E56">
        <v>1283.4484355261084</v>
      </c>
    </row>
    <row r="57" spans="1:5" x14ac:dyDescent="0.35">
      <c r="A57" s="15">
        <v>10301</v>
      </c>
      <c r="B57" s="27">
        <v>377.5</v>
      </c>
      <c r="C57" s="27" t="s">
        <v>1408</v>
      </c>
      <c r="E57">
        <v>1275</v>
      </c>
    </row>
    <row r="58" spans="1:5" x14ac:dyDescent="0.35">
      <c r="A58" s="15">
        <v>10302</v>
      </c>
      <c r="B58" s="27">
        <v>902.93333333333328</v>
      </c>
      <c r="C58" s="27" t="s">
        <v>1407</v>
      </c>
      <c r="E58">
        <v>1260.7624823182821</v>
      </c>
    </row>
    <row r="59" spans="1:5" x14ac:dyDescent="0.35">
      <c r="A59" s="15">
        <v>10303</v>
      </c>
      <c r="B59" s="27">
        <v>335.33999888956549</v>
      </c>
      <c r="C59" s="27" t="s">
        <v>1408</v>
      </c>
      <c r="E59">
        <v>1247.9999907016754</v>
      </c>
    </row>
    <row r="60" spans="1:5" x14ac:dyDescent="0.35">
      <c r="A60" s="15">
        <v>10304</v>
      </c>
      <c r="B60" s="27">
        <v>318.13333333333333</v>
      </c>
      <c r="C60" s="27" t="s">
        <v>1408</v>
      </c>
      <c r="E60">
        <v>1246.6666666666667</v>
      </c>
    </row>
    <row r="61" spans="1:5" x14ac:dyDescent="0.35">
      <c r="A61" s="15">
        <v>10305</v>
      </c>
      <c r="B61" s="27">
        <v>1122.3899962833527</v>
      </c>
      <c r="C61" s="27" t="s">
        <v>1407</v>
      </c>
      <c r="E61">
        <v>1246.375</v>
      </c>
    </row>
    <row r="62" spans="1:5" x14ac:dyDescent="0.35">
      <c r="A62" s="15">
        <v>10306</v>
      </c>
      <c r="B62" s="27">
        <v>166.16666666666666</v>
      </c>
      <c r="C62" s="27" t="s">
        <v>1406</v>
      </c>
      <c r="E62">
        <v>1245.8109980458912</v>
      </c>
    </row>
    <row r="63" spans="1:5" x14ac:dyDescent="0.35">
      <c r="A63" s="15">
        <v>10307</v>
      </c>
      <c r="B63" s="27">
        <v>212</v>
      </c>
      <c r="C63" s="27" t="s">
        <v>1408</v>
      </c>
      <c r="E63">
        <v>1194.25</v>
      </c>
    </row>
    <row r="64" spans="1:5" x14ac:dyDescent="0.35">
      <c r="A64" s="15">
        <v>10308</v>
      </c>
      <c r="B64" s="27">
        <v>44.4</v>
      </c>
      <c r="C64" s="27" t="s">
        <v>1406</v>
      </c>
      <c r="E64">
        <v>1192.1249832808976</v>
      </c>
    </row>
    <row r="65" spans="1:5" x14ac:dyDescent="0.35">
      <c r="A65" s="15">
        <v>10309</v>
      </c>
      <c r="B65" s="27">
        <v>352.4</v>
      </c>
      <c r="C65" s="27" t="s">
        <v>1408</v>
      </c>
      <c r="E65">
        <v>1181.25</v>
      </c>
    </row>
    <row r="66" spans="1:5" x14ac:dyDescent="0.35">
      <c r="A66" s="15">
        <v>10310</v>
      </c>
      <c r="B66" s="27">
        <v>168</v>
      </c>
      <c r="C66" s="27" t="s">
        <v>1406</v>
      </c>
      <c r="E66">
        <v>1171.0008898271549</v>
      </c>
    </row>
    <row r="67" spans="1:5" x14ac:dyDescent="0.35">
      <c r="A67" s="15">
        <v>10311</v>
      </c>
      <c r="B67" s="27">
        <v>134.39999999999998</v>
      </c>
      <c r="C67" s="27" t="s">
        <v>1406</v>
      </c>
      <c r="E67">
        <v>1170.993748163246</v>
      </c>
    </row>
    <row r="68" spans="1:5" x14ac:dyDescent="0.35">
      <c r="A68" s="15">
        <v>10312</v>
      </c>
      <c r="B68" s="27">
        <v>403.7</v>
      </c>
      <c r="C68" s="27" t="s">
        <v>1408</v>
      </c>
      <c r="E68">
        <v>1165.9604999999999</v>
      </c>
    </row>
    <row r="69" spans="1:5" x14ac:dyDescent="0.35">
      <c r="A69" s="15">
        <v>10313</v>
      </c>
      <c r="B69" s="27">
        <v>182.4</v>
      </c>
      <c r="C69" s="27" t="s">
        <v>1406</v>
      </c>
      <c r="E69">
        <v>1157.4683320866527</v>
      </c>
    </row>
    <row r="70" spans="1:5" x14ac:dyDescent="0.35">
      <c r="A70" s="15">
        <v>10314</v>
      </c>
      <c r="B70" s="27">
        <v>628.28999791949991</v>
      </c>
      <c r="C70" s="27" t="s">
        <v>1407</v>
      </c>
      <c r="E70">
        <v>1149.1199969100949</v>
      </c>
    </row>
    <row r="71" spans="1:5" x14ac:dyDescent="0.35">
      <c r="A71" s="15">
        <v>10315</v>
      </c>
      <c r="B71" s="27">
        <v>258.39999999999998</v>
      </c>
      <c r="C71" s="27" t="s">
        <v>1408</v>
      </c>
      <c r="E71">
        <v>1148.3124984074384</v>
      </c>
    </row>
    <row r="72" spans="1:5" x14ac:dyDescent="0.35">
      <c r="A72" s="15">
        <v>10316</v>
      </c>
      <c r="B72" s="27">
        <v>1417.5</v>
      </c>
      <c r="C72" s="27" t="s">
        <v>1409</v>
      </c>
      <c r="E72">
        <v>1145.25</v>
      </c>
    </row>
    <row r="73" spans="1:5" x14ac:dyDescent="0.35">
      <c r="A73" s="15">
        <v>10317</v>
      </c>
      <c r="B73" s="27">
        <v>288</v>
      </c>
      <c r="C73" s="27" t="s">
        <v>1408</v>
      </c>
      <c r="E73">
        <v>1143.9000000000001</v>
      </c>
    </row>
    <row r="74" spans="1:5" x14ac:dyDescent="0.35">
      <c r="A74" s="15">
        <v>10318</v>
      </c>
      <c r="B74" s="27">
        <v>120.2</v>
      </c>
      <c r="C74" s="27" t="s">
        <v>1406</v>
      </c>
      <c r="E74">
        <v>1142.5</v>
      </c>
    </row>
    <row r="75" spans="1:5" x14ac:dyDescent="0.35">
      <c r="A75" s="15">
        <v>10319</v>
      </c>
      <c r="B75" s="27">
        <v>397.06666666666666</v>
      </c>
      <c r="C75" s="27" t="s">
        <v>1408</v>
      </c>
      <c r="E75">
        <v>1141.3333333333333</v>
      </c>
    </row>
    <row r="76" spans="1:5" x14ac:dyDescent="0.35">
      <c r="A76" s="15">
        <v>10320</v>
      </c>
      <c r="B76" s="27">
        <v>516</v>
      </c>
      <c r="C76" s="27" t="s">
        <v>1408</v>
      </c>
      <c r="E76">
        <v>1140</v>
      </c>
    </row>
    <row r="77" spans="1:5" x14ac:dyDescent="0.35">
      <c r="A77" s="15">
        <v>10321</v>
      </c>
      <c r="B77" s="27">
        <v>144</v>
      </c>
      <c r="C77" s="27" t="s">
        <v>1406</v>
      </c>
      <c r="E77">
        <v>1135.0687499999999</v>
      </c>
    </row>
    <row r="78" spans="1:5" x14ac:dyDescent="0.35">
      <c r="A78" s="15">
        <v>10322</v>
      </c>
      <c r="B78" s="27">
        <v>112</v>
      </c>
      <c r="C78" s="27" t="s">
        <v>1406</v>
      </c>
      <c r="E78">
        <v>1132.45</v>
      </c>
    </row>
    <row r="79" spans="1:5" x14ac:dyDescent="0.35">
      <c r="A79" s="15">
        <v>10323</v>
      </c>
      <c r="B79" s="27">
        <v>54.800000000000004</v>
      </c>
      <c r="C79" s="27" t="s">
        <v>1406</v>
      </c>
      <c r="E79">
        <v>1122.3899962833527</v>
      </c>
    </row>
    <row r="80" spans="1:5" x14ac:dyDescent="0.35">
      <c r="A80" s="15">
        <v>10324</v>
      </c>
      <c r="B80" s="27">
        <v>905.51153810836092</v>
      </c>
      <c r="C80" s="27" t="s">
        <v>1407</v>
      </c>
      <c r="E80">
        <v>1111.2</v>
      </c>
    </row>
    <row r="81" spans="1:5" x14ac:dyDescent="0.35">
      <c r="A81" s="15">
        <v>10325</v>
      </c>
      <c r="B81" s="27">
        <v>299.39999999999998</v>
      </c>
      <c r="C81" s="27" t="s">
        <v>1408</v>
      </c>
      <c r="E81">
        <v>1105.5</v>
      </c>
    </row>
    <row r="82" spans="1:5" x14ac:dyDescent="0.35">
      <c r="A82" s="15">
        <v>10326</v>
      </c>
      <c r="B82" s="27">
        <v>327.33333333333331</v>
      </c>
      <c r="C82" s="27" t="s">
        <v>1408</v>
      </c>
      <c r="E82">
        <v>1100.422</v>
      </c>
    </row>
    <row r="83" spans="1:5" x14ac:dyDescent="0.35">
      <c r="A83" s="15">
        <v>10327</v>
      </c>
      <c r="B83" s="27">
        <v>361.99999730288982</v>
      </c>
      <c r="C83" s="27" t="s">
        <v>1408</v>
      </c>
      <c r="E83">
        <v>1099.3653316089312</v>
      </c>
    </row>
    <row r="84" spans="1:5" x14ac:dyDescent="0.35">
      <c r="A84" s="15">
        <v>10328</v>
      </c>
      <c r="B84" s="27">
        <v>389.33333333333331</v>
      </c>
      <c r="C84" s="27" t="s">
        <v>1408</v>
      </c>
      <c r="E84">
        <v>1087.3771232944021</v>
      </c>
    </row>
    <row r="85" spans="1:5" x14ac:dyDescent="0.35">
      <c r="A85" s="15">
        <v>10329</v>
      </c>
      <c r="B85" s="27">
        <v>1087.3771232944021</v>
      </c>
      <c r="C85" s="27" t="s">
        <v>1407</v>
      </c>
      <c r="E85">
        <v>1084.25</v>
      </c>
    </row>
    <row r="86" spans="1:5" x14ac:dyDescent="0.35">
      <c r="A86" s="15">
        <v>10330</v>
      </c>
      <c r="B86" s="27">
        <v>700.82499017119414</v>
      </c>
      <c r="C86" s="27" t="s">
        <v>1407</v>
      </c>
      <c r="E86">
        <v>1083.4199989694355</v>
      </c>
    </row>
    <row r="87" spans="1:5" x14ac:dyDescent="0.35">
      <c r="A87" s="15">
        <v>10331</v>
      </c>
      <c r="B87" s="27">
        <v>88.5</v>
      </c>
      <c r="C87" s="27" t="s">
        <v>1406</v>
      </c>
      <c r="E87">
        <v>1080</v>
      </c>
    </row>
    <row r="88" spans="1:5" x14ac:dyDescent="0.35">
      <c r="A88" s="15">
        <v>10332</v>
      </c>
      <c r="B88" s="27">
        <v>476.50132978312189</v>
      </c>
      <c r="C88" s="27" t="s">
        <v>1408</v>
      </c>
      <c r="E88">
        <v>1067.8424985603242</v>
      </c>
    </row>
    <row r="89" spans="1:5" x14ac:dyDescent="0.35">
      <c r="A89" s="15">
        <v>10333</v>
      </c>
      <c r="B89" s="27">
        <v>269.35999931335454</v>
      </c>
      <c r="C89" s="27" t="s">
        <v>1408</v>
      </c>
      <c r="E89">
        <v>1064</v>
      </c>
    </row>
    <row r="90" spans="1:5" x14ac:dyDescent="0.35">
      <c r="A90" s="15">
        <v>10334</v>
      </c>
      <c r="B90" s="27">
        <v>72.400000000000006</v>
      </c>
      <c r="C90" s="27" t="s">
        <v>1406</v>
      </c>
      <c r="E90">
        <v>1054.3999999999999</v>
      </c>
    </row>
    <row r="91" spans="1:5" x14ac:dyDescent="0.35">
      <c r="A91" s="15">
        <v>10335</v>
      </c>
      <c r="B91" s="27">
        <v>407.23199696588512</v>
      </c>
      <c r="C91" s="27" t="s">
        <v>1408</v>
      </c>
      <c r="E91">
        <v>1046.378672824934</v>
      </c>
    </row>
    <row r="92" spans="1:5" x14ac:dyDescent="0.35">
      <c r="A92" s="15">
        <v>10336</v>
      </c>
      <c r="B92" s="27">
        <v>256.60799915027616</v>
      </c>
      <c r="C92" s="27" t="s">
        <v>1408</v>
      </c>
      <c r="E92">
        <v>1045.4399946546555</v>
      </c>
    </row>
    <row r="93" spans="1:5" x14ac:dyDescent="0.35">
      <c r="A93" s="15">
        <v>10337</v>
      </c>
      <c r="B93" s="27">
        <v>493.4</v>
      </c>
      <c r="C93" s="27" t="s">
        <v>1408</v>
      </c>
      <c r="E93">
        <v>1045</v>
      </c>
    </row>
    <row r="94" spans="1:5" x14ac:dyDescent="0.35">
      <c r="A94" s="15">
        <v>10338</v>
      </c>
      <c r="B94" s="27">
        <v>467.25</v>
      </c>
      <c r="C94" s="27" t="s">
        <v>1408</v>
      </c>
      <c r="E94">
        <v>1042.5</v>
      </c>
    </row>
    <row r="95" spans="1:5" x14ac:dyDescent="0.35">
      <c r="A95" s="15">
        <v>10339</v>
      </c>
      <c r="B95" s="27">
        <v>1083.4199989694355</v>
      </c>
      <c r="C95" s="27" t="s">
        <v>1407</v>
      </c>
      <c r="E95">
        <v>1039.3333333333333</v>
      </c>
    </row>
    <row r="96" spans="1:5" x14ac:dyDescent="0.35">
      <c r="A96" s="15">
        <v>10340</v>
      </c>
      <c r="B96" s="27">
        <v>771.45699878993639</v>
      </c>
      <c r="C96" s="27" t="s">
        <v>1407</v>
      </c>
      <c r="E96">
        <v>1038.7866555341084</v>
      </c>
    </row>
    <row r="97" spans="1:5" x14ac:dyDescent="0.35">
      <c r="A97" s="15">
        <v>10341</v>
      </c>
      <c r="B97" s="27">
        <v>151.0549979937077</v>
      </c>
      <c r="C97" s="27" t="s">
        <v>1406</v>
      </c>
      <c r="E97">
        <v>1028.6999965935945</v>
      </c>
    </row>
    <row r="98" spans="1:5" x14ac:dyDescent="0.35">
      <c r="A98" s="15">
        <v>10342</v>
      </c>
      <c r="B98" s="27">
        <v>368.12799725723266</v>
      </c>
      <c r="C98" s="27" t="s">
        <v>1408</v>
      </c>
      <c r="E98">
        <v>1027</v>
      </c>
    </row>
    <row r="99" spans="1:5" x14ac:dyDescent="0.35">
      <c r="A99" s="15">
        <v>10343</v>
      </c>
      <c r="B99" s="27">
        <v>527.36666664779193</v>
      </c>
      <c r="C99" s="27" t="s">
        <v>1408</v>
      </c>
      <c r="E99">
        <v>1024.25</v>
      </c>
    </row>
    <row r="100" spans="1:5" x14ac:dyDescent="0.35">
      <c r="A100" s="15">
        <v>10344</v>
      </c>
      <c r="B100" s="27">
        <v>938</v>
      </c>
      <c r="C100" s="27" t="s">
        <v>1407</v>
      </c>
      <c r="E100">
        <v>1021</v>
      </c>
    </row>
    <row r="101" spans="1:5" x14ac:dyDescent="0.35">
      <c r="A101" s="15">
        <v>10345</v>
      </c>
      <c r="B101" s="27">
        <v>974.93333333333339</v>
      </c>
      <c r="C101" s="27" t="s">
        <v>1407</v>
      </c>
      <c r="E101">
        <v>1007.0445692099133</v>
      </c>
    </row>
    <row r="102" spans="1:5" x14ac:dyDescent="0.35">
      <c r="A102" s="15">
        <v>10346</v>
      </c>
      <c r="B102" s="27">
        <v>758.89599849367164</v>
      </c>
      <c r="C102" s="27" t="s">
        <v>1407</v>
      </c>
      <c r="E102">
        <v>996.35999843716604</v>
      </c>
    </row>
    <row r="103" spans="1:5" x14ac:dyDescent="0.35">
      <c r="A103" s="15">
        <v>10347</v>
      </c>
      <c r="B103" s="27">
        <v>179.46924808186293</v>
      </c>
      <c r="C103" s="27" t="s">
        <v>1406</v>
      </c>
      <c r="E103">
        <v>994.66666666666663</v>
      </c>
    </row>
    <row r="104" spans="1:5" x14ac:dyDescent="0.35">
      <c r="A104" s="15">
        <v>10348</v>
      </c>
      <c r="B104" s="27">
        <v>168.02999890565874</v>
      </c>
      <c r="C104" s="27" t="s">
        <v>1406</v>
      </c>
      <c r="E104">
        <v>976.05374846901748</v>
      </c>
    </row>
    <row r="105" spans="1:5" x14ac:dyDescent="0.35">
      <c r="A105" s="15">
        <v>10349</v>
      </c>
      <c r="B105" s="27">
        <v>141.6</v>
      </c>
      <c r="C105" s="27" t="s">
        <v>1406</v>
      </c>
      <c r="E105">
        <v>974.93333333333339</v>
      </c>
    </row>
    <row r="106" spans="1:5" x14ac:dyDescent="0.35">
      <c r="A106" s="15">
        <v>10350</v>
      </c>
      <c r="B106" s="27">
        <v>288.92699904325605</v>
      </c>
      <c r="C106" s="27" t="s">
        <v>1408</v>
      </c>
      <c r="E106">
        <v>972.43749890290201</v>
      </c>
    </row>
    <row r="107" spans="1:5" x14ac:dyDescent="0.35">
      <c r="A107" s="15">
        <v>10351</v>
      </c>
      <c r="B107" s="27">
        <v>1283.4484355261084</v>
      </c>
      <c r="C107" s="27" t="s">
        <v>1409</v>
      </c>
      <c r="E107">
        <v>968</v>
      </c>
    </row>
    <row r="108" spans="1:5" x14ac:dyDescent="0.35">
      <c r="A108" s="15">
        <v>10352</v>
      </c>
      <c r="B108" s="27">
        <v>60.627499402165419</v>
      </c>
      <c r="C108" s="27" t="s">
        <v>1406</v>
      </c>
      <c r="E108">
        <v>967.15</v>
      </c>
    </row>
    <row r="109" spans="1:5" x14ac:dyDescent="0.35">
      <c r="A109" s="15">
        <v>10353</v>
      </c>
      <c r="B109" s="27">
        <v>3437.3119743900302</v>
      </c>
      <c r="C109" s="27" t="s">
        <v>1409</v>
      </c>
      <c r="E109">
        <v>962.125</v>
      </c>
    </row>
    <row r="110" spans="1:5" x14ac:dyDescent="0.35">
      <c r="A110" s="15">
        <v>10354</v>
      </c>
      <c r="B110" s="27">
        <v>284.39999999999998</v>
      </c>
      <c r="C110" s="27" t="s">
        <v>1408</v>
      </c>
      <c r="E110">
        <v>954.71333038826776</v>
      </c>
    </row>
    <row r="111" spans="1:5" x14ac:dyDescent="0.35">
      <c r="A111" s="15">
        <v>10355</v>
      </c>
      <c r="B111" s="27">
        <v>240</v>
      </c>
      <c r="C111" s="27" t="s">
        <v>1408</v>
      </c>
      <c r="E111">
        <v>951.03125</v>
      </c>
    </row>
    <row r="112" spans="1:5" x14ac:dyDescent="0.35">
      <c r="A112" s="15">
        <v>10356</v>
      </c>
      <c r="B112" s="27">
        <v>368.8</v>
      </c>
      <c r="C112" s="27" t="s">
        <v>1408</v>
      </c>
      <c r="E112">
        <v>941.1</v>
      </c>
    </row>
    <row r="113" spans="1:5" x14ac:dyDescent="0.35">
      <c r="A113" s="15">
        <v>10357</v>
      </c>
      <c r="B113" s="27">
        <v>337.94133180491127</v>
      </c>
      <c r="C113" s="27" t="s">
        <v>1408</v>
      </c>
      <c r="E113">
        <v>938</v>
      </c>
    </row>
    <row r="114" spans="1:5" x14ac:dyDescent="0.35">
      <c r="A114" s="15">
        <v>10358</v>
      </c>
      <c r="B114" s="27">
        <v>135.97666645338134</v>
      </c>
      <c r="C114" s="27" t="s">
        <v>1406</v>
      </c>
      <c r="E114">
        <v>937.33333333333337</v>
      </c>
    </row>
    <row r="115" spans="1:5" x14ac:dyDescent="0.35">
      <c r="A115" s="15">
        <v>10359</v>
      </c>
      <c r="B115" s="27">
        <v>1099.3653316089312</v>
      </c>
      <c r="C115" s="27" t="s">
        <v>1407</v>
      </c>
      <c r="E115">
        <v>935.75561415538175</v>
      </c>
    </row>
    <row r="116" spans="1:5" x14ac:dyDescent="0.35">
      <c r="A116" s="15">
        <v>10360</v>
      </c>
      <c r="B116" s="27">
        <v>1478.04</v>
      </c>
      <c r="C116" s="27" t="s">
        <v>1409</v>
      </c>
      <c r="E116">
        <v>931.7</v>
      </c>
    </row>
    <row r="117" spans="1:5" x14ac:dyDescent="0.35">
      <c r="A117" s="15">
        <v>10361</v>
      </c>
      <c r="B117" s="27">
        <v>920.80799695086466</v>
      </c>
      <c r="C117" s="27" t="s">
        <v>1407</v>
      </c>
      <c r="E117">
        <v>928.484375</v>
      </c>
    </row>
    <row r="118" spans="1:5" x14ac:dyDescent="0.35">
      <c r="A118" s="15">
        <v>10362</v>
      </c>
      <c r="B118" s="27">
        <v>516.5333333333333</v>
      </c>
      <c r="C118" s="27" t="s">
        <v>1408</v>
      </c>
      <c r="E118">
        <v>924</v>
      </c>
    </row>
    <row r="119" spans="1:5" x14ac:dyDescent="0.35">
      <c r="A119" s="15">
        <v>10363</v>
      </c>
      <c r="B119" s="27">
        <v>149.06666666666666</v>
      </c>
      <c r="C119" s="27" t="s">
        <v>1406</v>
      </c>
      <c r="E119">
        <v>921.75</v>
      </c>
    </row>
    <row r="120" spans="1:5" x14ac:dyDescent="0.35">
      <c r="A120" s="15">
        <v>10364</v>
      </c>
      <c r="B120" s="27">
        <v>475</v>
      </c>
      <c r="C120" s="27" t="s">
        <v>1408</v>
      </c>
      <c r="E120">
        <v>920.80799695086466</v>
      </c>
    </row>
    <row r="121" spans="1:5" x14ac:dyDescent="0.35">
      <c r="A121" s="15">
        <v>10365</v>
      </c>
      <c r="B121" s="27">
        <v>403.2</v>
      </c>
      <c r="C121" s="27" t="s">
        <v>1408</v>
      </c>
      <c r="E121">
        <v>912</v>
      </c>
    </row>
    <row r="122" spans="1:5" x14ac:dyDescent="0.35">
      <c r="A122" s="15">
        <v>10366</v>
      </c>
      <c r="B122" s="27">
        <v>68</v>
      </c>
      <c r="C122" s="27" t="s">
        <v>1406</v>
      </c>
      <c r="E122">
        <v>912</v>
      </c>
    </row>
    <row r="123" spans="1:5" x14ac:dyDescent="0.35">
      <c r="A123" s="15">
        <v>10367</v>
      </c>
      <c r="B123" s="27">
        <v>208.54999999999998</v>
      </c>
      <c r="C123" s="27" t="s">
        <v>1408</v>
      </c>
      <c r="E123">
        <v>906.68333333333339</v>
      </c>
    </row>
    <row r="124" spans="1:5" x14ac:dyDescent="0.35">
      <c r="A124" s="15">
        <v>10368</v>
      </c>
      <c r="B124" s="27">
        <v>389.95049903158849</v>
      </c>
      <c r="C124" s="27" t="s">
        <v>1408</v>
      </c>
      <c r="E124">
        <v>905.51153810836092</v>
      </c>
    </row>
    <row r="125" spans="1:5" x14ac:dyDescent="0.35">
      <c r="A125" s="15">
        <v>10369</v>
      </c>
      <c r="B125" s="27">
        <v>1143.9000000000001</v>
      </c>
      <c r="C125" s="27" t="s">
        <v>1407</v>
      </c>
      <c r="E125">
        <v>902.93333333333328</v>
      </c>
    </row>
    <row r="126" spans="1:5" x14ac:dyDescent="0.35">
      <c r="A126" s="15">
        <v>10370</v>
      </c>
      <c r="B126" s="27">
        <v>356.55333206335712</v>
      </c>
      <c r="C126" s="27" t="s">
        <v>1408</v>
      </c>
      <c r="E126">
        <v>899.16666666666663</v>
      </c>
    </row>
    <row r="127" spans="1:5" x14ac:dyDescent="0.35">
      <c r="A127" s="15">
        <v>10371</v>
      </c>
      <c r="B127" s="27">
        <v>58.367999565124499</v>
      </c>
      <c r="C127" s="27" t="s">
        <v>1406</v>
      </c>
      <c r="E127">
        <v>897.9874985914679</v>
      </c>
    </row>
    <row r="128" spans="1:5" x14ac:dyDescent="0.35">
      <c r="A128" s="15">
        <v>10372</v>
      </c>
      <c r="B128" s="27">
        <v>1727.0437499999998</v>
      </c>
      <c r="C128" s="27" t="s">
        <v>1409</v>
      </c>
      <c r="E128">
        <v>894.67833192999171</v>
      </c>
    </row>
    <row r="129" spans="1:5" x14ac:dyDescent="0.35">
      <c r="A129" s="15">
        <v>10373</v>
      </c>
      <c r="B129" s="27">
        <v>546.55999592781063</v>
      </c>
      <c r="C129" s="27" t="s">
        <v>1408</v>
      </c>
      <c r="E129">
        <v>893.47499859854577</v>
      </c>
    </row>
    <row r="130" spans="1:5" x14ac:dyDescent="0.35">
      <c r="A130" s="15">
        <v>10374</v>
      </c>
      <c r="B130" s="27">
        <v>229.5</v>
      </c>
      <c r="C130" s="27" t="s">
        <v>1408</v>
      </c>
      <c r="E130">
        <v>878.11354039910577</v>
      </c>
    </row>
    <row r="131" spans="1:5" x14ac:dyDescent="0.35">
      <c r="A131" s="15">
        <v>10375</v>
      </c>
      <c r="B131" s="27">
        <v>169</v>
      </c>
      <c r="C131" s="27" t="s">
        <v>1406</v>
      </c>
      <c r="E131">
        <v>878</v>
      </c>
    </row>
    <row r="132" spans="1:5" x14ac:dyDescent="0.35">
      <c r="A132" s="15">
        <v>10376</v>
      </c>
      <c r="B132" s="27">
        <v>379.04999940544366</v>
      </c>
      <c r="C132" s="27" t="s">
        <v>1408</v>
      </c>
      <c r="E132">
        <v>877.9666666666667</v>
      </c>
    </row>
    <row r="133" spans="1:5" x14ac:dyDescent="0.35">
      <c r="A133" s="15">
        <v>10377</v>
      </c>
      <c r="B133" s="27">
        <v>367.02999485254287</v>
      </c>
      <c r="C133" s="27" t="s">
        <v>1408</v>
      </c>
      <c r="E133">
        <v>877.68124862331899</v>
      </c>
    </row>
    <row r="134" spans="1:5" x14ac:dyDescent="0.35">
      <c r="A134" s="15">
        <v>10378</v>
      </c>
      <c r="B134" s="27">
        <v>103.2</v>
      </c>
      <c r="C134" s="27" t="s">
        <v>1406</v>
      </c>
      <c r="E134">
        <v>875.58333333333337</v>
      </c>
    </row>
    <row r="135" spans="1:5" x14ac:dyDescent="0.35">
      <c r="A135" s="15">
        <v>10379</v>
      </c>
      <c r="B135" s="27">
        <v>258.98399914240832</v>
      </c>
      <c r="C135" s="27" t="s">
        <v>1408</v>
      </c>
      <c r="E135">
        <v>871.81499863252031</v>
      </c>
    </row>
    <row r="136" spans="1:5" x14ac:dyDescent="0.35">
      <c r="A136" s="15">
        <v>10380</v>
      </c>
      <c r="B136" s="27">
        <v>304.60949928934872</v>
      </c>
      <c r="C136" s="27" t="s">
        <v>1408</v>
      </c>
      <c r="E136">
        <v>869.13457363672501</v>
      </c>
    </row>
    <row r="137" spans="1:5" x14ac:dyDescent="0.35">
      <c r="A137" s="15">
        <v>10381</v>
      </c>
      <c r="B137" s="27">
        <v>112</v>
      </c>
      <c r="C137" s="27" t="s">
        <v>1406</v>
      </c>
      <c r="E137">
        <v>866.17349713177964</v>
      </c>
    </row>
    <row r="138" spans="1:5" x14ac:dyDescent="0.35">
      <c r="A138" s="15">
        <v>10382</v>
      </c>
      <c r="B138" s="27">
        <v>580</v>
      </c>
      <c r="C138" s="27" t="s">
        <v>1408</v>
      </c>
      <c r="E138">
        <v>865.75</v>
      </c>
    </row>
    <row r="139" spans="1:5" x14ac:dyDescent="0.35">
      <c r="A139" s="15">
        <v>10383</v>
      </c>
      <c r="B139" s="27">
        <v>299.66666666666669</v>
      </c>
      <c r="C139" s="27" t="s">
        <v>1408</v>
      </c>
      <c r="E139">
        <v>860.953125</v>
      </c>
    </row>
    <row r="140" spans="1:5" x14ac:dyDescent="0.35">
      <c r="A140" s="15">
        <v>10384</v>
      </c>
      <c r="B140" s="27">
        <v>1111.2</v>
      </c>
      <c r="C140" s="27" t="s">
        <v>1407</v>
      </c>
      <c r="E140">
        <v>857.33332853515947</v>
      </c>
    </row>
    <row r="141" spans="1:5" x14ac:dyDescent="0.35">
      <c r="A141" s="15">
        <v>10385</v>
      </c>
      <c r="B141" s="27">
        <v>184.31999862670901</v>
      </c>
      <c r="C141" s="27" t="s">
        <v>1406</v>
      </c>
      <c r="E141">
        <v>851.19999999999993</v>
      </c>
    </row>
    <row r="142" spans="1:5" x14ac:dyDescent="0.35">
      <c r="A142" s="15">
        <v>10386</v>
      </c>
      <c r="B142" s="27">
        <v>83</v>
      </c>
      <c r="C142" s="27" t="s">
        <v>1406</v>
      </c>
      <c r="E142">
        <v>848.33333333333337</v>
      </c>
    </row>
    <row r="143" spans="1:5" x14ac:dyDescent="0.35">
      <c r="A143" s="15">
        <v>10387</v>
      </c>
      <c r="B143" s="27">
        <v>264.60000000000002</v>
      </c>
      <c r="C143" s="27" t="s">
        <v>1408</v>
      </c>
      <c r="E143">
        <v>848</v>
      </c>
    </row>
    <row r="144" spans="1:5" x14ac:dyDescent="0.35">
      <c r="A144" s="15">
        <v>10388</v>
      </c>
      <c r="B144" s="27">
        <v>397.54666630744936</v>
      </c>
      <c r="C144" s="27" t="s">
        <v>1408</v>
      </c>
      <c r="E144">
        <v>847.4399961090088</v>
      </c>
    </row>
    <row r="145" spans="1:5" x14ac:dyDescent="0.35">
      <c r="A145" s="15">
        <v>10389</v>
      </c>
      <c r="B145" s="27">
        <v>458.2</v>
      </c>
      <c r="C145" s="27" t="s">
        <v>1408</v>
      </c>
      <c r="E145">
        <v>846</v>
      </c>
    </row>
    <row r="146" spans="1:5" x14ac:dyDescent="0.35">
      <c r="A146" s="15">
        <v>10390</v>
      </c>
      <c r="B146" s="27">
        <v>481.24799876403813</v>
      </c>
      <c r="C146" s="27" t="s">
        <v>1408</v>
      </c>
      <c r="E146">
        <v>840.89999864101412</v>
      </c>
    </row>
    <row r="147" spans="1:5" x14ac:dyDescent="0.35">
      <c r="A147" s="15">
        <v>10391</v>
      </c>
      <c r="B147" s="27">
        <v>86.399999999999991</v>
      </c>
      <c r="C147" s="27" t="s">
        <v>1406</v>
      </c>
      <c r="E147">
        <v>835.19999999999993</v>
      </c>
    </row>
    <row r="148" spans="1:5" x14ac:dyDescent="0.35">
      <c r="A148" s="15">
        <v>10392</v>
      </c>
      <c r="B148" s="27">
        <v>1440</v>
      </c>
      <c r="C148" s="27" t="s">
        <v>1409</v>
      </c>
      <c r="E148">
        <v>811.6083219508331</v>
      </c>
    </row>
    <row r="149" spans="1:5" x14ac:dyDescent="0.35">
      <c r="A149" s="15">
        <v>10393</v>
      </c>
      <c r="B149" s="27">
        <v>399.54250000000002</v>
      </c>
      <c r="C149" s="27" t="s">
        <v>1408</v>
      </c>
      <c r="E149">
        <v>802.25</v>
      </c>
    </row>
    <row r="150" spans="1:5" x14ac:dyDescent="0.35">
      <c r="A150" s="15">
        <v>10394</v>
      </c>
      <c r="B150" s="27">
        <v>221</v>
      </c>
      <c r="C150" s="27" t="s">
        <v>1408</v>
      </c>
      <c r="E150">
        <v>798.16250000000002</v>
      </c>
    </row>
    <row r="151" spans="1:5" x14ac:dyDescent="0.35">
      <c r="A151" s="15">
        <v>10395</v>
      </c>
      <c r="B151" s="27">
        <v>644.55599811995035</v>
      </c>
      <c r="C151" s="27" t="s">
        <v>1407</v>
      </c>
      <c r="E151">
        <v>795.53799789768459</v>
      </c>
    </row>
    <row r="152" spans="1:5" x14ac:dyDescent="0.35">
      <c r="A152" s="15">
        <v>10396</v>
      </c>
      <c r="B152" s="27">
        <v>634.6</v>
      </c>
      <c r="C152" s="27" t="s">
        <v>1407</v>
      </c>
      <c r="E152">
        <v>787.41666666666663</v>
      </c>
    </row>
    <row r="153" spans="1:5" x14ac:dyDescent="0.35">
      <c r="A153" s="15">
        <v>10397</v>
      </c>
      <c r="B153" s="27">
        <v>304.6059957280159</v>
      </c>
      <c r="C153" s="27" t="s">
        <v>1408</v>
      </c>
      <c r="E153">
        <v>778.2</v>
      </c>
    </row>
    <row r="154" spans="1:5" x14ac:dyDescent="0.35">
      <c r="A154" s="15">
        <v>10398</v>
      </c>
      <c r="B154" s="27">
        <v>1149.1199969100949</v>
      </c>
      <c r="C154" s="27" t="s">
        <v>1407</v>
      </c>
      <c r="E154">
        <v>771.45699878993639</v>
      </c>
    </row>
    <row r="155" spans="1:5" x14ac:dyDescent="0.35">
      <c r="A155" s="15">
        <v>10399</v>
      </c>
      <c r="B155" s="27">
        <v>441.4</v>
      </c>
      <c r="C155" s="27" t="s">
        <v>1408</v>
      </c>
      <c r="E155">
        <v>770.5</v>
      </c>
    </row>
    <row r="156" spans="1:5" x14ac:dyDescent="0.35">
      <c r="A156" s="15">
        <v>10400</v>
      </c>
      <c r="B156" s="27">
        <v>1021</v>
      </c>
      <c r="C156" s="27" t="s">
        <v>1407</v>
      </c>
      <c r="E156">
        <v>770</v>
      </c>
    </row>
    <row r="157" spans="1:5" x14ac:dyDescent="0.35">
      <c r="A157" s="15">
        <v>10401</v>
      </c>
      <c r="B157" s="27">
        <v>967.15</v>
      </c>
      <c r="C157" s="27" t="s">
        <v>1407</v>
      </c>
      <c r="E157">
        <v>767.5</v>
      </c>
    </row>
    <row r="158" spans="1:5" x14ac:dyDescent="0.35">
      <c r="A158" s="15">
        <v>10402</v>
      </c>
      <c r="B158" s="27">
        <v>1356.75</v>
      </c>
      <c r="C158" s="27" t="s">
        <v>1409</v>
      </c>
      <c r="E158">
        <v>758.89599849367164</v>
      </c>
    </row>
    <row r="159" spans="1:5" x14ac:dyDescent="0.35">
      <c r="A159" s="15">
        <v>10403</v>
      </c>
      <c r="B159" s="27">
        <v>363.38136990371356</v>
      </c>
      <c r="C159" s="27" t="s">
        <v>1408</v>
      </c>
      <c r="E159">
        <v>758.16333293884998</v>
      </c>
    </row>
    <row r="160" spans="1:5" x14ac:dyDescent="0.35">
      <c r="A160" s="15">
        <v>10404</v>
      </c>
      <c r="B160" s="27">
        <v>503.89583254295081</v>
      </c>
      <c r="C160" s="27" t="s">
        <v>1408</v>
      </c>
      <c r="E160">
        <v>756.06666639645891</v>
      </c>
    </row>
    <row r="161" spans="1:5" x14ac:dyDescent="0.35">
      <c r="A161" s="15">
        <v>10405</v>
      </c>
      <c r="B161" s="27">
        <v>400</v>
      </c>
      <c r="C161" s="27" t="s">
        <v>1408</v>
      </c>
      <c r="E161">
        <v>750</v>
      </c>
    </row>
    <row r="162" spans="1:5" x14ac:dyDescent="0.35">
      <c r="A162" s="15">
        <v>10406</v>
      </c>
      <c r="B162" s="27">
        <v>332.4203989946007</v>
      </c>
      <c r="C162" s="27" t="s">
        <v>1408</v>
      </c>
      <c r="E162">
        <v>736.79999942779546</v>
      </c>
    </row>
    <row r="163" spans="1:5" x14ac:dyDescent="0.35">
      <c r="A163" s="15">
        <v>10407</v>
      </c>
      <c r="B163" s="27">
        <v>398</v>
      </c>
      <c r="C163" s="27" t="s">
        <v>1408</v>
      </c>
      <c r="E163">
        <v>736</v>
      </c>
    </row>
    <row r="164" spans="1:5" x14ac:dyDescent="0.35">
      <c r="A164" s="15">
        <v>10408</v>
      </c>
      <c r="B164" s="27">
        <v>540.80000000000007</v>
      </c>
      <c r="C164" s="27" t="s">
        <v>1408</v>
      </c>
      <c r="E164">
        <v>735</v>
      </c>
    </row>
    <row r="165" spans="1:5" x14ac:dyDescent="0.35">
      <c r="A165" s="15">
        <v>10409</v>
      </c>
      <c r="B165" s="27">
        <v>159.6</v>
      </c>
      <c r="C165" s="27" t="s">
        <v>1406</v>
      </c>
      <c r="E165">
        <v>732</v>
      </c>
    </row>
    <row r="166" spans="1:5" x14ac:dyDescent="0.35">
      <c r="A166" s="15">
        <v>10410</v>
      </c>
      <c r="B166" s="27">
        <v>401</v>
      </c>
      <c r="C166" s="27" t="s">
        <v>1408</v>
      </c>
      <c r="E166">
        <v>729.62499964609742</v>
      </c>
    </row>
    <row r="167" spans="1:5" x14ac:dyDescent="0.35">
      <c r="A167" s="15">
        <v>10411</v>
      </c>
      <c r="B167" s="27">
        <v>257.81333141247427</v>
      </c>
      <c r="C167" s="27" t="s">
        <v>1408</v>
      </c>
      <c r="E167">
        <v>728.99999758601189</v>
      </c>
    </row>
    <row r="168" spans="1:5" x14ac:dyDescent="0.35">
      <c r="A168" s="15">
        <v>10412</v>
      </c>
      <c r="B168" s="27">
        <v>301.31999900221825</v>
      </c>
      <c r="C168" s="27" t="s">
        <v>1408</v>
      </c>
      <c r="E168">
        <v>728.6</v>
      </c>
    </row>
    <row r="169" spans="1:5" x14ac:dyDescent="0.35">
      <c r="A169" s="15">
        <v>10413</v>
      </c>
      <c r="B169" s="27">
        <v>707.73333333333323</v>
      </c>
      <c r="C169" s="27" t="s">
        <v>1407</v>
      </c>
      <c r="E169">
        <v>723.64833124612778</v>
      </c>
    </row>
    <row r="170" spans="1:5" x14ac:dyDescent="0.35">
      <c r="A170" s="15">
        <v>10414</v>
      </c>
      <c r="B170" s="27">
        <v>109.29424990699442</v>
      </c>
      <c r="C170" s="27" t="s">
        <v>1406</v>
      </c>
      <c r="E170">
        <v>722.49998986721039</v>
      </c>
    </row>
    <row r="171" spans="1:5" x14ac:dyDescent="0.35">
      <c r="A171" s="15">
        <v>10415</v>
      </c>
      <c r="B171" s="27">
        <v>51.2</v>
      </c>
      <c r="C171" s="27" t="s">
        <v>1406</v>
      </c>
      <c r="E171">
        <v>721.25</v>
      </c>
    </row>
    <row r="172" spans="1:5" x14ac:dyDescent="0.35">
      <c r="A172" s="15">
        <v>10416</v>
      </c>
      <c r="B172" s="27">
        <v>240</v>
      </c>
      <c r="C172" s="27" t="s">
        <v>1408</v>
      </c>
      <c r="E172">
        <v>718.20599867874387</v>
      </c>
    </row>
    <row r="173" spans="1:5" x14ac:dyDescent="0.35">
      <c r="A173" s="15">
        <v>10417</v>
      </c>
      <c r="B173" s="27">
        <v>2779.3249999999998</v>
      </c>
      <c r="C173" s="27" t="s">
        <v>1409</v>
      </c>
      <c r="E173">
        <v>717.61666597773626</v>
      </c>
    </row>
    <row r="174" spans="1:5" x14ac:dyDescent="0.35">
      <c r="A174" s="15">
        <v>10418</v>
      </c>
      <c r="B174" s="27">
        <v>453.7</v>
      </c>
      <c r="C174" s="27" t="s">
        <v>1408</v>
      </c>
      <c r="E174">
        <v>717</v>
      </c>
    </row>
    <row r="175" spans="1:5" x14ac:dyDescent="0.35">
      <c r="A175" s="15">
        <v>10419</v>
      </c>
      <c r="B175" s="27">
        <v>996.35999843716604</v>
      </c>
      <c r="C175" s="27" t="s">
        <v>1407</v>
      </c>
      <c r="E175">
        <v>716.8</v>
      </c>
    </row>
    <row r="176" spans="1:5" x14ac:dyDescent="0.35">
      <c r="A176" s="15">
        <v>10420</v>
      </c>
      <c r="B176" s="27">
        <v>384.26399872756002</v>
      </c>
      <c r="C176" s="27" t="s">
        <v>1408</v>
      </c>
      <c r="E176">
        <v>710</v>
      </c>
    </row>
    <row r="177" spans="1:5" x14ac:dyDescent="0.35">
      <c r="A177" s="15">
        <v>10421</v>
      </c>
      <c r="B177" s="27">
        <v>281.7948736670316</v>
      </c>
      <c r="C177" s="27" t="s">
        <v>1408</v>
      </c>
      <c r="E177">
        <v>707.73333333333323</v>
      </c>
    </row>
    <row r="178" spans="1:5" x14ac:dyDescent="0.35">
      <c r="A178" s="15">
        <v>10422</v>
      </c>
      <c r="B178" s="27">
        <v>49.8</v>
      </c>
      <c r="C178" s="27" t="s">
        <v>1406</v>
      </c>
      <c r="E178">
        <v>706.97500000000002</v>
      </c>
    </row>
    <row r="179" spans="1:5" x14ac:dyDescent="0.35">
      <c r="A179" s="15">
        <v>10423</v>
      </c>
      <c r="B179" s="27">
        <v>510</v>
      </c>
      <c r="C179" s="27" t="s">
        <v>1408</v>
      </c>
      <c r="E179">
        <v>706</v>
      </c>
    </row>
    <row r="180" spans="1:5" x14ac:dyDescent="0.35">
      <c r="A180" s="15">
        <v>10424</v>
      </c>
      <c r="B180" s="27">
        <v>2451.8826483987177</v>
      </c>
      <c r="C180" s="27" t="s">
        <v>1409</v>
      </c>
      <c r="E180">
        <v>704.68000000000006</v>
      </c>
    </row>
    <row r="181" spans="1:5" x14ac:dyDescent="0.35">
      <c r="A181" s="15">
        <v>10425</v>
      </c>
      <c r="B181" s="27">
        <v>135</v>
      </c>
      <c r="C181" s="27" t="s">
        <v>1406</v>
      </c>
      <c r="E181">
        <v>701</v>
      </c>
    </row>
    <row r="182" spans="1:5" x14ac:dyDescent="0.35">
      <c r="A182" s="15">
        <v>10426</v>
      </c>
      <c r="B182" s="27">
        <v>169.1</v>
      </c>
      <c r="C182" s="27" t="s">
        <v>1406</v>
      </c>
      <c r="E182">
        <v>700.82499017119414</v>
      </c>
    </row>
    <row r="183" spans="1:5" x14ac:dyDescent="0.35">
      <c r="A183" s="15">
        <v>10427</v>
      </c>
      <c r="B183" s="27">
        <v>651</v>
      </c>
      <c r="C183" s="27" t="s">
        <v>1407</v>
      </c>
      <c r="E183">
        <v>695.85332936127986</v>
      </c>
    </row>
    <row r="184" spans="1:5" x14ac:dyDescent="0.35">
      <c r="A184" s="15">
        <v>10428</v>
      </c>
      <c r="B184" s="27">
        <v>192</v>
      </c>
      <c r="C184" s="27" t="s">
        <v>1406</v>
      </c>
      <c r="E184">
        <v>694</v>
      </c>
    </row>
    <row r="185" spans="1:5" x14ac:dyDescent="0.35">
      <c r="A185" s="15">
        <v>10429</v>
      </c>
      <c r="B185" s="27">
        <v>605.515625</v>
      </c>
      <c r="C185" s="27" t="s">
        <v>1408</v>
      </c>
      <c r="E185">
        <v>692.25</v>
      </c>
    </row>
    <row r="186" spans="1:5" x14ac:dyDescent="0.35">
      <c r="A186" s="15">
        <v>10430</v>
      </c>
      <c r="B186" s="27">
        <v>1045.4399946546555</v>
      </c>
      <c r="C186" s="27" t="s">
        <v>1407</v>
      </c>
      <c r="E186">
        <v>688</v>
      </c>
    </row>
    <row r="187" spans="1:5" x14ac:dyDescent="0.35">
      <c r="A187" s="15">
        <v>10431</v>
      </c>
      <c r="B187" s="27">
        <v>473.0625</v>
      </c>
      <c r="C187" s="27" t="s">
        <v>1408</v>
      </c>
      <c r="E187">
        <v>684.16666666666663</v>
      </c>
    </row>
    <row r="188" spans="1:5" x14ac:dyDescent="0.35">
      <c r="A188" s="15">
        <v>10432</v>
      </c>
      <c r="B188" s="27">
        <v>242.5</v>
      </c>
      <c r="C188" s="27" t="s">
        <v>1408</v>
      </c>
      <c r="E188">
        <v>682.33332864443457</v>
      </c>
    </row>
    <row r="189" spans="1:5" x14ac:dyDescent="0.35">
      <c r="A189" s="15">
        <v>10433</v>
      </c>
      <c r="B189" s="27">
        <v>851.19999999999993</v>
      </c>
      <c r="C189" s="27" t="s">
        <v>1407</v>
      </c>
      <c r="E189">
        <v>680.53914893254489</v>
      </c>
    </row>
    <row r="190" spans="1:5" x14ac:dyDescent="0.35">
      <c r="A190" s="15">
        <v>10434</v>
      </c>
      <c r="B190" s="27">
        <v>144.03599868679046</v>
      </c>
      <c r="C190" s="27" t="s">
        <v>1406</v>
      </c>
      <c r="E190">
        <v>676.34999776035545</v>
      </c>
    </row>
    <row r="191" spans="1:5" x14ac:dyDescent="0.35">
      <c r="A191" s="15">
        <v>10435</v>
      </c>
      <c r="B191" s="27">
        <v>210.53333333333333</v>
      </c>
      <c r="C191" s="27" t="s">
        <v>1408</v>
      </c>
      <c r="E191">
        <v>671.1</v>
      </c>
    </row>
    <row r="192" spans="1:5" x14ac:dyDescent="0.35">
      <c r="A192" s="15">
        <v>10436</v>
      </c>
      <c r="B192" s="27">
        <v>449.96699854972968</v>
      </c>
      <c r="C192" s="27" t="s">
        <v>1408</v>
      </c>
      <c r="E192">
        <v>671</v>
      </c>
    </row>
    <row r="193" spans="1:5" x14ac:dyDescent="0.35">
      <c r="A193" s="15">
        <v>10437</v>
      </c>
      <c r="B193" s="27">
        <v>393</v>
      </c>
      <c r="C193" s="27" t="s">
        <v>1408</v>
      </c>
      <c r="E193">
        <v>667.5</v>
      </c>
    </row>
    <row r="194" spans="1:5" x14ac:dyDescent="0.35">
      <c r="A194" s="15">
        <v>10438</v>
      </c>
      <c r="B194" s="27">
        <v>121.06666576464973</v>
      </c>
      <c r="C194" s="27" t="s">
        <v>1406</v>
      </c>
      <c r="E194">
        <v>664</v>
      </c>
    </row>
    <row r="195" spans="1:5" x14ac:dyDescent="0.35">
      <c r="A195" s="15">
        <v>10439</v>
      </c>
      <c r="B195" s="27">
        <v>269.5</v>
      </c>
      <c r="C195" s="27" t="s">
        <v>1408</v>
      </c>
      <c r="E195">
        <v>660</v>
      </c>
    </row>
    <row r="196" spans="1:5" x14ac:dyDescent="0.35">
      <c r="A196" s="15">
        <v>10440</v>
      </c>
      <c r="B196" s="27">
        <v>1046.378672824934</v>
      </c>
      <c r="C196" s="27" t="s">
        <v>1407</v>
      </c>
      <c r="E196">
        <v>657.58932843391119</v>
      </c>
    </row>
    <row r="197" spans="1:5" x14ac:dyDescent="0.35">
      <c r="A197" s="15">
        <v>10441</v>
      </c>
      <c r="B197" s="27">
        <v>1755</v>
      </c>
      <c r="C197" s="27" t="s">
        <v>1409</v>
      </c>
      <c r="E197">
        <v>656.07426406973718</v>
      </c>
    </row>
    <row r="198" spans="1:5" x14ac:dyDescent="0.35">
      <c r="A198" s="15">
        <v>10442</v>
      </c>
      <c r="B198" s="27">
        <v>597.33333333333337</v>
      </c>
      <c r="C198" s="27" t="s">
        <v>1408</v>
      </c>
      <c r="E198">
        <v>651</v>
      </c>
    </row>
    <row r="199" spans="1:5" x14ac:dyDescent="0.35">
      <c r="A199" s="15">
        <v>10443</v>
      </c>
      <c r="B199" s="27">
        <v>250.6559997596741</v>
      </c>
      <c r="C199" s="27" t="s">
        <v>1408</v>
      </c>
      <c r="E199">
        <v>648</v>
      </c>
    </row>
    <row r="200" spans="1:5" x14ac:dyDescent="0.35">
      <c r="A200" s="15">
        <v>10444</v>
      </c>
      <c r="B200" s="27">
        <v>257.92500000000001</v>
      </c>
      <c r="C200" s="27" t="s">
        <v>1408</v>
      </c>
      <c r="E200">
        <v>644.55599811995035</v>
      </c>
    </row>
    <row r="201" spans="1:5" x14ac:dyDescent="0.35">
      <c r="A201" s="15">
        <v>10445</v>
      </c>
      <c r="B201" s="27">
        <v>87.45</v>
      </c>
      <c r="C201" s="27" t="s">
        <v>1406</v>
      </c>
      <c r="E201">
        <v>643.4</v>
      </c>
    </row>
    <row r="202" spans="1:5" x14ac:dyDescent="0.35">
      <c r="A202" s="15">
        <v>10446</v>
      </c>
      <c r="B202" s="27">
        <v>55.403999816536896</v>
      </c>
      <c r="C202" s="27" t="s">
        <v>1406</v>
      </c>
      <c r="E202">
        <v>643.1624981123955</v>
      </c>
    </row>
    <row r="203" spans="1:5" x14ac:dyDescent="0.35">
      <c r="A203" s="15">
        <v>10447</v>
      </c>
      <c r="B203" s="27">
        <v>304.8</v>
      </c>
      <c r="C203" s="27" t="s">
        <v>1408</v>
      </c>
      <c r="E203">
        <v>639.41249103248128</v>
      </c>
    </row>
    <row r="204" spans="1:5" x14ac:dyDescent="0.35">
      <c r="A204" s="15">
        <v>10448</v>
      </c>
      <c r="B204" s="27">
        <v>221.7</v>
      </c>
      <c r="C204" s="27" t="s">
        <v>1408</v>
      </c>
      <c r="E204">
        <v>634.6</v>
      </c>
    </row>
    <row r="205" spans="1:5" x14ac:dyDescent="0.35">
      <c r="A205" s="15">
        <v>10449</v>
      </c>
      <c r="B205" s="27">
        <v>612.73333333333335</v>
      </c>
      <c r="C205" s="27" t="s">
        <v>1408</v>
      </c>
      <c r="E205">
        <v>631</v>
      </c>
    </row>
    <row r="206" spans="1:5" x14ac:dyDescent="0.35">
      <c r="A206" s="15">
        <v>10450</v>
      </c>
      <c r="B206" s="27">
        <v>170.04799873304367</v>
      </c>
      <c r="C206" s="27" t="s">
        <v>1406</v>
      </c>
      <c r="E206">
        <v>630</v>
      </c>
    </row>
    <row r="207" spans="1:5" x14ac:dyDescent="0.35">
      <c r="A207" s="15">
        <v>10451</v>
      </c>
      <c r="B207" s="27">
        <v>866.17349713177964</v>
      </c>
      <c r="C207" s="27" t="s">
        <v>1407</v>
      </c>
      <c r="E207">
        <v>628.28999791949991</v>
      </c>
    </row>
    <row r="208" spans="1:5" x14ac:dyDescent="0.35">
      <c r="A208" s="15">
        <v>10452</v>
      </c>
      <c r="B208" s="27">
        <v>972.43749890290201</v>
      </c>
      <c r="C208" s="27" t="s">
        <v>1407</v>
      </c>
      <c r="E208">
        <v>627.23999852299687</v>
      </c>
    </row>
    <row r="209" spans="1:5" x14ac:dyDescent="0.35">
      <c r="A209" s="15">
        <v>10453</v>
      </c>
      <c r="B209" s="27">
        <v>183.46499939247968</v>
      </c>
      <c r="C209" s="27" t="s">
        <v>1406</v>
      </c>
      <c r="E209">
        <v>626.75616568357236</v>
      </c>
    </row>
    <row r="210" spans="1:5" x14ac:dyDescent="0.35">
      <c r="A210" s="15">
        <v>10454</v>
      </c>
      <c r="B210" s="27">
        <v>88.319999341964717</v>
      </c>
      <c r="C210" s="27" t="s">
        <v>1406</v>
      </c>
      <c r="E210">
        <v>625</v>
      </c>
    </row>
    <row r="211" spans="1:5" x14ac:dyDescent="0.35">
      <c r="A211" s="15">
        <v>10455</v>
      </c>
      <c r="B211" s="27">
        <v>671</v>
      </c>
      <c r="C211" s="27" t="s">
        <v>1407</v>
      </c>
      <c r="E211">
        <v>622.625</v>
      </c>
    </row>
    <row r="212" spans="1:5" x14ac:dyDescent="0.35">
      <c r="A212" s="15">
        <v>10456</v>
      </c>
      <c r="B212" s="27">
        <v>236.97999667644501</v>
      </c>
      <c r="C212" s="27" t="s">
        <v>1408</v>
      </c>
      <c r="E212">
        <v>618.21249903030696</v>
      </c>
    </row>
    <row r="213" spans="1:5" x14ac:dyDescent="0.35">
      <c r="A213" s="15">
        <v>10457</v>
      </c>
      <c r="B213" s="27">
        <v>1584</v>
      </c>
      <c r="C213" s="27" t="s">
        <v>1409</v>
      </c>
      <c r="E213">
        <v>616.66666666666663</v>
      </c>
    </row>
    <row r="214" spans="1:5" x14ac:dyDescent="0.35">
      <c r="A214" s="15">
        <v>10458</v>
      </c>
      <c r="B214" s="27">
        <v>778.2</v>
      </c>
      <c r="C214" s="27" t="s">
        <v>1407</v>
      </c>
      <c r="E214">
        <v>614.99999924898145</v>
      </c>
    </row>
    <row r="215" spans="1:5" x14ac:dyDescent="0.35">
      <c r="A215" s="15">
        <v>10459</v>
      </c>
      <c r="B215" s="27">
        <v>543.94666639486957</v>
      </c>
      <c r="C215" s="27" t="s">
        <v>1408</v>
      </c>
      <c r="E215">
        <v>614.71999541997923</v>
      </c>
    </row>
    <row r="216" spans="1:5" x14ac:dyDescent="0.35">
      <c r="A216" s="15">
        <v>10460</v>
      </c>
      <c r="B216" s="27">
        <v>66.037499999999994</v>
      </c>
      <c r="C216" s="27" t="s">
        <v>1406</v>
      </c>
      <c r="E216">
        <v>614.40299993035194</v>
      </c>
    </row>
    <row r="217" spans="1:5" x14ac:dyDescent="0.35">
      <c r="A217" s="15">
        <v>10461</v>
      </c>
      <c r="B217" s="27">
        <v>384.67500000000001</v>
      </c>
      <c r="C217" s="27" t="s">
        <v>1408</v>
      </c>
      <c r="E217">
        <v>612.73333333333335</v>
      </c>
    </row>
    <row r="218" spans="1:5" x14ac:dyDescent="0.35">
      <c r="A218" s="15">
        <v>10462</v>
      </c>
      <c r="B218" s="27">
        <v>78</v>
      </c>
      <c r="C218" s="27" t="s">
        <v>1406</v>
      </c>
      <c r="E218">
        <v>612.26666210492465</v>
      </c>
    </row>
    <row r="219" spans="1:5" x14ac:dyDescent="0.35">
      <c r="A219" s="15">
        <v>10463</v>
      </c>
      <c r="B219" s="27">
        <v>356.65</v>
      </c>
      <c r="C219" s="27" t="s">
        <v>1408</v>
      </c>
      <c r="E219">
        <v>611.29333237449316</v>
      </c>
    </row>
    <row r="220" spans="1:5" x14ac:dyDescent="0.35">
      <c r="A220" s="15">
        <v>10464</v>
      </c>
      <c r="B220" s="27">
        <v>354.57599857711796</v>
      </c>
      <c r="C220" s="27" t="s">
        <v>1408</v>
      </c>
      <c r="E220">
        <v>608.62499721050267</v>
      </c>
    </row>
    <row r="221" spans="1:5" x14ac:dyDescent="0.35">
      <c r="A221" s="15">
        <v>10465</v>
      </c>
      <c r="B221" s="27">
        <v>467.41999892175193</v>
      </c>
      <c r="C221" s="27" t="s">
        <v>1408</v>
      </c>
      <c r="E221">
        <v>607.01399798995249</v>
      </c>
    </row>
    <row r="222" spans="1:5" x14ac:dyDescent="0.35">
      <c r="A222" s="15">
        <v>10466</v>
      </c>
      <c r="B222" s="27">
        <v>108</v>
      </c>
      <c r="C222" s="27" t="s">
        <v>1406</v>
      </c>
      <c r="E222">
        <v>606.93333333333328</v>
      </c>
    </row>
    <row r="223" spans="1:5" x14ac:dyDescent="0.35">
      <c r="A223" s="15">
        <v>10467</v>
      </c>
      <c r="B223" s="27">
        <v>117.6</v>
      </c>
      <c r="C223" s="27" t="s">
        <v>1406</v>
      </c>
      <c r="E223">
        <v>605.515625</v>
      </c>
    </row>
    <row r="224" spans="1:5" x14ac:dyDescent="0.35">
      <c r="A224" s="15">
        <v>10468</v>
      </c>
      <c r="B224" s="27">
        <v>358.8</v>
      </c>
      <c r="C224" s="27" t="s">
        <v>1408</v>
      </c>
      <c r="E224">
        <v>604.58333333333337</v>
      </c>
    </row>
    <row r="225" spans="1:5" x14ac:dyDescent="0.35">
      <c r="A225" s="15">
        <v>10469</v>
      </c>
      <c r="B225" s="27">
        <v>271.05791286518178</v>
      </c>
      <c r="C225" s="27" t="s">
        <v>1408</v>
      </c>
      <c r="E225">
        <v>603.25</v>
      </c>
    </row>
    <row r="226" spans="1:5" x14ac:dyDescent="0.35">
      <c r="A226" s="15">
        <v>10470</v>
      </c>
      <c r="B226" s="27">
        <v>606.93333333333328</v>
      </c>
      <c r="C226" s="27" t="s">
        <v>1408</v>
      </c>
      <c r="E226">
        <v>600.4</v>
      </c>
    </row>
    <row r="227" spans="1:5" x14ac:dyDescent="0.35">
      <c r="A227" s="15">
        <v>10471</v>
      </c>
      <c r="B227" s="27">
        <v>664</v>
      </c>
      <c r="C227" s="27" t="s">
        <v>1407</v>
      </c>
      <c r="E227">
        <v>599.67499158978467</v>
      </c>
    </row>
    <row r="228" spans="1:5" x14ac:dyDescent="0.35">
      <c r="A228" s="15">
        <v>10472</v>
      </c>
      <c r="B228" s="27">
        <v>511.55999979615206</v>
      </c>
      <c r="C228" s="27" t="s">
        <v>1408</v>
      </c>
      <c r="E228">
        <v>598</v>
      </c>
    </row>
    <row r="229" spans="1:5" x14ac:dyDescent="0.35">
      <c r="A229" s="15">
        <v>10473</v>
      </c>
      <c r="B229" s="27">
        <v>115.2</v>
      </c>
      <c r="C229" s="27" t="s">
        <v>1406</v>
      </c>
      <c r="E229">
        <v>597.33333333333337</v>
      </c>
    </row>
    <row r="230" spans="1:5" x14ac:dyDescent="0.35">
      <c r="A230" s="15">
        <v>10474</v>
      </c>
      <c r="B230" s="27">
        <v>312.27499999999998</v>
      </c>
      <c r="C230" s="27" t="s">
        <v>1408</v>
      </c>
      <c r="E230">
        <v>591.59999999999991</v>
      </c>
    </row>
    <row r="231" spans="1:5" x14ac:dyDescent="0.35">
      <c r="A231" s="15">
        <v>10475</v>
      </c>
      <c r="B231" s="27">
        <v>426.46766068561874</v>
      </c>
      <c r="C231" s="27" t="s">
        <v>1408</v>
      </c>
      <c r="E231">
        <v>589.33333333333337</v>
      </c>
    </row>
    <row r="232" spans="1:5" x14ac:dyDescent="0.35">
      <c r="A232" s="15">
        <v>10476</v>
      </c>
      <c r="B232" s="27">
        <v>89.32799997282028</v>
      </c>
      <c r="C232" s="27" t="s">
        <v>1406</v>
      </c>
      <c r="E232">
        <v>588.79999561309808</v>
      </c>
    </row>
    <row r="233" spans="1:5" x14ac:dyDescent="0.35">
      <c r="A233" s="15">
        <v>10477</v>
      </c>
      <c r="B233" s="27">
        <v>157.5</v>
      </c>
      <c r="C233" s="27" t="s">
        <v>1406</v>
      </c>
      <c r="E233">
        <v>588</v>
      </c>
    </row>
    <row r="234" spans="1:5" x14ac:dyDescent="0.35">
      <c r="A234" s="15">
        <v>10478</v>
      </c>
      <c r="B234" s="27">
        <v>447.63999929785729</v>
      </c>
      <c r="C234" s="27" t="s">
        <v>1408</v>
      </c>
      <c r="E234">
        <v>587.56666666666672</v>
      </c>
    </row>
    <row r="235" spans="1:5" x14ac:dyDescent="0.35">
      <c r="A235" s="15">
        <v>10479</v>
      </c>
      <c r="B235" s="27">
        <v>2623.9</v>
      </c>
      <c r="C235" s="27" t="s">
        <v>1409</v>
      </c>
      <c r="E235">
        <v>580.08333294639988</v>
      </c>
    </row>
    <row r="236" spans="1:5" x14ac:dyDescent="0.35">
      <c r="A236" s="15">
        <v>10480</v>
      </c>
      <c r="B236" s="27">
        <v>378</v>
      </c>
      <c r="C236" s="27" t="s">
        <v>1408</v>
      </c>
      <c r="E236">
        <v>580</v>
      </c>
    </row>
    <row r="237" spans="1:5" x14ac:dyDescent="0.35">
      <c r="A237" s="15">
        <v>10481</v>
      </c>
      <c r="B237" s="27">
        <v>736</v>
      </c>
      <c r="C237" s="27" t="s">
        <v>1407</v>
      </c>
      <c r="E237">
        <v>577.92499999999995</v>
      </c>
    </row>
    <row r="238" spans="1:5" x14ac:dyDescent="0.35">
      <c r="A238" s="15">
        <v>10482</v>
      </c>
      <c r="B238" s="27">
        <v>147</v>
      </c>
      <c r="C238" s="27" t="s">
        <v>1406</v>
      </c>
      <c r="E238">
        <v>576.25</v>
      </c>
    </row>
    <row r="239" spans="1:5" x14ac:dyDescent="0.35">
      <c r="A239" s="15">
        <v>10483</v>
      </c>
      <c r="B239" s="27">
        <v>317.67999950170514</v>
      </c>
      <c r="C239" s="27" t="s">
        <v>1408</v>
      </c>
      <c r="E239">
        <v>570.875</v>
      </c>
    </row>
    <row r="240" spans="1:5" x14ac:dyDescent="0.35">
      <c r="A240" s="15">
        <v>10484</v>
      </c>
      <c r="B240" s="27">
        <v>128.73333333333332</v>
      </c>
      <c r="C240" s="27" t="s">
        <v>1406</v>
      </c>
      <c r="E240">
        <v>570</v>
      </c>
    </row>
    <row r="241" spans="1:5" x14ac:dyDescent="0.35">
      <c r="A241" s="15">
        <v>10485</v>
      </c>
      <c r="B241" s="27">
        <v>356.399998819828</v>
      </c>
      <c r="C241" s="27" t="s">
        <v>1408</v>
      </c>
      <c r="E241">
        <v>564.06249911524355</v>
      </c>
    </row>
    <row r="242" spans="1:5" x14ac:dyDescent="0.35">
      <c r="A242" s="15">
        <v>10486</v>
      </c>
      <c r="B242" s="27">
        <v>424</v>
      </c>
      <c r="C242" s="27" t="s">
        <v>1408</v>
      </c>
      <c r="E242">
        <v>561.42268760412048</v>
      </c>
    </row>
    <row r="243" spans="1:5" x14ac:dyDescent="0.35">
      <c r="A243" s="15">
        <v>10487</v>
      </c>
      <c r="B243" s="27">
        <v>287.71666666666664</v>
      </c>
      <c r="C243" s="27" t="s">
        <v>1408</v>
      </c>
      <c r="E243">
        <v>560</v>
      </c>
    </row>
    <row r="244" spans="1:5" x14ac:dyDescent="0.35">
      <c r="A244" s="15">
        <v>10488</v>
      </c>
      <c r="B244" s="27">
        <v>736.79999942779546</v>
      </c>
      <c r="C244" s="27" t="s">
        <v>1407</v>
      </c>
      <c r="E244">
        <v>560</v>
      </c>
    </row>
    <row r="245" spans="1:5" x14ac:dyDescent="0.35">
      <c r="A245" s="15">
        <v>10489</v>
      </c>
      <c r="B245" s="27">
        <v>195.97499999999999</v>
      </c>
      <c r="C245" s="27" t="s">
        <v>1406</v>
      </c>
      <c r="E245">
        <v>559.40624734014273</v>
      </c>
    </row>
    <row r="246" spans="1:5" x14ac:dyDescent="0.35">
      <c r="A246" s="15">
        <v>10490</v>
      </c>
      <c r="B246" s="27">
        <v>1054.3999999999999</v>
      </c>
      <c r="C246" s="27" t="s">
        <v>1407</v>
      </c>
      <c r="E246">
        <v>558.95249997027213</v>
      </c>
    </row>
    <row r="247" spans="1:5" x14ac:dyDescent="0.35">
      <c r="A247" s="15">
        <v>10491</v>
      </c>
      <c r="B247" s="27">
        <v>110.28962345322967</v>
      </c>
      <c r="C247" s="27" t="s">
        <v>1406</v>
      </c>
      <c r="E247">
        <v>558.25</v>
      </c>
    </row>
    <row r="248" spans="1:5" x14ac:dyDescent="0.35">
      <c r="A248" s="15">
        <v>10492</v>
      </c>
      <c r="B248" s="27">
        <v>404.31999936580655</v>
      </c>
      <c r="C248" s="27" t="s">
        <v>1408</v>
      </c>
      <c r="E248">
        <v>555</v>
      </c>
    </row>
    <row r="249" spans="1:5" x14ac:dyDescent="0.35">
      <c r="A249" s="15">
        <v>10493</v>
      </c>
      <c r="B249" s="27">
        <v>182.51999939560892</v>
      </c>
      <c r="C249" s="27" t="s">
        <v>1406</v>
      </c>
      <c r="E249">
        <v>552.25999822258939</v>
      </c>
    </row>
    <row r="250" spans="1:5" x14ac:dyDescent="0.35">
      <c r="A250" s="15">
        <v>10494</v>
      </c>
      <c r="B250" s="27">
        <v>912</v>
      </c>
      <c r="C250" s="27" t="s">
        <v>1407</v>
      </c>
      <c r="E250">
        <v>551.77734375</v>
      </c>
    </row>
    <row r="251" spans="1:5" x14ac:dyDescent="0.35">
      <c r="A251" s="15">
        <v>10495</v>
      </c>
      <c r="B251" s="27">
        <v>92.666666666666671</v>
      </c>
      <c r="C251" s="27" t="s">
        <v>1406</v>
      </c>
      <c r="E251">
        <v>550.6</v>
      </c>
    </row>
    <row r="252" spans="1:5" x14ac:dyDescent="0.35">
      <c r="A252" s="15">
        <v>10496</v>
      </c>
      <c r="B252" s="27">
        <v>180.49999971687794</v>
      </c>
      <c r="C252" s="27" t="s">
        <v>1406</v>
      </c>
      <c r="E252">
        <v>549.96974817884711</v>
      </c>
    </row>
    <row r="253" spans="1:5" x14ac:dyDescent="0.35">
      <c r="A253" s="15">
        <v>10497</v>
      </c>
      <c r="B253" s="27">
        <v>460.2</v>
      </c>
      <c r="C253" s="27" t="s">
        <v>1408</v>
      </c>
      <c r="E253">
        <v>548.19999999999993</v>
      </c>
    </row>
    <row r="254" spans="1:5" x14ac:dyDescent="0.35">
      <c r="A254" s="15">
        <v>10498</v>
      </c>
      <c r="B254" s="27">
        <v>191.66666666666666</v>
      </c>
      <c r="C254" s="27" t="s">
        <v>1406</v>
      </c>
      <c r="E254">
        <v>546.90734295014295</v>
      </c>
    </row>
    <row r="255" spans="1:5" x14ac:dyDescent="0.35">
      <c r="A255" s="15">
        <v>10499</v>
      </c>
      <c r="B255" s="27">
        <v>706</v>
      </c>
      <c r="C255" s="27" t="s">
        <v>1407</v>
      </c>
      <c r="E255">
        <v>546.55999592781063</v>
      </c>
    </row>
    <row r="256" spans="1:5" x14ac:dyDescent="0.35">
      <c r="A256" s="15">
        <v>10500</v>
      </c>
      <c r="B256" s="27">
        <v>248.54849961014099</v>
      </c>
      <c r="C256" s="27" t="s">
        <v>1408</v>
      </c>
      <c r="E256">
        <v>543.94666639486957</v>
      </c>
    </row>
    <row r="257" spans="1:5" x14ac:dyDescent="0.35">
      <c r="A257" s="15">
        <v>10501</v>
      </c>
      <c r="B257" s="27">
        <v>149</v>
      </c>
      <c r="C257" s="27" t="s">
        <v>1406</v>
      </c>
      <c r="E257">
        <v>542.8125</v>
      </c>
    </row>
    <row r="258" spans="1:5" x14ac:dyDescent="0.35">
      <c r="A258" s="15">
        <v>10502</v>
      </c>
      <c r="B258" s="27">
        <v>272.09999999999997</v>
      </c>
      <c r="C258" s="27" t="s">
        <v>1408</v>
      </c>
      <c r="E258">
        <v>542.25</v>
      </c>
    </row>
    <row r="259" spans="1:5" x14ac:dyDescent="0.35">
      <c r="A259" s="15">
        <v>10503</v>
      </c>
      <c r="B259" s="27">
        <v>1024.25</v>
      </c>
      <c r="C259" s="27" t="s">
        <v>1407</v>
      </c>
      <c r="E259">
        <v>540.80000000000007</v>
      </c>
    </row>
    <row r="260" spans="1:5" x14ac:dyDescent="0.35">
      <c r="A260" s="15">
        <v>10504</v>
      </c>
      <c r="B260" s="27">
        <v>347.125</v>
      </c>
      <c r="C260" s="27" t="s">
        <v>1408</v>
      </c>
      <c r="E260">
        <v>537.53999246120452</v>
      </c>
    </row>
    <row r="261" spans="1:5" x14ac:dyDescent="0.35">
      <c r="A261" s="15">
        <v>10505</v>
      </c>
      <c r="B261" s="27">
        <v>147.9</v>
      </c>
      <c r="C261" s="27" t="s">
        <v>1406</v>
      </c>
      <c r="E261">
        <v>537.5</v>
      </c>
    </row>
    <row r="262" spans="1:5" x14ac:dyDescent="0.35">
      <c r="A262" s="15">
        <v>10506</v>
      </c>
      <c r="B262" s="27">
        <v>187.1099993804097</v>
      </c>
      <c r="C262" s="27" t="s">
        <v>1406</v>
      </c>
      <c r="E262">
        <v>537.05312500000002</v>
      </c>
    </row>
    <row r="263" spans="1:5" x14ac:dyDescent="0.35">
      <c r="A263" s="15">
        <v>10507</v>
      </c>
      <c r="B263" s="27">
        <v>318.35155803523958</v>
      </c>
      <c r="C263" s="27" t="s">
        <v>1408</v>
      </c>
      <c r="E263">
        <v>536.85</v>
      </c>
    </row>
    <row r="264" spans="1:5" x14ac:dyDescent="0.35">
      <c r="A264" s="15">
        <v>10508</v>
      </c>
      <c r="B264" s="27">
        <v>120</v>
      </c>
      <c r="C264" s="27" t="s">
        <v>1406</v>
      </c>
      <c r="E264">
        <v>532.79999603033082</v>
      </c>
    </row>
    <row r="265" spans="1:5" x14ac:dyDescent="0.35">
      <c r="A265" s="15">
        <v>10509</v>
      </c>
      <c r="B265" s="27">
        <v>136.80000000000001</v>
      </c>
      <c r="C265" s="27" t="s">
        <v>1406</v>
      </c>
      <c r="E265">
        <v>531.97499944791196</v>
      </c>
    </row>
    <row r="266" spans="1:5" x14ac:dyDescent="0.35">
      <c r="A266" s="15">
        <v>10510</v>
      </c>
      <c r="B266" s="27">
        <v>2341.2149996258327</v>
      </c>
      <c r="C266" s="27" t="s">
        <v>1409</v>
      </c>
      <c r="E266">
        <v>531.83999603748327</v>
      </c>
    </row>
    <row r="267" spans="1:5" x14ac:dyDescent="0.35">
      <c r="A267" s="15">
        <v>10511</v>
      </c>
      <c r="B267" s="27">
        <v>722.49998986721039</v>
      </c>
      <c r="C267" s="27" t="s">
        <v>1407</v>
      </c>
      <c r="E267">
        <v>529.14999858140948</v>
      </c>
    </row>
    <row r="268" spans="1:5" x14ac:dyDescent="0.35">
      <c r="A268" s="15">
        <v>10512</v>
      </c>
      <c r="B268" s="27">
        <v>111.62624843448401</v>
      </c>
      <c r="C268" s="27" t="s">
        <v>1406</v>
      </c>
      <c r="E268">
        <v>527.36666664779193</v>
      </c>
    </row>
    <row r="269" spans="1:5" x14ac:dyDescent="0.35">
      <c r="A269" s="15">
        <v>10513</v>
      </c>
      <c r="B269" s="27">
        <v>517.86666280825921</v>
      </c>
      <c r="C269" s="27" t="s">
        <v>1408</v>
      </c>
      <c r="E269">
        <v>525</v>
      </c>
    </row>
    <row r="270" spans="1:5" x14ac:dyDescent="0.35">
      <c r="A270" s="15">
        <v>10514</v>
      </c>
      <c r="B270" s="27">
        <v>1724.69</v>
      </c>
      <c r="C270" s="27" t="s">
        <v>1409</v>
      </c>
      <c r="E270">
        <v>525</v>
      </c>
    </row>
    <row r="271" spans="1:5" x14ac:dyDescent="0.35">
      <c r="A271" s="15">
        <v>10515</v>
      </c>
      <c r="B271" s="27">
        <v>1870.8359909858705</v>
      </c>
      <c r="C271" s="27" t="s">
        <v>1409</v>
      </c>
      <c r="E271">
        <v>523.97499881088731</v>
      </c>
    </row>
    <row r="272" spans="1:5" x14ac:dyDescent="0.35">
      <c r="A272" s="15">
        <v>10516</v>
      </c>
      <c r="B272" s="27">
        <v>723.64833124612778</v>
      </c>
      <c r="C272" s="27" t="s">
        <v>1407</v>
      </c>
      <c r="E272">
        <v>517.86666280825921</v>
      </c>
    </row>
    <row r="273" spans="1:5" x14ac:dyDescent="0.35">
      <c r="A273" s="15">
        <v>10517</v>
      </c>
      <c r="B273" s="27">
        <v>117.33333333333333</v>
      </c>
      <c r="C273" s="27" t="s">
        <v>1406</v>
      </c>
      <c r="E273">
        <v>516.5333333333333</v>
      </c>
    </row>
    <row r="274" spans="1:5" x14ac:dyDescent="0.35">
      <c r="A274" s="15">
        <v>10518</v>
      </c>
      <c r="B274" s="27">
        <v>1383.3500000000001</v>
      </c>
      <c r="C274" s="27" t="s">
        <v>1409</v>
      </c>
      <c r="E274">
        <v>516.50666524330757</v>
      </c>
    </row>
    <row r="275" spans="1:5" x14ac:dyDescent="0.35">
      <c r="A275" s="15">
        <v>10519</v>
      </c>
      <c r="B275" s="27">
        <v>758.16333293884998</v>
      </c>
      <c r="C275" s="27" t="s">
        <v>1407</v>
      </c>
      <c r="E275">
        <v>516</v>
      </c>
    </row>
    <row r="276" spans="1:5" x14ac:dyDescent="0.35">
      <c r="A276" s="15">
        <v>10520</v>
      </c>
      <c r="B276" s="27">
        <v>100</v>
      </c>
      <c r="C276" s="27" t="s">
        <v>1406</v>
      </c>
      <c r="E276">
        <v>515.38</v>
      </c>
    </row>
    <row r="277" spans="1:5" x14ac:dyDescent="0.35">
      <c r="A277" s="15">
        <v>10521</v>
      </c>
      <c r="B277" s="27">
        <v>75.166666666666671</v>
      </c>
      <c r="C277" s="27" t="s">
        <v>1406</v>
      </c>
      <c r="E277">
        <v>515</v>
      </c>
    </row>
    <row r="278" spans="1:5" x14ac:dyDescent="0.35">
      <c r="A278" s="15">
        <v>10522</v>
      </c>
      <c r="B278" s="27">
        <v>511.64799797606463</v>
      </c>
      <c r="C278" s="27" t="s">
        <v>1408</v>
      </c>
      <c r="E278">
        <v>514.42499919310205</v>
      </c>
    </row>
    <row r="279" spans="1:5" x14ac:dyDescent="0.35">
      <c r="A279" s="15">
        <v>10523</v>
      </c>
      <c r="B279" s="27">
        <v>549.96974817884711</v>
      </c>
      <c r="C279" s="27" t="s">
        <v>1408</v>
      </c>
      <c r="E279">
        <v>514.13499642650288</v>
      </c>
    </row>
    <row r="280" spans="1:5" x14ac:dyDescent="0.35">
      <c r="A280" s="15">
        <v>10524</v>
      </c>
      <c r="B280" s="27">
        <v>798.16250000000002</v>
      </c>
      <c r="C280" s="27" t="s">
        <v>1407</v>
      </c>
      <c r="E280">
        <v>512.2265625</v>
      </c>
    </row>
    <row r="281" spans="1:5" x14ac:dyDescent="0.35">
      <c r="A281" s="15">
        <v>10525</v>
      </c>
      <c r="B281" s="27">
        <v>396.77999962985518</v>
      </c>
      <c r="C281" s="27" t="s">
        <v>1408</v>
      </c>
      <c r="E281">
        <v>511.64799797606463</v>
      </c>
    </row>
    <row r="282" spans="1:5" x14ac:dyDescent="0.35">
      <c r="A282" s="15">
        <v>10526</v>
      </c>
      <c r="B282" s="27">
        <v>329.22999566316605</v>
      </c>
      <c r="C282" s="27" t="s">
        <v>1408</v>
      </c>
      <c r="E282">
        <v>511.55999979615206</v>
      </c>
    </row>
    <row r="283" spans="1:5" x14ac:dyDescent="0.35">
      <c r="A283" s="15">
        <v>10527</v>
      </c>
      <c r="B283" s="27">
        <v>676.34999776035545</v>
      </c>
      <c r="C283" s="27" t="s">
        <v>1407</v>
      </c>
      <c r="E283">
        <v>510</v>
      </c>
    </row>
    <row r="284" spans="1:5" x14ac:dyDescent="0.35">
      <c r="A284" s="15">
        <v>10528</v>
      </c>
      <c r="B284" s="27">
        <v>129.66666663487752</v>
      </c>
      <c r="C284" s="27" t="s">
        <v>1406</v>
      </c>
      <c r="E284">
        <v>508.90833262403811</v>
      </c>
    </row>
    <row r="285" spans="1:5" x14ac:dyDescent="0.35">
      <c r="A285" s="15">
        <v>10529</v>
      </c>
      <c r="B285" s="27">
        <v>315.33333333333331</v>
      </c>
      <c r="C285" s="27" t="s">
        <v>1408</v>
      </c>
      <c r="E285">
        <v>507.94999371767045</v>
      </c>
    </row>
    <row r="286" spans="1:5" x14ac:dyDescent="0.35">
      <c r="A286" s="15">
        <v>10530</v>
      </c>
      <c r="B286" s="27">
        <v>1045</v>
      </c>
      <c r="C286" s="27" t="s">
        <v>1407</v>
      </c>
      <c r="E286">
        <v>507</v>
      </c>
    </row>
    <row r="287" spans="1:5" x14ac:dyDescent="0.35">
      <c r="A287" s="15">
        <v>10531</v>
      </c>
      <c r="B287" s="27">
        <v>110</v>
      </c>
      <c r="C287" s="27" t="s">
        <v>1406</v>
      </c>
      <c r="E287">
        <v>503.89583254295081</v>
      </c>
    </row>
    <row r="288" spans="1:5" x14ac:dyDescent="0.35">
      <c r="A288" s="15">
        <v>10532</v>
      </c>
      <c r="B288" s="27">
        <v>398.17500000000001</v>
      </c>
      <c r="C288" s="27" t="s">
        <v>1408</v>
      </c>
      <c r="E288">
        <v>501.2</v>
      </c>
    </row>
    <row r="289" spans="1:5" x14ac:dyDescent="0.35">
      <c r="A289" s="15">
        <v>10533</v>
      </c>
      <c r="B289" s="27">
        <v>717.61666597773626</v>
      </c>
      <c r="C289" s="27" t="s">
        <v>1407</v>
      </c>
      <c r="E289">
        <v>500</v>
      </c>
    </row>
    <row r="290" spans="1:5" x14ac:dyDescent="0.35">
      <c r="A290" s="15">
        <v>10534</v>
      </c>
      <c r="B290" s="27">
        <v>141.446666255792</v>
      </c>
      <c r="C290" s="27" t="s">
        <v>1406</v>
      </c>
      <c r="E290">
        <v>500</v>
      </c>
    </row>
    <row r="291" spans="1:5" x14ac:dyDescent="0.35">
      <c r="A291" s="15">
        <v>10535</v>
      </c>
      <c r="B291" s="27">
        <v>436.6912485539541</v>
      </c>
      <c r="C291" s="27" t="s">
        <v>1408</v>
      </c>
      <c r="E291">
        <v>499.45</v>
      </c>
    </row>
    <row r="292" spans="1:5" x14ac:dyDescent="0.35">
      <c r="A292" s="15">
        <v>10536</v>
      </c>
      <c r="B292" s="27">
        <v>328.75</v>
      </c>
      <c r="C292" s="27" t="s">
        <v>1408</v>
      </c>
      <c r="E292">
        <v>498.5</v>
      </c>
    </row>
    <row r="293" spans="1:5" x14ac:dyDescent="0.35">
      <c r="A293" s="15">
        <v>10537</v>
      </c>
      <c r="B293" s="27">
        <v>364.76</v>
      </c>
      <c r="C293" s="27" t="s">
        <v>1408</v>
      </c>
      <c r="E293">
        <v>498</v>
      </c>
    </row>
    <row r="294" spans="1:5" x14ac:dyDescent="0.35">
      <c r="A294" s="15">
        <v>10538</v>
      </c>
      <c r="B294" s="27">
        <v>69.900000000000006</v>
      </c>
      <c r="C294" s="27" t="s">
        <v>1406</v>
      </c>
      <c r="E294">
        <v>493.5</v>
      </c>
    </row>
    <row r="295" spans="1:5" x14ac:dyDescent="0.35">
      <c r="A295" s="15">
        <v>10539</v>
      </c>
      <c r="B295" s="27">
        <v>88.875</v>
      </c>
      <c r="C295" s="27" t="s">
        <v>1406</v>
      </c>
      <c r="E295">
        <v>493.4</v>
      </c>
    </row>
    <row r="296" spans="1:5" x14ac:dyDescent="0.35">
      <c r="A296" s="15">
        <v>10540</v>
      </c>
      <c r="B296" s="27">
        <v>2547.9250000000002</v>
      </c>
      <c r="C296" s="27" t="s">
        <v>1409</v>
      </c>
      <c r="E296">
        <v>493</v>
      </c>
    </row>
    <row r="297" spans="1:5" x14ac:dyDescent="0.35">
      <c r="A297" s="15">
        <v>10541</v>
      </c>
      <c r="B297" s="27">
        <v>437.96699854972951</v>
      </c>
      <c r="C297" s="27" t="s">
        <v>1408</v>
      </c>
      <c r="E297">
        <v>491.70249999999999</v>
      </c>
    </row>
    <row r="298" spans="1:5" x14ac:dyDescent="0.35">
      <c r="A298" s="15">
        <v>10542</v>
      </c>
      <c r="B298" s="27">
        <v>222.82724965048578</v>
      </c>
      <c r="C298" s="27" t="s">
        <v>1408</v>
      </c>
      <c r="E298">
        <v>488.88424923316393</v>
      </c>
    </row>
    <row r="299" spans="1:5" x14ac:dyDescent="0.35">
      <c r="A299" s="15">
        <v>10543</v>
      </c>
      <c r="B299" s="27">
        <v>639.41249103248128</v>
      </c>
      <c r="C299" s="27" t="s">
        <v>1407</v>
      </c>
      <c r="E299">
        <v>487.41749838598071</v>
      </c>
    </row>
    <row r="300" spans="1:5" x14ac:dyDescent="0.35">
      <c r="A300" s="15">
        <v>10544</v>
      </c>
      <c r="B300" s="27">
        <v>208.6</v>
      </c>
      <c r="C300" s="27" t="s">
        <v>1408</v>
      </c>
      <c r="E300">
        <v>486.33333333333331</v>
      </c>
    </row>
    <row r="301" spans="1:5" x14ac:dyDescent="0.35">
      <c r="A301" s="15">
        <v>10545</v>
      </c>
      <c r="B301" s="27">
        <v>210</v>
      </c>
      <c r="C301" s="27" t="s">
        <v>1408</v>
      </c>
      <c r="E301">
        <v>485.33333333333331</v>
      </c>
    </row>
    <row r="302" spans="1:5" x14ac:dyDescent="0.35">
      <c r="A302" s="15">
        <v>10546</v>
      </c>
      <c r="B302" s="27">
        <v>937.33333333333337</v>
      </c>
      <c r="C302" s="27" t="s">
        <v>1407</v>
      </c>
      <c r="E302">
        <v>484.59375</v>
      </c>
    </row>
    <row r="303" spans="1:5" x14ac:dyDescent="0.35">
      <c r="A303" s="15">
        <v>10547</v>
      </c>
      <c r="B303" s="27">
        <v>847.4399961090088</v>
      </c>
      <c r="C303" s="27" t="s">
        <v>1407</v>
      </c>
      <c r="E303">
        <v>482.5</v>
      </c>
    </row>
    <row r="304" spans="1:5" x14ac:dyDescent="0.35">
      <c r="A304" s="15">
        <v>10548</v>
      </c>
      <c r="B304" s="27">
        <v>106.925</v>
      </c>
      <c r="C304" s="27" t="s">
        <v>1406</v>
      </c>
      <c r="E304">
        <v>481.60000000000008</v>
      </c>
    </row>
    <row r="305" spans="1:5" x14ac:dyDescent="0.35">
      <c r="A305" s="15">
        <v>10549</v>
      </c>
      <c r="B305" s="27">
        <v>1007.0445692099133</v>
      </c>
      <c r="C305" s="27" t="s">
        <v>1407</v>
      </c>
      <c r="E305">
        <v>481.24799876403813</v>
      </c>
    </row>
    <row r="306" spans="1:5" x14ac:dyDescent="0.35">
      <c r="A306" s="15">
        <v>10550</v>
      </c>
      <c r="B306" s="27">
        <v>156.04249955944718</v>
      </c>
      <c r="C306" s="27" t="s">
        <v>1406</v>
      </c>
      <c r="E306">
        <v>478.7</v>
      </c>
    </row>
    <row r="307" spans="1:5" x14ac:dyDescent="0.35">
      <c r="A307" s="15">
        <v>10551</v>
      </c>
      <c r="B307" s="27">
        <v>514.13499642650288</v>
      </c>
      <c r="C307" s="27" t="s">
        <v>1408</v>
      </c>
      <c r="E307">
        <v>478.21249999999998</v>
      </c>
    </row>
    <row r="308" spans="1:5" x14ac:dyDescent="0.35">
      <c r="A308" s="15">
        <v>10552</v>
      </c>
      <c r="B308" s="27">
        <v>440.25</v>
      </c>
      <c r="C308" s="27" t="s">
        <v>1408</v>
      </c>
      <c r="E308">
        <v>477.99779680092331</v>
      </c>
    </row>
    <row r="309" spans="1:5" x14ac:dyDescent="0.35">
      <c r="A309" s="15">
        <v>10553</v>
      </c>
      <c r="B309" s="27">
        <v>309.26</v>
      </c>
      <c r="C309" s="27" t="s">
        <v>1408</v>
      </c>
      <c r="E309">
        <v>476.50132978312189</v>
      </c>
    </row>
    <row r="310" spans="1:5" x14ac:dyDescent="0.35">
      <c r="A310" s="15">
        <v>10554</v>
      </c>
      <c r="B310" s="27">
        <v>410.52468685607425</v>
      </c>
      <c r="C310" s="27" t="s">
        <v>1408</v>
      </c>
      <c r="E310">
        <v>475</v>
      </c>
    </row>
    <row r="311" spans="1:5" x14ac:dyDescent="0.35">
      <c r="A311" s="15">
        <v>10555</v>
      </c>
      <c r="B311" s="27">
        <v>471.10399649000175</v>
      </c>
      <c r="C311" s="27" t="s">
        <v>1408</v>
      </c>
      <c r="E311">
        <v>474.33333333333331</v>
      </c>
    </row>
    <row r="312" spans="1:5" x14ac:dyDescent="0.35">
      <c r="A312" s="15">
        <v>10556</v>
      </c>
      <c r="B312" s="27">
        <v>835.19999999999993</v>
      </c>
      <c r="C312" s="27" t="s">
        <v>1407</v>
      </c>
      <c r="E312">
        <v>473.0625</v>
      </c>
    </row>
    <row r="313" spans="1:5" x14ac:dyDescent="0.35">
      <c r="A313" s="15">
        <v>10557</v>
      </c>
      <c r="B313" s="27">
        <v>576.25</v>
      </c>
      <c r="C313" s="27" t="s">
        <v>1408</v>
      </c>
      <c r="E313">
        <v>471.10399649000175</v>
      </c>
    </row>
    <row r="314" spans="1:5" x14ac:dyDescent="0.35">
      <c r="A314" s="15">
        <v>10558</v>
      </c>
      <c r="B314" s="27">
        <v>428.58000000000004</v>
      </c>
      <c r="C314" s="27" t="s">
        <v>1408</v>
      </c>
      <c r="E314">
        <v>470.50333259532846</v>
      </c>
    </row>
    <row r="315" spans="1:5" x14ac:dyDescent="0.35">
      <c r="A315" s="15">
        <v>10559</v>
      </c>
      <c r="B315" s="27">
        <v>247.19474961226433</v>
      </c>
      <c r="C315" s="27" t="s">
        <v>1408</v>
      </c>
      <c r="E315">
        <v>469.33333333333331</v>
      </c>
    </row>
    <row r="316" spans="1:5" x14ac:dyDescent="0.35">
      <c r="A316" s="15">
        <v>10560</v>
      </c>
      <c r="B316" s="27">
        <v>466.88437499999998</v>
      </c>
      <c r="C316" s="27" t="s">
        <v>1408</v>
      </c>
      <c r="E316">
        <v>469.16666666666669</v>
      </c>
    </row>
    <row r="317" spans="1:5" x14ac:dyDescent="0.35">
      <c r="A317" s="15">
        <v>10561</v>
      </c>
      <c r="B317" s="27">
        <v>1422.25</v>
      </c>
      <c r="C317" s="27" t="s">
        <v>1409</v>
      </c>
      <c r="E317">
        <v>468.45</v>
      </c>
    </row>
    <row r="318" spans="1:5" x14ac:dyDescent="0.35">
      <c r="A318" s="15">
        <v>10562</v>
      </c>
      <c r="B318" s="27">
        <v>219.91499927178029</v>
      </c>
      <c r="C318" s="27" t="s">
        <v>1408</v>
      </c>
      <c r="E318">
        <v>467.41999892175193</v>
      </c>
    </row>
    <row r="319" spans="1:5" x14ac:dyDescent="0.35">
      <c r="A319" s="15">
        <v>10563</v>
      </c>
      <c r="B319" s="27">
        <v>482.5</v>
      </c>
      <c r="C319" s="27" t="s">
        <v>1408</v>
      </c>
      <c r="E319">
        <v>467.25</v>
      </c>
    </row>
    <row r="320" spans="1:5" x14ac:dyDescent="0.35">
      <c r="A320" s="15">
        <v>10564</v>
      </c>
      <c r="B320" s="27">
        <v>390.78249938704067</v>
      </c>
      <c r="C320" s="27" t="s">
        <v>1408</v>
      </c>
      <c r="E320">
        <v>467.25</v>
      </c>
    </row>
    <row r="321" spans="1:5" x14ac:dyDescent="0.35">
      <c r="A321" s="15">
        <v>10565</v>
      </c>
      <c r="B321" s="27">
        <v>287.95499904647465</v>
      </c>
      <c r="C321" s="27" t="s">
        <v>1408</v>
      </c>
      <c r="E321">
        <v>466.88437499999998</v>
      </c>
    </row>
    <row r="322" spans="1:5" x14ac:dyDescent="0.35">
      <c r="A322" s="15">
        <v>10566</v>
      </c>
      <c r="B322" s="27">
        <v>507.94999371767045</v>
      </c>
      <c r="C322" s="27" t="s">
        <v>1408</v>
      </c>
      <c r="E322">
        <v>466</v>
      </c>
    </row>
    <row r="323" spans="1:5" x14ac:dyDescent="0.35">
      <c r="A323" s="15">
        <v>10567</v>
      </c>
      <c r="B323" s="27">
        <v>682.33332864443457</v>
      </c>
      <c r="C323" s="27" t="s">
        <v>1407</v>
      </c>
      <c r="E323">
        <v>465.75</v>
      </c>
    </row>
    <row r="324" spans="1:5" x14ac:dyDescent="0.35">
      <c r="A324" s="15">
        <v>10568</v>
      </c>
      <c r="B324" s="27">
        <v>155</v>
      </c>
      <c r="C324" s="27" t="s">
        <v>1406</v>
      </c>
      <c r="E324">
        <v>464.89599653625481</v>
      </c>
    </row>
    <row r="325" spans="1:5" x14ac:dyDescent="0.35">
      <c r="A325" s="15">
        <v>10569</v>
      </c>
      <c r="B325" s="27">
        <v>409.99999895691872</v>
      </c>
      <c r="C325" s="27" t="s">
        <v>1408</v>
      </c>
      <c r="E325">
        <v>464.41333333333336</v>
      </c>
    </row>
    <row r="326" spans="1:5" x14ac:dyDescent="0.35">
      <c r="A326" s="15">
        <v>10570</v>
      </c>
      <c r="B326" s="27">
        <v>1170.993748163246</v>
      </c>
      <c r="C326" s="27" t="s">
        <v>1407</v>
      </c>
      <c r="E326">
        <v>461.95499556183813</v>
      </c>
    </row>
    <row r="327" spans="1:5" x14ac:dyDescent="0.35">
      <c r="A327" s="15">
        <v>10571</v>
      </c>
      <c r="B327" s="27">
        <v>233.99968421824278</v>
      </c>
      <c r="C327" s="27" t="s">
        <v>1408</v>
      </c>
      <c r="E327">
        <v>460.35</v>
      </c>
    </row>
    <row r="328" spans="1:5" x14ac:dyDescent="0.35">
      <c r="A328" s="15">
        <v>10572</v>
      </c>
      <c r="B328" s="27">
        <v>360.74412456705795</v>
      </c>
      <c r="C328" s="27" t="s">
        <v>1408</v>
      </c>
      <c r="E328">
        <v>460.3</v>
      </c>
    </row>
    <row r="329" spans="1:5" x14ac:dyDescent="0.35">
      <c r="A329" s="15">
        <v>10573</v>
      </c>
      <c r="B329" s="27">
        <v>694</v>
      </c>
      <c r="C329" s="27" t="s">
        <v>1407</v>
      </c>
      <c r="E329">
        <v>460.2</v>
      </c>
    </row>
    <row r="330" spans="1:5" x14ac:dyDescent="0.35">
      <c r="A330" s="15">
        <v>10574</v>
      </c>
      <c r="B330" s="27">
        <v>191.07499999999999</v>
      </c>
      <c r="C330" s="27" t="s">
        <v>1406</v>
      </c>
      <c r="E330">
        <v>458.5</v>
      </c>
    </row>
    <row r="331" spans="1:5" x14ac:dyDescent="0.35">
      <c r="A331" s="15">
        <v>10575</v>
      </c>
      <c r="B331" s="27">
        <v>536.85</v>
      </c>
      <c r="C331" s="27" t="s">
        <v>1408</v>
      </c>
      <c r="E331">
        <v>458.2</v>
      </c>
    </row>
    <row r="332" spans="1:5" x14ac:dyDescent="0.35">
      <c r="A332" s="15">
        <v>10576</v>
      </c>
      <c r="B332" s="27">
        <v>279.48333333333335</v>
      </c>
      <c r="C332" s="27" t="s">
        <v>1408</v>
      </c>
      <c r="E332">
        <v>455.2</v>
      </c>
    </row>
    <row r="333" spans="1:5" x14ac:dyDescent="0.35">
      <c r="A333" s="15">
        <v>10577</v>
      </c>
      <c r="B333" s="27">
        <v>189.66666666666666</v>
      </c>
      <c r="C333" s="27" t="s">
        <v>1406</v>
      </c>
      <c r="E333">
        <v>454.16249962486324</v>
      </c>
    </row>
    <row r="334" spans="1:5" x14ac:dyDescent="0.35">
      <c r="A334" s="15">
        <v>10578</v>
      </c>
      <c r="B334" s="27">
        <v>238.5</v>
      </c>
      <c r="C334" s="27" t="s">
        <v>1408</v>
      </c>
      <c r="E334">
        <v>453.7</v>
      </c>
    </row>
    <row r="335" spans="1:5" x14ac:dyDescent="0.35">
      <c r="A335" s="15">
        <v>10579</v>
      </c>
      <c r="B335" s="27">
        <v>158.875</v>
      </c>
      <c r="C335" s="27" t="s">
        <v>1406</v>
      </c>
      <c r="E335">
        <v>451.2</v>
      </c>
    </row>
    <row r="336" spans="1:5" x14ac:dyDescent="0.35">
      <c r="A336" s="15">
        <v>10580</v>
      </c>
      <c r="B336" s="27">
        <v>321.01924949646741</v>
      </c>
      <c r="C336" s="27" t="s">
        <v>1408</v>
      </c>
      <c r="E336">
        <v>450.65936867967235</v>
      </c>
    </row>
    <row r="337" spans="1:5" x14ac:dyDescent="0.35">
      <c r="A337" s="15">
        <v>10581</v>
      </c>
      <c r="B337" s="27">
        <v>247.99999815225601</v>
      </c>
      <c r="C337" s="27" t="s">
        <v>1408</v>
      </c>
      <c r="E337">
        <v>450.09999635219577</v>
      </c>
    </row>
    <row r="338" spans="1:5" x14ac:dyDescent="0.35">
      <c r="A338" s="15">
        <v>10582</v>
      </c>
      <c r="B338" s="27">
        <v>165</v>
      </c>
      <c r="C338" s="27" t="s">
        <v>1406</v>
      </c>
      <c r="E338">
        <v>450</v>
      </c>
    </row>
    <row r="339" spans="1:5" x14ac:dyDescent="0.35">
      <c r="A339" s="15">
        <v>10583</v>
      </c>
      <c r="B339" s="27">
        <v>695.85332936127986</v>
      </c>
      <c r="C339" s="27" t="s">
        <v>1407</v>
      </c>
      <c r="E339">
        <v>449.96699854972968</v>
      </c>
    </row>
    <row r="340" spans="1:5" x14ac:dyDescent="0.35">
      <c r="A340" s="15">
        <v>10584</v>
      </c>
      <c r="B340" s="27">
        <v>564.06249911524355</v>
      </c>
      <c r="C340" s="27" t="s">
        <v>1408</v>
      </c>
      <c r="E340">
        <v>448.07307215197682</v>
      </c>
    </row>
    <row r="341" spans="1:5" x14ac:dyDescent="0.35">
      <c r="A341" s="15">
        <v>10585</v>
      </c>
      <c r="B341" s="27">
        <v>142.5</v>
      </c>
      <c r="C341" s="27" t="s">
        <v>1406</v>
      </c>
      <c r="E341">
        <v>447.63999929785729</v>
      </c>
    </row>
    <row r="342" spans="1:5" x14ac:dyDescent="0.35">
      <c r="A342" s="15">
        <v>10586</v>
      </c>
      <c r="B342" s="27">
        <v>20.229999716281888</v>
      </c>
      <c r="C342" s="27" t="s">
        <v>1406</v>
      </c>
      <c r="E342">
        <v>444.95999979615215</v>
      </c>
    </row>
    <row r="343" spans="1:5" x14ac:dyDescent="0.35">
      <c r="A343" s="15">
        <v>10587</v>
      </c>
      <c r="B343" s="27">
        <v>269.12666666666667</v>
      </c>
      <c r="C343" s="27" t="s">
        <v>1408</v>
      </c>
      <c r="E343">
        <v>443.75332746982593</v>
      </c>
    </row>
    <row r="344" spans="1:5" x14ac:dyDescent="0.35">
      <c r="A344" s="15">
        <v>10588</v>
      </c>
      <c r="B344" s="27">
        <v>1247.9999907016754</v>
      </c>
      <c r="C344" s="27" t="s">
        <v>1407</v>
      </c>
      <c r="E344">
        <v>442.20666621784363</v>
      </c>
    </row>
    <row r="345" spans="1:5" x14ac:dyDescent="0.35">
      <c r="A345" s="15">
        <v>10589</v>
      </c>
      <c r="B345" s="27">
        <v>72</v>
      </c>
      <c r="C345" s="27" t="s">
        <v>1406</v>
      </c>
      <c r="E345">
        <v>441.4</v>
      </c>
    </row>
    <row r="346" spans="1:5" x14ac:dyDescent="0.35">
      <c r="A346" s="15">
        <v>10590</v>
      </c>
      <c r="B346" s="27">
        <v>531.97499944791196</v>
      </c>
      <c r="C346" s="27" t="s">
        <v>1408</v>
      </c>
      <c r="E346">
        <v>441</v>
      </c>
    </row>
    <row r="347" spans="1:5" x14ac:dyDescent="0.35">
      <c r="A347" s="15">
        <v>10591</v>
      </c>
      <c r="B347" s="27">
        <v>270.83333333333331</v>
      </c>
      <c r="C347" s="27" t="s">
        <v>1408</v>
      </c>
      <c r="E347">
        <v>440.68049854074417</v>
      </c>
    </row>
    <row r="348" spans="1:5" x14ac:dyDescent="0.35">
      <c r="A348" s="15">
        <v>10592</v>
      </c>
      <c r="B348" s="27">
        <v>245.32206211520173</v>
      </c>
      <c r="C348" s="27" t="s">
        <v>1408</v>
      </c>
      <c r="E348">
        <v>440.25</v>
      </c>
    </row>
    <row r="349" spans="1:5" x14ac:dyDescent="0.35">
      <c r="A349" s="15">
        <v>10593</v>
      </c>
      <c r="B349" s="27">
        <v>531.83999603748327</v>
      </c>
      <c r="C349" s="27" t="s">
        <v>1408</v>
      </c>
      <c r="E349">
        <v>439</v>
      </c>
    </row>
    <row r="350" spans="1:5" x14ac:dyDescent="0.35">
      <c r="A350" s="15">
        <v>10594</v>
      </c>
      <c r="B350" s="27">
        <v>282.75</v>
      </c>
      <c r="C350" s="27" t="s">
        <v>1408</v>
      </c>
      <c r="E350">
        <v>438.625</v>
      </c>
    </row>
    <row r="351" spans="1:5" x14ac:dyDescent="0.35">
      <c r="A351" s="15">
        <v>10595</v>
      </c>
      <c r="B351" s="27">
        <v>1181.25</v>
      </c>
      <c r="C351" s="27" t="s">
        <v>1407</v>
      </c>
      <c r="E351">
        <v>437.96699854972951</v>
      </c>
    </row>
    <row r="352" spans="1:5" x14ac:dyDescent="0.35">
      <c r="A352" s="15">
        <v>10596</v>
      </c>
      <c r="B352" s="27">
        <v>314.90133098713551</v>
      </c>
      <c r="C352" s="27" t="s">
        <v>1408</v>
      </c>
      <c r="E352">
        <v>436.6912485539541</v>
      </c>
    </row>
    <row r="353" spans="1:5" x14ac:dyDescent="0.35">
      <c r="A353" s="15">
        <v>10597</v>
      </c>
      <c r="B353" s="27">
        <v>217.48799934816361</v>
      </c>
      <c r="C353" s="27" t="s">
        <v>1408</v>
      </c>
      <c r="E353">
        <v>436.38883264883856</v>
      </c>
    </row>
    <row r="354" spans="1:5" x14ac:dyDescent="0.35">
      <c r="A354" s="15">
        <v>10598</v>
      </c>
      <c r="B354" s="27">
        <v>1194.25</v>
      </c>
      <c r="C354" s="27" t="s">
        <v>1407</v>
      </c>
      <c r="E354">
        <v>433.45874846488232</v>
      </c>
    </row>
    <row r="355" spans="1:5" x14ac:dyDescent="0.35">
      <c r="A355" s="15">
        <v>10599</v>
      </c>
      <c r="B355" s="27">
        <v>493</v>
      </c>
      <c r="C355" s="27" t="s">
        <v>1408</v>
      </c>
      <c r="E355">
        <v>432.03125</v>
      </c>
    </row>
    <row r="356" spans="1:5" x14ac:dyDescent="0.35">
      <c r="A356" s="15">
        <v>10600</v>
      </c>
      <c r="B356" s="27">
        <v>239.9</v>
      </c>
      <c r="C356" s="27" t="s">
        <v>1408</v>
      </c>
      <c r="E356">
        <v>431.875</v>
      </c>
    </row>
    <row r="357" spans="1:5" x14ac:dyDescent="0.35">
      <c r="A357" s="15">
        <v>10601</v>
      </c>
      <c r="B357" s="27">
        <v>1142.5</v>
      </c>
      <c r="C357" s="27" t="s">
        <v>1407</v>
      </c>
      <c r="E357">
        <v>431.66666666666669</v>
      </c>
    </row>
    <row r="358" spans="1:5" x14ac:dyDescent="0.35">
      <c r="A358" s="15">
        <v>10602</v>
      </c>
      <c r="B358" s="27">
        <v>36.5625</v>
      </c>
      <c r="C358" s="27" t="s">
        <v>1406</v>
      </c>
      <c r="E358">
        <v>430.63466345818841</v>
      </c>
    </row>
    <row r="359" spans="1:5" x14ac:dyDescent="0.35">
      <c r="A359" s="15">
        <v>10603</v>
      </c>
      <c r="B359" s="27">
        <v>729.62499964609742</v>
      </c>
      <c r="C359" s="27" t="s">
        <v>1407</v>
      </c>
      <c r="E359">
        <v>428.58000000000004</v>
      </c>
    </row>
    <row r="360" spans="1:5" x14ac:dyDescent="0.35">
      <c r="A360" s="15">
        <v>10604</v>
      </c>
      <c r="B360" s="27">
        <v>103.88249965600669</v>
      </c>
      <c r="C360" s="27" t="s">
        <v>1406</v>
      </c>
      <c r="E360">
        <v>427.5</v>
      </c>
    </row>
    <row r="361" spans="1:5" x14ac:dyDescent="0.35">
      <c r="A361" s="15">
        <v>10605</v>
      </c>
      <c r="B361" s="27">
        <v>976.05374846901748</v>
      </c>
      <c r="C361" s="27" t="s">
        <v>1407</v>
      </c>
      <c r="E361">
        <v>426.46766068561874</v>
      </c>
    </row>
    <row r="362" spans="1:5" x14ac:dyDescent="0.35">
      <c r="A362" s="15">
        <v>10606</v>
      </c>
      <c r="B362" s="27">
        <v>301.43999775409702</v>
      </c>
      <c r="C362" s="27" t="s">
        <v>1408</v>
      </c>
      <c r="E362">
        <v>425.86749951697885</v>
      </c>
    </row>
    <row r="363" spans="1:5" x14ac:dyDescent="0.35">
      <c r="A363" s="15">
        <v>10607</v>
      </c>
      <c r="B363" s="27">
        <v>1295.0800000000002</v>
      </c>
      <c r="C363" s="27" t="s">
        <v>1409</v>
      </c>
      <c r="E363">
        <v>424</v>
      </c>
    </row>
    <row r="364" spans="1:5" x14ac:dyDescent="0.35">
      <c r="A364" s="15">
        <v>10608</v>
      </c>
      <c r="B364" s="27">
        <v>1064</v>
      </c>
      <c r="C364" s="27" t="s">
        <v>1407</v>
      </c>
      <c r="E364">
        <v>421.5</v>
      </c>
    </row>
    <row r="365" spans="1:5" x14ac:dyDescent="0.35">
      <c r="A365" s="15">
        <v>10609</v>
      </c>
      <c r="B365" s="27">
        <v>141.33333333333334</v>
      </c>
      <c r="C365" s="27" t="s">
        <v>1406</v>
      </c>
      <c r="E365">
        <v>420.81999993801116</v>
      </c>
    </row>
    <row r="366" spans="1:5" x14ac:dyDescent="0.35">
      <c r="A366" s="15">
        <v>10610</v>
      </c>
      <c r="B366" s="27">
        <v>224.4375</v>
      </c>
      <c r="C366" s="27" t="s">
        <v>1408</v>
      </c>
      <c r="E366">
        <v>420</v>
      </c>
    </row>
    <row r="367" spans="1:5" x14ac:dyDescent="0.35">
      <c r="A367" s="15">
        <v>10611</v>
      </c>
      <c r="B367" s="27">
        <v>269.33333333333331</v>
      </c>
      <c r="C367" s="27" t="s">
        <v>1408</v>
      </c>
      <c r="E367">
        <v>417.25333297928177</v>
      </c>
    </row>
    <row r="368" spans="1:5" x14ac:dyDescent="0.35">
      <c r="A368" s="15">
        <v>10612</v>
      </c>
      <c r="B368" s="27">
        <v>1275</v>
      </c>
      <c r="C368" s="27" t="s">
        <v>1409</v>
      </c>
      <c r="E368">
        <v>416.88499908313156</v>
      </c>
    </row>
    <row r="369" spans="1:5" x14ac:dyDescent="0.35">
      <c r="A369" s="15">
        <v>10613</v>
      </c>
      <c r="B369" s="27">
        <v>174.43999993562699</v>
      </c>
      <c r="C369" s="27" t="s">
        <v>1406</v>
      </c>
      <c r="E369">
        <v>416.5</v>
      </c>
    </row>
    <row r="370" spans="1:5" x14ac:dyDescent="0.35">
      <c r="A370" s="15">
        <v>10614</v>
      </c>
      <c r="B370" s="27">
        <v>154.66666666666666</v>
      </c>
      <c r="C370" s="27" t="s">
        <v>1406</v>
      </c>
      <c r="E370">
        <v>416.38406236038543</v>
      </c>
    </row>
    <row r="371" spans="1:5" x14ac:dyDescent="0.35">
      <c r="A371" s="15">
        <v>10615</v>
      </c>
      <c r="B371" s="27">
        <v>120</v>
      </c>
      <c r="C371" s="27" t="s">
        <v>1406</v>
      </c>
      <c r="E371">
        <v>416.36174908221511</v>
      </c>
    </row>
    <row r="372" spans="1:5" x14ac:dyDescent="0.35">
      <c r="A372" s="15">
        <v>10616</v>
      </c>
      <c r="B372" s="27">
        <v>1148.3124984074384</v>
      </c>
      <c r="C372" s="27" t="s">
        <v>1407</v>
      </c>
      <c r="E372">
        <v>410.52468685607425</v>
      </c>
    </row>
    <row r="373" spans="1:5" x14ac:dyDescent="0.35">
      <c r="A373" s="15">
        <v>10617</v>
      </c>
      <c r="B373" s="27">
        <v>1192.1249832808976</v>
      </c>
      <c r="C373" s="27" t="s">
        <v>1407</v>
      </c>
      <c r="E373">
        <v>409.99999895691872</v>
      </c>
    </row>
    <row r="374" spans="1:5" x14ac:dyDescent="0.35">
      <c r="A374" s="15">
        <v>10618</v>
      </c>
      <c r="B374" s="27">
        <v>899.16666666666663</v>
      </c>
      <c r="C374" s="27" t="s">
        <v>1407</v>
      </c>
      <c r="E374">
        <v>408.28799695801735</v>
      </c>
    </row>
    <row r="375" spans="1:5" x14ac:dyDescent="0.35">
      <c r="A375" s="15">
        <v>10619</v>
      </c>
      <c r="B375" s="27">
        <v>630</v>
      </c>
      <c r="C375" s="27" t="s">
        <v>1407</v>
      </c>
      <c r="E375">
        <v>407.5</v>
      </c>
    </row>
    <row r="376" spans="1:5" x14ac:dyDescent="0.35">
      <c r="A376" s="15">
        <v>10620</v>
      </c>
      <c r="B376" s="27">
        <v>28.75</v>
      </c>
      <c r="C376" s="27" t="s">
        <v>1406</v>
      </c>
      <c r="E376">
        <v>407.23199696588512</v>
      </c>
    </row>
    <row r="377" spans="1:5" x14ac:dyDescent="0.35">
      <c r="A377" s="15">
        <v>10621</v>
      </c>
      <c r="B377" s="27">
        <v>189.625</v>
      </c>
      <c r="C377" s="27" t="s">
        <v>1406</v>
      </c>
      <c r="E377">
        <v>404.31999936580655</v>
      </c>
    </row>
    <row r="378" spans="1:5" x14ac:dyDescent="0.35">
      <c r="A378" s="15">
        <v>10622</v>
      </c>
      <c r="B378" s="27">
        <v>261.9999994635582</v>
      </c>
      <c r="C378" s="27" t="s">
        <v>1408</v>
      </c>
      <c r="E378">
        <v>404.26666609098515</v>
      </c>
    </row>
    <row r="379" spans="1:5" x14ac:dyDescent="0.35">
      <c r="A379" s="15">
        <v>10623</v>
      </c>
      <c r="B379" s="27">
        <v>250.68599950218203</v>
      </c>
      <c r="C379" s="27" t="s">
        <v>1408</v>
      </c>
      <c r="E379">
        <v>403.7</v>
      </c>
    </row>
    <row r="380" spans="1:5" x14ac:dyDescent="0.35">
      <c r="A380" s="15">
        <v>10624</v>
      </c>
      <c r="B380" s="27">
        <v>464.41333333333336</v>
      </c>
      <c r="C380" s="27" t="s">
        <v>1408</v>
      </c>
      <c r="E380">
        <v>403.2</v>
      </c>
    </row>
    <row r="381" spans="1:5" x14ac:dyDescent="0.35">
      <c r="A381" s="15">
        <v>10625</v>
      </c>
      <c r="B381" s="27">
        <v>159.91666666666666</v>
      </c>
      <c r="C381" s="27" t="s">
        <v>1406</v>
      </c>
      <c r="E381">
        <v>401</v>
      </c>
    </row>
    <row r="382" spans="1:5" x14ac:dyDescent="0.35">
      <c r="A382" s="15">
        <v>10626</v>
      </c>
      <c r="B382" s="27">
        <v>501.2</v>
      </c>
      <c r="C382" s="27" t="s">
        <v>1408</v>
      </c>
      <c r="E382">
        <v>400</v>
      </c>
    </row>
    <row r="383" spans="1:5" x14ac:dyDescent="0.35">
      <c r="A383" s="15">
        <v>10627</v>
      </c>
      <c r="B383" s="27">
        <v>559.40624734014273</v>
      </c>
      <c r="C383" s="27" t="s">
        <v>1408</v>
      </c>
      <c r="E383">
        <v>399.99999701976776</v>
      </c>
    </row>
    <row r="384" spans="1:5" x14ac:dyDescent="0.35">
      <c r="A384" s="15">
        <v>10628</v>
      </c>
      <c r="B384" s="27">
        <v>450</v>
      </c>
      <c r="C384" s="27" t="s">
        <v>1408</v>
      </c>
      <c r="E384">
        <v>399.54250000000002</v>
      </c>
    </row>
    <row r="385" spans="1:5" x14ac:dyDescent="0.35">
      <c r="A385" s="15">
        <v>10629</v>
      </c>
      <c r="B385" s="27">
        <v>1387.5250000000001</v>
      </c>
      <c r="C385" s="27" t="s">
        <v>1409</v>
      </c>
      <c r="E385">
        <v>398.17500000000001</v>
      </c>
    </row>
    <row r="386" spans="1:5" x14ac:dyDescent="0.35">
      <c r="A386" s="15">
        <v>10630</v>
      </c>
      <c r="B386" s="27">
        <v>444.95999979615215</v>
      </c>
      <c r="C386" s="27" t="s">
        <v>1408</v>
      </c>
      <c r="E386">
        <v>398</v>
      </c>
    </row>
    <row r="387" spans="1:5" x14ac:dyDescent="0.35">
      <c r="A387" s="15">
        <v>10631</v>
      </c>
      <c r="B387" s="27">
        <v>50.219999833703042</v>
      </c>
      <c r="C387" s="27" t="s">
        <v>1406</v>
      </c>
      <c r="E387">
        <v>397.99999703466887</v>
      </c>
    </row>
    <row r="388" spans="1:5" x14ac:dyDescent="0.35">
      <c r="A388" s="15">
        <v>10632</v>
      </c>
      <c r="B388" s="27">
        <v>279.77499956116083</v>
      </c>
      <c r="C388" s="27" t="s">
        <v>1408</v>
      </c>
      <c r="E388">
        <v>397.54666630744936</v>
      </c>
    </row>
    <row r="389" spans="1:5" x14ac:dyDescent="0.35">
      <c r="A389" s="15">
        <v>10633</v>
      </c>
      <c r="B389" s="27">
        <v>1171.0008898271549</v>
      </c>
      <c r="C389" s="27" t="s">
        <v>1407</v>
      </c>
      <c r="E389">
        <v>397.06666666666666</v>
      </c>
    </row>
    <row r="390" spans="1:5" x14ac:dyDescent="0.35">
      <c r="A390" s="15">
        <v>10634</v>
      </c>
      <c r="B390" s="27">
        <v>1246.375</v>
      </c>
      <c r="C390" s="27" t="s">
        <v>1407</v>
      </c>
      <c r="E390">
        <v>396.77999962985518</v>
      </c>
    </row>
    <row r="391" spans="1:5" x14ac:dyDescent="0.35">
      <c r="A391" s="15">
        <v>10635</v>
      </c>
      <c r="B391" s="27">
        <v>425.86749951697885</v>
      </c>
      <c r="C391" s="27" t="s">
        <v>1408</v>
      </c>
      <c r="E391">
        <v>393</v>
      </c>
    </row>
    <row r="392" spans="1:5" x14ac:dyDescent="0.35">
      <c r="A392" s="15">
        <v>10636</v>
      </c>
      <c r="B392" s="27">
        <v>314.75</v>
      </c>
      <c r="C392" s="27" t="s">
        <v>1408</v>
      </c>
      <c r="E392">
        <v>392.5</v>
      </c>
    </row>
    <row r="393" spans="1:5" x14ac:dyDescent="0.35">
      <c r="A393" s="15">
        <v>10637</v>
      </c>
      <c r="B393" s="27">
        <v>878.11354039910577</v>
      </c>
      <c r="C393" s="27" t="s">
        <v>1407</v>
      </c>
      <c r="E393">
        <v>392.12639953077439</v>
      </c>
    </row>
    <row r="394" spans="1:5" x14ac:dyDescent="0.35">
      <c r="A394" s="15">
        <v>10638</v>
      </c>
      <c r="B394" s="27">
        <v>906.68333333333339</v>
      </c>
      <c r="C394" s="27" t="s">
        <v>1407</v>
      </c>
      <c r="E394">
        <v>391.58333333333331</v>
      </c>
    </row>
    <row r="395" spans="1:5" x14ac:dyDescent="0.35">
      <c r="A395" s="15">
        <v>10639</v>
      </c>
      <c r="B395" s="27">
        <v>500</v>
      </c>
      <c r="C395" s="27" t="s">
        <v>1408</v>
      </c>
      <c r="E395">
        <v>390.78249938704067</v>
      </c>
    </row>
    <row r="396" spans="1:5" x14ac:dyDescent="0.35">
      <c r="A396" s="15">
        <v>10640</v>
      </c>
      <c r="B396" s="27">
        <v>265.78125</v>
      </c>
      <c r="C396" s="27" t="s">
        <v>1408</v>
      </c>
      <c r="E396">
        <v>390</v>
      </c>
    </row>
    <row r="397" spans="1:5" x14ac:dyDescent="0.35">
      <c r="A397" s="15">
        <v>10641</v>
      </c>
      <c r="B397" s="27">
        <v>1027</v>
      </c>
      <c r="C397" s="27" t="s">
        <v>1407</v>
      </c>
      <c r="E397">
        <v>389.95049903158849</v>
      </c>
    </row>
    <row r="398" spans="1:5" x14ac:dyDescent="0.35">
      <c r="A398" s="15">
        <v>10642</v>
      </c>
      <c r="B398" s="27">
        <v>278.39999792575833</v>
      </c>
      <c r="C398" s="27" t="s">
        <v>1408</v>
      </c>
      <c r="E398">
        <v>389.33333333333331</v>
      </c>
    </row>
    <row r="399" spans="1:5" x14ac:dyDescent="0.35">
      <c r="A399" s="15">
        <v>10643</v>
      </c>
      <c r="B399" s="27">
        <v>203.625</v>
      </c>
      <c r="C399" s="27" t="s">
        <v>1406</v>
      </c>
      <c r="E399">
        <v>388.55633272386586</v>
      </c>
    </row>
    <row r="400" spans="1:5" x14ac:dyDescent="0.35">
      <c r="A400" s="15">
        <v>10644</v>
      </c>
      <c r="B400" s="27">
        <v>442.20666621784363</v>
      </c>
      <c r="C400" s="27" t="s">
        <v>1408</v>
      </c>
      <c r="E400">
        <v>387.48319940476415</v>
      </c>
    </row>
    <row r="401" spans="1:5" x14ac:dyDescent="0.35">
      <c r="A401" s="15">
        <v>10645</v>
      </c>
      <c r="B401" s="27">
        <v>767.5</v>
      </c>
      <c r="C401" s="27" t="s">
        <v>1407</v>
      </c>
      <c r="E401">
        <v>387.28312024518851</v>
      </c>
    </row>
    <row r="402" spans="1:5" x14ac:dyDescent="0.35">
      <c r="A402" s="15">
        <v>10646</v>
      </c>
      <c r="B402" s="27">
        <v>271.125</v>
      </c>
      <c r="C402" s="27" t="s">
        <v>1408</v>
      </c>
      <c r="E402">
        <v>384.67500000000001</v>
      </c>
    </row>
    <row r="403" spans="1:5" x14ac:dyDescent="0.35">
      <c r="A403" s="15">
        <v>10647</v>
      </c>
      <c r="B403" s="27">
        <v>318</v>
      </c>
      <c r="C403" s="27" t="s">
        <v>1408</v>
      </c>
      <c r="E403">
        <v>384.26399872756002</v>
      </c>
    </row>
    <row r="404" spans="1:5" x14ac:dyDescent="0.35">
      <c r="A404" s="15">
        <v>10648</v>
      </c>
      <c r="B404" s="27">
        <v>181.88437465801834</v>
      </c>
      <c r="C404" s="27" t="s">
        <v>1406</v>
      </c>
      <c r="E404">
        <v>383.53499872326853</v>
      </c>
    </row>
    <row r="405" spans="1:5" x14ac:dyDescent="0.35">
      <c r="A405" s="15">
        <v>10649</v>
      </c>
      <c r="B405" s="27">
        <v>717</v>
      </c>
      <c r="C405" s="27" t="s">
        <v>1407</v>
      </c>
      <c r="E405">
        <v>379.35083273830514</v>
      </c>
    </row>
    <row r="406" spans="1:5" x14ac:dyDescent="0.35">
      <c r="A406" s="15">
        <v>10650</v>
      </c>
      <c r="B406" s="27">
        <v>580.08333294639988</v>
      </c>
      <c r="C406" s="27" t="s">
        <v>1408</v>
      </c>
      <c r="E406">
        <v>379.04999940544366</v>
      </c>
    </row>
    <row r="407" spans="1:5" x14ac:dyDescent="0.35">
      <c r="A407" s="15">
        <v>10651</v>
      </c>
      <c r="B407" s="27">
        <v>149.17500000000001</v>
      </c>
      <c r="C407" s="27" t="s">
        <v>1406</v>
      </c>
      <c r="E407">
        <v>378</v>
      </c>
    </row>
    <row r="408" spans="1:5" x14ac:dyDescent="0.35">
      <c r="A408" s="15">
        <v>10652</v>
      </c>
      <c r="B408" s="27">
        <v>154.56312500000001</v>
      </c>
      <c r="C408" s="27" t="s">
        <v>1406</v>
      </c>
      <c r="E408">
        <v>377.78649940742554</v>
      </c>
    </row>
    <row r="409" spans="1:5" x14ac:dyDescent="0.35">
      <c r="A409" s="15">
        <v>10653</v>
      </c>
      <c r="B409" s="27">
        <v>487.41749838598071</v>
      </c>
      <c r="C409" s="27" t="s">
        <v>1408</v>
      </c>
      <c r="E409">
        <v>377.52000000000004</v>
      </c>
    </row>
    <row r="410" spans="1:5" x14ac:dyDescent="0.35">
      <c r="A410" s="15">
        <v>10654</v>
      </c>
      <c r="B410" s="27">
        <v>180.54899940213559</v>
      </c>
      <c r="C410" s="27" t="s">
        <v>1406</v>
      </c>
      <c r="E410">
        <v>377.5</v>
      </c>
    </row>
    <row r="411" spans="1:5" x14ac:dyDescent="0.35">
      <c r="A411" s="15">
        <v>10655</v>
      </c>
      <c r="B411" s="27">
        <v>123.51999907970431</v>
      </c>
      <c r="C411" s="27" t="s">
        <v>1406</v>
      </c>
      <c r="E411">
        <v>375.25</v>
      </c>
    </row>
    <row r="412" spans="1:5" x14ac:dyDescent="0.35">
      <c r="A412" s="15">
        <v>10656</v>
      </c>
      <c r="B412" s="27">
        <v>181.26449939976635</v>
      </c>
      <c r="C412" s="27" t="s">
        <v>1406</v>
      </c>
      <c r="E412">
        <v>374.26666666666665</v>
      </c>
    </row>
    <row r="413" spans="1:5" x14ac:dyDescent="0.35">
      <c r="A413" s="15">
        <v>10657</v>
      </c>
      <c r="B413" s="27">
        <v>728.6</v>
      </c>
      <c r="C413" s="27" t="s">
        <v>1407</v>
      </c>
      <c r="E413">
        <v>373.3</v>
      </c>
    </row>
    <row r="414" spans="1:5" x14ac:dyDescent="0.35">
      <c r="A414" s="15">
        <v>10658</v>
      </c>
      <c r="B414" s="27">
        <v>1067.8424985603242</v>
      </c>
      <c r="C414" s="27" t="s">
        <v>1407</v>
      </c>
      <c r="E414">
        <v>372.39749876685437</v>
      </c>
    </row>
    <row r="415" spans="1:5" x14ac:dyDescent="0.35">
      <c r="A415" s="15">
        <v>10659</v>
      </c>
      <c r="B415" s="27">
        <v>388.55633272386586</v>
      </c>
      <c r="C415" s="27" t="s">
        <v>1408</v>
      </c>
      <c r="E415">
        <v>372.2</v>
      </c>
    </row>
    <row r="416" spans="1:5" x14ac:dyDescent="0.35">
      <c r="A416" s="15">
        <v>10660</v>
      </c>
      <c r="B416" s="27">
        <v>1701</v>
      </c>
      <c r="C416" s="27" t="s">
        <v>1409</v>
      </c>
      <c r="E416">
        <v>371.25</v>
      </c>
    </row>
    <row r="417" spans="1:5" x14ac:dyDescent="0.35">
      <c r="A417" s="15">
        <v>10661</v>
      </c>
      <c r="B417" s="27">
        <v>225.03999832332136</v>
      </c>
      <c r="C417" s="27" t="s">
        <v>1408</v>
      </c>
      <c r="E417">
        <v>370.66666666666669</v>
      </c>
    </row>
    <row r="418" spans="1:5" x14ac:dyDescent="0.35">
      <c r="A418" s="15">
        <v>10662</v>
      </c>
      <c r="B418" s="27">
        <v>125</v>
      </c>
      <c r="C418" s="27" t="s">
        <v>1406</v>
      </c>
      <c r="E418">
        <v>369.25</v>
      </c>
    </row>
    <row r="419" spans="1:5" x14ac:dyDescent="0.35">
      <c r="A419" s="15">
        <v>10663</v>
      </c>
      <c r="B419" s="27">
        <v>611.29333237449316</v>
      </c>
      <c r="C419" s="27" t="s">
        <v>1408</v>
      </c>
      <c r="E419">
        <v>368.8</v>
      </c>
    </row>
    <row r="420" spans="1:5" x14ac:dyDescent="0.35">
      <c r="A420" s="15">
        <v>10664</v>
      </c>
      <c r="B420" s="27">
        <v>365.04311988040803</v>
      </c>
      <c r="C420" s="27" t="s">
        <v>1408</v>
      </c>
      <c r="E420">
        <v>368.12799725723266</v>
      </c>
    </row>
    <row r="421" spans="1:5" x14ac:dyDescent="0.35">
      <c r="A421" s="15">
        <v>10665</v>
      </c>
      <c r="B421" s="27">
        <v>431.66666666666669</v>
      </c>
      <c r="C421" s="27" t="s">
        <v>1408</v>
      </c>
      <c r="E421">
        <v>367.02999485254287</v>
      </c>
    </row>
    <row r="422" spans="1:5" x14ac:dyDescent="0.35">
      <c r="A422" s="15">
        <v>10666</v>
      </c>
      <c r="B422" s="27">
        <v>2333.4700000000007</v>
      </c>
      <c r="C422" s="27" t="s">
        <v>1409</v>
      </c>
      <c r="E422">
        <v>366.95774485355616</v>
      </c>
    </row>
    <row r="423" spans="1:5" x14ac:dyDescent="0.35">
      <c r="A423" s="15">
        <v>10667</v>
      </c>
      <c r="B423" s="27">
        <v>614.71999541997923</v>
      </c>
      <c r="C423" s="27" t="s">
        <v>1408</v>
      </c>
      <c r="E423">
        <v>365.34375</v>
      </c>
    </row>
    <row r="424" spans="1:5" x14ac:dyDescent="0.35">
      <c r="A424" s="15">
        <v>10668</v>
      </c>
      <c r="B424" s="27">
        <v>187.58249937884511</v>
      </c>
      <c r="C424" s="27" t="s">
        <v>1406</v>
      </c>
      <c r="E424">
        <v>365.04311988040803</v>
      </c>
    </row>
    <row r="425" spans="1:5" x14ac:dyDescent="0.35">
      <c r="A425" s="15">
        <v>10669</v>
      </c>
      <c r="B425" s="27">
        <v>570</v>
      </c>
      <c r="C425" s="27" t="s">
        <v>1408</v>
      </c>
      <c r="E425">
        <v>365</v>
      </c>
    </row>
    <row r="426" spans="1:5" x14ac:dyDescent="0.35">
      <c r="A426" s="15">
        <v>10670</v>
      </c>
      <c r="B426" s="27">
        <v>460.35</v>
      </c>
      <c r="C426" s="27" t="s">
        <v>1408</v>
      </c>
      <c r="E426">
        <v>364.79999728202819</v>
      </c>
    </row>
    <row r="427" spans="1:5" x14ac:dyDescent="0.35">
      <c r="A427" s="15">
        <v>10671</v>
      </c>
      <c r="B427" s="27">
        <v>306.7</v>
      </c>
      <c r="C427" s="27" t="s">
        <v>1408</v>
      </c>
      <c r="E427">
        <v>364.76</v>
      </c>
    </row>
    <row r="428" spans="1:5" x14ac:dyDescent="0.35">
      <c r="A428" s="15">
        <v>10672</v>
      </c>
      <c r="B428" s="27">
        <v>1729.7624946992844</v>
      </c>
      <c r="C428" s="27" t="s">
        <v>1409</v>
      </c>
      <c r="E428">
        <v>363.38136990371356</v>
      </c>
    </row>
    <row r="429" spans="1:5" x14ac:dyDescent="0.35">
      <c r="A429" s="15">
        <v>10673</v>
      </c>
      <c r="B429" s="27">
        <v>137.45000000000002</v>
      </c>
      <c r="C429" s="27" t="s">
        <v>1406</v>
      </c>
      <c r="E429">
        <v>363.33868340356651</v>
      </c>
    </row>
    <row r="430" spans="1:5" x14ac:dyDescent="0.35">
      <c r="A430" s="15">
        <v>10674</v>
      </c>
      <c r="B430" s="27">
        <v>45</v>
      </c>
      <c r="C430" s="27" t="s">
        <v>1406</v>
      </c>
      <c r="E430">
        <v>361.99999730288982</v>
      </c>
    </row>
    <row r="431" spans="1:5" x14ac:dyDescent="0.35">
      <c r="A431" s="15">
        <v>10675</v>
      </c>
      <c r="B431" s="27">
        <v>474.33333333333331</v>
      </c>
      <c r="C431" s="27" t="s">
        <v>1408</v>
      </c>
      <c r="E431">
        <v>360.74412456705795</v>
      </c>
    </row>
    <row r="432" spans="1:5" x14ac:dyDescent="0.35">
      <c r="A432" s="15">
        <v>10676</v>
      </c>
      <c r="B432" s="27">
        <v>178.28333333333333</v>
      </c>
      <c r="C432" s="27" t="s">
        <v>1406</v>
      </c>
      <c r="E432">
        <v>360</v>
      </c>
    </row>
    <row r="433" spans="1:5" x14ac:dyDescent="0.35">
      <c r="A433" s="15">
        <v>10677</v>
      </c>
      <c r="B433" s="27">
        <v>345.68012015196678</v>
      </c>
      <c r="C433" s="27" t="s">
        <v>1408</v>
      </c>
      <c r="E433">
        <v>360</v>
      </c>
    </row>
    <row r="434" spans="1:5" x14ac:dyDescent="0.35">
      <c r="A434" s="15">
        <v>10678</v>
      </c>
      <c r="B434" s="27">
        <v>1314.125</v>
      </c>
      <c r="C434" s="27" t="s">
        <v>1409</v>
      </c>
      <c r="E434">
        <v>360</v>
      </c>
    </row>
    <row r="435" spans="1:5" x14ac:dyDescent="0.35">
      <c r="A435" s="15">
        <v>10679</v>
      </c>
      <c r="B435" s="27">
        <v>660</v>
      </c>
      <c r="C435" s="27" t="s">
        <v>1407</v>
      </c>
      <c r="E435">
        <v>360</v>
      </c>
    </row>
    <row r="436" spans="1:5" x14ac:dyDescent="0.35">
      <c r="A436" s="15">
        <v>10680</v>
      </c>
      <c r="B436" s="27">
        <v>315.46875</v>
      </c>
      <c r="C436" s="27" t="s">
        <v>1408</v>
      </c>
      <c r="E436">
        <v>358.8</v>
      </c>
    </row>
    <row r="437" spans="1:5" x14ac:dyDescent="0.35">
      <c r="A437" s="15">
        <v>10681</v>
      </c>
      <c r="B437" s="27">
        <v>417.25333297928177</v>
      </c>
      <c r="C437" s="27" t="s">
        <v>1408</v>
      </c>
      <c r="E437">
        <v>358.75</v>
      </c>
    </row>
    <row r="438" spans="1:5" x14ac:dyDescent="0.35">
      <c r="A438" s="15">
        <v>10682</v>
      </c>
      <c r="B438" s="27">
        <v>125.16666666666667</v>
      </c>
      <c r="C438" s="27" t="s">
        <v>1406</v>
      </c>
      <c r="E438">
        <v>357.63749999999999</v>
      </c>
    </row>
    <row r="439" spans="1:5" x14ac:dyDescent="0.35">
      <c r="A439" s="15">
        <v>10683</v>
      </c>
      <c r="B439" s="27">
        <v>63</v>
      </c>
      <c r="C439" s="27" t="s">
        <v>1406</v>
      </c>
      <c r="E439">
        <v>356.65</v>
      </c>
    </row>
    <row r="440" spans="1:5" x14ac:dyDescent="0.35">
      <c r="A440" s="15">
        <v>10684</v>
      </c>
      <c r="B440" s="27">
        <v>589.33333333333337</v>
      </c>
      <c r="C440" s="27" t="s">
        <v>1408</v>
      </c>
      <c r="E440">
        <v>356.55333206335712</v>
      </c>
    </row>
    <row r="441" spans="1:5" x14ac:dyDescent="0.35">
      <c r="A441" s="15">
        <v>10685</v>
      </c>
      <c r="B441" s="27">
        <v>267.03333333333336</v>
      </c>
      <c r="C441" s="27" t="s">
        <v>1408</v>
      </c>
      <c r="E441">
        <v>356.399998819828</v>
      </c>
    </row>
    <row r="442" spans="1:5" x14ac:dyDescent="0.35">
      <c r="A442" s="15">
        <v>10686</v>
      </c>
      <c r="B442" s="27">
        <v>608.62499721050267</v>
      </c>
      <c r="C442" s="27" t="s">
        <v>1408</v>
      </c>
      <c r="E442">
        <v>354.57599857711796</v>
      </c>
    </row>
    <row r="443" spans="1:5" x14ac:dyDescent="0.35">
      <c r="A443" s="15">
        <v>10687</v>
      </c>
      <c r="B443" s="27">
        <v>1343.3833333333334</v>
      </c>
      <c r="C443" s="27" t="s">
        <v>1409</v>
      </c>
      <c r="E443">
        <v>354.375</v>
      </c>
    </row>
    <row r="444" spans="1:5" x14ac:dyDescent="0.35">
      <c r="A444" s="15">
        <v>10688</v>
      </c>
      <c r="B444" s="27">
        <v>954.71333038826776</v>
      </c>
      <c r="C444" s="27" t="s">
        <v>1407</v>
      </c>
      <c r="E444">
        <v>353.70000000000005</v>
      </c>
    </row>
    <row r="445" spans="1:5" x14ac:dyDescent="0.35">
      <c r="A445" s="15">
        <v>10689</v>
      </c>
      <c r="B445" s="27">
        <v>354.375</v>
      </c>
      <c r="C445" s="27" t="s">
        <v>1408</v>
      </c>
      <c r="E445">
        <v>352.4</v>
      </c>
    </row>
    <row r="446" spans="1:5" x14ac:dyDescent="0.35">
      <c r="A446" s="15">
        <v>10690</v>
      </c>
      <c r="B446" s="27">
        <v>323.4375</v>
      </c>
      <c r="C446" s="27" t="s">
        <v>1408</v>
      </c>
      <c r="E446">
        <v>350.48587445024776</v>
      </c>
    </row>
    <row r="447" spans="1:5" x14ac:dyDescent="0.35">
      <c r="A447" s="15">
        <v>10691</v>
      </c>
      <c r="B447" s="27">
        <v>2032.9600000000003</v>
      </c>
      <c r="C447" s="27" t="s">
        <v>1409</v>
      </c>
      <c r="E447">
        <v>350.2</v>
      </c>
    </row>
    <row r="448" spans="1:5" x14ac:dyDescent="0.35">
      <c r="A448" s="15">
        <v>10692</v>
      </c>
      <c r="B448" s="27">
        <v>878</v>
      </c>
      <c r="C448" s="27" t="s">
        <v>1407</v>
      </c>
      <c r="E448">
        <v>347.46249945499</v>
      </c>
    </row>
    <row r="449" spans="1:5" x14ac:dyDescent="0.35">
      <c r="A449" s="15">
        <v>10693</v>
      </c>
      <c r="B449" s="27">
        <v>461.95499556183813</v>
      </c>
      <c r="C449" s="27" t="s">
        <v>1408</v>
      </c>
      <c r="E449">
        <v>347.125</v>
      </c>
    </row>
    <row r="450" spans="1:5" x14ac:dyDescent="0.35">
      <c r="A450" s="15">
        <v>10694</v>
      </c>
      <c r="B450" s="27">
        <v>1608.3333333333333</v>
      </c>
      <c r="C450" s="27" t="s">
        <v>1409</v>
      </c>
      <c r="E450">
        <v>345.68012015196678</v>
      </c>
    </row>
    <row r="451" spans="1:5" x14ac:dyDescent="0.35">
      <c r="A451" s="15">
        <v>10695</v>
      </c>
      <c r="B451" s="27">
        <v>214</v>
      </c>
      <c r="C451" s="27" t="s">
        <v>1408</v>
      </c>
      <c r="E451">
        <v>344</v>
      </c>
    </row>
    <row r="452" spans="1:5" x14ac:dyDescent="0.35">
      <c r="A452" s="15">
        <v>10696</v>
      </c>
      <c r="B452" s="27">
        <v>498</v>
      </c>
      <c r="C452" s="27" t="s">
        <v>1408</v>
      </c>
      <c r="E452">
        <v>339</v>
      </c>
    </row>
    <row r="453" spans="1:5" x14ac:dyDescent="0.35">
      <c r="A453" s="15">
        <v>10697</v>
      </c>
      <c r="B453" s="27">
        <v>151.01718750000001</v>
      </c>
      <c r="C453" s="27" t="s">
        <v>1406</v>
      </c>
      <c r="E453">
        <v>337.94133180491127</v>
      </c>
    </row>
    <row r="454" spans="1:5" x14ac:dyDescent="0.35">
      <c r="A454" s="15">
        <v>10698</v>
      </c>
      <c r="B454" s="27">
        <v>656.07426406973718</v>
      </c>
      <c r="C454" s="27" t="s">
        <v>1407</v>
      </c>
      <c r="E454">
        <v>335.54062402471902</v>
      </c>
    </row>
    <row r="455" spans="1:5" x14ac:dyDescent="0.35">
      <c r="A455" s="15">
        <v>10699</v>
      </c>
      <c r="B455" s="27">
        <v>114</v>
      </c>
      <c r="C455" s="27" t="s">
        <v>1406</v>
      </c>
      <c r="E455">
        <v>335.33999888956549</v>
      </c>
    </row>
    <row r="456" spans="1:5" x14ac:dyDescent="0.35">
      <c r="A456" s="15">
        <v>10700</v>
      </c>
      <c r="B456" s="27">
        <v>327.67999755859364</v>
      </c>
      <c r="C456" s="27" t="s">
        <v>1408</v>
      </c>
      <c r="E456">
        <v>332.4203989946007</v>
      </c>
    </row>
    <row r="457" spans="1:5" x14ac:dyDescent="0.35">
      <c r="A457" s="15">
        <v>10701</v>
      </c>
      <c r="B457" s="27">
        <v>811.6083219508331</v>
      </c>
      <c r="C457" s="27" t="s">
        <v>1407</v>
      </c>
      <c r="E457">
        <v>330.87187499999999</v>
      </c>
    </row>
    <row r="458" spans="1:5" x14ac:dyDescent="0.35">
      <c r="A458" s="15">
        <v>10702</v>
      </c>
      <c r="B458" s="27">
        <v>165</v>
      </c>
      <c r="C458" s="27" t="s">
        <v>1406</v>
      </c>
      <c r="E458">
        <v>330.86250000000001</v>
      </c>
    </row>
    <row r="459" spans="1:5" x14ac:dyDescent="0.35">
      <c r="A459" s="15">
        <v>10703</v>
      </c>
      <c r="B459" s="27">
        <v>848.33333333333337</v>
      </c>
      <c r="C459" s="27" t="s">
        <v>1407</v>
      </c>
      <c r="E459">
        <v>330</v>
      </c>
    </row>
    <row r="460" spans="1:5" x14ac:dyDescent="0.35">
      <c r="A460" s="15">
        <v>10704</v>
      </c>
      <c r="B460" s="27">
        <v>198.5</v>
      </c>
      <c r="C460" s="27" t="s">
        <v>1406</v>
      </c>
      <c r="E460">
        <v>329.23199948358535</v>
      </c>
    </row>
    <row r="461" spans="1:5" x14ac:dyDescent="0.35">
      <c r="A461" s="15">
        <v>10705</v>
      </c>
      <c r="B461" s="27">
        <v>189</v>
      </c>
      <c r="C461" s="27" t="s">
        <v>1406</v>
      </c>
      <c r="E461">
        <v>329.22999566316605</v>
      </c>
    </row>
    <row r="462" spans="1:5" x14ac:dyDescent="0.35">
      <c r="A462" s="15">
        <v>10706</v>
      </c>
      <c r="B462" s="27">
        <v>631</v>
      </c>
      <c r="C462" s="27" t="s">
        <v>1407</v>
      </c>
      <c r="E462">
        <v>329.14687499999997</v>
      </c>
    </row>
    <row r="463" spans="1:5" x14ac:dyDescent="0.35">
      <c r="A463" s="15">
        <v>10707</v>
      </c>
      <c r="B463" s="27">
        <v>529.14999858140948</v>
      </c>
      <c r="C463" s="27" t="s">
        <v>1408</v>
      </c>
      <c r="E463">
        <v>328.75</v>
      </c>
    </row>
    <row r="464" spans="1:5" x14ac:dyDescent="0.35">
      <c r="A464" s="15">
        <v>10708</v>
      </c>
      <c r="B464" s="27">
        <v>90.2</v>
      </c>
      <c r="C464" s="27" t="s">
        <v>1406</v>
      </c>
      <c r="E464">
        <v>328.31999744653706</v>
      </c>
    </row>
    <row r="465" spans="1:5" x14ac:dyDescent="0.35">
      <c r="A465" s="15">
        <v>10709</v>
      </c>
      <c r="B465" s="27">
        <v>1141.3333333333333</v>
      </c>
      <c r="C465" s="27" t="s">
        <v>1407</v>
      </c>
      <c r="E465">
        <v>327.67999755859364</v>
      </c>
    </row>
    <row r="466" spans="1:5" x14ac:dyDescent="0.35">
      <c r="A466" s="15">
        <v>10710</v>
      </c>
      <c r="B466" s="27">
        <v>46.75</v>
      </c>
      <c r="C466" s="27" t="s">
        <v>1406</v>
      </c>
      <c r="E466">
        <v>327.5</v>
      </c>
    </row>
    <row r="467" spans="1:5" x14ac:dyDescent="0.35">
      <c r="A467" s="15">
        <v>10711</v>
      </c>
      <c r="B467" s="27">
        <v>1483.8999999999999</v>
      </c>
      <c r="C467" s="27" t="s">
        <v>1409</v>
      </c>
      <c r="E467">
        <v>327.33333333333331</v>
      </c>
    </row>
    <row r="468" spans="1:5" x14ac:dyDescent="0.35">
      <c r="A468" s="15">
        <v>10712</v>
      </c>
      <c r="B468" s="27">
        <v>614.40299993035194</v>
      </c>
      <c r="C468" s="27" t="s">
        <v>1408</v>
      </c>
      <c r="E468">
        <v>324.89999949038031</v>
      </c>
    </row>
    <row r="469" spans="1:5" x14ac:dyDescent="0.35">
      <c r="A469" s="15">
        <v>10713</v>
      </c>
      <c r="B469" s="27">
        <v>706.97500000000002</v>
      </c>
      <c r="C469" s="27" t="s">
        <v>1407</v>
      </c>
      <c r="E469">
        <v>324.1875</v>
      </c>
    </row>
    <row r="470" spans="1:5" x14ac:dyDescent="0.35">
      <c r="A470" s="15">
        <v>10714</v>
      </c>
      <c r="B470" s="27">
        <v>330.86250000000001</v>
      </c>
      <c r="C470" s="27" t="s">
        <v>1408</v>
      </c>
      <c r="E470">
        <v>323.4375</v>
      </c>
    </row>
    <row r="471" spans="1:5" x14ac:dyDescent="0.35">
      <c r="A471" s="15">
        <v>10715</v>
      </c>
      <c r="B471" s="27">
        <v>648</v>
      </c>
      <c r="C471" s="27" t="s">
        <v>1407</v>
      </c>
      <c r="E471">
        <v>322.5</v>
      </c>
    </row>
    <row r="472" spans="1:5" x14ac:dyDescent="0.35">
      <c r="A472" s="15">
        <v>10716</v>
      </c>
      <c r="B472" s="27">
        <v>235.33333333333334</v>
      </c>
      <c r="C472" s="27" t="s">
        <v>1408</v>
      </c>
      <c r="E472">
        <v>322.39999999999998</v>
      </c>
    </row>
    <row r="473" spans="1:5" x14ac:dyDescent="0.35">
      <c r="A473" s="15">
        <v>10717</v>
      </c>
      <c r="B473" s="27">
        <v>404.26666609098515</v>
      </c>
      <c r="C473" s="27" t="s">
        <v>1408</v>
      </c>
      <c r="E473">
        <v>321.63032979496319</v>
      </c>
    </row>
    <row r="474" spans="1:5" x14ac:dyDescent="0.35">
      <c r="A474" s="15">
        <v>10718</v>
      </c>
      <c r="B474" s="27">
        <v>865.75</v>
      </c>
      <c r="C474" s="27" t="s">
        <v>1407</v>
      </c>
      <c r="E474">
        <v>321.01924949646741</v>
      </c>
    </row>
    <row r="475" spans="1:5" x14ac:dyDescent="0.35">
      <c r="A475" s="15">
        <v>10719</v>
      </c>
      <c r="B475" s="27">
        <v>211.06312499999999</v>
      </c>
      <c r="C475" s="27" t="s">
        <v>1408</v>
      </c>
      <c r="E475">
        <v>320</v>
      </c>
    </row>
    <row r="476" spans="1:5" x14ac:dyDescent="0.35">
      <c r="A476" s="15">
        <v>10720</v>
      </c>
      <c r="B476" s="27">
        <v>275</v>
      </c>
      <c r="C476" s="27" t="s">
        <v>1408</v>
      </c>
      <c r="E476">
        <v>319.25</v>
      </c>
    </row>
    <row r="477" spans="1:5" x14ac:dyDescent="0.35">
      <c r="A477" s="15">
        <v>10721</v>
      </c>
      <c r="B477" s="27">
        <v>877.68124862331899</v>
      </c>
      <c r="C477" s="27" t="s">
        <v>1407</v>
      </c>
      <c r="E477">
        <v>318.35155803523958</v>
      </c>
    </row>
    <row r="478" spans="1:5" x14ac:dyDescent="0.35">
      <c r="A478" s="15">
        <v>10722</v>
      </c>
      <c r="B478" s="27">
        <v>392.5</v>
      </c>
      <c r="C478" s="27" t="s">
        <v>1408</v>
      </c>
      <c r="E478">
        <v>318.13333333333333</v>
      </c>
    </row>
    <row r="479" spans="1:5" x14ac:dyDescent="0.35">
      <c r="A479" s="15">
        <v>10723</v>
      </c>
      <c r="B479" s="27">
        <v>468.45</v>
      </c>
      <c r="C479" s="27" t="s">
        <v>1408</v>
      </c>
      <c r="E479">
        <v>318</v>
      </c>
    </row>
    <row r="480" spans="1:5" x14ac:dyDescent="0.35">
      <c r="A480" s="15">
        <v>10724</v>
      </c>
      <c r="B480" s="27">
        <v>319.25</v>
      </c>
      <c r="C480" s="27" t="s">
        <v>1408</v>
      </c>
      <c r="E480">
        <v>317.67999950170514</v>
      </c>
    </row>
    <row r="481" spans="1:5" x14ac:dyDescent="0.35">
      <c r="A481" s="15">
        <v>10725</v>
      </c>
      <c r="B481" s="27">
        <v>95.933333333333337</v>
      </c>
      <c r="C481" s="27" t="s">
        <v>1406</v>
      </c>
      <c r="E481">
        <v>315.46875</v>
      </c>
    </row>
    <row r="482" spans="1:5" x14ac:dyDescent="0.35">
      <c r="A482" s="15">
        <v>10726</v>
      </c>
      <c r="B482" s="27">
        <v>327.5</v>
      </c>
      <c r="C482" s="27" t="s">
        <v>1408</v>
      </c>
      <c r="E482">
        <v>315.33333333333331</v>
      </c>
    </row>
    <row r="483" spans="1:5" x14ac:dyDescent="0.35">
      <c r="A483" s="15">
        <v>10727</v>
      </c>
      <c r="B483" s="27">
        <v>514.42499919310205</v>
      </c>
      <c r="C483" s="27" t="s">
        <v>1408</v>
      </c>
      <c r="E483">
        <v>314.97249950595199</v>
      </c>
    </row>
    <row r="484" spans="1:5" x14ac:dyDescent="0.35">
      <c r="A484" s="15">
        <v>10728</v>
      </c>
      <c r="B484" s="27">
        <v>324.1875</v>
      </c>
      <c r="C484" s="27" t="s">
        <v>1408</v>
      </c>
      <c r="E484">
        <v>314.90133098713551</v>
      </c>
    </row>
    <row r="485" spans="1:5" x14ac:dyDescent="0.35">
      <c r="A485" s="15">
        <v>10729</v>
      </c>
      <c r="B485" s="27">
        <v>616.66666666666663</v>
      </c>
      <c r="C485" s="27" t="s">
        <v>1408</v>
      </c>
      <c r="E485">
        <v>314.75</v>
      </c>
    </row>
    <row r="486" spans="1:5" x14ac:dyDescent="0.35">
      <c r="A486" s="15">
        <v>10730</v>
      </c>
      <c r="B486" s="27">
        <v>153.34979142613091</v>
      </c>
      <c r="C486" s="27" t="s">
        <v>1406</v>
      </c>
      <c r="E486">
        <v>313.33125000000001</v>
      </c>
    </row>
    <row r="487" spans="1:5" x14ac:dyDescent="0.35">
      <c r="A487" s="15">
        <v>10731</v>
      </c>
      <c r="B487" s="27">
        <v>897.9874985914679</v>
      </c>
      <c r="C487" s="27" t="s">
        <v>1407</v>
      </c>
      <c r="E487">
        <v>312.27499999999998</v>
      </c>
    </row>
    <row r="488" spans="1:5" x14ac:dyDescent="0.35">
      <c r="A488" s="15">
        <v>10732</v>
      </c>
      <c r="B488" s="27">
        <v>360</v>
      </c>
      <c r="C488" s="27" t="s">
        <v>1408</v>
      </c>
      <c r="E488">
        <v>311.17500000000001</v>
      </c>
    </row>
    <row r="489" spans="1:5" x14ac:dyDescent="0.35">
      <c r="A489" s="15">
        <v>10733</v>
      </c>
      <c r="B489" s="27">
        <v>486.33333333333331</v>
      </c>
      <c r="C489" s="27" t="s">
        <v>1408</v>
      </c>
      <c r="E489">
        <v>310.68333333333334</v>
      </c>
    </row>
    <row r="490" spans="1:5" x14ac:dyDescent="0.35">
      <c r="A490" s="15">
        <v>10734</v>
      </c>
      <c r="B490" s="27">
        <v>499.45</v>
      </c>
      <c r="C490" s="27" t="s">
        <v>1408</v>
      </c>
      <c r="E490">
        <v>310</v>
      </c>
    </row>
    <row r="491" spans="1:5" x14ac:dyDescent="0.35">
      <c r="A491" s="15">
        <v>10735</v>
      </c>
      <c r="B491" s="27">
        <v>241.37999920070172</v>
      </c>
      <c r="C491" s="27" t="s">
        <v>1408</v>
      </c>
      <c r="E491">
        <v>309.58333333333331</v>
      </c>
    </row>
    <row r="492" spans="1:5" x14ac:dyDescent="0.35">
      <c r="A492" s="15">
        <v>10736</v>
      </c>
      <c r="B492" s="27">
        <v>498.5</v>
      </c>
      <c r="C492" s="27" t="s">
        <v>1408</v>
      </c>
      <c r="E492">
        <v>309.26</v>
      </c>
    </row>
    <row r="493" spans="1:5" x14ac:dyDescent="0.35">
      <c r="A493" s="15">
        <v>10737</v>
      </c>
      <c r="B493" s="27">
        <v>69.900000000000006</v>
      </c>
      <c r="C493" s="27" t="s">
        <v>1406</v>
      </c>
      <c r="E493">
        <v>307.06249569356441</v>
      </c>
    </row>
    <row r="494" spans="1:5" x14ac:dyDescent="0.35">
      <c r="A494" s="15">
        <v>10738</v>
      </c>
      <c r="B494" s="27">
        <v>52.349999999999987</v>
      </c>
      <c r="C494" s="27" t="s">
        <v>1406</v>
      </c>
      <c r="E494">
        <v>306.703125</v>
      </c>
    </row>
    <row r="495" spans="1:5" x14ac:dyDescent="0.35">
      <c r="A495" s="15">
        <v>10739</v>
      </c>
      <c r="B495" s="27">
        <v>120</v>
      </c>
      <c r="C495" s="27" t="s">
        <v>1406</v>
      </c>
      <c r="E495">
        <v>306.7</v>
      </c>
    </row>
    <row r="496" spans="1:5" x14ac:dyDescent="0.35">
      <c r="A496" s="15">
        <v>10740</v>
      </c>
      <c r="B496" s="27">
        <v>283.19999788999553</v>
      </c>
      <c r="C496" s="27" t="s">
        <v>1408</v>
      </c>
      <c r="E496">
        <v>305.04499952152372</v>
      </c>
    </row>
    <row r="497" spans="1:5" x14ac:dyDescent="0.35">
      <c r="A497" s="15">
        <v>10741</v>
      </c>
      <c r="B497" s="27">
        <v>182.39999864101409</v>
      </c>
      <c r="C497" s="27" t="s">
        <v>1406</v>
      </c>
      <c r="E497">
        <v>304.8</v>
      </c>
    </row>
    <row r="498" spans="1:5" x14ac:dyDescent="0.35">
      <c r="A498" s="15">
        <v>10742</v>
      </c>
      <c r="B498" s="27">
        <v>1039.3333333333333</v>
      </c>
      <c r="C498" s="27" t="s">
        <v>1407</v>
      </c>
      <c r="E498">
        <v>304.60949928934872</v>
      </c>
    </row>
    <row r="499" spans="1:5" x14ac:dyDescent="0.35">
      <c r="A499" s="15">
        <v>10743</v>
      </c>
      <c r="B499" s="27">
        <v>303.23999952435491</v>
      </c>
      <c r="C499" s="27" t="s">
        <v>1408</v>
      </c>
      <c r="E499">
        <v>304.6059957280159</v>
      </c>
    </row>
    <row r="500" spans="1:5" x14ac:dyDescent="0.35">
      <c r="A500" s="15">
        <v>10744</v>
      </c>
      <c r="B500" s="27">
        <v>588.79999561309808</v>
      </c>
      <c r="C500" s="27" t="s">
        <v>1408</v>
      </c>
      <c r="E500">
        <v>304</v>
      </c>
    </row>
    <row r="501" spans="1:5" x14ac:dyDescent="0.35">
      <c r="A501" s="15">
        <v>10745</v>
      </c>
      <c r="B501" s="27">
        <v>1132.45</v>
      </c>
      <c r="C501" s="27" t="s">
        <v>1407</v>
      </c>
      <c r="E501">
        <v>303.23999952435491</v>
      </c>
    </row>
    <row r="502" spans="1:5" x14ac:dyDescent="0.35">
      <c r="A502" s="15">
        <v>10746</v>
      </c>
      <c r="B502" s="27">
        <v>577.92499999999995</v>
      </c>
      <c r="C502" s="27" t="s">
        <v>1408</v>
      </c>
      <c r="E502">
        <v>302.5</v>
      </c>
    </row>
    <row r="503" spans="1:5" x14ac:dyDescent="0.35">
      <c r="A503" s="15">
        <v>10747</v>
      </c>
      <c r="B503" s="27">
        <v>478.21249999999998</v>
      </c>
      <c r="C503" s="27" t="s">
        <v>1408</v>
      </c>
      <c r="E503">
        <v>302.25</v>
      </c>
    </row>
    <row r="504" spans="1:5" x14ac:dyDescent="0.35">
      <c r="A504" s="15">
        <v>10748</v>
      </c>
      <c r="B504" s="27">
        <v>732</v>
      </c>
      <c r="C504" s="27" t="s">
        <v>1407</v>
      </c>
      <c r="E504">
        <v>301.43999775409702</v>
      </c>
    </row>
    <row r="505" spans="1:5" x14ac:dyDescent="0.35">
      <c r="A505" s="15">
        <v>10749</v>
      </c>
      <c r="B505" s="27">
        <v>360</v>
      </c>
      <c r="C505" s="27" t="s">
        <v>1408</v>
      </c>
      <c r="E505">
        <v>301.31999900221825</v>
      </c>
    </row>
    <row r="506" spans="1:5" x14ac:dyDescent="0.35">
      <c r="A506" s="15">
        <v>10750</v>
      </c>
      <c r="B506" s="27">
        <v>450.65936867967235</v>
      </c>
      <c r="C506" s="27" t="s">
        <v>1408</v>
      </c>
      <c r="E506">
        <v>299.66666666666669</v>
      </c>
    </row>
    <row r="507" spans="1:5" x14ac:dyDescent="0.35">
      <c r="A507" s="15">
        <v>10751</v>
      </c>
      <c r="B507" s="27">
        <v>392.12639953077439</v>
      </c>
      <c r="C507" s="27" t="s">
        <v>1408</v>
      </c>
      <c r="E507">
        <v>299.39999999999998</v>
      </c>
    </row>
    <row r="508" spans="1:5" x14ac:dyDescent="0.35">
      <c r="A508" s="15">
        <v>10752</v>
      </c>
      <c r="B508" s="27">
        <v>126</v>
      </c>
      <c r="C508" s="27" t="s">
        <v>1406</v>
      </c>
      <c r="E508">
        <v>293</v>
      </c>
    </row>
    <row r="509" spans="1:5" x14ac:dyDescent="0.35">
      <c r="A509" s="15">
        <v>10753</v>
      </c>
      <c r="B509" s="27">
        <v>44</v>
      </c>
      <c r="C509" s="27" t="s">
        <v>1406</v>
      </c>
      <c r="E509">
        <v>290.5</v>
      </c>
    </row>
    <row r="510" spans="1:5" x14ac:dyDescent="0.35">
      <c r="A510" s="15">
        <v>10754</v>
      </c>
      <c r="B510" s="27">
        <v>55.2</v>
      </c>
      <c r="C510" s="27" t="s">
        <v>1406</v>
      </c>
      <c r="E510">
        <v>288.92699904325605</v>
      </c>
    </row>
    <row r="511" spans="1:5" x14ac:dyDescent="0.35">
      <c r="A511" s="15">
        <v>10755</v>
      </c>
      <c r="B511" s="27">
        <v>365.34375</v>
      </c>
      <c r="C511" s="27" t="s">
        <v>1408</v>
      </c>
      <c r="E511">
        <v>288</v>
      </c>
    </row>
    <row r="512" spans="1:5" x14ac:dyDescent="0.35">
      <c r="A512" s="15">
        <v>10756</v>
      </c>
      <c r="B512" s="27">
        <v>397.99999703466887</v>
      </c>
      <c r="C512" s="27" t="s">
        <v>1408</v>
      </c>
      <c r="E512">
        <v>287.95499904647465</v>
      </c>
    </row>
    <row r="513" spans="1:5" x14ac:dyDescent="0.35">
      <c r="A513" s="15">
        <v>10757</v>
      </c>
      <c r="B513" s="27">
        <v>770.5</v>
      </c>
      <c r="C513" s="27" t="s">
        <v>1407</v>
      </c>
      <c r="E513">
        <v>287.71666666666664</v>
      </c>
    </row>
    <row r="514" spans="1:5" x14ac:dyDescent="0.35">
      <c r="A514" s="15">
        <v>10758</v>
      </c>
      <c r="B514" s="27">
        <v>548.19999999999993</v>
      </c>
      <c r="C514" s="27" t="s">
        <v>1408</v>
      </c>
      <c r="E514">
        <v>286.7</v>
      </c>
    </row>
    <row r="515" spans="1:5" x14ac:dyDescent="0.35">
      <c r="A515" s="15">
        <v>10759</v>
      </c>
      <c r="B515" s="27">
        <v>320</v>
      </c>
      <c r="C515" s="27" t="s">
        <v>1408</v>
      </c>
      <c r="E515">
        <v>286</v>
      </c>
    </row>
    <row r="516" spans="1:5" x14ac:dyDescent="0.35">
      <c r="A516" s="15">
        <v>10760</v>
      </c>
      <c r="B516" s="27">
        <v>875.58333333333337</v>
      </c>
      <c r="C516" s="27" t="s">
        <v>1407</v>
      </c>
      <c r="E516">
        <v>284.39999999999998</v>
      </c>
    </row>
    <row r="517" spans="1:5" x14ac:dyDescent="0.35">
      <c r="A517" s="15">
        <v>10761</v>
      </c>
      <c r="B517" s="27">
        <v>207.5625</v>
      </c>
      <c r="C517" s="27" t="s">
        <v>1408</v>
      </c>
      <c r="E517">
        <v>284</v>
      </c>
    </row>
    <row r="518" spans="1:5" x14ac:dyDescent="0.35">
      <c r="A518" s="15">
        <v>10762</v>
      </c>
      <c r="B518" s="27">
        <v>1084.25</v>
      </c>
      <c r="C518" s="27" t="s">
        <v>1407</v>
      </c>
      <c r="E518">
        <v>283.82893416453896</v>
      </c>
    </row>
    <row r="519" spans="1:5" x14ac:dyDescent="0.35">
      <c r="A519" s="15">
        <v>10763</v>
      </c>
      <c r="B519" s="27">
        <v>205.33333333333334</v>
      </c>
      <c r="C519" s="27" t="s">
        <v>1406</v>
      </c>
      <c r="E519">
        <v>283.56799875648818</v>
      </c>
    </row>
    <row r="520" spans="1:5" x14ac:dyDescent="0.35">
      <c r="A520" s="15">
        <v>10764</v>
      </c>
      <c r="B520" s="27">
        <v>1028.6999965935945</v>
      </c>
      <c r="C520" s="27" t="s">
        <v>1407</v>
      </c>
      <c r="E520">
        <v>283.19999788999553</v>
      </c>
    </row>
    <row r="521" spans="1:5" x14ac:dyDescent="0.35">
      <c r="A521" s="15">
        <v>10765</v>
      </c>
      <c r="B521" s="27">
        <v>1364.0399954831596</v>
      </c>
      <c r="C521" s="27" t="s">
        <v>1409</v>
      </c>
      <c r="E521">
        <v>282.95999945640563</v>
      </c>
    </row>
    <row r="522" spans="1:5" x14ac:dyDescent="0.35">
      <c r="A522" s="15">
        <v>10766</v>
      </c>
      <c r="B522" s="27">
        <v>770</v>
      </c>
      <c r="C522" s="27" t="s">
        <v>1407</v>
      </c>
      <c r="E522">
        <v>282.75</v>
      </c>
    </row>
    <row r="523" spans="1:5" x14ac:dyDescent="0.35">
      <c r="A523" s="15">
        <v>10767</v>
      </c>
      <c r="B523" s="27">
        <v>28</v>
      </c>
      <c r="C523" s="27" t="s">
        <v>1406</v>
      </c>
      <c r="E523">
        <v>281.7948736670316</v>
      </c>
    </row>
    <row r="524" spans="1:5" x14ac:dyDescent="0.35">
      <c r="A524" s="15">
        <v>10768</v>
      </c>
      <c r="B524" s="27">
        <v>369.25</v>
      </c>
      <c r="C524" s="27" t="s">
        <v>1408</v>
      </c>
      <c r="E524">
        <v>279.77499956116083</v>
      </c>
    </row>
    <row r="525" spans="1:5" x14ac:dyDescent="0.35">
      <c r="A525" s="15">
        <v>10769</v>
      </c>
      <c r="B525" s="27">
        <v>416.38406236038543</v>
      </c>
      <c r="C525" s="27" t="s">
        <v>1408</v>
      </c>
      <c r="E525">
        <v>279.48333333333335</v>
      </c>
    </row>
    <row r="526" spans="1:5" x14ac:dyDescent="0.35">
      <c r="A526" s="15">
        <v>10770</v>
      </c>
      <c r="B526" s="27">
        <v>177.1875</v>
      </c>
      <c r="C526" s="27" t="s">
        <v>1406</v>
      </c>
      <c r="E526">
        <v>278.39999792575833</v>
      </c>
    </row>
    <row r="527" spans="1:5" x14ac:dyDescent="0.35">
      <c r="A527" s="15">
        <v>10771</v>
      </c>
      <c r="B527" s="27">
        <v>344</v>
      </c>
      <c r="C527" s="27" t="s">
        <v>1408</v>
      </c>
      <c r="E527">
        <v>275</v>
      </c>
    </row>
    <row r="528" spans="1:5" x14ac:dyDescent="0.35">
      <c r="A528" s="15">
        <v>10772</v>
      </c>
      <c r="B528" s="27">
        <v>1801.61</v>
      </c>
      <c r="C528" s="27" t="s">
        <v>1409</v>
      </c>
      <c r="E528">
        <v>274.05</v>
      </c>
    </row>
    <row r="529" spans="1:5" x14ac:dyDescent="0.35">
      <c r="A529" s="15">
        <v>10773</v>
      </c>
      <c r="B529" s="27">
        <v>627.23999852299687</v>
      </c>
      <c r="C529" s="27" t="s">
        <v>1408</v>
      </c>
      <c r="E529">
        <v>272.09999999999997</v>
      </c>
    </row>
    <row r="530" spans="1:5" x14ac:dyDescent="0.35">
      <c r="A530" s="15">
        <v>10774</v>
      </c>
      <c r="B530" s="27">
        <v>432.03125</v>
      </c>
      <c r="C530" s="27" t="s">
        <v>1408</v>
      </c>
      <c r="E530">
        <v>272.07899909904603</v>
      </c>
    </row>
    <row r="531" spans="1:5" x14ac:dyDescent="0.35">
      <c r="A531" s="15">
        <v>10775</v>
      </c>
      <c r="B531" s="27">
        <v>114</v>
      </c>
      <c r="C531" s="27" t="s">
        <v>1406</v>
      </c>
      <c r="E531">
        <v>271.125</v>
      </c>
    </row>
    <row r="532" spans="1:5" x14ac:dyDescent="0.35">
      <c r="A532" s="15">
        <v>10776</v>
      </c>
      <c r="B532" s="27">
        <v>1575.8778100281675</v>
      </c>
      <c r="C532" s="27" t="s">
        <v>1409</v>
      </c>
      <c r="E532">
        <v>271.05791286518178</v>
      </c>
    </row>
    <row r="533" spans="1:5" x14ac:dyDescent="0.35">
      <c r="A533" s="15">
        <v>10777</v>
      </c>
      <c r="B533" s="27">
        <v>179.19999866485597</v>
      </c>
      <c r="C533" s="27" t="s">
        <v>1406</v>
      </c>
      <c r="E533">
        <v>270.9374962002039</v>
      </c>
    </row>
    <row r="534" spans="1:5" x14ac:dyDescent="0.35">
      <c r="A534" s="15">
        <v>10778</v>
      </c>
      <c r="B534" s="27">
        <v>96.5</v>
      </c>
      <c r="C534" s="27" t="s">
        <v>1406</v>
      </c>
      <c r="E534">
        <v>270.83333333333331</v>
      </c>
    </row>
    <row r="535" spans="1:5" x14ac:dyDescent="0.35">
      <c r="A535" s="15">
        <v>10779</v>
      </c>
      <c r="B535" s="27">
        <v>667.5</v>
      </c>
      <c r="C535" s="27" t="s">
        <v>1407</v>
      </c>
      <c r="E535">
        <v>270.41466451040907</v>
      </c>
    </row>
    <row r="536" spans="1:5" x14ac:dyDescent="0.35">
      <c r="A536" s="15">
        <v>10780</v>
      </c>
      <c r="B536" s="27">
        <v>360</v>
      </c>
      <c r="C536" s="27" t="s">
        <v>1408</v>
      </c>
      <c r="E536">
        <v>269.671875</v>
      </c>
    </row>
    <row r="537" spans="1:5" x14ac:dyDescent="0.35">
      <c r="A537" s="15">
        <v>10781</v>
      </c>
      <c r="B537" s="27">
        <v>283.56799875648818</v>
      </c>
      <c r="C537" s="27" t="s">
        <v>1408</v>
      </c>
      <c r="E537">
        <v>269.5</v>
      </c>
    </row>
    <row r="538" spans="1:5" x14ac:dyDescent="0.35">
      <c r="A538" s="15">
        <v>10782</v>
      </c>
      <c r="B538" s="27">
        <v>12.5</v>
      </c>
      <c r="C538" s="27" t="s">
        <v>1406</v>
      </c>
      <c r="E538">
        <v>269.35999931335454</v>
      </c>
    </row>
    <row r="539" spans="1:5" x14ac:dyDescent="0.35">
      <c r="A539" s="15">
        <v>10783</v>
      </c>
      <c r="B539" s="27">
        <v>721.25</v>
      </c>
      <c r="C539" s="27" t="s">
        <v>1407</v>
      </c>
      <c r="E539">
        <v>269.33333333333331</v>
      </c>
    </row>
    <row r="540" spans="1:5" x14ac:dyDescent="0.35">
      <c r="A540" s="15">
        <v>10784</v>
      </c>
      <c r="B540" s="27">
        <v>450.09999635219577</v>
      </c>
      <c r="C540" s="27" t="s">
        <v>1408</v>
      </c>
      <c r="E540">
        <v>269.3</v>
      </c>
    </row>
    <row r="541" spans="1:5" x14ac:dyDescent="0.35">
      <c r="A541" s="15">
        <v>10785</v>
      </c>
      <c r="B541" s="27">
        <v>193.75</v>
      </c>
      <c r="C541" s="27" t="s">
        <v>1406</v>
      </c>
      <c r="E541">
        <v>269.12666666666667</v>
      </c>
    </row>
    <row r="542" spans="1:5" x14ac:dyDescent="0.35">
      <c r="A542" s="15">
        <v>10786</v>
      </c>
      <c r="B542" s="27">
        <v>408.28799695801735</v>
      </c>
      <c r="C542" s="27" t="s">
        <v>1408</v>
      </c>
      <c r="E542">
        <v>267.03333333333336</v>
      </c>
    </row>
    <row r="543" spans="1:5" x14ac:dyDescent="0.35">
      <c r="A543" s="15">
        <v>10787</v>
      </c>
      <c r="B543" s="27">
        <v>1245.8109980458912</v>
      </c>
      <c r="C543" s="27" t="s">
        <v>1407</v>
      </c>
      <c r="E543">
        <v>266.66666666666669</v>
      </c>
    </row>
    <row r="544" spans="1:5" x14ac:dyDescent="0.35">
      <c r="A544" s="15">
        <v>10788</v>
      </c>
      <c r="B544" s="27">
        <v>347.46249945499</v>
      </c>
      <c r="C544" s="27" t="s">
        <v>1408</v>
      </c>
      <c r="E544">
        <v>265.78125</v>
      </c>
    </row>
    <row r="545" spans="1:5" x14ac:dyDescent="0.35">
      <c r="A545" s="15">
        <v>10789</v>
      </c>
      <c r="B545" s="27">
        <v>921.75</v>
      </c>
      <c r="C545" s="27" t="s">
        <v>1407</v>
      </c>
      <c r="E545">
        <v>264.60000000000002</v>
      </c>
    </row>
    <row r="546" spans="1:5" x14ac:dyDescent="0.35">
      <c r="A546" s="15">
        <v>10790</v>
      </c>
      <c r="B546" s="27">
        <v>307.06249569356441</v>
      </c>
      <c r="C546" s="27" t="s">
        <v>1408</v>
      </c>
      <c r="E546">
        <v>263.25</v>
      </c>
    </row>
    <row r="547" spans="1:5" x14ac:dyDescent="0.35">
      <c r="A547" s="15">
        <v>10791</v>
      </c>
      <c r="B547" s="27">
        <v>869.13457363672501</v>
      </c>
      <c r="C547" s="27" t="s">
        <v>1407</v>
      </c>
      <c r="E547">
        <v>261.9999994635582</v>
      </c>
    </row>
    <row r="548" spans="1:5" x14ac:dyDescent="0.35">
      <c r="A548" s="15">
        <v>10792</v>
      </c>
      <c r="B548" s="27">
        <v>133.28333333333333</v>
      </c>
      <c r="C548" s="27" t="s">
        <v>1406</v>
      </c>
      <c r="E548">
        <v>260.33333333333331</v>
      </c>
    </row>
    <row r="549" spans="1:5" x14ac:dyDescent="0.35">
      <c r="A549" s="15">
        <v>10793</v>
      </c>
      <c r="B549" s="27">
        <v>95.55</v>
      </c>
      <c r="C549" s="27" t="s">
        <v>1406</v>
      </c>
      <c r="E549">
        <v>259.5</v>
      </c>
    </row>
    <row r="550" spans="1:5" x14ac:dyDescent="0.35">
      <c r="A550" s="15">
        <v>10794</v>
      </c>
      <c r="B550" s="27">
        <v>125.9039990619421</v>
      </c>
      <c r="C550" s="27" t="s">
        <v>1406</v>
      </c>
      <c r="E550">
        <v>258.98399914240832</v>
      </c>
    </row>
    <row r="551" spans="1:5" x14ac:dyDescent="0.35">
      <c r="A551" s="15">
        <v>10795</v>
      </c>
      <c r="B551" s="27">
        <v>951.03125</v>
      </c>
      <c r="C551" s="27" t="s">
        <v>1407</v>
      </c>
      <c r="E551">
        <v>258.89999999999998</v>
      </c>
    </row>
    <row r="552" spans="1:5" x14ac:dyDescent="0.35">
      <c r="A552" s="15">
        <v>10796</v>
      </c>
      <c r="B552" s="27">
        <v>477.99779680092331</v>
      </c>
      <c r="C552" s="27" t="s">
        <v>1408</v>
      </c>
      <c r="E552">
        <v>258.4375</v>
      </c>
    </row>
    <row r="553" spans="1:5" x14ac:dyDescent="0.35">
      <c r="A553" s="15">
        <v>10797</v>
      </c>
      <c r="B553" s="27">
        <v>420</v>
      </c>
      <c r="C553" s="27" t="s">
        <v>1408</v>
      </c>
      <c r="E553">
        <v>258.39999999999998</v>
      </c>
    </row>
    <row r="554" spans="1:5" x14ac:dyDescent="0.35">
      <c r="A554" s="15">
        <v>10798</v>
      </c>
      <c r="B554" s="27">
        <v>223.3</v>
      </c>
      <c r="C554" s="27" t="s">
        <v>1408</v>
      </c>
      <c r="E554">
        <v>257.92500000000001</v>
      </c>
    </row>
    <row r="555" spans="1:5" x14ac:dyDescent="0.35">
      <c r="A555" s="15">
        <v>10799</v>
      </c>
      <c r="B555" s="27">
        <v>508.90833262403811</v>
      </c>
      <c r="C555" s="27" t="s">
        <v>1408</v>
      </c>
      <c r="E555">
        <v>257.81333141247427</v>
      </c>
    </row>
    <row r="556" spans="1:5" x14ac:dyDescent="0.35">
      <c r="A556" s="15">
        <v>10800</v>
      </c>
      <c r="B556" s="27">
        <v>440.68049854074417</v>
      </c>
      <c r="C556" s="27" t="s">
        <v>1408</v>
      </c>
      <c r="E556">
        <v>256.60799915027616</v>
      </c>
    </row>
    <row r="557" spans="1:5" x14ac:dyDescent="0.35">
      <c r="A557" s="15">
        <v>10801</v>
      </c>
      <c r="B557" s="27">
        <v>1135.0687499999999</v>
      </c>
      <c r="C557" s="27" t="s">
        <v>1407</v>
      </c>
      <c r="E557">
        <v>250.68599950218203</v>
      </c>
    </row>
    <row r="558" spans="1:5" x14ac:dyDescent="0.35">
      <c r="A558" s="15">
        <v>10802</v>
      </c>
      <c r="B558" s="27">
        <v>551.77734375</v>
      </c>
      <c r="C558" s="27" t="s">
        <v>1408</v>
      </c>
      <c r="E558">
        <v>250.6559997596741</v>
      </c>
    </row>
    <row r="559" spans="1:5" x14ac:dyDescent="0.35">
      <c r="A559" s="15">
        <v>10803</v>
      </c>
      <c r="B559" s="27">
        <v>377.78649940742554</v>
      </c>
      <c r="C559" s="27" t="s">
        <v>1408</v>
      </c>
      <c r="E559">
        <v>248.54849961014099</v>
      </c>
    </row>
    <row r="560" spans="1:5" x14ac:dyDescent="0.35">
      <c r="A560" s="15">
        <v>10804</v>
      </c>
      <c r="B560" s="27">
        <v>756.06666639645891</v>
      </c>
      <c r="C560" s="27" t="s">
        <v>1407</v>
      </c>
      <c r="E560">
        <v>247.99999815225601</v>
      </c>
    </row>
    <row r="561" spans="1:5" x14ac:dyDescent="0.35">
      <c r="A561" s="15">
        <v>10805</v>
      </c>
      <c r="B561" s="27">
        <v>1387.5</v>
      </c>
      <c r="C561" s="27" t="s">
        <v>1409</v>
      </c>
      <c r="E561">
        <v>247.19474961226433</v>
      </c>
    </row>
    <row r="562" spans="1:5" x14ac:dyDescent="0.35">
      <c r="A562" s="15">
        <v>10806</v>
      </c>
      <c r="B562" s="27">
        <v>113.40833333333335</v>
      </c>
      <c r="C562" s="27" t="s">
        <v>1406</v>
      </c>
      <c r="E562">
        <v>245.75</v>
      </c>
    </row>
    <row r="563" spans="1:5" x14ac:dyDescent="0.35">
      <c r="A563" s="15">
        <v>10807</v>
      </c>
      <c r="B563" s="27">
        <v>18.399999999999999</v>
      </c>
      <c r="C563" s="27" t="s">
        <v>1406</v>
      </c>
      <c r="E563">
        <v>245.32206211520173</v>
      </c>
    </row>
    <row r="564" spans="1:5" x14ac:dyDescent="0.35">
      <c r="A564" s="15">
        <v>10808</v>
      </c>
      <c r="B564" s="27">
        <v>599.67499158978467</v>
      </c>
      <c r="C564" s="27" t="s">
        <v>1408</v>
      </c>
      <c r="E564">
        <v>243.75</v>
      </c>
    </row>
    <row r="565" spans="1:5" x14ac:dyDescent="0.35">
      <c r="A565" s="15">
        <v>10809</v>
      </c>
      <c r="B565" s="27">
        <v>140</v>
      </c>
      <c r="C565" s="27" t="s">
        <v>1406</v>
      </c>
      <c r="E565">
        <v>243.24999763568243</v>
      </c>
    </row>
    <row r="566" spans="1:5" x14ac:dyDescent="0.35">
      <c r="A566" s="15">
        <v>10810</v>
      </c>
      <c r="B566" s="27">
        <v>62.333333333333336</v>
      </c>
      <c r="C566" s="27" t="s">
        <v>1406</v>
      </c>
      <c r="E566">
        <v>242.5</v>
      </c>
    </row>
    <row r="567" spans="1:5" x14ac:dyDescent="0.35">
      <c r="A567" s="15">
        <v>10811</v>
      </c>
      <c r="B567" s="27">
        <v>284</v>
      </c>
      <c r="C567" s="27" t="s">
        <v>1408</v>
      </c>
      <c r="E567">
        <v>241.37999920070172</v>
      </c>
    </row>
    <row r="568" spans="1:5" x14ac:dyDescent="0.35">
      <c r="A568" s="15">
        <v>10812</v>
      </c>
      <c r="B568" s="27">
        <v>516.50666524330757</v>
      </c>
      <c r="C568" s="27" t="s">
        <v>1408</v>
      </c>
      <c r="E568">
        <v>240</v>
      </c>
    </row>
    <row r="569" spans="1:5" x14ac:dyDescent="0.35">
      <c r="A569" s="15">
        <v>10813</v>
      </c>
      <c r="B569" s="27">
        <v>282.95999945640563</v>
      </c>
      <c r="C569" s="27" t="s">
        <v>1408</v>
      </c>
      <c r="E569">
        <v>240</v>
      </c>
    </row>
    <row r="570" spans="1:5" x14ac:dyDescent="0.35">
      <c r="A570" s="15">
        <v>10814</v>
      </c>
      <c r="B570" s="27">
        <v>387.28312024518851</v>
      </c>
      <c r="C570" s="27" t="s">
        <v>1408</v>
      </c>
      <c r="E570">
        <v>239.9</v>
      </c>
    </row>
    <row r="571" spans="1:5" x14ac:dyDescent="0.35">
      <c r="A571" s="15">
        <v>10815</v>
      </c>
      <c r="B571" s="27">
        <v>40</v>
      </c>
      <c r="C571" s="27" t="s">
        <v>1406</v>
      </c>
      <c r="E571">
        <v>239.7890625</v>
      </c>
    </row>
    <row r="572" spans="1:5" x14ac:dyDescent="0.35">
      <c r="A572" s="15">
        <v>10816</v>
      </c>
      <c r="B572" s="27">
        <v>4012.0637437069045</v>
      </c>
      <c r="C572" s="27" t="s">
        <v>1409</v>
      </c>
      <c r="E572">
        <v>239.7</v>
      </c>
    </row>
    <row r="573" spans="1:5" x14ac:dyDescent="0.35">
      <c r="A573" s="15">
        <v>10817</v>
      </c>
      <c r="B573" s="27">
        <v>2623.9170534167142</v>
      </c>
      <c r="C573" s="27" t="s">
        <v>1409</v>
      </c>
      <c r="E573">
        <v>239.29333318710326</v>
      </c>
    </row>
    <row r="574" spans="1:5" x14ac:dyDescent="0.35">
      <c r="A574" s="15">
        <v>10818</v>
      </c>
      <c r="B574" s="27">
        <v>416.5</v>
      </c>
      <c r="C574" s="27" t="s">
        <v>1408</v>
      </c>
      <c r="E574">
        <v>238.5</v>
      </c>
    </row>
    <row r="575" spans="1:5" x14ac:dyDescent="0.35">
      <c r="A575" s="15">
        <v>10819</v>
      </c>
      <c r="B575" s="27">
        <v>238.5</v>
      </c>
      <c r="C575" s="27" t="s">
        <v>1408</v>
      </c>
      <c r="E575">
        <v>238.5</v>
      </c>
    </row>
    <row r="576" spans="1:5" x14ac:dyDescent="0.35">
      <c r="A576" s="15">
        <v>10820</v>
      </c>
      <c r="B576" s="27">
        <v>1140</v>
      </c>
      <c r="C576" s="27" t="s">
        <v>1407</v>
      </c>
      <c r="E576">
        <v>237</v>
      </c>
    </row>
    <row r="577" spans="1:5" x14ac:dyDescent="0.35">
      <c r="A577" s="15">
        <v>10821</v>
      </c>
      <c r="B577" s="27">
        <v>339</v>
      </c>
      <c r="C577" s="27" t="s">
        <v>1408</v>
      </c>
      <c r="E577">
        <v>236.97999667644501</v>
      </c>
    </row>
    <row r="578" spans="1:5" x14ac:dyDescent="0.35">
      <c r="A578" s="15">
        <v>10822</v>
      </c>
      <c r="B578" s="27">
        <v>118.95</v>
      </c>
      <c r="C578" s="27" t="s">
        <v>1406</v>
      </c>
      <c r="E578">
        <v>235.33333333333334</v>
      </c>
    </row>
    <row r="579" spans="1:5" x14ac:dyDescent="0.35">
      <c r="A579" s="15">
        <v>10823</v>
      </c>
      <c r="B579" s="27">
        <v>643.1624981123955</v>
      </c>
      <c r="C579" s="27" t="s">
        <v>1407</v>
      </c>
      <c r="E579">
        <v>233.99968421824278</v>
      </c>
    </row>
    <row r="580" spans="1:5" x14ac:dyDescent="0.35">
      <c r="A580" s="15">
        <v>10824</v>
      </c>
      <c r="B580" s="27">
        <v>125.4</v>
      </c>
      <c r="C580" s="27" t="s">
        <v>1406</v>
      </c>
      <c r="E580">
        <v>230.59374999999997</v>
      </c>
    </row>
    <row r="581" spans="1:5" x14ac:dyDescent="0.35">
      <c r="A581" s="15">
        <v>10825</v>
      </c>
      <c r="B581" s="27">
        <v>515.38</v>
      </c>
      <c r="C581" s="27" t="s">
        <v>1408</v>
      </c>
      <c r="E581">
        <v>230.53166648829975</v>
      </c>
    </row>
    <row r="582" spans="1:5" x14ac:dyDescent="0.35">
      <c r="A582" s="15">
        <v>10826</v>
      </c>
      <c r="B582" s="27">
        <v>365</v>
      </c>
      <c r="C582" s="27" t="s">
        <v>1408</v>
      </c>
      <c r="E582">
        <v>229.5</v>
      </c>
    </row>
    <row r="583" spans="1:5" x14ac:dyDescent="0.35">
      <c r="A583" s="15">
        <v>10827</v>
      </c>
      <c r="B583" s="27">
        <v>421.5</v>
      </c>
      <c r="C583" s="27" t="s">
        <v>1408</v>
      </c>
      <c r="E583">
        <v>228.9</v>
      </c>
    </row>
    <row r="584" spans="1:5" x14ac:dyDescent="0.35">
      <c r="A584" s="15">
        <v>10828</v>
      </c>
      <c r="B584" s="27">
        <v>466</v>
      </c>
      <c r="C584" s="27" t="s">
        <v>1408</v>
      </c>
      <c r="E584">
        <v>226.09999971687793</v>
      </c>
    </row>
    <row r="585" spans="1:5" x14ac:dyDescent="0.35">
      <c r="A585" s="15">
        <v>10829</v>
      </c>
      <c r="B585" s="27">
        <v>441</v>
      </c>
      <c r="C585" s="27" t="s">
        <v>1408</v>
      </c>
      <c r="E585">
        <v>225.66666666666666</v>
      </c>
    </row>
    <row r="586" spans="1:5" x14ac:dyDescent="0.35">
      <c r="A586" s="15">
        <v>10830</v>
      </c>
      <c r="B586" s="27">
        <v>493.5</v>
      </c>
      <c r="C586" s="27" t="s">
        <v>1408</v>
      </c>
      <c r="E586">
        <v>225.03999832332136</v>
      </c>
    </row>
    <row r="587" spans="1:5" x14ac:dyDescent="0.35">
      <c r="A587" s="15">
        <v>10831</v>
      </c>
      <c r="B587" s="27">
        <v>671.1</v>
      </c>
      <c r="C587" s="27" t="s">
        <v>1407</v>
      </c>
      <c r="E587">
        <v>224.4375</v>
      </c>
    </row>
    <row r="588" spans="1:5" x14ac:dyDescent="0.35">
      <c r="A588" s="15">
        <v>10832</v>
      </c>
      <c r="B588" s="27">
        <v>100.00949944067001</v>
      </c>
      <c r="C588" s="27" t="s">
        <v>1406</v>
      </c>
      <c r="E588">
        <v>224</v>
      </c>
    </row>
    <row r="589" spans="1:5" x14ac:dyDescent="0.35">
      <c r="A589" s="15">
        <v>10833</v>
      </c>
      <c r="B589" s="27">
        <v>272.07899909904603</v>
      </c>
      <c r="C589" s="27" t="s">
        <v>1408</v>
      </c>
      <c r="E589">
        <v>223.33333333333334</v>
      </c>
    </row>
    <row r="590" spans="1:5" x14ac:dyDescent="0.35">
      <c r="A590" s="15">
        <v>10834</v>
      </c>
      <c r="B590" s="27">
        <v>680.53914893254489</v>
      </c>
      <c r="C590" s="27" t="s">
        <v>1407</v>
      </c>
      <c r="E590">
        <v>223.3</v>
      </c>
    </row>
    <row r="591" spans="1:5" x14ac:dyDescent="0.35">
      <c r="A591" s="15">
        <v>10835</v>
      </c>
      <c r="B591" s="27">
        <v>420.81999993801116</v>
      </c>
      <c r="C591" s="27" t="s">
        <v>1408</v>
      </c>
      <c r="E591">
        <v>222.82724965048578</v>
      </c>
    </row>
    <row r="592" spans="1:5" x14ac:dyDescent="0.35">
      <c r="A592" s="15">
        <v>10836</v>
      </c>
      <c r="B592" s="27">
        <v>941.1</v>
      </c>
      <c r="C592" s="27" t="s">
        <v>1407</v>
      </c>
      <c r="E592">
        <v>221.7</v>
      </c>
    </row>
    <row r="593" spans="1:5" x14ac:dyDescent="0.35">
      <c r="A593" s="15">
        <v>10837</v>
      </c>
      <c r="B593" s="27">
        <v>230.59374999999997</v>
      </c>
      <c r="C593" s="27" t="s">
        <v>1408</v>
      </c>
      <c r="E593">
        <v>221</v>
      </c>
    </row>
    <row r="594" spans="1:5" x14ac:dyDescent="0.35">
      <c r="A594" s="15">
        <v>10838</v>
      </c>
      <c r="B594" s="27">
        <v>484.59375</v>
      </c>
      <c r="C594" s="27" t="s">
        <v>1408</v>
      </c>
      <c r="E594">
        <v>220</v>
      </c>
    </row>
    <row r="595" spans="1:5" x14ac:dyDescent="0.35">
      <c r="A595" s="15">
        <v>10839</v>
      </c>
      <c r="B595" s="27">
        <v>372.39749876685437</v>
      </c>
      <c r="C595" s="27" t="s">
        <v>1408</v>
      </c>
      <c r="E595">
        <v>219.91499927178029</v>
      </c>
    </row>
    <row r="596" spans="1:5" x14ac:dyDescent="0.35">
      <c r="A596" s="15">
        <v>10840</v>
      </c>
      <c r="B596" s="27">
        <v>84.479999370574944</v>
      </c>
      <c r="C596" s="27" t="s">
        <v>1406</v>
      </c>
      <c r="E596">
        <v>218.8619992752671</v>
      </c>
    </row>
    <row r="597" spans="1:5" x14ac:dyDescent="0.35">
      <c r="A597" s="15">
        <v>10841</v>
      </c>
      <c r="B597" s="27">
        <v>1145.25</v>
      </c>
      <c r="C597" s="27" t="s">
        <v>1407</v>
      </c>
      <c r="E597">
        <v>217.48799934816361</v>
      </c>
    </row>
    <row r="598" spans="1:5" x14ac:dyDescent="0.35">
      <c r="A598" s="15">
        <v>10842</v>
      </c>
      <c r="B598" s="27">
        <v>243.75</v>
      </c>
      <c r="C598" s="27" t="s">
        <v>1408</v>
      </c>
      <c r="E598">
        <v>216.33333333333334</v>
      </c>
    </row>
    <row r="599" spans="1:5" x14ac:dyDescent="0.35">
      <c r="A599" s="15">
        <v>10843</v>
      </c>
      <c r="B599" s="27">
        <v>119.25</v>
      </c>
      <c r="C599" s="27" t="s">
        <v>1406</v>
      </c>
      <c r="E599">
        <v>214</v>
      </c>
    </row>
    <row r="600" spans="1:5" x14ac:dyDescent="0.35">
      <c r="A600" s="15">
        <v>10844</v>
      </c>
      <c r="B600" s="27">
        <v>735</v>
      </c>
      <c r="C600" s="27" t="s">
        <v>1407</v>
      </c>
      <c r="E600">
        <v>212.71899984201789</v>
      </c>
    </row>
    <row r="601" spans="1:5" x14ac:dyDescent="0.35">
      <c r="A601" s="15">
        <v>10845</v>
      </c>
      <c r="B601" s="27">
        <v>718.20599867874387</v>
      </c>
      <c r="C601" s="27" t="s">
        <v>1407</v>
      </c>
      <c r="E601">
        <v>212.17500000000001</v>
      </c>
    </row>
    <row r="602" spans="1:5" x14ac:dyDescent="0.35">
      <c r="A602" s="15">
        <v>10846</v>
      </c>
      <c r="B602" s="27">
        <v>370.66666666666669</v>
      </c>
      <c r="C602" s="27" t="s">
        <v>1408</v>
      </c>
      <c r="E602">
        <v>212</v>
      </c>
    </row>
    <row r="603" spans="1:5" x14ac:dyDescent="0.35">
      <c r="A603" s="15">
        <v>10847</v>
      </c>
      <c r="B603" s="27">
        <v>657.58932843391119</v>
      </c>
      <c r="C603" s="27" t="s">
        <v>1407</v>
      </c>
      <c r="E603">
        <v>211.06312499999999</v>
      </c>
    </row>
    <row r="604" spans="1:5" x14ac:dyDescent="0.35">
      <c r="A604" s="15">
        <v>10848</v>
      </c>
      <c r="B604" s="27">
        <v>465.75</v>
      </c>
      <c r="C604" s="27" t="s">
        <v>1408</v>
      </c>
      <c r="E604">
        <v>210.53333333333333</v>
      </c>
    </row>
    <row r="605" spans="1:5" x14ac:dyDescent="0.35">
      <c r="A605" s="15">
        <v>10849</v>
      </c>
      <c r="B605" s="27">
        <v>448.07307215197682</v>
      </c>
      <c r="C605" s="27" t="s">
        <v>1408</v>
      </c>
      <c r="E605">
        <v>210</v>
      </c>
    </row>
    <row r="606" spans="1:5" x14ac:dyDescent="0.35">
      <c r="A606" s="15">
        <v>10850</v>
      </c>
      <c r="B606" s="27">
        <v>178.2166641672452</v>
      </c>
      <c r="C606" s="27" t="s">
        <v>1406</v>
      </c>
      <c r="E606">
        <v>210</v>
      </c>
    </row>
    <row r="607" spans="1:5" x14ac:dyDescent="0.35">
      <c r="A607" s="15">
        <v>10851</v>
      </c>
      <c r="B607" s="27">
        <v>618.21249903030696</v>
      </c>
      <c r="C607" s="27" t="s">
        <v>1408</v>
      </c>
      <c r="E607">
        <v>210</v>
      </c>
    </row>
    <row r="608" spans="1:5" x14ac:dyDescent="0.35">
      <c r="A608" s="15">
        <v>10852</v>
      </c>
      <c r="B608" s="27">
        <v>994.66666666666663</v>
      </c>
      <c r="C608" s="27" t="s">
        <v>1407</v>
      </c>
      <c r="E608">
        <v>208.75</v>
      </c>
    </row>
    <row r="609" spans="1:5" x14ac:dyDescent="0.35">
      <c r="A609" s="15">
        <v>10853</v>
      </c>
      <c r="B609" s="27">
        <v>625</v>
      </c>
      <c r="C609" s="27" t="s">
        <v>1408</v>
      </c>
      <c r="E609">
        <v>208.6</v>
      </c>
    </row>
    <row r="610" spans="1:5" x14ac:dyDescent="0.35">
      <c r="A610" s="15">
        <v>10854</v>
      </c>
      <c r="B610" s="27">
        <v>1260.7624823182821</v>
      </c>
      <c r="C610" s="27" t="s">
        <v>1407</v>
      </c>
      <c r="E610">
        <v>208.54999999999998</v>
      </c>
    </row>
    <row r="611" spans="1:5" x14ac:dyDescent="0.35">
      <c r="A611" s="15">
        <v>10855</v>
      </c>
      <c r="B611" s="27">
        <v>546.90734295014295</v>
      </c>
      <c r="C611" s="27" t="s">
        <v>1408</v>
      </c>
      <c r="E611">
        <v>207.5625</v>
      </c>
    </row>
    <row r="612" spans="1:5" x14ac:dyDescent="0.35">
      <c r="A612" s="15">
        <v>10856</v>
      </c>
      <c r="B612" s="27">
        <v>330</v>
      </c>
      <c r="C612" s="27" t="s">
        <v>1408</v>
      </c>
      <c r="E612">
        <v>205.33333333333334</v>
      </c>
    </row>
    <row r="613" spans="1:5" x14ac:dyDescent="0.35">
      <c r="A613" s="15">
        <v>10857</v>
      </c>
      <c r="B613" s="27">
        <v>537.05312500000002</v>
      </c>
      <c r="C613" s="27" t="s">
        <v>1408</v>
      </c>
      <c r="E613">
        <v>204.4</v>
      </c>
    </row>
    <row r="614" spans="1:5" x14ac:dyDescent="0.35">
      <c r="A614" s="15">
        <v>10858</v>
      </c>
      <c r="B614" s="27">
        <v>216.33333333333334</v>
      </c>
      <c r="C614" s="27" t="s">
        <v>1408</v>
      </c>
      <c r="E614">
        <v>203.76666666666665</v>
      </c>
    </row>
    <row r="615" spans="1:5" x14ac:dyDescent="0.35">
      <c r="A615" s="15">
        <v>10859</v>
      </c>
      <c r="B615" s="27">
        <v>269.671875</v>
      </c>
      <c r="C615" s="27" t="s">
        <v>1408</v>
      </c>
      <c r="E615">
        <v>203.625</v>
      </c>
    </row>
    <row r="616" spans="1:5" x14ac:dyDescent="0.35">
      <c r="A616" s="15">
        <v>10860</v>
      </c>
      <c r="B616" s="27">
        <v>259.5</v>
      </c>
      <c r="C616" s="27" t="s">
        <v>1408</v>
      </c>
      <c r="E616">
        <v>202.875</v>
      </c>
    </row>
    <row r="617" spans="1:5" x14ac:dyDescent="0.35">
      <c r="A617" s="15">
        <v>10861</v>
      </c>
      <c r="B617" s="27">
        <v>704.68000000000006</v>
      </c>
      <c r="C617" s="27" t="s">
        <v>1407</v>
      </c>
      <c r="E617">
        <v>201.93874716788531</v>
      </c>
    </row>
    <row r="618" spans="1:5" x14ac:dyDescent="0.35">
      <c r="A618" s="15">
        <v>10862</v>
      </c>
      <c r="B618" s="27">
        <v>290.5</v>
      </c>
      <c r="C618" s="27" t="s">
        <v>1408</v>
      </c>
      <c r="E618">
        <v>199.67999851226807</v>
      </c>
    </row>
    <row r="619" spans="1:5" x14ac:dyDescent="0.35">
      <c r="A619" s="15">
        <v>10863</v>
      </c>
      <c r="B619" s="27">
        <v>187.48874737054109</v>
      </c>
      <c r="C619" s="27" t="s">
        <v>1406</v>
      </c>
      <c r="E619">
        <v>198.5</v>
      </c>
    </row>
    <row r="620" spans="1:5" x14ac:dyDescent="0.35">
      <c r="A620" s="15">
        <v>10864</v>
      </c>
      <c r="B620" s="27">
        <v>141</v>
      </c>
      <c r="C620" s="27" t="s">
        <v>1406</v>
      </c>
      <c r="E620">
        <v>198.3999985218048</v>
      </c>
    </row>
    <row r="621" spans="1:5" x14ac:dyDescent="0.35">
      <c r="A621" s="15">
        <v>10865</v>
      </c>
      <c r="B621" s="27">
        <v>7784.0624877903601</v>
      </c>
      <c r="C621" s="27" t="s">
        <v>1409</v>
      </c>
      <c r="E621">
        <v>195.97499999999999</v>
      </c>
    </row>
    <row r="622" spans="1:5" x14ac:dyDescent="0.35">
      <c r="A622" s="15">
        <v>10866</v>
      </c>
      <c r="B622" s="27">
        <v>274.05</v>
      </c>
      <c r="C622" s="27" t="s">
        <v>1408</v>
      </c>
      <c r="E622">
        <v>193.75</v>
      </c>
    </row>
    <row r="623" spans="1:5" x14ac:dyDescent="0.35">
      <c r="A623" s="15">
        <v>10867</v>
      </c>
      <c r="B623" s="27">
        <v>98.399999999999991</v>
      </c>
      <c r="C623" s="27" t="s">
        <v>1406</v>
      </c>
      <c r="E623">
        <v>192</v>
      </c>
    </row>
    <row r="624" spans="1:5" x14ac:dyDescent="0.35">
      <c r="A624" s="15">
        <v>10868</v>
      </c>
      <c r="B624" s="27">
        <v>614.99999924898145</v>
      </c>
      <c r="C624" s="27" t="s">
        <v>1408</v>
      </c>
      <c r="E624">
        <v>191.66666666666666</v>
      </c>
    </row>
    <row r="625" spans="1:5" x14ac:dyDescent="0.35">
      <c r="A625" s="15">
        <v>10869</v>
      </c>
      <c r="B625" s="27">
        <v>407.5</v>
      </c>
      <c r="C625" s="27" t="s">
        <v>1408</v>
      </c>
      <c r="E625">
        <v>191.07499999999999</v>
      </c>
    </row>
    <row r="626" spans="1:5" x14ac:dyDescent="0.35">
      <c r="A626" s="15">
        <v>10870</v>
      </c>
      <c r="B626" s="27">
        <v>80</v>
      </c>
      <c r="C626" s="27" t="s">
        <v>1406</v>
      </c>
      <c r="E626">
        <v>189.66666666666666</v>
      </c>
    </row>
    <row r="627" spans="1:5" x14ac:dyDescent="0.35">
      <c r="A627" s="15">
        <v>10871</v>
      </c>
      <c r="B627" s="27">
        <v>626.75616568357236</v>
      </c>
      <c r="C627" s="27" t="s">
        <v>1408</v>
      </c>
      <c r="E627">
        <v>189.625</v>
      </c>
    </row>
    <row r="628" spans="1:5" x14ac:dyDescent="0.35">
      <c r="A628" s="15">
        <v>10872</v>
      </c>
      <c r="B628" s="27">
        <v>488.88424923316393</v>
      </c>
      <c r="C628" s="27" t="s">
        <v>1408</v>
      </c>
      <c r="E628">
        <v>189</v>
      </c>
    </row>
    <row r="629" spans="1:5" x14ac:dyDescent="0.35">
      <c r="A629" s="15">
        <v>10873</v>
      </c>
      <c r="B629" s="27">
        <v>168.4</v>
      </c>
      <c r="C629" s="27" t="s">
        <v>1406</v>
      </c>
      <c r="E629">
        <v>187.58249937884511</v>
      </c>
    </row>
    <row r="630" spans="1:5" x14ac:dyDescent="0.35">
      <c r="A630" s="15">
        <v>10874</v>
      </c>
      <c r="B630" s="27">
        <v>310</v>
      </c>
      <c r="C630" s="27" t="s">
        <v>1408</v>
      </c>
      <c r="E630">
        <v>187.48874737054109</v>
      </c>
    </row>
    <row r="631" spans="1:5" x14ac:dyDescent="0.35">
      <c r="A631" s="15">
        <v>10875</v>
      </c>
      <c r="B631" s="27">
        <v>230.53166648829975</v>
      </c>
      <c r="C631" s="27" t="s">
        <v>1408</v>
      </c>
      <c r="E631">
        <v>187.1099993804097</v>
      </c>
    </row>
    <row r="632" spans="1:5" x14ac:dyDescent="0.35">
      <c r="A632" s="15">
        <v>10876</v>
      </c>
      <c r="B632" s="27">
        <v>458.5</v>
      </c>
      <c r="C632" s="27" t="s">
        <v>1408</v>
      </c>
      <c r="E632">
        <v>186.375</v>
      </c>
    </row>
    <row r="633" spans="1:5" x14ac:dyDescent="0.35">
      <c r="A633" s="15">
        <v>10877</v>
      </c>
      <c r="B633" s="27">
        <v>928.484375</v>
      </c>
      <c r="C633" s="27" t="s">
        <v>1407</v>
      </c>
      <c r="E633">
        <v>184.31999862670901</v>
      </c>
    </row>
    <row r="634" spans="1:5" x14ac:dyDescent="0.35">
      <c r="A634" s="15">
        <v>10878</v>
      </c>
      <c r="B634" s="27">
        <v>1462.0499977067113</v>
      </c>
      <c r="C634" s="27" t="s">
        <v>1409</v>
      </c>
      <c r="E634">
        <v>184.125</v>
      </c>
    </row>
    <row r="635" spans="1:5" x14ac:dyDescent="0.35">
      <c r="A635" s="15">
        <v>10879</v>
      </c>
      <c r="B635" s="27">
        <v>203.76666666666665</v>
      </c>
      <c r="C635" s="27" t="s">
        <v>1406</v>
      </c>
      <c r="E635">
        <v>183.78666634241736</v>
      </c>
    </row>
    <row r="636" spans="1:5" x14ac:dyDescent="0.35">
      <c r="A636" s="15">
        <v>10880</v>
      </c>
      <c r="B636" s="27">
        <v>399.99999701976776</v>
      </c>
      <c r="C636" s="27" t="s">
        <v>1408</v>
      </c>
      <c r="E636">
        <v>183.46499939247968</v>
      </c>
    </row>
    <row r="637" spans="1:5" x14ac:dyDescent="0.35">
      <c r="A637" s="15">
        <v>10881</v>
      </c>
      <c r="B637" s="27">
        <v>150</v>
      </c>
      <c r="C637" s="27" t="s">
        <v>1406</v>
      </c>
      <c r="E637">
        <v>182.94499999999999</v>
      </c>
    </row>
    <row r="638" spans="1:5" x14ac:dyDescent="0.35">
      <c r="A638" s="15">
        <v>10882</v>
      </c>
      <c r="B638" s="27">
        <v>270.41466451040907</v>
      </c>
      <c r="C638" s="27" t="s">
        <v>1408</v>
      </c>
      <c r="E638">
        <v>182.51999939560892</v>
      </c>
    </row>
    <row r="639" spans="1:5" x14ac:dyDescent="0.35">
      <c r="A639" s="15">
        <v>10883</v>
      </c>
      <c r="B639" s="27">
        <v>36</v>
      </c>
      <c r="C639" s="27" t="s">
        <v>1406</v>
      </c>
      <c r="E639">
        <v>182.4</v>
      </c>
    </row>
    <row r="640" spans="1:5" x14ac:dyDescent="0.35">
      <c r="A640" s="15">
        <v>10884</v>
      </c>
      <c r="B640" s="27">
        <v>436.38883264883856</v>
      </c>
      <c r="C640" s="27" t="s">
        <v>1408</v>
      </c>
      <c r="E640">
        <v>182.39999864101409</v>
      </c>
    </row>
    <row r="641" spans="1:5" x14ac:dyDescent="0.35">
      <c r="A641" s="15">
        <v>10885</v>
      </c>
      <c r="B641" s="27">
        <v>302.25</v>
      </c>
      <c r="C641" s="27" t="s">
        <v>1408</v>
      </c>
      <c r="E641">
        <v>181.88437465801834</v>
      </c>
    </row>
    <row r="642" spans="1:5" x14ac:dyDescent="0.35">
      <c r="A642" s="15">
        <v>10886</v>
      </c>
      <c r="B642" s="27">
        <v>1042.5</v>
      </c>
      <c r="C642" s="27" t="s">
        <v>1407</v>
      </c>
      <c r="E642">
        <v>181.26449939976635</v>
      </c>
    </row>
    <row r="643" spans="1:5" x14ac:dyDescent="0.35">
      <c r="A643" s="15">
        <v>10887</v>
      </c>
      <c r="B643" s="27">
        <v>70</v>
      </c>
      <c r="C643" s="27" t="s">
        <v>1406</v>
      </c>
      <c r="E643">
        <v>180.54899940213559</v>
      </c>
    </row>
    <row r="644" spans="1:5" x14ac:dyDescent="0.35">
      <c r="A644" s="15">
        <v>10888</v>
      </c>
      <c r="B644" s="27">
        <v>302.5</v>
      </c>
      <c r="C644" s="27" t="s">
        <v>1408</v>
      </c>
      <c r="E644">
        <v>180.49999971687794</v>
      </c>
    </row>
    <row r="645" spans="1:5" x14ac:dyDescent="0.35">
      <c r="A645" s="15">
        <v>10889</v>
      </c>
      <c r="B645" s="27">
        <v>5690</v>
      </c>
      <c r="C645" s="27" t="s">
        <v>1409</v>
      </c>
      <c r="E645">
        <v>180</v>
      </c>
    </row>
    <row r="646" spans="1:5" x14ac:dyDescent="0.35">
      <c r="A646" s="15">
        <v>10890</v>
      </c>
      <c r="B646" s="27">
        <v>286.7</v>
      </c>
      <c r="C646" s="27" t="s">
        <v>1408</v>
      </c>
      <c r="E646">
        <v>179.83333333333334</v>
      </c>
    </row>
    <row r="647" spans="1:5" x14ac:dyDescent="0.35">
      <c r="A647" s="15">
        <v>10891</v>
      </c>
      <c r="B647" s="27">
        <v>350.48587445024776</v>
      </c>
      <c r="C647" s="27" t="s">
        <v>1408</v>
      </c>
      <c r="E647">
        <v>179.46924808186293</v>
      </c>
    </row>
    <row r="648" spans="1:5" x14ac:dyDescent="0.35">
      <c r="A648" s="15">
        <v>10892</v>
      </c>
      <c r="B648" s="27">
        <v>1985.4999968856569</v>
      </c>
      <c r="C648" s="27" t="s">
        <v>1409</v>
      </c>
      <c r="E648">
        <v>179.19999866485597</v>
      </c>
    </row>
    <row r="649" spans="1:5" x14ac:dyDescent="0.35">
      <c r="A649" s="15">
        <v>10893</v>
      </c>
      <c r="B649" s="27">
        <v>1100.422</v>
      </c>
      <c r="C649" s="27" t="s">
        <v>1407</v>
      </c>
      <c r="E649">
        <v>179.19999866485597</v>
      </c>
    </row>
    <row r="650" spans="1:5" x14ac:dyDescent="0.35">
      <c r="A650" s="15">
        <v>10894</v>
      </c>
      <c r="B650" s="27">
        <v>871.81499863252031</v>
      </c>
      <c r="C650" s="27" t="s">
        <v>1407</v>
      </c>
      <c r="E650">
        <v>178.28333333333333</v>
      </c>
    </row>
    <row r="651" spans="1:5" x14ac:dyDescent="0.35">
      <c r="A651" s="15">
        <v>10895</v>
      </c>
      <c r="B651" s="27">
        <v>1594.85</v>
      </c>
      <c r="C651" s="27" t="s">
        <v>1409</v>
      </c>
      <c r="E651">
        <v>178.2166641672452</v>
      </c>
    </row>
    <row r="652" spans="1:5" x14ac:dyDescent="0.35">
      <c r="A652" s="15">
        <v>10896</v>
      </c>
      <c r="B652" s="27">
        <v>375.25</v>
      </c>
      <c r="C652" s="27" t="s">
        <v>1408</v>
      </c>
      <c r="E652">
        <v>177.1875</v>
      </c>
    </row>
    <row r="653" spans="1:5" x14ac:dyDescent="0.35">
      <c r="A653" s="15">
        <v>10897</v>
      </c>
      <c r="B653" s="27">
        <v>5417.6200000000008</v>
      </c>
      <c r="C653" s="27" t="s">
        <v>1409</v>
      </c>
      <c r="E653">
        <v>175.29999986588959</v>
      </c>
    </row>
    <row r="654" spans="1:5" x14ac:dyDescent="0.35">
      <c r="A654" s="15">
        <v>10898</v>
      </c>
      <c r="B654" s="27">
        <v>30</v>
      </c>
      <c r="C654" s="27" t="s">
        <v>1406</v>
      </c>
      <c r="E654">
        <v>174.75</v>
      </c>
    </row>
    <row r="655" spans="1:5" x14ac:dyDescent="0.35">
      <c r="A655" s="15">
        <v>10899</v>
      </c>
      <c r="B655" s="27">
        <v>104.03999854087829</v>
      </c>
      <c r="C655" s="27" t="s">
        <v>1406</v>
      </c>
      <c r="E655">
        <v>174.43999993562699</v>
      </c>
    </row>
    <row r="656" spans="1:5" x14ac:dyDescent="0.35">
      <c r="A656" s="15">
        <v>10900</v>
      </c>
      <c r="B656" s="27">
        <v>25.3125</v>
      </c>
      <c r="C656" s="27" t="s">
        <v>1406</v>
      </c>
      <c r="E656">
        <v>171.5</v>
      </c>
    </row>
    <row r="657" spans="1:5" x14ac:dyDescent="0.35">
      <c r="A657" s="15">
        <v>10901</v>
      </c>
      <c r="B657" s="27">
        <v>467.25</v>
      </c>
      <c r="C657" s="27" t="s">
        <v>1408</v>
      </c>
      <c r="E657">
        <v>170.04799873304367</v>
      </c>
    </row>
    <row r="658" spans="1:5" x14ac:dyDescent="0.35">
      <c r="A658" s="15">
        <v>10902</v>
      </c>
      <c r="B658" s="27">
        <v>366.95774485355616</v>
      </c>
      <c r="C658" s="27" t="s">
        <v>1408</v>
      </c>
      <c r="E658">
        <v>169.1</v>
      </c>
    </row>
    <row r="659" spans="1:5" x14ac:dyDescent="0.35">
      <c r="A659" s="15">
        <v>10903</v>
      </c>
      <c r="B659" s="27">
        <v>310.68333333333334</v>
      </c>
      <c r="C659" s="27" t="s">
        <v>1408</v>
      </c>
      <c r="E659">
        <v>169</v>
      </c>
    </row>
    <row r="660" spans="1:5" x14ac:dyDescent="0.35">
      <c r="A660" s="15">
        <v>10904</v>
      </c>
      <c r="B660" s="27">
        <v>962.125</v>
      </c>
      <c r="C660" s="27" t="s">
        <v>1407</v>
      </c>
      <c r="E660">
        <v>168.4</v>
      </c>
    </row>
    <row r="661" spans="1:5" x14ac:dyDescent="0.35">
      <c r="A661" s="15">
        <v>10905</v>
      </c>
      <c r="B661" s="27">
        <v>324.89999949038031</v>
      </c>
      <c r="C661" s="27" t="s">
        <v>1408</v>
      </c>
      <c r="E661">
        <v>168.02999890565874</v>
      </c>
    </row>
    <row r="662" spans="1:5" x14ac:dyDescent="0.35">
      <c r="A662" s="15">
        <v>10906</v>
      </c>
      <c r="B662" s="27">
        <v>427.5</v>
      </c>
      <c r="C662" s="27" t="s">
        <v>1408</v>
      </c>
      <c r="E662">
        <v>168</v>
      </c>
    </row>
    <row r="663" spans="1:5" x14ac:dyDescent="0.35">
      <c r="A663" s="15">
        <v>10907</v>
      </c>
      <c r="B663" s="27">
        <v>108.5</v>
      </c>
      <c r="C663" s="27" t="s">
        <v>1406</v>
      </c>
      <c r="E663">
        <v>166.16666666666666</v>
      </c>
    </row>
    <row r="664" spans="1:5" x14ac:dyDescent="0.35">
      <c r="A664" s="15">
        <v>10908</v>
      </c>
      <c r="B664" s="27">
        <v>314.97249950595199</v>
      </c>
      <c r="C664" s="27" t="s">
        <v>1408</v>
      </c>
      <c r="E664">
        <v>166.10899845576287</v>
      </c>
    </row>
    <row r="665" spans="1:5" x14ac:dyDescent="0.35">
      <c r="A665" s="15">
        <v>10909</v>
      </c>
      <c r="B665" s="27">
        <v>223.33333333333334</v>
      </c>
      <c r="C665" s="27" t="s">
        <v>1408</v>
      </c>
      <c r="E665">
        <v>165</v>
      </c>
    </row>
    <row r="666" spans="1:5" x14ac:dyDescent="0.35">
      <c r="A666" s="15">
        <v>10910</v>
      </c>
      <c r="B666" s="27">
        <v>150.96666666666667</v>
      </c>
      <c r="C666" s="27" t="s">
        <v>1406</v>
      </c>
      <c r="E666">
        <v>165</v>
      </c>
    </row>
    <row r="667" spans="1:5" x14ac:dyDescent="0.35">
      <c r="A667" s="15">
        <v>10911</v>
      </c>
      <c r="B667" s="27">
        <v>286</v>
      </c>
      <c r="C667" s="27" t="s">
        <v>1408</v>
      </c>
      <c r="E667">
        <v>159.91666666666666</v>
      </c>
    </row>
    <row r="668" spans="1:5" x14ac:dyDescent="0.35">
      <c r="A668" s="15">
        <v>10912</v>
      </c>
      <c r="B668" s="27">
        <v>2325.2062500000002</v>
      </c>
      <c r="C668" s="27" t="s">
        <v>1409</v>
      </c>
      <c r="E668">
        <v>159.6</v>
      </c>
    </row>
    <row r="669" spans="1:5" x14ac:dyDescent="0.35">
      <c r="A669" s="15">
        <v>10913</v>
      </c>
      <c r="B669" s="27">
        <v>208.75</v>
      </c>
      <c r="C669" s="27" t="s">
        <v>1408</v>
      </c>
      <c r="E669">
        <v>158.875</v>
      </c>
    </row>
    <row r="670" spans="1:5" x14ac:dyDescent="0.35">
      <c r="A670" s="15">
        <v>10914</v>
      </c>
      <c r="B670" s="27">
        <v>537.5</v>
      </c>
      <c r="C670" s="27" t="s">
        <v>1408</v>
      </c>
      <c r="E670">
        <v>157.5</v>
      </c>
    </row>
    <row r="671" spans="1:5" x14ac:dyDescent="0.35">
      <c r="A671" s="15">
        <v>10915</v>
      </c>
      <c r="B671" s="27">
        <v>179.83333333333334</v>
      </c>
      <c r="C671" s="27" t="s">
        <v>1406</v>
      </c>
      <c r="E671">
        <v>156.04249955944718</v>
      </c>
    </row>
    <row r="672" spans="1:5" x14ac:dyDescent="0.35">
      <c r="A672" s="15">
        <v>10916</v>
      </c>
      <c r="B672" s="27">
        <v>228.9</v>
      </c>
      <c r="C672" s="27" t="s">
        <v>1408</v>
      </c>
      <c r="E672">
        <v>155</v>
      </c>
    </row>
    <row r="673" spans="1:5" x14ac:dyDescent="0.35">
      <c r="A673" s="15">
        <v>10917</v>
      </c>
      <c r="B673" s="27">
        <v>182.94499999999999</v>
      </c>
      <c r="C673" s="27" t="s">
        <v>1406</v>
      </c>
      <c r="E673">
        <v>154.66666666666666</v>
      </c>
    </row>
    <row r="674" spans="1:5" x14ac:dyDescent="0.35">
      <c r="A674" s="15">
        <v>10918</v>
      </c>
      <c r="B674" s="27">
        <v>542.8125</v>
      </c>
      <c r="C674" s="27" t="s">
        <v>1408</v>
      </c>
      <c r="E674">
        <v>154.56312500000001</v>
      </c>
    </row>
    <row r="675" spans="1:5" x14ac:dyDescent="0.35">
      <c r="A675" s="15">
        <v>10919</v>
      </c>
      <c r="B675" s="27">
        <v>374.26666666666665</v>
      </c>
      <c r="C675" s="27" t="s">
        <v>1408</v>
      </c>
      <c r="E675">
        <v>153.34979142613091</v>
      </c>
    </row>
    <row r="676" spans="1:5" x14ac:dyDescent="0.35">
      <c r="A676" s="15">
        <v>10920</v>
      </c>
      <c r="B676" s="27">
        <v>390</v>
      </c>
      <c r="C676" s="27" t="s">
        <v>1408</v>
      </c>
      <c r="E676">
        <v>151.0549979937077</v>
      </c>
    </row>
    <row r="677" spans="1:5" x14ac:dyDescent="0.35">
      <c r="A677" s="15">
        <v>10921</v>
      </c>
      <c r="B677" s="27">
        <v>968</v>
      </c>
      <c r="C677" s="27" t="s">
        <v>1407</v>
      </c>
      <c r="E677">
        <v>151.01718750000001</v>
      </c>
    </row>
    <row r="678" spans="1:5" x14ac:dyDescent="0.35">
      <c r="A678" s="15">
        <v>10922</v>
      </c>
      <c r="B678" s="27">
        <v>371.25</v>
      </c>
      <c r="C678" s="27" t="s">
        <v>1408</v>
      </c>
      <c r="E678">
        <v>150.96666666666667</v>
      </c>
    </row>
    <row r="679" spans="1:5" x14ac:dyDescent="0.35">
      <c r="A679" s="15">
        <v>10923</v>
      </c>
      <c r="B679" s="27">
        <v>199.67999851226807</v>
      </c>
      <c r="C679" s="27" t="s">
        <v>1406</v>
      </c>
      <c r="E679">
        <v>150</v>
      </c>
    </row>
    <row r="680" spans="1:5" x14ac:dyDescent="0.35">
      <c r="A680" s="15">
        <v>10924</v>
      </c>
      <c r="B680" s="27">
        <v>552.25999822258939</v>
      </c>
      <c r="C680" s="27" t="s">
        <v>1408</v>
      </c>
      <c r="E680">
        <v>149.2559995057583</v>
      </c>
    </row>
    <row r="681" spans="1:5" x14ac:dyDescent="0.35">
      <c r="A681" s="15">
        <v>10925</v>
      </c>
      <c r="B681" s="27">
        <v>201.93874716788531</v>
      </c>
      <c r="C681" s="27" t="s">
        <v>1406</v>
      </c>
      <c r="E681">
        <v>149.17500000000001</v>
      </c>
    </row>
    <row r="682" spans="1:5" x14ac:dyDescent="0.35">
      <c r="A682" s="15">
        <v>10926</v>
      </c>
      <c r="B682" s="27">
        <v>128.6</v>
      </c>
      <c r="C682" s="27" t="s">
        <v>1406</v>
      </c>
      <c r="E682">
        <v>149.06666666666666</v>
      </c>
    </row>
    <row r="683" spans="1:5" x14ac:dyDescent="0.35">
      <c r="A683" s="15">
        <v>10927</v>
      </c>
      <c r="B683" s="27">
        <v>266.66666666666669</v>
      </c>
      <c r="C683" s="27" t="s">
        <v>1408</v>
      </c>
      <c r="E683">
        <v>149</v>
      </c>
    </row>
    <row r="684" spans="1:5" x14ac:dyDescent="0.35">
      <c r="A684" s="15">
        <v>10928</v>
      </c>
      <c r="B684" s="27">
        <v>68.75</v>
      </c>
      <c r="C684" s="27" t="s">
        <v>1406</v>
      </c>
      <c r="E684">
        <v>147.9</v>
      </c>
    </row>
    <row r="685" spans="1:5" x14ac:dyDescent="0.35">
      <c r="A685" s="15">
        <v>10929</v>
      </c>
      <c r="B685" s="27">
        <v>391.58333333333331</v>
      </c>
      <c r="C685" s="27" t="s">
        <v>1408</v>
      </c>
      <c r="E685">
        <v>147.69</v>
      </c>
    </row>
    <row r="686" spans="1:5" x14ac:dyDescent="0.35">
      <c r="A686" s="15">
        <v>10930</v>
      </c>
      <c r="B686" s="27">
        <v>523.97499881088731</v>
      </c>
      <c r="C686" s="27" t="s">
        <v>1408</v>
      </c>
      <c r="E686">
        <v>147</v>
      </c>
    </row>
    <row r="687" spans="1:5" x14ac:dyDescent="0.35">
      <c r="A687" s="15">
        <v>10931</v>
      </c>
      <c r="B687" s="27">
        <v>383.53499872326853</v>
      </c>
      <c r="C687" s="27" t="s">
        <v>1408</v>
      </c>
      <c r="E687">
        <v>146.66666666666666</v>
      </c>
    </row>
    <row r="688" spans="1:5" x14ac:dyDescent="0.35">
      <c r="A688" s="15">
        <v>10932</v>
      </c>
      <c r="B688" s="27">
        <v>416.36174908221511</v>
      </c>
      <c r="C688" s="27" t="s">
        <v>1408</v>
      </c>
      <c r="E688">
        <v>145.2724164388006</v>
      </c>
    </row>
    <row r="689" spans="1:5" x14ac:dyDescent="0.35">
      <c r="A689" s="15">
        <v>10933</v>
      </c>
      <c r="B689" s="27">
        <v>460.3</v>
      </c>
      <c r="C689" s="27" t="s">
        <v>1408</v>
      </c>
      <c r="E689">
        <v>144.03599868679046</v>
      </c>
    </row>
    <row r="690" spans="1:5" x14ac:dyDescent="0.35">
      <c r="A690" s="15">
        <v>10934</v>
      </c>
      <c r="B690" s="27">
        <v>500</v>
      </c>
      <c r="C690" s="27" t="s">
        <v>1408</v>
      </c>
      <c r="E690">
        <v>144</v>
      </c>
    </row>
    <row r="691" spans="1:5" x14ac:dyDescent="0.35">
      <c r="A691" s="15">
        <v>10935</v>
      </c>
      <c r="B691" s="27">
        <v>186.375</v>
      </c>
      <c r="C691" s="27" t="s">
        <v>1406</v>
      </c>
      <c r="E691">
        <v>142.5</v>
      </c>
    </row>
    <row r="692" spans="1:5" x14ac:dyDescent="0.35">
      <c r="A692" s="15">
        <v>10936</v>
      </c>
      <c r="B692" s="27">
        <v>364.79999728202819</v>
      </c>
      <c r="C692" s="27" t="s">
        <v>1408</v>
      </c>
      <c r="E692">
        <v>141.63187500000001</v>
      </c>
    </row>
    <row r="693" spans="1:5" x14ac:dyDescent="0.35">
      <c r="A693" s="15">
        <v>10937</v>
      </c>
      <c r="B693" s="27">
        <v>322.39999999999998</v>
      </c>
      <c r="C693" s="27" t="s">
        <v>1408</v>
      </c>
      <c r="E693">
        <v>141.6</v>
      </c>
    </row>
    <row r="694" spans="1:5" x14ac:dyDescent="0.35">
      <c r="A694" s="15">
        <v>10938</v>
      </c>
      <c r="B694" s="27">
        <v>512.2265625</v>
      </c>
      <c r="C694" s="27" t="s">
        <v>1408</v>
      </c>
      <c r="E694">
        <v>141.446666255792</v>
      </c>
    </row>
    <row r="695" spans="1:5" x14ac:dyDescent="0.35">
      <c r="A695" s="15">
        <v>10939</v>
      </c>
      <c r="B695" s="27">
        <v>270.9374962002039</v>
      </c>
      <c r="C695" s="27" t="s">
        <v>1408</v>
      </c>
      <c r="E695">
        <v>141.33333333333334</v>
      </c>
    </row>
    <row r="696" spans="1:5" x14ac:dyDescent="0.35">
      <c r="A696" s="15">
        <v>10940</v>
      </c>
      <c r="B696" s="27">
        <v>180</v>
      </c>
      <c r="C696" s="27" t="s">
        <v>1406</v>
      </c>
      <c r="E696">
        <v>141</v>
      </c>
    </row>
    <row r="697" spans="1:5" x14ac:dyDescent="0.35">
      <c r="A697" s="15">
        <v>10941</v>
      </c>
      <c r="B697" s="27">
        <v>860.953125</v>
      </c>
      <c r="C697" s="27" t="s">
        <v>1407</v>
      </c>
      <c r="E697">
        <v>140</v>
      </c>
    </row>
    <row r="698" spans="1:5" x14ac:dyDescent="0.35">
      <c r="A698" s="15">
        <v>10942</v>
      </c>
      <c r="B698" s="27">
        <v>560</v>
      </c>
      <c r="C698" s="27" t="s">
        <v>1408</v>
      </c>
      <c r="E698">
        <v>138.62399978256227</v>
      </c>
    </row>
    <row r="699" spans="1:5" x14ac:dyDescent="0.35">
      <c r="A699" s="15">
        <v>10943</v>
      </c>
      <c r="B699" s="27">
        <v>237</v>
      </c>
      <c r="C699" s="27" t="s">
        <v>1408</v>
      </c>
      <c r="E699">
        <v>137.45000000000002</v>
      </c>
    </row>
    <row r="700" spans="1:5" x14ac:dyDescent="0.35">
      <c r="A700" s="15">
        <v>10944</v>
      </c>
      <c r="B700" s="27">
        <v>313.33125000000001</v>
      </c>
      <c r="C700" s="27" t="s">
        <v>1408</v>
      </c>
      <c r="E700">
        <v>136.80000000000001</v>
      </c>
    </row>
    <row r="701" spans="1:5" x14ac:dyDescent="0.35">
      <c r="A701" s="15">
        <v>10945</v>
      </c>
      <c r="B701" s="27">
        <v>122.5</v>
      </c>
      <c r="C701" s="27" t="s">
        <v>1406</v>
      </c>
      <c r="E701">
        <v>135.97666645338134</v>
      </c>
    </row>
    <row r="702" spans="1:5" x14ac:dyDescent="0.35">
      <c r="A702" s="15">
        <v>10946</v>
      </c>
      <c r="B702" s="27">
        <v>469.16666666666669</v>
      </c>
      <c r="C702" s="27" t="s">
        <v>1408</v>
      </c>
      <c r="E702">
        <v>135</v>
      </c>
    </row>
    <row r="703" spans="1:5" x14ac:dyDescent="0.35">
      <c r="A703" s="15">
        <v>10947</v>
      </c>
      <c r="B703" s="27">
        <v>220</v>
      </c>
      <c r="C703" s="27" t="s">
        <v>1408</v>
      </c>
      <c r="E703">
        <v>134.39999999999998</v>
      </c>
    </row>
    <row r="704" spans="1:5" x14ac:dyDescent="0.35">
      <c r="A704" s="15">
        <v>10948</v>
      </c>
      <c r="B704" s="27">
        <v>787.41666666666663</v>
      </c>
      <c r="C704" s="27" t="s">
        <v>1407</v>
      </c>
      <c r="E704">
        <v>133.28333333333333</v>
      </c>
    </row>
    <row r="705" spans="1:5" x14ac:dyDescent="0.35">
      <c r="A705" s="15">
        <v>10949</v>
      </c>
      <c r="B705" s="27">
        <v>1105.5</v>
      </c>
      <c r="C705" s="27" t="s">
        <v>1407</v>
      </c>
      <c r="E705">
        <v>133</v>
      </c>
    </row>
    <row r="706" spans="1:5" x14ac:dyDescent="0.35">
      <c r="A706" s="15">
        <v>10950</v>
      </c>
      <c r="B706" s="27">
        <v>110</v>
      </c>
      <c r="C706" s="27" t="s">
        <v>1406</v>
      </c>
      <c r="E706">
        <v>129.66666663487752</v>
      </c>
    </row>
    <row r="707" spans="1:5" x14ac:dyDescent="0.35">
      <c r="A707" s="15">
        <v>10951</v>
      </c>
      <c r="B707" s="27">
        <v>145.2724164388006</v>
      </c>
      <c r="C707" s="27" t="s">
        <v>1406</v>
      </c>
      <c r="E707">
        <v>128.73333333333332</v>
      </c>
    </row>
    <row r="708" spans="1:5" x14ac:dyDescent="0.35">
      <c r="A708" s="15">
        <v>10952</v>
      </c>
      <c r="B708" s="27">
        <v>226.09999971687793</v>
      </c>
      <c r="C708" s="27" t="s">
        <v>1408</v>
      </c>
      <c r="E708">
        <v>128.6</v>
      </c>
    </row>
    <row r="709" spans="1:5" x14ac:dyDescent="0.35">
      <c r="A709" s="15">
        <v>10953</v>
      </c>
      <c r="B709" s="27">
        <v>2109.5937466910109</v>
      </c>
      <c r="C709" s="27" t="s">
        <v>1409</v>
      </c>
      <c r="E709">
        <v>128.45625000000001</v>
      </c>
    </row>
    <row r="710" spans="1:5" x14ac:dyDescent="0.35">
      <c r="A710" s="15">
        <v>10954</v>
      </c>
      <c r="B710" s="27">
        <v>363.33868340356651</v>
      </c>
      <c r="C710" s="27" t="s">
        <v>1408</v>
      </c>
      <c r="E710">
        <v>126</v>
      </c>
    </row>
    <row r="711" spans="1:5" x14ac:dyDescent="0.35">
      <c r="A711" s="15">
        <v>10955</v>
      </c>
      <c r="B711" s="27">
        <v>59.519999556541443</v>
      </c>
      <c r="C711" s="27" t="s">
        <v>1406</v>
      </c>
      <c r="E711">
        <v>125.9039990619421</v>
      </c>
    </row>
    <row r="712" spans="1:5" x14ac:dyDescent="0.35">
      <c r="A712" s="15">
        <v>10956</v>
      </c>
      <c r="B712" s="27">
        <v>225.66666666666666</v>
      </c>
      <c r="C712" s="27" t="s">
        <v>1408</v>
      </c>
      <c r="E712">
        <v>125.75</v>
      </c>
    </row>
    <row r="713" spans="1:5" x14ac:dyDescent="0.35">
      <c r="A713" s="15">
        <v>10957</v>
      </c>
      <c r="B713" s="27">
        <v>587.56666666666672</v>
      </c>
      <c r="C713" s="27" t="s">
        <v>1408</v>
      </c>
      <c r="E713">
        <v>125.4</v>
      </c>
    </row>
    <row r="714" spans="1:5" x14ac:dyDescent="0.35">
      <c r="A714" s="15">
        <v>10958</v>
      </c>
      <c r="B714" s="27">
        <v>260.33333333333331</v>
      </c>
      <c r="C714" s="27" t="s">
        <v>1408</v>
      </c>
      <c r="E714">
        <v>125.16666666666667</v>
      </c>
    </row>
    <row r="715" spans="1:5" x14ac:dyDescent="0.35">
      <c r="A715" s="15">
        <v>10959</v>
      </c>
      <c r="B715" s="27">
        <v>111.98749842941761</v>
      </c>
      <c r="C715" s="27" t="s">
        <v>1406</v>
      </c>
      <c r="E715">
        <v>125</v>
      </c>
    </row>
    <row r="716" spans="1:5" x14ac:dyDescent="0.35">
      <c r="A716" s="15">
        <v>10960</v>
      </c>
      <c r="B716" s="27">
        <v>128.45625000000001</v>
      </c>
      <c r="C716" s="27" t="s">
        <v>1406</v>
      </c>
      <c r="E716">
        <v>123.51999907970431</v>
      </c>
    </row>
    <row r="717" spans="1:5" x14ac:dyDescent="0.35">
      <c r="A717" s="15">
        <v>10961</v>
      </c>
      <c r="B717" s="27">
        <v>558.95249997027213</v>
      </c>
      <c r="C717" s="27" t="s">
        <v>1408</v>
      </c>
      <c r="E717">
        <v>122.5</v>
      </c>
    </row>
    <row r="718" spans="1:5" x14ac:dyDescent="0.35">
      <c r="A718" s="15">
        <v>10962</v>
      </c>
      <c r="B718" s="27">
        <v>716.8</v>
      </c>
      <c r="C718" s="27" t="s">
        <v>1407</v>
      </c>
      <c r="E718">
        <v>121.6</v>
      </c>
    </row>
    <row r="719" spans="1:5" x14ac:dyDescent="0.35">
      <c r="A719" s="15">
        <v>10963</v>
      </c>
      <c r="B719" s="27">
        <v>49.129999310970312</v>
      </c>
      <c r="C719" s="27" t="s">
        <v>1406</v>
      </c>
      <c r="E719">
        <v>121.49999959766865</v>
      </c>
    </row>
    <row r="720" spans="1:5" x14ac:dyDescent="0.35">
      <c r="A720" s="15">
        <v>10964</v>
      </c>
      <c r="B720" s="27">
        <v>684.16666666666663</v>
      </c>
      <c r="C720" s="27" t="s">
        <v>1407</v>
      </c>
      <c r="E720">
        <v>121.06666576464973</v>
      </c>
    </row>
    <row r="721" spans="1:5" x14ac:dyDescent="0.35">
      <c r="A721" s="15">
        <v>10965</v>
      </c>
      <c r="B721" s="27">
        <v>848</v>
      </c>
      <c r="C721" s="27" t="s">
        <v>1407</v>
      </c>
      <c r="E721">
        <v>120.2</v>
      </c>
    </row>
    <row r="722" spans="1:5" x14ac:dyDescent="0.35">
      <c r="A722" s="15">
        <v>10966</v>
      </c>
      <c r="B722" s="27">
        <v>321.63032979496319</v>
      </c>
      <c r="C722" s="27" t="s">
        <v>1408</v>
      </c>
      <c r="E722">
        <v>120</v>
      </c>
    </row>
    <row r="723" spans="1:5" x14ac:dyDescent="0.35">
      <c r="A723" s="15">
        <v>10967</v>
      </c>
      <c r="B723" s="27">
        <v>455.2</v>
      </c>
      <c r="C723" s="27" t="s">
        <v>1408</v>
      </c>
      <c r="E723">
        <v>120</v>
      </c>
    </row>
    <row r="724" spans="1:5" x14ac:dyDescent="0.35">
      <c r="A724" s="15">
        <v>10968</v>
      </c>
      <c r="B724" s="27">
        <v>469.33333333333331</v>
      </c>
      <c r="C724" s="27" t="s">
        <v>1408</v>
      </c>
      <c r="E724">
        <v>120</v>
      </c>
    </row>
    <row r="725" spans="1:5" x14ac:dyDescent="0.35">
      <c r="A725" s="15">
        <v>10969</v>
      </c>
      <c r="B725" s="27">
        <v>108</v>
      </c>
      <c r="C725" s="27" t="s">
        <v>1406</v>
      </c>
      <c r="E725">
        <v>119.25</v>
      </c>
    </row>
    <row r="726" spans="1:5" x14ac:dyDescent="0.35">
      <c r="A726" s="15">
        <v>10970</v>
      </c>
      <c r="B726" s="27">
        <v>179.19999866485597</v>
      </c>
      <c r="C726" s="27" t="s">
        <v>1406</v>
      </c>
      <c r="E726">
        <v>118.95</v>
      </c>
    </row>
    <row r="727" spans="1:5" x14ac:dyDescent="0.35">
      <c r="A727" s="15">
        <v>10971</v>
      </c>
      <c r="B727" s="27">
        <v>1733.06</v>
      </c>
      <c r="C727" s="27" t="s">
        <v>1409</v>
      </c>
      <c r="E727">
        <v>117.6</v>
      </c>
    </row>
    <row r="728" spans="1:5" x14ac:dyDescent="0.35">
      <c r="A728" s="15">
        <v>10972</v>
      </c>
      <c r="B728" s="27">
        <v>125.75</v>
      </c>
      <c r="C728" s="27" t="s">
        <v>1406</v>
      </c>
      <c r="E728">
        <v>117.33333333333333</v>
      </c>
    </row>
    <row r="729" spans="1:5" x14ac:dyDescent="0.35">
      <c r="A729" s="15">
        <v>10973</v>
      </c>
      <c r="B729" s="27">
        <v>97.183333333333337</v>
      </c>
      <c r="C729" s="27" t="s">
        <v>1406</v>
      </c>
      <c r="E729">
        <v>115.2</v>
      </c>
    </row>
    <row r="730" spans="1:5" x14ac:dyDescent="0.35">
      <c r="A730" s="15">
        <v>10974</v>
      </c>
      <c r="B730" s="27">
        <v>439</v>
      </c>
      <c r="C730" s="27" t="s">
        <v>1408</v>
      </c>
      <c r="E730">
        <v>114</v>
      </c>
    </row>
    <row r="731" spans="1:5" x14ac:dyDescent="0.35">
      <c r="A731" s="15">
        <v>10975</v>
      </c>
      <c r="B731" s="27">
        <v>358.75</v>
      </c>
      <c r="C731" s="27" t="s">
        <v>1408</v>
      </c>
      <c r="E731">
        <v>114</v>
      </c>
    </row>
    <row r="732" spans="1:5" x14ac:dyDescent="0.35">
      <c r="A732" s="15">
        <v>10976</v>
      </c>
      <c r="B732" s="27">
        <v>912</v>
      </c>
      <c r="C732" s="27" t="s">
        <v>1407</v>
      </c>
      <c r="E732">
        <v>113.40833333333335</v>
      </c>
    </row>
    <row r="733" spans="1:5" x14ac:dyDescent="0.35">
      <c r="A733" s="15">
        <v>10977</v>
      </c>
      <c r="B733" s="27">
        <v>558.25</v>
      </c>
      <c r="C733" s="27" t="s">
        <v>1408</v>
      </c>
      <c r="E733">
        <v>112</v>
      </c>
    </row>
    <row r="734" spans="1:5" x14ac:dyDescent="0.35">
      <c r="A734" s="15">
        <v>10978</v>
      </c>
      <c r="B734" s="27">
        <v>283.82893416453896</v>
      </c>
      <c r="C734" s="27" t="s">
        <v>1408</v>
      </c>
      <c r="E734">
        <v>112</v>
      </c>
    </row>
    <row r="735" spans="1:5" x14ac:dyDescent="0.35">
      <c r="A735" s="15">
        <v>10979</v>
      </c>
      <c r="B735" s="27">
        <v>802.25</v>
      </c>
      <c r="C735" s="27" t="s">
        <v>1407</v>
      </c>
      <c r="E735">
        <v>111.98749842941761</v>
      </c>
    </row>
    <row r="736" spans="1:5" x14ac:dyDescent="0.35">
      <c r="A736" s="15">
        <v>10980</v>
      </c>
      <c r="B736" s="27">
        <v>198.3999985218048</v>
      </c>
      <c r="C736" s="27" t="s">
        <v>1406</v>
      </c>
      <c r="E736">
        <v>111.62624843448401</v>
      </c>
    </row>
    <row r="737" spans="1:5" x14ac:dyDescent="0.35">
      <c r="A737" s="15">
        <v>10981</v>
      </c>
      <c r="B737" s="27">
        <v>15810</v>
      </c>
      <c r="C737" s="27" t="s">
        <v>1409</v>
      </c>
      <c r="E737">
        <v>110.28962345322967</v>
      </c>
    </row>
    <row r="738" spans="1:5" x14ac:dyDescent="0.35">
      <c r="A738" s="15">
        <v>10982</v>
      </c>
      <c r="B738" s="27">
        <v>507</v>
      </c>
      <c r="C738" s="27" t="s">
        <v>1408</v>
      </c>
      <c r="E738">
        <v>110</v>
      </c>
    </row>
    <row r="739" spans="1:5" x14ac:dyDescent="0.35">
      <c r="A739" s="15">
        <v>10983</v>
      </c>
      <c r="B739" s="27">
        <v>328.31999744653706</v>
      </c>
      <c r="C739" s="27" t="s">
        <v>1408</v>
      </c>
      <c r="E739">
        <v>110</v>
      </c>
    </row>
    <row r="740" spans="1:5" x14ac:dyDescent="0.35">
      <c r="A740" s="15">
        <v>10984</v>
      </c>
      <c r="B740" s="27">
        <v>603.25</v>
      </c>
      <c r="C740" s="27" t="s">
        <v>1408</v>
      </c>
      <c r="E740">
        <v>109.43999918460847</v>
      </c>
    </row>
    <row r="741" spans="1:5" x14ac:dyDescent="0.35">
      <c r="A741" s="15">
        <v>10985</v>
      </c>
      <c r="B741" s="27">
        <v>607.01399798995249</v>
      </c>
      <c r="C741" s="27" t="s">
        <v>1408</v>
      </c>
      <c r="E741">
        <v>109.29424990699442</v>
      </c>
    </row>
    <row r="742" spans="1:5" x14ac:dyDescent="0.35">
      <c r="A742" s="15">
        <v>10986</v>
      </c>
      <c r="B742" s="27">
        <v>555</v>
      </c>
      <c r="C742" s="27" t="s">
        <v>1408</v>
      </c>
      <c r="E742">
        <v>108.66666666666667</v>
      </c>
    </row>
    <row r="743" spans="1:5" x14ac:dyDescent="0.35">
      <c r="A743" s="15">
        <v>10987</v>
      </c>
      <c r="B743" s="27">
        <v>924</v>
      </c>
      <c r="C743" s="27" t="s">
        <v>1407</v>
      </c>
      <c r="E743">
        <v>108.5</v>
      </c>
    </row>
    <row r="744" spans="1:5" x14ac:dyDescent="0.35">
      <c r="A744" s="15">
        <v>10988</v>
      </c>
      <c r="B744" s="27">
        <v>1698.6599973553421</v>
      </c>
      <c r="C744" s="27" t="s">
        <v>1409</v>
      </c>
      <c r="E744">
        <v>108</v>
      </c>
    </row>
    <row r="745" spans="1:5" x14ac:dyDescent="0.35">
      <c r="A745" s="15">
        <v>10989</v>
      </c>
      <c r="B745" s="27">
        <v>451.2</v>
      </c>
      <c r="C745" s="27" t="s">
        <v>1408</v>
      </c>
      <c r="E745">
        <v>108</v>
      </c>
    </row>
    <row r="746" spans="1:5" x14ac:dyDescent="0.35">
      <c r="A746" s="15">
        <v>10990</v>
      </c>
      <c r="B746" s="27">
        <v>935.75561415538175</v>
      </c>
      <c r="C746" s="27" t="s">
        <v>1407</v>
      </c>
      <c r="E746">
        <v>106.925</v>
      </c>
    </row>
    <row r="747" spans="1:5" x14ac:dyDescent="0.35">
      <c r="A747" s="15">
        <v>10991</v>
      </c>
      <c r="B747" s="27">
        <v>612.26666210492465</v>
      </c>
      <c r="C747" s="27" t="s">
        <v>1408</v>
      </c>
      <c r="E747">
        <v>104.03999854087829</v>
      </c>
    </row>
    <row r="748" spans="1:5" x14ac:dyDescent="0.35">
      <c r="A748" s="15">
        <v>10992</v>
      </c>
      <c r="B748" s="27">
        <v>69.599999999999994</v>
      </c>
      <c r="C748" s="27" t="s">
        <v>1406</v>
      </c>
      <c r="E748">
        <v>103.88249965600669</v>
      </c>
    </row>
    <row r="749" spans="1:5" x14ac:dyDescent="0.35">
      <c r="A749" s="15">
        <v>10993</v>
      </c>
      <c r="B749" s="27">
        <v>1835.7890625</v>
      </c>
      <c r="C749" s="27" t="s">
        <v>1409</v>
      </c>
      <c r="E749">
        <v>103.2</v>
      </c>
    </row>
    <row r="750" spans="1:5" x14ac:dyDescent="0.35">
      <c r="A750" s="15">
        <v>10994</v>
      </c>
      <c r="B750" s="27">
        <v>893.47499859854577</v>
      </c>
      <c r="C750" s="27" t="s">
        <v>1407</v>
      </c>
      <c r="E750">
        <v>100.00949944067001</v>
      </c>
    </row>
    <row r="751" spans="1:5" x14ac:dyDescent="0.35">
      <c r="A751" s="15">
        <v>10995</v>
      </c>
      <c r="B751" s="27">
        <v>598</v>
      </c>
      <c r="C751" s="27" t="s">
        <v>1408</v>
      </c>
      <c r="E751">
        <v>100</v>
      </c>
    </row>
    <row r="752" spans="1:5" x14ac:dyDescent="0.35">
      <c r="A752" s="15">
        <v>10996</v>
      </c>
      <c r="B752" s="27">
        <v>560</v>
      </c>
      <c r="C752" s="27" t="s">
        <v>1408</v>
      </c>
      <c r="E752">
        <v>98.399999999999991</v>
      </c>
    </row>
    <row r="753" spans="1:5" x14ac:dyDescent="0.35">
      <c r="A753" s="15">
        <v>10997</v>
      </c>
      <c r="B753" s="27">
        <v>604.58333333333337</v>
      </c>
      <c r="C753" s="27" t="s">
        <v>1408</v>
      </c>
      <c r="E753">
        <v>97.183333333333337</v>
      </c>
    </row>
    <row r="754" spans="1:5" x14ac:dyDescent="0.35">
      <c r="A754" s="15">
        <v>10998</v>
      </c>
      <c r="B754" s="27">
        <v>171.5</v>
      </c>
      <c r="C754" s="27" t="s">
        <v>1406</v>
      </c>
      <c r="E754">
        <v>96.5</v>
      </c>
    </row>
    <row r="755" spans="1:5" x14ac:dyDescent="0.35">
      <c r="A755" s="15">
        <v>10999</v>
      </c>
      <c r="B755" s="27">
        <v>379.35083273830514</v>
      </c>
      <c r="C755" s="27" t="s">
        <v>1408</v>
      </c>
      <c r="E755">
        <v>95.933333333333337</v>
      </c>
    </row>
    <row r="756" spans="1:5" x14ac:dyDescent="0.35">
      <c r="A756" s="15">
        <v>11000</v>
      </c>
      <c r="B756" s="27">
        <v>258.4375</v>
      </c>
      <c r="C756" s="27" t="s">
        <v>1408</v>
      </c>
      <c r="E756">
        <v>95.55</v>
      </c>
    </row>
    <row r="757" spans="1:5" x14ac:dyDescent="0.35">
      <c r="A757" s="15">
        <v>11001</v>
      </c>
      <c r="B757" s="27">
        <v>692.25</v>
      </c>
      <c r="C757" s="27" t="s">
        <v>1407</v>
      </c>
      <c r="E757">
        <v>92.666666666666671</v>
      </c>
    </row>
    <row r="758" spans="1:5" x14ac:dyDescent="0.35">
      <c r="A758" s="15">
        <v>11002</v>
      </c>
      <c r="B758" s="27">
        <v>433.45874846488232</v>
      </c>
      <c r="C758" s="27" t="s">
        <v>1408</v>
      </c>
      <c r="E758">
        <v>90.25</v>
      </c>
    </row>
    <row r="759" spans="1:5" x14ac:dyDescent="0.35">
      <c r="A759" s="15">
        <v>11003</v>
      </c>
      <c r="B759" s="27">
        <v>108.66666666666667</v>
      </c>
      <c r="C759" s="27" t="s">
        <v>1406</v>
      </c>
      <c r="E759">
        <v>90.2</v>
      </c>
    </row>
    <row r="760" spans="1:5" x14ac:dyDescent="0.35">
      <c r="A760" s="15">
        <v>11004</v>
      </c>
      <c r="B760" s="27">
        <v>147.69</v>
      </c>
      <c r="C760" s="27" t="s">
        <v>1406</v>
      </c>
      <c r="E760">
        <v>89.32799997282028</v>
      </c>
    </row>
    <row r="761" spans="1:5" x14ac:dyDescent="0.35">
      <c r="A761" s="15">
        <v>11005</v>
      </c>
      <c r="B761" s="27">
        <v>293</v>
      </c>
      <c r="C761" s="27" t="s">
        <v>1408</v>
      </c>
      <c r="E761">
        <v>88.875</v>
      </c>
    </row>
    <row r="762" spans="1:5" x14ac:dyDescent="0.35">
      <c r="A762" s="15">
        <v>11006</v>
      </c>
      <c r="B762" s="27">
        <v>141.63187500000001</v>
      </c>
      <c r="C762" s="27" t="s">
        <v>1406</v>
      </c>
      <c r="E762">
        <v>88.5</v>
      </c>
    </row>
    <row r="763" spans="1:5" x14ac:dyDescent="0.35">
      <c r="A763" s="15">
        <v>11007</v>
      </c>
      <c r="B763" s="27">
        <v>877.9666666666667</v>
      </c>
      <c r="C763" s="27" t="s">
        <v>1407</v>
      </c>
      <c r="E763">
        <v>88.319999341964717</v>
      </c>
    </row>
    <row r="764" spans="1:5" x14ac:dyDescent="0.35">
      <c r="A764" s="15">
        <v>11009</v>
      </c>
      <c r="B764" s="27">
        <v>184.125</v>
      </c>
      <c r="C764" s="27" t="s">
        <v>1406</v>
      </c>
      <c r="E764">
        <v>87.45</v>
      </c>
    </row>
    <row r="765" spans="1:5" x14ac:dyDescent="0.35">
      <c r="A765" s="15">
        <v>11010</v>
      </c>
      <c r="B765" s="27">
        <v>322.5</v>
      </c>
      <c r="C765" s="27" t="s">
        <v>1408</v>
      </c>
      <c r="E765">
        <v>86.850000000000009</v>
      </c>
    </row>
    <row r="766" spans="1:5" x14ac:dyDescent="0.35">
      <c r="A766" s="15">
        <v>11011</v>
      </c>
      <c r="B766" s="27">
        <v>454.16249962486324</v>
      </c>
      <c r="C766" s="27" t="s">
        <v>1408</v>
      </c>
      <c r="E766">
        <v>86.399999999999991</v>
      </c>
    </row>
    <row r="767" spans="1:5" x14ac:dyDescent="0.35">
      <c r="A767" s="15">
        <v>11012</v>
      </c>
      <c r="B767" s="27">
        <v>894.67833192999171</v>
      </c>
      <c r="C767" s="27" t="s">
        <v>1407</v>
      </c>
      <c r="E767">
        <v>84.479999370574944</v>
      </c>
    </row>
    <row r="768" spans="1:5" x14ac:dyDescent="0.35">
      <c r="A768" s="15">
        <v>11013</v>
      </c>
      <c r="B768" s="27">
        <v>90.25</v>
      </c>
      <c r="C768" s="27" t="s">
        <v>1406</v>
      </c>
      <c r="E768">
        <v>83</v>
      </c>
    </row>
    <row r="769" spans="1:5" x14ac:dyDescent="0.35">
      <c r="A769" s="15">
        <v>11014</v>
      </c>
      <c r="B769" s="27">
        <v>218.8619992752671</v>
      </c>
      <c r="C769" s="27" t="s">
        <v>1408</v>
      </c>
      <c r="E769">
        <v>80</v>
      </c>
    </row>
    <row r="770" spans="1:5" x14ac:dyDescent="0.35">
      <c r="A770" s="15">
        <v>11015</v>
      </c>
      <c r="B770" s="27">
        <v>311.17500000000001</v>
      </c>
      <c r="C770" s="27" t="s">
        <v>1408</v>
      </c>
      <c r="E770">
        <v>78</v>
      </c>
    </row>
    <row r="771" spans="1:5" x14ac:dyDescent="0.35">
      <c r="A771" s="15">
        <v>11016</v>
      </c>
      <c r="B771" s="27">
        <v>245.75</v>
      </c>
      <c r="C771" s="27" t="s">
        <v>1408</v>
      </c>
      <c r="E771">
        <v>77.7</v>
      </c>
    </row>
    <row r="772" spans="1:5" x14ac:dyDescent="0.35">
      <c r="A772" s="15">
        <v>11017</v>
      </c>
      <c r="B772" s="27">
        <v>2250</v>
      </c>
      <c r="C772" s="27" t="s">
        <v>1409</v>
      </c>
      <c r="E772">
        <v>75.166666666666671</v>
      </c>
    </row>
    <row r="773" spans="1:5" x14ac:dyDescent="0.35">
      <c r="A773" s="15">
        <v>11018</v>
      </c>
      <c r="B773" s="27">
        <v>525</v>
      </c>
      <c r="C773" s="27" t="s">
        <v>1408</v>
      </c>
      <c r="E773">
        <v>72.400000000000006</v>
      </c>
    </row>
    <row r="774" spans="1:5" x14ac:dyDescent="0.35">
      <c r="A774" s="15">
        <v>11020</v>
      </c>
      <c r="B774" s="27">
        <v>537.53999246120452</v>
      </c>
      <c r="C774" s="27" t="s">
        <v>1408</v>
      </c>
      <c r="E774">
        <v>72</v>
      </c>
    </row>
    <row r="775" spans="1:5" x14ac:dyDescent="0.35">
      <c r="A775" s="15">
        <v>11021</v>
      </c>
      <c r="B775" s="27">
        <v>1165.9604999999999</v>
      </c>
      <c r="C775" s="27" t="s">
        <v>1407</v>
      </c>
      <c r="E775">
        <v>70</v>
      </c>
    </row>
    <row r="776" spans="1:5" x14ac:dyDescent="0.35">
      <c r="A776" s="15">
        <v>11022</v>
      </c>
      <c r="B776" s="27">
        <v>701</v>
      </c>
      <c r="C776" s="27" t="s">
        <v>1407</v>
      </c>
      <c r="E776">
        <v>69.900000000000006</v>
      </c>
    </row>
    <row r="777" spans="1:5" x14ac:dyDescent="0.35">
      <c r="A777" s="15">
        <v>11023</v>
      </c>
      <c r="B777" s="27">
        <v>750</v>
      </c>
      <c r="C777" s="27" t="s">
        <v>1407</v>
      </c>
      <c r="E777">
        <v>69.900000000000006</v>
      </c>
    </row>
    <row r="778" spans="1:5" x14ac:dyDescent="0.35">
      <c r="A778" s="15">
        <v>11024</v>
      </c>
      <c r="B778" s="27">
        <v>491.70249999999999</v>
      </c>
      <c r="C778" s="27" t="s">
        <v>1408</v>
      </c>
      <c r="E778">
        <v>69.599999999999994</v>
      </c>
    </row>
    <row r="779" spans="1:5" x14ac:dyDescent="0.35">
      <c r="A779" s="15">
        <v>11025</v>
      </c>
      <c r="B779" s="27">
        <v>121.49999959766865</v>
      </c>
      <c r="C779" s="27" t="s">
        <v>1406</v>
      </c>
      <c r="E779">
        <v>68.75</v>
      </c>
    </row>
    <row r="780" spans="1:5" x14ac:dyDescent="0.35">
      <c r="A780" s="15">
        <v>11026</v>
      </c>
      <c r="B780" s="27">
        <v>515</v>
      </c>
      <c r="C780" s="27" t="s">
        <v>1408</v>
      </c>
      <c r="E780">
        <v>68</v>
      </c>
    </row>
    <row r="781" spans="1:5" x14ac:dyDescent="0.35">
      <c r="A781" s="15">
        <v>11027</v>
      </c>
      <c r="B781" s="27">
        <v>329.14687499999997</v>
      </c>
      <c r="C781" s="27" t="s">
        <v>1408</v>
      </c>
      <c r="E781">
        <v>66.037499999999994</v>
      </c>
    </row>
    <row r="782" spans="1:5" x14ac:dyDescent="0.35">
      <c r="A782" s="15">
        <v>11028</v>
      </c>
      <c r="B782" s="27">
        <v>1080</v>
      </c>
      <c r="C782" s="27" t="s">
        <v>1407</v>
      </c>
      <c r="E782">
        <v>63</v>
      </c>
    </row>
    <row r="783" spans="1:5" x14ac:dyDescent="0.35">
      <c r="A783" s="15">
        <v>11029</v>
      </c>
      <c r="B783" s="27">
        <v>643.4</v>
      </c>
      <c r="C783" s="27" t="s">
        <v>1407</v>
      </c>
      <c r="E783">
        <v>62.333333333333336</v>
      </c>
    </row>
    <row r="784" spans="1:5" x14ac:dyDescent="0.35">
      <c r="A784" s="15">
        <v>11030</v>
      </c>
      <c r="B784" s="27">
        <v>2458.7281250000001</v>
      </c>
      <c r="C784" s="27" t="s">
        <v>1409</v>
      </c>
      <c r="E784">
        <v>60.627499402165419</v>
      </c>
    </row>
    <row r="785" spans="1:5" x14ac:dyDescent="0.35">
      <c r="A785" s="15">
        <v>11031</v>
      </c>
      <c r="B785" s="27">
        <v>478.7</v>
      </c>
      <c r="C785" s="27" t="s">
        <v>1408</v>
      </c>
      <c r="E785">
        <v>60</v>
      </c>
    </row>
    <row r="786" spans="1:5" x14ac:dyDescent="0.35">
      <c r="A786" s="15">
        <v>11032</v>
      </c>
      <c r="B786" s="27">
        <v>2967.5</v>
      </c>
      <c r="C786" s="27" t="s">
        <v>1409</v>
      </c>
      <c r="E786">
        <v>59.519999556541443</v>
      </c>
    </row>
    <row r="787" spans="1:5" x14ac:dyDescent="0.35">
      <c r="A787" s="15">
        <v>11033</v>
      </c>
      <c r="B787" s="27">
        <v>1454.7599951827526</v>
      </c>
      <c r="C787" s="27" t="s">
        <v>1409</v>
      </c>
      <c r="E787">
        <v>58.367999565124499</v>
      </c>
    </row>
    <row r="788" spans="1:5" x14ac:dyDescent="0.35">
      <c r="A788" s="15">
        <v>11034</v>
      </c>
      <c r="B788" s="27">
        <v>175.29999986588959</v>
      </c>
      <c r="C788" s="27" t="s">
        <v>1406</v>
      </c>
      <c r="E788">
        <v>55.403999816536896</v>
      </c>
    </row>
    <row r="789" spans="1:5" x14ac:dyDescent="0.35">
      <c r="A789" s="15">
        <v>11035</v>
      </c>
      <c r="B789" s="27">
        <v>438.625</v>
      </c>
      <c r="C789" s="27" t="s">
        <v>1408</v>
      </c>
      <c r="E789">
        <v>55.2</v>
      </c>
    </row>
    <row r="790" spans="1:5" x14ac:dyDescent="0.35">
      <c r="A790" s="15">
        <v>11036</v>
      </c>
      <c r="B790" s="27">
        <v>846</v>
      </c>
      <c r="C790" s="27" t="s">
        <v>1407</v>
      </c>
      <c r="E790">
        <v>54.800000000000004</v>
      </c>
    </row>
    <row r="791" spans="1:5" x14ac:dyDescent="0.35">
      <c r="A791" s="15">
        <v>11037</v>
      </c>
      <c r="B791" s="27">
        <v>60</v>
      </c>
      <c r="C791" s="27" t="s">
        <v>1406</v>
      </c>
      <c r="E791">
        <v>52.349999999999987</v>
      </c>
    </row>
    <row r="792" spans="1:5" x14ac:dyDescent="0.35">
      <c r="A792" s="15">
        <v>11038</v>
      </c>
      <c r="B792" s="27">
        <v>239.29333318710326</v>
      </c>
      <c r="C792" s="27" t="s">
        <v>1408</v>
      </c>
      <c r="E792">
        <v>51.2</v>
      </c>
    </row>
    <row r="793" spans="1:5" x14ac:dyDescent="0.35">
      <c r="A793" s="15">
        <v>11041</v>
      </c>
      <c r="B793" s="27">
        <v>840.89999864101412</v>
      </c>
      <c r="C793" s="27" t="s">
        <v>1407</v>
      </c>
      <c r="E793">
        <v>50.4</v>
      </c>
    </row>
    <row r="794" spans="1:5" x14ac:dyDescent="0.35">
      <c r="A794" s="15">
        <v>11042</v>
      </c>
      <c r="B794" s="27">
        <v>202.875</v>
      </c>
      <c r="C794" s="27" t="s">
        <v>1406</v>
      </c>
      <c r="E794">
        <v>50.219999833703042</v>
      </c>
    </row>
    <row r="795" spans="1:5" x14ac:dyDescent="0.35">
      <c r="A795" s="15">
        <v>11043</v>
      </c>
      <c r="B795" s="27">
        <v>210</v>
      </c>
      <c r="C795" s="27" t="s">
        <v>1408</v>
      </c>
      <c r="E795">
        <v>49.8</v>
      </c>
    </row>
    <row r="796" spans="1:5" x14ac:dyDescent="0.35">
      <c r="A796" s="15">
        <v>11044</v>
      </c>
      <c r="B796" s="27">
        <v>591.59999999999991</v>
      </c>
      <c r="C796" s="27" t="s">
        <v>1408</v>
      </c>
      <c r="E796">
        <v>49.129999310970312</v>
      </c>
    </row>
    <row r="797" spans="1:5" x14ac:dyDescent="0.35">
      <c r="A797" s="15">
        <v>11046</v>
      </c>
      <c r="B797" s="27">
        <v>470.50333259532846</v>
      </c>
      <c r="C797" s="27" t="s">
        <v>1408</v>
      </c>
      <c r="E797">
        <v>48</v>
      </c>
    </row>
    <row r="798" spans="1:5" x14ac:dyDescent="0.35">
      <c r="A798" s="15">
        <v>11047</v>
      </c>
      <c r="B798" s="27">
        <v>306.703125</v>
      </c>
      <c r="C798" s="27" t="s">
        <v>1408</v>
      </c>
      <c r="E798">
        <v>46.75</v>
      </c>
    </row>
    <row r="799" spans="1:5" x14ac:dyDescent="0.35">
      <c r="A799" s="15">
        <v>11048</v>
      </c>
      <c r="B799" s="27">
        <v>525</v>
      </c>
      <c r="C799" s="27" t="s">
        <v>1408</v>
      </c>
      <c r="E799">
        <v>45</v>
      </c>
    </row>
    <row r="800" spans="1:5" x14ac:dyDescent="0.35">
      <c r="A800" s="15">
        <v>11049</v>
      </c>
      <c r="B800" s="27">
        <v>109.43999918460847</v>
      </c>
      <c r="C800" s="27" t="s">
        <v>1406</v>
      </c>
      <c r="E800">
        <v>45</v>
      </c>
    </row>
    <row r="801" spans="1:5" x14ac:dyDescent="0.35">
      <c r="A801" s="15">
        <v>11050</v>
      </c>
      <c r="B801" s="27">
        <v>728.99999758601189</v>
      </c>
      <c r="C801" s="27" t="s">
        <v>1407</v>
      </c>
      <c r="E801">
        <v>44.4</v>
      </c>
    </row>
    <row r="802" spans="1:5" x14ac:dyDescent="0.35">
      <c r="A802" s="15">
        <v>11052</v>
      </c>
      <c r="B802" s="27">
        <v>532.79999603033082</v>
      </c>
      <c r="C802" s="27" t="s">
        <v>1408</v>
      </c>
      <c r="E802">
        <v>44</v>
      </c>
    </row>
    <row r="803" spans="1:5" x14ac:dyDescent="0.35">
      <c r="A803" s="15">
        <v>11053</v>
      </c>
      <c r="B803" s="27">
        <v>857.33332853515947</v>
      </c>
      <c r="C803" s="27" t="s">
        <v>1407</v>
      </c>
      <c r="E803">
        <v>40</v>
      </c>
    </row>
    <row r="804" spans="1:5" x14ac:dyDescent="0.35">
      <c r="A804" s="15">
        <v>11055</v>
      </c>
      <c r="B804" s="27">
        <v>431.875</v>
      </c>
      <c r="C804" s="27" t="s">
        <v>1408</v>
      </c>
      <c r="E804">
        <v>36.5625</v>
      </c>
    </row>
    <row r="805" spans="1:5" x14ac:dyDescent="0.35">
      <c r="A805" s="15">
        <v>11056</v>
      </c>
      <c r="B805" s="27">
        <v>1246.6666666666667</v>
      </c>
      <c r="C805" s="27" t="s">
        <v>1407</v>
      </c>
      <c r="E805">
        <v>36.044999880641697</v>
      </c>
    </row>
    <row r="806" spans="1:5" x14ac:dyDescent="0.35">
      <c r="A806" s="15">
        <v>11057</v>
      </c>
      <c r="B806" s="27">
        <v>45</v>
      </c>
      <c r="C806" s="27" t="s">
        <v>1406</v>
      </c>
      <c r="E806">
        <v>36</v>
      </c>
    </row>
    <row r="807" spans="1:5" x14ac:dyDescent="0.35">
      <c r="A807" s="15">
        <v>11060</v>
      </c>
      <c r="B807" s="27">
        <v>133</v>
      </c>
      <c r="C807" s="27" t="s">
        <v>1406</v>
      </c>
      <c r="E807">
        <v>30</v>
      </c>
    </row>
    <row r="808" spans="1:5" x14ac:dyDescent="0.35">
      <c r="A808" s="15">
        <v>11063</v>
      </c>
      <c r="B808" s="27">
        <v>416.88499908313156</v>
      </c>
      <c r="C808" s="27" t="s">
        <v>1408</v>
      </c>
      <c r="E808">
        <v>28.833333333333332</v>
      </c>
    </row>
    <row r="809" spans="1:5" x14ac:dyDescent="0.35">
      <c r="A809" s="15">
        <v>11064</v>
      </c>
      <c r="B809" s="27">
        <v>795.53799789768459</v>
      </c>
      <c r="C809" s="27" t="s">
        <v>1407</v>
      </c>
      <c r="E809">
        <v>28.75</v>
      </c>
    </row>
    <row r="810" spans="1:5" x14ac:dyDescent="0.35">
      <c r="A810" s="15">
        <v>11066</v>
      </c>
      <c r="B810" s="27">
        <v>309.58333333333331</v>
      </c>
      <c r="C810" s="27" t="s">
        <v>1408</v>
      </c>
      <c r="E810">
        <v>28</v>
      </c>
    </row>
    <row r="811" spans="1:5" x14ac:dyDescent="0.35">
      <c r="A811" s="15">
        <v>11067</v>
      </c>
      <c r="B811" s="27">
        <v>86.850000000000009</v>
      </c>
      <c r="C811" s="27" t="s">
        <v>1406</v>
      </c>
      <c r="E811">
        <v>25.3125</v>
      </c>
    </row>
    <row r="812" spans="1:5" x14ac:dyDescent="0.35">
      <c r="A812" s="15">
        <v>11069</v>
      </c>
      <c r="B812" s="27">
        <v>360</v>
      </c>
      <c r="C812" s="27" t="s">
        <v>1408</v>
      </c>
      <c r="E812">
        <v>20.229999716281888</v>
      </c>
    </row>
    <row r="813" spans="1:5" x14ac:dyDescent="0.35">
      <c r="A813" s="15" t="s">
        <v>1377</v>
      </c>
      <c r="B813" s="27">
        <v>561.42268760412048</v>
      </c>
      <c r="C813" s="27" t="s">
        <v>1408</v>
      </c>
      <c r="E813">
        <v>18.399999999999999</v>
      </c>
    </row>
    <row r="814" spans="1:5" x14ac:dyDescent="0.35">
      <c r="E814">
        <v>12.5</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5D293-DF71-4E00-A774-8F26DFA41801}">
  <sheetPr>
    <tabColor theme="4"/>
  </sheetPr>
  <dimension ref="A1:L568"/>
  <sheetViews>
    <sheetView zoomScaleNormal="100" workbookViewId="0">
      <selection activeCell="I5" sqref="I5"/>
    </sheetView>
  </sheetViews>
  <sheetFormatPr defaultRowHeight="14.5" x14ac:dyDescent="0.35"/>
  <cols>
    <col min="1" max="1" width="9.81640625" bestFit="1" customWidth="1"/>
    <col min="2" max="2" width="11.54296875" bestFit="1" customWidth="1"/>
    <col min="3" max="3" width="29.81640625" bestFit="1" customWidth="1"/>
    <col min="4" max="4" width="10.7265625" bestFit="1" customWidth="1"/>
    <col min="5" max="5" width="10.453125" bestFit="1" customWidth="1"/>
    <col min="6" max="7" width="11.81640625" bestFit="1" customWidth="1"/>
    <col min="8" max="8" width="13.54296875" bestFit="1" customWidth="1"/>
    <col min="9" max="9" width="13" bestFit="1" customWidth="1"/>
    <col min="10" max="10" width="12" bestFit="1" customWidth="1"/>
    <col min="11" max="11" width="13.453125" bestFit="1" customWidth="1"/>
    <col min="12" max="12" width="18.36328125" bestFit="1" customWidth="1"/>
  </cols>
  <sheetData>
    <row r="1" spans="1:12" x14ac:dyDescent="0.35">
      <c r="A1" t="s">
        <v>396</v>
      </c>
      <c r="B1" t="s">
        <v>0</v>
      </c>
      <c r="C1" t="s">
        <v>1</v>
      </c>
      <c r="D1" t="s">
        <v>397</v>
      </c>
      <c r="E1" t="s">
        <v>398</v>
      </c>
      <c r="F1" t="s">
        <v>399</v>
      </c>
      <c r="G1" t="s">
        <v>1375</v>
      </c>
      <c r="H1" t="s">
        <v>400</v>
      </c>
      <c r="I1" t="s">
        <v>1376</v>
      </c>
      <c r="J1" t="s">
        <v>642</v>
      </c>
      <c r="K1" t="s">
        <v>1410</v>
      </c>
      <c r="L1" t="s">
        <v>1411</v>
      </c>
    </row>
    <row r="2" spans="1:12" x14ac:dyDescent="0.35">
      <c r="A2">
        <v>10981</v>
      </c>
      <c r="B2">
        <v>38</v>
      </c>
      <c r="C2" t="s">
        <v>83</v>
      </c>
      <c r="D2">
        <v>263.5</v>
      </c>
      <c r="E2">
        <v>60</v>
      </c>
      <c r="F2">
        <v>0</v>
      </c>
      <c r="G2">
        <v>15810</v>
      </c>
      <c r="H2">
        <v>15810</v>
      </c>
      <c r="I2">
        <v>7905</v>
      </c>
      <c r="J2" s="13">
        <v>35881</v>
      </c>
      <c r="K2">
        <v>15810</v>
      </c>
      <c r="L2" s="12" t="s">
        <v>1409</v>
      </c>
    </row>
    <row r="3" spans="1:12" x14ac:dyDescent="0.35">
      <c r="A3">
        <v>11064</v>
      </c>
      <c r="B3">
        <v>17</v>
      </c>
      <c r="C3" t="s">
        <v>87</v>
      </c>
      <c r="D3">
        <v>39</v>
      </c>
      <c r="E3">
        <v>77</v>
      </c>
      <c r="F3">
        <v>0.10000000149011611</v>
      </c>
      <c r="G3">
        <v>2702.6999955251808</v>
      </c>
      <c r="H3">
        <v>2432.429991945326</v>
      </c>
      <c r="I3">
        <v>930.92999194532604</v>
      </c>
      <c r="J3" s="13">
        <v>35702</v>
      </c>
      <c r="K3">
        <v>795.53799789768459</v>
      </c>
      <c r="L3" s="12" t="s">
        <v>1407</v>
      </c>
    </row>
    <row r="4" spans="1:12" x14ac:dyDescent="0.35">
      <c r="A4">
        <v>11064</v>
      </c>
      <c r="B4">
        <v>41</v>
      </c>
      <c r="C4" t="s">
        <v>40</v>
      </c>
      <c r="D4">
        <v>9.65</v>
      </c>
      <c r="E4">
        <v>12</v>
      </c>
      <c r="F4">
        <v>0</v>
      </c>
      <c r="G4">
        <v>115.8</v>
      </c>
      <c r="H4">
        <v>115.8</v>
      </c>
      <c r="I4">
        <v>57.899999999999991</v>
      </c>
      <c r="J4" s="13">
        <v>35702</v>
      </c>
      <c r="K4">
        <v>795.53799789768459</v>
      </c>
      <c r="L4" s="12" t="s">
        <v>1407</v>
      </c>
    </row>
    <row r="5" spans="1:12" x14ac:dyDescent="0.35">
      <c r="A5">
        <v>11064</v>
      </c>
      <c r="B5">
        <v>53</v>
      </c>
      <c r="C5" t="s">
        <v>46</v>
      </c>
      <c r="D5">
        <v>32.799999999999997</v>
      </c>
      <c r="E5">
        <v>25</v>
      </c>
      <c r="F5">
        <v>0.10000000149011611</v>
      </c>
      <c r="G5">
        <v>737.99999877810467</v>
      </c>
      <c r="H5">
        <v>664.19999780058856</v>
      </c>
      <c r="I5">
        <v>254.19999780058862</v>
      </c>
      <c r="J5" s="13">
        <v>35702</v>
      </c>
      <c r="K5">
        <v>795.53799789768459</v>
      </c>
      <c r="L5" s="12" t="s">
        <v>1407</v>
      </c>
    </row>
    <row r="6" spans="1:12" x14ac:dyDescent="0.35">
      <c r="A6">
        <v>11064</v>
      </c>
      <c r="B6">
        <v>55</v>
      </c>
      <c r="C6" t="s">
        <v>75</v>
      </c>
      <c r="D6">
        <v>24</v>
      </c>
      <c r="E6">
        <v>4</v>
      </c>
      <c r="F6">
        <v>0.10000000149011611</v>
      </c>
      <c r="G6">
        <v>86.399999856948853</v>
      </c>
      <c r="H6">
        <v>77.759999742507929</v>
      </c>
      <c r="I6">
        <v>29.759999742507929</v>
      </c>
      <c r="J6" s="13">
        <v>35699</v>
      </c>
      <c r="K6">
        <v>795.53799789768459</v>
      </c>
      <c r="L6" s="12" t="s">
        <v>1407</v>
      </c>
    </row>
    <row r="7" spans="1:12" x14ac:dyDescent="0.35">
      <c r="A7">
        <v>11064</v>
      </c>
      <c r="B7">
        <v>68</v>
      </c>
      <c r="C7" t="s">
        <v>42</v>
      </c>
      <c r="D7">
        <v>12.5</v>
      </c>
      <c r="E7">
        <v>55</v>
      </c>
      <c r="F7">
        <v>0</v>
      </c>
      <c r="G7">
        <v>687.5</v>
      </c>
      <c r="H7">
        <v>687.5</v>
      </c>
      <c r="I7">
        <v>343.75</v>
      </c>
      <c r="J7" s="13">
        <v>35699</v>
      </c>
      <c r="K7">
        <v>795.53799789768459</v>
      </c>
      <c r="L7" s="12" t="s">
        <v>1407</v>
      </c>
    </row>
    <row r="8" spans="1:12" x14ac:dyDescent="0.35">
      <c r="A8">
        <v>11032</v>
      </c>
      <c r="B8">
        <v>36</v>
      </c>
      <c r="C8" t="s">
        <v>87</v>
      </c>
      <c r="D8">
        <v>19</v>
      </c>
      <c r="E8">
        <v>35</v>
      </c>
      <c r="F8">
        <v>0</v>
      </c>
      <c r="G8">
        <v>665</v>
      </c>
      <c r="H8">
        <v>665</v>
      </c>
      <c r="I8">
        <v>332.5</v>
      </c>
      <c r="J8" s="13">
        <v>35684</v>
      </c>
      <c r="K8">
        <v>2967.5</v>
      </c>
      <c r="L8" s="12" t="s">
        <v>1409</v>
      </c>
    </row>
    <row r="9" spans="1:12" x14ac:dyDescent="0.35">
      <c r="A9">
        <v>11032</v>
      </c>
      <c r="B9">
        <v>38</v>
      </c>
      <c r="C9" t="s">
        <v>111</v>
      </c>
      <c r="D9">
        <v>263.5</v>
      </c>
      <c r="E9">
        <v>25</v>
      </c>
      <c r="F9">
        <v>0</v>
      </c>
      <c r="G9">
        <v>6587.5</v>
      </c>
      <c r="H9">
        <v>6587.5</v>
      </c>
      <c r="I9">
        <v>3293.75</v>
      </c>
      <c r="J9" s="13">
        <v>35683</v>
      </c>
      <c r="K9">
        <v>2967.5</v>
      </c>
      <c r="L9" s="12" t="s">
        <v>1409</v>
      </c>
    </row>
    <row r="10" spans="1:12" x14ac:dyDescent="0.35">
      <c r="A10">
        <v>11032</v>
      </c>
      <c r="B10">
        <v>59</v>
      </c>
      <c r="C10" t="s">
        <v>115</v>
      </c>
      <c r="D10">
        <v>55</v>
      </c>
      <c r="E10">
        <v>30</v>
      </c>
      <c r="F10">
        <v>0</v>
      </c>
      <c r="G10">
        <v>1650</v>
      </c>
      <c r="H10">
        <v>1650</v>
      </c>
      <c r="I10">
        <v>825</v>
      </c>
      <c r="J10" s="13">
        <v>35683</v>
      </c>
      <c r="K10">
        <v>2967.5</v>
      </c>
      <c r="L10" s="12" t="s">
        <v>1409</v>
      </c>
    </row>
    <row r="11" spans="1:12" x14ac:dyDescent="0.35">
      <c r="A11">
        <v>11030</v>
      </c>
      <c r="B11">
        <v>2</v>
      </c>
      <c r="C11" t="s">
        <v>139</v>
      </c>
      <c r="D11">
        <v>19</v>
      </c>
      <c r="E11">
        <v>100</v>
      </c>
      <c r="F11">
        <v>0.25</v>
      </c>
      <c r="G11">
        <v>1425</v>
      </c>
      <c r="H11">
        <v>1068.75</v>
      </c>
      <c r="I11">
        <v>118.75</v>
      </c>
      <c r="J11" s="13">
        <v>35682</v>
      </c>
      <c r="K11">
        <v>2458.7281250000001</v>
      </c>
      <c r="L11" s="12" t="s">
        <v>1409</v>
      </c>
    </row>
    <row r="12" spans="1:12" x14ac:dyDescent="0.35">
      <c r="A12">
        <v>11030</v>
      </c>
      <c r="B12">
        <v>5</v>
      </c>
      <c r="C12" t="s">
        <v>75</v>
      </c>
      <c r="D12">
        <v>21.35</v>
      </c>
      <c r="E12">
        <v>70</v>
      </c>
      <c r="F12">
        <v>0</v>
      </c>
      <c r="G12">
        <v>1494.5</v>
      </c>
      <c r="H12">
        <v>1494.5</v>
      </c>
      <c r="I12">
        <v>747.25</v>
      </c>
      <c r="J12" s="13">
        <v>35682</v>
      </c>
      <c r="K12">
        <v>2458.7281250000001</v>
      </c>
      <c r="L12" s="12" t="s">
        <v>1409</v>
      </c>
    </row>
    <row r="13" spans="1:12" x14ac:dyDescent="0.35">
      <c r="A13">
        <v>11030</v>
      </c>
      <c r="B13">
        <v>29</v>
      </c>
      <c r="C13" t="s">
        <v>85</v>
      </c>
      <c r="D13">
        <v>123.79</v>
      </c>
      <c r="E13">
        <v>60</v>
      </c>
      <c r="F13">
        <v>0.25</v>
      </c>
      <c r="G13">
        <v>5570.55</v>
      </c>
      <c r="H13">
        <v>4177.9125000000004</v>
      </c>
      <c r="I13">
        <v>464.21250000000009</v>
      </c>
      <c r="J13" s="13">
        <v>35681</v>
      </c>
      <c r="K13">
        <v>2458.7281250000001</v>
      </c>
      <c r="L13" s="12" t="s">
        <v>1409</v>
      </c>
    </row>
    <row r="14" spans="1:12" x14ac:dyDescent="0.35">
      <c r="A14">
        <v>11030</v>
      </c>
      <c r="B14">
        <v>59</v>
      </c>
      <c r="C14" t="s">
        <v>87</v>
      </c>
      <c r="D14">
        <v>55</v>
      </c>
      <c r="E14">
        <v>100</v>
      </c>
      <c r="F14">
        <v>0.25</v>
      </c>
      <c r="G14">
        <v>4125</v>
      </c>
      <c r="H14">
        <v>3093.75</v>
      </c>
      <c r="I14">
        <v>343.75</v>
      </c>
      <c r="J14" s="13">
        <v>35678</v>
      </c>
      <c r="K14">
        <v>2458.7281250000001</v>
      </c>
      <c r="L14" s="12" t="s">
        <v>1409</v>
      </c>
    </row>
    <row r="15" spans="1:12" x14ac:dyDescent="0.35">
      <c r="A15">
        <v>11056</v>
      </c>
      <c r="B15">
        <v>7</v>
      </c>
      <c r="C15" t="s">
        <v>124</v>
      </c>
      <c r="D15">
        <v>30</v>
      </c>
      <c r="E15">
        <v>40</v>
      </c>
      <c r="F15">
        <v>0</v>
      </c>
      <c r="G15">
        <v>1200</v>
      </c>
      <c r="H15">
        <v>1200</v>
      </c>
      <c r="I15">
        <v>600</v>
      </c>
      <c r="J15" s="13">
        <v>35698</v>
      </c>
      <c r="K15">
        <v>1246.6666666666667</v>
      </c>
      <c r="L15" s="12" t="s">
        <v>1407</v>
      </c>
    </row>
    <row r="16" spans="1:12" x14ac:dyDescent="0.35">
      <c r="A16">
        <v>11056</v>
      </c>
      <c r="B16">
        <v>55</v>
      </c>
      <c r="C16" t="s">
        <v>154</v>
      </c>
      <c r="D16">
        <v>24</v>
      </c>
      <c r="E16">
        <v>35</v>
      </c>
      <c r="F16">
        <v>0</v>
      </c>
      <c r="G16">
        <v>840</v>
      </c>
      <c r="H16">
        <v>840</v>
      </c>
      <c r="I16">
        <v>420</v>
      </c>
      <c r="J16" s="13">
        <v>35698</v>
      </c>
      <c r="K16">
        <v>1246.6666666666667</v>
      </c>
      <c r="L16" s="12" t="s">
        <v>1407</v>
      </c>
    </row>
    <row r="17" spans="1:12" x14ac:dyDescent="0.35">
      <c r="A17">
        <v>11056</v>
      </c>
      <c r="B17">
        <v>60</v>
      </c>
      <c r="C17" t="s">
        <v>143</v>
      </c>
      <c r="D17">
        <v>34</v>
      </c>
      <c r="E17">
        <v>50</v>
      </c>
      <c r="F17">
        <v>0</v>
      </c>
      <c r="G17">
        <v>1700</v>
      </c>
      <c r="H17">
        <v>1700</v>
      </c>
      <c r="I17">
        <v>850</v>
      </c>
      <c r="J17" s="13">
        <v>35697</v>
      </c>
      <c r="K17">
        <v>1246.6666666666667</v>
      </c>
      <c r="L17" s="12" t="s">
        <v>1407</v>
      </c>
    </row>
    <row r="18" spans="1:12" x14ac:dyDescent="0.35">
      <c r="A18">
        <v>11017</v>
      </c>
      <c r="B18">
        <v>3</v>
      </c>
      <c r="C18" t="s">
        <v>22</v>
      </c>
      <c r="D18">
        <v>10</v>
      </c>
      <c r="E18">
        <v>25</v>
      </c>
      <c r="F18">
        <v>0</v>
      </c>
      <c r="G18">
        <v>250</v>
      </c>
      <c r="H18">
        <v>250</v>
      </c>
      <c r="I18">
        <v>125</v>
      </c>
      <c r="J18" s="13">
        <v>35898</v>
      </c>
      <c r="K18">
        <v>2250</v>
      </c>
      <c r="L18" s="12" t="s">
        <v>1409</v>
      </c>
    </row>
    <row r="19" spans="1:12" x14ac:dyDescent="0.35">
      <c r="A19">
        <v>11017</v>
      </c>
      <c r="B19">
        <v>59</v>
      </c>
      <c r="C19" t="s">
        <v>115</v>
      </c>
      <c r="D19">
        <v>55</v>
      </c>
      <c r="E19">
        <v>110</v>
      </c>
      <c r="F19">
        <v>0</v>
      </c>
      <c r="G19">
        <v>6050</v>
      </c>
      <c r="H19">
        <v>6050</v>
      </c>
      <c r="I19">
        <v>3025</v>
      </c>
      <c r="J19" s="13">
        <v>35898</v>
      </c>
      <c r="K19">
        <v>2250</v>
      </c>
      <c r="L19" s="12" t="s">
        <v>1409</v>
      </c>
    </row>
    <row r="20" spans="1:12" x14ac:dyDescent="0.35">
      <c r="A20">
        <v>11017</v>
      </c>
      <c r="B20">
        <v>70</v>
      </c>
      <c r="C20" t="s">
        <v>124</v>
      </c>
      <c r="D20">
        <v>15</v>
      </c>
      <c r="E20">
        <v>30</v>
      </c>
      <c r="F20">
        <v>0</v>
      </c>
      <c r="G20">
        <v>450</v>
      </c>
      <c r="H20">
        <v>450</v>
      </c>
      <c r="I20">
        <v>225</v>
      </c>
      <c r="J20" s="13">
        <v>35898</v>
      </c>
      <c r="K20">
        <v>2250</v>
      </c>
      <c r="L20" s="12" t="s">
        <v>1409</v>
      </c>
    </row>
    <row r="21" spans="1:12" x14ac:dyDescent="0.35">
      <c r="A21">
        <v>10993</v>
      </c>
      <c r="B21">
        <v>29</v>
      </c>
      <c r="C21" t="s">
        <v>55</v>
      </c>
      <c r="D21">
        <v>123.79</v>
      </c>
      <c r="E21">
        <v>50</v>
      </c>
      <c r="F21">
        <v>0.25</v>
      </c>
      <c r="G21">
        <v>4642.125</v>
      </c>
      <c r="H21">
        <v>3481.59375</v>
      </c>
      <c r="I21">
        <v>386.84375</v>
      </c>
      <c r="J21" s="13">
        <v>35886</v>
      </c>
      <c r="K21">
        <v>1835.7890625</v>
      </c>
      <c r="L21" s="12" t="s">
        <v>1409</v>
      </c>
    </row>
    <row r="22" spans="1:12" x14ac:dyDescent="0.35">
      <c r="A22">
        <v>10993</v>
      </c>
      <c r="B22">
        <v>41</v>
      </c>
      <c r="C22" t="s">
        <v>57</v>
      </c>
      <c r="D22">
        <v>9.65</v>
      </c>
      <c r="E22">
        <v>35</v>
      </c>
      <c r="F22">
        <v>0.25</v>
      </c>
      <c r="G22">
        <v>253.3125</v>
      </c>
      <c r="H22">
        <v>189.984375</v>
      </c>
      <c r="I22">
        <v>21.109375</v>
      </c>
      <c r="J22" s="13">
        <v>35886</v>
      </c>
      <c r="K22">
        <v>1835.7890625</v>
      </c>
      <c r="L22" s="12" t="s">
        <v>1409</v>
      </c>
    </row>
    <row r="23" spans="1:12" x14ac:dyDescent="0.35">
      <c r="A23">
        <v>11053</v>
      </c>
      <c r="B23">
        <v>18</v>
      </c>
      <c r="C23" t="s">
        <v>107</v>
      </c>
      <c r="D23">
        <v>62.5</v>
      </c>
      <c r="E23">
        <v>35</v>
      </c>
      <c r="F23">
        <v>0.20000000298023221</v>
      </c>
      <c r="G23">
        <v>1749.999993480742</v>
      </c>
      <c r="H23">
        <v>1399.9999895691872</v>
      </c>
      <c r="I23">
        <v>306.24998956918716</v>
      </c>
      <c r="J23" s="13">
        <v>35696</v>
      </c>
      <c r="K23">
        <v>857.33332853515947</v>
      </c>
      <c r="L23" s="12" t="s">
        <v>1407</v>
      </c>
    </row>
    <row r="24" spans="1:12" x14ac:dyDescent="0.35">
      <c r="A24">
        <v>11053</v>
      </c>
      <c r="B24">
        <v>32</v>
      </c>
      <c r="C24" t="s">
        <v>119</v>
      </c>
      <c r="D24">
        <v>32</v>
      </c>
      <c r="E24">
        <v>20</v>
      </c>
      <c r="F24">
        <v>0</v>
      </c>
      <c r="G24">
        <v>640</v>
      </c>
      <c r="H24">
        <v>640</v>
      </c>
      <c r="I24">
        <v>320</v>
      </c>
      <c r="J24" s="13">
        <v>35696</v>
      </c>
      <c r="K24">
        <v>857.33332853515947</v>
      </c>
      <c r="L24" s="12" t="s">
        <v>1407</v>
      </c>
    </row>
    <row r="25" spans="1:12" x14ac:dyDescent="0.35">
      <c r="A25">
        <v>11053</v>
      </c>
      <c r="B25">
        <v>64</v>
      </c>
      <c r="C25" t="s">
        <v>44</v>
      </c>
      <c r="D25">
        <v>33.25</v>
      </c>
      <c r="E25">
        <v>25</v>
      </c>
      <c r="F25">
        <v>0.20000000298023221</v>
      </c>
      <c r="G25">
        <v>664.99999752268195</v>
      </c>
      <c r="H25">
        <v>531.99999603629112</v>
      </c>
      <c r="I25">
        <v>116.37499603629112</v>
      </c>
      <c r="J25" s="13">
        <v>35696</v>
      </c>
      <c r="K25">
        <v>857.33332853515947</v>
      </c>
      <c r="L25" s="12" t="s">
        <v>1407</v>
      </c>
    </row>
    <row r="26" spans="1:12" x14ac:dyDescent="0.35">
      <c r="A26">
        <v>11050</v>
      </c>
      <c r="B26">
        <v>76</v>
      </c>
      <c r="C26" t="s">
        <v>71</v>
      </c>
      <c r="D26">
        <v>18</v>
      </c>
      <c r="E26">
        <v>50</v>
      </c>
      <c r="F26">
        <v>0.10000000149011611</v>
      </c>
      <c r="G26">
        <v>809.99999865889549</v>
      </c>
      <c r="H26">
        <v>728.99999758601189</v>
      </c>
      <c r="I26">
        <v>278.99999758601189</v>
      </c>
      <c r="J26" s="13">
        <v>35695</v>
      </c>
      <c r="K26">
        <v>728.99999758601189</v>
      </c>
      <c r="L26" s="12" t="s">
        <v>1407</v>
      </c>
    </row>
    <row r="27" spans="1:12" x14ac:dyDescent="0.35">
      <c r="A27">
        <v>10988</v>
      </c>
      <c r="B27">
        <v>7</v>
      </c>
      <c r="C27" t="s">
        <v>132</v>
      </c>
      <c r="D27">
        <v>30</v>
      </c>
      <c r="E27">
        <v>60</v>
      </c>
      <c r="F27">
        <v>0</v>
      </c>
      <c r="G27">
        <v>1800</v>
      </c>
      <c r="H27">
        <v>1800</v>
      </c>
      <c r="I27">
        <v>900</v>
      </c>
      <c r="J27" s="13">
        <v>35885</v>
      </c>
      <c r="K27">
        <v>1698.6599973553421</v>
      </c>
      <c r="L27" s="12" t="s">
        <v>1409</v>
      </c>
    </row>
    <row r="28" spans="1:12" x14ac:dyDescent="0.35">
      <c r="A28">
        <v>10988</v>
      </c>
      <c r="B28">
        <v>62</v>
      </c>
      <c r="C28" t="s">
        <v>91</v>
      </c>
      <c r="D28">
        <v>49.3</v>
      </c>
      <c r="E28">
        <v>40</v>
      </c>
      <c r="F28">
        <v>0.10000000149011611</v>
      </c>
      <c r="G28">
        <v>1774.799997061491</v>
      </c>
      <c r="H28">
        <v>1597.3199947106839</v>
      </c>
      <c r="I28">
        <v>611.31999471068389</v>
      </c>
      <c r="J28" s="13">
        <v>35885</v>
      </c>
      <c r="K28">
        <v>1698.6599973553421</v>
      </c>
      <c r="L28" s="12" t="s">
        <v>1409</v>
      </c>
    </row>
    <row r="29" spans="1:12" x14ac:dyDescent="0.35">
      <c r="A29">
        <v>11033</v>
      </c>
      <c r="B29">
        <v>53</v>
      </c>
      <c r="C29" t="s">
        <v>126</v>
      </c>
      <c r="D29">
        <v>32.799999999999997</v>
      </c>
      <c r="E29">
        <v>70</v>
      </c>
      <c r="F29">
        <v>0.10000000149011611</v>
      </c>
      <c r="G29">
        <v>2066.3999965786929</v>
      </c>
      <c r="H29">
        <v>1859.7599938416477</v>
      </c>
      <c r="I29">
        <v>711.75999384164766</v>
      </c>
      <c r="J29" s="13">
        <v>35684</v>
      </c>
      <c r="K29">
        <v>1454.7599951827526</v>
      </c>
      <c r="L29" s="12" t="s">
        <v>1409</v>
      </c>
    </row>
    <row r="30" spans="1:12" x14ac:dyDescent="0.35">
      <c r="A30">
        <v>11033</v>
      </c>
      <c r="B30">
        <v>69</v>
      </c>
      <c r="C30" t="s">
        <v>152</v>
      </c>
      <c r="D30">
        <v>36</v>
      </c>
      <c r="E30">
        <v>36</v>
      </c>
      <c r="F30">
        <v>0.10000000149011611</v>
      </c>
      <c r="G30">
        <v>1166.39999806881</v>
      </c>
      <c r="H30">
        <v>1049.7599965238576</v>
      </c>
      <c r="I30">
        <v>401.75999652385758</v>
      </c>
      <c r="J30" s="13">
        <v>35684</v>
      </c>
      <c r="K30">
        <v>1454.7599951827526</v>
      </c>
      <c r="L30" s="12" t="s">
        <v>1409</v>
      </c>
    </row>
    <row r="31" spans="1:12" x14ac:dyDescent="0.35">
      <c r="A31">
        <v>11041</v>
      </c>
      <c r="B31">
        <v>2</v>
      </c>
      <c r="C31" t="s">
        <v>12</v>
      </c>
      <c r="D31">
        <v>19</v>
      </c>
      <c r="E31">
        <v>30</v>
      </c>
      <c r="F31">
        <v>0.20000000298023221</v>
      </c>
      <c r="G31">
        <v>455.99999830126762</v>
      </c>
      <c r="H31">
        <v>364.79999728202819</v>
      </c>
      <c r="I31">
        <v>79.799997282028187</v>
      </c>
      <c r="J31" s="13">
        <v>35690</v>
      </c>
      <c r="K31">
        <v>840.89999864101412</v>
      </c>
      <c r="L31" s="12" t="s">
        <v>1407</v>
      </c>
    </row>
    <row r="32" spans="1:12" x14ac:dyDescent="0.35">
      <c r="A32">
        <v>11041</v>
      </c>
      <c r="B32">
        <v>63</v>
      </c>
      <c r="C32" t="s">
        <v>32</v>
      </c>
      <c r="D32">
        <v>43.9</v>
      </c>
      <c r="E32">
        <v>30</v>
      </c>
      <c r="F32">
        <v>0</v>
      </c>
      <c r="G32">
        <v>1317</v>
      </c>
      <c r="H32">
        <v>1317</v>
      </c>
      <c r="I32">
        <v>658.5</v>
      </c>
      <c r="J32" s="13">
        <v>35690</v>
      </c>
      <c r="K32">
        <v>840.89999864101412</v>
      </c>
      <c r="L32" s="12" t="s">
        <v>1407</v>
      </c>
    </row>
    <row r="33" spans="1:12" x14ac:dyDescent="0.35">
      <c r="A33">
        <v>11036</v>
      </c>
      <c r="B33">
        <v>13</v>
      </c>
      <c r="C33" t="s">
        <v>139</v>
      </c>
      <c r="D33">
        <v>6</v>
      </c>
      <c r="E33">
        <v>7</v>
      </c>
      <c r="F33">
        <v>0</v>
      </c>
      <c r="G33">
        <v>42</v>
      </c>
      <c r="H33">
        <v>42</v>
      </c>
      <c r="I33">
        <v>21</v>
      </c>
      <c r="J33" s="13">
        <v>35689</v>
      </c>
      <c r="K33">
        <v>846</v>
      </c>
      <c r="L33" s="12" t="s">
        <v>1407</v>
      </c>
    </row>
    <row r="34" spans="1:12" x14ac:dyDescent="0.35">
      <c r="A34">
        <v>11036</v>
      </c>
      <c r="B34">
        <v>59</v>
      </c>
      <c r="C34" t="s">
        <v>10</v>
      </c>
      <c r="D34">
        <v>55</v>
      </c>
      <c r="E34">
        <v>30</v>
      </c>
      <c r="F34">
        <v>0</v>
      </c>
      <c r="G34">
        <v>1650</v>
      </c>
      <c r="H34">
        <v>1650</v>
      </c>
      <c r="I34">
        <v>825</v>
      </c>
      <c r="J34" s="13">
        <v>35688</v>
      </c>
      <c r="K34">
        <v>846</v>
      </c>
      <c r="L34" s="12" t="s">
        <v>1407</v>
      </c>
    </row>
    <row r="35" spans="1:12" x14ac:dyDescent="0.35">
      <c r="A35">
        <v>11021</v>
      </c>
      <c r="B35">
        <v>2</v>
      </c>
      <c r="C35" t="s">
        <v>18</v>
      </c>
      <c r="D35">
        <v>19</v>
      </c>
      <c r="E35">
        <v>11</v>
      </c>
      <c r="F35">
        <v>0.25</v>
      </c>
      <c r="G35">
        <v>156.75</v>
      </c>
      <c r="H35">
        <v>117.5625</v>
      </c>
      <c r="I35">
        <v>13.0625</v>
      </c>
      <c r="J35" s="13">
        <v>35675</v>
      </c>
      <c r="K35">
        <v>1165.9604999999999</v>
      </c>
      <c r="L35" s="12" t="s">
        <v>1407</v>
      </c>
    </row>
    <row r="36" spans="1:12" x14ac:dyDescent="0.35">
      <c r="A36">
        <v>11021</v>
      </c>
      <c r="B36">
        <v>20</v>
      </c>
      <c r="C36" t="s">
        <v>32</v>
      </c>
      <c r="D36">
        <v>81</v>
      </c>
      <c r="E36">
        <v>15</v>
      </c>
      <c r="F36">
        <v>0</v>
      </c>
      <c r="G36">
        <v>1215</v>
      </c>
      <c r="H36">
        <v>1215</v>
      </c>
      <c r="I36">
        <v>607.5</v>
      </c>
      <c r="J36" s="13">
        <v>35675</v>
      </c>
      <c r="K36">
        <v>1165.9604999999999</v>
      </c>
      <c r="L36" s="12" t="s">
        <v>1407</v>
      </c>
    </row>
    <row r="37" spans="1:12" x14ac:dyDescent="0.35">
      <c r="A37">
        <v>11021</v>
      </c>
      <c r="B37">
        <v>26</v>
      </c>
      <c r="C37" t="s">
        <v>71</v>
      </c>
      <c r="D37">
        <v>31.23</v>
      </c>
      <c r="E37">
        <v>63</v>
      </c>
      <c r="F37">
        <v>0</v>
      </c>
      <c r="G37">
        <v>1967.49</v>
      </c>
      <c r="H37">
        <v>1967.49</v>
      </c>
      <c r="I37">
        <v>983.745</v>
      </c>
      <c r="J37" s="13">
        <v>35675</v>
      </c>
      <c r="K37">
        <v>1165.9604999999999</v>
      </c>
      <c r="L37" s="12" t="s">
        <v>1407</v>
      </c>
    </row>
    <row r="38" spans="1:12" x14ac:dyDescent="0.35">
      <c r="A38">
        <v>11021</v>
      </c>
      <c r="B38">
        <v>51</v>
      </c>
      <c r="C38" t="s">
        <v>76</v>
      </c>
      <c r="D38">
        <v>53</v>
      </c>
      <c r="E38">
        <v>44</v>
      </c>
      <c r="F38">
        <v>0.25</v>
      </c>
      <c r="G38">
        <v>1749</v>
      </c>
      <c r="H38">
        <v>1311.75</v>
      </c>
      <c r="I38">
        <v>145.75</v>
      </c>
      <c r="J38" s="13">
        <v>35674</v>
      </c>
      <c r="K38">
        <v>1165.9604999999999</v>
      </c>
      <c r="L38" s="12" t="s">
        <v>1407</v>
      </c>
    </row>
    <row r="39" spans="1:12" x14ac:dyDescent="0.35">
      <c r="A39">
        <v>11021</v>
      </c>
      <c r="B39">
        <v>72</v>
      </c>
      <c r="C39" t="s">
        <v>128</v>
      </c>
      <c r="D39">
        <v>34.799999999999997</v>
      </c>
      <c r="E39">
        <v>35</v>
      </c>
      <c r="F39">
        <v>0</v>
      </c>
      <c r="G39">
        <v>1218</v>
      </c>
      <c r="H39">
        <v>1218</v>
      </c>
      <c r="I39">
        <v>609</v>
      </c>
      <c r="J39" s="13">
        <v>35674</v>
      </c>
      <c r="K39">
        <v>1165.9604999999999</v>
      </c>
      <c r="L39" s="12" t="s">
        <v>1407</v>
      </c>
    </row>
    <row r="40" spans="1:12" x14ac:dyDescent="0.35">
      <c r="A40">
        <v>11029</v>
      </c>
      <c r="B40">
        <v>56</v>
      </c>
      <c r="C40" t="s">
        <v>30</v>
      </c>
      <c r="D40">
        <v>38</v>
      </c>
      <c r="E40">
        <v>20</v>
      </c>
      <c r="F40">
        <v>0</v>
      </c>
      <c r="G40">
        <v>760</v>
      </c>
      <c r="H40">
        <v>760</v>
      </c>
      <c r="I40">
        <v>380</v>
      </c>
      <c r="J40" s="13">
        <v>35678</v>
      </c>
      <c r="K40">
        <v>643.4</v>
      </c>
      <c r="L40" s="12" t="s">
        <v>1407</v>
      </c>
    </row>
    <row r="41" spans="1:12" x14ac:dyDescent="0.35">
      <c r="A41">
        <v>11029</v>
      </c>
      <c r="B41">
        <v>63</v>
      </c>
      <c r="C41" t="s">
        <v>93</v>
      </c>
      <c r="D41">
        <v>43.9</v>
      </c>
      <c r="E41">
        <v>12</v>
      </c>
      <c r="F41">
        <v>0</v>
      </c>
      <c r="G41">
        <v>526.79999999999995</v>
      </c>
      <c r="H41">
        <v>526.79999999999995</v>
      </c>
      <c r="I41">
        <v>263.39999999999998</v>
      </c>
      <c r="J41" s="13">
        <v>35678</v>
      </c>
      <c r="K41">
        <v>643.4</v>
      </c>
      <c r="L41" s="12" t="s">
        <v>1407</v>
      </c>
    </row>
    <row r="42" spans="1:12" x14ac:dyDescent="0.35">
      <c r="A42">
        <v>11028</v>
      </c>
      <c r="B42">
        <v>55</v>
      </c>
      <c r="C42" t="s">
        <v>126</v>
      </c>
      <c r="D42">
        <v>24</v>
      </c>
      <c r="E42">
        <v>35</v>
      </c>
      <c r="F42">
        <v>0</v>
      </c>
      <c r="G42">
        <v>840</v>
      </c>
      <c r="H42">
        <v>840</v>
      </c>
      <c r="I42">
        <v>420</v>
      </c>
      <c r="J42" s="13">
        <v>35678</v>
      </c>
      <c r="K42">
        <v>1080</v>
      </c>
      <c r="L42" s="12" t="s">
        <v>1407</v>
      </c>
    </row>
    <row r="43" spans="1:12" x14ac:dyDescent="0.35">
      <c r="A43">
        <v>11028</v>
      </c>
      <c r="B43">
        <v>59</v>
      </c>
      <c r="C43" t="s">
        <v>12</v>
      </c>
      <c r="D43">
        <v>55</v>
      </c>
      <c r="E43">
        <v>24</v>
      </c>
      <c r="F43">
        <v>0</v>
      </c>
      <c r="G43">
        <v>1320</v>
      </c>
      <c r="H43">
        <v>1320</v>
      </c>
      <c r="I43">
        <v>660</v>
      </c>
      <c r="J43" s="13">
        <v>35678</v>
      </c>
      <c r="K43">
        <v>1080</v>
      </c>
      <c r="L43" s="12" t="s">
        <v>1407</v>
      </c>
    </row>
    <row r="44" spans="1:12" x14ac:dyDescent="0.35">
      <c r="A44">
        <v>11023</v>
      </c>
      <c r="B44">
        <v>7</v>
      </c>
      <c r="C44" t="s">
        <v>130</v>
      </c>
      <c r="D44">
        <v>30</v>
      </c>
      <c r="E44">
        <v>4</v>
      </c>
      <c r="F44">
        <v>0</v>
      </c>
      <c r="G44">
        <v>120</v>
      </c>
      <c r="H44">
        <v>120</v>
      </c>
      <c r="I44">
        <v>60</v>
      </c>
      <c r="J44" s="13">
        <v>35677</v>
      </c>
      <c r="K44">
        <v>750</v>
      </c>
      <c r="L44" s="12" t="s">
        <v>1407</v>
      </c>
    </row>
    <row r="45" spans="1:12" x14ac:dyDescent="0.35">
      <c r="A45">
        <v>11023</v>
      </c>
      <c r="B45">
        <v>43</v>
      </c>
      <c r="C45" t="s">
        <v>85</v>
      </c>
      <c r="D45">
        <v>46</v>
      </c>
      <c r="E45">
        <v>30</v>
      </c>
      <c r="F45">
        <v>0</v>
      </c>
      <c r="G45">
        <v>1380</v>
      </c>
      <c r="H45">
        <v>1380</v>
      </c>
      <c r="I45">
        <v>690</v>
      </c>
      <c r="J45" s="13">
        <v>35676</v>
      </c>
      <c r="K45">
        <v>750</v>
      </c>
      <c r="L45" s="12" t="s">
        <v>1407</v>
      </c>
    </row>
    <row r="46" spans="1:12" x14ac:dyDescent="0.35">
      <c r="A46">
        <v>11022</v>
      </c>
      <c r="B46">
        <v>19</v>
      </c>
      <c r="C46" t="s">
        <v>109</v>
      </c>
      <c r="D46">
        <v>9.1999999999999993</v>
      </c>
      <c r="E46">
        <v>35</v>
      </c>
      <c r="F46">
        <v>0</v>
      </c>
      <c r="G46">
        <v>322</v>
      </c>
      <c r="H46">
        <v>322</v>
      </c>
      <c r="I46">
        <v>161</v>
      </c>
      <c r="J46" s="13">
        <v>35675</v>
      </c>
      <c r="K46">
        <v>701</v>
      </c>
      <c r="L46" s="12" t="s">
        <v>1407</v>
      </c>
    </row>
    <row r="47" spans="1:12" x14ac:dyDescent="0.35">
      <c r="A47">
        <v>11022</v>
      </c>
      <c r="B47">
        <v>69</v>
      </c>
      <c r="C47" t="s">
        <v>145</v>
      </c>
      <c r="D47">
        <v>36</v>
      </c>
      <c r="E47">
        <v>30</v>
      </c>
      <c r="F47">
        <v>0</v>
      </c>
      <c r="G47">
        <v>1080</v>
      </c>
      <c r="H47">
        <v>1080</v>
      </c>
      <c r="I47">
        <v>540</v>
      </c>
      <c r="J47" s="13">
        <v>35675</v>
      </c>
      <c r="K47">
        <v>701</v>
      </c>
      <c r="L47" s="12" t="s">
        <v>1407</v>
      </c>
    </row>
    <row r="48" spans="1:12" x14ac:dyDescent="0.35">
      <c r="A48">
        <v>11012</v>
      </c>
      <c r="B48">
        <v>19</v>
      </c>
      <c r="C48" t="s">
        <v>143</v>
      </c>
      <c r="D48">
        <v>9.1999999999999993</v>
      </c>
      <c r="E48">
        <v>50</v>
      </c>
      <c r="F48">
        <v>5.000000074505806E-2</v>
      </c>
      <c r="G48">
        <v>436.99999965727318</v>
      </c>
      <c r="H48">
        <v>415.14999934881916</v>
      </c>
      <c r="I48">
        <v>185.14999934881919</v>
      </c>
      <c r="J48" s="13">
        <v>35894</v>
      </c>
      <c r="K48">
        <v>894.67833192999171</v>
      </c>
      <c r="L48" s="12" t="s">
        <v>1407</v>
      </c>
    </row>
    <row r="49" spans="1:12" x14ac:dyDescent="0.35">
      <c r="A49">
        <v>11012</v>
      </c>
      <c r="B49">
        <v>60</v>
      </c>
      <c r="C49" t="s">
        <v>34</v>
      </c>
      <c r="D49">
        <v>34</v>
      </c>
      <c r="E49">
        <v>36</v>
      </c>
      <c r="F49">
        <v>5.000000074505806E-2</v>
      </c>
      <c r="G49">
        <v>1162.7999990880489</v>
      </c>
      <c r="H49">
        <v>1104.6599982672931</v>
      </c>
      <c r="I49">
        <v>492.65999826729308</v>
      </c>
      <c r="J49" s="13">
        <v>35894</v>
      </c>
      <c r="K49">
        <v>894.67833192999171</v>
      </c>
      <c r="L49" s="12" t="s">
        <v>1407</v>
      </c>
    </row>
    <row r="50" spans="1:12" x14ac:dyDescent="0.35">
      <c r="A50">
        <v>11012</v>
      </c>
      <c r="B50">
        <v>71</v>
      </c>
      <c r="C50" t="s">
        <v>122</v>
      </c>
      <c r="D50">
        <v>21.5</v>
      </c>
      <c r="E50">
        <v>60</v>
      </c>
      <c r="F50">
        <v>5.000000074505806E-2</v>
      </c>
      <c r="G50">
        <v>1225.4999990388751</v>
      </c>
      <c r="H50">
        <v>1164.2249981738628</v>
      </c>
      <c r="I50">
        <v>519.22499817386279</v>
      </c>
      <c r="J50" s="13">
        <v>35894</v>
      </c>
      <c r="K50">
        <v>894.67833192999171</v>
      </c>
      <c r="L50" s="12" t="s">
        <v>1407</v>
      </c>
    </row>
    <row r="51" spans="1:12" x14ac:dyDescent="0.35">
      <c r="A51">
        <v>10990</v>
      </c>
      <c r="B51">
        <v>21</v>
      </c>
      <c r="C51" t="s">
        <v>10</v>
      </c>
      <c r="D51">
        <v>10</v>
      </c>
      <c r="E51">
        <v>65</v>
      </c>
      <c r="F51">
        <v>0</v>
      </c>
      <c r="G51">
        <v>650</v>
      </c>
      <c r="H51">
        <v>650</v>
      </c>
      <c r="I51">
        <v>325</v>
      </c>
      <c r="J51" s="13">
        <v>35886</v>
      </c>
      <c r="K51">
        <v>935.75561415538175</v>
      </c>
      <c r="L51" s="12" t="s">
        <v>1407</v>
      </c>
    </row>
    <row r="52" spans="1:12" x14ac:dyDescent="0.35">
      <c r="A52">
        <v>10990</v>
      </c>
      <c r="B52">
        <v>34</v>
      </c>
      <c r="C52" t="s">
        <v>76</v>
      </c>
      <c r="D52">
        <v>14</v>
      </c>
      <c r="E52">
        <v>60</v>
      </c>
      <c r="F52">
        <v>0.15000000596046451</v>
      </c>
      <c r="G52">
        <v>713.99999499320984</v>
      </c>
      <c r="H52">
        <v>606.89999148845675</v>
      </c>
      <c r="I52">
        <v>186.89999148845675</v>
      </c>
      <c r="J52" s="13">
        <v>35886</v>
      </c>
      <c r="K52">
        <v>935.75561415538175</v>
      </c>
      <c r="L52" s="12" t="s">
        <v>1407</v>
      </c>
    </row>
    <row r="53" spans="1:12" x14ac:dyDescent="0.35">
      <c r="A53">
        <v>10990</v>
      </c>
      <c r="B53">
        <v>55</v>
      </c>
      <c r="C53" t="s">
        <v>89</v>
      </c>
      <c r="D53">
        <v>24</v>
      </c>
      <c r="E53">
        <v>65</v>
      </c>
      <c r="F53">
        <v>0.15000000596046451</v>
      </c>
      <c r="G53">
        <v>1325.999990701675</v>
      </c>
      <c r="H53">
        <v>1127.0999841928478</v>
      </c>
      <c r="I53">
        <v>347.09998419284784</v>
      </c>
      <c r="J53" s="13">
        <v>35886</v>
      </c>
      <c r="K53">
        <v>935.75561415538175</v>
      </c>
      <c r="L53" s="12" t="s">
        <v>1407</v>
      </c>
    </row>
    <row r="54" spans="1:12" x14ac:dyDescent="0.35">
      <c r="A54">
        <v>10990</v>
      </c>
      <c r="B54">
        <v>61</v>
      </c>
      <c r="C54" t="s">
        <v>113</v>
      </c>
      <c r="D54">
        <v>28.5</v>
      </c>
      <c r="E54">
        <v>66</v>
      </c>
      <c r="F54">
        <v>0.15000000596046451</v>
      </c>
      <c r="G54">
        <v>1598.8499887883661</v>
      </c>
      <c r="H54">
        <v>1359.0224809402225</v>
      </c>
      <c r="I54">
        <v>418.52248094022252</v>
      </c>
      <c r="J54" s="13">
        <v>35886</v>
      </c>
      <c r="K54">
        <v>935.75561415538175</v>
      </c>
      <c r="L54" s="12" t="s">
        <v>1407</v>
      </c>
    </row>
    <row r="55" spans="1:12" x14ac:dyDescent="0.35">
      <c r="A55">
        <v>10987</v>
      </c>
      <c r="B55">
        <v>7</v>
      </c>
      <c r="C55" t="s">
        <v>50</v>
      </c>
      <c r="D55">
        <v>30</v>
      </c>
      <c r="E55">
        <v>60</v>
      </c>
      <c r="F55">
        <v>0</v>
      </c>
      <c r="G55">
        <v>1800</v>
      </c>
      <c r="H55">
        <v>1800</v>
      </c>
      <c r="I55">
        <v>900</v>
      </c>
      <c r="J55" s="13">
        <v>35885</v>
      </c>
      <c r="K55">
        <v>924</v>
      </c>
      <c r="L55" s="12" t="s">
        <v>1407</v>
      </c>
    </row>
    <row r="56" spans="1:12" x14ac:dyDescent="0.35">
      <c r="A56">
        <v>10987</v>
      </c>
      <c r="B56">
        <v>43</v>
      </c>
      <c r="C56" t="s">
        <v>93</v>
      </c>
      <c r="D56">
        <v>46</v>
      </c>
      <c r="E56">
        <v>6</v>
      </c>
      <c r="F56">
        <v>0</v>
      </c>
      <c r="G56">
        <v>276</v>
      </c>
      <c r="H56">
        <v>276</v>
      </c>
      <c r="I56">
        <v>138</v>
      </c>
      <c r="J56" s="13">
        <v>35885</v>
      </c>
      <c r="K56">
        <v>924</v>
      </c>
      <c r="L56" s="12" t="s">
        <v>1407</v>
      </c>
    </row>
    <row r="57" spans="1:12" x14ac:dyDescent="0.35">
      <c r="A57">
        <v>10987</v>
      </c>
      <c r="B57">
        <v>72</v>
      </c>
      <c r="C57" t="s">
        <v>126</v>
      </c>
      <c r="D57">
        <v>34.799999999999997</v>
      </c>
      <c r="E57">
        <v>20</v>
      </c>
      <c r="F57">
        <v>0</v>
      </c>
      <c r="G57">
        <v>696</v>
      </c>
      <c r="H57">
        <v>696</v>
      </c>
      <c r="I57">
        <v>348</v>
      </c>
      <c r="J57" s="13">
        <v>35885</v>
      </c>
      <c r="K57">
        <v>924</v>
      </c>
      <c r="L57" s="12" t="s">
        <v>1407</v>
      </c>
    </row>
    <row r="58" spans="1:12" x14ac:dyDescent="0.35">
      <c r="A58">
        <v>11007</v>
      </c>
      <c r="B58">
        <v>8</v>
      </c>
      <c r="C58" t="s">
        <v>111</v>
      </c>
      <c r="D58">
        <v>40</v>
      </c>
      <c r="E58">
        <v>30</v>
      </c>
      <c r="F58">
        <v>0</v>
      </c>
      <c r="G58">
        <v>1200</v>
      </c>
      <c r="H58">
        <v>1200</v>
      </c>
      <c r="I58">
        <v>600</v>
      </c>
      <c r="J58" s="13">
        <v>35893</v>
      </c>
      <c r="K58">
        <v>877.9666666666667</v>
      </c>
      <c r="L58" s="12" t="s">
        <v>1407</v>
      </c>
    </row>
    <row r="59" spans="1:12" x14ac:dyDescent="0.35">
      <c r="A59">
        <v>11007</v>
      </c>
      <c r="B59">
        <v>29</v>
      </c>
      <c r="C59" t="s">
        <v>141</v>
      </c>
      <c r="D59">
        <v>123.79</v>
      </c>
      <c r="E59">
        <v>10</v>
      </c>
      <c r="F59">
        <v>0</v>
      </c>
      <c r="G59">
        <v>1237.9000000000001</v>
      </c>
      <c r="H59">
        <v>1237.9000000000001</v>
      </c>
      <c r="I59">
        <v>618.95000000000005</v>
      </c>
      <c r="J59" s="13">
        <v>35893</v>
      </c>
      <c r="K59">
        <v>877.9666666666667</v>
      </c>
      <c r="L59" s="12" t="s">
        <v>1407</v>
      </c>
    </row>
    <row r="60" spans="1:12" x14ac:dyDescent="0.35">
      <c r="A60">
        <v>11007</v>
      </c>
      <c r="B60">
        <v>42</v>
      </c>
      <c r="C60" t="s">
        <v>77</v>
      </c>
      <c r="D60">
        <v>14</v>
      </c>
      <c r="E60">
        <v>14</v>
      </c>
      <c r="F60">
        <v>0</v>
      </c>
      <c r="G60">
        <v>196</v>
      </c>
      <c r="H60">
        <v>196</v>
      </c>
      <c r="I60">
        <v>98</v>
      </c>
      <c r="J60" s="13">
        <v>35893</v>
      </c>
      <c r="K60">
        <v>877.9666666666667</v>
      </c>
      <c r="L60" s="12" t="s">
        <v>1407</v>
      </c>
    </row>
    <row r="61" spans="1:12" x14ac:dyDescent="0.35">
      <c r="A61">
        <v>10994</v>
      </c>
      <c r="B61">
        <v>59</v>
      </c>
      <c r="C61" t="s">
        <v>81</v>
      </c>
      <c r="D61">
        <v>55</v>
      </c>
      <c r="E61">
        <v>18</v>
      </c>
      <c r="F61">
        <v>5.000000074505806E-2</v>
      </c>
      <c r="G61">
        <v>940.49999926239252</v>
      </c>
      <c r="H61">
        <v>893.47499859854577</v>
      </c>
      <c r="I61">
        <v>398.47499859854577</v>
      </c>
      <c r="J61" s="13">
        <v>35887</v>
      </c>
      <c r="K61">
        <v>893.47499859854577</v>
      </c>
      <c r="L61" s="12" t="s">
        <v>1407</v>
      </c>
    </row>
    <row r="62" spans="1:12" x14ac:dyDescent="0.35">
      <c r="A62">
        <v>11001</v>
      </c>
      <c r="B62">
        <v>7</v>
      </c>
      <c r="C62" t="s">
        <v>122</v>
      </c>
      <c r="D62">
        <v>30</v>
      </c>
      <c r="E62">
        <v>60</v>
      </c>
      <c r="F62">
        <v>0</v>
      </c>
      <c r="G62">
        <v>1800</v>
      </c>
      <c r="H62">
        <v>1800</v>
      </c>
      <c r="I62">
        <v>900</v>
      </c>
      <c r="J62" s="13">
        <v>35891</v>
      </c>
      <c r="K62">
        <v>692.25</v>
      </c>
      <c r="L62" s="12" t="s">
        <v>1407</v>
      </c>
    </row>
    <row r="63" spans="1:12" x14ac:dyDescent="0.35">
      <c r="A63">
        <v>11001</v>
      </c>
      <c r="B63">
        <v>22</v>
      </c>
      <c r="C63" t="s">
        <v>10</v>
      </c>
      <c r="D63">
        <v>21</v>
      </c>
      <c r="E63">
        <v>25</v>
      </c>
      <c r="F63">
        <v>0</v>
      </c>
      <c r="G63">
        <v>525</v>
      </c>
      <c r="H63">
        <v>525</v>
      </c>
      <c r="I63">
        <v>262.5</v>
      </c>
      <c r="J63" s="13">
        <v>35891</v>
      </c>
      <c r="K63">
        <v>692.25</v>
      </c>
      <c r="L63" s="12" t="s">
        <v>1407</v>
      </c>
    </row>
    <row r="64" spans="1:12" x14ac:dyDescent="0.35">
      <c r="A64">
        <v>11001</v>
      </c>
      <c r="B64">
        <v>46</v>
      </c>
      <c r="C64" t="s">
        <v>34</v>
      </c>
      <c r="D64">
        <v>12</v>
      </c>
      <c r="E64">
        <v>25</v>
      </c>
      <c r="F64">
        <v>0</v>
      </c>
      <c r="G64">
        <v>300</v>
      </c>
      <c r="H64">
        <v>300</v>
      </c>
      <c r="I64">
        <v>150</v>
      </c>
      <c r="J64" s="13">
        <v>35891</v>
      </c>
      <c r="K64">
        <v>692.25</v>
      </c>
      <c r="L64" s="12" t="s">
        <v>1407</v>
      </c>
    </row>
    <row r="65" spans="1:12" x14ac:dyDescent="0.35">
      <c r="A65">
        <v>11001</v>
      </c>
      <c r="B65">
        <v>55</v>
      </c>
      <c r="C65" t="s">
        <v>55</v>
      </c>
      <c r="D65">
        <v>24</v>
      </c>
      <c r="E65">
        <v>6</v>
      </c>
      <c r="F65">
        <v>0</v>
      </c>
      <c r="G65">
        <v>144</v>
      </c>
      <c r="H65">
        <v>144</v>
      </c>
      <c r="I65">
        <v>72</v>
      </c>
      <c r="J65" s="13">
        <v>35891</v>
      </c>
      <c r="K65">
        <v>692.25</v>
      </c>
      <c r="L65" s="12" t="s">
        <v>1407</v>
      </c>
    </row>
    <row r="66" spans="1:12" x14ac:dyDescent="0.35">
      <c r="A66">
        <v>10979</v>
      </c>
      <c r="B66">
        <v>7</v>
      </c>
      <c r="C66" t="s">
        <v>132</v>
      </c>
      <c r="D66">
        <v>30</v>
      </c>
      <c r="E66">
        <v>18</v>
      </c>
      <c r="F66">
        <v>0</v>
      </c>
      <c r="G66">
        <v>540</v>
      </c>
      <c r="H66">
        <v>540</v>
      </c>
      <c r="I66">
        <v>270</v>
      </c>
      <c r="J66" s="13">
        <v>35880</v>
      </c>
      <c r="K66">
        <v>802.25</v>
      </c>
      <c r="L66" s="12" t="s">
        <v>1407</v>
      </c>
    </row>
    <row r="67" spans="1:12" x14ac:dyDescent="0.35">
      <c r="A67">
        <v>10979</v>
      </c>
      <c r="B67">
        <v>12</v>
      </c>
      <c r="C67" t="s">
        <v>145</v>
      </c>
      <c r="D67">
        <v>38</v>
      </c>
      <c r="E67">
        <v>20</v>
      </c>
      <c r="F67">
        <v>0</v>
      </c>
      <c r="G67">
        <v>760</v>
      </c>
      <c r="H67">
        <v>760</v>
      </c>
      <c r="I67">
        <v>380</v>
      </c>
      <c r="J67" s="13">
        <v>35880</v>
      </c>
      <c r="K67">
        <v>802.25</v>
      </c>
      <c r="L67" s="12" t="s">
        <v>1407</v>
      </c>
    </row>
    <row r="68" spans="1:12" x14ac:dyDescent="0.35">
      <c r="A68">
        <v>10979</v>
      </c>
      <c r="B68">
        <v>24</v>
      </c>
      <c r="C68" t="s">
        <v>12</v>
      </c>
      <c r="D68">
        <v>4.5</v>
      </c>
      <c r="E68">
        <v>80</v>
      </c>
      <c r="F68">
        <v>0</v>
      </c>
      <c r="G68">
        <v>360</v>
      </c>
      <c r="H68">
        <v>360</v>
      </c>
      <c r="I68">
        <v>180</v>
      </c>
      <c r="J68" s="13">
        <v>35880</v>
      </c>
      <c r="K68">
        <v>802.25</v>
      </c>
      <c r="L68" s="12" t="s">
        <v>1407</v>
      </c>
    </row>
    <row r="69" spans="1:12" x14ac:dyDescent="0.35">
      <c r="A69">
        <v>10979</v>
      </c>
      <c r="B69">
        <v>27</v>
      </c>
      <c r="C69" t="s">
        <v>18</v>
      </c>
      <c r="D69">
        <v>43.9</v>
      </c>
      <c r="E69">
        <v>30</v>
      </c>
      <c r="F69">
        <v>0</v>
      </c>
      <c r="G69">
        <v>1317</v>
      </c>
      <c r="H69">
        <v>1317</v>
      </c>
      <c r="I69">
        <v>658.5</v>
      </c>
      <c r="J69" s="13">
        <v>35880</v>
      </c>
      <c r="K69">
        <v>802.25</v>
      </c>
      <c r="L69" s="12" t="s">
        <v>1407</v>
      </c>
    </row>
    <row r="70" spans="1:12" x14ac:dyDescent="0.35">
      <c r="A70">
        <v>10979</v>
      </c>
      <c r="B70">
        <v>31</v>
      </c>
      <c r="C70" t="s">
        <v>65</v>
      </c>
      <c r="D70">
        <v>12.5</v>
      </c>
      <c r="E70">
        <v>24</v>
      </c>
      <c r="F70">
        <v>0</v>
      </c>
      <c r="G70">
        <v>300</v>
      </c>
      <c r="H70">
        <v>300</v>
      </c>
      <c r="I70">
        <v>150</v>
      </c>
      <c r="J70" s="13">
        <v>35880</v>
      </c>
      <c r="K70">
        <v>802.25</v>
      </c>
      <c r="L70" s="12" t="s">
        <v>1407</v>
      </c>
    </row>
    <row r="71" spans="1:12" x14ac:dyDescent="0.35">
      <c r="A71">
        <v>10979</v>
      </c>
      <c r="B71">
        <v>63</v>
      </c>
      <c r="C71" t="s">
        <v>122</v>
      </c>
      <c r="D71">
        <v>43.9</v>
      </c>
      <c r="E71">
        <v>35</v>
      </c>
      <c r="F71">
        <v>0</v>
      </c>
      <c r="G71">
        <v>1536.5</v>
      </c>
      <c r="H71">
        <v>1536.5</v>
      </c>
      <c r="I71">
        <v>768.25</v>
      </c>
      <c r="J71" s="13">
        <v>35880</v>
      </c>
      <c r="K71">
        <v>802.25</v>
      </c>
      <c r="L71" s="12" t="s">
        <v>1407</v>
      </c>
    </row>
    <row r="72" spans="1:12" x14ac:dyDescent="0.35">
      <c r="A72">
        <v>10976</v>
      </c>
      <c r="B72">
        <v>28</v>
      </c>
      <c r="C72" t="s">
        <v>117</v>
      </c>
      <c r="D72">
        <v>45.6</v>
      </c>
      <c r="E72">
        <v>20</v>
      </c>
      <c r="F72">
        <v>0</v>
      </c>
      <c r="G72">
        <v>912</v>
      </c>
      <c r="H72">
        <v>912</v>
      </c>
      <c r="I72">
        <v>456</v>
      </c>
      <c r="J72" s="13">
        <v>35879</v>
      </c>
      <c r="K72">
        <v>912</v>
      </c>
      <c r="L72" s="12" t="s">
        <v>1407</v>
      </c>
    </row>
    <row r="73" spans="1:12" x14ac:dyDescent="0.35">
      <c r="A73">
        <v>10971</v>
      </c>
      <c r="B73">
        <v>29</v>
      </c>
      <c r="C73" t="s">
        <v>130</v>
      </c>
      <c r="D73">
        <v>123.79</v>
      </c>
      <c r="E73">
        <v>14</v>
      </c>
      <c r="F73">
        <v>0</v>
      </c>
      <c r="G73">
        <v>1733.06</v>
      </c>
      <c r="H73">
        <v>1733.06</v>
      </c>
      <c r="I73">
        <v>866.52999999999986</v>
      </c>
      <c r="J73" s="13">
        <v>35878</v>
      </c>
      <c r="K73">
        <v>1733.06</v>
      </c>
      <c r="L73" s="12" t="s">
        <v>1409</v>
      </c>
    </row>
    <row r="74" spans="1:12" x14ac:dyDescent="0.35">
      <c r="A74">
        <v>10965</v>
      </c>
      <c r="B74">
        <v>51</v>
      </c>
      <c r="C74" t="s">
        <v>115</v>
      </c>
      <c r="D74">
        <v>53</v>
      </c>
      <c r="E74">
        <v>16</v>
      </c>
      <c r="F74">
        <v>0</v>
      </c>
      <c r="G74">
        <v>848</v>
      </c>
      <c r="H74">
        <v>848</v>
      </c>
      <c r="I74">
        <v>424</v>
      </c>
      <c r="J74" s="13">
        <v>35874</v>
      </c>
      <c r="K74">
        <v>848</v>
      </c>
      <c r="L74" s="12" t="s">
        <v>1407</v>
      </c>
    </row>
    <row r="75" spans="1:12" x14ac:dyDescent="0.35">
      <c r="A75">
        <v>10964</v>
      </c>
      <c r="B75">
        <v>18</v>
      </c>
      <c r="C75" t="s">
        <v>122</v>
      </c>
      <c r="D75">
        <v>62.5</v>
      </c>
      <c r="E75">
        <v>6</v>
      </c>
      <c r="F75">
        <v>0</v>
      </c>
      <c r="G75">
        <v>375</v>
      </c>
      <c r="H75">
        <v>375</v>
      </c>
      <c r="I75">
        <v>187.5</v>
      </c>
      <c r="J75" s="13">
        <v>35874</v>
      </c>
      <c r="K75">
        <v>684.16666666666663</v>
      </c>
      <c r="L75" s="12" t="s">
        <v>1407</v>
      </c>
    </row>
    <row r="76" spans="1:12" x14ac:dyDescent="0.35">
      <c r="A76">
        <v>10964</v>
      </c>
      <c r="B76">
        <v>38</v>
      </c>
      <c r="C76" t="s">
        <v>55</v>
      </c>
      <c r="D76">
        <v>263.5</v>
      </c>
      <c r="E76">
        <v>5</v>
      </c>
      <c r="F76">
        <v>0</v>
      </c>
      <c r="G76">
        <v>1317.5</v>
      </c>
      <c r="H76">
        <v>1317.5</v>
      </c>
      <c r="I76">
        <v>658.75</v>
      </c>
      <c r="J76" s="13">
        <v>35874</v>
      </c>
      <c r="K76">
        <v>684.16666666666663</v>
      </c>
      <c r="L76" s="12" t="s">
        <v>1407</v>
      </c>
    </row>
    <row r="77" spans="1:12" x14ac:dyDescent="0.35">
      <c r="A77">
        <v>10964</v>
      </c>
      <c r="B77">
        <v>69</v>
      </c>
      <c r="C77" t="s">
        <v>128</v>
      </c>
      <c r="D77">
        <v>36</v>
      </c>
      <c r="E77">
        <v>10</v>
      </c>
      <c r="F77">
        <v>0</v>
      </c>
      <c r="G77">
        <v>360</v>
      </c>
      <c r="H77">
        <v>360</v>
      </c>
      <c r="I77">
        <v>180</v>
      </c>
      <c r="J77" s="13">
        <v>35874</v>
      </c>
      <c r="K77">
        <v>684.16666666666663</v>
      </c>
      <c r="L77" s="12" t="s">
        <v>1407</v>
      </c>
    </row>
    <row r="78" spans="1:12" x14ac:dyDescent="0.35">
      <c r="A78">
        <v>10962</v>
      </c>
      <c r="B78">
        <v>7</v>
      </c>
      <c r="C78" t="s">
        <v>44</v>
      </c>
      <c r="D78">
        <v>30</v>
      </c>
      <c r="E78">
        <v>45</v>
      </c>
      <c r="F78">
        <v>0</v>
      </c>
      <c r="G78">
        <v>1350</v>
      </c>
      <c r="H78">
        <v>1350</v>
      </c>
      <c r="I78">
        <v>675</v>
      </c>
      <c r="J78" s="13">
        <v>35873</v>
      </c>
      <c r="K78">
        <v>716.8</v>
      </c>
      <c r="L78" s="12" t="s">
        <v>1407</v>
      </c>
    </row>
    <row r="79" spans="1:12" x14ac:dyDescent="0.35">
      <c r="A79">
        <v>10962</v>
      </c>
      <c r="B79">
        <v>13</v>
      </c>
      <c r="C79" t="s">
        <v>107</v>
      </c>
      <c r="D79">
        <v>6</v>
      </c>
      <c r="E79">
        <v>77</v>
      </c>
      <c r="F79">
        <v>0</v>
      </c>
      <c r="G79">
        <v>462</v>
      </c>
      <c r="H79">
        <v>462</v>
      </c>
      <c r="I79">
        <v>231</v>
      </c>
      <c r="J79" s="13">
        <v>35873</v>
      </c>
      <c r="K79">
        <v>716.8</v>
      </c>
      <c r="L79" s="12" t="s">
        <v>1407</v>
      </c>
    </row>
    <row r="80" spans="1:12" x14ac:dyDescent="0.35">
      <c r="A80">
        <v>10962</v>
      </c>
      <c r="B80">
        <v>53</v>
      </c>
      <c r="C80" t="s">
        <v>10</v>
      </c>
      <c r="D80">
        <v>32.799999999999997</v>
      </c>
      <c r="E80">
        <v>20</v>
      </c>
      <c r="F80">
        <v>0</v>
      </c>
      <c r="G80">
        <v>656</v>
      </c>
      <c r="H80">
        <v>656</v>
      </c>
      <c r="I80">
        <v>328</v>
      </c>
      <c r="J80" s="13">
        <v>35873</v>
      </c>
      <c r="K80">
        <v>716.8</v>
      </c>
      <c r="L80" s="12" t="s">
        <v>1407</v>
      </c>
    </row>
    <row r="81" spans="1:12" x14ac:dyDescent="0.35">
      <c r="A81">
        <v>10962</v>
      </c>
      <c r="B81">
        <v>69</v>
      </c>
      <c r="C81" t="s">
        <v>34</v>
      </c>
      <c r="D81">
        <v>36</v>
      </c>
      <c r="E81">
        <v>9</v>
      </c>
      <c r="F81">
        <v>0</v>
      </c>
      <c r="G81">
        <v>324</v>
      </c>
      <c r="H81">
        <v>324</v>
      </c>
      <c r="I81">
        <v>162</v>
      </c>
      <c r="J81" s="13">
        <v>35873</v>
      </c>
      <c r="K81">
        <v>716.8</v>
      </c>
      <c r="L81" s="12" t="s">
        <v>1407</v>
      </c>
    </row>
    <row r="82" spans="1:12" x14ac:dyDescent="0.35">
      <c r="A82">
        <v>10962</v>
      </c>
      <c r="B82">
        <v>76</v>
      </c>
      <c r="C82" t="s">
        <v>59</v>
      </c>
      <c r="D82">
        <v>18</v>
      </c>
      <c r="E82">
        <v>44</v>
      </c>
      <c r="F82">
        <v>0</v>
      </c>
      <c r="G82">
        <v>792</v>
      </c>
      <c r="H82">
        <v>792</v>
      </c>
      <c r="I82">
        <v>396</v>
      </c>
      <c r="J82" s="13">
        <v>35873</v>
      </c>
      <c r="K82">
        <v>716.8</v>
      </c>
      <c r="L82" s="12" t="s">
        <v>1407</v>
      </c>
    </row>
    <row r="83" spans="1:12" x14ac:dyDescent="0.35">
      <c r="A83">
        <v>10953</v>
      </c>
      <c r="B83">
        <v>20</v>
      </c>
      <c r="C83" t="s">
        <v>73</v>
      </c>
      <c r="D83">
        <v>81</v>
      </c>
      <c r="E83">
        <v>50</v>
      </c>
      <c r="F83">
        <v>5.000000074505806E-2</v>
      </c>
      <c r="G83">
        <v>3847.4999969825149</v>
      </c>
      <c r="H83">
        <v>3655.1249942667782</v>
      </c>
      <c r="I83">
        <v>1630.1249942667782</v>
      </c>
      <c r="J83" s="13">
        <v>35870</v>
      </c>
      <c r="K83">
        <v>2109.5937466910109</v>
      </c>
      <c r="L83" s="12" t="s">
        <v>1409</v>
      </c>
    </row>
    <row r="84" spans="1:12" x14ac:dyDescent="0.35">
      <c r="A84">
        <v>10953</v>
      </c>
      <c r="B84">
        <v>31</v>
      </c>
      <c r="C84" t="s">
        <v>134</v>
      </c>
      <c r="D84">
        <v>12.5</v>
      </c>
      <c r="E84">
        <v>50</v>
      </c>
      <c r="F84">
        <v>5.000000074505806E-2</v>
      </c>
      <c r="G84">
        <v>593.74999953433871</v>
      </c>
      <c r="H84">
        <v>564.06249911524355</v>
      </c>
      <c r="I84">
        <v>251.56249911524355</v>
      </c>
      <c r="J84" s="13">
        <v>35870</v>
      </c>
      <c r="K84">
        <v>2109.5937466910109</v>
      </c>
      <c r="L84" s="12" t="s">
        <v>1409</v>
      </c>
    </row>
    <row r="85" spans="1:12" x14ac:dyDescent="0.35">
      <c r="A85">
        <v>10949</v>
      </c>
      <c r="B85">
        <v>6</v>
      </c>
      <c r="C85" t="s">
        <v>145</v>
      </c>
      <c r="D85">
        <v>25</v>
      </c>
      <c r="E85">
        <v>12</v>
      </c>
      <c r="F85">
        <v>0</v>
      </c>
      <c r="G85">
        <v>300</v>
      </c>
      <c r="H85">
        <v>300</v>
      </c>
      <c r="I85">
        <v>150</v>
      </c>
      <c r="J85" s="13">
        <v>35867</v>
      </c>
      <c r="K85">
        <v>1105.5</v>
      </c>
      <c r="L85" s="12" t="s">
        <v>1407</v>
      </c>
    </row>
    <row r="86" spans="1:12" x14ac:dyDescent="0.35">
      <c r="A86">
        <v>10949</v>
      </c>
      <c r="B86">
        <v>10</v>
      </c>
      <c r="C86" t="s">
        <v>22</v>
      </c>
      <c r="D86">
        <v>31</v>
      </c>
      <c r="E86">
        <v>30</v>
      </c>
      <c r="F86">
        <v>0</v>
      </c>
      <c r="G86">
        <v>930</v>
      </c>
      <c r="H86">
        <v>930</v>
      </c>
      <c r="I86">
        <v>465</v>
      </c>
      <c r="J86" s="13">
        <v>35867</v>
      </c>
      <c r="K86">
        <v>1105.5</v>
      </c>
      <c r="L86" s="12" t="s">
        <v>1407</v>
      </c>
    </row>
    <row r="87" spans="1:12" x14ac:dyDescent="0.35">
      <c r="A87">
        <v>10949</v>
      </c>
      <c r="B87">
        <v>17</v>
      </c>
      <c r="C87" t="s">
        <v>91</v>
      </c>
      <c r="D87">
        <v>39</v>
      </c>
      <c r="E87">
        <v>6</v>
      </c>
      <c r="F87">
        <v>0</v>
      </c>
      <c r="G87">
        <v>234</v>
      </c>
      <c r="H87">
        <v>234</v>
      </c>
      <c r="I87">
        <v>117</v>
      </c>
      <c r="J87" s="13">
        <v>35867</v>
      </c>
      <c r="K87">
        <v>1105.5</v>
      </c>
      <c r="L87" s="12" t="s">
        <v>1407</v>
      </c>
    </row>
    <row r="88" spans="1:12" x14ac:dyDescent="0.35">
      <c r="A88">
        <v>10949</v>
      </c>
      <c r="B88">
        <v>62</v>
      </c>
      <c r="C88" t="s">
        <v>46</v>
      </c>
      <c r="D88">
        <v>49.3</v>
      </c>
      <c r="E88">
        <v>60</v>
      </c>
      <c r="F88">
        <v>0</v>
      </c>
      <c r="G88">
        <v>2958</v>
      </c>
      <c r="H88">
        <v>2958</v>
      </c>
      <c r="I88">
        <v>1479</v>
      </c>
      <c r="J88" s="13">
        <v>35867</v>
      </c>
      <c r="K88">
        <v>1105.5</v>
      </c>
      <c r="L88" s="12" t="s">
        <v>1407</v>
      </c>
    </row>
    <row r="89" spans="1:12" x14ac:dyDescent="0.35">
      <c r="A89">
        <v>10948</v>
      </c>
      <c r="B89">
        <v>50</v>
      </c>
      <c r="C89" t="s">
        <v>141</v>
      </c>
      <c r="D89">
        <v>16.25</v>
      </c>
      <c r="E89">
        <v>9</v>
      </c>
      <c r="F89">
        <v>0</v>
      </c>
      <c r="G89">
        <v>146.25</v>
      </c>
      <c r="H89">
        <v>146.25</v>
      </c>
      <c r="I89">
        <v>73.125</v>
      </c>
      <c r="J89" s="13">
        <v>35867</v>
      </c>
      <c r="K89">
        <v>787.41666666666663</v>
      </c>
      <c r="L89" s="12" t="s">
        <v>1407</v>
      </c>
    </row>
    <row r="90" spans="1:12" x14ac:dyDescent="0.35">
      <c r="A90">
        <v>10948</v>
      </c>
      <c r="B90">
        <v>51</v>
      </c>
      <c r="C90" t="s">
        <v>12</v>
      </c>
      <c r="D90">
        <v>53</v>
      </c>
      <c r="E90">
        <v>40</v>
      </c>
      <c r="F90">
        <v>0</v>
      </c>
      <c r="G90">
        <v>2120</v>
      </c>
      <c r="H90">
        <v>2120</v>
      </c>
      <c r="I90">
        <v>1060</v>
      </c>
      <c r="J90" s="13">
        <v>35867</v>
      </c>
      <c r="K90">
        <v>787.41666666666663</v>
      </c>
      <c r="L90" s="12" t="s">
        <v>1407</v>
      </c>
    </row>
    <row r="91" spans="1:12" x14ac:dyDescent="0.35">
      <c r="A91">
        <v>10948</v>
      </c>
      <c r="B91">
        <v>55</v>
      </c>
      <c r="C91" t="s">
        <v>48</v>
      </c>
      <c r="D91">
        <v>24</v>
      </c>
      <c r="E91">
        <v>4</v>
      </c>
      <c r="F91">
        <v>0</v>
      </c>
      <c r="G91">
        <v>96</v>
      </c>
      <c r="H91">
        <v>96</v>
      </c>
      <c r="I91">
        <v>48</v>
      </c>
      <c r="J91" s="13">
        <v>35867</v>
      </c>
      <c r="K91">
        <v>787.41666666666663</v>
      </c>
      <c r="L91" s="12" t="s">
        <v>1407</v>
      </c>
    </row>
    <row r="92" spans="1:12" x14ac:dyDescent="0.35">
      <c r="A92">
        <v>10941</v>
      </c>
      <c r="B92">
        <v>31</v>
      </c>
      <c r="C92" t="s">
        <v>59</v>
      </c>
      <c r="D92">
        <v>12.5</v>
      </c>
      <c r="E92">
        <v>44</v>
      </c>
      <c r="F92">
        <v>0.25</v>
      </c>
      <c r="G92">
        <v>412.5</v>
      </c>
      <c r="H92">
        <v>309.375</v>
      </c>
      <c r="I92">
        <v>34.375</v>
      </c>
      <c r="J92" s="13">
        <v>35865</v>
      </c>
      <c r="K92">
        <v>860.953125</v>
      </c>
      <c r="L92" s="12" t="s">
        <v>1407</v>
      </c>
    </row>
    <row r="93" spans="1:12" x14ac:dyDescent="0.35">
      <c r="A93">
        <v>10941</v>
      </c>
      <c r="B93">
        <v>62</v>
      </c>
      <c r="C93" t="s">
        <v>107</v>
      </c>
      <c r="D93">
        <v>49.3</v>
      </c>
      <c r="E93">
        <v>30</v>
      </c>
      <c r="F93">
        <v>0.25</v>
      </c>
      <c r="G93">
        <v>1109.25</v>
      </c>
      <c r="H93">
        <v>831.9375</v>
      </c>
      <c r="I93">
        <v>92.4375</v>
      </c>
      <c r="J93" s="13">
        <v>35865</v>
      </c>
      <c r="K93">
        <v>860.953125</v>
      </c>
      <c r="L93" s="12" t="s">
        <v>1407</v>
      </c>
    </row>
    <row r="94" spans="1:12" x14ac:dyDescent="0.35">
      <c r="A94">
        <v>10941</v>
      </c>
      <c r="B94">
        <v>68</v>
      </c>
      <c r="C94" t="s">
        <v>146</v>
      </c>
      <c r="D94">
        <v>12.5</v>
      </c>
      <c r="E94">
        <v>80</v>
      </c>
      <c r="F94">
        <v>0.25</v>
      </c>
      <c r="G94">
        <v>750</v>
      </c>
      <c r="H94">
        <v>562.5</v>
      </c>
      <c r="I94">
        <v>62.5</v>
      </c>
      <c r="J94" s="13">
        <v>35865</v>
      </c>
      <c r="K94">
        <v>860.953125</v>
      </c>
      <c r="L94" s="12" t="s">
        <v>1407</v>
      </c>
    </row>
    <row r="95" spans="1:12" x14ac:dyDescent="0.35">
      <c r="A95">
        <v>10941</v>
      </c>
      <c r="B95">
        <v>72</v>
      </c>
      <c r="C95" t="s">
        <v>28</v>
      </c>
      <c r="D95">
        <v>34.799999999999997</v>
      </c>
      <c r="E95">
        <v>50</v>
      </c>
      <c r="F95">
        <v>0</v>
      </c>
      <c r="G95">
        <v>1740</v>
      </c>
      <c r="H95">
        <v>1740</v>
      </c>
      <c r="I95">
        <v>870.00000000000011</v>
      </c>
      <c r="J95" s="13">
        <v>35865</v>
      </c>
      <c r="K95">
        <v>860.953125</v>
      </c>
      <c r="L95" s="12" t="s">
        <v>1407</v>
      </c>
    </row>
    <row r="96" spans="1:12" x14ac:dyDescent="0.35">
      <c r="A96">
        <v>10921</v>
      </c>
      <c r="B96">
        <v>35</v>
      </c>
      <c r="C96" t="s">
        <v>32</v>
      </c>
      <c r="D96">
        <v>18</v>
      </c>
      <c r="E96">
        <v>10</v>
      </c>
      <c r="F96">
        <v>0</v>
      </c>
      <c r="G96">
        <v>180</v>
      </c>
      <c r="H96">
        <v>180</v>
      </c>
      <c r="I96">
        <v>90</v>
      </c>
      <c r="J96" s="13">
        <v>35857</v>
      </c>
      <c r="K96">
        <v>968</v>
      </c>
      <c r="L96" s="12" t="s">
        <v>1407</v>
      </c>
    </row>
    <row r="97" spans="1:12" x14ac:dyDescent="0.35">
      <c r="A97">
        <v>10921</v>
      </c>
      <c r="B97">
        <v>63</v>
      </c>
      <c r="C97" t="s">
        <v>44</v>
      </c>
      <c r="D97">
        <v>43.9</v>
      </c>
      <c r="E97">
        <v>40</v>
      </c>
      <c r="F97">
        <v>0</v>
      </c>
      <c r="G97">
        <v>1756</v>
      </c>
      <c r="H97">
        <v>1756</v>
      </c>
      <c r="I97">
        <v>878</v>
      </c>
      <c r="J97" s="13">
        <v>35857</v>
      </c>
      <c r="K97">
        <v>968</v>
      </c>
      <c r="L97" s="12" t="s">
        <v>1407</v>
      </c>
    </row>
    <row r="98" spans="1:12" x14ac:dyDescent="0.35">
      <c r="A98">
        <v>10912</v>
      </c>
      <c r="B98">
        <v>11</v>
      </c>
      <c r="C98" t="s">
        <v>117</v>
      </c>
      <c r="D98">
        <v>21</v>
      </c>
      <c r="E98">
        <v>40</v>
      </c>
      <c r="F98">
        <v>0.25</v>
      </c>
      <c r="G98">
        <v>630</v>
      </c>
      <c r="H98">
        <v>472.5</v>
      </c>
      <c r="I98">
        <v>52.5</v>
      </c>
      <c r="J98" s="13">
        <v>35852</v>
      </c>
      <c r="K98">
        <v>2325.2062500000002</v>
      </c>
      <c r="L98" s="12" t="s">
        <v>1409</v>
      </c>
    </row>
    <row r="99" spans="1:12" x14ac:dyDescent="0.35">
      <c r="A99">
        <v>10912</v>
      </c>
      <c r="B99">
        <v>29</v>
      </c>
      <c r="C99" t="s">
        <v>14</v>
      </c>
      <c r="D99">
        <v>123.79</v>
      </c>
      <c r="E99">
        <v>60</v>
      </c>
      <c r="F99">
        <v>0.25</v>
      </c>
      <c r="G99">
        <v>5570.55</v>
      </c>
      <c r="H99">
        <v>4177.9125000000004</v>
      </c>
      <c r="I99">
        <v>464.21250000000009</v>
      </c>
      <c r="J99" s="13">
        <v>35852</v>
      </c>
      <c r="K99">
        <v>2325.2062500000002</v>
      </c>
      <c r="L99" s="12" t="s">
        <v>1409</v>
      </c>
    </row>
    <row r="100" spans="1:12" x14ac:dyDescent="0.35">
      <c r="A100">
        <v>10904</v>
      </c>
      <c r="B100">
        <v>58</v>
      </c>
      <c r="C100" t="s">
        <v>122</v>
      </c>
      <c r="D100">
        <v>13.25</v>
      </c>
      <c r="E100">
        <v>15</v>
      </c>
      <c r="F100">
        <v>0</v>
      </c>
      <c r="G100">
        <v>198.75</v>
      </c>
      <c r="H100">
        <v>198.75</v>
      </c>
      <c r="I100">
        <v>99.375</v>
      </c>
      <c r="J100" s="13">
        <v>35850</v>
      </c>
      <c r="K100">
        <v>962.125</v>
      </c>
      <c r="L100" s="12" t="s">
        <v>1407</v>
      </c>
    </row>
    <row r="101" spans="1:12" x14ac:dyDescent="0.35">
      <c r="A101">
        <v>10904</v>
      </c>
      <c r="B101">
        <v>62</v>
      </c>
      <c r="C101" t="s">
        <v>143</v>
      </c>
      <c r="D101">
        <v>49.3</v>
      </c>
      <c r="E101">
        <v>35</v>
      </c>
      <c r="F101">
        <v>0</v>
      </c>
      <c r="G101">
        <v>1725.5</v>
      </c>
      <c r="H101">
        <v>1725.5</v>
      </c>
      <c r="I101">
        <v>862.75</v>
      </c>
      <c r="J101" s="13">
        <v>35850</v>
      </c>
      <c r="K101">
        <v>962.125</v>
      </c>
      <c r="L101" s="12" t="s">
        <v>1407</v>
      </c>
    </row>
    <row r="102" spans="1:12" x14ac:dyDescent="0.35">
      <c r="A102">
        <v>10897</v>
      </c>
      <c r="B102">
        <v>29</v>
      </c>
      <c r="C102" t="s">
        <v>69</v>
      </c>
      <c r="D102">
        <v>123.79</v>
      </c>
      <c r="E102">
        <v>80</v>
      </c>
      <c r="F102">
        <v>0</v>
      </c>
      <c r="G102">
        <v>9903.2000000000007</v>
      </c>
      <c r="H102">
        <v>9903.2000000000007</v>
      </c>
      <c r="I102">
        <v>4951.6000000000004</v>
      </c>
      <c r="J102" s="13">
        <v>35845</v>
      </c>
      <c r="K102">
        <v>5417.6200000000008</v>
      </c>
      <c r="L102" s="12" t="s">
        <v>1409</v>
      </c>
    </row>
    <row r="103" spans="1:12" x14ac:dyDescent="0.35">
      <c r="A103">
        <v>10897</v>
      </c>
      <c r="B103">
        <v>30</v>
      </c>
      <c r="C103" t="s">
        <v>77</v>
      </c>
      <c r="D103">
        <v>25.89</v>
      </c>
      <c r="E103">
        <v>36</v>
      </c>
      <c r="F103">
        <v>0</v>
      </c>
      <c r="G103">
        <v>932.04</v>
      </c>
      <c r="H103">
        <v>932.04</v>
      </c>
      <c r="I103">
        <v>466.02</v>
      </c>
      <c r="J103" s="13">
        <v>35845</v>
      </c>
      <c r="K103">
        <v>5417.6200000000008</v>
      </c>
      <c r="L103" s="12" t="s">
        <v>1409</v>
      </c>
    </row>
    <row r="104" spans="1:12" x14ac:dyDescent="0.35">
      <c r="A104">
        <v>10895</v>
      </c>
      <c r="B104">
        <v>24</v>
      </c>
      <c r="C104" t="s">
        <v>67</v>
      </c>
      <c r="D104">
        <v>4.5</v>
      </c>
      <c r="E104">
        <v>110</v>
      </c>
      <c r="F104">
        <v>0</v>
      </c>
      <c r="G104">
        <v>495</v>
      </c>
      <c r="H104">
        <v>495</v>
      </c>
      <c r="I104">
        <v>247.5</v>
      </c>
      <c r="J104" s="13">
        <v>35844</v>
      </c>
      <c r="K104">
        <v>1594.85</v>
      </c>
      <c r="L104" s="12" t="s">
        <v>1409</v>
      </c>
    </row>
    <row r="105" spans="1:12" x14ac:dyDescent="0.35">
      <c r="A105">
        <v>10895</v>
      </c>
      <c r="B105">
        <v>39</v>
      </c>
      <c r="C105" t="s">
        <v>154</v>
      </c>
      <c r="D105">
        <v>18</v>
      </c>
      <c r="E105">
        <v>45</v>
      </c>
      <c r="F105">
        <v>0</v>
      </c>
      <c r="G105">
        <v>810</v>
      </c>
      <c r="H105">
        <v>810</v>
      </c>
      <c r="I105">
        <v>405</v>
      </c>
      <c r="J105" s="13">
        <v>35844</v>
      </c>
      <c r="K105">
        <v>1594.85</v>
      </c>
      <c r="L105" s="12" t="s">
        <v>1409</v>
      </c>
    </row>
    <row r="106" spans="1:12" x14ac:dyDescent="0.35">
      <c r="A106">
        <v>10895</v>
      </c>
      <c r="B106">
        <v>40</v>
      </c>
      <c r="C106" t="s">
        <v>87</v>
      </c>
      <c r="D106">
        <v>18.399999999999999</v>
      </c>
      <c r="E106">
        <v>91</v>
      </c>
      <c r="F106">
        <v>0</v>
      </c>
      <c r="G106">
        <v>1674.4</v>
      </c>
      <c r="H106">
        <v>1674.4</v>
      </c>
      <c r="I106">
        <v>837.20000000000016</v>
      </c>
      <c r="J106" s="13">
        <v>35844</v>
      </c>
      <c r="K106">
        <v>1594.85</v>
      </c>
      <c r="L106" s="12" t="s">
        <v>1409</v>
      </c>
    </row>
    <row r="107" spans="1:12" x14ac:dyDescent="0.35">
      <c r="A107">
        <v>10895</v>
      </c>
      <c r="B107">
        <v>60</v>
      </c>
      <c r="C107" t="s">
        <v>54</v>
      </c>
      <c r="D107">
        <v>34</v>
      </c>
      <c r="E107">
        <v>100</v>
      </c>
      <c r="F107">
        <v>0</v>
      </c>
      <c r="G107">
        <v>3400</v>
      </c>
      <c r="H107">
        <v>3400</v>
      </c>
      <c r="I107">
        <v>1700</v>
      </c>
      <c r="J107" s="13">
        <v>35844</v>
      </c>
      <c r="K107">
        <v>1594.85</v>
      </c>
      <c r="L107" s="12" t="s">
        <v>1409</v>
      </c>
    </row>
    <row r="108" spans="1:12" x14ac:dyDescent="0.35">
      <c r="A108">
        <v>10894</v>
      </c>
      <c r="B108">
        <v>13</v>
      </c>
      <c r="C108" t="s">
        <v>89</v>
      </c>
      <c r="D108">
        <v>6</v>
      </c>
      <c r="E108">
        <v>28</v>
      </c>
      <c r="F108">
        <v>5.000000074505806E-2</v>
      </c>
      <c r="G108">
        <v>159.59999987483019</v>
      </c>
      <c r="H108">
        <v>151.6199997621774</v>
      </c>
      <c r="I108">
        <v>67.6199997621774</v>
      </c>
      <c r="J108" s="13">
        <v>35844</v>
      </c>
      <c r="K108">
        <v>871.81499863252031</v>
      </c>
      <c r="L108" s="12" t="s">
        <v>1407</v>
      </c>
    </row>
    <row r="109" spans="1:12" x14ac:dyDescent="0.35">
      <c r="A109">
        <v>10894</v>
      </c>
      <c r="B109">
        <v>69</v>
      </c>
      <c r="C109" t="s">
        <v>95</v>
      </c>
      <c r="D109">
        <v>36</v>
      </c>
      <c r="E109">
        <v>50</v>
      </c>
      <c r="F109">
        <v>5.000000074505806E-2</v>
      </c>
      <c r="G109">
        <v>1709.999998658895</v>
      </c>
      <c r="H109">
        <v>1624.499997451901</v>
      </c>
      <c r="I109">
        <v>724.49999745190098</v>
      </c>
      <c r="J109" s="13">
        <v>35844</v>
      </c>
      <c r="K109">
        <v>871.81499863252031</v>
      </c>
      <c r="L109" s="12" t="s">
        <v>1407</v>
      </c>
    </row>
    <row r="110" spans="1:12" x14ac:dyDescent="0.35">
      <c r="A110">
        <v>10894</v>
      </c>
      <c r="B110">
        <v>75</v>
      </c>
      <c r="C110" t="s">
        <v>139</v>
      </c>
      <c r="D110">
        <v>7.75</v>
      </c>
      <c r="E110">
        <v>120</v>
      </c>
      <c r="F110">
        <v>5.000000074505806E-2</v>
      </c>
      <c r="G110">
        <v>883.499999307096</v>
      </c>
      <c r="H110">
        <v>839.32499868348236</v>
      </c>
      <c r="I110">
        <v>374.32499868348236</v>
      </c>
      <c r="J110" s="13">
        <v>35844</v>
      </c>
      <c r="K110">
        <v>871.81499863252031</v>
      </c>
      <c r="L110" s="12" t="s">
        <v>1407</v>
      </c>
    </row>
    <row r="111" spans="1:12" x14ac:dyDescent="0.35">
      <c r="A111">
        <v>10893</v>
      </c>
      <c r="B111">
        <v>8</v>
      </c>
      <c r="C111" t="s">
        <v>46</v>
      </c>
      <c r="D111">
        <v>40</v>
      </c>
      <c r="E111">
        <v>30</v>
      </c>
      <c r="F111">
        <v>0</v>
      </c>
      <c r="G111">
        <v>1200</v>
      </c>
      <c r="H111">
        <v>1200</v>
      </c>
      <c r="I111">
        <v>600</v>
      </c>
      <c r="J111" s="13">
        <v>35844</v>
      </c>
      <c r="K111">
        <v>1100.422</v>
      </c>
      <c r="L111" s="12" t="s">
        <v>1407</v>
      </c>
    </row>
    <row r="112" spans="1:12" x14ac:dyDescent="0.35">
      <c r="A112">
        <v>10893</v>
      </c>
      <c r="B112">
        <v>24</v>
      </c>
      <c r="C112" t="s">
        <v>124</v>
      </c>
      <c r="D112">
        <v>4.5</v>
      </c>
      <c r="E112">
        <v>10</v>
      </c>
      <c r="F112">
        <v>0</v>
      </c>
      <c r="G112">
        <v>45</v>
      </c>
      <c r="H112">
        <v>45</v>
      </c>
      <c r="I112">
        <v>22.5</v>
      </c>
      <c r="J112" s="13">
        <v>35844</v>
      </c>
      <c r="K112">
        <v>1100.422</v>
      </c>
      <c r="L112" s="12" t="s">
        <v>1407</v>
      </c>
    </row>
    <row r="113" spans="1:12" x14ac:dyDescent="0.35">
      <c r="A113">
        <v>10893</v>
      </c>
      <c r="B113">
        <v>29</v>
      </c>
      <c r="C113" t="s">
        <v>145</v>
      </c>
      <c r="D113">
        <v>123.79</v>
      </c>
      <c r="E113">
        <v>24</v>
      </c>
      <c r="F113">
        <v>0</v>
      </c>
      <c r="G113">
        <v>2970.96</v>
      </c>
      <c r="H113">
        <v>2970.96</v>
      </c>
      <c r="I113">
        <v>1485.48</v>
      </c>
      <c r="J113" s="13">
        <v>35844</v>
      </c>
      <c r="K113">
        <v>1100.422</v>
      </c>
      <c r="L113" s="12" t="s">
        <v>1407</v>
      </c>
    </row>
    <row r="114" spans="1:12" x14ac:dyDescent="0.35">
      <c r="A114">
        <v>10893</v>
      </c>
      <c r="B114">
        <v>30</v>
      </c>
      <c r="C114" t="s">
        <v>120</v>
      </c>
      <c r="D114">
        <v>25.89</v>
      </c>
      <c r="E114">
        <v>35</v>
      </c>
      <c r="F114">
        <v>0</v>
      </c>
      <c r="G114">
        <v>906.15</v>
      </c>
      <c r="H114">
        <v>906.15</v>
      </c>
      <c r="I114">
        <v>453.07499999999999</v>
      </c>
      <c r="J114" s="13">
        <v>35844</v>
      </c>
      <c r="K114">
        <v>1100.422</v>
      </c>
      <c r="L114" s="12" t="s">
        <v>1407</v>
      </c>
    </row>
    <row r="115" spans="1:12" x14ac:dyDescent="0.35">
      <c r="A115">
        <v>10893</v>
      </c>
      <c r="B115">
        <v>36</v>
      </c>
      <c r="C115" t="s">
        <v>145</v>
      </c>
      <c r="D115">
        <v>19</v>
      </c>
      <c r="E115">
        <v>20</v>
      </c>
      <c r="F115">
        <v>0</v>
      </c>
      <c r="G115">
        <v>380</v>
      </c>
      <c r="H115">
        <v>380</v>
      </c>
      <c r="I115">
        <v>190</v>
      </c>
      <c r="J115" s="13">
        <v>35844</v>
      </c>
      <c r="K115">
        <v>1100.422</v>
      </c>
      <c r="L115" s="12" t="s">
        <v>1407</v>
      </c>
    </row>
    <row r="116" spans="1:12" x14ac:dyDescent="0.35">
      <c r="A116">
        <v>10892</v>
      </c>
      <c r="B116">
        <v>59</v>
      </c>
      <c r="C116" t="s">
        <v>22</v>
      </c>
      <c r="D116">
        <v>55</v>
      </c>
      <c r="E116">
        <v>40</v>
      </c>
      <c r="F116">
        <v>5.000000074505806E-2</v>
      </c>
      <c r="G116">
        <v>2089.9999983608718</v>
      </c>
      <c r="H116">
        <v>1985.4999968856569</v>
      </c>
      <c r="I116">
        <v>885.49999688565686</v>
      </c>
      <c r="J116" s="13">
        <v>35843</v>
      </c>
      <c r="K116">
        <v>1985.4999968856569</v>
      </c>
      <c r="L116" s="12" t="s">
        <v>1409</v>
      </c>
    </row>
    <row r="117" spans="1:12" x14ac:dyDescent="0.35">
      <c r="A117">
        <v>10889</v>
      </c>
      <c r="B117">
        <v>11</v>
      </c>
      <c r="C117" t="s">
        <v>55</v>
      </c>
      <c r="D117">
        <v>21</v>
      </c>
      <c r="E117">
        <v>40</v>
      </c>
      <c r="F117">
        <v>0</v>
      </c>
      <c r="G117">
        <v>840</v>
      </c>
      <c r="H117">
        <v>840</v>
      </c>
      <c r="I117">
        <v>420</v>
      </c>
      <c r="J117" s="13">
        <v>35842</v>
      </c>
      <c r="K117">
        <v>5690</v>
      </c>
      <c r="L117" s="12" t="s">
        <v>1409</v>
      </c>
    </row>
    <row r="118" spans="1:12" x14ac:dyDescent="0.35">
      <c r="A118">
        <v>10889</v>
      </c>
      <c r="B118">
        <v>38</v>
      </c>
      <c r="C118" t="s">
        <v>55</v>
      </c>
      <c r="D118">
        <v>263.5</v>
      </c>
      <c r="E118">
        <v>40</v>
      </c>
      <c r="F118">
        <v>0</v>
      </c>
      <c r="G118">
        <v>10540</v>
      </c>
      <c r="H118">
        <v>10540</v>
      </c>
      <c r="I118">
        <v>5270</v>
      </c>
      <c r="J118" s="13">
        <v>35842</v>
      </c>
      <c r="K118">
        <v>5690</v>
      </c>
      <c r="L118" s="12" t="s">
        <v>1409</v>
      </c>
    </row>
    <row r="119" spans="1:12" x14ac:dyDescent="0.35">
      <c r="A119">
        <v>10886</v>
      </c>
      <c r="B119">
        <v>10</v>
      </c>
      <c r="C119" t="s">
        <v>77</v>
      </c>
      <c r="D119">
        <v>31</v>
      </c>
      <c r="E119">
        <v>70</v>
      </c>
      <c r="F119">
        <v>0</v>
      </c>
      <c r="G119">
        <v>2170</v>
      </c>
      <c r="H119">
        <v>2170</v>
      </c>
      <c r="I119">
        <v>1085</v>
      </c>
      <c r="J119" s="13">
        <v>35839</v>
      </c>
      <c r="K119">
        <v>1042.5</v>
      </c>
      <c r="L119" s="12" t="s">
        <v>1407</v>
      </c>
    </row>
    <row r="120" spans="1:12" x14ac:dyDescent="0.35">
      <c r="A120">
        <v>10886</v>
      </c>
      <c r="B120">
        <v>31</v>
      </c>
      <c r="C120" t="s">
        <v>124</v>
      </c>
      <c r="D120">
        <v>12.5</v>
      </c>
      <c r="E120">
        <v>35</v>
      </c>
      <c r="F120">
        <v>0</v>
      </c>
      <c r="G120">
        <v>437.5</v>
      </c>
      <c r="H120">
        <v>437.5</v>
      </c>
      <c r="I120">
        <v>218.75</v>
      </c>
      <c r="J120" s="13">
        <v>35839</v>
      </c>
      <c r="K120">
        <v>1042.5</v>
      </c>
      <c r="L120" s="12" t="s">
        <v>1407</v>
      </c>
    </row>
    <row r="121" spans="1:12" x14ac:dyDescent="0.35">
      <c r="A121">
        <v>10886</v>
      </c>
      <c r="B121">
        <v>77</v>
      </c>
      <c r="C121" t="s">
        <v>24</v>
      </c>
      <c r="D121">
        <v>13</v>
      </c>
      <c r="E121">
        <v>40</v>
      </c>
      <c r="F121">
        <v>0</v>
      </c>
      <c r="G121">
        <v>520</v>
      </c>
      <c r="H121">
        <v>520</v>
      </c>
      <c r="I121">
        <v>260</v>
      </c>
      <c r="J121" s="13">
        <v>35839</v>
      </c>
      <c r="K121">
        <v>1042.5</v>
      </c>
      <c r="L121" s="12" t="s">
        <v>1407</v>
      </c>
    </row>
    <row r="122" spans="1:12" x14ac:dyDescent="0.35">
      <c r="A122">
        <v>10878</v>
      </c>
      <c r="B122">
        <v>20</v>
      </c>
      <c r="C122" t="s">
        <v>65</v>
      </c>
      <c r="D122">
        <v>81</v>
      </c>
      <c r="E122">
        <v>20</v>
      </c>
      <c r="F122">
        <v>5.000000074505806E-2</v>
      </c>
      <c r="G122">
        <v>1538.9999987930059</v>
      </c>
      <c r="H122">
        <v>1462.0499977067113</v>
      </c>
      <c r="I122">
        <v>652.04999770671134</v>
      </c>
      <c r="J122" s="13">
        <v>35836</v>
      </c>
      <c r="K122">
        <v>1462.0499977067113</v>
      </c>
      <c r="L122" s="12" t="s">
        <v>1409</v>
      </c>
    </row>
    <row r="123" spans="1:12" x14ac:dyDescent="0.35">
      <c r="A123">
        <v>10877</v>
      </c>
      <c r="B123">
        <v>16</v>
      </c>
      <c r="C123" t="s">
        <v>89</v>
      </c>
      <c r="D123">
        <v>17.45</v>
      </c>
      <c r="E123">
        <v>30</v>
      </c>
      <c r="F123">
        <v>0.25</v>
      </c>
      <c r="G123">
        <v>392.625</v>
      </c>
      <c r="H123">
        <v>294.46875</v>
      </c>
      <c r="I123">
        <v>32.71875</v>
      </c>
      <c r="J123" s="13">
        <v>35835</v>
      </c>
      <c r="K123">
        <v>928.484375</v>
      </c>
      <c r="L123" s="12" t="s">
        <v>1407</v>
      </c>
    </row>
    <row r="124" spans="1:12" x14ac:dyDescent="0.35">
      <c r="A124">
        <v>10877</v>
      </c>
      <c r="B124">
        <v>18</v>
      </c>
      <c r="C124" t="s">
        <v>10</v>
      </c>
      <c r="D124">
        <v>62.5</v>
      </c>
      <c r="E124">
        <v>25</v>
      </c>
      <c r="F124">
        <v>0</v>
      </c>
      <c r="G124">
        <v>1562.5</v>
      </c>
      <c r="H124">
        <v>1562.5</v>
      </c>
      <c r="I124">
        <v>781.25</v>
      </c>
      <c r="J124" s="13">
        <v>35835</v>
      </c>
      <c r="K124">
        <v>928.484375</v>
      </c>
      <c r="L124" s="12" t="s">
        <v>1407</v>
      </c>
    </row>
    <row r="125" spans="1:12" x14ac:dyDescent="0.35">
      <c r="A125">
        <v>10865</v>
      </c>
      <c r="B125">
        <v>38</v>
      </c>
      <c r="C125" t="s">
        <v>65</v>
      </c>
      <c r="D125">
        <v>263.5</v>
      </c>
      <c r="E125">
        <v>60</v>
      </c>
      <c r="F125">
        <v>5.000000074505806E-2</v>
      </c>
      <c r="G125">
        <v>15019.49998822063</v>
      </c>
      <c r="H125">
        <v>14268.524977619199</v>
      </c>
      <c r="I125">
        <v>6363.5249776191995</v>
      </c>
      <c r="J125" s="13">
        <v>35828</v>
      </c>
      <c r="K125">
        <v>7784.0624877903601</v>
      </c>
      <c r="L125" s="12" t="s">
        <v>1409</v>
      </c>
    </row>
    <row r="126" spans="1:12" x14ac:dyDescent="0.35">
      <c r="A126">
        <v>10865</v>
      </c>
      <c r="B126">
        <v>39</v>
      </c>
      <c r="C126" t="s">
        <v>10</v>
      </c>
      <c r="D126">
        <v>18</v>
      </c>
      <c r="E126">
        <v>80</v>
      </c>
      <c r="F126">
        <v>5.000000074505806E-2</v>
      </c>
      <c r="G126">
        <v>1367.9999989271159</v>
      </c>
      <c r="H126">
        <v>1299.5999979615208</v>
      </c>
      <c r="I126">
        <v>579.59999796152078</v>
      </c>
      <c r="J126" s="13">
        <v>35828</v>
      </c>
      <c r="K126">
        <v>7784.0624877903601</v>
      </c>
      <c r="L126" s="12" t="s">
        <v>1409</v>
      </c>
    </row>
    <row r="127" spans="1:12" x14ac:dyDescent="0.35">
      <c r="A127">
        <v>10861</v>
      </c>
      <c r="B127">
        <v>17</v>
      </c>
      <c r="C127" t="s">
        <v>122</v>
      </c>
      <c r="D127">
        <v>39</v>
      </c>
      <c r="E127">
        <v>42</v>
      </c>
      <c r="F127">
        <v>0</v>
      </c>
      <c r="G127">
        <v>1638</v>
      </c>
      <c r="H127">
        <v>1638</v>
      </c>
      <c r="I127">
        <v>819</v>
      </c>
      <c r="J127" s="13">
        <v>35825</v>
      </c>
      <c r="K127">
        <v>704.68000000000006</v>
      </c>
      <c r="L127" s="12" t="s">
        <v>1407</v>
      </c>
    </row>
    <row r="128" spans="1:12" x14ac:dyDescent="0.35">
      <c r="A128">
        <v>10861</v>
      </c>
      <c r="B128">
        <v>18</v>
      </c>
      <c r="C128" t="s">
        <v>59</v>
      </c>
      <c r="D128">
        <v>62.5</v>
      </c>
      <c r="E128">
        <v>20</v>
      </c>
      <c r="F128">
        <v>0</v>
      </c>
      <c r="G128">
        <v>1250</v>
      </c>
      <c r="H128">
        <v>1250</v>
      </c>
      <c r="I128">
        <v>625</v>
      </c>
      <c r="J128" s="13">
        <v>35825</v>
      </c>
      <c r="K128">
        <v>704.68000000000006</v>
      </c>
      <c r="L128" s="12" t="s">
        <v>1407</v>
      </c>
    </row>
    <row r="129" spans="1:12" x14ac:dyDescent="0.35">
      <c r="A129">
        <v>10861</v>
      </c>
      <c r="B129">
        <v>21</v>
      </c>
      <c r="C129" t="s">
        <v>152</v>
      </c>
      <c r="D129">
        <v>10</v>
      </c>
      <c r="E129">
        <v>40</v>
      </c>
      <c r="F129">
        <v>0</v>
      </c>
      <c r="G129">
        <v>400</v>
      </c>
      <c r="H129">
        <v>400</v>
      </c>
      <c r="I129">
        <v>200</v>
      </c>
      <c r="J129" s="13">
        <v>35825</v>
      </c>
      <c r="K129">
        <v>704.68000000000006</v>
      </c>
      <c r="L129" s="12" t="s">
        <v>1407</v>
      </c>
    </row>
    <row r="130" spans="1:12" x14ac:dyDescent="0.35">
      <c r="A130">
        <v>10861</v>
      </c>
      <c r="B130">
        <v>33</v>
      </c>
      <c r="C130" t="s">
        <v>10</v>
      </c>
      <c r="D130">
        <v>2.5</v>
      </c>
      <c r="E130">
        <v>35</v>
      </c>
      <c r="F130">
        <v>0</v>
      </c>
      <c r="G130">
        <v>87.5</v>
      </c>
      <c r="H130">
        <v>87.5</v>
      </c>
      <c r="I130">
        <v>43.75</v>
      </c>
      <c r="J130" s="13">
        <v>35825</v>
      </c>
      <c r="K130">
        <v>704.68000000000006</v>
      </c>
      <c r="L130" s="12" t="s">
        <v>1407</v>
      </c>
    </row>
    <row r="131" spans="1:12" x14ac:dyDescent="0.35">
      <c r="A131">
        <v>10861</v>
      </c>
      <c r="B131">
        <v>62</v>
      </c>
      <c r="C131" t="s">
        <v>85</v>
      </c>
      <c r="D131">
        <v>49.3</v>
      </c>
      <c r="E131">
        <v>3</v>
      </c>
      <c r="F131">
        <v>0</v>
      </c>
      <c r="G131">
        <v>147.9</v>
      </c>
      <c r="H131">
        <v>147.9</v>
      </c>
      <c r="I131">
        <v>73.950000000000017</v>
      </c>
      <c r="J131" s="13">
        <v>35825</v>
      </c>
      <c r="K131">
        <v>704.68000000000006</v>
      </c>
      <c r="L131" s="12" t="s">
        <v>1407</v>
      </c>
    </row>
    <row r="132" spans="1:12" x14ac:dyDescent="0.35">
      <c r="A132">
        <v>10854</v>
      </c>
      <c r="B132">
        <v>10</v>
      </c>
      <c r="C132" t="s">
        <v>109</v>
      </c>
      <c r="D132">
        <v>31</v>
      </c>
      <c r="E132">
        <v>100</v>
      </c>
      <c r="F132">
        <v>0.15000000596046451</v>
      </c>
      <c r="G132">
        <v>2634.9999815225601</v>
      </c>
      <c r="H132">
        <v>2239.7499685883522</v>
      </c>
      <c r="I132">
        <v>689.7499685883522</v>
      </c>
      <c r="J132" s="13">
        <v>35822</v>
      </c>
      <c r="K132">
        <v>1260.7624823182821</v>
      </c>
      <c r="L132" s="12" t="s">
        <v>1407</v>
      </c>
    </row>
    <row r="133" spans="1:12" x14ac:dyDescent="0.35">
      <c r="A133">
        <v>10854</v>
      </c>
      <c r="B133">
        <v>13</v>
      </c>
      <c r="C133" t="s">
        <v>34</v>
      </c>
      <c r="D133">
        <v>6</v>
      </c>
      <c r="E133">
        <v>65</v>
      </c>
      <c r="F133">
        <v>0.15000000596046451</v>
      </c>
      <c r="G133">
        <v>331.49999767541891</v>
      </c>
      <c r="H133">
        <v>281.77499604821213</v>
      </c>
      <c r="I133">
        <v>86.774996048212131</v>
      </c>
      <c r="J133" s="13">
        <v>35822</v>
      </c>
      <c r="K133">
        <v>1260.7624823182821</v>
      </c>
      <c r="L133" s="12" t="s">
        <v>1407</v>
      </c>
    </row>
    <row r="134" spans="1:12" x14ac:dyDescent="0.35">
      <c r="A134">
        <v>10852</v>
      </c>
      <c r="B134">
        <v>2</v>
      </c>
      <c r="C134" t="s">
        <v>76</v>
      </c>
      <c r="D134">
        <v>19</v>
      </c>
      <c r="E134">
        <v>15</v>
      </c>
      <c r="F134">
        <v>0</v>
      </c>
      <c r="G134">
        <v>285</v>
      </c>
      <c r="H134">
        <v>285</v>
      </c>
      <c r="I134">
        <v>142.5</v>
      </c>
      <c r="J134" s="13">
        <v>35821</v>
      </c>
      <c r="K134">
        <v>994.66666666666663</v>
      </c>
      <c r="L134" s="12" t="s">
        <v>1407</v>
      </c>
    </row>
    <row r="135" spans="1:12" x14ac:dyDescent="0.35">
      <c r="A135">
        <v>10852</v>
      </c>
      <c r="B135">
        <v>17</v>
      </c>
      <c r="C135" t="s">
        <v>89</v>
      </c>
      <c r="D135">
        <v>39</v>
      </c>
      <c r="E135">
        <v>6</v>
      </c>
      <c r="F135">
        <v>0</v>
      </c>
      <c r="G135">
        <v>234</v>
      </c>
      <c r="H135">
        <v>234</v>
      </c>
      <c r="I135">
        <v>117</v>
      </c>
      <c r="J135" s="13">
        <v>35821</v>
      </c>
      <c r="K135">
        <v>994.66666666666663</v>
      </c>
      <c r="L135" s="12" t="s">
        <v>1407</v>
      </c>
    </row>
    <row r="136" spans="1:12" x14ac:dyDescent="0.35">
      <c r="A136">
        <v>10852</v>
      </c>
      <c r="B136">
        <v>62</v>
      </c>
      <c r="C136" t="s">
        <v>115</v>
      </c>
      <c r="D136">
        <v>49.3</v>
      </c>
      <c r="E136">
        <v>50</v>
      </c>
      <c r="F136">
        <v>0</v>
      </c>
      <c r="G136">
        <v>2465</v>
      </c>
      <c r="H136">
        <v>2465</v>
      </c>
      <c r="I136">
        <v>1232.5</v>
      </c>
      <c r="J136" s="13">
        <v>35821</v>
      </c>
      <c r="K136">
        <v>994.66666666666663</v>
      </c>
      <c r="L136" s="12" t="s">
        <v>1407</v>
      </c>
    </row>
    <row r="137" spans="1:12" x14ac:dyDescent="0.35">
      <c r="A137">
        <v>10847</v>
      </c>
      <c r="B137">
        <v>1</v>
      </c>
      <c r="C137" t="s">
        <v>22</v>
      </c>
      <c r="D137">
        <v>18</v>
      </c>
      <c r="E137">
        <v>80</v>
      </c>
      <c r="F137">
        <v>0.20000000298023221</v>
      </c>
      <c r="G137">
        <v>1151.999995708466</v>
      </c>
      <c r="H137">
        <v>921.59999313354535</v>
      </c>
      <c r="I137">
        <v>201.59999313354535</v>
      </c>
      <c r="J137" s="13">
        <v>35817</v>
      </c>
      <c r="K137">
        <v>657.58932843391119</v>
      </c>
      <c r="L137" s="12" t="s">
        <v>1407</v>
      </c>
    </row>
    <row r="138" spans="1:12" x14ac:dyDescent="0.35">
      <c r="A138">
        <v>10847</v>
      </c>
      <c r="B138">
        <v>19</v>
      </c>
      <c r="C138" t="s">
        <v>52</v>
      </c>
      <c r="D138">
        <v>9.1999999999999993</v>
      </c>
      <c r="E138">
        <v>12</v>
      </c>
      <c r="F138">
        <v>0.20000000298023221</v>
      </c>
      <c r="G138">
        <v>88.319999670982355</v>
      </c>
      <c r="H138">
        <v>70.655999473571768</v>
      </c>
      <c r="I138">
        <v>15.455999473571772</v>
      </c>
      <c r="J138" s="13">
        <v>35817</v>
      </c>
      <c r="K138">
        <v>657.58932843391119</v>
      </c>
      <c r="L138" s="12" t="s">
        <v>1407</v>
      </c>
    </row>
    <row r="139" spans="1:12" x14ac:dyDescent="0.35">
      <c r="A139">
        <v>10847</v>
      </c>
      <c r="B139">
        <v>37</v>
      </c>
      <c r="C139" t="s">
        <v>97</v>
      </c>
      <c r="D139">
        <v>26</v>
      </c>
      <c r="E139">
        <v>60</v>
      </c>
      <c r="F139">
        <v>0.20000000298023221</v>
      </c>
      <c r="G139">
        <v>1247.9999953508379</v>
      </c>
      <c r="H139">
        <v>998.39999256134058</v>
      </c>
      <c r="I139">
        <v>218.39999256134058</v>
      </c>
      <c r="J139" s="13">
        <v>35817</v>
      </c>
      <c r="K139">
        <v>657.58932843391119</v>
      </c>
      <c r="L139" s="12" t="s">
        <v>1407</v>
      </c>
    </row>
    <row r="140" spans="1:12" x14ac:dyDescent="0.35">
      <c r="A140">
        <v>10847</v>
      </c>
      <c r="B140">
        <v>45</v>
      </c>
      <c r="C140" t="s">
        <v>115</v>
      </c>
      <c r="D140">
        <v>9.5</v>
      </c>
      <c r="E140">
        <v>36</v>
      </c>
      <c r="F140">
        <v>0.20000000298023221</v>
      </c>
      <c r="G140">
        <v>273.59999898076057</v>
      </c>
      <c r="H140">
        <v>218.87999836921693</v>
      </c>
      <c r="I140">
        <v>47.879998369216935</v>
      </c>
      <c r="J140" s="13">
        <v>35817</v>
      </c>
      <c r="K140">
        <v>657.58932843391119</v>
      </c>
      <c r="L140" s="12" t="s">
        <v>1407</v>
      </c>
    </row>
    <row r="141" spans="1:12" x14ac:dyDescent="0.35">
      <c r="A141">
        <v>10847</v>
      </c>
      <c r="B141">
        <v>60</v>
      </c>
      <c r="C141" t="s">
        <v>16</v>
      </c>
      <c r="D141">
        <v>34</v>
      </c>
      <c r="E141">
        <v>45</v>
      </c>
      <c r="F141">
        <v>0.20000000298023221</v>
      </c>
      <c r="G141">
        <v>1223.9999954402449</v>
      </c>
      <c r="H141">
        <v>979.19999270439166</v>
      </c>
      <c r="I141">
        <v>214.19999270439166</v>
      </c>
      <c r="J141" s="13">
        <v>35817</v>
      </c>
      <c r="K141">
        <v>657.58932843391119</v>
      </c>
      <c r="L141" s="12" t="s">
        <v>1407</v>
      </c>
    </row>
    <row r="142" spans="1:12" x14ac:dyDescent="0.35">
      <c r="A142">
        <v>10847</v>
      </c>
      <c r="B142">
        <v>71</v>
      </c>
      <c r="C142" t="s">
        <v>55</v>
      </c>
      <c r="D142">
        <v>21.5</v>
      </c>
      <c r="E142">
        <v>55</v>
      </c>
      <c r="F142">
        <v>0.20000000298023221</v>
      </c>
      <c r="G142">
        <v>945.99999647587538</v>
      </c>
      <c r="H142">
        <v>756.79999436140065</v>
      </c>
      <c r="I142">
        <v>165.54999436140065</v>
      </c>
      <c r="J142" s="13">
        <v>35817</v>
      </c>
      <c r="K142">
        <v>657.58932843391119</v>
      </c>
      <c r="L142" s="12" t="s">
        <v>1407</v>
      </c>
    </row>
    <row r="143" spans="1:12" x14ac:dyDescent="0.35">
      <c r="A143">
        <v>10845</v>
      </c>
      <c r="B143">
        <v>23</v>
      </c>
      <c r="C143" t="s">
        <v>154</v>
      </c>
      <c r="D143">
        <v>9</v>
      </c>
      <c r="E143">
        <v>70</v>
      </c>
      <c r="F143">
        <v>0.10000000149011611</v>
      </c>
      <c r="G143">
        <v>566.99999906122684</v>
      </c>
      <c r="H143">
        <v>510.29999831020831</v>
      </c>
      <c r="I143">
        <v>195.29999831020831</v>
      </c>
      <c r="J143" s="13">
        <v>35816</v>
      </c>
      <c r="K143">
        <v>718.20599867874387</v>
      </c>
      <c r="L143" s="12" t="s">
        <v>1407</v>
      </c>
    </row>
    <row r="144" spans="1:12" x14ac:dyDescent="0.35">
      <c r="A144">
        <v>10845</v>
      </c>
      <c r="B144">
        <v>35</v>
      </c>
      <c r="C144" t="s">
        <v>87</v>
      </c>
      <c r="D144">
        <v>18</v>
      </c>
      <c r="E144">
        <v>25</v>
      </c>
      <c r="F144">
        <v>0.10000000149011611</v>
      </c>
      <c r="G144">
        <v>404.99999932944769</v>
      </c>
      <c r="H144">
        <v>364.49999879300589</v>
      </c>
      <c r="I144">
        <v>139.49999879300589</v>
      </c>
      <c r="J144" s="13">
        <v>35816</v>
      </c>
      <c r="K144">
        <v>718.20599867874387</v>
      </c>
      <c r="L144" s="12" t="s">
        <v>1407</v>
      </c>
    </row>
    <row r="145" spans="1:12" x14ac:dyDescent="0.35">
      <c r="A145">
        <v>10845</v>
      </c>
      <c r="B145">
        <v>42</v>
      </c>
      <c r="C145" t="s">
        <v>107</v>
      </c>
      <c r="D145">
        <v>14</v>
      </c>
      <c r="E145">
        <v>42</v>
      </c>
      <c r="F145">
        <v>0.10000000149011611</v>
      </c>
      <c r="G145">
        <v>529.19999912381172</v>
      </c>
      <c r="H145">
        <v>476.27999842286113</v>
      </c>
      <c r="I145">
        <v>182.27999842286113</v>
      </c>
      <c r="J145" s="13">
        <v>35816</v>
      </c>
      <c r="K145">
        <v>718.20599867874387</v>
      </c>
      <c r="L145" s="12" t="s">
        <v>1407</v>
      </c>
    </row>
    <row r="146" spans="1:12" x14ac:dyDescent="0.35">
      <c r="A146">
        <v>10845</v>
      </c>
      <c r="B146">
        <v>58</v>
      </c>
      <c r="C146" t="s">
        <v>154</v>
      </c>
      <c r="D146">
        <v>13.25</v>
      </c>
      <c r="E146">
        <v>60</v>
      </c>
      <c r="F146">
        <v>0.10000000149011611</v>
      </c>
      <c r="G146">
        <v>715.49999881535769</v>
      </c>
      <c r="H146">
        <v>643.94999786764379</v>
      </c>
      <c r="I146">
        <v>246.44999786764379</v>
      </c>
      <c r="J146" s="13">
        <v>35816</v>
      </c>
      <c r="K146">
        <v>718.20599867874387</v>
      </c>
      <c r="L146" s="12" t="s">
        <v>1407</v>
      </c>
    </row>
    <row r="147" spans="1:12" x14ac:dyDescent="0.35">
      <c r="A147">
        <v>10845</v>
      </c>
      <c r="B147">
        <v>64</v>
      </c>
      <c r="C147" t="s">
        <v>55</v>
      </c>
      <c r="D147">
        <v>33.25</v>
      </c>
      <c r="E147">
        <v>48</v>
      </c>
      <c r="F147">
        <v>0</v>
      </c>
      <c r="G147">
        <v>1596</v>
      </c>
      <c r="H147">
        <v>1596</v>
      </c>
      <c r="I147">
        <v>798</v>
      </c>
      <c r="J147" s="13">
        <v>35816</v>
      </c>
      <c r="K147">
        <v>718.20599867874387</v>
      </c>
      <c r="L147" s="12" t="s">
        <v>1407</v>
      </c>
    </row>
    <row r="148" spans="1:12" x14ac:dyDescent="0.35">
      <c r="A148">
        <v>10844</v>
      </c>
      <c r="B148">
        <v>22</v>
      </c>
      <c r="C148" t="s">
        <v>126</v>
      </c>
      <c r="D148">
        <v>21</v>
      </c>
      <c r="E148">
        <v>35</v>
      </c>
      <c r="F148">
        <v>0</v>
      </c>
      <c r="G148">
        <v>735</v>
      </c>
      <c r="H148">
        <v>735</v>
      </c>
      <c r="I148">
        <v>367.5</v>
      </c>
      <c r="J148" s="13">
        <v>35816</v>
      </c>
      <c r="K148">
        <v>735</v>
      </c>
      <c r="L148" s="12" t="s">
        <v>1407</v>
      </c>
    </row>
    <row r="149" spans="1:12" x14ac:dyDescent="0.35">
      <c r="A149">
        <v>10841</v>
      </c>
      <c r="B149">
        <v>10</v>
      </c>
      <c r="C149" t="s">
        <v>149</v>
      </c>
      <c r="D149">
        <v>31</v>
      </c>
      <c r="E149">
        <v>16</v>
      </c>
      <c r="F149">
        <v>0</v>
      </c>
      <c r="G149">
        <v>496</v>
      </c>
      <c r="H149">
        <v>496</v>
      </c>
      <c r="I149">
        <v>248</v>
      </c>
      <c r="J149" s="13">
        <v>35815</v>
      </c>
      <c r="K149">
        <v>1145.25</v>
      </c>
      <c r="L149" s="12" t="s">
        <v>1407</v>
      </c>
    </row>
    <row r="150" spans="1:12" x14ac:dyDescent="0.35">
      <c r="A150">
        <v>10841</v>
      </c>
      <c r="B150">
        <v>56</v>
      </c>
      <c r="C150" t="s">
        <v>150</v>
      </c>
      <c r="D150">
        <v>38</v>
      </c>
      <c r="E150">
        <v>30</v>
      </c>
      <c r="F150">
        <v>0</v>
      </c>
      <c r="G150">
        <v>1140</v>
      </c>
      <c r="H150">
        <v>1140</v>
      </c>
      <c r="I150">
        <v>570</v>
      </c>
      <c r="J150" s="13">
        <v>35815</v>
      </c>
      <c r="K150">
        <v>1145.25</v>
      </c>
      <c r="L150" s="12" t="s">
        <v>1407</v>
      </c>
    </row>
    <row r="151" spans="1:12" x14ac:dyDescent="0.35">
      <c r="A151">
        <v>10841</v>
      </c>
      <c r="B151">
        <v>59</v>
      </c>
      <c r="C151" t="s">
        <v>71</v>
      </c>
      <c r="D151">
        <v>55</v>
      </c>
      <c r="E151">
        <v>50</v>
      </c>
      <c r="F151">
        <v>0</v>
      </c>
      <c r="G151">
        <v>2750</v>
      </c>
      <c r="H151">
        <v>2750</v>
      </c>
      <c r="I151">
        <v>1375</v>
      </c>
      <c r="J151" s="13">
        <v>35815</v>
      </c>
      <c r="K151">
        <v>1145.25</v>
      </c>
      <c r="L151" s="12" t="s">
        <v>1407</v>
      </c>
    </row>
    <row r="152" spans="1:12" x14ac:dyDescent="0.35">
      <c r="A152">
        <v>10841</v>
      </c>
      <c r="B152">
        <v>77</v>
      </c>
      <c r="C152" t="s">
        <v>97</v>
      </c>
      <c r="D152">
        <v>13</v>
      </c>
      <c r="E152">
        <v>15</v>
      </c>
      <c r="F152">
        <v>0</v>
      </c>
      <c r="G152">
        <v>195</v>
      </c>
      <c r="H152">
        <v>195</v>
      </c>
      <c r="I152">
        <v>97.5</v>
      </c>
      <c r="J152" s="13">
        <v>35815</v>
      </c>
      <c r="K152">
        <v>1145.25</v>
      </c>
      <c r="L152" s="12" t="s">
        <v>1407</v>
      </c>
    </row>
    <row r="153" spans="1:12" x14ac:dyDescent="0.35">
      <c r="A153">
        <v>10836</v>
      </c>
      <c r="B153">
        <v>22</v>
      </c>
      <c r="C153" t="s">
        <v>109</v>
      </c>
      <c r="D153">
        <v>21</v>
      </c>
      <c r="E153">
        <v>52</v>
      </c>
      <c r="F153">
        <v>0</v>
      </c>
      <c r="G153">
        <v>1092</v>
      </c>
      <c r="H153">
        <v>1092</v>
      </c>
      <c r="I153">
        <v>546</v>
      </c>
      <c r="J153" s="13">
        <v>35811</v>
      </c>
      <c r="K153">
        <v>941.1</v>
      </c>
      <c r="L153" s="12" t="s">
        <v>1407</v>
      </c>
    </row>
    <row r="154" spans="1:12" x14ac:dyDescent="0.35">
      <c r="A154">
        <v>10836</v>
      </c>
      <c r="B154">
        <v>35</v>
      </c>
      <c r="C154" t="s">
        <v>89</v>
      </c>
      <c r="D154">
        <v>18</v>
      </c>
      <c r="E154">
        <v>6</v>
      </c>
      <c r="F154">
        <v>0</v>
      </c>
      <c r="G154">
        <v>108</v>
      </c>
      <c r="H154">
        <v>108</v>
      </c>
      <c r="I154">
        <v>54</v>
      </c>
      <c r="J154" s="13">
        <v>35811</v>
      </c>
      <c r="K154">
        <v>941.1</v>
      </c>
      <c r="L154" s="12" t="s">
        <v>1407</v>
      </c>
    </row>
    <row r="155" spans="1:12" x14ac:dyDescent="0.35">
      <c r="A155">
        <v>10836</v>
      </c>
      <c r="B155">
        <v>57</v>
      </c>
      <c r="C155" t="s">
        <v>107</v>
      </c>
      <c r="D155">
        <v>19.5</v>
      </c>
      <c r="E155">
        <v>24</v>
      </c>
      <c r="F155">
        <v>0</v>
      </c>
      <c r="G155">
        <v>468</v>
      </c>
      <c r="H155">
        <v>468</v>
      </c>
      <c r="I155">
        <v>234</v>
      </c>
      <c r="J155" s="13">
        <v>35811</v>
      </c>
      <c r="K155">
        <v>941.1</v>
      </c>
      <c r="L155" s="12" t="s">
        <v>1407</v>
      </c>
    </row>
    <row r="156" spans="1:12" x14ac:dyDescent="0.35">
      <c r="A156">
        <v>10836</v>
      </c>
      <c r="B156">
        <v>60</v>
      </c>
      <c r="C156" t="s">
        <v>124</v>
      </c>
      <c r="D156">
        <v>34</v>
      </c>
      <c r="E156">
        <v>60</v>
      </c>
      <c r="F156">
        <v>0</v>
      </c>
      <c r="G156">
        <v>2040</v>
      </c>
      <c r="H156">
        <v>2040</v>
      </c>
      <c r="I156">
        <v>1020</v>
      </c>
      <c r="J156" s="13">
        <v>35811</v>
      </c>
      <c r="K156">
        <v>941.1</v>
      </c>
      <c r="L156" s="12" t="s">
        <v>1407</v>
      </c>
    </row>
    <row r="157" spans="1:12" x14ac:dyDescent="0.35">
      <c r="A157">
        <v>10836</v>
      </c>
      <c r="B157">
        <v>64</v>
      </c>
      <c r="C157" t="s">
        <v>122</v>
      </c>
      <c r="D157">
        <v>33.25</v>
      </c>
      <c r="E157">
        <v>30</v>
      </c>
      <c r="F157">
        <v>0</v>
      </c>
      <c r="G157">
        <v>997.5</v>
      </c>
      <c r="H157">
        <v>997.5</v>
      </c>
      <c r="I157">
        <v>498.75</v>
      </c>
      <c r="J157" s="13">
        <v>35811</v>
      </c>
      <c r="K157">
        <v>941.1</v>
      </c>
      <c r="L157" s="12" t="s">
        <v>1407</v>
      </c>
    </row>
    <row r="158" spans="1:12" x14ac:dyDescent="0.35">
      <c r="A158">
        <v>10834</v>
      </c>
      <c r="B158">
        <v>29</v>
      </c>
      <c r="C158" t="s">
        <v>65</v>
      </c>
      <c r="D158">
        <v>123.79</v>
      </c>
      <c r="E158">
        <v>8</v>
      </c>
      <c r="F158">
        <v>5.000000074505806E-2</v>
      </c>
      <c r="G158">
        <v>940.80399926215409</v>
      </c>
      <c r="H158">
        <v>893.76379859809276</v>
      </c>
      <c r="I158">
        <v>398.60379859809274</v>
      </c>
      <c r="J158" s="13">
        <v>35810</v>
      </c>
      <c r="K158">
        <v>680.53914893254489</v>
      </c>
      <c r="L158" s="12" t="s">
        <v>1407</v>
      </c>
    </row>
    <row r="159" spans="1:12" x14ac:dyDescent="0.35">
      <c r="A159">
        <v>10834</v>
      </c>
      <c r="B159">
        <v>30</v>
      </c>
      <c r="C159" t="s">
        <v>87</v>
      </c>
      <c r="D159">
        <v>25.89</v>
      </c>
      <c r="E159">
        <v>20</v>
      </c>
      <c r="F159">
        <v>5.000000074505806E-2</v>
      </c>
      <c r="G159">
        <v>491.90999961420891</v>
      </c>
      <c r="H159">
        <v>467.31449926699696</v>
      </c>
      <c r="I159">
        <v>208.41449926699698</v>
      </c>
      <c r="J159" s="13">
        <v>35810</v>
      </c>
      <c r="K159">
        <v>680.53914893254489</v>
      </c>
      <c r="L159" s="12" t="s">
        <v>1407</v>
      </c>
    </row>
    <row r="160" spans="1:12" x14ac:dyDescent="0.35">
      <c r="A160">
        <v>10831</v>
      </c>
      <c r="B160">
        <v>19</v>
      </c>
      <c r="C160" t="s">
        <v>146</v>
      </c>
      <c r="D160">
        <v>9.1999999999999993</v>
      </c>
      <c r="E160">
        <v>2</v>
      </c>
      <c r="F160">
        <v>0</v>
      </c>
      <c r="G160">
        <v>18.399999999999999</v>
      </c>
      <c r="H160">
        <v>18.399999999999999</v>
      </c>
      <c r="I160">
        <v>9.1999999999999993</v>
      </c>
      <c r="J160" s="13">
        <v>35809</v>
      </c>
      <c r="K160">
        <v>671.1</v>
      </c>
      <c r="L160" s="12" t="s">
        <v>1407</v>
      </c>
    </row>
    <row r="161" spans="1:12" x14ac:dyDescent="0.35">
      <c r="A161">
        <v>10831</v>
      </c>
      <c r="B161">
        <v>35</v>
      </c>
      <c r="C161" t="s">
        <v>12</v>
      </c>
      <c r="D161">
        <v>18</v>
      </c>
      <c r="E161">
        <v>8</v>
      </c>
      <c r="F161">
        <v>0</v>
      </c>
      <c r="G161">
        <v>144</v>
      </c>
      <c r="H161">
        <v>144</v>
      </c>
      <c r="I161">
        <v>72</v>
      </c>
      <c r="J161" s="13">
        <v>35809</v>
      </c>
      <c r="K161">
        <v>671.1</v>
      </c>
      <c r="L161" s="12" t="s">
        <v>1407</v>
      </c>
    </row>
    <row r="162" spans="1:12" x14ac:dyDescent="0.35">
      <c r="A162">
        <v>10831</v>
      </c>
      <c r="B162">
        <v>38</v>
      </c>
      <c r="C162" t="s">
        <v>143</v>
      </c>
      <c r="D162">
        <v>263.5</v>
      </c>
      <c r="E162">
        <v>8</v>
      </c>
      <c r="F162">
        <v>0</v>
      </c>
      <c r="G162">
        <v>2108</v>
      </c>
      <c r="H162">
        <v>2108</v>
      </c>
      <c r="I162">
        <v>1054</v>
      </c>
      <c r="J162" s="13">
        <v>35809</v>
      </c>
      <c r="K162">
        <v>671.1</v>
      </c>
      <c r="L162" s="12" t="s">
        <v>1407</v>
      </c>
    </row>
    <row r="163" spans="1:12" x14ac:dyDescent="0.35">
      <c r="A163">
        <v>10831</v>
      </c>
      <c r="B163">
        <v>43</v>
      </c>
      <c r="C163" t="s">
        <v>152</v>
      </c>
      <c r="D163">
        <v>46</v>
      </c>
      <c r="E163">
        <v>9</v>
      </c>
      <c r="F163">
        <v>0</v>
      </c>
      <c r="G163">
        <v>414</v>
      </c>
      <c r="H163">
        <v>414</v>
      </c>
      <c r="I163">
        <v>207</v>
      </c>
      <c r="J163" s="13">
        <v>35809</v>
      </c>
      <c r="K163">
        <v>671.1</v>
      </c>
      <c r="L163" s="12" t="s">
        <v>1407</v>
      </c>
    </row>
    <row r="164" spans="1:12" x14ac:dyDescent="0.35">
      <c r="A164">
        <v>10823</v>
      </c>
      <c r="B164">
        <v>11</v>
      </c>
      <c r="C164" t="s">
        <v>50</v>
      </c>
      <c r="D164">
        <v>21</v>
      </c>
      <c r="E164">
        <v>20</v>
      </c>
      <c r="F164">
        <v>0.10000000149011611</v>
      </c>
      <c r="G164">
        <v>377.99999937415117</v>
      </c>
      <c r="H164">
        <v>340.19999887347217</v>
      </c>
      <c r="I164">
        <v>130.19999887347217</v>
      </c>
      <c r="J164" s="13">
        <v>35804</v>
      </c>
      <c r="K164">
        <v>643.1624981123955</v>
      </c>
      <c r="L164" s="12" t="s">
        <v>1407</v>
      </c>
    </row>
    <row r="165" spans="1:12" x14ac:dyDescent="0.35">
      <c r="A165">
        <v>10823</v>
      </c>
      <c r="B165">
        <v>57</v>
      </c>
      <c r="C165" t="s">
        <v>75</v>
      </c>
      <c r="D165">
        <v>19.5</v>
      </c>
      <c r="E165">
        <v>15</v>
      </c>
      <c r="F165">
        <v>0</v>
      </c>
      <c r="G165">
        <v>292.5</v>
      </c>
      <c r="H165">
        <v>292.5</v>
      </c>
      <c r="I165">
        <v>146.25</v>
      </c>
      <c r="J165" s="13">
        <v>35804</v>
      </c>
      <c r="K165">
        <v>643.1624981123955</v>
      </c>
      <c r="L165" s="12" t="s">
        <v>1407</v>
      </c>
    </row>
    <row r="166" spans="1:12" x14ac:dyDescent="0.35">
      <c r="A166">
        <v>10823</v>
      </c>
      <c r="B166">
        <v>59</v>
      </c>
      <c r="C166" t="s">
        <v>115</v>
      </c>
      <c r="D166">
        <v>55</v>
      </c>
      <c r="E166">
        <v>40</v>
      </c>
      <c r="F166">
        <v>0.10000000149011611</v>
      </c>
      <c r="G166">
        <v>1979.999996721745</v>
      </c>
      <c r="H166">
        <v>1781.9999940991406</v>
      </c>
      <c r="I166">
        <v>681.99999409914062</v>
      </c>
      <c r="J166" s="13">
        <v>35804</v>
      </c>
      <c r="K166">
        <v>643.1624981123955</v>
      </c>
      <c r="L166" s="12" t="s">
        <v>1407</v>
      </c>
    </row>
    <row r="167" spans="1:12" x14ac:dyDescent="0.35">
      <c r="A167">
        <v>10823</v>
      </c>
      <c r="B167">
        <v>77</v>
      </c>
      <c r="C167" t="s">
        <v>126</v>
      </c>
      <c r="D167">
        <v>13</v>
      </c>
      <c r="E167">
        <v>15</v>
      </c>
      <c r="F167">
        <v>0.10000000149011611</v>
      </c>
      <c r="G167">
        <v>175.49999970942741</v>
      </c>
      <c r="H167">
        <v>157.94999947696928</v>
      </c>
      <c r="I167">
        <v>60.449999476969282</v>
      </c>
      <c r="J167" s="13">
        <v>35804</v>
      </c>
      <c r="K167">
        <v>643.1624981123955</v>
      </c>
      <c r="L167" s="12" t="s">
        <v>1407</v>
      </c>
    </row>
    <row r="168" spans="1:12" x14ac:dyDescent="0.35">
      <c r="A168">
        <v>10820</v>
      </c>
      <c r="B168">
        <v>56</v>
      </c>
      <c r="C168" t="s">
        <v>20</v>
      </c>
      <c r="D168">
        <v>38</v>
      </c>
      <c r="E168">
        <v>30</v>
      </c>
      <c r="F168">
        <v>0</v>
      </c>
      <c r="G168">
        <v>1140</v>
      </c>
      <c r="H168">
        <v>1140</v>
      </c>
      <c r="I168">
        <v>570</v>
      </c>
      <c r="J168" s="13">
        <v>35802</v>
      </c>
      <c r="K168">
        <v>1140</v>
      </c>
      <c r="L168" s="12" t="s">
        <v>1407</v>
      </c>
    </row>
    <row r="169" spans="1:12" x14ac:dyDescent="0.35">
      <c r="A169">
        <v>10817</v>
      </c>
      <c r="B169">
        <v>26</v>
      </c>
      <c r="C169" t="s">
        <v>30</v>
      </c>
      <c r="D169">
        <v>31.23</v>
      </c>
      <c r="E169">
        <v>40</v>
      </c>
      <c r="F169">
        <v>0.15000000596046451</v>
      </c>
      <c r="G169">
        <v>1061.819992554188</v>
      </c>
      <c r="H169">
        <v>902.54698734211945</v>
      </c>
      <c r="I169">
        <v>277.94698734211943</v>
      </c>
      <c r="J169" s="13">
        <v>35801</v>
      </c>
      <c r="K169">
        <v>2623.9170534167142</v>
      </c>
      <c r="L169" s="12" t="s">
        <v>1409</v>
      </c>
    </row>
    <row r="170" spans="1:12" x14ac:dyDescent="0.35">
      <c r="A170">
        <v>10817</v>
      </c>
      <c r="B170">
        <v>38</v>
      </c>
      <c r="C170" t="s">
        <v>87</v>
      </c>
      <c r="D170">
        <v>263.5</v>
      </c>
      <c r="E170">
        <v>30</v>
      </c>
      <c r="F170">
        <v>0</v>
      </c>
      <c r="G170">
        <v>7905</v>
      </c>
      <c r="H170">
        <v>7905</v>
      </c>
      <c r="I170">
        <v>3952.5</v>
      </c>
      <c r="J170" s="13">
        <v>35801</v>
      </c>
      <c r="K170">
        <v>2623.9170534167142</v>
      </c>
      <c r="L170" s="12" t="s">
        <v>1409</v>
      </c>
    </row>
    <row r="171" spans="1:12" x14ac:dyDescent="0.35">
      <c r="A171">
        <v>10817</v>
      </c>
      <c r="B171">
        <v>40</v>
      </c>
      <c r="C171" t="s">
        <v>22</v>
      </c>
      <c r="D171">
        <v>18.399999999999999</v>
      </c>
      <c r="E171">
        <v>60</v>
      </c>
      <c r="F171">
        <v>0.15000000596046451</v>
      </c>
      <c r="G171">
        <v>938.39999341964722</v>
      </c>
      <c r="H171">
        <v>797.63998881340035</v>
      </c>
      <c r="I171">
        <v>245.63998881340035</v>
      </c>
      <c r="J171" s="13">
        <v>35801</v>
      </c>
      <c r="K171">
        <v>2623.9170534167142</v>
      </c>
      <c r="L171" s="12" t="s">
        <v>1409</v>
      </c>
    </row>
    <row r="172" spans="1:12" x14ac:dyDescent="0.35">
      <c r="A172">
        <v>10817</v>
      </c>
      <c r="B172">
        <v>62</v>
      </c>
      <c r="C172" t="s">
        <v>128</v>
      </c>
      <c r="D172">
        <v>49.3</v>
      </c>
      <c r="E172">
        <v>25</v>
      </c>
      <c r="F172">
        <v>0.15000000596046451</v>
      </c>
      <c r="G172">
        <v>1047.624992653728</v>
      </c>
      <c r="H172">
        <v>890.48123751133721</v>
      </c>
      <c r="I172">
        <v>274.23123751133721</v>
      </c>
      <c r="J172" s="13">
        <v>35801</v>
      </c>
      <c r="K172">
        <v>2623.9170534167142</v>
      </c>
      <c r="L172" s="12" t="s">
        <v>1409</v>
      </c>
    </row>
    <row r="173" spans="1:12" x14ac:dyDescent="0.35">
      <c r="A173">
        <v>10816</v>
      </c>
      <c r="B173">
        <v>38</v>
      </c>
      <c r="C173" t="s">
        <v>22</v>
      </c>
      <c r="D173">
        <v>263.5</v>
      </c>
      <c r="E173">
        <v>30</v>
      </c>
      <c r="F173">
        <v>5.000000074505806E-2</v>
      </c>
      <c r="G173">
        <v>7509.749994110316</v>
      </c>
      <c r="H173">
        <v>7134.2624888096007</v>
      </c>
      <c r="I173">
        <v>3181.7624888096007</v>
      </c>
      <c r="J173" s="13">
        <v>35801</v>
      </c>
      <c r="K173">
        <v>4012.0637437069045</v>
      </c>
      <c r="L173" s="12" t="s">
        <v>1409</v>
      </c>
    </row>
    <row r="174" spans="1:12" x14ac:dyDescent="0.35">
      <c r="A174">
        <v>10816</v>
      </c>
      <c r="B174">
        <v>62</v>
      </c>
      <c r="C174" t="s">
        <v>91</v>
      </c>
      <c r="D174">
        <v>49.3</v>
      </c>
      <c r="E174">
        <v>20</v>
      </c>
      <c r="F174">
        <v>5.000000074505806E-2</v>
      </c>
      <c r="G174">
        <v>936.69999926537275</v>
      </c>
      <c r="H174">
        <v>889.86499860420827</v>
      </c>
      <c r="I174">
        <v>396.86499860420827</v>
      </c>
      <c r="J174" s="13">
        <v>35801</v>
      </c>
      <c r="K174">
        <v>4012.0637437069045</v>
      </c>
      <c r="L174" s="12" t="s">
        <v>1409</v>
      </c>
    </row>
    <row r="175" spans="1:12" x14ac:dyDescent="0.35">
      <c r="A175">
        <v>10805</v>
      </c>
      <c r="B175">
        <v>34</v>
      </c>
      <c r="C175" t="s">
        <v>146</v>
      </c>
      <c r="D175">
        <v>14</v>
      </c>
      <c r="E175">
        <v>10</v>
      </c>
      <c r="F175">
        <v>0</v>
      </c>
      <c r="G175">
        <v>140</v>
      </c>
      <c r="H175">
        <v>140</v>
      </c>
      <c r="I175">
        <v>70</v>
      </c>
      <c r="J175" s="13">
        <v>35794</v>
      </c>
      <c r="K175">
        <v>1387.5</v>
      </c>
      <c r="L175" s="12" t="s">
        <v>1409</v>
      </c>
    </row>
    <row r="176" spans="1:12" x14ac:dyDescent="0.35">
      <c r="A176">
        <v>10805</v>
      </c>
      <c r="B176">
        <v>38</v>
      </c>
      <c r="C176" t="s">
        <v>30</v>
      </c>
      <c r="D176">
        <v>263.5</v>
      </c>
      <c r="E176">
        <v>10</v>
      </c>
      <c r="F176">
        <v>0</v>
      </c>
      <c r="G176">
        <v>2635</v>
      </c>
      <c r="H176">
        <v>2635</v>
      </c>
      <c r="I176">
        <v>1317.5</v>
      </c>
      <c r="J176" s="13">
        <v>35794</v>
      </c>
      <c r="K176">
        <v>1387.5</v>
      </c>
      <c r="L176" s="12" t="s">
        <v>1409</v>
      </c>
    </row>
    <row r="177" spans="1:12" x14ac:dyDescent="0.35">
      <c r="A177">
        <v>10804</v>
      </c>
      <c r="B177">
        <v>10</v>
      </c>
      <c r="C177" t="s">
        <v>48</v>
      </c>
      <c r="D177">
        <v>31</v>
      </c>
      <c r="E177">
        <v>36</v>
      </c>
      <c r="F177">
        <v>0</v>
      </c>
      <c r="G177">
        <v>1116</v>
      </c>
      <c r="H177">
        <v>1116</v>
      </c>
      <c r="I177">
        <v>558</v>
      </c>
      <c r="J177" s="13">
        <v>35794</v>
      </c>
      <c r="K177">
        <v>756.06666639645891</v>
      </c>
      <c r="L177" s="12" t="s">
        <v>1407</v>
      </c>
    </row>
    <row r="178" spans="1:12" x14ac:dyDescent="0.35">
      <c r="A178">
        <v>10804</v>
      </c>
      <c r="B178">
        <v>28</v>
      </c>
      <c r="C178" t="s">
        <v>152</v>
      </c>
      <c r="D178">
        <v>45.6</v>
      </c>
      <c r="E178">
        <v>24</v>
      </c>
      <c r="F178">
        <v>0</v>
      </c>
      <c r="G178">
        <v>1094.4000000000001</v>
      </c>
      <c r="H178">
        <v>1094.4000000000001</v>
      </c>
      <c r="I178">
        <v>547.20000000000005</v>
      </c>
      <c r="J178" s="13">
        <v>35794</v>
      </c>
      <c r="K178">
        <v>756.06666639645891</v>
      </c>
      <c r="L178" s="12" t="s">
        <v>1407</v>
      </c>
    </row>
    <row r="179" spans="1:12" x14ac:dyDescent="0.35">
      <c r="A179">
        <v>10804</v>
      </c>
      <c r="B179">
        <v>49</v>
      </c>
      <c r="C179" t="s">
        <v>154</v>
      </c>
      <c r="D179">
        <v>20</v>
      </c>
      <c r="E179">
        <v>4</v>
      </c>
      <c r="F179">
        <v>0.15000000596046451</v>
      </c>
      <c r="G179">
        <v>67.999999523162842</v>
      </c>
      <c r="H179">
        <v>57.799999189376834</v>
      </c>
      <c r="I179">
        <v>17.799999189376834</v>
      </c>
      <c r="J179" s="13">
        <v>35794</v>
      </c>
      <c r="K179">
        <v>756.06666639645891</v>
      </c>
      <c r="L179" s="12" t="s">
        <v>1407</v>
      </c>
    </row>
    <row r="180" spans="1:12" x14ac:dyDescent="0.35">
      <c r="A180">
        <v>10801</v>
      </c>
      <c r="B180">
        <v>17</v>
      </c>
      <c r="C180" t="s">
        <v>40</v>
      </c>
      <c r="D180">
        <v>39</v>
      </c>
      <c r="E180">
        <v>40</v>
      </c>
      <c r="F180">
        <v>0.25</v>
      </c>
      <c r="G180">
        <v>1170</v>
      </c>
      <c r="H180">
        <v>877.5</v>
      </c>
      <c r="I180">
        <v>97.5</v>
      </c>
      <c r="J180" s="13">
        <v>35793</v>
      </c>
      <c r="K180">
        <v>1135.0687499999999</v>
      </c>
      <c r="L180" s="12" t="s">
        <v>1407</v>
      </c>
    </row>
    <row r="181" spans="1:12" x14ac:dyDescent="0.35">
      <c r="A181">
        <v>10801</v>
      </c>
      <c r="B181">
        <v>29</v>
      </c>
      <c r="C181" t="s">
        <v>44</v>
      </c>
      <c r="D181">
        <v>123.79</v>
      </c>
      <c r="E181">
        <v>20</v>
      </c>
      <c r="F181">
        <v>0.25</v>
      </c>
      <c r="G181">
        <v>1856.85</v>
      </c>
      <c r="H181">
        <v>1392.6374999999998</v>
      </c>
      <c r="I181">
        <v>154.73749999999973</v>
      </c>
      <c r="J181" s="13">
        <v>35793</v>
      </c>
      <c r="K181">
        <v>1135.0687499999999</v>
      </c>
      <c r="L181" s="12" t="s">
        <v>1407</v>
      </c>
    </row>
    <row r="182" spans="1:12" x14ac:dyDescent="0.35">
      <c r="A182">
        <v>10795</v>
      </c>
      <c r="B182">
        <v>16</v>
      </c>
      <c r="C182" t="s">
        <v>71</v>
      </c>
      <c r="D182">
        <v>17.45</v>
      </c>
      <c r="E182">
        <v>65</v>
      </c>
      <c r="F182">
        <v>0</v>
      </c>
      <c r="G182">
        <v>1134.25</v>
      </c>
      <c r="H182">
        <v>1134.25</v>
      </c>
      <c r="I182">
        <v>567.125</v>
      </c>
      <c r="J182" s="13">
        <v>35788</v>
      </c>
      <c r="K182">
        <v>951.03125</v>
      </c>
      <c r="L182" s="12" t="s">
        <v>1407</v>
      </c>
    </row>
    <row r="183" spans="1:12" x14ac:dyDescent="0.35">
      <c r="A183">
        <v>10795</v>
      </c>
      <c r="B183">
        <v>17</v>
      </c>
      <c r="C183" t="s">
        <v>40</v>
      </c>
      <c r="D183">
        <v>39</v>
      </c>
      <c r="E183">
        <v>35</v>
      </c>
      <c r="F183">
        <v>0.25</v>
      </c>
      <c r="G183">
        <v>1023.75</v>
      </c>
      <c r="H183">
        <v>767.8125</v>
      </c>
      <c r="I183">
        <v>85.3125</v>
      </c>
      <c r="J183" s="13">
        <v>35788</v>
      </c>
      <c r="K183">
        <v>951.03125</v>
      </c>
      <c r="L183" s="12" t="s">
        <v>1407</v>
      </c>
    </row>
    <row r="184" spans="1:12" x14ac:dyDescent="0.35">
      <c r="A184">
        <v>10791</v>
      </c>
      <c r="B184">
        <v>29</v>
      </c>
      <c r="C184" t="s">
        <v>55</v>
      </c>
      <c r="D184">
        <v>123.79</v>
      </c>
      <c r="E184">
        <v>14</v>
      </c>
      <c r="F184">
        <v>5.000000074505806E-2</v>
      </c>
      <c r="G184">
        <v>1646.4069987087701</v>
      </c>
      <c r="H184">
        <v>1564.0866475466628</v>
      </c>
      <c r="I184">
        <v>697.5566475466627</v>
      </c>
      <c r="J184" s="13">
        <v>35787</v>
      </c>
      <c r="K184">
        <v>869.13457363672501</v>
      </c>
      <c r="L184" s="12" t="s">
        <v>1407</v>
      </c>
    </row>
    <row r="185" spans="1:12" x14ac:dyDescent="0.35">
      <c r="A185">
        <v>10791</v>
      </c>
      <c r="B185">
        <v>41</v>
      </c>
      <c r="C185" t="s">
        <v>77</v>
      </c>
      <c r="D185">
        <v>9.65</v>
      </c>
      <c r="E185">
        <v>20</v>
      </c>
      <c r="F185">
        <v>5.000000074505806E-2</v>
      </c>
      <c r="G185">
        <v>183.34999985620379</v>
      </c>
      <c r="H185">
        <v>174.1824997267872</v>
      </c>
      <c r="I185">
        <v>77.682499726787199</v>
      </c>
      <c r="J185" s="13">
        <v>35787</v>
      </c>
      <c r="K185">
        <v>869.13457363672501</v>
      </c>
      <c r="L185" s="12" t="s">
        <v>1407</v>
      </c>
    </row>
    <row r="186" spans="1:12" x14ac:dyDescent="0.35">
      <c r="A186">
        <v>10789</v>
      </c>
      <c r="B186">
        <v>18</v>
      </c>
      <c r="C186" t="s">
        <v>34</v>
      </c>
      <c r="D186">
        <v>62.5</v>
      </c>
      <c r="E186">
        <v>30</v>
      </c>
      <c r="F186">
        <v>0</v>
      </c>
      <c r="G186">
        <v>1875</v>
      </c>
      <c r="H186">
        <v>1875</v>
      </c>
      <c r="I186">
        <v>937.5</v>
      </c>
      <c r="J186" s="13">
        <v>35786</v>
      </c>
      <c r="K186">
        <v>921.75</v>
      </c>
      <c r="L186" s="12" t="s">
        <v>1407</v>
      </c>
    </row>
    <row r="187" spans="1:12" x14ac:dyDescent="0.35">
      <c r="A187">
        <v>10789</v>
      </c>
      <c r="B187">
        <v>35</v>
      </c>
      <c r="C187" t="s">
        <v>119</v>
      </c>
      <c r="D187">
        <v>18</v>
      </c>
      <c r="E187">
        <v>15</v>
      </c>
      <c r="F187">
        <v>0</v>
      </c>
      <c r="G187">
        <v>270</v>
      </c>
      <c r="H187">
        <v>270</v>
      </c>
      <c r="I187">
        <v>135</v>
      </c>
      <c r="J187" s="13">
        <v>35786</v>
      </c>
      <c r="K187">
        <v>921.75</v>
      </c>
      <c r="L187" s="12" t="s">
        <v>1407</v>
      </c>
    </row>
    <row r="188" spans="1:12" x14ac:dyDescent="0.35">
      <c r="A188">
        <v>10789</v>
      </c>
      <c r="B188">
        <v>63</v>
      </c>
      <c r="C188" t="s">
        <v>22</v>
      </c>
      <c r="D188">
        <v>43.9</v>
      </c>
      <c r="E188">
        <v>30</v>
      </c>
      <c r="F188">
        <v>0</v>
      </c>
      <c r="G188">
        <v>1317</v>
      </c>
      <c r="H188">
        <v>1317</v>
      </c>
      <c r="I188">
        <v>658.5</v>
      </c>
      <c r="J188" s="13">
        <v>35786</v>
      </c>
      <c r="K188">
        <v>921.75</v>
      </c>
      <c r="L188" s="12" t="s">
        <v>1407</v>
      </c>
    </row>
    <row r="189" spans="1:12" x14ac:dyDescent="0.35">
      <c r="A189">
        <v>10789</v>
      </c>
      <c r="B189">
        <v>68</v>
      </c>
      <c r="C189" t="s">
        <v>91</v>
      </c>
      <c r="D189">
        <v>12.5</v>
      </c>
      <c r="E189">
        <v>18</v>
      </c>
      <c r="F189">
        <v>0</v>
      </c>
      <c r="G189">
        <v>225</v>
      </c>
      <c r="H189">
        <v>225</v>
      </c>
      <c r="I189">
        <v>112.5</v>
      </c>
      <c r="J189" s="13">
        <v>35786</v>
      </c>
      <c r="K189">
        <v>921.75</v>
      </c>
      <c r="L189" s="12" t="s">
        <v>1407</v>
      </c>
    </row>
    <row r="190" spans="1:12" x14ac:dyDescent="0.35">
      <c r="A190">
        <v>10787</v>
      </c>
      <c r="B190">
        <v>2</v>
      </c>
      <c r="C190" t="s">
        <v>81</v>
      </c>
      <c r="D190">
        <v>19</v>
      </c>
      <c r="E190">
        <v>15</v>
      </c>
      <c r="F190">
        <v>5.000000074505806E-2</v>
      </c>
      <c r="G190">
        <v>270.74999978765851</v>
      </c>
      <c r="H190">
        <v>257.21249959655114</v>
      </c>
      <c r="I190">
        <v>114.71249959655114</v>
      </c>
      <c r="J190" s="13">
        <v>35783</v>
      </c>
      <c r="K190">
        <v>1245.8109980458912</v>
      </c>
      <c r="L190" s="12" t="s">
        <v>1407</v>
      </c>
    </row>
    <row r="191" spans="1:12" x14ac:dyDescent="0.35">
      <c r="A191">
        <v>10787</v>
      </c>
      <c r="B191">
        <v>29</v>
      </c>
      <c r="C191" t="s">
        <v>150</v>
      </c>
      <c r="D191">
        <v>123.79</v>
      </c>
      <c r="E191">
        <v>20</v>
      </c>
      <c r="F191">
        <v>5.000000074505806E-2</v>
      </c>
      <c r="G191">
        <v>2352.0099981553849</v>
      </c>
      <c r="H191">
        <v>2234.4094964952315</v>
      </c>
      <c r="I191">
        <v>996.50949649523136</v>
      </c>
      <c r="J191" s="13">
        <v>35783</v>
      </c>
      <c r="K191">
        <v>1245.8109980458912</v>
      </c>
      <c r="L191" s="12" t="s">
        <v>1407</v>
      </c>
    </row>
    <row r="192" spans="1:12" x14ac:dyDescent="0.35">
      <c r="A192">
        <v>10783</v>
      </c>
      <c r="B192">
        <v>31</v>
      </c>
      <c r="C192" t="s">
        <v>22</v>
      </c>
      <c r="D192">
        <v>12.5</v>
      </c>
      <c r="E192">
        <v>10</v>
      </c>
      <c r="F192">
        <v>0</v>
      </c>
      <c r="G192">
        <v>125</v>
      </c>
      <c r="H192">
        <v>125</v>
      </c>
      <c r="I192">
        <v>62.5</v>
      </c>
      <c r="J192" s="13">
        <v>35782</v>
      </c>
      <c r="K192">
        <v>721.25</v>
      </c>
      <c r="L192" s="12" t="s">
        <v>1407</v>
      </c>
    </row>
    <row r="193" spans="1:12" x14ac:dyDescent="0.35">
      <c r="A193">
        <v>10783</v>
      </c>
      <c r="B193">
        <v>38</v>
      </c>
      <c r="C193" t="s">
        <v>32</v>
      </c>
      <c r="D193">
        <v>263.5</v>
      </c>
      <c r="E193">
        <v>5</v>
      </c>
      <c r="F193">
        <v>0</v>
      </c>
      <c r="G193">
        <v>1317.5</v>
      </c>
      <c r="H193">
        <v>1317.5</v>
      </c>
      <c r="I193">
        <v>658.75</v>
      </c>
      <c r="J193" s="13">
        <v>35782</v>
      </c>
      <c r="K193">
        <v>721.25</v>
      </c>
      <c r="L193" s="12" t="s">
        <v>1407</v>
      </c>
    </row>
    <row r="194" spans="1:12" x14ac:dyDescent="0.35">
      <c r="A194">
        <v>10779</v>
      </c>
      <c r="B194">
        <v>16</v>
      </c>
      <c r="C194" t="s">
        <v>55</v>
      </c>
      <c r="D194">
        <v>17.45</v>
      </c>
      <c r="E194">
        <v>20</v>
      </c>
      <c r="F194">
        <v>0</v>
      </c>
      <c r="G194">
        <v>349</v>
      </c>
      <c r="H194">
        <v>349</v>
      </c>
      <c r="I194">
        <v>174.5</v>
      </c>
      <c r="J194" s="13">
        <v>35780</v>
      </c>
      <c r="K194">
        <v>667.5</v>
      </c>
      <c r="L194" s="12" t="s">
        <v>1407</v>
      </c>
    </row>
    <row r="195" spans="1:12" x14ac:dyDescent="0.35">
      <c r="A195">
        <v>10779</v>
      </c>
      <c r="B195">
        <v>62</v>
      </c>
      <c r="C195" t="s">
        <v>61</v>
      </c>
      <c r="D195">
        <v>49.3</v>
      </c>
      <c r="E195">
        <v>20</v>
      </c>
      <c r="F195">
        <v>0</v>
      </c>
      <c r="G195">
        <v>986</v>
      </c>
      <c r="H195">
        <v>986</v>
      </c>
      <c r="I195">
        <v>493</v>
      </c>
      <c r="J195" s="13">
        <v>35780</v>
      </c>
      <c r="K195">
        <v>667.5</v>
      </c>
      <c r="L195" s="12" t="s">
        <v>1407</v>
      </c>
    </row>
    <row r="196" spans="1:12" x14ac:dyDescent="0.35">
      <c r="A196">
        <v>10776</v>
      </c>
      <c r="B196">
        <v>31</v>
      </c>
      <c r="C196" t="s">
        <v>69</v>
      </c>
      <c r="D196">
        <v>12.5</v>
      </c>
      <c r="E196">
        <v>16</v>
      </c>
      <c r="F196">
        <v>5.000000074505806E-2</v>
      </c>
      <c r="G196">
        <v>189.99999985098839</v>
      </c>
      <c r="H196">
        <v>180.49999971687794</v>
      </c>
      <c r="I196">
        <v>80.499999716877937</v>
      </c>
      <c r="J196" s="13">
        <v>35779</v>
      </c>
      <c r="K196">
        <v>1575.8778100281675</v>
      </c>
      <c r="L196" s="12" t="s">
        <v>1409</v>
      </c>
    </row>
    <row r="197" spans="1:12" x14ac:dyDescent="0.35">
      <c r="A197">
        <v>10776</v>
      </c>
      <c r="B197">
        <v>42</v>
      </c>
      <c r="C197" t="s">
        <v>130</v>
      </c>
      <c r="D197">
        <v>14</v>
      </c>
      <c r="E197">
        <v>12</v>
      </c>
      <c r="F197">
        <v>5.000000074505806E-2</v>
      </c>
      <c r="G197">
        <v>159.59999987483019</v>
      </c>
      <c r="H197">
        <v>151.6199997621774</v>
      </c>
      <c r="I197">
        <v>67.6199997621774</v>
      </c>
      <c r="J197" s="13">
        <v>35779</v>
      </c>
      <c r="K197">
        <v>1575.8778100281675</v>
      </c>
      <c r="L197" s="12" t="s">
        <v>1409</v>
      </c>
    </row>
    <row r="198" spans="1:12" x14ac:dyDescent="0.35">
      <c r="A198">
        <v>10776</v>
      </c>
      <c r="B198">
        <v>45</v>
      </c>
      <c r="C198" t="s">
        <v>24</v>
      </c>
      <c r="D198">
        <v>9.5</v>
      </c>
      <c r="E198">
        <v>27</v>
      </c>
      <c r="F198">
        <v>5.000000074505806E-2</v>
      </c>
      <c r="G198">
        <v>243.67499980889261</v>
      </c>
      <c r="H198">
        <v>231.49124963689596</v>
      </c>
      <c r="I198">
        <v>103.24124963689596</v>
      </c>
      <c r="J198" s="13">
        <v>35779</v>
      </c>
      <c r="K198">
        <v>1575.8778100281675</v>
      </c>
      <c r="L198" s="12" t="s">
        <v>1409</v>
      </c>
    </row>
    <row r="199" spans="1:12" x14ac:dyDescent="0.35">
      <c r="A199">
        <v>10776</v>
      </c>
      <c r="B199">
        <v>51</v>
      </c>
      <c r="C199" t="s">
        <v>50</v>
      </c>
      <c r="D199">
        <v>53</v>
      </c>
      <c r="E199">
        <v>120</v>
      </c>
      <c r="F199">
        <v>5.000000074505806E-2</v>
      </c>
      <c r="G199">
        <v>6041.9999952614307</v>
      </c>
      <c r="H199">
        <v>5739.8999909967188</v>
      </c>
      <c r="I199">
        <v>2559.8999909967188</v>
      </c>
      <c r="J199" s="13">
        <v>35779</v>
      </c>
      <c r="K199">
        <v>1575.8778100281675</v>
      </c>
      <c r="L199" s="12" t="s">
        <v>1409</v>
      </c>
    </row>
    <row r="200" spans="1:12" x14ac:dyDescent="0.35">
      <c r="A200">
        <v>10772</v>
      </c>
      <c r="B200">
        <v>29</v>
      </c>
      <c r="C200" t="s">
        <v>85</v>
      </c>
      <c r="D200">
        <v>123.79</v>
      </c>
      <c r="E200">
        <v>18</v>
      </c>
      <c r="F200">
        <v>0</v>
      </c>
      <c r="G200">
        <v>2228.2199999999998</v>
      </c>
      <c r="H200">
        <v>2228.2199999999998</v>
      </c>
      <c r="I200">
        <v>1114.1099999999997</v>
      </c>
      <c r="J200" s="13">
        <v>35774</v>
      </c>
      <c r="K200">
        <v>1801.61</v>
      </c>
      <c r="L200" s="12" t="s">
        <v>1409</v>
      </c>
    </row>
    <row r="201" spans="1:12" x14ac:dyDescent="0.35">
      <c r="A201">
        <v>10772</v>
      </c>
      <c r="B201">
        <v>59</v>
      </c>
      <c r="C201" t="s">
        <v>93</v>
      </c>
      <c r="D201">
        <v>55</v>
      </c>
      <c r="E201">
        <v>25</v>
      </c>
      <c r="F201">
        <v>0</v>
      </c>
      <c r="G201">
        <v>1375</v>
      </c>
      <c r="H201">
        <v>1375</v>
      </c>
      <c r="I201">
        <v>687.5</v>
      </c>
      <c r="J201" s="13">
        <v>35774</v>
      </c>
      <c r="K201">
        <v>1801.61</v>
      </c>
      <c r="L201" s="12" t="s">
        <v>1409</v>
      </c>
    </row>
    <row r="202" spans="1:12" x14ac:dyDescent="0.35">
      <c r="A202">
        <v>10766</v>
      </c>
      <c r="B202">
        <v>2</v>
      </c>
      <c r="C202" t="s">
        <v>83</v>
      </c>
      <c r="D202">
        <v>19</v>
      </c>
      <c r="E202">
        <v>40</v>
      </c>
      <c r="F202">
        <v>0</v>
      </c>
      <c r="G202">
        <v>760</v>
      </c>
      <c r="H202">
        <v>760</v>
      </c>
      <c r="I202">
        <v>380</v>
      </c>
      <c r="J202" s="13">
        <v>35769</v>
      </c>
      <c r="K202">
        <v>770</v>
      </c>
      <c r="L202" s="12" t="s">
        <v>1407</v>
      </c>
    </row>
    <row r="203" spans="1:12" x14ac:dyDescent="0.35">
      <c r="A203">
        <v>10766</v>
      </c>
      <c r="B203">
        <v>7</v>
      </c>
      <c r="C203" t="s">
        <v>99</v>
      </c>
      <c r="D203">
        <v>30</v>
      </c>
      <c r="E203">
        <v>35</v>
      </c>
      <c r="F203">
        <v>0</v>
      </c>
      <c r="G203">
        <v>1050</v>
      </c>
      <c r="H203">
        <v>1050</v>
      </c>
      <c r="I203">
        <v>525</v>
      </c>
      <c r="J203" s="13">
        <v>35769</v>
      </c>
      <c r="K203">
        <v>770</v>
      </c>
      <c r="L203" s="12" t="s">
        <v>1407</v>
      </c>
    </row>
    <row r="204" spans="1:12" x14ac:dyDescent="0.35">
      <c r="A204">
        <v>10766</v>
      </c>
      <c r="B204">
        <v>68</v>
      </c>
      <c r="C204" t="s">
        <v>107</v>
      </c>
      <c r="D204">
        <v>12.5</v>
      </c>
      <c r="E204">
        <v>40</v>
      </c>
      <c r="F204">
        <v>0</v>
      </c>
      <c r="G204">
        <v>500</v>
      </c>
      <c r="H204">
        <v>500</v>
      </c>
      <c r="I204">
        <v>250</v>
      </c>
      <c r="J204" s="13">
        <v>35769</v>
      </c>
      <c r="K204">
        <v>770</v>
      </c>
      <c r="L204" s="12" t="s">
        <v>1407</v>
      </c>
    </row>
    <row r="205" spans="1:12" x14ac:dyDescent="0.35">
      <c r="A205">
        <v>10765</v>
      </c>
      <c r="B205">
        <v>65</v>
      </c>
      <c r="C205" t="s">
        <v>130</v>
      </c>
      <c r="D205">
        <v>21.05</v>
      </c>
      <c r="E205">
        <v>80</v>
      </c>
      <c r="F205">
        <v>0.10000000149011611</v>
      </c>
      <c r="G205">
        <v>1515.599997490644</v>
      </c>
      <c r="H205">
        <v>1364.0399954831596</v>
      </c>
      <c r="I205">
        <v>522.0399954831596</v>
      </c>
      <c r="J205" s="13">
        <v>35768</v>
      </c>
      <c r="K205">
        <v>1364.0399954831596</v>
      </c>
      <c r="L205" s="12" t="s">
        <v>1409</v>
      </c>
    </row>
    <row r="206" spans="1:12" x14ac:dyDescent="0.35">
      <c r="A206">
        <v>10764</v>
      </c>
      <c r="B206">
        <v>3</v>
      </c>
      <c r="C206" t="s">
        <v>63</v>
      </c>
      <c r="D206">
        <v>10</v>
      </c>
      <c r="E206">
        <v>20</v>
      </c>
      <c r="F206">
        <v>0.10000000149011611</v>
      </c>
      <c r="G206">
        <v>179.9999997019768</v>
      </c>
      <c r="H206">
        <v>161.99999946355823</v>
      </c>
      <c r="I206">
        <v>61.999999463558225</v>
      </c>
      <c r="J206" s="13">
        <v>35767</v>
      </c>
      <c r="K206">
        <v>1028.6999965935945</v>
      </c>
      <c r="L206" s="12" t="s">
        <v>1407</v>
      </c>
    </row>
    <row r="207" spans="1:12" x14ac:dyDescent="0.35">
      <c r="A207">
        <v>10764</v>
      </c>
      <c r="B207">
        <v>39</v>
      </c>
      <c r="C207" t="s">
        <v>24</v>
      </c>
      <c r="D207">
        <v>18</v>
      </c>
      <c r="E207">
        <v>130</v>
      </c>
      <c r="F207">
        <v>0.10000000149011611</v>
      </c>
      <c r="G207">
        <v>2105.9999965131278</v>
      </c>
      <c r="H207">
        <v>1895.3999937236306</v>
      </c>
      <c r="I207">
        <v>725.39999372363059</v>
      </c>
      <c r="J207" s="13">
        <v>35767</v>
      </c>
      <c r="K207">
        <v>1028.6999965935945</v>
      </c>
      <c r="L207" s="12" t="s">
        <v>1407</v>
      </c>
    </row>
    <row r="208" spans="1:12" x14ac:dyDescent="0.35">
      <c r="A208">
        <v>10762</v>
      </c>
      <c r="B208">
        <v>39</v>
      </c>
      <c r="C208" t="s">
        <v>150</v>
      </c>
      <c r="D208">
        <v>18</v>
      </c>
      <c r="E208">
        <v>16</v>
      </c>
      <c r="F208">
        <v>0</v>
      </c>
      <c r="G208">
        <v>288</v>
      </c>
      <c r="H208">
        <v>288</v>
      </c>
      <c r="I208">
        <v>144</v>
      </c>
      <c r="J208" s="13">
        <v>35766</v>
      </c>
      <c r="K208">
        <v>1084.25</v>
      </c>
      <c r="L208" s="12" t="s">
        <v>1407</v>
      </c>
    </row>
    <row r="209" spans="1:12" x14ac:dyDescent="0.35">
      <c r="A209">
        <v>10762</v>
      </c>
      <c r="B209">
        <v>47</v>
      </c>
      <c r="C209" t="s">
        <v>130</v>
      </c>
      <c r="D209">
        <v>9.5</v>
      </c>
      <c r="E209">
        <v>30</v>
      </c>
      <c r="F209">
        <v>0</v>
      </c>
      <c r="G209">
        <v>285</v>
      </c>
      <c r="H209">
        <v>285</v>
      </c>
      <c r="I209">
        <v>142.5</v>
      </c>
      <c r="J209" s="13">
        <v>35766</v>
      </c>
      <c r="K209">
        <v>1084.25</v>
      </c>
      <c r="L209" s="12" t="s">
        <v>1407</v>
      </c>
    </row>
    <row r="210" spans="1:12" x14ac:dyDescent="0.35">
      <c r="A210">
        <v>10762</v>
      </c>
      <c r="B210">
        <v>51</v>
      </c>
      <c r="C210" t="s">
        <v>59</v>
      </c>
      <c r="D210">
        <v>53</v>
      </c>
      <c r="E210">
        <v>28</v>
      </c>
      <c r="F210">
        <v>0</v>
      </c>
      <c r="G210">
        <v>1484</v>
      </c>
      <c r="H210">
        <v>1484</v>
      </c>
      <c r="I210">
        <v>742</v>
      </c>
      <c r="J210" s="13">
        <v>35766</v>
      </c>
      <c r="K210">
        <v>1084.25</v>
      </c>
      <c r="L210" s="12" t="s">
        <v>1407</v>
      </c>
    </row>
    <row r="211" spans="1:12" x14ac:dyDescent="0.35">
      <c r="A211">
        <v>10762</v>
      </c>
      <c r="B211">
        <v>56</v>
      </c>
      <c r="C211" t="s">
        <v>87</v>
      </c>
      <c r="D211">
        <v>38</v>
      </c>
      <c r="E211">
        <v>60</v>
      </c>
      <c r="F211">
        <v>0</v>
      </c>
      <c r="G211">
        <v>2280</v>
      </c>
      <c r="H211">
        <v>2280</v>
      </c>
      <c r="I211">
        <v>1140</v>
      </c>
      <c r="J211" s="13">
        <v>35766</v>
      </c>
      <c r="K211">
        <v>1084.25</v>
      </c>
      <c r="L211" s="12" t="s">
        <v>1407</v>
      </c>
    </row>
    <row r="212" spans="1:12" x14ac:dyDescent="0.35">
      <c r="A212">
        <v>10760</v>
      </c>
      <c r="B212">
        <v>25</v>
      </c>
      <c r="C212" t="s">
        <v>150</v>
      </c>
      <c r="D212">
        <v>14</v>
      </c>
      <c r="E212">
        <v>12</v>
      </c>
      <c r="F212">
        <v>0.25</v>
      </c>
      <c r="G212">
        <v>126</v>
      </c>
      <c r="H212">
        <v>94.5</v>
      </c>
      <c r="I212">
        <v>10.5</v>
      </c>
      <c r="J212" s="13">
        <v>35765</v>
      </c>
      <c r="K212">
        <v>875.58333333333337</v>
      </c>
      <c r="L212" s="12" t="s">
        <v>1407</v>
      </c>
    </row>
    <row r="213" spans="1:12" x14ac:dyDescent="0.35">
      <c r="A213">
        <v>10760</v>
      </c>
      <c r="B213">
        <v>27</v>
      </c>
      <c r="C213" t="s">
        <v>42</v>
      </c>
      <c r="D213">
        <v>43.9</v>
      </c>
      <c r="E213">
        <v>40</v>
      </c>
      <c r="F213">
        <v>0</v>
      </c>
      <c r="G213">
        <v>1756</v>
      </c>
      <c r="H213">
        <v>1756</v>
      </c>
      <c r="I213">
        <v>878</v>
      </c>
      <c r="J213" s="13">
        <v>35765</v>
      </c>
      <c r="K213">
        <v>875.58333333333337</v>
      </c>
      <c r="L213" s="12" t="s">
        <v>1407</v>
      </c>
    </row>
    <row r="214" spans="1:12" x14ac:dyDescent="0.35">
      <c r="A214">
        <v>10760</v>
      </c>
      <c r="B214">
        <v>43</v>
      </c>
      <c r="C214" t="s">
        <v>73</v>
      </c>
      <c r="D214">
        <v>46</v>
      </c>
      <c r="E214">
        <v>30</v>
      </c>
      <c r="F214">
        <v>0.25</v>
      </c>
      <c r="G214">
        <v>1035</v>
      </c>
      <c r="H214">
        <v>776.25</v>
      </c>
      <c r="I214">
        <v>86.25</v>
      </c>
      <c r="J214" s="13">
        <v>35765</v>
      </c>
      <c r="K214">
        <v>875.58333333333337</v>
      </c>
      <c r="L214" s="12" t="s">
        <v>1407</v>
      </c>
    </row>
    <row r="215" spans="1:12" x14ac:dyDescent="0.35">
      <c r="A215">
        <v>10757</v>
      </c>
      <c r="B215">
        <v>34</v>
      </c>
      <c r="C215" t="s">
        <v>65</v>
      </c>
      <c r="D215">
        <v>14</v>
      </c>
      <c r="E215">
        <v>30</v>
      </c>
      <c r="F215">
        <v>0</v>
      </c>
      <c r="G215">
        <v>420</v>
      </c>
      <c r="H215">
        <v>420</v>
      </c>
      <c r="I215">
        <v>210</v>
      </c>
      <c r="J215" s="13">
        <v>35761</v>
      </c>
      <c r="K215">
        <v>770.5</v>
      </c>
      <c r="L215" s="12" t="s">
        <v>1407</v>
      </c>
    </row>
    <row r="216" spans="1:12" x14ac:dyDescent="0.35">
      <c r="A216">
        <v>10757</v>
      </c>
      <c r="B216">
        <v>59</v>
      </c>
      <c r="C216" t="s">
        <v>109</v>
      </c>
      <c r="D216">
        <v>55</v>
      </c>
      <c r="E216">
        <v>7</v>
      </c>
      <c r="F216">
        <v>0</v>
      </c>
      <c r="G216">
        <v>385</v>
      </c>
      <c r="H216">
        <v>385</v>
      </c>
      <c r="I216">
        <v>192.5</v>
      </c>
      <c r="J216" s="13">
        <v>35761</v>
      </c>
      <c r="K216">
        <v>770.5</v>
      </c>
      <c r="L216" s="12" t="s">
        <v>1407</v>
      </c>
    </row>
    <row r="217" spans="1:12" x14ac:dyDescent="0.35">
      <c r="A217">
        <v>10757</v>
      </c>
      <c r="B217">
        <v>62</v>
      </c>
      <c r="C217" t="s">
        <v>97</v>
      </c>
      <c r="D217">
        <v>49.3</v>
      </c>
      <c r="E217">
        <v>30</v>
      </c>
      <c r="F217">
        <v>0</v>
      </c>
      <c r="G217">
        <v>1479</v>
      </c>
      <c r="H217">
        <v>1479</v>
      </c>
      <c r="I217">
        <v>739.5</v>
      </c>
      <c r="J217" s="13">
        <v>35761</v>
      </c>
      <c r="K217">
        <v>770.5</v>
      </c>
      <c r="L217" s="12" t="s">
        <v>1407</v>
      </c>
    </row>
    <row r="218" spans="1:12" x14ac:dyDescent="0.35">
      <c r="A218">
        <v>10757</v>
      </c>
      <c r="B218">
        <v>64</v>
      </c>
      <c r="C218" t="s">
        <v>32</v>
      </c>
      <c r="D218">
        <v>33.25</v>
      </c>
      <c r="E218">
        <v>24</v>
      </c>
      <c r="F218">
        <v>0</v>
      </c>
      <c r="G218">
        <v>798</v>
      </c>
      <c r="H218">
        <v>798</v>
      </c>
      <c r="I218">
        <v>399</v>
      </c>
      <c r="J218" s="13">
        <v>35761</v>
      </c>
      <c r="K218">
        <v>770.5</v>
      </c>
      <c r="L218" s="12" t="s">
        <v>1407</v>
      </c>
    </row>
    <row r="219" spans="1:12" x14ac:dyDescent="0.35">
      <c r="A219">
        <v>10748</v>
      </c>
      <c r="B219">
        <v>23</v>
      </c>
      <c r="C219" t="s">
        <v>55</v>
      </c>
      <c r="D219">
        <v>9</v>
      </c>
      <c r="E219">
        <v>44</v>
      </c>
      <c r="F219">
        <v>0</v>
      </c>
      <c r="G219">
        <v>396</v>
      </c>
      <c r="H219">
        <v>396</v>
      </c>
      <c r="I219">
        <v>198</v>
      </c>
      <c r="J219" s="13">
        <v>35754</v>
      </c>
      <c r="K219">
        <v>732</v>
      </c>
      <c r="L219" s="12" t="s">
        <v>1407</v>
      </c>
    </row>
    <row r="220" spans="1:12" x14ac:dyDescent="0.35">
      <c r="A220">
        <v>10748</v>
      </c>
      <c r="B220">
        <v>40</v>
      </c>
      <c r="C220" t="s">
        <v>132</v>
      </c>
      <c r="D220">
        <v>18.399999999999999</v>
      </c>
      <c r="E220">
        <v>40</v>
      </c>
      <c r="F220">
        <v>0</v>
      </c>
      <c r="G220">
        <v>736</v>
      </c>
      <c r="H220">
        <v>736</v>
      </c>
      <c r="I220">
        <v>368</v>
      </c>
      <c r="J220" s="13">
        <v>35754</v>
      </c>
      <c r="K220">
        <v>732</v>
      </c>
      <c r="L220" s="12" t="s">
        <v>1407</v>
      </c>
    </row>
    <row r="221" spans="1:12" x14ac:dyDescent="0.35">
      <c r="A221">
        <v>10748</v>
      </c>
      <c r="B221">
        <v>56</v>
      </c>
      <c r="C221" t="s">
        <v>46</v>
      </c>
      <c r="D221">
        <v>38</v>
      </c>
      <c r="E221">
        <v>28</v>
      </c>
      <c r="F221">
        <v>0</v>
      </c>
      <c r="G221">
        <v>1064</v>
      </c>
      <c r="H221">
        <v>1064</v>
      </c>
      <c r="I221">
        <v>532</v>
      </c>
      <c r="J221" s="13">
        <v>35754</v>
      </c>
      <c r="K221">
        <v>732</v>
      </c>
      <c r="L221" s="12" t="s">
        <v>1407</v>
      </c>
    </row>
    <row r="222" spans="1:12" x14ac:dyDescent="0.35">
      <c r="A222">
        <v>10745</v>
      </c>
      <c r="B222">
        <v>18</v>
      </c>
      <c r="C222" t="s">
        <v>103</v>
      </c>
      <c r="D222">
        <v>62.5</v>
      </c>
      <c r="E222">
        <v>24</v>
      </c>
      <c r="F222">
        <v>0</v>
      </c>
      <c r="G222">
        <v>1500</v>
      </c>
      <c r="H222">
        <v>1500</v>
      </c>
      <c r="I222">
        <v>750</v>
      </c>
      <c r="J222" s="13">
        <v>35752</v>
      </c>
      <c r="K222">
        <v>1132.45</v>
      </c>
      <c r="L222" s="12" t="s">
        <v>1407</v>
      </c>
    </row>
    <row r="223" spans="1:12" x14ac:dyDescent="0.35">
      <c r="A223">
        <v>10745</v>
      </c>
      <c r="B223">
        <v>44</v>
      </c>
      <c r="C223" t="s">
        <v>79</v>
      </c>
      <c r="D223">
        <v>19.45</v>
      </c>
      <c r="E223">
        <v>16</v>
      </c>
      <c r="F223">
        <v>0</v>
      </c>
      <c r="G223">
        <v>311.2</v>
      </c>
      <c r="H223">
        <v>311.2</v>
      </c>
      <c r="I223">
        <v>155.6</v>
      </c>
      <c r="J223" s="13">
        <v>35752</v>
      </c>
      <c r="K223">
        <v>1132.45</v>
      </c>
      <c r="L223" s="12" t="s">
        <v>1407</v>
      </c>
    </row>
    <row r="224" spans="1:12" x14ac:dyDescent="0.35">
      <c r="A224">
        <v>10745</v>
      </c>
      <c r="B224">
        <v>59</v>
      </c>
      <c r="C224" t="s">
        <v>117</v>
      </c>
      <c r="D224">
        <v>55</v>
      </c>
      <c r="E224">
        <v>45</v>
      </c>
      <c r="F224">
        <v>0</v>
      </c>
      <c r="G224">
        <v>2475</v>
      </c>
      <c r="H224">
        <v>2475</v>
      </c>
      <c r="I224">
        <v>1237.5</v>
      </c>
      <c r="J224" s="13">
        <v>35752</v>
      </c>
      <c r="K224">
        <v>1132.45</v>
      </c>
      <c r="L224" s="12" t="s">
        <v>1407</v>
      </c>
    </row>
    <row r="225" spans="1:12" x14ac:dyDescent="0.35">
      <c r="A225">
        <v>10745</v>
      </c>
      <c r="B225">
        <v>72</v>
      </c>
      <c r="C225" t="s">
        <v>128</v>
      </c>
      <c r="D225">
        <v>34.799999999999997</v>
      </c>
      <c r="E225">
        <v>7</v>
      </c>
      <c r="F225">
        <v>0</v>
      </c>
      <c r="G225">
        <v>243.6</v>
      </c>
      <c r="H225">
        <v>243.6</v>
      </c>
      <c r="I225">
        <v>121.80000000000001</v>
      </c>
      <c r="J225" s="13">
        <v>35752</v>
      </c>
      <c r="K225">
        <v>1132.45</v>
      </c>
      <c r="L225" s="12" t="s">
        <v>1407</v>
      </c>
    </row>
    <row r="226" spans="1:12" x14ac:dyDescent="0.35">
      <c r="A226">
        <v>10742</v>
      </c>
      <c r="B226">
        <v>3</v>
      </c>
      <c r="C226" t="s">
        <v>107</v>
      </c>
      <c r="D226">
        <v>10</v>
      </c>
      <c r="E226">
        <v>20</v>
      </c>
      <c r="F226">
        <v>0</v>
      </c>
      <c r="G226">
        <v>200</v>
      </c>
      <c r="H226">
        <v>200</v>
      </c>
      <c r="I226">
        <v>100</v>
      </c>
      <c r="J226" s="13">
        <v>35748</v>
      </c>
      <c r="K226">
        <v>1039.3333333333333</v>
      </c>
      <c r="L226" s="12" t="s">
        <v>1407</v>
      </c>
    </row>
    <row r="227" spans="1:12" x14ac:dyDescent="0.35">
      <c r="A227">
        <v>10742</v>
      </c>
      <c r="B227">
        <v>60</v>
      </c>
      <c r="C227" t="s">
        <v>44</v>
      </c>
      <c r="D227">
        <v>34</v>
      </c>
      <c r="E227">
        <v>50</v>
      </c>
      <c r="F227">
        <v>0</v>
      </c>
      <c r="G227">
        <v>1700</v>
      </c>
      <c r="H227">
        <v>1700</v>
      </c>
      <c r="I227">
        <v>850</v>
      </c>
      <c r="J227" s="13">
        <v>35748</v>
      </c>
      <c r="K227">
        <v>1039.3333333333333</v>
      </c>
      <c r="L227" s="12" t="s">
        <v>1407</v>
      </c>
    </row>
    <row r="228" spans="1:12" x14ac:dyDescent="0.35">
      <c r="A228">
        <v>10742</v>
      </c>
      <c r="B228">
        <v>72</v>
      </c>
      <c r="C228" t="s">
        <v>81</v>
      </c>
      <c r="D228">
        <v>34.799999999999997</v>
      </c>
      <c r="E228">
        <v>35</v>
      </c>
      <c r="F228">
        <v>0</v>
      </c>
      <c r="G228">
        <v>1218</v>
      </c>
      <c r="H228">
        <v>1218</v>
      </c>
      <c r="I228">
        <v>609</v>
      </c>
      <c r="J228" s="13">
        <v>35748</v>
      </c>
      <c r="K228">
        <v>1039.3333333333333</v>
      </c>
      <c r="L228" s="12" t="s">
        <v>1407</v>
      </c>
    </row>
    <row r="229" spans="1:12" x14ac:dyDescent="0.35">
      <c r="A229">
        <v>10731</v>
      </c>
      <c r="B229">
        <v>21</v>
      </c>
      <c r="C229" t="s">
        <v>141</v>
      </c>
      <c r="D229">
        <v>10</v>
      </c>
      <c r="E229">
        <v>40</v>
      </c>
      <c r="F229">
        <v>5.000000074505806E-2</v>
      </c>
      <c r="G229">
        <v>379.99999970197678</v>
      </c>
      <c r="H229">
        <v>360.99999943375587</v>
      </c>
      <c r="I229">
        <v>160.99999943375587</v>
      </c>
      <c r="J229" s="13">
        <v>35740</v>
      </c>
      <c r="K229">
        <v>897.9874985914679</v>
      </c>
      <c r="L229" s="12" t="s">
        <v>1407</v>
      </c>
    </row>
    <row r="230" spans="1:12" x14ac:dyDescent="0.35">
      <c r="A230">
        <v>10731</v>
      </c>
      <c r="B230">
        <v>51</v>
      </c>
      <c r="C230" t="s">
        <v>124</v>
      </c>
      <c r="D230">
        <v>53</v>
      </c>
      <c r="E230">
        <v>30</v>
      </c>
      <c r="F230">
        <v>5.000000074505806E-2</v>
      </c>
      <c r="G230">
        <v>1510.4999988153579</v>
      </c>
      <c r="H230">
        <v>1434.9749977491799</v>
      </c>
      <c r="I230">
        <v>639.97499774917992</v>
      </c>
      <c r="J230" s="13">
        <v>35740</v>
      </c>
      <c r="K230">
        <v>897.9874985914679</v>
      </c>
      <c r="L230" s="12" t="s">
        <v>1407</v>
      </c>
    </row>
    <row r="231" spans="1:12" x14ac:dyDescent="0.35">
      <c r="A231">
        <v>10721</v>
      </c>
      <c r="B231">
        <v>44</v>
      </c>
      <c r="C231" t="s">
        <v>22</v>
      </c>
      <c r="D231">
        <v>19.45</v>
      </c>
      <c r="E231">
        <v>50</v>
      </c>
      <c r="F231">
        <v>5.000000074505806E-2</v>
      </c>
      <c r="G231">
        <v>923.87499927543104</v>
      </c>
      <c r="H231">
        <v>877.68124862331899</v>
      </c>
      <c r="I231">
        <v>391.43124862331899</v>
      </c>
      <c r="J231" s="13">
        <v>35732</v>
      </c>
      <c r="K231">
        <v>877.68124862331899</v>
      </c>
      <c r="L231" s="12" t="s">
        <v>1407</v>
      </c>
    </row>
    <row r="232" spans="1:12" x14ac:dyDescent="0.35">
      <c r="A232">
        <v>10718</v>
      </c>
      <c r="B232">
        <v>12</v>
      </c>
      <c r="C232" t="s">
        <v>34</v>
      </c>
      <c r="D232">
        <v>38</v>
      </c>
      <c r="E232">
        <v>36</v>
      </c>
      <c r="F232">
        <v>0</v>
      </c>
      <c r="G232">
        <v>1368</v>
      </c>
      <c r="H232">
        <v>1368</v>
      </c>
      <c r="I232">
        <v>684</v>
      </c>
      <c r="J232" s="13">
        <v>35730</v>
      </c>
      <c r="K232">
        <v>865.75</v>
      </c>
      <c r="L232" s="12" t="s">
        <v>1407</v>
      </c>
    </row>
    <row r="233" spans="1:12" x14ac:dyDescent="0.35">
      <c r="A233">
        <v>10718</v>
      </c>
      <c r="B233">
        <v>16</v>
      </c>
      <c r="C233" t="s">
        <v>111</v>
      </c>
      <c r="D233">
        <v>17.45</v>
      </c>
      <c r="E233">
        <v>20</v>
      </c>
      <c r="F233">
        <v>0</v>
      </c>
      <c r="G233">
        <v>349</v>
      </c>
      <c r="H233">
        <v>349</v>
      </c>
      <c r="I233">
        <v>174.5</v>
      </c>
      <c r="J233" s="13">
        <v>35730</v>
      </c>
      <c r="K233">
        <v>865.75</v>
      </c>
      <c r="L233" s="12" t="s">
        <v>1407</v>
      </c>
    </row>
    <row r="234" spans="1:12" x14ac:dyDescent="0.35">
      <c r="A234">
        <v>10718</v>
      </c>
      <c r="B234">
        <v>36</v>
      </c>
      <c r="C234" t="s">
        <v>141</v>
      </c>
      <c r="D234">
        <v>19</v>
      </c>
      <c r="E234">
        <v>40</v>
      </c>
      <c r="F234">
        <v>0</v>
      </c>
      <c r="G234">
        <v>760</v>
      </c>
      <c r="H234">
        <v>760</v>
      </c>
      <c r="I234">
        <v>380</v>
      </c>
      <c r="J234" s="13">
        <v>35730</v>
      </c>
      <c r="K234">
        <v>865.75</v>
      </c>
      <c r="L234" s="12" t="s">
        <v>1407</v>
      </c>
    </row>
    <row r="235" spans="1:12" x14ac:dyDescent="0.35">
      <c r="A235">
        <v>10718</v>
      </c>
      <c r="B235">
        <v>62</v>
      </c>
      <c r="C235" t="s">
        <v>152</v>
      </c>
      <c r="D235">
        <v>49.3</v>
      </c>
      <c r="E235">
        <v>20</v>
      </c>
      <c r="F235">
        <v>0</v>
      </c>
      <c r="G235">
        <v>986</v>
      </c>
      <c r="H235">
        <v>986</v>
      </c>
      <c r="I235">
        <v>493</v>
      </c>
      <c r="J235" s="13">
        <v>35730</v>
      </c>
      <c r="K235">
        <v>865.75</v>
      </c>
      <c r="L235" s="12" t="s">
        <v>1407</v>
      </c>
    </row>
    <row r="236" spans="1:12" x14ac:dyDescent="0.35">
      <c r="A236">
        <v>10715</v>
      </c>
      <c r="B236">
        <v>10</v>
      </c>
      <c r="C236" t="s">
        <v>109</v>
      </c>
      <c r="D236">
        <v>31</v>
      </c>
      <c r="E236">
        <v>21</v>
      </c>
      <c r="F236">
        <v>0</v>
      </c>
      <c r="G236">
        <v>651</v>
      </c>
      <c r="H236">
        <v>651</v>
      </c>
      <c r="I236">
        <v>325.5</v>
      </c>
      <c r="J236" s="13">
        <v>35726</v>
      </c>
      <c r="K236">
        <v>648</v>
      </c>
      <c r="L236" s="12" t="s">
        <v>1407</v>
      </c>
    </row>
    <row r="237" spans="1:12" x14ac:dyDescent="0.35">
      <c r="A237">
        <v>10715</v>
      </c>
      <c r="B237">
        <v>71</v>
      </c>
      <c r="C237" t="s">
        <v>152</v>
      </c>
      <c r="D237">
        <v>21.5</v>
      </c>
      <c r="E237">
        <v>30</v>
      </c>
      <c r="F237">
        <v>0</v>
      </c>
      <c r="G237">
        <v>645</v>
      </c>
      <c r="H237">
        <v>645</v>
      </c>
      <c r="I237">
        <v>322.5</v>
      </c>
      <c r="J237" s="13">
        <v>35726</v>
      </c>
      <c r="K237">
        <v>648</v>
      </c>
      <c r="L237" s="12" t="s">
        <v>1407</v>
      </c>
    </row>
    <row r="238" spans="1:12" x14ac:dyDescent="0.35">
      <c r="A238">
        <v>10713</v>
      </c>
      <c r="B238">
        <v>10</v>
      </c>
      <c r="C238" t="s">
        <v>55</v>
      </c>
      <c r="D238">
        <v>31</v>
      </c>
      <c r="E238">
        <v>18</v>
      </c>
      <c r="F238">
        <v>0</v>
      </c>
      <c r="G238">
        <v>558</v>
      </c>
      <c r="H238">
        <v>558</v>
      </c>
      <c r="I238">
        <v>279</v>
      </c>
      <c r="J238" s="13">
        <v>35725</v>
      </c>
      <c r="K238">
        <v>706.97500000000002</v>
      </c>
      <c r="L238" s="12" t="s">
        <v>1407</v>
      </c>
    </row>
    <row r="239" spans="1:12" x14ac:dyDescent="0.35">
      <c r="A239">
        <v>10713</v>
      </c>
      <c r="B239">
        <v>26</v>
      </c>
      <c r="C239" t="s">
        <v>87</v>
      </c>
      <c r="D239">
        <v>31.23</v>
      </c>
      <c r="E239">
        <v>30</v>
      </c>
      <c r="F239">
        <v>0</v>
      </c>
      <c r="G239">
        <v>936.9</v>
      </c>
      <c r="H239">
        <v>936.9</v>
      </c>
      <c r="I239">
        <v>468.45</v>
      </c>
      <c r="J239" s="13">
        <v>35725</v>
      </c>
      <c r="K239">
        <v>706.97500000000002</v>
      </c>
      <c r="L239" s="12" t="s">
        <v>1407</v>
      </c>
    </row>
    <row r="240" spans="1:12" x14ac:dyDescent="0.35">
      <c r="A240">
        <v>10713</v>
      </c>
      <c r="B240">
        <v>45</v>
      </c>
      <c r="C240" t="s">
        <v>150</v>
      </c>
      <c r="D240">
        <v>9.5</v>
      </c>
      <c r="E240">
        <v>110</v>
      </c>
      <c r="F240">
        <v>0</v>
      </c>
      <c r="G240">
        <v>1045</v>
      </c>
      <c r="H240">
        <v>1045</v>
      </c>
      <c r="I240">
        <v>522.5</v>
      </c>
      <c r="J240" s="13">
        <v>35725</v>
      </c>
      <c r="K240">
        <v>706.97500000000002</v>
      </c>
      <c r="L240" s="12" t="s">
        <v>1407</v>
      </c>
    </row>
    <row r="241" spans="1:12" x14ac:dyDescent="0.35">
      <c r="A241">
        <v>10713</v>
      </c>
      <c r="B241">
        <v>46</v>
      </c>
      <c r="C241" t="s">
        <v>18</v>
      </c>
      <c r="D241">
        <v>12</v>
      </c>
      <c r="E241">
        <v>24</v>
      </c>
      <c r="F241">
        <v>0</v>
      </c>
      <c r="G241">
        <v>288</v>
      </c>
      <c r="H241">
        <v>288</v>
      </c>
      <c r="I241">
        <v>144</v>
      </c>
      <c r="J241" s="13">
        <v>35725</v>
      </c>
      <c r="K241">
        <v>706.97500000000002</v>
      </c>
      <c r="L241" s="12" t="s">
        <v>1407</v>
      </c>
    </row>
    <row r="242" spans="1:12" x14ac:dyDescent="0.35">
      <c r="A242">
        <v>10711</v>
      </c>
      <c r="B242">
        <v>19</v>
      </c>
      <c r="C242" t="s">
        <v>22</v>
      </c>
      <c r="D242">
        <v>9.1999999999999993</v>
      </c>
      <c r="E242">
        <v>12</v>
      </c>
      <c r="F242">
        <v>0</v>
      </c>
      <c r="G242">
        <v>110.4</v>
      </c>
      <c r="H242">
        <v>110.4</v>
      </c>
      <c r="I242">
        <v>55.20000000000001</v>
      </c>
      <c r="J242" s="13">
        <v>35724</v>
      </c>
      <c r="K242">
        <v>1483.8999999999999</v>
      </c>
      <c r="L242" s="12" t="s">
        <v>1409</v>
      </c>
    </row>
    <row r="243" spans="1:12" x14ac:dyDescent="0.35">
      <c r="A243">
        <v>10711</v>
      </c>
      <c r="B243">
        <v>41</v>
      </c>
      <c r="C243" t="s">
        <v>146</v>
      </c>
      <c r="D243">
        <v>9.65</v>
      </c>
      <c r="E243">
        <v>42</v>
      </c>
      <c r="F243">
        <v>0</v>
      </c>
      <c r="G243">
        <v>405.3</v>
      </c>
      <c r="H243">
        <v>405.3</v>
      </c>
      <c r="I243">
        <v>202.65</v>
      </c>
      <c r="J243" s="13">
        <v>35724</v>
      </c>
      <c r="K243">
        <v>1483.8999999999999</v>
      </c>
      <c r="L243" s="12" t="s">
        <v>1409</v>
      </c>
    </row>
    <row r="244" spans="1:12" x14ac:dyDescent="0.35">
      <c r="A244">
        <v>10711</v>
      </c>
      <c r="B244">
        <v>53</v>
      </c>
      <c r="C244" t="s">
        <v>67</v>
      </c>
      <c r="D244">
        <v>32.799999999999997</v>
      </c>
      <c r="E244">
        <v>120</v>
      </c>
      <c r="F244">
        <v>0</v>
      </c>
      <c r="G244">
        <v>3936</v>
      </c>
      <c r="H244">
        <v>3936</v>
      </c>
      <c r="I244">
        <v>1968.0000000000002</v>
      </c>
      <c r="J244" s="13">
        <v>35724</v>
      </c>
      <c r="K244">
        <v>1483.8999999999999</v>
      </c>
      <c r="L244" s="12" t="s">
        <v>1409</v>
      </c>
    </row>
    <row r="245" spans="1:12" x14ac:dyDescent="0.35">
      <c r="A245">
        <v>10709</v>
      </c>
      <c r="B245">
        <v>8</v>
      </c>
      <c r="C245" t="s">
        <v>76</v>
      </c>
      <c r="D245">
        <v>40</v>
      </c>
      <c r="E245">
        <v>40</v>
      </c>
      <c r="F245">
        <v>0</v>
      </c>
      <c r="G245">
        <v>1600</v>
      </c>
      <c r="H245">
        <v>1600</v>
      </c>
      <c r="I245">
        <v>800</v>
      </c>
      <c r="J245" s="13">
        <v>35720</v>
      </c>
      <c r="K245">
        <v>1141.3333333333333</v>
      </c>
      <c r="L245" s="12" t="s">
        <v>1407</v>
      </c>
    </row>
    <row r="246" spans="1:12" x14ac:dyDescent="0.35">
      <c r="A246">
        <v>10709</v>
      </c>
      <c r="B246">
        <v>51</v>
      </c>
      <c r="C246" t="s">
        <v>132</v>
      </c>
      <c r="D246">
        <v>53</v>
      </c>
      <c r="E246">
        <v>28</v>
      </c>
      <c r="F246">
        <v>0</v>
      </c>
      <c r="G246">
        <v>1484</v>
      </c>
      <c r="H246">
        <v>1484</v>
      </c>
      <c r="I246">
        <v>742</v>
      </c>
      <c r="J246" s="13">
        <v>35720</v>
      </c>
      <c r="K246">
        <v>1141.3333333333333</v>
      </c>
      <c r="L246" s="12" t="s">
        <v>1407</v>
      </c>
    </row>
    <row r="247" spans="1:12" x14ac:dyDescent="0.35">
      <c r="A247">
        <v>10709</v>
      </c>
      <c r="B247">
        <v>60</v>
      </c>
      <c r="C247" t="s">
        <v>50</v>
      </c>
      <c r="D247">
        <v>34</v>
      </c>
      <c r="E247">
        <v>10</v>
      </c>
      <c r="F247">
        <v>0</v>
      </c>
      <c r="G247">
        <v>340</v>
      </c>
      <c r="H247">
        <v>340</v>
      </c>
      <c r="I247">
        <v>170</v>
      </c>
      <c r="J247" s="13">
        <v>35720</v>
      </c>
      <c r="K247">
        <v>1141.3333333333333</v>
      </c>
      <c r="L247" s="12" t="s">
        <v>1407</v>
      </c>
    </row>
    <row r="248" spans="1:12" x14ac:dyDescent="0.35">
      <c r="A248">
        <v>10706</v>
      </c>
      <c r="B248">
        <v>16</v>
      </c>
      <c r="C248" t="s">
        <v>99</v>
      </c>
      <c r="D248">
        <v>17.45</v>
      </c>
      <c r="E248">
        <v>20</v>
      </c>
      <c r="F248">
        <v>0</v>
      </c>
      <c r="G248">
        <v>349</v>
      </c>
      <c r="H248">
        <v>349</v>
      </c>
      <c r="I248">
        <v>174.5</v>
      </c>
      <c r="J248" s="13">
        <v>35719</v>
      </c>
      <c r="K248">
        <v>631</v>
      </c>
      <c r="L248" s="12" t="s">
        <v>1407</v>
      </c>
    </row>
    <row r="249" spans="1:12" x14ac:dyDescent="0.35">
      <c r="A249">
        <v>10706</v>
      </c>
      <c r="B249">
        <v>43</v>
      </c>
      <c r="C249" t="s">
        <v>107</v>
      </c>
      <c r="D249">
        <v>46</v>
      </c>
      <c r="E249">
        <v>24</v>
      </c>
      <c r="F249">
        <v>0</v>
      </c>
      <c r="G249">
        <v>1104</v>
      </c>
      <c r="H249">
        <v>1104</v>
      </c>
      <c r="I249">
        <v>552</v>
      </c>
      <c r="J249" s="13">
        <v>35719</v>
      </c>
      <c r="K249">
        <v>631</v>
      </c>
      <c r="L249" s="12" t="s">
        <v>1407</v>
      </c>
    </row>
    <row r="250" spans="1:12" x14ac:dyDescent="0.35">
      <c r="A250">
        <v>10706</v>
      </c>
      <c r="B250">
        <v>59</v>
      </c>
      <c r="C250" t="s">
        <v>150</v>
      </c>
      <c r="D250">
        <v>55</v>
      </c>
      <c r="E250">
        <v>8</v>
      </c>
      <c r="F250">
        <v>0</v>
      </c>
      <c r="G250">
        <v>440</v>
      </c>
      <c r="H250">
        <v>440</v>
      </c>
      <c r="I250">
        <v>220</v>
      </c>
      <c r="J250" s="13">
        <v>35719</v>
      </c>
      <c r="K250">
        <v>631</v>
      </c>
      <c r="L250" s="12" t="s">
        <v>1407</v>
      </c>
    </row>
    <row r="251" spans="1:12" x14ac:dyDescent="0.35">
      <c r="A251">
        <v>10703</v>
      </c>
      <c r="B251">
        <v>2</v>
      </c>
      <c r="C251" t="s">
        <v>40</v>
      </c>
      <c r="D251">
        <v>19</v>
      </c>
      <c r="E251">
        <v>5</v>
      </c>
      <c r="F251">
        <v>0</v>
      </c>
      <c r="G251">
        <v>95</v>
      </c>
      <c r="H251">
        <v>95</v>
      </c>
      <c r="I251">
        <v>47.5</v>
      </c>
      <c r="J251" s="13">
        <v>35717</v>
      </c>
      <c r="K251">
        <v>848.33333333333337</v>
      </c>
      <c r="L251" s="12" t="s">
        <v>1407</v>
      </c>
    </row>
    <row r="252" spans="1:12" x14ac:dyDescent="0.35">
      <c r="A252">
        <v>10703</v>
      </c>
      <c r="B252">
        <v>59</v>
      </c>
      <c r="C252" t="s">
        <v>69</v>
      </c>
      <c r="D252">
        <v>55</v>
      </c>
      <c r="E252">
        <v>35</v>
      </c>
      <c r="F252">
        <v>0</v>
      </c>
      <c r="G252">
        <v>1925</v>
      </c>
      <c r="H252">
        <v>1925</v>
      </c>
      <c r="I252">
        <v>962.5</v>
      </c>
      <c r="J252" s="13">
        <v>35717</v>
      </c>
      <c r="K252">
        <v>848.33333333333337</v>
      </c>
      <c r="L252" s="12" t="s">
        <v>1407</v>
      </c>
    </row>
    <row r="253" spans="1:12" x14ac:dyDescent="0.35">
      <c r="A253">
        <v>10703</v>
      </c>
      <c r="B253">
        <v>73</v>
      </c>
      <c r="C253" t="s">
        <v>95</v>
      </c>
      <c r="D253">
        <v>15</v>
      </c>
      <c r="E253">
        <v>35</v>
      </c>
      <c r="F253">
        <v>0</v>
      </c>
      <c r="G253">
        <v>525</v>
      </c>
      <c r="H253">
        <v>525</v>
      </c>
      <c r="I253">
        <v>262.5</v>
      </c>
      <c r="J253" s="13">
        <v>35717</v>
      </c>
      <c r="K253">
        <v>848.33333333333337</v>
      </c>
      <c r="L253" s="12" t="s">
        <v>1407</v>
      </c>
    </row>
    <row r="254" spans="1:12" x14ac:dyDescent="0.35">
      <c r="A254">
        <v>10701</v>
      </c>
      <c r="B254">
        <v>59</v>
      </c>
      <c r="C254" t="s">
        <v>124</v>
      </c>
      <c r="D254">
        <v>55</v>
      </c>
      <c r="E254">
        <v>42</v>
      </c>
      <c r="F254">
        <v>0.15000000596046451</v>
      </c>
      <c r="G254">
        <v>1963.4999862313271</v>
      </c>
      <c r="H254">
        <v>1668.9749765932561</v>
      </c>
      <c r="I254">
        <v>513.97497659325609</v>
      </c>
      <c r="J254" s="13">
        <v>35716</v>
      </c>
      <c r="K254">
        <v>811.6083219508331</v>
      </c>
      <c r="L254" s="12" t="s">
        <v>1407</v>
      </c>
    </row>
    <row r="255" spans="1:12" x14ac:dyDescent="0.35">
      <c r="A255">
        <v>10701</v>
      </c>
      <c r="B255">
        <v>71</v>
      </c>
      <c r="C255" t="s">
        <v>48</v>
      </c>
      <c r="D255">
        <v>21.5</v>
      </c>
      <c r="E255">
        <v>20</v>
      </c>
      <c r="F255">
        <v>0.15000000596046451</v>
      </c>
      <c r="G255">
        <v>365.49999743700027</v>
      </c>
      <c r="H255">
        <v>310.67499564290046</v>
      </c>
      <c r="I255">
        <v>95.674995642900456</v>
      </c>
      <c r="J255" s="13">
        <v>35716</v>
      </c>
      <c r="K255">
        <v>811.6083219508331</v>
      </c>
      <c r="L255" s="12" t="s">
        <v>1407</v>
      </c>
    </row>
    <row r="256" spans="1:12" x14ac:dyDescent="0.35">
      <c r="A256">
        <v>10701</v>
      </c>
      <c r="B256">
        <v>76</v>
      </c>
      <c r="C256" t="s">
        <v>69</v>
      </c>
      <c r="D256">
        <v>18</v>
      </c>
      <c r="E256">
        <v>35</v>
      </c>
      <c r="F256">
        <v>0.15000000596046451</v>
      </c>
      <c r="G256">
        <v>535.49999624490738</v>
      </c>
      <c r="H256">
        <v>455.17499361634259</v>
      </c>
      <c r="I256">
        <v>140.17499361634259</v>
      </c>
      <c r="J256" s="13">
        <v>35716</v>
      </c>
      <c r="K256">
        <v>811.6083219508331</v>
      </c>
      <c r="L256" s="12" t="s">
        <v>1407</v>
      </c>
    </row>
    <row r="257" spans="1:12" x14ac:dyDescent="0.35">
      <c r="A257">
        <v>10698</v>
      </c>
      <c r="B257">
        <v>11</v>
      </c>
      <c r="C257" t="s">
        <v>20</v>
      </c>
      <c r="D257">
        <v>21</v>
      </c>
      <c r="E257">
        <v>15</v>
      </c>
      <c r="F257">
        <v>0</v>
      </c>
      <c r="G257">
        <v>315</v>
      </c>
      <c r="H257">
        <v>315</v>
      </c>
      <c r="I257">
        <v>157.5</v>
      </c>
      <c r="J257" s="13">
        <v>35712</v>
      </c>
      <c r="K257">
        <v>656.07426406973718</v>
      </c>
      <c r="L257" s="12" t="s">
        <v>1407</v>
      </c>
    </row>
    <row r="258" spans="1:12" x14ac:dyDescent="0.35">
      <c r="A258">
        <v>10698</v>
      </c>
      <c r="B258">
        <v>17</v>
      </c>
      <c r="C258" t="s">
        <v>63</v>
      </c>
      <c r="D258">
        <v>39</v>
      </c>
      <c r="E258">
        <v>8</v>
      </c>
      <c r="F258">
        <v>5.000000074505806E-2</v>
      </c>
      <c r="G258">
        <v>296.39999976754189</v>
      </c>
      <c r="H258">
        <v>281.57999955832958</v>
      </c>
      <c r="I258">
        <v>125.57999955832958</v>
      </c>
      <c r="J258" s="13">
        <v>35712</v>
      </c>
      <c r="K258">
        <v>656.07426406973718</v>
      </c>
      <c r="L258" s="12" t="s">
        <v>1407</v>
      </c>
    </row>
    <row r="259" spans="1:12" x14ac:dyDescent="0.35">
      <c r="A259">
        <v>10698</v>
      </c>
      <c r="B259">
        <v>29</v>
      </c>
      <c r="C259" t="s">
        <v>73</v>
      </c>
      <c r="D259">
        <v>123.79</v>
      </c>
      <c r="E259">
        <v>12</v>
      </c>
      <c r="F259">
        <v>5.000000074505806E-2</v>
      </c>
      <c r="G259">
        <v>1411.205998893231</v>
      </c>
      <c r="H259">
        <v>1340.6456978971391</v>
      </c>
      <c r="I259">
        <v>597.90569789713913</v>
      </c>
      <c r="J259" s="13">
        <v>35712</v>
      </c>
      <c r="K259">
        <v>656.07426406973718</v>
      </c>
      <c r="L259" s="12" t="s">
        <v>1407</v>
      </c>
    </row>
    <row r="260" spans="1:12" x14ac:dyDescent="0.35">
      <c r="A260">
        <v>10698</v>
      </c>
      <c r="B260">
        <v>65</v>
      </c>
      <c r="C260" t="s">
        <v>87</v>
      </c>
      <c r="D260">
        <v>21.05</v>
      </c>
      <c r="E260">
        <v>65</v>
      </c>
      <c r="F260">
        <v>5.000000074505806E-2</v>
      </c>
      <c r="G260">
        <v>1299.8374989805741</v>
      </c>
      <c r="H260">
        <v>1234.8456230630909</v>
      </c>
      <c r="I260">
        <v>550.7206230630909</v>
      </c>
      <c r="J260" s="13">
        <v>35712</v>
      </c>
      <c r="K260">
        <v>656.07426406973718</v>
      </c>
      <c r="L260" s="12" t="s">
        <v>1407</v>
      </c>
    </row>
    <row r="261" spans="1:12" x14ac:dyDescent="0.35">
      <c r="A261">
        <v>10698</v>
      </c>
      <c r="B261">
        <v>70</v>
      </c>
      <c r="C261" t="s">
        <v>150</v>
      </c>
      <c r="D261">
        <v>15</v>
      </c>
      <c r="E261">
        <v>8</v>
      </c>
      <c r="F261">
        <v>5.000000074505806E-2</v>
      </c>
      <c r="G261">
        <v>113.999999910593</v>
      </c>
      <c r="H261">
        <v>108.29999983012674</v>
      </c>
      <c r="I261">
        <v>48.299999830126737</v>
      </c>
      <c r="J261" s="13">
        <v>35712</v>
      </c>
      <c r="K261">
        <v>656.07426406973718</v>
      </c>
      <c r="L261" s="12" t="s">
        <v>1407</v>
      </c>
    </row>
    <row r="262" spans="1:12" x14ac:dyDescent="0.35">
      <c r="A262">
        <v>10694</v>
      </c>
      <c r="B262">
        <v>7</v>
      </c>
      <c r="C262" t="s">
        <v>16</v>
      </c>
      <c r="D262">
        <v>30</v>
      </c>
      <c r="E262">
        <v>90</v>
      </c>
      <c r="F262">
        <v>0</v>
      </c>
      <c r="G262">
        <v>2700</v>
      </c>
      <c r="H262">
        <v>2700</v>
      </c>
      <c r="I262">
        <v>1350</v>
      </c>
      <c r="J262" s="13">
        <v>35709</v>
      </c>
      <c r="K262">
        <v>1608.3333333333333</v>
      </c>
      <c r="L262" s="12" t="s">
        <v>1409</v>
      </c>
    </row>
    <row r="263" spans="1:12" x14ac:dyDescent="0.35">
      <c r="A263">
        <v>10694</v>
      </c>
      <c r="B263">
        <v>59</v>
      </c>
      <c r="C263" t="s">
        <v>20</v>
      </c>
      <c r="D263">
        <v>55</v>
      </c>
      <c r="E263">
        <v>25</v>
      </c>
      <c r="F263">
        <v>0</v>
      </c>
      <c r="G263">
        <v>1375</v>
      </c>
      <c r="H263">
        <v>1375</v>
      </c>
      <c r="I263">
        <v>687.5</v>
      </c>
      <c r="J263" s="13">
        <v>35709</v>
      </c>
      <c r="K263">
        <v>1608.3333333333333</v>
      </c>
      <c r="L263" s="12" t="s">
        <v>1409</v>
      </c>
    </row>
    <row r="264" spans="1:12" x14ac:dyDescent="0.35">
      <c r="A264">
        <v>10694</v>
      </c>
      <c r="B264">
        <v>70</v>
      </c>
      <c r="C264" t="s">
        <v>28</v>
      </c>
      <c r="D264">
        <v>15</v>
      </c>
      <c r="E264">
        <v>50</v>
      </c>
      <c r="F264">
        <v>0</v>
      </c>
      <c r="G264">
        <v>750</v>
      </c>
      <c r="H264">
        <v>750</v>
      </c>
      <c r="I264">
        <v>375</v>
      </c>
      <c r="J264" s="13">
        <v>35709</v>
      </c>
      <c r="K264">
        <v>1608.3333333333333</v>
      </c>
      <c r="L264" s="12" t="s">
        <v>1409</v>
      </c>
    </row>
    <row r="265" spans="1:12" x14ac:dyDescent="0.35">
      <c r="A265">
        <v>10692</v>
      </c>
      <c r="B265">
        <v>63</v>
      </c>
      <c r="C265" t="s">
        <v>42</v>
      </c>
      <c r="D265">
        <v>43.9</v>
      </c>
      <c r="E265">
        <v>20</v>
      </c>
      <c r="F265">
        <v>0</v>
      </c>
      <c r="G265">
        <v>878</v>
      </c>
      <c r="H265">
        <v>878</v>
      </c>
      <c r="I265">
        <v>439</v>
      </c>
      <c r="J265" s="13">
        <v>35706</v>
      </c>
      <c r="K265">
        <v>878</v>
      </c>
      <c r="L265" s="12" t="s">
        <v>1407</v>
      </c>
    </row>
    <row r="266" spans="1:12" x14ac:dyDescent="0.35">
      <c r="A266">
        <v>10691</v>
      </c>
      <c r="B266">
        <v>1</v>
      </c>
      <c r="C266" t="s">
        <v>128</v>
      </c>
      <c r="D266">
        <v>18</v>
      </c>
      <c r="E266">
        <v>30</v>
      </c>
      <c r="F266">
        <v>0</v>
      </c>
      <c r="G266">
        <v>540</v>
      </c>
      <c r="H266">
        <v>540</v>
      </c>
      <c r="I266">
        <v>270</v>
      </c>
      <c r="J266" s="13">
        <v>35706</v>
      </c>
      <c r="K266">
        <v>2032.9600000000003</v>
      </c>
      <c r="L266" s="12" t="s">
        <v>1409</v>
      </c>
    </row>
    <row r="267" spans="1:12" x14ac:dyDescent="0.35">
      <c r="A267">
        <v>10691</v>
      </c>
      <c r="B267">
        <v>29</v>
      </c>
      <c r="C267" t="s">
        <v>105</v>
      </c>
      <c r="D267">
        <v>123.79</v>
      </c>
      <c r="E267">
        <v>40</v>
      </c>
      <c r="F267">
        <v>0</v>
      </c>
      <c r="G267">
        <v>4951.6000000000004</v>
      </c>
      <c r="H267">
        <v>4951.6000000000004</v>
      </c>
      <c r="I267">
        <v>2475.8000000000002</v>
      </c>
      <c r="J267" s="13">
        <v>35706</v>
      </c>
      <c r="K267">
        <v>2032.9600000000003</v>
      </c>
      <c r="L267" s="12" t="s">
        <v>1409</v>
      </c>
    </row>
    <row r="268" spans="1:12" x14ac:dyDescent="0.35">
      <c r="A268">
        <v>10691</v>
      </c>
      <c r="B268">
        <v>43</v>
      </c>
      <c r="C268" t="s">
        <v>107</v>
      </c>
      <c r="D268">
        <v>46</v>
      </c>
      <c r="E268">
        <v>40</v>
      </c>
      <c r="F268">
        <v>0</v>
      </c>
      <c r="G268">
        <v>1840</v>
      </c>
      <c r="H268">
        <v>1840</v>
      </c>
      <c r="I268">
        <v>920</v>
      </c>
      <c r="J268" s="13">
        <v>35706</v>
      </c>
      <c r="K268">
        <v>2032.9600000000003</v>
      </c>
      <c r="L268" s="12" t="s">
        <v>1409</v>
      </c>
    </row>
    <row r="269" spans="1:12" x14ac:dyDescent="0.35">
      <c r="A269">
        <v>10691</v>
      </c>
      <c r="B269">
        <v>44</v>
      </c>
      <c r="C269" t="s">
        <v>115</v>
      </c>
      <c r="D269">
        <v>19.45</v>
      </c>
      <c r="E269">
        <v>24</v>
      </c>
      <c r="F269">
        <v>0</v>
      </c>
      <c r="G269">
        <v>466.8</v>
      </c>
      <c r="H269">
        <v>466.8</v>
      </c>
      <c r="I269">
        <v>233.40000000000003</v>
      </c>
      <c r="J269" s="13">
        <v>35706</v>
      </c>
      <c r="K269">
        <v>2032.9600000000003</v>
      </c>
      <c r="L269" s="12" t="s">
        <v>1409</v>
      </c>
    </row>
    <row r="270" spans="1:12" x14ac:dyDescent="0.35">
      <c r="A270">
        <v>10691</v>
      </c>
      <c r="B270">
        <v>62</v>
      </c>
      <c r="C270" t="s">
        <v>122</v>
      </c>
      <c r="D270">
        <v>49.3</v>
      </c>
      <c r="E270">
        <v>48</v>
      </c>
      <c r="F270">
        <v>0</v>
      </c>
      <c r="G270">
        <v>2366.4</v>
      </c>
      <c r="H270">
        <v>2366.4</v>
      </c>
      <c r="I270">
        <v>1183.2000000000003</v>
      </c>
      <c r="J270" s="13">
        <v>35706</v>
      </c>
      <c r="K270">
        <v>2032.9600000000003</v>
      </c>
      <c r="L270" s="12" t="s">
        <v>1409</v>
      </c>
    </row>
    <row r="271" spans="1:12" x14ac:dyDescent="0.35">
      <c r="A271">
        <v>10688</v>
      </c>
      <c r="B271">
        <v>10</v>
      </c>
      <c r="C271" t="s">
        <v>28</v>
      </c>
      <c r="D271">
        <v>31</v>
      </c>
      <c r="E271">
        <v>18</v>
      </c>
      <c r="F271">
        <v>0.10000000149011611</v>
      </c>
      <c r="G271">
        <v>502.19999916851521</v>
      </c>
      <c r="H271">
        <v>451.97999850332735</v>
      </c>
      <c r="I271">
        <v>172.97999850332735</v>
      </c>
      <c r="J271" s="13">
        <v>35704</v>
      </c>
      <c r="K271">
        <v>954.71333038826776</v>
      </c>
      <c r="L271" s="12" t="s">
        <v>1407</v>
      </c>
    </row>
    <row r="272" spans="1:12" x14ac:dyDescent="0.35">
      <c r="A272">
        <v>10688</v>
      </c>
      <c r="B272">
        <v>28</v>
      </c>
      <c r="C272" t="s">
        <v>55</v>
      </c>
      <c r="D272">
        <v>45.6</v>
      </c>
      <c r="E272">
        <v>60</v>
      </c>
      <c r="F272">
        <v>0.10000000149011611</v>
      </c>
      <c r="G272">
        <v>2462.3999959230418</v>
      </c>
      <c r="H272">
        <v>2216.1599926614758</v>
      </c>
      <c r="I272">
        <v>848.15999266147583</v>
      </c>
      <c r="J272" s="13">
        <v>35704</v>
      </c>
      <c r="K272">
        <v>954.71333038826776</v>
      </c>
      <c r="L272" s="12" t="s">
        <v>1407</v>
      </c>
    </row>
    <row r="273" spans="1:12" x14ac:dyDescent="0.35">
      <c r="A273">
        <v>10688</v>
      </c>
      <c r="B273">
        <v>34</v>
      </c>
      <c r="C273" t="s">
        <v>154</v>
      </c>
      <c r="D273">
        <v>14</v>
      </c>
      <c r="E273">
        <v>14</v>
      </c>
      <c r="F273">
        <v>0</v>
      </c>
      <c r="G273">
        <v>196</v>
      </c>
      <c r="H273">
        <v>196</v>
      </c>
      <c r="I273">
        <v>98</v>
      </c>
      <c r="J273" s="13">
        <v>35704</v>
      </c>
      <c r="K273">
        <v>954.71333038826776</v>
      </c>
      <c r="L273" s="12" t="s">
        <v>1407</v>
      </c>
    </row>
    <row r="274" spans="1:12" x14ac:dyDescent="0.35">
      <c r="A274">
        <v>10687</v>
      </c>
      <c r="B274">
        <v>9</v>
      </c>
      <c r="C274" t="s">
        <v>34</v>
      </c>
      <c r="D274">
        <v>97</v>
      </c>
      <c r="E274">
        <v>50</v>
      </c>
      <c r="F274">
        <v>0.25</v>
      </c>
      <c r="G274">
        <v>3637.5</v>
      </c>
      <c r="H274">
        <v>2728.125</v>
      </c>
      <c r="I274">
        <v>303.125</v>
      </c>
      <c r="J274" s="13">
        <v>35703</v>
      </c>
      <c r="K274">
        <v>1343.3833333333334</v>
      </c>
      <c r="L274" s="12" t="s">
        <v>1409</v>
      </c>
    </row>
    <row r="275" spans="1:12" x14ac:dyDescent="0.35">
      <c r="A275">
        <v>10687</v>
      </c>
      <c r="B275">
        <v>29</v>
      </c>
      <c r="C275" t="s">
        <v>69</v>
      </c>
      <c r="D275">
        <v>123.79</v>
      </c>
      <c r="E275">
        <v>10</v>
      </c>
      <c r="F275">
        <v>0</v>
      </c>
      <c r="G275">
        <v>1237.9000000000001</v>
      </c>
      <c r="H275">
        <v>1237.9000000000001</v>
      </c>
      <c r="I275">
        <v>618.95000000000005</v>
      </c>
      <c r="J275" s="13">
        <v>35703</v>
      </c>
      <c r="K275">
        <v>1343.3833333333334</v>
      </c>
      <c r="L275" s="12" t="s">
        <v>1409</v>
      </c>
    </row>
    <row r="276" spans="1:12" x14ac:dyDescent="0.35">
      <c r="A276">
        <v>10687</v>
      </c>
      <c r="B276">
        <v>36</v>
      </c>
      <c r="C276" t="s">
        <v>30</v>
      </c>
      <c r="D276">
        <v>19</v>
      </c>
      <c r="E276">
        <v>6</v>
      </c>
      <c r="F276">
        <v>0.25</v>
      </c>
      <c r="G276">
        <v>85.5</v>
      </c>
      <c r="H276">
        <v>64.125</v>
      </c>
      <c r="I276">
        <v>7.125</v>
      </c>
      <c r="J276" s="13">
        <v>35703</v>
      </c>
      <c r="K276">
        <v>1343.3833333333334</v>
      </c>
      <c r="L276" s="12" t="s">
        <v>1409</v>
      </c>
    </row>
    <row r="277" spans="1:12" x14ac:dyDescent="0.35">
      <c r="A277">
        <v>10679</v>
      </c>
      <c r="B277">
        <v>59</v>
      </c>
      <c r="C277" t="s">
        <v>93</v>
      </c>
      <c r="D277">
        <v>12.5</v>
      </c>
      <c r="E277">
        <v>12</v>
      </c>
      <c r="F277">
        <v>0</v>
      </c>
      <c r="G277">
        <v>660</v>
      </c>
      <c r="H277">
        <v>660</v>
      </c>
      <c r="I277">
        <v>330</v>
      </c>
      <c r="J277" s="13">
        <v>35696</v>
      </c>
      <c r="K277">
        <v>660</v>
      </c>
      <c r="L277" s="12" t="s">
        <v>1407</v>
      </c>
    </row>
    <row r="278" spans="1:12" x14ac:dyDescent="0.35">
      <c r="A278">
        <v>10678</v>
      </c>
      <c r="B278">
        <v>12</v>
      </c>
      <c r="C278" t="s">
        <v>117</v>
      </c>
      <c r="D278">
        <v>12.5</v>
      </c>
      <c r="E278">
        <v>100</v>
      </c>
      <c r="F278">
        <v>0</v>
      </c>
      <c r="G278">
        <v>3800</v>
      </c>
      <c r="H278">
        <v>3800</v>
      </c>
      <c r="I278">
        <v>1900</v>
      </c>
      <c r="J278" s="13">
        <v>35696</v>
      </c>
      <c r="K278">
        <v>1314.125</v>
      </c>
      <c r="L278" s="12" t="s">
        <v>1409</v>
      </c>
    </row>
    <row r="279" spans="1:12" x14ac:dyDescent="0.35">
      <c r="A279">
        <v>10678</v>
      </c>
      <c r="B279">
        <v>33</v>
      </c>
      <c r="C279" t="s">
        <v>34</v>
      </c>
      <c r="D279">
        <v>12.5</v>
      </c>
      <c r="E279">
        <v>30</v>
      </c>
      <c r="F279">
        <v>0</v>
      </c>
      <c r="G279">
        <v>75</v>
      </c>
      <c r="H279">
        <v>75</v>
      </c>
      <c r="I279">
        <v>37.5</v>
      </c>
      <c r="J279" s="13">
        <v>35696</v>
      </c>
      <c r="K279">
        <v>1314.125</v>
      </c>
      <c r="L279" s="12" t="s">
        <v>1409</v>
      </c>
    </row>
    <row r="280" spans="1:12" x14ac:dyDescent="0.35">
      <c r="A280">
        <v>10678</v>
      </c>
      <c r="B280">
        <v>41</v>
      </c>
      <c r="C280" t="s">
        <v>52</v>
      </c>
      <c r="D280">
        <v>12.5</v>
      </c>
      <c r="E280">
        <v>120</v>
      </c>
      <c r="F280">
        <v>0</v>
      </c>
      <c r="G280">
        <v>1158</v>
      </c>
      <c r="H280">
        <v>1158</v>
      </c>
      <c r="I280">
        <v>579</v>
      </c>
      <c r="J280" s="13">
        <v>35696</v>
      </c>
      <c r="K280">
        <v>1314.125</v>
      </c>
      <c r="L280" s="12" t="s">
        <v>1409</v>
      </c>
    </row>
    <row r="281" spans="1:12" x14ac:dyDescent="0.35">
      <c r="A281">
        <v>10678</v>
      </c>
      <c r="B281">
        <v>54</v>
      </c>
      <c r="C281" t="s">
        <v>97</v>
      </c>
      <c r="D281">
        <v>12.5</v>
      </c>
      <c r="E281">
        <v>30</v>
      </c>
      <c r="F281">
        <v>0</v>
      </c>
      <c r="G281">
        <v>223.5</v>
      </c>
      <c r="H281">
        <v>223.5</v>
      </c>
      <c r="I281">
        <v>111.75</v>
      </c>
      <c r="J281" s="13">
        <v>35696</v>
      </c>
      <c r="K281">
        <v>1314.125</v>
      </c>
      <c r="L281" s="12" t="s">
        <v>1409</v>
      </c>
    </row>
    <row r="282" spans="1:12" x14ac:dyDescent="0.35">
      <c r="A282">
        <v>10672</v>
      </c>
      <c r="B282">
        <v>38</v>
      </c>
      <c r="C282" t="s">
        <v>103</v>
      </c>
      <c r="D282">
        <v>12.5</v>
      </c>
      <c r="E282">
        <v>15</v>
      </c>
      <c r="F282">
        <v>0.10000000149011611</v>
      </c>
      <c r="G282">
        <v>3557.249994110316</v>
      </c>
      <c r="H282">
        <v>3201.5249893985688</v>
      </c>
      <c r="I282">
        <v>1225.2749893985688</v>
      </c>
      <c r="J282" s="13">
        <v>35690</v>
      </c>
      <c r="K282">
        <v>1729.7624946992844</v>
      </c>
      <c r="L282" s="12" t="s">
        <v>1409</v>
      </c>
    </row>
    <row r="283" spans="1:12" x14ac:dyDescent="0.35">
      <c r="A283">
        <v>10672</v>
      </c>
      <c r="B283">
        <v>71</v>
      </c>
      <c r="C283" t="s">
        <v>69</v>
      </c>
      <c r="D283">
        <v>12.5</v>
      </c>
      <c r="E283">
        <v>12</v>
      </c>
      <c r="F283">
        <v>0</v>
      </c>
      <c r="G283">
        <v>258</v>
      </c>
      <c r="H283">
        <v>258</v>
      </c>
      <c r="I283">
        <v>129</v>
      </c>
      <c r="J283" s="13">
        <v>35690</v>
      </c>
      <c r="K283">
        <v>1729.7624946992844</v>
      </c>
      <c r="L283" s="12" t="s">
        <v>1409</v>
      </c>
    </row>
    <row r="284" spans="1:12" x14ac:dyDescent="0.35">
      <c r="A284">
        <v>10666</v>
      </c>
      <c r="B284">
        <v>29</v>
      </c>
      <c r="C284" t="s">
        <v>128</v>
      </c>
      <c r="D284">
        <v>12.5</v>
      </c>
      <c r="E284">
        <v>36</v>
      </c>
      <c r="F284">
        <v>0</v>
      </c>
      <c r="G284">
        <v>4456.4400000000014</v>
      </c>
      <c r="H284">
        <v>4456.4400000000014</v>
      </c>
      <c r="I284">
        <v>2228.2200000000012</v>
      </c>
      <c r="J284" s="13">
        <v>35685</v>
      </c>
      <c r="K284">
        <v>2333.4700000000007</v>
      </c>
      <c r="L284" s="12" t="s">
        <v>1409</v>
      </c>
    </row>
    <row r="285" spans="1:12" x14ac:dyDescent="0.35">
      <c r="A285">
        <v>10666</v>
      </c>
      <c r="B285">
        <v>65</v>
      </c>
      <c r="C285" t="s">
        <v>139</v>
      </c>
      <c r="D285">
        <v>12.5</v>
      </c>
      <c r="E285">
        <v>10</v>
      </c>
      <c r="F285">
        <v>0</v>
      </c>
      <c r="G285">
        <v>210.5</v>
      </c>
      <c r="H285">
        <v>210.5</v>
      </c>
      <c r="I285">
        <v>105.25</v>
      </c>
      <c r="J285" s="13">
        <v>35685</v>
      </c>
      <c r="K285">
        <v>2333.4700000000007</v>
      </c>
      <c r="L285" s="12" t="s">
        <v>1409</v>
      </c>
    </row>
    <row r="286" spans="1:12" x14ac:dyDescent="0.35">
      <c r="A286">
        <v>10660</v>
      </c>
      <c r="B286">
        <v>20</v>
      </c>
      <c r="C286" t="s">
        <v>146</v>
      </c>
      <c r="D286">
        <v>12.5</v>
      </c>
      <c r="E286">
        <v>21</v>
      </c>
      <c r="F286">
        <v>0</v>
      </c>
      <c r="G286">
        <v>1701</v>
      </c>
      <c r="H286">
        <v>1701</v>
      </c>
      <c r="I286">
        <v>850.5</v>
      </c>
      <c r="J286" s="13">
        <v>35681</v>
      </c>
      <c r="K286">
        <v>1701</v>
      </c>
      <c r="L286" s="12" t="s">
        <v>1409</v>
      </c>
    </row>
    <row r="287" spans="1:12" x14ac:dyDescent="0.35">
      <c r="A287">
        <v>10658</v>
      </c>
      <c r="B287">
        <v>21</v>
      </c>
      <c r="C287" t="s">
        <v>22</v>
      </c>
      <c r="D287">
        <v>12.5</v>
      </c>
      <c r="E287">
        <v>60</v>
      </c>
      <c r="F287">
        <v>0</v>
      </c>
      <c r="G287">
        <v>600</v>
      </c>
      <c r="H287">
        <v>600</v>
      </c>
      <c r="I287">
        <v>300</v>
      </c>
      <c r="J287" s="13">
        <v>35678</v>
      </c>
      <c r="K287">
        <v>1067.8424985603242</v>
      </c>
      <c r="L287" s="12" t="s">
        <v>1407</v>
      </c>
    </row>
    <row r="288" spans="1:12" x14ac:dyDescent="0.35">
      <c r="A288">
        <v>10658</v>
      </c>
      <c r="B288">
        <v>40</v>
      </c>
      <c r="C288" t="s">
        <v>34</v>
      </c>
      <c r="D288">
        <v>12.5</v>
      </c>
      <c r="E288">
        <v>70</v>
      </c>
      <c r="F288">
        <v>5.000000074505806E-2</v>
      </c>
      <c r="G288">
        <v>1223.599999040365</v>
      </c>
      <c r="H288">
        <v>1162.4199981766938</v>
      </c>
      <c r="I288">
        <v>518.41999817669375</v>
      </c>
      <c r="J288" s="13">
        <v>35678</v>
      </c>
      <c r="K288">
        <v>1067.8424985603242</v>
      </c>
      <c r="L288" s="12" t="s">
        <v>1407</v>
      </c>
    </row>
    <row r="289" spans="1:12" x14ac:dyDescent="0.35">
      <c r="A289">
        <v>10658</v>
      </c>
      <c r="B289">
        <v>60</v>
      </c>
      <c r="C289" t="s">
        <v>12</v>
      </c>
      <c r="D289">
        <v>12.5</v>
      </c>
      <c r="E289">
        <v>55</v>
      </c>
      <c r="F289">
        <v>5.000000074505806E-2</v>
      </c>
      <c r="G289">
        <v>1776.499998606741</v>
      </c>
      <c r="H289">
        <v>1687.6749973528083</v>
      </c>
      <c r="I289">
        <v>752.6749973528083</v>
      </c>
      <c r="J289" s="13">
        <v>35678</v>
      </c>
      <c r="K289">
        <v>1067.8424985603242</v>
      </c>
      <c r="L289" s="12" t="s">
        <v>1407</v>
      </c>
    </row>
    <row r="290" spans="1:12" x14ac:dyDescent="0.35">
      <c r="A290">
        <v>10658</v>
      </c>
      <c r="B290">
        <v>77</v>
      </c>
      <c r="C290" t="s">
        <v>138</v>
      </c>
      <c r="D290">
        <v>12.5</v>
      </c>
      <c r="E290">
        <v>70</v>
      </c>
      <c r="F290">
        <v>5.000000074505806E-2</v>
      </c>
      <c r="G290">
        <v>864.49999932199717</v>
      </c>
      <c r="H290">
        <v>821.27499871179464</v>
      </c>
      <c r="I290">
        <v>366.27499871179464</v>
      </c>
      <c r="J290" s="13">
        <v>35678</v>
      </c>
      <c r="K290">
        <v>1067.8424985603242</v>
      </c>
      <c r="L290" s="12" t="s">
        <v>1407</v>
      </c>
    </row>
    <row r="291" spans="1:12" x14ac:dyDescent="0.35">
      <c r="A291">
        <v>10657</v>
      </c>
      <c r="B291">
        <v>15</v>
      </c>
      <c r="C291" t="s">
        <v>34</v>
      </c>
      <c r="D291">
        <v>12.5</v>
      </c>
      <c r="E291">
        <v>50</v>
      </c>
      <c r="F291">
        <v>0</v>
      </c>
      <c r="G291">
        <v>775</v>
      </c>
      <c r="H291">
        <v>775</v>
      </c>
      <c r="I291">
        <v>387.5</v>
      </c>
      <c r="J291" s="13">
        <v>35677</v>
      </c>
      <c r="K291">
        <v>728.6</v>
      </c>
      <c r="L291" s="12" t="s">
        <v>1407</v>
      </c>
    </row>
    <row r="292" spans="1:12" x14ac:dyDescent="0.35">
      <c r="A292">
        <v>10657</v>
      </c>
      <c r="B292">
        <v>41</v>
      </c>
      <c r="C292" t="s">
        <v>91</v>
      </c>
      <c r="D292">
        <v>12.5</v>
      </c>
      <c r="E292">
        <v>24</v>
      </c>
      <c r="F292">
        <v>0</v>
      </c>
      <c r="G292">
        <v>231.6</v>
      </c>
      <c r="H292">
        <v>231.6</v>
      </c>
      <c r="I292">
        <v>115.79999999999998</v>
      </c>
      <c r="J292" s="13">
        <v>35677</v>
      </c>
      <c r="K292">
        <v>728.6</v>
      </c>
      <c r="L292" s="12" t="s">
        <v>1407</v>
      </c>
    </row>
    <row r="293" spans="1:12" x14ac:dyDescent="0.35">
      <c r="A293">
        <v>10657</v>
      </c>
      <c r="B293">
        <v>46</v>
      </c>
      <c r="C293" t="s">
        <v>124</v>
      </c>
      <c r="D293">
        <v>12.5</v>
      </c>
      <c r="E293">
        <v>45</v>
      </c>
      <c r="F293">
        <v>0</v>
      </c>
      <c r="G293">
        <v>540</v>
      </c>
      <c r="H293">
        <v>540</v>
      </c>
      <c r="I293">
        <v>270</v>
      </c>
      <c r="J293" s="13">
        <v>35677</v>
      </c>
      <c r="K293">
        <v>728.6</v>
      </c>
      <c r="L293" s="12" t="s">
        <v>1407</v>
      </c>
    </row>
    <row r="294" spans="1:12" x14ac:dyDescent="0.35">
      <c r="A294">
        <v>10657</v>
      </c>
      <c r="B294">
        <v>47</v>
      </c>
      <c r="C294" t="s">
        <v>145</v>
      </c>
      <c r="D294">
        <v>12.5</v>
      </c>
      <c r="E294">
        <v>10</v>
      </c>
      <c r="F294">
        <v>0</v>
      </c>
      <c r="G294">
        <v>95</v>
      </c>
      <c r="H294">
        <v>95</v>
      </c>
      <c r="I294">
        <v>47.5</v>
      </c>
      <c r="J294" s="13">
        <v>35677</v>
      </c>
      <c r="K294">
        <v>728.6</v>
      </c>
      <c r="L294" s="12" t="s">
        <v>1407</v>
      </c>
    </row>
    <row r="295" spans="1:12" x14ac:dyDescent="0.35">
      <c r="A295">
        <v>10657</v>
      </c>
      <c r="B295">
        <v>56</v>
      </c>
      <c r="C295" t="s">
        <v>63</v>
      </c>
      <c r="D295">
        <v>12.5</v>
      </c>
      <c r="E295">
        <v>45</v>
      </c>
      <c r="F295">
        <v>0</v>
      </c>
      <c r="G295">
        <v>1710</v>
      </c>
      <c r="H295">
        <v>1710</v>
      </c>
      <c r="I295">
        <v>855</v>
      </c>
      <c r="J295" s="13">
        <v>35677</v>
      </c>
      <c r="K295">
        <v>728.6</v>
      </c>
      <c r="L295" s="12" t="s">
        <v>1407</v>
      </c>
    </row>
    <row r="296" spans="1:12" x14ac:dyDescent="0.35">
      <c r="A296">
        <v>10657</v>
      </c>
      <c r="B296">
        <v>60</v>
      </c>
      <c r="C296" t="s">
        <v>75</v>
      </c>
      <c r="D296">
        <v>12.5</v>
      </c>
      <c r="E296">
        <v>30</v>
      </c>
      <c r="F296">
        <v>0</v>
      </c>
      <c r="G296">
        <v>1020</v>
      </c>
      <c r="H296">
        <v>1020</v>
      </c>
      <c r="I296">
        <v>510</v>
      </c>
      <c r="J296" s="13">
        <v>35677</v>
      </c>
      <c r="K296">
        <v>728.6</v>
      </c>
      <c r="L296" s="12" t="s">
        <v>1407</v>
      </c>
    </row>
    <row r="297" spans="1:12" x14ac:dyDescent="0.35">
      <c r="A297">
        <v>10649</v>
      </c>
      <c r="B297">
        <v>28</v>
      </c>
      <c r="C297" t="s">
        <v>77</v>
      </c>
      <c r="D297">
        <v>45.6</v>
      </c>
      <c r="E297">
        <v>20</v>
      </c>
      <c r="F297">
        <v>0</v>
      </c>
      <c r="G297">
        <v>912</v>
      </c>
      <c r="H297">
        <v>912</v>
      </c>
      <c r="I297">
        <v>456</v>
      </c>
      <c r="J297" s="13">
        <v>35670</v>
      </c>
      <c r="K297">
        <v>717</v>
      </c>
      <c r="L297" s="12" t="s">
        <v>1407</v>
      </c>
    </row>
    <row r="298" spans="1:12" x14ac:dyDescent="0.35">
      <c r="A298">
        <v>10649</v>
      </c>
      <c r="B298">
        <v>72</v>
      </c>
      <c r="C298" t="s">
        <v>10</v>
      </c>
      <c r="D298">
        <v>34.799999999999997</v>
      </c>
      <c r="E298">
        <v>15</v>
      </c>
      <c r="F298">
        <v>0</v>
      </c>
      <c r="G298">
        <v>522</v>
      </c>
      <c r="H298">
        <v>522</v>
      </c>
      <c r="I298">
        <v>261</v>
      </c>
      <c r="J298" s="13">
        <v>35670</v>
      </c>
      <c r="K298">
        <v>717</v>
      </c>
      <c r="L298" s="12" t="s">
        <v>1407</v>
      </c>
    </row>
    <row r="299" spans="1:12" x14ac:dyDescent="0.35">
      <c r="A299">
        <v>10645</v>
      </c>
      <c r="B299">
        <v>18</v>
      </c>
      <c r="C299" t="s">
        <v>44</v>
      </c>
      <c r="D299">
        <v>62.5</v>
      </c>
      <c r="E299">
        <v>20</v>
      </c>
      <c r="F299">
        <v>0</v>
      </c>
      <c r="G299">
        <v>1250</v>
      </c>
      <c r="H299">
        <v>1250</v>
      </c>
      <c r="I299">
        <v>625</v>
      </c>
      <c r="J299" s="13">
        <v>35668</v>
      </c>
      <c r="K299">
        <v>767.5</v>
      </c>
      <c r="L299" s="12" t="s">
        <v>1407</v>
      </c>
    </row>
    <row r="300" spans="1:12" x14ac:dyDescent="0.35">
      <c r="A300">
        <v>10645</v>
      </c>
      <c r="B300">
        <v>36</v>
      </c>
      <c r="C300" t="s">
        <v>54</v>
      </c>
      <c r="D300">
        <v>19</v>
      </c>
      <c r="E300">
        <v>15</v>
      </c>
      <c r="F300">
        <v>0</v>
      </c>
      <c r="G300">
        <v>285</v>
      </c>
      <c r="H300">
        <v>285</v>
      </c>
      <c r="I300">
        <v>142.5</v>
      </c>
      <c r="J300" s="13">
        <v>35668</v>
      </c>
      <c r="K300">
        <v>767.5</v>
      </c>
      <c r="L300" s="12" t="s">
        <v>1407</v>
      </c>
    </row>
    <row r="301" spans="1:12" x14ac:dyDescent="0.35">
      <c r="A301">
        <v>10641</v>
      </c>
      <c r="B301">
        <v>2</v>
      </c>
      <c r="C301" t="s">
        <v>20</v>
      </c>
      <c r="D301">
        <v>19</v>
      </c>
      <c r="E301">
        <v>50</v>
      </c>
      <c r="F301">
        <v>0</v>
      </c>
      <c r="G301">
        <v>950</v>
      </c>
      <c r="H301">
        <v>950</v>
      </c>
      <c r="I301">
        <v>475</v>
      </c>
      <c r="J301" s="13">
        <v>35664</v>
      </c>
      <c r="K301">
        <v>1027</v>
      </c>
      <c r="L301" s="12" t="s">
        <v>1407</v>
      </c>
    </row>
    <row r="302" spans="1:12" x14ac:dyDescent="0.35">
      <c r="A302">
        <v>10641</v>
      </c>
      <c r="B302">
        <v>40</v>
      </c>
      <c r="C302" t="s">
        <v>111</v>
      </c>
      <c r="D302">
        <v>18.399999999999999</v>
      </c>
      <c r="E302">
        <v>60</v>
      </c>
      <c r="F302">
        <v>0</v>
      </c>
      <c r="G302">
        <v>1104</v>
      </c>
      <c r="H302">
        <v>1104</v>
      </c>
      <c r="I302">
        <v>552</v>
      </c>
      <c r="J302" s="13">
        <v>35664</v>
      </c>
      <c r="K302">
        <v>1027</v>
      </c>
      <c r="L302" s="12" t="s">
        <v>1407</v>
      </c>
    </row>
    <row r="303" spans="1:12" x14ac:dyDescent="0.35">
      <c r="A303">
        <v>10638</v>
      </c>
      <c r="B303">
        <v>45</v>
      </c>
      <c r="C303" t="s">
        <v>126</v>
      </c>
      <c r="D303">
        <v>9.5</v>
      </c>
      <c r="E303">
        <v>20</v>
      </c>
      <c r="F303">
        <v>0</v>
      </c>
      <c r="G303">
        <v>190</v>
      </c>
      <c r="H303">
        <v>190</v>
      </c>
      <c r="I303">
        <v>95</v>
      </c>
      <c r="J303" s="13">
        <v>35662</v>
      </c>
      <c r="K303">
        <v>906.68333333333339</v>
      </c>
      <c r="L303" s="12" t="s">
        <v>1407</v>
      </c>
    </row>
    <row r="304" spans="1:12" x14ac:dyDescent="0.35">
      <c r="A304">
        <v>10638</v>
      </c>
      <c r="B304">
        <v>65</v>
      </c>
      <c r="C304" t="s">
        <v>40</v>
      </c>
      <c r="D304">
        <v>21.05</v>
      </c>
      <c r="E304">
        <v>21</v>
      </c>
      <c r="F304">
        <v>0</v>
      </c>
      <c r="G304">
        <v>442.05</v>
      </c>
      <c r="H304">
        <v>442.05</v>
      </c>
      <c r="I304">
        <v>221.02500000000001</v>
      </c>
      <c r="J304" s="13">
        <v>35662</v>
      </c>
      <c r="K304">
        <v>906.68333333333339</v>
      </c>
      <c r="L304" s="12" t="s">
        <v>1407</v>
      </c>
    </row>
    <row r="305" spans="1:12" x14ac:dyDescent="0.35">
      <c r="A305">
        <v>10638</v>
      </c>
      <c r="B305">
        <v>72</v>
      </c>
      <c r="C305" t="s">
        <v>128</v>
      </c>
      <c r="D305">
        <v>34.799999999999997</v>
      </c>
      <c r="E305">
        <v>60</v>
      </c>
      <c r="F305">
        <v>0</v>
      </c>
      <c r="G305">
        <v>2088</v>
      </c>
      <c r="H305">
        <v>2088</v>
      </c>
      <c r="I305">
        <v>1044</v>
      </c>
      <c r="J305" s="13">
        <v>35662</v>
      </c>
      <c r="K305">
        <v>906.68333333333339</v>
      </c>
      <c r="L305" s="12" t="s">
        <v>1407</v>
      </c>
    </row>
    <row r="306" spans="1:12" x14ac:dyDescent="0.35">
      <c r="A306">
        <v>10637</v>
      </c>
      <c r="B306">
        <v>11</v>
      </c>
      <c r="C306" t="s">
        <v>146</v>
      </c>
      <c r="D306">
        <v>21</v>
      </c>
      <c r="E306">
        <v>10</v>
      </c>
      <c r="F306">
        <v>0</v>
      </c>
      <c r="G306">
        <v>210</v>
      </c>
      <c r="H306">
        <v>210</v>
      </c>
      <c r="I306">
        <v>105</v>
      </c>
      <c r="J306" s="13">
        <v>35661</v>
      </c>
      <c r="K306">
        <v>878.11354039910577</v>
      </c>
      <c r="L306" s="12" t="s">
        <v>1407</v>
      </c>
    </row>
    <row r="307" spans="1:12" x14ac:dyDescent="0.35">
      <c r="A307">
        <v>10637</v>
      </c>
      <c r="B307">
        <v>50</v>
      </c>
      <c r="C307" t="s">
        <v>150</v>
      </c>
      <c r="D307">
        <v>16.25</v>
      </c>
      <c r="E307">
        <v>25</v>
      </c>
      <c r="F307">
        <v>5.000000074505806E-2</v>
      </c>
      <c r="G307">
        <v>385.93749969732022</v>
      </c>
      <c r="H307">
        <v>366.64062442490837</v>
      </c>
      <c r="I307">
        <v>163.51562442490837</v>
      </c>
      <c r="J307" s="13">
        <v>35661</v>
      </c>
      <c r="K307">
        <v>878.11354039910577</v>
      </c>
      <c r="L307" s="12" t="s">
        <v>1407</v>
      </c>
    </row>
    <row r="308" spans="1:12" x14ac:dyDescent="0.35">
      <c r="A308">
        <v>10637</v>
      </c>
      <c r="B308">
        <v>56</v>
      </c>
      <c r="C308" t="s">
        <v>34</v>
      </c>
      <c r="D308">
        <v>38</v>
      </c>
      <c r="E308">
        <v>60</v>
      </c>
      <c r="F308">
        <v>5.000000074505806E-2</v>
      </c>
      <c r="G308">
        <v>2165.9999983012681</v>
      </c>
      <c r="H308">
        <v>2057.6999967724091</v>
      </c>
      <c r="I308">
        <v>917.69999677240912</v>
      </c>
      <c r="J308" s="13">
        <v>35661</v>
      </c>
      <c r="K308">
        <v>878.11354039910577</v>
      </c>
      <c r="L308" s="12" t="s">
        <v>1407</v>
      </c>
    </row>
    <row r="309" spans="1:12" x14ac:dyDescent="0.35">
      <c r="A309">
        <v>10634</v>
      </c>
      <c r="B309">
        <v>7</v>
      </c>
      <c r="C309" t="s">
        <v>119</v>
      </c>
      <c r="D309">
        <v>30</v>
      </c>
      <c r="E309">
        <v>35</v>
      </c>
      <c r="F309">
        <v>0</v>
      </c>
      <c r="G309">
        <v>1050</v>
      </c>
      <c r="H309">
        <v>1050</v>
      </c>
      <c r="I309">
        <v>525</v>
      </c>
      <c r="J309" s="13">
        <v>35657</v>
      </c>
      <c r="K309">
        <v>1246.375</v>
      </c>
      <c r="L309" s="12" t="s">
        <v>1407</v>
      </c>
    </row>
    <row r="310" spans="1:12" x14ac:dyDescent="0.35">
      <c r="A310">
        <v>10634</v>
      </c>
      <c r="B310">
        <v>18</v>
      </c>
      <c r="C310" t="s">
        <v>50</v>
      </c>
      <c r="D310">
        <v>62.5</v>
      </c>
      <c r="E310">
        <v>50</v>
      </c>
      <c r="F310">
        <v>0</v>
      </c>
      <c r="G310">
        <v>3125</v>
      </c>
      <c r="H310">
        <v>3125</v>
      </c>
      <c r="I310">
        <v>1562.5</v>
      </c>
      <c r="J310" s="13">
        <v>35657</v>
      </c>
      <c r="K310">
        <v>1246.375</v>
      </c>
      <c r="L310" s="12" t="s">
        <v>1407</v>
      </c>
    </row>
    <row r="311" spans="1:12" x14ac:dyDescent="0.35">
      <c r="A311">
        <v>10634</v>
      </c>
      <c r="B311">
        <v>51</v>
      </c>
      <c r="C311" t="s">
        <v>61</v>
      </c>
      <c r="D311">
        <v>53</v>
      </c>
      <c r="E311">
        <v>15</v>
      </c>
      <c r="F311">
        <v>0</v>
      </c>
      <c r="G311">
        <v>795</v>
      </c>
      <c r="H311">
        <v>795</v>
      </c>
      <c r="I311">
        <v>397.5</v>
      </c>
      <c r="J311" s="13">
        <v>35657</v>
      </c>
      <c r="K311">
        <v>1246.375</v>
      </c>
      <c r="L311" s="12" t="s">
        <v>1407</v>
      </c>
    </row>
    <row r="312" spans="1:12" x14ac:dyDescent="0.35">
      <c r="A312">
        <v>10634</v>
      </c>
      <c r="B312">
        <v>75</v>
      </c>
      <c r="C312" t="s">
        <v>115</v>
      </c>
      <c r="D312">
        <v>7.75</v>
      </c>
      <c r="E312">
        <v>2</v>
      </c>
      <c r="F312">
        <v>0</v>
      </c>
      <c r="G312">
        <v>15.5</v>
      </c>
      <c r="H312">
        <v>15.5</v>
      </c>
      <c r="I312">
        <v>7.75</v>
      </c>
      <c r="J312" s="13">
        <v>35657</v>
      </c>
      <c r="K312">
        <v>1246.375</v>
      </c>
      <c r="L312" s="12" t="s">
        <v>1407</v>
      </c>
    </row>
    <row r="313" spans="1:12" x14ac:dyDescent="0.35">
      <c r="A313">
        <v>10633</v>
      </c>
      <c r="B313">
        <v>12</v>
      </c>
      <c r="C313" t="s">
        <v>120</v>
      </c>
      <c r="D313">
        <v>38</v>
      </c>
      <c r="E313">
        <v>36</v>
      </c>
      <c r="F313">
        <v>0.15000000596046451</v>
      </c>
      <c r="G313">
        <v>1162.799991846085</v>
      </c>
      <c r="H313">
        <v>988.37998613834429</v>
      </c>
      <c r="I313">
        <v>304.37998613834429</v>
      </c>
      <c r="J313" s="13">
        <v>35657</v>
      </c>
      <c r="K313">
        <v>1171.0008898271549</v>
      </c>
      <c r="L313" s="12" t="s">
        <v>1407</v>
      </c>
    </row>
    <row r="314" spans="1:12" x14ac:dyDescent="0.35">
      <c r="A314">
        <v>10633</v>
      </c>
      <c r="B314">
        <v>13</v>
      </c>
      <c r="C314" t="s">
        <v>50</v>
      </c>
      <c r="D314">
        <v>6</v>
      </c>
      <c r="E314">
        <v>13</v>
      </c>
      <c r="F314">
        <v>0.15000000596046451</v>
      </c>
      <c r="G314">
        <v>66.299999535083771</v>
      </c>
      <c r="H314">
        <v>56.354999209642415</v>
      </c>
      <c r="I314">
        <v>17.354999209642415</v>
      </c>
      <c r="J314" s="13">
        <v>35657</v>
      </c>
      <c r="K314">
        <v>1171.0008898271549</v>
      </c>
      <c r="L314" s="12" t="s">
        <v>1407</v>
      </c>
    </row>
    <row r="315" spans="1:12" x14ac:dyDescent="0.35">
      <c r="A315">
        <v>10633</v>
      </c>
      <c r="B315">
        <v>26</v>
      </c>
      <c r="C315" t="s">
        <v>150</v>
      </c>
      <c r="D315">
        <v>31.23</v>
      </c>
      <c r="E315">
        <v>35</v>
      </c>
      <c r="F315">
        <v>0.15000000596046451</v>
      </c>
      <c r="G315">
        <v>929.09249348491426</v>
      </c>
      <c r="H315">
        <v>789.72861392435436</v>
      </c>
      <c r="I315">
        <v>243.20361392435439</v>
      </c>
      <c r="J315" s="13">
        <v>35657</v>
      </c>
      <c r="K315">
        <v>1171.0008898271549</v>
      </c>
      <c r="L315" s="12" t="s">
        <v>1407</v>
      </c>
    </row>
    <row r="316" spans="1:12" x14ac:dyDescent="0.35">
      <c r="A316">
        <v>10633</v>
      </c>
      <c r="B316">
        <v>62</v>
      </c>
      <c r="C316" t="s">
        <v>154</v>
      </c>
      <c r="D316">
        <v>49.3</v>
      </c>
      <c r="E316">
        <v>80</v>
      </c>
      <c r="F316">
        <v>0.15000000596046451</v>
      </c>
      <c r="G316">
        <v>3352.3999764919281</v>
      </c>
      <c r="H316">
        <v>2849.539960036278</v>
      </c>
      <c r="I316">
        <v>877.53996003627799</v>
      </c>
      <c r="J316" s="13">
        <v>35657</v>
      </c>
      <c r="K316">
        <v>1171.0008898271549</v>
      </c>
      <c r="L316" s="12" t="s">
        <v>1407</v>
      </c>
    </row>
    <row r="317" spans="1:12" x14ac:dyDescent="0.35">
      <c r="A317">
        <v>10629</v>
      </c>
      <c r="B317">
        <v>29</v>
      </c>
      <c r="C317" t="s">
        <v>99</v>
      </c>
      <c r="D317">
        <v>123.79</v>
      </c>
      <c r="E317">
        <v>20</v>
      </c>
      <c r="F317">
        <v>0</v>
      </c>
      <c r="G317">
        <v>2475.8000000000002</v>
      </c>
      <c r="H317">
        <v>2475.8000000000002</v>
      </c>
      <c r="I317">
        <v>1237.9000000000001</v>
      </c>
      <c r="J317" s="13">
        <v>35654</v>
      </c>
      <c r="K317">
        <v>1387.5250000000001</v>
      </c>
      <c r="L317" s="12" t="s">
        <v>1409</v>
      </c>
    </row>
    <row r="318" spans="1:12" x14ac:dyDescent="0.35">
      <c r="A318">
        <v>10629</v>
      </c>
      <c r="B318">
        <v>64</v>
      </c>
      <c r="C318" t="s">
        <v>152</v>
      </c>
      <c r="D318">
        <v>33.25</v>
      </c>
      <c r="E318">
        <v>9</v>
      </c>
      <c r="F318">
        <v>0</v>
      </c>
      <c r="G318">
        <v>299.25</v>
      </c>
      <c r="H318">
        <v>299.25</v>
      </c>
      <c r="I318">
        <v>149.625</v>
      </c>
      <c r="J318" s="13">
        <v>35654</v>
      </c>
      <c r="K318">
        <v>1387.5250000000001</v>
      </c>
      <c r="L318" s="12" t="s">
        <v>1409</v>
      </c>
    </row>
    <row r="319" spans="1:12" x14ac:dyDescent="0.35">
      <c r="A319">
        <v>10619</v>
      </c>
      <c r="B319">
        <v>21</v>
      </c>
      <c r="C319" t="s">
        <v>48</v>
      </c>
      <c r="D319">
        <v>10</v>
      </c>
      <c r="E319">
        <v>42</v>
      </c>
      <c r="F319">
        <v>0</v>
      </c>
      <c r="G319">
        <v>420</v>
      </c>
      <c r="H319">
        <v>420</v>
      </c>
      <c r="I319">
        <v>210</v>
      </c>
      <c r="J319" s="13">
        <v>35646</v>
      </c>
      <c r="K319">
        <v>630</v>
      </c>
      <c r="L319" s="12" t="s">
        <v>1407</v>
      </c>
    </row>
    <row r="320" spans="1:12" x14ac:dyDescent="0.35">
      <c r="A320">
        <v>10619</v>
      </c>
      <c r="B320">
        <v>22</v>
      </c>
      <c r="C320" t="s">
        <v>109</v>
      </c>
      <c r="D320">
        <v>21</v>
      </c>
      <c r="E320">
        <v>40</v>
      </c>
      <c r="F320">
        <v>0</v>
      </c>
      <c r="G320">
        <v>840</v>
      </c>
      <c r="H320">
        <v>840</v>
      </c>
      <c r="I320">
        <v>420</v>
      </c>
      <c r="J320" s="13">
        <v>35646</v>
      </c>
      <c r="K320">
        <v>630</v>
      </c>
      <c r="L320" s="12" t="s">
        <v>1407</v>
      </c>
    </row>
    <row r="321" spans="1:12" x14ac:dyDescent="0.35">
      <c r="A321">
        <v>10618</v>
      </c>
      <c r="B321">
        <v>6</v>
      </c>
      <c r="C321" t="s">
        <v>152</v>
      </c>
      <c r="D321">
        <v>25</v>
      </c>
      <c r="E321">
        <v>70</v>
      </c>
      <c r="F321">
        <v>0</v>
      </c>
      <c r="G321">
        <v>1750</v>
      </c>
      <c r="H321">
        <v>1750</v>
      </c>
      <c r="I321">
        <v>875</v>
      </c>
      <c r="J321" s="13">
        <v>35643</v>
      </c>
      <c r="K321">
        <v>899.16666666666663</v>
      </c>
      <c r="L321" s="12" t="s">
        <v>1407</v>
      </c>
    </row>
    <row r="322" spans="1:12" x14ac:dyDescent="0.35">
      <c r="A322">
        <v>10618</v>
      </c>
      <c r="B322">
        <v>56</v>
      </c>
      <c r="C322" t="s">
        <v>30</v>
      </c>
      <c r="D322">
        <v>38</v>
      </c>
      <c r="E322">
        <v>20</v>
      </c>
      <c r="F322">
        <v>0</v>
      </c>
      <c r="G322">
        <v>760</v>
      </c>
      <c r="H322">
        <v>760</v>
      </c>
      <c r="I322">
        <v>380</v>
      </c>
      <c r="J322" s="13">
        <v>35643</v>
      </c>
      <c r="K322">
        <v>899.16666666666663</v>
      </c>
      <c r="L322" s="12" t="s">
        <v>1407</v>
      </c>
    </row>
    <row r="323" spans="1:12" x14ac:dyDescent="0.35">
      <c r="A323">
        <v>10618</v>
      </c>
      <c r="B323">
        <v>68</v>
      </c>
      <c r="C323" t="s">
        <v>34</v>
      </c>
      <c r="D323">
        <v>12.5</v>
      </c>
      <c r="E323">
        <v>15</v>
      </c>
      <c r="F323">
        <v>0</v>
      </c>
      <c r="G323">
        <v>187.5</v>
      </c>
      <c r="H323">
        <v>187.5</v>
      </c>
      <c r="I323">
        <v>93.75</v>
      </c>
      <c r="J323" s="13">
        <v>35643</v>
      </c>
      <c r="K323">
        <v>899.16666666666663</v>
      </c>
      <c r="L323" s="12" t="s">
        <v>1407</v>
      </c>
    </row>
    <row r="324" spans="1:12" x14ac:dyDescent="0.35">
      <c r="A324">
        <v>10617</v>
      </c>
      <c r="B324">
        <v>59</v>
      </c>
      <c r="C324" t="s">
        <v>46</v>
      </c>
      <c r="D324">
        <v>55</v>
      </c>
      <c r="E324">
        <v>30</v>
      </c>
      <c r="F324">
        <v>0.15000000596046451</v>
      </c>
      <c r="G324">
        <v>1402.4999901652341</v>
      </c>
      <c r="H324">
        <v>1192.1249832808976</v>
      </c>
      <c r="I324">
        <v>367.1249832808976</v>
      </c>
      <c r="J324" s="13">
        <v>35642</v>
      </c>
      <c r="K324">
        <v>1192.1249832808976</v>
      </c>
      <c r="L324" s="12" t="s">
        <v>1407</v>
      </c>
    </row>
    <row r="325" spans="1:12" x14ac:dyDescent="0.35">
      <c r="A325">
        <v>10616</v>
      </c>
      <c r="B325">
        <v>38</v>
      </c>
      <c r="C325" t="s">
        <v>146</v>
      </c>
      <c r="D325">
        <v>263.5</v>
      </c>
      <c r="E325">
        <v>15</v>
      </c>
      <c r="F325">
        <v>5.000000074505806E-2</v>
      </c>
      <c r="G325">
        <v>3754.874997055158</v>
      </c>
      <c r="H325">
        <v>3567.1312444048003</v>
      </c>
      <c r="I325">
        <v>1590.8812444048003</v>
      </c>
      <c r="J325" s="13">
        <v>35642</v>
      </c>
      <c r="K325">
        <v>1148.3124984074384</v>
      </c>
      <c r="L325" s="12" t="s">
        <v>1407</v>
      </c>
    </row>
    <row r="326" spans="1:12" x14ac:dyDescent="0.35">
      <c r="A326">
        <v>10616</v>
      </c>
      <c r="B326">
        <v>56</v>
      </c>
      <c r="C326" t="s">
        <v>77</v>
      </c>
      <c r="D326">
        <v>38</v>
      </c>
      <c r="E326">
        <v>14</v>
      </c>
      <c r="F326">
        <v>0</v>
      </c>
      <c r="G326">
        <v>532</v>
      </c>
      <c r="H326">
        <v>532</v>
      </c>
      <c r="I326">
        <v>266</v>
      </c>
      <c r="J326" s="13">
        <v>35642</v>
      </c>
      <c r="K326">
        <v>1148.3124984074384</v>
      </c>
      <c r="L326" s="12" t="s">
        <v>1407</v>
      </c>
    </row>
    <row r="327" spans="1:12" x14ac:dyDescent="0.35">
      <c r="A327">
        <v>10616</v>
      </c>
      <c r="B327">
        <v>70</v>
      </c>
      <c r="C327" t="s">
        <v>109</v>
      </c>
      <c r="D327">
        <v>15</v>
      </c>
      <c r="E327">
        <v>15</v>
      </c>
      <c r="F327">
        <v>5.000000074505806E-2</v>
      </c>
      <c r="G327">
        <v>213.74999983236191</v>
      </c>
      <c r="H327">
        <v>203.06249968148765</v>
      </c>
      <c r="I327">
        <v>90.562499681487651</v>
      </c>
      <c r="J327" s="13">
        <v>35642</v>
      </c>
      <c r="K327">
        <v>1148.3124984074384</v>
      </c>
      <c r="L327" s="12" t="s">
        <v>1407</v>
      </c>
    </row>
    <row r="328" spans="1:12" x14ac:dyDescent="0.35">
      <c r="A328">
        <v>10616</v>
      </c>
      <c r="B328">
        <v>71</v>
      </c>
      <c r="C328" t="s">
        <v>28</v>
      </c>
      <c r="D328">
        <v>21.5</v>
      </c>
      <c r="E328">
        <v>15</v>
      </c>
      <c r="F328">
        <v>5.000000074505806E-2</v>
      </c>
      <c r="G328">
        <v>306.37499975971878</v>
      </c>
      <c r="H328">
        <v>291.0562495434657</v>
      </c>
      <c r="I328">
        <v>129.8062495434657</v>
      </c>
      <c r="J328" s="13">
        <v>35642</v>
      </c>
      <c r="K328">
        <v>1148.3124984074384</v>
      </c>
      <c r="L328" s="12" t="s">
        <v>1407</v>
      </c>
    </row>
    <row r="329" spans="1:12" x14ac:dyDescent="0.35">
      <c r="A329">
        <v>10612</v>
      </c>
      <c r="B329">
        <v>10</v>
      </c>
      <c r="C329" t="s">
        <v>63</v>
      </c>
      <c r="D329">
        <v>31</v>
      </c>
      <c r="E329">
        <v>70</v>
      </c>
      <c r="F329">
        <v>0</v>
      </c>
      <c r="G329">
        <v>2170</v>
      </c>
      <c r="H329">
        <v>2170</v>
      </c>
      <c r="I329">
        <v>1085</v>
      </c>
      <c r="J329" s="13">
        <v>35639</v>
      </c>
      <c r="K329">
        <v>1275</v>
      </c>
      <c r="L329" s="12" t="s">
        <v>1409</v>
      </c>
    </row>
    <row r="330" spans="1:12" x14ac:dyDescent="0.35">
      <c r="A330">
        <v>10612</v>
      </c>
      <c r="B330">
        <v>36</v>
      </c>
      <c r="C330" t="s">
        <v>150</v>
      </c>
      <c r="D330">
        <v>19</v>
      </c>
      <c r="E330">
        <v>55</v>
      </c>
      <c r="F330">
        <v>0</v>
      </c>
      <c r="G330">
        <v>1045</v>
      </c>
      <c r="H330">
        <v>1045</v>
      </c>
      <c r="I330">
        <v>522.5</v>
      </c>
      <c r="J330" s="13">
        <v>35639</v>
      </c>
      <c r="K330">
        <v>1275</v>
      </c>
      <c r="L330" s="12" t="s">
        <v>1409</v>
      </c>
    </row>
    <row r="331" spans="1:12" x14ac:dyDescent="0.35">
      <c r="A331">
        <v>10612</v>
      </c>
      <c r="B331">
        <v>49</v>
      </c>
      <c r="C331" t="s">
        <v>89</v>
      </c>
      <c r="D331">
        <v>20</v>
      </c>
      <c r="E331">
        <v>18</v>
      </c>
      <c r="F331">
        <v>0</v>
      </c>
      <c r="G331">
        <v>360</v>
      </c>
      <c r="H331">
        <v>360</v>
      </c>
      <c r="I331">
        <v>180</v>
      </c>
      <c r="J331" s="13">
        <v>35639</v>
      </c>
      <c r="K331">
        <v>1275</v>
      </c>
      <c r="L331" s="12" t="s">
        <v>1409</v>
      </c>
    </row>
    <row r="332" spans="1:12" x14ac:dyDescent="0.35">
      <c r="A332">
        <v>10612</v>
      </c>
      <c r="B332">
        <v>60</v>
      </c>
      <c r="C332" t="s">
        <v>91</v>
      </c>
      <c r="D332">
        <v>34</v>
      </c>
      <c r="E332">
        <v>40</v>
      </c>
      <c r="F332">
        <v>0</v>
      </c>
      <c r="G332">
        <v>1360</v>
      </c>
      <c r="H332">
        <v>1360</v>
      </c>
      <c r="I332">
        <v>680</v>
      </c>
      <c r="J332" s="13">
        <v>35639</v>
      </c>
      <c r="K332">
        <v>1275</v>
      </c>
      <c r="L332" s="12" t="s">
        <v>1409</v>
      </c>
    </row>
    <row r="333" spans="1:12" x14ac:dyDescent="0.35">
      <c r="A333">
        <v>10612</v>
      </c>
      <c r="B333">
        <v>76</v>
      </c>
      <c r="C333" t="s">
        <v>138</v>
      </c>
      <c r="D333">
        <v>18</v>
      </c>
      <c r="E333">
        <v>80</v>
      </c>
      <c r="F333">
        <v>0</v>
      </c>
      <c r="G333">
        <v>1440</v>
      </c>
      <c r="H333">
        <v>1440</v>
      </c>
      <c r="I333">
        <v>720</v>
      </c>
      <c r="J333" s="13">
        <v>35639</v>
      </c>
      <c r="K333">
        <v>1275</v>
      </c>
      <c r="L333" s="12" t="s">
        <v>1409</v>
      </c>
    </row>
    <row r="334" spans="1:12" x14ac:dyDescent="0.35">
      <c r="A334">
        <v>10608</v>
      </c>
      <c r="B334">
        <v>56</v>
      </c>
      <c r="C334" t="s">
        <v>42</v>
      </c>
      <c r="D334">
        <v>38</v>
      </c>
      <c r="E334">
        <v>28</v>
      </c>
      <c r="F334">
        <v>0</v>
      </c>
      <c r="G334">
        <v>1064</v>
      </c>
      <c r="H334">
        <v>1064</v>
      </c>
      <c r="I334">
        <v>532</v>
      </c>
      <c r="J334" s="13">
        <v>35634</v>
      </c>
      <c r="K334">
        <v>1064</v>
      </c>
      <c r="L334" s="12" t="s">
        <v>1407</v>
      </c>
    </row>
    <row r="335" spans="1:12" x14ac:dyDescent="0.35">
      <c r="A335">
        <v>10607</v>
      </c>
      <c r="B335">
        <v>7</v>
      </c>
      <c r="C335" t="s">
        <v>55</v>
      </c>
      <c r="D335">
        <v>30</v>
      </c>
      <c r="E335">
        <v>45</v>
      </c>
      <c r="F335">
        <v>0</v>
      </c>
      <c r="G335">
        <v>1350</v>
      </c>
      <c r="H335">
        <v>1350</v>
      </c>
      <c r="I335">
        <v>675</v>
      </c>
      <c r="J335" s="13">
        <v>35633</v>
      </c>
      <c r="K335">
        <v>1295.0800000000002</v>
      </c>
      <c r="L335" s="12" t="s">
        <v>1409</v>
      </c>
    </row>
    <row r="336" spans="1:12" x14ac:dyDescent="0.35">
      <c r="A336">
        <v>10607</v>
      </c>
      <c r="B336">
        <v>17</v>
      </c>
      <c r="C336" t="s">
        <v>76</v>
      </c>
      <c r="D336">
        <v>39</v>
      </c>
      <c r="E336">
        <v>100</v>
      </c>
      <c r="F336">
        <v>0</v>
      </c>
      <c r="G336">
        <v>3900</v>
      </c>
      <c r="H336">
        <v>3900</v>
      </c>
      <c r="I336">
        <v>1950</v>
      </c>
      <c r="J336" s="13">
        <v>35633</v>
      </c>
      <c r="K336">
        <v>1295.0800000000002</v>
      </c>
      <c r="L336" s="12" t="s">
        <v>1409</v>
      </c>
    </row>
    <row r="337" spans="1:12" x14ac:dyDescent="0.35">
      <c r="A337">
        <v>10607</v>
      </c>
      <c r="B337">
        <v>33</v>
      </c>
      <c r="C337" t="s">
        <v>130</v>
      </c>
      <c r="D337">
        <v>2.5</v>
      </c>
      <c r="E337">
        <v>14</v>
      </c>
      <c r="F337">
        <v>0</v>
      </c>
      <c r="G337">
        <v>35</v>
      </c>
      <c r="H337">
        <v>35</v>
      </c>
      <c r="I337">
        <v>17.5</v>
      </c>
      <c r="J337" s="13">
        <v>35633</v>
      </c>
      <c r="K337">
        <v>1295.0800000000002</v>
      </c>
      <c r="L337" s="12" t="s">
        <v>1409</v>
      </c>
    </row>
    <row r="338" spans="1:12" x14ac:dyDescent="0.35">
      <c r="A338">
        <v>10607</v>
      </c>
      <c r="B338">
        <v>40</v>
      </c>
      <c r="C338" t="s">
        <v>105</v>
      </c>
      <c r="D338">
        <v>18.399999999999999</v>
      </c>
      <c r="E338">
        <v>42</v>
      </c>
      <c r="F338">
        <v>0</v>
      </c>
      <c r="G338">
        <v>772.8</v>
      </c>
      <c r="H338">
        <v>772.8</v>
      </c>
      <c r="I338">
        <v>386.4</v>
      </c>
      <c r="J338" s="13">
        <v>35633</v>
      </c>
      <c r="K338">
        <v>1295.0800000000002</v>
      </c>
      <c r="L338" s="12" t="s">
        <v>1409</v>
      </c>
    </row>
    <row r="339" spans="1:12" x14ac:dyDescent="0.35">
      <c r="A339">
        <v>10607</v>
      </c>
      <c r="B339">
        <v>72</v>
      </c>
      <c r="C339" t="s">
        <v>40</v>
      </c>
      <c r="D339">
        <v>34.799999999999997</v>
      </c>
      <c r="E339">
        <v>12</v>
      </c>
      <c r="F339">
        <v>0</v>
      </c>
      <c r="G339">
        <v>417.6</v>
      </c>
      <c r="H339">
        <v>417.6</v>
      </c>
      <c r="I339">
        <v>208.80000000000004</v>
      </c>
      <c r="J339" s="13">
        <v>35633</v>
      </c>
      <c r="K339">
        <v>1295.0800000000002</v>
      </c>
      <c r="L339" s="12" t="s">
        <v>1409</v>
      </c>
    </row>
    <row r="340" spans="1:12" x14ac:dyDescent="0.35">
      <c r="A340">
        <v>10605</v>
      </c>
      <c r="B340">
        <v>16</v>
      </c>
      <c r="C340" t="s">
        <v>57</v>
      </c>
      <c r="D340">
        <v>17.45</v>
      </c>
      <c r="E340">
        <v>30</v>
      </c>
      <c r="F340">
        <v>5.000000074505806E-2</v>
      </c>
      <c r="G340">
        <v>497.32499960996211</v>
      </c>
      <c r="H340">
        <v>472.45874925892798</v>
      </c>
      <c r="I340">
        <v>210.70874925892798</v>
      </c>
      <c r="J340" s="13">
        <v>35632</v>
      </c>
      <c r="K340">
        <v>976.05374846901748</v>
      </c>
      <c r="L340" s="12" t="s">
        <v>1407</v>
      </c>
    </row>
    <row r="341" spans="1:12" x14ac:dyDescent="0.35">
      <c r="A341">
        <v>10605</v>
      </c>
      <c r="B341">
        <v>59</v>
      </c>
      <c r="C341" t="s">
        <v>85</v>
      </c>
      <c r="D341">
        <v>55</v>
      </c>
      <c r="E341">
        <v>20</v>
      </c>
      <c r="F341">
        <v>5.000000074505806E-2</v>
      </c>
      <c r="G341">
        <v>1044.9999991804359</v>
      </c>
      <c r="H341">
        <v>992.74999844282843</v>
      </c>
      <c r="I341">
        <v>442.74999844282843</v>
      </c>
      <c r="J341" s="13">
        <v>35632</v>
      </c>
      <c r="K341">
        <v>976.05374846901748</v>
      </c>
      <c r="L341" s="12" t="s">
        <v>1407</v>
      </c>
    </row>
    <row r="342" spans="1:12" x14ac:dyDescent="0.35">
      <c r="A342">
        <v>10605</v>
      </c>
      <c r="B342">
        <v>60</v>
      </c>
      <c r="C342" t="s">
        <v>10</v>
      </c>
      <c r="D342">
        <v>34</v>
      </c>
      <c r="E342">
        <v>70</v>
      </c>
      <c r="F342">
        <v>5.000000074505806E-2</v>
      </c>
      <c r="G342">
        <v>2260.9999982267618</v>
      </c>
      <c r="H342">
        <v>2147.9499966308476</v>
      </c>
      <c r="I342">
        <v>957.94999663084764</v>
      </c>
      <c r="J342" s="13">
        <v>35632</v>
      </c>
      <c r="K342">
        <v>976.05374846901748</v>
      </c>
      <c r="L342" s="12" t="s">
        <v>1407</v>
      </c>
    </row>
    <row r="343" spans="1:12" x14ac:dyDescent="0.35">
      <c r="A343">
        <v>10605</v>
      </c>
      <c r="B343">
        <v>71</v>
      </c>
      <c r="C343" t="s">
        <v>124</v>
      </c>
      <c r="D343">
        <v>21.5</v>
      </c>
      <c r="E343">
        <v>15</v>
      </c>
      <c r="F343">
        <v>5.000000074505806E-2</v>
      </c>
      <c r="G343">
        <v>306.37499975971878</v>
      </c>
      <c r="H343">
        <v>291.0562495434657</v>
      </c>
      <c r="I343">
        <v>129.8062495434657</v>
      </c>
      <c r="J343" s="13">
        <v>35632</v>
      </c>
      <c r="K343">
        <v>976.05374846901748</v>
      </c>
      <c r="L343" s="12" t="s">
        <v>1407</v>
      </c>
    </row>
    <row r="344" spans="1:12" x14ac:dyDescent="0.35">
      <c r="A344">
        <v>10603</v>
      </c>
      <c r="B344">
        <v>22</v>
      </c>
      <c r="C344" t="s">
        <v>67</v>
      </c>
      <c r="D344">
        <v>21</v>
      </c>
      <c r="E344">
        <v>48</v>
      </c>
      <c r="F344">
        <v>0</v>
      </c>
      <c r="G344">
        <v>1008</v>
      </c>
      <c r="H344">
        <v>1008</v>
      </c>
      <c r="I344">
        <v>504</v>
      </c>
      <c r="J344" s="13">
        <v>35629</v>
      </c>
      <c r="K344">
        <v>729.62499964609742</v>
      </c>
      <c r="L344" s="12" t="s">
        <v>1407</v>
      </c>
    </row>
    <row r="345" spans="1:12" x14ac:dyDescent="0.35">
      <c r="A345">
        <v>10603</v>
      </c>
      <c r="B345">
        <v>49</v>
      </c>
      <c r="C345" t="s">
        <v>124</v>
      </c>
      <c r="D345">
        <v>20</v>
      </c>
      <c r="E345">
        <v>25</v>
      </c>
      <c r="F345">
        <v>5.000000074505806E-2</v>
      </c>
      <c r="G345">
        <v>474.99999962747103</v>
      </c>
      <c r="H345">
        <v>451.2499992921949</v>
      </c>
      <c r="I345">
        <v>201.2499992921949</v>
      </c>
      <c r="J345" s="13">
        <v>35629</v>
      </c>
      <c r="K345">
        <v>729.62499964609742</v>
      </c>
      <c r="L345" s="12" t="s">
        <v>1407</v>
      </c>
    </row>
    <row r="346" spans="1:12" x14ac:dyDescent="0.35">
      <c r="A346">
        <v>10601</v>
      </c>
      <c r="B346">
        <v>13</v>
      </c>
      <c r="C346" t="s">
        <v>40</v>
      </c>
      <c r="D346">
        <v>6</v>
      </c>
      <c r="E346">
        <v>60</v>
      </c>
      <c r="F346">
        <v>0</v>
      </c>
      <c r="G346">
        <v>360</v>
      </c>
      <c r="H346">
        <v>360</v>
      </c>
      <c r="I346">
        <v>180</v>
      </c>
      <c r="J346" s="13">
        <v>35627</v>
      </c>
      <c r="K346">
        <v>1142.5</v>
      </c>
      <c r="L346" s="12" t="s">
        <v>1407</v>
      </c>
    </row>
    <row r="347" spans="1:12" x14ac:dyDescent="0.35">
      <c r="A347">
        <v>10601</v>
      </c>
      <c r="B347">
        <v>59</v>
      </c>
      <c r="C347" t="s">
        <v>71</v>
      </c>
      <c r="D347">
        <v>55</v>
      </c>
      <c r="E347">
        <v>35</v>
      </c>
      <c r="F347">
        <v>0</v>
      </c>
      <c r="G347">
        <v>1925</v>
      </c>
      <c r="H347">
        <v>1925</v>
      </c>
      <c r="I347">
        <v>962.5</v>
      </c>
      <c r="J347" s="13">
        <v>35627</v>
      </c>
      <c r="K347">
        <v>1142.5</v>
      </c>
      <c r="L347" s="12" t="s">
        <v>1407</v>
      </c>
    </row>
    <row r="348" spans="1:12" x14ac:dyDescent="0.35">
      <c r="A348">
        <v>10598</v>
      </c>
      <c r="B348">
        <v>27</v>
      </c>
      <c r="C348" t="s">
        <v>119</v>
      </c>
      <c r="D348">
        <v>43.9</v>
      </c>
      <c r="E348">
        <v>50</v>
      </c>
      <c r="F348">
        <v>0</v>
      </c>
      <c r="G348">
        <v>2195</v>
      </c>
      <c r="H348">
        <v>2195</v>
      </c>
      <c r="I348">
        <v>1097.5</v>
      </c>
      <c r="J348" s="13">
        <v>35625</v>
      </c>
      <c r="K348">
        <v>1194.25</v>
      </c>
      <c r="L348" s="12" t="s">
        <v>1407</v>
      </c>
    </row>
    <row r="349" spans="1:12" x14ac:dyDescent="0.35">
      <c r="A349">
        <v>10598</v>
      </c>
      <c r="B349">
        <v>71</v>
      </c>
      <c r="C349" t="s">
        <v>42</v>
      </c>
      <c r="D349">
        <v>21.5</v>
      </c>
      <c r="E349">
        <v>9</v>
      </c>
      <c r="F349">
        <v>0</v>
      </c>
      <c r="G349">
        <v>193.5</v>
      </c>
      <c r="H349">
        <v>193.5</v>
      </c>
      <c r="I349">
        <v>96.75</v>
      </c>
      <c r="J349" s="13">
        <v>35625</v>
      </c>
      <c r="K349">
        <v>1194.25</v>
      </c>
      <c r="L349" s="12" t="s">
        <v>1407</v>
      </c>
    </row>
    <row r="350" spans="1:12" x14ac:dyDescent="0.35">
      <c r="A350">
        <v>10595</v>
      </c>
      <c r="B350">
        <v>35</v>
      </c>
      <c r="C350" t="s">
        <v>73</v>
      </c>
      <c r="D350">
        <v>18</v>
      </c>
      <c r="E350">
        <v>30</v>
      </c>
      <c r="F350">
        <v>0.25</v>
      </c>
      <c r="G350">
        <v>405</v>
      </c>
      <c r="H350">
        <v>303.75</v>
      </c>
      <c r="I350">
        <v>33.75</v>
      </c>
      <c r="J350" s="13">
        <v>35621</v>
      </c>
      <c r="K350">
        <v>1181.25</v>
      </c>
      <c r="L350" s="12" t="s">
        <v>1407</v>
      </c>
    </row>
    <row r="351" spans="1:12" x14ac:dyDescent="0.35">
      <c r="A351">
        <v>10595</v>
      </c>
      <c r="B351">
        <v>61</v>
      </c>
      <c r="C351" t="s">
        <v>113</v>
      </c>
      <c r="D351">
        <v>28.5</v>
      </c>
      <c r="E351">
        <v>120</v>
      </c>
      <c r="F351">
        <v>0.25</v>
      </c>
      <c r="G351">
        <v>2565</v>
      </c>
      <c r="H351">
        <v>1923.75</v>
      </c>
      <c r="I351">
        <v>213.75</v>
      </c>
      <c r="J351" s="13">
        <v>35621</v>
      </c>
      <c r="K351">
        <v>1181.25</v>
      </c>
      <c r="L351" s="12" t="s">
        <v>1407</v>
      </c>
    </row>
    <row r="352" spans="1:12" x14ac:dyDescent="0.35">
      <c r="A352">
        <v>10595</v>
      </c>
      <c r="B352">
        <v>69</v>
      </c>
      <c r="C352" t="s">
        <v>145</v>
      </c>
      <c r="D352">
        <v>36</v>
      </c>
      <c r="E352">
        <v>65</v>
      </c>
      <c r="F352">
        <v>0.25</v>
      </c>
      <c r="G352">
        <v>1755</v>
      </c>
      <c r="H352">
        <v>1316.25</v>
      </c>
      <c r="I352">
        <v>146.25</v>
      </c>
      <c r="J352" s="13">
        <v>35621</v>
      </c>
      <c r="K352">
        <v>1181.25</v>
      </c>
      <c r="L352" s="12" t="s">
        <v>1407</v>
      </c>
    </row>
    <row r="353" spans="1:12" x14ac:dyDescent="0.35">
      <c r="A353">
        <v>10588</v>
      </c>
      <c r="B353">
        <v>18</v>
      </c>
      <c r="C353" t="s">
        <v>16</v>
      </c>
      <c r="D353">
        <v>62.5</v>
      </c>
      <c r="E353">
        <v>40</v>
      </c>
      <c r="F353">
        <v>0.20000000298023221</v>
      </c>
      <c r="G353">
        <v>1999.9999925494189</v>
      </c>
      <c r="H353">
        <v>1599.9999880790706</v>
      </c>
      <c r="I353">
        <v>349.99998807907059</v>
      </c>
      <c r="J353" s="13">
        <v>35614</v>
      </c>
      <c r="K353">
        <v>1247.9999907016754</v>
      </c>
      <c r="L353" s="12" t="s">
        <v>1407</v>
      </c>
    </row>
    <row r="354" spans="1:12" x14ac:dyDescent="0.35">
      <c r="A354">
        <v>10588</v>
      </c>
      <c r="B354">
        <v>42</v>
      </c>
      <c r="C354" t="s">
        <v>73</v>
      </c>
      <c r="D354">
        <v>14</v>
      </c>
      <c r="E354">
        <v>100</v>
      </c>
      <c r="F354">
        <v>0.20000000298023221</v>
      </c>
      <c r="G354">
        <v>1119.9999958276751</v>
      </c>
      <c r="H354">
        <v>895.99999332428001</v>
      </c>
      <c r="I354">
        <v>195.99999332428001</v>
      </c>
      <c r="J354" s="13">
        <v>35614</v>
      </c>
      <c r="K354">
        <v>1247.9999907016754</v>
      </c>
      <c r="L354" s="12" t="s">
        <v>1407</v>
      </c>
    </row>
    <row r="355" spans="1:12" x14ac:dyDescent="0.35">
      <c r="A355">
        <v>10583</v>
      </c>
      <c r="B355">
        <v>29</v>
      </c>
      <c r="C355" t="s">
        <v>120</v>
      </c>
      <c r="D355">
        <v>123.79</v>
      </c>
      <c r="E355">
        <v>10</v>
      </c>
      <c r="F355">
        <v>0</v>
      </c>
      <c r="G355">
        <v>1237.9000000000001</v>
      </c>
      <c r="H355">
        <v>1237.9000000000001</v>
      </c>
      <c r="I355">
        <v>618.95000000000005</v>
      </c>
      <c r="J355" s="13">
        <v>35611</v>
      </c>
      <c r="K355">
        <v>695.85332936127986</v>
      </c>
      <c r="L355" s="12" t="s">
        <v>1407</v>
      </c>
    </row>
    <row r="356" spans="1:12" x14ac:dyDescent="0.35">
      <c r="A356">
        <v>10583</v>
      </c>
      <c r="B356">
        <v>60</v>
      </c>
      <c r="C356" t="s">
        <v>30</v>
      </c>
      <c r="D356">
        <v>34</v>
      </c>
      <c r="E356">
        <v>24</v>
      </c>
      <c r="F356">
        <v>0.15000000596046451</v>
      </c>
      <c r="G356">
        <v>693.59999513626099</v>
      </c>
      <c r="H356">
        <v>589.55999173164366</v>
      </c>
      <c r="I356">
        <v>181.55999173164366</v>
      </c>
      <c r="J356" s="13">
        <v>35611</v>
      </c>
      <c r="K356">
        <v>695.85332936127986</v>
      </c>
      <c r="L356" s="12" t="s">
        <v>1407</v>
      </c>
    </row>
    <row r="357" spans="1:12" x14ac:dyDescent="0.35">
      <c r="A357">
        <v>10583</v>
      </c>
      <c r="B357">
        <v>69</v>
      </c>
      <c r="C357" t="s">
        <v>65</v>
      </c>
      <c r="D357">
        <v>36</v>
      </c>
      <c r="E357">
        <v>10</v>
      </c>
      <c r="F357">
        <v>0.15000000596046451</v>
      </c>
      <c r="G357">
        <v>305.99999785423279</v>
      </c>
      <c r="H357">
        <v>260.09999635219577</v>
      </c>
      <c r="I357">
        <v>80.099996352195774</v>
      </c>
      <c r="J357" s="13">
        <v>35611</v>
      </c>
      <c r="K357">
        <v>695.85332936127986</v>
      </c>
      <c r="L357" s="12" t="s">
        <v>1407</v>
      </c>
    </row>
    <row r="358" spans="1:12" x14ac:dyDescent="0.35">
      <c r="A358">
        <v>10573</v>
      </c>
      <c r="B358">
        <v>17</v>
      </c>
      <c r="C358" t="s">
        <v>10</v>
      </c>
      <c r="D358">
        <v>39</v>
      </c>
      <c r="E358">
        <v>18</v>
      </c>
      <c r="F358">
        <v>0</v>
      </c>
      <c r="G358">
        <v>702</v>
      </c>
      <c r="H358">
        <v>702</v>
      </c>
      <c r="I358">
        <v>351</v>
      </c>
      <c r="J358" s="13">
        <v>35600</v>
      </c>
      <c r="K358">
        <v>694</v>
      </c>
      <c r="L358" s="12" t="s">
        <v>1407</v>
      </c>
    </row>
    <row r="359" spans="1:12" x14ac:dyDescent="0.35">
      <c r="A359">
        <v>10573</v>
      </c>
      <c r="B359">
        <v>34</v>
      </c>
      <c r="C359" t="s">
        <v>42</v>
      </c>
      <c r="D359">
        <v>14</v>
      </c>
      <c r="E359">
        <v>40</v>
      </c>
      <c r="F359">
        <v>0</v>
      </c>
      <c r="G359">
        <v>560</v>
      </c>
      <c r="H359">
        <v>560</v>
      </c>
      <c r="I359">
        <v>280</v>
      </c>
      <c r="J359" s="13">
        <v>35600</v>
      </c>
      <c r="K359">
        <v>694</v>
      </c>
      <c r="L359" s="12" t="s">
        <v>1407</v>
      </c>
    </row>
    <row r="360" spans="1:12" x14ac:dyDescent="0.35">
      <c r="A360">
        <v>10573</v>
      </c>
      <c r="B360">
        <v>53</v>
      </c>
      <c r="C360" t="s">
        <v>138</v>
      </c>
      <c r="D360">
        <v>32.799999999999997</v>
      </c>
      <c r="E360">
        <v>25</v>
      </c>
      <c r="F360">
        <v>0</v>
      </c>
      <c r="G360">
        <v>819.99999999999989</v>
      </c>
      <c r="H360">
        <v>819.99999999999989</v>
      </c>
      <c r="I360">
        <v>409.99999999999994</v>
      </c>
      <c r="J360" s="13">
        <v>35600</v>
      </c>
      <c r="K360">
        <v>694</v>
      </c>
      <c r="L360" s="12" t="s">
        <v>1407</v>
      </c>
    </row>
    <row r="361" spans="1:12" x14ac:dyDescent="0.35">
      <c r="A361">
        <v>10570</v>
      </c>
      <c r="B361">
        <v>11</v>
      </c>
      <c r="C361" t="s">
        <v>46</v>
      </c>
      <c r="D361">
        <v>21</v>
      </c>
      <c r="E361">
        <v>15</v>
      </c>
      <c r="F361">
        <v>5.000000074505806E-2</v>
      </c>
      <c r="G361">
        <v>299.24999976530671</v>
      </c>
      <c r="H361">
        <v>284.28749955408273</v>
      </c>
      <c r="I361">
        <v>126.78749955408273</v>
      </c>
      <c r="J361" s="13">
        <v>35598</v>
      </c>
      <c r="K361">
        <v>1170.993748163246</v>
      </c>
      <c r="L361" s="12" t="s">
        <v>1407</v>
      </c>
    </row>
    <row r="362" spans="1:12" x14ac:dyDescent="0.35">
      <c r="A362">
        <v>10570</v>
      </c>
      <c r="B362">
        <v>56</v>
      </c>
      <c r="C362" t="s">
        <v>103</v>
      </c>
      <c r="D362">
        <v>38</v>
      </c>
      <c r="E362">
        <v>60</v>
      </c>
      <c r="F362">
        <v>5.000000074505806E-2</v>
      </c>
      <c r="G362">
        <v>2165.9999983012681</v>
      </c>
      <c r="H362">
        <v>2057.6999967724091</v>
      </c>
      <c r="I362">
        <v>917.69999677240912</v>
      </c>
      <c r="J362" s="13">
        <v>35598</v>
      </c>
      <c r="K362">
        <v>1170.993748163246</v>
      </c>
      <c r="L362" s="12" t="s">
        <v>1407</v>
      </c>
    </row>
    <row r="363" spans="1:12" x14ac:dyDescent="0.35">
      <c r="A363">
        <v>10567</v>
      </c>
      <c r="B363">
        <v>31</v>
      </c>
      <c r="C363" t="s">
        <v>126</v>
      </c>
      <c r="D363">
        <v>12.5</v>
      </c>
      <c r="E363">
        <v>60</v>
      </c>
      <c r="F363">
        <v>0.20000000298023221</v>
      </c>
      <c r="G363">
        <v>599.99999776482582</v>
      </c>
      <c r="H363">
        <v>479.99999642372131</v>
      </c>
      <c r="I363">
        <v>104.99999642372131</v>
      </c>
      <c r="J363" s="13">
        <v>35593</v>
      </c>
      <c r="K363">
        <v>682.33332864443457</v>
      </c>
      <c r="L363" s="12" t="s">
        <v>1407</v>
      </c>
    </row>
    <row r="364" spans="1:12" x14ac:dyDescent="0.35">
      <c r="A364">
        <v>10567</v>
      </c>
      <c r="B364">
        <v>51</v>
      </c>
      <c r="C364" t="s">
        <v>22</v>
      </c>
      <c r="D364">
        <v>53</v>
      </c>
      <c r="E364">
        <v>3</v>
      </c>
      <c r="F364">
        <v>0</v>
      </c>
      <c r="G364">
        <v>159</v>
      </c>
      <c r="H364">
        <v>159</v>
      </c>
      <c r="I364">
        <v>79.5</v>
      </c>
      <c r="J364" s="13">
        <v>35593</v>
      </c>
      <c r="K364">
        <v>682.33332864443457</v>
      </c>
      <c r="L364" s="12" t="s">
        <v>1407</v>
      </c>
    </row>
    <row r="365" spans="1:12" x14ac:dyDescent="0.35">
      <c r="A365">
        <v>10567</v>
      </c>
      <c r="B365">
        <v>59</v>
      </c>
      <c r="C365" t="s">
        <v>40</v>
      </c>
      <c r="D365">
        <v>55</v>
      </c>
      <c r="E365">
        <v>40</v>
      </c>
      <c r="F365">
        <v>0.20000000298023221</v>
      </c>
      <c r="G365">
        <v>1759.9999934434891</v>
      </c>
      <c r="H365">
        <v>1407.9999895095825</v>
      </c>
      <c r="I365">
        <v>307.99998950958252</v>
      </c>
      <c r="J365" s="13">
        <v>35593</v>
      </c>
      <c r="K365">
        <v>682.33332864443457</v>
      </c>
      <c r="L365" s="12" t="s">
        <v>1407</v>
      </c>
    </row>
    <row r="366" spans="1:12" x14ac:dyDescent="0.35">
      <c r="A366">
        <v>10561</v>
      </c>
      <c r="B366">
        <v>44</v>
      </c>
      <c r="C366" t="s">
        <v>87</v>
      </c>
      <c r="D366">
        <v>19.45</v>
      </c>
      <c r="E366">
        <v>10</v>
      </c>
      <c r="F366">
        <v>0</v>
      </c>
      <c r="G366">
        <v>194.5</v>
      </c>
      <c r="H366">
        <v>194.5</v>
      </c>
      <c r="I366">
        <v>97.25</v>
      </c>
      <c r="J366" s="13">
        <v>35587</v>
      </c>
      <c r="K366">
        <v>1422.25</v>
      </c>
      <c r="L366" s="12" t="s">
        <v>1409</v>
      </c>
    </row>
    <row r="367" spans="1:12" x14ac:dyDescent="0.35">
      <c r="A367">
        <v>10561</v>
      </c>
      <c r="B367">
        <v>51</v>
      </c>
      <c r="C367" t="s">
        <v>22</v>
      </c>
      <c r="D367">
        <v>53</v>
      </c>
      <c r="E367">
        <v>50</v>
      </c>
      <c r="F367">
        <v>0</v>
      </c>
      <c r="G367">
        <v>2650</v>
      </c>
      <c r="H367">
        <v>2650</v>
      </c>
      <c r="I367">
        <v>1325</v>
      </c>
      <c r="J367" s="13">
        <v>35587</v>
      </c>
      <c r="K367">
        <v>1422.25</v>
      </c>
      <c r="L367" s="12" t="s">
        <v>1409</v>
      </c>
    </row>
    <row r="368" spans="1:12" x14ac:dyDescent="0.35">
      <c r="A368">
        <v>10556</v>
      </c>
      <c r="B368">
        <v>72</v>
      </c>
      <c r="C368" t="s">
        <v>109</v>
      </c>
      <c r="D368">
        <v>34.799999999999997</v>
      </c>
      <c r="E368">
        <v>24</v>
      </c>
      <c r="F368">
        <v>0</v>
      </c>
      <c r="G368">
        <v>835.19999999999993</v>
      </c>
      <c r="H368">
        <v>835.19999999999993</v>
      </c>
      <c r="I368">
        <v>417.59999999999997</v>
      </c>
      <c r="J368" s="13">
        <v>35584</v>
      </c>
      <c r="K368">
        <v>835.19999999999993</v>
      </c>
      <c r="L368" s="12" t="s">
        <v>1407</v>
      </c>
    </row>
    <row r="369" spans="1:12" x14ac:dyDescent="0.35">
      <c r="A369">
        <v>10549</v>
      </c>
      <c r="B369">
        <v>31</v>
      </c>
      <c r="C369" t="s">
        <v>150</v>
      </c>
      <c r="D369">
        <v>12.5</v>
      </c>
      <c r="E369">
        <v>55</v>
      </c>
      <c r="F369">
        <v>0.15000000596046451</v>
      </c>
      <c r="G369">
        <v>584.37499590218067</v>
      </c>
      <c r="H369">
        <v>496.71874303370714</v>
      </c>
      <c r="I369">
        <v>152.96874303370714</v>
      </c>
      <c r="J369" s="13">
        <v>35577</v>
      </c>
      <c r="K369">
        <v>1007.0445692099133</v>
      </c>
      <c r="L369" s="12" t="s">
        <v>1407</v>
      </c>
    </row>
    <row r="370" spans="1:12" x14ac:dyDescent="0.35">
      <c r="A370">
        <v>10549</v>
      </c>
      <c r="B370">
        <v>45</v>
      </c>
      <c r="C370" t="s">
        <v>126</v>
      </c>
      <c r="D370">
        <v>9.5</v>
      </c>
      <c r="E370">
        <v>100</v>
      </c>
      <c r="F370">
        <v>0.15000000596046451</v>
      </c>
      <c r="G370">
        <v>807.49999433755875</v>
      </c>
      <c r="H370">
        <v>686.37499037384987</v>
      </c>
      <c r="I370">
        <v>211.37499037384987</v>
      </c>
      <c r="J370" s="13">
        <v>35577</v>
      </c>
      <c r="K370">
        <v>1007.0445692099133</v>
      </c>
      <c r="L370" s="12" t="s">
        <v>1407</v>
      </c>
    </row>
    <row r="371" spans="1:12" x14ac:dyDescent="0.35">
      <c r="A371">
        <v>10549</v>
      </c>
      <c r="B371">
        <v>51</v>
      </c>
      <c r="C371" t="s">
        <v>10</v>
      </c>
      <c r="D371">
        <v>53</v>
      </c>
      <c r="E371">
        <v>48</v>
      </c>
      <c r="F371">
        <v>0.15000000596046451</v>
      </c>
      <c r="G371">
        <v>2162.3999848365779</v>
      </c>
      <c r="H371">
        <v>1838.039974222183</v>
      </c>
      <c r="I371">
        <v>566.03997422218299</v>
      </c>
      <c r="J371" s="13">
        <v>35577</v>
      </c>
      <c r="K371">
        <v>1007.0445692099133</v>
      </c>
      <c r="L371" s="12" t="s">
        <v>1407</v>
      </c>
    </row>
    <row r="372" spans="1:12" x14ac:dyDescent="0.35">
      <c r="A372">
        <v>10547</v>
      </c>
      <c r="B372">
        <v>32</v>
      </c>
      <c r="C372" t="s">
        <v>120</v>
      </c>
      <c r="D372">
        <v>32</v>
      </c>
      <c r="E372">
        <v>24</v>
      </c>
      <c r="F372">
        <v>0.15000000596046451</v>
      </c>
      <c r="G372">
        <v>652.79999542236328</v>
      </c>
      <c r="H372">
        <v>554.87999221801761</v>
      </c>
      <c r="I372">
        <v>170.87999221801761</v>
      </c>
      <c r="J372" s="13">
        <v>35573</v>
      </c>
      <c r="K372">
        <v>847.4399961090088</v>
      </c>
      <c r="L372" s="12" t="s">
        <v>1407</v>
      </c>
    </row>
    <row r="373" spans="1:12" x14ac:dyDescent="0.35">
      <c r="A373">
        <v>10547</v>
      </c>
      <c r="B373">
        <v>36</v>
      </c>
      <c r="C373" t="s">
        <v>128</v>
      </c>
      <c r="D373">
        <v>19</v>
      </c>
      <c r="E373">
        <v>60</v>
      </c>
      <c r="F373">
        <v>0</v>
      </c>
      <c r="G373">
        <v>1140</v>
      </c>
      <c r="H373">
        <v>1140</v>
      </c>
      <c r="I373">
        <v>570</v>
      </c>
      <c r="J373" s="13">
        <v>35573</v>
      </c>
      <c r="K373">
        <v>847.4399961090088</v>
      </c>
      <c r="L373" s="12" t="s">
        <v>1407</v>
      </c>
    </row>
    <row r="374" spans="1:12" x14ac:dyDescent="0.35">
      <c r="A374">
        <v>10546</v>
      </c>
      <c r="B374">
        <v>7</v>
      </c>
      <c r="C374" t="s">
        <v>34</v>
      </c>
      <c r="D374">
        <v>30</v>
      </c>
      <c r="E374">
        <v>10</v>
      </c>
      <c r="F374">
        <v>0</v>
      </c>
      <c r="G374">
        <v>300</v>
      </c>
      <c r="H374">
        <v>300</v>
      </c>
      <c r="I374">
        <v>150</v>
      </c>
      <c r="J374" s="13">
        <v>35573</v>
      </c>
      <c r="K374">
        <v>937.33333333333337</v>
      </c>
      <c r="L374" s="12" t="s">
        <v>1407</v>
      </c>
    </row>
    <row r="375" spans="1:12" x14ac:dyDescent="0.35">
      <c r="A375">
        <v>10546</v>
      </c>
      <c r="B375">
        <v>35</v>
      </c>
      <c r="C375" t="s">
        <v>134</v>
      </c>
      <c r="D375">
        <v>18</v>
      </c>
      <c r="E375">
        <v>30</v>
      </c>
      <c r="F375">
        <v>0</v>
      </c>
      <c r="G375">
        <v>540</v>
      </c>
      <c r="H375">
        <v>540</v>
      </c>
      <c r="I375">
        <v>270</v>
      </c>
      <c r="J375" s="13">
        <v>35573</v>
      </c>
      <c r="K375">
        <v>937.33333333333337</v>
      </c>
      <c r="L375" s="12" t="s">
        <v>1407</v>
      </c>
    </row>
    <row r="376" spans="1:12" x14ac:dyDescent="0.35">
      <c r="A376">
        <v>10546</v>
      </c>
      <c r="B376">
        <v>62</v>
      </c>
      <c r="C376" t="s">
        <v>139</v>
      </c>
      <c r="D376">
        <v>49.3</v>
      </c>
      <c r="E376">
        <v>40</v>
      </c>
      <c r="F376">
        <v>0</v>
      </c>
      <c r="G376">
        <v>1972</v>
      </c>
      <c r="H376">
        <v>1972</v>
      </c>
      <c r="I376">
        <v>986</v>
      </c>
      <c r="J376" s="13">
        <v>35573</v>
      </c>
      <c r="K376">
        <v>937.33333333333337</v>
      </c>
      <c r="L376" s="12" t="s">
        <v>1407</v>
      </c>
    </row>
    <row r="377" spans="1:12" x14ac:dyDescent="0.35">
      <c r="A377">
        <v>10543</v>
      </c>
      <c r="B377">
        <v>12</v>
      </c>
      <c r="C377" t="s">
        <v>115</v>
      </c>
      <c r="D377">
        <v>38</v>
      </c>
      <c r="E377">
        <v>30</v>
      </c>
      <c r="F377">
        <v>0.15000000596046451</v>
      </c>
      <c r="G377">
        <v>968.9999932050705</v>
      </c>
      <c r="H377">
        <v>823.64998844861987</v>
      </c>
      <c r="I377">
        <v>253.64998844861987</v>
      </c>
      <c r="J377" s="13">
        <v>35571</v>
      </c>
      <c r="K377">
        <v>639.41249103248128</v>
      </c>
      <c r="L377" s="12" t="s">
        <v>1407</v>
      </c>
    </row>
    <row r="378" spans="1:12" x14ac:dyDescent="0.35">
      <c r="A378">
        <v>10543</v>
      </c>
      <c r="B378">
        <v>23</v>
      </c>
      <c r="C378" t="s">
        <v>128</v>
      </c>
      <c r="D378">
        <v>9</v>
      </c>
      <c r="E378">
        <v>70</v>
      </c>
      <c r="F378">
        <v>0.15000000596046451</v>
      </c>
      <c r="G378">
        <v>535.49999624490738</v>
      </c>
      <c r="H378">
        <v>455.17499361634259</v>
      </c>
      <c r="I378">
        <v>140.17499361634259</v>
      </c>
      <c r="J378" s="13">
        <v>35571</v>
      </c>
      <c r="K378">
        <v>639.41249103248128</v>
      </c>
      <c r="L378" s="12" t="s">
        <v>1407</v>
      </c>
    </row>
    <row r="379" spans="1:12" x14ac:dyDescent="0.35">
      <c r="A379">
        <v>10540</v>
      </c>
      <c r="B379">
        <v>3</v>
      </c>
      <c r="C379" t="s">
        <v>87</v>
      </c>
      <c r="D379">
        <v>10</v>
      </c>
      <c r="E379">
        <v>60</v>
      </c>
      <c r="F379">
        <v>0</v>
      </c>
      <c r="G379">
        <v>600</v>
      </c>
      <c r="H379">
        <v>600</v>
      </c>
      <c r="I379">
        <v>300</v>
      </c>
      <c r="J379" s="13">
        <v>35569</v>
      </c>
      <c r="K379">
        <v>2547.9250000000002</v>
      </c>
      <c r="L379" s="12" t="s">
        <v>1409</v>
      </c>
    </row>
    <row r="380" spans="1:12" x14ac:dyDescent="0.35">
      <c r="A380">
        <v>10540</v>
      </c>
      <c r="B380">
        <v>26</v>
      </c>
      <c r="C380" t="s">
        <v>145</v>
      </c>
      <c r="D380">
        <v>31.23</v>
      </c>
      <c r="E380">
        <v>40</v>
      </c>
      <c r="F380">
        <v>0</v>
      </c>
      <c r="G380">
        <v>1249.2</v>
      </c>
      <c r="H380">
        <v>1249.2</v>
      </c>
      <c r="I380">
        <v>624.6</v>
      </c>
      <c r="J380" s="13">
        <v>35569</v>
      </c>
      <c r="K380">
        <v>2547.9250000000002</v>
      </c>
      <c r="L380" s="12" t="s">
        <v>1409</v>
      </c>
    </row>
    <row r="381" spans="1:12" x14ac:dyDescent="0.35">
      <c r="A381">
        <v>10540</v>
      </c>
      <c r="B381">
        <v>38</v>
      </c>
      <c r="C381" t="s">
        <v>143</v>
      </c>
      <c r="D381">
        <v>263.5</v>
      </c>
      <c r="E381">
        <v>30</v>
      </c>
      <c r="F381">
        <v>0</v>
      </c>
      <c r="G381">
        <v>7905</v>
      </c>
      <c r="H381">
        <v>7905</v>
      </c>
      <c r="I381">
        <v>3952.5</v>
      </c>
      <c r="J381" s="13">
        <v>35569</v>
      </c>
      <c r="K381">
        <v>2547.9250000000002</v>
      </c>
      <c r="L381" s="12" t="s">
        <v>1409</v>
      </c>
    </row>
    <row r="382" spans="1:12" x14ac:dyDescent="0.35">
      <c r="A382">
        <v>10540</v>
      </c>
      <c r="B382">
        <v>68</v>
      </c>
      <c r="C382" t="s">
        <v>83</v>
      </c>
      <c r="D382">
        <v>12.5</v>
      </c>
      <c r="E382">
        <v>35</v>
      </c>
      <c r="F382">
        <v>0</v>
      </c>
      <c r="G382">
        <v>437.5</v>
      </c>
      <c r="H382">
        <v>437.5</v>
      </c>
      <c r="I382">
        <v>218.75</v>
      </c>
      <c r="J382" s="13">
        <v>35569</v>
      </c>
      <c r="K382">
        <v>2547.9250000000002</v>
      </c>
      <c r="L382" s="12" t="s">
        <v>1409</v>
      </c>
    </row>
    <row r="383" spans="1:12" x14ac:dyDescent="0.35">
      <c r="A383">
        <v>10533</v>
      </c>
      <c r="B383">
        <v>4</v>
      </c>
      <c r="C383" t="s">
        <v>34</v>
      </c>
      <c r="D383">
        <v>22</v>
      </c>
      <c r="E383">
        <v>50</v>
      </c>
      <c r="F383">
        <v>5.000000074505806E-2</v>
      </c>
      <c r="G383">
        <v>1044.9999991804359</v>
      </c>
      <c r="H383">
        <v>992.74999844282843</v>
      </c>
      <c r="I383">
        <v>442.74999844282843</v>
      </c>
      <c r="J383" s="13">
        <v>35562</v>
      </c>
      <c r="K383">
        <v>717.61666597773626</v>
      </c>
      <c r="L383" s="12" t="s">
        <v>1407</v>
      </c>
    </row>
    <row r="384" spans="1:12" x14ac:dyDescent="0.35">
      <c r="A384">
        <v>10533</v>
      </c>
      <c r="B384">
        <v>72</v>
      </c>
      <c r="C384" t="s">
        <v>65</v>
      </c>
      <c r="D384">
        <v>34.799999999999997</v>
      </c>
      <c r="E384">
        <v>24</v>
      </c>
      <c r="F384">
        <v>0</v>
      </c>
      <c r="G384">
        <v>835.19999999999993</v>
      </c>
      <c r="H384">
        <v>835.19999999999993</v>
      </c>
      <c r="I384">
        <v>417.59999999999997</v>
      </c>
      <c r="J384" s="13">
        <v>35562</v>
      </c>
      <c r="K384">
        <v>717.61666597773626</v>
      </c>
      <c r="L384" s="12" t="s">
        <v>1407</v>
      </c>
    </row>
    <row r="385" spans="1:12" x14ac:dyDescent="0.35">
      <c r="A385">
        <v>10533</v>
      </c>
      <c r="B385">
        <v>73</v>
      </c>
      <c r="C385" t="s">
        <v>67</v>
      </c>
      <c r="D385">
        <v>15</v>
      </c>
      <c r="E385">
        <v>24</v>
      </c>
      <c r="F385">
        <v>5.000000074505806E-2</v>
      </c>
      <c r="G385">
        <v>341.9999997317791</v>
      </c>
      <c r="H385">
        <v>324.89999949038031</v>
      </c>
      <c r="I385">
        <v>144.89999949038031</v>
      </c>
      <c r="J385" s="13">
        <v>35562</v>
      </c>
      <c r="K385">
        <v>717.61666597773626</v>
      </c>
      <c r="L385" s="12" t="s">
        <v>1407</v>
      </c>
    </row>
    <row r="386" spans="1:12" x14ac:dyDescent="0.35">
      <c r="A386">
        <v>10530</v>
      </c>
      <c r="B386">
        <v>17</v>
      </c>
      <c r="C386" t="s">
        <v>95</v>
      </c>
      <c r="D386">
        <v>39</v>
      </c>
      <c r="E386">
        <v>40</v>
      </c>
      <c r="F386">
        <v>0</v>
      </c>
      <c r="G386">
        <v>1560</v>
      </c>
      <c r="H386">
        <v>1560</v>
      </c>
      <c r="I386">
        <v>780</v>
      </c>
      <c r="J386" s="13">
        <v>35558</v>
      </c>
      <c r="K386">
        <v>1045</v>
      </c>
      <c r="L386" s="12" t="s">
        <v>1407</v>
      </c>
    </row>
    <row r="387" spans="1:12" x14ac:dyDescent="0.35">
      <c r="A387">
        <v>10530</v>
      </c>
      <c r="B387">
        <v>43</v>
      </c>
      <c r="C387" t="s">
        <v>117</v>
      </c>
      <c r="D387">
        <v>46</v>
      </c>
      <c r="E387">
        <v>25</v>
      </c>
      <c r="F387">
        <v>0</v>
      </c>
      <c r="G387">
        <v>1150</v>
      </c>
      <c r="H387">
        <v>1150</v>
      </c>
      <c r="I387">
        <v>575</v>
      </c>
      <c r="J387" s="13">
        <v>35558</v>
      </c>
      <c r="K387">
        <v>1045</v>
      </c>
      <c r="L387" s="12" t="s">
        <v>1407</v>
      </c>
    </row>
    <row r="388" spans="1:12" x14ac:dyDescent="0.35">
      <c r="A388">
        <v>10530</v>
      </c>
      <c r="B388">
        <v>61</v>
      </c>
      <c r="C388" t="s">
        <v>55</v>
      </c>
      <c r="D388">
        <v>28.5</v>
      </c>
      <c r="E388">
        <v>20</v>
      </c>
      <c r="F388">
        <v>0</v>
      </c>
      <c r="G388">
        <v>570</v>
      </c>
      <c r="H388">
        <v>570</v>
      </c>
      <c r="I388">
        <v>285</v>
      </c>
      <c r="J388" s="13">
        <v>35558</v>
      </c>
      <c r="K388">
        <v>1045</v>
      </c>
      <c r="L388" s="12" t="s">
        <v>1407</v>
      </c>
    </row>
    <row r="389" spans="1:12" x14ac:dyDescent="0.35">
      <c r="A389">
        <v>10530</v>
      </c>
      <c r="B389">
        <v>76</v>
      </c>
      <c r="C389" t="s">
        <v>83</v>
      </c>
      <c r="D389">
        <v>18</v>
      </c>
      <c r="E389">
        <v>50</v>
      </c>
      <c r="F389">
        <v>0</v>
      </c>
      <c r="G389">
        <v>900</v>
      </c>
      <c r="H389">
        <v>900</v>
      </c>
      <c r="I389">
        <v>450</v>
      </c>
      <c r="J389" s="13">
        <v>35558</v>
      </c>
      <c r="K389">
        <v>1045</v>
      </c>
      <c r="L389" s="12" t="s">
        <v>1407</v>
      </c>
    </row>
    <row r="390" spans="1:12" x14ac:dyDescent="0.35">
      <c r="A390">
        <v>10527</v>
      </c>
      <c r="B390">
        <v>4</v>
      </c>
      <c r="C390" t="s">
        <v>85</v>
      </c>
      <c r="D390">
        <v>22</v>
      </c>
      <c r="E390">
        <v>50</v>
      </c>
      <c r="F390">
        <v>0.10000000149011611</v>
      </c>
      <c r="G390">
        <v>989.99999836087227</v>
      </c>
      <c r="H390">
        <v>890.99999704957008</v>
      </c>
      <c r="I390">
        <v>340.99999704957008</v>
      </c>
      <c r="J390" s="13">
        <v>35555</v>
      </c>
      <c r="K390">
        <v>676.34999776035545</v>
      </c>
      <c r="L390" s="12" t="s">
        <v>1407</v>
      </c>
    </row>
    <row r="391" spans="1:12" x14ac:dyDescent="0.35">
      <c r="A391">
        <v>10527</v>
      </c>
      <c r="B391">
        <v>36</v>
      </c>
      <c r="C391" t="s">
        <v>124</v>
      </c>
      <c r="D391">
        <v>19</v>
      </c>
      <c r="E391">
        <v>30</v>
      </c>
      <c r="F391">
        <v>0.10000000149011611</v>
      </c>
      <c r="G391">
        <v>512.99999915063381</v>
      </c>
      <c r="H391">
        <v>461.69999847114087</v>
      </c>
      <c r="I391">
        <v>176.69999847114087</v>
      </c>
      <c r="J391" s="13">
        <v>35555</v>
      </c>
      <c r="K391">
        <v>676.34999776035545</v>
      </c>
      <c r="L391" s="12" t="s">
        <v>1407</v>
      </c>
    </row>
    <row r="392" spans="1:12" x14ac:dyDescent="0.35">
      <c r="A392">
        <v>10524</v>
      </c>
      <c r="B392">
        <v>10</v>
      </c>
      <c r="C392" t="s">
        <v>34</v>
      </c>
      <c r="D392">
        <v>31</v>
      </c>
      <c r="E392">
        <v>2</v>
      </c>
      <c r="F392">
        <v>0</v>
      </c>
      <c r="G392">
        <v>62</v>
      </c>
      <c r="H392">
        <v>62</v>
      </c>
      <c r="I392">
        <v>31</v>
      </c>
      <c r="J392" s="13">
        <v>35551</v>
      </c>
      <c r="K392">
        <v>798.16250000000002</v>
      </c>
      <c r="L392" s="12" t="s">
        <v>1407</v>
      </c>
    </row>
    <row r="393" spans="1:12" x14ac:dyDescent="0.35">
      <c r="A393">
        <v>10524</v>
      </c>
      <c r="B393">
        <v>30</v>
      </c>
      <c r="C393" t="s">
        <v>141</v>
      </c>
      <c r="D393">
        <v>25.89</v>
      </c>
      <c r="E393">
        <v>10</v>
      </c>
      <c r="F393">
        <v>0</v>
      </c>
      <c r="G393">
        <v>258.89999999999998</v>
      </c>
      <c r="H393">
        <v>258.89999999999998</v>
      </c>
      <c r="I393">
        <v>129.44999999999999</v>
      </c>
      <c r="J393" s="13">
        <v>35551</v>
      </c>
      <c r="K393">
        <v>798.16250000000002</v>
      </c>
      <c r="L393" s="12" t="s">
        <v>1407</v>
      </c>
    </row>
    <row r="394" spans="1:12" x14ac:dyDescent="0.35">
      <c r="A394">
        <v>10524</v>
      </c>
      <c r="B394">
        <v>43</v>
      </c>
      <c r="C394" t="s">
        <v>150</v>
      </c>
      <c r="D394">
        <v>46</v>
      </c>
      <c r="E394">
        <v>60</v>
      </c>
      <c r="F394">
        <v>0</v>
      </c>
      <c r="G394">
        <v>2760</v>
      </c>
      <c r="H394">
        <v>2760</v>
      </c>
      <c r="I394">
        <v>1380</v>
      </c>
      <c r="J394" s="13">
        <v>35551</v>
      </c>
      <c r="K394">
        <v>798.16250000000002</v>
      </c>
      <c r="L394" s="12" t="s">
        <v>1407</v>
      </c>
    </row>
    <row r="395" spans="1:12" x14ac:dyDescent="0.35">
      <c r="A395">
        <v>10524</v>
      </c>
      <c r="B395">
        <v>54</v>
      </c>
      <c r="C395" t="s">
        <v>24</v>
      </c>
      <c r="D395">
        <v>7.45</v>
      </c>
      <c r="E395">
        <v>15</v>
      </c>
      <c r="F395">
        <v>0</v>
      </c>
      <c r="G395">
        <v>111.75</v>
      </c>
      <c r="H395">
        <v>111.75</v>
      </c>
      <c r="I395">
        <v>55.875</v>
      </c>
      <c r="J395" s="13">
        <v>35551</v>
      </c>
      <c r="K395">
        <v>798.16250000000002</v>
      </c>
      <c r="L395" s="12" t="s">
        <v>1407</v>
      </c>
    </row>
    <row r="396" spans="1:12" x14ac:dyDescent="0.35">
      <c r="A396">
        <v>10519</v>
      </c>
      <c r="B396">
        <v>10</v>
      </c>
      <c r="C396" t="s">
        <v>55</v>
      </c>
      <c r="D396">
        <v>31</v>
      </c>
      <c r="E396">
        <v>16</v>
      </c>
      <c r="F396">
        <v>5.000000074505806E-2</v>
      </c>
      <c r="G396">
        <v>471.1999996304512</v>
      </c>
      <c r="H396">
        <v>447.63999929785729</v>
      </c>
      <c r="I396">
        <v>199.63999929785729</v>
      </c>
      <c r="J396" s="13">
        <v>35548</v>
      </c>
      <c r="K396">
        <v>758.16333293884998</v>
      </c>
      <c r="L396" s="12" t="s">
        <v>1407</v>
      </c>
    </row>
    <row r="397" spans="1:12" x14ac:dyDescent="0.35">
      <c r="A397">
        <v>10519</v>
      </c>
      <c r="B397">
        <v>56</v>
      </c>
      <c r="C397" t="s">
        <v>65</v>
      </c>
      <c r="D397">
        <v>38</v>
      </c>
      <c r="E397">
        <v>40</v>
      </c>
      <c r="F397">
        <v>0</v>
      </c>
      <c r="G397">
        <v>1520</v>
      </c>
      <c r="H397">
        <v>1520</v>
      </c>
      <c r="I397">
        <v>760</v>
      </c>
      <c r="J397" s="13">
        <v>35548</v>
      </c>
      <c r="K397">
        <v>758.16333293884998</v>
      </c>
      <c r="L397" s="12" t="s">
        <v>1407</v>
      </c>
    </row>
    <row r="398" spans="1:12" x14ac:dyDescent="0.35">
      <c r="A398">
        <v>10519</v>
      </c>
      <c r="B398">
        <v>60</v>
      </c>
      <c r="C398" t="s">
        <v>67</v>
      </c>
      <c r="D398">
        <v>34</v>
      </c>
      <c r="E398">
        <v>10</v>
      </c>
      <c r="F398">
        <v>5.000000074505806E-2</v>
      </c>
      <c r="G398">
        <v>322.99999974668032</v>
      </c>
      <c r="H398">
        <v>306.84999951869253</v>
      </c>
      <c r="I398">
        <v>136.84999951869253</v>
      </c>
      <c r="J398" s="13">
        <v>35548</v>
      </c>
      <c r="K398">
        <v>758.16333293884998</v>
      </c>
      <c r="L398" s="12" t="s">
        <v>1407</v>
      </c>
    </row>
    <row r="399" spans="1:12" x14ac:dyDescent="0.35">
      <c r="A399">
        <v>10518</v>
      </c>
      <c r="B399">
        <v>24</v>
      </c>
      <c r="C399" t="s">
        <v>77</v>
      </c>
      <c r="D399">
        <v>4.5</v>
      </c>
      <c r="E399">
        <v>5</v>
      </c>
      <c r="F399">
        <v>0</v>
      </c>
      <c r="G399">
        <v>22.5</v>
      </c>
      <c r="H399">
        <v>22.5</v>
      </c>
      <c r="I399">
        <v>11.25</v>
      </c>
      <c r="J399" s="13">
        <v>35545</v>
      </c>
      <c r="K399">
        <v>1383.3500000000001</v>
      </c>
      <c r="L399" s="12" t="s">
        <v>1409</v>
      </c>
    </row>
    <row r="400" spans="1:12" x14ac:dyDescent="0.35">
      <c r="A400">
        <v>10518</v>
      </c>
      <c r="B400">
        <v>38</v>
      </c>
      <c r="C400" t="s">
        <v>122</v>
      </c>
      <c r="D400">
        <v>263.5</v>
      </c>
      <c r="E400">
        <v>15</v>
      </c>
      <c r="F400">
        <v>0</v>
      </c>
      <c r="G400">
        <v>3952.5</v>
      </c>
      <c r="H400">
        <v>3952.5</v>
      </c>
      <c r="I400">
        <v>1976.25</v>
      </c>
      <c r="J400" s="13">
        <v>35545</v>
      </c>
      <c r="K400">
        <v>1383.3500000000001</v>
      </c>
      <c r="L400" s="12" t="s">
        <v>1409</v>
      </c>
    </row>
    <row r="401" spans="1:12" x14ac:dyDescent="0.35">
      <c r="A401">
        <v>10518</v>
      </c>
      <c r="B401">
        <v>44</v>
      </c>
      <c r="C401" t="s">
        <v>67</v>
      </c>
      <c r="D401">
        <v>19.45</v>
      </c>
      <c r="E401">
        <v>9</v>
      </c>
      <c r="F401">
        <v>0</v>
      </c>
      <c r="G401">
        <v>175.05</v>
      </c>
      <c r="H401">
        <v>175.05</v>
      </c>
      <c r="I401">
        <v>87.52500000000002</v>
      </c>
      <c r="J401" s="13">
        <v>35545</v>
      </c>
      <c r="K401">
        <v>1383.3500000000001</v>
      </c>
      <c r="L401" s="12" t="s">
        <v>1409</v>
      </c>
    </row>
    <row r="402" spans="1:12" x14ac:dyDescent="0.35">
      <c r="A402">
        <v>10516</v>
      </c>
      <c r="B402">
        <v>18</v>
      </c>
      <c r="C402" t="s">
        <v>42</v>
      </c>
      <c r="D402">
        <v>62.5</v>
      </c>
      <c r="E402">
        <v>25</v>
      </c>
      <c r="F402">
        <v>0.10000000149011611</v>
      </c>
      <c r="G402">
        <v>1406.249997671694</v>
      </c>
      <c r="H402">
        <v>1265.6249958090489</v>
      </c>
      <c r="I402">
        <v>484.37499580904887</v>
      </c>
      <c r="J402" s="13">
        <v>35544</v>
      </c>
      <c r="K402">
        <v>723.64833124612778</v>
      </c>
      <c r="L402" s="12" t="s">
        <v>1407</v>
      </c>
    </row>
    <row r="403" spans="1:12" x14ac:dyDescent="0.35">
      <c r="A403">
        <v>10516</v>
      </c>
      <c r="B403">
        <v>41</v>
      </c>
      <c r="C403" t="s">
        <v>75</v>
      </c>
      <c r="D403">
        <v>9.65</v>
      </c>
      <c r="E403">
        <v>80</v>
      </c>
      <c r="F403">
        <v>0.10000000149011611</v>
      </c>
      <c r="G403">
        <v>694.79999884963036</v>
      </c>
      <c r="H403">
        <v>625.31999792933459</v>
      </c>
      <c r="I403">
        <v>239.31999792933459</v>
      </c>
      <c r="J403" s="13">
        <v>35544</v>
      </c>
      <c r="K403">
        <v>723.64833124612778</v>
      </c>
      <c r="L403" s="12" t="s">
        <v>1407</v>
      </c>
    </row>
    <row r="404" spans="1:12" x14ac:dyDescent="0.35">
      <c r="A404">
        <v>10516</v>
      </c>
      <c r="B404">
        <v>42</v>
      </c>
      <c r="C404" t="s">
        <v>87</v>
      </c>
      <c r="D404">
        <v>14</v>
      </c>
      <c r="E404">
        <v>20</v>
      </c>
      <c r="F404">
        <v>0</v>
      </c>
      <c r="G404">
        <v>280</v>
      </c>
      <c r="H404">
        <v>280</v>
      </c>
      <c r="I404">
        <v>140</v>
      </c>
      <c r="J404" s="13">
        <v>35544</v>
      </c>
      <c r="K404">
        <v>723.64833124612778</v>
      </c>
      <c r="L404" s="12" t="s">
        <v>1407</v>
      </c>
    </row>
    <row r="405" spans="1:12" x14ac:dyDescent="0.35">
      <c r="A405">
        <v>10515</v>
      </c>
      <c r="B405">
        <v>9</v>
      </c>
      <c r="C405" t="s">
        <v>30</v>
      </c>
      <c r="D405">
        <v>97</v>
      </c>
      <c r="E405">
        <v>16</v>
      </c>
      <c r="F405">
        <v>0.15000000596046451</v>
      </c>
      <c r="G405">
        <v>1319.1999907493589</v>
      </c>
      <c r="H405">
        <v>1121.3199842739104</v>
      </c>
      <c r="I405">
        <v>345.31998427391045</v>
      </c>
      <c r="J405" s="13">
        <v>35543</v>
      </c>
      <c r="K405">
        <v>1870.8359909858705</v>
      </c>
      <c r="L405" s="12" t="s">
        <v>1409</v>
      </c>
    </row>
    <row r="406" spans="1:12" x14ac:dyDescent="0.35">
      <c r="A406">
        <v>10515</v>
      </c>
      <c r="B406">
        <v>16</v>
      </c>
      <c r="C406" t="s">
        <v>81</v>
      </c>
      <c r="D406">
        <v>17.45</v>
      </c>
      <c r="E406">
        <v>50</v>
      </c>
      <c r="F406">
        <v>0</v>
      </c>
      <c r="G406">
        <v>872.5</v>
      </c>
      <c r="H406">
        <v>872.5</v>
      </c>
      <c r="I406">
        <v>436.25</v>
      </c>
      <c r="J406" s="13">
        <v>35543</v>
      </c>
      <c r="K406">
        <v>1870.8359909858705</v>
      </c>
      <c r="L406" s="12" t="s">
        <v>1409</v>
      </c>
    </row>
    <row r="407" spans="1:12" x14ac:dyDescent="0.35">
      <c r="A407">
        <v>10515</v>
      </c>
      <c r="B407">
        <v>27</v>
      </c>
      <c r="C407" t="s">
        <v>12</v>
      </c>
      <c r="D407">
        <v>43.9</v>
      </c>
      <c r="E407">
        <v>120</v>
      </c>
      <c r="F407">
        <v>0</v>
      </c>
      <c r="G407">
        <v>5268</v>
      </c>
      <c r="H407">
        <v>5268</v>
      </c>
      <c r="I407">
        <v>2634</v>
      </c>
      <c r="J407" s="13">
        <v>35543</v>
      </c>
      <c r="K407">
        <v>1870.8359909858705</v>
      </c>
      <c r="L407" s="12" t="s">
        <v>1409</v>
      </c>
    </row>
    <row r="408" spans="1:12" x14ac:dyDescent="0.35">
      <c r="A408">
        <v>10515</v>
      </c>
      <c r="B408">
        <v>33</v>
      </c>
      <c r="C408" t="s">
        <v>139</v>
      </c>
      <c r="D408">
        <v>2.5</v>
      </c>
      <c r="E408">
        <v>16</v>
      </c>
      <c r="F408">
        <v>0.15000000596046451</v>
      </c>
      <c r="G408">
        <v>33.999999761581421</v>
      </c>
      <c r="H408">
        <v>28.899999594688417</v>
      </c>
      <c r="I408">
        <v>8.8999995946884169</v>
      </c>
      <c r="J408" s="13">
        <v>35543</v>
      </c>
      <c r="K408">
        <v>1870.8359909858705</v>
      </c>
      <c r="L408" s="12" t="s">
        <v>1409</v>
      </c>
    </row>
    <row r="409" spans="1:12" x14ac:dyDescent="0.35">
      <c r="A409">
        <v>10515</v>
      </c>
      <c r="B409">
        <v>60</v>
      </c>
      <c r="C409" t="s">
        <v>57</v>
      </c>
      <c r="D409">
        <v>34</v>
      </c>
      <c r="E409">
        <v>84</v>
      </c>
      <c r="F409">
        <v>0.15000000596046451</v>
      </c>
      <c r="G409">
        <v>2427.599982976913</v>
      </c>
      <c r="H409">
        <v>2063.4599710607527</v>
      </c>
      <c r="I409">
        <v>635.45997106075265</v>
      </c>
      <c r="J409" s="13">
        <v>35543</v>
      </c>
      <c r="K409">
        <v>1870.8359909858705</v>
      </c>
      <c r="L409" s="12" t="s">
        <v>1409</v>
      </c>
    </row>
    <row r="410" spans="1:12" x14ac:dyDescent="0.35">
      <c r="A410">
        <v>10514</v>
      </c>
      <c r="B410">
        <v>20</v>
      </c>
      <c r="C410" t="s">
        <v>28</v>
      </c>
      <c r="D410">
        <v>81</v>
      </c>
      <c r="E410">
        <v>39</v>
      </c>
      <c r="F410">
        <v>0</v>
      </c>
      <c r="G410">
        <v>3159</v>
      </c>
      <c r="H410">
        <v>3159</v>
      </c>
      <c r="I410">
        <v>1579.5</v>
      </c>
      <c r="J410" s="13">
        <v>35542</v>
      </c>
      <c r="K410">
        <v>1724.69</v>
      </c>
      <c r="L410" s="12" t="s">
        <v>1409</v>
      </c>
    </row>
    <row r="411" spans="1:12" x14ac:dyDescent="0.35">
      <c r="A411">
        <v>10514</v>
      </c>
      <c r="B411">
        <v>28</v>
      </c>
      <c r="C411" t="s">
        <v>69</v>
      </c>
      <c r="D411">
        <v>45.6</v>
      </c>
      <c r="E411">
        <v>35</v>
      </c>
      <c r="F411">
        <v>0</v>
      </c>
      <c r="G411">
        <v>1596</v>
      </c>
      <c r="H411">
        <v>1596</v>
      </c>
      <c r="I411">
        <v>798</v>
      </c>
      <c r="J411" s="13">
        <v>35542</v>
      </c>
      <c r="K411">
        <v>1724.69</v>
      </c>
      <c r="L411" s="12" t="s">
        <v>1409</v>
      </c>
    </row>
    <row r="412" spans="1:12" x14ac:dyDescent="0.35">
      <c r="A412">
        <v>10514</v>
      </c>
      <c r="B412">
        <v>56</v>
      </c>
      <c r="C412" t="s">
        <v>154</v>
      </c>
      <c r="D412">
        <v>38</v>
      </c>
      <c r="E412">
        <v>70</v>
      </c>
      <c r="F412">
        <v>0</v>
      </c>
      <c r="G412">
        <v>2660</v>
      </c>
      <c r="H412">
        <v>2660</v>
      </c>
      <c r="I412">
        <v>1330</v>
      </c>
      <c r="J412" s="13">
        <v>35542</v>
      </c>
      <c r="K412">
        <v>1724.69</v>
      </c>
      <c r="L412" s="12" t="s">
        <v>1409</v>
      </c>
    </row>
    <row r="413" spans="1:12" x14ac:dyDescent="0.35">
      <c r="A413">
        <v>10514</v>
      </c>
      <c r="B413">
        <v>65</v>
      </c>
      <c r="C413" t="s">
        <v>12</v>
      </c>
      <c r="D413">
        <v>21.05</v>
      </c>
      <c r="E413">
        <v>39</v>
      </c>
      <c r="F413">
        <v>0</v>
      </c>
      <c r="G413">
        <v>820.95</v>
      </c>
      <c r="H413">
        <v>820.95</v>
      </c>
      <c r="I413">
        <v>410.47500000000002</v>
      </c>
      <c r="J413" s="13">
        <v>35542</v>
      </c>
      <c r="K413">
        <v>1724.69</v>
      </c>
      <c r="L413" s="12" t="s">
        <v>1409</v>
      </c>
    </row>
    <row r="414" spans="1:12" x14ac:dyDescent="0.35">
      <c r="A414">
        <v>10514</v>
      </c>
      <c r="B414">
        <v>75</v>
      </c>
      <c r="C414" t="s">
        <v>55</v>
      </c>
      <c r="D414">
        <v>7.75</v>
      </c>
      <c r="E414">
        <v>50</v>
      </c>
      <c r="F414">
        <v>0</v>
      </c>
      <c r="G414">
        <v>387.5</v>
      </c>
      <c r="H414">
        <v>387.5</v>
      </c>
      <c r="I414">
        <v>193.75</v>
      </c>
      <c r="J414" s="13">
        <v>35542</v>
      </c>
      <c r="K414">
        <v>1724.69</v>
      </c>
      <c r="L414" s="12" t="s">
        <v>1409</v>
      </c>
    </row>
    <row r="415" spans="1:12" x14ac:dyDescent="0.35">
      <c r="A415">
        <v>10511</v>
      </c>
      <c r="B415">
        <v>4</v>
      </c>
      <c r="C415" t="s">
        <v>143</v>
      </c>
      <c r="D415">
        <v>22</v>
      </c>
      <c r="E415">
        <v>50</v>
      </c>
      <c r="F415">
        <v>0.15000000596046451</v>
      </c>
      <c r="G415">
        <v>934.99999344348907</v>
      </c>
      <c r="H415">
        <v>794.74998885393143</v>
      </c>
      <c r="I415">
        <v>244.74998885393143</v>
      </c>
      <c r="J415" s="13">
        <v>35538</v>
      </c>
      <c r="K415">
        <v>722.49998986721039</v>
      </c>
      <c r="L415" s="12" t="s">
        <v>1407</v>
      </c>
    </row>
    <row r="416" spans="1:12" x14ac:dyDescent="0.35">
      <c r="A416">
        <v>10511</v>
      </c>
      <c r="B416">
        <v>7</v>
      </c>
      <c r="C416" t="s">
        <v>154</v>
      </c>
      <c r="D416">
        <v>30</v>
      </c>
      <c r="E416">
        <v>50</v>
      </c>
      <c r="F416">
        <v>0.15000000596046451</v>
      </c>
      <c r="G416">
        <v>1274.9999910593031</v>
      </c>
      <c r="H416">
        <v>1083.7499848008154</v>
      </c>
      <c r="I416">
        <v>333.74998480081535</v>
      </c>
      <c r="J416" s="13">
        <v>35538</v>
      </c>
      <c r="K416">
        <v>722.49998986721039</v>
      </c>
      <c r="L416" s="12" t="s">
        <v>1407</v>
      </c>
    </row>
    <row r="417" spans="1:12" x14ac:dyDescent="0.35">
      <c r="A417">
        <v>10511</v>
      </c>
      <c r="B417">
        <v>8</v>
      </c>
      <c r="C417" t="s">
        <v>50</v>
      </c>
      <c r="D417">
        <v>40</v>
      </c>
      <c r="E417">
        <v>10</v>
      </c>
      <c r="F417">
        <v>0.15000000596046451</v>
      </c>
      <c r="G417">
        <v>339.99999761581421</v>
      </c>
      <c r="H417">
        <v>288.99999594688416</v>
      </c>
      <c r="I417">
        <v>88.999995946884155</v>
      </c>
      <c r="J417" s="13">
        <v>35538</v>
      </c>
      <c r="K417">
        <v>722.49998986721039</v>
      </c>
      <c r="L417" s="12" t="s">
        <v>1407</v>
      </c>
    </row>
    <row r="418" spans="1:12" x14ac:dyDescent="0.35">
      <c r="A418">
        <v>10510</v>
      </c>
      <c r="B418">
        <v>29</v>
      </c>
      <c r="C418" t="s">
        <v>117</v>
      </c>
      <c r="D418">
        <v>123.79</v>
      </c>
      <c r="E418">
        <v>36</v>
      </c>
      <c r="F418">
        <v>0</v>
      </c>
      <c r="G418">
        <v>4456.4400000000014</v>
      </c>
      <c r="H418">
        <v>4456.4400000000014</v>
      </c>
      <c r="I418">
        <v>2228.2200000000012</v>
      </c>
      <c r="J418" s="13">
        <v>35538</v>
      </c>
      <c r="K418">
        <v>2341.2149996258327</v>
      </c>
      <c r="L418" s="12" t="s">
        <v>1409</v>
      </c>
    </row>
    <row r="419" spans="1:12" x14ac:dyDescent="0.35">
      <c r="A419">
        <v>10510</v>
      </c>
      <c r="B419">
        <v>75</v>
      </c>
      <c r="C419" t="s">
        <v>134</v>
      </c>
      <c r="D419">
        <v>7.75</v>
      </c>
      <c r="E419">
        <v>36</v>
      </c>
      <c r="F419">
        <v>0.10000000149011611</v>
      </c>
      <c r="G419">
        <v>251.0999995842576</v>
      </c>
      <c r="H419">
        <v>225.98999925166368</v>
      </c>
      <c r="I419">
        <v>86.489999251663676</v>
      </c>
      <c r="J419" s="13">
        <v>35538</v>
      </c>
      <c r="K419">
        <v>2341.2149996258327</v>
      </c>
      <c r="L419" s="12" t="s">
        <v>1409</v>
      </c>
    </row>
    <row r="420" spans="1:12" x14ac:dyDescent="0.35">
      <c r="A420">
        <v>10503</v>
      </c>
      <c r="B420">
        <v>14</v>
      </c>
      <c r="C420" t="s">
        <v>55</v>
      </c>
      <c r="D420">
        <v>23.25</v>
      </c>
      <c r="E420">
        <v>70</v>
      </c>
      <c r="F420">
        <v>0</v>
      </c>
      <c r="G420">
        <v>1627.5</v>
      </c>
      <c r="H420">
        <v>1627.5</v>
      </c>
      <c r="I420">
        <v>813.75</v>
      </c>
      <c r="J420" s="13">
        <v>35531</v>
      </c>
      <c r="K420">
        <v>1024.25</v>
      </c>
      <c r="L420" s="12" t="s">
        <v>1407</v>
      </c>
    </row>
    <row r="421" spans="1:12" x14ac:dyDescent="0.35">
      <c r="A421">
        <v>10503</v>
      </c>
      <c r="B421">
        <v>65</v>
      </c>
      <c r="C421" t="s">
        <v>89</v>
      </c>
      <c r="D421">
        <v>21.05</v>
      </c>
      <c r="E421">
        <v>20</v>
      </c>
      <c r="F421">
        <v>0</v>
      </c>
      <c r="G421">
        <v>421</v>
      </c>
      <c r="H421">
        <v>421</v>
      </c>
      <c r="I421">
        <v>210.5</v>
      </c>
      <c r="J421" s="13">
        <v>35531</v>
      </c>
      <c r="K421">
        <v>1024.25</v>
      </c>
      <c r="L421" s="12" t="s">
        <v>1407</v>
      </c>
    </row>
    <row r="422" spans="1:12" x14ac:dyDescent="0.35">
      <c r="A422">
        <v>10499</v>
      </c>
      <c r="B422">
        <v>28</v>
      </c>
      <c r="C422" t="s">
        <v>103</v>
      </c>
      <c r="D422">
        <v>45.6</v>
      </c>
      <c r="E422">
        <v>20</v>
      </c>
      <c r="F422">
        <v>0</v>
      </c>
      <c r="G422">
        <v>912</v>
      </c>
      <c r="H422">
        <v>912</v>
      </c>
      <c r="I422">
        <v>456</v>
      </c>
      <c r="J422" s="13">
        <v>35528</v>
      </c>
      <c r="K422">
        <v>706</v>
      </c>
      <c r="L422" s="12" t="s">
        <v>1407</v>
      </c>
    </row>
    <row r="423" spans="1:12" x14ac:dyDescent="0.35">
      <c r="A423">
        <v>10499</v>
      </c>
      <c r="B423">
        <v>49</v>
      </c>
      <c r="C423" t="s">
        <v>113</v>
      </c>
      <c r="D423">
        <v>20</v>
      </c>
      <c r="E423">
        <v>25</v>
      </c>
      <c r="F423">
        <v>0</v>
      </c>
      <c r="G423">
        <v>500</v>
      </c>
      <c r="H423">
        <v>500</v>
      </c>
      <c r="I423">
        <v>250</v>
      </c>
      <c r="J423" s="13">
        <v>35528</v>
      </c>
      <c r="K423">
        <v>706</v>
      </c>
      <c r="L423" s="12" t="s">
        <v>1407</v>
      </c>
    </row>
    <row r="424" spans="1:12" x14ac:dyDescent="0.35">
      <c r="A424">
        <v>10494</v>
      </c>
      <c r="B424">
        <v>56</v>
      </c>
      <c r="C424" t="s">
        <v>147</v>
      </c>
      <c r="D424">
        <v>30.4</v>
      </c>
      <c r="E424">
        <v>30</v>
      </c>
      <c r="F424">
        <v>0</v>
      </c>
      <c r="G424">
        <v>912</v>
      </c>
      <c r="H424">
        <v>912</v>
      </c>
      <c r="I424">
        <v>342</v>
      </c>
      <c r="J424" s="13">
        <v>35522</v>
      </c>
      <c r="K424">
        <v>912</v>
      </c>
      <c r="L424" s="12" t="s">
        <v>1407</v>
      </c>
    </row>
    <row r="425" spans="1:12" x14ac:dyDescent="0.35">
      <c r="A425">
        <v>10490</v>
      </c>
      <c r="B425">
        <v>59</v>
      </c>
      <c r="C425" t="s">
        <v>54</v>
      </c>
      <c r="D425">
        <v>44</v>
      </c>
      <c r="E425">
        <v>60</v>
      </c>
      <c r="F425">
        <v>0</v>
      </c>
      <c r="G425">
        <v>2640</v>
      </c>
      <c r="H425">
        <v>2640</v>
      </c>
      <c r="I425">
        <v>990</v>
      </c>
      <c r="J425" s="13">
        <v>35520</v>
      </c>
      <c r="K425">
        <v>1054.3999999999999</v>
      </c>
      <c r="L425" s="12" t="s">
        <v>1407</v>
      </c>
    </row>
    <row r="426" spans="1:12" x14ac:dyDescent="0.35">
      <c r="A426">
        <v>10490</v>
      </c>
      <c r="B426">
        <v>68</v>
      </c>
      <c r="C426" t="s">
        <v>126</v>
      </c>
      <c r="D426">
        <v>10</v>
      </c>
      <c r="E426">
        <v>30</v>
      </c>
      <c r="F426">
        <v>0</v>
      </c>
      <c r="G426">
        <v>300</v>
      </c>
      <c r="H426">
        <v>300</v>
      </c>
      <c r="I426">
        <v>112.5</v>
      </c>
      <c r="J426" s="13">
        <v>35520</v>
      </c>
      <c r="K426">
        <v>1054.3999999999999</v>
      </c>
      <c r="L426" s="12" t="s">
        <v>1407</v>
      </c>
    </row>
    <row r="427" spans="1:12" x14ac:dyDescent="0.35">
      <c r="A427">
        <v>10490</v>
      </c>
      <c r="B427">
        <v>75</v>
      </c>
      <c r="C427" t="s">
        <v>143</v>
      </c>
      <c r="D427">
        <v>6.2</v>
      </c>
      <c r="E427">
        <v>36</v>
      </c>
      <c r="F427">
        <v>0</v>
      </c>
      <c r="G427">
        <v>223.2</v>
      </c>
      <c r="H427">
        <v>223.2</v>
      </c>
      <c r="I427">
        <v>83.699999999999989</v>
      </c>
      <c r="J427" s="13">
        <v>35520</v>
      </c>
      <c r="K427">
        <v>1054.3999999999999</v>
      </c>
      <c r="L427" s="12" t="s">
        <v>1407</v>
      </c>
    </row>
    <row r="428" spans="1:12" x14ac:dyDescent="0.35">
      <c r="A428">
        <v>10488</v>
      </c>
      <c r="B428">
        <v>59</v>
      </c>
      <c r="C428" t="s">
        <v>85</v>
      </c>
      <c r="D428">
        <v>44</v>
      </c>
      <c r="E428">
        <v>30</v>
      </c>
      <c r="F428">
        <v>0</v>
      </c>
      <c r="G428">
        <v>1320</v>
      </c>
      <c r="H428">
        <v>1320</v>
      </c>
      <c r="I428">
        <v>495</v>
      </c>
      <c r="J428" s="13">
        <v>35516</v>
      </c>
      <c r="K428">
        <v>736.79999942779546</v>
      </c>
      <c r="L428" s="12" t="s">
        <v>1407</v>
      </c>
    </row>
    <row r="429" spans="1:12" x14ac:dyDescent="0.35">
      <c r="A429">
        <v>10488</v>
      </c>
      <c r="B429">
        <v>73</v>
      </c>
      <c r="C429" t="s">
        <v>134</v>
      </c>
      <c r="D429">
        <v>12</v>
      </c>
      <c r="E429">
        <v>20</v>
      </c>
      <c r="F429">
        <v>0.20000000298023221</v>
      </c>
      <c r="G429">
        <v>191.99999928474429</v>
      </c>
      <c r="H429">
        <v>153.59999885559085</v>
      </c>
      <c r="I429">
        <v>3.5999988555908544</v>
      </c>
      <c r="J429" s="13">
        <v>35516</v>
      </c>
      <c r="K429">
        <v>736.79999942779546</v>
      </c>
      <c r="L429" s="12" t="s">
        <v>1407</v>
      </c>
    </row>
    <row r="430" spans="1:12" x14ac:dyDescent="0.35">
      <c r="A430">
        <v>10481</v>
      </c>
      <c r="B430">
        <v>49</v>
      </c>
      <c r="C430" t="s">
        <v>152</v>
      </c>
      <c r="D430">
        <v>16</v>
      </c>
      <c r="E430">
        <v>24</v>
      </c>
      <c r="F430">
        <v>0</v>
      </c>
      <c r="G430">
        <v>384</v>
      </c>
      <c r="H430">
        <v>384</v>
      </c>
      <c r="I430">
        <v>144</v>
      </c>
      <c r="J430" s="13">
        <v>35509</v>
      </c>
      <c r="K430">
        <v>736</v>
      </c>
      <c r="L430" s="12" t="s">
        <v>1407</v>
      </c>
    </row>
    <row r="431" spans="1:12" x14ac:dyDescent="0.35">
      <c r="A431">
        <v>10481</v>
      </c>
      <c r="B431">
        <v>60</v>
      </c>
      <c r="C431" t="s">
        <v>48</v>
      </c>
      <c r="D431">
        <v>27.2</v>
      </c>
      <c r="E431">
        <v>40</v>
      </c>
      <c r="F431">
        <v>0</v>
      </c>
      <c r="G431">
        <v>1088</v>
      </c>
      <c r="H431">
        <v>1088</v>
      </c>
      <c r="I431">
        <v>408</v>
      </c>
      <c r="J431" s="13">
        <v>35509</v>
      </c>
      <c r="K431">
        <v>736</v>
      </c>
      <c r="L431" s="12" t="s">
        <v>1407</v>
      </c>
    </row>
    <row r="432" spans="1:12" x14ac:dyDescent="0.35">
      <c r="A432">
        <v>10479</v>
      </c>
      <c r="B432">
        <v>38</v>
      </c>
      <c r="C432" t="s">
        <v>40</v>
      </c>
      <c r="D432">
        <v>210.8</v>
      </c>
      <c r="E432">
        <v>30</v>
      </c>
      <c r="F432">
        <v>0</v>
      </c>
      <c r="G432">
        <v>6324</v>
      </c>
      <c r="H432">
        <v>6324</v>
      </c>
      <c r="I432">
        <v>2371.5</v>
      </c>
      <c r="J432" s="13">
        <v>35508</v>
      </c>
      <c r="K432">
        <v>2623.9</v>
      </c>
      <c r="L432" s="12" t="s">
        <v>1409</v>
      </c>
    </row>
    <row r="433" spans="1:12" x14ac:dyDescent="0.35">
      <c r="A433">
        <v>10479</v>
      </c>
      <c r="B433">
        <v>53</v>
      </c>
      <c r="C433" t="s">
        <v>44</v>
      </c>
      <c r="D433">
        <v>26.2</v>
      </c>
      <c r="E433">
        <v>28</v>
      </c>
      <c r="F433">
        <v>0</v>
      </c>
      <c r="G433">
        <v>733.6</v>
      </c>
      <c r="H433">
        <v>733.6</v>
      </c>
      <c r="I433">
        <v>274.40000000000009</v>
      </c>
      <c r="J433" s="13">
        <v>35508</v>
      </c>
      <c r="K433">
        <v>2623.9</v>
      </c>
      <c r="L433" s="12" t="s">
        <v>1409</v>
      </c>
    </row>
    <row r="434" spans="1:12" x14ac:dyDescent="0.35">
      <c r="A434">
        <v>10479</v>
      </c>
      <c r="B434">
        <v>59</v>
      </c>
      <c r="C434" t="s">
        <v>97</v>
      </c>
      <c r="D434">
        <v>44</v>
      </c>
      <c r="E434">
        <v>60</v>
      </c>
      <c r="F434">
        <v>0</v>
      </c>
      <c r="G434">
        <v>2640</v>
      </c>
      <c r="H434">
        <v>2640</v>
      </c>
      <c r="I434">
        <v>990</v>
      </c>
      <c r="J434" s="13">
        <v>35508</v>
      </c>
      <c r="K434">
        <v>2623.9</v>
      </c>
      <c r="L434" s="12" t="s">
        <v>1409</v>
      </c>
    </row>
    <row r="435" spans="1:12" x14ac:dyDescent="0.35">
      <c r="A435">
        <v>10479</v>
      </c>
      <c r="B435">
        <v>64</v>
      </c>
      <c r="C435" t="s">
        <v>132</v>
      </c>
      <c r="D435">
        <v>26.6</v>
      </c>
      <c r="E435">
        <v>30</v>
      </c>
      <c r="F435">
        <v>0</v>
      </c>
      <c r="G435">
        <v>798</v>
      </c>
      <c r="H435">
        <v>798</v>
      </c>
      <c r="I435">
        <v>299.25</v>
      </c>
      <c r="J435" s="13">
        <v>35508</v>
      </c>
      <c r="K435">
        <v>2623.9</v>
      </c>
      <c r="L435" s="12" t="s">
        <v>1409</v>
      </c>
    </row>
    <row r="436" spans="1:12" x14ac:dyDescent="0.35">
      <c r="A436">
        <v>10471</v>
      </c>
      <c r="B436">
        <v>7</v>
      </c>
      <c r="C436" t="s">
        <v>46</v>
      </c>
      <c r="D436">
        <v>24</v>
      </c>
      <c r="E436">
        <v>30</v>
      </c>
      <c r="F436">
        <v>0</v>
      </c>
      <c r="G436">
        <v>720</v>
      </c>
      <c r="H436">
        <v>720</v>
      </c>
      <c r="I436">
        <v>270</v>
      </c>
      <c r="J436" s="13">
        <v>35500</v>
      </c>
      <c r="K436">
        <v>664</v>
      </c>
      <c r="L436" s="12" t="s">
        <v>1407</v>
      </c>
    </row>
    <row r="437" spans="1:12" x14ac:dyDescent="0.35">
      <c r="A437">
        <v>10471</v>
      </c>
      <c r="B437">
        <v>56</v>
      </c>
      <c r="C437" t="s">
        <v>99</v>
      </c>
      <c r="D437">
        <v>30.4</v>
      </c>
      <c r="E437">
        <v>20</v>
      </c>
      <c r="F437">
        <v>0</v>
      </c>
      <c r="G437">
        <v>608</v>
      </c>
      <c r="H437">
        <v>608</v>
      </c>
      <c r="I437">
        <v>228</v>
      </c>
      <c r="J437" s="13">
        <v>35500</v>
      </c>
      <c r="K437">
        <v>664</v>
      </c>
      <c r="L437" s="12" t="s">
        <v>1407</v>
      </c>
    </row>
    <row r="438" spans="1:12" x14ac:dyDescent="0.35">
      <c r="A438">
        <v>10458</v>
      </c>
      <c r="B438">
        <v>26</v>
      </c>
      <c r="C438" t="s">
        <v>103</v>
      </c>
      <c r="D438">
        <v>24.9</v>
      </c>
      <c r="E438">
        <v>30</v>
      </c>
      <c r="F438">
        <v>0</v>
      </c>
      <c r="G438">
        <v>747</v>
      </c>
      <c r="H438">
        <v>747</v>
      </c>
      <c r="I438">
        <v>278.55</v>
      </c>
      <c r="J438" s="13">
        <v>35487</v>
      </c>
      <c r="K438">
        <v>778.2</v>
      </c>
      <c r="L438" s="12" t="s">
        <v>1407</v>
      </c>
    </row>
    <row r="439" spans="1:12" x14ac:dyDescent="0.35">
      <c r="A439">
        <v>10458</v>
      </c>
      <c r="B439">
        <v>28</v>
      </c>
      <c r="C439" t="s">
        <v>28</v>
      </c>
      <c r="D439">
        <v>36.4</v>
      </c>
      <c r="E439">
        <v>30</v>
      </c>
      <c r="F439">
        <v>0</v>
      </c>
      <c r="G439">
        <v>1092</v>
      </c>
      <c r="H439">
        <v>1092</v>
      </c>
      <c r="I439">
        <v>408</v>
      </c>
      <c r="J439" s="13">
        <v>35487</v>
      </c>
      <c r="K439">
        <v>778.2</v>
      </c>
      <c r="L439" s="12" t="s">
        <v>1407</v>
      </c>
    </row>
    <row r="440" spans="1:12" x14ac:dyDescent="0.35">
      <c r="A440">
        <v>10458</v>
      </c>
      <c r="B440">
        <v>43</v>
      </c>
      <c r="C440" t="s">
        <v>50</v>
      </c>
      <c r="D440">
        <v>36.799999999999997</v>
      </c>
      <c r="E440">
        <v>20</v>
      </c>
      <c r="F440">
        <v>0</v>
      </c>
      <c r="G440">
        <v>736</v>
      </c>
      <c r="H440">
        <v>736</v>
      </c>
      <c r="I440">
        <v>276</v>
      </c>
      <c r="J440" s="13">
        <v>35487</v>
      </c>
      <c r="K440">
        <v>778.2</v>
      </c>
      <c r="L440" s="12" t="s">
        <v>1407</v>
      </c>
    </row>
    <row r="441" spans="1:12" x14ac:dyDescent="0.35">
      <c r="A441">
        <v>10458</v>
      </c>
      <c r="B441">
        <v>56</v>
      </c>
      <c r="C441" t="s">
        <v>63</v>
      </c>
      <c r="D441">
        <v>30.4</v>
      </c>
      <c r="E441">
        <v>15</v>
      </c>
      <c r="F441">
        <v>0</v>
      </c>
      <c r="G441">
        <v>456</v>
      </c>
      <c r="H441">
        <v>456</v>
      </c>
      <c r="I441">
        <v>171</v>
      </c>
      <c r="J441" s="13">
        <v>35487</v>
      </c>
      <c r="K441">
        <v>778.2</v>
      </c>
      <c r="L441" s="12" t="s">
        <v>1407</v>
      </c>
    </row>
    <row r="442" spans="1:12" x14ac:dyDescent="0.35">
      <c r="A442">
        <v>10458</v>
      </c>
      <c r="B442">
        <v>71</v>
      </c>
      <c r="C442" t="s">
        <v>115</v>
      </c>
      <c r="D442">
        <v>17.2</v>
      </c>
      <c r="E442">
        <v>50</v>
      </c>
      <c r="F442">
        <v>0</v>
      </c>
      <c r="G442">
        <v>860</v>
      </c>
      <c r="H442">
        <v>860</v>
      </c>
      <c r="I442">
        <v>322.5</v>
      </c>
      <c r="J442" s="13">
        <v>35487</v>
      </c>
      <c r="K442">
        <v>778.2</v>
      </c>
      <c r="L442" s="12" t="s">
        <v>1407</v>
      </c>
    </row>
    <row r="443" spans="1:12" x14ac:dyDescent="0.35">
      <c r="A443">
        <v>10457</v>
      </c>
      <c r="B443">
        <v>59</v>
      </c>
      <c r="C443" t="s">
        <v>128</v>
      </c>
      <c r="D443">
        <v>44</v>
      </c>
      <c r="E443">
        <v>36</v>
      </c>
      <c r="F443">
        <v>0</v>
      </c>
      <c r="G443">
        <v>1584</v>
      </c>
      <c r="H443">
        <v>1584</v>
      </c>
      <c r="I443">
        <v>594</v>
      </c>
      <c r="J443" s="13">
        <v>35486</v>
      </c>
      <c r="K443">
        <v>1584</v>
      </c>
      <c r="L443" s="12" t="s">
        <v>1409</v>
      </c>
    </row>
    <row r="444" spans="1:12" x14ac:dyDescent="0.35">
      <c r="A444">
        <v>10455</v>
      </c>
      <c r="B444">
        <v>39</v>
      </c>
      <c r="C444" t="s">
        <v>132</v>
      </c>
      <c r="D444">
        <v>14.4</v>
      </c>
      <c r="E444">
        <v>20</v>
      </c>
      <c r="F444">
        <v>0</v>
      </c>
      <c r="G444">
        <v>288</v>
      </c>
      <c r="H444">
        <v>288</v>
      </c>
      <c r="I444">
        <v>108</v>
      </c>
      <c r="J444" s="13">
        <v>35485</v>
      </c>
      <c r="K444">
        <v>671</v>
      </c>
      <c r="L444" s="12" t="s">
        <v>1407</v>
      </c>
    </row>
    <row r="445" spans="1:12" x14ac:dyDescent="0.35">
      <c r="A445">
        <v>10455</v>
      </c>
      <c r="B445">
        <v>53</v>
      </c>
      <c r="C445" t="s">
        <v>134</v>
      </c>
      <c r="D445">
        <v>26.2</v>
      </c>
      <c r="E445">
        <v>50</v>
      </c>
      <c r="F445">
        <v>0</v>
      </c>
      <c r="G445">
        <v>1310</v>
      </c>
      <c r="H445">
        <v>1310</v>
      </c>
      <c r="I445">
        <v>490.00000000000011</v>
      </c>
      <c r="J445" s="13">
        <v>35485</v>
      </c>
      <c r="K445">
        <v>671</v>
      </c>
      <c r="L445" s="12" t="s">
        <v>1407</v>
      </c>
    </row>
    <row r="446" spans="1:12" x14ac:dyDescent="0.35">
      <c r="A446">
        <v>10455</v>
      </c>
      <c r="B446">
        <v>61</v>
      </c>
      <c r="C446" t="s">
        <v>20</v>
      </c>
      <c r="D446">
        <v>22.8</v>
      </c>
      <c r="E446">
        <v>25</v>
      </c>
      <c r="F446">
        <v>0</v>
      </c>
      <c r="G446">
        <v>570</v>
      </c>
      <c r="H446">
        <v>570</v>
      </c>
      <c r="I446">
        <v>213.75</v>
      </c>
      <c r="J446" s="13">
        <v>35485</v>
      </c>
      <c r="K446">
        <v>671</v>
      </c>
      <c r="L446" s="12" t="s">
        <v>1407</v>
      </c>
    </row>
    <row r="447" spans="1:12" x14ac:dyDescent="0.35">
      <c r="A447">
        <v>10455</v>
      </c>
      <c r="B447">
        <v>71</v>
      </c>
      <c r="C447" t="s">
        <v>40</v>
      </c>
      <c r="D447">
        <v>17.2</v>
      </c>
      <c r="E447">
        <v>30</v>
      </c>
      <c r="F447">
        <v>0</v>
      </c>
      <c r="G447">
        <v>516</v>
      </c>
      <c r="H447">
        <v>516</v>
      </c>
      <c r="I447">
        <v>193.5</v>
      </c>
      <c r="J447" s="13">
        <v>35485</v>
      </c>
      <c r="K447">
        <v>671</v>
      </c>
      <c r="L447" s="12" t="s">
        <v>1407</v>
      </c>
    </row>
    <row r="448" spans="1:12" x14ac:dyDescent="0.35">
      <c r="A448">
        <v>10452</v>
      </c>
      <c r="B448">
        <v>28</v>
      </c>
      <c r="C448" t="s">
        <v>42</v>
      </c>
      <c r="D448">
        <v>36.4</v>
      </c>
      <c r="E448">
        <v>15</v>
      </c>
      <c r="F448">
        <v>0</v>
      </c>
      <c r="G448">
        <v>546</v>
      </c>
      <c r="H448">
        <v>546</v>
      </c>
      <c r="I448">
        <v>204</v>
      </c>
      <c r="J448" s="13">
        <v>35481</v>
      </c>
      <c r="K448">
        <v>972.43749890290201</v>
      </c>
      <c r="L448" s="12" t="s">
        <v>1407</v>
      </c>
    </row>
    <row r="449" spans="1:12" x14ac:dyDescent="0.35">
      <c r="A449">
        <v>10452</v>
      </c>
      <c r="B449">
        <v>44</v>
      </c>
      <c r="C449" t="s">
        <v>76</v>
      </c>
      <c r="D449">
        <v>15.5</v>
      </c>
      <c r="E449">
        <v>100</v>
      </c>
      <c r="F449">
        <v>5.000000074505806E-2</v>
      </c>
      <c r="G449">
        <v>1472.49999884516</v>
      </c>
      <c r="H449">
        <v>1398.874997805804</v>
      </c>
      <c r="I449">
        <v>426.37499780580401</v>
      </c>
      <c r="J449" s="13">
        <v>35481</v>
      </c>
      <c r="K449">
        <v>972.43749890290201</v>
      </c>
      <c r="L449" s="12" t="s">
        <v>1407</v>
      </c>
    </row>
    <row r="450" spans="1:12" x14ac:dyDescent="0.35">
      <c r="A450">
        <v>10451</v>
      </c>
      <c r="B450">
        <v>55</v>
      </c>
      <c r="C450" t="s">
        <v>107</v>
      </c>
      <c r="D450">
        <v>19.2</v>
      </c>
      <c r="E450">
        <v>120</v>
      </c>
      <c r="F450">
        <v>0.10000000149011611</v>
      </c>
      <c r="G450">
        <v>2073.599996566772</v>
      </c>
      <c r="H450">
        <v>1866.23999382019</v>
      </c>
      <c r="I450">
        <v>426.23999382018997</v>
      </c>
      <c r="J450" s="13">
        <v>35480</v>
      </c>
      <c r="K450">
        <v>866.17349713177964</v>
      </c>
      <c r="L450" s="12" t="s">
        <v>1407</v>
      </c>
    </row>
    <row r="451" spans="1:12" x14ac:dyDescent="0.35">
      <c r="A451">
        <v>10451</v>
      </c>
      <c r="B451">
        <v>64</v>
      </c>
      <c r="C451" t="s">
        <v>10</v>
      </c>
      <c r="D451">
        <v>26.6</v>
      </c>
      <c r="E451">
        <v>35</v>
      </c>
      <c r="F451">
        <v>0.10000000149011611</v>
      </c>
      <c r="G451">
        <v>837.89999861270189</v>
      </c>
      <c r="H451">
        <v>754.10999750286339</v>
      </c>
      <c r="I451">
        <v>172.23499750286339</v>
      </c>
      <c r="J451" s="13">
        <v>35480</v>
      </c>
      <c r="K451">
        <v>866.17349713177964</v>
      </c>
      <c r="L451" s="12" t="s">
        <v>1407</v>
      </c>
    </row>
    <row r="452" spans="1:12" x14ac:dyDescent="0.35">
      <c r="A452">
        <v>10451</v>
      </c>
      <c r="B452">
        <v>65</v>
      </c>
      <c r="C452" t="s">
        <v>30</v>
      </c>
      <c r="D452">
        <v>16.8</v>
      </c>
      <c r="E452">
        <v>28</v>
      </c>
      <c r="F452">
        <v>0.10000000149011611</v>
      </c>
      <c r="G452">
        <v>423.35999929904938</v>
      </c>
      <c r="H452">
        <v>381.02399873828887</v>
      </c>
      <c r="I452">
        <v>86.323998738288878</v>
      </c>
      <c r="J452" s="13">
        <v>35480</v>
      </c>
      <c r="K452">
        <v>866.17349713177964</v>
      </c>
      <c r="L452" s="12" t="s">
        <v>1407</v>
      </c>
    </row>
    <row r="453" spans="1:12" x14ac:dyDescent="0.35">
      <c r="A453">
        <v>10451</v>
      </c>
      <c r="B453">
        <v>77</v>
      </c>
      <c r="C453" t="s">
        <v>54</v>
      </c>
      <c r="D453">
        <v>10.4</v>
      </c>
      <c r="E453">
        <v>55</v>
      </c>
      <c r="F453">
        <v>0.10000000149011611</v>
      </c>
      <c r="G453">
        <v>514.79999914765358</v>
      </c>
      <c r="H453">
        <v>463.31999846577645</v>
      </c>
      <c r="I453">
        <v>105.81999846577645</v>
      </c>
      <c r="J453" s="13">
        <v>35480</v>
      </c>
      <c r="K453">
        <v>866.17349713177964</v>
      </c>
      <c r="L453" s="12" t="s">
        <v>1407</v>
      </c>
    </row>
    <row r="454" spans="1:12" x14ac:dyDescent="0.35">
      <c r="A454">
        <v>10441</v>
      </c>
      <c r="B454">
        <v>27</v>
      </c>
      <c r="C454" t="s">
        <v>139</v>
      </c>
      <c r="D454">
        <v>35.1</v>
      </c>
      <c r="E454">
        <v>50</v>
      </c>
      <c r="F454">
        <v>0</v>
      </c>
      <c r="G454">
        <v>1755</v>
      </c>
      <c r="H454">
        <v>1755</v>
      </c>
      <c r="I454">
        <v>657.5</v>
      </c>
      <c r="J454" s="13">
        <v>35471</v>
      </c>
      <c r="K454">
        <v>1755</v>
      </c>
      <c r="L454" s="12" t="s">
        <v>1409</v>
      </c>
    </row>
    <row r="455" spans="1:12" x14ac:dyDescent="0.35">
      <c r="A455">
        <v>10440</v>
      </c>
      <c r="B455">
        <v>2</v>
      </c>
      <c r="C455" t="s">
        <v>59</v>
      </c>
      <c r="D455">
        <v>15.2</v>
      </c>
      <c r="E455">
        <v>45</v>
      </c>
      <c r="F455">
        <v>0.15000000596046451</v>
      </c>
      <c r="G455">
        <v>581.3999959230423</v>
      </c>
      <c r="H455">
        <v>494.18999306917192</v>
      </c>
      <c r="I455">
        <v>66.689993069171919</v>
      </c>
      <c r="J455" s="13">
        <v>35471</v>
      </c>
      <c r="K455">
        <v>1046.378672824934</v>
      </c>
      <c r="L455" s="12" t="s">
        <v>1407</v>
      </c>
    </row>
    <row r="456" spans="1:12" x14ac:dyDescent="0.35">
      <c r="A456">
        <v>10440</v>
      </c>
      <c r="B456">
        <v>16</v>
      </c>
      <c r="C456" t="s">
        <v>76</v>
      </c>
      <c r="D456">
        <v>13.9</v>
      </c>
      <c r="E456">
        <v>49</v>
      </c>
      <c r="F456">
        <v>0.15000000596046451</v>
      </c>
      <c r="G456">
        <v>578.93499594032767</v>
      </c>
      <c r="H456">
        <v>492.09474309855705</v>
      </c>
      <c r="I456">
        <v>64.569743098557069</v>
      </c>
      <c r="J456" s="13">
        <v>35471</v>
      </c>
      <c r="K456">
        <v>1046.378672824934</v>
      </c>
      <c r="L456" s="12" t="s">
        <v>1407</v>
      </c>
    </row>
    <row r="457" spans="1:12" x14ac:dyDescent="0.35">
      <c r="A457">
        <v>10440</v>
      </c>
      <c r="B457">
        <v>29</v>
      </c>
      <c r="C457" t="s">
        <v>103</v>
      </c>
      <c r="D457">
        <v>99</v>
      </c>
      <c r="E457">
        <v>24</v>
      </c>
      <c r="F457">
        <v>0.15000000596046451</v>
      </c>
      <c r="G457">
        <v>2019.5999858379359</v>
      </c>
      <c r="H457">
        <v>1716.6599759244916</v>
      </c>
      <c r="I457">
        <v>231.1799759244916</v>
      </c>
      <c r="J457" s="13">
        <v>35471</v>
      </c>
      <c r="K457">
        <v>1046.378672824934</v>
      </c>
      <c r="L457" s="12" t="s">
        <v>1407</v>
      </c>
    </row>
    <row r="458" spans="1:12" x14ac:dyDescent="0.35">
      <c r="A458">
        <v>10440</v>
      </c>
      <c r="B458">
        <v>61</v>
      </c>
      <c r="C458" t="s">
        <v>111</v>
      </c>
      <c r="D458">
        <v>22.8</v>
      </c>
      <c r="E458">
        <v>90</v>
      </c>
      <c r="F458">
        <v>0.15000000596046451</v>
      </c>
      <c r="G458">
        <v>1744.1999877691269</v>
      </c>
      <c r="H458">
        <v>1482.5699792075159</v>
      </c>
      <c r="I458">
        <v>200.06997920751587</v>
      </c>
      <c r="J458" s="13">
        <v>35471</v>
      </c>
      <c r="K458">
        <v>1046.378672824934</v>
      </c>
      <c r="L458" s="12" t="s">
        <v>1407</v>
      </c>
    </row>
    <row r="459" spans="1:12" x14ac:dyDescent="0.35">
      <c r="A459">
        <v>10433</v>
      </c>
      <c r="B459">
        <v>56</v>
      </c>
      <c r="C459" t="s">
        <v>12</v>
      </c>
      <c r="D459">
        <v>30.4</v>
      </c>
      <c r="E459">
        <v>28</v>
      </c>
      <c r="F459">
        <v>0</v>
      </c>
      <c r="G459">
        <v>851.19999999999993</v>
      </c>
      <c r="H459">
        <v>851.19999999999993</v>
      </c>
      <c r="I459">
        <v>319.19999999999993</v>
      </c>
      <c r="J459" s="13">
        <v>35464</v>
      </c>
      <c r="K459">
        <v>851.19999999999993</v>
      </c>
      <c r="L459" s="12" t="s">
        <v>1407</v>
      </c>
    </row>
    <row r="460" spans="1:12" x14ac:dyDescent="0.35">
      <c r="A460">
        <v>10430</v>
      </c>
      <c r="B460">
        <v>17</v>
      </c>
      <c r="C460" t="s">
        <v>55</v>
      </c>
      <c r="D460">
        <v>31.2</v>
      </c>
      <c r="E460">
        <v>45</v>
      </c>
      <c r="F460">
        <v>0.20000000298023221</v>
      </c>
      <c r="G460">
        <v>1123.1999958157539</v>
      </c>
      <c r="H460">
        <v>898.55999330520626</v>
      </c>
      <c r="I460">
        <v>21.059993305206262</v>
      </c>
      <c r="J460" s="13">
        <v>35460</v>
      </c>
      <c r="K460">
        <v>1045.4399946546555</v>
      </c>
      <c r="L460" s="12" t="s">
        <v>1407</v>
      </c>
    </row>
    <row r="461" spans="1:12" x14ac:dyDescent="0.35">
      <c r="A461">
        <v>10430</v>
      </c>
      <c r="B461">
        <v>21</v>
      </c>
      <c r="C461" t="s">
        <v>67</v>
      </c>
      <c r="D461">
        <v>8</v>
      </c>
      <c r="E461">
        <v>50</v>
      </c>
      <c r="F461">
        <v>0</v>
      </c>
      <c r="G461">
        <v>400</v>
      </c>
      <c r="H461">
        <v>400</v>
      </c>
      <c r="I461">
        <v>150</v>
      </c>
      <c r="J461" s="13">
        <v>35460</v>
      </c>
      <c r="K461">
        <v>1045.4399946546555</v>
      </c>
      <c r="L461" s="12" t="s">
        <v>1407</v>
      </c>
    </row>
    <row r="462" spans="1:12" x14ac:dyDescent="0.35">
      <c r="A462">
        <v>10430</v>
      </c>
      <c r="B462">
        <v>56</v>
      </c>
      <c r="C462" t="s">
        <v>81</v>
      </c>
      <c r="D462">
        <v>30.4</v>
      </c>
      <c r="E462">
        <v>30</v>
      </c>
      <c r="F462">
        <v>0</v>
      </c>
      <c r="G462">
        <v>912</v>
      </c>
      <c r="H462">
        <v>912</v>
      </c>
      <c r="I462">
        <v>342</v>
      </c>
      <c r="J462" s="13">
        <v>35460</v>
      </c>
      <c r="K462">
        <v>1045.4399946546555</v>
      </c>
      <c r="L462" s="12" t="s">
        <v>1407</v>
      </c>
    </row>
    <row r="463" spans="1:12" x14ac:dyDescent="0.35">
      <c r="A463">
        <v>10430</v>
      </c>
      <c r="B463">
        <v>59</v>
      </c>
      <c r="C463" t="s">
        <v>83</v>
      </c>
      <c r="D463">
        <v>44</v>
      </c>
      <c r="E463">
        <v>70</v>
      </c>
      <c r="F463">
        <v>0.20000000298023221</v>
      </c>
      <c r="G463">
        <v>2463.9999908208852</v>
      </c>
      <c r="H463">
        <v>1971.1999853134159</v>
      </c>
      <c r="I463">
        <v>46.199985313415937</v>
      </c>
      <c r="J463" s="13">
        <v>35460</v>
      </c>
      <c r="K463">
        <v>1045.4399946546555</v>
      </c>
      <c r="L463" s="12" t="s">
        <v>1407</v>
      </c>
    </row>
    <row r="464" spans="1:12" x14ac:dyDescent="0.35">
      <c r="A464">
        <v>10427</v>
      </c>
      <c r="B464">
        <v>14</v>
      </c>
      <c r="C464" t="s">
        <v>76</v>
      </c>
      <c r="D464">
        <v>18.600000000000001</v>
      </c>
      <c r="E464">
        <v>35</v>
      </c>
      <c r="F464">
        <v>0</v>
      </c>
      <c r="G464">
        <v>651</v>
      </c>
      <c r="H464">
        <v>651</v>
      </c>
      <c r="I464">
        <v>244.125</v>
      </c>
      <c r="J464" s="13">
        <v>35457</v>
      </c>
      <c r="K464">
        <v>651</v>
      </c>
      <c r="L464" s="12" t="s">
        <v>1407</v>
      </c>
    </row>
    <row r="465" spans="1:12" x14ac:dyDescent="0.35">
      <c r="A465">
        <v>10424</v>
      </c>
      <c r="B465">
        <v>35</v>
      </c>
      <c r="C465" t="s">
        <v>138</v>
      </c>
      <c r="D465">
        <v>14.4</v>
      </c>
      <c r="E465">
        <v>60</v>
      </c>
      <c r="F465">
        <v>0.20000000298023221</v>
      </c>
      <c r="G465">
        <v>691.19999742507935</v>
      </c>
      <c r="H465">
        <v>552.95999588012694</v>
      </c>
      <c r="I465">
        <v>12.959995880126939</v>
      </c>
      <c r="J465" s="13">
        <v>35453</v>
      </c>
      <c r="K465">
        <v>2451.8826483987177</v>
      </c>
      <c r="L465" s="12" t="s">
        <v>1409</v>
      </c>
    </row>
    <row r="466" spans="1:12" x14ac:dyDescent="0.35">
      <c r="A466">
        <v>10424</v>
      </c>
      <c r="B466">
        <v>38</v>
      </c>
      <c r="C466" t="s">
        <v>10</v>
      </c>
      <c r="D466">
        <v>210.8</v>
      </c>
      <c r="E466">
        <v>49</v>
      </c>
      <c r="F466">
        <v>0.20000000298023221</v>
      </c>
      <c r="G466">
        <v>8263.3599692165863</v>
      </c>
      <c r="H466">
        <v>6610.6879507465374</v>
      </c>
      <c r="I466">
        <v>154.93795074653735</v>
      </c>
      <c r="J466" s="13">
        <v>35453</v>
      </c>
      <c r="K466">
        <v>2451.8826483987177</v>
      </c>
      <c r="L466" s="12" t="s">
        <v>1409</v>
      </c>
    </row>
    <row r="467" spans="1:12" x14ac:dyDescent="0.35">
      <c r="A467">
        <v>10424</v>
      </c>
      <c r="B467">
        <v>68</v>
      </c>
      <c r="C467" t="s">
        <v>120</v>
      </c>
      <c r="D467">
        <v>10</v>
      </c>
      <c r="E467">
        <v>30</v>
      </c>
      <c r="F467">
        <v>0.20000000298023221</v>
      </c>
      <c r="G467">
        <v>239.9999991059303</v>
      </c>
      <c r="H467">
        <v>191.9999985694885</v>
      </c>
      <c r="I467">
        <v>4.499998569488497</v>
      </c>
      <c r="J467" s="13">
        <v>35453</v>
      </c>
      <c r="K467">
        <v>2451.8826483987177</v>
      </c>
      <c r="L467" s="12" t="s">
        <v>1409</v>
      </c>
    </row>
    <row r="468" spans="1:12" x14ac:dyDescent="0.35">
      <c r="A468">
        <v>10419</v>
      </c>
      <c r="B468">
        <v>60</v>
      </c>
      <c r="C468" t="s">
        <v>30</v>
      </c>
      <c r="D468">
        <v>27.2</v>
      </c>
      <c r="E468">
        <v>60</v>
      </c>
      <c r="F468">
        <v>5.000000074505806E-2</v>
      </c>
      <c r="G468">
        <v>1550.399998784065</v>
      </c>
      <c r="H468">
        <v>1472.8799976897237</v>
      </c>
      <c r="I468">
        <v>452.87999768972372</v>
      </c>
      <c r="J468" s="13">
        <v>35450</v>
      </c>
      <c r="K468">
        <v>996.35999843716604</v>
      </c>
      <c r="L468" s="12" t="s">
        <v>1407</v>
      </c>
    </row>
    <row r="469" spans="1:12" x14ac:dyDescent="0.35">
      <c r="A469">
        <v>10419</v>
      </c>
      <c r="B469">
        <v>69</v>
      </c>
      <c r="C469" t="s">
        <v>109</v>
      </c>
      <c r="D469">
        <v>28.8</v>
      </c>
      <c r="E469">
        <v>20</v>
      </c>
      <c r="F469">
        <v>5.000000074505806E-2</v>
      </c>
      <c r="G469">
        <v>547.19999957084656</v>
      </c>
      <c r="H469">
        <v>519.83999918460847</v>
      </c>
      <c r="I469">
        <v>159.83999918460847</v>
      </c>
      <c r="J469" s="13">
        <v>35450</v>
      </c>
      <c r="K469">
        <v>996.35999843716604</v>
      </c>
      <c r="L469" s="12" t="s">
        <v>1407</v>
      </c>
    </row>
    <row r="470" spans="1:12" x14ac:dyDescent="0.35">
      <c r="A470">
        <v>10417</v>
      </c>
      <c r="B470">
        <v>38</v>
      </c>
      <c r="C470" t="s">
        <v>42</v>
      </c>
      <c r="D470">
        <v>210.8</v>
      </c>
      <c r="E470">
        <v>50</v>
      </c>
      <c r="F470">
        <v>0</v>
      </c>
      <c r="G470">
        <v>10540</v>
      </c>
      <c r="H470">
        <v>10540</v>
      </c>
      <c r="I470">
        <v>3952.5</v>
      </c>
      <c r="J470" s="13">
        <v>35446</v>
      </c>
      <c r="K470">
        <v>2779.3249999999998</v>
      </c>
      <c r="L470" s="12" t="s">
        <v>1409</v>
      </c>
    </row>
    <row r="471" spans="1:12" x14ac:dyDescent="0.35">
      <c r="A471">
        <v>10417</v>
      </c>
      <c r="B471">
        <v>46</v>
      </c>
      <c r="C471" t="s">
        <v>44</v>
      </c>
      <c r="D471">
        <v>9.6</v>
      </c>
      <c r="E471">
        <v>2</v>
      </c>
      <c r="F471">
        <v>0.25</v>
      </c>
      <c r="G471">
        <v>14.4</v>
      </c>
      <c r="H471">
        <v>10.8</v>
      </c>
      <c r="I471">
        <v>-1.1999999999999993</v>
      </c>
      <c r="J471" s="13">
        <v>35446</v>
      </c>
      <c r="K471">
        <v>2779.3249999999998</v>
      </c>
      <c r="L471" s="12" t="s">
        <v>1409</v>
      </c>
    </row>
    <row r="472" spans="1:12" x14ac:dyDescent="0.35">
      <c r="A472">
        <v>10417</v>
      </c>
      <c r="B472">
        <v>68</v>
      </c>
      <c r="C472" t="s">
        <v>50</v>
      </c>
      <c r="D472">
        <v>10</v>
      </c>
      <c r="E472">
        <v>36</v>
      </c>
      <c r="F472">
        <v>0.25</v>
      </c>
      <c r="G472">
        <v>270</v>
      </c>
      <c r="H472">
        <v>202.5</v>
      </c>
      <c r="I472">
        <v>-22.5</v>
      </c>
      <c r="J472" s="13">
        <v>35446</v>
      </c>
      <c r="K472">
        <v>2779.3249999999998</v>
      </c>
      <c r="L472" s="12" t="s">
        <v>1409</v>
      </c>
    </row>
    <row r="473" spans="1:12" x14ac:dyDescent="0.35">
      <c r="A473">
        <v>10417</v>
      </c>
      <c r="B473">
        <v>77</v>
      </c>
      <c r="C473" t="s">
        <v>73</v>
      </c>
      <c r="D473">
        <v>10.4</v>
      </c>
      <c r="E473">
        <v>35</v>
      </c>
      <c r="F473">
        <v>0</v>
      </c>
      <c r="G473">
        <v>364</v>
      </c>
      <c r="H473">
        <v>364</v>
      </c>
      <c r="I473">
        <v>136.5</v>
      </c>
      <c r="J473" s="13">
        <v>35446</v>
      </c>
      <c r="K473">
        <v>2779.3249999999998</v>
      </c>
      <c r="L473" s="12" t="s">
        <v>1409</v>
      </c>
    </row>
    <row r="474" spans="1:12" x14ac:dyDescent="0.35">
      <c r="A474">
        <v>10413</v>
      </c>
      <c r="B474">
        <v>1</v>
      </c>
      <c r="C474" t="s">
        <v>128</v>
      </c>
      <c r="D474">
        <v>14.4</v>
      </c>
      <c r="E474">
        <v>24</v>
      </c>
      <c r="F474">
        <v>0</v>
      </c>
      <c r="G474">
        <v>345.6</v>
      </c>
      <c r="H474">
        <v>345.6</v>
      </c>
      <c r="I474">
        <v>129.60000000000002</v>
      </c>
      <c r="J474" s="13">
        <v>35444</v>
      </c>
      <c r="K474">
        <v>707.73333333333323</v>
      </c>
      <c r="L474" s="12" t="s">
        <v>1407</v>
      </c>
    </row>
    <row r="475" spans="1:12" x14ac:dyDescent="0.35">
      <c r="A475">
        <v>10413</v>
      </c>
      <c r="B475">
        <v>62</v>
      </c>
      <c r="C475" t="s">
        <v>107</v>
      </c>
      <c r="D475">
        <v>39.4</v>
      </c>
      <c r="E475">
        <v>40</v>
      </c>
      <c r="F475">
        <v>0</v>
      </c>
      <c r="G475">
        <v>1576</v>
      </c>
      <c r="H475">
        <v>1576</v>
      </c>
      <c r="I475">
        <v>590</v>
      </c>
      <c r="J475" s="13">
        <v>35444</v>
      </c>
      <c r="K475">
        <v>707.73333333333323</v>
      </c>
      <c r="L475" s="12" t="s">
        <v>1407</v>
      </c>
    </row>
    <row r="476" spans="1:12" x14ac:dyDescent="0.35">
      <c r="A476">
        <v>10413</v>
      </c>
      <c r="B476">
        <v>76</v>
      </c>
      <c r="C476" t="s">
        <v>152</v>
      </c>
      <c r="D476">
        <v>14.4</v>
      </c>
      <c r="E476">
        <v>14</v>
      </c>
      <c r="F476">
        <v>0</v>
      </c>
      <c r="G476">
        <v>201.6</v>
      </c>
      <c r="H476">
        <v>201.6</v>
      </c>
      <c r="I476">
        <v>75.599999999999994</v>
      </c>
      <c r="J476" s="13">
        <v>35444</v>
      </c>
      <c r="K476">
        <v>707.73333333333323</v>
      </c>
      <c r="L476" s="12" t="s">
        <v>1407</v>
      </c>
    </row>
    <row r="477" spans="1:12" x14ac:dyDescent="0.35">
      <c r="A477">
        <v>10402</v>
      </c>
      <c r="B477">
        <v>23</v>
      </c>
      <c r="C477" t="s">
        <v>55</v>
      </c>
      <c r="D477">
        <v>7.2</v>
      </c>
      <c r="E477">
        <v>60</v>
      </c>
      <c r="F477">
        <v>0</v>
      </c>
      <c r="G477">
        <v>432</v>
      </c>
      <c r="H477">
        <v>432</v>
      </c>
      <c r="I477">
        <v>162</v>
      </c>
      <c r="J477" s="13">
        <v>35432</v>
      </c>
      <c r="K477">
        <v>1356.75</v>
      </c>
      <c r="L477" s="12" t="s">
        <v>1409</v>
      </c>
    </row>
    <row r="478" spans="1:12" x14ac:dyDescent="0.35">
      <c r="A478">
        <v>10402</v>
      </c>
      <c r="B478">
        <v>63</v>
      </c>
      <c r="C478" t="s">
        <v>113</v>
      </c>
      <c r="D478">
        <v>35.1</v>
      </c>
      <c r="E478">
        <v>65</v>
      </c>
      <c r="F478">
        <v>0</v>
      </c>
      <c r="G478">
        <v>2281.5</v>
      </c>
      <c r="H478">
        <v>2281.5</v>
      </c>
      <c r="I478">
        <v>854.75</v>
      </c>
      <c r="J478" s="13">
        <v>35432</v>
      </c>
      <c r="K478">
        <v>1356.75</v>
      </c>
      <c r="L478" s="12" t="s">
        <v>1409</v>
      </c>
    </row>
    <row r="479" spans="1:12" x14ac:dyDescent="0.35">
      <c r="A479">
        <v>10401</v>
      </c>
      <c r="B479">
        <v>30</v>
      </c>
      <c r="C479" t="s">
        <v>132</v>
      </c>
      <c r="D479">
        <v>20.7</v>
      </c>
      <c r="E479">
        <v>18</v>
      </c>
      <c r="F479">
        <v>0</v>
      </c>
      <c r="G479">
        <v>372.6</v>
      </c>
      <c r="H479">
        <v>372.6</v>
      </c>
      <c r="I479">
        <v>139.59000000000003</v>
      </c>
      <c r="J479" s="13">
        <v>35431</v>
      </c>
      <c r="K479">
        <v>967.15</v>
      </c>
      <c r="L479" s="12" t="s">
        <v>1407</v>
      </c>
    </row>
    <row r="480" spans="1:12" x14ac:dyDescent="0.35">
      <c r="A480">
        <v>10401</v>
      </c>
      <c r="B480">
        <v>56</v>
      </c>
      <c r="C480" t="s">
        <v>22</v>
      </c>
      <c r="D480">
        <v>30.4</v>
      </c>
      <c r="E480">
        <v>70</v>
      </c>
      <c r="F480">
        <v>0</v>
      </c>
      <c r="G480">
        <v>2128</v>
      </c>
      <c r="H480">
        <v>2128</v>
      </c>
      <c r="I480">
        <v>798</v>
      </c>
      <c r="J480" s="13">
        <v>35431</v>
      </c>
      <c r="K480">
        <v>967.15</v>
      </c>
      <c r="L480" s="12" t="s">
        <v>1407</v>
      </c>
    </row>
    <row r="481" spans="1:12" x14ac:dyDescent="0.35">
      <c r="A481">
        <v>10401</v>
      </c>
      <c r="B481">
        <v>65</v>
      </c>
      <c r="C481" t="s">
        <v>61</v>
      </c>
      <c r="D481">
        <v>16.8</v>
      </c>
      <c r="E481">
        <v>20</v>
      </c>
      <c r="F481">
        <v>0</v>
      </c>
      <c r="G481">
        <v>336</v>
      </c>
      <c r="H481">
        <v>336</v>
      </c>
      <c r="I481">
        <v>125.5</v>
      </c>
      <c r="J481" s="13">
        <v>35431</v>
      </c>
      <c r="K481">
        <v>967.15</v>
      </c>
      <c r="L481" s="12" t="s">
        <v>1407</v>
      </c>
    </row>
    <row r="482" spans="1:12" x14ac:dyDescent="0.35">
      <c r="A482">
        <v>10401</v>
      </c>
      <c r="B482">
        <v>71</v>
      </c>
      <c r="C482" t="s">
        <v>143</v>
      </c>
      <c r="D482">
        <v>17.2</v>
      </c>
      <c r="E482">
        <v>60</v>
      </c>
      <c r="F482">
        <v>0</v>
      </c>
      <c r="G482">
        <v>1032</v>
      </c>
      <c r="H482">
        <v>1032</v>
      </c>
      <c r="I482">
        <v>387</v>
      </c>
      <c r="J482" s="13">
        <v>35431</v>
      </c>
      <c r="K482">
        <v>967.15</v>
      </c>
      <c r="L482" s="12" t="s">
        <v>1407</v>
      </c>
    </row>
    <row r="483" spans="1:12" x14ac:dyDescent="0.35">
      <c r="A483">
        <v>10400</v>
      </c>
      <c r="B483">
        <v>29</v>
      </c>
      <c r="C483" t="s">
        <v>14</v>
      </c>
      <c r="D483">
        <v>99</v>
      </c>
      <c r="E483">
        <v>21</v>
      </c>
      <c r="F483">
        <v>0</v>
      </c>
      <c r="G483">
        <v>2079</v>
      </c>
      <c r="H483">
        <v>2079</v>
      </c>
      <c r="I483">
        <v>779.20499999999993</v>
      </c>
      <c r="J483" s="13">
        <v>35431</v>
      </c>
      <c r="K483">
        <v>1021</v>
      </c>
      <c r="L483" s="12" t="s">
        <v>1407</v>
      </c>
    </row>
    <row r="484" spans="1:12" x14ac:dyDescent="0.35">
      <c r="A484">
        <v>10400</v>
      </c>
      <c r="B484">
        <v>35</v>
      </c>
      <c r="C484" t="s">
        <v>59</v>
      </c>
      <c r="D484">
        <v>14.4</v>
      </c>
      <c r="E484">
        <v>35</v>
      </c>
      <c r="F484">
        <v>0</v>
      </c>
      <c r="G484">
        <v>504</v>
      </c>
      <c r="H484">
        <v>504</v>
      </c>
      <c r="I484">
        <v>189</v>
      </c>
      <c r="J484" s="13">
        <v>35431</v>
      </c>
      <c r="K484">
        <v>1021</v>
      </c>
      <c r="L484" s="12" t="s">
        <v>1407</v>
      </c>
    </row>
    <row r="485" spans="1:12" x14ac:dyDescent="0.35">
      <c r="A485">
        <v>10400</v>
      </c>
      <c r="B485">
        <v>49</v>
      </c>
      <c r="C485" t="s">
        <v>65</v>
      </c>
      <c r="D485">
        <v>16</v>
      </c>
      <c r="E485">
        <v>30</v>
      </c>
      <c r="F485">
        <v>0</v>
      </c>
      <c r="G485">
        <v>480</v>
      </c>
      <c r="H485">
        <v>480</v>
      </c>
      <c r="I485">
        <v>180</v>
      </c>
      <c r="J485" s="13">
        <v>35431</v>
      </c>
      <c r="K485">
        <v>1021</v>
      </c>
      <c r="L485" s="12" t="s">
        <v>1407</v>
      </c>
    </row>
    <row r="486" spans="1:12" x14ac:dyDescent="0.35">
      <c r="A486">
        <v>10398</v>
      </c>
      <c r="B486">
        <v>35</v>
      </c>
      <c r="C486" t="s">
        <v>12</v>
      </c>
      <c r="D486">
        <v>14.4</v>
      </c>
      <c r="E486">
        <v>30</v>
      </c>
      <c r="F486">
        <v>0</v>
      </c>
      <c r="G486">
        <v>432</v>
      </c>
      <c r="H486">
        <v>432</v>
      </c>
      <c r="I486">
        <v>162</v>
      </c>
      <c r="J486" s="13">
        <v>35429</v>
      </c>
      <c r="K486">
        <v>1149.1199969100949</v>
      </c>
      <c r="L486" s="12" t="s">
        <v>1407</v>
      </c>
    </row>
    <row r="487" spans="1:12" x14ac:dyDescent="0.35">
      <c r="A487">
        <v>10398</v>
      </c>
      <c r="B487">
        <v>55</v>
      </c>
      <c r="C487" t="s">
        <v>89</v>
      </c>
      <c r="D487">
        <v>19.2</v>
      </c>
      <c r="E487">
        <v>120</v>
      </c>
      <c r="F487">
        <v>0.10000000149011611</v>
      </c>
      <c r="G487">
        <v>2073.599996566772</v>
      </c>
      <c r="H487">
        <v>1866.23999382019</v>
      </c>
      <c r="I487">
        <v>426.23999382018997</v>
      </c>
      <c r="J487" s="13">
        <v>35429</v>
      </c>
      <c r="K487">
        <v>1149.1199969100949</v>
      </c>
      <c r="L487" s="12" t="s">
        <v>1407</v>
      </c>
    </row>
    <row r="488" spans="1:12" x14ac:dyDescent="0.35">
      <c r="A488">
        <v>10396</v>
      </c>
      <c r="B488">
        <v>23</v>
      </c>
      <c r="C488" t="s">
        <v>40</v>
      </c>
      <c r="D488">
        <v>7.2</v>
      </c>
      <c r="E488">
        <v>40</v>
      </c>
      <c r="F488">
        <v>0</v>
      </c>
      <c r="G488">
        <v>288</v>
      </c>
      <c r="H488">
        <v>288</v>
      </c>
      <c r="I488">
        <v>108</v>
      </c>
      <c r="J488" s="13">
        <v>35426</v>
      </c>
      <c r="K488">
        <v>634.6</v>
      </c>
      <c r="L488" s="12" t="s">
        <v>1407</v>
      </c>
    </row>
    <row r="489" spans="1:12" x14ac:dyDescent="0.35">
      <c r="A489">
        <v>10396</v>
      </c>
      <c r="B489">
        <v>71</v>
      </c>
      <c r="C489" t="s">
        <v>69</v>
      </c>
      <c r="D489">
        <v>17.2</v>
      </c>
      <c r="E489">
        <v>60</v>
      </c>
      <c r="F489">
        <v>0</v>
      </c>
      <c r="G489">
        <v>1032</v>
      </c>
      <c r="H489">
        <v>1032</v>
      </c>
      <c r="I489">
        <v>387</v>
      </c>
      <c r="J489" s="13">
        <v>35426</v>
      </c>
      <c r="K489">
        <v>634.6</v>
      </c>
      <c r="L489" s="12" t="s">
        <v>1407</v>
      </c>
    </row>
    <row r="490" spans="1:12" x14ac:dyDescent="0.35">
      <c r="A490">
        <v>10396</v>
      </c>
      <c r="B490">
        <v>72</v>
      </c>
      <c r="C490" t="s">
        <v>117</v>
      </c>
      <c r="D490">
        <v>27.8</v>
      </c>
      <c r="E490">
        <v>21</v>
      </c>
      <c r="F490">
        <v>0</v>
      </c>
      <c r="G490">
        <v>583.80000000000007</v>
      </c>
      <c r="H490">
        <v>583.80000000000007</v>
      </c>
      <c r="I490">
        <v>218.40000000000009</v>
      </c>
      <c r="J490" s="13">
        <v>35426</v>
      </c>
      <c r="K490">
        <v>634.6</v>
      </c>
      <c r="L490" s="12" t="s">
        <v>1407</v>
      </c>
    </row>
    <row r="491" spans="1:12" x14ac:dyDescent="0.35">
      <c r="A491">
        <v>10395</v>
      </c>
      <c r="B491">
        <v>46</v>
      </c>
      <c r="C491" t="s">
        <v>134</v>
      </c>
      <c r="D491">
        <v>9.6</v>
      </c>
      <c r="E491">
        <v>28</v>
      </c>
      <c r="F491">
        <v>0.10000000149011611</v>
      </c>
      <c r="G491">
        <v>241.91999959945679</v>
      </c>
      <c r="H491">
        <v>217.72799927902221</v>
      </c>
      <c r="I491">
        <v>49.727999279022214</v>
      </c>
      <c r="J491" s="13">
        <v>35425</v>
      </c>
      <c r="K491">
        <v>644.55599811995035</v>
      </c>
      <c r="L491" s="12" t="s">
        <v>1407</v>
      </c>
    </row>
    <row r="492" spans="1:12" x14ac:dyDescent="0.35">
      <c r="A492">
        <v>10395</v>
      </c>
      <c r="B492">
        <v>53</v>
      </c>
      <c r="C492" t="s">
        <v>28</v>
      </c>
      <c r="D492">
        <v>26.2</v>
      </c>
      <c r="E492">
        <v>70</v>
      </c>
      <c r="F492">
        <v>0.10000000149011611</v>
      </c>
      <c r="G492">
        <v>1650.599997267127</v>
      </c>
      <c r="H492">
        <v>1485.5399950808287</v>
      </c>
      <c r="I492">
        <v>337.5399950808287</v>
      </c>
      <c r="J492" s="13">
        <v>35425</v>
      </c>
      <c r="K492">
        <v>644.55599811995035</v>
      </c>
      <c r="L492" s="12" t="s">
        <v>1407</v>
      </c>
    </row>
    <row r="493" spans="1:12" x14ac:dyDescent="0.35">
      <c r="A493">
        <v>10395</v>
      </c>
      <c r="B493">
        <v>69</v>
      </c>
      <c r="C493" t="s">
        <v>34</v>
      </c>
      <c r="D493">
        <v>28.8</v>
      </c>
      <c r="E493">
        <v>8</v>
      </c>
      <c r="F493">
        <v>0</v>
      </c>
      <c r="G493">
        <v>230.4</v>
      </c>
      <c r="H493">
        <v>230.4</v>
      </c>
      <c r="I493">
        <v>86.4</v>
      </c>
      <c r="J493" s="13">
        <v>35425</v>
      </c>
      <c r="K493">
        <v>644.55599811995035</v>
      </c>
      <c r="L493" s="12" t="s">
        <v>1407</v>
      </c>
    </row>
    <row r="494" spans="1:12" x14ac:dyDescent="0.35">
      <c r="A494">
        <v>10392</v>
      </c>
      <c r="B494">
        <v>69</v>
      </c>
      <c r="C494" t="s">
        <v>44</v>
      </c>
      <c r="D494">
        <v>28.8</v>
      </c>
      <c r="E494">
        <v>50</v>
      </c>
      <c r="F494">
        <v>0</v>
      </c>
      <c r="G494">
        <v>1440</v>
      </c>
      <c r="H494">
        <v>1440</v>
      </c>
      <c r="I494">
        <v>540</v>
      </c>
      <c r="J494" s="13">
        <v>35423</v>
      </c>
      <c r="K494">
        <v>1440</v>
      </c>
      <c r="L494" s="12" t="s">
        <v>1409</v>
      </c>
    </row>
    <row r="495" spans="1:12" x14ac:dyDescent="0.35">
      <c r="A495">
        <v>10384</v>
      </c>
      <c r="B495">
        <v>20</v>
      </c>
      <c r="C495" t="s">
        <v>12</v>
      </c>
      <c r="D495">
        <v>64.8</v>
      </c>
      <c r="E495">
        <v>28</v>
      </c>
      <c r="F495">
        <v>0</v>
      </c>
      <c r="G495">
        <v>1814.4</v>
      </c>
      <c r="H495">
        <v>1814.4</v>
      </c>
      <c r="I495">
        <v>680.40000000000009</v>
      </c>
      <c r="J495" s="13">
        <v>35415</v>
      </c>
      <c r="K495">
        <v>1111.2</v>
      </c>
      <c r="L495" s="12" t="s">
        <v>1407</v>
      </c>
    </row>
    <row r="496" spans="1:12" x14ac:dyDescent="0.35">
      <c r="A496">
        <v>10384</v>
      </c>
      <c r="B496">
        <v>60</v>
      </c>
      <c r="C496" t="s">
        <v>42</v>
      </c>
      <c r="D496">
        <v>27.2</v>
      </c>
      <c r="E496">
        <v>15</v>
      </c>
      <c r="F496">
        <v>0</v>
      </c>
      <c r="G496">
        <v>408</v>
      </c>
      <c r="H496">
        <v>408</v>
      </c>
      <c r="I496">
        <v>153</v>
      </c>
      <c r="J496" s="13">
        <v>35415</v>
      </c>
      <c r="K496">
        <v>1111.2</v>
      </c>
      <c r="L496" s="12" t="s">
        <v>1407</v>
      </c>
    </row>
    <row r="497" spans="1:12" x14ac:dyDescent="0.35">
      <c r="A497">
        <v>10372</v>
      </c>
      <c r="B497">
        <v>20</v>
      </c>
      <c r="C497" t="s">
        <v>128</v>
      </c>
      <c r="D497">
        <v>64.8</v>
      </c>
      <c r="E497">
        <v>12</v>
      </c>
      <c r="F497">
        <v>0.25</v>
      </c>
      <c r="G497">
        <v>583.19999999999993</v>
      </c>
      <c r="H497">
        <v>437.4</v>
      </c>
      <c r="I497">
        <v>-48.600000000000023</v>
      </c>
      <c r="J497" s="13">
        <v>35403</v>
      </c>
      <c r="K497">
        <v>1727.0437499999998</v>
      </c>
      <c r="L497" s="12" t="s">
        <v>1409</v>
      </c>
    </row>
    <row r="498" spans="1:12" x14ac:dyDescent="0.35">
      <c r="A498">
        <v>10372</v>
      </c>
      <c r="B498">
        <v>38</v>
      </c>
      <c r="C498" t="s">
        <v>12</v>
      </c>
      <c r="D498">
        <v>210.8</v>
      </c>
      <c r="E498">
        <v>40</v>
      </c>
      <c r="F498">
        <v>0.25</v>
      </c>
      <c r="G498">
        <v>6324</v>
      </c>
      <c r="H498">
        <v>4743</v>
      </c>
      <c r="I498">
        <v>-527</v>
      </c>
      <c r="J498" s="13">
        <v>35403</v>
      </c>
      <c r="K498">
        <v>1727.0437499999998</v>
      </c>
      <c r="L498" s="12" t="s">
        <v>1409</v>
      </c>
    </row>
    <row r="499" spans="1:12" x14ac:dyDescent="0.35">
      <c r="A499">
        <v>10372</v>
      </c>
      <c r="B499">
        <v>60</v>
      </c>
      <c r="C499" t="s">
        <v>57</v>
      </c>
      <c r="D499">
        <v>27.2</v>
      </c>
      <c r="E499">
        <v>70</v>
      </c>
      <c r="F499">
        <v>0.25</v>
      </c>
      <c r="G499">
        <v>1428</v>
      </c>
      <c r="H499">
        <v>1071</v>
      </c>
      <c r="I499">
        <v>-119</v>
      </c>
      <c r="J499" s="13">
        <v>35403</v>
      </c>
      <c r="K499">
        <v>1727.0437499999998</v>
      </c>
      <c r="L499" s="12" t="s">
        <v>1409</v>
      </c>
    </row>
    <row r="500" spans="1:12" x14ac:dyDescent="0.35">
      <c r="A500">
        <v>10372</v>
      </c>
      <c r="B500">
        <v>72</v>
      </c>
      <c r="C500" t="s">
        <v>119</v>
      </c>
      <c r="D500">
        <v>27.8</v>
      </c>
      <c r="E500">
        <v>42</v>
      </c>
      <c r="F500">
        <v>0.25</v>
      </c>
      <c r="G500">
        <v>875.7</v>
      </c>
      <c r="H500">
        <v>656.77500000000009</v>
      </c>
      <c r="I500">
        <v>-74.024999999999864</v>
      </c>
      <c r="J500" s="13">
        <v>35403</v>
      </c>
      <c r="K500">
        <v>1727.0437499999998</v>
      </c>
      <c r="L500" s="12" t="s">
        <v>1409</v>
      </c>
    </row>
    <row r="501" spans="1:12" x14ac:dyDescent="0.35">
      <c r="A501">
        <v>10369</v>
      </c>
      <c r="B501">
        <v>29</v>
      </c>
      <c r="C501" t="s">
        <v>122</v>
      </c>
      <c r="D501">
        <v>99</v>
      </c>
      <c r="E501">
        <v>20</v>
      </c>
      <c r="F501">
        <v>0</v>
      </c>
      <c r="G501">
        <v>1980</v>
      </c>
      <c r="H501">
        <v>1980</v>
      </c>
      <c r="I501">
        <v>742.09999999999991</v>
      </c>
      <c r="J501" s="13">
        <v>35401</v>
      </c>
      <c r="K501">
        <v>1143.9000000000001</v>
      </c>
      <c r="L501" s="12" t="s">
        <v>1407</v>
      </c>
    </row>
    <row r="502" spans="1:12" x14ac:dyDescent="0.35">
      <c r="A502">
        <v>10369</v>
      </c>
      <c r="B502">
        <v>56</v>
      </c>
      <c r="C502" t="s">
        <v>57</v>
      </c>
      <c r="D502">
        <v>30.4</v>
      </c>
      <c r="E502">
        <v>18</v>
      </c>
      <c r="F502">
        <v>0.25</v>
      </c>
      <c r="G502">
        <v>410.4</v>
      </c>
      <c r="H502">
        <v>307.79999999999995</v>
      </c>
      <c r="I502">
        <v>-34.200000000000045</v>
      </c>
      <c r="J502" s="13">
        <v>35401</v>
      </c>
      <c r="K502">
        <v>1143.9000000000001</v>
      </c>
      <c r="L502" s="12" t="s">
        <v>1407</v>
      </c>
    </row>
    <row r="503" spans="1:12" x14ac:dyDescent="0.35">
      <c r="A503">
        <v>10361</v>
      </c>
      <c r="B503">
        <v>39</v>
      </c>
      <c r="C503" t="s">
        <v>73</v>
      </c>
      <c r="D503">
        <v>14.4</v>
      </c>
      <c r="E503">
        <v>54</v>
      </c>
      <c r="F503">
        <v>0.10000000149011611</v>
      </c>
      <c r="G503">
        <v>699.83999884128571</v>
      </c>
      <c r="H503">
        <v>629.85599791431423</v>
      </c>
      <c r="I503">
        <v>143.85599791431423</v>
      </c>
      <c r="J503" s="13">
        <v>35391</v>
      </c>
      <c r="K503">
        <v>920.80799695086466</v>
      </c>
      <c r="L503" s="12" t="s">
        <v>1407</v>
      </c>
    </row>
    <row r="504" spans="1:12" x14ac:dyDescent="0.35">
      <c r="A504">
        <v>10361</v>
      </c>
      <c r="B504">
        <v>60</v>
      </c>
      <c r="C504" t="s">
        <v>143</v>
      </c>
      <c r="D504">
        <v>27.2</v>
      </c>
      <c r="E504">
        <v>55</v>
      </c>
      <c r="F504">
        <v>0.10000000149011611</v>
      </c>
      <c r="G504">
        <v>1346.3999977707861</v>
      </c>
      <c r="H504">
        <v>1211.7599959874151</v>
      </c>
      <c r="I504">
        <v>276.7599959874151</v>
      </c>
      <c r="J504" s="13">
        <v>35391</v>
      </c>
      <c r="K504">
        <v>920.80799695086466</v>
      </c>
      <c r="L504" s="12" t="s">
        <v>1407</v>
      </c>
    </row>
    <row r="505" spans="1:12" x14ac:dyDescent="0.35">
      <c r="A505">
        <v>10360</v>
      </c>
      <c r="B505">
        <v>28</v>
      </c>
      <c r="C505" t="s">
        <v>14</v>
      </c>
      <c r="D505">
        <v>36.4</v>
      </c>
      <c r="E505">
        <v>30</v>
      </c>
      <c r="F505">
        <v>0</v>
      </c>
      <c r="G505">
        <v>1092</v>
      </c>
      <c r="H505">
        <v>1092</v>
      </c>
      <c r="I505">
        <v>408</v>
      </c>
      <c r="J505" s="13">
        <v>35391</v>
      </c>
      <c r="K505">
        <v>1478.04</v>
      </c>
      <c r="L505" s="12" t="s">
        <v>1409</v>
      </c>
    </row>
    <row r="506" spans="1:12" x14ac:dyDescent="0.35">
      <c r="A506">
        <v>10360</v>
      </c>
      <c r="B506">
        <v>29</v>
      </c>
      <c r="C506" t="s">
        <v>59</v>
      </c>
      <c r="D506">
        <v>99</v>
      </c>
      <c r="E506">
        <v>35</v>
      </c>
      <c r="F506">
        <v>0</v>
      </c>
      <c r="G506">
        <v>3465</v>
      </c>
      <c r="H506">
        <v>3465</v>
      </c>
      <c r="I506">
        <v>1298.6749999999997</v>
      </c>
      <c r="J506" s="13">
        <v>35391</v>
      </c>
      <c r="K506">
        <v>1478.04</v>
      </c>
      <c r="L506" s="12" t="s">
        <v>1409</v>
      </c>
    </row>
    <row r="507" spans="1:12" x14ac:dyDescent="0.35">
      <c r="A507">
        <v>10360</v>
      </c>
      <c r="B507">
        <v>38</v>
      </c>
      <c r="C507" t="s">
        <v>18</v>
      </c>
      <c r="D507">
        <v>210.8</v>
      </c>
      <c r="E507">
        <v>10</v>
      </c>
      <c r="F507">
        <v>0</v>
      </c>
      <c r="G507">
        <v>2108</v>
      </c>
      <c r="H507">
        <v>2108</v>
      </c>
      <c r="I507">
        <v>790.5</v>
      </c>
      <c r="J507" s="13">
        <v>35391</v>
      </c>
      <c r="K507">
        <v>1478.04</v>
      </c>
      <c r="L507" s="12" t="s">
        <v>1409</v>
      </c>
    </row>
    <row r="508" spans="1:12" x14ac:dyDescent="0.35">
      <c r="A508">
        <v>10360</v>
      </c>
      <c r="B508">
        <v>49</v>
      </c>
      <c r="C508" t="s">
        <v>26</v>
      </c>
      <c r="D508">
        <v>16</v>
      </c>
      <c r="E508">
        <v>35</v>
      </c>
      <c r="F508">
        <v>0</v>
      </c>
      <c r="G508">
        <v>560</v>
      </c>
      <c r="H508">
        <v>560</v>
      </c>
      <c r="I508">
        <v>210</v>
      </c>
      <c r="J508" s="13">
        <v>35391</v>
      </c>
      <c r="K508">
        <v>1478.04</v>
      </c>
      <c r="L508" s="12" t="s">
        <v>1409</v>
      </c>
    </row>
    <row r="509" spans="1:12" x14ac:dyDescent="0.35">
      <c r="A509">
        <v>10360</v>
      </c>
      <c r="B509">
        <v>54</v>
      </c>
      <c r="C509" t="s">
        <v>10</v>
      </c>
      <c r="D509">
        <v>5.9</v>
      </c>
      <c r="E509">
        <v>28</v>
      </c>
      <c r="F509">
        <v>0</v>
      </c>
      <c r="G509">
        <v>165.2</v>
      </c>
      <c r="H509">
        <v>165.2</v>
      </c>
      <c r="I509">
        <v>60.899999999999991</v>
      </c>
      <c r="J509" s="13">
        <v>35391</v>
      </c>
      <c r="K509">
        <v>1478.04</v>
      </c>
      <c r="L509" s="12" t="s">
        <v>1409</v>
      </c>
    </row>
    <row r="510" spans="1:12" x14ac:dyDescent="0.35">
      <c r="A510">
        <v>10359</v>
      </c>
      <c r="B510">
        <v>16</v>
      </c>
      <c r="C510" t="s">
        <v>46</v>
      </c>
      <c r="D510">
        <v>13.9</v>
      </c>
      <c r="E510">
        <v>56</v>
      </c>
      <c r="F510">
        <v>5.000000074505806E-2</v>
      </c>
      <c r="G510">
        <v>739.47999942004674</v>
      </c>
      <c r="H510">
        <v>702.50599889808882</v>
      </c>
      <c r="I510">
        <v>213.90599889808885</v>
      </c>
      <c r="J510" s="13">
        <v>35390</v>
      </c>
      <c r="K510">
        <v>1099.3653316089312</v>
      </c>
      <c r="L510" s="12" t="s">
        <v>1407</v>
      </c>
    </row>
    <row r="511" spans="1:12" x14ac:dyDescent="0.35">
      <c r="A511">
        <v>10359</v>
      </c>
      <c r="B511">
        <v>31</v>
      </c>
      <c r="C511" t="s">
        <v>79</v>
      </c>
      <c r="D511">
        <v>10</v>
      </c>
      <c r="E511">
        <v>70</v>
      </c>
      <c r="F511">
        <v>5.000000074505806E-2</v>
      </c>
      <c r="G511">
        <v>664.99999947845936</v>
      </c>
      <c r="H511">
        <v>631.74999900907278</v>
      </c>
      <c r="I511">
        <v>194.24999900907278</v>
      </c>
      <c r="J511" s="13">
        <v>35390</v>
      </c>
      <c r="K511">
        <v>1099.3653316089312</v>
      </c>
      <c r="L511" s="12" t="s">
        <v>1407</v>
      </c>
    </row>
    <row r="512" spans="1:12" x14ac:dyDescent="0.35">
      <c r="A512">
        <v>10359</v>
      </c>
      <c r="B512">
        <v>60</v>
      </c>
      <c r="C512" t="s">
        <v>95</v>
      </c>
      <c r="D512">
        <v>27.2</v>
      </c>
      <c r="E512">
        <v>80</v>
      </c>
      <c r="F512">
        <v>5.000000074505806E-2</v>
      </c>
      <c r="G512">
        <v>2067.1999983787541</v>
      </c>
      <c r="H512">
        <v>1963.8399969196323</v>
      </c>
      <c r="I512">
        <v>603.83999691963231</v>
      </c>
      <c r="J512" s="13">
        <v>35390</v>
      </c>
      <c r="K512">
        <v>1099.3653316089312</v>
      </c>
      <c r="L512" s="12" t="s">
        <v>1407</v>
      </c>
    </row>
    <row r="513" spans="1:12" x14ac:dyDescent="0.35">
      <c r="A513">
        <v>10353</v>
      </c>
      <c r="B513">
        <v>11</v>
      </c>
      <c r="C513" t="s">
        <v>124</v>
      </c>
      <c r="D513">
        <v>16.8</v>
      </c>
      <c r="E513">
        <v>12</v>
      </c>
      <c r="F513">
        <v>0.20000000298023221</v>
      </c>
      <c r="G513">
        <v>161.27999939918519</v>
      </c>
      <c r="H513">
        <v>129.0239990386963</v>
      </c>
      <c r="I513">
        <v>3.0239990386963029</v>
      </c>
      <c r="J513" s="13">
        <v>35382</v>
      </c>
      <c r="K513">
        <v>3437.3119743900302</v>
      </c>
      <c r="L513" s="12" t="s">
        <v>1409</v>
      </c>
    </row>
    <row r="514" spans="1:12" x14ac:dyDescent="0.35">
      <c r="A514">
        <v>10353</v>
      </c>
      <c r="B514">
        <v>38</v>
      </c>
      <c r="C514" t="s">
        <v>145</v>
      </c>
      <c r="D514">
        <v>210.8</v>
      </c>
      <c r="E514">
        <v>50</v>
      </c>
      <c r="F514">
        <v>0.20000000298023221</v>
      </c>
      <c r="G514">
        <v>8431.9999685883522</v>
      </c>
      <c r="H514">
        <v>6745.5999497413641</v>
      </c>
      <c r="I514">
        <v>158.09994974136407</v>
      </c>
      <c r="J514" s="13">
        <v>35382</v>
      </c>
      <c r="K514">
        <v>3437.3119743900302</v>
      </c>
      <c r="L514" s="12" t="s">
        <v>1409</v>
      </c>
    </row>
    <row r="515" spans="1:12" x14ac:dyDescent="0.35">
      <c r="A515">
        <v>10351</v>
      </c>
      <c r="B515">
        <v>38</v>
      </c>
      <c r="C515" t="s">
        <v>16</v>
      </c>
      <c r="D515">
        <v>210.8</v>
      </c>
      <c r="E515">
        <v>20</v>
      </c>
      <c r="F515">
        <v>5.000000074505806E-2</v>
      </c>
      <c r="G515">
        <v>4005.1999968588352</v>
      </c>
      <c r="H515">
        <v>3804.9399940317871</v>
      </c>
      <c r="I515">
        <v>1169.9399940317871</v>
      </c>
      <c r="J515" s="13">
        <v>35380</v>
      </c>
      <c r="K515">
        <v>1283.4484355261084</v>
      </c>
      <c r="L515" s="12" t="s">
        <v>1409</v>
      </c>
    </row>
    <row r="516" spans="1:12" x14ac:dyDescent="0.35">
      <c r="A516">
        <v>10351</v>
      </c>
      <c r="B516">
        <v>41</v>
      </c>
      <c r="C516" t="s">
        <v>143</v>
      </c>
      <c r="D516">
        <v>7.7</v>
      </c>
      <c r="E516">
        <v>13</v>
      </c>
      <c r="F516">
        <v>0</v>
      </c>
      <c r="G516">
        <v>100.1</v>
      </c>
      <c r="H516">
        <v>100.1</v>
      </c>
      <c r="I516">
        <v>37.374999999999993</v>
      </c>
      <c r="J516" s="13">
        <v>35380</v>
      </c>
      <c r="K516">
        <v>1283.4484355261084</v>
      </c>
      <c r="L516" s="12" t="s">
        <v>1409</v>
      </c>
    </row>
    <row r="517" spans="1:12" x14ac:dyDescent="0.35">
      <c r="A517">
        <v>10351</v>
      </c>
      <c r="B517">
        <v>44</v>
      </c>
      <c r="C517" t="s">
        <v>149</v>
      </c>
      <c r="D517">
        <v>15.5</v>
      </c>
      <c r="E517">
        <v>77</v>
      </c>
      <c r="F517">
        <v>5.000000074505806E-2</v>
      </c>
      <c r="G517">
        <v>1133.824999110773</v>
      </c>
      <c r="H517">
        <v>1077.1337483104689</v>
      </c>
      <c r="I517">
        <v>328.30874831046901</v>
      </c>
      <c r="J517" s="13">
        <v>35380</v>
      </c>
      <c r="K517">
        <v>1283.4484355261084</v>
      </c>
      <c r="L517" s="12" t="s">
        <v>1409</v>
      </c>
    </row>
    <row r="518" spans="1:12" x14ac:dyDescent="0.35">
      <c r="A518">
        <v>10351</v>
      </c>
      <c r="B518">
        <v>65</v>
      </c>
      <c r="C518" t="s">
        <v>54</v>
      </c>
      <c r="D518">
        <v>16.8</v>
      </c>
      <c r="E518">
        <v>10</v>
      </c>
      <c r="F518">
        <v>5.000000074505806E-2</v>
      </c>
      <c r="G518">
        <v>159.59999987483019</v>
      </c>
      <c r="H518">
        <v>151.6199997621774</v>
      </c>
      <c r="I518">
        <v>46.3699997621774</v>
      </c>
      <c r="J518" s="13">
        <v>35380</v>
      </c>
      <c r="K518">
        <v>1283.4484355261084</v>
      </c>
      <c r="L518" s="12" t="s">
        <v>1409</v>
      </c>
    </row>
    <row r="519" spans="1:12" x14ac:dyDescent="0.35">
      <c r="A519">
        <v>10346</v>
      </c>
      <c r="B519">
        <v>17</v>
      </c>
      <c r="C519" t="s">
        <v>76</v>
      </c>
      <c r="D519">
        <v>31.2</v>
      </c>
      <c r="E519">
        <v>36</v>
      </c>
      <c r="F519">
        <v>0.10000000149011611</v>
      </c>
      <c r="G519">
        <v>1010.879998326302</v>
      </c>
      <c r="H519">
        <v>909.79199698734328</v>
      </c>
      <c r="I519">
        <v>207.79199698734328</v>
      </c>
      <c r="J519" s="13">
        <v>35374</v>
      </c>
      <c r="K519">
        <v>758.89599849367164</v>
      </c>
      <c r="L519" s="12" t="s">
        <v>1407</v>
      </c>
    </row>
    <row r="520" spans="1:12" x14ac:dyDescent="0.35">
      <c r="A520">
        <v>10346</v>
      </c>
      <c r="B520">
        <v>56</v>
      </c>
      <c r="C520" t="s">
        <v>89</v>
      </c>
      <c r="D520">
        <v>30.4</v>
      </c>
      <c r="E520">
        <v>20</v>
      </c>
      <c r="F520">
        <v>0</v>
      </c>
      <c r="G520">
        <v>608</v>
      </c>
      <c r="H520">
        <v>608</v>
      </c>
      <c r="I520">
        <v>228</v>
      </c>
      <c r="J520" s="13">
        <v>35374</v>
      </c>
      <c r="K520">
        <v>758.89599849367164</v>
      </c>
      <c r="L520" s="12" t="s">
        <v>1407</v>
      </c>
    </row>
    <row r="521" spans="1:12" x14ac:dyDescent="0.35">
      <c r="A521">
        <v>10345</v>
      </c>
      <c r="B521">
        <v>8</v>
      </c>
      <c r="C521" t="s">
        <v>120</v>
      </c>
      <c r="D521">
        <v>32</v>
      </c>
      <c r="E521">
        <v>70</v>
      </c>
      <c r="F521">
        <v>0</v>
      </c>
      <c r="G521">
        <v>2240</v>
      </c>
      <c r="H521">
        <v>2240</v>
      </c>
      <c r="I521">
        <v>840</v>
      </c>
      <c r="J521" s="13">
        <v>35373</v>
      </c>
      <c r="K521">
        <v>974.93333333333339</v>
      </c>
      <c r="L521" s="12" t="s">
        <v>1407</v>
      </c>
    </row>
    <row r="522" spans="1:12" x14ac:dyDescent="0.35">
      <c r="A522">
        <v>10345</v>
      </c>
      <c r="B522">
        <v>19</v>
      </c>
      <c r="C522" t="s">
        <v>132</v>
      </c>
      <c r="D522">
        <v>7.3</v>
      </c>
      <c r="E522">
        <v>80</v>
      </c>
      <c r="F522">
        <v>0</v>
      </c>
      <c r="G522">
        <v>584</v>
      </c>
      <c r="H522">
        <v>584</v>
      </c>
      <c r="I522">
        <v>216</v>
      </c>
      <c r="J522" s="13">
        <v>35373</v>
      </c>
      <c r="K522">
        <v>974.93333333333339</v>
      </c>
      <c r="L522" s="12" t="s">
        <v>1407</v>
      </c>
    </row>
    <row r="523" spans="1:12" x14ac:dyDescent="0.35">
      <c r="A523">
        <v>10345</v>
      </c>
      <c r="B523">
        <v>42</v>
      </c>
      <c r="C523" t="s">
        <v>52</v>
      </c>
      <c r="D523">
        <v>11.2</v>
      </c>
      <c r="E523">
        <v>9</v>
      </c>
      <c r="F523">
        <v>0</v>
      </c>
      <c r="G523">
        <v>100.8</v>
      </c>
      <c r="H523">
        <v>100.8</v>
      </c>
      <c r="I523">
        <v>37.799999999999997</v>
      </c>
      <c r="J523" s="13">
        <v>35373</v>
      </c>
      <c r="K523">
        <v>974.93333333333339</v>
      </c>
      <c r="L523" s="12" t="s">
        <v>1407</v>
      </c>
    </row>
    <row r="524" spans="1:12" x14ac:dyDescent="0.35">
      <c r="A524">
        <v>10344</v>
      </c>
      <c r="B524">
        <v>4</v>
      </c>
      <c r="C524" t="s">
        <v>107</v>
      </c>
      <c r="D524">
        <v>17.600000000000001</v>
      </c>
      <c r="E524">
        <v>35</v>
      </c>
      <c r="F524">
        <v>0</v>
      </c>
      <c r="G524">
        <v>616</v>
      </c>
      <c r="H524">
        <v>616</v>
      </c>
      <c r="I524">
        <v>231</v>
      </c>
      <c r="J524" s="13">
        <v>35370</v>
      </c>
      <c r="K524">
        <v>938</v>
      </c>
      <c r="L524" s="12" t="s">
        <v>1407</v>
      </c>
    </row>
    <row r="525" spans="1:12" x14ac:dyDescent="0.35">
      <c r="A525">
        <v>10344</v>
      </c>
      <c r="B525">
        <v>8</v>
      </c>
      <c r="C525" t="s">
        <v>30</v>
      </c>
      <c r="D525">
        <v>32</v>
      </c>
      <c r="E525">
        <v>70</v>
      </c>
      <c r="F525">
        <v>0.25</v>
      </c>
      <c r="G525">
        <v>1680</v>
      </c>
      <c r="H525">
        <v>1260</v>
      </c>
      <c r="I525">
        <v>-140</v>
      </c>
      <c r="J525" s="13">
        <v>35370</v>
      </c>
      <c r="K525">
        <v>938</v>
      </c>
      <c r="L525" s="12" t="s">
        <v>1407</v>
      </c>
    </row>
    <row r="526" spans="1:12" x14ac:dyDescent="0.35">
      <c r="A526">
        <v>10340</v>
      </c>
      <c r="B526">
        <v>18</v>
      </c>
      <c r="C526" t="s">
        <v>91</v>
      </c>
      <c r="D526">
        <v>50</v>
      </c>
      <c r="E526">
        <v>20</v>
      </c>
      <c r="F526">
        <v>5.000000074505806E-2</v>
      </c>
      <c r="G526">
        <v>949.99999925494194</v>
      </c>
      <c r="H526">
        <v>902.49999858438969</v>
      </c>
      <c r="I526">
        <v>277.49999858438969</v>
      </c>
      <c r="J526" s="13">
        <v>35367</v>
      </c>
      <c r="K526">
        <v>771.45699878993639</v>
      </c>
      <c r="L526" s="12" t="s">
        <v>1407</v>
      </c>
    </row>
    <row r="527" spans="1:12" x14ac:dyDescent="0.35">
      <c r="A527">
        <v>10340</v>
      </c>
      <c r="B527">
        <v>41</v>
      </c>
      <c r="C527" t="s">
        <v>139</v>
      </c>
      <c r="D527">
        <v>7.7</v>
      </c>
      <c r="E527">
        <v>12</v>
      </c>
      <c r="F527">
        <v>5.000000074505806E-2</v>
      </c>
      <c r="G527">
        <v>87.779999931156638</v>
      </c>
      <c r="H527">
        <v>83.390999869197614</v>
      </c>
      <c r="I527">
        <v>25.490999869197609</v>
      </c>
      <c r="J527" s="13">
        <v>35367</v>
      </c>
      <c r="K527">
        <v>771.45699878993639</v>
      </c>
      <c r="L527" s="12" t="s">
        <v>1407</v>
      </c>
    </row>
    <row r="528" spans="1:12" x14ac:dyDescent="0.35">
      <c r="A528">
        <v>10340</v>
      </c>
      <c r="B528">
        <v>43</v>
      </c>
      <c r="C528" t="s">
        <v>143</v>
      </c>
      <c r="D528">
        <v>36.799999999999997</v>
      </c>
      <c r="E528">
        <v>40</v>
      </c>
      <c r="F528">
        <v>5.000000074505806E-2</v>
      </c>
      <c r="G528">
        <v>1398.399998903275</v>
      </c>
      <c r="H528">
        <v>1328.4799979162221</v>
      </c>
      <c r="I528">
        <v>408.47999791622215</v>
      </c>
      <c r="J528" s="13">
        <v>35367</v>
      </c>
      <c r="K528">
        <v>771.45699878993639</v>
      </c>
      <c r="L528" s="12" t="s">
        <v>1407</v>
      </c>
    </row>
    <row r="529" spans="1:12" x14ac:dyDescent="0.35">
      <c r="A529">
        <v>10339</v>
      </c>
      <c r="B529">
        <v>4</v>
      </c>
      <c r="C529" t="s">
        <v>28</v>
      </c>
      <c r="D529">
        <v>17.600000000000001</v>
      </c>
      <c r="E529">
        <v>10</v>
      </c>
      <c r="F529">
        <v>0</v>
      </c>
      <c r="G529">
        <v>176</v>
      </c>
      <c r="H529">
        <v>176</v>
      </c>
      <c r="I529">
        <v>66</v>
      </c>
      <c r="J529" s="13">
        <v>35366</v>
      </c>
      <c r="K529">
        <v>1083.4199989694355</v>
      </c>
      <c r="L529" s="12" t="s">
        <v>1407</v>
      </c>
    </row>
    <row r="530" spans="1:12" x14ac:dyDescent="0.35">
      <c r="A530">
        <v>10339</v>
      </c>
      <c r="B530">
        <v>17</v>
      </c>
      <c r="C530" t="s">
        <v>117</v>
      </c>
      <c r="D530">
        <v>31.2</v>
      </c>
      <c r="E530">
        <v>70</v>
      </c>
      <c r="F530">
        <v>5.000000074505806E-2</v>
      </c>
      <c r="G530">
        <v>2074.7999983727932</v>
      </c>
      <c r="H530">
        <v>1971.0599969083071</v>
      </c>
      <c r="I530">
        <v>606.05999690830708</v>
      </c>
      <c r="J530" s="13">
        <v>35366</v>
      </c>
      <c r="K530">
        <v>1083.4199989694355</v>
      </c>
      <c r="L530" s="12" t="s">
        <v>1407</v>
      </c>
    </row>
    <row r="531" spans="1:12" x14ac:dyDescent="0.35">
      <c r="A531">
        <v>10339</v>
      </c>
      <c r="B531">
        <v>62</v>
      </c>
      <c r="C531" t="s">
        <v>122</v>
      </c>
      <c r="D531">
        <v>39.4</v>
      </c>
      <c r="E531">
        <v>28</v>
      </c>
      <c r="F531">
        <v>0</v>
      </c>
      <c r="G531">
        <v>1103.2</v>
      </c>
      <c r="H531">
        <v>1103.2</v>
      </c>
      <c r="I531">
        <v>413.00000000000011</v>
      </c>
      <c r="J531" s="13">
        <v>35366</v>
      </c>
      <c r="K531">
        <v>1083.4199989694355</v>
      </c>
      <c r="L531" s="12" t="s">
        <v>1407</v>
      </c>
    </row>
    <row r="532" spans="1:12" x14ac:dyDescent="0.35">
      <c r="A532">
        <v>10330</v>
      </c>
      <c r="B532">
        <v>26</v>
      </c>
      <c r="C532" t="s">
        <v>154</v>
      </c>
      <c r="D532">
        <v>24.9</v>
      </c>
      <c r="E532">
        <v>50</v>
      </c>
      <c r="F532">
        <v>0.15000000596046451</v>
      </c>
      <c r="G532">
        <v>1058.249992579222</v>
      </c>
      <c r="H532">
        <v>899.51248738467712</v>
      </c>
      <c r="I532">
        <v>118.76248738467712</v>
      </c>
      <c r="J532" s="13">
        <v>35354</v>
      </c>
      <c r="K532">
        <v>700.82499017119414</v>
      </c>
      <c r="L532" s="12" t="s">
        <v>1407</v>
      </c>
    </row>
    <row r="533" spans="1:12" x14ac:dyDescent="0.35">
      <c r="A533">
        <v>10330</v>
      </c>
      <c r="B533">
        <v>72</v>
      </c>
      <c r="C533" t="s">
        <v>57</v>
      </c>
      <c r="D533">
        <v>27.8</v>
      </c>
      <c r="E533">
        <v>25</v>
      </c>
      <c r="F533">
        <v>0.15000000596046451</v>
      </c>
      <c r="G533">
        <v>590.74999585747719</v>
      </c>
      <c r="H533">
        <v>502.13749295771123</v>
      </c>
      <c r="I533">
        <v>67.137492957711288</v>
      </c>
      <c r="J533" s="13">
        <v>35354</v>
      </c>
      <c r="K533">
        <v>700.82499017119414</v>
      </c>
      <c r="L533" s="12" t="s">
        <v>1407</v>
      </c>
    </row>
    <row r="534" spans="1:12" x14ac:dyDescent="0.35">
      <c r="A534">
        <v>10329</v>
      </c>
      <c r="B534">
        <v>19</v>
      </c>
      <c r="C534" t="s">
        <v>83</v>
      </c>
      <c r="D534">
        <v>7.3</v>
      </c>
      <c r="E534">
        <v>10</v>
      </c>
      <c r="F534">
        <v>5.000000074505806E-2</v>
      </c>
      <c r="G534">
        <v>69.349999945610762</v>
      </c>
      <c r="H534">
        <v>65.882499896660448</v>
      </c>
      <c r="I534">
        <v>19.882499896660448</v>
      </c>
      <c r="J534" s="13">
        <v>35353</v>
      </c>
      <c r="K534">
        <v>1087.3771232944021</v>
      </c>
      <c r="L534" s="12" t="s">
        <v>1407</v>
      </c>
    </row>
    <row r="535" spans="1:12" x14ac:dyDescent="0.35">
      <c r="A535">
        <v>10329</v>
      </c>
      <c r="B535">
        <v>30</v>
      </c>
      <c r="C535" t="s">
        <v>120</v>
      </c>
      <c r="D535">
        <v>20.7</v>
      </c>
      <c r="E535">
        <v>8</v>
      </c>
      <c r="F535">
        <v>5.000000074505806E-2</v>
      </c>
      <c r="G535">
        <v>157.3199998766184</v>
      </c>
      <c r="H535">
        <v>149.45399976557493</v>
      </c>
      <c r="I535">
        <v>45.893999765574932</v>
      </c>
      <c r="J535" s="13">
        <v>35353</v>
      </c>
      <c r="K535">
        <v>1087.3771232944021</v>
      </c>
      <c r="L535" s="12" t="s">
        <v>1407</v>
      </c>
    </row>
    <row r="536" spans="1:12" x14ac:dyDescent="0.35">
      <c r="A536">
        <v>10329</v>
      </c>
      <c r="B536">
        <v>38</v>
      </c>
      <c r="C536" t="s">
        <v>146</v>
      </c>
      <c r="D536">
        <v>210.8</v>
      </c>
      <c r="E536">
        <v>20</v>
      </c>
      <c r="F536">
        <v>5.000000074505806E-2</v>
      </c>
      <c r="G536">
        <v>4005.1999968588352</v>
      </c>
      <c r="H536">
        <v>3804.9399940317871</v>
      </c>
      <c r="I536">
        <v>1169.9399940317871</v>
      </c>
      <c r="J536" s="13">
        <v>35353</v>
      </c>
      <c r="K536">
        <v>1087.3771232944021</v>
      </c>
      <c r="L536" s="12" t="s">
        <v>1407</v>
      </c>
    </row>
    <row r="537" spans="1:12" x14ac:dyDescent="0.35">
      <c r="A537">
        <v>10329</v>
      </c>
      <c r="B537">
        <v>56</v>
      </c>
      <c r="C537" t="s">
        <v>10</v>
      </c>
      <c r="D537">
        <v>30.4</v>
      </c>
      <c r="E537">
        <v>12</v>
      </c>
      <c r="F537">
        <v>5.000000074505806E-2</v>
      </c>
      <c r="G537">
        <v>346.5599997282028</v>
      </c>
      <c r="H537">
        <v>329.23199948358535</v>
      </c>
      <c r="I537">
        <v>101.23199948358535</v>
      </c>
      <c r="J537" s="13">
        <v>35353</v>
      </c>
      <c r="K537">
        <v>1087.3771232944021</v>
      </c>
      <c r="L537" s="12" t="s">
        <v>1407</v>
      </c>
    </row>
    <row r="538" spans="1:12" x14ac:dyDescent="0.35">
      <c r="A538">
        <v>10324</v>
      </c>
      <c r="B538">
        <v>16</v>
      </c>
      <c r="C538" t="s">
        <v>44</v>
      </c>
      <c r="D538">
        <v>13.9</v>
      </c>
      <c r="E538">
        <v>21</v>
      </c>
      <c r="F538">
        <v>0.15000000596046451</v>
      </c>
      <c r="G538">
        <v>248.11499826014051</v>
      </c>
      <c r="H538">
        <v>210.89774704223879</v>
      </c>
      <c r="I538">
        <v>27.672747042238797</v>
      </c>
      <c r="J538" s="13">
        <v>35346</v>
      </c>
      <c r="K538">
        <v>905.51153810836092</v>
      </c>
      <c r="L538" s="12" t="s">
        <v>1407</v>
      </c>
    </row>
    <row r="539" spans="1:12" x14ac:dyDescent="0.35">
      <c r="A539">
        <v>10324</v>
      </c>
      <c r="B539">
        <v>35</v>
      </c>
      <c r="C539" t="s">
        <v>77</v>
      </c>
      <c r="D539">
        <v>14.4</v>
      </c>
      <c r="E539">
        <v>70</v>
      </c>
      <c r="F539">
        <v>0.15000000596046451</v>
      </c>
      <c r="G539">
        <v>856.79999399185181</v>
      </c>
      <c r="H539">
        <v>728.27998978614812</v>
      </c>
      <c r="I539">
        <v>98.279989786148121</v>
      </c>
      <c r="J539" s="13">
        <v>35346</v>
      </c>
      <c r="K539">
        <v>905.51153810836092</v>
      </c>
      <c r="L539" s="12" t="s">
        <v>1407</v>
      </c>
    </row>
    <row r="540" spans="1:12" x14ac:dyDescent="0.35">
      <c r="A540">
        <v>10324</v>
      </c>
      <c r="B540">
        <v>46</v>
      </c>
      <c r="C540" t="s">
        <v>34</v>
      </c>
      <c r="D540">
        <v>9.6</v>
      </c>
      <c r="E540">
        <v>30</v>
      </c>
      <c r="F540">
        <v>0</v>
      </c>
      <c r="G540">
        <v>288</v>
      </c>
      <c r="H540">
        <v>288</v>
      </c>
      <c r="I540">
        <v>108</v>
      </c>
      <c r="J540" s="13">
        <v>35346</v>
      </c>
      <c r="K540">
        <v>905.51153810836092</v>
      </c>
      <c r="L540" s="12" t="s">
        <v>1407</v>
      </c>
    </row>
    <row r="541" spans="1:12" x14ac:dyDescent="0.35">
      <c r="A541">
        <v>10324</v>
      </c>
      <c r="B541">
        <v>59</v>
      </c>
      <c r="C541" t="s">
        <v>85</v>
      </c>
      <c r="D541">
        <v>44</v>
      </c>
      <c r="E541">
        <v>40</v>
      </c>
      <c r="F541">
        <v>0.15000000596046451</v>
      </c>
      <c r="G541">
        <v>1495.999989509583</v>
      </c>
      <c r="H541">
        <v>1271.5999821662908</v>
      </c>
      <c r="I541">
        <v>171.59998216629083</v>
      </c>
      <c r="J541" s="13">
        <v>35346</v>
      </c>
      <c r="K541">
        <v>905.51153810836092</v>
      </c>
      <c r="L541" s="12" t="s">
        <v>1407</v>
      </c>
    </row>
    <row r="542" spans="1:12" x14ac:dyDescent="0.35">
      <c r="A542">
        <v>10324</v>
      </c>
      <c r="B542">
        <v>63</v>
      </c>
      <c r="C542" t="s">
        <v>99</v>
      </c>
      <c r="D542">
        <v>35.1</v>
      </c>
      <c r="E542">
        <v>80</v>
      </c>
      <c r="F542">
        <v>0.15000000596046451</v>
      </c>
      <c r="G542">
        <v>2386.7999832630162</v>
      </c>
      <c r="H542">
        <v>2028.7799715471272</v>
      </c>
      <c r="I542">
        <v>272.77997154712716</v>
      </c>
      <c r="J542" s="13">
        <v>35346</v>
      </c>
      <c r="K542">
        <v>905.51153810836092</v>
      </c>
      <c r="L542" s="12" t="s">
        <v>1407</v>
      </c>
    </row>
    <row r="543" spans="1:12" x14ac:dyDescent="0.35">
      <c r="A543">
        <v>10316</v>
      </c>
      <c r="B543">
        <v>41</v>
      </c>
      <c r="C543" t="s">
        <v>152</v>
      </c>
      <c r="D543">
        <v>7.7</v>
      </c>
      <c r="E543">
        <v>10</v>
      </c>
      <c r="F543">
        <v>0</v>
      </c>
      <c r="G543">
        <v>77</v>
      </c>
      <c r="H543">
        <v>77</v>
      </c>
      <c r="I543">
        <v>28.75</v>
      </c>
      <c r="J543" s="13">
        <v>35335</v>
      </c>
      <c r="K543">
        <v>1417.5</v>
      </c>
      <c r="L543" s="12" t="s">
        <v>1409</v>
      </c>
    </row>
    <row r="544" spans="1:12" x14ac:dyDescent="0.35">
      <c r="A544">
        <v>10316</v>
      </c>
      <c r="B544">
        <v>62</v>
      </c>
      <c r="C544" t="s">
        <v>52</v>
      </c>
      <c r="D544">
        <v>39.4</v>
      </c>
      <c r="E544">
        <v>70</v>
      </c>
      <c r="F544">
        <v>0</v>
      </c>
      <c r="G544">
        <v>2758</v>
      </c>
      <c r="H544">
        <v>2758</v>
      </c>
      <c r="I544">
        <v>1032.5</v>
      </c>
      <c r="J544" s="13">
        <v>35335</v>
      </c>
      <c r="K544">
        <v>1417.5</v>
      </c>
      <c r="L544" s="12" t="s">
        <v>1409</v>
      </c>
    </row>
    <row r="545" spans="1:12" x14ac:dyDescent="0.35">
      <c r="A545">
        <v>10314</v>
      </c>
      <c r="B545">
        <v>32</v>
      </c>
      <c r="C545" t="s">
        <v>76</v>
      </c>
      <c r="D545">
        <v>25.6</v>
      </c>
      <c r="E545">
        <v>40</v>
      </c>
      <c r="F545">
        <v>0.10000000149011611</v>
      </c>
      <c r="G545">
        <v>921.59999847412109</v>
      </c>
      <c r="H545">
        <v>829.43999725341791</v>
      </c>
      <c r="I545">
        <v>189.43999725341791</v>
      </c>
      <c r="J545" s="13">
        <v>35333</v>
      </c>
      <c r="K545">
        <v>628.28999791949991</v>
      </c>
      <c r="L545" s="12" t="s">
        <v>1407</v>
      </c>
    </row>
    <row r="546" spans="1:12" x14ac:dyDescent="0.35">
      <c r="A546">
        <v>10314</v>
      </c>
      <c r="B546">
        <v>58</v>
      </c>
      <c r="C546" t="s">
        <v>119</v>
      </c>
      <c r="D546">
        <v>10.6</v>
      </c>
      <c r="E546">
        <v>30</v>
      </c>
      <c r="F546">
        <v>0.10000000149011611</v>
      </c>
      <c r="G546">
        <v>286.19999952614307</v>
      </c>
      <c r="H546">
        <v>257.57999914705755</v>
      </c>
      <c r="I546">
        <v>58.829999147057549</v>
      </c>
      <c r="J546" s="13">
        <v>35333</v>
      </c>
      <c r="K546">
        <v>628.28999791949991</v>
      </c>
      <c r="L546" s="12" t="s">
        <v>1407</v>
      </c>
    </row>
    <row r="547" spans="1:12" x14ac:dyDescent="0.35">
      <c r="A547">
        <v>10314</v>
      </c>
      <c r="B547">
        <v>62</v>
      </c>
      <c r="C547" t="s">
        <v>124</v>
      </c>
      <c r="D547">
        <v>39.4</v>
      </c>
      <c r="E547">
        <v>25</v>
      </c>
      <c r="F547">
        <v>0.10000000149011611</v>
      </c>
      <c r="G547">
        <v>886.49999853223562</v>
      </c>
      <c r="H547">
        <v>797.8499973580241</v>
      </c>
      <c r="I547">
        <v>181.5999973580241</v>
      </c>
      <c r="J547" s="13">
        <v>35333</v>
      </c>
      <c r="K547">
        <v>628.28999791949991</v>
      </c>
      <c r="L547" s="12" t="s">
        <v>1407</v>
      </c>
    </row>
    <row r="548" spans="1:12" x14ac:dyDescent="0.35">
      <c r="A548">
        <v>10305</v>
      </c>
      <c r="B548">
        <v>18</v>
      </c>
      <c r="C548" t="s">
        <v>132</v>
      </c>
      <c r="D548">
        <v>50</v>
      </c>
      <c r="E548">
        <v>25</v>
      </c>
      <c r="F548">
        <v>0.10000000149011611</v>
      </c>
      <c r="G548">
        <v>1124.9999981373551</v>
      </c>
      <c r="H548">
        <v>1012.499996647239</v>
      </c>
      <c r="I548">
        <v>231.24999664723896</v>
      </c>
      <c r="J548" s="13">
        <v>35321</v>
      </c>
      <c r="K548">
        <v>1122.3899962833527</v>
      </c>
      <c r="L548" s="12" t="s">
        <v>1407</v>
      </c>
    </row>
    <row r="549" spans="1:12" x14ac:dyDescent="0.35">
      <c r="A549">
        <v>10305</v>
      </c>
      <c r="B549">
        <v>29</v>
      </c>
      <c r="C549" t="s">
        <v>122</v>
      </c>
      <c r="D549">
        <v>99</v>
      </c>
      <c r="E549">
        <v>25</v>
      </c>
      <c r="F549">
        <v>0.10000000149011611</v>
      </c>
      <c r="G549">
        <v>2227.4999963119631</v>
      </c>
      <c r="H549">
        <v>2004.7499933615331</v>
      </c>
      <c r="I549">
        <v>457.37499336153314</v>
      </c>
      <c r="J549" s="13">
        <v>35321</v>
      </c>
      <c r="K549">
        <v>1122.3899962833527</v>
      </c>
      <c r="L549" s="12" t="s">
        <v>1407</v>
      </c>
    </row>
    <row r="550" spans="1:12" x14ac:dyDescent="0.35">
      <c r="A550">
        <v>10305</v>
      </c>
      <c r="B550">
        <v>39</v>
      </c>
      <c r="C550" t="s">
        <v>154</v>
      </c>
      <c r="D550">
        <v>14.4</v>
      </c>
      <c r="E550">
        <v>30</v>
      </c>
      <c r="F550">
        <v>0.10000000149011611</v>
      </c>
      <c r="G550">
        <v>388.79999935626978</v>
      </c>
      <c r="H550">
        <v>349.91999884128563</v>
      </c>
      <c r="I550">
        <v>79.919998841285633</v>
      </c>
      <c r="J550" s="13">
        <v>35321</v>
      </c>
      <c r="K550">
        <v>1122.3899962833527</v>
      </c>
      <c r="L550" s="12" t="s">
        <v>1407</v>
      </c>
    </row>
    <row r="551" spans="1:12" x14ac:dyDescent="0.35">
      <c r="A551">
        <v>10302</v>
      </c>
      <c r="B551">
        <v>17</v>
      </c>
      <c r="C551" t="s">
        <v>65</v>
      </c>
      <c r="D551">
        <v>31.2</v>
      </c>
      <c r="E551">
        <v>40</v>
      </c>
      <c r="F551">
        <v>0</v>
      </c>
      <c r="G551">
        <v>1248</v>
      </c>
      <c r="H551">
        <v>1248</v>
      </c>
      <c r="I551">
        <v>468</v>
      </c>
      <c r="J551" s="13">
        <v>35318</v>
      </c>
      <c r="K551">
        <v>902.93333333333328</v>
      </c>
      <c r="L551" s="12" t="s">
        <v>1407</v>
      </c>
    </row>
    <row r="552" spans="1:12" x14ac:dyDescent="0.35">
      <c r="A552">
        <v>10302</v>
      </c>
      <c r="B552">
        <v>28</v>
      </c>
      <c r="C552" t="s">
        <v>67</v>
      </c>
      <c r="D552">
        <v>36.4</v>
      </c>
      <c r="E552">
        <v>28</v>
      </c>
      <c r="F552">
        <v>0</v>
      </c>
      <c r="G552">
        <v>1019.2</v>
      </c>
      <c r="H552">
        <v>1019.2</v>
      </c>
      <c r="I552">
        <v>380.80000000000007</v>
      </c>
      <c r="J552" s="13">
        <v>35318</v>
      </c>
      <c r="K552">
        <v>902.93333333333328</v>
      </c>
      <c r="L552" s="12" t="s">
        <v>1407</v>
      </c>
    </row>
    <row r="553" spans="1:12" x14ac:dyDescent="0.35">
      <c r="A553">
        <v>10302</v>
      </c>
      <c r="B553">
        <v>43</v>
      </c>
      <c r="C553" t="s">
        <v>22</v>
      </c>
      <c r="D553">
        <v>36.799999999999997</v>
      </c>
      <c r="E553">
        <v>12</v>
      </c>
      <c r="F553">
        <v>0</v>
      </c>
      <c r="G553">
        <v>441.6</v>
      </c>
      <c r="H553">
        <v>441.6</v>
      </c>
      <c r="I553">
        <v>165.60000000000002</v>
      </c>
      <c r="J553" s="13">
        <v>35318</v>
      </c>
      <c r="K553">
        <v>902.93333333333328</v>
      </c>
      <c r="L553" s="12" t="s">
        <v>1407</v>
      </c>
    </row>
    <row r="554" spans="1:12" x14ac:dyDescent="0.35">
      <c r="A554">
        <v>10297</v>
      </c>
      <c r="B554">
        <v>39</v>
      </c>
      <c r="C554" t="s">
        <v>69</v>
      </c>
      <c r="D554">
        <v>14.4</v>
      </c>
      <c r="E554">
        <v>60</v>
      </c>
      <c r="F554">
        <v>0</v>
      </c>
      <c r="G554">
        <v>864</v>
      </c>
      <c r="H554">
        <v>864</v>
      </c>
      <c r="I554">
        <v>324</v>
      </c>
      <c r="J554" s="13">
        <v>35312</v>
      </c>
      <c r="K554">
        <v>710</v>
      </c>
      <c r="L554" s="12" t="s">
        <v>1407</v>
      </c>
    </row>
    <row r="555" spans="1:12" x14ac:dyDescent="0.35">
      <c r="A555">
        <v>10297</v>
      </c>
      <c r="B555">
        <v>72</v>
      </c>
      <c r="C555" t="s">
        <v>111</v>
      </c>
      <c r="D555">
        <v>27.8</v>
      </c>
      <c r="E555">
        <v>20</v>
      </c>
      <c r="F555">
        <v>0</v>
      </c>
      <c r="G555">
        <v>556</v>
      </c>
      <c r="H555">
        <v>556</v>
      </c>
      <c r="I555">
        <v>208</v>
      </c>
      <c r="J555" s="13">
        <v>35312</v>
      </c>
      <c r="K555">
        <v>710</v>
      </c>
      <c r="L555" s="12" t="s">
        <v>1407</v>
      </c>
    </row>
    <row r="556" spans="1:12" x14ac:dyDescent="0.35">
      <c r="A556">
        <v>10292</v>
      </c>
      <c r="B556">
        <v>20</v>
      </c>
      <c r="C556" t="s">
        <v>34</v>
      </c>
      <c r="D556">
        <v>64.8</v>
      </c>
      <c r="E556">
        <v>20</v>
      </c>
      <c r="F556">
        <v>0</v>
      </c>
      <c r="G556">
        <v>1296</v>
      </c>
      <c r="H556">
        <v>1296</v>
      </c>
      <c r="I556">
        <v>486</v>
      </c>
      <c r="J556" s="13">
        <v>35305</v>
      </c>
      <c r="K556">
        <v>1296</v>
      </c>
      <c r="L556" s="12" t="s">
        <v>1409</v>
      </c>
    </row>
    <row r="557" spans="1:12" x14ac:dyDescent="0.35">
      <c r="A557">
        <v>10286</v>
      </c>
      <c r="B557">
        <v>35</v>
      </c>
      <c r="C557" t="s">
        <v>57</v>
      </c>
      <c r="D557">
        <v>14.4</v>
      </c>
      <c r="E557">
        <v>100</v>
      </c>
      <c r="F557">
        <v>0</v>
      </c>
      <c r="G557">
        <v>1440</v>
      </c>
      <c r="H557">
        <v>1440</v>
      </c>
      <c r="I557">
        <v>540</v>
      </c>
      <c r="J557" s="13">
        <v>35298</v>
      </c>
      <c r="K557">
        <v>1508</v>
      </c>
      <c r="L557" s="12" t="s">
        <v>1409</v>
      </c>
    </row>
    <row r="558" spans="1:12" x14ac:dyDescent="0.35">
      <c r="A558">
        <v>10286</v>
      </c>
      <c r="B558">
        <v>62</v>
      </c>
      <c r="C558" t="s">
        <v>93</v>
      </c>
      <c r="D558">
        <v>39.4</v>
      </c>
      <c r="E558">
        <v>40</v>
      </c>
      <c r="F558">
        <v>0</v>
      </c>
      <c r="G558">
        <v>1576</v>
      </c>
      <c r="H558">
        <v>1576</v>
      </c>
      <c r="I558">
        <v>590</v>
      </c>
      <c r="J558" s="13">
        <v>35298</v>
      </c>
      <c r="K558">
        <v>1508</v>
      </c>
      <c r="L558" s="12" t="s">
        <v>1409</v>
      </c>
    </row>
    <row r="559" spans="1:12" x14ac:dyDescent="0.35">
      <c r="A559">
        <v>10270</v>
      </c>
      <c r="B559">
        <v>36</v>
      </c>
      <c r="C559" t="s">
        <v>132</v>
      </c>
      <c r="D559">
        <v>15.2</v>
      </c>
      <c r="E559">
        <v>30</v>
      </c>
      <c r="F559">
        <v>0</v>
      </c>
      <c r="G559">
        <v>456</v>
      </c>
      <c r="H559">
        <v>456</v>
      </c>
      <c r="I559">
        <v>171</v>
      </c>
      <c r="J559" s="13">
        <v>35278</v>
      </c>
      <c r="K559">
        <v>688</v>
      </c>
      <c r="L559" s="12" t="s">
        <v>1407</v>
      </c>
    </row>
    <row r="560" spans="1:12" x14ac:dyDescent="0.35">
      <c r="A560">
        <v>10270</v>
      </c>
      <c r="B560">
        <v>43</v>
      </c>
      <c r="C560" t="s">
        <v>46</v>
      </c>
      <c r="D560">
        <v>36.799999999999997</v>
      </c>
      <c r="E560">
        <v>25</v>
      </c>
      <c r="F560">
        <v>0</v>
      </c>
      <c r="G560">
        <v>919.99999999999989</v>
      </c>
      <c r="H560">
        <v>919.99999999999989</v>
      </c>
      <c r="I560">
        <v>344.99999999999989</v>
      </c>
      <c r="J560" s="13">
        <v>35278</v>
      </c>
      <c r="K560">
        <v>688</v>
      </c>
      <c r="L560" s="12" t="s">
        <v>1407</v>
      </c>
    </row>
    <row r="561" spans="1:12" x14ac:dyDescent="0.35">
      <c r="A561">
        <v>10267</v>
      </c>
      <c r="B561">
        <v>40</v>
      </c>
      <c r="C561" t="s">
        <v>76</v>
      </c>
      <c r="D561">
        <v>14.7</v>
      </c>
      <c r="E561">
        <v>50</v>
      </c>
      <c r="F561">
        <v>0</v>
      </c>
      <c r="G561">
        <v>735</v>
      </c>
      <c r="H561">
        <v>735</v>
      </c>
      <c r="I561">
        <v>275.00000000000006</v>
      </c>
      <c r="J561" s="13">
        <v>35275</v>
      </c>
      <c r="K561">
        <v>1038.7866555341084</v>
      </c>
      <c r="L561" s="12" t="s">
        <v>1407</v>
      </c>
    </row>
    <row r="562" spans="1:12" x14ac:dyDescent="0.35">
      <c r="A562">
        <v>10267</v>
      </c>
      <c r="B562">
        <v>59</v>
      </c>
      <c r="C562" t="s">
        <v>81</v>
      </c>
      <c r="D562">
        <v>44</v>
      </c>
      <c r="E562">
        <v>70</v>
      </c>
      <c r="F562">
        <v>0.15000000596046451</v>
      </c>
      <c r="G562">
        <v>2617.999981641769</v>
      </c>
      <c r="H562">
        <v>2225.2999687910078</v>
      </c>
      <c r="I562">
        <v>300.29996879100781</v>
      </c>
      <c r="J562" s="13">
        <v>35275</v>
      </c>
      <c r="K562">
        <v>1038.7866555341084</v>
      </c>
      <c r="L562" s="12" t="s">
        <v>1407</v>
      </c>
    </row>
    <row r="563" spans="1:12" x14ac:dyDescent="0.35">
      <c r="A563">
        <v>10267</v>
      </c>
      <c r="B563">
        <v>76</v>
      </c>
      <c r="C563" t="s">
        <v>91</v>
      </c>
      <c r="D563">
        <v>14.4</v>
      </c>
      <c r="E563">
        <v>15</v>
      </c>
      <c r="F563">
        <v>0.15000000596046451</v>
      </c>
      <c r="G563">
        <v>183.5999987125397</v>
      </c>
      <c r="H563">
        <v>156.05999781131749</v>
      </c>
      <c r="I563">
        <v>21.059997811317487</v>
      </c>
      <c r="J563" s="13">
        <v>35275</v>
      </c>
      <c r="K563">
        <v>1038.7866555341084</v>
      </c>
      <c r="L563" s="12" t="s">
        <v>1407</v>
      </c>
    </row>
    <row r="564" spans="1:12" x14ac:dyDescent="0.35">
      <c r="A564">
        <v>10252</v>
      </c>
      <c r="B564">
        <v>20</v>
      </c>
      <c r="C564" t="s">
        <v>20</v>
      </c>
      <c r="D564">
        <v>64.8</v>
      </c>
      <c r="E564">
        <v>40</v>
      </c>
      <c r="F564">
        <v>5.000000074505806E-2</v>
      </c>
      <c r="G564">
        <v>2462.39999806881</v>
      </c>
      <c r="H564">
        <v>2339.2799963307384</v>
      </c>
      <c r="I564">
        <v>719.27999633073841</v>
      </c>
      <c r="J564" s="13">
        <v>35255</v>
      </c>
      <c r="K564">
        <v>1157.4683320866527</v>
      </c>
      <c r="L564" s="12" t="s">
        <v>1407</v>
      </c>
    </row>
    <row r="565" spans="1:12" x14ac:dyDescent="0.35">
      <c r="A565">
        <v>10252</v>
      </c>
      <c r="B565">
        <v>33</v>
      </c>
      <c r="C565" t="s">
        <v>83</v>
      </c>
      <c r="D565">
        <v>2</v>
      </c>
      <c r="E565">
        <v>25</v>
      </c>
      <c r="F565">
        <v>5.000000074505806E-2</v>
      </c>
      <c r="G565">
        <v>47.499999962747097</v>
      </c>
      <c r="H565">
        <v>45.124999929219484</v>
      </c>
      <c r="I565">
        <v>13.874999929219484</v>
      </c>
      <c r="J565" s="13">
        <v>35255</v>
      </c>
      <c r="K565">
        <v>1157.4683320866527</v>
      </c>
      <c r="L565" s="12" t="s">
        <v>1407</v>
      </c>
    </row>
    <row r="566" spans="1:12" x14ac:dyDescent="0.35">
      <c r="A566">
        <v>10252</v>
      </c>
      <c r="B566">
        <v>60</v>
      </c>
      <c r="C566" t="s">
        <v>124</v>
      </c>
      <c r="D566">
        <v>27.2</v>
      </c>
      <c r="E566">
        <v>40</v>
      </c>
      <c r="F566">
        <v>0</v>
      </c>
      <c r="G566">
        <v>1088</v>
      </c>
      <c r="H566">
        <v>1088</v>
      </c>
      <c r="I566">
        <v>408</v>
      </c>
      <c r="J566" s="13">
        <v>35255</v>
      </c>
      <c r="K566">
        <v>1157.4683320866527</v>
      </c>
      <c r="L566" s="12" t="s">
        <v>1407</v>
      </c>
    </row>
    <row r="567" spans="1:12" x14ac:dyDescent="0.35">
      <c r="A567">
        <v>10249</v>
      </c>
      <c r="B567">
        <v>14</v>
      </c>
      <c r="C567" t="s">
        <v>139</v>
      </c>
      <c r="D567">
        <v>18.600000000000001</v>
      </c>
      <c r="E567">
        <v>9</v>
      </c>
      <c r="F567">
        <v>0</v>
      </c>
      <c r="G567">
        <v>167.4</v>
      </c>
      <c r="H567">
        <v>167.4</v>
      </c>
      <c r="I567">
        <v>62.775000000000006</v>
      </c>
      <c r="J567" s="13">
        <v>35251</v>
      </c>
      <c r="K567">
        <v>931.7</v>
      </c>
      <c r="L567" s="12" t="s">
        <v>1407</v>
      </c>
    </row>
    <row r="568" spans="1:12" x14ac:dyDescent="0.35">
      <c r="A568">
        <v>10249</v>
      </c>
      <c r="B568">
        <v>51</v>
      </c>
      <c r="C568" t="s">
        <v>146</v>
      </c>
      <c r="D568">
        <v>42.4</v>
      </c>
      <c r="E568">
        <v>40</v>
      </c>
      <c r="F568">
        <v>0</v>
      </c>
      <c r="G568">
        <v>1696</v>
      </c>
      <c r="H568">
        <v>1696</v>
      </c>
      <c r="I568">
        <v>636</v>
      </c>
      <c r="J568" s="13">
        <v>35251</v>
      </c>
      <c r="K568">
        <v>931.7</v>
      </c>
      <c r="L568" s="12" t="s">
        <v>1407</v>
      </c>
    </row>
  </sheetData>
  <phoneticPr fontId="6" type="noConversion"/>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7A1BD-92AE-4A79-897F-FAC3987A6721}">
  <sheetPr>
    <tabColor theme="4"/>
  </sheetPr>
  <dimension ref="A3:E26"/>
  <sheetViews>
    <sheetView workbookViewId="0">
      <selection activeCell="F2" sqref="F2"/>
    </sheetView>
  </sheetViews>
  <sheetFormatPr defaultRowHeight="14.5" x14ac:dyDescent="0.35"/>
  <cols>
    <col min="1" max="1" width="11.81640625" bestFit="1" customWidth="1"/>
    <col min="2" max="2" width="17.90625" bestFit="1" customWidth="1"/>
    <col min="4" max="4" width="11.26953125" customWidth="1"/>
    <col min="5" max="5" width="19.453125" customWidth="1"/>
  </cols>
  <sheetData>
    <row r="3" spans="1:5" x14ac:dyDescent="0.35">
      <c r="A3" s="11" t="s">
        <v>1379</v>
      </c>
      <c r="B3" t="s">
        <v>1419</v>
      </c>
      <c r="D3" t="s">
        <v>1379</v>
      </c>
      <c r="E3" t="s">
        <v>1419</v>
      </c>
    </row>
    <row r="4" spans="1:5" x14ac:dyDescent="0.35">
      <c r="A4" s="15" t="s">
        <v>1008</v>
      </c>
      <c r="B4" s="12">
        <v>3773.16</v>
      </c>
      <c r="D4" t="s">
        <v>182</v>
      </c>
      <c r="E4">
        <v>89849.29411223928</v>
      </c>
    </row>
    <row r="5" spans="1:5" x14ac:dyDescent="0.35">
      <c r="A5" s="15" t="s">
        <v>713</v>
      </c>
      <c r="B5" s="12">
        <v>38989.062757999302</v>
      </c>
      <c r="D5" t="s">
        <v>256</v>
      </c>
      <c r="E5">
        <v>88631.379548449797</v>
      </c>
    </row>
    <row r="6" spans="1:5" x14ac:dyDescent="0.35">
      <c r="A6" s="15" t="s">
        <v>683</v>
      </c>
      <c r="B6" s="12">
        <v>13562.143706665485</v>
      </c>
      <c r="D6" t="s">
        <v>713</v>
      </c>
      <c r="E6">
        <v>38989.062757999302</v>
      </c>
    </row>
    <row r="7" spans="1:5" x14ac:dyDescent="0.35">
      <c r="A7" s="15" t="s">
        <v>248</v>
      </c>
      <c r="B7" s="12">
        <v>37127.009040204874</v>
      </c>
      <c r="D7" t="s">
        <v>248</v>
      </c>
      <c r="E7">
        <v>37127.009040204874</v>
      </c>
    </row>
    <row r="8" spans="1:5" x14ac:dyDescent="0.35">
      <c r="A8" s="15" t="s">
        <v>367</v>
      </c>
      <c r="B8" s="12">
        <v>14466.079411019638</v>
      </c>
      <c r="D8" t="s">
        <v>309</v>
      </c>
      <c r="E8">
        <v>31024.817754331139</v>
      </c>
    </row>
    <row r="9" spans="1:5" x14ac:dyDescent="0.35">
      <c r="A9" s="15" t="s">
        <v>333</v>
      </c>
      <c r="B9" s="12">
        <v>11332.54809626568</v>
      </c>
      <c r="D9" t="s">
        <v>173</v>
      </c>
      <c r="E9">
        <v>25103.915198868126</v>
      </c>
    </row>
    <row r="10" spans="1:5" x14ac:dyDescent="0.35">
      <c r="A10" s="15" t="s">
        <v>350</v>
      </c>
      <c r="B10" s="12">
        <v>7171.3890730030253</v>
      </c>
      <c r="D10" t="s">
        <v>240</v>
      </c>
      <c r="E10">
        <v>19599.537189004444</v>
      </c>
    </row>
    <row r="11" spans="1:5" x14ac:dyDescent="0.35">
      <c r="A11" s="15" t="s">
        <v>309</v>
      </c>
      <c r="B11" s="12">
        <v>31024.817754331139</v>
      </c>
      <c r="D11" t="s">
        <v>707</v>
      </c>
      <c r="E11">
        <v>18978.410851844059</v>
      </c>
    </row>
    <row r="12" spans="1:5" x14ac:dyDescent="0.35">
      <c r="A12" s="15" t="s">
        <v>256</v>
      </c>
      <c r="B12" s="12">
        <v>88631.379548449811</v>
      </c>
      <c r="D12" t="s">
        <v>367</v>
      </c>
      <c r="E12">
        <v>14466.079411019638</v>
      </c>
    </row>
    <row r="13" spans="1:5" x14ac:dyDescent="0.35">
      <c r="A13" s="15" t="s">
        <v>837</v>
      </c>
      <c r="B13" s="12">
        <v>14047.217660127346</v>
      </c>
      <c r="D13" t="s">
        <v>837</v>
      </c>
      <c r="E13">
        <v>14047.217660127346</v>
      </c>
    </row>
    <row r="14" spans="1:5" x14ac:dyDescent="0.35">
      <c r="A14" s="15" t="s">
        <v>279</v>
      </c>
      <c r="B14" s="12">
        <v>6059.5799661432202</v>
      </c>
      <c r="D14" t="s">
        <v>683</v>
      </c>
      <c r="E14">
        <v>13562.143706665485</v>
      </c>
    </row>
    <row r="15" spans="1:5" x14ac:dyDescent="0.35">
      <c r="A15" s="15" t="s">
        <v>719</v>
      </c>
      <c r="B15" s="12">
        <v>10222.773350590225</v>
      </c>
      <c r="D15" t="s">
        <v>689</v>
      </c>
      <c r="E15">
        <v>13202.840806349637</v>
      </c>
    </row>
    <row r="16" spans="1:5" x14ac:dyDescent="0.35">
      <c r="A16" s="15" t="s">
        <v>288</v>
      </c>
      <c r="B16" s="12">
        <v>2734.9749999999999</v>
      </c>
      <c r="D16" t="s">
        <v>333</v>
      </c>
      <c r="E16">
        <v>11332.54809626568</v>
      </c>
    </row>
    <row r="17" spans="1:5" x14ac:dyDescent="0.35">
      <c r="A17" s="15" t="s">
        <v>975</v>
      </c>
      <c r="B17" s="12">
        <v>1708.6</v>
      </c>
      <c r="D17" t="s">
        <v>719</v>
      </c>
      <c r="E17">
        <v>10222.773350590225</v>
      </c>
    </row>
    <row r="18" spans="1:5" x14ac:dyDescent="0.35">
      <c r="A18" s="15" t="s">
        <v>901</v>
      </c>
      <c r="B18" s="12">
        <v>3639.5375781692865</v>
      </c>
      <c r="D18" t="s">
        <v>350</v>
      </c>
      <c r="E18">
        <v>7171.3890730030253</v>
      </c>
    </row>
    <row r="19" spans="1:5" x14ac:dyDescent="0.35">
      <c r="A19" s="15" t="s">
        <v>209</v>
      </c>
      <c r="B19" s="12">
        <v>6695.9894905039964</v>
      </c>
      <c r="D19" t="s">
        <v>209</v>
      </c>
      <c r="E19">
        <v>6695.9894905039964</v>
      </c>
    </row>
    <row r="20" spans="1:5" x14ac:dyDescent="0.35">
      <c r="A20" s="15" t="s">
        <v>240</v>
      </c>
      <c r="B20" s="12">
        <v>19599.537189004444</v>
      </c>
      <c r="D20" t="s">
        <v>279</v>
      </c>
      <c r="E20">
        <v>6059.5799661432202</v>
      </c>
    </row>
    <row r="21" spans="1:5" x14ac:dyDescent="0.35">
      <c r="A21" s="15" t="s">
        <v>689</v>
      </c>
      <c r="B21" s="12">
        <v>13202.840806349637</v>
      </c>
      <c r="D21" t="s">
        <v>1008</v>
      </c>
      <c r="E21">
        <v>3773.16</v>
      </c>
    </row>
    <row r="22" spans="1:5" x14ac:dyDescent="0.35">
      <c r="A22" s="15" t="s">
        <v>173</v>
      </c>
      <c r="B22" s="12">
        <v>25103.915198868126</v>
      </c>
      <c r="D22" t="s">
        <v>901</v>
      </c>
      <c r="E22">
        <v>3639.5375781692865</v>
      </c>
    </row>
    <row r="23" spans="1:5" x14ac:dyDescent="0.35">
      <c r="A23" s="15" t="s">
        <v>182</v>
      </c>
      <c r="B23" s="12">
        <v>89849.29411223928</v>
      </c>
      <c r="D23" t="s">
        <v>288</v>
      </c>
      <c r="E23">
        <v>2734.9749999999999</v>
      </c>
    </row>
    <row r="24" spans="1:5" x14ac:dyDescent="0.35">
      <c r="A24" s="15" t="s">
        <v>707</v>
      </c>
      <c r="B24" s="12">
        <v>18978.410851844059</v>
      </c>
      <c r="D24" t="s">
        <v>975</v>
      </c>
      <c r="E24">
        <v>1708.6</v>
      </c>
    </row>
    <row r="25" spans="1:5" x14ac:dyDescent="0.35">
      <c r="A25" s="15" t="s">
        <v>1378</v>
      </c>
      <c r="B25" s="12"/>
    </row>
    <row r="26" spans="1:5" x14ac:dyDescent="0.35">
      <c r="A26" s="15" t="s">
        <v>1377</v>
      </c>
      <c r="B26" s="12">
        <v>457920.2605917785</v>
      </c>
    </row>
  </sheetData>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C8093-B22E-4FE0-ABA4-C8C095A0B1D1}">
  <sheetPr>
    <tabColor theme="4"/>
  </sheetPr>
  <dimension ref="A1:M2083"/>
  <sheetViews>
    <sheetView topLeftCell="J1" zoomScaleNormal="100" workbookViewId="0">
      <selection activeCell="J10" sqref="J10"/>
    </sheetView>
  </sheetViews>
  <sheetFormatPr defaultRowHeight="14.5" x14ac:dyDescent="0.35"/>
  <cols>
    <col min="1" max="1" width="9.81640625" bestFit="1" customWidth="1"/>
    <col min="2" max="2" width="11.54296875" bestFit="1" customWidth="1"/>
    <col min="3" max="3" width="10.7265625" bestFit="1" customWidth="1"/>
    <col min="4" max="4" width="10.453125" bestFit="1" customWidth="1"/>
    <col min="5" max="6" width="11.81640625" bestFit="1" customWidth="1"/>
    <col min="7" max="7" width="13.54296875" bestFit="1" customWidth="1"/>
    <col min="8" max="8" width="13" bestFit="1" customWidth="1"/>
    <col min="9" max="9" width="14.54296875" bestFit="1" customWidth="1"/>
    <col min="10" max="10" width="25.54296875" bestFit="1" customWidth="1"/>
    <col min="11" max="11" width="31.08984375" bestFit="1" customWidth="1"/>
    <col min="12" max="12" width="19.54296875" bestFit="1" customWidth="1"/>
    <col min="13" max="13" width="29.81640625" bestFit="1" customWidth="1"/>
  </cols>
  <sheetData>
    <row r="1" spans="1:13" x14ac:dyDescent="0.35">
      <c r="A1" t="s">
        <v>396</v>
      </c>
      <c r="B1" t="s">
        <v>0</v>
      </c>
      <c r="C1" t="s">
        <v>397</v>
      </c>
      <c r="D1" t="s">
        <v>398</v>
      </c>
      <c r="E1" t="s">
        <v>399</v>
      </c>
      <c r="F1" t="s">
        <v>1375</v>
      </c>
      <c r="G1" t="s">
        <v>400</v>
      </c>
      <c r="H1" t="s">
        <v>1376</v>
      </c>
      <c r="I1" t="s">
        <v>642</v>
      </c>
      <c r="J1" t="s">
        <v>1413</v>
      </c>
      <c r="K1" t="s">
        <v>1415</v>
      </c>
      <c r="L1" t="s">
        <v>163</v>
      </c>
      <c r="M1" t="s">
        <v>1414</v>
      </c>
    </row>
    <row r="2" spans="1:13" x14ac:dyDescent="0.35">
      <c r="A2">
        <v>11069</v>
      </c>
      <c r="B2">
        <v>39</v>
      </c>
      <c r="C2">
        <v>18</v>
      </c>
      <c r="D2">
        <v>20</v>
      </c>
      <c r="E2">
        <v>0</v>
      </c>
      <c r="F2">
        <v>360</v>
      </c>
      <c r="G2">
        <v>360</v>
      </c>
      <c r="H2">
        <v>180</v>
      </c>
      <c r="I2" s="39">
        <v>35703</v>
      </c>
      <c r="J2" s="12" t="s">
        <v>781</v>
      </c>
      <c r="K2" s="12" t="s">
        <v>782</v>
      </c>
      <c r="L2" s="12" t="s">
        <v>719</v>
      </c>
      <c r="M2" s="12" t="s">
        <v>83</v>
      </c>
    </row>
    <row r="3" spans="1:13" x14ac:dyDescent="0.35">
      <c r="A3">
        <v>11031</v>
      </c>
      <c r="B3">
        <v>1</v>
      </c>
      <c r="C3">
        <v>18</v>
      </c>
      <c r="D3">
        <v>45</v>
      </c>
      <c r="E3">
        <v>0</v>
      </c>
      <c r="F3">
        <v>810</v>
      </c>
      <c r="G3">
        <v>810</v>
      </c>
      <c r="H3">
        <v>405</v>
      </c>
      <c r="I3" s="39">
        <v>35683</v>
      </c>
      <c r="J3" s="12" t="s">
        <v>886</v>
      </c>
      <c r="K3" s="12" t="s">
        <v>887</v>
      </c>
      <c r="L3" s="12" t="s">
        <v>182</v>
      </c>
      <c r="M3" s="12" t="s">
        <v>10</v>
      </c>
    </row>
    <row r="4" spans="1:13" x14ac:dyDescent="0.35">
      <c r="A4">
        <v>11047</v>
      </c>
      <c r="B4">
        <v>1</v>
      </c>
      <c r="C4">
        <v>18</v>
      </c>
      <c r="D4">
        <v>25</v>
      </c>
      <c r="E4">
        <v>0.25</v>
      </c>
      <c r="F4">
        <v>337.5</v>
      </c>
      <c r="G4">
        <v>253.125</v>
      </c>
      <c r="H4">
        <v>28.125</v>
      </c>
      <c r="I4" s="39">
        <v>35692</v>
      </c>
      <c r="J4" s="12" t="s">
        <v>948</v>
      </c>
      <c r="K4" s="12" t="s">
        <v>949</v>
      </c>
      <c r="L4" s="12" t="s">
        <v>173</v>
      </c>
      <c r="M4" s="12" t="s">
        <v>10</v>
      </c>
    </row>
    <row r="5" spans="1:13" x14ac:dyDescent="0.35">
      <c r="A5">
        <v>11035</v>
      </c>
      <c r="B5">
        <v>1</v>
      </c>
      <c r="C5">
        <v>18</v>
      </c>
      <c r="D5">
        <v>10</v>
      </c>
      <c r="E5">
        <v>0</v>
      </c>
      <c r="F5">
        <v>180</v>
      </c>
      <c r="G5">
        <v>180</v>
      </c>
      <c r="H5">
        <v>90</v>
      </c>
      <c r="I5" s="39">
        <v>35688</v>
      </c>
      <c r="J5" s="12" t="s">
        <v>678</v>
      </c>
      <c r="K5" s="12" t="s">
        <v>679</v>
      </c>
      <c r="L5" s="12" t="s">
        <v>683</v>
      </c>
      <c r="M5" s="12" t="s">
        <v>10</v>
      </c>
    </row>
    <row r="6" spans="1:13" x14ac:dyDescent="0.35">
      <c r="A6">
        <v>11067</v>
      </c>
      <c r="B6">
        <v>41</v>
      </c>
      <c r="C6">
        <v>9.65</v>
      </c>
      <c r="D6">
        <v>9</v>
      </c>
      <c r="E6">
        <v>0</v>
      </c>
      <c r="F6">
        <v>86.850000000000009</v>
      </c>
      <c r="G6">
        <v>86.850000000000009</v>
      </c>
      <c r="H6">
        <v>43.425000000000004</v>
      </c>
      <c r="I6" s="39">
        <v>35703</v>
      </c>
      <c r="J6" s="12" t="s">
        <v>943</v>
      </c>
      <c r="K6" s="12" t="s">
        <v>944</v>
      </c>
      <c r="L6" s="12" t="s">
        <v>256</v>
      </c>
      <c r="M6" s="12" t="s">
        <v>87</v>
      </c>
    </row>
    <row r="7" spans="1:13" x14ac:dyDescent="0.35">
      <c r="A7">
        <v>11064</v>
      </c>
      <c r="B7">
        <v>41</v>
      </c>
      <c r="C7">
        <v>9.65</v>
      </c>
      <c r="D7">
        <v>12</v>
      </c>
      <c r="E7">
        <v>0</v>
      </c>
      <c r="F7">
        <v>115.8</v>
      </c>
      <c r="G7">
        <v>115.8</v>
      </c>
      <c r="H7">
        <v>57.899999999999991</v>
      </c>
      <c r="I7" s="39">
        <v>35702</v>
      </c>
      <c r="J7" s="12" t="s">
        <v>886</v>
      </c>
      <c r="K7" s="12" t="s">
        <v>887</v>
      </c>
      <c r="L7" s="12" t="s">
        <v>182</v>
      </c>
      <c r="M7" s="12" t="s">
        <v>87</v>
      </c>
    </row>
    <row r="8" spans="1:13" x14ac:dyDescent="0.35">
      <c r="A8">
        <v>11063</v>
      </c>
      <c r="B8">
        <v>41</v>
      </c>
      <c r="C8">
        <v>9.65</v>
      </c>
      <c r="D8">
        <v>30</v>
      </c>
      <c r="E8">
        <v>0.10000000149011611</v>
      </c>
      <c r="F8">
        <v>260.54999956861138</v>
      </c>
      <c r="G8">
        <v>234.49499922350049</v>
      </c>
      <c r="H8">
        <v>89.744999223500486</v>
      </c>
      <c r="I8" s="39">
        <v>35698</v>
      </c>
      <c r="J8" s="12" t="s">
        <v>832</v>
      </c>
      <c r="K8" s="12" t="s">
        <v>833</v>
      </c>
      <c r="L8" s="12" t="s">
        <v>837</v>
      </c>
      <c r="M8" s="12" t="s">
        <v>87</v>
      </c>
    </row>
    <row r="9" spans="1:13" x14ac:dyDescent="0.35">
      <c r="A9">
        <v>11030</v>
      </c>
      <c r="B9">
        <v>2</v>
      </c>
      <c r="C9">
        <v>19</v>
      </c>
      <c r="D9">
        <v>100</v>
      </c>
      <c r="E9">
        <v>0.25</v>
      </c>
      <c r="F9">
        <v>1425</v>
      </c>
      <c r="G9">
        <v>1068.75</v>
      </c>
      <c r="H9">
        <v>118.75</v>
      </c>
      <c r="I9" s="39">
        <v>35682</v>
      </c>
      <c r="J9" s="12" t="s">
        <v>886</v>
      </c>
      <c r="K9" s="12" t="s">
        <v>887</v>
      </c>
      <c r="L9" s="12" t="s">
        <v>182</v>
      </c>
      <c r="M9" s="12" t="s">
        <v>12</v>
      </c>
    </row>
    <row r="10" spans="1:13" x14ac:dyDescent="0.35">
      <c r="A10">
        <v>11041</v>
      </c>
      <c r="B10">
        <v>2</v>
      </c>
      <c r="C10">
        <v>19</v>
      </c>
      <c r="D10">
        <v>30</v>
      </c>
      <c r="E10">
        <v>0.20000000298023221</v>
      </c>
      <c r="F10">
        <v>455.99999830126762</v>
      </c>
      <c r="G10">
        <v>364.79999728202819</v>
      </c>
      <c r="H10">
        <v>79.799997282028187</v>
      </c>
      <c r="I10" s="39">
        <v>35690</v>
      </c>
      <c r="J10" s="12" t="s">
        <v>684</v>
      </c>
      <c r="K10" s="12" t="s">
        <v>685</v>
      </c>
      <c r="L10" s="12" t="s">
        <v>689</v>
      </c>
      <c r="M10" s="12" t="s">
        <v>12</v>
      </c>
    </row>
    <row r="11" spans="1:13" x14ac:dyDescent="0.35">
      <c r="A11">
        <v>11049</v>
      </c>
      <c r="B11">
        <v>2</v>
      </c>
      <c r="C11">
        <v>19</v>
      </c>
      <c r="D11">
        <v>10</v>
      </c>
      <c r="E11">
        <v>0.20000000298023221</v>
      </c>
      <c r="F11">
        <v>151.9999994337559</v>
      </c>
      <c r="G11">
        <v>121.59999909400942</v>
      </c>
      <c r="H11">
        <v>26.599999094009419</v>
      </c>
      <c r="I11" s="39">
        <v>35695</v>
      </c>
      <c r="J11" s="12" t="s">
        <v>1014</v>
      </c>
      <c r="K11" s="12" t="s">
        <v>1015</v>
      </c>
      <c r="L11" s="12" t="s">
        <v>248</v>
      </c>
      <c r="M11" s="12" t="s">
        <v>12</v>
      </c>
    </row>
    <row r="12" spans="1:13" x14ac:dyDescent="0.35">
      <c r="A12">
        <v>11036</v>
      </c>
      <c r="B12">
        <v>13</v>
      </c>
      <c r="C12">
        <v>6</v>
      </c>
      <c r="D12">
        <v>7</v>
      </c>
      <c r="E12">
        <v>0</v>
      </c>
      <c r="F12">
        <v>42</v>
      </c>
      <c r="G12">
        <v>42</v>
      </c>
      <c r="H12">
        <v>21</v>
      </c>
      <c r="I12" s="39">
        <v>35689</v>
      </c>
      <c r="J12" s="12" t="s">
        <v>943</v>
      </c>
      <c r="K12" s="12" t="s">
        <v>944</v>
      </c>
      <c r="L12" s="12" t="s">
        <v>256</v>
      </c>
      <c r="M12" s="12" t="s">
        <v>34</v>
      </c>
    </row>
    <row r="13" spans="1:13" x14ac:dyDescent="0.35">
      <c r="A13">
        <v>11031</v>
      </c>
      <c r="B13">
        <v>13</v>
      </c>
      <c r="C13">
        <v>6</v>
      </c>
      <c r="D13">
        <v>80</v>
      </c>
      <c r="E13">
        <v>0</v>
      </c>
      <c r="F13">
        <v>480</v>
      </c>
      <c r="G13">
        <v>480</v>
      </c>
      <c r="H13">
        <v>240</v>
      </c>
      <c r="I13" s="39">
        <v>35683</v>
      </c>
      <c r="J13" s="12" t="s">
        <v>886</v>
      </c>
      <c r="K13" s="12" t="s">
        <v>887</v>
      </c>
      <c r="L13" s="12" t="s">
        <v>182</v>
      </c>
      <c r="M13" s="12" t="s">
        <v>34</v>
      </c>
    </row>
    <row r="14" spans="1:13" x14ac:dyDescent="0.35">
      <c r="A14">
        <v>11036</v>
      </c>
      <c r="B14">
        <v>59</v>
      </c>
      <c r="C14">
        <v>55</v>
      </c>
      <c r="D14">
        <v>30</v>
      </c>
      <c r="E14">
        <v>0</v>
      </c>
      <c r="F14">
        <v>1650</v>
      </c>
      <c r="G14">
        <v>1650</v>
      </c>
      <c r="H14">
        <v>825</v>
      </c>
      <c r="I14" s="39">
        <v>35688</v>
      </c>
      <c r="J14" s="12" t="s">
        <v>943</v>
      </c>
      <c r="K14" s="12" t="s">
        <v>944</v>
      </c>
      <c r="L14" s="12" t="s">
        <v>256</v>
      </c>
      <c r="M14" s="12" t="s">
        <v>122</v>
      </c>
    </row>
    <row r="15" spans="1:13" x14ac:dyDescent="0.35">
      <c r="A15">
        <v>11032</v>
      </c>
      <c r="B15">
        <v>59</v>
      </c>
      <c r="C15">
        <v>55</v>
      </c>
      <c r="D15">
        <v>30</v>
      </c>
      <c r="E15">
        <v>0</v>
      </c>
      <c r="F15">
        <v>1650</v>
      </c>
      <c r="G15">
        <v>1650</v>
      </c>
      <c r="H15">
        <v>825</v>
      </c>
      <c r="I15" s="39">
        <v>35683</v>
      </c>
      <c r="J15" s="12" t="s">
        <v>761</v>
      </c>
      <c r="K15" s="12" t="s">
        <v>762</v>
      </c>
      <c r="L15" s="12" t="s">
        <v>182</v>
      </c>
      <c r="M15" s="12" t="s">
        <v>122</v>
      </c>
    </row>
    <row r="16" spans="1:13" x14ac:dyDescent="0.35">
      <c r="A16">
        <v>11030</v>
      </c>
      <c r="B16">
        <v>59</v>
      </c>
      <c r="C16">
        <v>55</v>
      </c>
      <c r="D16">
        <v>100</v>
      </c>
      <c r="E16">
        <v>0.25</v>
      </c>
      <c r="F16">
        <v>4125</v>
      </c>
      <c r="G16">
        <v>3093.75</v>
      </c>
      <c r="H16">
        <v>343.75</v>
      </c>
      <c r="I16" s="39">
        <v>35678</v>
      </c>
      <c r="J16" s="12" t="s">
        <v>886</v>
      </c>
      <c r="K16" s="12" t="s">
        <v>887</v>
      </c>
      <c r="L16" s="12" t="s">
        <v>182</v>
      </c>
      <c r="M16" s="12" t="s">
        <v>122</v>
      </c>
    </row>
    <row r="17" spans="1:13" x14ac:dyDescent="0.35">
      <c r="A17">
        <v>11028</v>
      </c>
      <c r="B17">
        <v>59</v>
      </c>
      <c r="C17">
        <v>55</v>
      </c>
      <c r="D17">
        <v>24</v>
      </c>
      <c r="E17">
        <v>0</v>
      </c>
      <c r="F17">
        <v>1320</v>
      </c>
      <c r="G17">
        <v>1320</v>
      </c>
      <c r="H17">
        <v>660</v>
      </c>
      <c r="I17" s="39">
        <v>35678</v>
      </c>
      <c r="J17" s="12" t="s">
        <v>881</v>
      </c>
      <c r="K17" s="12" t="s">
        <v>882</v>
      </c>
      <c r="L17" s="12" t="s">
        <v>256</v>
      </c>
      <c r="M17" s="12" t="s">
        <v>122</v>
      </c>
    </row>
    <row r="18" spans="1:13" x14ac:dyDescent="0.35">
      <c r="A18">
        <v>11066</v>
      </c>
      <c r="B18">
        <v>16</v>
      </c>
      <c r="C18">
        <v>17.45</v>
      </c>
      <c r="D18">
        <v>3</v>
      </c>
      <c r="E18">
        <v>0</v>
      </c>
      <c r="F18">
        <v>52.349999999999987</v>
      </c>
      <c r="G18">
        <v>52.349999999999987</v>
      </c>
      <c r="H18">
        <v>26.17499999999999</v>
      </c>
      <c r="I18" s="39">
        <v>35703</v>
      </c>
      <c r="J18" s="12" t="s">
        <v>761</v>
      </c>
      <c r="K18" s="12" t="s">
        <v>762</v>
      </c>
      <c r="L18" s="12" t="s">
        <v>182</v>
      </c>
      <c r="M18" s="12" t="s">
        <v>40</v>
      </c>
    </row>
    <row r="19" spans="1:13" x14ac:dyDescent="0.35">
      <c r="A19">
        <v>11030</v>
      </c>
      <c r="B19">
        <v>5</v>
      </c>
      <c r="C19">
        <v>21.35</v>
      </c>
      <c r="D19">
        <v>70</v>
      </c>
      <c r="E19">
        <v>0</v>
      </c>
      <c r="F19">
        <v>1494.5</v>
      </c>
      <c r="G19">
        <v>1494.5</v>
      </c>
      <c r="H19">
        <v>747.25</v>
      </c>
      <c r="I19" s="39">
        <v>35682</v>
      </c>
      <c r="J19" s="12" t="s">
        <v>886</v>
      </c>
      <c r="K19" s="12" t="s">
        <v>887</v>
      </c>
      <c r="L19" s="12" t="s">
        <v>182</v>
      </c>
      <c r="M19" s="12" t="s">
        <v>18</v>
      </c>
    </row>
    <row r="20" spans="1:13" x14ac:dyDescent="0.35">
      <c r="A20">
        <v>11047</v>
      </c>
      <c r="B20">
        <v>5</v>
      </c>
      <c r="C20">
        <v>21.35</v>
      </c>
      <c r="D20">
        <v>30</v>
      </c>
      <c r="E20">
        <v>0.25</v>
      </c>
      <c r="F20">
        <v>480.375</v>
      </c>
      <c r="G20">
        <v>360.28125</v>
      </c>
      <c r="H20">
        <v>40.03125</v>
      </c>
      <c r="I20" s="39">
        <v>35692</v>
      </c>
      <c r="J20" s="12" t="s">
        <v>948</v>
      </c>
      <c r="K20" s="12" t="s">
        <v>949</v>
      </c>
      <c r="L20" s="12" t="s">
        <v>173</v>
      </c>
      <c r="M20" s="12" t="s">
        <v>18</v>
      </c>
    </row>
    <row r="21" spans="1:13" x14ac:dyDescent="0.35">
      <c r="A21">
        <v>11066</v>
      </c>
      <c r="B21">
        <v>19</v>
      </c>
      <c r="C21">
        <v>9.1999999999999993</v>
      </c>
      <c r="D21">
        <v>42</v>
      </c>
      <c r="E21">
        <v>0</v>
      </c>
      <c r="F21">
        <v>386.4</v>
      </c>
      <c r="G21">
        <v>386.4</v>
      </c>
      <c r="H21">
        <v>193.2</v>
      </c>
      <c r="I21" s="39">
        <v>35703</v>
      </c>
      <c r="J21" s="12" t="s">
        <v>761</v>
      </c>
      <c r="K21" s="12" t="s">
        <v>762</v>
      </c>
      <c r="L21" s="12" t="s">
        <v>182</v>
      </c>
      <c r="M21" s="12" t="s">
        <v>46</v>
      </c>
    </row>
    <row r="22" spans="1:13" x14ac:dyDescent="0.35">
      <c r="A22">
        <v>11022</v>
      </c>
      <c r="B22">
        <v>19</v>
      </c>
      <c r="C22">
        <v>9.1999999999999993</v>
      </c>
      <c r="D22">
        <v>35</v>
      </c>
      <c r="E22">
        <v>0</v>
      </c>
      <c r="F22">
        <v>322</v>
      </c>
      <c r="G22">
        <v>322</v>
      </c>
      <c r="H22">
        <v>161</v>
      </c>
      <c r="I22" s="39">
        <v>35675</v>
      </c>
      <c r="J22" s="12" t="s">
        <v>667</v>
      </c>
      <c r="K22" s="12" t="s">
        <v>668</v>
      </c>
      <c r="L22" s="12" t="s">
        <v>248</v>
      </c>
      <c r="M22" s="12" t="s">
        <v>46</v>
      </c>
    </row>
    <row r="23" spans="1:13" x14ac:dyDescent="0.35">
      <c r="A23">
        <v>11066</v>
      </c>
      <c r="B23">
        <v>34</v>
      </c>
      <c r="C23">
        <v>14</v>
      </c>
      <c r="D23">
        <v>35</v>
      </c>
      <c r="E23">
        <v>0</v>
      </c>
      <c r="F23">
        <v>490</v>
      </c>
      <c r="G23">
        <v>490</v>
      </c>
      <c r="H23">
        <v>245</v>
      </c>
      <c r="I23" s="39">
        <v>35703</v>
      </c>
      <c r="J23" s="12" t="s">
        <v>761</v>
      </c>
      <c r="K23" s="12" t="s">
        <v>762</v>
      </c>
      <c r="L23" s="12" t="s">
        <v>182</v>
      </c>
      <c r="M23" s="12" t="s">
        <v>75</v>
      </c>
    </row>
    <row r="24" spans="1:13" x14ac:dyDescent="0.35">
      <c r="A24">
        <v>11063</v>
      </c>
      <c r="B24">
        <v>34</v>
      </c>
      <c r="C24">
        <v>14</v>
      </c>
      <c r="D24">
        <v>30</v>
      </c>
      <c r="E24">
        <v>0</v>
      </c>
      <c r="F24">
        <v>420</v>
      </c>
      <c r="G24">
        <v>420</v>
      </c>
      <c r="H24">
        <v>210</v>
      </c>
      <c r="I24" s="39">
        <v>35699</v>
      </c>
      <c r="J24" s="12" t="s">
        <v>832</v>
      </c>
      <c r="K24" s="12" t="s">
        <v>833</v>
      </c>
      <c r="L24" s="12" t="s">
        <v>837</v>
      </c>
      <c r="M24" s="12" t="s">
        <v>75</v>
      </c>
    </row>
    <row r="25" spans="1:13" x14ac:dyDescent="0.35">
      <c r="A25">
        <v>11023</v>
      </c>
      <c r="B25">
        <v>7</v>
      </c>
      <c r="C25">
        <v>30</v>
      </c>
      <c r="D25">
        <v>4</v>
      </c>
      <c r="E25">
        <v>0</v>
      </c>
      <c r="F25">
        <v>120</v>
      </c>
      <c r="G25">
        <v>120</v>
      </c>
      <c r="H25">
        <v>60</v>
      </c>
      <c r="I25" s="39">
        <v>35677</v>
      </c>
      <c r="J25" s="12" t="s">
        <v>820</v>
      </c>
      <c r="K25" s="12" t="s">
        <v>821</v>
      </c>
      <c r="L25" s="12" t="s">
        <v>173</v>
      </c>
      <c r="M25" s="12" t="s">
        <v>22</v>
      </c>
    </row>
    <row r="26" spans="1:13" x14ac:dyDescent="0.35">
      <c r="A26">
        <v>11056</v>
      </c>
      <c r="B26">
        <v>7</v>
      </c>
      <c r="C26">
        <v>30</v>
      </c>
      <c r="D26">
        <v>40</v>
      </c>
      <c r="E26">
        <v>0</v>
      </c>
      <c r="F26">
        <v>1200</v>
      </c>
      <c r="G26">
        <v>1200</v>
      </c>
      <c r="H26">
        <v>600</v>
      </c>
      <c r="I26" s="39">
        <v>35698</v>
      </c>
      <c r="J26" s="12" t="s">
        <v>948</v>
      </c>
      <c r="K26" s="12" t="s">
        <v>949</v>
      </c>
      <c r="L26" s="12" t="s">
        <v>173</v>
      </c>
      <c r="M26" s="12" t="s">
        <v>22</v>
      </c>
    </row>
    <row r="27" spans="1:13" x14ac:dyDescent="0.35">
      <c r="A27">
        <v>11032</v>
      </c>
      <c r="B27">
        <v>36</v>
      </c>
      <c r="C27">
        <v>19</v>
      </c>
      <c r="D27">
        <v>35</v>
      </c>
      <c r="E27">
        <v>0</v>
      </c>
      <c r="F27">
        <v>665</v>
      </c>
      <c r="G27">
        <v>665</v>
      </c>
      <c r="H27">
        <v>332.5</v>
      </c>
      <c r="I27" s="39">
        <v>35684</v>
      </c>
      <c r="J27" s="12" t="s">
        <v>761</v>
      </c>
      <c r="K27" s="12" t="s">
        <v>762</v>
      </c>
      <c r="L27" s="12" t="s">
        <v>182</v>
      </c>
      <c r="M27" s="12" t="s">
        <v>77</v>
      </c>
    </row>
    <row r="28" spans="1:13" x14ac:dyDescent="0.35">
      <c r="A28">
        <v>11032</v>
      </c>
      <c r="B28">
        <v>38</v>
      </c>
      <c r="C28">
        <v>263.5</v>
      </c>
      <c r="D28">
        <v>25</v>
      </c>
      <c r="E28">
        <v>0</v>
      </c>
      <c r="F28">
        <v>6587.5</v>
      </c>
      <c r="G28">
        <v>6587.5</v>
      </c>
      <c r="H28">
        <v>3293.75</v>
      </c>
      <c r="I28" s="39">
        <v>35683</v>
      </c>
      <c r="J28" s="12" t="s">
        <v>761</v>
      </c>
      <c r="K28" s="12" t="s">
        <v>762</v>
      </c>
      <c r="L28" s="12" t="s">
        <v>182</v>
      </c>
      <c r="M28" s="12" t="s">
        <v>81</v>
      </c>
    </row>
    <row r="29" spans="1:13" x14ac:dyDescent="0.35">
      <c r="A29">
        <v>11064</v>
      </c>
      <c r="B29">
        <v>17</v>
      </c>
      <c r="C29">
        <v>39</v>
      </c>
      <c r="D29">
        <v>77</v>
      </c>
      <c r="E29">
        <v>0.10000000149011611</v>
      </c>
      <c r="F29">
        <v>2702.6999955251808</v>
      </c>
      <c r="G29">
        <v>2432.429991945326</v>
      </c>
      <c r="H29">
        <v>930.92999194532604</v>
      </c>
      <c r="I29" s="39">
        <v>35702</v>
      </c>
      <c r="J29" s="12" t="s">
        <v>886</v>
      </c>
      <c r="K29" s="12" t="s">
        <v>887</v>
      </c>
      <c r="L29" s="12" t="s">
        <v>182</v>
      </c>
      <c r="M29" s="12" t="s">
        <v>42</v>
      </c>
    </row>
    <row r="30" spans="1:13" x14ac:dyDescent="0.35">
      <c r="A30">
        <v>11043</v>
      </c>
      <c r="B30">
        <v>11</v>
      </c>
      <c r="C30">
        <v>21</v>
      </c>
      <c r="D30">
        <v>10</v>
      </c>
      <c r="E30">
        <v>0</v>
      </c>
      <c r="F30">
        <v>210</v>
      </c>
      <c r="G30">
        <v>210</v>
      </c>
      <c r="H30">
        <v>105</v>
      </c>
      <c r="I30" s="39">
        <v>35690</v>
      </c>
      <c r="J30" s="12" t="s">
        <v>1087</v>
      </c>
      <c r="K30" s="12" t="s">
        <v>1088</v>
      </c>
      <c r="L30" s="12" t="s">
        <v>309</v>
      </c>
      <c r="M30" s="12" t="s">
        <v>30</v>
      </c>
    </row>
    <row r="31" spans="1:13" x14ac:dyDescent="0.35">
      <c r="A31">
        <v>11049</v>
      </c>
      <c r="B31">
        <v>12</v>
      </c>
      <c r="C31">
        <v>38</v>
      </c>
      <c r="D31">
        <v>4</v>
      </c>
      <c r="E31">
        <v>0.20000000298023221</v>
      </c>
      <c r="F31">
        <v>121.5999995470047</v>
      </c>
      <c r="G31">
        <v>97.279999275207516</v>
      </c>
      <c r="H31">
        <v>21.279999275207516</v>
      </c>
      <c r="I31" s="39">
        <v>35695</v>
      </c>
      <c r="J31" s="12" t="s">
        <v>1014</v>
      </c>
      <c r="K31" s="12" t="s">
        <v>1015</v>
      </c>
      <c r="L31" s="12" t="s">
        <v>248</v>
      </c>
      <c r="M31" s="12" t="s">
        <v>32</v>
      </c>
    </row>
    <row r="32" spans="1:13" x14ac:dyDescent="0.35">
      <c r="A32">
        <v>11046</v>
      </c>
      <c r="B32">
        <v>12</v>
      </c>
      <c r="C32">
        <v>38</v>
      </c>
      <c r="D32">
        <v>20</v>
      </c>
      <c r="E32">
        <v>5.000000074505806E-2</v>
      </c>
      <c r="F32">
        <v>721.99999943375587</v>
      </c>
      <c r="G32">
        <v>685.89999892413618</v>
      </c>
      <c r="H32">
        <v>305.89999892413618</v>
      </c>
      <c r="I32" s="39">
        <v>35691</v>
      </c>
      <c r="J32" s="12" t="s">
        <v>838</v>
      </c>
      <c r="K32" s="12" t="s">
        <v>839</v>
      </c>
      <c r="L32" s="12" t="s">
        <v>256</v>
      </c>
      <c r="M32" s="12" t="s">
        <v>32</v>
      </c>
    </row>
    <row r="33" spans="1:13" x14ac:dyDescent="0.35">
      <c r="A33">
        <v>11064</v>
      </c>
      <c r="B33">
        <v>53</v>
      </c>
      <c r="C33">
        <v>32.799999999999997</v>
      </c>
      <c r="D33">
        <v>25</v>
      </c>
      <c r="E33">
        <v>0.10000000149011611</v>
      </c>
      <c r="F33">
        <v>737.99999877810467</v>
      </c>
      <c r="G33">
        <v>664.19999780058856</v>
      </c>
      <c r="H33">
        <v>254.19999780058862</v>
      </c>
      <c r="I33" s="39">
        <v>35702</v>
      </c>
      <c r="J33" s="12" t="s">
        <v>886</v>
      </c>
      <c r="K33" s="12" t="s">
        <v>887</v>
      </c>
      <c r="L33" s="12" t="s">
        <v>182</v>
      </c>
      <c r="M33" s="12" t="s">
        <v>111</v>
      </c>
    </row>
    <row r="34" spans="1:13" x14ac:dyDescent="0.35">
      <c r="A34">
        <v>11064</v>
      </c>
      <c r="B34">
        <v>55</v>
      </c>
      <c r="C34">
        <v>24</v>
      </c>
      <c r="D34">
        <v>4</v>
      </c>
      <c r="E34">
        <v>0.10000000149011611</v>
      </c>
      <c r="F34">
        <v>86.399999856948853</v>
      </c>
      <c r="G34">
        <v>77.759999742507929</v>
      </c>
      <c r="H34">
        <v>29.759999742507929</v>
      </c>
      <c r="I34" s="39">
        <v>35699</v>
      </c>
      <c r="J34" s="12" t="s">
        <v>886</v>
      </c>
      <c r="K34" s="12" t="s">
        <v>887</v>
      </c>
      <c r="L34" s="12" t="s">
        <v>182</v>
      </c>
      <c r="M34" s="12" t="s">
        <v>115</v>
      </c>
    </row>
    <row r="35" spans="1:13" x14ac:dyDescent="0.35">
      <c r="A35">
        <v>11056</v>
      </c>
      <c r="B35">
        <v>55</v>
      </c>
      <c r="C35">
        <v>24</v>
      </c>
      <c r="D35">
        <v>35</v>
      </c>
      <c r="E35">
        <v>0</v>
      </c>
      <c r="F35">
        <v>840</v>
      </c>
      <c r="G35">
        <v>840</v>
      </c>
      <c r="H35">
        <v>420</v>
      </c>
      <c r="I35" s="39">
        <v>35698</v>
      </c>
      <c r="J35" s="12" t="s">
        <v>948</v>
      </c>
      <c r="K35" s="12" t="s">
        <v>949</v>
      </c>
      <c r="L35" s="12" t="s">
        <v>173</v>
      </c>
      <c r="M35" s="12" t="s">
        <v>115</v>
      </c>
    </row>
    <row r="36" spans="1:13" x14ac:dyDescent="0.35">
      <c r="A36">
        <v>11028</v>
      </c>
      <c r="B36">
        <v>55</v>
      </c>
      <c r="C36">
        <v>24</v>
      </c>
      <c r="D36">
        <v>35</v>
      </c>
      <c r="E36">
        <v>0</v>
      </c>
      <c r="F36">
        <v>840</v>
      </c>
      <c r="G36">
        <v>840</v>
      </c>
      <c r="H36">
        <v>420</v>
      </c>
      <c r="I36" s="39">
        <v>35678</v>
      </c>
      <c r="J36" s="12" t="s">
        <v>881</v>
      </c>
      <c r="K36" s="12" t="s">
        <v>882</v>
      </c>
      <c r="L36" s="12" t="s">
        <v>256</v>
      </c>
      <c r="M36" s="12" t="s">
        <v>115</v>
      </c>
    </row>
    <row r="37" spans="1:13" x14ac:dyDescent="0.35">
      <c r="A37">
        <v>11064</v>
      </c>
      <c r="B37">
        <v>68</v>
      </c>
      <c r="C37">
        <v>12.5</v>
      </c>
      <c r="D37">
        <v>55</v>
      </c>
      <c r="E37">
        <v>0</v>
      </c>
      <c r="F37">
        <v>687.5</v>
      </c>
      <c r="G37">
        <v>687.5</v>
      </c>
      <c r="H37">
        <v>343.75</v>
      </c>
      <c r="I37" s="39">
        <v>35699</v>
      </c>
      <c r="J37" s="12" t="s">
        <v>886</v>
      </c>
      <c r="K37" s="12" t="s">
        <v>887</v>
      </c>
      <c r="L37" s="12" t="s">
        <v>182</v>
      </c>
      <c r="M37" s="12" t="s">
        <v>139</v>
      </c>
    </row>
    <row r="38" spans="1:13" x14ac:dyDescent="0.35">
      <c r="A38">
        <v>11048</v>
      </c>
      <c r="B38">
        <v>68</v>
      </c>
      <c r="C38">
        <v>12.5</v>
      </c>
      <c r="D38">
        <v>42</v>
      </c>
      <c r="E38">
        <v>0</v>
      </c>
      <c r="F38">
        <v>525</v>
      </c>
      <c r="G38">
        <v>525</v>
      </c>
      <c r="H38">
        <v>262.5</v>
      </c>
      <c r="I38" s="39">
        <v>35692</v>
      </c>
      <c r="J38" s="12" t="s">
        <v>986</v>
      </c>
      <c r="K38" s="12" t="s">
        <v>987</v>
      </c>
      <c r="L38" s="12" t="s">
        <v>367</v>
      </c>
      <c r="M38" s="12" t="s">
        <v>139</v>
      </c>
    </row>
    <row r="39" spans="1:13" x14ac:dyDescent="0.35">
      <c r="A39">
        <v>11031</v>
      </c>
      <c r="B39">
        <v>24</v>
      </c>
      <c r="C39">
        <v>4.5</v>
      </c>
      <c r="D39">
        <v>21</v>
      </c>
      <c r="E39">
        <v>0</v>
      </c>
      <c r="F39">
        <v>94.5</v>
      </c>
      <c r="G39">
        <v>94.5</v>
      </c>
      <c r="H39">
        <v>47.25</v>
      </c>
      <c r="I39" s="39">
        <v>35683</v>
      </c>
      <c r="J39" s="12" t="s">
        <v>886</v>
      </c>
      <c r="K39" s="12" t="s">
        <v>887</v>
      </c>
      <c r="L39" s="12" t="s">
        <v>182</v>
      </c>
      <c r="M39" s="12" t="s">
        <v>55</v>
      </c>
    </row>
    <row r="40" spans="1:13" x14ac:dyDescent="0.35">
      <c r="A40">
        <v>11027</v>
      </c>
      <c r="B40">
        <v>24</v>
      </c>
      <c r="C40">
        <v>4.5</v>
      </c>
      <c r="D40">
        <v>30</v>
      </c>
      <c r="E40">
        <v>0.25</v>
      </c>
      <c r="F40">
        <v>101.25</v>
      </c>
      <c r="G40">
        <v>75.9375</v>
      </c>
      <c r="H40">
        <v>8.4375</v>
      </c>
      <c r="I40" s="39">
        <v>35678</v>
      </c>
      <c r="J40" s="12" t="s">
        <v>986</v>
      </c>
      <c r="K40" s="12" t="s">
        <v>987</v>
      </c>
      <c r="L40" s="12" t="s">
        <v>367</v>
      </c>
      <c r="M40" s="12" t="s">
        <v>55</v>
      </c>
    </row>
    <row r="41" spans="1:13" x14ac:dyDescent="0.35">
      <c r="A41">
        <v>11055</v>
      </c>
      <c r="B41">
        <v>24</v>
      </c>
      <c r="C41">
        <v>4.5</v>
      </c>
      <c r="D41">
        <v>15</v>
      </c>
      <c r="E41">
        <v>0</v>
      </c>
      <c r="F41">
        <v>67.5</v>
      </c>
      <c r="G41">
        <v>67.5</v>
      </c>
      <c r="H41">
        <v>33.75</v>
      </c>
      <c r="I41" s="39">
        <v>35697</v>
      </c>
      <c r="J41" s="12" t="s">
        <v>701</v>
      </c>
      <c r="K41" s="12" t="s">
        <v>702</v>
      </c>
      <c r="L41" s="12" t="s">
        <v>707</v>
      </c>
      <c r="M41" s="12" t="s">
        <v>55</v>
      </c>
    </row>
    <row r="42" spans="1:13" x14ac:dyDescent="0.35">
      <c r="A42">
        <v>11026</v>
      </c>
      <c r="B42">
        <v>18</v>
      </c>
      <c r="C42">
        <v>62.5</v>
      </c>
      <c r="D42">
        <v>8</v>
      </c>
      <c r="E42">
        <v>0</v>
      </c>
      <c r="F42">
        <v>500</v>
      </c>
      <c r="G42">
        <v>500</v>
      </c>
      <c r="H42">
        <v>250</v>
      </c>
      <c r="I42" s="39">
        <v>35677</v>
      </c>
      <c r="J42" s="12" t="s">
        <v>1009</v>
      </c>
      <c r="K42" s="12" t="s">
        <v>1010</v>
      </c>
      <c r="L42" s="12" t="s">
        <v>279</v>
      </c>
      <c r="M42" s="12" t="s">
        <v>44</v>
      </c>
    </row>
    <row r="43" spans="1:13" x14ac:dyDescent="0.35">
      <c r="A43">
        <v>11053</v>
      </c>
      <c r="B43">
        <v>18</v>
      </c>
      <c r="C43">
        <v>62.5</v>
      </c>
      <c r="D43">
        <v>35</v>
      </c>
      <c r="E43">
        <v>0.20000000298023221</v>
      </c>
      <c r="F43">
        <v>1749.999993480742</v>
      </c>
      <c r="G43">
        <v>1399.9999895691872</v>
      </c>
      <c r="H43">
        <v>306.24998956918716</v>
      </c>
      <c r="I43" s="39">
        <v>35696</v>
      </c>
      <c r="J43" s="12" t="s">
        <v>928</v>
      </c>
      <c r="K43" s="12" t="s">
        <v>929</v>
      </c>
      <c r="L43" s="12" t="s">
        <v>713</v>
      </c>
      <c r="M43" s="12" t="s">
        <v>44</v>
      </c>
    </row>
    <row r="44" spans="1:13" x14ac:dyDescent="0.35">
      <c r="A44">
        <v>11031</v>
      </c>
      <c r="B44">
        <v>64</v>
      </c>
      <c r="C44">
        <v>33.25</v>
      </c>
      <c r="D44">
        <v>20</v>
      </c>
      <c r="E44">
        <v>0</v>
      </c>
      <c r="F44">
        <v>665</v>
      </c>
      <c r="G44">
        <v>665</v>
      </c>
      <c r="H44">
        <v>332.5</v>
      </c>
      <c r="I44" s="39">
        <v>35683</v>
      </c>
      <c r="J44" s="12" t="s">
        <v>886</v>
      </c>
      <c r="K44" s="12" t="s">
        <v>887</v>
      </c>
      <c r="L44" s="12" t="s">
        <v>182</v>
      </c>
      <c r="M44" s="12" t="s">
        <v>132</v>
      </c>
    </row>
    <row r="45" spans="1:13" x14ac:dyDescent="0.35">
      <c r="A45">
        <v>11053</v>
      </c>
      <c r="B45">
        <v>64</v>
      </c>
      <c r="C45">
        <v>33.25</v>
      </c>
      <c r="D45">
        <v>25</v>
      </c>
      <c r="E45">
        <v>0.20000000298023221</v>
      </c>
      <c r="F45">
        <v>664.99999752268195</v>
      </c>
      <c r="G45">
        <v>531.99999603629112</v>
      </c>
      <c r="H45">
        <v>116.37499603629112</v>
      </c>
      <c r="I45" s="39">
        <v>35696</v>
      </c>
      <c r="J45" s="12" t="s">
        <v>928</v>
      </c>
      <c r="K45" s="12" t="s">
        <v>929</v>
      </c>
      <c r="L45" s="12" t="s">
        <v>713</v>
      </c>
      <c r="M45" s="12" t="s">
        <v>132</v>
      </c>
    </row>
    <row r="46" spans="1:13" x14ac:dyDescent="0.35">
      <c r="A46">
        <v>11031</v>
      </c>
      <c r="B46">
        <v>71</v>
      </c>
      <c r="C46">
        <v>21.5</v>
      </c>
      <c r="D46">
        <v>16</v>
      </c>
      <c r="E46">
        <v>0</v>
      </c>
      <c r="F46">
        <v>344</v>
      </c>
      <c r="G46">
        <v>344</v>
      </c>
      <c r="H46">
        <v>172</v>
      </c>
      <c r="I46" s="39">
        <v>35682</v>
      </c>
      <c r="J46" s="12" t="s">
        <v>886</v>
      </c>
      <c r="K46" s="12" t="s">
        <v>887</v>
      </c>
      <c r="L46" s="12" t="s">
        <v>182</v>
      </c>
      <c r="M46" s="12" t="s">
        <v>145</v>
      </c>
    </row>
    <row r="47" spans="1:13" x14ac:dyDescent="0.35">
      <c r="A47">
        <v>11024</v>
      </c>
      <c r="B47">
        <v>71</v>
      </c>
      <c r="C47">
        <v>21.5</v>
      </c>
      <c r="D47">
        <v>50</v>
      </c>
      <c r="E47">
        <v>0</v>
      </c>
      <c r="F47">
        <v>1075</v>
      </c>
      <c r="G47">
        <v>1075</v>
      </c>
      <c r="H47">
        <v>537.5</v>
      </c>
      <c r="I47" s="39">
        <v>35677</v>
      </c>
      <c r="J47" s="12" t="s">
        <v>948</v>
      </c>
      <c r="K47" s="12" t="s">
        <v>949</v>
      </c>
      <c r="L47" s="12" t="s">
        <v>173</v>
      </c>
      <c r="M47" s="12" t="s">
        <v>145</v>
      </c>
    </row>
    <row r="48" spans="1:13" x14ac:dyDescent="0.35">
      <c r="A48">
        <v>11038</v>
      </c>
      <c r="B48">
        <v>71</v>
      </c>
      <c r="C48">
        <v>21.5</v>
      </c>
      <c r="D48">
        <v>30</v>
      </c>
      <c r="E48">
        <v>0</v>
      </c>
      <c r="F48">
        <v>645</v>
      </c>
      <c r="G48">
        <v>645</v>
      </c>
      <c r="H48">
        <v>322.5</v>
      </c>
      <c r="I48" s="39">
        <v>35689</v>
      </c>
      <c r="J48" s="12" t="s">
        <v>678</v>
      </c>
      <c r="K48" s="12" t="s">
        <v>679</v>
      </c>
      <c r="L48" s="12" t="s">
        <v>683</v>
      </c>
      <c r="M48" s="12" t="s">
        <v>145</v>
      </c>
    </row>
    <row r="49" spans="1:13" x14ac:dyDescent="0.35">
      <c r="A49">
        <v>11030</v>
      </c>
      <c r="B49">
        <v>29</v>
      </c>
      <c r="C49">
        <v>123.79</v>
      </c>
      <c r="D49">
        <v>60</v>
      </c>
      <c r="E49">
        <v>0.25</v>
      </c>
      <c r="F49">
        <v>5570.55</v>
      </c>
      <c r="G49">
        <v>4177.9125000000004</v>
      </c>
      <c r="H49">
        <v>464.21250000000009</v>
      </c>
      <c r="I49" s="39">
        <v>35681</v>
      </c>
      <c r="J49" s="12" t="s">
        <v>886</v>
      </c>
      <c r="K49" s="12" t="s">
        <v>887</v>
      </c>
      <c r="L49" s="12" t="s">
        <v>182</v>
      </c>
      <c r="M49" s="12" t="s">
        <v>65</v>
      </c>
    </row>
    <row r="50" spans="1:13" x14ac:dyDescent="0.35">
      <c r="A50">
        <v>11055</v>
      </c>
      <c r="B50">
        <v>25</v>
      </c>
      <c r="C50">
        <v>14</v>
      </c>
      <c r="D50">
        <v>15</v>
      </c>
      <c r="E50">
        <v>0</v>
      </c>
      <c r="F50">
        <v>210</v>
      </c>
      <c r="G50">
        <v>210</v>
      </c>
      <c r="H50">
        <v>105</v>
      </c>
      <c r="I50" s="39">
        <v>35697</v>
      </c>
      <c r="J50" s="12" t="s">
        <v>701</v>
      </c>
      <c r="K50" s="12" t="s">
        <v>702</v>
      </c>
      <c r="L50" s="12" t="s">
        <v>707</v>
      </c>
      <c r="M50" s="12" t="s">
        <v>57</v>
      </c>
    </row>
    <row r="51" spans="1:13" x14ac:dyDescent="0.35">
      <c r="A51">
        <v>11024</v>
      </c>
      <c r="B51">
        <v>26</v>
      </c>
      <c r="C51">
        <v>31.23</v>
      </c>
      <c r="D51">
        <v>12</v>
      </c>
      <c r="E51">
        <v>0</v>
      </c>
      <c r="F51">
        <v>374.76</v>
      </c>
      <c r="G51">
        <v>374.76</v>
      </c>
      <c r="H51">
        <v>187.38</v>
      </c>
      <c r="I51" s="39">
        <v>35677</v>
      </c>
      <c r="J51" s="12" t="s">
        <v>948</v>
      </c>
      <c r="K51" s="12" t="s">
        <v>949</v>
      </c>
      <c r="L51" s="12" t="s">
        <v>173</v>
      </c>
      <c r="M51" s="12" t="s">
        <v>59</v>
      </c>
    </row>
    <row r="52" spans="1:13" x14ac:dyDescent="0.35">
      <c r="A52">
        <v>11027</v>
      </c>
      <c r="B52">
        <v>62</v>
      </c>
      <c r="C52">
        <v>49.3</v>
      </c>
      <c r="D52">
        <v>21</v>
      </c>
      <c r="E52">
        <v>0.25</v>
      </c>
      <c r="F52">
        <v>776.47499999999991</v>
      </c>
      <c r="G52">
        <v>582.35624999999993</v>
      </c>
      <c r="H52">
        <v>64.706249999999955</v>
      </c>
      <c r="I52" s="39">
        <v>35678</v>
      </c>
      <c r="J52" s="12" t="s">
        <v>986</v>
      </c>
      <c r="K52" s="12" t="s">
        <v>987</v>
      </c>
      <c r="L52" s="12" t="s">
        <v>367</v>
      </c>
      <c r="M52" s="12" t="s">
        <v>128</v>
      </c>
    </row>
    <row r="53" spans="1:13" x14ac:dyDescent="0.35">
      <c r="A53">
        <v>11044</v>
      </c>
      <c r="B53">
        <v>62</v>
      </c>
      <c r="C53">
        <v>49.3</v>
      </c>
      <c r="D53">
        <v>12</v>
      </c>
      <c r="E53">
        <v>0</v>
      </c>
      <c r="F53">
        <v>591.59999999999991</v>
      </c>
      <c r="G53">
        <v>591.59999999999991</v>
      </c>
      <c r="H53">
        <v>295.79999999999995</v>
      </c>
      <c r="I53" s="39">
        <v>35691</v>
      </c>
      <c r="J53" s="12" t="s">
        <v>970</v>
      </c>
      <c r="K53" s="12" t="s">
        <v>1372</v>
      </c>
      <c r="L53" s="12" t="s">
        <v>975</v>
      </c>
      <c r="M53" s="12" t="s">
        <v>128</v>
      </c>
    </row>
    <row r="54" spans="1:13" x14ac:dyDescent="0.35">
      <c r="A54">
        <v>11063</v>
      </c>
      <c r="B54">
        <v>40</v>
      </c>
      <c r="C54">
        <v>18.399999999999999</v>
      </c>
      <c r="D54">
        <v>40</v>
      </c>
      <c r="E54">
        <v>0.10000000149011611</v>
      </c>
      <c r="F54">
        <v>662.39999890327454</v>
      </c>
      <c r="G54">
        <v>596.1599980258942</v>
      </c>
      <c r="H54">
        <v>228.1599980258942</v>
      </c>
      <c r="I54" s="39">
        <v>35699</v>
      </c>
      <c r="J54" s="12" t="s">
        <v>832</v>
      </c>
      <c r="K54" s="12" t="s">
        <v>833</v>
      </c>
      <c r="L54" s="12" t="s">
        <v>837</v>
      </c>
      <c r="M54" s="12" t="s">
        <v>85</v>
      </c>
    </row>
    <row r="55" spans="1:13" x14ac:dyDescent="0.35">
      <c r="A55">
        <v>11038</v>
      </c>
      <c r="B55">
        <v>40</v>
      </c>
      <c r="C55">
        <v>18.399999999999999</v>
      </c>
      <c r="D55">
        <v>5</v>
      </c>
      <c r="E55">
        <v>0.20000000298023221</v>
      </c>
      <c r="F55">
        <v>73.599999725818634</v>
      </c>
      <c r="G55">
        <v>58.879999561309816</v>
      </c>
      <c r="H55">
        <v>12.879999561309816</v>
      </c>
      <c r="I55" s="39">
        <v>35689</v>
      </c>
      <c r="J55" s="12" t="s">
        <v>678</v>
      </c>
      <c r="K55" s="12" t="s">
        <v>679</v>
      </c>
      <c r="L55" s="12" t="s">
        <v>683</v>
      </c>
      <c r="M55" s="12" t="s">
        <v>85</v>
      </c>
    </row>
    <row r="56" spans="1:13" x14ac:dyDescent="0.35">
      <c r="A56">
        <v>11023</v>
      </c>
      <c r="B56">
        <v>43</v>
      </c>
      <c r="C56">
        <v>46</v>
      </c>
      <c r="D56">
        <v>30</v>
      </c>
      <c r="E56">
        <v>0</v>
      </c>
      <c r="F56">
        <v>1380</v>
      </c>
      <c r="G56">
        <v>1380</v>
      </c>
      <c r="H56">
        <v>690</v>
      </c>
      <c r="I56" s="39">
        <v>35676</v>
      </c>
      <c r="J56" s="12" t="s">
        <v>820</v>
      </c>
      <c r="K56" s="12" t="s">
        <v>821</v>
      </c>
      <c r="L56" s="12" t="s">
        <v>173</v>
      </c>
      <c r="M56" s="12" t="s">
        <v>91</v>
      </c>
    </row>
    <row r="57" spans="1:13" x14ac:dyDescent="0.35">
      <c r="A57">
        <v>11052</v>
      </c>
      <c r="B57">
        <v>43</v>
      </c>
      <c r="C57">
        <v>46</v>
      </c>
      <c r="D57">
        <v>30</v>
      </c>
      <c r="E57">
        <v>0.20000000298023221</v>
      </c>
      <c r="F57">
        <v>1103.99999588728</v>
      </c>
      <c r="G57">
        <v>883.19999341964763</v>
      </c>
      <c r="H57">
        <v>193.19999341964763</v>
      </c>
      <c r="I57" s="39">
        <v>35695</v>
      </c>
      <c r="J57" s="12" t="s">
        <v>667</v>
      </c>
      <c r="K57" s="12" t="s">
        <v>668</v>
      </c>
      <c r="L57" s="12" t="s">
        <v>248</v>
      </c>
      <c r="M57" s="12" t="s">
        <v>91</v>
      </c>
    </row>
    <row r="58" spans="1:13" x14ac:dyDescent="0.35">
      <c r="A58">
        <v>11053</v>
      </c>
      <c r="B58">
        <v>32</v>
      </c>
      <c r="C58">
        <v>32</v>
      </c>
      <c r="D58">
        <v>20</v>
      </c>
      <c r="E58">
        <v>0</v>
      </c>
      <c r="F58">
        <v>640</v>
      </c>
      <c r="G58">
        <v>640</v>
      </c>
      <c r="H58">
        <v>320</v>
      </c>
      <c r="I58" s="39">
        <v>35696</v>
      </c>
      <c r="J58" s="12" t="s">
        <v>928</v>
      </c>
      <c r="K58" s="12" t="s">
        <v>929</v>
      </c>
      <c r="L58" s="12" t="s">
        <v>713</v>
      </c>
      <c r="M58" s="12" t="s">
        <v>71</v>
      </c>
    </row>
    <row r="59" spans="1:13" x14ac:dyDescent="0.35">
      <c r="A59">
        <v>11046</v>
      </c>
      <c r="B59">
        <v>32</v>
      </c>
      <c r="C59">
        <v>32</v>
      </c>
      <c r="D59">
        <v>15</v>
      </c>
      <c r="E59">
        <v>5.000000074505806E-2</v>
      </c>
      <c r="F59">
        <v>455.99999964237207</v>
      </c>
      <c r="G59">
        <v>433.199999320507</v>
      </c>
      <c r="H59">
        <v>193.199999320507</v>
      </c>
      <c r="I59" s="39">
        <v>35691</v>
      </c>
      <c r="J59" s="12" t="s">
        <v>838</v>
      </c>
      <c r="K59" s="12" t="s">
        <v>839</v>
      </c>
      <c r="L59" s="12" t="s">
        <v>256</v>
      </c>
      <c r="M59" s="12" t="s">
        <v>71</v>
      </c>
    </row>
    <row r="60" spans="1:13" x14ac:dyDescent="0.35">
      <c r="A60">
        <v>11060</v>
      </c>
      <c r="B60">
        <v>60</v>
      </c>
      <c r="C60">
        <v>34</v>
      </c>
      <c r="D60">
        <v>4</v>
      </c>
      <c r="E60">
        <v>0</v>
      </c>
      <c r="F60">
        <v>136</v>
      </c>
      <c r="G60">
        <v>136</v>
      </c>
      <c r="H60">
        <v>68</v>
      </c>
      <c r="I60" s="39">
        <v>35698</v>
      </c>
      <c r="J60" s="12" t="s">
        <v>1009</v>
      </c>
      <c r="K60" s="12" t="s">
        <v>1010</v>
      </c>
      <c r="L60" s="12" t="s">
        <v>279</v>
      </c>
      <c r="M60" s="12" t="s">
        <v>124</v>
      </c>
    </row>
    <row r="61" spans="1:13" x14ac:dyDescent="0.35">
      <c r="A61">
        <v>11056</v>
      </c>
      <c r="B61">
        <v>60</v>
      </c>
      <c r="C61">
        <v>34</v>
      </c>
      <c r="D61">
        <v>50</v>
      </c>
      <c r="E61">
        <v>0</v>
      </c>
      <c r="F61">
        <v>1700</v>
      </c>
      <c r="G61">
        <v>1700</v>
      </c>
      <c r="H61">
        <v>850</v>
      </c>
      <c r="I61" s="39">
        <v>35697</v>
      </c>
      <c r="J61" s="12" t="s">
        <v>948</v>
      </c>
      <c r="K61" s="12" t="s">
        <v>949</v>
      </c>
      <c r="L61" s="12" t="s">
        <v>173</v>
      </c>
      <c r="M61" s="12" t="s">
        <v>124</v>
      </c>
    </row>
    <row r="62" spans="1:13" x14ac:dyDescent="0.35">
      <c r="A62">
        <v>11024</v>
      </c>
      <c r="B62">
        <v>33</v>
      </c>
      <c r="C62">
        <v>2.5</v>
      </c>
      <c r="D62">
        <v>30</v>
      </c>
      <c r="E62">
        <v>0</v>
      </c>
      <c r="F62">
        <v>75</v>
      </c>
      <c r="G62">
        <v>75</v>
      </c>
      <c r="H62">
        <v>37.5</v>
      </c>
      <c r="I62" s="39">
        <v>35677</v>
      </c>
      <c r="J62" s="12" t="s">
        <v>948</v>
      </c>
      <c r="K62" s="12" t="s">
        <v>949</v>
      </c>
      <c r="L62" s="12" t="s">
        <v>173</v>
      </c>
      <c r="M62" s="12" t="s">
        <v>73</v>
      </c>
    </row>
    <row r="63" spans="1:13" x14ac:dyDescent="0.35">
      <c r="A63">
        <v>11060</v>
      </c>
      <c r="B63">
        <v>77</v>
      </c>
      <c r="C63">
        <v>13</v>
      </c>
      <c r="D63">
        <v>10</v>
      </c>
      <c r="E63">
        <v>0</v>
      </c>
      <c r="F63">
        <v>130</v>
      </c>
      <c r="G63">
        <v>130</v>
      </c>
      <c r="H63">
        <v>65</v>
      </c>
      <c r="I63" s="39">
        <v>35698</v>
      </c>
      <c r="J63" s="12" t="s">
        <v>1009</v>
      </c>
      <c r="K63" s="12" t="s">
        <v>1010</v>
      </c>
      <c r="L63" s="12" t="s">
        <v>279</v>
      </c>
      <c r="M63" s="12" t="s">
        <v>154</v>
      </c>
    </row>
    <row r="64" spans="1:13" x14ac:dyDescent="0.35">
      <c r="A64">
        <v>11046</v>
      </c>
      <c r="B64">
        <v>35</v>
      </c>
      <c r="C64">
        <v>18</v>
      </c>
      <c r="D64">
        <v>18</v>
      </c>
      <c r="E64">
        <v>5.000000074505806E-2</v>
      </c>
      <c r="F64">
        <v>307.79999975860119</v>
      </c>
      <c r="G64">
        <v>292.40999954134224</v>
      </c>
      <c r="H64">
        <v>130.40999954134224</v>
      </c>
      <c r="I64" s="39">
        <v>35691</v>
      </c>
      <c r="J64" s="12" t="s">
        <v>838</v>
      </c>
      <c r="K64" s="12" t="s">
        <v>839</v>
      </c>
      <c r="L64" s="12" t="s">
        <v>256</v>
      </c>
      <c r="M64" s="12" t="s">
        <v>76</v>
      </c>
    </row>
    <row r="65" spans="1:13" x14ac:dyDescent="0.35">
      <c r="A65">
        <v>11026</v>
      </c>
      <c r="B65">
        <v>51</v>
      </c>
      <c r="C65">
        <v>53</v>
      </c>
      <c r="D65">
        <v>10</v>
      </c>
      <c r="E65">
        <v>0</v>
      </c>
      <c r="F65">
        <v>530</v>
      </c>
      <c r="G65">
        <v>530</v>
      </c>
      <c r="H65">
        <v>265</v>
      </c>
      <c r="I65" s="39">
        <v>35677</v>
      </c>
      <c r="J65" s="12" t="s">
        <v>1009</v>
      </c>
      <c r="K65" s="12" t="s">
        <v>1010</v>
      </c>
      <c r="L65" s="12" t="s">
        <v>279</v>
      </c>
      <c r="M65" s="12" t="s">
        <v>107</v>
      </c>
    </row>
    <row r="66" spans="1:13" x14ac:dyDescent="0.35">
      <c r="A66">
        <v>11055</v>
      </c>
      <c r="B66">
        <v>51</v>
      </c>
      <c r="C66">
        <v>53</v>
      </c>
      <c r="D66">
        <v>20</v>
      </c>
      <c r="E66">
        <v>0</v>
      </c>
      <c r="F66">
        <v>1060</v>
      </c>
      <c r="G66">
        <v>1060</v>
      </c>
      <c r="H66">
        <v>530</v>
      </c>
      <c r="I66" s="39">
        <v>35696</v>
      </c>
      <c r="J66" s="12" t="s">
        <v>701</v>
      </c>
      <c r="K66" s="12" t="s">
        <v>702</v>
      </c>
      <c r="L66" s="12" t="s">
        <v>707</v>
      </c>
      <c r="M66" s="12" t="s">
        <v>107</v>
      </c>
    </row>
    <row r="67" spans="1:13" x14ac:dyDescent="0.35">
      <c r="A67">
        <v>11041</v>
      </c>
      <c r="B67">
        <v>63</v>
      </c>
      <c r="C67">
        <v>43.9</v>
      </c>
      <c r="D67">
        <v>30</v>
      </c>
      <c r="E67">
        <v>0</v>
      </c>
      <c r="F67">
        <v>1317</v>
      </c>
      <c r="G67">
        <v>1317</v>
      </c>
      <c r="H67">
        <v>658.5</v>
      </c>
      <c r="I67" s="39">
        <v>35690</v>
      </c>
      <c r="J67" s="12" t="s">
        <v>684</v>
      </c>
      <c r="K67" s="12" t="s">
        <v>685</v>
      </c>
      <c r="L67" s="12" t="s">
        <v>689</v>
      </c>
      <c r="M67" s="12" t="s">
        <v>130</v>
      </c>
    </row>
    <row r="68" spans="1:13" x14ac:dyDescent="0.35">
      <c r="A68">
        <v>11029</v>
      </c>
      <c r="B68">
        <v>63</v>
      </c>
      <c r="C68">
        <v>43.9</v>
      </c>
      <c r="D68">
        <v>12</v>
      </c>
      <c r="E68">
        <v>0</v>
      </c>
      <c r="F68">
        <v>526.79999999999995</v>
      </c>
      <c r="G68">
        <v>526.79999999999995</v>
      </c>
      <c r="H68">
        <v>263.39999999999998</v>
      </c>
      <c r="I68" s="39">
        <v>35678</v>
      </c>
      <c r="J68" s="12" t="s">
        <v>684</v>
      </c>
      <c r="K68" s="12" t="s">
        <v>685</v>
      </c>
      <c r="L68" s="12" t="s">
        <v>689</v>
      </c>
      <c r="M68" s="12" t="s">
        <v>130</v>
      </c>
    </row>
    <row r="69" spans="1:13" x14ac:dyDescent="0.35">
      <c r="A69">
        <v>11029</v>
      </c>
      <c r="B69">
        <v>56</v>
      </c>
      <c r="C69">
        <v>38</v>
      </c>
      <c r="D69">
        <v>20</v>
      </c>
      <c r="E69">
        <v>0</v>
      </c>
      <c r="F69">
        <v>760</v>
      </c>
      <c r="G69">
        <v>760</v>
      </c>
      <c r="H69">
        <v>380</v>
      </c>
      <c r="I69" s="39">
        <v>35678</v>
      </c>
      <c r="J69" s="12" t="s">
        <v>684</v>
      </c>
      <c r="K69" s="12" t="s">
        <v>685</v>
      </c>
      <c r="L69" s="12" t="s">
        <v>689</v>
      </c>
      <c r="M69" s="12" t="s">
        <v>117</v>
      </c>
    </row>
    <row r="70" spans="1:13" x14ac:dyDescent="0.35">
      <c r="A70">
        <v>11042</v>
      </c>
      <c r="B70">
        <v>44</v>
      </c>
      <c r="C70">
        <v>19.45</v>
      </c>
      <c r="D70">
        <v>15</v>
      </c>
      <c r="E70">
        <v>0</v>
      </c>
      <c r="F70">
        <v>291.75</v>
      </c>
      <c r="G70">
        <v>291.75</v>
      </c>
      <c r="H70">
        <v>145.875</v>
      </c>
      <c r="I70" s="39">
        <v>35690</v>
      </c>
      <c r="J70" s="12" t="s">
        <v>824</v>
      </c>
      <c r="K70" s="12" t="s">
        <v>825</v>
      </c>
      <c r="L70" s="12" t="s">
        <v>248</v>
      </c>
      <c r="M70" s="12" t="s">
        <v>93</v>
      </c>
    </row>
    <row r="71" spans="1:13" x14ac:dyDescent="0.35">
      <c r="A71">
        <v>11042</v>
      </c>
      <c r="B71">
        <v>61</v>
      </c>
      <c r="C71">
        <v>28.5</v>
      </c>
      <c r="D71">
        <v>4</v>
      </c>
      <c r="E71">
        <v>0</v>
      </c>
      <c r="F71">
        <v>114</v>
      </c>
      <c r="G71">
        <v>114</v>
      </c>
      <c r="H71">
        <v>57</v>
      </c>
      <c r="I71" s="39">
        <v>35690</v>
      </c>
      <c r="J71" s="12" t="s">
        <v>824</v>
      </c>
      <c r="K71" s="12" t="s">
        <v>825</v>
      </c>
      <c r="L71" s="12" t="s">
        <v>248</v>
      </c>
      <c r="M71" s="12" t="s">
        <v>126</v>
      </c>
    </row>
    <row r="72" spans="1:13" x14ac:dyDescent="0.35">
      <c r="A72">
        <v>11052</v>
      </c>
      <c r="B72">
        <v>61</v>
      </c>
      <c r="C72">
        <v>28.5</v>
      </c>
      <c r="D72">
        <v>10</v>
      </c>
      <c r="E72">
        <v>0.20000000298023221</v>
      </c>
      <c r="F72">
        <v>227.99999915063381</v>
      </c>
      <c r="G72">
        <v>182.39999864101409</v>
      </c>
      <c r="H72">
        <v>39.899998641014093</v>
      </c>
      <c r="I72" s="39">
        <v>35695</v>
      </c>
      <c r="J72" s="12" t="s">
        <v>667</v>
      </c>
      <c r="K72" s="12" t="s">
        <v>668</v>
      </c>
      <c r="L72" s="12" t="s">
        <v>248</v>
      </c>
      <c r="M72" s="12" t="s">
        <v>126</v>
      </c>
    </row>
    <row r="73" spans="1:13" x14ac:dyDescent="0.35">
      <c r="A73">
        <v>11057</v>
      </c>
      <c r="B73">
        <v>70</v>
      </c>
      <c r="C73">
        <v>15</v>
      </c>
      <c r="D73">
        <v>3</v>
      </c>
      <c r="E73">
        <v>0</v>
      </c>
      <c r="F73">
        <v>45</v>
      </c>
      <c r="G73">
        <v>45</v>
      </c>
      <c r="H73">
        <v>22.5</v>
      </c>
      <c r="I73" s="39">
        <v>35698</v>
      </c>
      <c r="J73" s="12" t="s">
        <v>1041</v>
      </c>
      <c r="K73" s="12" t="s">
        <v>1042</v>
      </c>
      <c r="L73" s="12" t="s">
        <v>173</v>
      </c>
      <c r="M73" s="12" t="s">
        <v>143</v>
      </c>
    </row>
    <row r="74" spans="1:13" x14ac:dyDescent="0.35">
      <c r="A74">
        <v>11037</v>
      </c>
      <c r="B74">
        <v>70</v>
      </c>
      <c r="C74">
        <v>15</v>
      </c>
      <c r="D74">
        <v>4</v>
      </c>
      <c r="E74">
        <v>0</v>
      </c>
      <c r="F74">
        <v>60</v>
      </c>
      <c r="G74">
        <v>60</v>
      </c>
      <c r="H74">
        <v>30</v>
      </c>
      <c r="I74" s="39">
        <v>35689</v>
      </c>
      <c r="J74" s="12" t="s">
        <v>843</v>
      </c>
      <c r="K74" s="12" t="s">
        <v>844</v>
      </c>
      <c r="L74" s="12" t="s">
        <v>209</v>
      </c>
      <c r="M74" s="12" t="s">
        <v>143</v>
      </c>
    </row>
    <row r="75" spans="1:13" x14ac:dyDescent="0.35">
      <c r="A75">
        <v>11024</v>
      </c>
      <c r="B75">
        <v>65</v>
      </c>
      <c r="C75">
        <v>21.05</v>
      </c>
      <c r="D75">
        <v>21</v>
      </c>
      <c r="E75">
        <v>0</v>
      </c>
      <c r="F75">
        <v>442.05</v>
      </c>
      <c r="G75">
        <v>442.05</v>
      </c>
      <c r="H75">
        <v>221.02500000000001</v>
      </c>
      <c r="I75" s="39">
        <v>35677</v>
      </c>
      <c r="J75" s="12" t="s">
        <v>948</v>
      </c>
      <c r="K75" s="12" t="s">
        <v>949</v>
      </c>
      <c r="L75" s="12" t="s">
        <v>173</v>
      </c>
      <c r="M75" s="12" t="s">
        <v>134</v>
      </c>
    </row>
    <row r="76" spans="1:13" x14ac:dyDescent="0.35">
      <c r="A76">
        <v>11038</v>
      </c>
      <c r="B76">
        <v>52</v>
      </c>
      <c r="C76">
        <v>7</v>
      </c>
      <c r="D76">
        <v>2</v>
      </c>
      <c r="E76">
        <v>0</v>
      </c>
      <c r="F76">
        <v>14</v>
      </c>
      <c r="G76">
        <v>14</v>
      </c>
      <c r="H76">
        <v>7</v>
      </c>
      <c r="I76" s="39">
        <v>35689</v>
      </c>
      <c r="J76" s="12" t="s">
        <v>678</v>
      </c>
      <c r="K76" s="12" t="s">
        <v>679</v>
      </c>
      <c r="L76" s="12" t="s">
        <v>683</v>
      </c>
      <c r="M76" s="12" t="s">
        <v>109</v>
      </c>
    </row>
    <row r="77" spans="1:13" x14ac:dyDescent="0.35">
      <c r="A77">
        <v>11055</v>
      </c>
      <c r="B77">
        <v>57</v>
      </c>
      <c r="C77">
        <v>19.5</v>
      </c>
      <c r="D77">
        <v>20</v>
      </c>
      <c r="E77">
        <v>0</v>
      </c>
      <c r="F77">
        <v>390</v>
      </c>
      <c r="G77">
        <v>390</v>
      </c>
      <c r="H77">
        <v>195</v>
      </c>
      <c r="I77" s="39">
        <v>35696</v>
      </c>
      <c r="J77" s="12" t="s">
        <v>701</v>
      </c>
      <c r="K77" s="12" t="s">
        <v>702</v>
      </c>
      <c r="L77" s="12" t="s">
        <v>707</v>
      </c>
      <c r="M77" s="12" t="s">
        <v>119</v>
      </c>
    </row>
    <row r="78" spans="1:13" x14ac:dyDescent="0.35">
      <c r="A78">
        <v>11050</v>
      </c>
      <c r="B78">
        <v>76</v>
      </c>
      <c r="C78">
        <v>18</v>
      </c>
      <c r="D78">
        <v>50</v>
      </c>
      <c r="E78">
        <v>0.10000000149011611</v>
      </c>
      <c r="F78">
        <v>809.99999865889549</v>
      </c>
      <c r="G78">
        <v>728.99999758601189</v>
      </c>
      <c r="H78">
        <v>278.99999758601189</v>
      </c>
      <c r="I78" s="39">
        <v>35695</v>
      </c>
      <c r="J78" s="12" t="s">
        <v>735</v>
      </c>
      <c r="K78" s="12" t="s">
        <v>736</v>
      </c>
      <c r="L78" s="12" t="s">
        <v>240</v>
      </c>
      <c r="M78" s="12" t="s">
        <v>152</v>
      </c>
    </row>
    <row r="79" spans="1:13" x14ac:dyDescent="0.35">
      <c r="A79">
        <v>11022</v>
      </c>
      <c r="B79">
        <v>69</v>
      </c>
      <c r="C79">
        <v>36</v>
      </c>
      <c r="D79">
        <v>30</v>
      </c>
      <c r="E79">
        <v>0</v>
      </c>
      <c r="F79">
        <v>1080</v>
      </c>
      <c r="G79">
        <v>1080</v>
      </c>
      <c r="H79">
        <v>540</v>
      </c>
      <c r="I79" s="39">
        <v>35675</v>
      </c>
      <c r="J79" s="12" t="s">
        <v>667</v>
      </c>
      <c r="K79" s="12" t="s">
        <v>668</v>
      </c>
      <c r="L79" s="12" t="s">
        <v>248</v>
      </c>
      <c r="M79" s="12" t="s">
        <v>141</v>
      </c>
    </row>
    <row r="80" spans="1:13" x14ac:dyDescent="0.35">
      <c r="A80">
        <v>11035</v>
      </c>
      <c r="B80">
        <v>35</v>
      </c>
      <c r="C80">
        <v>18</v>
      </c>
      <c r="D80">
        <v>60</v>
      </c>
      <c r="E80">
        <v>0</v>
      </c>
      <c r="F80">
        <v>1080</v>
      </c>
      <c r="G80">
        <v>1080</v>
      </c>
      <c r="H80">
        <v>540</v>
      </c>
      <c r="I80" s="39">
        <v>35688</v>
      </c>
      <c r="J80" s="12" t="s">
        <v>678</v>
      </c>
      <c r="K80" s="12" t="s">
        <v>679</v>
      </c>
      <c r="L80" s="12" t="s">
        <v>683</v>
      </c>
      <c r="M80" s="12" t="s">
        <v>76</v>
      </c>
    </row>
    <row r="81" spans="1:13" x14ac:dyDescent="0.35">
      <c r="A81">
        <v>11035</v>
      </c>
      <c r="B81">
        <v>42</v>
      </c>
      <c r="C81">
        <v>14</v>
      </c>
      <c r="D81">
        <v>30</v>
      </c>
      <c r="E81">
        <v>0</v>
      </c>
      <c r="F81">
        <v>420</v>
      </c>
      <c r="G81">
        <v>420</v>
      </c>
      <c r="H81">
        <v>210</v>
      </c>
      <c r="I81" s="39">
        <v>35688</v>
      </c>
      <c r="J81" s="12" t="s">
        <v>678</v>
      </c>
      <c r="K81" s="12" t="s">
        <v>679</v>
      </c>
      <c r="L81" s="12" t="s">
        <v>683</v>
      </c>
      <c r="M81" s="12" t="s">
        <v>89</v>
      </c>
    </row>
    <row r="82" spans="1:13" x14ac:dyDescent="0.35">
      <c r="A82">
        <v>11035</v>
      </c>
      <c r="B82">
        <v>54</v>
      </c>
      <c r="C82">
        <v>7.45</v>
      </c>
      <c r="D82">
        <v>10</v>
      </c>
      <c r="E82">
        <v>0</v>
      </c>
      <c r="F82">
        <v>74.5</v>
      </c>
      <c r="G82">
        <v>74.5</v>
      </c>
      <c r="H82">
        <v>37.25</v>
      </c>
      <c r="I82" s="39">
        <v>35685</v>
      </c>
      <c r="J82" s="12" t="s">
        <v>678</v>
      </c>
      <c r="K82" s="12" t="s">
        <v>679</v>
      </c>
      <c r="L82" s="12" t="s">
        <v>683</v>
      </c>
      <c r="M82" s="12" t="s">
        <v>113</v>
      </c>
    </row>
    <row r="83" spans="1:13" x14ac:dyDescent="0.35">
      <c r="A83">
        <v>11034</v>
      </c>
      <c r="B83">
        <v>21</v>
      </c>
      <c r="C83">
        <v>10</v>
      </c>
      <c r="D83">
        <v>15</v>
      </c>
      <c r="E83">
        <v>0.10000000149011611</v>
      </c>
      <c r="F83">
        <v>134.99999977648261</v>
      </c>
      <c r="G83">
        <v>121.49999959766868</v>
      </c>
      <c r="H83">
        <v>46.499999597668676</v>
      </c>
      <c r="I83" s="39">
        <v>35685</v>
      </c>
      <c r="J83" s="12" t="s">
        <v>848</v>
      </c>
      <c r="K83" s="12" t="s">
        <v>849</v>
      </c>
      <c r="L83" s="12" t="s">
        <v>182</v>
      </c>
      <c r="M83" s="12" t="s">
        <v>50</v>
      </c>
    </row>
    <row r="84" spans="1:13" x14ac:dyDescent="0.35">
      <c r="A84">
        <v>11034</v>
      </c>
      <c r="B84">
        <v>44</v>
      </c>
      <c r="C84">
        <v>19.45</v>
      </c>
      <c r="D84">
        <v>12</v>
      </c>
      <c r="E84">
        <v>0</v>
      </c>
      <c r="F84">
        <v>233.4</v>
      </c>
      <c r="G84">
        <v>233.4</v>
      </c>
      <c r="H84">
        <v>116.70000000000002</v>
      </c>
      <c r="I84" s="39">
        <v>35685</v>
      </c>
      <c r="J84" s="12" t="s">
        <v>848</v>
      </c>
      <c r="K84" s="12" t="s">
        <v>849</v>
      </c>
      <c r="L84" s="12" t="s">
        <v>182</v>
      </c>
      <c r="M84" s="12" t="s">
        <v>93</v>
      </c>
    </row>
    <row r="85" spans="1:13" x14ac:dyDescent="0.35">
      <c r="A85">
        <v>11034</v>
      </c>
      <c r="B85">
        <v>61</v>
      </c>
      <c r="C85">
        <v>28.5</v>
      </c>
      <c r="D85">
        <v>6</v>
      </c>
      <c r="E85">
        <v>0</v>
      </c>
      <c r="F85">
        <v>171</v>
      </c>
      <c r="G85">
        <v>171</v>
      </c>
      <c r="H85">
        <v>85.5</v>
      </c>
      <c r="I85" s="39">
        <v>35685</v>
      </c>
      <c r="J85" s="12" t="s">
        <v>848</v>
      </c>
      <c r="K85" s="12" t="s">
        <v>849</v>
      </c>
      <c r="L85" s="12" t="s">
        <v>182</v>
      </c>
      <c r="M85" s="12" t="s">
        <v>126</v>
      </c>
    </row>
    <row r="86" spans="1:13" x14ac:dyDescent="0.35">
      <c r="A86">
        <v>11033</v>
      </c>
      <c r="B86">
        <v>53</v>
      </c>
      <c r="C86">
        <v>32.799999999999997</v>
      </c>
      <c r="D86">
        <v>70</v>
      </c>
      <c r="E86">
        <v>0.10000000149011611</v>
      </c>
      <c r="F86">
        <v>2066.3999965786929</v>
      </c>
      <c r="G86">
        <v>1859.7599938416477</v>
      </c>
      <c r="H86">
        <v>711.75999384164766</v>
      </c>
      <c r="I86" s="39">
        <v>35684</v>
      </c>
      <c r="J86" s="12" t="s">
        <v>690</v>
      </c>
      <c r="K86" s="12" t="s">
        <v>691</v>
      </c>
      <c r="L86" s="12" t="s">
        <v>689</v>
      </c>
      <c r="M86" s="12" t="s">
        <v>111</v>
      </c>
    </row>
    <row r="87" spans="1:13" x14ac:dyDescent="0.35">
      <c r="A87">
        <v>11033</v>
      </c>
      <c r="B87">
        <v>69</v>
      </c>
      <c r="C87">
        <v>36</v>
      </c>
      <c r="D87">
        <v>36</v>
      </c>
      <c r="E87">
        <v>0.10000000149011611</v>
      </c>
      <c r="F87">
        <v>1166.39999806881</v>
      </c>
      <c r="G87">
        <v>1049.7599965238576</v>
      </c>
      <c r="H87">
        <v>401.75999652385758</v>
      </c>
      <c r="I87" s="39">
        <v>35684</v>
      </c>
      <c r="J87" s="12" t="s">
        <v>690</v>
      </c>
      <c r="K87" s="12" t="s">
        <v>691</v>
      </c>
      <c r="L87" s="12" t="s">
        <v>689</v>
      </c>
      <c r="M87" s="12" t="s">
        <v>141</v>
      </c>
    </row>
    <row r="88" spans="1:13" x14ac:dyDescent="0.35">
      <c r="A88">
        <v>11021</v>
      </c>
      <c r="B88">
        <v>2</v>
      </c>
      <c r="C88">
        <v>19</v>
      </c>
      <c r="D88">
        <v>11</v>
      </c>
      <c r="E88">
        <v>0.25</v>
      </c>
      <c r="F88">
        <v>156.75</v>
      </c>
      <c r="G88">
        <v>117.5625</v>
      </c>
      <c r="H88">
        <v>13.0625</v>
      </c>
      <c r="I88" s="39">
        <v>35675</v>
      </c>
      <c r="J88" s="12" t="s">
        <v>771</v>
      </c>
      <c r="K88" s="12" t="s">
        <v>772</v>
      </c>
      <c r="L88" s="12" t="s">
        <v>256</v>
      </c>
      <c r="M88" s="12" t="s">
        <v>12</v>
      </c>
    </row>
    <row r="89" spans="1:13" x14ac:dyDescent="0.35">
      <c r="A89">
        <v>11021</v>
      </c>
      <c r="B89">
        <v>20</v>
      </c>
      <c r="C89">
        <v>81</v>
      </c>
      <c r="D89">
        <v>15</v>
      </c>
      <c r="E89">
        <v>0</v>
      </c>
      <c r="F89">
        <v>1215</v>
      </c>
      <c r="G89">
        <v>1215</v>
      </c>
      <c r="H89">
        <v>607.5</v>
      </c>
      <c r="I89" s="39">
        <v>35675</v>
      </c>
      <c r="J89" s="12" t="s">
        <v>771</v>
      </c>
      <c r="K89" s="12" t="s">
        <v>772</v>
      </c>
      <c r="L89" s="12" t="s">
        <v>256</v>
      </c>
      <c r="M89" s="12" t="s">
        <v>48</v>
      </c>
    </row>
    <row r="90" spans="1:13" x14ac:dyDescent="0.35">
      <c r="A90">
        <v>11021</v>
      </c>
      <c r="B90">
        <v>26</v>
      </c>
      <c r="C90">
        <v>31.23</v>
      </c>
      <c r="D90">
        <v>63</v>
      </c>
      <c r="E90">
        <v>0</v>
      </c>
      <c r="F90">
        <v>1967.49</v>
      </c>
      <c r="G90">
        <v>1967.49</v>
      </c>
      <c r="H90">
        <v>983.745</v>
      </c>
      <c r="I90" s="39">
        <v>35675</v>
      </c>
      <c r="J90" s="12" t="s">
        <v>771</v>
      </c>
      <c r="K90" s="12" t="s">
        <v>772</v>
      </c>
      <c r="L90" s="12" t="s">
        <v>256</v>
      </c>
      <c r="M90" s="12" t="s">
        <v>59</v>
      </c>
    </row>
    <row r="91" spans="1:13" x14ac:dyDescent="0.35">
      <c r="A91">
        <v>11021</v>
      </c>
      <c r="B91">
        <v>51</v>
      </c>
      <c r="C91">
        <v>53</v>
      </c>
      <c r="D91">
        <v>44</v>
      </c>
      <c r="E91">
        <v>0.25</v>
      </c>
      <c r="F91">
        <v>1749</v>
      </c>
      <c r="G91">
        <v>1311.75</v>
      </c>
      <c r="H91">
        <v>145.75</v>
      </c>
      <c r="I91" s="39">
        <v>35674</v>
      </c>
      <c r="J91" s="12" t="s">
        <v>771</v>
      </c>
      <c r="K91" s="12" t="s">
        <v>772</v>
      </c>
      <c r="L91" s="12" t="s">
        <v>256</v>
      </c>
      <c r="M91" s="12" t="s">
        <v>107</v>
      </c>
    </row>
    <row r="92" spans="1:13" x14ac:dyDescent="0.35">
      <c r="A92">
        <v>11025</v>
      </c>
      <c r="B92">
        <v>1</v>
      </c>
      <c r="C92">
        <v>18</v>
      </c>
      <c r="D92">
        <v>10</v>
      </c>
      <c r="E92">
        <v>0.10000000149011611</v>
      </c>
      <c r="F92">
        <v>161.9999997317791</v>
      </c>
      <c r="G92">
        <v>145.79999951720237</v>
      </c>
      <c r="H92">
        <v>55.799999517202366</v>
      </c>
      <c r="I92" s="39">
        <v>35677</v>
      </c>
      <c r="J92" s="12" t="s">
        <v>745</v>
      </c>
      <c r="K92" s="12" t="s">
        <v>746</v>
      </c>
      <c r="L92" s="12" t="s">
        <v>350</v>
      </c>
      <c r="M92" s="12" t="s">
        <v>10</v>
      </c>
    </row>
    <row r="93" spans="1:13" x14ac:dyDescent="0.35">
      <c r="A93">
        <v>11025</v>
      </c>
      <c r="B93">
        <v>13</v>
      </c>
      <c r="C93">
        <v>6</v>
      </c>
      <c r="D93">
        <v>20</v>
      </c>
      <c r="E93">
        <v>0.10000000149011611</v>
      </c>
      <c r="F93">
        <v>107.99999982118609</v>
      </c>
      <c r="G93">
        <v>97.199999678134944</v>
      </c>
      <c r="H93">
        <v>37.199999678134944</v>
      </c>
      <c r="I93" s="39">
        <v>35677</v>
      </c>
      <c r="J93" s="12" t="s">
        <v>745</v>
      </c>
      <c r="K93" s="12" t="s">
        <v>746</v>
      </c>
      <c r="L93" s="12" t="s">
        <v>350</v>
      </c>
      <c r="M93" s="12" t="s">
        <v>34</v>
      </c>
    </row>
    <row r="94" spans="1:13" x14ac:dyDescent="0.35">
      <c r="A94">
        <v>11021</v>
      </c>
      <c r="B94">
        <v>72</v>
      </c>
      <c r="C94">
        <v>34.799999999999997</v>
      </c>
      <c r="D94">
        <v>35</v>
      </c>
      <c r="E94">
        <v>0</v>
      </c>
      <c r="F94">
        <v>1218</v>
      </c>
      <c r="G94">
        <v>1218</v>
      </c>
      <c r="H94">
        <v>609</v>
      </c>
      <c r="I94" s="39">
        <v>35674</v>
      </c>
      <c r="J94" s="12" t="s">
        <v>771</v>
      </c>
      <c r="K94" s="12" t="s">
        <v>772</v>
      </c>
      <c r="L94" s="12" t="s">
        <v>256</v>
      </c>
      <c r="M94" s="12" t="s">
        <v>146</v>
      </c>
    </row>
    <row r="95" spans="1:13" x14ac:dyDescent="0.35">
      <c r="A95">
        <v>11020</v>
      </c>
      <c r="B95">
        <v>10</v>
      </c>
      <c r="C95">
        <v>31</v>
      </c>
      <c r="D95">
        <v>24</v>
      </c>
      <c r="E95">
        <v>0.15000000596046451</v>
      </c>
      <c r="F95">
        <v>632.39999556541443</v>
      </c>
      <c r="G95">
        <v>537.53999246120452</v>
      </c>
      <c r="H95">
        <v>165.53999246120452</v>
      </c>
      <c r="I95" s="39">
        <v>35674</v>
      </c>
      <c r="J95" s="12" t="s">
        <v>720</v>
      </c>
      <c r="K95" s="12" t="s">
        <v>721</v>
      </c>
      <c r="L95" s="12" t="s">
        <v>256</v>
      </c>
      <c r="M95" s="12" t="s">
        <v>28</v>
      </c>
    </row>
    <row r="96" spans="1:13" x14ac:dyDescent="0.35">
      <c r="A96">
        <v>11018</v>
      </c>
      <c r="B96">
        <v>12</v>
      </c>
      <c r="C96">
        <v>38</v>
      </c>
      <c r="D96">
        <v>20</v>
      </c>
      <c r="E96">
        <v>0</v>
      </c>
      <c r="F96">
        <v>760</v>
      </c>
      <c r="G96">
        <v>760</v>
      </c>
      <c r="H96">
        <v>380</v>
      </c>
      <c r="I96" s="39">
        <v>35674</v>
      </c>
      <c r="J96" s="12" t="s">
        <v>854</v>
      </c>
      <c r="K96" s="12" t="s">
        <v>855</v>
      </c>
      <c r="L96" s="12" t="s">
        <v>182</v>
      </c>
      <c r="M96" s="12" t="s">
        <v>32</v>
      </c>
    </row>
    <row r="97" spans="1:13" x14ac:dyDescent="0.35">
      <c r="A97">
        <v>11018</v>
      </c>
      <c r="B97">
        <v>18</v>
      </c>
      <c r="C97">
        <v>62.5</v>
      </c>
      <c r="D97">
        <v>10</v>
      </c>
      <c r="E97">
        <v>0</v>
      </c>
      <c r="F97">
        <v>625</v>
      </c>
      <c r="G97">
        <v>625</v>
      </c>
      <c r="H97">
        <v>312.5</v>
      </c>
      <c r="I97" s="39">
        <v>35898</v>
      </c>
      <c r="J97" s="12" t="s">
        <v>854</v>
      </c>
      <c r="K97" s="12" t="s">
        <v>855</v>
      </c>
      <c r="L97" s="12" t="s">
        <v>182</v>
      </c>
      <c r="M97" s="12" t="s">
        <v>44</v>
      </c>
    </row>
    <row r="98" spans="1:13" x14ac:dyDescent="0.35">
      <c r="A98">
        <v>11018</v>
      </c>
      <c r="B98">
        <v>56</v>
      </c>
      <c r="C98">
        <v>38</v>
      </c>
      <c r="D98">
        <v>5</v>
      </c>
      <c r="E98">
        <v>0</v>
      </c>
      <c r="F98">
        <v>190</v>
      </c>
      <c r="G98">
        <v>190</v>
      </c>
      <c r="H98">
        <v>95</v>
      </c>
      <c r="I98" s="39">
        <v>35898</v>
      </c>
      <c r="J98" s="12" t="s">
        <v>854</v>
      </c>
      <c r="K98" s="12" t="s">
        <v>855</v>
      </c>
      <c r="L98" s="12" t="s">
        <v>182</v>
      </c>
      <c r="M98" s="12" t="s">
        <v>117</v>
      </c>
    </row>
    <row r="99" spans="1:13" x14ac:dyDescent="0.35">
      <c r="A99">
        <v>11017</v>
      </c>
      <c r="B99">
        <v>3</v>
      </c>
      <c r="C99">
        <v>10</v>
      </c>
      <c r="D99">
        <v>25</v>
      </c>
      <c r="E99">
        <v>0</v>
      </c>
      <c r="F99">
        <v>250</v>
      </c>
      <c r="G99">
        <v>250</v>
      </c>
      <c r="H99">
        <v>125</v>
      </c>
      <c r="I99" s="39">
        <v>35898</v>
      </c>
      <c r="J99" s="12" t="s">
        <v>708</v>
      </c>
      <c r="K99" s="12" t="s">
        <v>709</v>
      </c>
      <c r="L99" s="12" t="s">
        <v>713</v>
      </c>
      <c r="M99" s="12" t="s">
        <v>14</v>
      </c>
    </row>
    <row r="100" spans="1:13" x14ac:dyDescent="0.35">
      <c r="A100">
        <v>11017</v>
      </c>
      <c r="B100">
        <v>59</v>
      </c>
      <c r="C100">
        <v>55</v>
      </c>
      <c r="D100">
        <v>110</v>
      </c>
      <c r="E100">
        <v>0</v>
      </c>
      <c r="F100">
        <v>6050</v>
      </c>
      <c r="G100">
        <v>6050</v>
      </c>
      <c r="H100">
        <v>3025</v>
      </c>
      <c r="I100" s="39">
        <v>35898</v>
      </c>
      <c r="J100" s="12" t="s">
        <v>708</v>
      </c>
      <c r="K100" s="12" t="s">
        <v>709</v>
      </c>
      <c r="L100" s="12" t="s">
        <v>713</v>
      </c>
      <c r="M100" s="12" t="s">
        <v>122</v>
      </c>
    </row>
    <row r="101" spans="1:13" x14ac:dyDescent="0.35">
      <c r="A101">
        <v>11017</v>
      </c>
      <c r="B101">
        <v>70</v>
      </c>
      <c r="C101">
        <v>15</v>
      </c>
      <c r="D101">
        <v>30</v>
      </c>
      <c r="E101">
        <v>0</v>
      </c>
      <c r="F101">
        <v>450</v>
      </c>
      <c r="G101">
        <v>450</v>
      </c>
      <c r="H101">
        <v>225</v>
      </c>
      <c r="I101" s="39">
        <v>35898</v>
      </c>
      <c r="J101" s="12" t="s">
        <v>708</v>
      </c>
      <c r="K101" s="12" t="s">
        <v>709</v>
      </c>
      <c r="L101" s="12" t="s">
        <v>713</v>
      </c>
      <c r="M101" s="12" t="s">
        <v>143</v>
      </c>
    </row>
    <row r="102" spans="1:13" x14ac:dyDescent="0.35">
      <c r="A102">
        <v>11016</v>
      </c>
      <c r="B102">
        <v>31</v>
      </c>
      <c r="C102">
        <v>12.5</v>
      </c>
      <c r="D102">
        <v>15</v>
      </c>
      <c r="E102">
        <v>0</v>
      </c>
      <c r="F102">
        <v>187.5</v>
      </c>
      <c r="G102">
        <v>187.5</v>
      </c>
      <c r="H102">
        <v>93.75</v>
      </c>
      <c r="I102" s="39">
        <v>35895</v>
      </c>
      <c r="J102" s="12" t="s">
        <v>933</v>
      </c>
      <c r="K102" s="12" t="s">
        <v>934</v>
      </c>
      <c r="L102" s="12" t="s">
        <v>173</v>
      </c>
      <c r="M102" s="12" t="s">
        <v>69</v>
      </c>
    </row>
    <row r="103" spans="1:13" x14ac:dyDescent="0.35">
      <c r="A103">
        <v>11016</v>
      </c>
      <c r="B103">
        <v>36</v>
      </c>
      <c r="C103">
        <v>19</v>
      </c>
      <c r="D103">
        <v>16</v>
      </c>
      <c r="E103">
        <v>0</v>
      </c>
      <c r="F103">
        <v>304</v>
      </c>
      <c r="G103">
        <v>304</v>
      </c>
      <c r="H103">
        <v>152</v>
      </c>
      <c r="I103" s="39">
        <v>35895</v>
      </c>
      <c r="J103" s="12" t="s">
        <v>933</v>
      </c>
      <c r="K103" s="12" t="s">
        <v>934</v>
      </c>
      <c r="L103" s="12" t="s">
        <v>173</v>
      </c>
      <c r="M103" s="12" t="s">
        <v>77</v>
      </c>
    </row>
    <row r="104" spans="1:13" x14ac:dyDescent="0.35">
      <c r="A104">
        <v>11015</v>
      </c>
      <c r="B104">
        <v>30</v>
      </c>
      <c r="C104">
        <v>25.89</v>
      </c>
      <c r="D104">
        <v>15</v>
      </c>
      <c r="E104">
        <v>0</v>
      </c>
      <c r="F104">
        <v>388.35</v>
      </c>
      <c r="G104">
        <v>388.35</v>
      </c>
      <c r="H104">
        <v>194.17500000000001</v>
      </c>
      <c r="I104" s="39">
        <v>35895</v>
      </c>
      <c r="J104" s="12" t="s">
        <v>981</v>
      </c>
      <c r="K104" s="12" t="s">
        <v>982</v>
      </c>
      <c r="L104" s="12" t="s">
        <v>288</v>
      </c>
      <c r="M104" s="12" t="s">
        <v>67</v>
      </c>
    </row>
    <row r="105" spans="1:13" x14ac:dyDescent="0.35">
      <c r="A105">
        <v>11015</v>
      </c>
      <c r="B105">
        <v>77</v>
      </c>
      <c r="C105">
        <v>13</v>
      </c>
      <c r="D105">
        <v>18</v>
      </c>
      <c r="E105">
        <v>0</v>
      </c>
      <c r="F105">
        <v>234</v>
      </c>
      <c r="G105">
        <v>234</v>
      </c>
      <c r="H105">
        <v>117</v>
      </c>
      <c r="I105" s="39">
        <v>35895</v>
      </c>
      <c r="J105" s="12" t="s">
        <v>981</v>
      </c>
      <c r="K105" s="12" t="s">
        <v>982</v>
      </c>
      <c r="L105" s="12" t="s">
        <v>288</v>
      </c>
      <c r="M105" s="12" t="s">
        <v>154</v>
      </c>
    </row>
    <row r="106" spans="1:13" x14ac:dyDescent="0.35">
      <c r="A106">
        <v>11014</v>
      </c>
      <c r="B106">
        <v>41</v>
      </c>
      <c r="C106">
        <v>9.65</v>
      </c>
      <c r="D106">
        <v>28</v>
      </c>
      <c r="E106">
        <v>0.10000000149011611</v>
      </c>
      <c r="F106">
        <v>243.1799995973706</v>
      </c>
      <c r="G106">
        <v>218.8619992752671</v>
      </c>
      <c r="H106">
        <v>83.761999275267101</v>
      </c>
      <c r="I106" s="39">
        <v>35895</v>
      </c>
      <c r="J106" s="12" t="s">
        <v>992</v>
      </c>
      <c r="K106" s="12" t="s">
        <v>993</v>
      </c>
      <c r="L106" s="12" t="s">
        <v>707</v>
      </c>
      <c r="M106" s="12" t="s">
        <v>87</v>
      </c>
    </row>
    <row r="107" spans="1:13" x14ac:dyDescent="0.35">
      <c r="A107">
        <v>11013</v>
      </c>
      <c r="B107">
        <v>23</v>
      </c>
      <c r="C107">
        <v>9</v>
      </c>
      <c r="D107">
        <v>10</v>
      </c>
      <c r="E107">
        <v>0</v>
      </c>
      <c r="F107">
        <v>90</v>
      </c>
      <c r="G107">
        <v>90</v>
      </c>
      <c r="H107">
        <v>45</v>
      </c>
      <c r="I107" s="39">
        <v>35894</v>
      </c>
      <c r="J107" s="12" t="s">
        <v>800</v>
      </c>
      <c r="K107" s="12" t="s">
        <v>801</v>
      </c>
      <c r="L107" s="12" t="s">
        <v>209</v>
      </c>
      <c r="M107" s="12" t="s">
        <v>54</v>
      </c>
    </row>
    <row r="108" spans="1:13" x14ac:dyDescent="0.35">
      <c r="A108">
        <v>11013</v>
      </c>
      <c r="B108">
        <v>42</v>
      </c>
      <c r="C108">
        <v>14</v>
      </c>
      <c r="D108">
        <v>4</v>
      </c>
      <c r="E108">
        <v>0</v>
      </c>
      <c r="F108">
        <v>56</v>
      </c>
      <c r="G108">
        <v>56</v>
      </c>
      <c r="H108">
        <v>28</v>
      </c>
      <c r="I108" s="39">
        <v>35894</v>
      </c>
      <c r="J108" s="12" t="s">
        <v>800</v>
      </c>
      <c r="K108" s="12" t="s">
        <v>801</v>
      </c>
      <c r="L108" s="12" t="s">
        <v>209</v>
      </c>
      <c r="M108" s="12" t="s">
        <v>89</v>
      </c>
    </row>
    <row r="109" spans="1:13" x14ac:dyDescent="0.35">
      <c r="A109">
        <v>11013</v>
      </c>
      <c r="B109">
        <v>45</v>
      </c>
      <c r="C109">
        <v>9.5</v>
      </c>
      <c r="D109">
        <v>20</v>
      </c>
      <c r="E109">
        <v>0</v>
      </c>
      <c r="F109">
        <v>190</v>
      </c>
      <c r="G109">
        <v>190</v>
      </c>
      <c r="H109">
        <v>95</v>
      </c>
      <c r="I109" s="39">
        <v>35894</v>
      </c>
      <c r="J109" s="12" t="s">
        <v>800</v>
      </c>
      <c r="K109" s="12" t="s">
        <v>801</v>
      </c>
      <c r="L109" s="12" t="s">
        <v>209</v>
      </c>
      <c r="M109" s="12" t="s">
        <v>95</v>
      </c>
    </row>
    <row r="110" spans="1:13" x14ac:dyDescent="0.35">
      <c r="A110">
        <v>11013</v>
      </c>
      <c r="B110">
        <v>68</v>
      </c>
      <c r="C110">
        <v>12.5</v>
      </c>
      <c r="D110">
        <v>2</v>
      </c>
      <c r="E110">
        <v>0</v>
      </c>
      <c r="F110">
        <v>25</v>
      </c>
      <c r="G110">
        <v>25</v>
      </c>
      <c r="H110">
        <v>12.5</v>
      </c>
      <c r="I110" s="39">
        <v>35894</v>
      </c>
      <c r="J110" s="12" t="s">
        <v>800</v>
      </c>
      <c r="K110" s="12" t="s">
        <v>801</v>
      </c>
      <c r="L110" s="12" t="s">
        <v>209</v>
      </c>
      <c r="M110" s="12" t="s">
        <v>139</v>
      </c>
    </row>
    <row r="111" spans="1:13" x14ac:dyDescent="0.35">
      <c r="A111">
        <v>11012</v>
      </c>
      <c r="B111">
        <v>19</v>
      </c>
      <c r="C111">
        <v>9.1999999999999993</v>
      </c>
      <c r="D111">
        <v>50</v>
      </c>
      <c r="E111">
        <v>5.000000074505806E-2</v>
      </c>
      <c r="F111">
        <v>436.99999965727318</v>
      </c>
      <c r="G111">
        <v>415.14999934881916</v>
      </c>
      <c r="H111">
        <v>185.14999934881919</v>
      </c>
      <c r="I111" s="39">
        <v>35894</v>
      </c>
      <c r="J111" s="12" t="s">
        <v>750</v>
      </c>
      <c r="K111" s="12" t="s">
        <v>751</v>
      </c>
      <c r="L111" s="12" t="s">
        <v>256</v>
      </c>
      <c r="M111" s="12" t="s">
        <v>46</v>
      </c>
    </row>
    <row r="112" spans="1:13" x14ac:dyDescent="0.35">
      <c r="A112">
        <v>11012</v>
      </c>
      <c r="B112">
        <v>60</v>
      </c>
      <c r="C112">
        <v>34</v>
      </c>
      <c r="D112">
        <v>36</v>
      </c>
      <c r="E112">
        <v>5.000000074505806E-2</v>
      </c>
      <c r="F112">
        <v>1162.7999990880489</v>
      </c>
      <c r="G112">
        <v>1104.6599982672931</v>
      </c>
      <c r="H112">
        <v>492.65999826729308</v>
      </c>
      <c r="I112" s="39">
        <v>35894</v>
      </c>
      <c r="J112" s="12" t="s">
        <v>750</v>
      </c>
      <c r="K112" s="12" t="s">
        <v>751</v>
      </c>
      <c r="L112" s="12" t="s">
        <v>256</v>
      </c>
      <c r="M112" s="12" t="s">
        <v>124</v>
      </c>
    </row>
    <row r="113" spans="1:13" x14ac:dyDescent="0.35">
      <c r="A113">
        <v>11012</v>
      </c>
      <c r="B113">
        <v>71</v>
      </c>
      <c r="C113">
        <v>21.5</v>
      </c>
      <c r="D113">
        <v>60</v>
      </c>
      <c r="E113">
        <v>5.000000074505806E-2</v>
      </c>
      <c r="F113">
        <v>1225.4999990388751</v>
      </c>
      <c r="G113">
        <v>1164.2249981738628</v>
      </c>
      <c r="H113">
        <v>519.22499817386279</v>
      </c>
      <c r="I113" s="39">
        <v>35894</v>
      </c>
      <c r="J113" s="12" t="s">
        <v>750</v>
      </c>
      <c r="K113" s="12" t="s">
        <v>751</v>
      </c>
      <c r="L113" s="12" t="s">
        <v>256</v>
      </c>
      <c r="M113" s="12" t="s">
        <v>145</v>
      </c>
    </row>
    <row r="114" spans="1:13" x14ac:dyDescent="0.35">
      <c r="A114">
        <v>11011</v>
      </c>
      <c r="B114">
        <v>58</v>
      </c>
      <c r="C114">
        <v>13.25</v>
      </c>
      <c r="D114">
        <v>40</v>
      </c>
      <c r="E114">
        <v>5.000000074505806E-2</v>
      </c>
      <c r="F114">
        <v>503.49999960511923</v>
      </c>
      <c r="G114">
        <v>478.32499924972655</v>
      </c>
      <c r="H114">
        <v>213.32499924972655</v>
      </c>
      <c r="I114" s="39">
        <v>35894</v>
      </c>
      <c r="J114" s="12" t="s">
        <v>1079</v>
      </c>
      <c r="K114" s="12" t="s">
        <v>1080</v>
      </c>
      <c r="L114" s="12" t="s">
        <v>256</v>
      </c>
      <c r="M114" s="12" t="s">
        <v>120</v>
      </c>
    </row>
    <row r="115" spans="1:13" x14ac:dyDescent="0.35">
      <c r="A115">
        <v>11011</v>
      </c>
      <c r="B115">
        <v>71</v>
      </c>
      <c r="C115">
        <v>21.5</v>
      </c>
      <c r="D115">
        <v>20</v>
      </c>
      <c r="E115">
        <v>0</v>
      </c>
      <c r="F115">
        <v>430</v>
      </c>
      <c r="G115">
        <v>430</v>
      </c>
      <c r="H115">
        <v>215</v>
      </c>
      <c r="I115" s="39">
        <v>35894</v>
      </c>
      <c r="J115" s="12" t="s">
        <v>1079</v>
      </c>
      <c r="K115" s="12" t="s">
        <v>1080</v>
      </c>
      <c r="L115" s="12" t="s">
        <v>256</v>
      </c>
      <c r="M115" s="12" t="s">
        <v>145</v>
      </c>
    </row>
    <row r="116" spans="1:13" x14ac:dyDescent="0.35">
      <c r="A116">
        <v>11010</v>
      </c>
      <c r="B116">
        <v>7</v>
      </c>
      <c r="C116">
        <v>30</v>
      </c>
      <c r="D116">
        <v>20</v>
      </c>
      <c r="E116">
        <v>0</v>
      </c>
      <c r="F116">
        <v>600</v>
      </c>
      <c r="G116">
        <v>600</v>
      </c>
      <c r="H116">
        <v>300</v>
      </c>
      <c r="I116" s="39">
        <v>35894</v>
      </c>
      <c r="J116" s="12" t="s">
        <v>815</v>
      </c>
      <c r="K116" s="12" t="s">
        <v>816</v>
      </c>
      <c r="L116" s="12" t="s">
        <v>279</v>
      </c>
      <c r="M116" s="12" t="s">
        <v>22</v>
      </c>
    </row>
    <row r="117" spans="1:13" x14ac:dyDescent="0.35">
      <c r="A117">
        <v>11010</v>
      </c>
      <c r="B117">
        <v>24</v>
      </c>
      <c r="C117">
        <v>4.5</v>
      </c>
      <c r="D117">
        <v>10</v>
      </c>
      <c r="E117">
        <v>0</v>
      </c>
      <c r="F117">
        <v>45</v>
      </c>
      <c r="G117">
        <v>45</v>
      </c>
      <c r="H117">
        <v>22.5</v>
      </c>
      <c r="I117" s="39">
        <v>35894</v>
      </c>
      <c r="J117" s="12" t="s">
        <v>815</v>
      </c>
      <c r="K117" s="12" t="s">
        <v>816</v>
      </c>
      <c r="L117" s="12" t="s">
        <v>279</v>
      </c>
      <c r="M117" s="12" t="s">
        <v>55</v>
      </c>
    </row>
    <row r="118" spans="1:13" x14ac:dyDescent="0.35">
      <c r="A118">
        <v>11009</v>
      </c>
      <c r="B118">
        <v>24</v>
      </c>
      <c r="C118">
        <v>4.5</v>
      </c>
      <c r="D118">
        <v>12</v>
      </c>
      <c r="E118">
        <v>0</v>
      </c>
      <c r="F118">
        <v>54</v>
      </c>
      <c r="G118">
        <v>54</v>
      </c>
      <c r="H118">
        <v>27</v>
      </c>
      <c r="I118" s="39">
        <v>35893</v>
      </c>
      <c r="J118" s="12" t="s">
        <v>843</v>
      </c>
      <c r="K118" s="12" t="s">
        <v>844</v>
      </c>
      <c r="L118" s="12" t="s">
        <v>209</v>
      </c>
      <c r="M118" s="12" t="s">
        <v>55</v>
      </c>
    </row>
    <row r="119" spans="1:13" x14ac:dyDescent="0.35">
      <c r="A119">
        <v>11009</v>
      </c>
      <c r="B119">
        <v>36</v>
      </c>
      <c r="C119">
        <v>19</v>
      </c>
      <c r="D119">
        <v>18</v>
      </c>
      <c r="E119">
        <v>0.25</v>
      </c>
      <c r="F119">
        <v>256.5</v>
      </c>
      <c r="G119">
        <v>192.375</v>
      </c>
      <c r="H119">
        <v>21.375</v>
      </c>
      <c r="I119" s="39">
        <v>35893</v>
      </c>
      <c r="J119" s="12" t="s">
        <v>843</v>
      </c>
      <c r="K119" s="12" t="s">
        <v>844</v>
      </c>
      <c r="L119" s="12" t="s">
        <v>209</v>
      </c>
      <c r="M119" s="12" t="s">
        <v>77</v>
      </c>
    </row>
    <row r="120" spans="1:13" x14ac:dyDescent="0.35">
      <c r="A120">
        <v>11009</v>
      </c>
      <c r="B120">
        <v>60</v>
      </c>
      <c r="C120">
        <v>34</v>
      </c>
      <c r="D120">
        <v>9</v>
      </c>
      <c r="E120">
        <v>0</v>
      </c>
      <c r="F120">
        <v>306</v>
      </c>
      <c r="G120">
        <v>306</v>
      </c>
      <c r="H120">
        <v>153</v>
      </c>
      <c r="I120" s="39">
        <v>35893</v>
      </c>
      <c r="J120" s="12" t="s">
        <v>843</v>
      </c>
      <c r="K120" s="12" t="s">
        <v>844</v>
      </c>
      <c r="L120" s="12" t="s">
        <v>209</v>
      </c>
      <c r="M120" s="12" t="s">
        <v>124</v>
      </c>
    </row>
    <row r="121" spans="1:13" x14ac:dyDescent="0.35">
      <c r="A121">
        <v>11007</v>
      </c>
      <c r="B121">
        <v>8</v>
      </c>
      <c r="C121">
        <v>40</v>
      </c>
      <c r="D121">
        <v>30</v>
      </c>
      <c r="E121">
        <v>0</v>
      </c>
      <c r="F121">
        <v>1200</v>
      </c>
      <c r="G121">
        <v>1200</v>
      </c>
      <c r="H121">
        <v>600</v>
      </c>
      <c r="I121" s="39">
        <v>35893</v>
      </c>
      <c r="J121" s="12" t="s">
        <v>910</v>
      </c>
      <c r="K121" s="12" t="s">
        <v>911</v>
      </c>
      <c r="L121" s="12" t="s">
        <v>901</v>
      </c>
      <c r="M121" s="12" t="s">
        <v>24</v>
      </c>
    </row>
    <row r="122" spans="1:13" x14ac:dyDescent="0.35">
      <c r="A122">
        <v>11007</v>
      </c>
      <c r="B122">
        <v>29</v>
      </c>
      <c r="C122">
        <v>123.79</v>
      </c>
      <c r="D122">
        <v>10</v>
      </c>
      <c r="E122">
        <v>0</v>
      </c>
      <c r="F122">
        <v>1237.9000000000001</v>
      </c>
      <c r="G122">
        <v>1237.9000000000001</v>
      </c>
      <c r="H122">
        <v>618.95000000000005</v>
      </c>
      <c r="I122" s="39">
        <v>35893</v>
      </c>
      <c r="J122" s="12" t="s">
        <v>910</v>
      </c>
      <c r="K122" s="12" t="s">
        <v>911</v>
      </c>
      <c r="L122" s="12" t="s">
        <v>901</v>
      </c>
      <c r="M122" s="12" t="s">
        <v>65</v>
      </c>
    </row>
    <row r="123" spans="1:13" x14ac:dyDescent="0.35">
      <c r="A123">
        <v>11007</v>
      </c>
      <c r="B123">
        <v>42</v>
      </c>
      <c r="C123">
        <v>14</v>
      </c>
      <c r="D123">
        <v>14</v>
      </c>
      <c r="E123">
        <v>0</v>
      </c>
      <c r="F123">
        <v>196</v>
      </c>
      <c r="G123">
        <v>196</v>
      </c>
      <c r="H123">
        <v>98</v>
      </c>
      <c r="I123" s="39">
        <v>35893</v>
      </c>
      <c r="J123" s="12" t="s">
        <v>910</v>
      </c>
      <c r="K123" s="12" t="s">
        <v>911</v>
      </c>
      <c r="L123" s="12" t="s">
        <v>901</v>
      </c>
      <c r="M123" s="12" t="s">
        <v>89</v>
      </c>
    </row>
    <row r="124" spans="1:13" x14ac:dyDescent="0.35">
      <c r="A124">
        <v>11006</v>
      </c>
      <c r="B124">
        <v>1</v>
      </c>
      <c r="C124">
        <v>18</v>
      </c>
      <c r="D124">
        <v>8</v>
      </c>
      <c r="E124">
        <v>0</v>
      </c>
      <c r="F124">
        <v>144</v>
      </c>
      <c r="G124">
        <v>144</v>
      </c>
      <c r="H124">
        <v>72</v>
      </c>
      <c r="I124" s="39">
        <v>35892</v>
      </c>
      <c r="J124" s="12" t="s">
        <v>1048</v>
      </c>
      <c r="K124" s="12" t="s">
        <v>1049</v>
      </c>
      <c r="L124" s="12" t="s">
        <v>182</v>
      </c>
      <c r="M124" s="12" t="s">
        <v>10</v>
      </c>
    </row>
    <row r="125" spans="1:13" x14ac:dyDescent="0.35">
      <c r="A125">
        <v>11006</v>
      </c>
      <c r="B125">
        <v>29</v>
      </c>
      <c r="C125">
        <v>123.79</v>
      </c>
      <c r="D125">
        <v>2</v>
      </c>
      <c r="E125">
        <v>0.25</v>
      </c>
      <c r="F125">
        <v>185.685</v>
      </c>
      <c r="G125">
        <v>139.26375000000002</v>
      </c>
      <c r="H125">
        <v>15.47375000000001</v>
      </c>
      <c r="I125" s="39">
        <v>35892</v>
      </c>
      <c r="J125" s="12" t="s">
        <v>1048</v>
      </c>
      <c r="K125" s="12" t="s">
        <v>1049</v>
      </c>
      <c r="L125" s="12" t="s">
        <v>182</v>
      </c>
      <c r="M125" s="12" t="s">
        <v>65</v>
      </c>
    </row>
    <row r="126" spans="1:13" x14ac:dyDescent="0.35">
      <c r="A126">
        <v>11005</v>
      </c>
      <c r="B126">
        <v>1</v>
      </c>
      <c r="C126">
        <v>18</v>
      </c>
      <c r="D126">
        <v>2</v>
      </c>
      <c r="E126">
        <v>0</v>
      </c>
      <c r="F126">
        <v>36</v>
      </c>
      <c r="G126">
        <v>36</v>
      </c>
      <c r="H126">
        <v>18</v>
      </c>
      <c r="I126" s="39">
        <v>35892</v>
      </c>
      <c r="J126" s="12" t="s">
        <v>1068</v>
      </c>
      <c r="K126" s="12" t="s">
        <v>1069</v>
      </c>
      <c r="L126" s="12" t="s">
        <v>350</v>
      </c>
      <c r="M126" s="12" t="s">
        <v>10</v>
      </c>
    </row>
    <row r="127" spans="1:13" x14ac:dyDescent="0.35">
      <c r="A127">
        <v>11005</v>
      </c>
      <c r="B127">
        <v>59</v>
      </c>
      <c r="C127">
        <v>55</v>
      </c>
      <c r="D127">
        <v>10</v>
      </c>
      <c r="E127">
        <v>0</v>
      </c>
      <c r="F127">
        <v>550</v>
      </c>
      <c r="G127">
        <v>550</v>
      </c>
      <c r="H127">
        <v>275</v>
      </c>
      <c r="I127" s="39">
        <v>35892</v>
      </c>
      <c r="J127" s="12" t="s">
        <v>1068</v>
      </c>
      <c r="K127" s="12" t="s">
        <v>1069</v>
      </c>
      <c r="L127" s="12" t="s">
        <v>350</v>
      </c>
      <c r="M127" s="12" t="s">
        <v>122</v>
      </c>
    </row>
    <row r="128" spans="1:13" x14ac:dyDescent="0.35">
      <c r="A128">
        <v>11004</v>
      </c>
      <c r="B128">
        <v>26</v>
      </c>
      <c r="C128">
        <v>31.23</v>
      </c>
      <c r="D128">
        <v>6</v>
      </c>
      <c r="E128">
        <v>0</v>
      </c>
      <c r="F128">
        <v>187.38</v>
      </c>
      <c r="G128">
        <v>187.38</v>
      </c>
      <c r="H128">
        <v>93.69</v>
      </c>
      <c r="I128" s="39">
        <v>35892</v>
      </c>
      <c r="J128" s="12" t="s">
        <v>1053</v>
      </c>
      <c r="K128" s="12" t="s">
        <v>1054</v>
      </c>
      <c r="L128" s="12" t="s">
        <v>683</v>
      </c>
      <c r="M128" s="12" t="s">
        <v>59</v>
      </c>
    </row>
    <row r="129" spans="1:13" x14ac:dyDescent="0.35">
      <c r="A129">
        <v>11004</v>
      </c>
      <c r="B129">
        <v>76</v>
      </c>
      <c r="C129">
        <v>18</v>
      </c>
      <c r="D129">
        <v>6</v>
      </c>
      <c r="E129">
        <v>0</v>
      </c>
      <c r="F129">
        <v>108</v>
      </c>
      <c r="G129">
        <v>108</v>
      </c>
      <c r="H129">
        <v>54</v>
      </c>
      <c r="I129" s="39">
        <v>35892</v>
      </c>
      <c r="J129" s="12" t="s">
        <v>1053</v>
      </c>
      <c r="K129" s="12" t="s">
        <v>1054</v>
      </c>
      <c r="L129" s="12" t="s">
        <v>683</v>
      </c>
      <c r="M129" s="12" t="s">
        <v>152</v>
      </c>
    </row>
    <row r="130" spans="1:13" x14ac:dyDescent="0.35">
      <c r="A130">
        <v>11003</v>
      </c>
      <c r="B130">
        <v>1</v>
      </c>
      <c r="C130">
        <v>18</v>
      </c>
      <c r="D130">
        <v>4</v>
      </c>
      <c r="E130">
        <v>0</v>
      </c>
      <c r="F130">
        <v>72</v>
      </c>
      <c r="G130">
        <v>72</v>
      </c>
      <c r="H130">
        <v>36</v>
      </c>
      <c r="I130" s="39">
        <v>35891</v>
      </c>
      <c r="J130" s="12" t="s">
        <v>1073</v>
      </c>
      <c r="K130" s="12" t="s">
        <v>1074</v>
      </c>
      <c r="L130" s="12" t="s">
        <v>182</v>
      </c>
      <c r="M130" s="12" t="s">
        <v>10</v>
      </c>
    </row>
    <row r="131" spans="1:13" x14ac:dyDescent="0.35">
      <c r="A131">
        <v>11003</v>
      </c>
      <c r="B131">
        <v>40</v>
      </c>
      <c r="C131">
        <v>18.399999999999999</v>
      </c>
      <c r="D131">
        <v>10</v>
      </c>
      <c r="E131">
        <v>0</v>
      </c>
      <c r="F131">
        <v>184</v>
      </c>
      <c r="G131">
        <v>184</v>
      </c>
      <c r="H131">
        <v>92</v>
      </c>
      <c r="I131" s="39">
        <v>35891</v>
      </c>
      <c r="J131" s="12" t="s">
        <v>1073</v>
      </c>
      <c r="K131" s="12" t="s">
        <v>1074</v>
      </c>
      <c r="L131" s="12" t="s">
        <v>182</v>
      </c>
      <c r="M131" s="12" t="s">
        <v>85</v>
      </c>
    </row>
    <row r="132" spans="1:13" x14ac:dyDescent="0.35">
      <c r="A132">
        <v>11003</v>
      </c>
      <c r="B132">
        <v>52</v>
      </c>
      <c r="C132">
        <v>7</v>
      </c>
      <c r="D132">
        <v>10</v>
      </c>
      <c r="E132">
        <v>0</v>
      </c>
      <c r="F132">
        <v>70</v>
      </c>
      <c r="G132">
        <v>70</v>
      </c>
      <c r="H132">
        <v>35</v>
      </c>
      <c r="I132" s="39">
        <v>35891</v>
      </c>
      <c r="J132" s="12" t="s">
        <v>1073</v>
      </c>
      <c r="K132" s="12" t="s">
        <v>1074</v>
      </c>
      <c r="L132" s="12" t="s">
        <v>182</v>
      </c>
      <c r="M132" s="12" t="s">
        <v>109</v>
      </c>
    </row>
    <row r="133" spans="1:13" x14ac:dyDescent="0.35">
      <c r="A133">
        <v>11002</v>
      </c>
      <c r="B133">
        <v>13</v>
      </c>
      <c r="C133">
        <v>6</v>
      </c>
      <c r="D133">
        <v>56</v>
      </c>
      <c r="E133">
        <v>0</v>
      </c>
      <c r="F133">
        <v>336</v>
      </c>
      <c r="G133">
        <v>336</v>
      </c>
      <c r="H133">
        <v>168</v>
      </c>
      <c r="I133" s="39">
        <v>35891</v>
      </c>
      <c r="J133" s="12" t="s">
        <v>886</v>
      </c>
      <c r="K133" s="12" t="s">
        <v>887</v>
      </c>
      <c r="L133" s="12" t="s">
        <v>182</v>
      </c>
      <c r="M133" s="12" t="s">
        <v>34</v>
      </c>
    </row>
    <row r="134" spans="1:13" x14ac:dyDescent="0.35">
      <c r="A134">
        <v>11002</v>
      </c>
      <c r="B134">
        <v>35</v>
      </c>
      <c r="C134">
        <v>18</v>
      </c>
      <c r="D134">
        <v>15</v>
      </c>
      <c r="E134">
        <v>0.15000000596046451</v>
      </c>
      <c r="F134">
        <v>229.49999839067459</v>
      </c>
      <c r="G134">
        <v>195.07499726414682</v>
      </c>
      <c r="H134">
        <v>60.074997264146816</v>
      </c>
      <c r="I134" s="39">
        <v>35891</v>
      </c>
      <c r="J134" s="12" t="s">
        <v>886</v>
      </c>
      <c r="K134" s="12" t="s">
        <v>887</v>
      </c>
      <c r="L134" s="12" t="s">
        <v>182</v>
      </c>
      <c r="M134" s="12" t="s">
        <v>76</v>
      </c>
    </row>
    <row r="135" spans="1:13" x14ac:dyDescent="0.35">
      <c r="A135">
        <v>11002</v>
      </c>
      <c r="B135">
        <v>42</v>
      </c>
      <c r="C135">
        <v>14</v>
      </c>
      <c r="D135">
        <v>24</v>
      </c>
      <c r="E135">
        <v>0.15000000596046451</v>
      </c>
      <c r="F135">
        <v>285.59999799728388</v>
      </c>
      <c r="G135">
        <v>242.75999659538266</v>
      </c>
      <c r="H135">
        <v>74.75999659538266</v>
      </c>
      <c r="I135" s="39">
        <v>35891</v>
      </c>
      <c r="J135" s="12" t="s">
        <v>886</v>
      </c>
      <c r="K135" s="12" t="s">
        <v>887</v>
      </c>
      <c r="L135" s="12" t="s">
        <v>182</v>
      </c>
      <c r="M135" s="12" t="s">
        <v>89</v>
      </c>
    </row>
    <row r="136" spans="1:13" x14ac:dyDescent="0.35">
      <c r="A136">
        <v>11002</v>
      </c>
      <c r="B136">
        <v>55</v>
      </c>
      <c r="C136">
        <v>24</v>
      </c>
      <c r="D136">
        <v>40</v>
      </c>
      <c r="E136">
        <v>0</v>
      </c>
      <c r="F136">
        <v>960</v>
      </c>
      <c r="G136">
        <v>960</v>
      </c>
      <c r="H136">
        <v>480</v>
      </c>
      <c r="I136" s="39">
        <v>35891</v>
      </c>
      <c r="J136" s="12" t="s">
        <v>886</v>
      </c>
      <c r="K136" s="12" t="s">
        <v>887</v>
      </c>
      <c r="L136" s="12" t="s">
        <v>182</v>
      </c>
      <c r="M136" s="12" t="s">
        <v>115</v>
      </c>
    </row>
    <row r="137" spans="1:13" x14ac:dyDescent="0.35">
      <c r="A137">
        <v>11001</v>
      </c>
      <c r="B137">
        <v>7</v>
      </c>
      <c r="C137">
        <v>30</v>
      </c>
      <c r="D137">
        <v>60</v>
      </c>
      <c r="E137">
        <v>0</v>
      </c>
      <c r="F137">
        <v>1800</v>
      </c>
      <c r="G137">
        <v>1800</v>
      </c>
      <c r="H137">
        <v>900</v>
      </c>
      <c r="I137" s="39">
        <v>35891</v>
      </c>
      <c r="J137" s="12" t="s">
        <v>735</v>
      </c>
      <c r="K137" s="12" t="s">
        <v>736</v>
      </c>
      <c r="L137" s="12" t="s">
        <v>240</v>
      </c>
      <c r="M137" s="12" t="s">
        <v>22</v>
      </c>
    </row>
    <row r="138" spans="1:13" x14ac:dyDescent="0.35">
      <c r="A138">
        <v>11001</v>
      </c>
      <c r="B138">
        <v>22</v>
      </c>
      <c r="C138">
        <v>21</v>
      </c>
      <c r="D138">
        <v>25</v>
      </c>
      <c r="E138">
        <v>0</v>
      </c>
      <c r="F138">
        <v>525</v>
      </c>
      <c r="G138">
        <v>525</v>
      </c>
      <c r="H138">
        <v>262.5</v>
      </c>
      <c r="I138" s="39">
        <v>35891</v>
      </c>
      <c r="J138" s="12" t="s">
        <v>735</v>
      </c>
      <c r="K138" s="12" t="s">
        <v>736</v>
      </c>
      <c r="L138" s="12" t="s">
        <v>240</v>
      </c>
      <c r="M138" s="12" t="s">
        <v>52</v>
      </c>
    </row>
    <row r="139" spans="1:13" x14ac:dyDescent="0.35">
      <c r="A139">
        <v>11001</v>
      </c>
      <c r="B139">
        <v>46</v>
      </c>
      <c r="C139">
        <v>12</v>
      </c>
      <c r="D139">
        <v>25</v>
      </c>
      <c r="E139">
        <v>0</v>
      </c>
      <c r="F139">
        <v>300</v>
      </c>
      <c r="G139">
        <v>300</v>
      </c>
      <c r="H139">
        <v>150</v>
      </c>
      <c r="I139" s="39">
        <v>35891</v>
      </c>
      <c r="J139" s="12" t="s">
        <v>735</v>
      </c>
      <c r="K139" s="12" t="s">
        <v>736</v>
      </c>
      <c r="L139" s="12" t="s">
        <v>240</v>
      </c>
      <c r="M139" s="12" t="s">
        <v>97</v>
      </c>
    </row>
    <row r="140" spans="1:13" x14ac:dyDescent="0.35">
      <c r="A140">
        <v>11001</v>
      </c>
      <c r="B140">
        <v>55</v>
      </c>
      <c r="C140">
        <v>24</v>
      </c>
      <c r="D140">
        <v>6</v>
      </c>
      <c r="E140">
        <v>0</v>
      </c>
      <c r="F140">
        <v>144</v>
      </c>
      <c r="G140">
        <v>144</v>
      </c>
      <c r="H140">
        <v>72</v>
      </c>
      <c r="I140" s="39">
        <v>35891</v>
      </c>
      <c r="J140" s="12" t="s">
        <v>735</v>
      </c>
      <c r="K140" s="12" t="s">
        <v>736</v>
      </c>
      <c r="L140" s="12" t="s">
        <v>240</v>
      </c>
      <c r="M140" s="12" t="s">
        <v>115</v>
      </c>
    </row>
    <row r="141" spans="1:13" x14ac:dyDescent="0.35">
      <c r="A141">
        <v>11000</v>
      </c>
      <c r="B141">
        <v>4</v>
      </c>
      <c r="C141">
        <v>22</v>
      </c>
      <c r="D141">
        <v>25</v>
      </c>
      <c r="E141">
        <v>0.25</v>
      </c>
      <c r="F141">
        <v>412.5</v>
      </c>
      <c r="G141">
        <v>309.375</v>
      </c>
      <c r="H141">
        <v>34.375</v>
      </c>
      <c r="I141" s="39">
        <v>35891</v>
      </c>
      <c r="J141" s="12" t="s">
        <v>729</v>
      </c>
      <c r="K141" s="12" t="s">
        <v>730</v>
      </c>
      <c r="L141" s="12" t="s">
        <v>182</v>
      </c>
      <c r="M141" s="12" t="s">
        <v>16</v>
      </c>
    </row>
    <row r="142" spans="1:13" x14ac:dyDescent="0.35">
      <c r="A142">
        <v>11000</v>
      </c>
      <c r="B142">
        <v>24</v>
      </c>
      <c r="C142">
        <v>4.5</v>
      </c>
      <c r="D142">
        <v>30</v>
      </c>
      <c r="E142">
        <v>0.25</v>
      </c>
      <c r="F142">
        <v>101.25</v>
      </c>
      <c r="G142">
        <v>75.9375</v>
      </c>
      <c r="H142">
        <v>8.4375</v>
      </c>
      <c r="I142" s="39">
        <v>35891</v>
      </c>
      <c r="J142" s="12" t="s">
        <v>729</v>
      </c>
      <c r="K142" s="12" t="s">
        <v>730</v>
      </c>
      <c r="L142" s="12" t="s">
        <v>182</v>
      </c>
      <c r="M142" s="12" t="s">
        <v>55</v>
      </c>
    </row>
    <row r="143" spans="1:13" x14ac:dyDescent="0.35">
      <c r="A143">
        <v>11000</v>
      </c>
      <c r="B143">
        <v>77</v>
      </c>
      <c r="C143">
        <v>13</v>
      </c>
      <c r="D143">
        <v>30</v>
      </c>
      <c r="E143">
        <v>0</v>
      </c>
      <c r="F143">
        <v>390</v>
      </c>
      <c r="G143">
        <v>390</v>
      </c>
      <c r="H143">
        <v>195</v>
      </c>
      <c r="I143" s="39">
        <v>35891</v>
      </c>
      <c r="J143" s="12" t="s">
        <v>729</v>
      </c>
      <c r="K143" s="12" t="s">
        <v>730</v>
      </c>
      <c r="L143" s="12" t="s">
        <v>182</v>
      </c>
      <c r="M143" s="12" t="s">
        <v>154</v>
      </c>
    </row>
    <row r="144" spans="1:13" x14ac:dyDescent="0.35">
      <c r="A144">
        <v>10999</v>
      </c>
      <c r="B144">
        <v>41</v>
      </c>
      <c r="C144">
        <v>9.65</v>
      </c>
      <c r="D144">
        <v>20</v>
      </c>
      <c r="E144">
        <v>5.000000074505806E-2</v>
      </c>
      <c r="F144">
        <v>183.34999985620379</v>
      </c>
      <c r="G144">
        <v>174.1824997267872</v>
      </c>
      <c r="H144">
        <v>77.682499726787199</v>
      </c>
      <c r="I144" s="39">
        <v>35888</v>
      </c>
      <c r="J144" s="12" t="s">
        <v>720</v>
      </c>
      <c r="K144" s="12" t="s">
        <v>721</v>
      </c>
      <c r="L144" s="12" t="s">
        <v>256</v>
      </c>
      <c r="M144" s="12" t="s">
        <v>87</v>
      </c>
    </row>
    <row r="145" spans="1:13" x14ac:dyDescent="0.35">
      <c r="A145">
        <v>10999</v>
      </c>
      <c r="B145">
        <v>51</v>
      </c>
      <c r="C145">
        <v>53</v>
      </c>
      <c r="D145">
        <v>15</v>
      </c>
      <c r="E145">
        <v>5.000000074505806E-2</v>
      </c>
      <c r="F145">
        <v>755.24999940767884</v>
      </c>
      <c r="G145">
        <v>717.48749887458985</v>
      </c>
      <c r="H145">
        <v>319.98749887458985</v>
      </c>
      <c r="I145" s="39">
        <v>35888</v>
      </c>
      <c r="J145" s="12" t="s">
        <v>720</v>
      </c>
      <c r="K145" s="12" t="s">
        <v>721</v>
      </c>
      <c r="L145" s="12" t="s">
        <v>256</v>
      </c>
      <c r="M145" s="12" t="s">
        <v>107</v>
      </c>
    </row>
    <row r="146" spans="1:13" x14ac:dyDescent="0.35">
      <c r="A146">
        <v>10999</v>
      </c>
      <c r="B146">
        <v>77</v>
      </c>
      <c r="C146">
        <v>13</v>
      </c>
      <c r="D146">
        <v>21</v>
      </c>
      <c r="E146">
        <v>5.000000074505806E-2</v>
      </c>
      <c r="F146">
        <v>259.34999979659909</v>
      </c>
      <c r="G146">
        <v>246.38249961353833</v>
      </c>
      <c r="H146">
        <v>109.88249961353833</v>
      </c>
      <c r="I146" s="39">
        <v>35888</v>
      </c>
      <c r="J146" s="12" t="s">
        <v>720</v>
      </c>
      <c r="K146" s="12" t="s">
        <v>721</v>
      </c>
      <c r="L146" s="12" t="s">
        <v>256</v>
      </c>
      <c r="M146" s="12" t="s">
        <v>154</v>
      </c>
    </row>
    <row r="147" spans="1:13" x14ac:dyDescent="0.35">
      <c r="A147">
        <v>10998</v>
      </c>
      <c r="B147">
        <v>24</v>
      </c>
      <c r="C147">
        <v>4.5</v>
      </c>
      <c r="D147">
        <v>12</v>
      </c>
      <c r="E147">
        <v>0</v>
      </c>
      <c r="F147">
        <v>54</v>
      </c>
      <c r="G147">
        <v>54</v>
      </c>
      <c r="H147">
        <v>27</v>
      </c>
      <c r="I147" s="39">
        <v>35888</v>
      </c>
      <c r="J147" s="12" t="s">
        <v>970</v>
      </c>
      <c r="K147" s="12" t="s">
        <v>1372</v>
      </c>
      <c r="L147" s="12" t="s">
        <v>975</v>
      </c>
      <c r="M147" s="12" t="s">
        <v>55</v>
      </c>
    </row>
    <row r="148" spans="1:13" x14ac:dyDescent="0.35">
      <c r="A148">
        <v>10998</v>
      </c>
      <c r="B148">
        <v>61</v>
      </c>
      <c r="C148">
        <v>28.5</v>
      </c>
      <c r="D148">
        <v>7</v>
      </c>
      <c r="E148">
        <v>0</v>
      </c>
      <c r="F148">
        <v>199.5</v>
      </c>
      <c r="G148">
        <v>199.5</v>
      </c>
      <c r="H148">
        <v>99.75</v>
      </c>
      <c r="I148" s="39">
        <v>35888</v>
      </c>
      <c r="J148" s="12" t="s">
        <v>970</v>
      </c>
      <c r="K148" s="12" t="s">
        <v>1372</v>
      </c>
      <c r="L148" s="12" t="s">
        <v>975</v>
      </c>
      <c r="M148" s="12" t="s">
        <v>126</v>
      </c>
    </row>
    <row r="149" spans="1:13" x14ac:dyDescent="0.35">
      <c r="A149">
        <v>10998</v>
      </c>
      <c r="B149">
        <v>74</v>
      </c>
      <c r="C149">
        <v>10</v>
      </c>
      <c r="D149">
        <v>20</v>
      </c>
      <c r="E149">
        <v>0</v>
      </c>
      <c r="F149">
        <v>200</v>
      </c>
      <c r="G149">
        <v>200</v>
      </c>
      <c r="H149">
        <v>100</v>
      </c>
      <c r="I149" s="39">
        <v>35888</v>
      </c>
      <c r="J149" s="12" t="s">
        <v>970</v>
      </c>
      <c r="K149" s="12" t="s">
        <v>1372</v>
      </c>
      <c r="L149" s="12" t="s">
        <v>975</v>
      </c>
      <c r="M149" s="12" t="s">
        <v>149</v>
      </c>
    </row>
    <row r="150" spans="1:13" x14ac:dyDescent="0.35">
      <c r="A150">
        <v>10998</v>
      </c>
      <c r="B150">
        <v>75</v>
      </c>
      <c r="C150">
        <v>7.75</v>
      </c>
      <c r="D150">
        <v>30</v>
      </c>
      <c r="E150">
        <v>0</v>
      </c>
      <c r="F150">
        <v>232.5</v>
      </c>
      <c r="G150">
        <v>232.5</v>
      </c>
      <c r="H150">
        <v>116.25</v>
      </c>
      <c r="I150" s="39">
        <v>35888</v>
      </c>
      <c r="J150" s="12" t="s">
        <v>970</v>
      </c>
      <c r="K150" s="12" t="s">
        <v>1372</v>
      </c>
      <c r="L150" s="12" t="s">
        <v>975</v>
      </c>
      <c r="M150" s="12" t="s">
        <v>150</v>
      </c>
    </row>
    <row r="151" spans="1:13" x14ac:dyDescent="0.35">
      <c r="A151">
        <v>10997</v>
      </c>
      <c r="B151">
        <v>32</v>
      </c>
      <c r="C151">
        <v>32</v>
      </c>
      <c r="D151">
        <v>50</v>
      </c>
      <c r="E151">
        <v>0</v>
      </c>
      <c r="F151">
        <v>1600</v>
      </c>
      <c r="G151">
        <v>1600</v>
      </c>
      <c r="H151">
        <v>800</v>
      </c>
      <c r="I151" s="39">
        <v>35888</v>
      </c>
      <c r="J151" s="12" t="s">
        <v>805</v>
      </c>
      <c r="K151" s="12" t="s">
        <v>806</v>
      </c>
      <c r="L151" s="12" t="s">
        <v>707</v>
      </c>
      <c r="M151" s="12" t="s">
        <v>71</v>
      </c>
    </row>
    <row r="152" spans="1:13" x14ac:dyDescent="0.35">
      <c r="A152">
        <v>10997</v>
      </c>
      <c r="B152">
        <v>46</v>
      </c>
      <c r="C152">
        <v>12</v>
      </c>
      <c r="D152">
        <v>20</v>
      </c>
      <c r="E152">
        <v>0.25</v>
      </c>
      <c r="F152">
        <v>180</v>
      </c>
      <c r="G152">
        <v>135</v>
      </c>
      <c r="H152">
        <v>15</v>
      </c>
      <c r="I152" s="39">
        <v>35888</v>
      </c>
      <c r="J152" s="12" t="s">
        <v>805</v>
      </c>
      <c r="K152" s="12" t="s">
        <v>806</v>
      </c>
      <c r="L152" s="12" t="s">
        <v>707</v>
      </c>
      <c r="M152" s="12" t="s">
        <v>97</v>
      </c>
    </row>
    <row r="153" spans="1:13" x14ac:dyDescent="0.35">
      <c r="A153">
        <v>10997</v>
      </c>
      <c r="B153">
        <v>52</v>
      </c>
      <c r="C153">
        <v>7</v>
      </c>
      <c r="D153">
        <v>20</v>
      </c>
      <c r="E153">
        <v>0.25</v>
      </c>
      <c r="F153">
        <v>105</v>
      </c>
      <c r="G153">
        <v>78.75</v>
      </c>
      <c r="H153">
        <v>8.75</v>
      </c>
      <c r="I153" s="39">
        <v>35888</v>
      </c>
      <c r="J153" s="12" t="s">
        <v>805</v>
      </c>
      <c r="K153" s="12" t="s">
        <v>806</v>
      </c>
      <c r="L153" s="12" t="s">
        <v>707</v>
      </c>
      <c r="M153" s="12" t="s">
        <v>109</v>
      </c>
    </row>
    <row r="154" spans="1:13" x14ac:dyDescent="0.35">
      <c r="A154">
        <v>10996</v>
      </c>
      <c r="B154">
        <v>42</v>
      </c>
      <c r="C154">
        <v>14</v>
      </c>
      <c r="D154">
        <v>40</v>
      </c>
      <c r="E154">
        <v>0</v>
      </c>
      <c r="F154">
        <v>560</v>
      </c>
      <c r="G154">
        <v>560</v>
      </c>
      <c r="H154">
        <v>280</v>
      </c>
      <c r="I154" s="39">
        <v>35887</v>
      </c>
      <c r="J154" s="12" t="s">
        <v>771</v>
      </c>
      <c r="K154" s="12" t="s">
        <v>772</v>
      </c>
      <c r="L154" s="12" t="s">
        <v>256</v>
      </c>
      <c r="M154" s="12" t="s">
        <v>89</v>
      </c>
    </row>
    <row r="155" spans="1:13" x14ac:dyDescent="0.35">
      <c r="A155">
        <v>10995</v>
      </c>
      <c r="B155">
        <v>51</v>
      </c>
      <c r="C155">
        <v>53</v>
      </c>
      <c r="D155">
        <v>20</v>
      </c>
      <c r="E155">
        <v>0</v>
      </c>
      <c r="F155">
        <v>1060</v>
      </c>
      <c r="G155">
        <v>1060</v>
      </c>
      <c r="H155">
        <v>530</v>
      </c>
      <c r="I155" s="39">
        <v>35887</v>
      </c>
      <c r="J155" s="12" t="s">
        <v>878</v>
      </c>
      <c r="K155" s="12" t="s">
        <v>879</v>
      </c>
      <c r="L155" s="12" t="s">
        <v>719</v>
      </c>
      <c r="M155" s="12" t="s">
        <v>107</v>
      </c>
    </row>
    <row r="156" spans="1:13" x14ac:dyDescent="0.35">
      <c r="A156">
        <v>10995</v>
      </c>
      <c r="B156">
        <v>60</v>
      </c>
      <c r="C156">
        <v>34</v>
      </c>
      <c r="D156">
        <v>4</v>
      </c>
      <c r="E156">
        <v>0</v>
      </c>
      <c r="F156">
        <v>136</v>
      </c>
      <c r="G156">
        <v>136</v>
      </c>
      <c r="H156">
        <v>68</v>
      </c>
      <c r="I156" s="39">
        <v>35887</v>
      </c>
      <c r="J156" s="12" t="s">
        <v>878</v>
      </c>
      <c r="K156" s="12" t="s">
        <v>879</v>
      </c>
      <c r="L156" s="12" t="s">
        <v>719</v>
      </c>
      <c r="M156" s="12" t="s">
        <v>124</v>
      </c>
    </row>
    <row r="157" spans="1:13" x14ac:dyDescent="0.35">
      <c r="A157">
        <v>10994</v>
      </c>
      <c r="B157">
        <v>59</v>
      </c>
      <c r="C157">
        <v>55</v>
      </c>
      <c r="D157">
        <v>18</v>
      </c>
      <c r="E157">
        <v>5.000000074505806E-2</v>
      </c>
      <c r="F157">
        <v>940.49999926239252</v>
      </c>
      <c r="G157">
        <v>893.47499859854577</v>
      </c>
      <c r="H157">
        <v>398.47499859854577</v>
      </c>
      <c r="I157" s="39">
        <v>35887</v>
      </c>
      <c r="J157" s="12" t="s">
        <v>961</v>
      </c>
      <c r="K157" s="12" t="s">
        <v>962</v>
      </c>
      <c r="L157" s="12" t="s">
        <v>333</v>
      </c>
      <c r="M157" s="12" t="s">
        <v>122</v>
      </c>
    </row>
    <row r="158" spans="1:13" x14ac:dyDescent="0.35">
      <c r="A158">
        <v>10993</v>
      </c>
      <c r="B158">
        <v>29</v>
      </c>
      <c r="C158">
        <v>123.79</v>
      </c>
      <c r="D158">
        <v>50</v>
      </c>
      <c r="E158">
        <v>0.25</v>
      </c>
      <c r="F158">
        <v>4642.125</v>
      </c>
      <c r="G158">
        <v>3481.59375</v>
      </c>
      <c r="H158">
        <v>386.84375</v>
      </c>
      <c r="I158" s="39">
        <v>35886</v>
      </c>
      <c r="J158" s="12" t="s">
        <v>735</v>
      </c>
      <c r="K158" s="12" t="s">
        <v>736</v>
      </c>
      <c r="L158" s="12" t="s">
        <v>240</v>
      </c>
      <c r="M158" s="12" t="s">
        <v>65</v>
      </c>
    </row>
    <row r="159" spans="1:13" x14ac:dyDescent="0.35">
      <c r="A159">
        <v>10993</v>
      </c>
      <c r="B159">
        <v>41</v>
      </c>
      <c r="C159">
        <v>9.65</v>
      </c>
      <c r="D159">
        <v>35</v>
      </c>
      <c r="E159">
        <v>0.25</v>
      </c>
      <c r="F159">
        <v>253.3125</v>
      </c>
      <c r="G159">
        <v>189.984375</v>
      </c>
      <c r="H159">
        <v>21.109375</v>
      </c>
      <c r="I159" s="39">
        <v>35886</v>
      </c>
      <c r="J159" s="12" t="s">
        <v>735</v>
      </c>
      <c r="K159" s="12" t="s">
        <v>736</v>
      </c>
      <c r="L159" s="12" t="s">
        <v>240</v>
      </c>
      <c r="M159" s="12" t="s">
        <v>87</v>
      </c>
    </row>
    <row r="160" spans="1:13" x14ac:dyDescent="0.35">
      <c r="A160">
        <v>10992</v>
      </c>
      <c r="B160">
        <v>72</v>
      </c>
      <c r="C160">
        <v>34.799999999999997</v>
      </c>
      <c r="D160">
        <v>2</v>
      </c>
      <c r="E160">
        <v>0</v>
      </c>
      <c r="F160">
        <v>69.599999999999994</v>
      </c>
      <c r="G160">
        <v>69.599999999999994</v>
      </c>
      <c r="H160">
        <v>34.799999999999997</v>
      </c>
      <c r="I160" s="39">
        <v>35886</v>
      </c>
      <c r="J160" s="12" t="s">
        <v>863</v>
      </c>
      <c r="K160" s="12" t="s">
        <v>864</v>
      </c>
      <c r="L160" s="12" t="s">
        <v>182</v>
      </c>
      <c r="M160" s="12" t="s">
        <v>146</v>
      </c>
    </row>
    <row r="161" spans="1:13" x14ac:dyDescent="0.35">
      <c r="A161">
        <v>10991</v>
      </c>
      <c r="B161">
        <v>2</v>
      </c>
      <c r="C161">
        <v>19</v>
      </c>
      <c r="D161">
        <v>50</v>
      </c>
      <c r="E161">
        <v>0.20000000298023221</v>
      </c>
      <c r="F161">
        <v>759.99999716877937</v>
      </c>
      <c r="G161">
        <v>607.999995470047</v>
      </c>
      <c r="H161">
        <v>132.999995470047</v>
      </c>
      <c r="I161" s="39">
        <v>35886</v>
      </c>
      <c r="J161" s="12" t="s">
        <v>771</v>
      </c>
      <c r="K161" s="12" t="s">
        <v>772</v>
      </c>
      <c r="L161" s="12" t="s">
        <v>256</v>
      </c>
      <c r="M161" s="12" t="s">
        <v>12</v>
      </c>
    </row>
    <row r="162" spans="1:13" x14ac:dyDescent="0.35">
      <c r="A162">
        <v>10991</v>
      </c>
      <c r="B162">
        <v>70</v>
      </c>
      <c r="C162">
        <v>15</v>
      </c>
      <c r="D162">
        <v>20</v>
      </c>
      <c r="E162">
        <v>0.20000000298023221</v>
      </c>
      <c r="F162">
        <v>239.9999991059303</v>
      </c>
      <c r="G162">
        <v>191.9999985694885</v>
      </c>
      <c r="H162">
        <v>41.999998569488497</v>
      </c>
      <c r="I162" s="39">
        <v>35886</v>
      </c>
      <c r="J162" s="12" t="s">
        <v>771</v>
      </c>
      <c r="K162" s="12" t="s">
        <v>772</v>
      </c>
      <c r="L162" s="12" t="s">
        <v>256</v>
      </c>
      <c r="M162" s="12" t="s">
        <v>143</v>
      </c>
    </row>
    <row r="163" spans="1:13" x14ac:dyDescent="0.35">
      <c r="A163">
        <v>10991</v>
      </c>
      <c r="B163">
        <v>76</v>
      </c>
      <c r="C163">
        <v>18</v>
      </c>
      <c r="D163">
        <v>90</v>
      </c>
      <c r="E163">
        <v>0.20000000298023221</v>
      </c>
      <c r="F163">
        <v>1295.999995172024</v>
      </c>
      <c r="G163">
        <v>1036.7999922752383</v>
      </c>
      <c r="H163">
        <v>226.79999227523831</v>
      </c>
      <c r="I163" s="39">
        <v>35886</v>
      </c>
      <c r="J163" s="12" t="s">
        <v>771</v>
      </c>
      <c r="K163" s="12" t="s">
        <v>772</v>
      </c>
      <c r="L163" s="12" t="s">
        <v>256</v>
      </c>
      <c r="M163" s="12" t="s">
        <v>152</v>
      </c>
    </row>
    <row r="164" spans="1:13" x14ac:dyDescent="0.35">
      <c r="A164">
        <v>10990</v>
      </c>
      <c r="B164">
        <v>21</v>
      </c>
      <c r="C164">
        <v>10</v>
      </c>
      <c r="D164">
        <v>65</v>
      </c>
      <c r="E164">
        <v>0</v>
      </c>
      <c r="F164">
        <v>650</v>
      </c>
      <c r="G164">
        <v>650</v>
      </c>
      <c r="H164">
        <v>325</v>
      </c>
      <c r="I164" s="39">
        <v>35886</v>
      </c>
      <c r="J164" s="12" t="s">
        <v>708</v>
      </c>
      <c r="K164" s="12" t="s">
        <v>709</v>
      </c>
      <c r="L164" s="12" t="s">
        <v>713</v>
      </c>
      <c r="M164" s="12" t="s">
        <v>50</v>
      </c>
    </row>
    <row r="165" spans="1:13" x14ac:dyDescent="0.35">
      <c r="A165">
        <v>10990</v>
      </c>
      <c r="B165">
        <v>34</v>
      </c>
      <c r="C165">
        <v>14</v>
      </c>
      <c r="D165">
        <v>60</v>
      </c>
      <c r="E165">
        <v>0.15000000596046451</v>
      </c>
      <c r="F165">
        <v>713.99999499320984</v>
      </c>
      <c r="G165">
        <v>606.89999148845675</v>
      </c>
      <c r="H165">
        <v>186.89999148845675</v>
      </c>
      <c r="I165" s="39">
        <v>35886</v>
      </c>
      <c r="J165" s="12" t="s">
        <v>708</v>
      </c>
      <c r="K165" s="12" t="s">
        <v>709</v>
      </c>
      <c r="L165" s="12" t="s">
        <v>713</v>
      </c>
      <c r="M165" s="12" t="s">
        <v>75</v>
      </c>
    </row>
    <row r="166" spans="1:13" x14ac:dyDescent="0.35">
      <c r="A166">
        <v>10990</v>
      </c>
      <c r="B166">
        <v>55</v>
      </c>
      <c r="C166">
        <v>24</v>
      </c>
      <c r="D166">
        <v>65</v>
      </c>
      <c r="E166">
        <v>0.15000000596046451</v>
      </c>
      <c r="F166">
        <v>1325.999990701675</v>
      </c>
      <c r="G166">
        <v>1127.0999841928478</v>
      </c>
      <c r="H166">
        <v>347.09998419284784</v>
      </c>
      <c r="I166" s="39">
        <v>35886</v>
      </c>
      <c r="J166" s="12" t="s">
        <v>708</v>
      </c>
      <c r="K166" s="12" t="s">
        <v>709</v>
      </c>
      <c r="L166" s="12" t="s">
        <v>713</v>
      </c>
      <c r="M166" s="12" t="s">
        <v>115</v>
      </c>
    </row>
    <row r="167" spans="1:13" x14ac:dyDescent="0.35">
      <c r="A167">
        <v>10990</v>
      </c>
      <c r="B167">
        <v>61</v>
      </c>
      <c r="C167">
        <v>28.5</v>
      </c>
      <c r="D167">
        <v>66</v>
      </c>
      <c r="E167">
        <v>0.15000000596046451</v>
      </c>
      <c r="F167">
        <v>1598.8499887883661</v>
      </c>
      <c r="G167">
        <v>1359.0224809402225</v>
      </c>
      <c r="H167">
        <v>418.52248094022252</v>
      </c>
      <c r="I167" s="39">
        <v>35886</v>
      </c>
      <c r="J167" s="12" t="s">
        <v>708</v>
      </c>
      <c r="K167" s="12" t="s">
        <v>709</v>
      </c>
      <c r="L167" s="12" t="s">
        <v>713</v>
      </c>
      <c r="M167" s="12" t="s">
        <v>126</v>
      </c>
    </row>
    <row r="168" spans="1:13" x14ac:dyDescent="0.35">
      <c r="A168">
        <v>10989</v>
      </c>
      <c r="B168">
        <v>6</v>
      </c>
      <c r="C168">
        <v>25</v>
      </c>
      <c r="D168">
        <v>40</v>
      </c>
      <c r="E168">
        <v>0</v>
      </c>
      <c r="F168">
        <v>1000</v>
      </c>
      <c r="G168">
        <v>1000</v>
      </c>
      <c r="H168">
        <v>500</v>
      </c>
      <c r="I168" s="39">
        <v>35885</v>
      </c>
      <c r="J168" s="12" t="s">
        <v>725</v>
      </c>
      <c r="K168" s="12" t="s">
        <v>726</v>
      </c>
      <c r="L168" s="12" t="s">
        <v>248</v>
      </c>
      <c r="M168" s="12" t="s">
        <v>20</v>
      </c>
    </row>
    <row r="169" spans="1:13" x14ac:dyDescent="0.35">
      <c r="A169">
        <v>10989</v>
      </c>
      <c r="B169">
        <v>11</v>
      </c>
      <c r="C169">
        <v>21</v>
      </c>
      <c r="D169">
        <v>15</v>
      </c>
      <c r="E169">
        <v>0</v>
      </c>
      <c r="F169">
        <v>315</v>
      </c>
      <c r="G169">
        <v>315</v>
      </c>
      <c r="H169">
        <v>157.5</v>
      </c>
      <c r="I169" s="39">
        <v>35885</v>
      </c>
      <c r="J169" s="12" t="s">
        <v>725</v>
      </c>
      <c r="K169" s="12" t="s">
        <v>726</v>
      </c>
      <c r="L169" s="12" t="s">
        <v>248</v>
      </c>
      <c r="M169" s="12" t="s">
        <v>30</v>
      </c>
    </row>
    <row r="170" spans="1:13" x14ac:dyDescent="0.35">
      <c r="A170">
        <v>10989</v>
      </c>
      <c r="B170">
        <v>41</v>
      </c>
      <c r="C170">
        <v>9.65</v>
      </c>
      <c r="D170">
        <v>4</v>
      </c>
      <c r="E170">
        <v>0</v>
      </c>
      <c r="F170">
        <v>38.6</v>
      </c>
      <c r="G170">
        <v>38.6</v>
      </c>
      <c r="H170">
        <v>19.3</v>
      </c>
      <c r="I170" s="39">
        <v>35885</v>
      </c>
      <c r="J170" s="12" t="s">
        <v>725</v>
      </c>
      <c r="K170" s="12" t="s">
        <v>726</v>
      </c>
      <c r="L170" s="12" t="s">
        <v>248</v>
      </c>
      <c r="M170" s="12" t="s">
        <v>87</v>
      </c>
    </row>
    <row r="171" spans="1:13" x14ac:dyDescent="0.35">
      <c r="A171">
        <v>10988</v>
      </c>
      <c r="B171">
        <v>7</v>
      </c>
      <c r="C171">
        <v>30</v>
      </c>
      <c r="D171">
        <v>60</v>
      </c>
      <c r="E171">
        <v>0</v>
      </c>
      <c r="F171">
        <v>1800</v>
      </c>
      <c r="G171">
        <v>1800</v>
      </c>
      <c r="H171">
        <v>900</v>
      </c>
      <c r="I171" s="39">
        <v>35885</v>
      </c>
      <c r="J171" s="12" t="s">
        <v>729</v>
      </c>
      <c r="K171" s="12" t="s">
        <v>730</v>
      </c>
      <c r="L171" s="12" t="s">
        <v>182</v>
      </c>
      <c r="M171" s="12" t="s">
        <v>22</v>
      </c>
    </row>
    <row r="172" spans="1:13" x14ac:dyDescent="0.35">
      <c r="A172">
        <v>10988</v>
      </c>
      <c r="B172">
        <v>62</v>
      </c>
      <c r="C172">
        <v>49.3</v>
      </c>
      <c r="D172">
        <v>40</v>
      </c>
      <c r="E172">
        <v>0.10000000149011611</v>
      </c>
      <c r="F172">
        <v>1774.799997061491</v>
      </c>
      <c r="G172">
        <v>1597.3199947106839</v>
      </c>
      <c r="H172">
        <v>611.31999471068389</v>
      </c>
      <c r="I172" s="39">
        <v>35885</v>
      </c>
      <c r="J172" s="12" t="s">
        <v>729</v>
      </c>
      <c r="K172" s="12" t="s">
        <v>730</v>
      </c>
      <c r="L172" s="12" t="s">
        <v>182</v>
      </c>
      <c r="M172" s="12" t="s">
        <v>128</v>
      </c>
    </row>
    <row r="173" spans="1:13" x14ac:dyDescent="0.35">
      <c r="A173">
        <v>10987</v>
      </c>
      <c r="B173">
        <v>7</v>
      </c>
      <c r="C173">
        <v>30</v>
      </c>
      <c r="D173">
        <v>60</v>
      </c>
      <c r="E173">
        <v>0</v>
      </c>
      <c r="F173">
        <v>1800</v>
      </c>
      <c r="G173">
        <v>1800</v>
      </c>
      <c r="H173">
        <v>900</v>
      </c>
      <c r="I173" s="39">
        <v>35885</v>
      </c>
      <c r="J173" s="12" t="s">
        <v>948</v>
      </c>
      <c r="K173" s="12" t="s">
        <v>949</v>
      </c>
      <c r="L173" s="12" t="s">
        <v>173</v>
      </c>
      <c r="M173" s="12" t="s">
        <v>22</v>
      </c>
    </row>
    <row r="174" spans="1:13" x14ac:dyDescent="0.35">
      <c r="A174">
        <v>10987</v>
      </c>
      <c r="B174">
        <v>43</v>
      </c>
      <c r="C174">
        <v>46</v>
      </c>
      <c r="D174">
        <v>6</v>
      </c>
      <c r="E174">
        <v>0</v>
      </c>
      <c r="F174">
        <v>276</v>
      </c>
      <c r="G174">
        <v>276</v>
      </c>
      <c r="H174">
        <v>138</v>
      </c>
      <c r="I174" s="39">
        <v>35885</v>
      </c>
      <c r="J174" s="12" t="s">
        <v>948</v>
      </c>
      <c r="K174" s="12" t="s">
        <v>949</v>
      </c>
      <c r="L174" s="12" t="s">
        <v>173</v>
      </c>
      <c r="M174" s="12" t="s">
        <v>91</v>
      </c>
    </row>
    <row r="175" spans="1:13" x14ac:dyDescent="0.35">
      <c r="A175">
        <v>10987</v>
      </c>
      <c r="B175">
        <v>72</v>
      </c>
      <c r="C175">
        <v>34.799999999999997</v>
      </c>
      <c r="D175">
        <v>20</v>
      </c>
      <c r="E175">
        <v>0</v>
      </c>
      <c r="F175">
        <v>696</v>
      </c>
      <c r="G175">
        <v>696</v>
      </c>
      <c r="H175">
        <v>348</v>
      </c>
      <c r="I175" s="39">
        <v>35885</v>
      </c>
      <c r="J175" s="12" t="s">
        <v>948</v>
      </c>
      <c r="K175" s="12" t="s">
        <v>949</v>
      </c>
      <c r="L175" s="12" t="s">
        <v>173</v>
      </c>
      <c r="M175" s="12" t="s">
        <v>146</v>
      </c>
    </row>
    <row r="176" spans="1:13" x14ac:dyDescent="0.35">
      <c r="A176">
        <v>10986</v>
      </c>
      <c r="B176">
        <v>11</v>
      </c>
      <c r="C176">
        <v>21</v>
      </c>
      <c r="D176">
        <v>30</v>
      </c>
      <c r="E176">
        <v>0</v>
      </c>
      <c r="F176">
        <v>630</v>
      </c>
      <c r="G176">
        <v>630</v>
      </c>
      <c r="H176">
        <v>315</v>
      </c>
      <c r="I176" s="39">
        <v>35884</v>
      </c>
      <c r="J176" s="12" t="s">
        <v>1003</v>
      </c>
      <c r="K176" s="12" t="s">
        <v>1004</v>
      </c>
      <c r="L176" s="12" t="s">
        <v>1008</v>
      </c>
      <c r="M176" s="12" t="s">
        <v>30</v>
      </c>
    </row>
    <row r="177" spans="1:13" x14ac:dyDescent="0.35">
      <c r="A177">
        <v>10986</v>
      </c>
      <c r="B177">
        <v>20</v>
      </c>
      <c r="C177">
        <v>81</v>
      </c>
      <c r="D177">
        <v>15</v>
      </c>
      <c r="E177">
        <v>0</v>
      </c>
      <c r="F177">
        <v>1215</v>
      </c>
      <c r="G177">
        <v>1215</v>
      </c>
      <c r="H177">
        <v>607.5</v>
      </c>
      <c r="I177" s="39">
        <v>35884</v>
      </c>
      <c r="J177" s="12" t="s">
        <v>1003</v>
      </c>
      <c r="K177" s="12" t="s">
        <v>1004</v>
      </c>
      <c r="L177" s="12" t="s">
        <v>1008</v>
      </c>
      <c r="M177" s="12" t="s">
        <v>48</v>
      </c>
    </row>
    <row r="178" spans="1:13" x14ac:dyDescent="0.35">
      <c r="A178">
        <v>10986</v>
      </c>
      <c r="B178">
        <v>76</v>
      </c>
      <c r="C178">
        <v>18</v>
      </c>
      <c r="D178">
        <v>10</v>
      </c>
      <c r="E178">
        <v>0</v>
      </c>
      <c r="F178">
        <v>180</v>
      </c>
      <c r="G178">
        <v>180</v>
      </c>
      <c r="H178">
        <v>90</v>
      </c>
      <c r="I178" s="39">
        <v>35884</v>
      </c>
      <c r="J178" s="12" t="s">
        <v>1003</v>
      </c>
      <c r="K178" s="12" t="s">
        <v>1004</v>
      </c>
      <c r="L178" s="12" t="s">
        <v>1008</v>
      </c>
      <c r="M178" s="12" t="s">
        <v>152</v>
      </c>
    </row>
    <row r="179" spans="1:13" x14ac:dyDescent="0.35">
      <c r="A179">
        <v>10986</v>
      </c>
      <c r="B179">
        <v>77</v>
      </c>
      <c r="C179">
        <v>13</v>
      </c>
      <c r="D179">
        <v>15</v>
      </c>
      <c r="E179">
        <v>0</v>
      </c>
      <c r="F179">
        <v>195</v>
      </c>
      <c r="G179">
        <v>195</v>
      </c>
      <c r="H179">
        <v>97.5</v>
      </c>
      <c r="I179" s="39">
        <v>35884</v>
      </c>
      <c r="J179" s="12" t="s">
        <v>1003</v>
      </c>
      <c r="K179" s="12" t="s">
        <v>1004</v>
      </c>
      <c r="L179" s="12" t="s">
        <v>1008</v>
      </c>
      <c r="M179" s="12" t="s">
        <v>154</v>
      </c>
    </row>
    <row r="180" spans="1:13" x14ac:dyDescent="0.35">
      <c r="A180">
        <v>10985</v>
      </c>
      <c r="B180">
        <v>16</v>
      </c>
      <c r="C180">
        <v>17.45</v>
      </c>
      <c r="D180">
        <v>36</v>
      </c>
      <c r="E180">
        <v>0.10000000149011611</v>
      </c>
      <c r="F180">
        <v>565.37999906390894</v>
      </c>
      <c r="G180">
        <v>508.84199831503622</v>
      </c>
      <c r="H180">
        <v>194.74199831503626</v>
      </c>
      <c r="I180" s="39">
        <v>35884</v>
      </c>
      <c r="J180" s="12" t="s">
        <v>832</v>
      </c>
      <c r="K180" s="12" t="s">
        <v>833</v>
      </c>
      <c r="L180" s="12" t="s">
        <v>837</v>
      </c>
      <c r="M180" s="12" t="s">
        <v>40</v>
      </c>
    </row>
    <row r="181" spans="1:13" x14ac:dyDescent="0.35">
      <c r="A181">
        <v>10985</v>
      </c>
      <c r="B181">
        <v>18</v>
      </c>
      <c r="C181">
        <v>62.5</v>
      </c>
      <c r="D181">
        <v>8</v>
      </c>
      <c r="E181">
        <v>0.10000000149011611</v>
      </c>
      <c r="F181">
        <v>449.99999925494188</v>
      </c>
      <c r="G181">
        <v>404.99999865889544</v>
      </c>
      <c r="H181">
        <v>154.99999865889544</v>
      </c>
      <c r="I181" s="39">
        <v>35884</v>
      </c>
      <c r="J181" s="12" t="s">
        <v>832</v>
      </c>
      <c r="K181" s="12" t="s">
        <v>833</v>
      </c>
      <c r="L181" s="12" t="s">
        <v>837</v>
      </c>
      <c r="M181" s="12" t="s">
        <v>44</v>
      </c>
    </row>
    <row r="182" spans="1:13" x14ac:dyDescent="0.35">
      <c r="A182">
        <v>10985</v>
      </c>
      <c r="B182">
        <v>32</v>
      </c>
      <c r="C182">
        <v>32</v>
      </c>
      <c r="D182">
        <v>35</v>
      </c>
      <c r="E182">
        <v>0.10000000149011611</v>
      </c>
      <c r="F182">
        <v>1007.9999983310699</v>
      </c>
      <c r="G182">
        <v>907.19999699592586</v>
      </c>
      <c r="H182">
        <v>347.19999699592586</v>
      </c>
      <c r="I182" s="39">
        <v>35884</v>
      </c>
      <c r="J182" s="12" t="s">
        <v>832</v>
      </c>
      <c r="K182" s="12" t="s">
        <v>833</v>
      </c>
      <c r="L182" s="12" t="s">
        <v>837</v>
      </c>
      <c r="M182" s="12" t="s">
        <v>71</v>
      </c>
    </row>
    <row r="183" spans="1:13" x14ac:dyDescent="0.35">
      <c r="A183">
        <v>10984</v>
      </c>
      <c r="B183">
        <v>16</v>
      </c>
      <c r="C183">
        <v>17.45</v>
      </c>
      <c r="D183">
        <v>55</v>
      </c>
      <c r="E183">
        <v>0</v>
      </c>
      <c r="F183">
        <v>959.75</v>
      </c>
      <c r="G183">
        <v>959.75</v>
      </c>
      <c r="H183">
        <v>479.875</v>
      </c>
      <c r="I183" s="39">
        <v>35884</v>
      </c>
      <c r="J183" s="12" t="s">
        <v>886</v>
      </c>
      <c r="K183" s="12" t="s">
        <v>887</v>
      </c>
      <c r="L183" s="12" t="s">
        <v>182</v>
      </c>
      <c r="M183" s="12" t="s">
        <v>40</v>
      </c>
    </row>
    <row r="184" spans="1:13" x14ac:dyDescent="0.35">
      <c r="A184">
        <v>10984</v>
      </c>
      <c r="B184">
        <v>24</v>
      </c>
      <c r="C184">
        <v>4.5</v>
      </c>
      <c r="D184">
        <v>20</v>
      </c>
      <c r="E184">
        <v>0</v>
      </c>
      <c r="F184">
        <v>90</v>
      </c>
      <c r="G184">
        <v>90</v>
      </c>
      <c r="H184">
        <v>45</v>
      </c>
      <c r="I184" s="39">
        <v>35884</v>
      </c>
      <c r="J184" s="12" t="s">
        <v>886</v>
      </c>
      <c r="K184" s="12" t="s">
        <v>887</v>
      </c>
      <c r="L184" s="12" t="s">
        <v>182</v>
      </c>
      <c r="M184" s="12" t="s">
        <v>55</v>
      </c>
    </row>
    <row r="185" spans="1:13" x14ac:dyDescent="0.35">
      <c r="A185">
        <v>10984</v>
      </c>
      <c r="B185">
        <v>36</v>
      </c>
      <c r="C185">
        <v>19</v>
      </c>
      <c r="D185">
        <v>40</v>
      </c>
      <c r="E185">
        <v>0</v>
      </c>
      <c r="F185">
        <v>760</v>
      </c>
      <c r="G185">
        <v>760</v>
      </c>
      <c r="H185">
        <v>380</v>
      </c>
      <c r="I185" s="39">
        <v>35884</v>
      </c>
      <c r="J185" s="12" t="s">
        <v>886</v>
      </c>
      <c r="K185" s="12" t="s">
        <v>887</v>
      </c>
      <c r="L185" s="12" t="s">
        <v>182</v>
      </c>
      <c r="M185" s="12" t="s">
        <v>77</v>
      </c>
    </row>
    <row r="186" spans="1:13" x14ac:dyDescent="0.35">
      <c r="A186">
        <v>10983</v>
      </c>
      <c r="B186">
        <v>13</v>
      </c>
      <c r="C186">
        <v>6</v>
      </c>
      <c r="D186">
        <v>84</v>
      </c>
      <c r="E186">
        <v>0.15000000596046451</v>
      </c>
      <c r="F186">
        <v>428.3999969959259</v>
      </c>
      <c r="G186">
        <v>364.13999489307406</v>
      </c>
      <c r="H186">
        <v>112.13999489307406</v>
      </c>
      <c r="I186" s="39">
        <v>35881</v>
      </c>
      <c r="J186" s="12" t="s">
        <v>886</v>
      </c>
      <c r="K186" s="12" t="s">
        <v>887</v>
      </c>
      <c r="L186" s="12" t="s">
        <v>182</v>
      </c>
      <c r="M186" s="12" t="s">
        <v>34</v>
      </c>
    </row>
    <row r="187" spans="1:13" x14ac:dyDescent="0.35">
      <c r="A187">
        <v>10983</v>
      </c>
      <c r="B187">
        <v>57</v>
      </c>
      <c r="C187">
        <v>19.5</v>
      </c>
      <c r="D187">
        <v>15</v>
      </c>
      <c r="E187">
        <v>0</v>
      </c>
      <c r="F187">
        <v>292.5</v>
      </c>
      <c r="G187">
        <v>292.5</v>
      </c>
      <c r="H187">
        <v>146.25</v>
      </c>
      <c r="I187" s="39">
        <v>35881</v>
      </c>
      <c r="J187" s="12" t="s">
        <v>886</v>
      </c>
      <c r="K187" s="12" t="s">
        <v>887</v>
      </c>
      <c r="L187" s="12" t="s">
        <v>182</v>
      </c>
      <c r="M187" s="12" t="s">
        <v>119</v>
      </c>
    </row>
    <row r="188" spans="1:13" x14ac:dyDescent="0.35">
      <c r="A188">
        <v>10982</v>
      </c>
      <c r="B188">
        <v>7</v>
      </c>
      <c r="C188">
        <v>30</v>
      </c>
      <c r="D188">
        <v>20</v>
      </c>
      <c r="E188">
        <v>0</v>
      </c>
      <c r="F188">
        <v>600</v>
      </c>
      <c r="G188">
        <v>600</v>
      </c>
      <c r="H188">
        <v>300</v>
      </c>
      <c r="I188" s="39">
        <v>35881</v>
      </c>
      <c r="J188" s="12" t="s">
        <v>986</v>
      </c>
      <c r="K188" s="12" t="s">
        <v>987</v>
      </c>
      <c r="L188" s="12" t="s">
        <v>367</v>
      </c>
      <c r="M188" s="12" t="s">
        <v>22</v>
      </c>
    </row>
    <row r="189" spans="1:13" x14ac:dyDescent="0.35">
      <c r="A189">
        <v>10982</v>
      </c>
      <c r="B189">
        <v>43</v>
      </c>
      <c r="C189">
        <v>46</v>
      </c>
      <c r="D189">
        <v>9</v>
      </c>
      <c r="E189">
        <v>0</v>
      </c>
      <c r="F189">
        <v>414</v>
      </c>
      <c r="G189">
        <v>414</v>
      </c>
      <c r="H189">
        <v>207</v>
      </c>
      <c r="I189" s="39">
        <v>35881</v>
      </c>
      <c r="J189" s="12" t="s">
        <v>986</v>
      </c>
      <c r="K189" s="12" t="s">
        <v>987</v>
      </c>
      <c r="L189" s="12" t="s">
        <v>367</v>
      </c>
      <c r="M189" s="12" t="s">
        <v>91</v>
      </c>
    </row>
    <row r="190" spans="1:13" x14ac:dyDescent="0.35">
      <c r="A190">
        <v>10981</v>
      </c>
      <c r="B190">
        <v>38</v>
      </c>
      <c r="C190">
        <v>263.5</v>
      </c>
      <c r="D190">
        <v>60</v>
      </c>
      <c r="E190">
        <v>0</v>
      </c>
      <c r="F190">
        <v>15810</v>
      </c>
      <c r="G190">
        <v>15810</v>
      </c>
      <c r="H190">
        <v>7905</v>
      </c>
      <c r="I190" s="39">
        <v>35881</v>
      </c>
      <c r="J190" s="12" t="s">
        <v>667</v>
      </c>
      <c r="K190" s="12" t="s">
        <v>668</v>
      </c>
      <c r="L190" s="12" t="s">
        <v>248</v>
      </c>
      <c r="M190" s="12" t="s">
        <v>81</v>
      </c>
    </row>
    <row r="191" spans="1:13" x14ac:dyDescent="0.35">
      <c r="A191">
        <v>10980</v>
      </c>
      <c r="B191">
        <v>75</v>
      </c>
      <c r="C191">
        <v>7.75</v>
      </c>
      <c r="D191">
        <v>40</v>
      </c>
      <c r="E191">
        <v>0.20000000298023221</v>
      </c>
      <c r="F191">
        <v>247.99999907612801</v>
      </c>
      <c r="G191">
        <v>198.3999985218048</v>
      </c>
      <c r="H191">
        <v>43.399998521804804</v>
      </c>
      <c r="I191" s="39">
        <v>35881</v>
      </c>
      <c r="J191" s="12" t="s">
        <v>735</v>
      </c>
      <c r="K191" s="12" t="s">
        <v>736</v>
      </c>
      <c r="L191" s="12" t="s">
        <v>240</v>
      </c>
      <c r="M191" s="12" t="s">
        <v>150</v>
      </c>
    </row>
    <row r="192" spans="1:13" x14ac:dyDescent="0.35">
      <c r="A192">
        <v>10979</v>
      </c>
      <c r="B192">
        <v>7</v>
      </c>
      <c r="C192">
        <v>30</v>
      </c>
      <c r="D192">
        <v>18</v>
      </c>
      <c r="E192">
        <v>0</v>
      </c>
      <c r="F192">
        <v>540</v>
      </c>
      <c r="G192">
        <v>540</v>
      </c>
      <c r="H192">
        <v>270</v>
      </c>
      <c r="I192" s="39">
        <v>35880</v>
      </c>
      <c r="J192" s="12" t="s">
        <v>708</v>
      </c>
      <c r="K192" s="12" t="s">
        <v>709</v>
      </c>
      <c r="L192" s="12" t="s">
        <v>713</v>
      </c>
      <c r="M192" s="12" t="s">
        <v>22</v>
      </c>
    </row>
    <row r="193" spans="1:13" x14ac:dyDescent="0.35">
      <c r="A193">
        <v>10979</v>
      </c>
      <c r="B193">
        <v>12</v>
      </c>
      <c r="C193">
        <v>38</v>
      </c>
      <c r="D193">
        <v>20</v>
      </c>
      <c r="E193">
        <v>0</v>
      </c>
      <c r="F193">
        <v>760</v>
      </c>
      <c r="G193">
        <v>760</v>
      </c>
      <c r="H193">
        <v>380</v>
      </c>
      <c r="I193" s="39">
        <v>35880</v>
      </c>
      <c r="J193" s="12" t="s">
        <v>708</v>
      </c>
      <c r="K193" s="12" t="s">
        <v>709</v>
      </c>
      <c r="L193" s="12" t="s">
        <v>713</v>
      </c>
      <c r="M193" s="12" t="s">
        <v>32</v>
      </c>
    </row>
    <row r="194" spans="1:13" x14ac:dyDescent="0.35">
      <c r="A194">
        <v>10979</v>
      </c>
      <c r="B194">
        <v>24</v>
      </c>
      <c r="C194">
        <v>4.5</v>
      </c>
      <c r="D194">
        <v>80</v>
      </c>
      <c r="E194">
        <v>0</v>
      </c>
      <c r="F194">
        <v>360</v>
      </c>
      <c r="G194">
        <v>360</v>
      </c>
      <c r="H194">
        <v>180</v>
      </c>
      <c r="I194" s="39">
        <v>35880</v>
      </c>
      <c r="J194" s="12" t="s">
        <v>708</v>
      </c>
      <c r="K194" s="12" t="s">
        <v>709</v>
      </c>
      <c r="L194" s="12" t="s">
        <v>713</v>
      </c>
      <c r="M194" s="12" t="s">
        <v>55</v>
      </c>
    </row>
    <row r="195" spans="1:13" x14ac:dyDescent="0.35">
      <c r="A195">
        <v>10979</v>
      </c>
      <c r="B195">
        <v>27</v>
      </c>
      <c r="C195">
        <v>43.9</v>
      </c>
      <c r="D195">
        <v>30</v>
      </c>
      <c r="E195">
        <v>0</v>
      </c>
      <c r="F195">
        <v>1317</v>
      </c>
      <c r="G195">
        <v>1317</v>
      </c>
      <c r="H195">
        <v>658.5</v>
      </c>
      <c r="I195" s="39">
        <v>35880</v>
      </c>
      <c r="J195" s="12" t="s">
        <v>708</v>
      </c>
      <c r="K195" s="12" t="s">
        <v>709</v>
      </c>
      <c r="L195" s="12" t="s">
        <v>713</v>
      </c>
      <c r="M195" s="12" t="s">
        <v>61</v>
      </c>
    </row>
    <row r="196" spans="1:13" x14ac:dyDescent="0.35">
      <c r="A196">
        <v>10979</v>
      </c>
      <c r="B196">
        <v>31</v>
      </c>
      <c r="C196">
        <v>12.5</v>
      </c>
      <c r="D196">
        <v>24</v>
      </c>
      <c r="E196">
        <v>0</v>
      </c>
      <c r="F196">
        <v>300</v>
      </c>
      <c r="G196">
        <v>300</v>
      </c>
      <c r="H196">
        <v>150</v>
      </c>
      <c r="I196" s="39">
        <v>35880</v>
      </c>
      <c r="J196" s="12" t="s">
        <v>708</v>
      </c>
      <c r="K196" s="12" t="s">
        <v>709</v>
      </c>
      <c r="L196" s="12" t="s">
        <v>713</v>
      </c>
      <c r="M196" s="12" t="s">
        <v>69</v>
      </c>
    </row>
    <row r="197" spans="1:13" x14ac:dyDescent="0.35">
      <c r="A197">
        <v>10979</v>
      </c>
      <c r="B197">
        <v>63</v>
      </c>
      <c r="C197">
        <v>43.9</v>
      </c>
      <c r="D197">
        <v>35</v>
      </c>
      <c r="E197">
        <v>0</v>
      </c>
      <c r="F197">
        <v>1536.5</v>
      </c>
      <c r="G197">
        <v>1536.5</v>
      </c>
      <c r="H197">
        <v>768.25</v>
      </c>
      <c r="I197" s="39">
        <v>35880</v>
      </c>
      <c r="J197" s="12" t="s">
        <v>708</v>
      </c>
      <c r="K197" s="12" t="s">
        <v>709</v>
      </c>
      <c r="L197" s="12" t="s">
        <v>713</v>
      </c>
      <c r="M197" s="12" t="s">
        <v>130</v>
      </c>
    </row>
    <row r="198" spans="1:13" x14ac:dyDescent="0.35">
      <c r="A198">
        <v>10978</v>
      </c>
      <c r="B198">
        <v>8</v>
      </c>
      <c r="C198">
        <v>40</v>
      </c>
      <c r="D198">
        <v>20</v>
      </c>
      <c r="E198">
        <v>0.15000000596046451</v>
      </c>
      <c r="F198">
        <v>679.99999523162842</v>
      </c>
      <c r="G198">
        <v>577.99999189376831</v>
      </c>
      <c r="H198">
        <v>177.99999189376831</v>
      </c>
      <c r="I198" s="39">
        <v>35880</v>
      </c>
      <c r="J198" s="12" t="s">
        <v>1053</v>
      </c>
      <c r="K198" s="12" t="s">
        <v>1054</v>
      </c>
      <c r="L198" s="12" t="s">
        <v>683</v>
      </c>
      <c r="M198" s="12" t="s">
        <v>24</v>
      </c>
    </row>
    <row r="199" spans="1:13" x14ac:dyDescent="0.35">
      <c r="A199">
        <v>10978</v>
      </c>
      <c r="B199">
        <v>21</v>
      </c>
      <c r="C199">
        <v>10</v>
      </c>
      <c r="D199">
        <v>40</v>
      </c>
      <c r="E199">
        <v>0.15000000596046451</v>
      </c>
      <c r="F199">
        <v>339.99999761581421</v>
      </c>
      <c r="G199">
        <v>288.99999594688416</v>
      </c>
      <c r="H199">
        <v>88.999995946884155</v>
      </c>
      <c r="I199" s="39">
        <v>35880</v>
      </c>
      <c r="J199" s="12" t="s">
        <v>1053</v>
      </c>
      <c r="K199" s="12" t="s">
        <v>1054</v>
      </c>
      <c r="L199" s="12" t="s">
        <v>683</v>
      </c>
      <c r="M199" s="12" t="s">
        <v>50</v>
      </c>
    </row>
    <row r="200" spans="1:13" x14ac:dyDescent="0.35">
      <c r="A200">
        <v>10978</v>
      </c>
      <c r="B200">
        <v>40</v>
      </c>
      <c r="C200">
        <v>18.399999999999999</v>
      </c>
      <c r="D200">
        <v>10</v>
      </c>
      <c r="E200">
        <v>0</v>
      </c>
      <c r="F200">
        <v>184</v>
      </c>
      <c r="G200">
        <v>184</v>
      </c>
      <c r="H200">
        <v>92</v>
      </c>
      <c r="I200" s="39">
        <v>35880</v>
      </c>
      <c r="J200" s="12" t="s">
        <v>1053</v>
      </c>
      <c r="K200" s="12" t="s">
        <v>1054</v>
      </c>
      <c r="L200" s="12" t="s">
        <v>683</v>
      </c>
      <c r="M200" s="12" t="s">
        <v>85</v>
      </c>
    </row>
    <row r="201" spans="1:13" x14ac:dyDescent="0.35">
      <c r="A201">
        <v>10978</v>
      </c>
      <c r="B201">
        <v>44</v>
      </c>
      <c r="C201">
        <v>19.45</v>
      </c>
      <c r="D201">
        <v>6</v>
      </c>
      <c r="E201">
        <v>0.15000000596046451</v>
      </c>
      <c r="F201">
        <v>99.194999304413784</v>
      </c>
      <c r="G201">
        <v>84.315748817503447</v>
      </c>
      <c r="H201">
        <v>25.965748817503453</v>
      </c>
      <c r="I201" s="39">
        <v>35880</v>
      </c>
      <c r="J201" s="12" t="s">
        <v>1053</v>
      </c>
      <c r="K201" s="12" t="s">
        <v>1054</v>
      </c>
      <c r="L201" s="12" t="s">
        <v>683</v>
      </c>
      <c r="M201" s="12" t="s">
        <v>93</v>
      </c>
    </row>
    <row r="202" spans="1:13" x14ac:dyDescent="0.35">
      <c r="A202">
        <v>10977</v>
      </c>
      <c r="B202">
        <v>39</v>
      </c>
      <c r="C202">
        <v>18</v>
      </c>
      <c r="D202">
        <v>30</v>
      </c>
      <c r="E202">
        <v>0</v>
      </c>
      <c r="F202">
        <v>540</v>
      </c>
      <c r="G202">
        <v>540</v>
      </c>
      <c r="H202">
        <v>270</v>
      </c>
      <c r="I202" s="39">
        <v>35880</v>
      </c>
      <c r="J202" s="12" t="s">
        <v>735</v>
      </c>
      <c r="K202" s="12" t="s">
        <v>736</v>
      </c>
      <c r="L202" s="12" t="s">
        <v>240</v>
      </c>
      <c r="M202" s="12" t="s">
        <v>83</v>
      </c>
    </row>
    <row r="203" spans="1:13" x14ac:dyDescent="0.35">
      <c r="A203">
        <v>10977</v>
      </c>
      <c r="B203">
        <v>47</v>
      </c>
      <c r="C203">
        <v>9.5</v>
      </c>
      <c r="D203">
        <v>30</v>
      </c>
      <c r="E203">
        <v>0</v>
      </c>
      <c r="F203">
        <v>285</v>
      </c>
      <c r="G203">
        <v>285</v>
      </c>
      <c r="H203">
        <v>142.5</v>
      </c>
      <c r="I203" s="39">
        <v>35880</v>
      </c>
      <c r="J203" s="12" t="s">
        <v>735</v>
      </c>
      <c r="K203" s="12" t="s">
        <v>736</v>
      </c>
      <c r="L203" s="12" t="s">
        <v>240</v>
      </c>
      <c r="M203" s="12" t="s">
        <v>99</v>
      </c>
    </row>
    <row r="204" spans="1:13" x14ac:dyDescent="0.35">
      <c r="A204">
        <v>10977</v>
      </c>
      <c r="B204">
        <v>51</v>
      </c>
      <c r="C204">
        <v>53</v>
      </c>
      <c r="D204">
        <v>10</v>
      </c>
      <c r="E204">
        <v>0</v>
      </c>
      <c r="F204">
        <v>530</v>
      </c>
      <c r="G204">
        <v>530</v>
      </c>
      <c r="H204">
        <v>265</v>
      </c>
      <c r="I204" s="39">
        <v>35880</v>
      </c>
      <c r="J204" s="12" t="s">
        <v>735</v>
      </c>
      <c r="K204" s="12" t="s">
        <v>736</v>
      </c>
      <c r="L204" s="12" t="s">
        <v>240</v>
      </c>
      <c r="M204" s="12" t="s">
        <v>107</v>
      </c>
    </row>
    <row r="205" spans="1:13" x14ac:dyDescent="0.35">
      <c r="A205">
        <v>10977</v>
      </c>
      <c r="B205">
        <v>63</v>
      </c>
      <c r="C205">
        <v>43.9</v>
      </c>
      <c r="D205">
        <v>20</v>
      </c>
      <c r="E205">
        <v>0</v>
      </c>
      <c r="F205">
        <v>878</v>
      </c>
      <c r="G205">
        <v>878</v>
      </c>
      <c r="H205">
        <v>439</v>
      </c>
      <c r="I205" s="39">
        <v>35880</v>
      </c>
      <c r="J205" s="12" t="s">
        <v>735</v>
      </c>
      <c r="K205" s="12" t="s">
        <v>736</v>
      </c>
      <c r="L205" s="12" t="s">
        <v>240</v>
      </c>
      <c r="M205" s="12" t="s">
        <v>130</v>
      </c>
    </row>
    <row r="206" spans="1:13" x14ac:dyDescent="0.35">
      <c r="A206">
        <v>10976</v>
      </c>
      <c r="B206">
        <v>28</v>
      </c>
      <c r="C206">
        <v>45.6</v>
      </c>
      <c r="D206">
        <v>20</v>
      </c>
      <c r="E206">
        <v>0</v>
      </c>
      <c r="F206">
        <v>912</v>
      </c>
      <c r="G206">
        <v>912</v>
      </c>
      <c r="H206">
        <v>456</v>
      </c>
      <c r="I206" s="39">
        <v>35879</v>
      </c>
      <c r="J206" s="12" t="s">
        <v>701</v>
      </c>
      <c r="K206" s="12" t="s">
        <v>702</v>
      </c>
      <c r="L206" s="12" t="s">
        <v>707</v>
      </c>
      <c r="M206" s="12" t="s">
        <v>63</v>
      </c>
    </row>
    <row r="207" spans="1:13" x14ac:dyDescent="0.35">
      <c r="A207">
        <v>10975</v>
      </c>
      <c r="B207">
        <v>8</v>
      </c>
      <c r="C207">
        <v>40</v>
      </c>
      <c r="D207">
        <v>16</v>
      </c>
      <c r="E207">
        <v>0</v>
      </c>
      <c r="F207">
        <v>640</v>
      </c>
      <c r="G207">
        <v>640</v>
      </c>
      <c r="H207">
        <v>320</v>
      </c>
      <c r="I207" s="39">
        <v>35879</v>
      </c>
      <c r="J207" s="12" t="s">
        <v>986</v>
      </c>
      <c r="K207" s="12" t="s">
        <v>987</v>
      </c>
      <c r="L207" s="12" t="s">
        <v>367</v>
      </c>
      <c r="M207" s="12" t="s">
        <v>24</v>
      </c>
    </row>
    <row r="208" spans="1:13" x14ac:dyDescent="0.35">
      <c r="A208">
        <v>10975</v>
      </c>
      <c r="B208">
        <v>75</v>
      </c>
      <c r="C208">
        <v>7.75</v>
      </c>
      <c r="D208">
        <v>10</v>
      </c>
      <c r="E208">
        <v>0</v>
      </c>
      <c r="F208">
        <v>77.5</v>
      </c>
      <c r="G208">
        <v>77.5</v>
      </c>
      <c r="H208">
        <v>38.75</v>
      </c>
      <c r="I208" s="39">
        <v>35879</v>
      </c>
      <c r="J208" s="12" t="s">
        <v>986</v>
      </c>
      <c r="K208" s="12" t="s">
        <v>987</v>
      </c>
      <c r="L208" s="12" t="s">
        <v>367</v>
      </c>
      <c r="M208" s="12" t="s">
        <v>150</v>
      </c>
    </row>
    <row r="209" spans="1:13" x14ac:dyDescent="0.35">
      <c r="A209">
        <v>10974</v>
      </c>
      <c r="B209">
        <v>63</v>
      </c>
      <c r="C209">
        <v>43.9</v>
      </c>
      <c r="D209">
        <v>10</v>
      </c>
      <c r="E209">
        <v>0</v>
      </c>
      <c r="F209">
        <v>439</v>
      </c>
      <c r="G209">
        <v>439</v>
      </c>
      <c r="H209">
        <v>219.5</v>
      </c>
      <c r="I209" s="39">
        <v>35879</v>
      </c>
      <c r="J209" s="12" t="s">
        <v>765</v>
      </c>
      <c r="K209" s="12" t="s">
        <v>766</v>
      </c>
      <c r="L209" s="12" t="s">
        <v>182</v>
      </c>
      <c r="M209" s="12" t="s">
        <v>130</v>
      </c>
    </row>
    <row r="210" spans="1:13" x14ac:dyDescent="0.35">
      <c r="A210">
        <v>10973</v>
      </c>
      <c r="B210">
        <v>26</v>
      </c>
      <c r="C210">
        <v>31.23</v>
      </c>
      <c r="D210">
        <v>5</v>
      </c>
      <c r="E210">
        <v>0</v>
      </c>
      <c r="F210">
        <v>156.15</v>
      </c>
      <c r="G210">
        <v>156.15</v>
      </c>
      <c r="H210">
        <v>78.075000000000003</v>
      </c>
      <c r="I210" s="39">
        <v>35878</v>
      </c>
      <c r="J210" s="12" t="s">
        <v>1091</v>
      </c>
      <c r="K210" s="12" t="s">
        <v>1092</v>
      </c>
      <c r="L210" s="12" t="s">
        <v>309</v>
      </c>
      <c r="M210" s="12" t="s">
        <v>59</v>
      </c>
    </row>
    <row r="211" spans="1:13" x14ac:dyDescent="0.35">
      <c r="A211">
        <v>10973</v>
      </c>
      <c r="B211">
        <v>41</v>
      </c>
      <c r="C211">
        <v>9.65</v>
      </c>
      <c r="D211">
        <v>6</v>
      </c>
      <c r="E211">
        <v>0</v>
      </c>
      <c r="F211">
        <v>57.900000000000013</v>
      </c>
      <c r="G211">
        <v>57.900000000000013</v>
      </c>
      <c r="H211">
        <v>28.95000000000001</v>
      </c>
      <c r="I211" s="39">
        <v>35878</v>
      </c>
      <c r="J211" s="12" t="s">
        <v>1091</v>
      </c>
      <c r="K211" s="12" t="s">
        <v>1092</v>
      </c>
      <c r="L211" s="12" t="s">
        <v>309</v>
      </c>
      <c r="M211" s="12" t="s">
        <v>87</v>
      </c>
    </row>
    <row r="212" spans="1:13" x14ac:dyDescent="0.35">
      <c r="A212">
        <v>10973</v>
      </c>
      <c r="B212">
        <v>75</v>
      </c>
      <c r="C212">
        <v>7.75</v>
      </c>
      <c r="D212">
        <v>10</v>
      </c>
      <c r="E212">
        <v>0</v>
      </c>
      <c r="F212">
        <v>77.5</v>
      </c>
      <c r="G212">
        <v>77.5</v>
      </c>
      <c r="H212">
        <v>38.75</v>
      </c>
      <c r="I212" s="39">
        <v>35878</v>
      </c>
      <c r="J212" s="12" t="s">
        <v>1091</v>
      </c>
      <c r="K212" s="12" t="s">
        <v>1092</v>
      </c>
      <c r="L212" s="12" t="s">
        <v>309</v>
      </c>
      <c r="M212" s="12" t="s">
        <v>150</v>
      </c>
    </row>
    <row r="213" spans="1:13" x14ac:dyDescent="0.35">
      <c r="A213">
        <v>10972</v>
      </c>
      <c r="B213">
        <v>17</v>
      </c>
      <c r="C213">
        <v>39</v>
      </c>
      <c r="D213">
        <v>6</v>
      </c>
      <c r="E213">
        <v>0</v>
      </c>
      <c r="F213">
        <v>234</v>
      </c>
      <c r="G213">
        <v>234</v>
      </c>
      <c r="H213">
        <v>117</v>
      </c>
      <c r="I213" s="39">
        <v>35878</v>
      </c>
      <c r="J213" s="12" t="s">
        <v>1091</v>
      </c>
      <c r="K213" s="12" t="s">
        <v>1092</v>
      </c>
      <c r="L213" s="12" t="s">
        <v>309</v>
      </c>
      <c r="M213" s="12" t="s">
        <v>42</v>
      </c>
    </row>
    <row r="214" spans="1:13" x14ac:dyDescent="0.35">
      <c r="A214">
        <v>10972</v>
      </c>
      <c r="B214">
        <v>33</v>
      </c>
      <c r="C214">
        <v>2.5</v>
      </c>
      <c r="D214">
        <v>7</v>
      </c>
      <c r="E214">
        <v>0</v>
      </c>
      <c r="F214">
        <v>17.5</v>
      </c>
      <c r="G214">
        <v>17.5</v>
      </c>
      <c r="H214">
        <v>8.75</v>
      </c>
      <c r="I214" s="39">
        <v>35878</v>
      </c>
      <c r="J214" s="12" t="s">
        <v>1091</v>
      </c>
      <c r="K214" s="12" t="s">
        <v>1092</v>
      </c>
      <c r="L214" s="12" t="s">
        <v>309</v>
      </c>
      <c r="M214" s="12" t="s">
        <v>73</v>
      </c>
    </row>
    <row r="215" spans="1:13" x14ac:dyDescent="0.35">
      <c r="A215">
        <v>10971</v>
      </c>
      <c r="B215">
        <v>29</v>
      </c>
      <c r="C215">
        <v>123.79</v>
      </c>
      <c r="D215">
        <v>14</v>
      </c>
      <c r="E215">
        <v>0</v>
      </c>
      <c r="F215">
        <v>1733.06</v>
      </c>
      <c r="G215">
        <v>1733.06</v>
      </c>
      <c r="H215">
        <v>866.52999999999986</v>
      </c>
      <c r="I215" s="39">
        <v>35878</v>
      </c>
      <c r="J215" s="12" t="s">
        <v>1083</v>
      </c>
      <c r="K215" s="12" t="s">
        <v>1084</v>
      </c>
      <c r="L215" s="12" t="s">
        <v>309</v>
      </c>
      <c r="M215" s="12" t="s">
        <v>65</v>
      </c>
    </row>
    <row r="216" spans="1:13" x14ac:dyDescent="0.35">
      <c r="A216">
        <v>10970</v>
      </c>
      <c r="B216">
        <v>52</v>
      </c>
      <c r="C216">
        <v>7</v>
      </c>
      <c r="D216">
        <v>40</v>
      </c>
      <c r="E216">
        <v>0.20000000298023221</v>
      </c>
      <c r="F216">
        <v>223.999999165535</v>
      </c>
      <c r="G216">
        <v>179.19999866485597</v>
      </c>
      <c r="H216">
        <v>39.199998664855968</v>
      </c>
      <c r="I216" s="39">
        <v>35878</v>
      </c>
      <c r="J216" s="12" t="s">
        <v>892</v>
      </c>
      <c r="K216" s="12" t="s">
        <v>893</v>
      </c>
      <c r="L216" s="12" t="s">
        <v>209</v>
      </c>
      <c r="M216" s="12" t="s">
        <v>109</v>
      </c>
    </row>
    <row r="217" spans="1:13" x14ac:dyDescent="0.35">
      <c r="A217">
        <v>10969</v>
      </c>
      <c r="B217">
        <v>46</v>
      </c>
      <c r="C217">
        <v>12</v>
      </c>
      <c r="D217">
        <v>9</v>
      </c>
      <c r="E217">
        <v>0</v>
      </c>
      <c r="F217">
        <v>108</v>
      </c>
      <c r="G217">
        <v>108</v>
      </c>
      <c r="H217">
        <v>54</v>
      </c>
      <c r="I217" s="39">
        <v>35877</v>
      </c>
      <c r="J217" s="12" t="s">
        <v>824</v>
      </c>
      <c r="K217" s="12" t="s">
        <v>825</v>
      </c>
      <c r="L217" s="12" t="s">
        <v>248</v>
      </c>
      <c r="M217" s="12" t="s">
        <v>97</v>
      </c>
    </row>
    <row r="218" spans="1:13" x14ac:dyDescent="0.35">
      <c r="A218">
        <v>10968</v>
      </c>
      <c r="B218">
        <v>12</v>
      </c>
      <c r="C218">
        <v>38</v>
      </c>
      <c r="D218">
        <v>30</v>
      </c>
      <c r="E218">
        <v>0</v>
      </c>
      <c r="F218">
        <v>1140</v>
      </c>
      <c r="G218">
        <v>1140</v>
      </c>
      <c r="H218">
        <v>570</v>
      </c>
      <c r="I218" s="39">
        <v>35877</v>
      </c>
      <c r="J218" s="12" t="s">
        <v>708</v>
      </c>
      <c r="K218" s="12" t="s">
        <v>709</v>
      </c>
      <c r="L218" s="12" t="s">
        <v>713</v>
      </c>
      <c r="M218" s="12" t="s">
        <v>32</v>
      </c>
    </row>
    <row r="219" spans="1:13" x14ac:dyDescent="0.35">
      <c r="A219">
        <v>10968</v>
      </c>
      <c r="B219">
        <v>24</v>
      </c>
      <c r="C219">
        <v>4.5</v>
      </c>
      <c r="D219">
        <v>30</v>
      </c>
      <c r="E219">
        <v>0</v>
      </c>
      <c r="F219">
        <v>135</v>
      </c>
      <c r="G219">
        <v>135</v>
      </c>
      <c r="H219">
        <v>67.5</v>
      </c>
      <c r="I219" s="39">
        <v>35877</v>
      </c>
      <c r="J219" s="12" t="s">
        <v>708</v>
      </c>
      <c r="K219" s="12" t="s">
        <v>709</v>
      </c>
      <c r="L219" s="12" t="s">
        <v>713</v>
      </c>
      <c r="M219" s="12" t="s">
        <v>55</v>
      </c>
    </row>
    <row r="220" spans="1:13" x14ac:dyDescent="0.35">
      <c r="A220">
        <v>10968</v>
      </c>
      <c r="B220">
        <v>64</v>
      </c>
      <c r="C220">
        <v>33.25</v>
      </c>
      <c r="D220">
        <v>4</v>
      </c>
      <c r="E220">
        <v>0</v>
      </c>
      <c r="F220">
        <v>133</v>
      </c>
      <c r="G220">
        <v>133</v>
      </c>
      <c r="H220">
        <v>66.5</v>
      </c>
      <c r="I220" s="39">
        <v>35877</v>
      </c>
      <c r="J220" s="12" t="s">
        <v>708</v>
      </c>
      <c r="K220" s="12" t="s">
        <v>709</v>
      </c>
      <c r="L220" s="12" t="s">
        <v>713</v>
      </c>
      <c r="M220" s="12" t="s">
        <v>132</v>
      </c>
    </row>
    <row r="221" spans="1:13" x14ac:dyDescent="0.35">
      <c r="A221">
        <v>10967</v>
      </c>
      <c r="B221">
        <v>19</v>
      </c>
      <c r="C221">
        <v>9.1999999999999993</v>
      </c>
      <c r="D221">
        <v>12</v>
      </c>
      <c r="E221">
        <v>0</v>
      </c>
      <c r="F221">
        <v>110.4</v>
      </c>
      <c r="G221">
        <v>110.4</v>
      </c>
      <c r="H221">
        <v>55.20000000000001</v>
      </c>
      <c r="I221" s="39">
        <v>35877</v>
      </c>
      <c r="J221" s="12" t="s">
        <v>662</v>
      </c>
      <c r="K221" s="12" t="s">
        <v>663</v>
      </c>
      <c r="L221" s="12" t="s">
        <v>256</v>
      </c>
      <c r="M221" s="12" t="s">
        <v>46</v>
      </c>
    </row>
    <row r="222" spans="1:13" x14ac:dyDescent="0.35">
      <c r="A222">
        <v>10967</v>
      </c>
      <c r="B222">
        <v>49</v>
      </c>
      <c r="C222">
        <v>20</v>
      </c>
      <c r="D222">
        <v>40</v>
      </c>
      <c r="E222">
        <v>0</v>
      </c>
      <c r="F222">
        <v>800</v>
      </c>
      <c r="G222">
        <v>800</v>
      </c>
      <c r="H222">
        <v>400</v>
      </c>
      <c r="I222" s="39">
        <v>35877</v>
      </c>
      <c r="J222" s="12" t="s">
        <v>662</v>
      </c>
      <c r="K222" s="12" t="s">
        <v>663</v>
      </c>
      <c r="L222" s="12" t="s">
        <v>256</v>
      </c>
      <c r="M222" s="12" t="s">
        <v>103</v>
      </c>
    </row>
    <row r="223" spans="1:13" x14ac:dyDescent="0.35">
      <c r="A223">
        <v>10966</v>
      </c>
      <c r="B223">
        <v>37</v>
      </c>
      <c r="C223">
        <v>26</v>
      </c>
      <c r="D223">
        <v>8</v>
      </c>
      <c r="E223">
        <v>0</v>
      </c>
      <c r="F223">
        <v>208</v>
      </c>
      <c r="G223">
        <v>208</v>
      </c>
      <c r="H223">
        <v>104</v>
      </c>
      <c r="I223" s="39">
        <v>35874</v>
      </c>
      <c r="J223" s="12" t="s">
        <v>684</v>
      </c>
      <c r="K223" s="12" t="s">
        <v>685</v>
      </c>
      <c r="L223" s="12" t="s">
        <v>689</v>
      </c>
      <c r="M223" s="12" t="s">
        <v>79</v>
      </c>
    </row>
    <row r="224" spans="1:13" x14ac:dyDescent="0.35">
      <c r="A224">
        <v>10966</v>
      </c>
      <c r="B224">
        <v>56</v>
      </c>
      <c r="C224">
        <v>38</v>
      </c>
      <c r="D224">
        <v>12</v>
      </c>
      <c r="E224">
        <v>0.15000000596046451</v>
      </c>
      <c r="F224">
        <v>387.5999972820282</v>
      </c>
      <c r="G224">
        <v>329.45999537944795</v>
      </c>
      <c r="H224">
        <v>101.45999537944795</v>
      </c>
      <c r="I224" s="39">
        <v>35874</v>
      </c>
      <c r="J224" s="12" t="s">
        <v>684</v>
      </c>
      <c r="K224" s="12" t="s">
        <v>685</v>
      </c>
      <c r="L224" s="12" t="s">
        <v>689</v>
      </c>
      <c r="M224" s="12" t="s">
        <v>117</v>
      </c>
    </row>
    <row r="225" spans="1:13" x14ac:dyDescent="0.35">
      <c r="A225">
        <v>10966</v>
      </c>
      <c r="B225">
        <v>62</v>
      </c>
      <c r="C225">
        <v>49.3</v>
      </c>
      <c r="D225">
        <v>12</v>
      </c>
      <c r="E225">
        <v>0.15000000596046451</v>
      </c>
      <c r="F225">
        <v>502.85999647378912</v>
      </c>
      <c r="G225">
        <v>427.43099400544162</v>
      </c>
      <c r="H225">
        <v>131.63099400544166</v>
      </c>
      <c r="I225" s="39">
        <v>35874</v>
      </c>
      <c r="J225" s="12" t="s">
        <v>684</v>
      </c>
      <c r="K225" s="12" t="s">
        <v>685</v>
      </c>
      <c r="L225" s="12" t="s">
        <v>689</v>
      </c>
      <c r="M225" s="12" t="s">
        <v>128</v>
      </c>
    </row>
    <row r="226" spans="1:13" x14ac:dyDescent="0.35">
      <c r="A226">
        <v>10965</v>
      </c>
      <c r="B226">
        <v>51</v>
      </c>
      <c r="C226">
        <v>53</v>
      </c>
      <c r="D226">
        <v>16</v>
      </c>
      <c r="E226">
        <v>0</v>
      </c>
      <c r="F226">
        <v>848</v>
      </c>
      <c r="G226">
        <v>848</v>
      </c>
      <c r="H226">
        <v>424</v>
      </c>
      <c r="I226" s="39">
        <v>35874</v>
      </c>
      <c r="J226" s="12" t="s">
        <v>848</v>
      </c>
      <c r="K226" s="12" t="s">
        <v>849</v>
      </c>
      <c r="L226" s="12" t="s">
        <v>182</v>
      </c>
      <c r="M226" s="12" t="s">
        <v>107</v>
      </c>
    </row>
    <row r="227" spans="1:13" x14ac:dyDescent="0.35">
      <c r="A227">
        <v>10964</v>
      </c>
      <c r="B227">
        <v>18</v>
      </c>
      <c r="C227">
        <v>62.5</v>
      </c>
      <c r="D227">
        <v>6</v>
      </c>
      <c r="E227">
        <v>0</v>
      </c>
      <c r="F227">
        <v>375</v>
      </c>
      <c r="G227">
        <v>375</v>
      </c>
      <c r="H227">
        <v>187.5</v>
      </c>
      <c r="I227" s="39">
        <v>35874</v>
      </c>
      <c r="J227" s="12" t="s">
        <v>1087</v>
      </c>
      <c r="K227" s="12" t="s">
        <v>1088</v>
      </c>
      <c r="L227" s="12" t="s">
        <v>309</v>
      </c>
      <c r="M227" s="12" t="s">
        <v>44</v>
      </c>
    </row>
    <row r="228" spans="1:13" x14ac:dyDescent="0.35">
      <c r="A228">
        <v>10964</v>
      </c>
      <c r="B228">
        <v>38</v>
      </c>
      <c r="C228">
        <v>263.5</v>
      </c>
      <c r="D228">
        <v>5</v>
      </c>
      <c r="E228">
        <v>0</v>
      </c>
      <c r="F228">
        <v>1317.5</v>
      </c>
      <c r="G228">
        <v>1317.5</v>
      </c>
      <c r="H228">
        <v>658.75</v>
      </c>
      <c r="I228" s="39">
        <v>35874</v>
      </c>
      <c r="J228" s="12" t="s">
        <v>1087</v>
      </c>
      <c r="K228" s="12" t="s">
        <v>1088</v>
      </c>
      <c r="L228" s="12" t="s">
        <v>309</v>
      </c>
      <c r="M228" s="12" t="s">
        <v>81</v>
      </c>
    </row>
    <row r="229" spans="1:13" x14ac:dyDescent="0.35">
      <c r="A229">
        <v>10964</v>
      </c>
      <c r="B229">
        <v>69</v>
      </c>
      <c r="C229">
        <v>36</v>
      </c>
      <c r="D229">
        <v>10</v>
      </c>
      <c r="E229">
        <v>0</v>
      </c>
      <c r="F229">
        <v>360</v>
      </c>
      <c r="G229">
        <v>360</v>
      </c>
      <c r="H229">
        <v>180</v>
      </c>
      <c r="I229" s="39">
        <v>35874</v>
      </c>
      <c r="J229" s="12" t="s">
        <v>1087</v>
      </c>
      <c r="K229" s="12" t="s">
        <v>1088</v>
      </c>
      <c r="L229" s="12" t="s">
        <v>309</v>
      </c>
      <c r="M229" s="12" t="s">
        <v>141</v>
      </c>
    </row>
    <row r="230" spans="1:13" x14ac:dyDescent="0.35">
      <c r="A230">
        <v>10963</v>
      </c>
      <c r="B230">
        <v>60</v>
      </c>
      <c r="C230">
        <v>34</v>
      </c>
      <c r="D230">
        <v>2</v>
      </c>
      <c r="E230">
        <v>0.15000000596046451</v>
      </c>
      <c r="F230">
        <v>57.799999594688423</v>
      </c>
      <c r="G230">
        <v>49.129999310970312</v>
      </c>
      <c r="H230">
        <v>15.129999310970312</v>
      </c>
      <c r="I230" s="39">
        <v>35873</v>
      </c>
      <c r="J230" s="12" t="s">
        <v>896</v>
      </c>
      <c r="K230" s="12" t="s">
        <v>897</v>
      </c>
      <c r="L230" s="12" t="s">
        <v>901</v>
      </c>
      <c r="M230" s="12" t="s">
        <v>124</v>
      </c>
    </row>
    <row r="231" spans="1:13" x14ac:dyDescent="0.35">
      <c r="A231">
        <v>10962</v>
      </c>
      <c r="B231">
        <v>7</v>
      </c>
      <c r="C231">
        <v>30</v>
      </c>
      <c r="D231">
        <v>45</v>
      </c>
      <c r="E231">
        <v>0</v>
      </c>
      <c r="F231">
        <v>1350</v>
      </c>
      <c r="G231">
        <v>1350</v>
      </c>
      <c r="H231">
        <v>675</v>
      </c>
      <c r="I231" s="39">
        <v>35873</v>
      </c>
      <c r="J231" s="12" t="s">
        <v>771</v>
      </c>
      <c r="K231" s="12" t="s">
        <v>772</v>
      </c>
      <c r="L231" s="12" t="s">
        <v>256</v>
      </c>
      <c r="M231" s="12" t="s">
        <v>22</v>
      </c>
    </row>
    <row r="232" spans="1:13" x14ac:dyDescent="0.35">
      <c r="A232">
        <v>10962</v>
      </c>
      <c r="B232">
        <v>13</v>
      </c>
      <c r="C232">
        <v>6</v>
      </c>
      <c r="D232">
        <v>77</v>
      </c>
      <c r="E232">
        <v>0</v>
      </c>
      <c r="F232">
        <v>462</v>
      </c>
      <c r="G232">
        <v>462</v>
      </c>
      <c r="H232">
        <v>231</v>
      </c>
      <c r="I232" s="39">
        <v>35873</v>
      </c>
      <c r="J232" s="12" t="s">
        <v>771</v>
      </c>
      <c r="K232" s="12" t="s">
        <v>772</v>
      </c>
      <c r="L232" s="12" t="s">
        <v>256</v>
      </c>
      <c r="M232" s="12" t="s">
        <v>34</v>
      </c>
    </row>
    <row r="233" spans="1:13" x14ac:dyDescent="0.35">
      <c r="A233">
        <v>10962</v>
      </c>
      <c r="B233">
        <v>53</v>
      </c>
      <c r="C233">
        <v>32.799999999999997</v>
      </c>
      <c r="D233">
        <v>20</v>
      </c>
      <c r="E233">
        <v>0</v>
      </c>
      <c r="F233">
        <v>656</v>
      </c>
      <c r="G233">
        <v>656</v>
      </c>
      <c r="H233">
        <v>328</v>
      </c>
      <c r="I233" s="39">
        <v>35873</v>
      </c>
      <c r="J233" s="12" t="s">
        <v>771</v>
      </c>
      <c r="K233" s="12" t="s">
        <v>772</v>
      </c>
      <c r="L233" s="12" t="s">
        <v>256</v>
      </c>
      <c r="M233" s="12" t="s">
        <v>111</v>
      </c>
    </row>
    <row r="234" spans="1:13" x14ac:dyDescent="0.35">
      <c r="A234">
        <v>10962</v>
      </c>
      <c r="B234">
        <v>69</v>
      </c>
      <c r="C234">
        <v>36</v>
      </c>
      <c r="D234">
        <v>9</v>
      </c>
      <c r="E234">
        <v>0</v>
      </c>
      <c r="F234">
        <v>324</v>
      </c>
      <c r="G234">
        <v>324</v>
      </c>
      <c r="H234">
        <v>162</v>
      </c>
      <c r="I234" s="39">
        <v>35873</v>
      </c>
      <c r="J234" s="12" t="s">
        <v>771</v>
      </c>
      <c r="K234" s="12" t="s">
        <v>772</v>
      </c>
      <c r="L234" s="12" t="s">
        <v>256</v>
      </c>
      <c r="M234" s="12" t="s">
        <v>141</v>
      </c>
    </row>
    <row r="235" spans="1:13" x14ac:dyDescent="0.35">
      <c r="A235">
        <v>10962</v>
      </c>
      <c r="B235">
        <v>76</v>
      </c>
      <c r="C235">
        <v>18</v>
      </c>
      <c r="D235">
        <v>44</v>
      </c>
      <c r="E235">
        <v>0</v>
      </c>
      <c r="F235">
        <v>792</v>
      </c>
      <c r="G235">
        <v>792</v>
      </c>
      <c r="H235">
        <v>396</v>
      </c>
      <c r="I235" s="39">
        <v>35873</v>
      </c>
      <c r="J235" s="12" t="s">
        <v>771</v>
      </c>
      <c r="K235" s="12" t="s">
        <v>772</v>
      </c>
      <c r="L235" s="12" t="s">
        <v>256</v>
      </c>
      <c r="M235" s="12" t="s">
        <v>152</v>
      </c>
    </row>
    <row r="236" spans="1:13" x14ac:dyDescent="0.35">
      <c r="A236">
        <v>10961</v>
      </c>
      <c r="B236">
        <v>52</v>
      </c>
      <c r="C236">
        <v>7</v>
      </c>
      <c r="D236">
        <v>6</v>
      </c>
      <c r="E236">
        <v>5.000000074505806E-2</v>
      </c>
      <c r="F236">
        <v>39.899999968707561</v>
      </c>
      <c r="G236">
        <v>37.904999940544364</v>
      </c>
      <c r="H236">
        <v>16.904999940544364</v>
      </c>
      <c r="I236" s="39">
        <v>35873</v>
      </c>
      <c r="J236" s="12" t="s">
        <v>966</v>
      </c>
      <c r="K236" s="12" t="s">
        <v>967</v>
      </c>
      <c r="L236" s="12" t="s">
        <v>248</v>
      </c>
      <c r="M236" s="12" t="s">
        <v>109</v>
      </c>
    </row>
    <row r="237" spans="1:13" x14ac:dyDescent="0.35">
      <c r="A237">
        <v>10961</v>
      </c>
      <c r="B237">
        <v>76</v>
      </c>
      <c r="C237">
        <v>18</v>
      </c>
      <c r="D237">
        <v>60</v>
      </c>
      <c r="E237">
        <v>0</v>
      </c>
      <c r="F237">
        <v>1080</v>
      </c>
      <c r="G237">
        <v>1080</v>
      </c>
      <c r="H237">
        <v>540</v>
      </c>
      <c r="I237" s="39">
        <v>35873</v>
      </c>
      <c r="J237" s="12" t="s">
        <v>966</v>
      </c>
      <c r="K237" s="12" t="s">
        <v>967</v>
      </c>
      <c r="L237" s="12" t="s">
        <v>248</v>
      </c>
      <c r="M237" s="12" t="s">
        <v>152</v>
      </c>
    </row>
    <row r="238" spans="1:13" x14ac:dyDescent="0.35">
      <c r="A238">
        <v>10960</v>
      </c>
      <c r="B238">
        <v>24</v>
      </c>
      <c r="C238">
        <v>4.5</v>
      </c>
      <c r="D238">
        <v>10</v>
      </c>
      <c r="E238">
        <v>0.25</v>
      </c>
      <c r="F238">
        <v>33.75</v>
      </c>
      <c r="G238">
        <v>25.3125</v>
      </c>
      <c r="H238">
        <v>2.8125</v>
      </c>
      <c r="I238" s="39">
        <v>35873</v>
      </c>
      <c r="J238" s="12" t="s">
        <v>701</v>
      </c>
      <c r="K238" s="12" t="s">
        <v>702</v>
      </c>
      <c r="L238" s="12" t="s">
        <v>707</v>
      </c>
      <c r="M238" s="12" t="s">
        <v>55</v>
      </c>
    </row>
    <row r="239" spans="1:13" x14ac:dyDescent="0.35">
      <c r="A239">
        <v>10960</v>
      </c>
      <c r="B239">
        <v>41</v>
      </c>
      <c r="C239">
        <v>9.65</v>
      </c>
      <c r="D239">
        <v>24</v>
      </c>
      <c r="E239">
        <v>0</v>
      </c>
      <c r="F239">
        <v>231.6</v>
      </c>
      <c r="G239">
        <v>231.6</v>
      </c>
      <c r="H239">
        <v>115.79999999999998</v>
      </c>
      <c r="I239" s="39">
        <v>35873</v>
      </c>
      <c r="J239" s="12" t="s">
        <v>701</v>
      </c>
      <c r="K239" s="12" t="s">
        <v>702</v>
      </c>
      <c r="L239" s="12" t="s">
        <v>707</v>
      </c>
      <c r="M239" s="12" t="s">
        <v>87</v>
      </c>
    </row>
    <row r="240" spans="1:13" x14ac:dyDescent="0.35">
      <c r="A240">
        <v>10959</v>
      </c>
      <c r="B240">
        <v>75</v>
      </c>
      <c r="C240">
        <v>7.75</v>
      </c>
      <c r="D240">
        <v>20</v>
      </c>
      <c r="E240">
        <v>0.15000000596046451</v>
      </c>
      <c r="F240">
        <v>131.74999907612801</v>
      </c>
      <c r="G240">
        <v>111.98749842941761</v>
      </c>
      <c r="H240">
        <v>34.487498429417613</v>
      </c>
      <c r="I240" s="39">
        <v>35872</v>
      </c>
      <c r="J240" s="12" t="s">
        <v>1014</v>
      </c>
      <c r="K240" s="12" t="s">
        <v>1015</v>
      </c>
      <c r="L240" s="12" t="s">
        <v>248</v>
      </c>
      <c r="M240" s="12" t="s">
        <v>150</v>
      </c>
    </row>
    <row r="241" spans="1:13" x14ac:dyDescent="0.35">
      <c r="A241">
        <v>10958</v>
      </c>
      <c r="B241">
        <v>5</v>
      </c>
      <c r="C241">
        <v>21.35</v>
      </c>
      <c r="D241">
        <v>20</v>
      </c>
      <c r="E241">
        <v>0</v>
      </c>
      <c r="F241">
        <v>427</v>
      </c>
      <c r="G241">
        <v>427</v>
      </c>
      <c r="H241">
        <v>213.5</v>
      </c>
      <c r="I241" s="39">
        <v>35872</v>
      </c>
      <c r="J241" s="12" t="s">
        <v>1003</v>
      </c>
      <c r="K241" s="12" t="s">
        <v>1004</v>
      </c>
      <c r="L241" s="12" t="s">
        <v>1008</v>
      </c>
      <c r="M241" s="12" t="s">
        <v>18</v>
      </c>
    </row>
    <row r="242" spans="1:13" x14ac:dyDescent="0.35">
      <c r="A242">
        <v>10958</v>
      </c>
      <c r="B242">
        <v>7</v>
      </c>
      <c r="C242">
        <v>30</v>
      </c>
      <c r="D242">
        <v>6</v>
      </c>
      <c r="E242">
        <v>0</v>
      </c>
      <c r="F242">
        <v>180</v>
      </c>
      <c r="G242">
        <v>180</v>
      </c>
      <c r="H242">
        <v>90</v>
      </c>
      <c r="I242" s="39">
        <v>35872</v>
      </c>
      <c r="J242" s="12" t="s">
        <v>1003</v>
      </c>
      <c r="K242" s="12" t="s">
        <v>1004</v>
      </c>
      <c r="L242" s="12" t="s">
        <v>1008</v>
      </c>
      <c r="M242" s="12" t="s">
        <v>22</v>
      </c>
    </row>
    <row r="243" spans="1:13" x14ac:dyDescent="0.35">
      <c r="A243">
        <v>10958</v>
      </c>
      <c r="B243">
        <v>72</v>
      </c>
      <c r="C243">
        <v>34.799999999999997</v>
      </c>
      <c r="D243">
        <v>5</v>
      </c>
      <c r="E243">
        <v>0</v>
      </c>
      <c r="F243">
        <v>174</v>
      </c>
      <c r="G243">
        <v>174</v>
      </c>
      <c r="H243">
        <v>87</v>
      </c>
      <c r="I243" s="39">
        <v>35872</v>
      </c>
      <c r="J243" s="12" t="s">
        <v>1003</v>
      </c>
      <c r="K243" s="12" t="s">
        <v>1004</v>
      </c>
      <c r="L243" s="12" t="s">
        <v>1008</v>
      </c>
      <c r="M243" s="12" t="s">
        <v>146</v>
      </c>
    </row>
    <row r="244" spans="1:13" x14ac:dyDescent="0.35">
      <c r="A244">
        <v>10957</v>
      </c>
      <c r="B244">
        <v>30</v>
      </c>
      <c r="C244">
        <v>25.89</v>
      </c>
      <c r="D244">
        <v>30</v>
      </c>
      <c r="E244">
        <v>0</v>
      </c>
      <c r="F244">
        <v>776.7</v>
      </c>
      <c r="G244">
        <v>776.7</v>
      </c>
      <c r="H244">
        <v>388.35</v>
      </c>
      <c r="I244" s="39">
        <v>35872</v>
      </c>
      <c r="J244" s="12" t="s">
        <v>701</v>
      </c>
      <c r="K244" s="12" t="s">
        <v>702</v>
      </c>
      <c r="L244" s="12" t="s">
        <v>707</v>
      </c>
      <c r="M244" s="12" t="s">
        <v>67</v>
      </c>
    </row>
    <row r="245" spans="1:13" x14ac:dyDescent="0.35">
      <c r="A245">
        <v>10957</v>
      </c>
      <c r="B245">
        <v>35</v>
      </c>
      <c r="C245">
        <v>18</v>
      </c>
      <c r="D245">
        <v>40</v>
      </c>
      <c r="E245">
        <v>0</v>
      </c>
      <c r="F245">
        <v>720</v>
      </c>
      <c r="G245">
        <v>720</v>
      </c>
      <c r="H245">
        <v>360</v>
      </c>
      <c r="I245" s="39">
        <v>35872</v>
      </c>
      <c r="J245" s="12" t="s">
        <v>701</v>
      </c>
      <c r="K245" s="12" t="s">
        <v>702</v>
      </c>
      <c r="L245" s="12" t="s">
        <v>707</v>
      </c>
      <c r="M245" s="12" t="s">
        <v>76</v>
      </c>
    </row>
    <row r="246" spans="1:13" x14ac:dyDescent="0.35">
      <c r="A246">
        <v>10957</v>
      </c>
      <c r="B246">
        <v>64</v>
      </c>
      <c r="C246">
        <v>33.25</v>
      </c>
      <c r="D246">
        <v>8</v>
      </c>
      <c r="E246">
        <v>0</v>
      </c>
      <c r="F246">
        <v>266</v>
      </c>
      <c r="G246">
        <v>266</v>
      </c>
      <c r="H246">
        <v>133</v>
      </c>
      <c r="I246" s="39">
        <v>35872</v>
      </c>
      <c r="J246" s="12" t="s">
        <v>701</v>
      </c>
      <c r="K246" s="12" t="s">
        <v>702</v>
      </c>
      <c r="L246" s="12" t="s">
        <v>707</v>
      </c>
      <c r="M246" s="12" t="s">
        <v>132</v>
      </c>
    </row>
    <row r="247" spans="1:13" x14ac:dyDescent="0.35">
      <c r="A247">
        <v>10956</v>
      </c>
      <c r="B247">
        <v>21</v>
      </c>
      <c r="C247">
        <v>10</v>
      </c>
      <c r="D247">
        <v>12</v>
      </c>
      <c r="E247">
        <v>0</v>
      </c>
      <c r="F247">
        <v>120</v>
      </c>
      <c r="G247">
        <v>120</v>
      </c>
      <c r="H247">
        <v>60</v>
      </c>
      <c r="I247" s="39">
        <v>35871</v>
      </c>
      <c r="J247" s="12" t="s">
        <v>1036</v>
      </c>
      <c r="K247" s="12" t="s">
        <v>1037</v>
      </c>
      <c r="L247" s="12" t="s">
        <v>256</v>
      </c>
      <c r="M247" s="12" t="s">
        <v>50</v>
      </c>
    </row>
    <row r="248" spans="1:13" x14ac:dyDescent="0.35">
      <c r="A248">
        <v>10956</v>
      </c>
      <c r="B248">
        <v>47</v>
      </c>
      <c r="C248">
        <v>9.5</v>
      </c>
      <c r="D248">
        <v>14</v>
      </c>
      <c r="E248">
        <v>0</v>
      </c>
      <c r="F248">
        <v>133</v>
      </c>
      <c r="G248">
        <v>133</v>
      </c>
      <c r="H248">
        <v>66.5</v>
      </c>
      <c r="I248" s="39">
        <v>35871</v>
      </c>
      <c r="J248" s="12" t="s">
        <v>1036</v>
      </c>
      <c r="K248" s="12" t="s">
        <v>1037</v>
      </c>
      <c r="L248" s="12" t="s">
        <v>256</v>
      </c>
      <c r="M248" s="12" t="s">
        <v>99</v>
      </c>
    </row>
    <row r="249" spans="1:13" x14ac:dyDescent="0.35">
      <c r="A249">
        <v>10956</v>
      </c>
      <c r="B249">
        <v>51</v>
      </c>
      <c r="C249">
        <v>53</v>
      </c>
      <c r="D249">
        <v>8</v>
      </c>
      <c r="E249">
        <v>0</v>
      </c>
      <c r="F249">
        <v>424</v>
      </c>
      <c r="G249">
        <v>424</v>
      </c>
      <c r="H249">
        <v>212</v>
      </c>
      <c r="I249" s="39">
        <v>35871</v>
      </c>
      <c r="J249" s="12" t="s">
        <v>1036</v>
      </c>
      <c r="K249" s="12" t="s">
        <v>1037</v>
      </c>
      <c r="L249" s="12" t="s">
        <v>256</v>
      </c>
      <c r="M249" s="12" t="s">
        <v>107</v>
      </c>
    </row>
    <row r="250" spans="1:13" x14ac:dyDescent="0.35">
      <c r="A250">
        <v>10955</v>
      </c>
      <c r="B250">
        <v>75</v>
      </c>
      <c r="C250">
        <v>7.75</v>
      </c>
      <c r="D250">
        <v>12</v>
      </c>
      <c r="E250">
        <v>0.20000000298023221</v>
      </c>
      <c r="F250">
        <v>74.399999722838402</v>
      </c>
      <c r="G250">
        <v>59.519999556541443</v>
      </c>
      <c r="H250">
        <v>13.019999556541443</v>
      </c>
      <c r="I250" s="39">
        <v>35871</v>
      </c>
      <c r="J250" s="12" t="s">
        <v>735</v>
      </c>
      <c r="K250" s="12" t="s">
        <v>736</v>
      </c>
      <c r="L250" s="12" t="s">
        <v>240</v>
      </c>
      <c r="M250" s="12" t="s">
        <v>150</v>
      </c>
    </row>
    <row r="251" spans="1:13" x14ac:dyDescent="0.35">
      <c r="A251">
        <v>10954</v>
      </c>
      <c r="B251">
        <v>16</v>
      </c>
      <c r="C251">
        <v>17.45</v>
      </c>
      <c r="D251">
        <v>28</v>
      </c>
      <c r="E251">
        <v>0.15000000596046451</v>
      </c>
      <c r="F251">
        <v>415.30999708771702</v>
      </c>
      <c r="G251">
        <v>353.013495049119</v>
      </c>
      <c r="H251">
        <v>108.71349504911902</v>
      </c>
      <c r="I251" s="39">
        <v>35871</v>
      </c>
      <c r="J251" s="12" t="s">
        <v>992</v>
      </c>
      <c r="K251" s="12" t="s">
        <v>993</v>
      </c>
      <c r="L251" s="12" t="s">
        <v>707</v>
      </c>
      <c r="M251" s="12" t="s">
        <v>40</v>
      </c>
    </row>
    <row r="252" spans="1:13" x14ac:dyDescent="0.35">
      <c r="A252">
        <v>10954</v>
      </c>
      <c r="B252">
        <v>31</v>
      </c>
      <c r="C252">
        <v>12.5</v>
      </c>
      <c r="D252">
        <v>25</v>
      </c>
      <c r="E252">
        <v>0.15000000596046451</v>
      </c>
      <c r="F252">
        <v>265.62499813735491</v>
      </c>
      <c r="G252">
        <v>225.7812468335033</v>
      </c>
      <c r="H252">
        <v>69.531246833503303</v>
      </c>
      <c r="I252" s="39">
        <v>35871</v>
      </c>
      <c r="J252" s="12" t="s">
        <v>992</v>
      </c>
      <c r="K252" s="12" t="s">
        <v>993</v>
      </c>
      <c r="L252" s="12" t="s">
        <v>707</v>
      </c>
      <c r="M252" s="12" t="s">
        <v>69</v>
      </c>
    </row>
    <row r="253" spans="1:13" x14ac:dyDescent="0.35">
      <c r="A253">
        <v>10954</v>
      </c>
      <c r="B253">
        <v>45</v>
      </c>
      <c r="C253">
        <v>9.5</v>
      </c>
      <c r="D253">
        <v>30</v>
      </c>
      <c r="E253">
        <v>0</v>
      </c>
      <c r="F253">
        <v>285</v>
      </c>
      <c r="G253">
        <v>285</v>
      </c>
      <c r="H253">
        <v>142.5</v>
      </c>
      <c r="I253" s="39">
        <v>35871</v>
      </c>
      <c r="J253" s="12" t="s">
        <v>992</v>
      </c>
      <c r="K253" s="12" t="s">
        <v>993</v>
      </c>
      <c r="L253" s="12" t="s">
        <v>707</v>
      </c>
      <c r="M253" s="12" t="s">
        <v>95</v>
      </c>
    </row>
    <row r="254" spans="1:13" x14ac:dyDescent="0.35">
      <c r="A254">
        <v>10954</v>
      </c>
      <c r="B254">
        <v>60</v>
      </c>
      <c r="C254">
        <v>34</v>
      </c>
      <c r="D254">
        <v>24</v>
      </c>
      <c r="E254">
        <v>0.15000000596046451</v>
      </c>
      <c r="F254">
        <v>693.59999513626099</v>
      </c>
      <c r="G254">
        <v>589.55999173164366</v>
      </c>
      <c r="H254">
        <v>181.55999173164366</v>
      </c>
      <c r="I254" s="39">
        <v>35871</v>
      </c>
      <c r="J254" s="12" t="s">
        <v>992</v>
      </c>
      <c r="K254" s="12" t="s">
        <v>993</v>
      </c>
      <c r="L254" s="12" t="s">
        <v>707</v>
      </c>
      <c r="M254" s="12" t="s">
        <v>124</v>
      </c>
    </row>
    <row r="255" spans="1:13" x14ac:dyDescent="0.35">
      <c r="A255">
        <v>10953</v>
      </c>
      <c r="B255">
        <v>20</v>
      </c>
      <c r="C255">
        <v>81</v>
      </c>
      <c r="D255">
        <v>50</v>
      </c>
      <c r="E255">
        <v>5.000000074505806E-2</v>
      </c>
      <c r="F255">
        <v>3847.4999969825149</v>
      </c>
      <c r="G255">
        <v>3655.1249942667782</v>
      </c>
      <c r="H255">
        <v>1630.1249942667782</v>
      </c>
      <c r="I255" s="39">
        <v>35870</v>
      </c>
      <c r="J255" s="12" t="s">
        <v>933</v>
      </c>
      <c r="K255" s="12" t="s">
        <v>934</v>
      </c>
      <c r="L255" s="12" t="s">
        <v>173</v>
      </c>
      <c r="M255" s="12" t="s">
        <v>48</v>
      </c>
    </row>
    <row r="256" spans="1:13" x14ac:dyDescent="0.35">
      <c r="A256">
        <v>10953</v>
      </c>
      <c r="B256">
        <v>31</v>
      </c>
      <c r="C256">
        <v>12.5</v>
      </c>
      <c r="D256">
        <v>50</v>
      </c>
      <c r="E256">
        <v>5.000000074505806E-2</v>
      </c>
      <c r="F256">
        <v>593.74999953433871</v>
      </c>
      <c r="G256">
        <v>564.06249911524355</v>
      </c>
      <c r="H256">
        <v>251.56249911524355</v>
      </c>
      <c r="I256" s="39">
        <v>35870</v>
      </c>
      <c r="J256" s="12" t="s">
        <v>933</v>
      </c>
      <c r="K256" s="12" t="s">
        <v>934</v>
      </c>
      <c r="L256" s="12" t="s">
        <v>173</v>
      </c>
      <c r="M256" s="12" t="s">
        <v>69</v>
      </c>
    </row>
    <row r="257" spans="1:13" x14ac:dyDescent="0.35">
      <c r="A257">
        <v>10952</v>
      </c>
      <c r="B257">
        <v>6</v>
      </c>
      <c r="C257">
        <v>25</v>
      </c>
      <c r="D257">
        <v>16</v>
      </c>
      <c r="E257">
        <v>5.000000074505806E-2</v>
      </c>
      <c r="F257">
        <v>379.99999970197678</v>
      </c>
      <c r="G257">
        <v>360.99999943375587</v>
      </c>
      <c r="H257">
        <v>160.99999943375587</v>
      </c>
      <c r="I257" s="39">
        <v>35870</v>
      </c>
      <c r="J257" s="12" t="s">
        <v>1079</v>
      </c>
      <c r="K257" s="12" t="s">
        <v>1080</v>
      </c>
      <c r="L257" s="12" t="s">
        <v>256</v>
      </c>
      <c r="M257" s="12" t="s">
        <v>20</v>
      </c>
    </row>
    <row r="258" spans="1:13" x14ac:dyDescent="0.35">
      <c r="A258">
        <v>10952</v>
      </c>
      <c r="B258">
        <v>28</v>
      </c>
      <c r="C258">
        <v>45.6</v>
      </c>
      <c r="D258">
        <v>2</v>
      </c>
      <c r="E258">
        <v>0</v>
      </c>
      <c r="F258">
        <v>91.2</v>
      </c>
      <c r="G258">
        <v>91.2</v>
      </c>
      <c r="H258">
        <v>45.6</v>
      </c>
      <c r="I258" s="39">
        <v>35870</v>
      </c>
      <c r="J258" s="12" t="s">
        <v>1079</v>
      </c>
      <c r="K258" s="12" t="s">
        <v>1080</v>
      </c>
      <c r="L258" s="12" t="s">
        <v>256</v>
      </c>
      <c r="M258" s="12" t="s">
        <v>63</v>
      </c>
    </row>
    <row r="259" spans="1:13" x14ac:dyDescent="0.35">
      <c r="A259">
        <v>10951</v>
      </c>
      <c r="B259">
        <v>33</v>
      </c>
      <c r="C259">
        <v>2.5</v>
      </c>
      <c r="D259">
        <v>15</v>
      </c>
      <c r="E259">
        <v>5.000000074505806E-2</v>
      </c>
      <c r="F259">
        <v>35.624999972060323</v>
      </c>
      <c r="G259">
        <v>33.843749946914613</v>
      </c>
      <c r="H259">
        <v>15.093749946914613</v>
      </c>
      <c r="I259" s="39">
        <v>35870</v>
      </c>
      <c r="J259" s="12" t="s">
        <v>690</v>
      </c>
      <c r="K259" s="12" t="s">
        <v>691</v>
      </c>
      <c r="L259" s="12" t="s">
        <v>689</v>
      </c>
      <c r="M259" s="12" t="s">
        <v>73</v>
      </c>
    </row>
    <row r="260" spans="1:13" x14ac:dyDescent="0.35">
      <c r="A260">
        <v>10951</v>
      </c>
      <c r="B260">
        <v>41</v>
      </c>
      <c r="C260">
        <v>9.65</v>
      </c>
      <c r="D260">
        <v>6</v>
      </c>
      <c r="E260">
        <v>5.000000074505806E-2</v>
      </c>
      <c r="F260">
        <v>55.004999956861141</v>
      </c>
      <c r="G260">
        <v>52.254749918036168</v>
      </c>
      <c r="H260">
        <v>23.304749918036165</v>
      </c>
      <c r="I260" s="39">
        <v>35870</v>
      </c>
      <c r="J260" s="12" t="s">
        <v>690</v>
      </c>
      <c r="K260" s="12" t="s">
        <v>691</v>
      </c>
      <c r="L260" s="12" t="s">
        <v>689</v>
      </c>
      <c r="M260" s="12" t="s">
        <v>87</v>
      </c>
    </row>
    <row r="261" spans="1:13" x14ac:dyDescent="0.35">
      <c r="A261">
        <v>10951</v>
      </c>
      <c r="B261">
        <v>75</v>
      </c>
      <c r="C261">
        <v>7.75</v>
      </c>
      <c r="D261">
        <v>50</v>
      </c>
      <c r="E261">
        <v>5.000000074505806E-2</v>
      </c>
      <c r="F261">
        <v>368.12499971129</v>
      </c>
      <c r="G261">
        <v>349.718749451451</v>
      </c>
      <c r="H261">
        <v>155.968749451451</v>
      </c>
      <c r="I261" s="39">
        <v>35870</v>
      </c>
      <c r="J261" s="12" t="s">
        <v>690</v>
      </c>
      <c r="K261" s="12" t="s">
        <v>691</v>
      </c>
      <c r="L261" s="12" t="s">
        <v>689</v>
      </c>
      <c r="M261" s="12" t="s">
        <v>150</v>
      </c>
    </row>
    <row r="262" spans="1:13" x14ac:dyDescent="0.35">
      <c r="A262">
        <v>10950</v>
      </c>
      <c r="B262">
        <v>4</v>
      </c>
      <c r="C262">
        <v>22</v>
      </c>
      <c r="D262">
        <v>5</v>
      </c>
      <c r="E262">
        <v>0</v>
      </c>
      <c r="F262">
        <v>110</v>
      </c>
      <c r="G262">
        <v>110</v>
      </c>
      <c r="H262">
        <v>55</v>
      </c>
      <c r="I262" s="39">
        <v>35870</v>
      </c>
      <c r="J262" s="12" t="s">
        <v>776</v>
      </c>
      <c r="K262" s="12" t="s">
        <v>777</v>
      </c>
      <c r="L262" s="12" t="s">
        <v>279</v>
      </c>
      <c r="M262" s="12" t="s">
        <v>16</v>
      </c>
    </row>
    <row r="263" spans="1:13" x14ac:dyDescent="0.35">
      <c r="A263">
        <v>10949</v>
      </c>
      <c r="B263">
        <v>6</v>
      </c>
      <c r="C263">
        <v>25</v>
      </c>
      <c r="D263">
        <v>12</v>
      </c>
      <c r="E263">
        <v>0</v>
      </c>
      <c r="F263">
        <v>300</v>
      </c>
      <c r="G263">
        <v>300</v>
      </c>
      <c r="H263">
        <v>150</v>
      </c>
      <c r="I263" s="39">
        <v>35867</v>
      </c>
      <c r="J263" s="12" t="s">
        <v>986</v>
      </c>
      <c r="K263" s="12" t="s">
        <v>987</v>
      </c>
      <c r="L263" s="12" t="s">
        <v>367</v>
      </c>
      <c r="M263" s="12" t="s">
        <v>20</v>
      </c>
    </row>
    <row r="264" spans="1:13" x14ac:dyDescent="0.35">
      <c r="A264">
        <v>10949</v>
      </c>
      <c r="B264">
        <v>10</v>
      </c>
      <c r="C264">
        <v>31</v>
      </c>
      <c r="D264">
        <v>30</v>
      </c>
      <c r="E264">
        <v>0</v>
      </c>
      <c r="F264">
        <v>930</v>
      </c>
      <c r="G264">
        <v>930</v>
      </c>
      <c r="H264">
        <v>465</v>
      </c>
      <c r="I264" s="39">
        <v>35867</v>
      </c>
      <c r="J264" s="12" t="s">
        <v>986</v>
      </c>
      <c r="K264" s="12" t="s">
        <v>987</v>
      </c>
      <c r="L264" s="12" t="s">
        <v>367</v>
      </c>
      <c r="M264" s="12" t="s">
        <v>28</v>
      </c>
    </row>
    <row r="265" spans="1:13" x14ac:dyDescent="0.35">
      <c r="A265">
        <v>10949</v>
      </c>
      <c r="B265">
        <v>17</v>
      </c>
      <c r="C265">
        <v>39</v>
      </c>
      <c r="D265">
        <v>6</v>
      </c>
      <c r="E265">
        <v>0</v>
      </c>
      <c r="F265">
        <v>234</v>
      </c>
      <c r="G265">
        <v>234</v>
      </c>
      <c r="H265">
        <v>117</v>
      </c>
      <c r="I265" s="39">
        <v>35867</v>
      </c>
      <c r="J265" s="12" t="s">
        <v>986</v>
      </c>
      <c r="K265" s="12" t="s">
        <v>987</v>
      </c>
      <c r="L265" s="12" t="s">
        <v>367</v>
      </c>
      <c r="M265" s="12" t="s">
        <v>42</v>
      </c>
    </row>
    <row r="266" spans="1:13" x14ac:dyDescent="0.35">
      <c r="A266">
        <v>10949</v>
      </c>
      <c r="B266">
        <v>62</v>
      </c>
      <c r="C266">
        <v>49.3</v>
      </c>
      <c r="D266">
        <v>60</v>
      </c>
      <c r="E266">
        <v>0</v>
      </c>
      <c r="F266">
        <v>2958</v>
      </c>
      <c r="G266">
        <v>2958</v>
      </c>
      <c r="H266">
        <v>1479</v>
      </c>
      <c r="I266" s="39">
        <v>35867</v>
      </c>
      <c r="J266" s="12" t="s">
        <v>986</v>
      </c>
      <c r="K266" s="12" t="s">
        <v>987</v>
      </c>
      <c r="L266" s="12" t="s">
        <v>367</v>
      </c>
      <c r="M266" s="12" t="s">
        <v>128</v>
      </c>
    </row>
    <row r="267" spans="1:13" x14ac:dyDescent="0.35">
      <c r="A267">
        <v>10948</v>
      </c>
      <c r="B267">
        <v>50</v>
      </c>
      <c r="C267">
        <v>16.25</v>
      </c>
      <c r="D267">
        <v>9</v>
      </c>
      <c r="E267">
        <v>0</v>
      </c>
      <c r="F267">
        <v>146.25</v>
      </c>
      <c r="G267">
        <v>146.25</v>
      </c>
      <c r="H267">
        <v>73.125</v>
      </c>
      <c r="I267" s="39">
        <v>35867</v>
      </c>
      <c r="J267" s="12" t="s">
        <v>843</v>
      </c>
      <c r="K267" s="12" t="s">
        <v>844</v>
      </c>
      <c r="L267" s="12" t="s">
        <v>209</v>
      </c>
      <c r="M267" s="12" t="s">
        <v>105</v>
      </c>
    </row>
    <row r="268" spans="1:13" x14ac:dyDescent="0.35">
      <c r="A268">
        <v>10948</v>
      </c>
      <c r="B268">
        <v>51</v>
      </c>
      <c r="C268">
        <v>53</v>
      </c>
      <c r="D268">
        <v>40</v>
      </c>
      <c r="E268">
        <v>0</v>
      </c>
      <c r="F268">
        <v>2120</v>
      </c>
      <c r="G268">
        <v>2120</v>
      </c>
      <c r="H268">
        <v>1060</v>
      </c>
      <c r="I268" s="39">
        <v>35867</v>
      </c>
      <c r="J268" s="12" t="s">
        <v>843</v>
      </c>
      <c r="K268" s="12" t="s">
        <v>844</v>
      </c>
      <c r="L268" s="12" t="s">
        <v>209</v>
      </c>
      <c r="M268" s="12" t="s">
        <v>107</v>
      </c>
    </row>
    <row r="269" spans="1:13" x14ac:dyDescent="0.35">
      <c r="A269">
        <v>10948</v>
      </c>
      <c r="B269">
        <v>55</v>
      </c>
      <c r="C269">
        <v>24</v>
      </c>
      <c r="D269">
        <v>4</v>
      </c>
      <c r="E269">
        <v>0</v>
      </c>
      <c r="F269">
        <v>96</v>
      </c>
      <c r="G269">
        <v>96</v>
      </c>
      <c r="H269">
        <v>48</v>
      </c>
      <c r="I269" s="39">
        <v>35867</v>
      </c>
      <c r="J269" s="12" t="s">
        <v>843</v>
      </c>
      <c r="K269" s="12" t="s">
        <v>844</v>
      </c>
      <c r="L269" s="12" t="s">
        <v>209</v>
      </c>
      <c r="M269" s="12" t="s">
        <v>115</v>
      </c>
    </row>
    <row r="270" spans="1:13" x14ac:dyDescent="0.35">
      <c r="A270">
        <v>10947</v>
      </c>
      <c r="B270">
        <v>59</v>
      </c>
      <c r="C270">
        <v>55</v>
      </c>
      <c r="D270">
        <v>4</v>
      </c>
      <c r="E270">
        <v>0</v>
      </c>
      <c r="F270">
        <v>220</v>
      </c>
      <c r="G270">
        <v>220</v>
      </c>
      <c r="H270">
        <v>110</v>
      </c>
      <c r="I270" s="39">
        <v>35867</v>
      </c>
      <c r="J270" s="12" t="s">
        <v>820</v>
      </c>
      <c r="K270" s="12" t="s">
        <v>821</v>
      </c>
      <c r="L270" s="12" t="s">
        <v>173</v>
      </c>
      <c r="M270" s="12" t="s">
        <v>122</v>
      </c>
    </row>
    <row r="271" spans="1:13" x14ac:dyDescent="0.35">
      <c r="A271">
        <v>10946</v>
      </c>
      <c r="B271">
        <v>10</v>
      </c>
      <c r="C271">
        <v>31</v>
      </c>
      <c r="D271">
        <v>25</v>
      </c>
      <c r="E271">
        <v>0</v>
      </c>
      <c r="F271">
        <v>775</v>
      </c>
      <c r="G271">
        <v>775</v>
      </c>
      <c r="H271">
        <v>387.5</v>
      </c>
      <c r="I271" s="39">
        <v>35866</v>
      </c>
      <c r="J271" s="12" t="s">
        <v>961</v>
      </c>
      <c r="K271" s="12" t="s">
        <v>962</v>
      </c>
      <c r="L271" s="12" t="s">
        <v>333</v>
      </c>
      <c r="M271" s="12" t="s">
        <v>28</v>
      </c>
    </row>
    <row r="272" spans="1:13" x14ac:dyDescent="0.35">
      <c r="A272">
        <v>10946</v>
      </c>
      <c r="B272">
        <v>24</v>
      </c>
      <c r="C272">
        <v>4.5</v>
      </c>
      <c r="D272">
        <v>25</v>
      </c>
      <c r="E272">
        <v>0</v>
      </c>
      <c r="F272">
        <v>112.5</v>
      </c>
      <c r="G272">
        <v>112.5</v>
      </c>
      <c r="H272">
        <v>56.25</v>
      </c>
      <c r="I272" s="39">
        <v>35866</v>
      </c>
      <c r="J272" s="12" t="s">
        <v>961</v>
      </c>
      <c r="K272" s="12" t="s">
        <v>962</v>
      </c>
      <c r="L272" s="12" t="s">
        <v>333</v>
      </c>
      <c r="M272" s="12" t="s">
        <v>55</v>
      </c>
    </row>
    <row r="273" spans="1:13" x14ac:dyDescent="0.35">
      <c r="A273">
        <v>10946</v>
      </c>
      <c r="B273">
        <v>77</v>
      </c>
      <c r="C273">
        <v>13</v>
      </c>
      <c r="D273">
        <v>40</v>
      </c>
      <c r="E273">
        <v>0</v>
      </c>
      <c r="F273">
        <v>520</v>
      </c>
      <c r="G273">
        <v>520</v>
      </c>
      <c r="H273">
        <v>260</v>
      </c>
      <c r="I273" s="39">
        <v>35866</v>
      </c>
      <c r="J273" s="12" t="s">
        <v>961</v>
      </c>
      <c r="K273" s="12" t="s">
        <v>962</v>
      </c>
      <c r="L273" s="12" t="s">
        <v>333</v>
      </c>
      <c r="M273" s="12" t="s">
        <v>154</v>
      </c>
    </row>
    <row r="274" spans="1:13" x14ac:dyDescent="0.35">
      <c r="A274">
        <v>10945</v>
      </c>
      <c r="B274">
        <v>13</v>
      </c>
      <c r="C274">
        <v>6</v>
      </c>
      <c r="D274">
        <v>20</v>
      </c>
      <c r="E274">
        <v>0</v>
      </c>
      <c r="F274">
        <v>120</v>
      </c>
      <c r="G274">
        <v>120</v>
      </c>
      <c r="H274">
        <v>60</v>
      </c>
      <c r="I274" s="39">
        <v>35866</v>
      </c>
      <c r="J274" s="12" t="s">
        <v>785</v>
      </c>
      <c r="K274" s="12" t="s">
        <v>786</v>
      </c>
      <c r="L274" s="12" t="s">
        <v>256</v>
      </c>
      <c r="M274" s="12" t="s">
        <v>34</v>
      </c>
    </row>
    <row r="275" spans="1:13" x14ac:dyDescent="0.35">
      <c r="A275">
        <v>10945</v>
      </c>
      <c r="B275">
        <v>31</v>
      </c>
      <c r="C275">
        <v>12.5</v>
      </c>
      <c r="D275">
        <v>10</v>
      </c>
      <c r="E275">
        <v>0</v>
      </c>
      <c r="F275">
        <v>125</v>
      </c>
      <c r="G275">
        <v>125</v>
      </c>
      <c r="H275">
        <v>62.5</v>
      </c>
      <c r="I275" s="39">
        <v>35866</v>
      </c>
      <c r="J275" s="12" t="s">
        <v>785</v>
      </c>
      <c r="K275" s="12" t="s">
        <v>786</v>
      </c>
      <c r="L275" s="12" t="s">
        <v>256</v>
      </c>
      <c r="M275" s="12" t="s">
        <v>69</v>
      </c>
    </row>
    <row r="276" spans="1:13" x14ac:dyDescent="0.35">
      <c r="A276">
        <v>10944</v>
      </c>
      <c r="B276">
        <v>11</v>
      </c>
      <c r="C276">
        <v>21</v>
      </c>
      <c r="D276">
        <v>5</v>
      </c>
      <c r="E276">
        <v>0.25</v>
      </c>
      <c r="F276">
        <v>78.75</v>
      </c>
      <c r="G276">
        <v>59.0625</v>
      </c>
      <c r="H276">
        <v>6.5625</v>
      </c>
      <c r="I276" s="39">
        <v>35866</v>
      </c>
      <c r="J276" s="12" t="s">
        <v>986</v>
      </c>
      <c r="K276" s="12" t="s">
        <v>987</v>
      </c>
      <c r="L276" s="12" t="s">
        <v>367</v>
      </c>
      <c r="M276" s="12" t="s">
        <v>30</v>
      </c>
    </row>
    <row r="277" spans="1:13" x14ac:dyDescent="0.35">
      <c r="A277">
        <v>10944</v>
      </c>
      <c r="B277">
        <v>44</v>
      </c>
      <c r="C277">
        <v>19.45</v>
      </c>
      <c r="D277">
        <v>18</v>
      </c>
      <c r="E277">
        <v>0.25</v>
      </c>
      <c r="F277">
        <v>262.57499999999999</v>
      </c>
      <c r="G277">
        <v>196.93124999999998</v>
      </c>
      <c r="H277">
        <v>21.881249999999994</v>
      </c>
      <c r="I277" s="39">
        <v>35866</v>
      </c>
      <c r="J277" s="12" t="s">
        <v>986</v>
      </c>
      <c r="K277" s="12" t="s">
        <v>987</v>
      </c>
      <c r="L277" s="12" t="s">
        <v>367</v>
      </c>
      <c r="M277" s="12" t="s">
        <v>93</v>
      </c>
    </row>
    <row r="278" spans="1:13" x14ac:dyDescent="0.35">
      <c r="A278">
        <v>10944</v>
      </c>
      <c r="B278">
        <v>56</v>
      </c>
      <c r="C278">
        <v>38</v>
      </c>
      <c r="D278">
        <v>18</v>
      </c>
      <c r="E278">
        <v>0</v>
      </c>
      <c r="F278">
        <v>684</v>
      </c>
      <c r="G278">
        <v>684</v>
      </c>
      <c r="H278">
        <v>342</v>
      </c>
      <c r="I278" s="39">
        <v>35866</v>
      </c>
      <c r="J278" s="12" t="s">
        <v>986</v>
      </c>
      <c r="K278" s="12" t="s">
        <v>987</v>
      </c>
      <c r="L278" s="12" t="s">
        <v>367</v>
      </c>
      <c r="M278" s="12" t="s">
        <v>117</v>
      </c>
    </row>
    <row r="279" spans="1:13" x14ac:dyDescent="0.35">
      <c r="A279">
        <v>10943</v>
      </c>
      <c r="B279">
        <v>13</v>
      </c>
      <c r="C279">
        <v>6</v>
      </c>
      <c r="D279">
        <v>15</v>
      </c>
      <c r="E279">
        <v>0</v>
      </c>
      <c r="F279">
        <v>90</v>
      </c>
      <c r="G279">
        <v>90</v>
      </c>
      <c r="H279">
        <v>45</v>
      </c>
      <c r="I279" s="39">
        <v>35865</v>
      </c>
      <c r="J279" s="12" t="s">
        <v>820</v>
      </c>
      <c r="K279" s="12" t="s">
        <v>821</v>
      </c>
      <c r="L279" s="12" t="s">
        <v>173</v>
      </c>
      <c r="M279" s="12" t="s">
        <v>34</v>
      </c>
    </row>
    <row r="280" spans="1:13" x14ac:dyDescent="0.35">
      <c r="A280">
        <v>10943</v>
      </c>
      <c r="B280">
        <v>22</v>
      </c>
      <c r="C280">
        <v>21</v>
      </c>
      <c r="D280">
        <v>21</v>
      </c>
      <c r="E280">
        <v>0</v>
      </c>
      <c r="F280">
        <v>441</v>
      </c>
      <c r="G280">
        <v>441</v>
      </c>
      <c r="H280">
        <v>220.5</v>
      </c>
      <c r="I280" s="39">
        <v>35865</v>
      </c>
      <c r="J280" s="12" t="s">
        <v>820</v>
      </c>
      <c r="K280" s="12" t="s">
        <v>821</v>
      </c>
      <c r="L280" s="12" t="s">
        <v>173</v>
      </c>
      <c r="M280" s="12" t="s">
        <v>52</v>
      </c>
    </row>
    <row r="281" spans="1:13" x14ac:dyDescent="0.35">
      <c r="A281">
        <v>10943</v>
      </c>
      <c r="B281">
        <v>46</v>
      </c>
      <c r="C281">
        <v>12</v>
      </c>
      <c r="D281">
        <v>15</v>
      </c>
      <c r="E281">
        <v>0</v>
      </c>
      <c r="F281">
        <v>180</v>
      </c>
      <c r="G281">
        <v>180</v>
      </c>
      <c r="H281">
        <v>90</v>
      </c>
      <c r="I281" s="39">
        <v>35865</v>
      </c>
      <c r="J281" s="12" t="s">
        <v>820</v>
      </c>
      <c r="K281" s="12" t="s">
        <v>821</v>
      </c>
      <c r="L281" s="12" t="s">
        <v>173</v>
      </c>
      <c r="M281" s="12" t="s">
        <v>97</v>
      </c>
    </row>
    <row r="282" spans="1:13" x14ac:dyDescent="0.35">
      <c r="A282">
        <v>10942</v>
      </c>
      <c r="B282">
        <v>49</v>
      </c>
      <c r="C282">
        <v>20</v>
      </c>
      <c r="D282">
        <v>28</v>
      </c>
      <c r="E282">
        <v>0</v>
      </c>
      <c r="F282">
        <v>560</v>
      </c>
      <c r="G282">
        <v>560</v>
      </c>
      <c r="H282">
        <v>280</v>
      </c>
      <c r="I282" s="39">
        <v>35865</v>
      </c>
      <c r="J282" s="12" t="s">
        <v>815</v>
      </c>
      <c r="K282" s="12" t="s">
        <v>816</v>
      </c>
      <c r="L282" s="12" t="s">
        <v>279</v>
      </c>
      <c r="M282" s="12" t="s">
        <v>103</v>
      </c>
    </row>
    <row r="283" spans="1:13" x14ac:dyDescent="0.35">
      <c r="A283">
        <v>10941</v>
      </c>
      <c r="B283">
        <v>31</v>
      </c>
      <c r="C283">
        <v>12.5</v>
      </c>
      <c r="D283">
        <v>44</v>
      </c>
      <c r="E283">
        <v>0.25</v>
      </c>
      <c r="F283">
        <v>412.5</v>
      </c>
      <c r="G283">
        <v>309.375</v>
      </c>
      <c r="H283">
        <v>34.375</v>
      </c>
      <c r="I283" s="39">
        <v>35865</v>
      </c>
      <c r="J283" s="12" t="s">
        <v>886</v>
      </c>
      <c r="K283" s="12" t="s">
        <v>887</v>
      </c>
      <c r="L283" s="12" t="s">
        <v>182</v>
      </c>
      <c r="M283" s="12" t="s">
        <v>69</v>
      </c>
    </row>
    <row r="284" spans="1:13" x14ac:dyDescent="0.35">
      <c r="A284">
        <v>10941</v>
      </c>
      <c r="B284">
        <v>62</v>
      </c>
      <c r="C284">
        <v>49.3</v>
      </c>
      <c r="D284">
        <v>30</v>
      </c>
      <c r="E284">
        <v>0.25</v>
      </c>
      <c r="F284">
        <v>1109.25</v>
      </c>
      <c r="G284">
        <v>831.9375</v>
      </c>
      <c r="H284">
        <v>92.4375</v>
      </c>
      <c r="I284" s="39">
        <v>35865</v>
      </c>
      <c r="J284" s="12" t="s">
        <v>886</v>
      </c>
      <c r="K284" s="12" t="s">
        <v>887</v>
      </c>
      <c r="L284" s="12" t="s">
        <v>182</v>
      </c>
      <c r="M284" s="12" t="s">
        <v>128</v>
      </c>
    </row>
    <row r="285" spans="1:13" x14ac:dyDescent="0.35">
      <c r="A285">
        <v>10941</v>
      </c>
      <c r="B285">
        <v>68</v>
      </c>
      <c r="C285">
        <v>12.5</v>
      </c>
      <c r="D285">
        <v>80</v>
      </c>
      <c r="E285">
        <v>0.25</v>
      </c>
      <c r="F285">
        <v>750</v>
      </c>
      <c r="G285">
        <v>562.5</v>
      </c>
      <c r="H285">
        <v>62.5</v>
      </c>
      <c r="I285" s="39">
        <v>35865</v>
      </c>
      <c r="J285" s="12" t="s">
        <v>886</v>
      </c>
      <c r="K285" s="12" t="s">
        <v>887</v>
      </c>
      <c r="L285" s="12" t="s">
        <v>182</v>
      </c>
      <c r="M285" s="12" t="s">
        <v>139</v>
      </c>
    </row>
    <row r="286" spans="1:13" x14ac:dyDescent="0.35">
      <c r="A286">
        <v>10941</v>
      </c>
      <c r="B286">
        <v>72</v>
      </c>
      <c r="C286">
        <v>34.799999999999997</v>
      </c>
      <c r="D286">
        <v>50</v>
      </c>
      <c r="E286">
        <v>0</v>
      </c>
      <c r="F286">
        <v>1740</v>
      </c>
      <c r="G286">
        <v>1740</v>
      </c>
      <c r="H286">
        <v>870.00000000000011</v>
      </c>
      <c r="I286" s="39">
        <v>35865</v>
      </c>
      <c r="J286" s="12" t="s">
        <v>886</v>
      </c>
      <c r="K286" s="12" t="s">
        <v>887</v>
      </c>
      <c r="L286" s="12" t="s">
        <v>182</v>
      </c>
      <c r="M286" s="12" t="s">
        <v>146</v>
      </c>
    </row>
    <row r="287" spans="1:13" x14ac:dyDescent="0.35">
      <c r="A287">
        <v>10940</v>
      </c>
      <c r="B287">
        <v>7</v>
      </c>
      <c r="C287">
        <v>30</v>
      </c>
      <c r="D287">
        <v>8</v>
      </c>
      <c r="E287">
        <v>0</v>
      </c>
      <c r="F287">
        <v>240</v>
      </c>
      <c r="G287">
        <v>240</v>
      </c>
      <c r="H287">
        <v>120</v>
      </c>
      <c r="I287" s="39">
        <v>35865</v>
      </c>
      <c r="J287" s="12" t="s">
        <v>902</v>
      </c>
      <c r="K287" s="12" t="s">
        <v>903</v>
      </c>
      <c r="L287" s="12" t="s">
        <v>309</v>
      </c>
      <c r="M287" s="12" t="s">
        <v>22</v>
      </c>
    </row>
    <row r="288" spans="1:13" x14ac:dyDescent="0.35">
      <c r="A288">
        <v>10940</v>
      </c>
      <c r="B288">
        <v>13</v>
      </c>
      <c r="C288">
        <v>6</v>
      </c>
      <c r="D288">
        <v>20</v>
      </c>
      <c r="E288">
        <v>0</v>
      </c>
      <c r="F288">
        <v>120</v>
      </c>
      <c r="G288">
        <v>120</v>
      </c>
      <c r="H288">
        <v>60</v>
      </c>
      <c r="I288" s="39">
        <v>35865</v>
      </c>
      <c r="J288" s="12" t="s">
        <v>902</v>
      </c>
      <c r="K288" s="12" t="s">
        <v>903</v>
      </c>
      <c r="L288" s="12" t="s">
        <v>309</v>
      </c>
      <c r="M288" s="12" t="s">
        <v>34</v>
      </c>
    </row>
    <row r="289" spans="1:13" x14ac:dyDescent="0.35">
      <c r="A289">
        <v>10939</v>
      </c>
      <c r="B289">
        <v>2</v>
      </c>
      <c r="C289">
        <v>19</v>
      </c>
      <c r="D289">
        <v>10</v>
      </c>
      <c r="E289">
        <v>0.15000000596046451</v>
      </c>
      <c r="F289">
        <v>161.49999886751169</v>
      </c>
      <c r="G289">
        <v>137.27499807476994</v>
      </c>
      <c r="H289">
        <v>42.27499807476994</v>
      </c>
      <c r="I289" s="39">
        <v>35864</v>
      </c>
      <c r="J289" s="12" t="s">
        <v>776</v>
      </c>
      <c r="K289" s="12" t="s">
        <v>777</v>
      </c>
      <c r="L289" s="12" t="s">
        <v>279</v>
      </c>
      <c r="M289" s="12" t="s">
        <v>12</v>
      </c>
    </row>
    <row r="290" spans="1:13" x14ac:dyDescent="0.35">
      <c r="A290">
        <v>10939</v>
      </c>
      <c r="B290">
        <v>67</v>
      </c>
      <c r="C290">
        <v>14</v>
      </c>
      <c r="D290">
        <v>40</v>
      </c>
      <c r="E290">
        <v>0.15000000596046451</v>
      </c>
      <c r="F290">
        <v>475.99999666213989</v>
      </c>
      <c r="G290">
        <v>404.59999432563785</v>
      </c>
      <c r="H290">
        <v>124.59999432563785</v>
      </c>
      <c r="I290" s="39">
        <v>35864</v>
      </c>
      <c r="J290" s="12" t="s">
        <v>776</v>
      </c>
      <c r="K290" s="12" t="s">
        <v>777</v>
      </c>
      <c r="L290" s="12" t="s">
        <v>279</v>
      </c>
      <c r="M290" s="12" t="s">
        <v>138</v>
      </c>
    </row>
    <row r="291" spans="1:13" x14ac:dyDescent="0.35">
      <c r="A291">
        <v>10938</v>
      </c>
      <c r="B291">
        <v>13</v>
      </c>
      <c r="C291">
        <v>6</v>
      </c>
      <c r="D291">
        <v>20</v>
      </c>
      <c r="E291">
        <v>0.25</v>
      </c>
      <c r="F291">
        <v>90</v>
      </c>
      <c r="G291">
        <v>67.5</v>
      </c>
      <c r="H291">
        <v>7.5</v>
      </c>
      <c r="I291" s="39">
        <v>35864</v>
      </c>
      <c r="J291" s="12" t="s">
        <v>771</v>
      </c>
      <c r="K291" s="12" t="s">
        <v>772</v>
      </c>
      <c r="L291" s="12" t="s">
        <v>256</v>
      </c>
      <c r="M291" s="12" t="s">
        <v>34</v>
      </c>
    </row>
    <row r="292" spans="1:13" x14ac:dyDescent="0.35">
      <c r="A292">
        <v>10938</v>
      </c>
      <c r="B292">
        <v>43</v>
      </c>
      <c r="C292">
        <v>46</v>
      </c>
      <c r="D292">
        <v>24</v>
      </c>
      <c r="E292">
        <v>0.25</v>
      </c>
      <c r="F292">
        <v>828</v>
      </c>
      <c r="G292">
        <v>621</v>
      </c>
      <c r="H292">
        <v>69</v>
      </c>
      <c r="I292" s="39">
        <v>35864</v>
      </c>
      <c r="J292" s="12" t="s">
        <v>771</v>
      </c>
      <c r="K292" s="12" t="s">
        <v>772</v>
      </c>
      <c r="L292" s="12" t="s">
        <v>256</v>
      </c>
      <c r="M292" s="12" t="s">
        <v>91</v>
      </c>
    </row>
    <row r="293" spans="1:13" x14ac:dyDescent="0.35">
      <c r="A293">
        <v>10938</v>
      </c>
      <c r="B293">
        <v>60</v>
      </c>
      <c r="C293">
        <v>34</v>
      </c>
      <c r="D293">
        <v>49</v>
      </c>
      <c r="E293">
        <v>0.25</v>
      </c>
      <c r="F293">
        <v>1249.5</v>
      </c>
      <c r="G293">
        <v>937.125</v>
      </c>
      <c r="H293">
        <v>104.125</v>
      </c>
      <c r="I293" s="39">
        <v>35864</v>
      </c>
      <c r="J293" s="12" t="s">
        <v>771</v>
      </c>
      <c r="K293" s="12" t="s">
        <v>772</v>
      </c>
      <c r="L293" s="12" t="s">
        <v>256</v>
      </c>
      <c r="M293" s="12" t="s">
        <v>124</v>
      </c>
    </row>
    <row r="294" spans="1:13" x14ac:dyDescent="0.35">
      <c r="A294">
        <v>10938</v>
      </c>
      <c r="B294">
        <v>71</v>
      </c>
      <c r="C294">
        <v>21.5</v>
      </c>
      <c r="D294">
        <v>35</v>
      </c>
      <c r="E294">
        <v>0.25</v>
      </c>
      <c r="F294">
        <v>564.375</v>
      </c>
      <c r="G294">
        <v>423.28125</v>
      </c>
      <c r="H294">
        <v>47.03125</v>
      </c>
      <c r="I294" s="39">
        <v>35864</v>
      </c>
      <c r="J294" s="12" t="s">
        <v>771</v>
      </c>
      <c r="K294" s="12" t="s">
        <v>772</v>
      </c>
      <c r="L294" s="12" t="s">
        <v>256</v>
      </c>
      <c r="M294" s="12" t="s">
        <v>145</v>
      </c>
    </row>
    <row r="295" spans="1:13" x14ac:dyDescent="0.35">
      <c r="A295">
        <v>10937</v>
      </c>
      <c r="B295">
        <v>28</v>
      </c>
      <c r="C295">
        <v>45.6</v>
      </c>
      <c r="D295">
        <v>8</v>
      </c>
      <c r="E295">
        <v>0</v>
      </c>
      <c r="F295">
        <v>364.8</v>
      </c>
      <c r="G295">
        <v>364.8</v>
      </c>
      <c r="H295">
        <v>182.4</v>
      </c>
      <c r="I295" s="39">
        <v>35864</v>
      </c>
      <c r="J295" s="12" t="s">
        <v>1045</v>
      </c>
      <c r="K295" s="12" t="s">
        <v>1046</v>
      </c>
      <c r="L295" s="12" t="s">
        <v>1008</v>
      </c>
      <c r="M295" s="12" t="s">
        <v>63</v>
      </c>
    </row>
    <row r="296" spans="1:13" x14ac:dyDescent="0.35">
      <c r="A296">
        <v>10937</v>
      </c>
      <c r="B296">
        <v>34</v>
      </c>
      <c r="C296">
        <v>14</v>
      </c>
      <c r="D296">
        <v>20</v>
      </c>
      <c r="E296">
        <v>0</v>
      </c>
      <c r="F296">
        <v>280</v>
      </c>
      <c r="G296">
        <v>280</v>
      </c>
      <c r="H296">
        <v>140</v>
      </c>
      <c r="I296" s="39">
        <v>35864</v>
      </c>
      <c r="J296" s="12" t="s">
        <v>1045</v>
      </c>
      <c r="K296" s="12" t="s">
        <v>1046</v>
      </c>
      <c r="L296" s="12" t="s">
        <v>1008</v>
      </c>
      <c r="M296" s="12" t="s">
        <v>75</v>
      </c>
    </row>
    <row r="297" spans="1:13" x14ac:dyDescent="0.35">
      <c r="A297">
        <v>10936</v>
      </c>
      <c r="B297">
        <v>36</v>
      </c>
      <c r="C297">
        <v>19</v>
      </c>
      <c r="D297">
        <v>30</v>
      </c>
      <c r="E297">
        <v>0.20000000298023221</v>
      </c>
      <c r="F297">
        <v>455.99999830126762</v>
      </c>
      <c r="G297">
        <v>364.79999728202819</v>
      </c>
      <c r="H297">
        <v>79.799997282028187</v>
      </c>
      <c r="I297" s="39">
        <v>35863</v>
      </c>
      <c r="J297" s="12" t="s">
        <v>1048</v>
      </c>
      <c r="K297" s="12" t="s">
        <v>1049</v>
      </c>
      <c r="L297" s="12" t="s">
        <v>182</v>
      </c>
      <c r="M297" s="12" t="s">
        <v>77</v>
      </c>
    </row>
    <row r="298" spans="1:13" x14ac:dyDescent="0.35">
      <c r="A298">
        <v>10935</v>
      </c>
      <c r="B298">
        <v>1</v>
      </c>
      <c r="C298">
        <v>18</v>
      </c>
      <c r="D298">
        <v>21</v>
      </c>
      <c r="E298">
        <v>0</v>
      </c>
      <c r="F298">
        <v>378</v>
      </c>
      <c r="G298">
        <v>378</v>
      </c>
      <c r="H298">
        <v>189</v>
      </c>
      <c r="I298" s="39">
        <v>35863</v>
      </c>
      <c r="J298" s="12" t="s">
        <v>695</v>
      </c>
      <c r="K298" s="12" t="s">
        <v>696</v>
      </c>
      <c r="L298" s="12" t="s">
        <v>248</v>
      </c>
      <c r="M298" s="12" t="s">
        <v>10</v>
      </c>
    </row>
    <row r="299" spans="1:13" x14ac:dyDescent="0.35">
      <c r="A299">
        <v>10935</v>
      </c>
      <c r="B299">
        <v>18</v>
      </c>
      <c r="C299">
        <v>62.5</v>
      </c>
      <c r="D299">
        <v>4</v>
      </c>
      <c r="E299">
        <v>0.25</v>
      </c>
      <c r="F299">
        <v>187.5</v>
      </c>
      <c r="G299">
        <v>140.625</v>
      </c>
      <c r="H299">
        <v>15.625</v>
      </c>
      <c r="I299" s="39">
        <v>35863</v>
      </c>
      <c r="J299" s="12" t="s">
        <v>695</v>
      </c>
      <c r="K299" s="12" t="s">
        <v>696</v>
      </c>
      <c r="L299" s="12" t="s">
        <v>248</v>
      </c>
      <c r="M299" s="12" t="s">
        <v>44</v>
      </c>
    </row>
    <row r="300" spans="1:13" x14ac:dyDescent="0.35">
      <c r="A300">
        <v>10935</v>
      </c>
      <c r="B300">
        <v>23</v>
      </c>
      <c r="C300">
        <v>9</v>
      </c>
      <c r="D300">
        <v>8</v>
      </c>
      <c r="E300">
        <v>0.25</v>
      </c>
      <c r="F300">
        <v>54</v>
      </c>
      <c r="G300">
        <v>40.5</v>
      </c>
      <c r="H300">
        <v>4.5</v>
      </c>
      <c r="I300" s="39">
        <v>35863</v>
      </c>
      <c r="J300" s="12" t="s">
        <v>695</v>
      </c>
      <c r="K300" s="12" t="s">
        <v>696</v>
      </c>
      <c r="L300" s="12" t="s">
        <v>248</v>
      </c>
      <c r="M300" s="12" t="s">
        <v>54</v>
      </c>
    </row>
    <row r="301" spans="1:13" x14ac:dyDescent="0.35">
      <c r="A301">
        <v>10934</v>
      </c>
      <c r="B301">
        <v>6</v>
      </c>
      <c r="C301">
        <v>25</v>
      </c>
      <c r="D301">
        <v>20</v>
      </c>
      <c r="E301">
        <v>0</v>
      </c>
      <c r="F301">
        <v>500</v>
      </c>
      <c r="G301">
        <v>500</v>
      </c>
      <c r="H301">
        <v>250</v>
      </c>
      <c r="I301" s="39">
        <v>35863</v>
      </c>
      <c r="J301" s="12" t="s">
        <v>795</v>
      </c>
      <c r="K301" s="12" t="s">
        <v>796</v>
      </c>
      <c r="L301" s="12" t="s">
        <v>256</v>
      </c>
      <c r="M301" s="12" t="s">
        <v>20</v>
      </c>
    </row>
    <row r="302" spans="1:13" x14ac:dyDescent="0.35">
      <c r="A302">
        <v>10933</v>
      </c>
      <c r="B302">
        <v>53</v>
      </c>
      <c r="C302">
        <v>32.799999999999997</v>
      </c>
      <c r="D302">
        <v>2</v>
      </c>
      <c r="E302">
        <v>0</v>
      </c>
      <c r="F302">
        <v>65.599999999999994</v>
      </c>
      <c r="G302">
        <v>65.599999999999994</v>
      </c>
      <c r="H302">
        <v>32.799999999999997</v>
      </c>
      <c r="I302" s="39">
        <v>35860</v>
      </c>
      <c r="J302" s="12" t="s">
        <v>872</v>
      </c>
      <c r="K302" s="12" t="s">
        <v>873</v>
      </c>
      <c r="L302" s="12" t="s">
        <v>173</v>
      </c>
      <c r="M302" s="12" t="s">
        <v>111</v>
      </c>
    </row>
    <row r="303" spans="1:13" x14ac:dyDescent="0.35">
      <c r="A303">
        <v>10933</v>
      </c>
      <c r="B303">
        <v>61</v>
      </c>
      <c r="C303">
        <v>28.5</v>
      </c>
      <c r="D303">
        <v>30</v>
      </c>
      <c r="E303">
        <v>0</v>
      </c>
      <c r="F303">
        <v>855</v>
      </c>
      <c r="G303">
        <v>855</v>
      </c>
      <c r="H303">
        <v>427.5</v>
      </c>
      <c r="I303" s="39">
        <v>35860</v>
      </c>
      <c r="J303" s="12" t="s">
        <v>872</v>
      </c>
      <c r="K303" s="12" t="s">
        <v>873</v>
      </c>
      <c r="L303" s="12" t="s">
        <v>173</v>
      </c>
      <c r="M303" s="12" t="s">
        <v>126</v>
      </c>
    </row>
    <row r="304" spans="1:13" x14ac:dyDescent="0.35">
      <c r="A304">
        <v>10932</v>
      </c>
      <c r="B304">
        <v>16</v>
      </c>
      <c r="C304">
        <v>17.45</v>
      </c>
      <c r="D304">
        <v>30</v>
      </c>
      <c r="E304">
        <v>0.10000000149011611</v>
      </c>
      <c r="F304">
        <v>471.14999921992421</v>
      </c>
      <c r="G304">
        <v>424.03499859586356</v>
      </c>
      <c r="H304">
        <v>162.28499859586356</v>
      </c>
      <c r="I304" s="39">
        <v>35860</v>
      </c>
      <c r="J304" s="12" t="s">
        <v>902</v>
      </c>
      <c r="K304" s="12" t="s">
        <v>903</v>
      </c>
      <c r="L304" s="12" t="s">
        <v>309</v>
      </c>
      <c r="M304" s="12" t="s">
        <v>40</v>
      </c>
    </row>
    <row r="305" spans="1:13" x14ac:dyDescent="0.35">
      <c r="A305">
        <v>10932</v>
      </c>
      <c r="B305">
        <v>62</v>
      </c>
      <c r="C305">
        <v>49.3</v>
      </c>
      <c r="D305">
        <v>14</v>
      </c>
      <c r="E305">
        <v>0.10000000149011611</v>
      </c>
      <c r="F305">
        <v>621.17999897152185</v>
      </c>
      <c r="G305">
        <v>559.06199814873935</v>
      </c>
      <c r="H305">
        <v>213.96199814873938</v>
      </c>
      <c r="I305" s="39">
        <v>35860</v>
      </c>
      <c r="J305" s="12" t="s">
        <v>902</v>
      </c>
      <c r="K305" s="12" t="s">
        <v>903</v>
      </c>
      <c r="L305" s="12" t="s">
        <v>309</v>
      </c>
      <c r="M305" s="12" t="s">
        <v>128</v>
      </c>
    </row>
    <row r="306" spans="1:13" x14ac:dyDescent="0.35">
      <c r="A306">
        <v>10932</v>
      </c>
      <c r="B306">
        <v>72</v>
      </c>
      <c r="C306">
        <v>34.799999999999997</v>
      </c>
      <c r="D306">
        <v>16</v>
      </c>
      <c r="E306">
        <v>0</v>
      </c>
      <c r="F306">
        <v>556.79999999999995</v>
      </c>
      <c r="G306">
        <v>556.79999999999995</v>
      </c>
      <c r="H306">
        <v>278.39999999999998</v>
      </c>
      <c r="I306" s="39">
        <v>35860</v>
      </c>
      <c r="J306" s="12" t="s">
        <v>902</v>
      </c>
      <c r="K306" s="12" t="s">
        <v>903</v>
      </c>
      <c r="L306" s="12" t="s">
        <v>309</v>
      </c>
      <c r="M306" s="12" t="s">
        <v>146</v>
      </c>
    </row>
    <row r="307" spans="1:13" x14ac:dyDescent="0.35">
      <c r="A307">
        <v>10932</v>
      </c>
      <c r="B307">
        <v>75</v>
      </c>
      <c r="C307">
        <v>7.75</v>
      </c>
      <c r="D307">
        <v>20</v>
      </c>
      <c r="E307">
        <v>0.10000000149011611</v>
      </c>
      <c r="F307">
        <v>139.499999769032</v>
      </c>
      <c r="G307">
        <v>125.54999958425761</v>
      </c>
      <c r="H307">
        <v>48.049999584257606</v>
      </c>
      <c r="I307" s="39">
        <v>35860</v>
      </c>
      <c r="J307" s="12" t="s">
        <v>902</v>
      </c>
      <c r="K307" s="12" t="s">
        <v>903</v>
      </c>
      <c r="L307" s="12" t="s">
        <v>309</v>
      </c>
      <c r="M307" s="12" t="s">
        <v>150</v>
      </c>
    </row>
    <row r="308" spans="1:13" x14ac:dyDescent="0.35">
      <c r="A308">
        <v>10931</v>
      </c>
      <c r="B308">
        <v>13</v>
      </c>
      <c r="C308">
        <v>6</v>
      </c>
      <c r="D308">
        <v>42</v>
      </c>
      <c r="E308">
        <v>0.15000000596046451</v>
      </c>
      <c r="F308">
        <v>214.19999849796301</v>
      </c>
      <c r="G308">
        <v>182.06999744653709</v>
      </c>
      <c r="H308">
        <v>56.069997446537087</v>
      </c>
      <c r="I308" s="39">
        <v>35860</v>
      </c>
      <c r="J308" s="12" t="s">
        <v>690</v>
      </c>
      <c r="K308" s="12" t="s">
        <v>691</v>
      </c>
      <c r="L308" s="12" t="s">
        <v>689</v>
      </c>
      <c r="M308" s="12" t="s">
        <v>34</v>
      </c>
    </row>
    <row r="309" spans="1:13" x14ac:dyDescent="0.35">
      <c r="A309">
        <v>10931</v>
      </c>
      <c r="B309">
        <v>57</v>
      </c>
      <c r="C309">
        <v>19.5</v>
      </c>
      <c r="D309">
        <v>30</v>
      </c>
      <c r="E309">
        <v>0</v>
      </c>
      <c r="F309">
        <v>585</v>
      </c>
      <c r="G309">
        <v>585</v>
      </c>
      <c r="H309">
        <v>292.5</v>
      </c>
      <c r="I309" s="39">
        <v>35860</v>
      </c>
      <c r="J309" s="12" t="s">
        <v>690</v>
      </c>
      <c r="K309" s="12" t="s">
        <v>691</v>
      </c>
      <c r="L309" s="12" t="s">
        <v>689</v>
      </c>
      <c r="M309" s="12" t="s">
        <v>119</v>
      </c>
    </row>
    <row r="310" spans="1:13" x14ac:dyDescent="0.35">
      <c r="A310">
        <v>10930</v>
      </c>
      <c r="B310">
        <v>21</v>
      </c>
      <c r="C310">
        <v>10</v>
      </c>
      <c r="D310">
        <v>36</v>
      </c>
      <c r="E310">
        <v>0</v>
      </c>
      <c r="F310">
        <v>360</v>
      </c>
      <c r="G310">
        <v>360</v>
      </c>
      <c r="H310">
        <v>180</v>
      </c>
      <c r="I310" s="39">
        <v>35860</v>
      </c>
      <c r="J310" s="12" t="s">
        <v>678</v>
      </c>
      <c r="K310" s="12" t="s">
        <v>679</v>
      </c>
      <c r="L310" s="12" t="s">
        <v>683</v>
      </c>
      <c r="M310" s="12" t="s">
        <v>50</v>
      </c>
    </row>
    <row r="311" spans="1:13" x14ac:dyDescent="0.35">
      <c r="A311">
        <v>10930</v>
      </c>
      <c r="B311">
        <v>27</v>
      </c>
      <c r="C311">
        <v>43.9</v>
      </c>
      <c r="D311">
        <v>25</v>
      </c>
      <c r="E311">
        <v>0</v>
      </c>
      <c r="F311">
        <v>1097.5</v>
      </c>
      <c r="G311">
        <v>1097.5</v>
      </c>
      <c r="H311">
        <v>548.75</v>
      </c>
      <c r="I311" s="39">
        <v>35860</v>
      </c>
      <c r="J311" s="12" t="s">
        <v>678</v>
      </c>
      <c r="K311" s="12" t="s">
        <v>679</v>
      </c>
      <c r="L311" s="12" t="s">
        <v>683</v>
      </c>
      <c r="M311" s="12" t="s">
        <v>61</v>
      </c>
    </row>
    <row r="312" spans="1:13" x14ac:dyDescent="0.35">
      <c r="A312">
        <v>10930</v>
      </c>
      <c r="B312">
        <v>55</v>
      </c>
      <c r="C312">
        <v>24</v>
      </c>
      <c r="D312">
        <v>25</v>
      </c>
      <c r="E312">
        <v>0.20000000298023221</v>
      </c>
      <c r="F312">
        <v>479.99999821186071</v>
      </c>
      <c r="G312">
        <v>383.99999713897711</v>
      </c>
      <c r="H312">
        <v>83.999997138977108</v>
      </c>
      <c r="I312" s="39">
        <v>35860</v>
      </c>
      <c r="J312" s="12" t="s">
        <v>678</v>
      </c>
      <c r="K312" s="12" t="s">
        <v>679</v>
      </c>
      <c r="L312" s="12" t="s">
        <v>683</v>
      </c>
      <c r="M312" s="12" t="s">
        <v>115</v>
      </c>
    </row>
    <row r="313" spans="1:13" x14ac:dyDescent="0.35">
      <c r="A313">
        <v>10930</v>
      </c>
      <c r="B313">
        <v>58</v>
      </c>
      <c r="C313">
        <v>13.25</v>
      </c>
      <c r="D313">
        <v>30</v>
      </c>
      <c r="E313">
        <v>0.20000000298023221</v>
      </c>
      <c r="F313">
        <v>317.99999881535769</v>
      </c>
      <c r="G313">
        <v>254.39999810457229</v>
      </c>
      <c r="H313">
        <v>55.64999810457229</v>
      </c>
      <c r="I313" s="39">
        <v>35860</v>
      </c>
      <c r="J313" s="12" t="s">
        <v>678</v>
      </c>
      <c r="K313" s="12" t="s">
        <v>679</v>
      </c>
      <c r="L313" s="12" t="s">
        <v>683</v>
      </c>
      <c r="M313" s="12" t="s">
        <v>120</v>
      </c>
    </row>
    <row r="314" spans="1:13" x14ac:dyDescent="0.35">
      <c r="A314">
        <v>10929</v>
      </c>
      <c r="B314">
        <v>21</v>
      </c>
      <c r="C314">
        <v>10</v>
      </c>
      <c r="D314">
        <v>60</v>
      </c>
      <c r="E314">
        <v>0</v>
      </c>
      <c r="F314">
        <v>600</v>
      </c>
      <c r="G314">
        <v>600</v>
      </c>
      <c r="H314">
        <v>300</v>
      </c>
      <c r="I314" s="39">
        <v>35859</v>
      </c>
      <c r="J314" s="12" t="s">
        <v>750</v>
      </c>
      <c r="K314" s="12" t="s">
        <v>751</v>
      </c>
      <c r="L314" s="12" t="s">
        <v>256</v>
      </c>
      <c r="M314" s="12" t="s">
        <v>50</v>
      </c>
    </row>
    <row r="315" spans="1:13" x14ac:dyDescent="0.35">
      <c r="A315">
        <v>10929</v>
      </c>
      <c r="B315">
        <v>75</v>
      </c>
      <c r="C315">
        <v>7.75</v>
      </c>
      <c r="D315">
        <v>49</v>
      </c>
      <c r="E315">
        <v>0</v>
      </c>
      <c r="F315">
        <v>379.75</v>
      </c>
      <c r="G315">
        <v>379.75</v>
      </c>
      <c r="H315">
        <v>189.875</v>
      </c>
      <c r="I315" s="39">
        <v>35859</v>
      </c>
      <c r="J315" s="12" t="s">
        <v>750</v>
      </c>
      <c r="K315" s="12" t="s">
        <v>751</v>
      </c>
      <c r="L315" s="12" t="s">
        <v>256</v>
      </c>
      <c r="M315" s="12" t="s">
        <v>150</v>
      </c>
    </row>
    <row r="316" spans="1:13" x14ac:dyDescent="0.35">
      <c r="A316">
        <v>10929</v>
      </c>
      <c r="B316">
        <v>77</v>
      </c>
      <c r="C316">
        <v>13</v>
      </c>
      <c r="D316">
        <v>15</v>
      </c>
      <c r="E316">
        <v>0</v>
      </c>
      <c r="F316">
        <v>195</v>
      </c>
      <c r="G316">
        <v>195</v>
      </c>
      <c r="H316">
        <v>97.5</v>
      </c>
      <c r="I316" s="39">
        <v>35859</v>
      </c>
      <c r="J316" s="12" t="s">
        <v>750</v>
      </c>
      <c r="K316" s="12" t="s">
        <v>751</v>
      </c>
      <c r="L316" s="12" t="s">
        <v>256</v>
      </c>
      <c r="M316" s="12" t="s">
        <v>154</v>
      </c>
    </row>
    <row r="317" spans="1:13" x14ac:dyDescent="0.35">
      <c r="A317">
        <v>10928</v>
      </c>
      <c r="B317">
        <v>47</v>
      </c>
      <c r="C317">
        <v>9.5</v>
      </c>
      <c r="D317">
        <v>5</v>
      </c>
      <c r="E317">
        <v>0</v>
      </c>
      <c r="F317">
        <v>47.5</v>
      </c>
      <c r="G317">
        <v>47.5</v>
      </c>
      <c r="H317">
        <v>23.75</v>
      </c>
      <c r="I317" s="39">
        <v>35859</v>
      </c>
      <c r="J317" s="12" t="s">
        <v>956</v>
      </c>
      <c r="K317" s="12" t="s">
        <v>1190</v>
      </c>
      <c r="L317" s="12" t="s">
        <v>209</v>
      </c>
      <c r="M317" s="12" t="s">
        <v>99</v>
      </c>
    </row>
    <row r="318" spans="1:13" x14ac:dyDescent="0.35">
      <c r="A318">
        <v>10928</v>
      </c>
      <c r="B318">
        <v>76</v>
      </c>
      <c r="C318">
        <v>18</v>
      </c>
      <c r="D318">
        <v>5</v>
      </c>
      <c r="E318">
        <v>0</v>
      </c>
      <c r="F318">
        <v>90</v>
      </c>
      <c r="G318">
        <v>90</v>
      </c>
      <c r="H318">
        <v>45</v>
      </c>
      <c r="I318" s="39">
        <v>35859</v>
      </c>
      <c r="J318" s="12" t="s">
        <v>956</v>
      </c>
      <c r="K318" s="12" t="s">
        <v>1190</v>
      </c>
      <c r="L318" s="12" t="s">
        <v>209</v>
      </c>
      <c r="M318" s="12" t="s">
        <v>152</v>
      </c>
    </row>
    <row r="319" spans="1:13" x14ac:dyDescent="0.35">
      <c r="A319">
        <v>10927</v>
      </c>
      <c r="B319">
        <v>20</v>
      </c>
      <c r="C319">
        <v>81</v>
      </c>
      <c r="D319">
        <v>5</v>
      </c>
      <c r="E319">
        <v>0</v>
      </c>
      <c r="F319">
        <v>405</v>
      </c>
      <c r="G319">
        <v>405</v>
      </c>
      <c r="H319">
        <v>202.5</v>
      </c>
      <c r="I319" s="39">
        <v>35859</v>
      </c>
      <c r="J319" s="12" t="s">
        <v>1091</v>
      </c>
      <c r="K319" s="12" t="s">
        <v>1092</v>
      </c>
      <c r="L319" s="12" t="s">
        <v>309</v>
      </c>
      <c r="M319" s="12" t="s">
        <v>48</v>
      </c>
    </row>
    <row r="320" spans="1:13" x14ac:dyDescent="0.35">
      <c r="A320">
        <v>10927</v>
      </c>
      <c r="B320">
        <v>52</v>
      </c>
      <c r="C320">
        <v>7</v>
      </c>
      <c r="D320">
        <v>5</v>
      </c>
      <c r="E320">
        <v>0</v>
      </c>
      <c r="F320">
        <v>35</v>
      </c>
      <c r="G320">
        <v>35</v>
      </c>
      <c r="H320">
        <v>17.5</v>
      </c>
      <c r="I320" s="39">
        <v>35859</v>
      </c>
      <c r="J320" s="12" t="s">
        <v>1091</v>
      </c>
      <c r="K320" s="12" t="s">
        <v>1092</v>
      </c>
      <c r="L320" s="12" t="s">
        <v>309</v>
      </c>
      <c r="M320" s="12" t="s">
        <v>109</v>
      </c>
    </row>
    <row r="321" spans="1:13" x14ac:dyDescent="0.35">
      <c r="A321">
        <v>10927</v>
      </c>
      <c r="B321">
        <v>76</v>
      </c>
      <c r="C321">
        <v>18</v>
      </c>
      <c r="D321">
        <v>20</v>
      </c>
      <c r="E321">
        <v>0</v>
      </c>
      <c r="F321">
        <v>360</v>
      </c>
      <c r="G321">
        <v>360</v>
      </c>
      <c r="H321">
        <v>180</v>
      </c>
      <c r="I321" s="39">
        <v>35859</v>
      </c>
      <c r="J321" s="12" t="s">
        <v>1091</v>
      </c>
      <c r="K321" s="12" t="s">
        <v>1092</v>
      </c>
      <c r="L321" s="12" t="s">
        <v>309</v>
      </c>
      <c r="M321" s="12" t="s">
        <v>152</v>
      </c>
    </row>
    <row r="322" spans="1:13" x14ac:dyDescent="0.35">
      <c r="A322">
        <v>10926</v>
      </c>
      <c r="B322">
        <v>11</v>
      </c>
      <c r="C322">
        <v>21</v>
      </c>
      <c r="D322">
        <v>2</v>
      </c>
      <c r="E322">
        <v>0</v>
      </c>
      <c r="F322">
        <v>42</v>
      </c>
      <c r="G322">
        <v>42</v>
      </c>
      <c r="H322">
        <v>21</v>
      </c>
      <c r="I322" s="39">
        <v>35858</v>
      </c>
      <c r="J322" s="12" t="s">
        <v>859</v>
      </c>
      <c r="K322" s="12" t="s">
        <v>860</v>
      </c>
      <c r="L322" s="12" t="s">
        <v>719</v>
      </c>
      <c r="M322" s="12" t="s">
        <v>30</v>
      </c>
    </row>
    <row r="323" spans="1:13" x14ac:dyDescent="0.35">
      <c r="A323">
        <v>10926</v>
      </c>
      <c r="B323">
        <v>13</v>
      </c>
      <c r="C323">
        <v>6</v>
      </c>
      <c r="D323">
        <v>10</v>
      </c>
      <c r="E323">
        <v>0</v>
      </c>
      <c r="F323">
        <v>60</v>
      </c>
      <c r="G323">
        <v>60</v>
      </c>
      <c r="H323">
        <v>30</v>
      </c>
      <c r="I323" s="39">
        <v>35858</v>
      </c>
      <c r="J323" s="12" t="s">
        <v>859</v>
      </c>
      <c r="K323" s="12" t="s">
        <v>860</v>
      </c>
      <c r="L323" s="12" t="s">
        <v>719</v>
      </c>
      <c r="M323" s="12" t="s">
        <v>34</v>
      </c>
    </row>
    <row r="324" spans="1:13" x14ac:dyDescent="0.35">
      <c r="A324">
        <v>10926</v>
      </c>
      <c r="B324">
        <v>19</v>
      </c>
      <c r="C324">
        <v>9.1999999999999993</v>
      </c>
      <c r="D324">
        <v>7</v>
      </c>
      <c r="E324">
        <v>0</v>
      </c>
      <c r="F324">
        <v>64.399999999999991</v>
      </c>
      <c r="G324">
        <v>64.399999999999991</v>
      </c>
      <c r="H324">
        <v>32.199999999999996</v>
      </c>
      <c r="I324" s="39">
        <v>35858</v>
      </c>
      <c r="J324" s="12" t="s">
        <v>859</v>
      </c>
      <c r="K324" s="12" t="s">
        <v>860</v>
      </c>
      <c r="L324" s="12" t="s">
        <v>719</v>
      </c>
      <c r="M324" s="12" t="s">
        <v>46</v>
      </c>
    </row>
    <row r="325" spans="1:13" x14ac:dyDescent="0.35">
      <c r="A325">
        <v>10926</v>
      </c>
      <c r="B325">
        <v>72</v>
      </c>
      <c r="C325">
        <v>34.799999999999997</v>
      </c>
      <c r="D325">
        <v>10</v>
      </c>
      <c r="E325">
        <v>0</v>
      </c>
      <c r="F325">
        <v>348</v>
      </c>
      <c r="G325">
        <v>348</v>
      </c>
      <c r="H325">
        <v>174</v>
      </c>
      <c r="I325" s="39">
        <v>35858</v>
      </c>
      <c r="J325" s="12" t="s">
        <v>859</v>
      </c>
      <c r="K325" s="12" t="s">
        <v>860</v>
      </c>
      <c r="L325" s="12" t="s">
        <v>719</v>
      </c>
      <c r="M325" s="12" t="s">
        <v>146</v>
      </c>
    </row>
    <row r="326" spans="1:13" x14ac:dyDescent="0.35">
      <c r="A326">
        <v>10925</v>
      </c>
      <c r="B326">
        <v>36</v>
      </c>
      <c r="C326">
        <v>19</v>
      </c>
      <c r="D326">
        <v>25</v>
      </c>
      <c r="E326">
        <v>0.15000000596046451</v>
      </c>
      <c r="F326">
        <v>403.74999716877937</v>
      </c>
      <c r="G326">
        <v>343.18749518692493</v>
      </c>
      <c r="H326">
        <v>105.68749518692493</v>
      </c>
      <c r="I326" s="39">
        <v>35858</v>
      </c>
      <c r="J326" s="12" t="s">
        <v>667</v>
      </c>
      <c r="K326" s="12" t="s">
        <v>668</v>
      </c>
      <c r="L326" s="12" t="s">
        <v>248</v>
      </c>
      <c r="M326" s="12" t="s">
        <v>77</v>
      </c>
    </row>
    <row r="327" spans="1:13" x14ac:dyDescent="0.35">
      <c r="A327">
        <v>10925</v>
      </c>
      <c r="B327">
        <v>52</v>
      </c>
      <c r="C327">
        <v>7</v>
      </c>
      <c r="D327">
        <v>12</v>
      </c>
      <c r="E327">
        <v>0.15000000596046451</v>
      </c>
      <c r="F327">
        <v>71.399999499320984</v>
      </c>
      <c r="G327">
        <v>60.689999148845672</v>
      </c>
      <c r="H327">
        <v>18.689999148845672</v>
      </c>
      <c r="I327" s="39">
        <v>35858</v>
      </c>
      <c r="J327" s="12" t="s">
        <v>667</v>
      </c>
      <c r="K327" s="12" t="s">
        <v>668</v>
      </c>
      <c r="L327" s="12" t="s">
        <v>248</v>
      </c>
      <c r="M327" s="12" t="s">
        <v>109</v>
      </c>
    </row>
    <row r="328" spans="1:13" x14ac:dyDescent="0.35">
      <c r="A328">
        <v>10924</v>
      </c>
      <c r="B328">
        <v>10</v>
      </c>
      <c r="C328">
        <v>31</v>
      </c>
      <c r="D328">
        <v>20</v>
      </c>
      <c r="E328">
        <v>0.10000000149011611</v>
      </c>
      <c r="F328">
        <v>557.99999907612801</v>
      </c>
      <c r="G328">
        <v>502.19999833703042</v>
      </c>
      <c r="H328">
        <v>192.19999833703042</v>
      </c>
      <c r="I328" s="39">
        <v>35858</v>
      </c>
      <c r="J328" s="12" t="s">
        <v>790</v>
      </c>
      <c r="K328" s="12" t="s">
        <v>791</v>
      </c>
      <c r="L328" s="12" t="s">
        <v>240</v>
      </c>
      <c r="M328" s="12" t="s">
        <v>28</v>
      </c>
    </row>
    <row r="329" spans="1:13" x14ac:dyDescent="0.35">
      <c r="A329">
        <v>10924</v>
      </c>
      <c r="B329">
        <v>28</v>
      </c>
      <c r="C329">
        <v>45.6</v>
      </c>
      <c r="D329">
        <v>30</v>
      </c>
      <c r="E329">
        <v>0.10000000149011611</v>
      </c>
      <c r="F329">
        <v>1231.1999979615209</v>
      </c>
      <c r="G329">
        <v>1108.0799963307379</v>
      </c>
      <c r="H329">
        <v>424.07999633073791</v>
      </c>
      <c r="I329" s="39">
        <v>35858</v>
      </c>
      <c r="J329" s="12" t="s">
        <v>790</v>
      </c>
      <c r="K329" s="12" t="s">
        <v>791</v>
      </c>
      <c r="L329" s="12" t="s">
        <v>240</v>
      </c>
      <c r="M329" s="12" t="s">
        <v>63</v>
      </c>
    </row>
    <row r="330" spans="1:13" x14ac:dyDescent="0.35">
      <c r="A330">
        <v>10924</v>
      </c>
      <c r="B330">
        <v>75</v>
      </c>
      <c r="C330">
        <v>7.75</v>
      </c>
      <c r="D330">
        <v>6</v>
      </c>
      <c r="E330">
        <v>0</v>
      </c>
      <c r="F330">
        <v>46.5</v>
      </c>
      <c r="G330">
        <v>46.5</v>
      </c>
      <c r="H330">
        <v>23.25</v>
      </c>
      <c r="I330" s="39">
        <v>35858</v>
      </c>
      <c r="J330" s="12" t="s">
        <v>790</v>
      </c>
      <c r="K330" s="12" t="s">
        <v>791</v>
      </c>
      <c r="L330" s="12" t="s">
        <v>240</v>
      </c>
      <c r="M330" s="12" t="s">
        <v>150</v>
      </c>
    </row>
    <row r="331" spans="1:13" x14ac:dyDescent="0.35">
      <c r="A331">
        <v>10923</v>
      </c>
      <c r="B331">
        <v>42</v>
      </c>
      <c r="C331">
        <v>14</v>
      </c>
      <c r="D331">
        <v>10</v>
      </c>
      <c r="E331">
        <v>0.20000000298023221</v>
      </c>
      <c r="F331">
        <v>111.9999995827675</v>
      </c>
      <c r="G331">
        <v>89.599999332427984</v>
      </c>
      <c r="H331">
        <v>19.599999332427984</v>
      </c>
      <c r="I331" s="39">
        <v>35857</v>
      </c>
      <c r="J331" s="12" t="s">
        <v>923</v>
      </c>
      <c r="K331" s="12" t="s">
        <v>924</v>
      </c>
      <c r="L331" s="12" t="s">
        <v>309</v>
      </c>
      <c r="M331" s="12" t="s">
        <v>89</v>
      </c>
    </row>
    <row r="332" spans="1:13" x14ac:dyDescent="0.35">
      <c r="A332">
        <v>10923</v>
      </c>
      <c r="B332">
        <v>43</v>
      </c>
      <c r="C332">
        <v>46</v>
      </c>
      <c r="D332">
        <v>10</v>
      </c>
      <c r="E332">
        <v>0.20000000298023221</v>
      </c>
      <c r="F332">
        <v>367.99999862909323</v>
      </c>
      <c r="G332">
        <v>294.3999978065491</v>
      </c>
      <c r="H332">
        <v>64.399997806549095</v>
      </c>
      <c r="I332" s="39">
        <v>35857</v>
      </c>
      <c r="J332" s="12" t="s">
        <v>923</v>
      </c>
      <c r="K332" s="12" t="s">
        <v>924</v>
      </c>
      <c r="L332" s="12" t="s">
        <v>309</v>
      </c>
      <c r="M332" s="12" t="s">
        <v>91</v>
      </c>
    </row>
    <row r="333" spans="1:13" x14ac:dyDescent="0.35">
      <c r="A333">
        <v>10923</v>
      </c>
      <c r="B333">
        <v>67</v>
      </c>
      <c r="C333">
        <v>14</v>
      </c>
      <c r="D333">
        <v>24</v>
      </c>
      <c r="E333">
        <v>0.20000000298023221</v>
      </c>
      <c r="F333">
        <v>268.79999899864202</v>
      </c>
      <c r="G333">
        <v>215.03999839782719</v>
      </c>
      <c r="H333">
        <v>47.039998397827191</v>
      </c>
      <c r="I333" s="39">
        <v>35857</v>
      </c>
      <c r="J333" s="12" t="s">
        <v>923</v>
      </c>
      <c r="K333" s="12" t="s">
        <v>924</v>
      </c>
      <c r="L333" s="12" t="s">
        <v>309</v>
      </c>
      <c r="M333" s="12" t="s">
        <v>138</v>
      </c>
    </row>
    <row r="334" spans="1:13" x14ac:dyDescent="0.35">
      <c r="A334">
        <v>10922</v>
      </c>
      <c r="B334">
        <v>17</v>
      </c>
      <c r="C334">
        <v>39</v>
      </c>
      <c r="D334">
        <v>15</v>
      </c>
      <c r="E334">
        <v>0</v>
      </c>
      <c r="F334">
        <v>585</v>
      </c>
      <c r="G334">
        <v>585</v>
      </c>
      <c r="H334">
        <v>292.5</v>
      </c>
      <c r="I334" s="39">
        <v>35857</v>
      </c>
      <c r="J334" s="12" t="s">
        <v>667</v>
      </c>
      <c r="K334" s="12" t="s">
        <v>668</v>
      </c>
      <c r="L334" s="12" t="s">
        <v>248</v>
      </c>
      <c r="M334" s="12" t="s">
        <v>42</v>
      </c>
    </row>
    <row r="335" spans="1:13" x14ac:dyDescent="0.35">
      <c r="A335">
        <v>10922</v>
      </c>
      <c r="B335">
        <v>24</v>
      </c>
      <c r="C335">
        <v>4.5</v>
      </c>
      <c r="D335">
        <v>35</v>
      </c>
      <c r="E335">
        <v>0</v>
      </c>
      <c r="F335">
        <v>157.5</v>
      </c>
      <c r="G335">
        <v>157.5</v>
      </c>
      <c r="H335">
        <v>78.75</v>
      </c>
      <c r="I335" s="39">
        <v>35857</v>
      </c>
      <c r="J335" s="12" t="s">
        <v>667</v>
      </c>
      <c r="K335" s="12" t="s">
        <v>668</v>
      </c>
      <c r="L335" s="12" t="s">
        <v>248</v>
      </c>
      <c r="M335" s="12" t="s">
        <v>55</v>
      </c>
    </row>
    <row r="336" spans="1:13" x14ac:dyDescent="0.35">
      <c r="A336">
        <v>10921</v>
      </c>
      <c r="B336">
        <v>35</v>
      </c>
      <c r="C336">
        <v>18</v>
      </c>
      <c r="D336">
        <v>10</v>
      </c>
      <c r="E336">
        <v>0</v>
      </c>
      <c r="F336">
        <v>180</v>
      </c>
      <c r="G336">
        <v>180</v>
      </c>
      <c r="H336">
        <v>90</v>
      </c>
      <c r="I336" s="39">
        <v>35857</v>
      </c>
      <c r="J336" s="12" t="s">
        <v>961</v>
      </c>
      <c r="K336" s="12" t="s">
        <v>962</v>
      </c>
      <c r="L336" s="12" t="s">
        <v>333</v>
      </c>
      <c r="M336" s="12" t="s">
        <v>76</v>
      </c>
    </row>
    <row r="337" spans="1:13" x14ac:dyDescent="0.35">
      <c r="A337">
        <v>10921</v>
      </c>
      <c r="B337">
        <v>63</v>
      </c>
      <c r="C337">
        <v>43.9</v>
      </c>
      <c r="D337">
        <v>40</v>
      </c>
      <c r="E337">
        <v>0</v>
      </c>
      <c r="F337">
        <v>1756</v>
      </c>
      <c r="G337">
        <v>1756</v>
      </c>
      <c r="H337">
        <v>878</v>
      </c>
      <c r="I337" s="39">
        <v>35857</v>
      </c>
      <c r="J337" s="12" t="s">
        <v>961</v>
      </c>
      <c r="K337" s="12" t="s">
        <v>962</v>
      </c>
      <c r="L337" s="12" t="s">
        <v>333</v>
      </c>
      <c r="M337" s="12" t="s">
        <v>130</v>
      </c>
    </row>
    <row r="338" spans="1:13" x14ac:dyDescent="0.35">
      <c r="A338">
        <v>10920</v>
      </c>
      <c r="B338">
        <v>50</v>
      </c>
      <c r="C338">
        <v>16.25</v>
      </c>
      <c r="D338">
        <v>24</v>
      </c>
      <c r="E338">
        <v>0</v>
      </c>
      <c r="F338">
        <v>390</v>
      </c>
      <c r="G338">
        <v>390</v>
      </c>
      <c r="H338">
        <v>195</v>
      </c>
      <c r="I338" s="39">
        <v>35857</v>
      </c>
      <c r="J338" s="12" t="s">
        <v>933</v>
      </c>
      <c r="K338" s="12" t="s">
        <v>934</v>
      </c>
      <c r="L338" s="12" t="s">
        <v>173</v>
      </c>
      <c r="M338" s="12" t="s">
        <v>105</v>
      </c>
    </row>
    <row r="339" spans="1:13" x14ac:dyDescent="0.35">
      <c r="A339">
        <v>10919</v>
      </c>
      <c r="B339">
        <v>16</v>
      </c>
      <c r="C339">
        <v>17.45</v>
      </c>
      <c r="D339">
        <v>24</v>
      </c>
      <c r="E339">
        <v>0</v>
      </c>
      <c r="F339">
        <v>418.8</v>
      </c>
      <c r="G339">
        <v>418.8</v>
      </c>
      <c r="H339">
        <v>209.40000000000003</v>
      </c>
      <c r="I339" s="39">
        <v>35856</v>
      </c>
      <c r="J339" s="12" t="s">
        <v>992</v>
      </c>
      <c r="K339" s="12" t="s">
        <v>993</v>
      </c>
      <c r="L339" s="12" t="s">
        <v>707</v>
      </c>
      <c r="M339" s="12" t="s">
        <v>40</v>
      </c>
    </row>
    <row r="340" spans="1:13" x14ac:dyDescent="0.35">
      <c r="A340">
        <v>10919</v>
      </c>
      <c r="B340">
        <v>25</v>
      </c>
      <c r="C340">
        <v>14</v>
      </c>
      <c r="D340">
        <v>24</v>
      </c>
      <c r="E340">
        <v>0</v>
      </c>
      <c r="F340">
        <v>336</v>
      </c>
      <c r="G340">
        <v>336</v>
      </c>
      <c r="H340">
        <v>168</v>
      </c>
      <c r="I340" s="39">
        <v>35856</v>
      </c>
      <c r="J340" s="12" t="s">
        <v>992</v>
      </c>
      <c r="K340" s="12" t="s">
        <v>993</v>
      </c>
      <c r="L340" s="12" t="s">
        <v>707</v>
      </c>
      <c r="M340" s="12" t="s">
        <v>57</v>
      </c>
    </row>
    <row r="341" spans="1:13" x14ac:dyDescent="0.35">
      <c r="A341">
        <v>10919</v>
      </c>
      <c r="B341">
        <v>40</v>
      </c>
      <c r="C341">
        <v>18.399999999999999</v>
      </c>
      <c r="D341">
        <v>20</v>
      </c>
      <c r="E341">
        <v>0</v>
      </c>
      <c r="F341">
        <v>368</v>
      </c>
      <c r="G341">
        <v>368</v>
      </c>
      <c r="H341">
        <v>184</v>
      </c>
      <c r="I341" s="39">
        <v>35856</v>
      </c>
      <c r="J341" s="12" t="s">
        <v>992</v>
      </c>
      <c r="K341" s="12" t="s">
        <v>993</v>
      </c>
      <c r="L341" s="12" t="s">
        <v>707</v>
      </c>
      <c r="M341" s="12" t="s">
        <v>85</v>
      </c>
    </row>
    <row r="342" spans="1:13" x14ac:dyDescent="0.35">
      <c r="A342">
        <v>10918</v>
      </c>
      <c r="B342">
        <v>1</v>
      </c>
      <c r="C342">
        <v>18</v>
      </c>
      <c r="D342">
        <v>60</v>
      </c>
      <c r="E342">
        <v>0.25</v>
      </c>
      <c r="F342">
        <v>810</v>
      </c>
      <c r="G342">
        <v>607.5</v>
      </c>
      <c r="H342">
        <v>67.5</v>
      </c>
      <c r="I342" s="39">
        <v>35856</v>
      </c>
      <c r="J342" s="12" t="s">
        <v>986</v>
      </c>
      <c r="K342" s="12" t="s">
        <v>987</v>
      </c>
      <c r="L342" s="12" t="s">
        <v>367</v>
      </c>
      <c r="M342" s="12" t="s">
        <v>10</v>
      </c>
    </row>
    <row r="343" spans="1:13" x14ac:dyDescent="0.35">
      <c r="A343">
        <v>10918</v>
      </c>
      <c r="B343">
        <v>60</v>
      </c>
      <c r="C343">
        <v>34</v>
      </c>
      <c r="D343">
        <v>25</v>
      </c>
      <c r="E343">
        <v>0.25</v>
      </c>
      <c r="F343">
        <v>637.5</v>
      </c>
      <c r="G343">
        <v>478.125</v>
      </c>
      <c r="H343">
        <v>53.125</v>
      </c>
      <c r="I343" s="39">
        <v>35856</v>
      </c>
      <c r="J343" s="12" t="s">
        <v>986</v>
      </c>
      <c r="K343" s="12" t="s">
        <v>987</v>
      </c>
      <c r="L343" s="12" t="s">
        <v>367</v>
      </c>
      <c r="M343" s="12" t="s">
        <v>124</v>
      </c>
    </row>
    <row r="344" spans="1:13" x14ac:dyDescent="0.35">
      <c r="A344">
        <v>10917</v>
      </c>
      <c r="B344">
        <v>30</v>
      </c>
      <c r="C344">
        <v>25.89</v>
      </c>
      <c r="D344">
        <v>1</v>
      </c>
      <c r="E344">
        <v>0</v>
      </c>
      <c r="F344">
        <v>25.89</v>
      </c>
      <c r="G344">
        <v>25.89</v>
      </c>
      <c r="H344">
        <v>12.945</v>
      </c>
      <c r="I344" s="39">
        <v>35856</v>
      </c>
      <c r="J344" s="12" t="s">
        <v>800</v>
      </c>
      <c r="K344" s="12" t="s">
        <v>801</v>
      </c>
      <c r="L344" s="12" t="s">
        <v>209</v>
      </c>
      <c r="M344" s="12" t="s">
        <v>67</v>
      </c>
    </row>
    <row r="345" spans="1:13" x14ac:dyDescent="0.35">
      <c r="A345">
        <v>10917</v>
      </c>
      <c r="B345">
        <v>60</v>
      </c>
      <c r="C345">
        <v>34</v>
      </c>
      <c r="D345">
        <v>10</v>
      </c>
      <c r="E345">
        <v>0</v>
      </c>
      <c r="F345">
        <v>340</v>
      </c>
      <c r="G345">
        <v>340</v>
      </c>
      <c r="H345">
        <v>170</v>
      </c>
      <c r="I345" s="39">
        <v>35856</v>
      </c>
      <c r="J345" s="12" t="s">
        <v>800</v>
      </c>
      <c r="K345" s="12" t="s">
        <v>801</v>
      </c>
      <c r="L345" s="12" t="s">
        <v>209</v>
      </c>
      <c r="M345" s="12" t="s">
        <v>124</v>
      </c>
    </row>
    <row r="346" spans="1:13" x14ac:dyDescent="0.35">
      <c r="A346">
        <v>10916</v>
      </c>
      <c r="B346">
        <v>16</v>
      </c>
      <c r="C346">
        <v>17.45</v>
      </c>
      <c r="D346">
        <v>6</v>
      </c>
      <c r="E346">
        <v>0</v>
      </c>
      <c r="F346">
        <v>104.7</v>
      </c>
      <c r="G346">
        <v>104.7</v>
      </c>
      <c r="H346">
        <v>52.350000000000009</v>
      </c>
      <c r="I346" s="39">
        <v>35853</v>
      </c>
      <c r="J346" s="12" t="s">
        <v>1023</v>
      </c>
      <c r="K346" s="12" t="s">
        <v>1024</v>
      </c>
      <c r="L346" s="12" t="s">
        <v>1008</v>
      </c>
      <c r="M346" s="12" t="s">
        <v>40</v>
      </c>
    </row>
    <row r="347" spans="1:13" x14ac:dyDescent="0.35">
      <c r="A347">
        <v>10916</v>
      </c>
      <c r="B347">
        <v>32</v>
      </c>
      <c r="C347">
        <v>32</v>
      </c>
      <c r="D347">
        <v>6</v>
      </c>
      <c r="E347">
        <v>0</v>
      </c>
      <c r="F347">
        <v>192</v>
      </c>
      <c r="G347">
        <v>192</v>
      </c>
      <c r="H347">
        <v>96</v>
      </c>
      <c r="I347" s="39">
        <v>35853</v>
      </c>
      <c r="J347" s="12" t="s">
        <v>1023</v>
      </c>
      <c r="K347" s="12" t="s">
        <v>1024</v>
      </c>
      <c r="L347" s="12" t="s">
        <v>1008</v>
      </c>
      <c r="M347" s="12" t="s">
        <v>71</v>
      </c>
    </row>
    <row r="348" spans="1:13" x14ac:dyDescent="0.35">
      <c r="A348">
        <v>10916</v>
      </c>
      <c r="B348">
        <v>57</v>
      </c>
      <c r="C348">
        <v>19.5</v>
      </c>
      <c r="D348">
        <v>20</v>
      </c>
      <c r="E348">
        <v>0</v>
      </c>
      <c r="F348">
        <v>390</v>
      </c>
      <c r="G348">
        <v>390</v>
      </c>
      <c r="H348">
        <v>195</v>
      </c>
      <c r="I348" s="39">
        <v>35853</v>
      </c>
      <c r="J348" s="12" t="s">
        <v>1023</v>
      </c>
      <c r="K348" s="12" t="s">
        <v>1024</v>
      </c>
      <c r="L348" s="12" t="s">
        <v>1008</v>
      </c>
      <c r="M348" s="12" t="s">
        <v>119</v>
      </c>
    </row>
    <row r="349" spans="1:13" x14ac:dyDescent="0.35">
      <c r="A349">
        <v>10915</v>
      </c>
      <c r="B349">
        <v>17</v>
      </c>
      <c r="C349">
        <v>39</v>
      </c>
      <c r="D349">
        <v>10</v>
      </c>
      <c r="E349">
        <v>0</v>
      </c>
      <c r="F349">
        <v>390</v>
      </c>
      <c r="G349">
        <v>390</v>
      </c>
      <c r="H349">
        <v>195</v>
      </c>
      <c r="I349" s="39">
        <v>35853</v>
      </c>
      <c r="J349" s="12" t="s">
        <v>781</v>
      </c>
      <c r="K349" s="12" t="s">
        <v>782</v>
      </c>
      <c r="L349" s="12" t="s">
        <v>719</v>
      </c>
      <c r="M349" s="12" t="s">
        <v>42</v>
      </c>
    </row>
    <row r="350" spans="1:13" x14ac:dyDescent="0.35">
      <c r="A350">
        <v>10915</v>
      </c>
      <c r="B350">
        <v>33</v>
      </c>
      <c r="C350">
        <v>2.5</v>
      </c>
      <c r="D350">
        <v>30</v>
      </c>
      <c r="E350">
        <v>0</v>
      </c>
      <c r="F350">
        <v>75</v>
      </c>
      <c r="G350">
        <v>75</v>
      </c>
      <c r="H350">
        <v>37.5</v>
      </c>
      <c r="I350" s="39">
        <v>35853</v>
      </c>
      <c r="J350" s="12" t="s">
        <v>781</v>
      </c>
      <c r="K350" s="12" t="s">
        <v>782</v>
      </c>
      <c r="L350" s="12" t="s">
        <v>719</v>
      </c>
      <c r="M350" s="12" t="s">
        <v>73</v>
      </c>
    </row>
    <row r="351" spans="1:13" x14ac:dyDescent="0.35">
      <c r="A351">
        <v>10915</v>
      </c>
      <c r="B351">
        <v>54</v>
      </c>
      <c r="C351">
        <v>7.45</v>
      </c>
      <c r="D351">
        <v>10</v>
      </c>
      <c r="E351">
        <v>0</v>
      </c>
      <c r="F351">
        <v>74.5</v>
      </c>
      <c r="G351">
        <v>74.5</v>
      </c>
      <c r="H351">
        <v>37.25</v>
      </c>
      <c r="I351" s="39">
        <v>35853</v>
      </c>
      <c r="J351" s="12" t="s">
        <v>781</v>
      </c>
      <c r="K351" s="12" t="s">
        <v>782</v>
      </c>
      <c r="L351" s="12" t="s">
        <v>719</v>
      </c>
      <c r="M351" s="12" t="s">
        <v>113</v>
      </c>
    </row>
    <row r="352" spans="1:13" x14ac:dyDescent="0.35">
      <c r="A352">
        <v>10914</v>
      </c>
      <c r="B352">
        <v>71</v>
      </c>
      <c r="C352">
        <v>21.5</v>
      </c>
      <c r="D352">
        <v>25</v>
      </c>
      <c r="E352">
        <v>0</v>
      </c>
      <c r="F352">
        <v>537.5</v>
      </c>
      <c r="G352">
        <v>537.5</v>
      </c>
      <c r="H352">
        <v>268.75</v>
      </c>
      <c r="I352" s="39">
        <v>35853</v>
      </c>
      <c r="J352" s="12" t="s">
        <v>966</v>
      </c>
      <c r="K352" s="12" t="s">
        <v>967</v>
      </c>
      <c r="L352" s="12" t="s">
        <v>248</v>
      </c>
      <c r="M352" s="12" t="s">
        <v>145</v>
      </c>
    </row>
    <row r="353" spans="1:13" x14ac:dyDescent="0.35">
      <c r="A353">
        <v>10913</v>
      </c>
      <c r="B353">
        <v>4</v>
      </c>
      <c r="C353">
        <v>22</v>
      </c>
      <c r="D353">
        <v>30</v>
      </c>
      <c r="E353">
        <v>0.25</v>
      </c>
      <c r="F353">
        <v>495</v>
      </c>
      <c r="G353">
        <v>371.25</v>
      </c>
      <c r="H353">
        <v>41.25</v>
      </c>
      <c r="I353" s="39">
        <v>35852</v>
      </c>
      <c r="J353" s="12" t="s">
        <v>966</v>
      </c>
      <c r="K353" s="12" t="s">
        <v>967</v>
      </c>
      <c r="L353" s="12" t="s">
        <v>248</v>
      </c>
      <c r="M353" s="12" t="s">
        <v>16</v>
      </c>
    </row>
    <row r="354" spans="1:13" x14ac:dyDescent="0.35">
      <c r="A354">
        <v>10913</v>
      </c>
      <c r="B354">
        <v>33</v>
      </c>
      <c r="C354">
        <v>2.5</v>
      </c>
      <c r="D354">
        <v>40</v>
      </c>
      <c r="E354">
        <v>0.25</v>
      </c>
      <c r="F354">
        <v>75</v>
      </c>
      <c r="G354">
        <v>56.25</v>
      </c>
      <c r="H354">
        <v>6.25</v>
      </c>
      <c r="I354" s="39">
        <v>35852</v>
      </c>
      <c r="J354" s="12" t="s">
        <v>966</v>
      </c>
      <c r="K354" s="12" t="s">
        <v>967</v>
      </c>
      <c r="L354" s="12" t="s">
        <v>248</v>
      </c>
      <c r="M354" s="12" t="s">
        <v>73</v>
      </c>
    </row>
    <row r="355" spans="1:13" x14ac:dyDescent="0.35">
      <c r="A355">
        <v>10913</v>
      </c>
      <c r="B355">
        <v>58</v>
      </c>
      <c r="C355">
        <v>13.25</v>
      </c>
      <c r="D355">
        <v>15</v>
      </c>
      <c r="E355">
        <v>0</v>
      </c>
      <c r="F355">
        <v>198.75</v>
      </c>
      <c r="G355">
        <v>198.75</v>
      </c>
      <c r="H355">
        <v>99.375</v>
      </c>
      <c r="I355" s="39">
        <v>35852</v>
      </c>
      <c r="J355" s="12" t="s">
        <v>966</v>
      </c>
      <c r="K355" s="12" t="s">
        <v>967</v>
      </c>
      <c r="L355" s="12" t="s">
        <v>248</v>
      </c>
      <c r="M355" s="12" t="s">
        <v>120</v>
      </c>
    </row>
    <row r="356" spans="1:13" x14ac:dyDescent="0.35">
      <c r="A356">
        <v>10912</v>
      </c>
      <c r="B356">
        <v>11</v>
      </c>
      <c r="C356">
        <v>21</v>
      </c>
      <c r="D356">
        <v>40</v>
      </c>
      <c r="E356">
        <v>0.25</v>
      </c>
      <c r="F356">
        <v>630</v>
      </c>
      <c r="G356">
        <v>472.5</v>
      </c>
      <c r="H356">
        <v>52.5</v>
      </c>
      <c r="I356" s="39">
        <v>35852</v>
      </c>
      <c r="J356" s="12" t="s">
        <v>832</v>
      </c>
      <c r="K356" s="12" t="s">
        <v>833</v>
      </c>
      <c r="L356" s="12" t="s">
        <v>837</v>
      </c>
      <c r="M356" s="12" t="s">
        <v>30</v>
      </c>
    </row>
    <row r="357" spans="1:13" x14ac:dyDescent="0.35">
      <c r="A357">
        <v>10912</v>
      </c>
      <c r="B357">
        <v>29</v>
      </c>
      <c r="C357">
        <v>123.79</v>
      </c>
      <c r="D357">
        <v>60</v>
      </c>
      <c r="E357">
        <v>0.25</v>
      </c>
      <c r="F357">
        <v>5570.55</v>
      </c>
      <c r="G357">
        <v>4177.9125000000004</v>
      </c>
      <c r="H357">
        <v>464.21250000000009</v>
      </c>
      <c r="I357" s="39">
        <v>35852</v>
      </c>
      <c r="J357" s="12" t="s">
        <v>832</v>
      </c>
      <c r="K357" s="12" t="s">
        <v>833</v>
      </c>
      <c r="L357" s="12" t="s">
        <v>837</v>
      </c>
      <c r="M357" s="12" t="s">
        <v>65</v>
      </c>
    </row>
    <row r="358" spans="1:13" x14ac:dyDescent="0.35">
      <c r="A358">
        <v>10911</v>
      </c>
      <c r="B358">
        <v>1</v>
      </c>
      <c r="C358">
        <v>18</v>
      </c>
      <c r="D358">
        <v>10</v>
      </c>
      <c r="E358">
        <v>0</v>
      </c>
      <c r="F358">
        <v>180</v>
      </c>
      <c r="G358">
        <v>180</v>
      </c>
      <c r="H358">
        <v>90</v>
      </c>
      <c r="I358" s="39">
        <v>35852</v>
      </c>
      <c r="J358" s="12" t="s">
        <v>843</v>
      </c>
      <c r="K358" s="12" t="s">
        <v>844</v>
      </c>
      <c r="L358" s="12" t="s">
        <v>209</v>
      </c>
      <c r="M358" s="12" t="s">
        <v>10</v>
      </c>
    </row>
    <row r="359" spans="1:13" x14ac:dyDescent="0.35">
      <c r="A359">
        <v>10911</v>
      </c>
      <c r="B359">
        <v>17</v>
      </c>
      <c r="C359">
        <v>39</v>
      </c>
      <c r="D359">
        <v>12</v>
      </c>
      <c r="E359">
        <v>0</v>
      </c>
      <c r="F359">
        <v>468</v>
      </c>
      <c r="G359">
        <v>468</v>
      </c>
      <c r="H359">
        <v>234</v>
      </c>
      <c r="I359" s="39">
        <v>35852</v>
      </c>
      <c r="J359" s="12" t="s">
        <v>843</v>
      </c>
      <c r="K359" s="12" t="s">
        <v>844</v>
      </c>
      <c r="L359" s="12" t="s">
        <v>209</v>
      </c>
      <c r="M359" s="12" t="s">
        <v>42</v>
      </c>
    </row>
    <row r="360" spans="1:13" x14ac:dyDescent="0.35">
      <c r="A360">
        <v>10911</v>
      </c>
      <c r="B360">
        <v>67</v>
      </c>
      <c r="C360">
        <v>14</v>
      </c>
      <c r="D360">
        <v>15</v>
      </c>
      <c r="E360">
        <v>0</v>
      </c>
      <c r="F360">
        <v>210</v>
      </c>
      <c r="G360">
        <v>210</v>
      </c>
      <c r="H360">
        <v>105</v>
      </c>
      <c r="I360" s="39">
        <v>35852</v>
      </c>
      <c r="J360" s="12" t="s">
        <v>843</v>
      </c>
      <c r="K360" s="12" t="s">
        <v>844</v>
      </c>
      <c r="L360" s="12" t="s">
        <v>209</v>
      </c>
      <c r="M360" s="12" t="s">
        <v>138</v>
      </c>
    </row>
    <row r="361" spans="1:13" x14ac:dyDescent="0.35">
      <c r="A361">
        <v>10910</v>
      </c>
      <c r="B361">
        <v>19</v>
      </c>
      <c r="C361">
        <v>9.1999999999999993</v>
      </c>
      <c r="D361">
        <v>12</v>
      </c>
      <c r="E361">
        <v>0</v>
      </c>
      <c r="F361">
        <v>110.4</v>
      </c>
      <c r="G361">
        <v>110.4</v>
      </c>
      <c r="H361">
        <v>55.20000000000001</v>
      </c>
      <c r="I361" s="39">
        <v>35852</v>
      </c>
      <c r="J361" s="12" t="s">
        <v>1068</v>
      </c>
      <c r="K361" s="12" t="s">
        <v>1069</v>
      </c>
      <c r="L361" s="12" t="s">
        <v>350</v>
      </c>
      <c r="M361" s="12" t="s">
        <v>46</v>
      </c>
    </row>
    <row r="362" spans="1:13" x14ac:dyDescent="0.35">
      <c r="A362">
        <v>10910</v>
      </c>
      <c r="B362">
        <v>49</v>
      </c>
      <c r="C362">
        <v>20</v>
      </c>
      <c r="D362">
        <v>10</v>
      </c>
      <c r="E362">
        <v>0</v>
      </c>
      <c r="F362">
        <v>200</v>
      </c>
      <c r="G362">
        <v>200</v>
      </c>
      <c r="H362">
        <v>100</v>
      </c>
      <c r="I362" s="39">
        <v>35852</v>
      </c>
      <c r="J362" s="12" t="s">
        <v>1068</v>
      </c>
      <c r="K362" s="12" t="s">
        <v>1069</v>
      </c>
      <c r="L362" s="12" t="s">
        <v>350</v>
      </c>
      <c r="M362" s="12" t="s">
        <v>103</v>
      </c>
    </row>
    <row r="363" spans="1:13" x14ac:dyDescent="0.35">
      <c r="A363">
        <v>10910</v>
      </c>
      <c r="B363">
        <v>61</v>
      </c>
      <c r="C363">
        <v>28.5</v>
      </c>
      <c r="D363">
        <v>5</v>
      </c>
      <c r="E363">
        <v>0</v>
      </c>
      <c r="F363">
        <v>142.5</v>
      </c>
      <c r="G363">
        <v>142.5</v>
      </c>
      <c r="H363">
        <v>71.25</v>
      </c>
      <c r="I363" s="39">
        <v>35852</v>
      </c>
      <c r="J363" s="12" t="s">
        <v>1068</v>
      </c>
      <c r="K363" s="12" t="s">
        <v>1069</v>
      </c>
      <c r="L363" s="12" t="s">
        <v>350</v>
      </c>
      <c r="M363" s="12" t="s">
        <v>126</v>
      </c>
    </row>
    <row r="364" spans="1:13" x14ac:dyDescent="0.35">
      <c r="A364">
        <v>10909</v>
      </c>
      <c r="B364">
        <v>7</v>
      </c>
      <c r="C364">
        <v>30</v>
      </c>
      <c r="D364">
        <v>12</v>
      </c>
      <c r="E364">
        <v>0</v>
      </c>
      <c r="F364">
        <v>360</v>
      </c>
      <c r="G364">
        <v>360</v>
      </c>
      <c r="H364">
        <v>180</v>
      </c>
      <c r="I364" s="39">
        <v>35852</v>
      </c>
      <c r="J364" s="12" t="s">
        <v>981</v>
      </c>
      <c r="K364" s="12" t="s">
        <v>982</v>
      </c>
      <c r="L364" s="12" t="s">
        <v>288</v>
      </c>
      <c r="M364" s="12" t="s">
        <v>22</v>
      </c>
    </row>
    <row r="365" spans="1:13" x14ac:dyDescent="0.35">
      <c r="A365">
        <v>10909</v>
      </c>
      <c r="B365">
        <v>16</v>
      </c>
      <c r="C365">
        <v>17.45</v>
      </c>
      <c r="D365">
        <v>15</v>
      </c>
      <c r="E365">
        <v>0</v>
      </c>
      <c r="F365">
        <v>261.75</v>
      </c>
      <c r="G365">
        <v>261.75</v>
      </c>
      <c r="H365">
        <v>130.875</v>
      </c>
      <c r="I365" s="39">
        <v>35852</v>
      </c>
      <c r="J365" s="12" t="s">
        <v>981</v>
      </c>
      <c r="K365" s="12" t="s">
        <v>982</v>
      </c>
      <c r="L365" s="12" t="s">
        <v>288</v>
      </c>
      <c r="M365" s="12" t="s">
        <v>40</v>
      </c>
    </row>
    <row r="366" spans="1:13" x14ac:dyDescent="0.35">
      <c r="A366">
        <v>10909</v>
      </c>
      <c r="B366">
        <v>41</v>
      </c>
      <c r="C366">
        <v>9.65</v>
      </c>
      <c r="D366">
        <v>5</v>
      </c>
      <c r="E366">
        <v>0</v>
      </c>
      <c r="F366">
        <v>48.25</v>
      </c>
      <c r="G366">
        <v>48.25</v>
      </c>
      <c r="H366">
        <v>24.125</v>
      </c>
      <c r="I366" s="39">
        <v>35852</v>
      </c>
      <c r="J366" s="12" t="s">
        <v>981</v>
      </c>
      <c r="K366" s="12" t="s">
        <v>982</v>
      </c>
      <c r="L366" s="12" t="s">
        <v>288</v>
      </c>
      <c r="M366" s="12" t="s">
        <v>87</v>
      </c>
    </row>
    <row r="367" spans="1:13" x14ac:dyDescent="0.35">
      <c r="A367">
        <v>10908</v>
      </c>
      <c r="B367">
        <v>7</v>
      </c>
      <c r="C367">
        <v>30</v>
      </c>
      <c r="D367">
        <v>20</v>
      </c>
      <c r="E367">
        <v>5.000000074505806E-2</v>
      </c>
      <c r="F367">
        <v>569.99999955296516</v>
      </c>
      <c r="G367">
        <v>541.49999915063381</v>
      </c>
      <c r="H367">
        <v>241.49999915063381</v>
      </c>
      <c r="I367" s="39">
        <v>35852</v>
      </c>
      <c r="J367" s="12" t="s">
        <v>815</v>
      </c>
      <c r="K367" s="12" t="s">
        <v>816</v>
      </c>
      <c r="L367" s="12" t="s">
        <v>279</v>
      </c>
      <c r="M367" s="12" t="s">
        <v>22</v>
      </c>
    </row>
    <row r="368" spans="1:13" x14ac:dyDescent="0.35">
      <c r="A368">
        <v>10908</v>
      </c>
      <c r="B368">
        <v>52</v>
      </c>
      <c r="C368">
        <v>7</v>
      </c>
      <c r="D368">
        <v>14</v>
      </c>
      <c r="E368">
        <v>5.000000074505806E-2</v>
      </c>
      <c r="F368">
        <v>93.09999992698431</v>
      </c>
      <c r="G368">
        <v>88.44499986127019</v>
      </c>
      <c r="H368">
        <v>39.44499986127019</v>
      </c>
      <c r="I368" s="39">
        <v>35852</v>
      </c>
      <c r="J368" s="12" t="s">
        <v>815</v>
      </c>
      <c r="K368" s="12" t="s">
        <v>816</v>
      </c>
      <c r="L368" s="12" t="s">
        <v>279</v>
      </c>
      <c r="M368" s="12" t="s">
        <v>109</v>
      </c>
    </row>
    <row r="369" spans="1:13" x14ac:dyDescent="0.35">
      <c r="A369">
        <v>10907</v>
      </c>
      <c r="B369">
        <v>75</v>
      </c>
      <c r="C369">
        <v>7.75</v>
      </c>
      <c r="D369">
        <v>14</v>
      </c>
      <c r="E369">
        <v>0</v>
      </c>
      <c r="F369">
        <v>108.5</v>
      </c>
      <c r="G369">
        <v>108.5</v>
      </c>
      <c r="H369">
        <v>54.25</v>
      </c>
      <c r="I369" s="39">
        <v>35851</v>
      </c>
      <c r="J369" s="12" t="s">
        <v>1087</v>
      </c>
      <c r="K369" s="12" t="s">
        <v>1088</v>
      </c>
      <c r="L369" s="12" t="s">
        <v>309</v>
      </c>
      <c r="M369" s="12" t="s">
        <v>150</v>
      </c>
    </row>
    <row r="370" spans="1:13" x14ac:dyDescent="0.35">
      <c r="A370">
        <v>10906</v>
      </c>
      <c r="B370">
        <v>61</v>
      </c>
      <c r="C370">
        <v>28.5</v>
      </c>
      <c r="D370">
        <v>15</v>
      </c>
      <c r="E370">
        <v>0</v>
      </c>
      <c r="F370">
        <v>427.5</v>
      </c>
      <c r="G370">
        <v>427.5</v>
      </c>
      <c r="H370">
        <v>213.75</v>
      </c>
      <c r="I370" s="39">
        <v>35851</v>
      </c>
      <c r="J370" s="12" t="s">
        <v>970</v>
      </c>
      <c r="K370" s="12" t="s">
        <v>1372</v>
      </c>
      <c r="L370" s="12" t="s">
        <v>975</v>
      </c>
      <c r="M370" s="12" t="s">
        <v>126</v>
      </c>
    </row>
    <row r="371" spans="1:13" x14ac:dyDescent="0.35">
      <c r="A371">
        <v>10905</v>
      </c>
      <c r="B371">
        <v>1</v>
      </c>
      <c r="C371">
        <v>18</v>
      </c>
      <c r="D371">
        <v>20</v>
      </c>
      <c r="E371">
        <v>5.000000074505806E-2</v>
      </c>
      <c r="F371">
        <v>341.9999997317791</v>
      </c>
      <c r="G371">
        <v>324.89999949038031</v>
      </c>
      <c r="H371">
        <v>144.89999949038031</v>
      </c>
      <c r="I371" s="39">
        <v>35850</v>
      </c>
      <c r="J371" s="12" t="s">
        <v>695</v>
      </c>
      <c r="K371" s="12" t="s">
        <v>696</v>
      </c>
      <c r="L371" s="12" t="s">
        <v>248</v>
      </c>
      <c r="M371" s="12" t="s">
        <v>10</v>
      </c>
    </row>
    <row r="372" spans="1:13" x14ac:dyDescent="0.35">
      <c r="A372">
        <v>10904</v>
      </c>
      <c r="B372">
        <v>58</v>
      </c>
      <c r="C372">
        <v>13.25</v>
      </c>
      <c r="D372">
        <v>15</v>
      </c>
      <c r="E372">
        <v>0</v>
      </c>
      <c r="F372">
        <v>198.75</v>
      </c>
      <c r="G372">
        <v>198.75</v>
      </c>
      <c r="H372">
        <v>99.375</v>
      </c>
      <c r="I372" s="39">
        <v>35850</v>
      </c>
      <c r="J372" s="12" t="s">
        <v>761</v>
      </c>
      <c r="K372" s="12" t="s">
        <v>762</v>
      </c>
      <c r="L372" s="12" t="s">
        <v>182</v>
      </c>
      <c r="M372" s="12" t="s">
        <v>120</v>
      </c>
    </row>
    <row r="373" spans="1:13" x14ac:dyDescent="0.35">
      <c r="A373">
        <v>10904</v>
      </c>
      <c r="B373">
        <v>62</v>
      </c>
      <c r="C373">
        <v>49.3</v>
      </c>
      <c r="D373">
        <v>35</v>
      </c>
      <c r="E373">
        <v>0</v>
      </c>
      <c r="F373">
        <v>1725.5</v>
      </c>
      <c r="G373">
        <v>1725.5</v>
      </c>
      <c r="H373">
        <v>862.75</v>
      </c>
      <c r="I373" s="39">
        <v>35850</v>
      </c>
      <c r="J373" s="12" t="s">
        <v>761</v>
      </c>
      <c r="K373" s="12" t="s">
        <v>762</v>
      </c>
      <c r="L373" s="12" t="s">
        <v>182</v>
      </c>
      <c r="M373" s="12" t="s">
        <v>128</v>
      </c>
    </row>
    <row r="374" spans="1:13" x14ac:dyDescent="0.35">
      <c r="A374">
        <v>10903</v>
      </c>
      <c r="B374">
        <v>13</v>
      </c>
      <c r="C374">
        <v>6</v>
      </c>
      <c r="D374">
        <v>40</v>
      </c>
      <c r="E374">
        <v>0</v>
      </c>
      <c r="F374">
        <v>240</v>
      </c>
      <c r="G374">
        <v>240</v>
      </c>
      <c r="H374">
        <v>120</v>
      </c>
      <c r="I374" s="39">
        <v>35850</v>
      </c>
      <c r="J374" s="12" t="s">
        <v>667</v>
      </c>
      <c r="K374" s="12" t="s">
        <v>668</v>
      </c>
      <c r="L374" s="12" t="s">
        <v>248</v>
      </c>
      <c r="M374" s="12" t="s">
        <v>34</v>
      </c>
    </row>
    <row r="375" spans="1:13" x14ac:dyDescent="0.35">
      <c r="A375">
        <v>10903</v>
      </c>
      <c r="B375">
        <v>65</v>
      </c>
      <c r="C375">
        <v>21.05</v>
      </c>
      <c r="D375">
        <v>21</v>
      </c>
      <c r="E375">
        <v>0</v>
      </c>
      <c r="F375">
        <v>442.05</v>
      </c>
      <c r="G375">
        <v>442.05</v>
      </c>
      <c r="H375">
        <v>221.02500000000001</v>
      </c>
      <c r="I375" s="39">
        <v>35850</v>
      </c>
      <c r="J375" s="12" t="s">
        <v>667</v>
      </c>
      <c r="K375" s="12" t="s">
        <v>668</v>
      </c>
      <c r="L375" s="12" t="s">
        <v>248</v>
      </c>
      <c r="M375" s="12" t="s">
        <v>134</v>
      </c>
    </row>
    <row r="376" spans="1:13" x14ac:dyDescent="0.35">
      <c r="A376">
        <v>10903</v>
      </c>
      <c r="B376">
        <v>68</v>
      </c>
      <c r="C376">
        <v>12.5</v>
      </c>
      <c r="D376">
        <v>20</v>
      </c>
      <c r="E376">
        <v>0</v>
      </c>
      <c r="F376">
        <v>250</v>
      </c>
      <c r="G376">
        <v>250</v>
      </c>
      <c r="H376">
        <v>125</v>
      </c>
      <c r="I376" s="39">
        <v>35850</v>
      </c>
      <c r="J376" s="12" t="s">
        <v>667</v>
      </c>
      <c r="K376" s="12" t="s">
        <v>668</v>
      </c>
      <c r="L376" s="12" t="s">
        <v>248</v>
      </c>
      <c r="M376" s="12" t="s">
        <v>139</v>
      </c>
    </row>
    <row r="377" spans="1:13" x14ac:dyDescent="0.35">
      <c r="A377">
        <v>10902</v>
      </c>
      <c r="B377">
        <v>55</v>
      </c>
      <c r="C377">
        <v>24</v>
      </c>
      <c r="D377">
        <v>30</v>
      </c>
      <c r="E377">
        <v>0.15000000596046451</v>
      </c>
      <c r="F377">
        <v>611.99999570846558</v>
      </c>
      <c r="G377">
        <v>520.19999270439155</v>
      </c>
      <c r="H377">
        <v>160.19999270439155</v>
      </c>
      <c r="I377" s="39">
        <v>35849</v>
      </c>
      <c r="J377" s="12" t="s">
        <v>735</v>
      </c>
      <c r="K377" s="12" t="s">
        <v>736</v>
      </c>
      <c r="L377" s="12" t="s">
        <v>240</v>
      </c>
      <c r="M377" s="12" t="s">
        <v>115</v>
      </c>
    </row>
    <row r="378" spans="1:13" x14ac:dyDescent="0.35">
      <c r="A378">
        <v>10902</v>
      </c>
      <c r="B378">
        <v>62</v>
      </c>
      <c r="C378">
        <v>49.3</v>
      </c>
      <c r="D378">
        <v>6</v>
      </c>
      <c r="E378">
        <v>0.15000000596046451</v>
      </c>
      <c r="F378">
        <v>251.42999823689459</v>
      </c>
      <c r="G378">
        <v>213.71549700272084</v>
      </c>
      <c r="H378">
        <v>65.815497002720861</v>
      </c>
      <c r="I378" s="39">
        <v>35849</v>
      </c>
      <c r="J378" s="12" t="s">
        <v>735</v>
      </c>
      <c r="K378" s="12" t="s">
        <v>736</v>
      </c>
      <c r="L378" s="12" t="s">
        <v>240</v>
      </c>
      <c r="M378" s="12" t="s">
        <v>128</v>
      </c>
    </row>
    <row r="379" spans="1:13" x14ac:dyDescent="0.35">
      <c r="A379">
        <v>10901</v>
      </c>
      <c r="B379">
        <v>41</v>
      </c>
      <c r="C379">
        <v>9.65</v>
      </c>
      <c r="D379">
        <v>30</v>
      </c>
      <c r="E379">
        <v>0</v>
      </c>
      <c r="F379">
        <v>289.5</v>
      </c>
      <c r="G379">
        <v>289.5</v>
      </c>
      <c r="H379">
        <v>144.75</v>
      </c>
      <c r="I379" s="39">
        <v>35849</v>
      </c>
      <c r="J379" s="12" t="s">
        <v>701</v>
      </c>
      <c r="K379" s="12" t="s">
        <v>702</v>
      </c>
      <c r="L379" s="12" t="s">
        <v>707</v>
      </c>
      <c r="M379" s="12" t="s">
        <v>87</v>
      </c>
    </row>
    <row r="380" spans="1:13" x14ac:dyDescent="0.35">
      <c r="A380">
        <v>10901</v>
      </c>
      <c r="B380">
        <v>71</v>
      </c>
      <c r="C380">
        <v>21.5</v>
      </c>
      <c r="D380">
        <v>30</v>
      </c>
      <c r="E380">
        <v>0</v>
      </c>
      <c r="F380">
        <v>645</v>
      </c>
      <c r="G380">
        <v>645</v>
      </c>
      <c r="H380">
        <v>322.5</v>
      </c>
      <c r="I380" s="39">
        <v>35849</v>
      </c>
      <c r="J380" s="12" t="s">
        <v>701</v>
      </c>
      <c r="K380" s="12" t="s">
        <v>702</v>
      </c>
      <c r="L380" s="12" t="s">
        <v>707</v>
      </c>
      <c r="M380" s="12" t="s">
        <v>145</v>
      </c>
    </row>
    <row r="381" spans="1:13" x14ac:dyDescent="0.35">
      <c r="A381">
        <v>10900</v>
      </c>
      <c r="B381">
        <v>70</v>
      </c>
      <c r="C381">
        <v>15</v>
      </c>
      <c r="D381">
        <v>3</v>
      </c>
      <c r="E381">
        <v>0.25</v>
      </c>
      <c r="F381">
        <v>33.75</v>
      </c>
      <c r="G381">
        <v>25.3125</v>
      </c>
      <c r="H381">
        <v>2.8125</v>
      </c>
      <c r="I381" s="39">
        <v>35846</v>
      </c>
      <c r="J381" s="12" t="s">
        <v>695</v>
      </c>
      <c r="K381" s="12" t="s">
        <v>696</v>
      </c>
      <c r="L381" s="12" t="s">
        <v>248</v>
      </c>
      <c r="M381" s="12" t="s">
        <v>143</v>
      </c>
    </row>
    <row r="382" spans="1:13" x14ac:dyDescent="0.35">
      <c r="A382">
        <v>10899</v>
      </c>
      <c r="B382">
        <v>39</v>
      </c>
      <c r="C382">
        <v>18</v>
      </c>
      <c r="D382">
        <v>8</v>
      </c>
      <c r="E382">
        <v>0.15000000596046451</v>
      </c>
      <c r="F382">
        <v>122.3999991416931</v>
      </c>
      <c r="G382">
        <v>104.03999854087829</v>
      </c>
      <c r="H382">
        <v>32.039998540878287</v>
      </c>
      <c r="I382" s="39">
        <v>35846</v>
      </c>
      <c r="J382" s="12" t="s">
        <v>805</v>
      </c>
      <c r="K382" s="12" t="s">
        <v>806</v>
      </c>
      <c r="L382" s="12" t="s">
        <v>707</v>
      </c>
      <c r="M382" s="12" t="s">
        <v>83</v>
      </c>
    </row>
    <row r="383" spans="1:13" x14ac:dyDescent="0.35">
      <c r="A383">
        <v>10898</v>
      </c>
      <c r="B383">
        <v>13</v>
      </c>
      <c r="C383">
        <v>6</v>
      </c>
      <c r="D383">
        <v>5</v>
      </c>
      <c r="E383">
        <v>0</v>
      </c>
      <c r="F383">
        <v>30</v>
      </c>
      <c r="G383">
        <v>30</v>
      </c>
      <c r="H383">
        <v>15</v>
      </c>
      <c r="I383" s="39">
        <v>35846</v>
      </c>
      <c r="J383" s="12" t="s">
        <v>1003</v>
      </c>
      <c r="K383" s="12" t="s">
        <v>1004</v>
      </c>
      <c r="L383" s="12" t="s">
        <v>1008</v>
      </c>
      <c r="M383" s="12" t="s">
        <v>34</v>
      </c>
    </row>
    <row r="384" spans="1:13" x14ac:dyDescent="0.35">
      <c r="A384">
        <v>10897</v>
      </c>
      <c r="B384">
        <v>29</v>
      </c>
      <c r="C384">
        <v>123.79</v>
      </c>
      <c r="D384">
        <v>80</v>
      </c>
      <c r="E384">
        <v>0</v>
      </c>
      <c r="F384">
        <v>9903.2000000000007</v>
      </c>
      <c r="G384">
        <v>9903.2000000000007</v>
      </c>
      <c r="H384">
        <v>4951.6000000000004</v>
      </c>
      <c r="I384" s="39">
        <v>35845</v>
      </c>
      <c r="J384" s="12" t="s">
        <v>832</v>
      </c>
      <c r="K384" s="12" t="s">
        <v>833</v>
      </c>
      <c r="L384" s="12" t="s">
        <v>837</v>
      </c>
      <c r="M384" s="12" t="s">
        <v>65</v>
      </c>
    </row>
    <row r="385" spans="1:13" x14ac:dyDescent="0.35">
      <c r="A385">
        <v>10897</v>
      </c>
      <c r="B385">
        <v>30</v>
      </c>
      <c r="C385">
        <v>25.89</v>
      </c>
      <c r="D385">
        <v>36</v>
      </c>
      <c r="E385">
        <v>0</v>
      </c>
      <c r="F385">
        <v>932.04</v>
      </c>
      <c r="G385">
        <v>932.04</v>
      </c>
      <c r="H385">
        <v>466.02</v>
      </c>
      <c r="I385" s="39">
        <v>35845</v>
      </c>
      <c r="J385" s="12" t="s">
        <v>832</v>
      </c>
      <c r="K385" s="12" t="s">
        <v>833</v>
      </c>
      <c r="L385" s="12" t="s">
        <v>837</v>
      </c>
      <c r="M385" s="12" t="s">
        <v>67</v>
      </c>
    </row>
    <row r="386" spans="1:13" x14ac:dyDescent="0.35">
      <c r="A386">
        <v>10896</v>
      </c>
      <c r="B386">
        <v>45</v>
      </c>
      <c r="C386">
        <v>9.5</v>
      </c>
      <c r="D386">
        <v>15</v>
      </c>
      <c r="E386">
        <v>0</v>
      </c>
      <c r="F386">
        <v>142.5</v>
      </c>
      <c r="G386">
        <v>142.5</v>
      </c>
      <c r="H386">
        <v>71.25</v>
      </c>
      <c r="I386" s="39">
        <v>35845</v>
      </c>
      <c r="J386" s="12" t="s">
        <v>1053</v>
      </c>
      <c r="K386" s="12" t="s">
        <v>1054</v>
      </c>
      <c r="L386" s="12" t="s">
        <v>683</v>
      </c>
      <c r="M386" s="12" t="s">
        <v>95</v>
      </c>
    </row>
    <row r="387" spans="1:13" x14ac:dyDescent="0.35">
      <c r="A387">
        <v>10896</v>
      </c>
      <c r="B387">
        <v>56</v>
      </c>
      <c r="C387">
        <v>38</v>
      </c>
      <c r="D387">
        <v>16</v>
      </c>
      <c r="E387">
        <v>0</v>
      </c>
      <c r="F387">
        <v>608</v>
      </c>
      <c r="G387">
        <v>608</v>
      </c>
      <c r="H387">
        <v>304</v>
      </c>
      <c r="I387" s="39">
        <v>35845</v>
      </c>
      <c r="J387" s="12" t="s">
        <v>1053</v>
      </c>
      <c r="K387" s="12" t="s">
        <v>1054</v>
      </c>
      <c r="L387" s="12" t="s">
        <v>683</v>
      </c>
      <c r="M387" s="12" t="s">
        <v>117</v>
      </c>
    </row>
    <row r="388" spans="1:13" x14ac:dyDescent="0.35">
      <c r="A388">
        <v>10895</v>
      </c>
      <c r="B388">
        <v>24</v>
      </c>
      <c r="C388">
        <v>4.5</v>
      </c>
      <c r="D388">
        <v>110</v>
      </c>
      <c r="E388">
        <v>0</v>
      </c>
      <c r="F388">
        <v>495</v>
      </c>
      <c r="G388">
        <v>495</v>
      </c>
      <c r="H388">
        <v>247.5</v>
      </c>
      <c r="I388" s="39">
        <v>35844</v>
      </c>
      <c r="J388" s="12" t="s">
        <v>708</v>
      </c>
      <c r="K388" s="12" t="s">
        <v>709</v>
      </c>
      <c r="L388" s="12" t="s">
        <v>713</v>
      </c>
      <c r="M388" s="12" t="s">
        <v>55</v>
      </c>
    </row>
    <row r="389" spans="1:13" x14ac:dyDescent="0.35">
      <c r="A389">
        <v>10895</v>
      </c>
      <c r="B389">
        <v>39</v>
      </c>
      <c r="C389">
        <v>18</v>
      </c>
      <c r="D389">
        <v>45</v>
      </c>
      <c r="E389">
        <v>0</v>
      </c>
      <c r="F389">
        <v>810</v>
      </c>
      <c r="G389">
        <v>810</v>
      </c>
      <c r="H389">
        <v>405</v>
      </c>
      <c r="I389" s="39">
        <v>35844</v>
      </c>
      <c r="J389" s="12" t="s">
        <v>708</v>
      </c>
      <c r="K389" s="12" t="s">
        <v>709</v>
      </c>
      <c r="L389" s="12" t="s">
        <v>713</v>
      </c>
      <c r="M389" s="12" t="s">
        <v>83</v>
      </c>
    </row>
    <row r="390" spans="1:13" x14ac:dyDescent="0.35">
      <c r="A390">
        <v>10895</v>
      </c>
      <c r="B390">
        <v>40</v>
      </c>
      <c r="C390">
        <v>18.399999999999999</v>
      </c>
      <c r="D390">
        <v>91</v>
      </c>
      <c r="E390">
        <v>0</v>
      </c>
      <c r="F390">
        <v>1674.4</v>
      </c>
      <c r="G390">
        <v>1674.4</v>
      </c>
      <c r="H390">
        <v>837.20000000000016</v>
      </c>
      <c r="I390" s="39">
        <v>35844</v>
      </c>
      <c r="J390" s="12" t="s">
        <v>708</v>
      </c>
      <c r="K390" s="12" t="s">
        <v>709</v>
      </c>
      <c r="L390" s="12" t="s">
        <v>713</v>
      </c>
      <c r="M390" s="12" t="s">
        <v>85</v>
      </c>
    </row>
    <row r="391" spans="1:13" x14ac:dyDescent="0.35">
      <c r="A391">
        <v>10895</v>
      </c>
      <c r="B391">
        <v>60</v>
      </c>
      <c r="C391">
        <v>34</v>
      </c>
      <c r="D391">
        <v>100</v>
      </c>
      <c r="E391">
        <v>0</v>
      </c>
      <c r="F391">
        <v>3400</v>
      </c>
      <c r="G391">
        <v>3400</v>
      </c>
      <c r="H391">
        <v>1700</v>
      </c>
      <c r="I391" s="39">
        <v>35844</v>
      </c>
      <c r="J391" s="12" t="s">
        <v>708</v>
      </c>
      <c r="K391" s="12" t="s">
        <v>709</v>
      </c>
      <c r="L391" s="12" t="s">
        <v>713</v>
      </c>
      <c r="M391" s="12" t="s">
        <v>124</v>
      </c>
    </row>
    <row r="392" spans="1:13" x14ac:dyDescent="0.35">
      <c r="A392">
        <v>10894</v>
      </c>
      <c r="B392">
        <v>13</v>
      </c>
      <c r="C392">
        <v>6</v>
      </c>
      <c r="D392">
        <v>28</v>
      </c>
      <c r="E392">
        <v>5.000000074505806E-2</v>
      </c>
      <c r="F392">
        <v>159.59999987483019</v>
      </c>
      <c r="G392">
        <v>151.6199997621774</v>
      </c>
      <c r="H392">
        <v>67.6199997621774</v>
      </c>
      <c r="I392" s="39">
        <v>35844</v>
      </c>
      <c r="J392" s="12" t="s">
        <v>886</v>
      </c>
      <c r="K392" s="12" t="s">
        <v>887</v>
      </c>
      <c r="L392" s="12" t="s">
        <v>182</v>
      </c>
      <c r="M392" s="12" t="s">
        <v>34</v>
      </c>
    </row>
    <row r="393" spans="1:13" x14ac:dyDescent="0.35">
      <c r="A393">
        <v>10894</v>
      </c>
      <c r="B393">
        <v>69</v>
      </c>
      <c r="C393">
        <v>36</v>
      </c>
      <c r="D393">
        <v>50</v>
      </c>
      <c r="E393">
        <v>5.000000074505806E-2</v>
      </c>
      <c r="F393">
        <v>1709.999998658895</v>
      </c>
      <c r="G393">
        <v>1624.499997451901</v>
      </c>
      <c r="H393">
        <v>724.49999745190098</v>
      </c>
      <c r="I393" s="39">
        <v>35844</v>
      </c>
      <c r="J393" s="12" t="s">
        <v>886</v>
      </c>
      <c r="K393" s="12" t="s">
        <v>887</v>
      </c>
      <c r="L393" s="12" t="s">
        <v>182</v>
      </c>
      <c r="M393" s="12" t="s">
        <v>141</v>
      </c>
    </row>
    <row r="394" spans="1:13" x14ac:dyDescent="0.35">
      <c r="A394">
        <v>10894</v>
      </c>
      <c r="B394">
        <v>75</v>
      </c>
      <c r="C394">
        <v>7.75</v>
      </c>
      <c r="D394">
        <v>120</v>
      </c>
      <c r="E394">
        <v>5.000000074505806E-2</v>
      </c>
      <c r="F394">
        <v>883.499999307096</v>
      </c>
      <c r="G394">
        <v>839.32499868348236</v>
      </c>
      <c r="H394">
        <v>374.32499868348236</v>
      </c>
      <c r="I394" s="39">
        <v>35844</v>
      </c>
      <c r="J394" s="12" t="s">
        <v>886</v>
      </c>
      <c r="K394" s="12" t="s">
        <v>887</v>
      </c>
      <c r="L394" s="12" t="s">
        <v>182</v>
      </c>
      <c r="M394" s="12" t="s">
        <v>150</v>
      </c>
    </row>
    <row r="395" spans="1:13" x14ac:dyDescent="0.35">
      <c r="A395">
        <v>10893</v>
      </c>
      <c r="B395">
        <v>8</v>
      </c>
      <c r="C395">
        <v>40</v>
      </c>
      <c r="D395">
        <v>30</v>
      </c>
      <c r="E395">
        <v>0</v>
      </c>
      <c r="F395">
        <v>1200</v>
      </c>
      <c r="G395">
        <v>1200</v>
      </c>
      <c r="H395">
        <v>600</v>
      </c>
      <c r="I395" s="39">
        <v>35844</v>
      </c>
      <c r="J395" s="12" t="s">
        <v>881</v>
      </c>
      <c r="K395" s="12" t="s">
        <v>882</v>
      </c>
      <c r="L395" s="12" t="s">
        <v>256</v>
      </c>
      <c r="M395" s="12" t="s">
        <v>24</v>
      </c>
    </row>
    <row r="396" spans="1:13" x14ac:dyDescent="0.35">
      <c r="A396">
        <v>10893</v>
      </c>
      <c r="B396">
        <v>24</v>
      </c>
      <c r="C396">
        <v>4.5</v>
      </c>
      <c r="D396">
        <v>10</v>
      </c>
      <c r="E396">
        <v>0</v>
      </c>
      <c r="F396">
        <v>45</v>
      </c>
      <c r="G396">
        <v>45</v>
      </c>
      <c r="H396">
        <v>22.5</v>
      </c>
      <c r="I396" s="39">
        <v>35844</v>
      </c>
      <c r="J396" s="12" t="s">
        <v>881</v>
      </c>
      <c r="K396" s="12" t="s">
        <v>882</v>
      </c>
      <c r="L396" s="12" t="s">
        <v>256</v>
      </c>
      <c r="M396" s="12" t="s">
        <v>55</v>
      </c>
    </row>
    <row r="397" spans="1:13" x14ac:dyDescent="0.35">
      <c r="A397">
        <v>10893</v>
      </c>
      <c r="B397">
        <v>29</v>
      </c>
      <c r="C397">
        <v>123.79</v>
      </c>
      <c r="D397">
        <v>24</v>
      </c>
      <c r="E397">
        <v>0</v>
      </c>
      <c r="F397">
        <v>2970.96</v>
      </c>
      <c r="G397">
        <v>2970.96</v>
      </c>
      <c r="H397">
        <v>1485.48</v>
      </c>
      <c r="I397" s="39">
        <v>35844</v>
      </c>
      <c r="J397" s="12" t="s">
        <v>881</v>
      </c>
      <c r="K397" s="12" t="s">
        <v>882</v>
      </c>
      <c r="L397" s="12" t="s">
        <v>256</v>
      </c>
      <c r="M397" s="12" t="s">
        <v>65</v>
      </c>
    </row>
    <row r="398" spans="1:13" x14ac:dyDescent="0.35">
      <c r="A398">
        <v>10893</v>
      </c>
      <c r="B398">
        <v>30</v>
      </c>
      <c r="C398">
        <v>25.89</v>
      </c>
      <c r="D398">
        <v>35</v>
      </c>
      <c r="E398">
        <v>0</v>
      </c>
      <c r="F398">
        <v>906.15</v>
      </c>
      <c r="G398">
        <v>906.15</v>
      </c>
      <c r="H398">
        <v>453.07499999999999</v>
      </c>
      <c r="I398" s="39">
        <v>35844</v>
      </c>
      <c r="J398" s="12" t="s">
        <v>881</v>
      </c>
      <c r="K398" s="12" t="s">
        <v>882</v>
      </c>
      <c r="L398" s="12" t="s">
        <v>256</v>
      </c>
      <c r="M398" s="12" t="s">
        <v>67</v>
      </c>
    </row>
    <row r="399" spans="1:13" x14ac:dyDescent="0.35">
      <c r="A399">
        <v>10893</v>
      </c>
      <c r="B399">
        <v>36</v>
      </c>
      <c r="C399">
        <v>19</v>
      </c>
      <c r="D399">
        <v>20</v>
      </c>
      <c r="E399">
        <v>0</v>
      </c>
      <c r="F399">
        <v>380</v>
      </c>
      <c r="G399">
        <v>380</v>
      </c>
      <c r="H399">
        <v>190</v>
      </c>
      <c r="I399" s="39">
        <v>35844</v>
      </c>
      <c r="J399" s="12" t="s">
        <v>881</v>
      </c>
      <c r="K399" s="12" t="s">
        <v>882</v>
      </c>
      <c r="L399" s="12" t="s">
        <v>256</v>
      </c>
      <c r="M399" s="12" t="s">
        <v>77</v>
      </c>
    </row>
    <row r="400" spans="1:13" x14ac:dyDescent="0.35">
      <c r="A400">
        <v>10892</v>
      </c>
      <c r="B400">
        <v>59</v>
      </c>
      <c r="C400">
        <v>55</v>
      </c>
      <c r="D400">
        <v>40</v>
      </c>
      <c r="E400">
        <v>5.000000074505806E-2</v>
      </c>
      <c r="F400">
        <v>2089.9999983608718</v>
      </c>
      <c r="G400">
        <v>1985.4999968856569</v>
      </c>
      <c r="H400">
        <v>885.49999688565686</v>
      </c>
      <c r="I400" s="39">
        <v>35843</v>
      </c>
      <c r="J400" s="12" t="s">
        <v>1053</v>
      </c>
      <c r="K400" s="12" t="s">
        <v>1054</v>
      </c>
      <c r="L400" s="12" t="s">
        <v>683</v>
      </c>
      <c r="M400" s="12" t="s">
        <v>122</v>
      </c>
    </row>
    <row r="401" spans="1:13" x14ac:dyDescent="0.35">
      <c r="A401">
        <v>10891</v>
      </c>
      <c r="B401">
        <v>30</v>
      </c>
      <c r="C401">
        <v>25.89</v>
      </c>
      <c r="D401">
        <v>15</v>
      </c>
      <c r="E401">
        <v>5.000000074505806E-2</v>
      </c>
      <c r="F401">
        <v>368.93249971065671</v>
      </c>
      <c r="G401">
        <v>350.48587445024776</v>
      </c>
      <c r="H401">
        <v>156.31087445024775</v>
      </c>
      <c r="I401" s="39">
        <v>35843</v>
      </c>
      <c r="J401" s="12" t="s">
        <v>795</v>
      </c>
      <c r="K401" s="12" t="s">
        <v>796</v>
      </c>
      <c r="L401" s="12" t="s">
        <v>256</v>
      </c>
      <c r="M401" s="12" t="s">
        <v>67</v>
      </c>
    </row>
    <row r="402" spans="1:13" x14ac:dyDescent="0.35">
      <c r="A402">
        <v>10890</v>
      </c>
      <c r="B402">
        <v>17</v>
      </c>
      <c r="C402">
        <v>39</v>
      </c>
      <c r="D402">
        <v>15</v>
      </c>
      <c r="E402">
        <v>0</v>
      </c>
      <c r="F402">
        <v>585</v>
      </c>
      <c r="G402">
        <v>585</v>
      </c>
      <c r="H402">
        <v>292.5</v>
      </c>
      <c r="I402" s="39">
        <v>35842</v>
      </c>
      <c r="J402" s="12" t="s">
        <v>867</v>
      </c>
      <c r="K402" s="12" t="s">
        <v>868</v>
      </c>
      <c r="L402" s="12" t="s">
        <v>309</v>
      </c>
      <c r="M402" s="12" t="s">
        <v>42</v>
      </c>
    </row>
    <row r="403" spans="1:13" x14ac:dyDescent="0.35">
      <c r="A403">
        <v>10890</v>
      </c>
      <c r="B403">
        <v>34</v>
      </c>
      <c r="C403">
        <v>14</v>
      </c>
      <c r="D403">
        <v>10</v>
      </c>
      <c r="E403">
        <v>0</v>
      </c>
      <c r="F403">
        <v>140</v>
      </c>
      <c r="G403">
        <v>140</v>
      </c>
      <c r="H403">
        <v>70</v>
      </c>
      <c r="I403" s="39">
        <v>35842</v>
      </c>
      <c r="J403" s="12" t="s">
        <v>867</v>
      </c>
      <c r="K403" s="12" t="s">
        <v>868</v>
      </c>
      <c r="L403" s="12" t="s">
        <v>309</v>
      </c>
      <c r="M403" s="12" t="s">
        <v>75</v>
      </c>
    </row>
    <row r="404" spans="1:13" x14ac:dyDescent="0.35">
      <c r="A404">
        <v>10890</v>
      </c>
      <c r="B404">
        <v>41</v>
      </c>
      <c r="C404">
        <v>9.65</v>
      </c>
      <c r="D404">
        <v>14</v>
      </c>
      <c r="E404">
        <v>0</v>
      </c>
      <c r="F404">
        <v>135.1</v>
      </c>
      <c r="G404">
        <v>135.1</v>
      </c>
      <c r="H404">
        <v>67.55</v>
      </c>
      <c r="I404" s="39">
        <v>35842</v>
      </c>
      <c r="J404" s="12" t="s">
        <v>867</v>
      </c>
      <c r="K404" s="12" t="s">
        <v>868</v>
      </c>
      <c r="L404" s="12" t="s">
        <v>309</v>
      </c>
      <c r="M404" s="12" t="s">
        <v>87</v>
      </c>
    </row>
    <row r="405" spans="1:13" x14ac:dyDescent="0.35">
      <c r="A405">
        <v>10889</v>
      </c>
      <c r="B405">
        <v>11</v>
      </c>
      <c r="C405">
        <v>21</v>
      </c>
      <c r="D405">
        <v>40</v>
      </c>
      <c r="E405">
        <v>0</v>
      </c>
      <c r="F405">
        <v>840</v>
      </c>
      <c r="G405">
        <v>840</v>
      </c>
      <c r="H405">
        <v>420</v>
      </c>
      <c r="I405" s="39">
        <v>35842</v>
      </c>
      <c r="J405" s="12" t="s">
        <v>729</v>
      </c>
      <c r="K405" s="12" t="s">
        <v>730</v>
      </c>
      <c r="L405" s="12" t="s">
        <v>182</v>
      </c>
      <c r="M405" s="12" t="s">
        <v>30</v>
      </c>
    </row>
    <row r="406" spans="1:13" x14ac:dyDescent="0.35">
      <c r="A406">
        <v>10889</v>
      </c>
      <c r="B406">
        <v>38</v>
      </c>
      <c r="C406">
        <v>263.5</v>
      </c>
      <c r="D406">
        <v>40</v>
      </c>
      <c r="E406">
        <v>0</v>
      </c>
      <c r="F406">
        <v>10540</v>
      </c>
      <c r="G406">
        <v>10540</v>
      </c>
      <c r="H406">
        <v>5270</v>
      </c>
      <c r="I406" s="39">
        <v>35842</v>
      </c>
      <c r="J406" s="12" t="s">
        <v>729</v>
      </c>
      <c r="K406" s="12" t="s">
        <v>730</v>
      </c>
      <c r="L406" s="12" t="s">
        <v>182</v>
      </c>
      <c r="M406" s="12" t="s">
        <v>81</v>
      </c>
    </row>
    <row r="407" spans="1:13" x14ac:dyDescent="0.35">
      <c r="A407">
        <v>10888</v>
      </c>
      <c r="B407">
        <v>2</v>
      </c>
      <c r="C407">
        <v>19</v>
      </c>
      <c r="D407">
        <v>20</v>
      </c>
      <c r="E407">
        <v>0</v>
      </c>
      <c r="F407">
        <v>380</v>
      </c>
      <c r="G407">
        <v>380</v>
      </c>
      <c r="H407">
        <v>190</v>
      </c>
      <c r="I407" s="39">
        <v>35842</v>
      </c>
      <c r="J407" s="12" t="s">
        <v>843</v>
      </c>
      <c r="K407" s="12" t="s">
        <v>844</v>
      </c>
      <c r="L407" s="12" t="s">
        <v>209</v>
      </c>
      <c r="M407" s="12" t="s">
        <v>12</v>
      </c>
    </row>
    <row r="408" spans="1:13" x14ac:dyDescent="0.35">
      <c r="A408">
        <v>10888</v>
      </c>
      <c r="B408">
        <v>68</v>
      </c>
      <c r="C408">
        <v>12.5</v>
      </c>
      <c r="D408">
        <v>18</v>
      </c>
      <c r="E408">
        <v>0</v>
      </c>
      <c r="F408">
        <v>225</v>
      </c>
      <c r="G408">
        <v>225</v>
      </c>
      <c r="H408">
        <v>112.5</v>
      </c>
      <c r="I408" s="39">
        <v>35842</v>
      </c>
      <c r="J408" s="12" t="s">
        <v>843</v>
      </c>
      <c r="K408" s="12" t="s">
        <v>844</v>
      </c>
      <c r="L408" s="12" t="s">
        <v>209</v>
      </c>
      <c r="M408" s="12" t="s">
        <v>139</v>
      </c>
    </row>
    <row r="409" spans="1:13" x14ac:dyDescent="0.35">
      <c r="A409">
        <v>10887</v>
      </c>
      <c r="B409">
        <v>25</v>
      </c>
      <c r="C409">
        <v>14</v>
      </c>
      <c r="D409">
        <v>5</v>
      </c>
      <c r="E409">
        <v>0</v>
      </c>
      <c r="F409">
        <v>70</v>
      </c>
      <c r="G409">
        <v>70</v>
      </c>
      <c r="H409">
        <v>35</v>
      </c>
      <c r="I409" s="39">
        <v>35839</v>
      </c>
      <c r="J409" s="12" t="s">
        <v>956</v>
      </c>
      <c r="K409" s="12" t="s">
        <v>1190</v>
      </c>
      <c r="L409" s="12" t="s">
        <v>209</v>
      </c>
      <c r="M409" s="12" t="s">
        <v>57</v>
      </c>
    </row>
    <row r="410" spans="1:13" x14ac:dyDescent="0.35">
      <c r="A410">
        <v>10886</v>
      </c>
      <c r="B410">
        <v>10</v>
      </c>
      <c r="C410">
        <v>31</v>
      </c>
      <c r="D410">
        <v>70</v>
      </c>
      <c r="E410">
        <v>0</v>
      </c>
      <c r="F410">
        <v>2170</v>
      </c>
      <c r="G410">
        <v>2170</v>
      </c>
      <c r="H410">
        <v>1085</v>
      </c>
      <c r="I410" s="39">
        <v>35839</v>
      </c>
      <c r="J410" s="12" t="s">
        <v>667</v>
      </c>
      <c r="K410" s="12" t="s">
        <v>668</v>
      </c>
      <c r="L410" s="12" t="s">
        <v>248</v>
      </c>
      <c r="M410" s="12" t="s">
        <v>28</v>
      </c>
    </row>
    <row r="411" spans="1:13" x14ac:dyDescent="0.35">
      <c r="A411">
        <v>10886</v>
      </c>
      <c r="B411">
        <v>31</v>
      </c>
      <c r="C411">
        <v>12.5</v>
      </c>
      <c r="D411">
        <v>35</v>
      </c>
      <c r="E411">
        <v>0</v>
      </c>
      <c r="F411">
        <v>437.5</v>
      </c>
      <c r="G411">
        <v>437.5</v>
      </c>
      <c r="H411">
        <v>218.75</v>
      </c>
      <c r="I411" s="39">
        <v>35839</v>
      </c>
      <c r="J411" s="12" t="s">
        <v>667</v>
      </c>
      <c r="K411" s="12" t="s">
        <v>668</v>
      </c>
      <c r="L411" s="12" t="s">
        <v>248</v>
      </c>
      <c r="M411" s="12" t="s">
        <v>69</v>
      </c>
    </row>
    <row r="412" spans="1:13" x14ac:dyDescent="0.35">
      <c r="A412">
        <v>10886</v>
      </c>
      <c r="B412">
        <v>77</v>
      </c>
      <c r="C412">
        <v>13</v>
      </c>
      <c r="D412">
        <v>40</v>
      </c>
      <c r="E412">
        <v>0</v>
      </c>
      <c r="F412">
        <v>520</v>
      </c>
      <c r="G412">
        <v>520</v>
      </c>
      <c r="H412">
        <v>260</v>
      </c>
      <c r="I412" s="39">
        <v>35839</v>
      </c>
      <c r="J412" s="12" t="s">
        <v>667</v>
      </c>
      <c r="K412" s="12" t="s">
        <v>668</v>
      </c>
      <c r="L412" s="12" t="s">
        <v>248</v>
      </c>
      <c r="M412" s="12" t="s">
        <v>154</v>
      </c>
    </row>
    <row r="413" spans="1:13" x14ac:dyDescent="0.35">
      <c r="A413">
        <v>10885</v>
      </c>
      <c r="B413">
        <v>2</v>
      </c>
      <c r="C413">
        <v>19</v>
      </c>
      <c r="D413">
        <v>20</v>
      </c>
      <c r="E413">
        <v>0</v>
      </c>
      <c r="F413">
        <v>380</v>
      </c>
      <c r="G413">
        <v>380</v>
      </c>
      <c r="H413">
        <v>190</v>
      </c>
      <c r="I413" s="39">
        <v>35838</v>
      </c>
      <c r="J413" s="12" t="s">
        <v>678</v>
      </c>
      <c r="K413" s="12" t="s">
        <v>679</v>
      </c>
      <c r="L413" s="12" t="s">
        <v>683</v>
      </c>
      <c r="M413" s="12" t="s">
        <v>12</v>
      </c>
    </row>
    <row r="414" spans="1:13" x14ac:dyDescent="0.35">
      <c r="A414">
        <v>10885</v>
      </c>
      <c r="B414">
        <v>24</v>
      </c>
      <c r="C414">
        <v>4.5</v>
      </c>
      <c r="D414">
        <v>12</v>
      </c>
      <c r="E414">
        <v>0</v>
      </c>
      <c r="F414">
        <v>54</v>
      </c>
      <c r="G414">
        <v>54</v>
      </c>
      <c r="H414">
        <v>27</v>
      </c>
      <c r="I414" s="39">
        <v>35838</v>
      </c>
      <c r="J414" s="12" t="s">
        <v>678</v>
      </c>
      <c r="K414" s="12" t="s">
        <v>679</v>
      </c>
      <c r="L414" s="12" t="s">
        <v>683</v>
      </c>
      <c r="M414" s="12" t="s">
        <v>55</v>
      </c>
    </row>
    <row r="415" spans="1:13" x14ac:dyDescent="0.35">
      <c r="A415">
        <v>10885</v>
      </c>
      <c r="B415">
        <v>70</v>
      </c>
      <c r="C415">
        <v>15</v>
      </c>
      <c r="D415">
        <v>30</v>
      </c>
      <c r="E415">
        <v>0</v>
      </c>
      <c r="F415">
        <v>450</v>
      </c>
      <c r="G415">
        <v>450</v>
      </c>
      <c r="H415">
        <v>225</v>
      </c>
      <c r="I415" s="39">
        <v>35838</v>
      </c>
      <c r="J415" s="12" t="s">
        <v>678</v>
      </c>
      <c r="K415" s="12" t="s">
        <v>679</v>
      </c>
      <c r="L415" s="12" t="s">
        <v>683</v>
      </c>
      <c r="M415" s="12" t="s">
        <v>143</v>
      </c>
    </row>
    <row r="416" spans="1:13" x14ac:dyDescent="0.35">
      <c r="A416">
        <v>10885</v>
      </c>
      <c r="B416">
        <v>77</v>
      </c>
      <c r="C416">
        <v>13</v>
      </c>
      <c r="D416">
        <v>25</v>
      </c>
      <c r="E416">
        <v>0</v>
      </c>
      <c r="F416">
        <v>325</v>
      </c>
      <c r="G416">
        <v>325</v>
      </c>
      <c r="H416">
        <v>162.5</v>
      </c>
      <c r="I416" s="39">
        <v>35838</v>
      </c>
      <c r="J416" s="12" t="s">
        <v>678</v>
      </c>
      <c r="K416" s="12" t="s">
        <v>679</v>
      </c>
      <c r="L416" s="12" t="s">
        <v>683</v>
      </c>
      <c r="M416" s="12" t="s">
        <v>154</v>
      </c>
    </row>
    <row r="417" spans="1:13" x14ac:dyDescent="0.35">
      <c r="A417">
        <v>10884</v>
      </c>
      <c r="B417">
        <v>21</v>
      </c>
      <c r="C417">
        <v>10</v>
      </c>
      <c r="D417">
        <v>40</v>
      </c>
      <c r="E417">
        <v>5.000000074505806E-2</v>
      </c>
      <c r="F417">
        <v>379.99999970197678</v>
      </c>
      <c r="G417">
        <v>360.99999943375587</v>
      </c>
      <c r="H417">
        <v>160.99999943375587</v>
      </c>
      <c r="I417" s="39">
        <v>35838</v>
      </c>
      <c r="J417" s="12" t="s">
        <v>1062</v>
      </c>
      <c r="K417" s="12" t="s">
        <v>1063</v>
      </c>
      <c r="L417" s="12" t="s">
        <v>182</v>
      </c>
      <c r="M417" s="12" t="s">
        <v>50</v>
      </c>
    </row>
    <row r="418" spans="1:13" x14ac:dyDescent="0.35">
      <c r="A418">
        <v>10884</v>
      </c>
      <c r="B418">
        <v>56</v>
      </c>
      <c r="C418">
        <v>38</v>
      </c>
      <c r="D418">
        <v>21</v>
      </c>
      <c r="E418">
        <v>5.000000074505806E-2</v>
      </c>
      <c r="F418">
        <v>758.09999940544367</v>
      </c>
      <c r="G418">
        <v>720.19499887034294</v>
      </c>
      <c r="H418">
        <v>321.19499887034294</v>
      </c>
      <c r="I418" s="39">
        <v>35838</v>
      </c>
      <c r="J418" s="12" t="s">
        <v>1062</v>
      </c>
      <c r="K418" s="12" t="s">
        <v>1063</v>
      </c>
      <c r="L418" s="12" t="s">
        <v>182</v>
      </c>
      <c r="M418" s="12" t="s">
        <v>117</v>
      </c>
    </row>
    <row r="419" spans="1:13" x14ac:dyDescent="0.35">
      <c r="A419">
        <v>10884</v>
      </c>
      <c r="B419">
        <v>65</v>
      </c>
      <c r="C419">
        <v>21.05</v>
      </c>
      <c r="D419">
        <v>12</v>
      </c>
      <c r="E419">
        <v>5.000000074505806E-2</v>
      </c>
      <c r="F419">
        <v>239.96999981179829</v>
      </c>
      <c r="G419">
        <v>227.9714996424168</v>
      </c>
      <c r="H419">
        <v>101.67149964241679</v>
      </c>
      <c r="I419" s="39">
        <v>35838</v>
      </c>
      <c r="J419" s="12" t="s">
        <v>1062</v>
      </c>
      <c r="K419" s="12" t="s">
        <v>1063</v>
      </c>
      <c r="L419" s="12" t="s">
        <v>182</v>
      </c>
      <c r="M419" s="12" t="s">
        <v>134</v>
      </c>
    </row>
    <row r="420" spans="1:13" x14ac:dyDescent="0.35">
      <c r="A420">
        <v>10883</v>
      </c>
      <c r="B420">
        <v>24</v>
      </c>
      <c r="C420">
        <v>4.5</v>
      </c>
      <c r="D420">
        <v>8</v>
      </c>
      <c r="E420">
        <v>0</v>
      </c>
      <c r="F420">
        <v>36</v>
      </c>
      <c r="G420">
        <v>36</v>
      </c>
      <c r="H420">
        <v>18</v>
      </c>
      <c r="I420" s="39">
        <v>35838</v>
      </c>
      <c r="J420" s="12" t="s">
        <v>854</v>
      </c>
      <c r="K420" s="12" t="s">
        <v>855</v>
      </c>
      <c r="L420" s="12" t="s">
        <v>182</v>
      </c>
      <c r="M420" s="12" t="s">
        <v>55</v>
      </c>
    </row>
    <row r="421" spans="1:13" x14ac:dyDescent="0.35">
      <c r="A421">
        <v>10882</v>
      </c>
      <c r="B421">
        <v>42</v>
      </c>
      <c r="C421">
        <v>14</v>
      </c>
      <c r="D421">
        <v>25</v>
      </c>
      <c r="E421">
        <v>0</v>
      </c>
      <c r="F421">
        <v>350</v>
      </c>
      <c r="G421">
        <v>350</v>
      </c>
      <c r="H421">
        <v>175</v>
      </c>
      <c r="I421" s="39">
        <v>35837</v>
      </c>
      <c r="J421" s="12" t="s">
        <v>886</v>
      </c>
      <c r="K421" s="12" t="s">
        <v>887</v>
      </c>
      <c r="L421" s="12" t="s">
        <v>182</v>
      </c>
      <c r="M421" s="12" t="s">
        <v>89</v>
      </c>
    </row>
    <row r="422" spans="1:13" x14ac:dyDescent="0.35">
      <c r="A422">
        <v>10882</v>
      </c>
      <c r="B422">
        <v>49</v>
      </c>
      <c r="C422">
        <v>20</v>
      </c>
      <c r="D422">
        <v>20</v>
      </c>
      <c r="E422">
        <v>0.15000000596046451</v>
      </c>
      <c r="F422">
        <v>339.99999761581421</v>
      </c>
      <c r="G422">
        <v>288.99999594688416</v>
      </c>
      <c r="H422">
        <v>88.999995946884155</v>
      </c>
      <c r="I422" s="39">
        <v>35837</v>
      </c>
      <c r="J422" s="12" t="s">
        <v>886</v>
      </c>
      <c r="K422" s="12" t="s">
        <v>887</v>
      </c>
      <c r="L422" s="12" t="s">
        <v>182</v>
      </c>
      <c r="M422" s="12" t="s">
        <v>103</v>
      </c>
    </row>
    <row r="423" spans="1:13" x14ac:dyDescent="0.35">
      <c r="A423">
        <v>10882</v>
      </c>
      <c r="B423">
        <v>54</v>
      </c>
      <c r="C423">
        <v>7.45</v>
      </c>
      <c r="D423">
        <v>32</v>
      </c>
      <c r="E423">
        <v>0.15000000596046451</v>
      </c>
      <c r="F423">
        <v>202.6399985790253</v>
      </c>
      <c r="G423">
        <v>172.24399758434299</v>
      </c>
      <c r="H423">
        <v>53.043997584342989</v>
      </c>
      <c r="I423" s="39">
        <v>35837</v>
      </c>
      <c r="J423" s="12" t="s">
        <v>886</v>
      </c>
      <c r="K423" s="12" t="s">
        <v>887</v>
      </c>
      <c r="L423" s="12" t="s">
        <v>182</v>
      </c>
      <c r="M423" s="12" t="s">
        <v>113</v>
      </c>
    </row>
    <row r="424" spans="1:13" x14ac:dyDescent="0.35">
      <c r="A424">
        <v>10881</v>
      </c>
      <c r="B424">
        <v>73</v>
      </c>
      <c r="C424">
        <v>15</v>
      </c>
      <c r="D424">
        <v>10</v>
      </c>
      <c r="E424">
        <v>0</v>
      </c>
      <c r="F424">
        <v>150</v>
      </c>
      <c r="G424">
        <v>150</v>
      </c>
      <c r="H424">
        <v>75</v>
      </c>
      <c r="I424" s="39">
        <v>35837</v>
      </c>
      <c r="J424" s="12" t="s">
        <v>1045</v>
      </c>
      <c r="K424" s="12" t="s">
        <v>1046</v>
      </c>
      <c r="L424" s="12" t="s">
        <v>1008</v>
      </c>
      <c r="M424" s="12" t="s">
        <v>147</v>
      </c>
    </row>
    <row r="425" spans="1:13" x14ac:dyDescent="0.35">
      <c r="A425">
        <v>10880</v>
      </c>
      <c r="B425">
        <v>23</v>
      </c>
      <c r="C425">
        <v>9</v>
      </c>
      <c r="D425">
        <v>30</v>
      </c>
      <c r="E425">
        <v>0.20000000298023221</v>
      </c>
      <c r="F425">
        <v>215.9999991953373</v>
      </c>
      <c r="G425">
        <v>172.79999871253966</v>
      </c>
      <c r="H425">
        <v>37.799998712539661</v>
      </c>
      <c r="I425" s="39">
        <v>35836</v>
      </c>
      <c r="J425" s="12" t="s">
        <v>735</v>
      </c>
      <c r="K425" s="12" t="s">
        <v>736</v>
      </c>
      <c r="L425" s="12" t="s">
        <v>240</v>
      </c>
      <c r="M425" s="12" t="s">
        <v>54</v>
      </c>
    </row>
    <row r="426" spans="1:13" x14ac:dyDescent="0.35">
      <c r="A426">
        <v>10880</v>
      </c>
      <c r="B426">
        <v>61</v>
      </c>
      <c r="C426">
        <v>28.5</v>
      </c>
      <c r="D426">
        <v>30</v>
      </c>
      <c r="E426">
        <v>0.20000000298023221</v>
      </c>
      <c r="F426">
        <v>683.99999745190144</v>
      </c>
      <c r="G426">
        <v>547.19999592304225</v>
      </c>
      <c r="H426">
        <v>119.69999592304225</v>
      </c>
      <c r="I426" s="39">
        <v>35836</v>
      </c>
      <c r="J426" s="12" t="s">
        <v>735</v>
      </c>
      <c r="K426" s="12" t="s">
        <v>736</v>
      </c>
      <c r="L426" s="12" t="s">
        <v>240</v>
      </c>
      <c r="M426" s="12" t="s">
        <v>126</v>
      </c>
    </row>
    <row r="427" spans="1:13" x14ac:dyDescent="0.35">
      <c r="A427">
        <v>10880</v>
      </c>
      <c r="B427">
        <v>70</v>
      </c>
      <c r="C427">
        <v>15</v>
      </c>
      <c r="D427">
        <v>50</v>
      </c>
      <c r="E427">
        <v>0.20000000298023221</v>
      </c>
      <c r="F427">
        <v>599.99999776482582</v>
      </c>
      <c r="G427">
        <v>479.99999642372131</v>
      </c>
      <c r="H427">
        <v>104.99999642372131</v>
      </c>
      <c r="I427" s="39">
        <v>35836</v>
      </c>
      <c r="J427" s="12" t="s">
        <v>735</v>
      </c>
      <c r="K427" s="12" t="s">
        <v>736</v>
      </c>
      <c r="L427" s="12" t="s">
        <v>240</v>
      </c>
      <c r="M427" s="12" t="s">
        <v>143</v>
      </c>
    </row>
    <row r="428" spans="1:13" x14ac:dyDescent="0.35">
      <c r="A428">
        <v>10879</v>
      </c>
      <c r="B428">
        <v>40</v>
      </c>
      <c r="C428">
        <v>18.399999999999999</v>
      </c>
      <c r="D428">
        <v>12</v>
      </c>
      <c r="E428">
        <v>0</v>
      </c>
      <c r="F428">
        <v>220.8</v>
      </c>
      <c r="G428">
        <v>220.8</v>
      </c>
      <c r="H428">
        <v>110.40000000000002</v>
      </c>
      <c r="I428" s="39">
        <v>35836</v>
      </c>
      <c r="J428" s="12" t="s">
        <v>1068</v>
      </c>
      <c r="K428" s="12" t="s">
        <v>1069</v>
      </c>
      <c r="L428" s="12" t="s">
        <v>350</v>
      </c>
      <c r="M428" s="12" t="s">
        <v>85</v>
      </c>
    </row>
    <row r="429" spans="1:13" x14ac:dyDescent="0.35">
      <c r="A429">
        <v>10879</v>
      </c>
      <c r="B429">
        <v>65</v>
      </c>
      <c r="C429">
        <v>21.05</v>
      </c>
      <c r="D429">
        <v>10</v>
      </c>
      <c r="E429">
        <v>0</v>
      </c>
      <c r="F429">
        <v>210.5</v>
      </c>
      <c r="G429">
        <v>210.5</v>
      </c>
      <c r="H429">
        <v>105.25</v>
      </c>
      <c r="I429" s="39">
        <v>35836</v>
      </c>
      <c r="J429" s="12" t="s">
        <v>1068</v>
      </c>
      <c r="K429" s="12" t="s">
        <v>1069</v>
      </c>
      <c r="L429" s="12" t="s">
        <v>350</v>
      </c>
      <c r="M429" s="12" t="s">
        <v>134</v>
      </c>
    </row>
    <row r="430" spans="1:13" x14ac:dyDescent="0.35">
      <c r="A430">
        <v>10879</v>
      </c>
      <c r="B430">
        <v>76</v>
      </c>
      <c r="C430">
        <v>18</v>
      </c>
      <c r="D430">
        <v>10</v>
      </c>
      <c r="E430">
        <v>0</v>
      </c>
      <c r="F430">
        <v>180</v>
      </c>
      <c r="G430">
        <v>180</v>
      </c>
      <c r="H430">
        <v>90</v>
      </c>
      <c r="I430" s="39">
        <v>35836</v>
      </c>
      <c r="J430" s="12" t="s">
        <v>1068</v>
      </c>
      <c r="K430" s="12" t="s">
        <v>1069</v>
      </c>
      <c r="L430" s="12" t="s">
        <v>350</v>
      </c>
      <c r="M430" s="12" t="s">
        <v>152</v>
      </c>
    </row>
    <row r="431" spans="1:13" x14ac:dyDescent="0.35">
      <c r="A431">
        <v>10878</v>
      </c>
      <c r="B431">
        <v>20</v>
      </c>
      <c r="C431">
        <v>81</v>
      </c>
      <c r="D431">
        <v>20</v>
      </c>
      <c r="E431">
        <v>5.000000074505806E-2</v>
      </c>
      <c r="F431">
        <v>1538.9999987930059</v>
      </c>
      <c r="G431">
        <v>1462.0499977067113</v>
      </c>
      <c r="H431">
        <v>652.04999770671134</v>
      </c>
      <c r="I431" s="39">
        <v>35836</v>
      </c>
      <c r="J431" s="12" t="s">
        <v>771</v>
      </c>
      <c r="K431" s="12" t="s">
        <v>772</v>
      </c>
      <c r="L431" s="12" t="s">
        <v>256</v>
      </c>
      <c r="M431" s="12" t="s">
        <v>48</v>
      </c>
    </row>
    <row r="432" spans="1:13" x14ac:dyDescent="0.35">
      <c r="A432">
        <v>10877</v>
      </c>
      <c r="B432">
        <v>16</v>
      </c>
      <c r="C432">
        <v>17.45</v>
      </c>
      <c r="D432">
        <v>30</v>
      </c>
      <c r="E432">
        <v>0.25</v>
      </c>
      <c r="F432">
        <v>392.625</v>
      </c>
      <c r="G432">
        <v>294.46875</v>
      </c>
      <c r="H432">
        <v>32.71875</v>
      </c>
      <c r="I432" s="39">
        <v>35835</v>
      </c>
      <c r="J432" s="12" t="s">
        <v>811</v>
      </c>
      <c r="K432" s="12" t="s">
        <v>812</v>
      </c>
      <c r="L432" s="12" t="s">
        <v>248</v>
      </c>
      <c r="M432" s="12" t="s">
        <v>40</v>
      </c>
    </row>
    <row r="433" spans="1:13" x14ac:dyDescent="0.35">
      <c r="A433">
        <v>10877</v>
      </c>
      <c r="B433">
        <v>18</v>
      </c>
      <c r="C433">
        <v>62.5</v>
      </c>
      <c r="D433">
        <v>25</v>
      </c>
      <c r="E433">
        <v>0</v>
      </c>
      <c r="F433">
        <v>1562.5</v>
      </c>
      <c r="G433">
        <v>1562.5</v>
      </c>
      <c r="H433">
        <v>781.25</v>
      </c>
      <c r="I433" s="39">
        <v>35835</v>
      </c>
      <c r="J433" s="12" t="s">
        <v>811</v>
      </c>
      <c r="K433" s="12" t="s">
        <v>812</v>
      </c>
      <c r="L433" s="12" t="s">
        <v>248</v>
      </c>
      <c r="M433" s="12" t="s">
        <v>44</v>
      </c>
    </row>
    <row r="434" spans="1:13" x14ac:dyDescent="0.35">
      <c r="A434">
        <v>10876</v>
      </c>
      <c r="B434">
        <v>46</v>
      </c>
      <c r="C434">
        <v>12</v>
      </c>
      <c r="D434">
        <v>21</v>
      </c>
      <c r="E434">
        <v>0</v>
      </c>
      <c r="F434">
        <v>252</v>
      </c>
      <c r="G434">
        <v>252</v>
      </c>
      <c r="H434">
        <v>126</v>
      </c>
      <c r="I434" s="39">
        <v>35835</v>
      </c>
      <c r="J434" s="12" t="s">
        <v>902</v>
      </c>
      <c r="K434" s="12" t="s">
        <v>903</v>
      </c>
      <c r="L434" s="12" t="s">
        <v>309</v>
      </c>
      <c r="M434" s="12" t="s">
        <v>97</v>
      </c>
    </row>
    <row r="435" spans="1:13" x14ac:dyDescent="0.35">
      <c r="A435">
        <v>10876</v>
      </c>
      <c r="B435">
        <v>64</v>
      </c>
      <c r="C435">
        <v>33.25</v>
      </c>
      <c r="D435">
        <v>20</v>
      </c>
      <c r="E435">
        <v>0</v>
      </c>
      <c r="F435">
        <v>665</v>
      </c>
      <c r="G435">
        <v>665</v>
      </c>
      <c r="H435">
        <v>332.5</v>
      </c>
      <c r="I435" s="39">
        <v>35835</v>
      </c>
      <c r="J435" s="12" t="s">
        <v>902</v>
      </c>
      <c r="K435" s="12" t="s">
        <v>903</v>
      </c>
      <c r="L435" s="12" t="s">
        <v>309</v>
      </c>
      <c r="M435" s="12" t="s">
        <v>132</v>
      </c>
    </row>
    <row r="436" spans="1:13" x14ac:dyDescent="0.35">
      <c r="A436">
        <v>10875</v>
      </c>
      <c r="B436">
        <v>19</v>
      </c>
      <c r="C436">
        <v>9.1999999999999993</v>
      </c>
      <c r="D436">
        <v>25</v>
      </c>
      <c r="E436">
        <v>0</v>
      </c>
      <c r="F436">
        <v>230</v>
      </c>
      <c r="G436">
        <v>230</v>
      </c>
      <c r="H436">
        <v>115.00000000000001</v>
      </c>
      <c r="I436" s="39">
        <v>35832</v>
      </c>
      <c r="J436" s="12" t="s">
        <v>790</v>
      </c>
      <c r="K436" s="12" t="s">
        <v>791</v>
      </c>
      <c r="L436" s="12" t="s">
        <v>240</v>
      </c>
      <c r="M436" s="12" t="s">
        <v>46</v>
      </c>
    </row>
    <row r="437" spans="1:13" x14ac:dyDescent="0.35">
      <c r="A437">
        <v>10875</v>
      </c>
      <c r="B437">
        <v>47</v>
      </c>
      <c r="C437">
        <v>9.5</v>
      </c>
      <c r="D437">
        <v>21</v>
      </c>
      <c r="E437">
        <v>0.10000000149011611</v>
      </c>
      <c r="F437">
        <v>179.54999970272181</v>
      </c>
      <c r="G437">
        <v>161.59499946489927</v>
      </c>
      <c r="H437">
        <v>61.844999464899274</v>
      </c>
      <c r="I437" s="39">
        <v>35832</v>
      </c>
      <c r="J437" s="12" t="s">
        <v>790</v>
      </c>
      <c r="K437" s="12" t="s">
        <v>791</v>
      </c>
      <c r="L437" s="12" t="s">
        <v>240</v>
      </c>
      <c r="M437" s="12" t="s">
        <v>99</v>
      </c>
    </row>
    <row r="438" spans="1:13" x14ac:dyDescent="0.35">
      <c r="A438">
        <v>10875</v>
      </c>
      <c r="B438">
        <v>49</v>
      </c>
      <c r="C438">
        <v>20</v>
      </c>
      <c r="D438">
        <v>15</v>
      </c>
      <c r="E438">
        <v>0</v>
      </c>
      <c r="F438">
        <v>300</v>
      </c>
      <c r="G438">
        <v>300</v>
      </c>
      <c r="H438">
        <v>150</v>
      </c>
      <c r="I438" s="39">
        <v>35832</v>
      </c>
      <c r="J438" s="12" t="s">
        <v>790</v>
      </c>
      <c r="K438" s="12" t="s">
        <v>791</v>
      </c>
      <c r="L438" s="12" t="s">
        <v>240</v>
      </c>
      <c r="M438" s="12" t="s">
        <v>103</v>
      </c>
    </row>
    <row r="439" spans="1:13" x14ac:dyDescent="0.35">
      <c r="A439">
        <v>10874</v>
      </c>
      <c r="B439">
        <v>10</v>
      </c>
      <c r="C439">
        <v>31</v>
      </c>
      <c r="D439">
        <v>10</v>
      </c>
      <c r="E439">
        <v>0</v>
      </c>
      <c r="F439">
        <v>310</v>
      </c>
      <c r="G439">
        <v>310</v>
      </c>
      <c r="H439">
        <v>155</v>
      </c>
      <c r="I439" s="39">
        <v>35832</v>
      </c>
      <c r="J439" s="12" t="s">
        <v>843</v>
      </c>
      <c r="K439" s="12" t="s">
        <v>844</v>
      </c>
      <c r="L439" s="12" t="s">
        <v>209</v>
      </c>
      <c r="M439" s="12" t="s">
        <v>28</v>
      </c>
    </row>
    <row r="440" spans="1:13" x14ac:dyDescent="0.35">
      <c r="A440">
        <v>10873</v>
      </c>
      <c r="B440">
        <v>21</v>
      </c>
      <c r="C440">
        <v>10</v>
      </c>
      <c r="D440">
        <v>20</v>
      </c>
      <c r="E440">
        <v>0</v>
      </c>
      <c r="F440">
        <v>200</v>
      </c>
      <c r="G440">
        <v>200</v>
      </c>
      <c r="H440">
        <v>100</v>
      </c>
      <c r="I440" s="39">
        <v>35832</v>
      </c>
      <c r="J440" s="12" t="s">
        <v>1068</v>
      </c>
      <c r="K440" s="12" t="s">
        <v>1069</v>
      </c>
      <c r="L440" s="12" t="s">
        <v>350</v>
      </c>
      <c r="M440" s="12" t="s">
        <v>50</v>
      </c>
    </row>
    <row r="441" spans="1:13" x14ac:dyDescent="0.35">
      <c r="A441">
        <v>10873</v>
      </c>
      <c r="B441">
        <v>28</v>
      </c>
      <c r="C441">
        <v>45.6</v>
      </c>
      <c r="D441">
        <v>3</v>
      </c>
      <c r="E441">
        <v>0</v>
      </c>
      <c r="F441">
        <v>136.80000000000001</v>
      </c>
      <c r="G441">
        <v>136.80000000000001</v>
      </c>
      <c r="H441">
        <v>68.400000000000006</v>
      </c>
      <c r="I441" s="39">
        <v>35832</v>
      </c>
      <c r="J441" s="12" t="s">
        <v>1068</v>
      </c>
      <c r="K441" s="12" t="s">
        <v>1069</v>
      </c>
      <c r="L441" s="12" t="s">
        <v>350</v>
      </c>
      <c r="M441" s="12" t="s">
        <v>63</v>
      </c>
    </row>
    <row r="442" spans="1:13" x14ac:dyDescent="0.35">
      <c r="A442">
        <v>10872</v>
      </c>
      <c r="B442">
        <v>55</v>
      </c>
      <c r="C442">
        <v>24</v>
      </c>
      <c r="D442">
        <v>10</v>
      </c>
      <c r="E442">
        <v>5.000000074505806E-2</v>
      </c>
      <c r="F442">
        <v>227.99999982118609</v>
      </c>
      <c r="G442">
        <v>216.59999966025356</v>
      </c>
      <c r="H442">
        <v>96.599999660253559</v>
      </c>
      <c r="I442" s="39">
        <v>35831</v>
      </c>
      <c r="J442" s="12" t="s">
        <v>843</v>
      </c>
      <c r="K442" s="12" t="s">
        <v>844</v>
      </c>
      <c r="L442" s="12" t="s">
        <v>209</v>
      </c>
      <c r="M442" s="12" t="s">
        <v>115</v>
      </c>
    </row>
    <row r="443" spans="1:13" x14ac:dyDescent="0.35">
      <c r="A443">
        <v>10872</v>
      </c>
      <c r="B443">
        <v>62</v>
      </c>
      <c r="C443">
        <v>49.3</v>
      </c>
      <c r="D443">
        <v>20</v>
      </c>
      <c r="E443">
        <v>5.000000074505806E-2</v>
      </c>
      <c r="F443">
        <v>936.69999926537275</v>
      </c>
      <c r="G443">
        <v>889.86499860420827</v>
      </c>
      <c r="H443">
        <v>396.86499860420827</v>
      </c>
      <c r="I443" s="39">
        <v>35831</v>
      </c>
      <c r="J443" s="12" t="s">
        <v>843</v>
      </c>
      <c r="K443" s="12" t="s">
        <v>844</v>
      </c>
      <c r="L443" s="12" t="s">
        <v>209</v>
      </c>
      <c r="M443" s="12" t="s">
        <v>128</v>
      </c>
    </row>
    <row r="444" spans="1:13" x14ac:dyDescent="0.35">
      <c r="A444">
        <v>10872</v>
      </c>
      <c r="B444">
        <v>64</v>
      </c>
      <c r="C444">
        <v>33.25</v>
      </c>
      <c r="D444">
        <v>15</v>
      </c>
      <c r="E444">
        <v>5.000000074505806E-2</v>
      </c>
      <c r="F444">
        <v>473.81249962840229</v>
      </c>
      <c r="G444">
        <v>450.12187429396437</v>
      </c>
      <c r="H444">
        <v>200.74687429396437</v>
      </c>
      <c r="I444" s="39">
        <v>35831</v>
      </c>
      <c r="J444" s="12" t="s">
        <v>843</v>
      </c>
      <c r="K444" s="12" t="s">
        <v>844</v>
      </c>
      <c r="L444" s="12" t="s">
        <v>209</v>
      </c>
      <c r="M444" s="12" t="s">
        <v>132</v>
      </c>
    </row>
    <row r="445" spans="1:13" x14ac:dyDescent="0.35">
      <c r="A445">
        <v>10872</v>
      </c>
      <c r="B445">
        <v>65</v>
      </c>
      <c r="C445">
        <v>21.05</v>
      </c>
      <c r="D445">
        <v>21</v>
      </c>
      <c r="E445">
        <v>5.000000074505806E-2</v>
      </c>
      <c r="F445">
        <v>419.94749967064712</v>
      </c>
      <c r="G445">
        <v>398.95012437422952</v>
      </c>
      <c r="H445">
        <v>177.92512437422951</v>
      </c>
      <c r="I445" s="39">
        <v>35831</v>
      </c>
      <c r="J445" s="12" t="s">
        <v>843</v>
      </c>
      <c r="K445" s="12" t="s">
        <v>844</v>
      </c>
      <c r="L445" s="12" t="s">
        <v>209</v>
      </c>
      <c r="M445" s="12" t="s">
        <v>134</v>
      </c>
    </row>
    <row r="446" spans="1:13" x14ac:dyDescent="0.35">
      <c r="A446">
        <v>10871</v>
      </c>
      <c r="B446">
        <v>6</v>
      </c>
      <c r="C446">
        <v>25</v>
      </c>
      <c r="D446">
        <v>50</v>
      </c>
      <c r="E446">
        <v>5.000000074505806E-2</v>
      </c>
      <c r="F446">
        <v>1187.499999068677</v>
      </c>
      <c r="G446">
        <v>1128.1249982304867</v>
      </c>
      <c r="H446">
        <v>503.12499823048665</v>
      </c>
      <c r="I446" s="39">
        <v>35831</v>
      </c>
      <c r="J446" s="12" t="s">
        <v>902</v>
      </c>
      <c r="K446" s="12" t="s">
        <v>903</v>
      </c>
      <c r="L446" s="12" t="s">
        <v>309</v>
      </c>
      <c r="M446" s="12" t="s">
        <v>20</v>
      </c>
    </row>
    <row r="447" spans="1:13" x14ac:dyDescent="0.35">
      <c r="A447">
        <v>10871</v>
      </c>
      <c r="B447">
        <v>16</v>
      </c>
      <c r="C447">
        <v>17.45</v>
      </c>
      <c r="D447">
        <v>12</v>
      </c>
      <c r="E447">
        <v>5.000000074505806E-2</v>
      </c>
      <c r="F447">
        <v>198.9299998439848</v>
      </c>
      <c r="G447">
        <v>188.98349970357117</v>
      </c>
      <c r="H447">
        <v>84.283499703571181</v>
      </c>
      <c r="I447" s="39">
        <v>35831</v>
      </c>
      <c r="J447" s="12" t="s">
        <v>902</v>
      </c>
      <c r="K447" s="12" t="s">
        <v>903</v>
      </c>
      <c r="L447" s="12" t="s">
        <v>309</v>
      </c>
      <c r="M447" s="12" t="s">
        <v>40</v>
      </c>
    </row>
    <row r="448" spans="1:13" x14ac:dyDescent="0.35">
      <c r="A448">
        <v>10871</v>
      </c>
      <c r="B448">
        <v>17</v>
      </c>
      <c r="C448">
        <v>39</v>
      </c>
      <c r="D448">
        <v>16</v>
      </c>
      <c r="E448">
        <v>5.000000074505806E-2</v>
      </c>
      <c r="F448">
        <v>592.79999953508377</v>
      </c>
      <c r="G448">
        <v>563.15999911665915</v>
      </c>
      <c r="H448">
        <v>251.15999911665915</v>
      </c>
      <c r="I448" s="39">
        <v>35831</v>
      </c>
      <c r="J448" s="12" t="s">
        <v>902</v>
      </c>
      <c r="K448" s="12" t="s">
        <v>903</v>
      </c>
      <c r="L448" s="12" t="s">
        <v>309</v>
      </c>
      <c r="M448" s="12" t="s">
        <v>42</v>
      </c>
    </row>
    <row r="449" spans="1:13" x14ac:dyDescent="0.35">
      <c r="A449">
        <v>10870</v>
      </c>
      <c r="B449">
        <v>35</v>
      </c>
      <c r="C449">
        <v>18</v>
      </c>
      <c r="D449">
        <v>3</v>
      </c>
      <c r="E449">
        <v>0</v>
      </c>
      <c r="F449">
        <v>54</v>
      </c>
      <c r="G449">
        <v>54</v>
      </c>
      <c r="H449">
        <v>27</v>
      </c>
      <c r="I449" s="39">
        <v>35830</v>
      </c>
      <c r="J449" s="12" t="s">
        <v>970</v>
      </c>
      <c r="K449" s="12" t="s">
        <v>1372</v>
      </c>
      <c r="L449" s="12" t="s">
        <v>975</v>
      </c>
      <c r="M449" s="12" t="s">
        <v>76</v>
      </c>
    </row>
    <row r="450" spans="1:13" x14ac:dyDescent="0.35">
      <c r="A450">
        <v>10870</v>
      </c>
      <c r="B450">
        <v>51</v>
      </c>
      <c r="C450">
        <v>53</v>
      </c>
      <c r="D450">
        <v>2</v>
      </c>
      <c r="E450">
        <v>0</v>
      </c>
      <c r="F450">
        <v>106</v>
      </c>
      <c r="G450">
        <v>106</v>
      </c>
      <c r="H450">
        <v>53</v>
      </c>
      <c r="I450" s="39">
        <v>35830</v>
      </c>
      <c r="J450" s="12" t="s">
        <v>970</v>
      </c>
      <c r="K450" s="12" t="s">
        <v>1372</v>
      </c>
      <c r="L450" s="12" t="s">
        <v>975</v>
      </c>
      <c r="M450" s="12" t="s">
        <v>107</v>
      </c>
    </row>
    <row r="451" spans="1:13" x14ac:dyDescent="0.35">
      <c r="A451">
        <v>10869</v>
      </c>
      <c r="B451">
        <v>1</v>
      </c>
      <c r="C451">
        <v>18</v>
      </c>
      <c r="D451">
        <v>40</v>
      </c>
      <c r="E451">
        <v>0</v>
      </c>
      <c r="F451">
        <v>720</v>
      </c>
      <c r="G451">
        <v>720</v>
      </c>
      <c r="H451">
        <v>360</v>
      </c>
      <c r="I451" s="39">
        <v>35830</v>
      </c>
      <c r="J451" s="12" t="s">
        <v>939</v>
      </c>
      <c r="K451" s="12" t="s">
        <v>940</v>
      </c>
      <c r="L451" s="12" t="s">
        <v>173</v>
      </c>
      <c r="M451" s="12" t="s">
        <v>10</v>
      </c>
    </row>
    <row r="452" spans="1:13" x14ac:dyDescent="0.35">
      <c r="A452">
        <v>10869</v>
      </c>
      <c r="B452">
        <v>11</v>
      </c>
      <c r="C452">
        <v>21</v>
      </c>
      <c r="D452">
        <v>10</v>
      </c>
      <c r="E452">
        <v>0</v>
      </c>
      <c r="F452">
        <v>210</v>
      </c>
      <c r="G452">
        <v>210</v>
      </c>
      <c r="H452">
        <v>105</v>
      </c>
      <c r="I452" s="39">
        <v>35830</v>
      </c>
      <c r="J452" s="12" t="s">
        <v>939</v>
      </c>
      <c r="K452" s="12" t="s">
        <v>940</v>
      </c>
      <c r="L452" s="12" t="s">
        <v>173</v>
      </c>
      <c r="M452" s="12" t="s">
        <v>30</v>
      </c>
    </row>
    <row r="453" spans="1:13" x14ac:dyDescent="0.35">
      <c r="A453">
        <v>10869</v>
      </c>
      <c r="B453">
        <v>23</v>
      </c>
      <c r="C453">
        <v>9</v>
      </c>
      <c r="D453">
        <v>50</v>
      </c>
      <c r="E453">
        <v>0</v>
      </c>
      <c r="F453">
        <v>450</v>
      </c>
      <c r="G453">
        <v>450</v>
      </c>
      <c r="H453">
        <v>225</v>
      </c>
      <c r="I453" s="39">
        <v>35830</v>
      </c>
      <c r="J453" s="12" t="s">
        <v>939</v>
      </c>
      <c r="K453" s="12" t="s">
        <v>940</v>
      </c>
      <c r="L453" s="12" t="s">
        <v>173</v>
      </c>
      <c r="M453" s="12" t="s">
        <v>54</v>
      </c>
    </row>
    <row r="454" spans="1:13" x14ac:dyDescent="0.35">
      <c r="A454">
        <v>10869</v>
      </c>
      <c r="B454">
        <v>68</v>
      </c>
      <c r="C454">
        <v>12.5</v>
      </c>
      <c r="D454">
        <v>20</v>
      </c>
      <c r="E454">
        <v>0</v>
      </c>
      <c r="F454">
        <v>250</v>
      </c>
      <c r="G454">
        <v>250</v>
      </c>
      <c r="H454">
        <v>125</v>
      </c>
      <c r="I454" s="39">
        <v>35830</v>
      </c>
      <c r="J454" s="12" t="s">
        <v>939</v>
      </c>
      <c r="K454" s="12" t="s">
        <v>940</v>
      </c>
      <c r="L454" s="12" t="s">
        <v>173</v>
      </c>
      <c r="M454" s="12" t="s">
        <v>139</v>
      </c>
    </row>
    <row r="455" spans="1:13" x14ac:dyDescent="0.35">
      <c r="A455">
        <v>10868</v>
      </c>
      <c r="B455">
        <v>26</v>
      </c>
      <c r="C455">
        <v>31.23</v>
      </c>
      <c r="D455">
        <v>20</v>
      </c>
      <c r="E455">
        <v>0</v>
      </c>
      <c r="F455">
        <v>624.6</v>
      </c>
      <c r="G455">
        <v>624.6</v>
      </c>
      <c r="H455">
        <v>312.3</v>
      </c>
      <c r="I455" s="39">
        <v>35830</v>
      </c>
      <c r="J455" s="12" t="s">
        <v>966</v>
      </c>
      <c r="K455" s="12" t="s">
        <v>967</v>
      </c>
      <c r="L455" s="12" t="s">
        <v>248</v>
      </c>
      <c r="M455" s="12" t="s">
        <v>59</v>
      </c>
    </row>
    <row r="456" spans="1:13" x14ac:dyDescent="0.35">
      <c r="A456">
        <v>10868</v>
      </c>
      <c r="B456">
        <v>35</v>
      </c>
      <c r="C456">
        <v>18</v>
      </c>
      <c r="D456">
        <v>30</v>
      </c>
      <c r="E456">
        <v>0</v>
      </c>
      <c r="F456">
        <v>540</v>
      </c>
      <c r="G456">
        <v>540</v>
      </c>
      <c r="H456">
        <v>270</v>
      </c>
      <c r="I456" s="39">
        <v>35830</v>
      </c>
      <c r="J456" s="12" t="s">
        <v>966</v>
      </c>
      <c r="K456" s="12" t="s">
        <v>967</v>
      </c>
      <c r="L456" s="12" t="s">
        <v>248</v>
      </c>
      <c r="M456" s="12" t="s">
        <v>76</v>
      </c>
    </row>
    <row r="457" spans="1:13" x14ac:dyDescent="0.35">
      <c r="A457">
        <v>10868</v>
      </c>
      <c r="B457">
        <v>49</v>
      </c>
      <c r="C457">
        <v>20</v>
      </c>
      <c r="D457">
        <v>42</v>
      </c>
      <c r="E457">
        <v>0.10000000149011611</v>
      </c>
      <c r="F457">
        <v>755.99999874830246</v>
      </c>
      <c r="G457">
        <v>680.39999774694445</v>
      </c>
      <c r="H457">
        <v>260.39999774694445</v>
      </c>
      <c r="I457" s="39">
        <v>35830</v>
      </c>
      <c r="J457" s="12" t="s">
        <v>966</v>
      </c>
      <c r="K457" s="12" t="s">
        <v>967</v>
      </c>
      <c r="L457" s="12" t="s">
        <v>248</v>
      </c>
      <c r="M457" s="12" t="s">
        <v>103</v>
      </c>
    </row>
    <row r="458" spans="1:13" x14ac:dyDescent="0.35">
      <c r="A458">
        <v>10867</v>
      </c>
      <c r="B458">
        <v>53</v>
      </c>
      <c r="C458">
        <v>32.799999999999997</v>
      </c>
      <c r="D458">
        <v>3</v>
      </c>
      <c r="E458">
        <v>0</v>
      </c>
      <c r="F458">
        <v>98.399999999999991</v>
      </c>
      <c r="G458">
        <v>98.399999999999991</v>
      </c>
      <c r="H458">
        <v>49.199999999999996</v>
      </c>
      <c r="I458" s="39">
        <v>35829</v>
      </c>
      <c r="J458" s="12" t="s">
        <v>854</v>
      </c>
      <c r="K458" s="12" t="s">
        <v>855</v>
      </c>
      <c r="L458" s="12" t="s">
        <v>182</v>
      </c>
      <c r="M458" s="12" t="s">
        <v>111</v>
      </c>
    </row>
    <row r="459" spans="1:13" x14ac:dyDescent="0.35">
      <c r="A459">
        <v>10866</v>
      </c>
      <c r="B459">
        <v>2</v>
      </c>
      <c r="C459">
        <v>19</v>
      </c>
      <c r="D459">
        <v>21</v>
      </c>
      <c r="E459">
        <v>0.25</v>
      </c>
      <c r="F459">
        <v>299.25</v>
      </c>
      <c r="G459">
        <v>224.4375</v>
      </c>
      <c r="H459">
        <v>24.9375</v>
      </c>
      <c r="I459" s="39">
        <v>35829</v>
      </c>
      <c r="J459" s="12" t="s">
        <v>790</v>
      </c>
      <c r="K459" s="12" t="s">
        <v>791</v>
      </c>
      <c r="L459" s="12" t="s">
        <v>240</v>
      </c>
      <c r="M459" s="12" t="s">
        <v>12</v>
      </c>
    </row>
    <row r="460" spans="1:13" x14ac:dyDescent="0.35">
      <c r="A460">
        <v>10866</v>
      </c>
      <c r="B460">
        <v>24</v>
      </c>
      <c r="C460">
        <v>4.5</v>
      </c>
      <c r="D460">
        <v>6</v>
      </c>
      <c r="E460">
        <v>0.25</v>
      </c>
      <c r="F460">
        <v>20.25</v>
      </c>
      <c r="G460">
        <v>15.1875</v>
      </c>
      <c r="H460">
        <v>1.6875</v>
      </c>
      <c r="I460" s="39">
        <v>35829</v>
      </c>
      <c r="J460" s="12" t="s">
        <v>790</v>
      </c>
      <c r="K460" s="12" t="s">
        <v>791</v>
      </c>
      <c r="L460" s="12" t="s">
        <v>240</v>
      </c>
      <c r="M460" s="12" t="s">
        <v>55</v>
      </c>
    </row>
    <row r="461" spans="1:13" x14ac:dyDescent="0.35">
      <c r="A461">
        <v>10866</v>
      </c>
      <c r="B461">
        <v>30</v>
      </c>
      <c r="C461">
        <v>25.89</v>
      </c>
      <c r="D461">
        <v>40</v>
      </c>
      <c r="E461">
        <v>0.25</v>
      </c>
      <c r="F461">
        <v>776.69999999999993</v>
      </c>
      <c r="G461">
        <v>582.52499999999998</v>
      </c>
      <c r="H461">
        <v>64.725000000000023</v>
      </c>
      <c r="I461" s="39">
        <v>35829</v>
      </c>
      <c r="J461" s="12" t="s">
        <v>790</v>
      </c>
      <c r="K461" s="12" t="s">
        <v>791</v>
      </c>
      <c r="L461" s="12" t="s">
        <v>240</v>
      </c>
      <c r="M461" s="12" t="s">
        <v>67</v>
      </c>
    </row>
    <row r="462" spans="1:13" x14ac:dyDescent="0.35">
      <c r="A462">
        <v>10865</v>
      </c>
      <c r="B462">
        <v>38</v>
      </c>
      <c r="C462">
        <v>263.5</v>
      </c>
      <c r="D462">
        <v>60</v>
      </c>
      <c r="E462">
        <v>5.000000074505806E-2</v>
      </c>
      <c r="F462">
        <v>15019.49998822063</v>
      </c>
      <c r="G462">
        <v>14268.524977619199</v>
      </c>
      <c r="H462">
        <v>6363.5249776191995</v>
      </c>
      <c r="I462" s="39">
        <v>35828</v>
      </c>
      <c r="J462" s="12" t="s">
        <v>771</v>
      </c>
      <c r="K462" s="12" t="s">
        <v>772</v>
      </c>
      <c r="L462" s="12" t="s">
        <v>256</v>
      </c>
      <c r="M462" s="12" t="s">
        <v>81</v>
      </c>
    </row>
    <row r="463" spans="1:13" x14ac:dyDescent="0.35">
      <c r="A463">
        <v>10865</v>
      </c>
      <c r="B463">
        <v>39</v>
      </c>
      <c r="C463">
        <v>18</v>
      </c>
      <c r="D463">
        <v>80</v>
      </c>
      <c r="E463">
        <v>5.000000074505806E-2</v>
      </c>
      <c r="F463">
        <v>1367.9999989271159</v>
      </c>
      <c r="G463">
        <v>1299.5999979615208</v>
      </c>
      <c r="H463">
        <v>579.59999796152078</v>
      </c>
      <c r="I463" s="39">
        <v>35828</v>
      </c>
      <c r="J463" s="12" t="s">
        <v>771</v>
      </c>
      <c r="K463" s="12" t="s">
        <v>772</v>
      </c>
      <c r="L463" s="12" t="s">
        <v>256</v>
      </c>
      <c r="M463" s="12" t="s">
        <v>83</v>
      </c>
    </row>
    <row r="464" spans="1:13" x14ac:dyDescent="0.35">
      <c r="A464">
        <v>10864</v>
      </c>
      <c r="B464">
        <v>35</v>
      </c>
      <c r="C464">
        <v>18</v>
      </c>
      <c r="D464">
        <v>4</v>
      </c>
      <c r="E464">
        <v>0</v>
      </c>
      <c r="F464">
        <v>72</v>
      </c>
      <c r="G464">
        <v>72</v>
      </c>
      <c r="H464">
        <v>36</v>
      </c>
      <c r="I464" s="39">
        <v>35828</v>
      </c>
      <c r="J464" s="12" t="s">
        <v>933</v>
      </c>
      <c r="K464" s="12" t="s">
        <v>934</v>
      </c>
      <c r="L464" s="12" t="s">
        <v>173</v>
      </c>
      <c r="M464" s="12" t="s">
        <v>76</v>
      </c>
    </row>
    <row r="465" spans="1:13" x14ac:dyDescent="0.35">
      <c r="A465">
        <v>10864</v>
      </c>
      <c r="B465">
        <v>67</v>
      </c>
      <c r="C465">
        <v>14</v>
      </c>
      <c r="D465">
        <v>15</v>
      </c>
      <c r="E465">
        <v>0</v>
      </c>
      <c r="F465">
        <v>210</v>
      </c>
      <c r="G465">
        <v>210</v>
      </c>
      <c r="H465">
        <v>105</v>
      </c>
      <c r="I465" s="39">
        <v>35828</v>
      </c>
      <c r="J465" s="12" t="s">
        <v>933</v>
      </c>
      <c r="K465" s="12" t="s">
        <v>934</v>
      </c>
      <c r="L465" s="12" t="s">
        <v>173</v>
      </c>
      <c r="M465" s="12" t="s">
        <v>138</v>
      </c>
    </row>
    <row r="466" spans="1:13" x14ac:dyDescent="0.35">
      <c r="A466">
        <v>10863</v>
      </c>
      <c r="B466">
        <v>1</v>
      </c>
      <c r="C466">
        <v>18</v>
      </c>
      <c r="D466">
        <v>20</v>
      </c>
      <c r="E466">
        <v>0.15000000596046451</v>
      </c>
      <c r="F466">
        <v>305.99999785423279</v>
      </c>
      <c r="G466">
        <v>260.09999635219577</v>
      </c>
      <c r="H466">
        <v>80.099996352195774</v>
      </c>
      <c r="I466" s="39">
        <v>35828</v>
      </c>
      <c r="J466" s="12" t="s">
        <v>701</v>
      </c>
      <c r="K466" s="12" t="s">
        <v>702</v>
      </c>
      <c r="L466" s="12" t="s">
        <v>707</v>
      </c>
      <c r="M466" s="12" t="s">
        <v>10</v>
      </c>
    </row>
    <row r="467" spans="1:13" x14ac:dyDescent="0.35">
      <c r="A467">
        <v>10863</v>
      </c>
      <c r="B467">
        <v>58</v>
      </c>
      <c r="C467">
        <v>13.25</v>
      </c>
      <c r="D467">
        <v>12</v>
      </c>
      <c r="E467">
        <v>0.15000000596046451</v>
      </c>
      <c r="F467">
        <v>135.14999905228609</v>
      </c>
      <c r="G467">
        <v>114.87749838888641</v>
      </c>
      <c r="H467">
        <v>35.377498388886409</v>
      </c>
      <c r="I467" s="39">
        <v>35828</v>
      </c>
      <c r="J467" s="12" t="s">
        <v>701</v>
      </c>
      <c r="K467" s="12" t="s">
        <v>702</v>
      </c>
      <c r="L467" s="12" t="s">
        <v>707</v>
      </c>
      <c r="M467" s="12" t="s">
        <v>120</v>
      </c>
    </row>
    <row r="468" spans="1:13" x14ac:dyDescent="0.35">
      <c r="A468">
        <v>10862</v>
      </c>
      <c r="B468">
        <v>11</v>
      </c>
      <c r="C468">
        <v>21</v>
      </c>
      <c r="D468">
        <v>25</v>
      </c>
      <c r="E468">
        <v>0</v>
      </c>
      <c r="F468">
        <v>525</v>
      </c>
      <c r="G468">
        <v>525</v>
      </c>
      <c r="H468">
        <v>262.5</v>
      </c>
      <c r="I468" s="39">
        <v>35825</v>
      </c>
      <c r="J468" s="12" t="s">
        <v>795</v>
      </c>
      <c r="K468" s="12" t="s">
        <v>796</v>
      </c>
      <c r="L468" s="12" t="s">
        <v>256</v>
      </c>
      <c r="M468" s="12" t="s">
        <v>30</v>
      </c>
    </row>
    <row r="469" spans="1:13" x14ac:dyDescent="0.35">
      <c r="A469">
        <v>10862</v>
      </c>
      <c r="B469">
        <v>52</v>
      </c>
      <c r="C469">
        <v>7</v>
      </c>
      <c r="D469">
        <v>8</v>
      </c>
      <c r="E469">
        <v>0</v>
      </c>
      <c r="F469">
        <v>56</v>
      </c>
      <c r="G469">
        <v>56</v>
      </c>
      <c r="H469">
        <v>28</v>
      </c>
      <c r="I469" s="39">
        <v>35825</v>
      </c>
      <c r="J469" s="12" t="s">
        <v>795</v>
      </c>
      <c r="K469" s="12" t="s">
        <v>796</v>
      </c>
      <c r="L469" s="12" t="s">
        <v>256</v>
      </c>
      <c r="M469" s="12" t="s">
        <v>109</v>
      </c>
    </row>
    <row r="470" spans="1:13" x14ac:dyDescent="0.35">
      <c r="A470">
        <v>10861</v>
      </c>
      <c r="B470">
        <v>17</v>
      </c>
      <c r="C470">
        <v>39</v>
      </c>
      <c r="D470">
        <v>42</v>
      </c>
      <c r="E470">
        <v>0</v>
      </c>
      <c r="F470">
        <v>1638</v>
      </c>
      <c r="G470">
        <v>1638</v>
      </c>
      <c r="H470">
        <v>819</v>
      </c>
      <c r="I470" s="39">
        <v>35825</v>
      </c>
      <c r="J470" s="12" t="s">
        <v>761</v>
      </c>
      <c r="K470" s="12" t="s">
        <v>762</v>
      </c>
      <c r="L470" s="12" t="s">
        <v>182</v>
      </c>
      <c r="M470" s="12" t="s">
        <v>42</v>
      </c>
    </row>
    <row r="471" spans="1:13" x14ac:dyDescent="0.35">
      <c r="A471">
        <v>10861</v>
      </c>
      <c r="B471">
        <v>18</v>
      </c>
      <c r="C471">
        <v>62.5</v>
      </c>
      <c r="D471">
        <v>20</v>
      </c>
      <c r="E471">
        <v>0</v>
      </c>
      <c r="F471">
        <v>1250</v>
      </c>
      <c r="G471">
        <v>1250</v>
      </c>
      <c r="H471">
        <v>625</v>
      </c>
      <c r="I471" s="39">
        <v>35825</v>
      </c>
      <c r="J471" s="12" t="s">
        <v>761</v>
      </c>
      <c r="K471" s="12" t="s">
        <v>762</v>
      </c>
      <c r="L471" s="12" t="s">
        <v>182</v>
      </c>
      <c r="M471" s="12" t="s">
        <v>44</v>
      </c>
    </row>
    <row r="472" spans="1:13" x14ac:dyDescent="0.35">
      <c r="A472">
        <v>10861</v>
      </c>
      <c r="B472">
        <v>21</v>
      </c>
      <c r="C472">
        <v>10</v>
      </c>
      <c r="D472">
        <v>40</v>
      </c>
      <c r="E472">
        <v>0</v>
      </c>
      <c r="F472">
        <v>400</v>
      </c>
      <c r="G472">
        <v>400</v>
      </c>
      <c r="H472">
        <v>200</v>
      </c>
      <c r="I472" s="39">
        <v>35825</v>
      </c>
      <c r="J472" s="12" t="s">
        <v>761</v>
      </c>
      <c r="K472" s="12" t="s">
        <v>762</v>
      </c>
      <c r="L472" s="12" t="s">
        <v>182</v>
      </c>
      <c r="M472" s="12" t="s">
        <v>50</v>
      </c>
    </row>
    <row r="473" spans="1:13" x14ac:dyDescent="0.35">
      <c r="A473">
        <v>10861</v>
      </c>
      <c r="B473">
        <v>33</v>
      </c>
      <c r="C473">
        <v>2.5</v>
      </c>
      <c r="D473">
        <v>35</v>
      </c>
      <c r="E473">
        <v>0</v>
      </c>
      <c r="F473">
        <v>87.5</v>
      </c>
      <c r="G473">
        <v>87.5</v>
      </c>
      <c r="H473">
        <v>43.75</v>
      </c>
      <c r="I473" s="39">
        <v>35825</v>
      </c>
      <c r="J473" s="12" t="s">
        <v>761</v>
      </c>
      <c r="K473" s="12" t="s">
        <v>762</v>
      </c>
      <c r="L473" s="12" t="s">
        <v>182</v>
      </c>
      <c r="M473" s="12" t="s">
        <v>73</v>
      </c>
    </row>
    <row r="474" spans="1:13" x14ac:dyDescent="0.35">
      <c r="A474">
        <v>10861</v>
      </c>
      <c r="B474">
        <v>62</v>
      </c>
      <c r="C474">
        <v>49.3</v>
      </c>
      <c r="D474">
        <v>3</v>
      </c>
      <c r="E474">
        <v>0</v>
      </c>
      <c r="F474">
        <v>147.9</v>
      </c>
      <c r="G474">
        <v>147.9</v>
      </c>
      <c r="H474">
        <v>73.950000000000017</v>
      </c>
      <c r="I474" s="39">
        <v>35825</v>
      </c>
      <c r="J474" s="12" t="s">
        <v>761</v>
      </c>
      <c r="K474" s="12" t="s">
        <v>762</v>
      </c>
      <c r="L474" s="12" t="s">
        <v>182</v>
      </c>
      <c r="M474" s="12" t="s">
        <v>128</v>
      </c>
    </row>
    <row r="475" spans="1:13" x14ac:dyDescent="0.35">
      <c r="A475">
        <v>10860</v>
      </c>
      <c r="B475">
        <v>51</v>
      </c>
      <c r="C475">
        <v>53</v>
      </c>
      <c r="D475">
        <v>3</v>
      </c>
      <c r="E475">
        <v>0</v>
      </c>
      <c r="F475">
        <v>159</v>
      </c>
      <c r="G475">
        <v>159</v>
      </c>
      <c r="H475">
        <v>79.5</v>
      </c>
      <c r="I475" s="39">
        <v>35824</v>
      </c>
      <c r="J475" s="12" t="s">
        <v>1083</v>
      </c>
      <c r="K475" s="12" t="s">
        <v>1084</v>
      </c>
      <c r="L475" s="12" t="s">
        <v>309</v>
      </c>
      <c r="M475" s="12" t="s">
        <v>107</v>
      </c>
    </row>
    <row r="476" spans="1:13" x14ac:dyDescent="0.35">
      <c r="A476">
        <v>10860</v>
      </c>
      <c r="B476">
        <v>76</v>
      </c>
      <c r="C476">
        <v>18</v>
      </c>
      <c r="D476">
        <v>20</v>
      </c>
      <c r="E476">
        <v>0</v>
      </c>
      <c r="F476">
        <v>360</v>
      </c>
      <c r="G476">
        <v>360</v>
      </c>
      <c r="H476">
        <v>180</v>
      </c>
      <c r="I476" s="39">
        <v>35824</v>
      </c>
      <c r="J476" s="12" t="s">
        <v>1083</v>
      </c>
      <c r="K476" s="12" t="s">
        <v>1084</v>
      </c>
      <c r="L476" s="12" t="s">
        <v>309</v>
      </c>
      <c r="M476" s="12" t="s">
        <v>152</v>
      </c>
    </row>
    <row r="477" spans="1:13" x14ac:dyDescent="0.35">
      <c r="A477">
        <v>10859</v>
      </c>
      <c r="B477">
        <v>24</v>
      </c>
      <c r="C477">
        <v>4.5</v>
      </c>
      <c r="D477">
        <v>40</v>
      </c>
      <c r="E477">
        <v>0.25</v>
      </c>
      <c r="F477">
        <v>135</v>
      </c>
      <c r="G477">
        <v>101.25</v>
      </c>
      <c r="H477">
        <v>11.25</v>
      </c>
      <c r="I477" s="39">
        <v>35824</v>
      </c>
      <c r="J477" s="12" t="s">
        <v>750</v>
      </c>
      <c r="K477" s="12" t="s">
        <v>751</v>
      </c>
      <c r="L477" s="12" t="s">
        <v>256</v>
      </c>
      <c r="M477" s="12" t="s">
        <v>55</v>
      </c>
    </row>
    <row r="478" spans="1:13" x14ac:dyDescent="0.35">
      <c r="A478">
        <v>10859</v>
      </c>
      <c r="B478">
        <v>54</v>
      </c>
      <c r="C478">
        <v>7.45</v>
      </c>
      <c r="D478">
        <v>35</v>
      </c>
      <c r="E478">
        <v>0.25</v>
      </c>
      <c r="F478">
        <v>195.5625</v>
      </c>
      <c r="G478">
        <v>146.671875</v>
      </c>
      <c r="H478">
        <v>16.296875</v>
      </c>
      <c r="I478" s="39">
        <v>35824</v>
      </c>
      <c r="J478" s="12" t="s">
        <v>750</v>
      </c>
      <c r="K478" s="12" t="s">
        <v>751</v>
      </c>
      <c r="L478" s="12" t="s">
        <v>256</v>
      </c>
      <c r="M478" s="12" t="s">
        <v>113</v>
      </c>
    </row>
    <row r="479" spans="1:13" x14ac:dyDescent="0.35">
      <c r="A479">
        <v>10859</v>
      </c>
      <c r="B479">
        <v>64</v>
      </c>
      <c r="C479">
        <v>33.25</v>
      </c>
      <c r="D479">
        <v>30</v>
      </c>
      <c r="E479">
        <v>0.25</v>
      </c>
      <c r="F479">
        <v>748.125</v>
      </c>
      <c r="G479">
        <v>561.09375</v>
      </c>
      <c r="H479">
        <v>62.34375</v>
      </c>
      <c r="I479" s="39">
        <v>35824</v>
      </c>
      <c r="J479" s="12" t="s">
        <v>750</v>
      </c>
      <c r="K479" s="12" t="s">
        <v>751</v>
      </c>
      <c r="L479" s="12" t="s">
        <v>256</v>
      </c>
      <c r="M479" s="12" t="s">
        <v>132</v>
      </c>
    </row>
    <row r="480" spans="1:13" x14ac:dyDescent="0.35">
      <c r="A480">
        <v>10858</v>
      </c>
      <c r="B480">
        <v>7</v>
      </c>
      <c r="C480">
        <v>30</v>
      </c>
      <c r="D480">
        <v>5</v>
      </c>
      <c r="E480">
        <v>0</v>
      </c>
      <c r="F480">
        <v>150</v>
      </c>
      <c r="G480">
        <v>150</v>
      </c>
      <c r="H480">
        <v>75</v>
      </c>
      <c r="I480" s="39">
        <v>35824</v>
      </c>
      <c r="J480" s="12" t="s">
        <v>1091</v>
      </c>
      <c r="K480" s="12" t="s">
        <v>1092</v>
      </c>
      <c r="L480" s="12" t="s">
        <v>309</v>
      </c>
      <c r="M480" s="12" t="s">
        <v>22</v>
      </c>
    </row>
    <row r="481" spans="1:13" x14ac:dyDescent="0.35">
      <c r="A481">
        <v>10858</v>
      </c>
      <c r="B481">
        <v>27</v>
      </c>
      <c r="C481">
        <v>43.9</v>
      </c>
      <c r="D481">
        <v>10</v>
      </c>
      <c r="E481">
        <v>0</v>
      </c>
      <c r="F481">
        <v>439</v>
      </c>
      <c r="G481">
        <v>439</v>
      </c>
      <c r="H481">
        <v>219.5</v>
      </c>
      <c r="I481" s="39">
        <v>35824</v>
      </c>
      <c r="J481" s="12" t="s">
        <v>1091</v>
      </c>
      <c r="K481" s="12" t="s">
        <v>1092</v>
      </c>
      <c r="L481" s="12" t="s">
        <v>309</v>
      </c>
      <c r="M481" s="12" t="s">
        <v>61</v>
      </c>
    </row>
    <row r="482" spans="1:13" x14ac:dyDescent="0.35">
      <c r="A482">
        <v>10858</v>
      </c>
      <c r="B482">
        <v>70</v>
      </c>
      <c r="C482">
        <v>15</v>
      </c>
      <c r="D482">
        <v>4</v>
      </c>
      <c r="E482">
        <v>0</v>
      </c>
      <c r="F482">
        <v>60</v>
      </c>
      <c r="G482">
        <v>60</v>
      </c>
      <c r="H482">
        <v>30</v>
      </c>
      <c r="I482" s="39">
        <v>35824</v>
      </c>
      <c r="J482" s="12" t="s">
        <v>1091</v>
      </c>
      <c r="K482" s="12" t="s">
        <v>1092</v>
      </c>
      <c r="L482" s="12" t="s">
        <v>309</v>
      </c>
      <c r="M482" s="12" t="s">
        <v>143</v>
      </c>
    </row>
    <row r="483" spans="1:13" x14ac:dyDescent="0.35">
      <c r="A483">
        <v>10857</v>
      </c>
      <c r="B483">
        <v>3</v>
      </c>
      <c r="C483">
        <v>10</v>
      </c>
      <c r="D483">
        <v>30</v>
      </c>
      <c r="E483">
        <v>0</v>
      </c>
      <c r="F483">
        <v>300</v>
      </c>
      <c r="G483">
        <v>300</v>
      </c>
      <c r="H483">
        <v>150</v>
      </c>
      <c r="I483" s="39">
        <v>35823</v>
      </c>
      <c r="J483" s="12" t="s">
        <v>790</v>
      </c>
      <c r="K483" s="12" t="s">
        <v>791</v>
      </c>
      <c r="L483" s="12" t="s">
        <v>240</v>
      </c>
      <c r="M483" s="12" t="s">
        <v>14</v>
      </c>
    </row>
    <row r="484" spans="1:13" x14ac:dyDescent="0.35">
      <c r="A484">
        <v>10857</v>
      </c>
      <c r="B484">
        <v>26</v>
      </c>
      <c r="C484">
        <v>31.23</v>
      </c>
      <c r="D484">
        <v>35</v>
      </c>
      <c r="E484">
        <v>0.25</v>
      </c>
      <c r="F484">
        <v>819.78749999999991</v>
      </c>
      <c r="G484">
        <v>614.84062499999993</v>
      </c>
      <c r="H484">
        <v>68.315624999999955</v>
      </c>
      <c r="I484" s="39">
        <v>35823</v>
      </c>
      <c r="J484" s="12" t="s">
        <v>790</v>
      </c>
      <c r="K484" s="12" t="s">
        <v>791</v>
      </c>
      <c r="L484" s="12" t="s">
        <v>240</v>
      </c>
      <c r="M484" s="12" t="s">
        <v>59</v>
      </c>
    </row>
    <row r="485" spans="1:13" x14ac:dyDescent="0.35">
      <c r="A485">
        <v>10857</v>
      </c>
      <c r="B485">
        <v>29</v>
      </c>
      <c r="C485">
        <v>123.79</v>
      </c>
      <c r="D485">
        <v>10</v>
      </c>
      <c r="E485">
        <v>0.25</v>
      </c>
      <c r="F485">
        <v>928.42500000000007</v>
      </c>
      <c r="G485">
        <v>696.31875000000002</v>
      </c>
      <c r="H485">
        <v>77.368749999999977</v>
      </c>
      <c r="I485" s="39">
        <v>35823</v>
      </c>
      <c r="J485" s="12" t="s">
        <v>790</v>
      </c>
      <c r="K485" s="12" t="s">
        <v>791</v>
      </c>
      <c r="L485" s="12" t="s">
        <v>240</v>
      </c>
      <c r="M485" s="12" t="s">
        <v>65</v>
      </c>
    </row>
    <row r="486" spans="1:13" x14ac:dyDescent="0.35">
      <c r="A486">
        <v>10729</v>
      </c>
      <c r="B486">
        <v>1</v>
      </c>
      <c r="C486">
        <v>18</v>
      </c>
      <c r="D486">
        <v>50</v>
      </c>
      <c r="E486">
        <v>0</v>
      </c>
      <c r="F486">
        <v>900</v>
      </c>
      <c r="G486">
        <v>900</v>
      </c>
      <c r="H486">
        <v>450</v>
      </c>
      <c r="I486" s="39">
        <v>35738</v>
      </c>
      <c r="J486" s="12" t="s">
        <v>992</v>
      </c>
      <c r="K486" s="12" t="s">
        <v>993</v>
      </c>
      <c r="L486" s="12" t="s">
        <v>707</v>
      </c>
      <c r="M486" s="12" t="s">
        <v>10</v>
      </c>
    </row>
    <row r="487" spans="1:13" x14ac:dyDescent="0.35">
      <c r="A487">
        <v>10730</v>
      </c>
      <c r="B487">
        <v>16</v>
      </c>
      <c r="C487">
        <v>17.45</v>
      </c>
      <c r="D487">
        <v>15</v>
      </c>
      <c r="E487">
        <v>5.000000074505806E-2</v>
      </c>
      <c r="F487">
        <v>248.66249980498111</v>
      </c>
      <c r="G487">
        <v>236.22937462946405</v>
      </c>
      <c r="H487">
        <v>105.35437462946405</v>
      </c>
      <c r="I487" s="39">
        <v>35739</v>
      </c>
      <c r="J487" s="12" t="s">
        <v>902</v>
      </c>
      <c r="K487" s="12" t="s">
        <v>903</v>
      </c>
      <c r="L487" s="12" t="s">
        <v>309</v>
      </c>
      <c r="M487" s="12" t="s">
        <v>40</v>
      </c>
    </row>
    <row r="488" spans="1:13" x14ac:dyDescent="0.35">
      <c r="A488">
        <v>10730</v>
      </c>
      <c r="B488">
        <v>31</v>
      </c>
      <c r="C488">
        <v>12.5</v>
      </c>
      <c r="D488">
        <v>3</v>
      </c>
      <c r="E488">
        <v>5.000000074505806E-2</v>
      </c>
      <c r="F488">
        <v>35.624999972060323</v>
      </c>
      <c r="G488">
        <v>33.843749946914613</v>
      </c>
      <c r="H488">
        <v>15.093749946914613</v>
      </c>
      <c r="I488" s="39">
        <v>35739</v>
      </c>
      <c r="J488" s="12" t="s">
        <v>902</v>
      </c>
      <c r="K488" s="12" t="s">
        <v>903</v>
      </c>
      <c r="L488" s="12" t="s">
        <v>309</v>
      </c>
      <c r="M488" s="12" t="s">
        <v>69</v>
      </c>
    </row>
    <row r="489" spans="1:13" x14ac:dyDescent="0.35">
      <c r="A489">
        <v>10730</v>
      </c>
      <c r="B489">
        <v>65</v>
      </c>
      <c r="C489">
        <v>21.05</v>
      </c>
      <c r="D489">
        <v>10</v>
      </c>
      <c r="E489">
        <v>5.000000074505806E-2</v>
      </c>
      <c r="F489">
        <v>199.97499984316531</v>
      </c>
      <c r="G489">
        <v>189.97624970201406</v>
      </c>
      <c r="H489">
        <v>84.726249702014059</v>
      </c>
      <c r="I489" s="39">
        <v>35739</v>
      </c>
      <c r="J489" s="12" t="s">
        <v>902</v>
      </c>
      <c r="K489" s="12" t="s">
        <v>903</v>
      </c>
      <c r="L489" s="12" t="s">
        <v>309</v>
      </c>
      <c r="M489" s="12" t="s">
        <v>134</v>
      </c>
    </row>
    <row r="490" spans="1:13" x14ac:dyDescent="0.35">
      <c r="A490">
        <v>10731</v>
      </c>
      <c r="B490">
        <v>21</v>
      </c>
      <c r="C490">
        <v>10</v>
      </c>
      <c r="D490">
        <v>40</v>
      </c>
      <c r="E490">
        <v>5.000000074505806E-2</v>
      </c>
      <c r="F490">
        <v>379.99999970197678</v>
      </c>
      <c r="G490">
        <v>360.99999943375587</v>
      </c>
      <c r="H490">
        <v>160.99999943375587</v>
      </c>
      <c r="I490" s="39">
        <v>35740</v>
      </c>
      <c r="J490" s="12" t="s">
        <v>684</v>
      </c>
      <c r="K490" s="12" t="s">
        <v>685</v>
      </c>
      <c r="L490" s="12" t="s">
        <v>689</v>
      </c>
      <c r="M490" s="12" t="s">
        <v>50</v>
      </c>
    </row>
    <row r="491" spans="1:13" x14ac:dyDescent="0.35">
      <c r="A491">
        <v>10731</v>
      </c>
      <c r="B491">
        <v>51</v>
      </c>
      <c r="C491">
        <v>53</v>
      </c>
      <c r="D491">
        <v>30</v>
      </c>
      <c r="E491">
        <v>5.000000074505806E-2</v>
      </c>
      <c r="F491">
        <v>1510.4999988153579</v>
      </c>
      <c r="G491">
        <v>1434.9749977491799</v>
      </c>
      <c r="H491">
        <v>639.97499774917992</v>
      </c>
      <c r="I491" s="39">
        <v>35740</v>
      </c>
      <c r="J491" s="12" t="s">
        <v>684</v>
      </c>
      <c r="K491" s="12" t="s">
        <v>685</v>
      </c>
      <c r="L491" s="12" t="s">
        <v>689</v>
      </c>
      <c r="M491" s="12" t="s">
        <v>107</v>
      </c>
    </row>
    <row r="492" spans="1:13" x14ac:dyDescent="0.35">
      <c r="A492">
        <v>10856</v>
      </c>
      <c r="B492">
        <v>2</v>
      </c>
      <c r="C492">
        <v>19</v>
      </c>
      <c r="D492">
        <v>20</v>
      </c>
      <c r="E492">
        <v>0</v>
      </c>
      <c r="F492">
        <v>380</v>
      </c>
      <c r="G492">
        <v>380</v>
      </c>
      <c r="H492">
        <v>190</v>
      </c>
      <c r="I492" s="39">
        <v>35823</v>
      </c>
      <c r="J492" s="12" t="s">
        <v>952</v>
      </c>
      <c r="K492" s="12" t="s">
        <v>953</v>
      </c>
      <c r="L492" s="12" t="s">
        <v>719</v>
      </c>
      <c r="M492" s="12" t="s">
        <v>12</v>
      </c>
    </row>
    <row r="493" spans="1:13" x14ac:dyDescent="0.35">
      <c r="A493">
        <v>10856</v>
      </c>
      <c r="B493">
        <v>42</v>
      </c>
      <c r="C493">
        <v>14</v>
      </c>
      <c r="D493">
        <v>20</v>
      </c>
      <c r="E493">
        <v>0</v>
      </c>
      <c r="F493">
        <v>280</v>
      </c>
      <c r="G493">
        <v>280</v>
      </c>
      <c r="H493">
        <v>140</v>
      </c>
      <c r="I493" s="39">
        <v>35823</v>
      </c>
      <c r="J493" s="12" t="s">
        <v>952</v>
      </c>
      <c r="K493" s="12" t="s">
        <v>953</v>
      </c>
      <c r="L493" s="12" t="s">
        <v>719</v>
      </c>
      <c r="M493" s="12" t="s">
        <v>89</v>
      </c>
    </row>
    <row r="494" spans="1:13" x14ac:dyDescent="0.35">
      <c r="A494">
        <v>10732</v>
      </c>
      <c r="B494">
        <v>76</v>
      </c>
      <c r="C494">
        <v>18</v>
      </c>
      <c r="D494">
        <v>20</v>
      </c>
      <c r="E494">
        <v>0</v>
      </c>
      <c r="F494">
        <v>360</v>
      </c>
      <c r="G494">
        <v>360</v>
      </c>
      <c r="H494">
        <v>180</v>
      </c>
      <c r="I494" s="39">
        <v>35740</v>
      </c>
      <c r="J494" s="12" t="s">
        <v>902</v>
      </c>
      <c r="K494" s="12" t="s">
        <v>903</v>
      </c>
      <c r="L494" s="12" t="s">
        <v>309</v>
      </c>
      <c r="M494" s="12" t="s">
        <v>152</v>
      </c>
    </row>
    <row r="495" spans="1:13" x14ac:dyDescent="0.35">
      <c r="A495">
        <v>10733</v>
      </c>
      <c r="B495">
        <v>14</v>
      </c>
      <c r="C495">
        <v>23.25</v>
      </c>
      <c r="D495">
        <v>16</v>
      </c>
      <c r="E495">
        <v>0</v>
      </c>
      <c r="F495">
        <v>372</v>
      </c>
      <c r="G495">
        <v>372</v>
      </c>
      <c r="H495">
        <v>186</v>
      </c>
      <c r="I495" s="39">
        <v>35741</v>
      </c>
      <c r="J495" s="12" t="s">
        <v>790</v>
      </c>
      <c r="K495" s="12" t="s">
        <v>791</v>
      </c>
      <c r="L495" s="12" t="s">
        <v>240</v>
      </c>
      <c r="M495" s="12" t="s">
        <v>36</v>
      </c>
    </row>
    <row r="496" spans="1:13" x14ac:dyDescent="0.35">
      <c r="A496">
        <v>10733</v>
      </c>
      <c r="B496">
        <v>28</v>
      </c>
      <c r="C496">
        <v>45.6</v>
      </c>
      <c r="D496">
        <v>20</v>
      </c>
      <c r="E496">
        <v>0</v>
      </c>
      <c r="F496">
        <v>912</v>
      </c>
      <c r="G496">
        <v>912</v>
      </c>
      <c r="H496">
        <v>456</v>
      </c>
      <c r="I496" s="39">
        <v>35741</v>
      </c>
      <c r="J496" s="12" t="s">
        <v>790</v>
      </c>
      <c r="K496" s="12" t="s">
        <v>791</v>
      </c>
      <c r="L496" s="12" t="s">
        <v>240</v>
      </c>
      <c r="M496" s="12" t="s">
        <v>63</v>
      </c>
    </row>
    <row r="497" spans="1:13" x14ac:dyDescent="0.35">
      <c r="A497">
        <v>10733</v>
      </c>
      <c r="B497">
        <v>52</v>
      </c>
      <c r="C497">
        <v>7</v>
      </c>
      <c r="D497">
        <v>25</v>
      </c>
      <c r="E497">
        <v>0</v>
      </c>
      <c r="F497">
        <v>175</v>
      </c>
      <c r="G497">
        <v>175</v>
      </c>
      <c r="H497">
        <v>87.5</v>
      </c>
      <c r="I497" s="39">
        <v>35741</v>
      </c>
      <c r="J497" s="12" t="s">
        <v>790</v>
      </c>
      <c r="K497" s="12" t="s">
        <v>791</v>
      </c>
      <c r="L497" s="12" t="s">
        <v>240</v>
      </c>
      <c r="M497" s="12" t="s">
        <v>109</v>
      </c>
    </row>
    <row r="498" spans="1:13" x14ac:dyDescent="0.35">
      <c r="A498">
        <v>10855</v>
      </c>
      <c r="B498">
        <v>16</v>
      </c>
      <c r="C498">
        <v>17.45</v>
      </c>
      <c r="D498">
        <v>50</v>
      </c>
      <c r="E498">
        <v>0</v>
      </c>
      <c r="F498">
        <v>872.5</v>
      </c>
      <c r="G498">
        <v>872.5</v>
      </c>
      <c r="H498">
        <v>436.25</v>
      </c>
      <c r="I498" s="39">
        <v>35822</v>
      </c>
      <c r="J498" s="12" t="s">
        <v>848</v>
      </c>
      <c r="K498" s="12" t="s">
        <v>849</v>
      </c>
      <c r="L498" s="12" t="s">
        <v>182</v>
      </c>
      <c r="M498" s="12" t="s">
        <v>40</v>
      </c>
    </row>
    <row r="499" spans="1:13" x14ac:dyDescent="0.35">
      <c r="A499">
        <v>10855</v>
      </c>
      <c r="B499">
        <v>31</v>
      </c>
      <c r="C499">
        <v>12.5</v>
      </c>
      <c r="D499">
        <v>14</v>
      </c>
      <c r="E499">
        <v>0</v>
      </c>
      <c r="F499">
        <v>175</v>
      </c>
      <c r="G499">
        <v>175</v>
      </c>
      <c r="H499">
        <v>87.5</v>
      </c>
      <c r="I499" s="39">
        <v>35822</v>
      </c>
      <c r="J499" s="12" t="s">
        <v>848</v>
      </c>
      <c r="K499" s="12" t="s">
        <v>849</v>
      </c>
      <c r="L499" s="12" t="s">
        <v>182</v>
      </c>
      <c r="M499" s="12" t="s">
        <v>69</v>
      </c>
    </row>
    <row r="500" spans="1:13" x14ac:dyDescent="0.35">
      <c r="A500">
        <v>10855</v>
      </c>
      <c r="B500">
        <v>56</v>
      </c>
      <c r="C500">
        <v>38</v>
      </c>
      <c r="D500">
        <v>24</v>
      </c>
      <c r="E500">
        <v>0</v>
      </c>
      <c r="F500">
        <v>912</v>
      </c>
      <c r="G500">
        <v>912</v>
      </c>
      <c r="H500">
        <v>456</v>
      </c>
      <c r="I500" s="39">
        <v>35822</v>
      </c>
      <c r="J500" s="12" t="s">
        <v>848</v>
      </c>
      <c r="K500" s="12" t="s">
        <v>849</v>
      </c>
      <c r="L500" s="12" t="s">
        <v>182</v>
      </c>
      <c r="M500" s="12" t="s">
        <v>117</v>
      </c>
    </row>
    <row r="501" spans="1:13" x14ac:dyDescent="0.35">
      <c r="A501">
        <v>10855</v>
      </c>
      <c r="B501">
        <v>65</v>
      </c>
      <c r="C501">
        <v>21.05</v>
      </c>
      <c r="D501">
        <v>15</v>
      </c>
      <c r="E501">
        <v>0.15000000596046451</v>
      </c>
      <c r="F501">
        <v>268.38749811798328</v>
      </c>
      <c r="G501">
        <v>228.12937180057165</v>
      </c>
      <c r="H501">
        <v>70.254371800571647</v>
      </c>
      <c r="I501" s="39">
        <v>35822</v>
      </c>
      <c r="J501" s="12" t="s">
        <v>848</v>
      </c>
      <c r="K501" s="12" t="s">
        <v>849</v>
      </c>
      <c r="L501" s="12" t="s">
        <v>182</v>
      </c>
      <c r="M501" s="12" t="s">
        <v>134</v>
      </c>
    </row>
    <row r="502" spans="1:13" x14ac:dyDescent="0.35">
      <c r="A502">
        <v>10734</v>
      </c>
      <c r="B502">
        <v>6</v>
      </c>
      <c r="C502">
        <v>25</v>
      </c>
      <c r="D502">
        <v>30</v>
      </c>
      <c r="E502">
        <v>0</v>
      </c>
      <c r="F502">
        <v>750</v>
      </c>
      <c r="G502">
        <v>750</v>
      </c>
      <c r="H502">
        <v>375</v>
      </c>
      <c r="I502" s="39">
        <v>35741</v>
      </c>
      <c r="J502" s="12" t="s">
        <v>1014</v>
      </c>
      <c r="K502" s="12" t="s">
        <v>1015</v>
      </c>
      <c r="L502" s="12" t="s">
        <v>248</v>
      </c>
      <c r="M502" s="12" t="s">
        <v>20</v>
      </c>
    </row>
    <row r="503" spans="1:13" x14ac:dyDescent="0.35">
      <c r="A503">
        <v>10734</v>
      </c>
      <c r="B503">
        <v>30</v>
      </c>
      <c r="C503">
        <v>25.89</v>
      </c>
      <c r="D503">
        <v>15</v>
      </c>
      <c r="E503">
        <v>0</v>
      </c>
      <c r="F503">
        <v>388.35</v>
      </c>
      <c r="G503">
        <v>388.35</v>
      </c>
      <c r="H503">
        <v>194.17500000000001</v>
      </c>
      <c r="I503" s="39">
        <v>35741</v>
      </c>
      <c r="J503" s="12" t="s">
        <v>1014</v>
      </c>
      <c r="K503" s="12" t="s">
        <v>1015</v>
      </c>
      <c r="L503" s="12" t="s">
        <v>248</v>
      </c>
      <c r="M503" s="12" t="s">
        <v>67</v>
      </c>
    </row>
    <row r="504" spans="1:13" x14ac:dyDescent="0.35">
      <c r="A504">
        <v>10734</v>
      </c>
      <c r="B504">
        <v>76</v>
      </c>
      <c r="C504">
        <v>18</v>
      </c>
      <c r="D504">
        <v>20</v>
      </c>
      <c r="E504">
        <v>0</v>
      </c>
      <c r="F504">
        <v>360</v>
      </c>
      <c r="G504">
        <v>360</v>
      </c>
      <c r="H504">
        <v>180</v>
      </c>
      <c r="I504" s="39">
        <v>35741</v>
      </c>
      <c r="J504" s="12" t="s">
        <v>1014</v>
      </c>
      <c r="K504" s="12" t="s">
        <v>1015</v>
      </c>
      <c r="L504" s="12" t="s">
        <v>248</v>
      </c>
      <c r="M504" s="12" t="s">
        <v>152</v>
      </c>
    </row>
    <row r="505" spans="1:13" x14ac:dyDescent="0.35">
      <c r="A505">
        <v>10735</v>
      </c>
      <c r="B505">
        <v>61</v>
      </c>
      <c r="C505">
        <v>28.5</v>
      </c>
      <c r="D505">
        <v>20</v>
      </c>
      <c r="E505">
        <v>0.10000000149011611</v>
      </c>
      <c r="F505">
        <v>512.99999915063381</v>
      </c>
      <c r="G505">
        <v>461.69999847114087</v>
      </c>
      <c r="H505">
        <v>176.69999847114087</v>
      </c>
      <c r="I505" s="39">
        <v>35744</v>
      </c>
      <c r="J505" s="12" t="s">
        <v>1062</v>
      </c>
      <c r="K505" s="12" t="s">
        <v>1063</v>
      </c>
      <c r="L505" s="12" t="s">
        <v>182</v>
      </c>
      <c r="M505" s="12" t="s">
        <v>126</v>
      </c>
    </row>
    <row r="506" spans="1:13" x14ac:dyDescent="0.35">
      <c r="A506">
        <v>10735</v>
      </c>
      <c r="B506">
        <v>77</v>
      </c>
      <c r="C506">
        <v>13</v>
      </c>
      <c r="D506">
        <v>2</v>
      </c>
      <c r="E506">
        <v>0.10000000149011611</v>
      </c>
      <c r="F506">
        <v>23.399999961256981</v>
      </c>
      <c r="G506">
        <v>21.059999930262567</v>
      </c>
      <c r="H506">
        <v>8.0599999302625669</v>
      </c>
      <c r="I506" s="39">
        <v>35744</v>
      </c>
      <c r="J506" s="12" t="s">
        <v>1062</v>
      </c>
      <c r="K506" s="12" t="s">
        <v>1063</v>
      </c>
      <c r="L506" s="12" t="s">
        <v>182</v>
      </c>
      <c r="M506" s="12" t="s">
        <v>154</v>
      </c>
    </row>
    <row r="507" spans="1:13" x14ac:dyDescent="0.35">
      <c r="A507">
        <v>10736</v>
      </c>
      <c r="B507">
        <v>65</v>
      </c>
      <c r="C507">
        <v>21.05</v>
      </c>
      <c r="D507">
        <v>40</v>
      </c>
      <c r="E507">
        <v>0</v>
      </c>
      <c r="F507">
        <v>842</v>
      </c>
      <c r="G507">
        <v>842</v>
      </c>
      <c r="H507">
        <v>421</v>
      </c>
      <c r="I507" s="39">
        <v>35745</v>
      </c>
      <c r="J507" s="12" t="s">
        <v>832</v>
      </c>
      <c r="K507" s="12" t="s">
        <v>833</v>
      </c>
      <c r="L507" s="12" t="s">
        <v>837</v>
      </c>
      <c r="M507" s="12" t="s">
        <v>134</v>
      </c>
    </row>
    <row r="508" spans="1:13" x14ac:dyDescent="0.35">
      <c r="A508">
        <v>10736</v>
      </c>
      <c r="B508">
        <v>75</v>
      </c>
      <c r="C508">
        <v>7.75</v>
      </c>
      <c r="D508">
        <v>20</v>
      </c>
      <c r="E508">
        <v>0</v>
      </c>
      <c r="F508">
        <v>155</v>
      </c>
      <c r="G508">
        <v>155</v>
      </c>
      <c r="H508">
        <v>77.5</v>
      </c>
      <c r="I508" s="39">
        <v>35745</v>
      </c>
      <c r="J508" s="12" t="s">
        <v>832</v>
      </c>
      <c r="K508" s="12" t="s">
        <v>833</v>
      </c>
      <c r="L508" s="12" t="s">
        <v>837</v>
      </c>
      <c r="M508" s="12" t="s">
        <v>150</v>
      </c>
    </row>
    <row r="509" spans="1:13" x14ac:dyDescent="0.35">
      <c r="A509">
        <v>10737</v>
      </c>
      <c r="B509">
        <v>13</v>
      </c>
      <c r="C509">
        <v>6</v>
      </c>
      <c r="D509">
        <v>4</v>
      </c>
      <c r="E509">
        <v>0</v>
      </c>
      <c r="F509">
        <v>24</v>
      </c>
      <c r="G509">
        <v>24</v>
      </c>
      <c r="H509">
        <v>12</v>
      </c>
      <c r="I509" s="39">
        <v>35745</v>
      </c>
      <c r="J509" s="12" t="s">
        <v>657</v>
      </c>
      <c r="K509" s="12" t="s">
        <v>658</v>
      </c>
      <c r="L509" s="12" t="s">
        <v>309</v>
      </c>
      <c r="M509" s="12" t="s">
        <v>34</v>
      </c>
    </row>
    <row r="510" spans="1:13" x14ac:dyDescent="0.35">
      <c r="A510">
        <v>10737</v>
      </c>
      <c r="B510">
        <v>41</v>
      </c>
      <c r="C510">
        <v>9.65</v>
      </c>
      <c r="D510">
        <v>12</v>
      </c>
      <c r="E510">
        <v>0</v>
      </c>
      <c r="F510">
        <v>115.8</v>
      </c>
      <c r="G510">
        <v>115.8</v>
      </c>
      <c r="H510">
        <v>57.899999999999991</v>
      </c>
      <c r="I510" s="39">
        <v>35745</v>
      </c>
      <c r="J510" s="12" t="s">
        <v>657</v>
      </c>
      <c r="K510" s="12" t="s">
        <v>658</v>
      </c>
      <c r="L510" s="12" t="s">
        <v>309</v>
      </c>
      <c r="M510" s="12" t="s">
        <v>87</v>
      </c>
    </row>
    <row r="511" spans="1:13" x14ac:dyDescent="0.35">
      <c r="A511">
        <v>10854</v>
      </c>
      <c r="B511">
        <v>10</v>
      </c>
      <c r="C511">
        <v>31</v>
      </c>
      <c r="D511">
        <v>100</v>
      </c>
      <c r="E511">
        <v>0.15000000596046451</v>
      </c>
      <c r="F511">
        <v>2634.9999815225601</v>
      </c>
      <c r="G511">
        <v>2239.7499685883522</v>
      </c>
      <c r="H511">
        <v>689.7499685883522</v>
      </c>
      <c r="I511" s="39">
        <v>35822</v>
      </c>
      <c r="J511" s="12" t="s">
        <v>708</v>
      </c>
      <c r="K511" s="12" t="s">
        <v>709</v>
      </c>
      <c r="L511" s="12" t="s">
        <v>713</v>
      </c>
      <c r="M511" s="12" t="s">
        <v>28</v>
      </c>
    </row>
    <row r="512" spans="1:13" x14ac:dyDescent="0.35">
      <c r="A512">
        <v>10854</v>
      </c>
      <c r="B512">
        <v>13</v>
      </c>
      <c r="C512">
        <v>6</v>
      </c>
      <c r="D512">
        <v>65</v>
      </c>
      <c r="E512">
        <v>0.15000000596046451</v>
      </c>
      <c r="F512">
        <v>331.49999767541891</v>
      </c>
      <c r="G512">
        <v>281.77499604821213</v>
      </c>
      <c r="H512">
        <v>86.774996048212131</v>
      </c>
      <c r="I512" s="39">
        <v>35822</v>
      </c>
      <c r="J512" s="12" t="s">
        <v>708</v>
      </c>
      <c r="K512" s="12" t="s">
        <v>709</v>
      </c>
      <c r="L512" s="12" t="s">
        <v>713</v>
      </c>
      <c r="M512" s="12" t="s">
        <v>34</v>
      </c>
    </row>
    <row r="513" spans="1:13" x14ac:dyDescent="0.35">
      <c r="A513">
        <v>10738</v>
      </c>
      <c r="B513">
        <v>16</v>
      </c>
      <c r="C513">
        <v>17.45</v>
      </c>
      <c r="D513">
        <v>3</v>
      </c>
      <c r="E513">
        <v>0</v>
      </c>
      <c r="F513">
        <v>52.349999999999987</v>
      </c>
      <c r="G513">
        <v>52.349999999999987</v>
      </c>
      <c r="H513">
        <v>26.17499999999999</v>
      </c>
      <c r="I513" s="39">
        <v>35746</v>
      </c>
      <c r="J513" s="12" t="s">
        <v>1087</v>
      </c>
      <c r="K513" s="12" t="s">
        <v>1088</v>
      </c>
      <c r="L513" s="12" t="s">
        <v>309</v>
      </c>
      <c r="M513" s="12" t="s">
        <v>40</v>
      </c>
    </row>
    <row r="514" spans="1:13" x14ac:dyDescent="0.35">
      <c r="A514">
        <v>10739</v>
      </c>
      <c r="B514">
        <v>36</v>
      </c>
      <c r="C514">
        <v>19</v>
      </c>
      <c r="D514">
        <v>6</v>
      </c>
      <c r="E514">
        <v>0</v>
      </c>
      <c r="F514">
        <v>114</v>
      </c>
      <c r="G514">
        <v>114</v>
      </c>
      <c r="H514">
        <v>57</v>
      </c>
      <c r="I514" s="39">
        <v>35746</v>
      </c>
      <c r="J514" s="12" t="s">
        <v>657</v>
      </c>
      <c r="K514" s="12" t="s">
        <v>658</v>
      </c>
      <c r="L514" s="12" t="s">
        <v>309</v>
      </c>
      <c r="M514" s="12" t="s">
        <v>77</v>
      </c>
    </row>
    <row r="515" spans="1:13" x14ac:dyDescent="0.35">
      <c r="A515">
        <v>10739</v>
      </c>
      <c r="B515">
        <v>52</v>
      </c>
      <c r="C515">
        <v>7</v>
      </c>
      <c r="D515">
        <v>18</v>
      </c>
      <c r="E515">
        <v>0</v>
      </c>
      <c r="F515">
        <v>126</v>
      </c>
      <c r="G515">
        <v>126</v>
      </c>
      <c r="H515">
        <v>63</v>
      </c>
      <c r="I515" s="39">
        <v>35746</v>
      </c>
      <c r="J515" s="12" t="s">
        <v>657</v>
      </c>
      <c r="K515" s="12" t="s">
        <v>658</v>
      </c>
      <c r="L515" s="12" t="s">
        <v>309</v>
      </c>
      <c r="M515" s="12" t="s">
        <v>109</v>
      </c>
    </row>
    <row r="516" spans="1:13" x14ac:dyDescent="0.35">
      <c r="A516">
        <v>10853</v>
      </c>
      <c r="B516">
        <v>18</v>
      </c>
      <c r="C516">
        <v>62.5</v>
      </c>
      <c r="D516">
        <v>10</v>
      </c>
      <c r="E516">
        <v>0</v>
      </c>
      <c r="F516">
        <v>625</v>
      </c>
      <c r="G516">
        <v>625</v>
      </c>
      <c r="H516">
        <v>312.5</v>
      </c>
      <c r="I516" s="39">
        <v>35822</v>
      </c>
      <c r="J516" s="12" t="s">
        <v>1036</v>
      </c>
      <c r="K516" s="12" t="s">
        <v>1037</v>
      </c>
      <c r="L516" s="12" t="s">
        <v>256</v>
      </c>
      <c r="M516" s="12" t="s">
        <v>44</v>
      </c>
    </row>
    <row r="517" spans="1:13" x14ac:dyDescent="0.35">
      <c r="A517">
        <v>10740</v>
      </c>
      <c r="B517">
        <v>28</v>
      </c>
      <c r="C517">
        <v>45.6</v>
      </c>
      <c r="D517">
        <v>5</v>
      </c>
      <c r="E517">
        <v>0.20000000298023221</v>
      </c>
      <c r="F517">
        <v>182.39999932050699</v>
      </c>
      <c r="G517">
        <v>145.91999891281122</v>
      </c>
      <c r="H517">
        <v>31.919998912811224</v>
      </c>
      <c r="I517" s="39">
        <v>35747</v>
      </c>
      <c r="J517" s="12" t="s">
        <v>761</v>
      </c>
      <c r="K517" s="12" t="s">
        <v>762</v>
      </c>
      <c r="L517" s="12" t="s">
        <v>182</v>
      </c>
      <c r="M517" s="12" t="s">
        <v>63</v>
      </c>
    </row>
    <row r="518" spans="1:13" x14ac:dyDescent="0.35">
      <c r="A518">
        <v>10740</v>
      </c>
      <c r="B518">
        <v>35</v>
      </c>
      <c r="C518">
        <v>18</v>
      </c>
      <c r="D518">
        <v>35</v>
      </c>
      <c r="E518">
        <v>0.20000000298023221</v>
      </c>
      <c r="F518">
        <v>503.99999812245369</v>
      </c>
      <c r="G518">
        <v>403.19999699592591</v>
      </c>
      <c r="H518">
        <v>88.199996995925915</v>
      </c>
      <c r="I518" s="39">
        <v>35747</v>
      </c>
      <c r="J518" s="12" t="s">
        <v>761</v>
      </c>
      <c r="K518" s="12" t="s">
        <v>762</v>
      </c>
      <c r="L518" s="12" t="s">
        <v>182</v>
      </c>
      <c r="M518" s="12" t="s">
        <v>76</v>
      </c>
    </row>
    <row r="519" spans="1:13" x14ac:dyDescent="0.35">
      <c r="A519">
        <v>10740</v>
      </c>
      <c r="B519">
        <v>45</v>
      </c>
      <c r="C519">
        <v>9.5</v>
      </c>
      <c r="D519">
        <v>40</v>
      </c>
      <c r="E519">
        <v>0.20000000298023221</v>
      </c>
      <c r="F519">
        <v>303.99999886751169</v>
      </c>
      <c r="G519">
        <v>243.19999818801875</v>
      </c>
      <c r="H519">
        <v>53.199998188018753</v>
      </c>
      <c r="I519" s="39">
        <v>35747</v>
      </c>
      <c r="J519" s="12" t="s">
        <v>761</v>
      </c>
      <c r="K519" s="12" t="s">
        <v>762</v>
      </c>
      <c r="L519" s="12" t="s">
        <v>182</v>
      </c>
      <c r="M519" s="12" t="s">
        <v>95</v>
      </c>
    </row>
    <row r="520" spans="1:13" x14ac:dyDescent="0.35">
      <c r="A520">
        <v>10740</v>
      </c>
      <c r="B520">
        <v>56</v>
      </c>
      <c r="C520">
        <v>38</v>
      </c>
      <c r="D520">
        <v>14</v>
      </c>
      <c r="E520">
        <v>0.20000000298023221</v>
      </c>
      <c r="F520">
        <v>425.59999841451639</v>
      </c>
      <c r="G520">
        <v>340.47999746322625</v>
      </c>
      <c r="H520">
        <v>74.479997463226255</v>
      </c>
      <c r="I520" s="39">
        <v>35747</v>
      </c>
      <c r="J520" s="12" t="s">
        <v>761</v>
      </c>
      <c r="K520" s="12" t="s">
        <v>762</v>
      </c>
      <c r="L520" s="12" t="s">
        <v>182</v>
      </c>
      <c r="M520" s="12" t="s">
        <v>117</v>
      </c>
    </row>
    <row r="521" spans="1:13" x14ac:dyDescent="0.35">
      <c r="A521">
        <v>10852</v>
      </c>
      <c r="B521">
        <v>2</v>
      </c>
      <c r="C521">
        <v>19</v>
      </c>
      <c r="D521">
        <v>15</v>
      </c>
      <c r="E521">
        <v>0</v>
      </c>
      <c r="F521">
        <v>285</v>
      </c>
      <c r="G521">
        <v>285</v>
      </c>
      <c r="H521">
        <v>142.5</v>
      </c>
      <c r="I521" s="39">
        <v>35821</v>
      </c>
      <c r="J521" s="12" t="s">
        <v>729</v>
      </c>
      <c r="K521" s="12" t="s">
        <v>730</v>
      </c>
      <c r="L521" s="12" t="s">
        <v>182</v>
      </c>
      <c r="M521" s="12" t="s">
        <v>12</v>
      </c>
    </row>
    <row r="522" spans="1:13" x14ac:dyDescent="0.35">
      <c r="A522">
        <v>10852</v>
      </c>
      <c r="B522">
        <v>17</v>
      </c>
      <c r="C522">
        <v>39</v>
      </c>
      <c r="D522">
        <v>6</v>
      </c>
      <c r="E522">
        <v>0</v>
      </c>
      <c r="F522">
        <v>234</v>
      </c>
      <c r="G522">
        <v>234</v>
      </c>
      <c r="H522">
        <v>117</v>
      </c>
      <c r="I522" s="39">
        <v>35821</v>
      </c>
      <c r="J522" s="12" t="s">
        <v>729</v>
      </c>
      <c r="K522" s="12" t="s">
        <v>730</v>
      </c>
      <c r="L522" s="12" t="s">
        <v>182</v>
      </c>
      <c r="M522" s="12" t="s">
        <v>42</v>
      </c>
    </row>
    <row r="523" spans="1:13" x14ac:dyDescent="0.35">
      <c r="A523">
        <v>10852</v>
      </c>
      <c r="B523">
        <v>62</v>
      </c>
      <c r="C523">
        <v>49.3</v>
      </c>
      <c r="D523">
        <v>50</v>
      </c>
      <c r="E523">
        <v>0</v>
      </c>
      <c r="F523">
        <v>2465</v>
      </c>
      <c r="G523">
        <v>2465</v>
      </c>
      <c r="H523">
        <v>1232.5</v>
      </c>
      <c r="I523" s="39">
        <v>35821</v>
      </c>
      <c r="J523" s="12" t="s">
        <v>729</v>
      </c>
      <c r="K523" s="12" t="s">
        <v>730</v>
      </c>
      <c r="L523" s="12" t="s">
        <v>182</v>
      </c>
      <c r="M523" s="12" t="s">
        <v>128</v>
      </c>
    </row>
    <row r="524" spans="1:13" x14ac:dyDescent="0.35">
      <c r="A524">
        <v>10741</v>
      </c>
      <c r="B524">
        <v>2</v>
      </c>
      <c r="C524">
        <v>19</v>
      </c>
      <c r="D524">
        <v>15</v>
      </c>
      <c r="E524">
        <v>0.20000000298023221</v>
      </c>
      <c r="F524">
        <v>227.99999915063381</v>
      </c>
      <c r="G524">
        <v>182.39999864101409</v>
      </c>
      <c r="H524">
        <v>39.899998641014093</v>
      </c>
      <c r="I524" s="39">
        <v>35748</v>
      </c>
      <c r="J524" s="12" t="s">
        <v>933</v>
      </c>
      <c r="K524" s="12" t="s">
        <v>934</v>
      </c>
      <c r="L524" s="12" t="s">
        <v>173</v>
      </c>
      <c r="M524" s="12" t="s">
        <v>12</v>
      </c>
    </row>
    <row r="525" spans="1:13" x14ac:dyDescent="0.35">
      <c r="A525">
        <v>10742</v>
      </c>
      <c r="B525">
        <v>3</v>
      </c>
      <c r="C525">
        <v>10</v>
      </c>
      <c r="D525">
        <v>20</v>
      </c>
      <c r="E525">
        <v>0</v>
      </c>
      <c r="F525">
        <v>200</v>
      </c>
      <c r="G525">
        <v>200</v>
      </c>
      <c r="H525">
        <v>100</v>
      </c>
      <c r="I525" s="39">
        <v>35748</v>
      </c>
      <c r="J525" s="12" t="s">
        <v>986</v>
      </c>
      <c r="K525" s="12" t="s">
        <v>987</v>
      </c>
      <c r="L525" s="12" t="s">
        <v>367</v>
      </c>
      <c r="M525" s="12" t="s">
        <v>14</v>
      </c>
    </row>
    <row r="526" spans="1:13" x14ac:dyDescent="0.35">
      <c r="A526">
        <v>10742</v>
      </c>
      <c r="B526">
        <v>60</v>
      </c>
      <c r="C526">
        <v>34</v>
      </c>
      <c r="D526">
        <v>50</v>
      </c>
      <c r="E526">
        <v>0</v>
      </c>
      <c r="F526">
        <v>1700</v>
      </c>
      <c r="G526">
        <v>1700</v>
      </c>
      <c r="H526">
        <v>850</v>
      </c>
      <c r="I526" s="39">
        <v>35748</v>
      </c>
      <c r="J526" s="12" t="s">
        <v>986</v>
      </c>
      <c r="K526" s="12" t="s">
        <v>987</v>
      </c>
      <c r="L526" s="12" t="s">
        <v>367</v>
      </c>
      <c r="M526" s="12" t="s">
        <v>124</v>
      </c>
    </row>
    <row r="527" spans="1:13" x14ac:dyDescent="0.35">
      <c r="A527">
        <v>10742</v>
      </c>
      <c r="B527">
        <v>72</v>
      </c>
      <c r="C527">
        <v>34.799999999999997</v>
      </c>
      <c r="D527">
        <v>35</v>
      </c>
      <c r="E527">
        <v>0</v>
      </c>
      <c r="F527">
        <v>1218</v>
      </c>
      <c r="G527">
        <v>1218</v>
      </c>
      <c r="H527">
        <v>609</v>
      </c>
      <c r="I527" s="39">
        <v>35748</v>
      </c>
      <c r="J527" s="12" t="s">
        <v>986</v>
      </c>
      <c r="K527" s="12" t="s">
        <v>987</v>
      </c>
      <c r="L527" s="12" t="s">
        <v>367</v>
      </c>
      <c r="M527" s="12" t="s">
        <v>146</v>
      </c>
    </row>
    <row r="528" spans="1:13" x14ac:dyDescent="0.35">
      <c r="A528">
        <v>10743</v>
      </c>
      <c r="B528">
        <v>46</v>
      </c>
      <c r="C528">
        <v>12</v>
      </c>
      <c r="D528">
        <v>28</v>
      </c>
      <c r="E528">
        <v>5.000000074505806E-2</v>
      </c>
      <c r="F528">
        <v>319.19999974966049</v>
      </c>
      <c r="G528">
        <v>303.23999952435491</v>
      </c>
      <c r="H528">
        <v>135.23999952435491</v>
      </c>
      <c r="I528" s="39">
        <v>35751</v>
      </c>
      <c r="J528" s="12" t="s">
        <v>933</v>
      </c>
      <c r="K528" s="12" t="s">
        <v>934</v>
      </c>
      <c r="L528" s="12" t="s">
        <v>173</v>
      </c>
      <c r="M528" s="12" t="s">
        <v>97</v>
      </c>
    </row>
    <row r="529" spans="1:13" x14ac:dyDescent="0.35">
      <c r="A529">
        <v>10851</v>
      </c>
      <c r="B529">
        <v>2</v>
      </c>
      <c r="C529">
        <v>19</v>
      </c>
      <c r="D529">
        <v>5</v>
      </c>
      <c r="E529">
        <v>5.000000074505806E-2</v>
      </c>
      <c r="F529">
        <v>90.249999929219484</v>
      </c>
      <c r="G529">
        <v>85.737499865517023</v>
      </c>
      <c r="H529">
        <v>38.237499865517023</v>
      </c>
      <c r="I529" s="39">
        <v>35821</v>
      </c>
      <c r="J529" s="12" t="s">
        <v>811</v>
      </c>
      <c r="K529" s="12" t="s">
        <v>812</v>
      </c>
      <c r="L529" s="12" t="s">
        <v>248</v>
      </c>
      <c r="M529" s="12" t="s">
        <v>12</v>
      </c>
    </row>
    <row r="530" spans="1:13" x14ac:dyDescent="0.35">
      <c r="A530">
        <v>10851</v>
      </c>
      <c r="B530">
        <v>25</v>
      </c>
      <c r="C530">
        <v>14</v>
      </c>
      <c r="D530">
        <v>10</v>
      </c>
      <c r="E530">
        <v>5.000000074505806E-2</v>
      </c>
      <c r="F530">
        <v>132.9999998956919</v>
      </c>
      <c r="G530">
        <v>126.34999980181459</v>
      </c>
      <c r="H530">
        <v>56.34999980181459</v>
      </c>
      <c r="I530" s="39">
        <v>35821</v>
      </c>
      <c r="J530" s="12" t="s">
        <v>811</v>
      </c>
      <c r="K530" s="12" t="s">
        <v>812</v>
      </c>
      <c r="L530" s="12" t="s">
        <v>248</v>
      </c>
      <c r="M530" s="12" t="s">
        <v>57</v>
      </c>
    </row>
    <row r="531" spans="1:13" x14ac:dyDescent="0.35">
      <c r="A531">
        <v>10851</v>
      </c>
      <c r="B531">
        <v>57</v>
      </c>
      <c r="C531">
        <v>19.5</v>
      </c>
      <c r="D531">
        <v>10</v>
      </c>
      <c r="E531">
        <v>5.000000074505806E-2</v>
      </c>
      <c r="F531">
        <v>185.24999985471371</v>
      </c>
      <c r="G531">
        <v>175.98749972395601</v>
      </c>
      <c r="H531">
        <v>78.487499723956006</v>
      </c>
      <c r="I531" s="39">
        <v>35821</v>
      </c>
      <c r="J531" s="12" t="s">
        <v>811</v>
      </c>
      <c r="K531" s="12" t="s">
        <v>812</v>
      </c>
      <c r="L531" s="12" t="s">
        <v>248</v>
      </c>
      <c r="M531" s="12" t="s">
        <v>119</v>
      </c>
    </row>
    <row r="532" spans="1:13" x14ac:dyDescent="0.35">
      <c r="A532">
        <v>10851</v>
      </c>
      <c r="B532">
        <v>59</v>
      </c>
      <c r="C532">
        <v>55</v>
      </c>
      <c r="D532">
        <v>42</v>
      </c>
      <c r="E532">
        <v>5.000000074505806E-2</v>
      </c>
      <c r="F532">
        <v>2194.4999982789159</v>
      </c>
      <c r="G532">
        <v>2084.7749967299401</v>
      </c>
      <c r="H532">
        <v>929.77499672994009</v>
      </c>
      <c r="I532" s="39">
        <v>35821</v>
      </c>
      <c r="J532" s="12" t="s">
        <v>811</v>
      </c>
      <c r="K532" s="12" t="s">
        <v>812</v>
      </c>
      <c r="L532" s="12" t="s">
        <v>248</v>
      </c>
      <c r="M532" s="12" t="s">
        <v>122</v>
      </c>
    </row>
    <row r="533" spans="1:13" x14ac:dyDescent="0.35">
      <c r="A533">
        <v>10744</v>
      </c>
      <c r="B533">
        <v>40</v>
      </c>
      <c r="C533">
        <v>18.399999999999999</v>
      </c>
      <c r="D533">
        <v>50</v>
      </c>
      <c r="E533">
        <v>0.20000000298023221</v>
      </c>
      <c r="F533">
        <v>735.99999725818623</v>
      </c>
      <c r="G533">
        <v>588.79999561309808</v>
      </c>
      <c r="H533">
        <v>128.79999561309813</v>
      </c>
      <c r="I533" s="39">
        <v>35751</v>
      </c>
      <c r="J533" s="12" t="s">
        <v>961</v>
      </c>
      <c r="K533" s="12" t="s">
        <v>962</v>
      </c>
      <c r="L533" s="12" t="s">
        <v>333</v>
      </c>
      <c r="M533" s="12" t="s">
        <v>85</v>
      </c>
    </row>
    <row r="534" spans="1:13" x14ac:dyDescent="0.35">
      <c r="A534">
        <v>10745</v>
      </c>
      <c r="B534">
        <v>18</v>
      </c>
      <c r="C534">
        <v>62.5</v>
      </c>
      <c r="D534">
        <v>24</v>
      </c>
      <c r="E534">
        <v>0</v>
      </c>
      <c r="F534">
        <v>1500</v>
      </c>
      <c r="G534">
        <v>1500</v>
      </c>
      <c r="H534">
        <v>750</v>
      </c>
      <c r="I534" s="39">
        <v>35752</v>
      </c>
      <c r="J534" s="12" t="s">
        <v>771</v>
      </c>
      <c r="K534" s="12" t="s">
        <v>772</v>
      </c>
      <c r="L534" s="12" t="s">
        <v>256</v>
      </c>
      <c r="M534" s="12" t="s">
        <v>44</v>
      </c>
    </row>
    <row r="535" spans="1:13" x14ac:dyDescent="0.35">
      <c r="A535">
        <v>10745</v>
      </c>
      <c r="B535">
        <v>44</v>
      </c>
      <c r="C535">
        <v>19.45</v>
      </c>
      <c r="D535">
        <v>16</v>
      </c>
      <c r="E535">
        <v>0</v>
      </c>
      <c r="F535">
        <v>311.2</v>
      </c>
      <c r="G535">
        <v>311.2</v>
      </c>
      <c r="H535">
        <v>155.6</v>
      </c>
      <c r="I535" s="39">
        <v>35752</v>
      </c>
      <c r="J535" s="12" t="s">
        <v>771</v>
      </c>
      <c r="K535" s="12" t="s">
        <v>772</v>
      </c>
      <c r="L535" s="12" t="s">
        <v>256</v>
      </c>
      <c r="M535" s="12" t="s">
        <v>93</v>
      </c>
    </row>
    <row r="536" spans="1:13" x14ac:dyDescent="0.35">
      <c r="A536">
        <v>10745</v>
      </c>
      <c r="B536">
        <v>59</v>
      </c>
      <c r="C536">
        <v>55</v>
      </c>
      <c r="D536">
        <v>45</v>
      </c>
      <c r="E536">
        <v>0</v>
      </c>
      <c r="F536">
        <v>2475</v>
      </c>
      <c r="G536">
        <v>2475</v>
      </c>
      <c r="H536">
        <v>1237.5</v>
      </c>
      <c r="I536" s="39">
        <v>35752</v>
      </c>
      <c r="J536" s="12" t="s">
        <v>771</v>
      </c>
      <c r="K536" s="12" t="s">
        <v>772</v>
      </c>
      <c r="L536" s="12" t="s">
        <v>256</v>
      </c>
      <c r="M536" s="12" t="s">
        <v>122</v>
      </c>
    </row>
    <row r="537" spans="1:13" x14ac:dyDescent="0.35">
      <c r="A537">
        <v>10745</v>
      </c>
      <c r="B537">
        <v>72</v>
      </c>
      <c r="C537">
        <v>34.799999999999997</v>
      </c>
      <c r="D537">
        <v>7</v>
      </c>
      <c r="E537">
        <v>0</v>
      </c>
      <c r="F537">
        <v>243.6</v>
      </c>
      <c r="G537">
        <v>243.6</v>
      </c>
      <c r="H537">
        <v>121.80000000000001</v>
      </c>
      <c r="I537" s="39">
        <v>35752</v>
      </c>
      <c r="J537" s="12" t="s">
        <v>771</v>
      </c>
      <c r="K537" s="12" t="s">
        <v>772</v>
      </c>
      <c r="L537" s="12" t="s">
        <v>256</v>
      </c>
      <c r="M537" s="12" t="s">
        <v>146</v>
      </c>
    </row>
    <row r="538" spans="1:13" x14ac:dyDescent="0.35">
      <c r="A538">
        <v>10746</v>
      </c>
      <c r="B538">
        <v>13</v>
      </c>
      <c r="C538">
        <v>6</v>
      </c>
      <c r="D538">
        <v>6</v>
      </c>
      <c r="E538">
        <v>0</v>
      </c>
      <c r="F538">
        <v>36</v>
      </c>
      <c r="G538">
        <v>36</v>
      </c>
      <c r="H538">
        <v>18</v>
      </c>
      <c r="I538" s="39">
        <v>35753</v>
      </c>
      <c r="J538" s="12" t="s">
        <v>684</v>
      </c>
      <c r="K538" s="12" t="s">
        <v>685</v>
      </c>
      <c r="L538" s="12" t="s">
        <v>689</v>
      </c>
      <c r="M538" s="12" t="s">
        <v>34</v>
      </c>
    </row>
    <row r="539" spans="1:13" x14ac:dyDescent="0.35">
      <c r="A539">
        <v>10746</v>
      </c>
      <c r="B539">
        <v>42</v>
      </c>
      <c r="C539">
        <v>14</v>
      </c>
      <c r="D539">
        <v>28</v>
      </c>
      <c r="E539">
        <v>0</v>
      </c>
      <c r="F539">
        <v>392</v>
      </c>
      <c r="G539">
        <v>392</v>
      </c>
      <c r="H539">
        <v>196</v>
      </c>
      <c r="I539" s="39">
        <v>35753</v>
      </c>
      <c r="J539" s="12" t="s">
        <v>684</v>
      </c>
      <c r="K539" s="12" t="s">
        <v>685</v>
      </c>
      <c r="L539" s="12" t="s">
        <v>689</v>
      </c>
      <c r="M539" s="12" t="s">
        <v>89</v>
      </c>
    </row>
    <row r="540" spans="1:13" x14ac:dyDescent="0.35">
      <c r="A540">
        <v>10746</v>
      </c>
      <c r="B540">
        <v>62</v>
      </c>
      <c r="C540">
        <v>49.3</v>
      </c>
      <c r="D540">
        <v>9</v>
      </c>
      <c r="E540">
        <v>0</v>
      </c>
      <c r="F540">
        <v>443.7</v>
      </c>
      <c r="G540">
        <v>443.7</v>
      </c>
      <c r="H540">
        <v>221.85</v>
      </c>
      <c r="I540" s="39">
        <v>35753</v>
      </c>
      <c r="J540" s="12" t="s">
        <v>684</v>
      </c>
      <c r="K540" s="12" t="s">
        <v>685</v>
      </c>
      <c r="L540" s="12" t="s">
        <v>689</v>
      </c>
      <c r="M540" s="12" t="s">
        <v>128</v>
      </c>
    </row>
    <row r="541" spans="1:13" x14ac:dyDescent="0.35">
      <c r="A541">
        <v>10746</v>
      </c>
      <c r="B541">
        <v>69</v>
      </c>
      <c r="C541">
        <v>36</v>
      </c>
      <c r="D541">
        <v>40</v>
      </c>
      <c r="E541">
        <v>0</v>
      </c>
      <c r="F541">
        <v>1440</v>
      </c>
      <c r="G541">
        <v>1440</v>
      </c>
      <c r="H541">
        <v>720</v>
      </c>
      <c r="I541" s="39">
        <v>35753</v>
      </c>
      <c r="J541" s="12" t="s">
        <v>684</v>
      </c>
      <c r="K541" s="12" t="s">
        <v>685</v>
      </c>
      <c r="L541" s="12" t="s">
        <v>689</v>
      </c>
      <c r="M541" s="12" t="s">
        <v>141</v>
      </c>
    </row>
    <row r="542" spans="1:13" x14ac:dyDescent="0.35">
      <c r="A542">
        <v>10747</v>
      </c>
      <c r="B542">
        <v>31</v>
      </c>
      <c r="C542">
        <v>12.5</v>
      </c>
      <c r="D542">
        <v>8</v>
      </c>
      <c r="E542">
        <v>0</v>
      </c>
      <c r="F542">
        <v>100</v>
      </c>
      <c r="G542">
        <v>100</v>
      </c>
      <c r="H542">
        <v>50</v>
      </c>
      <c r="I542" s="39">
        <v>35753</v>
      </c>
      <c r="J542" s="12" t="s">
        <v>928</v>
      </c>
      <c r="K542" s="12" t="s">
        <v>929</v>
      </c>
      <c r="L542" s="12" t="s">
        <v>713</v>
      </c>
      <c r="M542" s="12" t="s">
        <v>69</v>
      </c>
    </row>
    <row r="543" spans="1:13" x14ac:dyDescent="0.35">
      <c r="A543">
        <v>10747</v>
      </c>
      <c r="B543">
        <v>41</v>
      </c>
      <c r="C543">
        <v>9.65</v>
      </c>
      <c r="D543">
        <v>35</v>
      </c>
      <c r="E543">
        <v>0</v>
      </c>
      <c r="F543">
        <v>337.75</v>
      </c>
      <c r="G543">
        <v>337.75</v>
      </c>
      <c r="H543">
        <v>168.875</v>
      </c>
      <c r="I543" s="39">
        <v>35753</v>
      </c>
      <c r="J543" s="12" t="s">
        <v>928</v>
      </c>
      <c r="K543" s="12" t="s">
        <v>929</v>
      </c>
      <c r="L543" s="12" t="s">
        <v>713</v>
      </c>
      <c r="M543" s="12" t="s">
        <v>87</v>
      </c>
    </row>
    <row r="544" spans="1:13" x14ac:dyDescent="0.35">
      <c r="A544">
        <v>10747</v>
      </c>
      <c r="B544">
        <v>63</v>
      </c>
      <c r="C544">
        <v>43.9</v>
      </c>
      <c r="D544">
        <v>9</v>
      </c>
      <c r="E544">
        <v>0</v>
      </c>
      <c r="F544">
        <v>395.1</v>
      </c>
      <c r="G544">
        <v>395.1</v>
      </c>
      <c r="H544">
        <v>197.55000000000004</v>
      </c>
      <c r="I544" s="39">
        <v>35753</v>
      </c>
      <c r="J544" s="12" t="s">
        <v>928</v>
      </c>
      <c r="K544" s="12" t="s">
        <v>929</v>
      </c>
      <c r="L544" s="12" t="s">
        <v>713</v>
      </c>
      <c r="M544" s="12" t="s">
        <v>130</v>
      </c>
    </row>
    <row r="545" spans="1:13" x14ac:dyDescent="0.35">
      <c r="A545">
        <v>10747</v>
      </c>
      <c r="B545">
        <v>69</v>
      </c>
      <c r="C545">
        <v>36</v>
      </c>
      <c r="D545">
        <v>30</v>
      </c>
      <c r="E545">
        <v>0</v>
      </c>
      <c r="F545">
        <v>1080</v>
      </c>
      <c r="G545">
        <v>1080</v>
      </c>
      <c r="H545">
        <v>540</v>
      </c>
      <c r="I545" s="39">
        <v>35753</v>
      </c>
      <c r="J545" s="12" t="s">
        <v>928</v>
      </c>
      <c r="K545" s="12" t="s">
        <v>929</v>
      </c>
      <c r="L545" s="12" t="s">
        <v>713</v>
      </c>
      <c r="M545" s="12" t="s">
        <v>141</v>
      </c>
    </row>
    <row r="546" spans="1:13" x14ac:dyDescent="0.35">
      <c r="A546">
        <v>10850</v>
      </c>
      <c r="B546">
        <v>25</v>
      </c>
      <c r="C546">
        <v>14</v>
      </c>
      <c r="D546">
        <v>20</v>
      </c>
      <c r="E546">
        <v>0.15000000596046451</v>
      </c>
      <c r="F546">
        <v>237.99999833106989</v>
      </c>
      <c r="G546">
        <v>202.29999716281887</v>
      </c>
      <c r="H546">
        <v>62.299997162818869</v>
      </c>
      <c r="I546" s="39">
        <v>35818</v>
      </c>
      <c r="J546" s="12" t="s">
        <v>673</v>
      </c>
      <c r="K546" s="12" t="s">
        <v>674</v>
      </c>
      <c r="L546" s="12" t="s">
        <v>309</v>
      </c>
      <c r="M546" s="12" t="s">
        <v>57</v>
      </c>
    </row>
    <row r="547" spans="1:13" x14ac:dyDescent="0.35">
      <c r="A547">
        <v>10850</v>
      </c>
      <c r="B547">
        <v>33</v>
      </c>
      <c r="C547">
        <v>2.5</v>
      </c>
      <c r="D547">
        <v>4</v>
      </c>
      <c r="E547">
        <v>0.15000000596046451</v>
      </c>
      <c r="F547">
        <v>8.4999999403953552</v>
      </c>
      <c r="G547">
        <v>7.2249998986721042</v>
      </c>
      <c r="H547">
        <v>2.2249998986721042</v>
      </c>
      <c r="I547" s="39">
        <v>35818</v>
      </c>
      <c r="J547" s="12" t="s">
        <v>673</v>
      </c>
      <c r="K547" s="12" t="s">
        <v>674</v>
      </c>
      <c r="L547" s="12" t="s">
        <v>309</v>
      </c>
      <c r="M547" s="12" t="s">
        <v>73</v>
      </c>
    </row>
    <row r="548" spans="1:13" x14ac:dyDescent="0.35">
      <c r="A548">
        <v>10850</v>
      </c>
      <c r="B548">
        <v>70</v>
      </c>
      <c r="C548">
        <v>15</v>
      </c>
      <c r="D548">
        <v>30</v>
      </c>
      <c r="E548">
        <v>0.15000000596046451</v>
      </c>
      <c r="F548">
        <v>382.49999731779099</v>
      </c>
      <c r="G548">
        <v>325.12499544024467</v>
      </c>
      <c r="H548">
        <v>100.12499544024467</v>
      </c>
      <c r="I548" s="39">
        <v>35818</v>
      </c>
      <c r="J548" s="12" t="s">
        <v>673</v>
      </c>
      <c r="K548" s="12" t="s">
        <v>674</v>
      </c>
      <c r="L548" s="12" t="s">
        <v>309</v>
      </c>
      <c r="M548" s="12" t="s">
        <v>143</v>
      </c>
    </row>
    <row r="549" spans="1:13" x14ac:dyDescent="0.35">
      <c r="A549">
        <v>10748</v>
      </c>
      <c r="B549">
        <v>23</v>
      </c>
      <c r="C549">
        <v>9</v>
      </c>
      <c r="D549">
        <v>44</v>
      </c>
      <c r="E549">
        <v>0</v>
      </c>
      <c r="F549">
        <v>396</v>
      </c>
      <c r="G549">
        <v>396</v>
      </c>
      <c r="H549">
        <v>198</v>
      </c>
      <c r="I549" s="39">
        <v>35754</v>
      </c>
      <c r="J549" s="12" t="s">
        <v>886</v>
      </c>
      <c r="K549" s="12" t="s">
        <v>887</v>
      </c>
      <c r="L549" s="12" t="s">
        <v>182</v>
      </c>
      <c r="M549" s="12" t="s">
        <v>54</v>
      </c>
    </row>
    <row r="550" spans="1:13" x14ac:dyDescent="0.35">
      <c r="A550">
        <v>10748</v>
      </c>
      <c r="B550">
        <v>40</v>
      </c>
      <c r="C550">
        <v>18.399999999999999</v>
      </c>
      <c r="D550">
        <v>40</v>
      </c>
      <c r="E550">
        <v>0</v>
      </c>
      <c r="F550">
        <v>736</v>
      </c>
      <c r="G550">
        <v>736</v>
      </c>
      <c r="H550">
        <v>368</v>
      </c>
      <c r="I550" s="39">
        <v>35754</v>
      </c>
      <c r="J550" s="12" t="s">
        <v>886</v>
      </c>
      <c r="K550" s="12" t="s">
        <v>887</v>
      </c>
      <c r="L550" s="12" t="s">
        <v>182</v>
      </c>
      <c r="M550" s="12" t="s">
        <v>85</v>
      </c>
    </row>
    <row r="551" spans="1:13" x14ac:dyDescent="0.35">
      <c r="A551">
        <v>10748</v>
      </c>
      <c r="B551">
        <v>56</v>
      </c>
      <c r="C551">
        <v>38</v>
      </c>
      <c r="D551">
        <v>28</v>
      </c>
      <c r="E551">
        <v>0</v>
      </c>
      <c r="F551">
        <v>1064</v>
      </c>
      <c r="G551">
        <v>1064</v>
      </c>
      <c r="H551">
        <v>532</v>
      </c>
      <c r="I551" s="39">
        <v>35754</v>
      </c>
      <c r="J551" s="12" t="s">
        <v>886</v>
      </c>
      <c r="K551" s="12" t="s">
        <v>887</v>
      </c>
      <c r="L551" s="12" t="s">
        <v>182</v>
      </c>
      <c r="M551" s="12" t="s">
        <v>117</v>
      </c>
    </row>
    <row r="552" spans="1:13" x14ac:dyDescent="0.35">
      <c r="A552">
        <v>10749</v>
      </c>
      <c r="B552">
        <v>56</v>
      </c>
      <c r="C552">
        <v>38</v>
      </c>
      <c r="D552">
        <v>15</v>
      </c>
      <c r="E552">
        <v>0</v>
      </c>
      <c r="F552">
        <v>570</v>
      </c>
      <c r="G552">
        <v>570</v>
      </c>
      <c r="H552">
        <v>285</v>
      </c>
      <c r="I552" s="39">
        <v>35754</v>
      </c>
      <c r="J552" s="12" t="s">
        <v>872</v>
      </c>
      <c r="K552" s="12" t="s">
        <v>873</v>
      </c>
      <c r="L552" s="12" t="s">
        <v>173</v>
      </c>
      <c r="M552" s="12" t="s">
        <v>117</v>
      </c>
    </row>
    <row r="553" spans="1:13" x14ac:dyDescent="0.35">
      <c r="A553">
        <v>10749</v>
      </c>
      <c r="B553">
        <v>59</v>
      </c>
      <c r="C553">
        <v>55</v>
      </c>
      <c r="D553">
        <v>6</v>
      </c>
      <c r="E553">
        <v>0</v>
      </c>
      <c r="F553">
        <v>330</v>
      </c>
      <c r="G553">
        <v>330</v>
      </c>
      <c r="H553">
        <v>165</v>
      </c>
      <c r="I553" s="39">
        <v>35754</v>
      </c>
      <c r="J553" s="12" t="s">
        <v>872</v>
      </c>
      <c r="K553" s="12" t="s">
        <v>873</v>
      </c>
      <c r="L553" s="12" t="s">
        <v>173</v>
      </c>
      <c r="M553" s="12" t="s">
        <v>122</v>
      </c>
    </row>
    <row r="554" spans="1:13" x14ac:dyDescent="0.35">
      <c r="A554">
        <v>10749</v>
      </c>
      <c r="B554">
        <v>76</v>
      </c>
      <c r="C554">
        <v>18</v>
      </c>
      <c r="D554">
        <v>10</v>
      </c>
      <c r="E554">
        <v>0</v>
      </c>
      <c r="F554">
        <v>180</v>
      </c>
      <c r="G554">
        <v>180</v>
      </c>
      <c r="H554">
        <v>90</v>
      </c>
      <c r="I554" s="39">
        <v>35754</v>
      </c>
      <c r="J554" s="12" t="s">
        <v>872</v>
      </c>
      <c r="K554" s="12" t="s">
        <v>873</v>
      </c>
      <c r="L554" s="12" t="s">
        <v>173</v>
      </c>
      <c r="M554" s="12" t="s">
        <v>152</v>
      </c>
    </row>
    <row r="555" spans="1:13" x14ac:dyDescent="0.35">
      <c r="A555">
        <v>10750</v>
      </c>
      <c r="B555">
        <v>14</v>
      </c>
      <c r="C555">
        <v>23.25</v>
      </c>
      <c r="D555">
        <v>5</v>
      </c>
      <c r="E555">
        <v>0.15000000596046451</v>
      </c>
      <c r="F555">
        <v>98.812499307096004</v>
      </c>
      <c r="G555">
        <v>83.990623822063213</v>
      </c>
      <c r="H555">
        <v>25.865623822063213</v>
      </c>
      <c r="I555" s="39">
        <v>35755</v>
      </c>
      <c r="J555" s="12" t="s">
        <v>745</v>
      </c>
      <c r="K555" s="12" t="s">
        <v>746</v>
      </c>
      <c r="L555" s="12" t="s">
        <v>350</v>
      </c>
      <c r="M555" s="12" t="s">
        <v>36</v>
      </c>
    </row>
    <row r="556" spans="1:13" x14ac:dyDescent="0.35">
      <c r="A556">
        <v>10750</v>
      </c>
      <c r="B556">
        <v>45</v>
      </c>
      <c r="C556">
        <v>9.5</v>
      </c>
      <c r="D556">
        <v>40</v>
      </c>
      <c r="E556">
        <v>0.15000000596046451</v>
      </c>
      <c r="F556">
        <v>322.9999977350235</v>
      </c>
      <c r="G556">
        <v>274.54999614953994</v>
      </c>
      <c r="H556">
        <v>84.549996149539936</v>
      </c>
      <c r="I556" s="39">
        <v>35755</v>
      </c>
      <c r="J556" s="12" t="s">
        <v>745</v>
      </c>
      <c r="K556" s="12" t="s">
        <v>746</v>
      </c>
      <c r="L556" s="12" t="s">
        <v>350</v>
      </c>
      <c r="M556" s="12" t="s">
        <v>95</v>
      </c>
    </row>
    <row r="557" spans="1:13" x14ac:dyDescent="0.35">
      <c r="A557">
        <v>10750</v>
      </c>
      <c r="B557">
        <v>59</v>
      </c>
      <c r="C557">
        <v>55</v>
      </c>
      <c r="D557">
        <v>25</v>
      </c>
      <c r="E557">
        <v>0.15000000596046451</v>
      </c>
      <c r="F557">
        <v>1168.7499918043609</v>
      </c>
      <c r="G557">
        <v>993.43748606741394</v>
      </c>
      <c r="H557">
        <v>305.93748606741394</v>
      </c>
      <c r="I557" s="39">
        <v>35755</v>
      </c>
      <c r="J557" s="12" t="s">
        <v>745</v>
      </c>
      <c r="K557" s="12" t="s">
        <v>746</v>
      </c>
      <c r="L557" s="12" t="s">
        <v>350</v>
      </c>
      <c r="M557" s="12" t="s">
        <v>122</v>
      </c>
    </row>
    <row r="558" spans="1:13" x14ac:dyDescent="0.35">
      <c r="A558">
        <v>10849</v>
      </c>
      <c r="B558">
        <v>3</v>
      </c>
      <c r="C558">
        <v>10</v>
      </c>
      <c r="D558">
        <v>49</v>
      </c>
      <c r="E558">
        <v>0</v>
      </c>
      <c r="F558">
        <v>490</v>
      </c>
      <c r="G558">
        <v>490</v>
      </c>
      <c r="H558">
        <v>245</v>
      </c>
      <c r="I558" s="39">
        <v>35818</v>
      </c>
      <c r="J558" s="12" t="s">
        <v>881</v>
      </c>
      <c r="K558" s="12" t="s">
        <v>882</v>
      </c>
      <c r="L558" s="12" t="s">
        <v>256</v>
      </c>
      <c r="M558" s="12" t="s">
        <v>14</v>
      </c>
    </row>
    <row r="559" spans="1:13" x14ac:dyDescent="0.35">
      <c r="A559">
        <v>10849</v>
      </c>
      <c r="B559">
        <v>26</v>
      </c>
      <c r="C559">
        <v>31.23</v>
      </c>
      <c r="D559">
        <v>18</v>
      </c>
      <c r="E559">
        <v>0.15000000596046451</v>
      </c>
      <c r="F559">
        <v>477.81899664938447</v>
      </c>
      <c r="G559">
        <v>406.14614430395363</v>
      </c>
      <c r="H559">
        <v>125.07614430395364</v>
      </c>
      <c r="I559" s="39">
        <v>35818</v>
      </c>
      <c r="J559" s="12" t="s">
        <v>881</v>
      </c>
      <c r="K559" s="12" t="s">
        <v>882</v>
      </c>
      <c r="L559" s="12" t="s">
        <v>256</v>
      </c>
      <c r="M559" s="12" t="s">
        <v>59</v>
      </c>
    </row>
    <row r="560" spans="1:13" x14ac:dyDescent="0.35">
      <c r="A560">
        <v>10751</v>
      </c>
      <c r="B560">
        <v>26</v>
      </c>
      <c r="C560">
        <v>31.23</v>
      </c>
      <c r="D560">
        <v>12</v>
      </c>
      <c r="E560">
        <v>0.10000000149011611</v>
      </c>
      <c r="F560">
        <v>337.28399944156411</v>
      </c>
      <c r="G560">
        <v>303.5555989948154</v>
      </c>
      <c r="H560">
        <v>116.1755989948154</v>
      </c>
      <c r="I560" s="39">
        <v>35758</v>
      </c>
      <c r="J560" s="12" t="s">
        <v>690</v>
      </c>
      <c r="K560" s="12" t="s">
        <v>691</v>
      </c>
      <c r="L560" s="12" t="s">
        <v>689</v>
      </c>
      <c r="M560" s="12" t="s">
        <v>59</v>
      </c>
    </row>
    <row r="561" spans="1:13" x14ac:dyDescent="0.35">
      <c r="A561">
        <v>10751</v>
      </c>
      <c r="B561">
        <v>30</v>
      </c>
      <c r="C561">
        <v>25.89</v>
      </c>
      <c r="D561">
        <v>30</v>
      </c>
      <c r="E561">
        <v>0</v>
      </c>
      <c r="F561">
        <v>776.7</v>
      </c>
      <c r="G561">
        <v>776.7</v>
      </c>
      <c r="H561">
        <v>388.35</v>
      </c>
      <c r="I561" s="39">
        <v>35758</v>
      </c>
      <c r="J561" s="12" t="s">
        <v>690</v>
      </c>
      <c r="K561" s="12" t="s">
        <v>691</v>
      </c>
      <c r="L561" s="12" t="s">
        <v>689</v>
      </c>
      <c r="M561" s="12" t="s">
        <v>67</v>
      </c>
    </row>
    <row r="562" spans="1:13" x14ac:dyDescent="0.35">
      <c r="A562">
        <v>10751</v>
      </c>
      <c r="B562">
        <v>50</v>
      </c>
      <c r="C562">
        <v>16.25</v>
      </c>
      <c r="D562">
        <v>20</v>
      </c>
      <c r="E562">
        <v>0.10000000149011611</v>
      </c>
      <c r="F562">
        <v>292.49999951571232</v>
      </c>
      <c r="G562">
        <v>263.24999912828213</v>
      </c>
      <c r="H562">
        <v>100.74999912828213</v>
      </c>
      <c r="I562" s="39">
        <v>35758</v>
      </c>
      <c r="J562" s="12" t="s">
        <v>690</v>
      </c>
      <c r="K562" s="12" t="s">
        <v>691</v>
      </c>
      <c r="L562" s="12" t="s">
        <v>689</v>
      </c>
      <c r="M562" s="12" t="s">
        <v>105</v>
      </c>
    </row>
    <row r="563" spans="1:13" x14ac:dyDescent="0.35">
      <c r="A563">
        <v>10751</v>
      </c>
      <c r="B563">
        <v>73</v>
      </c>
      <c r="C563">
        <v>15</v>
      </c>
      <c r="D563">
        <v>15</v>
      </c>
      <c r="E563">
        <v>0</v>
      </c>
      <c r="F563">
        <v>225</v>
      </c>
      <c r="G563">
        <v>225</v>
      </c>
      <c r="H563">
        <v>112.5</v>
      </c>
      <c r="I563" s="39">
        <v>35758</v>
      </c>
      <c r="J563" s="12" t="s">
        <v>690</v>
      </c>
      <c r="K563" s="12" t="s">
        <v>691</v>
      </c>
      <c r="L563" s="12" t="s">
        <v>689</v>
      </c>
      <c r="M563" s="12" t="s">
        <v>147</v>
      </c>
    </row>
    <row r="564" spans="1:13" x14ac:dyDescent="0.35">
      <c r="A564">
        <v>10752</v>
      </c>
      <c r="B564">
        <v>1</v>
      </c>
      <c r="C564">
        <v>18</v>
      </c>
      <c r="D564">
        <v>8</v>
      </c>
      <c r="E564">
        <v>0</v>
      </c>
      <c r="F564">
        <v>144</v>
      </c>
      <c r="G564">
        <v>144</v>
      </c>
      <c r="H564">
        <v>72</v>
      </c>
      <c r="I564" s="39">
        <v>35758</v>
      </c>
      <c r="J564" s="12" t="s">
        <v>1041</v>
      </c>
      <c r="K564" s="12" t="s">
        <v>1042</v>
      </c>
      <c r="L564" s="12" t="s">
        <v>173</v>
      </c>
      <c r="M564" s="12" t="s">
        <v>10</v>
      </c>
    </row>
    <row r="565" spans="1:13" x14ac:dyDescent="0.35">
      <c r="A565">
        <v>10752</v>
      </c>
      <c r="B565">
        <v>69</v>
      </c>
      <c r="C565">
        <v>36</v>
      </c>
      <c r="D565">
        <v>3</v>
      </c>
      <c r="E565">
        <v>0</v>
      </c>
      <c r="F565">
        <v>108</v>
      </c>
      <c r="G565">
        <v>108</v>
      </c>
      <c r="H565">
        <v>54</v>
      </c>
      <c r="I565" s="39">
        <v>35758</v>
      </c>
      <c r="J565" s="12" t="s">
        <v>1041</v>
      </c>
      <c r="K565" s="12" t="s">
        <v>1042</v>
      </c>
      <c r="L565" s="12" t="s">
        <v>173</v>
      </c>
      <c r="M565" s="12" t="s">
        <v>141</v>
      </c>
    </row>
    <row r="566" spans="1:13" x14ac:dyDescent="0.35">
      <c r="A566">
        <v>10848</v>
      </c>
      <c r="B566">
        <v>5</v>
      </c>
      <c r="C566">
        <v>21.35</v>
      </c>
      <c r="D566">
        <v>30</v>
      </c>
      <c r="E566">
        <v>0</v>
      </c>
      <c r="F566">
        <v>640.5</v>
      </c>
      <c r="G566">
        <v>640.5</v>
      </c>
      <c r="H566">
        <v>320.25</v>
      </c>
      <c r="I566" s="39">
        <v>35818</v>
      </c>
      <c r="J566" s="12" t="s">
        <v>1019</v>
      </c>
      <c r="K566" s="12" t="s">
        <v>1020</v>
      </c>
      <c r="L566" s="12" t="s">
        <v>173</v>
      </c>
      <c r="M566" s="12" t="s">
        <v>18</v>
      </c>
    </row>
    <row r="567" spans="1:13" x14ac:dyDescent="0.35">
      <c r="A567">
        <v>10848</v>
      </c>
      <c r="B567">
        <v>9</v>
      </c>
      <c r="C567">
        <v>97</v>
      </c>
      <c r="D567">
        <v>3</v>
      </c>
      <c r="E567">
        <v>0</v>
      </c>
      <c r="F567">
        <v>291</v>
      </c>
      <c r="G567">
        <v>291</v>
      </c>
      <c r="H567">
        <v>145.5</v>
      </c>
      <c r="I567" s="39">
        <v>35818</v>
      </c>
      <c r="J567" s="12" t="s">
        <v>1019</v>
      </c>
      <c r="K567" s="12" t="s">
        <v>1020</v>
      </c>
      <c r="L567" s="12" t="s">
        <v>173</v>
      </c>
      <c r="M567" s="12" t="s">
        <v>26</v>
      </c>
    </row>
    <row r="568" spans="1:13" x14ac:dyDescent="0.35">
      <c r="A568">
        <v>10753</v>
      </c>
      <c r="B568">
        <v>45</v>
      </c>
      <c r="C568">
        <v>9.5</v>
      </c>
      <c r="D568">
        <v>4</v>
      </c>
      <c r="E568">
        <v>0</v>
      </c>
      <c r="F568">
        <v>38</v>
      </c>
      <c r="G568">
        <v>38</v>
      </c>
      <c r="H568">
        <v>19</v>
      </c>
      <c r="I568" s="39">
        <v>35759</v>
      </c>
      <c r="J568" s="12" t="s">
        <v>1009</v>
      </c>
      <c r="K568" s="12" t="s">
        <v>1010</v>
      </c>
      <c r="L568" s="12" t="s">
        <v>279</v>
      </c>
      <c r="M568" s="12" t="s">
        <v>95</v>
      </c>
    </row>
    <row r="569" spans="1:13" x14ac:dyDescent="0.35">
      <c r="A569">
        <v>10753</v>
      </c>
      <c r="B569">
        <v>74</v>
      </c>
      <c r="C569">
        <v>10</v>
      </c>
      <c r="D569">
        <v>5</v>
      </c>
      <c r="E569">
        <v>0</v>
      </c>
      <c r="F569">
        <v>50</v>
      </c>
      <c r="G569">
        <v>50</v>
      </c>
      <c r="H569">
        <v>25</v>
      </c>
      <c r="I569" s="39">
        <v>35759</v>
      </c>
      <c r="J569" s="12" t="s">
        <v>1009</v>
      </c>
      <c r="K569" s="12" t="s">
        <v>1010</v>
      </c>
      <c r="L569" s="12" t="s">
        <v>279</v>
      </c>
      <c r="M569" s="12" t="s">
        <v>149</v>
      </c>
    </row>
    <row r="570" spans="1:13" x14ac:dyDescent="0.35">
      <c r="A570">
        <v>10754</v>
      </c>
      <c r="B570">
        <v>40</v>
      </c>
      <c r="C570">
        <v>18.399999999999999</v>
      </c>
      <c r="D570">
        <v>3</v>
      </c>
      <c r="E570">
        <v>0</v>
      </c>
      <c r="F570">
        <v>55.2</v>
      </c>
      <c r="G570">
        <v>55.2</v>
      </c>
      <c r="H570">
        <v>27.600000000000005</v>
      </c>
      <c r="I570" s="39">
        <v>35759</v>
      </c>
      <c r="J570" s="12" t="s">
        <v>776</v>
      </c>
      <c r="K570" s="12" t="s">
        <v>777</v>
      </c>
      <c r="L570" s="12" t="s">
        <v>279</v>
      </c>
      <c r="M570" s="12" t="s">
        <v>85</v>
      </c>
    </row>
    <row r="571" spans="1:13" x14ac:dyDescent="0.35">
      <c r="A571">
        <v>10847</v>
      </c>
      <c r="B571">
        <v>1</v>
      </c>
      <c r="C571">
        <v>18</v>
      </c>
      <c r="D571">
        <v>80</v>
      </c>
      <c r="E571">
        <v>0.20000000298023221</v>
      </c>
      <c r="F571">
        <v>1151.999995708466</v>
      </c>
      <c r="G571">
        <v>921.59999313354535</v>
      </c>
      <c r="H571">
        <v>201.59999313354535</v>
      </c>
      <c r="I571" s="39">
        <v>35817</v>
      </c>
      <c r="J571" s="12" t="s">
        <v>886</v>
      </c>
      <c r="K571" s="12" t="s">
        <v>887</v>
      </c>
      <c r="L571" s="12" t="s">
        <v>182</v>
      </c>
      <c r="M571" s="12" t="s">
        <v>10</v>
      </c>
    </row>
    <row r="572" spans="1:13" x14ac:dyDescent="0.35">
      <c r="A572">
        <v>10847</v>
      </c>
      <c r="B572">
        <v>19</v>
      </c>
      <c r="C572">
        <v>9.1999999999999993</v>
      </c>
      <c r="D572">
        <v>12</v>
      </c>
      <c r="E572">
        <v>0.20000000298023221</v>
      </c>
      <c r="F572">
        <v>88.319999670982355</v>
      </c>
      <c r="G572">
        <v>70.655999473571768</v>
      </c>
      <c r="H572">
        <v>15.455999473571772</v>
      </c>
      <c r="I572" s="39">
        <v>35817</v>
      </c>
      <c r="J572" s="12" t="s">
        <v>886</v>
      </c>
      <c r="K572" s="12" t="s">
        <v>887</v>
      </c>
      <c r="L572" s="12" t="s">
        <v>182</v>
      </c>
      <c r="M572" s="12" t="s">
        <v>46</v>
      </c>
    </row>
    <row r="573" spans="1:13" x14ac:dyDescent="0.35">
      <c r="A573">
        <v>10847</v>
      </c>
      <c r="B573">
        <v>37</v>
      </c>
      <c r="C573">
        <v>26</v>
      </c>
      <c r="D573">
        <v>60</v>
      </c>
      <c r="E573">
        <v>0.20000000298023221</v>
      </c>
      <c r="F573">
        <v>1247.9999953508379</v>
      </c>
      <c r="G573">
        <v>998.39999256134058</v>
      </c>
      <c r="H573">
        <v>218.39999256134058</v>
      </c>
      <c r="I573" s="39">
        <v>35817</v>
      </c>
      <c r="J573" s="12" t="s">
        <v>886</v>
      </c>
      <c r="K573" s="12" t="s">
        <v>887</v>
      </c>
      <c r="L573" s="12" t="s">
        <v>182</v>
      </c>
      <c r="M573" s="12" t="s">
        <v>79</v>
      </c>
    </row>
    <row r="574" spans="1:13" x14ac:dyDescent="0.35">
      <c r="A574">
        <v>10847</v>
      </c>
      <c r="B574">
        <v>45</v>
      </c>
      <c r="C574">
        <v>9.5</v>
      </c>
      <c r="D574">
        <v>36</v>
      </c>
      <c r="E574">
        <v>0.20000000298023221</v>
      </c>
      <c r="F574">
        <v>273.59999898076057</v>
      </c>
      <c r="G574">
        <v>218.87999836921693</v>
      </c>
      <c r="H574">
        <v>47.879998369216935</v>
      </c>
      <c r="I574" s="39">
        <v>35817</v>
      </c>
      <c r="J574" s="12" t="s">
        <v>886</v>
      </c>
      <c r="K574" s="12" t="s">
        <v>887</v>
      </c>
      <c r="L574" s="12" t="s">
        <v>182</v>
      </c>
      <c r="M574" s="12" t="s">
        <v>95</v>
      </c>
    </row>
    <row r="575" spans="1:13" x14ac:dyDescent="0.35">
      <c r="A575">
        <v>10847</v>
      </c>
      <c r="B575">
        <v>60</v>
      </c>
      <c r="C575">
        <v>34</v>
      </c>
      <c r="D575">
        <v>45</v>
      </c>
      <c r="E575">
        <v>0.20000000298023221</v>
      </c>
      <c r="F575">
        <v>1223.9999954402449</v>
      </c>
      <c r="G575">
        <v>979.19999270439166</v>
      </c>
      <c r="H575">
        <v>214.19999270439166</v>
      </c>
      <c r="I575" s="39">
        <v>35817</v>
      </c>
      <c r="J575" s="12" t="s">
        <v>886</v>
      </c>
      <c r="K575" s="12" t="s">
        <v>887</v>
      </c>
      <c r="L575" s="12" t="s">
        <v>182</v>
      </c>
      <c r="M575" s="12" t="s">
        <v>124</v>
      </c>
    </row>
    <row r="576" spans="1:13" x14ac:dyDescent="0.35">
      <c r="A576">
        <v>10847</v>
      </c>
      <c r="B576">
        <v>71</v>
      </c>
      <c r="C576">
        <v>21.5</v>
      </c>
      <c r="D576">
        <v>55</v>
      </c>
      <c r="E576">
        <v>0.20000000298023221</v>
      </c>
      <c r="F576">
        <v>945.99999647587538</v>
      </c>
      <c r="G576">
        <v>756.79999436140065</v>
      </c>
      <c r="H576">
        <v>165.54999436140065</v>
      </c>
      <c r="I576" s="39">
        <v>35817</v>
      </c>
      <c r="J576" s="12" t="s">
        <v>886</v>
      </c>
      <c r="K576" s="12" t="s">
        <v>887</v>
      </c>
      <c r="L576" s="12" t="s">
        <v>182</v>
      </c>
      <c r="M576" s="12" t="s">
        <v>145</v>
      </c>
    </row>
    <row r="577" spans="1:13" x14ac:dyDescent="0.35">
      <c r="A577">
        <v>10755</v>
      </c>
      <c r="B577">
        <v>47</v>
      </c>
      <c r="C577">
        <v>9.5</v>
      </c>
      <c r="D577">
        <v>30</v>
      </c>
      <c r="E577">
        <v>0.25</v>
      </c>
      <c r="F577">
        <v>213.75</v>
      </c>
      <c r="G577">
        <v>160.3125</v>
      </c>
      <c r="H577">
        <v>17.8125</v>
      </c>
      <c r="I577" s="39">
        <v>35760</v>
      </c>
      <c r="J577" s="12" t="s">
        <v>902</v>
      </c>
      <c r="K577" s="12" t="s">
        <v>903</v>
      </c>
      <c r="L577" s="12" t="s">
        <v>309</v>
      </c>
      <c r="M577" s="12" t="s">
        <v>99</v>
      </c>
    </row>
    <row r="578" spans="1:13" x14ac:dyDescent="0.35">
      <c r="A578">
        <v>10755</v>
      </c>
      <c r="B578">
        <v>56</v>
      </c>
      <c r="C578">
        <v>38</v>
      </c>
      <c r="D578">
        <v>30</v>
      </c>
      <c r="E578">
        <v>0.25</v>
      </c>
      <c r="F578">
        <v>855</v>
      </c>
      <c r="G578">
        <v>641.25</v>
      </c>
      <c r="H578">
        <v>71.25</v>
      </c>
      <c r="I578" s="39">
        <v>35760</v>
      </c>
      <c r="J578" s="12" t="s">
        <v>902</v>
      </c>
      <c r="K578" s="12" t="s">
        <v>903</v>
      </c>
      <c r="L578" s="12" t="s">
        <v>309</v>
      </c>
      <c r="M578" s="12" t="s">
        <v>117</v>
      </c>
    </row>
    <row r="579" spans="1:13" x14ac:dyDescent="0.35">
      <c r="A579">
        <v>10755</v>
      </c>
      <c r="B579">
        <v>57</v>
      </c>
      <c r="C579">
        <v>19.5</v>
      </c>
      <c r="D579">
        <v>14</v>
      </c>
      <c r="E579">
        <v>0.25</v>
      </c>
      <c r="F579">
        <v>204.75</v>
      </c>
      <c r="G579">
        <v>153.5625</v>
      </c>
      <c r="H579">
        <v>17.0625</v>
      </c>
      <c r="I579" s="39">
        <v>35760</v>
      </c>
      <c r="J579" s="12" t="s">
        <v>902</v>
      </c>
      <c r="K579" s="12" t="s">
        <v>903</v>
      </c>
      <c r="L579" s="12" t="s">
        <v>309</v>
      </c>
      <c r="M579" s="12" t="s">
        <v>119</v>
      </c>
    </row>
    <row r="580" spans="1:13" x14ac:dyDescent="0.35">
      <c r="A580">
        <v>10755</v>
      </c>
      <c r="B580">
        <v>69</v>
      </c>
      <c r="C580">
        <v>36</v>
      </c>
      <c r="D580">
        <v>25</v>
      </c>
      <c r="E580">
        <v>0.25</v>
      </c>
      <c r="F580">
        <v>675</v>
      </c>
      <c r="G580">
        <v>506.25</v>
      </c>
      <c r="H580">
        <v>56.25</v>
      </c>
      <c r="I580" s="39">
        <v>35760</v>
      </c>
      <c r="J580" s="12" t="s">
        <v>902</v>
      </c>
      <c r="K580" s="12" t="s">
        <v>903</v>
      </c>
      <c r="L580" s="12" t="s">
        <v>309</v>
      </c>
      <c r="M580" s="12" t="s">
        <v>141</v>
      </c>
    </row>
    <row r="581" spans="1:13" x14ac:dyDescent="0.35">
      <c r="A581">
        <v>10756</v>
      </c>
      <c r="B581">
        <v>18</v>
      </c>
      <c r="C581">
        <v>62.5</v>
      </c>
      <c r="D581">
        <v>21</v>
      </c>
      <c r="E581">
        <v>0.20000000298023221</v>
      </c>
      <c r="F581">
        <v>1049.999996088445</v>
      </c>
      <c r="G581">
        <v>839.99999374151218</v>
      </c>
      <c r="H581">
        <v>183.74999374151218</v>
      </c>
      <c r="I581" s="39">
        <v>35761</v>
      </c>
      <c r="J581" s="12" t="s">
        <v>765</v>
      </c>
      <c r="K581" s="12" t="s">
        <v>766</v>
      </c>
      <c r="L581" s="12" t="s">
        <v>182</v>
      </c>
      <c r="M581" s="12" t="s">
        <v>44</v>
      </c>
    </row>
    <row r="582" spans="1:13" x14ac:dyDescent="0.35">
      <c r="A582">
        <v>10756</v>
      </c>
      <c r="B582">
        <v>36</v>
      </c>
      <c r="C582">
        <v>19</v>
      </c>
      <c r="D582">
        <v>20</v>
      </c>
      <c r="E582">
        <v>0.20000000298023221</v>
      </c>
      <c r="F582">
        <v>303.99999886751169</v>
      </c>
      <c r="G582">
        <v>243.19999818801875</v>
      </c>
      <c r="H582">
        <v>53.199998188018753</v>
      </c>
      <c r="I582" s="39">
        <v>35761</v>
      </c>
      <c r="J582" s="12" t="s">
        <v>765</v>
      </c>
      <c r="K582" s="12" t="s">
        <v>766</v>
      </c>
      <c r="L582" s="12" t="s">
        <v>182</v>
      </c>
      <c r="M582" s="12" t="s">
        <v>77</v>
      </c>
    </row>
    <row r="583" spans="1:13" x14ac:dyDescent="0.35">
      <c r="A583">
        <v>10756</v>
      </c>
      <c r="B583">
        <v>68</v>
      </c>
      <c r="C583">
        <v>12.5</v>
      </c>
      <c r="D583">
        <v>6</v>
      </c>
      <c r="E583">
        <v>0.20000000298023221</v>
      </c>
      <c r="F583">
        <v>59.999999776482582</v>
      </c>
      <c r="G583">
        <v>47.999999642372131</v>
      </c>
      <c r="H583">
        <v>10.499999642372131</v>
      </c>
      <c r="I583" s="39">
        <v>35761</v>
      </c>
      <c r="J583" s="12" t="s">
        <v>765</v>
      </c>
      <c r="K583" s="12" t="s">
        <v>766</v>
      </c>
      <c r="L583" s="12" t="s">
        <v>182</v>
      </c>
      <c r="M583" s="12" t="s">
        <v>139</v>
      </c>
    </row>
    <row r="584" spans="1:13" x14ac:dyDescent="0.35">
      <c r="A584">
        <v>10756</v>
      </c>
      <c r="B584">
        <v>69</v>
      </c>
      <c r="C584">
        <v>36</v>
      </c>
      <c r="D584">
        <v>20</v>
      </c>
      <c r="E584">
        <v>0.20000000298023221</v>
      </c>
      <c r="F584">
        <v>575.99999785423279</v>
      </c>
      <c r="G584">
        <v>460.79999656677245</v>
      </c>
      <c r="H584">
        <v>100.79999656677245</v>
      </c>
      <c r="I584" s="39">
        <v>35761</v>
      </c>
      <c r="J584" s="12" t="s">
        <v>765</v>
      </c>
      <c r="K584" s="12" t="s">
        <v>766</v>
      </c>
      <c r="L584" s="12" t="s">
        <v>182</v>
      </c>
      <c r="M584" s="12" t="s">
        <v>141</v>
      </c>
    </row>
    <row r="585" spans="1:13" x14ac:dyDescent="0.35">
      <c r="A585">
        <v>10757</v>
      </c>
      <c r="B585">
        <v>34</v>
      </c>
      <c r="C585">
        <v>14</v>
      </c>
      <c r="D585">
        <v>30</v>
      </c>
      <c r="E585">
        <v>0</v>
      </c>
      <c r="F585">
        <v>420</v>
      </c>
      <c r="G585">
        <v>420</v>
      </c>
      <c r="H585">
        <v>210</v>
      </c>
      <c r="I585" s="39">
        <v>35761</v>
      </c>
      <c r="J585" s="12" t="s">
        <v>886</v>
      </c>
      <c r="K585" s="12" t="s">
        <v>887</v>
      </c>
      <c r="L585" s="12" t="s">
        <v>182</v>
      </c>
      <c r="M585" s="12" t="s">
        <v>75</v>
      </c>
    </row>
    <row r="586" spans="1:13" x14ac:dyDescent="0.35">
      <c r="A586">
        <v>10757</v>
      </c>
      <c r="B586">
        <v>59</v>
      </c>
      <c r="C586">
        <v>55</v>
      </c>
      <c r="D586">
        <v>7</v>
      </c>
      <c r="E586">
        <v>0</v>
      </c>
      <c r="F586">
        <v>385</v>
      </c>
      <c r="G586">
        <v>385</v>
      </c>
      <c r="H586">
        <v>192.5</v>
      </c>
      <c r="I586" s="39">
        <v>35761</v>
      </c>
      <c r="J586" s="12" t="s">
        <v>886</v>
      </c>
      <c r="K586" s="12" t="s">
        <v>887</v>
      </c>
      <c r="L586" s="12" t="s">
        <v>182</v>
      </c>
      <c r="M586" s="12" t="s">
        <v>122</v>
      </c>
    </row>
    <row r="587" spans="1:13" x14ac:dyDescent="0.35">
      <c r="A587">
        <v>10757</v>
      </c>
      <c r="B587">
        <v>62</v>
      </c>
      <c r="C587">
        <v>49.3</v>
      </c>
      <c r="D587">
        <v>30</v>
      </c>
      <c r="E587">
        <v>0</v>
      </c>
      <c r="F587">
        <v>1479</v>
      </c>
      <c r="G587">
        <v>1479</v>
      </c>
      <c r="H587">
        <v>739.5</v>
      </c>
      <c r="I587" s="39">
        <v>35761</v>
      </c>
      <c r="J587" s="12" t="s">
        <v>886</v>
      </c>
      <c r="K587" s="12" t="s">
        <v>887</v>
      </c>
      <c r="L587" s="12" t="s">
        <v>182</v>
      </c>
      <c r="M587" s="12" t="s">
        <v>128</v>
      </c>
    </row>
    <row r="588" spans="1:13" x14ac:dyDescent="0.35">
      <c r="A588">
        <v>10757</v>
      </c>
      <c r="B588">
        <v>64</v>
      </c>
      <c r="C588">
        <v>33.25</v>
      </c>
      <c r="D588">
        <v>24</v>
      </c>
      <c r="E588">
        <v>0</v>
      </c>
      <c r="F588">
        <v>798</v>
      </c>
      <c r="G588">
        <v>798</v>
      </c>
      <c r="H588">
        <v>399</v>
      </c>
      <c r="I588" s="39">
        <v>35761</v>
      </c>
      <c r="J588" s="12" t="s">
        <v>886</v>
      </c>
      <c r="K588" s="12" t="s">
        <v>887</v>
      </c>
      <c r="L588" s="12" t="s">
        <v>182</v>
      </c>
      <c r="M588" s="12" t="s">
        <v>132</v>
      </c>
    </row>
    <row r="589" spans="1:13" x14ac:dyDescent="0.35">
      <c r="A589">
        <v>10758</v>
      </c>
      <c r="B589">
        <v>26</v>
      </c>
      <c r="C589">
        <v>31.23</v>
      </c>
      <c r="D589">
        <v>20</v>
      </c>
      <c r="E589">
        <v>0</v>
      </c>
      <c r="F589">
        <v>624.6</v>
      </c>
      <c r="G589">
        <v>624.6</v>
      </c>
      <c r="H589">
        <v>312.3</v>
      </c>
      <c r="I589" s="39">
        <v>35762</v>
      </c>
      <c r="J589" s="12" t="s">
        <v>690</v>
      </c>
      <c r="K589" s="12" t="s">
        <v>691</v>
      </c>
      <c r="L589" s="12" t="s">
        <v>689</v>
      </c>
      <c r="M589" s="12" t="s">
        <v>59</v>
      </c>
    </row>
    <row r="590" spans="1:13" x14ac:dyDescent="0.35">
      <c r="A590">
        <v>10758</v>
      </c>
      <c r="B590">
        <v>52</v>
      </c>
      <c r="C590">
        <v>7</v>
      </c>
      <c r="D590">
        <v>60</v>
      </c>
      <c r="E590">
        <v>0</v>
      </c>
      <c r="F590">
        <v>420</v>
      </c>
      <c r="G590">
        <v>420</v>
      </c>
      <c r="H590">
        <v>210</v>
      </c>
      <c r="I590" s="39">
        <v>35762</v>
      </c>
      <c r="J590" s="12" t="s">
        <v>690</v>
      </c>
      <c r="K590" s="12" t="s">
        <v>691</v>
      </c>
      <c r="L590" s="12" t="s">
        <v>689</v>
      </c>
      <c r="M590" s="12" t="s">
        <v>109</v>
      </c>
    </row>
    <row r="591" spans="1:13" x14ac:dyDescent="0.35">
      <c r="A591">
        <v>10758</v>
      </c>
      <c r="B591">
        <v>70</v>
      </c>
      <c r="C591">
        <v>15</v>
      </c>
      <c r="D591">
        <v>40</v>
      </c>
      <c r="E591">
        <v>0</v>
      </c>
      <c r="F591">
        <v>600</v>
      </c>
      <c r="G591">
        <v>600</v>
      </c>
      <c r="H591">
        <v>300</v>
      </c>
      <c r="I591" s="39">
        <v>35762</v>
      </c>
      <c r="J591" s="12" t="s">
        <v>690</v>
      </c>
      <c r="K591" s="12" t="s">
        <v>691</v>
      </c>
      <c r="L591" s="12" t="s">
        <v>689</v>
      </c>
      <c r="M591" s="12" t="s">
        <v>143</v>
      </c>
    </row>
    <row r="592" spans="1:13" x14ac:dyDescent="0.35">
      <c r="A592">
        <v>10759</v>
      </c>
      <c r="B592">
        <v>32</v>
      </c>
      <c r="C592">
        <v>32</v>
      </c>
      <c r="D592">
        <v>10</v>
      </c>
      <c r="E592">
        <v>0</v>
      </c>
      <c r="F592">
        <v>320</v>
      </c>
      <c r="G592">
        <v>320</v>
      </c>
      <c r="H592">
        <v>160</v>
      </c>
      <c r="I592" s="39">
        <v>35762</v>
      </c>
      <c r="J592" s="12" t="s">
        <v>859</v>
      </c>
      <c r="K592" s="12" t="s">
        <v>860</v>
      </c>
      <c r="L592" s="12" t="s">
        <v>719</v>
      </c>
      <c r="M592" s="12" t="s">
        <v>71</v>
      </c>
    </row>
    <row r="593" spans="1:13" x14ac:dyDescent="0.35">
      <c r="A593">
        <v>10760</v>
      </c>
      <c r="B593">
        <v>25</v>
      </c>
      <c r="C593">
        <v>14</v>
      </c>
      <c r="D593">
        <v>12</v>
      </c>
      <c r="E593">
        <v>0.25</v>
      </c>
      <c r="F593">
        <v>126</v>
      </c>
      <c r="G593">
        <v>94.5</v>
      </c>
      <c r="H593">
        <v>10.5</v>
      </c>
      <c r="I593" s="39">
        <v>35765</v>
      </c>
      <c r="J593" s="12" t="s">
        <v>1053</v>
      </c>
      <c r="K593" s="12" t="s">
        <v>1054</v>
      </c>
      <c r="L593" s="12" t="s">
        <v>683</v>
      </c>
      <c r="M593" s="12" t="s">
        <v>57</v>
      </c>
    </row>
    <row r="594" spans="1:13" x14ac:dyDescent="0.35">
      <c r="A594">
        <v>10760</v>
      </c>
      <c r="B594">
        <v>27</v>
      </c>
      <c r="C594">
        <v>43.9</v>
      </c>
      <c r="D594">
        <v>40</v>
      </c>
      <c r="E594">
        <v>0</v>
      </c>
      <c r="F594">
        <v>1756</v>
      </c>
      <c r="G594">
        <v>1756</v>
      </c>
      <c r="H594">
        <v>878</v>
      </c>
      <c r="I594" s="39">
        <v>35765</v>
      </c>
      <c r="J594" s="12" t="s">
        <v>1053</v>
      </c>
      <c r="K594" s="12" t="s">
        <v>1054</v>
      </c>
      <c r="L594" s="12" t="s">
        <v>683</v>
      </c>
      <c r="M594" s="12" t="s">
        <v>61</v>
      </c>
    </row>
    <row r="595" spans="1:13" x14ac:dyDescent="0.35">
      <c r="A595">
        <v>10760</v>
      </c>
      <c r="B595">
        <v>43</v>
      </c>
      <c r="C595">
        <v>46</v>
      </c>
      <c r="D595">
        <v>30</v>
      </c>
      <c r="E595">
        <v>0.25</v>
      </c>
      <c r="F595">
        <v>1035</v>
      </c>
      <c r="G595">
        <v>776.25</v>
      </c>
      <c r="H595">
        <v>86.25</v>
      </c>
      <c r="I595" s="39">
        <v>35765</v>
      </c>
      <c r="J595" s="12" t="s">
        <v>1053</v>
      </c>
      <c r="K595" s="12" t="s">
        <v>1054</v>
      </c>
      <c r="L595" s="12" t="s">
        <v>683</v>
      </c>
      <c r="M595" s="12" t="s">
        <v>91</v>
      </c>
    </row>
    <row r="596" spans="1:13" x14ac:dyDescent="0.35">
      <c r="A596">
        <v>10846</v>
      </c>
      <c r="B596">
        <v>4</v>
      </c>
      <c r="C596">
        <v>22</v>
      </c>
      <c r="D596">
        <v>21</v>
      </c>
      <c r="E596">
        <v>0</v>
      </c>
      <c r="F596">
        <v>462</v>
      </c>
      <c r="G596">
        <v>462</v>
      </c>
      <c r="H596">
        <v>231</v>
      </c>
      <c r="I596" s="39">
        <v>35817</v>
      </c>
      <c r="J596" s="12" t="s">
        <v>678</v>
      </c>
      <c r="K596" s="12" t="s">
        <v>679</v>
      </c>
      <c r="L596" s="12" t="s">
        <v>683</v>
      </c>
      <c r="M596" s="12" t="s">
        <v>16</v>
      </c>
    </row>
    <row r="597" spans="1:13" x14ac:dyDescent="0.35">
      <c r="A597">
        <v>10846</v>
      </c>
      <c r="B597">
        <v>70</v>
      </c>
      <c r="C597">
        <v>15</v>
      </c>
      <c r="D597">
        <v>30</v>
      </c>
      <c r="E597">
        <v>0</v>
      </c>
      <c r="F597">
        <v>450</v>
      </c>
      <c r="G597">
        <v>450</v>
      </c>
      <c r="H597">
        <v>225</v>
      </c>
      <c r="I597" s="39">
        <v>35817</v>
      </c>
      <c r="J597" s="12" t="s">
        <v>678</v>
      </c>
      <c r="K597" s="12" t="s">
        <v>679</v>
      </c>
      <c r="L597" s="12" t="s">
        <v>683</v>
      </c>
      <c r="M597" s="12" t="s">
        <v>143</v>
      </c>
    </row>
    <row r="598" spans="1:13" x14ac:dyDescent="0.35">
      <c r="A598">
        <v>10846</v>
      </c>
      <c r="B598">
        <v>74</v>
      </c>
      <c r="C598">
        <v>10</v>
      </c>
      <c r="D598">
        <v>20</v>
      </c>
      <c r="E598">
        <v>0</v>
      </c>
      <c r="F598">
        <v>200</v>
      </c>
      <c r="G598">
        <v>200</v>
      </c>
      <c r="H598">
        <v>100</v>
      </c>
      <c r="I598" s="39">
        <v>35817</v>
      </c>
      <c r="J598" s="12" t="s">
        <v>678</v>
      </c>
      <c r="K598" s="12" t="s">
        <v>679</v>
      </c>
      <c r="L598" s="12" t="s">
        <v>683</v>
      </c>
      <c r="M598" s="12" t="s">
        <v>149</v>
      </c>
    </row>
    <row r="599" spans="1:13" x14ac:dyDescent="0.35">
      <c r="A599">
        <v>10761</v>
      </c>
      <c r="B599">
        <v>25</v>
      </c>
      <c r="C599">
        <v>14</v>
      </c>
      <c r="D599">
        <v>35</v>
      </c>
      <c r="E599">
        <v>0.25</v>
      </c>
      <c r="F599">
        <v>367.5</v>
      </c>
      <c r="G599">
        <v>275.625</v>
      </c>
      <c r="H599">
        <v>30.625</v>
      </c>
      <c r="I599" s="39">
        <v>35766</v>
      </c>
      <c r="J599" s="12" t="s">
        <v>729</v>
      </c>
      <c r="K599" s="12" t="s">
        <v>730</v>
      </c>
      <c r="L599" s="12" t="s">
        <v>182</v>
      </c>
      <c r="M599" s="12" t="s">
        <v>57</v>
      </c>
    </row>
    <row r="600" spans="1:13" x14ac:dyDescent="0.35">
      <c r="A600">
        <v>10761</v>
      </c>
      <c r="B600">
        <v>75</v>
      </c>
      <c r="C600">
        <v>7.75</v>
      </c>
      <c r="D600">
        <v>18</v>
      </c>
      <c r="E600">
        <v>0</v>
      </c>
      <c r="F600">
        <v>139.5</v>
      </c>
      <c r="G600">
        <v>139.5</v>
      </c>
      <c r="H600">
        <v>69.75</v>
      </c>
      <c r="I600" s="39">
        <v>35766</v>
      </c>
      <c r="J600" s="12" t="s">
        <v>729</v>
      </c>
      <c r="K600" s="12" t="s">
        <v>730</v>
      </c>
      <c r="L600" s="12" t="s">
        <v>182</v>
      </c>
      <c r="M600" s="12" t="s">
        <v>150</v>
      </c>
    </row>
    <row r="601" spans="1:13" x14ac:dyDescent="0.35">
      <c r="A601">
        <v>10762</v>
      </c>
      <c r="B601">
        <v>39</v>
      </c>
      <c r="C601">
        <v>18</v>
      </c>
      <c r="D601">
        <v>16</v>
      </c>
      <c r="E601">
        <v>0</v>
      </c>
      <c r="F601">
        <v>288</v>
      </c>
      <c r="G601">
        <v>288</v>
      </c>
      <c r="H601">
        <v>144</v>
      </c>
      <c r="I601" s="39">
        <v>35766</v>
      </c>
      <c r="J601" s="12" t="s">
        <v>735</v>
      </c>
      <c r="K601" s="12" t="s">
        <v>736</v>
      </c>
      <c r="L601" s="12" t="s">
        <v>240</v>
      </c>
      <c r="M601" s="12" t="s">
        <v>83</v>
      </c>
    </row>
    <row r="602" spans="1:13" x14ac:dyDescent="0.35">
      <c r="A602">
        <v>10762</v>
      </c>
      <c r="B602">
        <v>47</v>
      </c>
      <c r="C602">
        <v>9.5</v>
      </c>
      <c r="D602">
        <v>30</v>
      </c>
      <c r="E602">
        <v>0</v>
      </c>
      <c r="F602">
        <v>285</v>
      </c>
      <c r="G602">
        <v>285</v>
      </c>
      <c r="H602">
        <v>142.5</v>
      </c>
      <c r="I602" s="39">
        <v>35766</v>
      </c>
      <c r="J602" s="12" t="s">
        <v>735</v>
      </c>
      <c r="K602" s="12" t="s">
        <v>736</v>
      </c>
      <c r="L602" s="12" t="s">
        <v>240</v>
      </c>
      <c r="M602" s="12" t="s">
        <v>99</v>
      </c>
    </row>
    <row r="603" spans="1:13" x14ac:dyDescent="0.35">
      <c r="A603">
        <v>10762</v>
      </c>
      <c r="B603">
        <v>51</v>
      </c>
      <c r="C603">
        <v>53</v>
      </c>
      <c r="D603">
        <v>28</v>
      </c>
      <c r="E603">
        <v>0</v>
      </c>
      <c r="F603">
        <v>1484</v>
      </c>
      <c r="G603">
        <v>1484</v>
      </c>
      <c r="H603">
        <v>742</v>
      </c>
      <c r="I603" s="39">
        <v>35766</v>
      </c>
      <c r="J603" s="12" t="s">
        <v>735</v>
      </c>
      <c r="K603" s="12" t="s">
        <v>736</v>
      </c>
      <c r="L603" s="12" t="s">
        <v>240</v>
      </c>
      <c r="M603" s="12" t="s">
        <v>107</v>
      </c>
    </row>
    <row r="604" spans="1:13" x14ac:dyDescent="0.35">
      <c r="A604">
        <v>10762</v>
      </c>
      <c r="B604">
        <v>56</v>
      </c>
      <c r="C604">
        <v>38</v>
      </c>
      <c r="D604">
        <v>60</v>
      </c>
      <c r="E604">
        <v>0</v>
      </c>
      <c r="F604">
        <v>2280</v>
      </c>
      <c r="G604">
        <v>2280</v>
      </c>
      <c r="H604">
        <v>1140</v>
      </c>
      <c r="I604" s="39">
        <v>35766</v>
      </c>
      <c r="J604" s="12" t="s">
        <v>735</v>
      </c>
      <c r="K604" s="12" t="s">
        <v>736</v>
      </c>
      <c r="L604" s="12" t="s">
        <v>240</v>
      </c>
      <c r="M604" s="12" t="s">
        <v>117</v>
      </c>
    </row>
    <row r="605" spans="1:13" x14ac:dyDescent="0.35">
      <c r="A605">
        <v>10763</v>
      </c>
      <c r="B605">
        <v>21</v>
      </c>
      <c r="C605">
        <v>10</v>
      </c>
      <c r="D605">
        <v>40</v>
      </c>
      <c r="E605">
        <v>0</v>
      </c>
      <c r="F605">
        <v>400</v>
      </c>
      <c r="G605">
        <v>400</v>
      </c>
      <c r="H605">
        <v>200</v>
      </c>
      <c r="I605" s="39">
        <v>35767</v>
      </c>
      <c r="J605" s="12" t="s">
        <v>998</v>
      </c>
      <c r="K605" s="12" t="s">
        <v>999</v>
      </c>
      <c r="L605" s="12" t="s">
        <v>309</v>
      </c>
      <c r="M605" s="12" t="s">
        <v>50</v>
      </c>
    </row>
    <row r="606" spans="1:13" x14ac:dyDescent="0.35">
      <c r="A606">
        <v>10763</v>
      </c>
      <c r="B606">
        <v>22</v>
      </c>
      <c r="C606">
        <v>21</v>
      </c>
      <c r="D606">
        <v>6</v>
      </c>
      <c r="E606">
        <v>0</v>
      </c>
      <c r="F606">
        <v>126</v>
      </c>
      <c r="G606">
        <v>126</v>
      </c>
      <c r="H606">
        <v>63</v>
      </c>
      <c r="I606" s="39">
        <v>35767</v>
      </c>
      <c r="J606" s="12" t="s">
        <v>998</v>
      </c>
      <c r="K606" s="12" t="s">
        <v>999</v>
      </c>
      <c r="L606" s="12" t="s">
        <v>309</v>
      </c>
      <c r="M606" s="12" t="s">
        <v>52</v>
      </c>
    </row>
    <row r="607" spans="1:13" x14ac:dyDescent="0.35">
      <c r="A607">
        <v>10763</v>
      </c>
      <c r="B607">
        <v>24</v>
      </c>
      <c r="C607">
        <v>4.5</v>
      </c>
      <c r="D607">
        <v>20</v>
      </c>
      <c r="E607">
        <v>0</v>
      </c>
      <c r="F607">
        <v>90</v>
      </c>
      <c r="G607">
        <v>90</v>
      </c>
      <c r="H607">
        <v>45</v>
      </c>
      <c r="I607" s="39">
        <v>35767</v>
      </c>
      <c r="J607" s="12" t="s">
        <v>998</v>
      </c>
      <c r="K607" s="12" t="s">
        <v>999</v>
      </c>
      <c r="L607" s="12" t="s">
        <v>309</v>
      </c>
      <c r="M607" s="12" t="s">
        <v>55</v>
      </c>
    </row>
    <row r="608" spans="1:13" x14ac:dyDescent="0.35">
      <c r="A608">
        <v>10845</v>
      </c>
      <c r="B608">
        <v>23</v>
      </c>
      <c r="C608">
        <v>9</v>
      </c>
      <c r="D608">
        <v>70</v>
      </c>
      <c r="E608">
        <v>0.10000000149011611</v>
      </c>
      <c r="F608">
        <v>566.99999906122684</v>
      </c>
      <c r="G608">
        <v>510.29999831020831</v>
      </c>
      <c r="H608">
        <v>195.29999831020831</v>
      </c>
      <c r="I608" s="39">
        <v>35816</v>
      </c>
      <c r="J608" s="12" t="s">
        <v>771</v>
      </c>
      <c r="K608" s="12" t="s">
        <v>772</v>
      </c>
      <c r="L608" s="12" t="s">
        <v>256</v>
      </c>
      <c r="M608" s="12" t="s">
        <v>54</v>
      </c>
    </row>
    <row r="609" spans="1:13" x14ac:dyDescent="0.35">
      <c r="A609">
        <v>10845</v>
      </c>
      <c r="B609">
        <v>35</v>
      </c>
      <c r="C609">
        <v>18</v>
      </c>
      <c r="D609">
        <v>25</v>
      </c>
      <c r="E609">
        <v>0.10000000149011611</v>
      </c>
      <c r="F609">
        <v>404.99999932944769</v>
      </c>
      <c r="G609">
        <v>364.49999879300589</v>
      </c>
      <c r="H609">
        <v>139.49999879300589</v>
      </c>
      <c r="I609" s="39">
        <v>35816</v>
      </c>
      <c r="J609" s="12" t="s">
        <v>771</v>
      </c>
      <c r="K609" s="12" t="s">
        <v>772</v>
      </c>
      <c r="L609" s="12" t="s">
        <v>256</v>
      </c>
      <c r="M609" s="12" t="s">
        <v>76</v>
      </c>
    </row>
    <row r="610" spans="1:13" x14ac:dyDescent="0.35">
      <c r="A610">
        <v>10845</v>
      </c>
      <c r="B610">
        <v>42</v>
      </c>
      <c r="C610">
        <v>14</v>
      </c>
      <c r="D610">
        <v>42</v>
      </c>
      <c r="E610">
        <v>0.10000000149011611</v>
      </c>
      <c r="F610">
        <v>529.19999912381172</v>
      </c>
      <c r="G610">
        <v>476.27999842286113</v>
      </c>
      <c r="H610">
        <v>182.27999842286113</v>
      </c>
      <c r="I610" s="39">
        <v>35816</v>
      </c>
      <c r="J610" s="12" t="s">
        <v>771</v>
      </c>
      <c r="K610" s="12" t="s">
        <v>772</v>
      </c>
      <c r="L610" s="12" t="s">
        <v>256</v>
      </c>
      <c r="M610" s="12" t="s">
        <v>89</v>
      </c>
    </row>
    <row r="611" spans="1:13" x14ac:dyDescent="0.35">
      <c r="A611">
        <v>10845</v>
      </c>
      <c r="B611">
        <v>58</v>
      </c>
      <c r="C611">
        <v>13.25</v>
      </c>
      <c r="D611">
        <v>60</v>
      </c>
      <c r="E611">
        <v>0.10000000149011611</v>
      </c>
      <c r="F611">
        <v>715.49999881535769</v>
      </c>
      <c r="G611">
        <v>643.94999786764379</v>
      </c>
      <c r="H611">
        <v>246.44999786764379</v>
      </c>
      <c r="I611" s="39">
        <v>35816</v>
      </c>
      <c r="J611" s="12" t="s">
        <v>771</v>
      </c>
      <c r="K611" s="12" t="s">
        <v>772</v>
      </c>
      <c r="L611" s="12" t="s">
        <v>256</v>
      </c>
      <c r="M611" s="12" t="s">
        <v>120</v>
      </c>
    </row>
    <row r="612" spans="1:13" x14ac:dyDescent="0.35">
      <c r="A612">
        <v>10845</v>
      </c>
      <c r="B612">
        <v>64</v>
      </c>
      <c r="C612">
        <v>33.25</v>
      </c>
      <c r="D612">
        <v>48</v>
      </c>
      <c r="E612">
        <v>0</v>
      </c>
      <c r="F612">
        <v>1596</v>
      </c>
      <c r="G612">
        <v>1596</v>
      </c>
      <c r="H612">
        <v>798</v>
      </c>
      <c r="I612" s="39">
        <v>35816</v>
      </c>
      <c r="J612" s="12" t="s">
        <v>771</v>
      </c>
      <c r="K612" s="12" t="s">
        <v>772</v>
      </c>
      <c r="L612" s="12" t="s">
        <v>256</v>
      </c>
      <c r="M612" s="12" t="s">
        <v>132</v>
      </c>
    </row>
    <row r="613" spans="1:13" x14ac:dyDescent="0.35">
      <c r="A613">
        <v>10764</v>
      </c>
      <c r="B613">
        <v>3</v>
      </c>
      <c r="C613">
        <v>10</v>
      </c>
      <c r="D613">
        <v>20</v>
      </c>
      <c r="E613">
        <v>0.10000000149011611</v>
      </c>
      <c r="F613">
        <v>179.9999997019768</v>
      </c>
      <c r="G613">
        <v>161.99999946355823</v>
      </c>
      <c r="H613">
        <v>61.999999463558225</v>
      </c>
      <c r="I613" s="39">
        <v>35767</v>
      </c>
      <c r="J613" s="12" t="s">
        <v>708</v>
      </c>
      <c r="K613" s="12" t="s">
        <v>709</v>
      </c>
      <c r="L613" s="12" t="s">
        <v>713</v>
      </c>
      <c r="M613" s="12" t="s">
        <v>14</v>
      </c>
    </row>
    <row r="614" spans="1:13" x14ac:dyDescent="0.35">
      <c r="A614">
        <v>10764</v>
      </c>
      <c r="B614">
        <v>39</v>
      </c>
      <c r="C614">
        <v>18</v>
      </c>
      <c r="D614">
        <v>130</v>
      </c>
      <c r="E614">
        <v>0.10000000149011611</v>
      </c>
      <c r="F614">
        <v>2105.9999965131278</v>
      </c>
      <c r="G614">
        <v>1895.3999937236306</v>
      </c>
      <c r="H614">
        <v>725.39999372363059</v>
      </c>
      <c r="I614" s="39">
        <v>35767</v>
      </c>
      <c r="J614" s="12" t="s">
        <v>708</v>
      </c>
      <c r="K614" s="12" t="s">
        <v>709</v>
      </c>
      <c r="L614" s="12" t="s">
        <v>713</v>
      </c>
      <c r="M614" s="12" t="s">
        <v>83</v>
      </c>
    </row>
    <row r="615" spans="1:13" x14ac:dyDescent="0.35">
      <c r="A615">
        <v>10765</v>
      </c>
      <c r="B615">
        <v>65</v>
      </c>
      <c r="C615">
        <v>21.05</v>
      </c>
      <c r="D615">
        <v>80</v>
      </c>
      <c r="E615">
        <v>0.10000000149011611</v>
      </c>
      <c r="F615">
        <v>1515.599997490644</v>
      </c>
      <c r="G615">
        <v>1364.0399954831596</v>
      </c>
      <c r="H615">
        <v>522.0399954831596</v>
      </c>
      <c r="I615" s="39">
        <v>35768</v>
      </c>
      <c r="J615" s="12" t="s">
        <v>771</v>
      </c>
      <c r="K615" s="12" t="s">
        <v>772</v>
      </c>
      <c r="L615" s="12" t="s">
        <v>256</v>
      </c>
      <c r="M615" s="12" t="s">
        <v>134</v>
      </c>
    </row>
    <row r="616" spans="1:13" x14ac:dyDescent="0.35">
      <c r="A616">
        <v>10766</v>
      </c>
      <c r="B616">
        <v>2</v>
      </c>
      <c r="C616">
        <v>19</v>
      </c>
      <c r="D616">
        <v>40</v>
      </c>
      <c r="E616">
        <v>0</v>
      </c>
      <c r="F616">
        <v>760</v>
      </c>
      <c r="G616">
        <v>760</v>
      </c>
      <c r="H616">
        <v>380</v>
      </c>
      <c r="I616" s="39">
        <v>35769</v>
      </c>
      <c r="J616" s="12" t="s">
        <v>720</v>
      </c>
      <c r="K616" s="12" t="s">
        <v>721</v>
      </c>
      <c r="L616" s="12" t="s">
        <v>256</v>
      </c>
      <c r="M616" s="12" t="s">
        <v>12</v>
      </c>
    </row>
    <row r="617" spans="1:13" x14ac:dyDescent="0.35">
      <c r="A617">
        <v>10766</v>
      </c>
      <c r="B617">
        <v>7</v>
      </c>
      <c r="C617">
        <v>30</v>
      </c>
      <c r="D617">
        <v>35</v>
      </c>
      <c r="E617">
        <v>0</v>
      </c>
      <c r="F617">
        <v>1050</v>
      </c>
      <c r="G617">
        <v>1050</v>
      </c>
      <c r="H617">
        <v>525</v>
      </c>
      <c r="I617" s="39">
        <v>35769</v>
      </c>
      <c r="J617" s="12" t="s">
        <v>720</v>
      </c>
      <c r="K617" s="12" t="s">
        <v>721</v>
      </c>
      <c r="L617" s="12" t="s">
        <v>256</v>
      </c>
      <c r="M617" s="12" t="s">
        <v>22</v>
      </c>
    </row>
    <row r="618" spans="1:13" x14ac:dyDescent="0.35">
      <c r="A618">
        <v>10766</v>
      </c>
      <c r="B618">
        <v>68</v>
      </c>
      <c r="C618">
        <v>12.5</v>
      </c>
      <c r="D618">
        <v>40</v>
      </c>
      <c r="E618">
        <v>0</v>
      </c>
      <c r="F618">
        <v>500</v>
      </c>
      <c r="G618">
        <v>500</v>
      </c>
      <c r="H618">
        <v>250</v>
      </c>
      <c r="I618" s="39">
        <v>35769</v>
      </c>
      <c r="J618" s="12" t="s">
        <v>720</v>
      </c>
      <c r="K618" s="12" t="s">
        <v>721</v>
      </c>
      <c r="L618" s="12" t="s">
        <v>256</v>
      </c>
      <c r="M618" s="12" t="s">
        <v>139</v>
      </c>
    </row>
    <row r="619" spans="1:13" x14ac:dyDescent="0.35">
      <c r="A619">
        <v>10767</v>
      </c>
      <c r="B619">
        <v>42</v>
      </c>
      <c r="C619">
        <v>14</v>
      </c>
      <c r="D619">
        <v>2</v>
      </c>
      <c r="E619">
        <v>0</v>
      </c>
      <c r="F619">
        <v>28</v>
      </c>
      <c r="G619">
        <v>28</v>
      </c>
      <c r="H619">
        <v>14</v>
      </c>
      <c r="I619" s="39">
        <v>35769</v>
      </c>
      <c r="J619" s="12" t="s">
        <v>678</v>
      </c>
      <c r="K619" s="12" t="s">
        <v>679</v>
      </c>
      <c r="L619" s="12" t="s">
        <v>683</v>
      </c>
      <c r="M619" s="12" t="s">
        <v>89</v>
      </c>
    </row>
    <row r="620" spans="1:13" x14ac:dyDescent="0.35">
      <c r="A620">
        <v>10768</v>
      </c>
      <c r="B620">
        <v>22</v>
      </c>
      <c r="C620">
        <v>21</v>
      </c>
      <c r="D620">
        <v>4</v>
      </c>
      <c r="E620">
        <v>0</v>
      </c>
      <c r="F620">
        <v>84</v>
      </c>
      <c r="G620">
        <v>84</v>
      </c>
      <c r="H620">
        <v>42</v>
      </c>
      <c r="I620" s="39">
        <v>35772</v>
      </c>
      <c r="J620" s="12" t="s">
        <v>933</v>
      </c>
      <c r="K620" s="12" t="s">
        <v>934</v>
      </c>
      <c r="L620" s="12" t="s">
        <v>173</v>
      </c>
      <c r="M620" s="12" t="s">
        <v>52</v>
      </c>
    </row>
    <row r="621" spans="1:13" x14ac:dyDescent="0.35">
      <c r="A621">
        <v>10768</v>
      </c>
      <c r="B621">
        <v>31</v>
      </c>
      <c r="C621">
        <v>12.5</v>
      </c>
      <c r="D621">
        <v>50</v>
      </c>
      <c r="E621">
        <v>0</v>
      </c>
      <c r="F621">
        <v>625</v>
      </c>
      <c r="G621">
        <v>625</v>
      </c>
      <c r="H621">
        <v>312.5</v>
      </c>
      <c r="I621" s="39">
        <v>35772</v>
      </c>
      <c r="J621" s="12" t="s">
        <v>933</v>
      </c>
      <c r="K621" s="12" t="s">
        <v>934</v>
      </c>
      <c r="L621" s="12" t="s">
        <v>173</v>
      </c>
      <c r="M621" s="12" t="s">
        <v>69</v>
      </c>
    </row>
    <row r="622" spans="1:13" x14ac:dyDescent="0.35">
      <c r="A622">
        <v>10768</v>
      </c>
      <c r="B622">
        <v>60</v>
      </c>
      <c r="C622">
        <v>34</v>
      </c>
      <c r="D622">
        <v>15</v>
      </c>
      <c r="E622">
        <v>0</v>
      </c>
      <c r="F622">
        <v>510</v>
      </c>
      <c r="G622">
        <v>510</v>
      </c>
      <c r="H622">
        <v>255</v>
      </c>
      <c r="I622" s="39">
        <v>35772</v>
      </c>
      <c r="J622" s="12" t="s">
        <v>933</v>
      </c>
      <c r="K622" s="12" t="s">
        <v>934</v>
      </c>
      <c r="L622" s="12" t="s">
        <v>173</v>
      </c>
      <c r="M622" s="12" t="s">
        <v>124</v>
      </c>
    </row>
    <row r="623" spans="1:13" x14ac:dyDescent="0.35">
      <c r="A623">
        <v>10768</v>
      </c>
      <c r="B623">
        <v>71</v>
      </c>
      <c r="C623">
        <v>21.5</v>
      </c>
      <c r="D623">
        <v>12</v>
      </c>
      <c r="E623">
        <v>0</v>
      </c>
      <c r="F623">
        <v>258</v>
      </c>
      <c r="G623">
        <v>258</v>
      </c>
      <c r="H623">
        <v>129</v>
      </c>
      <c r="I623" s="39">
        <v>35772</v>
      </c>
      <c r="J623" s="12" t="s">
        <v>933</v>
      </c>
      <c r="K623" s="12" t="s">
        <v>934</v>
      </c>
      <c r="L623" s="12" t="s">
        <v>173</v>
      </c>
      <c r="M623" s="12" t="s">
        <v>145</v>
      </c>
    </row>
    <row r="624" spans="1:13" x14ac:dyDescent="0.35">
      <c r="A624">
        <v>10844</v>
      </c>
      <c r="B624">
        <v>22</v>
      </c>
      <c r="C624">
        <v>21</v>
      </c>
      <c r="D624">
        <v>35</v>
      </c>
      <c r="E624">
        <v>0</v>
      </c>
      <c r="F624">
        <v>735</v>
      </c>
      <c r="G624">
        <v>735</v>
      </c>
      <c r="H624">
        <v>367.5</v>
      </c>
      <c r="I624" s="39">
        <v>35816</v>
      </c>
      <c r="J624" s="12" t="s">
        <v>928</v>
      </c>
      <c r="K624" s="12" t="s">
        <v>929</v>
      </c>
      <c r="L624" s="12" t="s">
        <v>713</v>
      </c>
      <c r="M624" s="12" t="s">
        <v>52</v>
      </c>
    </row>
    <row r="625" spans="1:13" x14ac:dyDescent="0.35">
      <c r="A625">
        <v>10769</v>
      </c>
      <c r="B625">
        <v>41</v>
      </c>
      <c r="C625">
        <v>9.65</v>
      </c>
      <c r="D625">
        <v>30</v>
      </c>
      <c r="E625">
        <v>5.000000074505806E-2</v>
      </c>
      <c r="F625">
        <v>275.02499978430569</v>
      </c>
      <c r="G625">
        <v>261.27374959018084</v>
      </c>
      <c r="H625">
        <v>116.52374959018084</v>
      </c>
      <c r="I625" s="39">
        <v>35772</v>
      </c>
      <c r="J625" s="12" t="s">
        <v>961</v>
      </c>
      <c r="K625" s="12" t="s">
        <v>962</v>
      </c>
      <c r="L625" s="12" t="s">
        <v>333</v>
      </c>
      <c r="M625" s="12" t="s">
        <v>87</v>
      </c>
    </row>
    <row r="626" spans="1:13" x14ac:dyDescent="0.35">
      <c r="A626">
        <v>10769</v>
      </c>
      <c r="B626">
        <v>52</v>
      </c>
      <c r="C626">
        <v>7</v>
      </c>
      <c r="D626">
        <v>15</v>
      </c>
      <c r="E626">
        <v>5.000000074505806E-2</v>
      </c>
      <c r="F626">
        <v>99.749999921768904</v>
      </c>
      <c r="G626">
        <v>94.762499851360914</v>
      </c>
      <c r="H626">
        <v>42.262499851360914</v>
      </c>
      <c r="I626" s="39">
        <v>35772</v>
      </c>
      <c r="J626" s="12" t="s">
        <v>961</v>
      </c>
      <c r="K626" s="12" t="s">
        <v>962</v>
      </c>
      <c r="L626" s="12" t="s">
        <v>333</v>
      </c>
      <c r="M626" s="12" t="s">
        <v>109</v>
      </c>
    </row>
    <row r="627" spans="1:13" x14ac:dyDescent="0.35">
      <c r="A627">
        <v>10769</v>
      </c>
      <c r="B627">
        <v>61</v>
      </c>
      <c r="C627">
        <v>28.5</v>
      </c>
      <c r="D627">
        <v>20</v>
      </c>
      <c r="E627">
        <v>0</v>
      </c>
      <c r="F627">
        <v>570</v>
      </c>
      <c r="G627">
        <v>570</v>
      </c>
      <c r="H627">
        <v>285</v>
      </c>
      <c r="I627" s="39">
        <v>35772</v>
      </c>
      <c r="J627" s="12" t="s">
        <v>961</v>
      </c>
      <c r="K627" s="12" t="s">
        <v>962</v>
      </c>
      <c r="L627" s="12" t="s">
        <v>333</v>
      </c>
      <c r="M627" s="12" t="s">
        <v>126</v>
      </c>
    </row>
    <row r="628" spans="1:13" x14ac:dyDescent="0.35">
      <c r="A628">
        <v>10769</v>
      </c>
      <c r="B628">
        <v>62</v>
      </c>
      <c r="C628">
        <v>49.3</v>
      </c>
      <c r="D628">
        <v>15</v>
      </c>
      <c r="E628">
        <v>0</v>
      </c>
      <c r="F628">
        <v>739.5</v>
      </c>
      <c r="G628">
        <v>739.5</v>
      </c>
      <c r="H628">
        <v>369.75</v>
      </c>
      <c r="I628" s="39">
        <v>35772</v>
      </c>
      <c r="J628" s="12" t="s">
        <v>961</v>
      </c>
      <c r="K628" s="12" t="s">
        <v>962</v>
      </c>
      <c r="L628" s="12" t="s">
        <v>333</v>
      </c>
      <c r="M628" s="12" t="s">
        <v>128</v>
      </c>
    </row>
    <row r="629" spans="1:13" x14ac:dyDescent="0.35">
      <c r="A629">
        <v>10843</v>
      </c>
      <c r="B629">
        <v>51</v>
      </c>
      <c r="C629">
        <v>53</v>
      </c>
      <c r="D629">
        <v>4</v>
      </c>
      <c r="E629">
        <v>0.25</v>
      </c>
      <c r="F629">
        <v>159</v>
      </c>
      <c r="G629">
        <v>119.25</v>
      </c>
      <c r="H629">
        <v>13.25</v>
      </c>
      <c r="I629" s="39">
        <v>35816</v>
      </c>
      <c r="J629" s="12" t="s">
        <v>673</v>
      </c>
      <c r="K629" s="12" t="s">
        <v>674</v>
      </c>
      <c r="L629" s="12" t="s">
        <v>309</v>
      </c>
      <c r="M629" s="12" t="s">
        <v>107</v>
      </c>
    </row>
    <row r="630" spans="1:13" x14ac:dyDescent="0.35">
      <c r="A630">
        <v>10770</v>
      </c>
      <c r="B630">
        <v>11</v>
      </c>
      <c r="C630">
        <v>21</v>
      </c>
      <c r="D630">
        <v>15</v>
      </c>
      <c r="E630">
        <v>0.25</v>
      </c>
      <c r="F630">
        <v>236.25</v>
      </c>
      <c r="G630">
        <v>177.1875</v>
      </c>
      <c r="H630">
        <v>19.6875</v>
      </c>
      <c r="I630" s="39">
        <v>35773</v>
      </c>
      <c r="J630" s="12" t="s">
        <v>667</v>
      </c>
      <c r="K630" s="12" t="s">
        <v>668</v>
      </c>
      <c r="L630" s="12" t="s">
        <v>248</v>
      </c>
      <c r="M630" s="12" t="s">
        <v>30</v>
      </c>
    </row>
    <row r="631" spans="1:13" x14ac:dyDescent="0.35">
      <c r="A631">
        <v>10842</v>
      </c>
      <c r="B631">
        <v>11</v>
      </c>
      <c r="C631">
        <v>21</v>
      </c>
      <c r="D631">
        <v>15</v>
      </c>
      <c r="E631">
        <v>0</v>
      </c>
      <c r="F631">
        <v>315</v>
      </c>
      <c r="G631">
        <v>315</v>
      </c>
      <c r="H631">
        <v>157.5</v>
      </c>
      <c r="I631" s="39">
        <v>35815</v>
      </c>
      <c r="J631" s="12" t="s">
        <v>781</v>
      </c>
      <c r="K631" s="12" t="s">
        <v>782</v>
      </c>
      <c r="L631" s="12" t="s">
        <v>719</v>
      </c>
      <c r="M631" s="12" t="s">
        <v>30</v>
      </c>
    </row>
    <row r="632" spans="1:13" x14ac:dyDescent="0.35">
      <c r="A632">
        <v>10842</v>
      </c>
      <c r="B632">
        <v>43</v>
      </c>
      <c r="C632">
        <v>46</v>
      </c>
      <c r="D632">
        <v>5</v>
      </c>
      <c r="E632">
        <v>0</v>
      </c>
      <c r="F632">
        <v>230</v>
      </c>
      <c r="G632">
        <v>230</v>
      </c>
      <c r="H632">
        <v>115</v>
      </c>
      <c r="I632" s="39">
        <v>35815</v>
      </c>
      <c r="J632" s="12" t="s">
        <v>781</v>
      </c>
      <c r="K632" s="12" t="s">
        <v>782</v>
      </c>
      <c r="L632" s="12" t="s">
        <v>719</v>
      </c>
      <c r="M632" s="12" t="s">
        <v>91</v>
      </c>
    </row>
    <row r="633" spans="1:13" x14ac:dyDescent="0.35">
      <c r="A633">
        <v>10842</v>
      </c>
      <c r="B633">
        <v>68</v>
      </c>
      <c r="C633">
        <v>12.5</v>
      </c>
      <c r="D633">
        <v>20</v>
      </c>
      <c r="E633">
        <v>0</v>
      </c>
      <c r="F633">
        <v>250</v>
      </c>
      <c r="G633">
        <v>250</v>
      </c>
      <c r="H633">
        <v>125</v>
      </c>
      <c r="I633" s="39">
        <v>35815</v>
      </c>
      <c r="J633" s="12" t="s">
        <v>781</v>
      </c>
      <c r="K633" s="12" t="s">
        <v>782</v>
      </c>
      <c r="L633" s="12" t="s">
        <v>719</v>
      </c>
      <c r="M633" s="12" t="s">
        <v>139</v>
      </c>
    </row>
    <row r="634" spans="1:13" x14ac:dyDescent="0.35">
      <c r="A634">
        <v>10842</v>
      </c>
      <c r="B634">
        <v>70</v>
      </c>
      <c r="C634">
        <v>15</v>
      </c>
      <c r="D634">
        <v>12</v>
      </c>
      <c r="E634">
        <v>0</v>
      </c>
      <c r="F634">
        <v>180</v>
      </c>
      <c r="G634">
        <v>180</v>
      </c>
      <c r="H634">
        <v>90</v>
      </c>
      <c r="I634" s="39">
        <v>35815</v>
      </c>
      <c r="J634" s="12" t="s">
        <v>781</v>
      </c>
      <c r="K634" s="12" t="s">
        <v>782</v>
      </c>
      <c r="L634" s="12" t="s">
        <v>719</v>
      </c>
      <c r="M634" s="12" t="s">
        <v>143</v>
      </c>
    </row>
    <row r="635" spans="1:13" x14ac:dyDescent="0.35">
      <c r="A635">
        <v>10771</v>
      </c>
      <c r="B635">
        <v>71</v>
      </c>
      <c r="C635">
        <v>21.5</v>
      </c>
      <c r="D635">
        <v>16</v>
      </c>
      <c r="E635">
        <v>0</v>
      </c>
      <c r="F635">
        <v>344</v>
      </c>
      <c r="G635">
        <v>344</v>
      </c>
      <c r="H635">
        <v>172</v>
      </c>
      <c r="I635" s="39">
        <v>35774</v>
      </c>
      <c r="J635" s="12" t="s">
        <v>708</v>
      </c>
      <c r="K635" s="12" t="s">
        <v>709</v>
      </c>
      <c r="L635" s="12" t="s">
        <v>713</v>
      </c>
      <c r="M635" s="12" t="s">
        <v>145</v>
      </c>
    </row>
    <row r="636" spans="1:13" x14ac:dyDescent="0.35">
      <c r="A636">
        <v>10772</v>
      </c>
      <c r="B636">
        <v>29</v>
      </c>
      <c r="C636">
        <v>123.79</v>
      </c>
      <c r="D636">
        <v>18</v>
      </c>
      <c r="E636">
        <v>0</v>
      </c>
      <c r="F636">
        <v>2228.2199999999998</v>
      </c>
      <c r="G636">
        <v>2228.2199999999998</v>
      </c>
      <c r="H636">
        <v>1114.1099999999997</v>
      </c>
      <c r="I636" s="39">
        <v>35774</v>
      </c>
      <c r="J636" s="12" t="s">
        <v>795</v>
      </c>
      <c r="K636" s="12" t="s">
        <v>796</v>
      </c>
      <c r="L636" s="12" t="s">
        <v>256</v>
      </c>
      <c r="M636" s="12" t="s">
        <v>65</v>
      </c>
    </row>
    <row r="637" spans="1:13" x14ac:dyDescent="0.35">
      <c r="A637">
        <v>10772</v>
      </c>
      <c r="B637">
        <v>59</v>
      </c>
      <c r="C637">
        <v>55</v>
      </c>
      <c r="D637">
        <v>25</v>
      </c>
      <c r="E637">
        <v>0</v>
      </c>
      <c r="F637">
        <v>1375</v>
      </c>
      <c r="G637">
        <v>1375</v>
      </c>
      <c r="H637">
        <v>687.5</v>
      </c>
      <c r="I637" s="39">
        <v>35774</v>
      </c>
      <c r="J637" s="12" t="s">
        <v>795</v>
      </c>
      <c r="K637" s="12" t="s">
        <v>796</v>
      </c>
      <c r="L637" s="12" t="s">
        <v>256</v>
      </c>
      <c r="M637" s="12" t="s">
        <v>122</v>
      </c>
    </row>
    <row r="638" spans="1:13" x14ac:dyDescent="0.35">
      <c r="A638">
        <v>10773</v>
      </c>
      <c r="B638">
        <v>17</v>
      </c>
      <c r="C638">
        <v>39</v>
      </c>
      <c r="D638">
        <v>33</v>
      </c>
      <c r="E638">
        <v>0</v>
      </c>
      <c r="F638">
        <v>1287</v>
      </c>
      <c r="G638">
        <v>1287</v>
      </c>
      <c r="H638">
        <v>643.5</v>
      </c>
      <c r="I638" s="39">
        <v>35775</v>
      </c>
      <c r="J638" s="12" t="s">
        <v>708</v>
      </c>
      <c r="K638" s="12" t="s">
        <v>709</v>
      </c>
      <c r="L638" s="12" t="s">
        <v>713</v>
      </c>
      <c r="M638" s="12" t="s">
        <v>42</v>
      </c>
    </row>
    <row r="639" spans="1:13" x14ac:dyDescent="0.35">
      <c r="A639">
        <v>10773</v>
      </c>
      <c r="B639">
        <v>31</v>
      </c>
      <c r="C639">
        <v>12.5</v>
      </c>
      <c r="D639">
        <v>70</v>
      </c>
      <c r="E639">
        <v>0.20000000298023221</v>
      </c>
      <c r="F639">
        <v>699.99999739229679</v>
      </c>
      <c r="G639">
        <v>559.99999582767487</v>
      </c>
      <c r="H639">
        <v>122.49999582767487</v>
      </c>
      <c r="I639" s="39">
        <v>35775</v>
      </c>
      <c r="J639" s="12" t="s">
        <v>708</v>
      </c>
      <c r="K639" s="12" t="s">
        <v>709</v>
      </c>
      <c r="L639" s="12" t="s">
        <v>713</v>
      </c>
      <c r="M639" s="12" t="s">
        <v>69</v>
      </c>
    </row>
    <row r="640" spans="1:13" x14ac:dyDescent="0.35">
      <c r="A640">
        <v>10773</v>
      </c>
      <c r="B640">
        <v>75</v>
      </c>
      <c r="C640">
        <v>7.75</v>
      </c>
      <c r="D640">
        <v>7</v>
      </c>
      <c r="E640">
        <v>0.20000000298023221</v>
      </c>
      <c r="F640">
        <v>43.399999838322401</v>
      </c>
      <c r="G640">
        <v>34.719999741315846</v>
      </c>
      <c r="H640">
        <v>7.5949997413158457</v>
      </c>
      <c r="I640" s="39">
        <v>35775</v>
      </c>
      <c r="J640" s="12" t="s">
        <v>708</v>
      </c>
      <c r="K640" s="12" t="s">
        <v>709</v>
      </c>
      <c r="L640" s="12" t="s">
        <v>713</v>
      </c>
      <c r="M640" s="12" t="s">
        <v>150</v>
      </c>
    </row>
    <row r="641" spans="1:13" x14ac:dyDescent="0.35">
      <c r="A641">
        <v>10774</v>
      </c>
      <c r="B641">
        <v>31</v>
      </c>
      <c r="C641">
        <v>12.5</v>
      </c>
      <c r="D641">
        <v>2</v>
      </c>
      <c r="E641">
        <v>0.25</v>
      </c>
      <c r="F641">
        <v>18.75</v>
      </c>
      <c r="G641">
        <v>14.0625</v>
      </c>
      <c r="H641">
        <v>1.5625</v>
      </c>
      <c r="I641" s="39">
        <v>35775</v>
      </c>
      <c r="J641" s="12" t="s">
        <v>735</v>
      </c>
      <c r="K641" s="12" t="s">
        <v>736</v>
      </c>
      <c r="L641" s="12" t="s">
        <v>240</v>
      </c>
      <c r="M641" s="12" t="s">
        <v>69</v>
      </c>
    </row>
    <row r="642" spans="1:13" x14ac:dyDescent="0.35">
      <c r="A642">
        <v>10774</v>
      </c>
      <c r="B642">
        <v>66</v>
      </c>
      <c r="C642">
        <v>17</v>
      </c>
      <c r="D642">
        <v>50</v>
      </c>
      <c r="E642">
        <v>0</v>
      </c>
      <c r="F642">
        <v>850</v>
      </c>
      <c r="G642">
        <v>850</v>
      </c>
      <c r="H642">
        <v>425</v>
      </c>
      <c r="I642" s="39">
        <v>35775</v>
      </c>
      <c r="J642" s="12" t="s">
        <v>735</v>
      </c>
      <c r="K642" s="12" t="s">
        <v>736</v>
      </c>
      <c r="L642" s="12" t="s">
        <v>240</v>
      </c>
      <c r="M642" s="12" t="s">
        <v>136</v>
      </c>
    </row>
    <row r="643" spans="1:13" x14ac:dyDescent="0.35">
      <c r="A643">
        <v>10841</v>
      </c>
      <c r="B643">
        <v>10</v>
      </c>
      <c r="C643">
        <v>31</v>
      </c>
      <c r="D643">
        <v>16</v>
      </c>
      <c r="E643">
        <v>0</v>
      </c>
      <c r="F643">
        <v>496</v>
      </c>
      <c r="G643">
        <v>496</v>
      </c>
      <c r="H643">
        <v>248</v>
      </c>
      <c r="I643" s="39">
        <v>35815</v>
      </c>
      <c r="J643" s="12" t="s">
        <v>678</v>
      </c>
      <c r="K643" s="12" t="s">
        <v>679</v>
      </c>
      <c r="L643" s="12" t="s">
        <v>683</v>
      </c>
      <c r="M643" s="12" t="s">
        <v>28</v>
      </c>
    </row>
    <row r="644" spans="1:13" x14ac:dyDescent="0.35">
      <c r="A644">
        <v>10841</v>
      </c>
      <c r="B644">
        <v>56</v>
      </c>
      <c r="C644">
        <v>38</v>
      </c>
      <c r="D644">
        <v>30</v>
      </c>
      <c r="E644">
        <v>0</v>
      </c>
      <c r="F644">
        <v>1140</v>
      </c>
      <c r="G644">
        <v>1140</v>
      </c>
      <c r="H644">
        <v>570</v>
      </c>
      <c r="I644" s="39">
        <v>35815</v>
      </c>
      <c r="J644" s="12" t="s">
        <v>678</v>
      </c>
      <c r="K644" s="12" t="s">
        <v>679</v>
      </c>
      <c r="L644" s="12" t="s">
        <v>683</v>
      </c>
      <c r="M644" s="12" t="s">
        <v>117</v>
      </c>
    </row>
    <row r="645" spans="1:13" x14ac:dyDescent="0.35">
      <c r="A645">
        <v>10841</v>
      </c>
      <c r="B645">
        <v>59</v>
      </c>
      <c r="C645">
        <v>55</v>
      </c>
      <c r="D645">
        <v>50</v>
      </c>
      <c r="E645">
        <v>0</v>
      </c>
      <c r="F645">
        <v>2750</v>
      </c>
      <c r="G645">
        <v>2750</v>
      </c>
      <c r="H645">
        <v>1375</v>
      </c>
      <c r="I645" s="39">
        <v>35815</v>
      </c>
      <c r="J645" s="12" t="s">
        <v>678</v>
      </c>
      <c r="K645" s="12" t="s">
        <v>679</v>
      </c>
      <c r="L645" s="12" t="s">
        <v>683</v>
      </c>
      <c r="M645" s="12" t="s">
        <v>122</v>
      </c>
    </row>
    <row r="646" spans="1:13" x14ac:dyDescent="0.35">
      <c r="A646">
        <v>10841</v>
      </c>
      <c r="B646">
        <v>77</v>
      </c>
      <c r="C646">
        <v>13</v>
      </c>
      <c r="D646">
        <v>15</v>
      </c>
      <c r="E646">
        <v>0</v>
      </c>
      <c r="F646">
        <v>195</v>
      </c>
      <c r="G646">
        <v>195</v>
      </c>
      <c r="H646">
        <v>97.5</v>
      </c>
      <c r="I646" s="39">
        <v>35815</v>
      </c>
      <c r="J646" s="12" t="s">
        <v>678</v>
      </c>
      <c r="K646" s="12" t="s">
        <v>679</v>
      </c>
      <c r="L646" s="12" t="s">
        <v>683</v>
      </c>
      <c r="M646" s="12" t="s">
        <v>154</v>
      </c>
    </row>
    <row r="647" spans="1:13" x14ac:dyDescent="0.35">
      <c r="A647">
        <v>10775</v>
      </c>
      <c r="B647">
        <v>10</v>
      </c>
      <c r="C647">
        <v>31</v>
      </c>
      <c r="D647">
        <v>6</v>
      </c>
      <c r="E647">
        <v>0</v>
      </c>
      <c r="F647">
        <v>186</v>
      </c>
      <c r="G647">
        <v>186</v>
      </c>
      <c r="H647">
        <v>93</v>
      </c>
      <c r="I647" s="39">
        <v>35776</v>
      </c>
      <c r="J647" s="12" t="s">
        <v>1073</v>
      </c>
      <c r="K647" s="12" t="s">
        <v>1074</v>
      </c>
      <c r="L647" s="12" t="s">
        <v>182</v>
      </c>
      <c r="M647" s="12" t="s">
        <v>28</v>
      </c>
    </row>
    <row r="648" spans="1:13" x14ac:dyDescent="0.35">
      <c r="A648">
        <v>10775</v>
      </c>
      <c r="B648">
        <v>67</v>
      </c>
      <c r="C648">
        <v>14</v>
      </c>
      <c r="D648">
        <v>3</v>
      </c>
      <c r="E648">
        <v>0</v>
      </c>
      <c r="F648">
        <v>42</v>
      </c>
      <c r="G648">
        <v>42</v>
      </c>
      <c r="H648">
        <v>21</v>
      </c>
      <c r="I648" s="39">
        <v>35776</v>
      </c>
      <c r="J648" s="12" t="s">
        <v>1073</v>
      </c>
      <c r="K648" s="12" t="s">
        <v>1074</v>
      </c>
      <c r="L648" s="12" t="s">
        <v>182</v>
      </c>
      <c r="M648" s="12" t="s">
        <v>138</v>
      </c>
    </row>
    <row r="649" spans="1:13" x14ac:dyDescent="0.35">
      <c r="A649">
        <v>10776</v>
      </c>
      <c r="B649">
        <v>31</v>
      </c>
      <c r="C649">
        <v>12.5</v>
      </c>
      <c r="D649">
        <v>16</v>
      </c>
      <c r="E649">
        <v>5.000000074505806E-2</v>
      </c>
      <c r="F649">
        <v>189.99999985098839</v>
      </c>
      <c r="G649">
        <v>180.49999971687794</v>
      </c>
      <c r="H649">
        <v>80.499999716877937</v>
      </c>
      <c r="I649" s="39">
        <v>35779</v>
      </c>
      <c r="J649" s="12" t="s">
        <v>708</v>
      </c>
      <c r="K649" s="12" t="s">
        <v>709</v>
      </c>
      <c r="L649" s="12" t="s">
        <v>713</v>
      </c>
      <c r="M649" s="12" t="s">
        <v>69</v>
      </c>
    </row>
    <row r="650" spans="1:13" x14ac:dyDescent="0.35">
      <c r="A650">
        <v>10776</v>
      </c>
      <c r="B650">
        <v>42</v>
      </c>
      <c r="C650">
        <v>14</v>
      </c>
      <c r="D650">
        <v>12</v>
      </c>
      <c r="E650">
        <v>5.000000074505806E-2</v>
      </c>
      <c r="F650">
        <v>159.59999987483019</v>
      </c>
      <c r="G650">
        <v>151.6199997621774</v>
      </c>
      <c r="H650">
        <v>67.6199997621774</v>
      </c>
      <c r="I650" s="39">
        <v>35779</v>
      </c>
      <c r="J650" s="12" t="s">
        <v>708</v>
      </c>
      <c r="K650" s="12" t="s">
        <v>709</v>
      </c>
      <c r="L650" s="12" t="s">
        <v>713</v>
      </c>
      <c r="M650" s="12" t="s">
        <v>89</v>
      </c>
    </row>
    <row r="651" spans="1:13" x14ac:dyDescent="0.35">
      <c r="A651">
        <v>10776</v>
      </c>
      <c r="B651">
        <v>45</v>
      </c>
      <c r="C651">
        <v>9.5</v>
      </c>
      <c r="D651">
        <v>27</v>
      </c>
      <c r="E651">
        <v>5.000000074505806E-2</v>
      </c>
      <c r="F651">
        <v>243.67499980889261</v>
      </c>
      <c r="G651">
        <v>231.49124963689596</v>
      </c>
      <c r="H651">
        <v>103.24124963689596</v>
      </c>
      <c r="I651" s="39">
        <v>35779</v>
      </c>
      <c r="J651" s="12" t="s">
        <v>708</v>
      </c>
      <c r="K651" s="12" t="s">
        <v>709</v>
      </c>
      <c r="L651" s="12" t="s">
        <v>713</v>
      </c>
      <c r="M651" s="12" t="s">
        <v>95</v>
      </c>
    </row>
    <row r="652" spans="1:13" x14ac:dyDescent="0.35">
      <c r="A652">
        <v>10776</v>
      </c>
      <c r="B652">
        <v>51</v>
      </c>
      <c r="C652">
        <v>53</v>
      </c>
      <c r="D652">
        <v>120</v>
      </c>
      <c r="E652">
        <v>5.000000074505806E-2</v>
      </c>
      <c r="F652">
        <v>6041.9999952614307</v>
      </c>
      <c r="G652">
        <v>5739.8999909967188</v>
      </c>
      <c r="H652">
        <v>2559.8999909967188</v>
      </c>
      <c r="I652" s="39">
        <v>35779</v>
      </c>
      <c r="J652" s="12" t="s">
        <v>708</v>
      </c>
      <c r="K652" s="12" t="s">
        <v>709</v>
      </c>
      <c r="L652" s="12" t="s">
        <v>713</v>
      </c>
      <c r="M652" s="12" t="s">
        <v>107</v>
      </c>
    </row>
    <row r="653" spans="1:13" x14ac:dyDescent="0.35">
      <c r="A653">
        <v>10777</v>
      </c>
      <c r="B653">
        <v>42</v>
      </c>
      <c r="C653">
        <v>14</v>
      </c>
      <c r="D653">
        <v>20</v>
      </c>
      <c r="E653">
        <v>0.20000000298023221</v>
      </c>
      <c r="F653">
        <v>223.999999165535</v>
      </c>
      <c r="G653">
        <v>179.19999866485597</v>
      </c>
      <c r="H653">
        <v>39.199998664855968</v>
      </c>
      <c r="I653" s="39">
        <v>35779</v>
      </c>
      <c r="J653" s="12" t="s">
        <v>1014</v>
      </c>
      <c r="K653" s="12" t="s">
        <v>1015</v>
      </c>
      <c r="L653" s="12" t="s">
        <v>248</v>
      </c>
      <c r="M653" s="12" t="s">
        <v>89</v>
      </c>
    </row>
    <row r="654" spans="1:13" x14ac:dyDescent="0.35">
      <c r="A654">
        <v>10778</v>
      </c>
      <c r="B654">
        <v>41</v>
      </c>
      <c r="C654">
        <v>9.65</v>
      </c>
      <c r="D654">
        <v>10</v>
      </c>
      <c r="E654">
        <v>0</v>
      </c>
      <c r="F654">
        <v>96.5</v>
      </c>
      <c r="G654">
        <v>96.5</v>
      </c>
      <c r="H654">
        <v>48.25</v>
      </c>
      <c r="I654" s="39">
        <v>35780</v>
      </c>
      <c r="J654" s="12" t="s">
        <v>790</v>
      </c>
      <c r="K654" s="12" t="s">
        <v>791</v>
      </c>
      <c r="L654" s="12" t="s">
        <v>240</v>
      </c>
      <c r="M654" s="12" t="s">
        <v>87</v>
      </c>
    </row>
    <row r="655" spans="1:13" x14ac:dyDescent="0.35">
      <c r="A655">
        <v>10840</v>
      </c>
      <c r="B655">
        <v>25</v>
      </c>
      <c r="C655">
        <v>14</v>
      </c>
      <c r="D655">
        <v>6</v>
      </c>
      <c r="E655">
        <v>0.20000000298023221</v>
      </c>
      <c r="F655">
        <v>67.199999749660492</v>
      </c>
      <c r="G655">
        <v>53.759999599456791</v>
      </c>
      <c r="H655">
        <v>11.759999599456791</v>
      </c>
      <c r="I655" s="39">
        <v>35814</v>
      </c>
      <c r="J655" s="12" t="s">
        <v>992</v>
      </c>
      <c r="K655" s="12" t="s">
        <v>993</v>
      </c>
      <c r="L655" s="12" t="s">
        <v>707</v>
      </c>
      <c r="M655" s="12" t="s">
        <v>57</v>
      </c>
    </row>
    <row r="656" spans="1:13" x14ac:dyDescent="0.35">
      <c r="A656">
        <v>10840</v>
      </c>
      <c r="B656">
        <v>39</v>
      </c>
      <c r="C656">
        <v>18</v>
      </c>
      <c r="D656">
        <v>10</v>
      </c>
      <c r="E656">
        <v>0.20000000298023221</v>
      </c>
      <c r="F656">
        <v>143.9999994635582</v>
      </c>
      <c r="G656">
        <v>115.19999914169311</v>
      </c>
      <c r="H656">
        <v>25.199999141693112</v>
      </c>
      <c r="I656" s="39">
        <v>35814</v>
      </c>
      <c r="J656" s="12" t="s">
        <v>992</v>
      </c>
      <c r="K656" s="12" t="s">
        <v>993</v>
      </c>
      <c r="L656" s="12" t="s">
        <v>707</v>
      </c>
      <c r="M656" s="12" t="s">
        <v>83</v>
      </c>
    </row>
    <row r="657" spans="1:13" x14ac:dyDescent="0.35">
      <c r="A657">
        <v>10779</v>
      </c>
      <c r="B657">
        <v>16</v>
      </c>
      <c r="C657">
        <v>17.45</v>
      </c>
      <c r="D657">
        <v>20</v>
      </c>
      <c r="E657">
        <v>0</v>
      </c>
      <c r="F657">
        <v>349</v>
      </c>
      <c r="G657">
        <v>349</v>
      </c>
      <c r="H657">
        <v>174.5</v>
      </c>
      <c r="I657" s="39">
        <v>35780</v>
      </c>
      <c r="J657" s="12" t="s">
        <v>785</v>
      </c>
      <c r="K657" s="12" t="s">
        <v>786</v>
      </c>
      <c r="L657" s="12" t="s">
        <v>256</v>
      </c>
      <c r="M657" s="12" t="s">
        <v>40</v>
      </c>
    </row>
    <row r="658" spans="1:13" x14ac:dyDescent="0.35">
      <c r="A658">
        <v>10779</v>
      </c>
      <c r="B658">
        <v>62</v>
      </c>
      <c r="C658">
        <v>49.3</v>
      </c>
      <c r="D658">
        <v>20</v>
      </c>
      <c r="E658">
        <v>0</v>
      </c>
      <c r="F658">
        <v>986</v>
      </c>
      <c r="G658">
        <v>986</v>
      </c>
      <c r="H658">
        <v>493</v>
      </c>
      <c r="I658" s="39">
        <v>35780</v>
      </c>
      <c r="J658" s="12" t="s">
        <v>785</v>
      </c>
      <c r="K658" s="12" t="s">
        <v>786</v>
      </c>
      <c r="L658" s="12" t="s">
        <v>256</v>
      </c>
      <c r="M658" s="12" t="s">
        <v>128</v>
      </c>
    </row>
    <row r="659" spans="1:13" x14ac:dyDescent="0.35">
      <c r="A659">
        <v>10780</v>
      </c>
      <c r="B659">
        <v>70</v>
      </c>
      <c r="C659">
        <v>15</v>
      </c>
      <c r="D659">
        <v>35</v>
      </c>
      <c r="E659">
        <v>0</v>
      </c>
      <c r="F659">
        <v>525</v>
      </c>
      <c r="G659">
        <v>525</v>
      </c>
      <c r="H659">
        <v>262.5</v>
      </c>
      <c r="I659" s="39">
        <v>35780</v>
      </c>
      <c r="J659" s="12" t="s">
        <v>805</v>
      </c>
      <c r="K659" s="12" t="s">
        <v>806</v>
      </c>
      <c r="L659" s="12" t="s">
        <v>707</v>
      </c>
      <c r="M659" s="12" t="s">
        <v>143</v>
      </c>
    </row>
    <row r="660" spans="1:13" x14ac:dyDescent="0.35">
      <c r="A660">
        <v>10780</v>
      </c>
      <c r="B660">
        <v>77</v>
      </c>
      <c r="C660">
        <v>13</v>
      </c>
      <c r="D660">
        <v>15</v>
      </c>
      <c r="E660">
        <v>0</v>
      </c>
      <c r="F660">
        <v>195</v>
      </c>
      <c r="G660">
        <v>195</v>
      </c>
      <c r="H660">
        <v>97.5</v>
      </c>
      <c r="I660" s="39">
        <v>35780</v>
      </c>
      <c r="J660" s="12" t="s">
        <v>805</v>
      </c>
      <c r="K660" s="12" t="s">
        <v>806</v>
      </c>
      <c r="L660" s="12" t="s">
        <v>707</v>
      </c>
      <c r="M660" s="12" t="s">
        <v>154</v>
      </c>
    </row>
    <row r="661" spans="1:13" x14ac:dyDescent="0.35">
      <c r="A661">
        <v>10839</v>
      </c>
      <c r="B661">
        <v>58</v>
      </c>
      <c r="C661">
        <v>13.25</v>
      </c>
      <c r="D661">
        <v>30</v>
      </c>
      <c r="E661">
        <v>0.10000000149011611</v>
      </c>
      <c r="F661">
        <v>357.74999940767879</v>
      </c>
      <c r="G661">
        <v>321.97499893382189</v>
      </c>
      <c r="H661">
        <v>123.22499893382189</v>
      </c>
      <c r="I661" s="39">
        <v>35814</v>
      </c>
      <c r="J661" s="12" t="s">
        <v>828</v>
      </c>
      <c r="K661" s="12" t="s">
        <v>1341</v>
      </c>
      <c r="L661" s="12" t="s">
        <v>248</v>
      </c>
      <c r="M661" s="12" t="s">
        <v>120</v>
      </c>
    </row>
    <row r="662" spans="1:13" x14ac:dyDescent="0.35">
      <c r="A662">
        <v>10839</v>
      </c>
      <c r="B662">
        <v>72</v>
      </c>
      <c r="C662">
        <v>34.799999999999997</v>
      </c>
      <c r="D662">
        <v>15</v>
      </c>
      <c r="E662">
        <v>0.10000000149011611</v>
      </c>
      <c r="F662">
        <v>469.79999922215939</v>
      </c>
      <c r="G662">
        <v>422.8199985998869</v>
      </c>
      <c r="H662">
        <v>161.8199985998869</v>
      </c>
      <c r="I662" s="39">
        <v>35814</v>
      </c>
      <c r="J662" s="12" t="s">
        <v>828</v>
      </c>
      <c r="K662" s="12" t="s">
        <v>1341</v>
      </c>
      <c r="L662" s="12" t="s">
        <v>248</v>
      </c>
      <c r="M662" s="12" t="s">
        <v>146</v>
      </c>
    </row>
    <row r="663" spans="1:13" x14ac:dyDescent="0.35">
      <c r="A663">
        <v>10781</v>
      </c>
      <c r="B663">
        <v>54</v>
      </c>
      <c r="C663">
        <v>7.45</v>
      </c>
      <c r="D663">
        <v>3</v>
      </c>
      <c r="E663">
        <v>0.20000000298023221</v>
      </c>
      <c r="F663">
        <v>17.879999933391812</v>
      </c>
      <c r="G663">
        <v>14.303999893426898</v>
      </c>
      <c r="H663">
        <v>3.1289998934268972</v>
      </c>
      <c r="I663" s="39">
        <v>35781</v>
      </c>
      <c r="J663" s="12" t="s">
        <v>745</v>
      </c>
      <c r="K663" s="12" t="s">
        <v>746</v>
      </c>
      <c r="L663" s="12" t="s">
        <v>350</v>
      </c>
      <c r="M663" s="12" t="s">
        <v>113</v>
      </c>
    </row>
    <row r="664" spans="1:13" x14ac:dyDescent="0.35">
      <c r="A664">
        <v>10781</v>
      </c>
      <c r="B664">
        <v>56</v>
      </c>
      <c r="C664">
        <v>38</v>
      </c>
      <c r="D664">
        <v>20</v>
      </c>
      <c r="E664">
        <v>0.20000000298023221</v>
      </c>
      <c r="F664">
        <v>607.9999977350235</v>
      </c>
      <c r="G664">
        <v>486.39999637603762</v>
      </c>
      <c r="H664">
        <v>106.39999637603762</v>
      </c>
      <c r="I664" s="39">
        <v>35781</v>
      </c>
      <c r="J664" s="12" t="s">
        <v>745</v>
      </c>
      <c r="K664" s="12" t="s">
        <v>746</v>
      </c>
      <c r="L664" s="12" t="s">
        <v>350</v>
      </c>
      <c r="M664" s="12" t="s">
        <v>117</v>
      </c>
    </row>
    <row r="665" spans="1:13" x14ac:dyDescent="0.35">
      <c r="A665">
        <v>10781</v>
      </c>
      <c r="B665">
        <v>74</v>
      </c>
      <c r="C665">
        <v>10</v>
      </c>
      <c r="D665">
        <v>35</v>
      </c>
      <c r="E665">
        <v>0</v>
      </c>
      <c r="F665">
        <v>350</v>
      </c>
      <c r="G665">
        <v>350</v>
      </c>
      <c r="H665">
        <v>175</v>
      </c>
      <c r="I665" s="39">
        <v>35781</v>
      </c>
      <c r="J665" s="12" t="s">
        <v>745</v>
      </c>
      <c r="K665" s="12" t="s">
        <v>746</v>
      </c>
      <c r="L665" s="12" t="s">
        <v>350</v>
      </c>
      <c r="M665" s="12" t="s">
        <v>149</v>
      </c>
    </row>
    <row r="666" spans="1:13" x14ac:dyDescent="0.35">
      <c r="A666">
        <v>10782</v>
      </c>
      <c r="B666">
        <v>31</v>
      </c>
      <c r="C666">
        <v>12.5</v>
      </c>
      <c r="D666">
        <v>1</v>
      </c>
      <c r="E666">
        <v>0</v>
      </c>
      <c r="F666">
        <v>12.5</v>
      </c>
      <c r="G666">
        <v>12.5</v>
      </c>
      <c r="H666">
        <v>6.25</v>
      </c>
      <c r="I666" s="39">
        <v>35781</v>
      </c>
      <c r="J666" s="12" t="s">
        <v>1045</v>
      </c>
      <c r="K666" s="12" t="s">
        <v>1046</v>
      </c>
      <c r="L666" s="12" t="s">
        <v>1008</v>
      </c>
      <c r="M666" s="12" t="s">
        <v>69</v>
      </c>
    </row>
    <row r="667" spans="1:13" x14ac:dyDescent="0.35">
      <c r="A667">
        <v>10838</v>
      </c>
      <c r="B667">
        <v>1</v>
      </c>
      <c r="C667">
        <v>18</v>
      </c>
      <c r="D667">
        <v>4</v>
      </c>
      <c r="E667">
        <v>0.25</v>
      </c>
      <c r="F667">
        <v>54</v>
      </c>
      <c r="G667">
        <v>40.5</v>
      </c>
      <c r="H667">
        <v>4.5</v>
      </c>
      <c r="I667" s="39">
        <v>35814</v>
      </c>
      <c r="J667" s="12" t="s">
        <v>992</v>
      </c>
      <c r="K667" s="12" t="s">
        <v>993</v>
      </c>
      <c r="L667" s="12" t="s">
        <v>707</v>
      </c>
      <c r="M667" s="12" t="s">
        <v>10</v>
      </c>
    </row>
    <row r="668" spans="1:13" x14ac:dyDescent="0.35">
      <c r="A668">
        <v>10838</v>
      </c>
      <c r="B668">
        <v>18</v>
      </c>
      <c r="C668">
        <v>62.5</v>
      </c>
      <c r="D668">
        <v>25</v>
      </c>
      <c r="E668">
        <v>0.25</v>
      </c>
      <c r="F668">
        <v>1171.875</v>
      </c>
      <c r="G668">
        <v>878.90625</v>
      </c>
      <c r="H668">
        <v>97.65625</v>
      </c>
      <c r="I668" s="39">
        <v>35814</v>
      </c>
      <c r="J668" s="12" t="s">
        <v>992</v>
      </c>
      <c r="K668" s="12" t="s">
        <v>993</v>
      </c>
      <c r="L668" s="12" t="s">
        <v>707</v>
      </c>
      <c r="M668" s="12" t="s">
        <v>44</v>
      </c>
    </row>
    <row r="669" spans="1:13" x14ac:dyDescent="0.35">
      <c r="A669">
        <v>10838</v>
      </c>
      <c r="B669">
        <v>36</v>
      </c>
      <c r="C669">
        <v>19</v>
      </c>
      <c r="D669">
        <v>50</v>
      </c>
      <c r="E669">
        <v>0.25</v>
      </c>
      <c r="F669">
        <v>712.5</v>
      </c>
      <c r="G669">
        <v>534.375</v>
      </c>
      <c r="H669">
        <v>59.375</v>
      </c>
      <c r="I669" s="39">
        <v>35814</v>
      </c>
      <c r="J669" s="12" t="s">
        <v>992</v>
      </c>
      <c r="K669" s="12" t="s">
        <v>993</v>
      </c>
      <c r="L669" s="12" t="s">
        <v>707</v>
      </c>
      <c r="M669" s="12" t="s">
        <v>77</v>
      </c>
    </row>
    <row r="670" spans="1:13" x14ac:dyDescent="0.35">
      <c r="A670">
        <v>10783</v>
      </c>
      <c r="B670">
        <v>31</v>
      </c>
      <c r="C670">
        <v>12.5</v>
      </c>
      <c r="D670">
        <v>10</v>
      </c>
      <c r="E670">
        <v>0</v>
      </c>
      <c r="F670">
        <v>125</v>
      </c>
      <c r="G670">
        <v>125</v>
      </c>
      <c r="H670">
        <v>62.5</v>
      </c>
      <c r="I670" s="39">
        <v>35782</v>
      </c>
      <c r="J670" s="12" t="s">
        <v>667</v>
      </c>
      <c r="K670" s="12" t="s">
        <v>668</v>
      </c>
      <c r="L670" s="12" t="s">
        <v>248</v>
      </c>
      <c r="M670" s="12" t="s">
        <v>69</v>
      </c>
    </row>
    <row r="671" spans="1:13" x14ac:dyDescent="0.35">
      <c r="A671">
        <v>10783</v>
      </c>
      <c r="B671">
        <v>38</v>
      </c>
      <c r="C671">
        <v>263.5</v>
      </c>
      <c r="D671">
        <v>5</v>
      </c>
      <c r="E671">
        <v>0</v>
      </c>
      <c r="F671">
        <v>1317.5</v>
      </c>
      <c r="G671">
        <v>1317.5</v>
      </c>
      <c r="H671">
        <v>658.75</v>
      </c>
      <c r="I671" s="39">
        <v>35782</v>
      </c>
      <c r="J671" s="12" t="s">
        <v>667</v>
      </c>
      <c r="K671" s="12" t="s">
        <v>668</v>
      </c>
      <c r="L671" s="12" t="s">
        <v>248</v>
      </c>
      <c r="M671" s="12" t="s">
        <v>81</v>
      </c>
    </row>
    <row r="672" spans="1:13" x14ac:dyDescent="0.35">
      <c r="A672">
        <v>10784</v>
      </c>
      <c r="B672">
        <v>36</v>
      </c>
      <c r="C672">
        <v>19</v>
      </c>
      <c r="D672">
        <v>30</v>
      </c>
      <c r="E672">
        <v>0</v>
      </c>
      <c r="F672">
        <v>570</v>
      </c>
      <c r="G672">
        <v>570</v>
      </c>
      <c r="H672">
        <v>285</v>
      </c>
      <c r="I672" s="39">
        <v>35782</v>
      </c>
      <c r="J672" s="12" t="s">
        <v>776</v>
      </c>
      <c r="K672" s="12" t="s">
        <v>777</v>
      </c>
      <c r="L672" s="12" t="s">
        <v>279</v>
      </c>
      <c r="M672" s="12" t="s">
        <v>77</v>
      </c>
    </row>
    <row r="673" spans="1:13" x14ac:dyDescent="0.35">
      <c r="A673">
        <v>10784</v>
      </c>
      <c r="B673">
        <v>39</v>
      </c>
      <c r="C673">
        <v>18</v>
      </c>
      <c r="D673">
        <v>2</v>
      </c>
      <c r="E673">
        <v>0.15000000596046451</v>
      </c>
      <c r="F673">
        <v>30.599999785423279</v>
      </c>
      <c r="G673">
        <v>26.009999635219575</v>
      </c>
      <c r="H673">
        <v>8.0099996352195753</v>
      </c>
      <c r="I673" s="39">
        <v>35782</v>
      </c>
      <c r="J673" s="12" t="s">
        <v>776</v>
      </c>
      <c r="K673" s="12" t="s">
        <v>777</v>
      </c>
      <c r="L673" s="12" t="s">
        <v>279</v>
      </c>
      <c r="M673" s="12" t="s">
        <v>83</v>
      </c>
    </row>
    <row r="674" spans="1:13" x14ac:dyDescent="0.35">
      <c r="A674">
        <v>10784</v>
      </c>
      <c r="B674">
        <v>72</v>
      </c>
      <c r="C674">
        <v>34.799999999999997</v>
      </c>
      <c r="D674">
        <v>30</v>
      </c>
      <c r="E674">
        <v>0.15000000596046451</v>
      </c>
      <c r="F674">
        <v>887.39999377727509</v>
      </c>
      <c r="G674">
        <v>754.28998942136764</v>
      </c>
      <c r="H674">
        <v>232.28998942136764</v>
      </c>
      <c r="I674" s="39">
        <v>35782</v>
      </c>
      <c r="J674" s="12" t="s">
        <v>776</v>
      </c>
      <c r="K674" s="12" t="s">
        <v>777</v>
      </c>
      <c r="L674" s="12" t="s">
        <v>279</v>
      </c>
      <c r="M674" s="12" t="s">
        <v>146</v>
      </c>
    </row>
    <row r="675" spans="1:13" x14ac:dyDescent="0.35">
      <c r="A675">
        <v>10785</v>
      </c>
      <c r="B675">
        <v>10</v>
      </c>
      <c r="C675">
        <v>31</v>
      </c>
      <c r="D675">
        <v>10</v>
      </c>
      <c r="E675">
        <v>0</v>
      </c>
      <c r="F675">
        <v>310</v>
      </c>
      <c r="G675">
        <v>310</v>
      </c>
      <c r="H675">
        <v>155</v>
      </c>
      <c r="I675" s="39">
        <v>35782</v>
      </c>
      <c r="J675" s="12" t="s">
        <v>755</v>
      </c>
      <c r="K675" s="12" t="s">
        <v>756</v>
      </c>
      <c r="L675" s="12" t="s">
        <v>707</v>
      </c>
      <c r="M675" s="12" t="s">
        <v>28</v>
      </c>
    </row>
    <row r="676" spans="1:13" x14ac:dyDescent="0.35">
      <c r="A676">
        <v>10785</v>
      </c>
      <c r="B676">
        <v>75</v>
      </c>
      <c r="C676">
        <v>7.75</v>
      </c>
      <c r="D676">
        <v>10</v>
      </c>
      <c r="E676">
        <v>0</v>
      </c>
      <c r="F676">
        <v>77.5</v>
      </c>
      <c r="G676">
        <v>77.5</v>
      </c>
      <c r="H676">
        <v>38.75</v>
      </c>
      <c r="I676" s="39">
        <v>35782</v>
      </c>
      <c r="J676" s="12" t="s">
        <v>755</v>
      </c>
      <c r="K676" s="12" t="s">
        <v>756</v>
      </c>
      <c r="L676" s="12" t="s">
        <v>707</v>
      </c>
      <c r="M676" s="12" t="s">
        <v>150</v>
      </c>
    </row>
    <row r="677" spans="1:13" x14ac:dyDescent="0.35">
      <c r="A677">
        <v>10837</v>
      </c>
      <c r="B677">
        <v>13</v>
      </c>
      <c r="C677">
        <v>6</v>
      </c>
      <c r="D677">
        <v>6</v>
      </c>
      <c r="E677">
        <v>0</v>
      </c>
      <c r="F677">
        <v>36</v>
      </c>
      <c r="G677">
        <v>36</v>
      </c>
      <c r="H677">
        <v>18</v>
      </c>
      <c r="I677" s="39">
        <v>35811</v>
      </c>
      <c r="J677" s="12" t="s">
        <v>790</v>
      </c>
      <c r="K677" s="12" t="s">
        <v>791</v>
      </c>
      <c r="L677" s="12" t="s">
        <v>240</v>
      </c>
      <c r="M677" s="12" t="s">
        <v>34</v>
      </c>
    </row>
    <row r="678" spans="1:13" x14ac:dyDescent="0.35">
      <c r="A678">
        <v>10837</v>
      </c>
      <c r="B678">
        <v>40</v>
      </c>
      <c r="C678">
        <v>18.399999999999999</v>
      </c>
      <c r="D678">
        <v>25</v>
      </c>
      <c r="E678">
        <v>0</v>
      </c>
      <c r="F678">
        <v>459.99999999999989</v>
      </c>
      <c r="G678">
        <v>459.99999999999989</v>
      </c>
      <c r="H678">
        <v>229.99999999999991</v>
      </c>
      <c r="I678" s="39">
        <v>35811</v>
      </c>
      <c r="J678" s="12" t="s">
        <v>790</v>
      </c>
      <c r="K678" s="12" t="s">
        <v>791</v>
      </c>
      <c r="L678" s="12" t="s">
        <v>240</v>
      </c>
      <c r="M678" s="12" t="s">
        <v>85</v>
      </c>
    </row>
    <row r="679" spans="1:13" x14ac:dyDescent="0.35">
      <c r="A679">
        <v>10837</v>
      </c>
      <c r="B679">
        <v>47</v>
      </c>
      <c r="C679">
        <v>9.5</v>
      </c>
      <c r="D679">
        <v>40</v>
      </c>
      <c r="E679">
        <v>0.25</v>
      </c>
      <c r="F679">
        <v>285</v>
      </c>
      <c r="G679">
        <v>213.75</v>
      </c>
      <c r="H679">
        <v>23.75</v>
      </c>
      <c r="I679" s="39">
        <v>35811</v>
      </c>
      <c r="J679" s="12" t="s">
        <v>790</v>
      </c>
      <c r="K679" s="12" t="s">
        <v>791</v>
      </c>
      <c r="L679" s="12" t="s">
        <v>240</v>
      </c>
      <c r="M679" s="12" t="s">
        <v>99</v>
      </c>
    </row>
    <row r="680" spans="1:13" x14ac:dyDescent="0.35">
      <c r="A680">
        <v>10837</v>
      </c>
      <c r="B680">
        <v>76</v>
      </c>
      <c r="C680">
        <v>18</v>
      </c>
      <c r="D680">
        <v>21</v>
      </c>
      <c r="E680">
        <v>0.25</v>
      </c>
      <c r="F680">
        <v>283.5</v>
      </c>
      <c r="G680">
        <v>212.625</v>
      </c>
      <c r="H680">
        <v>23.625</v>
      </c>
      <c r="I680" s="39">
        <v>35811</v>
      </c>
      <c r="J680" s="12" t="s">
        <v>790</v>
      </c>
      <c r="K680" s="12" t="s">
        <v>791</v>
      </c>
      <c r="L680" s="12" t="s">
        <v>240</v>
      </c>
      <c r="M680" s="12" t="s">
        <v>152</v>
      </c>
    </row>
    <row r="681" spans="1:13" x14ac:dyDescent="0.35">
      <c r="A681">
        <v>10786</v>
      </c>
      <c r="B681">
        <v>8</v>
      </c>
      <c r="C681">
        <v>40</v>
      </c>
      <c r="D681">
        <v>30</v>
      </c>
      <c r="E681">
        <v>0.20000000298023221</v>
      </c>
      <c r="F681">
        <v>959.99999642372131</v>
      </c>
      <c r="G681">
        <v>767.9999942779541</v>
      </c>
      <c r="H681">
        <v>167.9999942779541</v>
      </c>
      <c r="I681" s="39">
        <v>35783</v>
      </c>
      <c r="J681" s="12" t="s">
        <v>966</v>
      </c>
      <c r="K681" s="12" t="s">
        <v>967</v>
      </c>
      <c r="L681" s="12" t="s">
        <v>248</v>
      </c>
      <c r="M681" s="12" t="s">
        <v>24</v>
      </c>
    </row>
    <row r="682" spans="1:13" x14ac:dyDescent="0.35">
      <c r="A682">
        <v>10786</v>
      </c>
      <c r="B682">
        <v>30</v>
      </c>
      <c r="C682">
        <v>25.89</v>
      </c>
      <c r="D682">
        <v>15</v>
      </c>
      <c r="E682">
        <v>0.20000000298023221</v>
      </c>
      <c r="F682">
        <v>310.67999884262679</v>
      </c>
      <c r="G682">
        <v>248.54399814820289</v>
      </c>
      <c r="H682">
        <v>54.368998148202877</v>
      </c>
      <c r="I682" s="39">
        <v>35783</v>
      </c>
      <c r="J682" s="12" t="s">
        <v>966</v>
      </c>
      <c r="K682" s="12" t="s">
        <v>967</v>
      </c>
      <c r="L682" s="12" t="s">
        <v>248</v>
      </c>
      <c r="M682" s="12" t="s">
        <v>67</v>
      </c>
    </row>
    <row r="683" spans="1:13" x14ac:dyDescent="0.35">
      <c r="A683">
        <v>10786</v>
      </c>
      <c r="B683">
        <v>75</v>
      </c>
      <c r="C683">
        <v>7.75</v>
      </c>
      <c r="D683">
        <v>42</v>
      </c>
      <c r="E683">
        <v>0.20000000298023221</v>
      </c>
      <c r="F683">
        <v>260.39999902993441</v>
      </c>
      <c r="G683">
        <v>208.31999844789505</v>
      </c>
      <c r="H683">
        <v>45.569998447895046</v>
      </c>
      <c r="I683" s="39">
        <v>35783</v>
      </c>
      <c r="J683" s="12" t="s">
        <v>966</v>
      </c>
      <c r="K683" s="12" t="s">
        <v>967</v>
      </c>
      <c r="L683" s="12" t="s">
        <v>248</v>
      </c>
      <c r="M683" s="12" t="s">
        <v>150</v>
      </c>
    </row>
    <row r="684" spans="1:13" x14ac:dyDescent="0.35">
      <c r="A684">
        <v>10787</v>
      </c>
      <c r="B684">
        <v>2</v>
      </c>
      <c r="C684">
        <v>19</v>
      </c>
      <c r="D684">
        <v>15</v>
      </c>
      <c r="E684">
        <v>5.000000074505806E-2</v>
      </c>
      <c r="F684">
        <v>270.74999978765851</v>
      </c>
      <c r="G684">
        <v>257.21249959655114</v>
      </c>
      <c r="H684">
        <v>114.71249959655114</v>
      </c>
      <c r="I684" s="39">
        <v>35783</v>
      </c>
      <c r="J684" s="12" t="s">
        <v>923</v>
      </c>
      <c r="K684" s="12" t="s">
        <v>924</v>
      </c>
      <c r="L684" s="12" t="s">
        <v>309</v>
      </c>
      <c r="M684" s="12" t="s">
        <v>12</v>
      </c>
    </row>
    <row r="685" spans="1:13" x14ac:dyDescent="0.35">
      <c r="A685">
        <v>10787</v>
      </c>
      <c r="B685">
        <v>29</v>
      </c>
      <c r="C685">
        <v>123.79</v>
      </c>
      <c r="D685">
        <v>20</v>
      </c>
      <c r="E685">
        <v>5.000000074505806E-2</v>
      </c>
      <c r="F685">
        <v>2352.0099981553849</v>
      </c>
      <c r="G685">
        <v>2234.4094964952315</v>
      </c>
      <c r="H685">
        <v>996.50949649523136</v>
      </c>
      <c r="I685" s="39">
        <v>35783</v>
      </c>
      <c r="J685" s="12" t="s">
        <v>923</v>
      </c>
      <c r="K685" s="12" t="s">
        <v>924</v>
      </c>
      <c r="L685" s="12" t="s">
        <v>309</v>
      </c>
      <c r="M685" s="12" t="s">
        <v>65</v>
      </c>
    </row>
    <row r="686" spans="1:13" x14ac:dyDescent="0.35">
      <c r="A686">
        <v>10788</v>
      </c>
      <c r="B686">
        <v>19</v>
      </c>
      <c r="C686">
        <v>9.1999999999999993</v>
      </c>
      <c r="D686">
        <v>50</v>
      </c>
      <c r="E686">
        <v>5.000000074505806E-2</v>
      </c>
      <c r="F686">
        <v>436.99999965727318</v>
      </c>
      <c r="G686">
        <v>415.14999934881916</v>
      </c>
      <c r="H686">
        <v>185.14999934881919</v>
      </c>
      <c r="I686" s="39">
        <v>35786</v>
      </c>
      <c r="J686" s="12" t="s">
        <v>771</v>
      </c>
      <c r="K686" s="12" t="s">
        <v>772</v>
      </c>
      <c r="L686" s="12" t="s">
        <v>256</v>
      </c>
      <c r="M686" s="12" t="s">
        <v>46</v>
      </c>
    </row>
    <row r="687" spans="1:13" x14ac:dyDescent="0.35">
      <c r="A687">
        <v>10788</v>
      </c>
      <c r="B687">
        <v>75</v>
      </c>
      <c r="C687">
        <v>7.75</v>
      </c>
      <c r="D687">
        <v>40</v>
      </c>
      <c r="E687">
        <v>5.000000074505806E-2</v>
      </c>
      <c r="F687">
        <v>294.499999769032</v>
      </c>
      <c r="G687">
        <v>279.77499956116083</v>
      </c>
      <c r="H687">
        <v>124.77499956116083</v>
      </c>
      <c r="I687" s="39">
        <v>35786</v>
      </c>
      <c r="J687" s="12" t="s">
        <v>771</v>
      </c>
      <c r="K687" s="12" t="s">
        <v>772</v>
      </c>
      <c r="L687" s="12" t="s">
        <v>256</v>
      </c>
      <c r="M687" s="12" t="s">
        <v>150</v>
      </c>
    </row>
    <row r="688" spans="1:13" x14ac:dyDescent="0.35">
      <c r="A688">
        <v>10789</v>
      </c>
      <c r="B688">
        <v>18</v>
      </c>
      <c r="C688">
        <v>62.5</v>
      </c>
      <c r="D688">
        <v>30</v>
      </c>
      <c r="E688">
        <v>0</v>
      </c>
      <c r="F688">
        <v>1875</v>
      </c>
      <c r="G688">
        <v>1875</v>
      </c>
      <c r="H688">
        <v>937.5</v>
      </c>
      <c r="I688" s="39">
        <v>35786</v>
      </c>
      <c r="J688" s="12" t="s">
        <v>998</v>
      </c>
      <c r="K688" s="12" t="s">
        <v>999</v>
      </c>
      <c r="L688" s="12" t="s">
        <v>309</v>
      </c>
      <c r="M688" s="12" t="s">
        <v>44</v>
      </c>
    </row>
    <row r="689" spans="1:13" x14ac:dyDescent="0.35">
      <c r="A689">
        <v>10789</v>
      </c>
      <c r="B689">
        <v>35</v>
      </c>
      <c r="C689">
        <v>18</v>
      </c>
      <c r="D689">
        <v>15</v>
      </c>
      <c r="E689">
        <v>0</v>
      </c>
      <c r="F689">
        <v>270</v>
      </c>
      <c r="G689">
        <v>270</v>
      </c>
      <c r="H689">
        <v>135</v>
      </c>
      <c r="I689" s="39">
        <v>35786</v>
      </c>
      <c r="J689" s="12" t="s">
        <v>998</v>
      </c>
      <c r="K689" s="12" t="s">
        <v>999</v>
      </c>
      <c r="L689" s="12" t="s">
        <v>309</v>
      </c>
      <c r="M689" s="12" t="s">
        <v>76</v>
      </c>
    </row>
    <row r="690" spans="1:13" x14ac:dyDescent="0.35">
      <c r="A690">
        <v>10789</v>
      </c>
      <c r="B690">
        <v>63</v>
      </c>
      <c r="C690">
        <v>43.9</v>
      </c>
      <c r="D690">
        <v>30</v>
      </c>
      <c r="E690">
        <v>0</v>
      </c>
      <c r="F690">
        <v>1317</v>
      </c>
      <c r="G690">
        <v>1317</v>
      </c>
      <c r="H690">
        <v>658.5</v>
      </c>
      <c r="I690" s="39">
        <v>35786</v>
      </c>
      <c r="J690" s="12" t="s">
        <v>998</v>
      </c>
      <c r="K690" s="12" t="s">
        <v>999</v>
      </c>
      <c r="L690" s="12" t="s">
        <v>309</v>
      </c>
      <c r="M690" s="12" t="s">
        <v>130</v>
      </c>
    </row>
    <row r="691" spans="1:13" x14ac:dyDescent="0.35">
      <c r="A691">
        <v>10789</v>
      </c>
      <c r="B691">
        <v>68</v>
      </c>
      <c r="C691">
        <v>12.5</v>
      </c>
      <c r="D691">
        <v>18</v>
      </c>
      <c r="E691">
        <v>0</v>
      </c>
      <c r="F691">
        <v>225</v>
      </c>
      <c r="G691">
        <v>225</v>
      </c>
      <c r="H691">
        <v>112.5</v>
      </c>
      <c r="I691" s="39">
        <v>35786</v>
      </c>
      <c r="J691" s="12" t="s">
        <v>998</v>
      </c>
      <c r="K691" s="12" t="s">
        <v>999</v>
      </c>
      <c r="L691" s="12" t="s">
        <v>309</v>
      </c>
      <c r="M691" s="12" t="s">
        <v>139</v>
      </c>
    </row>
    <row r="692" spans="1:13" x14ac:dyDescent="0.35">
      <c r="A692">
        <v>10836</v>
      </c>
      <c r="B692">
        <v>22</v>
      </c>
      <c r="C692">
        <v>21</v>
      </c>
      <c r="D692">
        <v>52</v>
      </c>
      <c r="E692">
        <v>0</v>
      </c>
      <c r="F692">
        <v>1092</v>
      </c>
      <c r="G692">
        <v>1092</v>
      </c>
      <c r="H692">
        <v>546</v>
      </c>
      <c r="I692" s="39">
        <v>35811</v>
      </c>
      <c r="J692" s="12" t="s">
        <v>708</v>
      </c>
      <c r="K692" s="12" t="s">
        <v>709</v>
      </c>
      <c r="L692" s="12" t="s">
        <v>713</v>
      </c>
      <c r="M692" s="12" t="s">
        <v>52</v>
      </c>
    </row>
    <row r="693" spans="1:13" x14ac:dyDescent="0.35">
      <c r="A693">
        <v>10836</v>
      </c>
      <c r="B693">
        <v>35</v>
      </c>
      <c r="C693">
        <v>18</v>
      </c>
      <c r="D693">
        <v>6</v>
      </c>
      <c r="E693">
        <v>0</v>
      </c>
      <c r="F693">
        <v>108</v>
      </c>
      <c r="G693">
        <v>108</v>
      </c>
      <c r="H693">
        <v>54</v>
      </c>
      <c r="I693" s="39">
        <v>35811</v>
      </c>
      <c r="J693" s="12" t="s">
        <v>708</v>
      </c>
      <c r="K693" s="12" t="s">
        <v>709</v>
      </c>
      <c r="L693" s="12" t="s">
        <v>713</v>
      </c>
      <c r="M693" s="12" t="s">
        <v>76</v>
      </c>
    </row>
    <row r="694" spans="1:13" x14ac:dyDescent="0.35">
      <c r="A694">
        <v>10836</v>
      </c>
      <c r="B694">
        <v>57</v>
      </c>
      <c r="C694">
        <v>19.5</v>
      </c>
      <c r="D694">
        <v>24</v>
      </c>
      <c r="E694">
        <v>0</v>
      </c>
      <c r="F694">
        <v>468</v>
      </c>
      <c r="G694">
        <v>468</v>
      </c>
      <c r="H694">
        <v>234</v>
      </c>
      <c r="I694" s="39">
        <v>35811</v>
      </c>
      <c r="J694" s="12" t="s">
        <v>708</v>
      </c>
      <c r="K694" s="12" t="s">
        <v>709</v>
      </c>
      <c r="L694" s="12" t="s">
        <v>713</v>
      </c>
      <c r="M694" s="12" t="s">
        <v>119</v>
      </c>
    </row>
    <row r="695" spans="1:13" x14ac:dyDescent="0.35">
      <c r="A695">
        <v>10836</v>
      </c>
      <c r="B695">
        <v>60</v>
      </c>
      <c r="C695">
        <v>34</v>
      </c>
      <c r="D695">
        <v>60</v>
      </c>
      <c r="E695">
        <v>0</v>
      </c>
      <c r="F695">
        <v>2040</v>
      </c>
      <c r="G695">
        <v>2040</v>
      </c>
      <c r="H695">
        <v>1020</v>
      </c>
      <c r="I695" s="39">
        <v>35811</v>
      </c>
      <c r="J695" s="12" t="s">
        <v>708</v>
      </c>
      <c r="K695" s="12" t="s">
        <v>709</v>
      </c>
      <c r="L695" s="12" t="s">
        <v>713</v>
      </c>
      <c r="M695" s="12" t="s">
        <v>124</v>
      </c>
    </row>
    <row r="696" spans="1:13" x14ac:dyDescent="0.35">
      <c r="A696">
        <v>10836</v>
      </c>
      <c r="B696">
        <v>64</v>
      </c>
      <c r="C696">
        <v>33.25</v>
      </c>
      <c r="D696">
        <v>30</v>
      </c>
      <c r="E696">
        <v>0</v>
      </c>
      <c r="F696">
        <v>997.5</v>
      </c>
      <c r="G696">
        <v>997.5</v>
      </c>
      <c r="H696">
        <v>498.75</v>
      </c>
      <c r="I696" s="39">
        <v>35811</v>
      </c>
      <c r="J696" s="12" t="s">
        <v>708</v>
      </c>
      <c r="K696" s="12" t="s">
        <v>709</v>
      </c>
      <c r="L696" s="12" t="s">
        <v>713</v>
      </c>
      <c r="M696" s="12" t="s">
        <v>132</v>
      </c>
    </row>
    <row r="697" spans="1:13" x14ac:dyDescent="0.35">
      <c r="A697">
        <v>10790</v>
      </c>
      <c r="B697">
        <v>7</v>
      </c>
      <c r="C697">
        <v>30</v>
      </c>
      <c r="D697">
        <v>3</v>
      </c>
      <c r="E697">
        <v>0.15000000596046451</v>
      </c>
      <c r="F697">
        <v>76.499999463558197</v>
      </c>
      <c r="G697">
        <v>65.024999088048943</v>
      </c>
      <c r="H697">
        <v>20.024999088048943</v>
      </c>
      <c r="I697" s="39">
        <v>35786</v>
      </c>
      <c r="J697" s="12" t="s">
        <v>1014</v>
      </c>
      <c r="K697" s="12" t="s">
        <v>1015</v>
      </c>
      <c r="L697" s="12" t="s">
        <v>248</v>
      </c>
      <c r="M697" s="12" t="s">
        <v>22</v>
      </c>
    </row>
    <row r="698" spans="1:13" x14ac:dyDescent="0.35">
      <c r="A698">
        <v>10790</v>
      </c>
      <c r="B698">
        <v>56</v>
      </c>
      <c r="C698">
        <v>38</v>
      </c>
      <c r="D698">
        <v>20</v>
      </c>
      <c r="E698">
        <v>0.15000000596046451</v>
      </c>
      <c r="F698">
        <v>645.999995470047</v>
      </c>
      <c r="G698">
        <v>549.09999229907987</v>
      </c>
      <c r="H698">
        <v>169.09999229907987</v>
      </c>
      <c r="I698" s="39">
        <v>35786</v>
      </c>
      <c r="J698" s="12" t="s">
        <v>1014</v>
      </c>
      <c r="K698" s="12" t="s">
        <v>1015</v>
      </c>
      <c r="L698" s="12" t="s">
        <v>248</v>
      </c>
      <c r="M698" s="12" t="s">
        <v>117</v>
      </c>
    </row>
    <row r="699" spans="1:13" x14ac:dyDescent="0.35">
      <c r="A699">
        <v>10791</v>
      </c>
      <c r="B699">
        <v>29</v>
      </c>
      <c r="C699">
        <v>123.79</v>
      </c>
      <c r="D699">
        <v>14</v>
      </c>
      <c r="E699">
        <v>5.000000074505806E-2</v>
      </c>
      <c r="F699">
        <v>1646.4069987087701</v>
      </c>
      <c r="G699">
        <v>1564.0866475466628</v>
      </c>
      <c r="H699">
        <v>697.5566475466627</v>
      </c>
      <c r="I699" s="39">
        <v>35787</v>
      </c>
      <c r="J699" s="12" t="s">
        <v>750</v>
      </c>
      <c r="K699" s="12" t="s">
        <v>751</v>
      </c>
      <c r="L699" s="12" t="s">
        <v>256</v>
      </c>
      <c r="M699" s="12" t="s">
        <v>65</v>
      </c>
    </row>
    <row r="700" spans="1:13" x14ac:dyDescent="0.35">
      <c r="A700">
        <v>10791</v>
      </c>
      <c r="B700">
        <v>41</v>
      </c>
      <c r="C700">
        <v>9.65</v>
      </c>
      <c r="D700">
        <v>20</v>
      </c>
      <c r="E700">
        <v>5.000000074505806E-2</v>
      </c>
      <c r="F700">
        <v>183.34999985620379</v>
      </c>
      <c r="G700">
        <v>174.1824997267872</v>
      </c>
      <c r="H700">
        <v>77.682499726787199</v>
      </c>
      <c r="I700" s="39">
        <v>35787</v>
      </c>
      <c r="J700" s="12" t="s">
        <v>750</v>
      </c>
      <c r="K700" s="12" t="s">
        <v>751</v>
      </c>
      <c r="L700" s="12" t="s">
        <v>256</v>
      </c>
      <c r="M700" s="12" t="s">
        <v>87</v>
      </c>
    </row>
    <row r="701" spans="1:13" x14ac:dyDescent="0.35">
      <c r="A701">
        <v>10792</v>
      </c>
      <c r="B701">
        <v>2</v>
      </c>
      <c r="C701">
        <v>19</v>
      </c>
      <c r="D701">
        <v>10</v>
      </c>
      <c r="E701">
        <v>0</v>
      </c>
      <c r="F701">
        <v>190</v>
      </c>
      <c r="G701">
        <v>190</v>
      </c>
      <c r="H701">
        <v>95</v>
      </c>
      <c r="I701" s="39">
        <v>35787</v>
      </c>
      <c r="J701" s="12" t="s">
        <v>970</v>
      </c>
      <c r="K701" s="12" t="s">
        <v>1372</v>
      </c>
      <c r="L701" s="12" t="s">
        <v>975</v>
      </c>
      <c r="M701" s="12" t="s">
        <v>12</v>
      </c>
    </row>
    <row r="702" spans="1:13" x14ac:dyDescent="0.35">
      <c r="A702">
        <v>10792</v>
      </c>
      <c r="B702">
        <v>54</v>
      </c>
      <c r="C702">
        <v>7.45</v>
      </c>
      <c r="D702">
        <v>3</v>
      </c>
      <c r="E702">
        <v>0</v>
      </c>
      <c r="F702">
        <v>22.35</v>
      </c>
      <c r="G702">
        <v>22.35</v>
      </c>
      <c r="H702">
        <v>11.175000000000001</v>
      </c>
      <c r="I702" s="39">
        <v>35787</v>
      </c>
      <c r="J702" s="12" t="s">
        <v>970</v>
      </c>
      <c r="K702" s="12" t="s">
        <v>1372</v>
      </c>
      <c r="L702" s="12" t="s">
        <v>975</v>
      </c>
      <c r="M702" s="12" t="s">
        <v>113</v>
      </c>
    </row>
    <row r="703" spans="1:13" x14ac:dyDescent="0.35">
      <c r="A703">
        <v>10792</v>
      </c>
      <c r="B703">
        <v>68</v>
      </c>
      <c r="C703">
        <v>12.5</v>
      </c>
      <c r="D703">
        <v>15</v>
      </c>
      <c r="E703">
        <v>0</v>
      </c>
      <c r="F703">
        <v>187.5</v>
      </c>
      <c r="G703">
        <v>187.5</v>
      </c>
      <c r="H703">
        <v>93.75</v>
      </c>
      <c r="I703" s="39">
        <v>35787</v>
      </c>
      <c r="J703" s="12" t="s">
        <v>970</v>
      </c>
      <c r="K703" s="12" t="s">
        <v>1372</v>
      </c>
      <c r="L703" s="12" t="s">
        <v>975</v>
      </c>
      <c r="M703" s="12" t="s">
        <v>139</v>
      </c>
    </row>
    <row r="704" spans="1:13" x14ac:dyDescent="0.35">
      <c r="A704">
        <v>10793</v>
      </c>
      <c r="B704">
        <v>41</v>
      </c>
      <c r="C704">
        <v>9.65</v>
      </c>
      <c r="D704">
        <v>14</v>
      </c>
      <c r="E704">
        <v>0</v>
      </c>
      <c r="F704">
        <v>135.1</v>
      </c>
      <c r="G704">
        <v>135.1</v>
      </c>
      <c r="H704">
        <v>67.55</v>
      </c>
      <c r="I704" s="39">
        <v>35788</v>
      </c>
      <c r="J704" s="12" t="s">
        <v>933</v>
      </c>
      <c r="K704" s="12" t="s">
        <v>934</v>
      </c>
      <c r="L704" s="12" t="s">
        <v>173</v>
      </c>
      <c r="M704" s="12" t="s">
        <v>87</v>
      </c>
    </row>
    <row r="705" spans="1:13" x14ac:dyDescent="0.35">
      <c r="A705">
        <v>10793</v>
      </c>
      <c r="B705">
        <v>52</v>
      </c>
      <c r="C705">
        <v>7</v>
      </c>
      <c r="D705">
        <v>8</v>
      </c>
      <c r="E705">
        <v>0</v>
      </c>
      <c r="F705">
        <v>56</v>
      </c>
      <c r="G705">
        <v>56</v>
      </c>
      <c r="H705">
        <v>28</v>
      </c>
      <c r="I705" s="39">
        <v>35788</v>
      </c>
      <c r="J705" s="12" t="s">
        <v>933</v>
      </c>
      <c r="K705" s="12" t="s">
        <v>934</v>
      </c>
      <c r="L705" s="12" t="s">
        <v>173</v>
      </c>
      <c r="M705" s="12" t="s">
        <v>109</v>
      </c>
    </row>
    <row r="706" spans="1:13" x14ac:dyDescent="0.35">
      <c r="A706">
        <v>10794</v>
      </c>
      <c r="B706">
        <v>14</v>
      </c>
      <c r="C706">
        <v>23.25</v>
      </c>
      <c r="D706">
        <v>15</v>
      </c>
      <c r="E706">
        <v>0.20000000298023221</v>
      </c>
      <c r="F706">
        <v>278.99999896064401</v>
      </c>
      <c r="G706">
        <v>223.19999833703042</v>
      </c>
      <c r="H706">
        <v>48.824998337030422</v>
      </c>
      <c r="I706" s="39">
        <v>35788</v>
      </c>
      <c r="J706" s="12" t="s">
        <v>725</v>
      </c>
      <c r="K706" s="12" t="s">
        <v>726</v>
      </c>
      <c r="L706" s="12" t="s">
        <v>248</v>
      </c>
      <c r="M706" s="12" t="s">
        <v>36</v>
      </c>
    </row>
    <row r="707" spans="1:13" x14ac:dyDescent="0.35">
      <c r="A707">
        <v>10794</v>
      </c>
      <c r="B707">
        <v>54</v>
      </c>
      <c r="C707">
        <v>7.45</v>
      </c>
      <c r="D707">
        <v>6</v>
      </c>
      <c r="E707">
        <v>0.20000000298023221</v>
      </c>
      <c r="F707">
        <v>35.759999866783623</v>
      </c>
      <c r="G707">
        <v>28.607999786853796</v>
      </c>
      <c r="H707">
        <v>6.2579997868537944</v>
      </c>
      <c r="I707" s="39">
        <v>35788</v>
      </c>
      <c r="J707" s="12" t="s">
        <v>725</v>
      </c>
      <c r="K707" s="12" t="s">
        <v>726</v>
      </c>
      <c r="L707" s="12" t="s">
        <v>248</v>
      </c>
      <c r="M707" s="12" t="s">
        <v>113</v>
      </c>
    </row>
    <row r="708" spans="1:13" x14ac:dyDescent="0.35">
      <c r="A708">
        <v>10835</v>
      </c>
      <c r="B708">
        <v>59</v>
      </c>
      <c r="C708">
        <v>55</v>
      </c>
      <c r="D708">
        <v>15</v>
      </c>
      <c r="E708">
        <v>0</v>
      </c>
      <c r="F708">
        <v>825</v>
      </c>
      <c r="G708">
        <v>825</v>
      </c>
      <c r="H708">
        <v>412.5</v>
      </c>
      <c r="I708" s="39">
        <v>35810</v>
      </c>
      <c r="J708" s="12" t="s">
        <v>1079</v>
      </c>
      <c r="K708" s="12" t="s">
        <v>1080</v>
      </c>
      <c r="L708" s="12" t="s">
        <v>256</v>
      </c>
      <c r="M708" s="12" t="s">
        <v>122</v>
      </c>
    </row>
    <row r="709" spans="1:13" x14ac:dyDescent="0.35">
      <c r="A709">
        <v>10835</v>
      </c>
      <c r="B709">
        <v>77</v>
      </c>
      <c r="C709">
        <v>13</v>
      </c>
      <c r="D709">
        <v>2</v>
      </c>
      <c r="E709">
        <v>0.20000000298023221</v>
      </c>
      <c r="F709">
        <v>20.799999922513958</v>
      </c>
      <c r="G709">
        <v>16.639999876022337</v>
      </c>
      <c r="H709">
        <v>3.6399998760223369</v>
      </c>
      <c r="I709" s="39">
        <v>35810</v>
      </c>
      <c r="J709" s="12" t="s">
        <v>1079</v>
      </c>
      <c r="K709" s="12" t="s">
        <v>1080</v>
      </c>
      <c r="L709" s="12" t="s">
        <v>256</v>
      </c>
      <c r="M709" s="12" t="s">
        <v>154</v>
      </c>
    </row>
    <row r="710" spans="1:13" x14ac:dyDescent="0.35">
      <c r="A710">
        <v>10795</v>
      </c>
      <c r="B710">
        <v>16</v>
      </c>
      <c r="C710">
        <v>17.45</v>
      </c>
      <c r="D710">
        <v>65</v>
      </c>
      <c r="E710">
        <v>0</v>
      </c>
      <c r="F710">
        <v>1134.25</v>
      </c>
      <c r="G710">
        <v>1134.25</v>
      </c>
      <c r="H710">
        <v>567.125</v>
      </c>
      <c r="I710" s="39">
        <v>35788</v>
      </c>
      <c r="J710" s="12" t="s">
        <v>708</v>
      </c>
      <c r="K710" s="12" t="s">
        <v>709</v>
      </c>
      <c r="L710" s="12" t="s">
        <v>713</v>
      </c>
      <c r="M710" s="12" t="s">
        <v>40</v>
      </c>
    </row>
    <row r="711" spans="1:13" x14ac:dyDescent="0.35">
      <c r="A711">
        <v>10795</v>
      </c>
      <c r="B711">
        <v>17</v>
      </c>
      <c r="C711">
        <v>39</v>
      </c>
      <c r="D711">
        <v>35</v>
      </c>
      <c r="E711">
        <v>0.25</v>
      </c>
      <c r="F711">
        <v>1023.75</v>
      </c>
      <c r="G711">
        <v>767.8125</v>
      </c>
      <c r="H711">
        <v>85.3125</v>
      </c>
      <c r="I711" s="39">
        <v>35788</v>
      </c>
      <c r="J711" s="12" t="s">
        <v>708</v>
      </c>
      <c r="K711" s="12" t="s">
        <v>709</v>
      </c>
      <c r="L711" s="12" t="s">
        <v>713</v>
      </c>
      <c r="M711" s="12" t="s">
        <v>42</v>
      </c>
    </row>
    <row r="712" spans="1:13" x14ac:dyDescent="0.35">
      <c r="A712">
        <v>10796</v>
      </c>
      <c r="B712">
        <v>26</v>
      </c>
      <c r="C712">
        <v>31.23</v>
      </c>
      <c r="D712">
        <v>21</v>
      </c>
      <c r="E712">
        <v>0.20000000298023221</v>
      </c>
      <c r="F712">
        <v>524.66399804547427</v>
      </c>
      <c r="G712">
        <v>419.73119687275886</v>
      </c>
      <c r="H712">
        <v>91.816196872758837</v>
      </c>
      <c r="I712" s="39">
        <v>35789</v>
      </c>
      <c r="J712" s="12" t="s">
        <v>701</v>
      </c>
      <c r="K712" s="12" t="s">
        <v>702</v>
      </c>
      <c r="L712" s="12" t="s">
        <v>707</v>
      </c>
      <c r="M712" s="12" t="s">
        <v>59</v>
      </c>
    </row>
    <row r="713" spans="1:13" x14ac:dyDescent="0.35">
      <c r="A713">
        <v>10796</v>
      </c>
      <c r="B713">
        <v>44</v>
      </c>
      <c r="C713">
        <v>19.45</v>
      </c>
      <c r="D713">
        <v>10</v>
      </c>
      <c r="E713">
        <v>0</v>
      </c>
      <c r="F713">
        <v>194.5</v>
      </c>
      <c r="G713">
        <v>194.5</v>
      </c>
      <c r="H713">
        <v>97.25</v>
      </c>
      <c r="I713" s="39">
        <v>35789</v>
      </c>
      <c r="J713" s="12" t="s">
        <v>701</v>
      </c>
      <c r="K713" s="12" t="s">
        <v>702</v>
      </c>
      <c r="L713" s="12" t="s">
        <v>707</v>
      </c>
      <c r="M713" s="12" t="s">
        <v>93</v>
      </c>
    </row>
    <row r="714" spans="1:13" x14ac:dyDescent="0.35">
      <c r="A714">
        <v>10796</v>
      </c>
      <c r="B714">
        <v>64</v>
      </c>
      <c r="C714">
        <v>33.25</v>
      </c>
      <c r="D714">
        <v>35</v>
      </c>
      <c r="E714">
        <v>0.20000000298023221</v>
      </c>
      <c r="F714">
        <v>930.99999653175473</v>
      </c>
      <c r="G714">
        <v>744.79999445080762</v>
      </c>
      <c r="H714">
        <v>162.92499445080762</v>
      </c>
      <c r="I714" s="39">
        <v>35789</v>
      </c>
      <c r="J714" s="12" t="s">
        <v>701</v>
      </c>
      <c r="K714" s="12" t="s">
        <v>702</v>
      </c>
      <c r="L714" s="12" t="s">
        <v>707</v>
      </c>
      <c r="M714" s="12" t="s">
        <v>132</v>
      </c>
    </row>
    <row r="715" spans="1:13" x14ac:dyDescent="0.35">
      <c r="A715">
        <v>10796</v>
      </c>
      <c r="B715">
        <v>69</v>
      </c>
      <c r="C715">
        <v>36</v>
      </c>
      <c r="D715">
        <v>24</v>
      </c>
      <c r="E715">
        <v>0.20000000298023221</v>
      </c>
      <c r="F715">
        <v>691.19999742507935</v>
      </c>
      <c r="G715">
        <v>552.95999588012694</v>
      </c>
      <c r="H715">
        <v>120.95999588012694</v>
      </c>
      <c r="I715" s="39">
        <v>35789</v>
      </c>
      <c r="J715" s="12" t="s">
        <v>701</v>
      </c>
      <c r="K715" s="12" t="s">
        <v>702</v>
      </c>
      <c r="L715" s="12" t="s">
        <v>707</v>
      </c>
      <c r="M715" s="12" t="s">
        <v>141</v>
      </c>
    </row>
    <row r="716" spans="1:13" x14ac:dyDescent="0.35">
      <c r="A716">
        <v>10834</v>
      </c>
      <c r="B716">
        <v>29</v>
      </c>
      <c r="C716">
        <v>123.79</v>
      </c>
      <c r="D716">
        <v>8</v>
      </c>
      <c r="E716">
        <v>5.000000074505806E-2</v>
      </c>
      <c r="F716">
        <v>940.80399926215409</v>
      </c>
      <c r="G716">
        <v>893.76379859809276</v>
      </c>
      <c r="H716">
        <v>398.60379859809274</v>
      </c>
      <c r="I716" s="39">
        <v>35810</v>
      </c>
      <c r="J716" s="12" t="s">
        <v>828</v>
      </c>
      <c r="K716" s="12" t="s">
        <v>1341</v>
      </c>
      <c r="L716" s="12" t="s">
        <v>248</v>
      </c>
      <c r="M716" s="12" t="s">
        <v>65</v>
      </c>
    </row>
    <row r="717" spans="1:13" x14ac:dyDescent="0.35">
      <c r="A717">
        <v>10834</v>
      </c>
      <c r="B717">
        <v>30</v>
      </c>
      <c r="C717">
        <v>25.89</v>
      </c>
      <c r="D717">
        <v>20</v>
      </c>
      <c r="E717">
        <v>5.000000074505806E-2</v>
      </c>
      <c r="F717">
        <v>491.90999961420891</v>
      </c>
      <c r="G717">
        <v>467.31449926699696</v>
      </c>
      <c r="H717">
        <v>208.41449926699698</v>
      </c>
      <c r="I717" s="39">
        <v>35810</v>
      </c>
      <c r="J717" s="12" t="s">
        <v>828</v>
      </c>
      <c r="K717" s="12" t="s">
        <v>1341</v>
      </c>
      <c r="L717" s="12" t="s">
        <v>248</v>
      </c>
      <c r="M717" s="12" t="s">
        <v>67</v>
      </c>
    </row>
    <row r="718" spans="1:13" x14ac:dyDescent="0.35">
      <c r="A718">
        <v>10797</v>
      </c>
      <c r="B718">
        <v>11</v>
      </c>
      <c r="C718">
        <v>21</v>
      </c>
      <c r="D718">
        <v>20</v>
      </c>
      <c r="E718">
        <v>0</v>
      </c>
      <c r="F718">
        <v>420</v>
      </c>
      <c r="G718">
        <v>420</v>
      </c>
      <c r="H718">
        <v>210</v>
      </c>
      <c r="I718" s="39">
        <v>35789</v>
      </c>
      <c r="J718" s="12" t="s">
        <v>943</v>
      </c>
      <c r="K718" s="12" t="s">
        <v>944</v>
      </c>
      <c r="L718" s="12" t="s">
        <v>256</v>
      </c>
      <c r="M718" s="12" t="s">
        <v>30</v>
      </c>
    </row>
    <row r="719" spans="1:13" x14ac:dyDescent="0.35">
      <c r="A719">
        <v>10798</v>
      </c>
      <c r="B719">
        <v>62</v>
      </c>
      <c r="C719">
        <v>49.3</v>
      </c>
      <c r="D719">
        <v>2</v>
      </c>
      <c r="E719">
        <v>0</v>
      </c>
      <c r="F719">
        <v>98.6</v>
      </c>
      <c r="G719">
        <v>98.6</v>
      </c>
      <c r="H719">
        <v>49.3</v>
      </c>
      <c r="I719" s="39">
        <v>35790</v>
      </c>
      <c r="J719" s="12" t="s">
        <v>872</v>
      </c>
      <c r="K719" s="12" t="s">
        <v>873</v>
      </c>
      <c r="L719" s="12" t="s">
        <v>173</v>
      </c>
      <c r="M719" s="12" t="s">
        <v>128</v>
      </c>
    </row>
    <row r="720" spans="1:13" x14ac:dyDescent="0.35">
      <c r="A720">
        <v>10798</v>
      </c>
      <c r="B720">
        <v>72</v>
      </c>
      <c r="C720">
        <v>34.799999999999997</v>
      </c>
      <c r="D720">
        <v>10</v>
      </c>
      <c r="E720">
        <v>0</v>
      </c>
      <c r="F720">
        <v>348</v>
      </c>
      <c r="G720">
        <v>348</v>
      </c>
      <c r="H720">
        <v>174</v>
      </c>
      <c r="I720" s="39">
        <v>35790</v>
      </c>
      <c r="J720" s="12" t="s">
        <v>872</v>
      </c>
      <c r="K720" s="12" t="s">
        <v>873</v>
      </c>
      <c r="L720" s="12" t="s">
        <v>173</v>
      </c>
      <c r="M720" s="12" t="s">
        <v>146</v>
      </c>
    </row>
    <row r="721" spans="1:13" x14ac:dyDescent="0.35">
      <c r="A721">
        <v>10833</v>
      </c>
      <c r="B721">
        <v>7</v>
      </c>
      <c r="C721">
        <v>30</v>
      </c>
      <c r="D721">
        <v>20</v>
      </c>
      <c r="E721">
        <v>0.10000000149011611</v>
      </c>
      <c r="F721">
        <v>539.99999910593033</v>
      </c>
      <c r="G721">
        <v>485.99999839067459</v>
      </c>
      <c r="H721">
        <v>185.99999839067459</v>
      </c>
      <c r="I721" s="39">
        <v>35810</v>
      </c>
      <c r="J721" s="12" t="s">
        <v>720</v>
      </c>
      <c r="K721" s="12" t="s">
        <v>721</v>
      </c>
      <c r="L721" s="12" t="s">
        <v>256</v>
      </c>
      <c r="M721" s="12" t="s">
        <v>22</v>
      </c>
    </row>
    <row r="722" spans="1:13" x14ac:dyDescent="0.35">
      <c r="A722">
        <v>10833</v>
      </c>
      <c r="B722">
        <v>31</v>
      </c>
      <c r="C722">
        <v>12.5</v>
      </c>
      <c r="D722">
        <v>9</v>
      </c>
      <c r="E722">
        <v>0.10000000149011611</v>
      </c>
      <c r="F722">
        <v>101.24999983236189</v>
      </c>
      <c r="G722">
        <v>91.124999698251443</v>
      </c>
      <c r="H722">
        <v>34.874999698251443</v>
      </c>
      <c r="I722" s="39">
        <v>35810</v>
      </c>
      <c r="J722" s="12" t="s">
        <v>720</v>
      </c>
      <c r="K722" s="12" t="s">
        <v>721</v>
      </c>
      <c r="L722" s="12" t="s">
        <v>256</v>
      </c>
      <c r="M722" s="12" t="s">
        <v>69</v>
      </c>
    </row>
    <row r="723" spans="1:13" x14ac:dyDescent="0.35">
      <c r="A723">
        <v>10833</v>
      </c>
      <c r="B723">
        <v>53</v>
      </c>
      <c r="C723">
        <v>32.799999999999997</v>
      </c>
      <c r="D723">
        <v>9</v>
      </c>
      <c r="E723">
        <v>0.10000000149011611</v>
      </c>
      <c r="F723">
        <v>265.67999956011772</v>
      </c>
      <c r="G723">
        <v>239.1119992082119</v>
      </c>
      <c r="H723">
        <v>91.511999208211904</v>
      </c>
      <c r="I723" s="39">
        <v>35810</v>
      </c>
      <c r="J723" s="12" t="s">
        <v>720</v>
      </c>
      <c r="K723" s="12" t="s">
        <v>721</v>
      </c>
      <c r="L723" s="12" t="s">
        <v>256</v>
      </c>
      <c r="M723" s="12" t="s">
        <v>111</v>
      </c>
    </row>
    <row r="724" spans="1:13" x14ac:dyDescent="0.35">
      <c r="A724">
        <v>10799</v>
      </c>
      <c r="B724">
        <v>13</v>
      </c>
      <c r="C724">
        <v>6</v>
      </c>
      <c r="D724">
        <v>20</v>
      </c>
      <c r="E724">
        <v>0.15000000596046451</v>
      </c>
      <c r="F724">
        <v>101.99999928474431</v>
      </c>
      <c r="G724">
        <v>86.699998784065286</v>
      </c>
      <c r="H724">
        <v>26.699998784065286</v>
      </c>
      <c r="I724" s="39">
        <v>35790</v>
      </c>
      <c r="J724" s="12" t="s">
        <v>881</v>
      </c>
      <c r="K724" s="12" t="s">
        <v>882</v>
      </c>
      <c r="L724" s="12" t="s">
        <v>256</v>
      </c>
      <c r="M724" s="12" t="s">
        <v>34</v>
      </c>
    </row>
    <row r="725" spans="1:13" x14ac:dyDescent="0.35">
      <c r="A725">
        <v>10799</v>
      </c>
      <c r="B725">
        <v>24</v>
      </c>
      <c r="C725">
        <v>4.5</v>
      </c>
      <c r="D725">
        <v>20</v>
      </c>
      <c r="E725">
        <v>0.15000000596046451</v>
      </c>
      <c r="F725">
        <v>76.499999463558197</v>
      </c>
      <c r="G725">
        <v>65.024999088048943</v>
      </c>
      <c r="H725">
        <v>20.024999088048943</v>
      </c>
      <c r="I725" s="39">
        <v>35790</v>
      </c>
      <c r="J725" s="12" t="s">
        <v>881</v>
      </c>
      <c r="K725" s="12" t="s">
        <v>882</v>
      </c>
      <c r="L725" s="12" t="s">
        <v>256</v>
      </c>
      <c r="M725" s="12" t="s">
        <v>55</v>
      </c>
    </row>
    <row r="726" spans="1:13" x14ac:dyDescent="0.35">
      <c r="A726">
        <v>10799</v>
      </c>
      <c r="B726">
        <v>59</v>
      </c>
      <c r="C726">
        <v>55</v>
      </c>
      <c r="D726">
        <v>25</v>
      </c>
      <c r="E726">
        <v>0</v>
      </c>
      <c r="F726">
        <v>1375</v>
      </c>
      <c r="G726">
        <v>1375</v>
      </c>
      <c r="H726">
        <v>687.5</v>
      </c>
      <c r="I726" s="39">
        <v>35790</v>
      </c>
      <c r="J726" s="12" t="s">
        <v>881</v>
      </c>
      <c r="K726" s="12" t="s">
        <v>882</v>
      </c>
      <c r="L726" s="12" t="s">
        <v>256</v>
      </c>
      <c r="M726" s="12" t="s">
        <v>122</v>
      </c>
    </row>
    <row r="727" spans="1:13" x14ac:dyDescent="0.35">
      <c r="A727">
        <v>10800</v>
      </c>
      <c r="B727">
        <v>11</v>
      </c>
      <c r="C727">
        <v>21</v>
      </c>
      <c r="D727">
        <v>50</v>
      </c>
      <c r="E727">
        <v>0.10000000149011611</v>
      </c>
      <c r="F727">
        <v>944.99999843537807</v>
      </c>
      <c r="G727">
        <v>850.49999718368053</v>
      </c>
      <c r="H727">
        <v>325.49999718368053</v>
      </c>
      <c r="I727" s="39">
        <v>35790</v>
      </c>
      <c r="J727" s="12" t="s">
        <v>939</v>
      </c>
      <c r="K727" s="12" t="s">
        <v>940</v>
      </c>
      <c r="L727" s="12" t="s">
        <v>173</v>
      </c>
      <c r="M727" s="12" t="s">
        <v>30</v>
      </c>
    </row>
    <row r="728" spans="1:13" x14ac:dyDescent="0.35">
      <c r="A728">
        <v>10800</v>
      </c>
      <c r="B728">
        <v>51</v>
      </c>
      <c r="C728">
        <v>53</v>
      </c>
      <c r="D728">
        <v>10</v>
      </c>
      <c r="E728">
        <v>0.10000000149011611</v>
      </c>
      <c r="F728">
        <v>476.99999921023851</v>
      </c>
      <c r="G728">
        <v>429.29999857842927</v>
      </c>
      <c r="H728">
        <v>164.29999857842927</v>
      </c>
      <c r="I728" s="39">
        <v>35790</v>
      </c>
      <c r="J728" s="12" t="s">
        <v>939</v>
      </c>
      <c r="K728" s="12" t="s">
        <v>940</v>
      </c>
      <c r="L728" s="12" t="s">
        <v>173</v>
      </c>
      <c r="M728" s="12" t="s">
        <v>107</v>
      </c>
    </row>
    <row r="729" spans="1:13" x14ac:dyDescent="0.35">
      <c r="A729">
        <v>10800</v>
      </c>
      <c r="B729">
        <v>54</v>
      </c>
      <c r="C729">
        <v>7.45</v>
      </c>
      <c r="D729">
        <v>7</v>
      </c>
      <c r="E729">
        <v>0.10000000149011611</v>
      </c>
      <c r="F729">
        <v>46.934999922290437</v>
      </c>
      <c r="G729">
        <v>42.241499860122794</v>
      </c>
      <c r="H729">
        <v>16.166499860122794</v>
      </c>
      <c r="I729" s="39">
        <v>35790</v>
      </c>
      <c r="J729" s="12" t="s">
        <v>939</v>
      </c>
      <c r="K729" s="12" t="s">
        <v>940</v>
      </c>
      <c r="L729" s="12" t="s">
        <v>173</v>
      </c>
      <c r="M729" s="12" t="s">
        <v>113</v>
      </c>
    </row>
    <row r="730" spans="1:13" x14ac:dyDescent="0.35">
      <c r="A730">
        <v>10801</v>
      </c>
      <c r="B730">
        <v>17</v>
      </c>
      <c r="C730">
        <v>39</v>
      </c>
      <c r="D730">
        <v>40</v>
      </c>
      <c r="E730">
        <v>0.25</v>
      </c>
      <c r="F730">
        <v>1170</v>
      </c>
      <c r="G730">
        <v>877.5</v>
      </c>
      <c r="H730">
        <v>97.5</v>
      </c>
      <c r="I730" s="39">
        <v>35793</v>
      </c>
      <c r="J730" s="12" t="s">
        <v>892</v>
      </c>
      <c r="K730" s="12" t="s">
        <v>893</v>
      </c>
      <c r="L730" s="12" t="s">
        <v>209</v>
      </c>
      <c r="M730" s="12" t="s">
        <v>42</v>
      </c>
    </row>
    <row r="731" spans="1:13" x14ac:dyDescent="0.35">
      <c r="A731">
        <v>10801</v>
      </c>
      <c r="B731">
        <v>29</v>
      </c>
      <c r="C731">
        <v>123.79</v>
      </c>
      <c r="D731">
        <v>20</v>
      </c>
      <c r="E731">
        <v>0.25</v>
      </c>
      <c r="F731">
        <v>1856.85</v>
      </c>
      <c r="G731">
        <v>1392.6374999999998</v>
      </c>
      <c r="H731">
        <v>154.73749999999973</v>
      </c>
      <c r="I731" s="39">
        <v>35793</v>
      </c>
      <c r="J731" s="12" t="s">
        <v>892</v>
      </c>
      <c r="K731" s="12" t="s">
        <v>893</v>
      </c>
      <c r="L731" s="12" t="s">
        <v>209</v>
      </c>
      <c r="M731" s="12" t="s">
        <v>65</v>
      </c>
    </row>
    <row r="732" spans="1:13" x14ac:dyDescent="0.35">
      <c r="A732">
        <v>10832</v>
      </c>
      <c r="B732">
        <v>13</v>
      </c>
      <c r="C732">
        <v>6</v>
      </c>
      <c r="D732">
        <v>3</v>
      </c>
      <c r="E732">
        <v>0.20000000298023221</v>
      </c>
      <c r="F732">
        <v>14.39999994635582</v>
      </c>
      <c r="G732">
        <v>11.519999914169311</v>
      </c>
      <c r="H732">
        <v>2.5199999141693112</v>
      </c>
      <c r="I732" s="39">
        <v>35809</v>
      </c>
      <c r="J732" s="12" t="s">
        <v>923</v>
      </c>
      <c r="K732" s="12" t="s">
        <v>924</v>
      </c>
      <c r="L732" s="12" t="s">
        <v>309</v>
      </c>
      <c r="M732" s="12" t="s">
        <v>34</v>
      </c>
    </row>
    <row r="733" spans="1:13" x14ac:dyDescent="0.35">
      <c r="A733">
        <v>10832</v>
      </c>
      <c r="B733">
        <v>25</v>
      </c>
      <c r="C733">
        <v>14</v>
      </c>
      <c r="D733">
        <v>10</v>
      </c>
      <c r="E733">
        <v>0.20000000298023221</v>
      </c>
      <c r="F733">
        <v>111.9999995827675</v>
      </c>
      <c r="G733">
        <v>89.599999332427984</v>
      </c>
      <c r="H733">
        <v>19.599999332427984</v>
      </c>
      <c r="I733" s="39">
        <v>35809</v>
      </c>
      <c r="J733" s="12" t="s">
        <v>923</v>
      </c>
      <c r="K733" s="12" t="s">
        <v>924</v>
      </c>
      <c r="L733" s="12" t="s">
        <v>309</v>
      </c>
      <c r="M733" s="12" t="s">
        <v>57</v>
      </c>
    </row>
    <row r="734" spans="1:13" x14ac:dyDescent="0.35">
      <c r="A734">
        <v>10832</v>
      </c>
      <c r="B734">
        <v>44</v>
      </c>
      <c r="C734">
        <v>19.45</v>
      </c>
      <c r="D734">
        <v>16</v>
      </c>
      <c r="E734">
        <v>0.20000000298023221</v>
      </c>
      <c r="F734">
        <v>248.95999907255171</v>
      </c>
      <c r="G734">
        <v>199.16799851608275</v>
      </c>
      <c r="H734">
        <v>43.567998516082753</v>
      </c>
      <c r="I734" s="39">
        <v>35809</v>
      </c>
      <c r="J734" s="12" t="s">
        <v>923</v>
      </c>
      <c r="K734" s="12" t="s">
        <v>924</v>
      </c>
      <c r="L734" s="12" t="s">
        <v>309</v>
      </c>
      <c r="M734" s="12" t="s">
        <v>93</v>
      </c>
    </row>
    <row r="735" spans="1:13" x14ac:dyDescent="0.35">
      <c r="A735">
        <v>10832</v>
      </c>
      <c r="B735">
        <v>64</v>
      </c>
      <c r="C735">
        <v>33.25</v>
      </c>
      <c r="D735">
        <v>3</v>
      </c>
      <c r="E735">
        <v>0</v>
      </c>
      <c r="F735">
        <v>99.75</v>
      </c>
      <c r="G735">
        <v>99.75</v>
      </c>
      <c r="H735">
        <v>49.875</v>
      </c>
      <c r="I735" s="39">
        <v>35809</v>
      </c>
      <c r="J735" s="12" t="s">
        <v>923</v>
      </c>
      <c r="K735" s="12" t="s">
        <v>924</v>
      </c>
      <c r="L735" s="12" t="s">
        <v>309</v>
      </c>
      <c r="M735" s="12" t="s">
        <v>132</v>
      </c>
    </row>
    <row r="736" spans="1:13" x14ac:dyDescent="0.35">
      <c r="A736">
        <v>10802</v>
      </c>
      <c r="B736">
        <v>30</v>
      </c>
      <c r="C736">
        <v>25.89</v>
      </c>
      <c r="D736">
        <v>25</v>
      </c>
      <c r="E736">
        <v>0.25</v>
      </c>
      <c r="F736">
        <v>485.4375</v>
      </c>
      <c r="G736">
        <v>364.078125</v>
      </c>
      <c r="H736">
        <v>40.453125</v>
      </c>
      <c r="I736" s="39">
        <v>35793</v>
      </c>
      <c r="J736" s="12" t="s">
        <v>914</v>
      </c>
      <c r="K736" s="12" t="s">
        <v>915</v>
      </c>
      <c r="L736" s="12" t="s">
        <v>333</v>
      </c>
      <c r="M736" s="12" t="s">
        <v>67</v>
      </c>
    </row>
    <row r="737" spans="1:13" x14ac:dyDescent="0.35">
      <c r="A737">
        <v>10802</v>
      </c>
      <c r="B737">
        <v>51</v>
      </c>
      <c r="C737">
        <v>53</v>
      </c>
      <c r="D737">
        <v>30</v>
      </c>
      <c r="E737">
        <v>0.25</v>
      </c>
      <c r="F737">
        <v>1192.5</v>
      </c>
      <c r="G737">
        <v>894.375</v>
      </c>
      <c r="H737">
        <v>99.375</v>
      </c>
      <c r="I737" s="39">
        <v>35793</v>
      </c>
      <c r="J737" s="12" t="s">
        <v>914</v>
      </c>
      <c r="K737" s="12" t="s">
        <v>915</v>
      </c>
      <c r="L737" s="12" t="s">
        <v>333</v>
      </c>
      <c r="M737" s="12" t="s">
        <v>107</v>
      </c>
    </row>
    <row r="738" spans="1:13" x14ac:dyDescent="0.35">
      <c r="A738">
        <v>10802</v>
      </c>
      <c r="B738">
        <v>55</v>
      </c>
      <c r="C738">
        <v>24</v>
      </c>
      <c r="D738">
        <v>60</v>
      </c>
      <c r="E738">
        <v>0.25</v>
      </c>
      <c r="F738">
        <v>1080</v>
      </c>
      <c r="G738">
        <v>810</v>
      </c>
      <c r="H738">
        <v>90</v>
      </c>
      <c r="I738" s="39">
        <v>35793</v>
      </c>
      <c r="J738" s="12" t="s">
        <v>914</v>
      </c>
      <c r="K738" s="12" t="s">
        <v>915</v>
      </c>
      <c r="L738" s="12" t="s">
        <v>333</v>
      </c>
      <c r="M738" s="12" t="s">
        <v>115</v>
      </c>
    </row>
    <row r="739" spans="1:13" x14ac:dyDescent="0.35">
      <c r="A739">
        <v>10802</v>
      </c>
      <c r="B739">
        <v>62</v>
      </c>
      <c r="C739">
        <v>49.3</v>
      </c>
      <c r="D739">
        <v>5</v>
      </c>
      <c r="E739">
        <v>0.25</v>
      </c>
      <c r="F739">
        <v>184.875</v>
      </c>
      <c r="G739">
        <v>138.65625</v>
      </c>
      <c r="H739">
        <v>15.40625</v>
      </c>
      <c r="I739" s="39">
        <v>35793</v>
      </c>
      <c r="J739" s="12" t="s">
        <v>914</v>
      </c>
      <c r="K739" s="12" t="s">
        <v>915</v>
      </c>
      <c r="L739" s="12" t="s">
        <v>333</v>
      </c>
      <c r="M739" s="12" t="s">
        <v>128</v>
      </c>
    </row>
    <row r="740" spans="1:13" x14ac:dyDescent="0.35">
      <c r="A740">
        <v>10803</v>
      </c>
      <c r="B740">
        <v>19</v>
      </c>
      <c r="C740">
        <v>9.1999999999999993</v>
      </c>
      <c r="D740">
        <v>24</v>
      </c>
      <c r="E740">
        <v>5.000000074505806E-2</v>
      </c>
      <c r="F740">
        <v>209.75999983549119</v>
      </c>
      <c r="G740">
        <v>199.27199968743324</v>
      </c>
      <c r="H740">
        <v>88.871999687433245</v>
      </c>
      <c r="I740" s="39">
        <v>35794</v>
      </c>
      <c r="J740" s="12" t="s">
        <v>695</v>
      </c>
      <c r="K740" s="12" t="s">
        <v>696</v>
      </c>
      <c r="L740" s="12" t="s">
        <v>248</v>
      </c>
      <c r="M740" s="12" t="s">
        <v>46</v>
      </c>
    </row>
    <row r="741" spans="1:13" x14ac:dyDescent="0.35">
      <c r="A741">
        <v>10803</v>
      </c>
      <c r="B741">
        <v>25</v>
      </c>
      <c r="C741">
        <v>14</v>
      </c>
      <c r="D741">
        <v>15</v>
      </c>
      <c r="E741">
        <v>5.000000074505806E-2</v>
      </c>
      <c r="F741">
        <v>199.49999984353781</v>
      </c>
      <c r="G741">
        <v>189.52499970272183</v>
      </c>
      <c r="H741">
        <v>84.524999702721828</v>
      </c>
      <c r="I741" s="39">
        <v>35794</v>
      </c>
      <c r="J741" s="12" t="s">
        <v>695</v>
      </c>
      <c r="K741" s="12" t="s">
        <v>696</v>
      </c>
      <c r="L741" s="12" t="s">
        <v>248</v>
      </c>
      <c r="M741" s="12" t="s">
        <v>57</v>
      </c>
    </row>
    <row r="742" spans="1:13" x14ac:dyDescent="0.35">
      <c r="A742">
        <v>10803</v>
      </c>
      <c r="B742">
        <v>59</v>
      </c>
      <c r="C742">
        <v>55</v>
      </c>
      <c r="D742">
        <v>15</v>
      </c>
      <c r="E742">
        <v>5.000000074505806E-2</v>
      </c>
      <c r="F742">
        <v>783.7499993853271</v>
      </c>
      <c r="G742">
        <v>744.56249883212149</v>
      </c>
      <c r="H742">
        <v>332.06249883212149</v>
      </c>
      <c r="I742" s="39">
        <v>35794</v>
      </c>
      <c r="J742" s="12" t="s">
        <v>695</v>
      </c>
      <c r="K742" s="12" t="s">
        <v>696</v>
      </c>
      <c r="L742" s="12" t="s">
        <v>248</v>
      </c>
      <c r="M742" s="12" t="s">
        <v>122</v>
      </c>
    </row>
    <row r="743" spans="1:13" x14ac:dyDescent="0.35">
      <c r="A743">
        <v>10804</v>
      </c>
      <c r="B743">
        <v>10</v>
      </c>
      <c r="C743">
        <v>31</v>
      </c>
      <c r="D743">
        <v>36</v>
      </c>
      <c r="E743">
        <v>0</v>
      </c>
      <c r="F743">
        <v>1116</v>
      </c>
      <c r="G743">
        <v>1116</v>
      </c>
      <c r="H743">
        <v>558</v>
      </c>
      <c r="I743" s="39">
        <v>35794</v>
      </c>
      <c r="J743" s="12" t="s">
        <v>939</v>
      </c>
      <c r="K743" s="12" t="s">
        <v>940</v>
      </c>
      <c r="L743" s="12" t="s">
        <v>173</v>
      </c>
      <c r="M743" s="12" t="s">
        <v>28</v>
      </c>
    </row>
    <row r="744" spans="1:13" x14ac:dyDescent="0.35">
      <c r="A744">
        <v>10804</v>
      </c>
      <c r="B744">
        <v>28</v>
      </c>
      <c r="C744">
        <v>45.6</v>
      </c>
      <c r="D744">
        <v>24</v>
      </c>
      <c r="E744">
        <v>0</v>
      </c>
      <c r="F744">
        <v>1094.4000000000001</v>
      </c>
      <c r="G744">
        <v>1094.4000000000001</v>
      </c>
      <c r="H744">
        <v>547.20000000000005</v>
      </c>
      <c r="I744" s="39">
        <v>35794</v>
      </c>
      <c r="J744" s="12" t="s">
        <v>939</v>
      </c>
      <c r="K744" s="12" t="s">
        <v>940</v>
      </c>
      <c r="L744" s="12" t="s">
        <v>173</v>
      </c>
      <c r="M744" s="12" t="s">
        <v>63</v>
      </c>
    </row>
    <row r="745" spans="1:13" x14ac:dyDescent="0.35">
      <c r="A745">
        <v>10804</v>
      </c>
      <c r="B745">
        <v>49</v>
      </c>
      <c r="C745">
        <v>20</v>
      </c>
      <c r="D745">
        <v>4</v>
      </c>
      <c r="E745">
        <v>0.15000000596046451</v>
      </c>
      <c r="F745">
        <v>67.999999523162842</v>
      </c>
      <c r="G745">
        <v>57.799999189376834</v>
      </c>
      <c r="H745">
        <v>17.799999189376834</v>
      </c>
      <c r="I745" s="39">
        <v>35794</v>
      </c>
      <c r="J745" s="12" t="s">
        <v>939</v>
      </c>
      <c r="K745" s="12" t="s">
        <v>940</v>
      </c>
      <c r="L745" s="12" t="s">
        <v>173</v>
      </c>
      <c r="M745" s="12" t="s">
        <v>103</v>
      </c>
    </row>
    <row r="746" spans="1:13" x14ac:dyDescent="0.35">
      <c r="A746">
        <v>10805</v>
      </c>
      <c r="B746">
        <v>34</v>
      </c>
      <c r="C746">
        <v>14</v>
      </c>
      <c r="D746">
        <v>10</v>
      </c>
      <c r="E746">
        <v>0</v>
      </c>
      <c r="F746">
        <v>140</v>
      </c>
      <c r="G746">
        <v>140</v>
      </c>
      <c r="H746">
        <v>70</v>
      </c>
      <c r="I746" s="39">
        <v>35794</v>
      </c>
      <c r="J746" s="12" t="s">
        <v>863</v>
      </c>
      <c r="K746" s="12" t="s">
        <v>864</v>
      </c>
      <c r="L746" s="12" t="s">
        <v>182</v>
      </c>
      <c r="M746" s="12" t="s">
        <v>75</v>
      </c>
    </row>
    <row r="747" spans="1:13" x14ac:dyDescent="0.35">
      <c r="A747">
        <v>10805</v>
      </c>
      <c r="B747">
        <v>38</v>
      </c>
      <c r="C747">
        <v>263.5</v>
      </c>
      <c r="D747">
        <v>10</v>
      </c>
      <c r="E747">
        <v>0</v>
      </c>
      <c r="F747">
        <v>2635</v>
      </c>
      <c r="G747">
        <v>2635</v>
      </c>
      <c r="H747">
        <v>1317.5</v>
      </c>
      <c r="I747" s="39">
        <v>35794</v>
      </c>
      <c r="J747" s="12" t="s">
        <v>863</v>
      </c>
      <c r="K747" s="12" t="s">
        <v>864</v>
      </c>
      <c r="L747" s="12" t="s">
        <v>182</v>
      </c>
      <c r="M747" s="12" t="s">
        <v>81</v>
      </c>
    </row>
    <row r="748" spans="1:13" x14ac:dyDescent="0.35">
      <c r="A748">
        <v>10831</v>
      </c>
      <c r="B748">
        <v>19</v>
      </c>
      <c r="C748">
        <v>9.1999999999999993</v>
      </c>
      <c r="D748">
        <v>2</v>
      </c>
      <c r="E748">
        <v>0</v>
      </c>
      <c r="F748">
        <v>18.399999999999999</v>
      </c>
      <c r="G748">
        <v>18.399999999999999</v>
      </c>
      <c r="H748">
        <v>9.1999999999999993</v>
      </c>
      <c r="I748" s="39">
        <v>35809</v>
      </c>
      <c r="J748" s="12" t="s">
        <v>981</v>
      </c>
      <c r="K748" s="12" t="s">
        <v>982</v>
      </c>
      <c r="L748" s="12" t="s">
        <v>288</v>
      </c>
      <c r="M748" s="12" t="s">
        <v>46</v>
      </c>
    </row>
    <row r="749" spans="1:13" x14ac:dyDescent="0.35">
      <c r="A749">
        <v>10831</v>
      </c>
      <c r="B749">
        <v>35</v>
      </c>
      <c r="C749">
        <v>18</v>
      </c>
      <c r="D749">
        <v>8</v>
      </c>
      <c r="E749">
        <v>0</v>
      </c>
      <c r="F749">
        <v>144</v>
      </c>
      <c r="G749">
        <v>144</v>
      </c>
      <c r="H749">
        <v>72</v>
      </c>
      <c r="I749" s="39">
        <v>35809</v>
      </c>
      <c r="J749" s="12" t="s">
        <v>981</v>
      </c>
      <c r="K749" s="12" t="s">
        <v>982</v>
      </c>
      <c r="L749" s="12" t="s">
        <v>288</v>
      </c>
      <c r="M749" s="12" t="s">
        <v>76</v>
      </c>
    </row>
    <row r="750" spans="1:13" x14ac:dyDescent="0.35">
      <c r="A750">
        <v>10831</v>
      </c>
      <c r="B750">
        <v>38</v>
      </c>
      <c r="C750">
        <v>263.5</v>
      </c>
      <c r="D750">
        <v>8</v>
      </c>
      <c r="E750">
        <v>0</v>
      </c>
      <c r="F750">
        <v>2108</v>
      </c>
      <c r="G750">
        <v>2108</v>
      </c>
      <c r="H750">
        <v>1054</v>
      </c>
      <c r="I750" s="39">
        <v>35809</v>
      </c>
      <c r="J750" s="12" t="s">
        <v>981</v>
      </c>
      <c r="K750" s="12" t="s">
        <v>982</v>
      </c>
      <c r="L750" s="12" t="s">
        <v>288</v>
      </c>
      <c r="M750" s="12" t="s">
        <v>81</v>
      </c>
    </row>
    <row r="751" spans="1:13" x14ac:dyDescent="0.35">
      <c r="A751">
        <v>10831</v>
      </c>
      <c r="B751">
        <v>43</v>
      </c>
      <c r="C751">
        <v>46</v>
      </c>
      <c r="D751">
        <v>9</v>
      </c>
      <c r="E751">
        <v>0</v>
      </c>
      <c r="F751">
        <v>414</v>
      </c>
      <c r="G751">
        <v>414</v>
      </c>
      <c r="H751">
        <v>207</v>
      </c>
      <c r="I751" s="39">
        <v>35809</v>
      </c>
      <c r="J751" s="12" t="s">
        <v>981</v>
      </c>
      <c r="K751" s="12" t="s">
        <v>982</v>
      </c>
      <c r="L751" s="12" t="s">
        <v>288</v>
      </c>
      <c r="M751" s="12" t="s">
        <v>91</v>
      </c>
    </row>
    <row r="752" spans="1:13" x14ac:dyDescent="0.35">
      <c r="A752">
        <v>10806</v>
      </c>
      <c r="B752">
        <v>2</v>
      </c>
      <c r="C752">
        <v>19</v>
      </c>
      <c r="D752">
        <v>20</v>
      </c>
      <c r="E752">
        <v>0.25</v>
      </c>
      <c r="F752">
        <v>285</v>
      </c>
      <c r="G752">
        <v>213.75</v>
      </c>
      <c r="H752">
        <v>23.75</v>
      </c>
      <c r="I752" s="39">
        <v>35795</v>
      </c>
      <c r="J752" s="12" t="s">
        <v>673</v>
      </c>
      <c r="K752" s="12" t="s">
        <v>674</v>
      </c>
      <c r="L752" s="12" t="s">
        <v>309</v>
      </c>
      <c r="M752" s="12" t="s">
        <v>12</v>
      </c>
    </row>
    <row r="753" spans="1:13" x14ac:dyDescent="0.35">
      <c r="A753">
        <v>10806</v>
      </c>
      <c r="B753">
        <v>65</v>
      </c>
      <c r="C753">
        <v>21.05</v>
      </c>
      <c r="D753">
        <v>2</v>
      </c>
      <c r="E753">
        <v>0</v>
      </c>
      <c r="F753">
        <v>42.1</v>
      </c>
      <c r="G753">
        <v>42.1</v>
      </c>
      <c r="H753">
        <v>21.05</v>
      </c>
      <c r="I753" s="39">
        <v>35795</v>
      </c>
      <c r="J753" s="12" t="s">
        <v>673</v>
      </c>
      <c r="K753" s="12" t="s">
        <v>674</v>
      </c>
      <c r="L753" s="12" t="s">
        <v>309</v>
      </c>
      <c r="M753" s="12" t="s">
        <v>134</v>
      </c>
    </row>
    <row r="754" spans="1:13" x14ac:dyDescent="0.35">
      <c r="A754">
        <v>10806</v>
      </c>
      <c r="B754">
        <v>74</v>
      </c>
      <c r="C754">
        <v>10</v>
      </c>
      <c r="D754">
        <v>15</v>
      </c>
      <c r="E754">
        <v>0.25</v>
      </c>
      <c r="F754">
        <v>112.5</v>
      </c>
      <c r="G754">
        <v>84.375</v>
      </c>
      <c r="H754">
        <v>9.375</v>
      </c>
      <c r="I754" s="39">
        <v>35795</v>
      </c>
      <c r="J754" s="12" t="s">
        <v>673</v>
      </c>
      <c r="K754" s="12" t="s">
        <v>674</v>
      </c>
      <c r="L754" s="12" t="s">
        <v>309</v>
      </c>
      <c r="M754" s="12" t="s">
        <v>149</v>
      </c>
    </row>
    <row r="755" spans="1:13" x14ac:dyDescent="0.35">
      <c r="A755">
        <v>10807</v>
      </c>
      <c r="B755">
        <v>40</v>
      </c>
      <c r="C755">
        <v>18.399999999999999</v>
      </c>
      <c r="D755">
        <v>1</v>
      </c>
      <c r="E755">
        <v>0</v>
      </c>
      <c r="F755">
        <v>18.399999999999999</v>
      </c>
      <c r="G755">
        <v>18.399999999999999</v>
      </c>
      <c r="H755">
        <v>9.1999999999999993</v>
      </c>
      <c r="I755" s="39">
        <v>35795</v>
      </c>
      <c r="J755" s="12" t="s">
        <v>1009</v>
      </c>
      <c r="K755" s="12" t="s">
        <v>1010</v>
      </c>
      <c r="L755" s="12" t="s">
        <v>279</v>
      </c>
      <c r="M755" s="12" t="s">
        <v>85</v>
      </c>
    </row>
    <row r="756" spans="1:13" x14ac:dyDescent="0.35">
      <c r="A756">
        <v>10808</v>
      </c>
      <c r="B756">
        <v>56</v>
      </c>
      <c r="C756">
        <v>38</v>
      </c>
      <c r="D756">
        <v>20</v>
      </c>
      <c r="E756">
        <v>0.15000000596046451</v>
      </c>
      <c r="F756">
        <v>645.999995470047</v>
      </c>
      <c r="G756">
        <v>549.09999229907987</v>
      </c>
      <c r="H756">
        <v>169.09999229907987</v>
      </c>
      <c r="I756" s="39">
        <v>35796</v>
      </c>
      <c r="J756" s="12" t="s">
        <v>848</v>
      </c>
      <c r="K756" s="12" t="s">
        <v>849</v>
      </c>
      <c r="L756" s="12" t="s">
        <v>182</v>
      </c>
      <c r="M756" s="12" t="s">
        <v>117</v>
      </c>
    </row>
    <row r="757" spans="1:13" x14ac:dyDescent="0.35">
      <c r="A757">
        <v>10808</v>
      </c>
      <c r="B757">
        <v>76</v>
      </c>
      <c r="C757">
        <v>18</v>
      </c>
      <c r="D757">
        <v>50</v>
      </c>
      <c r="E757">
        <v>0.15000000596046451</v>
      </c>
      <c r="F757">
        <v>764.99999463558197</v>
      </c>
      <c r="G757">
        <v>650.24999088048935</v>
      </c>
      <c r="H757">
        <v>200.24999088048935</v>
      </c>
      <c r="I757" s="39">
        <v>35796</v>
      </c>
      <c r="J757" s="12" t="s">
        <v>848</v>
      </c>
      <c r="K757" s="12" t="s">
        <v>849</v>
      </c>
      <c r="L757" s="12" t="s">
        <v>182</v>
      </c>
      <c r="M757" s="12" t="s">
        <v>152</v>
      </c>
    </row>
    <row r="758" spans="1:13" x14ac:dyDescent="0.35">
      <c r="A758">
        <v>10809</v>
      </c>
      <c r="B758">
        <v>52</v>
      </c>
      <c r="C758">
        <v>7</v>
      </c>
      <c r="D758">
        <v>20</v>
      </c>
      <c r="E758">
        <v>0</v>
      </c>
      <c r="F758">
        <v>140</v>
      </c>
      <c r="G758">
        <v>140</v>
      </c>
      <c r="H758">
        <v>70</v>
      </c>
      <c r="I758" s="39">
        <v>35796</v>
      </c>
      <c r="J758" s="12" t="s">
        <v>695</v>
      </c>
      <c r="K758" s="12" t="s">
        <v>696</v>
      </c>
      <c r="L758" s="12" t="s">
        <v>248</v>
      </c>
      <c r="M758" s="12" t="s">
        <v>109</v>
      </c>
    </row>
    <row r="759" spans="1:13" x14ac:dyDescent="0.35">
      <c r="A759">
        <v>10830</v>
      </c>
      <c r="B759">
        <v>6</v>
      </c>
      <c r="C759">
        <v>25</v>
      </c>
      <c r="D759">
        <v>6</v>
      </c>
      <c r="E759">
        <v>0</v>
      </c>
      <c r="F759">
        <v>150</v>
      </c>
      <c r="G759">
        <v>150</v>
      </c>
      <c r="H759">
        <v>75</v>
      </c>
      <c r="I759" s="39">
        <v>35808</v>
      </c>
      <c r="J759" s="12" t="s">
        <v>828</v>
      </c>
      <c r="K759" s="12" t="s">
        <v>1341</v>
      </c>
      <c r="L759" s="12" t="s">
        <v>248</v>
      </c>
      <c r="M759" s="12" t="s">
        <v>20</v>
      </c>
    </row>
    <row r="760" spans="1:13" x14ac:dyDescent="0.35">
      <c r="A760">
        <v>10830</v>
      </c>
      <c r="B760">
        <v>39</v>
      </c>
      <c r="C760">
        <v>18</v>
      </c>
      <c r="D760">
        <v>28</v>
      </c>
      <c r="E760">
        <v>0</v>
      </c>
      <c r="F760">
        <v>504</v>
      </c>
      <c r="G760">
        <v>504</v>
      </c>
      <c r="H760">
        <v>252</v>
      </c>
      <c r="I760" s="39">
        <v>35808</v>
      </c>
      <c r="J760" s="12" t="s">
        <v>828</v>
      </c>
      <c r="K760" s="12" t="s">
        <v>1341</v>
      </c>
      <c r="L760" s="12" t="s">
        <v>248</v>
      </c>
      <c r="M760" s="12" t="s">
        <v>83</v>
      </c>
    </row>
    <row r="761" spans="1:13" x14ac:dyDescent="0.35">
      <c r="A761">
        <v>10830</v>
      </c>
      <c r="B761">
        <v>60</v>
      </c>
      <c r="C761">
        <v>34</v>
      </c>
      <c r="D761">
        <v>30</v>
      </c>
      <c r="E761">
        <v>0</v>
      </c>
      <c r="F761">
        <v>1020</v>
      </c>
      <c r="G761">
        <v>1020</v>
      </c>
      <c r="H761">
        <v>510</v>
      </c>
      <c r="I761" s="39">
        <v>35808</v>
      </c>
      <c r="J761" s="12" t="s">
        <v>828</v>
      </c>
      <c r="K761" s="12" t="s">
        <v>1341</v>
      </c>
      <c r="L761" s="12" t="s">
        <v>248</v>
      </c>
      <c r="M761" s="12" t="s">
        <v>124</v>
      </c>
    </row>
    <row r="762" spans="1:13" x14ac:dyDescent="0.35">
      <c r="A762">
        <v>10830</v>
      </c>
      <c r="B762">
        <v>68</v>
      </c>
      <c r="C762">
        <v>12.5</v>
      </c>
      <c r="D762">
        <v>24</v>
      </c>
      <c r="E762">
        <v>0</v>
      </c>
      <c r="F762">
        <v>300</v>
      </c>
      <c r="G762">
        <v>300</v>
      </c>
      <c r="H762">
        <v>150</v>
      </c>
      <c r="I762" s="39">
        <v>35808</v>
      </c>
      <c r="J762" s="12" t="s">
        <v>828</v>
      </c>
      <c r="K762" s="12" t="s">
        <v>1341</v>
      </c>
      <c r="L762" s="12" t="s">
        <v>248</v>
      </c>
      <c r="M762" s="12" t="s">
        <v>139</v>
      </c>
    </row>
    <row r="763" spans="1:13" x14ac:dyDescent="0.35">
      <c r="A763">
        <v>10810</v>
      </c>
      <c r="B763">
        <v>13</v>
      </c>
      <c r="C763">
        <v>6</v>
      </c>
      <c r="D763">
        <v>7</v>
      </c>
      <c r="E763">
        <v>0</v>
      </c>
      <c r="F763">
        <v>42</v>
      </c>
      <c r="G763">
        <v>42</v>
      </c>
      <c r="H763">
        <v>21</v>
      </c>
      <c r="I763" s="39">
        <v>35796</v>
      </c>
      <c r="J763" s="12" t="s">
        <v>1031</v>
      </c>
      <c r="K763" s="12" t="s">
        <v>1032</v>
      </c>
      <c r="L763" s="12" t="s">
        <v>367</v>
      </c>
      <c r="M763" s="12" t="s">
        <v>34</v>
      </c>
    </row>
    <row r="764" spans="1:13" x14ac:dyDescent="0.35">
      <c r="A764">
        <v>10810</v>
      </c>
      <c r="B764">
        <v>25</v>
      </c>
      <c r="C764">
        <v>14</v>
      </c>
      <c r="D764">
        <v>5</v>
      </c>
      <c r="E764">
        <v>0</v>
      </c>
      <c r="F764">
        <v>70</v>
      </c>
      <c r="G764">
        <v>70</v>
      </c>
      <c r="H764">
        <v>35</v>
      </c>
      <c r="I764" s="39">
        <v>35796</v>
      </c>
      <c r="J764" s="12" t="s">
        <v>1031</v>
      </c>
      <c r="K764" s="12" t="s">
        <v>1032</v>
      </c>
      <c r="L764" s="12" t="s">
        <v>367</v>
      </c>
      <c r="M764" s="12" t="s">
        <v>57</v>
      </c>
    </row>
    <row r="765" spans="1:13" x14ac:dyDescent="0.35">
      <c r="A765">
        <v>10810</v>
      </c>
      <c r="B765">
        <v>70</v>
      </c>
      <c r="C765">
        <v>15</v>
      </c>
      <c r="D765">
        <v>5</v>
      </c>
      <c r="E765">
        <v>0</v>
      </c>
      <c r="F765">
        <v>75</v>
      </c>
      <c r="G765">
        <v>75</v>
      </c>
      <c r="H765">
        <v>37.5</v>
      </c>
      <c r="I765" s="39">
        <v>35796</v>
      </c>
      <c r="J765" s="12" t="s">
        <v>1031</v>
      </c>
      <c r="K765" s="12" t="s">
        <v>1032</v>
      </c>
      <c r="L765" s="12" t="s">
        <v>367</v>
      </c>
      <c r="M765" s="12" t="s">
        <v>143</v>
      </c>
    </row>
    <row r="766" spans="1:13" x14ac:dyDescent="0.35">
      <c r="A766">
        <v>10811</v>
      </c>
      <c r="B766">
        <v>19</v>
      </c>
      <c r="C766">
        <v>9.1999999999999993</v>
      </c>
      <c r="D766">
        <v>15</v>
      </c>
      <c r="E766">
        <v>0</v>
      </c>
      <c r="F766">
        <v>138</v>
      </c>
      <c r="G766">
        <v>138</v>
      </c>
      <c r="H766">
        <v>69</v>
      </c>
      <c r="I766" s="39">
        <v>35797</v>
      </c>
      <c r="J766" s="12" t="s">
        <v>992</v>
      </c>
      <c r="K766" s="12" t="s">
        <v>993</v>
      </c>
      <c r="L766" s="12" t="s">
        <v>707</v>
      </c>
      <c r="M766" s="12" t="s">
        <v>46</v>
      </c>
    </row>
    <row r="767" spans="1:13" x14ac:dyDescent="0.35">
      <c r="A767">
        <v>10811</v>
      </c>
      <c r="B767">
        <v>23</v>
      </c>
      <c r="C767">
        <v>9</v>
      </c>
      <c r="D767">
        <v>18</v>
      </c>
      <c r="E767">
        <v>0</v>
      </c>
      <c r="F767">
        <v>162</v>
      </c>
      <c r="G767">
        <v>162</v>
      </c>
      <c r="H767">
        <v>81</v>
      </c>
      <c r="I767" s="39">
        <v>35797</v>
      </c>
      <c r="J767" s="12" t="s">
        <v>992</v>
      </c>
      <c r="K767" s="12" t="s">
        <v>993</v>
      </c>
      <c r="L767" s="12" t="s">
        <v>707</v>
      </c>
      <c r="M767" s="12" t="s">
        <v>54</v>
      </c>
    </row>
    <row r="768" spans="1:13" x14ac:dyDescent="0.35">
      <c r="A768">
        <v>10811</v>
      </c>
      <c r="B768">
        <v>40</v>
      </c>
      <c r="C768">
        <v>18.399999999999999</v>
      </c>
      <c r="D768">
        <v>30</v>
      </c>
      <c r="E768">
        <v>0</v>
      </c>
      <c r="F768">
        <v>552</v>
      </c>
      <c r="G768">
        <v>552</v>
      </c>
      <c r="H768">
        <v>276</v>
      </c>
      <c r="I768" s="39">
        <v>35797</v>
      </c>
      <c r="J768" s="12" t="s">
        <v>992</v>
      </c>
      <c r="K768" s="12" t="s">
        <v>993</v>
      </c>
      <c r="L768" s="12" t="s">
        <v>707</v>
      </c>
      <c r="M768" s="12" t="s">
        <v>85</v>
      </c>
    </row>
    <row r="769" spans="1:13" x14ac:dyDescent="0.35">
      <c r="A769">
        <v>10812</v>
      </c>
      <c r="B769">
        <v>31</v>
      </c>
      <c r="C769">
        <v>12.5</v>
      </c>
      <c r="D769">
        <v>16</v>
      </c>
      <c r="E769">
        <v>0.10000000149011611</v>
      </c>
      <c r="F769">
        <v>179.9999997019768</v>
      </c>
      <c r="G769">
        <v>161.99999946355823</v>
      </c>
      <c r="H769">
        <v>61.999999463558225</v>
      </c>
      <c r="I769" s="39">
        <v>35797</v>
      </c>
      <c r="J769" s="12" t="s">
        <v>815</v>
      </c>
      <c r="K769" s="12" t="s">
        <v>816</v>
      </c>
      <c r="L769" s="12" t="s">
        <v>279</v>
      </c>
      <c r="M769" s="12" t="s">
        <v>69</v>
      </c>
    </row>
    <row r="770" spans="1:13" x14ac:dyDescent="0.35">
      <c r="A770">
        <v>10812</v>
      </c>
      <c r="B770">
        <v>72</v>
      </c>
      <c r="C770">
        <v>34.799999999999997</v>
      </c>
      <c r="D770">
        <v>40</v>
      </c>
      <c r="E770">
        <v>0.10000000149011611</v>
      </c>
      <c r="F770">
        <v>1252.7999979257579</v>
      </c>
      <c r="G770">
        <v>1127.5199962663646</v>
      </c>
      <c r="H770">
        <v>431.51999626636461</v>
      </c>
      <c r="I770" s="39">
        <v>35797</v>
      </c>
      <c r="J770" s="12" t="s">
        <v>815</v>
      </c>
      <c r="K770" s="12" t="s">
        <v>816</v>
      </c>
      <c r="L770" s="12" t="s">
        <v>279</v>
      </c>
      <c r="M770" s="12" t="s">
        <v>146</v>
      </c>
    </row>
    <row r="771" spans="1:13" x14ac:dyDescent="0.35">
      <c r="A771">
        <v>10812</v>
      </c>
      <c r="B771">
        <v>77</v>
      </c>
      <c r="C771">
        <v>13</v>
      </c>
      <c r="D771">
        <v>20</v>
      </c>
      <c r="E771">
        <v>0</v>
      </c>
      <c r="F771">
        <v>260</v>
      </c>
      <c r="G771">
        <v>260</v>
      </c>
      <c r="H771">
        <v>130</v>
      </c>
      <c r="I771" s="39">
        <v>35797</v>
      </c>
      <c r="J771" s="12" t="s">
        <v>815</v>
      </c>
      <c r="K771" s="12" t="s">
        <v>816</v>
      </c>
      <c r="L771" s="12" t="s">
        <v>279</v>
      </c>
      <c r="M771" s="12" t="s">
        <v>154</v>
      </c>
    </row>
    <row r="772" spans="1:13" x14ac:dyDescent="0.35">
      <c r="A772">
        <v>10813</v>
      </c>
      <c r="B772">
        <v>2</v>
      </c>
      <c r="C772">
        <v>19</v>
      </c>
      <c r="D772">
        <v>12</v>
      </c>
      <c r="E772">
        <v>0.20000000298023221</v>
      </c>
      <c r="F772">
        <v>182.39999932050699</v>
      </c>
      <c r="G772">
        <v>145.91999891281122</v>
      </c>
      <c r="H772">
        <v>31.919998912811224</v>
      </c>
      <c r="I772" s="39">
        <v>35800</v>
      </c>
      <c r="J772" s="12" t="s">
        <v>811</v>
      </c>
      <c r="K772" s="12" t="s">
        <v>812</v>
      </c>
      <c r="L772" s="12" t="s">
        <v>248</v>
      </c>
      <c r="M772" s="12" t="s">
        <v>12</v>
      </c>
    </row>
    <row r="773" spans="1:13" x14ac:dyDescent="0.35">
      <c r="A773">
        <v>10813</v>
      </c>
      <c r="B773">
        <v>46</v>
      </c>
      <c r="C773">
        <v>12</v>
      </c>
      <c r="D773">
        <v>35</v>
      </c>
      <c r="E773">
        <v>0</v>
      </c>
      <c r="F773">
        <v>420</v>
      </c>
      <c r="G773">
        <v>420</v>
      </c>
      <c r="H773">
        <v>210</v>
      </c>
      <c r="I773" s="39">
        <v>35800</v>
      </c>
      <c r="J773" s="12" t="s">
        <v>811</v>
      </c>
      <c r="K773" s="12" t="s">
        <v>812</v>
      </c>
      <c r="L773" s="12" t="s">
        <v>248</v>
      </c>
      <c r="M773" s="12" t="s">
        <v>97</v>
      </c>
    </row>
    <row r="774" spans="1:13" x14ac:dyDescent="0.35">
      <c r="A774">
        <v>10829</v>
      </c>
      <c r="B774">
        <v>2</v>
      </c>
      <c r="C774">
        <v>19</v>
      </c>
      <c r="D774">
        <v>10</v>
      </c>
      <c r="E774">
        <v>0</v>
      </c>
      <c r="F774">
        <v>190</v>
      </c>
      <c r="G774">
        <v>190</v>
      </c>
      <c r="H774">
        <v>95</v>
      </c>
      <c r="I774" s="39">
        <v>35808</v>
      </c>
      <c r="J774" s="12" t="s">
        <v>872</v>
      </c>
      <c r="K774" s="12" t="s">
        <v>873</v>
      </c>
      <c r="L774" s="12" t="s">
        <v>173</v>
      </c>
      <c r="M774" s="12" t="s">
        <v>12</v>
      </c>
    </row>
    <row r="775" spans="1:13" x14ac:dyDescent="0.35">
      <c r="A775">
        <v>10829</v>
      </c>
      <c r="B775">
        <v>8</v>
      </c>
      <c r="C775">
        <v>40</v>
      </c>
      <c r="D775">
        <v>20</v>
      </c>
      <c r="E775">
        <v>0</v>
      </c>
      <c r="F775">
        <v>800</v>
      </c>
      <c r="G775">
        <v>800</v>
      </c>
      <c r="H775">
        <v>400</v>
      </c>
      <c r="I775" s="39">
        <v>35808</v>
      </c>
      <c r="J775" s="12" t="s">
        <v>872</v>
      </c>
      <c r="K775" s="12" t="s">
        <v>873</v>
      </c>
      <c r="L775" s="12" t="s">
        <v>173</v>
      </c>
      <c r="M775" s="12" t="s">
        <v>24</v>
      </c>
    </row>
    <row r="776" spans="1:13" x14ac:dyDescent="0.35">
      <c r="A776">
        <v>10829</v>
      </c>
      <c r="B776">
        <v>13</v>
      </c>
      <c r="C776">
        <v>6</v>
      </c>
      <c r="D776">
        <v>10</v>
      </c>
      <c r="E776">
        <v>0</v>
      </c>
      <c r="F776">
        <v>60</v>
      </c>
      <c r="G776">
        <v>60</v>
      </c>
      <c r="H776">
        <v>30</v>
      </c>
      <c r="I776" s="39">
        <v>35808</v>
      </c>
      <c r="J776" s="12" t="s">
        <v>872</v>
      </c>
      <c r="K776" s="12" t="s">
        <v>873</v>
      </c>
      <c r="L776" s="12" t="s">
        <v>173</v>
      </c>
      <c r="M776" s="12" t="s">
        <v>34</v>
      </c>
    </row>
    <row r="777" spans="1:13" x14ac:dyDescent="0.35">
      <c r="A777">
        <v>10829</v>
      </c>
      <c r="B777">
        <v>60</v>
      </c>
      <c r="C777">
        <v>34</v>
      </c>
      <c r="D777">
        <v>21</v>
      </c>
      <c r="E777">
        <v>0</v>
      </c>
      <c r="F777">
        <v>714</v>
      </c>
      <c r="G777">
        <v>714</v>
      </c>
      <c r="H777">
        <v>357</v>
      </c>
      <c r="I777" s="39">
        <v>35808</v>
      </c>
      <c r="J777" s="12" t="s">
        <v>872</v>
      </c>
      <c r="K777" s="12" t="s">
        <v>873</v>
      </c>
      <c r="L777" s="12" t="s">
        <v>173</v>
      </c>
      <c r="M777" s="12" t="s">
        <v>124</v>
      </c>
    </row>
    <row r="778" spans="1:13" x14ac:dyDescent="0.35">
      <c r="A778">
        <v>10814</v>
      </c>
      <c r="B778">
        <v>41</v>
      </c>
      <c r="C778">
        <v>9.65</v>
      </c>
      <c r="D778">
        <v>20</v>
      </c>
      <c r="E778">
        <v>0</v>
      </c>
      <c r="F778">
        <v>193</v>
      </c>
      <c r="G778">
        <v>193</v>
      </c>
      <c r="H778">
        <v>96.5</v>
      </c>
      <c r="I778" s="39">
        <v>35800</v>
      </c>
      <c r="J778" s="12" t="s">
        <v>673</v>
      </c>
      <c r="K778" s="12" t="s">
        <v>674</v>
      </c>
      <c r="L778" s="12" t="s">
        <v>309</v>
      </c>
      <c r="M778" s="12" t="s">
        <v>87</v>
      </c>
    </row>
    <row r="779" spans="1:13" x14ac:dyDescent="0.35">
      <c r="A779">
        <v>10814</v>
      </c>
      <c r="B779">
        <v>43</v>
      </c>
      <c r="C779">
        <v>46</v>
      </c>
      <c r="D779">
        <v>20</v>
      </c>
      <c r="E779">
        <v>0.15000000596046451</v>
      </c>
      <c r="F779">
        <v>781.99999451637268</v>
      </c>
      <c r="G779">
        <v>664.69999067783363</v>
      </c>
      <c r="H779">
        <v>204.69999067783363</v>
      </c>
      <c r="I779" s="39">
        <v>35800</v>
      </c>
      <c r="J779" s="12" t="s">
        <v>673</v>
      </c>
      <c r="K779" s="12" t="s">
        <v>674</v>
      </c>
      <c r="L779" s="12" t="s">
        <v>309</v>
      </c>
      <c r="M779" s="12" t="s">
        <v>91</v>
      </c>
    </row>
    <row r="780" spans="1:13" x14ac:dyDescent="0.35">
      <c r="A780">
        <v>10814</v>
      </c>
      <c r="B780">
        <v>48</v>
      </c>
      <c r="C780">
        <v>12.75</v>
      </c>
      <c r="D780">
        <v>8</v>
      </c>
      <c r="E780">
        <v>0.15000000596046451</v>
      </c>
      <c r="F780">
        <v>86.699999392032623</v>
      </c>
      <c r="G780">
        <v>73.694998966455458</v>
      </c>
      <c r="H780">
        <v>22.694998966455458</v>
      </c>
      <c r="I780" s="39">
        <v>35800</v>
      </c>
      <c r="J780" s="12" t="s">
        <v>673</v>
      </c>
      <c r="K780" s="12" t="s">
        <v>674</v>
      </c>
      <c r="L780" s="12" t="s">
        <v>309</v>
      </c>
      <c r="M780" s="12" t="s">
        <v>101</v>
      </c>
    </row>
    <row r="781" spans="1:13" x14ac:dyDescent="0.35">
      <c r="A781">
        <v>10814</v>
      </c>
      <c r="B781">
        <v>61</v>
      </c>
      <c r="C781">
        <v>28.5</v>
      </c>
      <c r="D781">
        <v>30</v>
      </c>
      <c r="E781">
        <v>0.15000000596046451</v>
      </c>
      <c r="F781">
        <v>726.74999490380287</v>
      </c>
      <c r="G781">
        <v>617.73749133646493</v>
      </c>
      <c r="H781">
        <v>190.23749133646493</v>
      </c>
      <c r="I781" s="39">
        <v>35800</v>
      </c>
      <c r="J781" s="12" t="s">
        <v>673</v>
      </c>
      <c r="K781" s="12" t="s">
        <v>674</v>
      </c>
      <c r="L781" s="12" t="s">
        <v>309</v>
      </c>
      <c r="M781" s="12" t="s">
        <v>126</v>
      </c>
    </row>
    <row r="782" spans="1:13" x14ac:dyDescent="0.35">
      <c r="A782">
        <v>10815</v>
      </c>
      <c r="B782">
        <v>33</v>
      </c>
      <c r="C782">
        <v>2.5</v>
      </c>
      <c r="D782">
        <v>16</v>
      </c>
      <c r="E782">
        <v>0</v>
      </c>
      <c r="F782">
        <v>40</v>
      </c>
      <c r="G782">
        <v>40</v>
      </c>
      <c r="H782">
        <v>20</v>
      </c>
      <c r="I782" s="39">
        <v>35800</v>
      </c>
      <c r="J782" s="12" t="s">
        <v>886</v>
      </c>
      <c r="K782" s="12" t="s">
        <v>887</v>
      </c>
      <c r="L782" s="12" t="s">
        <v>182</v>
      </c>
      <c r="M782" s="12" t="s">
        <v>73</v>
      </c>
    </row>
    <row r="783" spans="1:13" x14ac:dyDescent="0.35">
      <c r="A783">
        <v>10816</v>
      </c>
      <c r="B783">
        <v>38</v>
      </c>
      <c r="C783">
        <v>263.5</v>
      </c>
      <c r="D783">
        <v>30</v>
      </c>
      <c r="E783">
        <v>5.000000074505806E-2</v>
      </c>
      <c r="F783">
        <v>7509.749994110316</v>
      </c>
      <c r="G783">
        <v>7134.2624888096007</v>
      </c>
      <c r="H783">
        <v>3181.7624888096007</v>
      </c>
      <c r="I783" s="39">
        <v>35801</v>
      </c>
      <c r="J783" s="12" t="s">
        <v>1048</v>
      </c>
      <c r="K783" s="12" t="s">
        <v>1049</v>
      </c>
      <c r="L783" s="12" t="s">
        <v>182</v>
      </c>
      <c r="M783" s="12" t="s">
        <v>81</v>
      </c>
    </row>
    <row r="784" spans="1:13" x14ac:dyDescent="0.35">
      <c r="A784">
        <v>10816</v>
      </c>
      <c r="B784">
        <v>62</v>
      </c>
      <c r="C784">
        <v>49.3</v>
      </c>
      <c r="D784">
        <v>20</v>
      </c>
      <c r="E784">
        <v>5.000000074505806E-2</v>
      </c>
      <c r="F784">
        <v>936.69999926537275</v>
      </c>
      <c r="G784">
        <v>889.86499860420827</v>
      </c>
      <c r="H784">
        <v>396.86499860420827</v>
      </c>
      <c r="I784" s="39">
        <v>35801</v>
      </c>
      <c r="J784" s="12" t="s">
        <v>1048</v>
      </c>
      <c r="K784" s="12" t="s">
        <v>1049</v>
      </c>
      <c r="L784" s="12" t="s">
        <v>182</v>
      </c>
      <c r="M784" s="12" t="s">
        <v>128</v>
      </c>
    </row>
    <row r="785" spans="1:13" x14ac:dyDescent="0.35">
      <c r="A785">
        <v>10817</v>
      </c>
      <c r="B785">
        <v>26</v>
      </c>
      <c r="C785">
        <v>31.23</v>
      </c>
      <c r="D785">
        <v>40</v>
      </c>
      <c r="E785">
        <v>0.15000000596046451</v>
      </c>
      <c r="F785">
        <v>1061.819992554188</v>
      </c>
      <c r="G785">
        <v>902.54698734211945</v>
      </c>
      <c r="H785">
        <v>277.94698734211943</v>
      </c>
      <c r="I785" s="39">
        <v>35801</v>
      </c>
      <c r="J785" s="12" t="s">
        <v>881</v>
      </c>
      <c r="K785" s="12" t="s">
        <v>882</v>
      </c>
      <c r="L785" s="12" t="s">
        <v>256</v>
      </c>
      <c r="M785" s="12" t="s">
        <v>59</v>
      </c>
    </row>
    <row r="786" spans="1:13" x14ac:dyDescent="0.35">
      <c r="A786">
        <v>10817</v>
      </c>
      <c r="B786">
        <v>38</v>
      </c>
      <c r="C786">
        <v>263.5</v>
      </c>
      <c r="D786">
        <v>30</v>
      </c>
      <c r="E786">
        <v>0</v>
      </c>
      <c r="F786">
        <v>7905</v>
      </c>
      <c r="G786">
        <v>7905</v>
      </c>
      <c r="H786">
        <v>3952.5</v>
      </c>
      <c r="I786" s="39">
        <v>35801</v>
      </c>
      <c r="J786" s="12" t="s">
        <v>881</v>
      </c>
      <c r="K786" s="12" t="s">
        <v>882</v>
      </c>
      <c r="L786" s="12" t="s">
        <v>256</v>
      </c>
      <c r="M786" s="12" t="s">
        <v>81</v>
      </c>
    </row>
    <row r="787" spans="1:13" x14ac:dyDescent="0.35">
      <c r="A787">
        <v>10817</v>
      </c>
      <c r="B787">
        <v>40</v>
      </c>
      <c r="C787">
        <v>18.399999999999999</v>
      </c>
      <c r="D787">
        <v>60</v>
      </c>
      <c r="E787">
        <v>0.15000000596046451</v>
      </c>
      <c r="F787">
        <v>938.39999341964722</v>
      </c>
      <c r="G787">
        <v>797.63998881340035</v>
      </c>
      <c r="H787">
        <v>245.63998881340035</v>
      </c>
      <c r="I787" s="39">
        <v>35801</v>
      </c>
      <c r="J787" s="12" t="s">
        <v>881</v>
      </c>
      <c r="K787" s="12" t="s">
        <v>882</v>
      </c>
      <c r="L787" s="12" t="s">
        <v>256</v>
      </c>
      <c r="M787" s="12" t="s">
        <v>85</v>
      </c>
    </row>
    <row r="788" spans="1:13" x14ac:dyDescent="0.35">
      <c r="A788">
        <v>10817</v>
      </c>
      <c r="B788">
        <v>62</v>
      </c>
      <c r="C788">
        <v>49.3</v>
      </c>
      <c r="D788">
        <v>25</v>
      </c>
      <c r="E788">
        <v>0.15000000596046451</v>
      </c>
      <c r="F788">
        <v>1047.624992653728</v>
      </c>
      <c r="G788">
        <v>890.48123751133721</v>
      </c>
      <c r="H788">
        <v>274.23123751133721</v>
      </c>
      <c r="I788" s="39">
        <v>35801</v>
      </c>
      <c r="J788" s="12" t="s">
        <v>881</v>
      </c>
      <c r="K788" s="12" t="s">
        <v>882</v>
      </c>
      <c r="L788" s="12" t="s">
        <v>256</v>
      </c>
      <c r="M788" s="12" t="s">
        <v>128</v>
      </c>
    </row>
    <row r="789" spans="1:13" x14ac:dyDescent="0.35">
      <c r="A789">
        <v>10828</v>
      </c>
      <c r="B789">
        <v>20</v>
      </c>
      <c r="C789">
        <v>81</v>
      </c>
      <c r="D789">
        <v>5</v>
      </c>
      <c r="E789">
        <v>0</v>
      </c>
      <c r="F789">
        <v>405</v>
      </c>
      <c r="G789">
        <v>405</v>
      </c>
      <c r="H789">
        <v>202.5</v>
      </c>
      <c r="I789" s="39">
        <v>35808</v>
      </c>
      <c r="J789" s="12" t="s">
        <v>1023</v>
      </c>
      <c r="K789" s="12" t="s">
        <v>1024</v>
      </c>
      <c r="L789" s="12" t="s">
        <v>1008</v>
      </c>
      <c r="M789" s="12" t="s">
        <v>48</v>
      </c>
    </row>
    <row r="790" spans="1:13" x14ac:dyDescent="0.35">
      <c r="A790">
        <v>10828</v>
      </c>
      <c r="B790">
        <v>38</v>
      </c>
      <c r="C790">
        <v>263.5</v>
      </c>
      <c r="D790">
        <v>2</v>
      </c>
      <c r="E790">
        <v>0</v>
      </c>
      <c r="F790">
        <v>527</v>
      </c>
      <c r="G790">
        <v>527</v>
      </c>
      <c r="H790">
        <v>263.5</v>
      </c>
      <c r="I790" s="39">
        <v>35808</v>
      </c>
      <c r="J790" s="12" t="s">
        <v>1023</v>
      </c>
      <c r="K790" s="12" t="s">
        <v>1024</v>
      </c>
      <c r="L790" s="12" t="s">
        <v>1008</v>
      </c>
      <c r="M790" s="12" t="s">
        <v>81</v>
      </c>
    </row>
    <row r="791" spans="1:13" x14ac:dyDescent="0.35">
      <c r="A791">
        <v>10818</v>
      </c>
      <c r="B791">
        <v>32</v>
      </c>
      <c r="C791">
        <v>32</v>
      </c>
      <c r="D791">
        <v>20</v>
      </c>
      <c r="E791">
        <v>0</v>
      </c>
      <c r="F791">
        <v>640</v>
      </c>
      <c r="G791">
        <v>640</v>
      </c>
      <c r="H791">
        <v>320</v>
      </c>
      <c r="I791" s="39">
        <v>35802</v>
      </c>
      <c r="J791" s="12" t="s">
        <v>776</v>
      </c>
      <c r="K791" s="12" t="s">
        <v>777</v>
      </c>
      <c r="L791" s="12" t="s">
        <v>279</v>
      </c>
      <c r="M791" s="12" t="s">
        <v>71</v>
      </c>
    </row>
    <row r="792" spans="1:13" x14ac:dyDescent="0.35">
      <c r="A792">
        <v>10818</v>
      </c>
      <c r="B792">
        <v>41</v>
      </c>
      <c r="C792">
        <v>9.65</v>
      </c>
      <c r="D792">
        <v>20</v>
      </c>
      <c r="E792">
        <v>0</v>
      </c>
      <c r="F792">
        <v>193</v>
      </c>
      <c r="G792">
        <v>193</v>
      </c>
      <c r="H792">
        <v>96.5</v>
      </c>
      <c r="I792" s="39">
        <v>35802</v>
      </c>
      <c r="J792" s="12" t="s">
        <v>776</v>
      </c>
      <c r="K792" s="12" t="s">
        <v>777</v>
      </c>
      <c r="L792" s="12" t="s">
        <v>279</v>
      </c>
      <c r="M792" s="12" t="s">
        <v>87</v>
      </c>
    </row>
    <row r="793" spans="1:13" x14ac:dyDescent="0.35">
      <c r="A793">
        <v>10819</v>
      </c>
      <c r="B793">
        <v>43</v>
      </c>
      <c r="C793">
        <v>46</v>
      </c>
      <c r="D793">
        <v>7</v>
      </c>
      <c r="E793">
        <v>0</v>
      </c>
      <c r="F793">
        <v>322</v>
      </c>
      <c r="G793">
        <v>322</v>
      </c>
      <c r="H793">
        <v>161</v>
      </c>
      <c r="I793" s="39">
        <v>35802</v>
      </c>
      <c r="J793" s="12" t="s">
        <v>1045</v>
      </c>
      <c r="K793" s="12" t="s">
        <v>1046</v>
      </c>
      <c r="L793" s="12" t="s">
        <v>1008</v>
      </c>
      <c r="M793" s="12" t="s">
        <v>91</v>
      </c>
    </row>
    <row r="794" spans="1:13" x14ac:dyDescent="0.35">
      <c r="A794">
        <v>10819</v>
      </c>
      <c r="B794">
        <v>75</v>
      </c>
      <c r="C794">
        <v>7.75</v>
      </c>
      <c r="D794">
        <v>20</v>
      </c>
      <c r="E794">
        <v>0</v>
      </c>
      <c r="F794">
        <v>155</v>
      </c>
      <c r="G794">
        <v>155</v>
      </c>
      <c r="H794">
        <v>77.5</v>
      </c>
      <c r="I794" s="39">
        <v>35802</v>
      </c>
      <c r="J794" s="12" t="s">
        <v>1045</v>
      </c>
      <c r="K794" s="12" t="s">
        <v>1046</v>
      </c>
      <c r="L794" s="12" t="s">
        <v>1008</v>
      </c>
      <c r="M794" s="12" t="s">
        <v>150</v>
      </c>
    </row>
    <row r="795" spans="1:13" x14ac:dyDescent="0.35">
      <c r="A795">
        <v>10827</v>
      </c>
      <c r="B795">
        <v>10</v>
      </c>
      <c r="C795">
        <v>31</v>
      </c>
      <c r="D795">
        <v>15</v>
      </c>
      <c r="E795">
        <v>0</v>
      </c>
      <c r="F795">
        <v>465</v>
      </c>
      <c r="G795">
        <v>465</v>
      </c>
      <c r="H795">
        <v>232.5</v>
      </c>
      <c r="I795" s="39">
        <v>35807</v>
      </c>
      <c r="J795" s="12" t="s">
        <v>902</v>
      </c>
      <c r="K795" s="12" t="s">
        <v>903</v>
      </c>
      <c r="L795" s="12" t="s">
        <v>309</v>
      </c>
      <c r="M795" s="12" t="s">
        <v>28</v>
      </c>
    </row>
    <row r="796" spans="1:13" x14ac:dyDescent="0.35">
      <c r="A796">
        <v>10827</v>
      </c>
      <c r="B796">
        <v>39</v>
      </c>
      <c r="C796">
        <v>18</v>
      </c>
      <c r="D796">
        <v>21</v>
      </c>
      <c r="E796">
        <v>0</v>
      </c>
      <c r="F796">
        <v>378</v>
      </c>
      <c r="G796">
        <v>378</v>
      </c>
      <c r="H796">
        <v>189</v>
      </c>
      <c r="I796" s="39">
        <v>35807</v>
      </c>
      <c r="J796" s="12" t="s">
        <v>902</v>
      </c>
      <c r="K796" s="12" t="s">
        <v>903</v>
      </c>
      <c r="L796" s="12" t="s">
        <v>309</v>
      </c>
      <c r="M796" s="12" t="s">
        <v>83</v>
      </c>
    </row>
    <row r="797" spans="1:13" x14ac:dyDescent="0.35">
      <c r="A797">
        <v>10820</v>
      </c>
      <c r="B797">
        <v>56</v>
      </c>
      <c r="C797">
        <v>38</v>
      </c>
      <c r="D797">
        <v>30</v>
      </c>
      <c r="E797">
        <v>0</v>
      </c>
      <c r="F797">
        <v>1140</v>
      </c>
      <c r="G797">
        <v>1140</v>
      </c>
      <c r="H797">
        <v>570</v>
      </c>
      <c r="I797" s="39">
        <v>35802</v>
      </c>
      <c r="J797" s="12" t="s">
        <v>729</v>
      </c>
      <c r="K797" s="12" t="s">
        <v>730</v>
      </c>
      <c r="L797" s="12" t="s">
        <v>182</v>
      </c>
      <c r="M797" s="12" t="s">
        <v>117</v>
      </c>
    </row>
    <row r="798" spans="1:13" x14ac:dyDescent="0.35">
      <c r="A798">
        <v>10821</v>
      </c>
      <c r="B798">
        <v>35</v>
      </c>
      <c r="C798">
        <v>18</v>
      </c>
      <c r="D798">
        <v>20</v>
      </c>
      <c r="E798">
        <v>0</v>
      </c>
      <c r="F798">
        <v>360</v>
      </c>
      <c r="G798">
        <v>360</v>
      </c>
      <c r="H798">
        <v>180</v>
      </c>
      <c r="I798" s="39">
        <v>35803</v>
      </c>
      <c r="J798" s="12" t="s">
        <v>765</v>
      </c>
      <c r="K798" s="12" t="s">
        <v>766</v>
      </c>
      <c r="L798" s="12" t="s">
        <v>182</v>
      </c>
      <c r="M798" s="12" t="s">
        <v>76</v>
      </c>
    </row>
    <row r="799" spans="1:13" x14ac:dyDescent="0.35">
      <c r="A799">
        <v>10821</v>
      </c>
      <c r="B799">
        <v>51</v>
      </c>
      <c r="C799">
        <v>53</v>
      </c>
      <c r="D799">
        <v>6</v>
      </c>
      <c r="E799">
        <v>0</v>
      </c>
      <c r="F799">
        <v>318</v>
      </c>
      <c r="G799">
        <v>318</v>
      </c>
      <c r="H799">
        <v>159</v>
      </c>
      <c r="I799" s="39">
        <v>35803</v>
      </c>
      <c r="J799" s="12" t="s">
        <v>765</v>
      </c>
      <c r="K799" s="12" t="s">
        <v>766</v>
      </c>
      <c r="L799" s="12" t="s">
        <v>182</v>
      </c>
      <c r="M799" s="12" t="s">
        <v>107</v>
      </c>
    </row>
    <row r="800" spans="1:13" x14ac:dyDescent="0.35">
      <c r="A800">
        <v>10826</v>
      </c>
      <c r="B800">
        <v>31</v>
      </c>
      <c r="C800">
        <v>12.5</v>
      </c>
      <c r="D800">
        <v>35</v>
      </c>
      <c r="E800">
        <v>0</v>
      </c>
      <c r="F800">
        <v>437.5</v>
      </c>
      <c r="G800">
        <v>437.5</v>
      </c>
      <c r="H800">
        <v>218.75</v>
      </c>
      <c r="I800" s="39">
        <v>35807</v>
      </c>
      <c r="J800" s="12" t="s">
        <v>740</v>
      </c>
      <c r="K800" s="12" t="s">
        <v>1120</v>
      </c>
      <c r="L800" s="12" t="s">
        <v>309</v>
      </c>
      <c r="M800" s="12" t="s">
        <v>69</v>
      </c>
    </row>
    <row r="801" spans="1:13" x14ac:dyDescent="0.35">
      <c r="A801">
        <v>10826</v>
      </c>
      <c r="B801">
        <v>57</v>
      </c>
      <c r="C801">
        <v>19.5</v>
      </c>
      <c r="D801">
        <v>15</v>
      </c>
      <c r="E801">
        <v>0</v>
      </c>
      <c r="F801">
        <v>292.5</v>
      </c>
      <c r="G801">
        <v>292.5</v>
      </c>
      <c r="H801">
        <v>146.25</v>
      </c>
      <c r="I801" s="39">
        <v>35807</v>
      </c>
      <c r="J801" s="12" t="s">
        <v>740</v>
      </c>
      <c r="K801" s="12" t="s">
        <v>1120</v>
      </c>
      <c r="L801" s="12" t="s">
        <v>309</v>
      </c>
      <c r="M801" s="12" t="s">
        <v>119</v>
      </c>
    </row>
    <row r="802" spans="1:13" x14ac:dyDescent="0.35">
      <c r="A802">
        <v>10822</v>
      </c>
      <c r="B802">
        <v>62</v>
      </c>
      <c r="C802">
        <v>49.3</v>
      </c>
      <c r="D802">
        <v>3</v>
      </c>
      <c r="E802">
        <v>0</v>
      </c>
      <c r="F802">
        <v>147.9</v>
      </c>
      <c r="G802">
        <v>147.9</v>
      </c>
      <c r="H802">
        <v>73.950000000000017</v>
      </c>
      <c r="I802" s="39">
        <v>35803</v>
      </c>
      <c r="J802" s="12" t="s">
        <v>1058</v>
      </c>
      <c r="K802" s="12" t="s">
        <v>1059</v>
      </c>
      <c r="L802" s="12" t="s">
        <v>182</v>
      </c>
      <c r="M802" s="12" t="s">
        <v>128</v>
      </c>
    </row>
    <row r="803" spans="1:13" x14ac:dyDescent="0.35">
      <c r="A803">
        <v>10822</v>
      </c>
      <c r="B803">
        <v>70</v>
      </c>
      <c r="C803">
        <v>15</v>
      </c>
      <c r="D803">
        <v>6</v>
      </c>
      <c r="E803">
        <v>0</v>
      </c>
      <c r="F803">
        <v>90</v>
      </c>
      <c r="G803">
        <v>90</v>
      </c>
      <c r="H803">
        <v>45</v>
      </c>
      <c r="I803" s="39">
        <v>35803</v>
      </c>
      <c r="J803" s="12" t="s">
        <v>1058</v>
      </c>
      <c r="K803" s="12" t="s">
        <v>1059</v>
      </c>
      <c r="L803" s="12" t="s">
        <v>182</v>
      </c>
      <c r="M803" s="12" t="s">
        <v>143</v>
      </c>
    </row>
    <row r="804" spans="1:13" x14ac:dyDescent="0.35">
      <c r="A804">
        <v>10823</v>
      </c>
      <c r="B804">
        <v>11</v>
      </c>
      <c r="C804">
        <v>21</v>
      </c>
      <c r="D804">
        <v>20</v>
      </c>
      <c r="E804">
        <v>0.10000000149011611</v>
      </c>
      <c r="F804">
        <v>377.99999937415117</v>
      </c>
      <c r="G804">
        <v>340.19999887347217</v>
      </c>
      <c r="H804">
        <v>130.19999887347217</v>
      </c>
      <c r="I804" s="39">
        <v>35804</v>
      </c>
      <c r="J804" s="12" t="s">
        <v>805</v>
      </c>
      <c r="K804" s="12" t="s">
        <v>806</v>
      </c>
      <c r="L804" s="12" t="s">
        <v>707</v>
      </c>
      <c r="M804" s="12" t="s">
        <v>30</v>
      </c>
    </row>
    <row r="805" spans="1:13" x14ac:dyDescent="0.35">
      <c r="A805">
        <v>10823</v>
      </c>
      <c r="B805">
        <v>57</v>
      </c>
      <c r="C805">
        <v>19.5</v>
      </c>
      <c r="D805">
        <v>15</v>
      </c>
      <c r="E805">
        <v>0</v>
      </c>
      <c r="F805">
        <v>292.5</v>
      </c>
      <c r="G805">
        <v>292.5</v>
      </c>
      <c r="H805">
        <v>146.25</v>
      </c>
      <c r="I805" s="39">
        <v>35804</v>
      </c>
      <c r="J805" s="12" t="s">
        <v>805</v>
      </c>
      <c r="K805" s="12" t="s">
        <v>806</v>
      </c>
      <c r="L805" s="12" t="s">
        <v>707</v>
      </c>
      <c r="M805" s="12" t="s">
        <v>119</v>
      </c>
    </row>
    <row r="806" spans="1:13" x14ac:dyDescent="0.35">
      <c r="A806">
        <v>10823</v>
      </c>
      <c r="B806">
        <v>59</v>
      </c>
      <c r="C806">
        <v>55</v>
      </c>
      <c r="D806">
        <v>40</v>
      </c>
      <c r="E806">
        <v>0.10000000149011611</v>
      </c>
      <c r="F806">
        <v>1979.999996721745</v>
      </c>
      <c r="G806">
        <v>1781.9999940991406</v>
      </c>
      <c r="H806">
        <v>681.99999409914062</v>
      </c>
      <c r="I806" s="39">
        <v>35804</v>
      </c>
      <c r="J806" s="12" t="s">
        <v>805</v>
      </c>
      <c r="K806" s="12" t="s">
        <v>806</v>
      </c>
      <c r="L806" s="12" t="s">
        <v>707</v>
      </c>
      <c r="M806" s="12" t="s">
        <v>122</v>
      </c>
    </row>
    <row r="807" spans="1:13" x14ac:dyDescent="0.35">
      <c r="A807">
        <v>10823</v>
      </c>
      <c r="B807">
        <v>77</v>
      </c>
      <c r="C807">
        <v>13</v>
      </c>
      <c r="D807">
        <v>15</v>
      </c>
      <c r="E807">
        <v>0.10000000149011611</v>
      </c>
      <c r="F807">
        <v>175.49999970942741</v>
      </c>
      <c r="G807">
        <v>157.94999947696928</v>
      </c>
      <c r="H807">
        <v>60.449999476969282</v>
      </c>
      <c r="I807" s="39">
        <v>35804</v>
      </c>
      <c r="J807" s="12" t="s">
        <v>805</v>
      </c>
      <c r="K807" s="12" t="s">
        <v>806</v>
      </c>
      <c r="L807" s="12" t="s">
        <v>707</v>
      </c>
      <c r="M807" s="12" t="s">
        <v>154</v>
      </c>
    </row>
    <row r="808" spans="1:13" x14ac:dyDescent="0.35">
      <c r="A808">
        <v>10825</v>
      </c>
      <c r="B808">
        <v>26</v>
      </c>
      <c r="C808">
        <v>31.23</v>
      </c>
      <c r="D808">
        <v>12</v>
      </c>
      <c r="E808">
        <v>0</v>
      </c>
      <c r="F808">
        <v>374.76</v>
      </c>
      <c r="G808">
        <v>374.76</v>
      </c>
      <c r="H808">
        <v>187.38</v>
      </c>
      <c r="I808" s="39">
        <v>35804</v>
      </c>
      <c r="J808" s="12" t="s">
        <v>943</v>
      </c>
      <c r="K808" s="12" t="s">
        <v>944</v>
      </c>
      <c r="L808" s="12" t="s">
        <v>256</v>
      </c>
      <c r="M808" s="12" t="s">
        <v>59</v>
      </c>
    </row>
    <row r="809" spans="1:13" x14ac:dyDescent="0.35">
      <c r="A809">
        <v>10825</v>
      </c>
      <c r="B809">
        <v>53</v>
      </c>
      <c r="C809">
        <v>32.799999999999997</v>
      </c>
      <c r="D809">
        <v>20</v>
      </c>
      <c r="E809">
        <v>0</v>
      </c>
      <c r="F809">
        <v>656</v>
      </c>
      <c r="G809">
        <v>656</v>
      </c>
      <c r="H809">
        <v>328</v>
      </c>
      <c r="I809" s="39">
        <v>35804</v>
      </c>
      <c r="J809" s="12" t="s">
        <v>943</v>
      </c>
      <c r="K809" s="12" t="s">
        <v>944</v>
      </c>
      <c r="L809" s="12" t="s">
        <v>256</v>
      </c>
      <c r="M809" s="12" t="s">
        <v>111</v>
      </c>
    </row>
    <row r="810" spans="1:13" x14ac:dyDescent="0.35">
      <c r="A810">
        <v>10824</v>
      </c>
      <c r="B810">
        <v>41</v>
      </c>
      <c r="C810">
        <v>9.65</v>
      </c>
      <c r="D810">
        <v>12</v>
      </c>
      <c r="E810">
        <v>0</v>
      </c>
      <c r="F810">
        <v>115.8</v>
      </c>
      <c r="G810">
        <v>115.8</v>
      </c>
      <c r="H810">
        <v>57.899999999999991</v>
      </c>
      <c r="I810" s="39">
        <v>35804</v>
      </c>
      <c r="J810" s="12" t="s">
        <v>735</v>
      </c>
      <c r="K810" s="12" t="s">
        <v>736</v>
      </c>
      <c r="L810" s="12" t="s">
        <v>240</v>
      </c>
      <c r="M810" s="12" t="s">
        <v>87</v>
      </c>
    </row>
    <row r="811" spans="1:13" x14ac:dyDescent="0.35">
      <c r="A811">
        <v>10824</v>
      </c>
      <c r="B811">
        <v>70</v>
      </c>
      <c r="C811">
        <v>15</v>
      </c>
      <c r="D811">
        <v>9</v>
      </c>
      <c r="E811">
        <v>0</v>
      </c>
      <c r="F811">
        <v>135</v>
      </c>
      <c r="G811">
        <v>135</v>
      </c>
      <c r="H811">
        <v>67.5</v>
      </c>
      <c r="I811" s="39">
        <v>35804</v>
      </c>
      <c r="J811" s="12" t="s">
        <v>735</v>
      </c>
      <c r="K811" s="12" t="s">
        <v>736</v>
      </c>
      <c r="L811" s="12" t="s">
        <v>240</v>
      </c>
      <c r="M811" s="12" t="s">
        <v>143</v>
      </c>
    </row>
    <row r="812" spans="1:13" x14ac:dyDescent="0.35">
      <c r="A812">
        <v>10729</v>
      </c>
      <c r="B812">
        <v>21</v>
      </c>
      <c r="C812">
        <v>10</v>
      </c>
      <c r="D812">
        <v>30</v>
      </c>
      <c r="E812">
        <v>0</v>
      </c>
      <c r="F812">
        <v>300</v>
      </c>
      <c r="G812">
        <v>300</v>
      </c>
      <c r="H812">
        <v>150</v>
      </c>
      <c r="I812" s="39">
        <v>35738</v>
      </c>
      <c r="J812" s="12" t="s">
        <v>992</v>
      </c>
      <c r="K812" s="12" t="s">
        <v>993</v>
      </c>
      <c r="L812" s="12" t="s">
        <v>707</v>
      </c>
      <c r="M812" s="12" t="s">
        <v>50</v>
      </c>
    </row>
    <row r="813" spans="1:13" x14ac:dyDescent="0.35">
      <c r="A813">
        <v>10729</v>
      </c>
      <c r="B813">
        <v>50</v>
      </c>
      <c r="C813">
        <v>16.25</v>
      </c>
      <c r="D813">
        <v>40</v>
      </c>
      <c r="E813">
        <v>0</v>
      </c>
      <c r="F813">
        <v>650</v>
      </c>
      <c r="G813">
        <v>650</v>
      </c>
      <c r="H813">
        <v>325</v>
      </c>
      <c r="I813" s="39">
        <v>35738</v>
      </c>
      <c r="J813" s="12" t="s">
        <v>992</v>
      </c>
      <c r="K813" s="12" t="s">
        <v>993</v>
      </c>
      <c r="L813" s="12" t="s">
        <v>707</v>
      </c>
      <c r="M813" s="12" t="s">
        <v>105</v>
      </c>
    </row>
    <row r="814" spans="1:13" x14ac:dyDescent="0.35">
      <c r="A814">
        <v>10728</v>
      </c>
      <c r="B814">
        <v>30</v>
      </c>
      <c r="C814">
        <v>25.89</v>
      </c>
      <c r="D814">
        <v>15</v>
      </c>
      <c r="E814">
        <v>0</v>
      </c>
      <c r="F814">
        <v>388.35</v>
      </c>
      <c r="G814">
        <v>388.35</v>
      </c>
      <c r="H814">
        <v>194.17500000000001</v>
      </c>
      <c r="I814" s="39">
        <v>35738</v>
      </c>
      <c r="J814" s="12" t="s">
        <v>966</v>
      </c>
      <c r="K814" s="12" t="s">
        <v>967</v>
      </c>
      <c r="L814" s="12" t="s">
        <v>248</v>
      </c>
      <c r="M814" s="12" t="s">
        <v>67</v>
      </c>
    </row>
    <row r="815" spans="1:13" x14ac:dyDescent="0.35">
      <c r="A815">
        <v>10728</v>
      </c>
      <c r="B815">
        <v>40</v>
      </c>
      <c r="C815">
        <v>18.399999999999999</v>
      </c>
      <c r="D815">
        <v>6</v>
      </c>
      <c r="E815">
        <v>0</v>
      </c>
      <c r="F815">
        <v>110.4</v>
      </c>
      <c r="G815">
        <v>110.4</v>
      </c>
      <c r="H815">
        <v>55.20000000000001</v>
      </c>
      <c r="I815" s="39">
        <v>35738</v>
      </c>
      <c r="J815" s="12" t="s">
        <v>966</v>
      </c>
      <c r="K815" s="12" t="s">
        <v>967</v>
      </c>
      <c r="L815" s="12" t="s">
        <v>248</v>
      </c>
      <c r="M815" s="12" t="s">
        <v>85</v>
      </c>
    </row>
    <row r="816" spans="1:13" x14ac:dyDescent="0.35">
      <c r="A816">
        <v>10728</v>
      </c>
      <c r="B816">
        <v>55</v>
      </c>
      <c r="C816">
        <v>24</v>
      </c>
      <c r="D816">
        <v>12</v>
      </c>
      <c r="E816">
        <v>0</v>
      </c>
      <c r="F816">
        <v>288</v>
      </c>
      <c r="G816">
        <v>288</v>
      </c>
      <c r="H816">
        <v>144</v>
      </c>
      <c r="I816" s="39">
        <v>35738</v>
      </c>
      <c r="J816" s="12" t="s">
        <v>966</v>
      </c>
      <c r="K816" s="12" t="s">
        <v>967</v>
      </c>
      <c r="L816" s="12" t="s">
        <v>248</v>
      </c>
      <c r="M816" s="12" t="s">
        <v>115</v>
      </c>
    </row>
    <row r="817" spans="1:13" x14ac:dyDescent="0.35">
      <c r="A817">
        <v>10728</v>
      </c>
      <c r="B817">
        <v>60</v>
      </c>
      <c r="C817">
        <v>34</v>
      </c>
      <c r="D817">
        <v>15</v>
      </c>
      <c r="E817">
        <v>0</v>
      </c>
      <c r="F817">
        <v>510</v>
      </c>
      <c r="G817">
        <v>510</v>
      </c>
      <c r="H817">
        <v>255</v>
      </c>
      <c r="I817" s="39">
        <v>35738</v>
      </c>
      <c r="J817" s="12" t="s">
        <v>966</v>
      </c>
      <c r="K817" s="12" t="s">
        <v>967</v>
      </c>
      <c r="L817" s="12" t="s">
        <v>248</v>
      </c>
      <c r="M817" s="12" t="s">
        <v>124</v>
      </c>
    </row>
    <row r="818" spans="1:13" x14ac:dyDescent="0.35">
      <c r="A818">
        <v>10727</v>
      </c>
      <c r="B818">
        <v>17</v>
      </c>
      <c r="C818">
        <v>39</v>
      </c>
      <c r="D818">
        <v>20</v>
      </c>
      <c r="E818">
        <v>5.000000074505806E-2</v>
      </c>
      <c r="F818">
        <v>740.99999941885471</v>
      </c>
      <c r="G818">
        <v>703.94999889582391</v>
      </c>
      <c r="H818">
        <v>313.94999889582391</v>
      </c>
      <c r="I818" s="39">
        <v>35737</v>
      </c>
      <c r="J818" s="12" t="s">
        <v>815</v>
      </c>
      <c r="K818" s="12" t="s">
        <v>816</v>
      </c>
      <c r="L818" s="12" t="s">
        <v>279</v>
      </c>
      <c r="M818" s="12" t="s">
        <v>42</v>
      </c>
    </row>
    <row r="819" spans="1:13" x14ac:dyDescent="0.35">
      <c r="A819">
        <v>10727</v>
      </c>
      <c r="B819">
        <v>56</v>
      </c>
      <c r="C819">
        <v>38</v>
      </c>
      <c r="D819">
        <v>10</v>
      </c>
      <c r="E819">
        <v>5.000000074505806E-2</v>
      </c>
      <c r="F819">
        <v>360.99999971687788</v>
      </c>
      <c r="G819">
        <v>342.94999946206804</v>
      </c>
      <c r="H819">
        <v>152.94999946206804</v>
      </c>
      <c r="I819" s="39">
        <v>35737</v>
      </c>
      <c r="J819" s="12" t="s">
        <v>815</v>
      </c>
      <c r="K819" s="12" t="s">
        <v>816</v>
      </c>
      <c r="L819" s="12" t="s">
        <v>279</v>
      </c>
      <c r="M819" s="12" t="s">
        <v>117</v>
      </c>
    </row>
    <row r="820" spans="1:13" x14ac:dyDescent="0.35">
      <c r="A820">
        <v>10727</v>
      </c>
      <c r="B820">
        <v>59</v>
      </c>
      <c r="C820">
        <v>55</v>
      </c>
      <c r="D820">
        <v>10</v>
      </c>
      <c r="E820">
        <v>5.000000074505806E-2</v>
      </c>
      <c r="F820">
        <v>522.49999959021807</v>
      </c>
      <c r="G820">
        <v>496.37499922141433</v>
      </c>
      <c r="H820">
        <v>221.37499922141433</v>
      </c>
      <c r="I820" s="39">
        <v>35737</v>
      </c>
      <c r="J820" s="12" t="s">
        <v>815</v>
      </c>
      <c r="K820" s="12" t="s">
        <v>816</v>
      </c>
      <c r="L820" s="12" t="s">
        <v>279</v>
      </c>
      <c r="M820" s="12" t="s">
        <v>122</v>
      </c>
    </row>
    <row r="821" spans="1:13" x14ac:dyDescent="0.35">
      <c r="A821">
        <v>10726</v>
      </c>
      <c r="B821">
        <v>4</v>
      </c>
      <c r="C821">
        <v>22</v>
      </c>
      <c r="D821">
        <v>25</v>
      </c>
      <c r="E821">
        <v>0</v>
      </c>
      <c r="F821">
        <v>550</v>
      </c>
      <c r="G821">
        <v>550</v>
      </c>
      <c r="H821">
        <v>275</v>
      </c>
      <c r="I821" s="39">
        <v>35737</v>
      </c>
      <c r="J821" s="12" t="s">
        <v>948</v>
      </c>
      <c r="K821" s="12" t="s">
        <v>949</v>
      </c>
      <c r="L821" s="12" t="s">
        <v>173</v>
      </c>
      <c r="M821" s="12" t="s">
        <v>16</v>
      </c>
    </row>
    <row r="822" spans="1:13" x14ac:dyDescent="0.35">
      <c r="A822">
        <v>10726</v>
      </c>
      <c r="B822">
        <v>11</v>
      </c>
      <c r="C822">
        <v>21</v>
      </c>
      <c r="D822">
        <v>5</v>
      </c>
      <c r="E822">
        <v>0</v>
      </c>
      <c r="F822">
        <v>105</v>
      </c>
      <c r="G822">
        <v>105</v>
      </c>
      <c r="H822">
        <v>52.5</v>
      </c>
      <c r="I822" s="39">
        <v>35737</v>
      </c>
      <c r="J822" s="12" t="s">
        <v>948</v>
      </c>
      <c r="K822" s="12" t="s">
        <v>949</v>
      </c>
      <c r="L822" s="12" t="s">
        <v>173</v>
      </c>
      <c r="M822" s="12" t="s">
        <v>30</v>
      </c>
    </row>
    <row r="823" spans="1:13" x14ac:dyDescent="0.35">
      <c r="A823">
        <v>10725</v>
      </c>
      <c r="B823">
        <v>41</v>
      </c>
      <c r="C823">
        <v>9.65</v>
      </c>
      <c r="D823">
        <v>12</v>
      </c>
      <c r="E823">
        <v>0</v>
      </c>
      <c r="F823">
        <v>115.8</v>
      </c>
      <c r="G823">
        <v>115.8</v>
      </c>
      <c r="H823">
        <v>57.899999999999991</v>
      </c>
      <c r="I823" s="39">
        <v>35734</v>
      </c>
      <c r="J823" s="12" t="s">
        <v>919</v>
      </c>
      <c r="K823" s="12" t="s">
        <v>920</v>
      </c>
      <c r="L823" s="12" t="s">
        <v>248</v>
      </c>
      <c r="M823" s="12" t="s">
        <v>87</v>
      </c>
    </row>
    <row r="824" spans="1:13" x14ac:dyDescent="0.35">
      <c r="A824">
        <v>10725</v>
      </c>
      <c r="B824">
        <v>52</v>
      </c>
      <c r="C824">
        <v>7</v>
      </c>
      <c r="D824">
        <v>4</v>
      </c>
      <c r="E824">
        <v>0</v>
      </c>
      <c r="F824">
        <v>28</v>
      </c>
      <c r="G824">
        <v>28</v>
      </c>
      <c r="H824">
        <v>14</v>
      </c>
      <c r="I824" s="39">
        <v>35734</v>
      </c>
      <c r="J824" s="12" t="s">
        <v>919</v>
      </c>
      <c r="K824" s="12" t="s">
        <v>920</v>
      </c>
      <c r="L824" s="12" t="s">
        <v>248</v>
      </c>
      <c r="M824" s="12" t="s">
        <v>109</v>
      </c>
    </row>
    <row r="825" spans="1:13" x14ac:dyDescent="0.35">
      <c r="A825">
        <v>10725</v>
      </c>
      <c r="B825">
        <v>55</v>
      </c>
      <c r="C825">
        <v>24</v>
      </c>
      <c r="D825">
        <v>6</v>
      </c>
      <c r="E825">
        <v>0</v>
      </c>
      <c r="F825">
        <v>144</v>
      </c>
      <c r="G825">
        <v>144</v>
      </c>
      <c r="H825">
        <v>72</v>
      </c>
      <c r="I825" s="39">
        <v>35734</v>
      </c>
      <c r="J825" s="12" t="s">
        <v>919</v>
      </c>
      <c r="K825" s="12" t="s">
        <v>920</v>
      </c>
      <c r="L825" s="12" t="s">
        <v>248</v>
      </c>
      <c r="M825" s="12" t="s">
        <v>115</v>
      </c>
    </row>
    <row r="826" spans="1:13" x14ac:dyDescent="0.35">
      <c r="A826">
        <v>10724</v>
      </c>
      <c r="B826">
        <v>10</v>
      </c>
      <c r="C826">
        <v>31</v>
      </c>
      <c r="D826">
        <v>16</v>
      </c>
      <c r="E826">
        <v>0</v>
      </c>
      <c r="F826">
        <v>496</v>
      </c>
      <c r="G826">
        <v>496</v>
      </c>
      <c r="H826">
        <v>248</v>
      </c>
      <c r="I826" s="39">
        <v>35733</v>
      </c>
      <c r="J826" s="12" t="s">
        <v>907</v>
      </c>
      <c r="K826" s="12" t="s">
        <v>908</v>
      </c>
      <c r="L826" s="12" t="s">
        <v>367</v>
      </c>
      <c r="M826" s="12" t="s">
        <v>28</v>
      </c>
    </row>
    <row r="827" spans="1:13" x14ac:dyDescent="0.35">
      <c r="A827">
        <v>10724</v>
      </c>
      <c r="B827">
        <v>61</v>
      </c>
      <c r="C827">
        <v>28.5</v>
      </c>
      <c r="D827">
        <v>5</v>
      </c>
      <c r="E827">
        <v>0</v>
      </c>
      <c r="F827">
        <v>142.5</v>
      </c>
      <c r="G827">
        <v>142.5</v>
      </c>
      <c r="H827">
        <v>71.25</v>
      </c>
      <c r="I827" s="39">
        <v>35733</v>
      </c>
      <c r="J827" s="12" t="s">
        <v>907</v>
      </c>
      <c r="K827" s="12" t="s">
        <v>908</v>
      </c>
      <c r="L827" s="12" t="s">
        <v>367</v>
      </c>
      <c r="M827" s="12" t="s">
        <v>126</v>
      </c>
    </row>
    <row r="828" spans="1:13" x14ac:dyDescent="0.35">
      <c r="A828">
        <v>10723</v>
      </c>
      <c r="B828">
        <v>26</v>
      </c>
      <c r="C828">
        <v>31.23</v>
      </c>
      <c r="D828">
        <v>15</v>
      </c>
      <c r="E828">
        <v>0</v>
      </c>
      <c r="F828">
        <v>468.45</v>
      </c>
      <c r="G828">
        <v>468.45</v>
      </c>
      <c r="H828">
        <v>234.22499999999999</v>
      </c>
      <c r="I828" s="39">
        <v>35733</v>
      </c>
      <c r="J828" s="12" t="s">
        <v>761</v>
      </c>
      <c r="K828" s="12" t="s">
        <v>762</v>
      </c>
      <c r="L828" s="12" t="s">
        <v>182</v>
      </c>
      <c r="M828" s="12" t="s">
        <v>59</v>
      </c>
    </row>
    <row r="829" spans="1:13" x14ac:dyDescent="0.35">
      <c r="A829">
        <v>10722</v>
      </c>
      <c r="B829">
        <v>2</v>
      </c>
      <c r="C829">
        <v>19</v>
      </c>
      <c r="D829">
        <v>3</v>
      </c>
      <c r="E829">
        <v>0</v>
      </c>
      <c r="F829">
        <v>57</v>
      </c>
      <c r="G829">
        <v>57</v>
      </c>
      <c r="H829">
        <v>28.5</v>
      </c>
      <c r="I829" s="39">
        <v>35732</v>
      </c>
      <c r="J829" s="12" t="s">
        <v>886</v>
      </c>
      <c r="K829" s="12" t="s">
        <v>887</v>
      </c>
      <c r="L829" s="12" t="s">
        <v>182</v>
      </c>
      <c r="M829" s="12" t="s">
        <v>12</v>
      </c>
    </row>
    <row r="830" spans="1:13" x14ac:dyDescent="0.35">
      <c r="A830">
        <v>10722</v>
      </c>
      <c r="B830">
        <v>31</v>
      </c>
      <c r="C830">
        <v>12.5</v>
      </c>
      <c r="D830">
        <v>50</v>
      </c>
      <c r="E830">
        <v>0</v>
      </c>
      <c r="F830">
        <v>625</v>
      </c>
      <c r="G830">
        <v>625</v>
      </c>
      <c r="H830">
        <v>312.5</v>
      </c>
      <c r="I830" s="39">
        <v>35732</v>
      </c>
      <c r="J830" s="12" t="s">
        <v>886</v>
      </c>
      <c r="K830" s="12" t="s">
        <v>887</v>
      </c>
      <c r="L830" s="12" t="s">
        <v>182</v>
      </c>
      <c r="M830" s="12" t="s">
        <v>69</v>
      </c>
    </row>
    <row r="831" spans="1:13" x14ac:dyDescent="0.35">
      <c r="A831">
        <v>10722</v>
      </c>
      <c r="B831">
        <v>68</v>
      </c>
      <c r="C831">
        <v>12.5</v>
      </c>
      <c r="D831">
        <v>45</v>
      </c>
      <c r="E831">
        <v>0</v>
      </c>
      <c r="F831">
        <v>562.5</v>
      </c>
      <c r="G831">
        <v>562.5</v>
      </c>
      <c r="H831">
        <v>281.25</v>
      </c>
      <c r="I831" s="39">
        <v>35732</v>
      </c>
      <c r="J831" s="12" t="s">
        <v>886</v>
      </c>
      <c r="K831" s="12" t="s">
        <v>887</v>
      </c>
      <c r="L831" s="12" t="s">
        <v>182</v>
      </c>
      <c r="M831" s="12" t="s">
        <v>139</v>
      </c>
    </row>
    <row r="832" spans="1:13" x14ac:dyDescent="0.35">
      <c r="A832">
        <v>10722</v>
      </c>
      <c r="B832">
        <v>75</v>
      </c>
      <c r="C832">
        <v>7.75</v>
      </c>
      <c r="D832">
        <v>42</v>
      </c>
      <c r="E832">
        <v>0</v>
      </c>
      <c r="F832">
        <v>325.5</v>
      </c>
      <c r="G832">
        <v>325.5</v>
      </c>
      <c r="H832">
        <v>162.75</v>
      </c>
      <c r="I832" s="39">
        <v>35732</v>
      </c>
      <c r="J832" s="12" t="s">
        <v>886</v>
      </c>
      <c r="K832" s="12" t="s">
        <v>887</v>
      </c>
      <c r="L832" s="12" t="s">
        <v>182</v>
      </c>
      <c r="M832" s="12" t="s">
        <v>150</v>
      </c>
    </row>
    <row r="833" spans="1:13" x14ac:dyDescent="0.35">
      <c r="A833">
        <v>10721</v>
      </c>
      <c r="B833">
        <v>44</v>
      </c>
      <c r="C833">
        <v>19.45</v>
      </c>
      <c r="D833">
        <v>50</v>
      </c>
      <c r="E833">
        <v>5.000000074505806E-2</v>
      </c>
      <c r="F833">
        <v>923.87499927543104</v>
      </c>
      <c r="G833">
        <v>877.68124862331899</v>
      </c>
      <c r="H833">
        <v>391.43124862331899</v>
      </c>
      <c r="I833" s="39">
        <v>35732</v>
      </c>
      <c r="J833" s="12" t="s">
        <v>771</v>
      </c>
      <c r="K833" s="12" t="s">
        <v>772</v>
      </c>
      <c r="L833" s="12" t="s">
        <v>256</v>
      </c>
      <c r="M833" s="12" t="s">
        <v>93</v>
      </c>
    </row>
    <row r="834" spans="1:13" x14ac:dyDescent="0.35">
      <c r="A834">
        <v>10720</v>
      </c>
      <c r="B834">
        <v>35</v>
      </c>
      <c r="C834">
        <v>18</v>
      </c>
      <c r="D834">
        <v>21</v>
      </c>
      <c r="E834">
        <v>0</v>
      </c>
      <c r="F834">
        <v>378</v>
      </c>
      <c r="G834">
        <v>378</v>
      </c>
      <c r="H834">
        <v>189</v>
      </c>
      <c r="I834" s="39">
        <v>35731</v>
      </c>
      <c r="J834" s="12" t="s">
        <v>725</v>
      </c>
      <c r="K834" s="12" t="s">
        <v>726</v>
      </c>
      <c r="L834" s="12" t="s">
        <v>248</v>
      </c>
      <c r="M834" s="12" t="s">
        <v>76</v>
      </c>
    </row>
    <row r="835" spans="1:13" x14ac:dyDescent="0.35">
      <c r="A835">
        <v>10720</v>
      </c>
      <c r="B835">
        <v>71</v>
      </c>
      <c r="C835">
        <v>21.5</v>
      </c>
      <c r="D835">
        <v>8</v>
      </c>
      <c r="E835">
        <v>0</v>
      </c>
      <c r="F835">
        <v>172</v>
      </c>
      <c r="G835">
        <v>172</v>
      </c>
      <c r="H835">
        <v>86</v>
      </c>
      <c r="I835" s="39">
        <v>35731</v>
      </c>
      <c r="J835" s="12" t="s">
        <v>725</v>
      </c>
      <c r="K835" s="12" t="s">
        <v>726</v>
      </c>
      <c r="L835" s="12" t="s">
        <v>248</v>
      </c>
      <c r="M835" s="12" t="s">
        <v>145</v>
      </c>
    </row>
    <row r="836" spans="1:13" x14ac:dyDescent="0.35">
      <c r="A836">
        <v>10719</v>
      </c>
      <c r="B836">
        <v>18</v>
      </c>
      <c r="C836">
        <v>62.5</v>
      </c>
      <c r="D836">
        <v>12</v>
      </c>
      <c r="E836">
        <v>0.25</v>
      </c>
      <c r="F836">
        <v>562.5</v>
      </c>
      <c r="G836">
        <v>421.875</v>
      </c>
      <c r="H836">
        <v>46.875</v>
      </c>
      <c r="I836" s="39">
        <v>35730</v>
      </c>
      <c r="J836" s="12" t="s">
        <v>1062</v>
      </c>
      <c r="K836" s="12" t="s">
        <v>1063</v>
      </c>
      <c r="L836" s="12" t="s">
        <v>182</v>
      </c>
      <c r="M836" s="12" t="s">
        <v>44</v>
      </c>
    </row>
    <row r="837" spans="1:13" x14ac:dyDescent="0.35">
      <c r="A837">
        <v>10719</v>
      </c>
      <c r="B837">
        <v>30</v>
      </c>
      <c r="C837">
        <v>25.89</v>
      </c>
      <c r="D837">
        <v>3</v>
      </c>
      <c r="E837">
        <v>0.25</v>
      </c>
      <c r="F837">
        <v>58.252499999999998</v>
      </c>
      <c r="G837">
        <v>43.689374999999998</v>
      </c>
      <c r="H837">
        <v>4.8543749999999974</v>
      </c>
      <c r="I837" s="39">
        <v>35730</v>
      </c>
      <c r="J837" s="12" t="s">
        <v>1062</v>
      </c>
      <c r="K837" s="12" t="s">
        <v>1063</v>
      </c>
      <c r="L837" s="12" t="s">
        <v>182</v>
      </c>
      <c r="M837" s="12" t="s">
        <v>67</v>
      </c>
    </row>
    <row r="838" spans="1:13" x14ac:dyDescent="0.35">
      <c r="A838">
        <v>10719</v>
      </c>
      <c r="B838">
        <v>54</v>
      </c>
      <c r="C838">
        <v>7.45</v>
      </c>
      <c r="D838">
        <v>40</v>
      </c>
      <c r="E838">
        <v>0.25</v>
      </c>
      <c r="F838">
        <v>223.5</v>
      </c>
      <c r="G838">
        <v>167.625</v>
      </c>
      <c r="H838">
        <v>18.625</v>
      </c>
      <c r="I838" s="39">
        <v>35730</v>
      </c>
      <c r="J838" s="12" t="s">
        <v>1062</v>
      </c>
      <c r="K838" s="12" t="s">
        <v>1063</v>
      </c>
      <c r="L838" s="12" t="s">
        <v>182</v>
      </c>
      <c r="M838" s="12" t="s">
        <v>113</v>
      </c>
    </row>
    <row r="839" spans="1:13" x14ac:dyDescent="0.35">
      <c r="A839">
        <v>10718</v>
      </c>
      <c r="B839">
        <v>12</v>
      </c>
      <c r="C839">
        <v>38</v>
      </c>
      <c r="D839">
        <v>36</v>
      </c>
      <c r="E839">
        <v>0</v>
      </c>
      <c r="F839">
        <v>1368</v>
      </c>
      <c r="G839">
        <v>1368</v>
      </c>
      <c r="H839">
        <v>684</v>
      </c>
      <c r="I839" s="39">
        <v>35730</v>
      </c>
      <c r="J839" s="12" t="s">
        <v>881</v>
      </c>
      <c r="K839" s="12" t="s">
        <v>882</v>
      </c>
      <c r="L839" s="12" t="s">
        <v>256</v>
      </c>
      <c r="M839" s="12" t="s">
        <v>32</v>
      </c>
    </row>
    <row r="840" spans="1:13" x14ac:dyDescent="0.35">
      <c r="A840">
        <v>10718</v>
      </c>
      <c r="B840">
        <v>16</v>
      </c>
      <c r="C840">
        <v>17.45</v>
      </c>
      <c r="D840">
        <v>20</v>
      </c>
      <c r="E840">
        <v>0</v>
      </c>
      <c r="F840">
        <v>349</v>
      </c>
      <c r="G840">
        <v>349</v>
      </c>
      <c r="H840">
        <v>174.5</v>
      </c>
      <c r="I840" s="39">
        <v>35730</v>
      </c>
      <c r="J840" s="12" t="s">
        <v>881</v>
      </c>
      <c r="K840" s="12" t="s">
        <v>882</v>
      </c>
      <c r="L840" s="12" t="s">
        <v>256</v>
      </c>
      <c r="M840" s="12" t="s">
        <v>40</v>
      </c>
    </row>
    <row r="841" spans="1:13" x14ac:dyDescent="0.35">
      <c r="A841">
        <v>10718</v>
      </c>
      <c r="B841">
        <v>36</v>
      </c>
      <c r="C841">
        <v>19</v>
      </c>
      <c r="D841">
        <v>40</v>
      </c>
      <c r="E841">
        <v>0</v>
      </c>
      <c r="F841">
        <v>760</v>
      </c>
      <c r="G841">
        <v>760</v>
      </c>
      <c r="H841">
        <v>380</v>
      </c>
      <c r="I841" s="39">
        <v>35730</v>
      </c>
      <c r="J841" s="12" t="s">
        <v>881</v>
      </c>
      <c r="K841" s="12" t="s">
        <v>882</v>
      </c>
      <c r="L841" s="12" t="s">
        <v>256</v>
      </c>
      <c r="M841" s="12" t="s">
        <v>77</v>
      </c>
    </row>
    <row r="842" spans="1:13" x14ac:dyDescent="0.35">
      <c r="A842">
        <v>10718</v>
      </c>
      <c r="B842">
        <v>62</v>
      </c>
      <c r="C842">
        <v>49.3</v>
      </c>
      <c r="D842">
        <v>20</v>
      </c>
      <c r="E842">
        <v>0</v>
      </c>
      <c r="F842">
        <v>986</v>
      </c>
      <c r="G842">
        <v>986</v>
      </c>
      <c r="H842">
        <v>493</v>
      </c>
      <c r="I842" s="39">
        <v>35730</v>
      </c>
      <c r="J842" s="12" t="s">
        <v>881</v>
      </c>
      <c r="K842" s="12" t="s">
        <v>882</v>
      </c>
      <c r="L842" s="12" t="s">
        <v>256</v>
      </c>
      <c r="M842" s="12" t="s">
        <v>128</v>
      </c>
    </row>
    <row r="843" spans="1:13" x14ac:dyDescent="0.35">
      <c r="A843">
        <v>10717</v>
      </c>
      <c r="B843">
        <v>21</v>
      </c>
      <c r="C843">
        <v>10</v>
      </c>
      <c r="D843">
        <v>32</v>
      </c>
      <c r="E843">
        <v>5.000000074505806E-2</v>
      </c>
      <c r="F843">
        <v>303.99999976158142</v>
      </c>
      <c r="G843">
        <v>288.79999954700469</v>
      </c>
      <c r="H843">
        <v>128.79999954700469</v>
      </c>
      <c r="I843" s="39">
        <v>35727</v>
      </c>
      <c r="J843" s="12" t="s">
        <v>750</v>
      </c>
      <c r="K843" s="12" t="s">
        <v>751</v>
      </c>
      <c r="L843" s="12" t="s">
        <v>256</v>
      </c>
      <c r="M843" s="12" t="s">
        <v>50</v>
      </c>
    </row>
    <row r="844" spans="1:13" x14ac:dyDescent="0.35">
      <c r="A844">
        <v>10717</v>
      </c>
      <c r="B844">
        <v>54</v>
      </c>
      <c r="C844">
        <v>7.45</v>
      </c>
      <c r="D844">
        <v>15</v>
      </c>
      <c r="E844">
        <v>0</v>
      </c>
      <c r="F844">
        <v>111.75</v>
      </c>
      <c r="G844">
        <v>111.75</v>
      </c>
      <c r="H844">
        <v>55.875</v>
      </c>
      <c r="I844" s="39">
        <v>35727</v>
      </c>
      <c r="J844" s="12" t="s">
        <v>750</v>
      </c>
      <c r="K844" s="12" t="s">
        <v>751</v>
      </c>
      <c r="L844" s="12" t="s">
        <v>256</v>
      </c>
      <c r="M844" s="12" t="s">
        <v>113</v>
      </c>
    </row>
    <row r="845" spans="1:13" x14ac:dyDescent="0.35">
      <c r="A845">
        <v>10717</v>
      </c>
      <c r="B845">
        <v>69</v>
      </c>
      <c r="C845">
        <v>36</v>
      </c>
      <c r="D845">
        <v>25</v>
      </c>
      <c r="E845">
        <v>5.000000074505806E-2</v>
      </c>
      <c r="F845">
        <v>854.99999932944775</v>
      </c>
      <c r="G845">
        <v>812.24999872595072</v>
      </c>
      <c r="H845">
        <v>362.24999872595072</v>
      </c>
      <c r="I845" s="39">
        <v>35727</v>
      </c>
      <c r="J845" s="12" t="s">
        <v>750</v>
      </c>
      <c r="K845" s="12" t="s">
        <v>751</v>
      </c>
      <c r="L845" s="12" t="s">
        <v>256</v>
      </c>
      <c r="M845" s="12" t="s">
        <v>141</v>
      </c>
    </row>
    <row r="846" spans="1:13" x14ac:dyDescent="0.35">
      <c r="A846">
        <v>10716</v>
      </c>
      <c r="B846">
        <v>21</v>
      </c>
      <c r="C846">
        <v>10</v>
      </c>
      <c r="D846">
        <v>5</v>
      </c>
      <c r="E846">
        <v>0</v>
      </c>
      <c r="F846">
        <v>50</v>
      </c>
      <c r="G846">
        <v>50</v>
      </c>
      <c r="H846">
        <v>25</v>
      </c>
      <c r="I846" s="39">
        <v>35727</v>
      </c>
      <c r="J846" s="12" t="s">
        <v>1023</v>
      </c>
      <c r="K846" s="12" t="s">
        <v>1024</v>
      </c>
      <c r="L846" s="12" t="s">
        <v>1008</v>
      </c>
      <c r="M846" s="12" t="s">
        <v>50</v>
      </c>
    </row>
    <row r="847" spans="1:13" x14ac:dyDescent="0.35">
      <c r="A847">
        <v>10716</v>
      </c>
      <c r="B847">
        <v>51</v>
      </c>
      <c r="C847">
        <v>53</v>
      </c>
      <c r="D847">
        <v>7</v>
      </c>
      <c r="E847">
        <v>0</v>
      </c>
      <c r="F847">
        <v>371</v>
      </c>
      <c r="G847">
        <v>371</v>
      </c>
      <c r="H847">
        <v>185.5</v>
      </c>
      <c r="I847" s="39">
        <v>35727</v>
      </c>
      <c r="J847" s="12" t="s">
        <v>1023</v>
      </c>
      <c r="K847" s="12" t="s">
        <v>1024</v>
      </c>
      <c r="L847" s="12" t="s">
        <v>1008</v>
      </c>
      <c r="M847" s="12" t="s">
        <v>107</v>
      </c>
    </row>
    <row r="848" spans="1:13" x14ac:dyDescent="0.35">
      <c r="A848">
        <v>10716</v>
      </c>
      <c r="B848">
        <v>61</v>
      </c>
      <c r="C848">
        <v>28.5</v>
      </c>
      <c r="D848">
        <v>10</v>
      </c>
      <c r="E848">
        <v>0</v>
      </c>
      <c r="F848">
        <v>285</v>
      </c>
      <c r="G848">
        <v>285</v>
      </c>
      <c r="H848">
        <v>142.5</v>
      </c>
      <c r="I848" s="39">
        <v>35727</v>
      </c>
      <c r="J848" s="12" t="s">
        <v>1023</v>
      </c>
      <c r="K848" s="12" t="s">
        <v>1024</v>
      </c>
      <c r="L848" s="12" t="s">
        <v>1008</v>
      </c>
      <c r="M848" s="12" t="s">
        <v>126</v>
      </c>
    </row>
    <row r="849" spans="1:13" x14ac:dyDescent="0.35">
      <c r="A849">
        <v>10715</v>
      </c>
      <c r="B849">
        <v>10</v>
      </c>
      <c r="C849">
        <v>31</v>
      </c>
      <c r="D849">
        <v>21</v>
      </c>
      <c r="E849">
        <v>0</v>
      </c>
      <c r="F849">
        <v>651</v>
      </c>
      <c r="G849">
        <v>651</v>
      </c>
      <c r="H849">
        <v>325.5</v>
      </c>
      <c r="I849" s="39">
        <v>35726</v>
      </c>
      <c r="J849" s="12" t="s">
        <v>902</v>
      </c>
      <c r="K849" s="12" t="s">
        <v>903</v>
      </c>
      <c r="L849" s="12" t="s">
        <v>309</v>
      </c>
      <c r="M849" s="12" t="s">
        <v>28</v>
      </c>
    </row>
    <row r="850" spans="1:13" x14ac:dyDescent="0.35">
      <c r="A850">
        <v>10715</v>
      </c>
      <c r="B850">
        <v>71</v>
      </c>
      <c r="C850">
        <v>21.5</v>
      </c>
      <c r="D850">
        <v>30</v>
      </c>
      <c r="E850">
        <v>0</v>
      </c>
      <c r="F850">
        <v>645</v>
      </c>
      <c r="G850">
        <v>645</v>
      </c>
      <c r="H850">
        <v>322.5</v>
      </c>
      <c r="I850" s="39">
        <v>35726</v>
      </c>
      <c r="J850" s="12" t="s">
        <v>902</v>
      </c>
      <c r="K850" s="12" t="s">
        <v>903</v>
      </c>
      <c r="L850" s="12" t="s">
        <v>309</v>
      </c>
      <c r="M850" s="12" t="s">
        <v>145</v>
      </c>
    </row>
    <row r="851" spans="1:13" x14ac:dyDescent="0.35">
      <c r="A851">
        <v>10714</v>
      </c>
      <c r="B851">
        <v>2</v>
      </c>
      <c r="C851">
        <v>19</v>
      </c>
      <c r="D851">
        <v>30</v>
      </c>
      <c r="E851">
        <v>0.25</v>
      </c>
      <c r="F851">
        <v>427.5</v>
      </c>
      <c r="G851">
        <v>320.625</v>
      </c>
      <c r="H851">
        <v>35.625</v>
      </c>
      <c r="I851" s="39">
        <v>35725</v>
      </c>
      <c r="J851" s="12" t="s">
        <v>886</v>
      </c>
      <c r="K851" s="12" t="s">
        <v>887</v>
      </c>
      <c r="L851" s="12" t="s">
        <v>182</v>
      </c>
      <c r="M851" s="12" t="s">
        <v>12</v>
      </c>
    </row>
    <row r="852" spans="1:13" x14ac:dyDescent="0.35">
      <c r="A852">
        <v>10714</v>
      </c>
      <c r="B852">
        <v>17</v>
      </c>
      <c r="C852">
        <v>39</v>
      </c>
      <c r="D852">
        <v>27</v>
      </c>
      <c r="E852">
        <v>0.25</v>
      </c>
      <c r="F852">
        <v>789.75</v>
      </c>
      <c r="G852">
        <v>592.3125</v>
      </c>
      <c r="H852">
        <v>65.8125</v>
      </c>
      <c r="I852" s="39">
        <v>35725</v>
      </c>
      <c r="J852" s="12" t="s">
        <v>886</v>
      </c>
      <c r="K852" s="12" t="s">
        <v>887</v>
      </c>
      <c r="L852" s="12" t="s">
        <v>182</v>
      </c>
      <c r="M852" s="12" t="s">
        <v>42</v>
      </c>
    </row>
    <row r="853" spans="1:13" x14ac:dyDescent="0.35">
      <c r="A853">
        <v>10714</v>
      </c>
      <c r="B853">
        <v>47</v>
      </c>
      <c r="C853">
        <v>9.5</v>
      </c>
      <c r="D853">
        <v>50</v>
      </c>
      <c r="E853">
        <v>0.25</v>
      </c>
      <c r="F853">
        <v>356.25</v>
      </c>
      <c r="G853">
        <v>267.1875</v>
      </c>
      <c r="H853">
        <v>29.6875</v>
      </c>
      <c r="I853" s="39">
        <v>35725</v>
      </c>
      <c r="J853" s="12" t="s">
        <v>886</v>
      </c>
      <c r="K853" s="12" t="s">
        <v>887</v>
      </c>
      <c r="L853" s="12" t="s">
        <v>182</v>
      </c>
      <c r="M853" s="12" t="s">
        <v>99</v>
      </c>
    </row>
    <row r="854" spans="1:13" x14ac:dyDescent="0.35">
      <c r="A854">
        <v>10714</v>
      </c>
      <c r="B854">
        <v>56</v>
      </c>
      <c r="C854">
        <v>38</v>
      </c>
      <c r="D854">
        <v>18</v>
      </c>
      <c r="E854">
        <v>0.25</v>
      </c>
      <c r="F854">
        <v>513</v>
      </c>
      <c r="G854">
        <v>384.75</v>
      </c>
      <c r="H854">
        <v>42.75</v>
      </c>
      <c r="I854" s="39">
        <v>35725</v>
      </c>
      <c r="J854" s="12" t="s">
        <v>886</v>
      </c>
      <c r="K854" s="12" t="s">
        <v>887</v>
      </c>
      <c r="L854" s="12" t="s">
        <v>182</v>
      </c>
      <c r="M854" s="12" t="s">
        <v>117</v>
      </c>
    </row>
    <row r="855" spans="1:13" x14ac:dyDescent="0.35">
      <c r="A855">
        <v>10714</v>
      </c>
      <c r="B855">
        <v>58</v>
      </c>
      <c r="C855">
        <v>13.25</v>
      </c>
      <c r="D855">
        <v>12</v>
      </c>
      <c r="E855">
        <v>0.25</v>
      </c>
      <c r="F855">
        <v>119.25</v>
      </c>
      <c r="G855">
        <v>89.4375</v>
      </c>
      <c r="H855">
        <v>9.9375</v>
      </c>
      <c r="I855" s="39">
        <v>35725</v>
      </c>
      <c r="J855" s="12" t="s">
        <v>886</v>
      </c>
      <c r="K855" s="12" t="s">
        <v>887</v>
      </c>
      <c r="L855" s="12" t="s">
        <v>182</v>
      </c>
      <c r="M855" s="12" t="s">
        <v>120</v>
      </c>
    </row>
    <row r="856" spans="1:13" x14ac:dyDescent="0.35">
      <c r="A856">
        <v>10713</v>
      </c>
      <c r="B856">
        <v>10</v>
      </c>
      <c r="C856">
        <v>31</v>
      </c>
      <c r="D856">
        <v>18</v>
      </c>
      <c r="E856">
        <v>0</v>
      </c>
      <c r="F856">
        <v>558</v>
      </c>
      <c r="G856">
        <v>558</v>
      </c>
      <c r="H856">
        <v>279</v>
      </c>
      <c r="I856" s="39">
        <v>35725</v>
      </c>
      <c r="J856" s="12" t="s">
        <v>886</v>
      </c>
      <c r="K856" s="12" t="s">
        <v>887</v>
      </c>
      <c r="L856" s="12" t="s">
        <v>182</v>
      </c>
      <c r="M856" s="12" t="s">
        <v>28</v>
      </c>
    </row>
    <row r="857" spans="1:13" x14ac:dyDescent="0.35">
      <c r="A857">
        <v>10713</v>
      </c>
      <c r="B857">
        <v>26</v>
      </c>
      <c r="C857">
        <v>31.23</v>
      </c>
      <c r="D857">
        <v>30</v>
      </c>
      <c r="E857">
        <v>0</v>
      </c>
      <c r="F857">
        <v>936.9</v>
      </c>
      <c r="G857">
        <v>936.9</v>
      </c>
      <c r="H857">
        <v>468.45</v>
      </c>
      <c r="I857" s="39">
        <v>35725</v>
      </c>
      <c r="J857" s="12" t="s">
        <v>886</v>
      </c>
      <c r="K857" s="12" t="s">
        <v>887</v>
      </c>
      <c r="L857" s="12" t="s">
        <v>182</v>
      </c>
      <c r="M857" s="12" t="s">
        <v>59</v>
      </c>
    </row>
    <row r="858" spans="1:13" x14ac:dyDescent="0.35">
      <c r="A858">
        <v>10713</v>
      </c>
      <c r="B858">
        <v>45</v>
      </c>
      <c r="C858">
        <v>9.5</v>
      </c>
      <c r="D858">
        <v>110</v>
      </c>
      <c r="E858">
        <v>0</v>
      </c>
      <c r="F858">
        <v>1045</v>
      </c>
      <c r="G858">
        <v>1045</v>
      </c>
      <c r="H858">
        <v>522.5</v>
      </c>
      <c r="I858" s="39">
        <v>35725</v>
      </c>
      <c r="J858" s="12" t="s">
        <v>886</v>
      </c>
      <c r="K858" s="12" t="s">
        <v>887</v>
      </c>
      <c r="L858" s="12" t="s">
        <v>182</v>
      </c>
      <c r="M858" s="12" t="s">
        <v>95</v>
      </c>
    </row>
    <row r="859" spans="1:13" x14ac:dyDescent="0.35">
      <c r="A859">
        <v>10713</v>
      </c>
      <c r="B859">
        <v>46</v>
      </c>
      <c r="C859">
        <v>12</v>
      </c>
      <c r="D859">
        <v>24</v>
      </c>
      <c r="E859">
        <v>0</v>
      </c>
      <c r="F859">
        <v>288</v>
      </c>
      <c r="G859">
        <v>288</v>
      </c>
      <c r="H859">
        <v>144</v>
      </c>
      <c r="I859" s="39">
        <v>35725</v>
      </c>
      <c r="J859" s="12" t="s">
        <v>886</v>
      </c>
      <c r="K859" s="12" t="s">
        <v>887</v>
      </c>
      <c r="L859" s="12" t="s">
        <v>182</v>
      </c>
      <c r="M859" s="12" t="s">
        <v>97</v>
      </c>
    </row>
    <row r="860" spans="1:13" x14ac:dyDescent="0.35">
      <c r="A860">
        <v>10712</v>
      </c>
      <c r="B860">
        <v>53</v>
      </c>
      <c r="C860">
        <v>32.799999999999997</v>
      </c>
      <c r="D860">
        <v>3</v>
      </c>
      <c r="E860">
        <v>5.000000074505806E-2</v>
      </c>
      <c r="F860">
        <v>93.479999926686276</v>
      </c>
      <c r="G860">
        <v>88.805999860703935</v>
      </c>
      <c r="H860">
        <v>39.605999860703939</v>
      </c>
      <c r="I860" s="39">
        <v>35724</v>
      </c>
      <c r="J860" s="12" t="s">
        <v>832</v>
      </c>
      <c r="K860" s="12" t="s">
        <v>833</v>
      </c>
      <c r="L860" s="12" t="s">
        <v>837</v>
      </c>
      <c r="M860" s="12" t="s">
        <v>111</v>
      </c>
    </row>
    <row r="861" spans="1:13" x14ac:dyDescent="0.35">
      <c r="A861">
        <v>10712</v>
      </c>
      <c r="B861">
        <v>56</v>
      </c>
      <c r="C861">
        <v>38</v>
      </c>
      <c r="D861">
        <v>30</v>
      </c>
      <c r="E861">
        <v>0</v>
      </c>
      <c r="F861">
        <v>1140</v>
      </c>
      <c r="G861">
        <v>1140</v>
      </c>
      <c r="H861">
        <v>570</v>
      </c>
      <c r="I861" s="39">
        <v>35724</v>
      </c>
      <c r="J861" s="12" t="s">
        <v>832</v>
      </c>
      <c r="K861" s="12" t="s">
        <v>833</v>
      </c>
      <c r="L861" s="12" t="s">
        <v>837</v>
      </c>
      <c r="M861" s="12" t="s">
        <v>117</v>
      </c>
    </row>
    <row r="862" spans="1:13" x14ac:dyDescent="0.35">
      <c r="A862">
        <v>10711</v>
      </c>
      <c r="B862">
        <v>19</v>
      </c>
      <c r="C862">
        <v>9.1999999999999993</v>
      </c>
      <c r="D862">
        <v>12</v>
      </c>
      <c r="E862">
        <v>0</v>
      </c>
      <c r="F862">
        <v>110.4</v>
      </c>
      <c r="G862">
        <v>110.4</v>
      </c>
      <c r="H862">
        <v>55.20000000000001</v>
      </c>
      <c r="I862" s="39">
        <v>35724</v>
      </c>
      <c r="J862" s="12" t="s">
        <v>886</v>
      </c>
      <c r="K862" s="12" t="s">
        <v>887</v>
      </c>
      <c r="L862" s="12" t="s">
        <v>182</v>
      </c>
      <c r="M862" s="12" t="s">
        <v>46</v>
      </c>
    </row>
    <row r="863" spans="1:13" x14ac:dyDescent="0.35">
      <c r="A863">
        <v>10711</v>
      </c>
      <c r="B863">
        <v>41</v>
      </c>
      <c r="C863">
        <v>9.65</v>
      </c>
      <c r="D863">
        <v>42</v>
      </c>
      <c r="E863">
        <v>0</v>
      </c>
      <c r="F863">
        <v>405.3</v>
      </c>
      <c r="G863">
        <v>405.3</v>
      </c>
      <c r="H863">
        <v>202.65</v>
      </c>
      <c r="I863" s="39">
        <v>35724</v>
      </c>
      <c r="J863" s="12" t="s">
        <v>886</v>
      </c>
      <c r="K863" s="12" t="s">
        <v>887</v>
      </c>
      <c r="L863" s="12" t="s">
        <v>182</v>
      </c>
      <c r="M863" s="12" t="s">
        <v>87</v>
      </c>
    </row>
    <row r="864" spans="1:13" x14ac:dyDescent="0.35">
      <c r="A864">
        <v>10711</v>
      </c>
      <c r="B864">
        <v>53</v>
      </c>
      <c r="C864">
        <v>32.799999999999997</v>
      </c>
      <c r="D864">
        <v>120</v>
      </c>
      <c r="E864">
        <v>0</v>
      </c>
      <c r="F864">
        <v>3936</v>
      </c>
      <c r="G864">
        <v>3936</v>
      </c>
      <c r="H864">
        <v>1968.0000000000002</v>
      </c>
      <c r="I864" s="39">
        <v>35724</v>
      </c>
      <c r="J864" s="12" t="s">
        <v>886</v>
      </c>
      <c r="K864" s="12" t="s">
        <v>887</v>
      </c>
      <c r="L864" s="12" t="s">
        <v>182</v>
      </c>
      <c r="M864" s="12" t="s">
        <v>111</v>
      </c>
    </row>
    <row r="865" spans="1:13" x14ac:dyDescent="0.35">
      <c r="A865">
        <v>10710</v>
      </c>
      <c r="B865">
        <v>19</v>
      </c>
      <c r="C865">
        <v>9.1999999999999993</v>
      </c>
      <c r="D865">
        <v>5</v>
      </c>
      <c r="E865">
        <v>0</v>
      </c>
      <c r="F865">
        <v>46</v>
      </c>
      <c r="G865">
        <v>46</v>
      </c>
      <c r="H865">
        <v>23</v>
      </c>
      <c r="I865" s="39">
        <v>35723</v>
      </c>
      <c r="J865" s="12" t="s">
        <v>1009</v>
      </c>
      <c r="K865" s="12" t="s">
        <v>1010</v>
      </c>
      <c r="L865" s="12" t="s">
        <v>279</v>
      </c>
      <c r="M865" s="12" t="s">
        <v>46</v>
      </c>
    </row>
    <row r="866" spans="1:13" x14ac:dyDescent="0.35">
      <c r="A866">
        <v>10710</v>
      </c>
      <c r="B866">
        <v>47</v>
      </c>
      <c r="C866">
        <v>9.5</v>
      </c>
      <c r="D866">
        <v>5</v>
      </c>
      <c r="E866">
        <v>0</v>
      </c>
      <c r="F866">
        <v>47.5</v>
      </c>
      <c r="G866">
        <v>47.5</v>
      </c>
      <c r="H866">
        <v>23.75</v>
      </c>
      <c r="I866" s="39">
        <v>35723</v>
      </c>
      <c r="J866" s="12" t="s">
        <v>1009</v>
      </c>
      <c r="K866" s="12" t="s">
        <v>1010</v>
      </c>
      <c r="L866" s="12" t="s">
        <v>279</v>
      </c>
      <c r="M866" s="12" t="s">
        <v>99</v>
      </c>
    </row>
    <row r="867" spans="1:13" x14ac:dyDescent="0.35">
      <c r="A867">
        <v>10709</v>
      </c>
      <c r="B867">
        <v>8</v>
      </c>
      <c r="C867">
        <v>40</v>
      </c>
      <c r="D867">
        <v>40</v>
      </c>
      <c r="E867">
        <v>0</v>
      </c>
      <c r="F867">
        <v>1600</v>
      </c>
      <c r="G867">
        <v>1600</v>
      </c>
      <c r="H867">
        <v>800</v>
      </c>
      <c r="I867" s="39">
        <v>35720</v>
      </c>
      <c r="J867" s="12" t="s">
        <v>1014</v>
      </c>
      <c r="K867" s="12" t="s">
        <v>1015</v>
      </c>
      <c r="L867" s="12" t="s">
        <v>248</v>
      </c>
      <c r="M867" s="12" t="s">
        <v>24</v>
      </c>
    </row>
    <row r="868" spans="1:13" x14ac:dyDescent="0.35">
      <c r="A868">
        <v>10709</v>
      </c>
      <c r="B868">
        <v>51</v>
      </c>
      <c r="C868">
        <v>53</v>
      </c>
      <c r="D868">
        <v>28</v>
      </c>
      <c r="E868">
        <v>0</v>
      </c>
      <c r="F868">
        <v>1484</v>
      </c>
      <c r="G868">
        <v>1484</v>
      </c>
      <c r="H868">
        <v>742</v>
      </c>
      <c r="I868" s="39">
        <v>35720</v>
      </c>
      <c r="J868" s="12" t="s">
        <v>1014</v>
      </c>
      <c r="K868" s="12" t="s">
        <v>1015</v>
      </c>
      <c r="L868" s="12" t="s">
        <v>248</v>
      </c>
      <c r="M868" s="12" t="s">
        <v>107</v>
      </c>
    </row>
    <row r="869" spans="1:13" x14ac:dyDescent="0.35">
      <c r="A869">
        <v>10709</v>
      </c>
      <c r="B869">
        <v>60</v>
      </c>
      <c r="C869">
        <v>34</v>
      </c>
      <c r="D869">
        <v>10</v>
      </c>
      <c r="E869">
        <v>0</v>
      </c>
      <c r="F869">
        <v>340</v>
      </c>
      <c r="G869">
        <v>340</v>
      </c>
      <c r="H869">
        <v>170</v>
      </c>
      <c r="I869" s="39">
        <v>35720</v>
      </c>
      <c r="J869" s="12" t="s">
        <v>1014</v>
      </c>
      <c r="K869" s="12" t="s">
        <v>1015</v>
      </c>
      <c r="L869" s="12" t="s">
        <v>248</v>
      </c>
      <c r="M869" s="12" t="s">
        <v>124</v>
      </c>
    </row>
    <row r="870" spans="1:13" x14ac:dyDescent="0.35">
      <c r="A870">
        <v>10708</v>
      </c>
      <c r="B870">
        <v>5</v>
      </c>
      <c r="C870">
        <v>21.35</v>
      </c>
      <c r="D870">
        <v>4</v>
      </c>
      <c r="E870">
        <v>0</v>
      </c>
      <c r="F870">
        <v>85.4</v>
      </c>
      <c r="G870">
        <v>85.4</v>
      </c>
      <c r="H870">
        <v>42.7</v>
      </c>
      <c r="I870" s="39">
        <v>35720</v>
      </c>
      <c r="J870" s="12" t="s">
        <v>863</v>
      </c>
      <c r="K870" s="12" t="s">
        <v>864</v>
      </c>
      <c r="L870" s="12" t="s">
        <v>182</v>
      </c>
      <c r="M870" s="12" t="s">
        <v>18</v>
      </c>
    </row>
    <row r="871" spans="1:13" x14ac:dyDescent="0.35">
      <c r="A871">
        <v>10708</v>
      </c>
      <c r="B871">
        <v>36</v>
      </c>
      <c r="C871">
        <v>19</v>
      </c>
      <c r="D871">
        <v>5</v>
      </c>
      <c r="E871">
        <v>0</v>
      </c>
      <c r="F871">
        <v>95</v>
      </c>
      <c r="G871">
        <v>95</v>
      </c>
      <c r="H871">
        <v>47.5</v>
      </c>
      <c r="I871" s="39">
        <v>35720</v>
      </c>
      <c r="J871" s="12" t="s">
        <v>863</v>
      </c>
      <c r="K871" s="12" t="s">
        <v>864</v>
      </c>
      <c r="L871" s="12" t="s">
        <v>182</v>
      </c>
      <c r="M871" s="12" t="s">
        <v>77</v>
      </c>
    </row>
    <row r="872" spans="1:13" x14ac:dyDescent="0.35">
      <c r="A872">
        <v>10707</v>
      </c>
      <c r="B872">
        <v>55</v>
      </c>
      <c r="C872">
        <v>24</v>
      </c>
      <c r="D872">
        <v>21</v>
      </c>
      <c r="E872">
        <v>0</v>
      </c>
      <c r="F872">
        <v>504</v>
      </c>
      <c r="G872">
        <v>504</v>
      </c>
      <c r="H872">
        <v>252</v>
      </c>
      <c r="I872" s="39">
        <v>35719</v>
      </c>
      <c r="J872" s="12" t="s">
        <v>933</v>
      </c>
      <c r="K872" s="12" t="s">
        <v>934</v>
      </c>
      <c r="L872" s="12" t="s">
        <v>173</v>
      </c>
      <c r="M872" s="12" t="s">
        <v>115</v>
      </c>
    </row>
    <row r="873" spans="1:13" x14ac:dyDescent="0.35">
      <c r="A873">
        <v>10707</v>
      </c>
      <c r="B873">
        <v>57</v>
      </c>
      <c r="C873">
        <v>19.5</v>
      </c>
      <c r="D873">
        <v>40</v>
      </c>
      <c r="E873">
        <v>0</v>
      </c>
      <c r="F873">
        <v>780</v>
      </c>
      <c r="G873">
        <v>780</v>
      </c>
      <c r="H873">
        <v>390</v>
      </c>
      <c r="I873" s="39">
        <v>35719</v>
      </c>
      <c r="J873" s="12" t="s">
        <v>933</v>
      </c>
      <c r="K873" s="12" t="s">
        <v>934</v>
      </c>
      <c r="L873" s="12" t="s">
        <v>173</v>
      </c>
      <c r="M873" s="12" t="s">
        <v>119</v>
      </c>
    </row>
    <row r="874" spans="1:13" x14ac:dyDescent="0.35">
      <c r="A874">
        <v>10707</v>
      </c>
      <c r="B874">
        <v>70</v>
      </c>
      <c r="C874">
        <v>15</v>
      </c>
      <c r="D874">
        <v>28</v>
      </c>
      <c r="E874">
        <v>0.15000000596046451</v>
      </c>
      <c r="F874">
        <v>356.99999749660492</v>
      </c>
      <c r="G874">
        <v>303.44999574422837</v>
      </c>
      <c r="H874">
        <v>93.449995744228374</v>
      </c>
      <c r="I874" s="39">
        <v>35719</v>
      </c>
      <c r="J874" s="12" t="s">
        <v>933</v>
      </c>
      <c r="K874" s="12" t="s">
        <v>934</v>
      </c>
      <c r="L874" s="12" t="s">
        <v>173</v>
      </c>
      <c r="M874" s="12" t="s">
        <v>143</v>
      </c>
    </row>
    <row r="875" spans="1:13" x14ac:dyDescent="0.35">
      <c r="A875">
        <v>10706</v>
      </c>
      <c r="B875">
        <v>16</v>
      </c>
      <c r="C875">
        <v>17.45</v>
      </c>
      <c r="D875">
        <v>20</v>
      </c>
      <c r="E875">
        <v>0</v>
      </c>
      <c r="F875">
        <v>349</v>
      </c>
      <c r="G875">
        <v>349</v>
      </c>
      <c r="H875">
        <v>174.5</v>
      </c>
      <c r="I875" s="39">
        <v>35719</v>
      </c>
      <c r="J875" s="12" t="s">
        <v>848</v>
      </c>
      <c r="K875" s="12" t="s">
        <v>849</v>
      </c>
      <c r="L875" s="12" t="s">
        <v>182</v>
      </c>
      <c r="M875" s="12" t="s">
        <v>40</v>
      </c>
    </row>
    <row r="876" spans="1:13" x14ac:dyDescent="0.35">
      <c r="A876">
        <v>10706</v>
      </c>
      <c r="B876">
        <v>43</v>
      </c>
      <c r="C876">
        <v>46</v>
      </c>
      <c r="D876">
        <v>24</v>
      </c>
      <c r="E876">
        <v>0</v>
      </c>
      <c r="F876">
        <v>1104</v>
      </c>
      <c r="G876">
        <v>1104</v>
      </c>
      <c r="H876">
        <v>552</v>
      </c>
      <c r="I876" s="39">
        <v>35719</v>
      </c>
      <c r="J876" s="12" t="s">
        <v>848</v>
      </c>
      <c r="K876" s="12" t="s">
        <v>849</v>
      </c>
      <c r="L876" s="12" t="s">
        <v>182</v>
      </c>
      <c r="M876" s="12" t="s">
        <v>91</v>
      </c>
    </row>
    <row r="877" spans="1:13" x14ac:dyDescent="0.35">
      <c r="A877">
        <v>10706</v>
      </c>
      <c r="B877">
        <v>59</v>
      </c>
      <c r="C877">
        <v>55</v>
      </c>
      <c r="D877">
        <v>8</v>
      </c>
      <c r="E877">
        <v>0</v>
      </c>
      <c r="F877">
        <v>440</v>
      </c>
      <c r="G877">
        <v>440</v>
      </c>
      <c r="H877">
        <v>220</v>
      </c>
      <c r="I877" s="39">
        <v>35719</v>
      </c>
      <c r="J877" s="12" t="s">
        <v>848</v>
      </c>
      <c r="K877" s="12" t="s">
        <v>849</v>
      </c>
      <c r="L877" s="12" t="s">
        <v>182</v>
      </c>
      <c r="M877" s="12" t="s">
        <v>122</v>
      </c>
    </row>
    <row r="878" spans="1:13" x14ac:dyDescent="0.35">
      <c r="A878">
        <v>10705</v>
      </c>
      <c r="B878">
        <v>31</v>
      </c>
      <c r="C878">
        <v>12.5</v>
      </c>
      <c r="D878">
        <v>20</v>
      </c>
      <c r="E878">
        <v>0</v>
      </c>
      <c r="F878">
        <v>250</v>
      </c>
      <c r="G878">
        <v>250</v>
      </c>
      <c r="H878">
        <v>125</v>
      </c>
      <c r="I878" s="39">
        <v>35718</v>
      </c>
      <c r="J878" s="12" t="s">
        <v>701</v>
      </c>
      <c r="K878" s="12" t="s">
        <v>702</v>
      </c>
      <c r="L878" s="12" t="s">
        <v>707</v>
      </c>
      <c r="M878" s="12" t="s">
        <v>69</v>
      </c>
    </row>
    <row r="879" spans="1:13" x14ac:dyDescent="0.35">
      <c r="A879">
        <v>10705</v>
      </c>
      <c r="B879">
        <v>32</v>
      </c>
      <c r="C879">
        <v>32</v>
      </c>
      <c r="D879">
        <v>4</v>
      </c>
      <c r="E879">
        <v>0</v>
      </c>
      <c r="F879">
        <v>128</v>
      </c>
      <c r="G879">
        <v>128</v>
      </c>
      <c r="H879">
        <v>64</v>
      </c>
      <c r="I879" s="39">
        <v>35718</v>
      </c>
      <c r="J879" s="12" t="s">
        <v>701</v>
      </c>
      <c r="K879" s="12" t="s">
        <v>702</v>
      </c>
      <c r="L879" s="12" t="s">
        <v>707</v>
      </c>
      <c r="M879" s="12" t="s">
        <v>71</v>
      </c>
    </row>
    <row r="880" spans="1:13" x14ac:dyDescent="0.35">
      <c r="A880">
        <v>10704</v>
      </c>
      <c r="B880">
        <v>4</v>
      </c>
      <c r="C880">
        <v>22</v>
      </c>
      <c r="D880">
        <v>6</v>
      </c>
      <c r="E880">
        <v>0</v>
      </c>
      <c r="F880">
        <v>132</v>
      </c>
      <c r="G880">
        <v>132</v>
      </c>
      <c r="H880">
        <v>66</v>
      </c>
      <c r="I880" s="39">
        <v>35717</v>
      </c>
      <c r="J880" s="12" t="s">
        <v>966</v>
      </c>
      <c r="K880" s="12" t="s">
        <v>967</v>
      </c>
      <c r="L880" s="12" t="s">
        <v>248</v>
      </c>
      <c r="M880" s="12" t="s">
        <v>16</v>
      </c>
    </row>
    <row r="881" spans="1:13" x14ac:dyDescent="0.35">
      <c r="A881">
        <v>10704</v>
      </c>
      <c r="B881">
        <v>24</v>
      </c>
      <c r="C881">
        <v>4.5</v>
      </c>
      <c r="D881">
        <v>35</v>
      </c>
      <c r="E881">
        <v>0</v>
      </c>
      <c r="F881">
        <v>157.5</v>
      </c>
      <c r="G881">
        <v>157.5</v>
      </c>
      <c r="H881">
        <v>78.75</v>
      </c>
      <c r="I881" s="39">
        <v>35717</v>
      </c>
      <c r="J881" s="12" t="s">
        <v>966</v>
      </c>
      <c r="K881" s="12" t="s">
        <v>967</v>
      </c>
      <c r="L881" s="12" t="s">
        <v>248</v>
      </c>
      <c r="M881" s="12" t="s">
        <v>55</v>
      </c>
    </row>
    <row r="882" spans="1:13" x14ac:dyDescent="0.35">
      <c r="A882">
        <v>10704</v>
      </c>
      <c r="B882">
        <v>48</v>
      </c>
      <c r="C882">
        <v>12.75</v>
      </c>
      <c r="D882">
        <v>24</v>
      </c>
      <c r="E882">
        <v>0</v>
      </c>
      <c r="F882">
        <v>306</v>
      </c>
      <c r="G882">
        <v>306</v>
      </c>
      <c r="H882">
        <v>153</v>
      </c>
      <c r="I882" s="39">
        <v>35717</v>
      </c>
      <c r="J882" s="12" t="s">
        <v>966</v>
      </c>
      <c r="K882" s="12" t="s">
        <v>967</v>
      </c>
      <c r="L882" s="12" t="s">
        <v>248</v>
      </c>
      <c r="M882" s="12" t="s">
        <v>101</v>
      </c>
    </row>
    <row r="883" spans="1:13" x14ac:dyDescent="0.35">
      <c r="A883">
        <v>10703</v>
      </c>
      <c r="B883">
        <v>2</v>
      </c>
      <c r="C883">
        <v>19</v>
      </c>
      <c r="D883">
        <v>5</v>
      </c>
      <c r="E883">
        <v>0</v>
      </c>
      <c r="F883">
        <v>95</v>
      </c>
      <c r="G883">
        <v>95</v>
      </c>
      <c r="H883">
        <v>47.5</v>
      </c>
      <c r="I883" s="39">
        <v>35717</v>
      </c>
      <c r="J883" s="12" t="s">
        <v>735</v>
      </c>
      <c r="K883" s="12" t="s">
        <v>736</v>
      </c>
      <c r="L883" s="12" t="s">
        <v>240</v>
      </c>
      <c r="M883" s="12" t="s">
        <v>12</v>
      </c>
    </row>
    <row r="884" spans="1:13" x14ac:dyDescent="0.35">
      <c r="A884">
        <v>10703</v>
      </c>
      <c r="B884">
        <v>59</v>
      </c>
      <c r="C884">
        <v>55</v>
      </c>
      <c r="D884">
        <v>35</v>
      </c>
      <c r="E884">
        <v>0</v>
      </c>
      <c r="F884">
        <v>1925</v>
      </c>
      <c r="G884">
        <v>1925</v>
      </c>
      <c r="H884">
        <v>962.5</v>
      </c>
      <c r="I884" s="39">
        <v>35717</v>
      </c>
      <c r="J884" s="12" t="s">
        <v>735</v>
      </c>
      <c r="K884" s="12" t="s">
        <v>736</v>
      </c>
      <c r="L884" s="12" t="s">
        <v>240</v>
      </c>
      <c r="M884" s="12" t="s">
        <v>122</v>
      </c>
    </row>
    <row r="885" spans="1:13" x14ac:dyDescent="0.35">
      <c r="A885">
        <v>10703</v>
      </c>
      <c r="B885">
        <v>73</v>
      </c>
      <c r="C885">
        <v>15</v>
      </c>
      <c r="D885">
        <v>35</v>
      </c>
      <c r="E885">
        <v>0</v>
      </c>
      <c r="F885">
        <v>525</v>
      </c>
      <c r="G885">
        <v>525</v>
      </c>
      <c r="H885">
        <v>262.5</v>
      </c>
      <c r="I885" s="39">
        <v>35717</v>
      </c>
      <c r="J885" s="12" t="s">
        <v>735</v>
      </c>
      <c r="K885" s="12" t="s">
        <v>736</v>
      </c>
      <c r="L885" s="12" t="s">
        <v>240</v>
      </c>
      <c r="M885" s="12" t="s">
        <v>147</v>
      </c>
    </row>
    <row r="886" spans="1:13" x14ac:dyDescent="0.35">
      <c r="A886">
        <v>10702</v>
      </c>
      <c r="B886">
        <v>3</v>
      </c>
      <c r="C886">
        <v>10</v>
      </c>
      <c r="D886">
        <v>6</v>
      </c>
      <c r="E886">
        <v>0</v>
      </c>
      <c r="F886">
        <v>60</v>
      </c>
      <c r="G886">
        <v>60</v>
      </c>
      <c r="H886">
        <v>30</v>
      </c>
      <c r="I886" s="39">
        <v>35716</v>
      </c>
      <c r="J886" s="12" t="s">
        <v>1079</v>
      </c>
      <c r="K886" s="12" t="s">
        <v>1080</v>
      </c>
      <c r="L886" s="12" t="s">
        <v>256</v>
      </c>
      <c r="M886" s="12" t="s">
        <v>14</v>
      </c>
    </row>
    <row r="887" spans="1:13" x14ac:dyDescent="0.35">
      <c r="A887">
        <v>10702</v>
      </c>
      <c r="B887">
        <v>76</v>
      </c>
      <c r="C887">
        <v>18</v>
      </c>
      <c r="D887">
        <v>15</v>
      </c>
      <c r="E887">
        <v>0</v>
      </c>
      <c r="F887">
        <v>270</v>
      </c>
      <c r="G887">
        <v>270</v>
      </c>
      <c r="H887">
        <v>135</v>
      </c>
      <c r="I887" s="39">
        <v>35716</v>
      </c>
      <c r="J887" s="12" t="s">
        <v>1079</v>
      </c>
      <c r="K887" s="12" t="s">
        <v>1080</v>
      </c>
      <c r="L887" s="12" t="s">
        <v>256</v>
      </c>
      <c r="M887" s="12" t="s">
        <v>152</v>
      </c>
    </row>
    <row r="888" spans="1:13" x14ac:dyDescent="0.35">
      <c r="A888">
        <v>10701</v>
      </c>
      <c r="B888">
        <v>59</v>
      </c>
      <c r="C888">
        <v>55</v>
      </c>
      <c r="D888">
        <v>42</v>
      </c>
      <c r="E888">
        <v>0.15000000596046451</v>
      </c>
      <c r="F888">
        <v>1963.4999862313271</v>
      </c>
      <c r="G888">
        <v>1668.9749765932561</v>
      </c>
      <c r="H888">
        <v>513.97497659325609</v>
      </c>
      <c r="I888" s="39">
        <v>35716</v>
      </c>
      <c r="J888" s="12" t="s">
        <v>832</v>
      </c>
      <c r="K888" s="12" t="s">
        <v>833</v>
      </c>
      <c r="L888" s="12" t="s">
        <v>837</v>
      </c>
      <c r="M888" s="12" t="s">
        <v>122</v>
      </c>
    </row>
    <row r="889" spans="1:13" x14ac:dyDescent="0.35">
      <c r="A889">
        <v>10701</v>
      </c>
      <c r="B889">
        <v>71</v>
      </c>
      <c r="C889">
        <v>21.5</v>
      </c>
      <c r="D889">
        <v>20</v>
      </c>
      <c r="E889">
        <v>0.15000000596046451</v>
      </c>
      <c r="F889">
        <v>365.49999743700027</v>
      </c>
      <c r="G889">
        <v>310.67499564290046</v>
      </c>
      <c r="H889">
        <v>95.674995642900456</v>
      </c>
      <c r="I889" s="39">
        <v>35716</v>
      </c>
      <c r="J889" s="12" t="s">
        <v>832</v>
      </c>
      <c r="K889" s="12" t="s">
        <v>833</v>
      </c>
      <c r="L889" s="12" t="s">
        <v>837</v>
      </c>
      <c r="M889" s="12" t="s">
        <v>145</v>
      </c>
    </row>
    <row r="890" spans="1:13" x14ac:dyDescent="0.35">
      <c r="A890">
        <v>10701</v>
      </c>
      <c r="B890">
        <v>76</v>
      </c>
      <c r="C890">
        <v>18</v>
      </c>
      <c r="D890">
        <v>35</v>
      </c>
      <c r="E890">
        <v>0.15000000596046451</v>
      </c>
      <c r="F890">
        <v>535.49999624490738</v>
      </c>
      <c r="G890">
        <v>455.17499361634259</v>
      </c>
      <c r="H890">
        <v>140.17499361634259</v>
      </c>
      <c r="I890" s="39">
        <v>35716</v>
      </c>
      <c r="J890" s="12" t="s">
        <v>832</v>
      </c>
      <c r="K890" s="12" t="s">
        <v>833</v>
      </c>
      <c r="L890" s="12" t="s">
        <v>837</v>
      </c>
      <c r="M890" s="12" t="s">
        <v>152</v>
      </c>
    </row>
    <row r="891" spans="1:13" x14ac:dyDescent="0.35">
      <c r="A891">
        <v>10700</v>
      </c>
      <c r="B891">
        <v>1</v>
      </c>
      <c r="C891">
        <v>18</v>
      </c>
      <c r="D891">
        <v>5</v>
      </c>
      <c r="E891">
        <v>0.20000000298023221</v>
      </c>
      <c r="F891">
        <v>71.999999731779099</v>
      </c>
      <c r="G891">
        <v>57.599999570846556</v>
      </c>
      <c r="H891">
        <v>12.599999570846556</v>
      </c>
      <c r="I891" s="39">
        <v>35713</v>
      </c>
      <c r="J891" s="12" t="s">
        <v>886</v>
      </c>
      <c r="K891" s="12" t="s">
        <v>887</v>
      </c>
      <c r="L891" s="12" t="s">
        <v>182</v>
      </c>
      <c r="M891" s="12" t="s">
        <v>10</v>
      </c>
    </row>
    <row r="892" spans="1:13" x14ac:dyDescent="0.35">
      <c r="A892">
        <v>10700</v>
      </c>
      <c r="B892">
        <v>34</v>
      </c>
      <c r="C892">
        <v>14</v>
      </c>
      <c r="D892">
        <v>12</v>
      </c>
      <c r="E892">
        <v>0.20000000298023221</v>
      </c>
      <c r="F892">
        <v>134.39999949932101</v>
      </c>
      <c r="G892">
        <v>107.5199991989136</v>
      </c>
      <c r="H892">
        <v>23.519999198913595</v>
      </c>
      <c r="I892" s="39">
        <v>35713</v>
      </c>
      <c r="J892" s="12" t="s">
        <v>886</v>
      </c>
      <c r="K892" s="12" t="s">
        <v>887</v>
      </c>
      <c r="L892" s="12" t="s">
        <v>182</v>
      </c>
      <c r="M892" s="12" t="s">
        <v>75</v>
      </c>
    </row>
    <row r="893" spans="1:13" x14ac:dyDescent="0.35">
      <c r="A893">
        <v>10700</v>
      </c>
      <c r="B893">
        <v>68</v>
      </c>
      <c r="C893">
        <v>12.5</v>
      </c>
      <c r="D893">
        <v>40</v>
      </c>
      <c r="E893">
        <v>0.20000000298023221</v>
      </c>
      <c r="F893">
        <v>399.99999850988388</v>
      </c>
      <c r="G893">
        <v>319.99999761581421</v>
      </c>
      <c r="H893">
        <v>69.999997615814209</v>
      </c>
      <c r="I893" s="39">
        <v>35713</v>
      </c>
      <c r="J893" s="12" t="s">
        <v>886</v>
      </c>
      <c r="K893" s="12" t="s">
        <v>887</v>
      </c>
      <c r="L893" s="12" t="s">
        <v>182</v>
      </c>
      <c r="M893" s="12" t="s">
        <v>139</v>
      </c>
    </row>
    <row r="894" spans="1:13" x14ac:dyDescent="0.35">
      <c r="A894">
        <v>10700</v>
      </c>
      <c r="B894">
        <v>71</v>
      </c>
      <c r="C894">
        <v>21.5</v>
      </c>
      <c r="D894">
        <v>60</v>
      </c>
      <c r="E894">
        <v>0.20000000298023221</v>
      </c>
      <c r="F894">
        <v>1031.9999961555</v>
      </c>
      <c r="G894">
        <v>825.5999938488003</v>
      </c>
      <c r="H894">
        <v>180.5999938488003</v>
      </c>
      <c r="I894" s="39">
        <v>35713</v>
      </c>
      <c r="J894" s="12" t="s">
        <v>886</v>
      </c>
      <c r="K894" s="12" t="s">
        <v>887</v>
      </c>
      <c r="L894" s="12" t="s">
        <v>182</v>
      </c>
      <c r="M894" s="12" t="s">
        <v>145</v>
      </c>
    </row>
    <row r="895" spans="1:13" x14ac:dyDescent="0.35">
      <c r="A895">
        <v>10699</v>
      </c>
      <c r="B895">
        <v>47</v>
      </c>
      <c r="C895">
        <v>9.5</v>
      </c>
      <c r="D895">
        <v>12</v>
      </c>
      <c r="E895">
        <v>0</v>
      </c>
      <c r="F895">
        <v>114</v>
      </c>
      <c r="G895">
        <v>114</v>
      </c>
      <c r="H895">
        <v>57</v>
      </c>
      <c r="I895" s="39">
        <v>35712</v>
      </c>
      <c r="J895" s="12" t="s">
        <v>785</v>
      </c>
      <c r="K895" s="12" t="s">
        <v>786</v>
      </c>
      <c r="L895" s="12" t="s">
        <v>256</v>
      </c>
      <c r="M895" s="12" t="s">
        <v>99</v>
      </c>
    </row>
    <row r="896" spans="1:13" x14ac:dyDescent="0.35">
      <c r="A896">
        <v>10698</v>
      </c>
      <c r="B896">
        <v>11</v>
      </c>
      <c r="C896">
        <v>21</v>
      </c>
      <c r="D896">
        <v>15</v>
      </c>
      <c r="E896">
        <v>0</v>
      </c>
      <c r="F896">
        <v>315</v>
      </c>
      <c r="G896">
        <v>315</v>
      </c>
      <c r="H896">
        <v>157.5</v>
      </c>
      <c r="I896" s="39">
        <v>35712</v>
      </c>
      <c r="J896" s="12" t="s">
        <v>708</v>
      </c>
      <c r="K896" s="12" t="s">
        <v>709</v>
      </c>
      <c r="L896" s="12" t="s">
        <v>713</v>
      </c>
      <c r="M896" s="12" t="s">
        <v>30</v>
      </c>
    </row>
    <row r="897" spans="1:13" x14ac:dyDescent="0.35">
      <c r="A897">
        <v>10698</v>
      </c>
      <c r="B897">
        <v>17</v>
      </c>
      <c r="C897">
        <v>39</v>
      </c>
      <c r="D897">
        <v>8</v>
      </c>
      <c r="E897">
        <v>5.000000074505806E-2</v>
      </c>
      <c r="F897">
        <v>296.39999976754189</v>
      </c>
      <c r="G897">
        <v>281.57999955832958</v>
      </c>
      <c r="H897">
        <v>125.57999955832958</v>
      </c>
      <c r="I897" s="39">
        <v>35712</v>
      </c>
      <c r="J897" s="12" t="s">
        <v>708</v>
      </c>
      <c r="K897" s="12" t="s">
        <v>709</v>
      </c>
      <c r="L897" s="12" t="s">
        <v>713</v>
      </c>
      <c r="M897" s="12" t="s">
        <v>42</v>
      </c>
    </row>
    <row r="898" spans="1:13" x14ac:dyDescent="0.35">
      <c r="A898">
        <v>10698</v>
      </c>
      <c r="B898">
        <v>29</v>
      </c>
      <c r="C898">
        <v>123.79</v>
      </c>
      <c r="D898">
        <v>12</v>
      </c>
      <c r="E898">
        <v>5.000000074505806E-2</v>
      </c>
      <c r="F898">
        <v>1411.205998893231</v>
      </c>
      <c r="G898">
        <v>1340.6456978971391</v>
      </c>
      <c r="H898">
        <v>597.90569789713913</v>
      </c>
      <c r="I898" s="39">
        <v>35712</v>
      </c>
      <c r="J898" s="12" t="s">
        <v>708</v>
      </c>
      <c r="K898" s="12" t="s">
        <v>709</v>
      </c>
      <c r="L898" s="12" t="s">
        <v>713</v>
      </c>
      <c r="M898" s="12" t="s">
        <v>65</v>
      </c>
    </row>
    <row r="899" spans="1:13" x14ac:dyDescent="0.35">
      <c r="A899">
        <v>10698</v>
      </c>
      <c r="B899">
        <v>65</v>
      </c>
      <c r="C899">
        <v>21.05</v>
      </c>
      <c r="D899">
        <v>65</v>
      </c>
      <c r="E899">
        <v>5.000000074505806E-2</v>
      </c>
      <c r="F899">
        <v>1299.8374989805741</v>
      </c>
      <c r="G899">
        <v>1234.8456230630909</v>
      </c>
      <c r="H899">
        <v>550.7206230630909</v>
      </c>
      <c r="I899" s="39">
        <v>35712</v>
      </c>
      <c r="J899" s="12" t="s">
        <v>708</v>
      </c>
      <c r="K899" s="12" t="s">
        <v>709</v>
      </c>
      <c r="L899" s="12" t="s">
        <v>713</v>
      </c>
      <c r="M899" s="12" t="s">
        <v>134</v>
      </c>
    </row>
    <row r="900" spans="1:13" x14ac:dyDescent="0.35">
      <c r="A900">
        <v>10698</v>
      </c>
      <c r="B900">
        <v>70</v>
      </c>
      <c r="C900">
        <v>15</v>
      </c>
      <c r="D900">
        <v>8</v>
      </c>
      <c r="E900">
        <v>5.000000074505806E-2</v>
      </c>
      <c r="F900">
        <v>113.999999910593</v>
      </c>
      <c r="G900">
        <v>108.29999983012674</v>
      </c>
      <c r="H900">
        <v>48.299999830126737</v>
      </c>
      <c r="I900" s="39">
        <v>35712</v>
      </c>
      <c r="J900" s="12" t="s">
        <v>708</v>
      </c>
      <c r="K900" s="12" t="s">
        <v>709</v>
      </c>
      <c r="L900" s="12" t="s">
        <v>713</v>
      </c>
      <c r="M900" s="12" t="s">
        <v>143</v>
      </c>
    </row>
    <row r="901" spans="1:13" x14ac:dyDescent="0.35">
      <c r="A901">
        <v>10697</v>
      </c>
      <c r="B901">
        <v>19</v>
      </c>
      <c r="C901">
        <v>9.1999999999999993</v>
      </c>
      <c r="D901">
        <v>7</v>
      </c>
      <c r="E901">
        <v>0.25</v>
      </c>
      <c r="F901">
        <v>48.3</v>
      </c>
      <c r="G901">
        <v>36.224999999999994</v>
      </c>
      <c r="H901">
        <v>4.0249999999999986</v>
      </c>
      <c r="I901" s="39">
        <v>35711</v>
      </c>
      <c r="J901" s="12" t="s">
        <v>992</v>
      </c>
      <c r="K901" s="12" t="s">
        <v>993</v>
      </c>
      <c r="L901" s="12" t="s">
        <v>707</v>
      </c>
      <c r="M901" s="12" t="s">
        <v>46</v>
      </c>
    </row>
    <row r="902" spans="1:13" x14ac:dyDescent="0.35">
      <c r="A902">
        <v>10697</v>
      </c>
      <c r="B902">
        <v>35</v>
      </c>
      <c r="C902">
        <v>18</v>
      </c>
      <c r="D902">
        <v>9</v>
      </c>
      <c r="E902">
        <v>0.25</v>
      </c>
      <c r="F902">
        <v>121.5</v>
      </c>
      <c r="G902">
        <v>91.125</v>
      </c>
      <c r="H902">
        <v>10.125</v>
      </c>
      <c r="I902" s="39">
        <v>35711</v>
      </c>
      <c r="J902" s="12" t="s">
        <v>992</v>
      </c>
      <c r="K902" s="12" t="s">
        <v>993</v>
      </c>
      <c r="L902" s="12" t="s">
        <v>707</v>
      </c>
      <c r="M902" s="12" t="s">
        <v>76</v>
      </c>
    </row>
    <row r="903" spans="1:13" x14ac:dyDescent="0.35">
      <c r="A903">
        <v>10697</v>
      </c>
      <c r="B903">
        <v>58</v>
      </c>
      <c r="C903">
        <v>13.25</v>
      </c>
      <c r="D903">
        <v>30</v>
      </c>
      <c r="E903">
        <v>0.25</v>
      </c>
      <c r="F903">
        <v>298.125</v>
      </c>
      <c r="G903">
        <v>223.59375</v>
      </c>
      <c r="H903">
        <v>24.84375</v>
      </c>
      <c r="I903" s="39">
        <v>35711</v>
      </c>
      <c r="J903" s="12" t="s">
        <v>992</v>
      </c>
      <c r="K903" s="12" t="s">
        <v>993</v>
      </c>
      <c r="L903" s="12" t="s">
        <v>707</v>
      </c>
      <c r="M903" s="12" t="s">
        <v>120</v>
      </c>
    </row>
    <row r="904" spans="1:13" x14ac:dyDescent="0.35">
      <c r="A904">
        <v>10697</v>
      </c>
      <c r="B904">
        <v>70</v>
      </c>
      <c r="C904">
        <v>15</v>
      </c>
      <c r="D904">
        <v>30</v>
      </c>
      <c r="E904">
        <v>0.25</v>
      </c>
      <c r="F904">
        <v>337.5</v>
      </c>
      <c r="G904">
        <v>253.125</v>
      </c>
      <c r="H904">
        <v>28.125</v>
      </c>
      <c r="I904" s="39">
        <v>35711</v>
      </c>
      <c r="J904" s="12" t="s">
        <v>992</v>
      </c>
      <c r="K904" s="12" t="s">
        <v>993</v>
      </c>
      <c r="L904" s="12" t="s">
        <v>707</v>
      </c>
      <c r="M904" s="12" t="s">
        <v>143</v>
      </c>
    </row>
    <row r="905" spans="1:13" x14ac:dyDescent="0.35">
      <c r="A905">
        <v>10696</v>
      </c>
      <c r="B905">
        <v>17</v>
      </c>
      <c r="C905">
        <v>39</v>
      </c>
      <c r="D905">
        <v>20</v>
      </c>
      <c r="E905">
        <v>0</v>
      </c>
      <c r="F905">
        <v>780</v>
      </c>
      <c r="G905">
        <v>780</v>
      </c>
      <c r="H905">
        <v>390</v>
      </c>
      <c r="I905" s="39">
        <v>35711</v>
      </c>
      <c r="J905" s="12" t="s">
        <v>761</v>
      </c>
      <c r="K905" s="12" t="s">
        <v>762</v>
      </c>
      <c r="L905" s="12" t="s">
        <v>182</v>
      </c>
      <c r="M905" s="12" t="s">
        <v>42</v>
      </c>
    </row>
    <row r="906" spans="1:13" x14ac:dyDescent="0.35">
      <c r="A906">
        <v>10696</v>
      </c>
      <c r="B906">
        <v>46</v>
      </c>
      <c r="C906">
        <v>12</v>
      </c>
      <c r="D906">
        <v>18</v>
      </c>
      <c r="E906">
        <v>0</v>
      </c>
      <c r="F906">
        <v>216</v>
      </c>
      <c r="G906">
        <v>216</v>
      </c>
      <c r="H906">
        <v>108</v>
      </c>
      <c r="I906" s="39">
        <v>35711</v>
      </c>
      <c r="J906" s="12" t="s">
        <v>761</v>
      </c>
      <c r="K906" s="12" t="s">
        <v>762</v>
      </c>
      <c r="L906" s="12" t="s">
        <v>182</v>
      </c>
      <c r="M906" s="12" t="s">
        <v>97</v>
      </c>
    </row>
    <row r="907" spans="1:13" x14ac:dyDescent="0.35">
      <c r="A907">
        <v>10695</v>
      </c>
      <c r="B907">
        <v>8</v>
      </c>
      <c r="C907">
        <v>40</v>
      </c>
      <c r="D907">
        <v>10</v>
      </c>
      <c r="E907">
        <v>0</v>
      </c>
      <c r="F907">
        <v>400</v>
      </c>
      <c r="G907">
        <v>400</v>
      </c>
      <c r="H907">
        <v>200</v>
      </c>
      <c r="I907" s="39">
        <v>35710</v>
      </c>
      <c r="J907" s="12" t="s">
        <v>1068</v>
      </c>
      <c r="K907" s="12" t="s">
        <v>1069</v>
      </c>
      <c r="L907" s="12" t="s">
        <v>350</v>
      </c>
      <c r="M907" s="12" t="s">
        <v>24</v>
      </c>
    </row>
    <row r="908" spans="1:13" x14ac:dyDescent="0.35">
      <c r="A908">
        <v>10695</v>
      </c>
      <c r="B908">
        <v>12</v>
      </c>
      <c r="C908">
        <v>38</v>
      </c>
      <c r="D908">
        <v>4</v>
      </c>
      <c r="E908">
        <v>0</v>
      </c>
      <c r="F908">
        <v>152</v>
      </c>
      <c r="G908">
        <v>152</v>
      </c>
      <c r="H908">
        <v>76</v>
      </c>
      <c r="I908" s="39">
        <v>35710</v>
      </c>
      <c r="J908" s="12" t="s">
        <v>1068</v>
      </c>
      <c r="K908" s="12" t="s">
        <v>1069</v>
      </c>
      <c r="L908" s="12" t="s">
        <v>350</v>
      </c>
      <c r="M908" s="12" t="s">
        <v>32</v>
      </c>
    </row>
    <row r="909" spans="1:13" x14ac:dyDescent="0.35">
      <c r="A909">
        <v>10695</v>
      </c>
      <c r="B909">
        <v>24</v>
      </c>
      <c r="C909">
        <v>4.5</v>
      </c>
      <c r="D909">
        <v>20</v>
      </c>
      <c r="E909">
        <v>0</v>
      </c>
      <c r="F909">
        <v>90</v>
      </c>
      <c r="G909">
        <v>90</v>
      </c>
      <c r="H909">
        <v>45</v>
      </c>
      <c r="I909" s="39">
        <v>35710</v>
      </c>
      <c r="J909" s="12" t="s">
        <v>1068</v>
      </c>
      <c r="K909" s="12" t="s">
        <v>1069</v>
      </c>
      <c r="L909" s="12" t="s">
        <v>350</v>
      </c>
      <c r="M909" s="12" t="s">
        <v>55</v>
      </c>
    </row>
    <row r="910" spans="1:13" x14ac:dyDescent="0.35">
      <c r="A910">
        <v>10694</v>
      </c>
      <c r="B910">
        <v>7</v>
      </c>
      <c r="C910">
        <v>30</v>
      </c>
      <c r="D910">
        <v>90</v>
      </c>
      <c r="E910">
        <v>0</v>
      </c>
      <c r="F910">
        <v>2700</v>
      </c>
      <c r="G910">
        <v>2700</v>
      </c>
      <c r="H910">
        <v>1350</v>
      </c>
      <c r="I910" s="39">
        <v>35709</v>
      </c>
      <c r="J910" s="12" t="s">
        <v>771</v>
      </c>
      <c r="K910" s="12" t="s">
        <v>772</v>
      </c>
      <c r="L910" s="12" t="s">
        <v>256</v>
      </c>
      <c r="M910" s="12" t="s">
        <v>22</v>
      </c>
    </row>
    <row r="911" spans="1:13" x14ac:dyDescent="0.35">
      <c r="A911">
        <v>10694</v>
      </c>
      <c r="B911">
        <v>59</v>
      </c>
      <c r="C911">
        <v>55</v>
      </c>
      <c r="D911">
        <v>25</v>
      </c>
      <c r="E911">
        <v>0</v>
      </c>
      <c r="F911">
        <v>1375</v>
      </c>
      <c r="G911">
        <v>1375</v>
      </c>
      <c r="H911">
        <v>687.5</v>
      </c>
      <c r="I911" s="39">
        <v>35709</v>
      </c>
      <c r="J911" s="12" t="s">
        <v>771</v>
      </c>
      <c r="K911" s="12" t="s">
        <v>772</v>
      </c>
      <c r="L911" s="12" t="s">
        <v>256</v>
      </c>
      <c r="M911" s="12" t="s">
        <v>122</v>
      </c>
    </row>
    <row r="912" spans="1:13" x14ac:dyDescent="0.35">
      <c r="A912">
        <v>10694</v>
      </c>
      <c r="B912">
        <v>70</v>
      </c>
      <c r="C912">
        <v>15</v>
      </c>
      <c r="D912">
        <v>50</v>
      </c>
      <c r="E912">
        <v>0</v>
      </c>
      <c r="F912">
        <v>750</v>
      </c>
      <c r="G912">
        <v>750</v>
      </c>
      <c r="H912">
        <v>375</v>
      </c>
      <c r="I912" s="39">
        <v>35709</v>
      </c>
      <c r="J912" s="12" t="s">
        <v>771</v>
      </c>
      <c r="K912" s="12" t="s">
        <v>772</v>
      </c>
      <c r="L912" s="12" t="s">
        <v>256</v>
      </c>
      <c r="M912" s="12" t="s">
        <v>143</v>
      </c>
    </row>
    <row r="913" spans="1:13" x14ac:dyDescent="0.35">
      <c r="A913">
        <v>10693</v>
      </c>
      <c r="B913">
        <v>9</v>
      </c>
      <c r="C913">
        <v>97</v>
      </c>
      <c r="D913">
        <v>6</v>
      </c>
      <c r="E913">
        <v>0</v>
      </c>
      <c r="F913">
        <v>582</v>
      </c>
      <c r="G913">
        <v>582</v>
      </c>
      <c r="H913">
        <v>291</v>
      </c>
      <c r="I913" s="39">
        <v>35709</v>
      </c>
      <c r="J913" s="12" t="s">
        <v>761</v>
      </c>
      <c r="K913" s="12" t="s">
        <v>762</v>
      </c>
      <c r="L913" s="12" t="s">
        <v>182</v>
      </c>
      <c r="M913" s="12" t="s">
        <v>26</v>
      </c>
    </row>
    <row r="914" spans="1:13" x14ac:dyDescent="0.35">
      <c r="A914">
        <v>10693</v>
      </c>
      <c r="B914">
        <v>54</v>
      </c>
      <c r="C914">
        <v>7.45</v>
      </c>
      <c r="D914">
        <v>60</v>
      </c>
      <c r="E914">
        <v>0.15000000596046451</v>
      </c>
      <c r="F914">
        <v>379.94999733567238</v>
      </c>
      <c r="G914">
        <v>322.95749547064304</v>
      </c>
      <c r="H914">
        <v>99.457495470643039</v>
      </c>
      <c r="I914" s="39">
        <v>35709</v>
      </c>
      <c r="J914" s="12" t="s">
        <v>761</v>
      </c>
      <c r="K914" s="12" t="s">
        <v>762</v>
      </c>
      <c r="L914" s="12" t="s">
        <v>182</v>
      </c>
      <c r="M914" s="12" t="s">
        <v>113</v>
      </c>
    </row>
    <row r="915" spans="1:13" x14ac:dyDescent="0.35">
      <c r="A915">
        <v>10693</v>
      </c>
      <c r="B915">
        <v>69</v>
      </c>
      <c r="C915">
        <v>36</v>
      </c>
      <c r="D915">
        <v>30</v>
      </c>
      <c r="E915">
        <v>0.15000000596046451</v>
      </c>
      <c r="F915">
        <v>917.99999356269836</v>
      </c>
      <c r="G915">
        <v>780.29998905658726</v>
      </c>
      <c r="H915">
        <v>240.29998905658726</v>
      </c>
      <c r="I915" s="39">
        <v>35709</v>
      </c>
      <c r="J915" s="12" t="s">
        <v>761</v>
      </c>
      <c r="K915" s="12" t="s">
        <v>762</v>
      </c>
      <c r="L915" s="12" t="s">
        <v>182</v>
      </c>
      <c r="M915" s="12" t="s">
        <v>141</v>
      </c>
    </row>
    <row r="916" spans="1:13" x14ac:dyDescent="0.35">
      <c r="A916">
        <v>10693</v>
      </c>
      <c r="B916">
        <v>73</v>
      </c>
      <c r="C916">
        <v>15</v>
      </c>
      <c r="D916">
        <v>15</v>
      </c>
      <c r="E916">
        <v>0.15000000596046451</v>
      </c>
      <c r="F916">
        <v>191.24999865889549</v>
      </c>
      <c r="G916">
        <v>162.56249772012234</v>
      </c>
      <c r="H916">
        <v>50.062497720122337</v>
      </c>
      <c r="I916" s="39">
        <v>35709</v>
      </c>
      <c r="J916" s="12" t="s">
        <v>761</v>
      </c>
      <c r="K916" s="12" t="s">
        <v>762</v>
      </c>
      <c r="L916" s="12" t="s">
        <v>182</v>
      </c>
      <c r="M916" s="12" t="s">
        <v>147</v>
      </c>
    </row>
    <row r="917" spans="1:13" x14ac:dyDescent="0.35">
      <c r="A917">
        <v>10692</v>
      </c>
      <c r="B917">
        <v>63</v>
      </c>
      <c r="C917">
        <v>43.9</v>
      </c>
      <c r="D917">
        <v>20</v>
      </c>
      <c r="E917">
        <v>0</v>
      </c>
      <c r="F917">
        <v>878</v>
      </c>
      <c r="G917">
        <v>878</v>
      </c>
      <c r="H917">
        <v>439</v>
      </c>
      <c r="I917" s="39">
        <v>35706</v>
      </c>
      <c r="J917" s="12" t="s">
        <v>1079</v>
      </c>
      <c r="K917" s="12" t="s">
        <v>1080</v>
      </c>
      <c r="L917" s="12" t="s">
        <v>256</v>
      </c>
      <c r="M917" s="12" t="s">
        <v>130</v>
      </c>
    </row>
    <row r="918" spans="1:13" x14ac:dyDescent="0.35">
      <c r="A918">
        <v>10691</v>
      </c>
      <c r="B918">
        <v>1</v>
      </c>
      <c r="C918">
        <v>18</v>
      </c>
      <c r="D918">
        <v>30</v>
      </c>
      <c r="E918">
        <v>0</v>
      </c>
      <c r="F918">
        <v>540</v>
      </c>
      <c r="G918">
        <v>540</v>
      </c>
      <c r="H918">
        <v>270</v>
      </c>
      <c r="I918" s="39">
        <v>35706</v>
      </c>
      <c r="J918" s="12" t="s">
        <v>771</v>
      </c>
      <c r="K918" s="12" t="s">
        <v>772</v>
      </c>
      <c r="L918" s="12" t="s">
        <v>256</v>
      </c>
      <c r="M918" s="12" t="s">
        <v>10</v>
      </c>
    </row>
    <row r="919" spans="1:13" x14ac:dyDescent="0.35">
      <c r="A919">
        <v>10691</v>
      </c>
      <c r="B919">
        <v>29</v>
      </c>
      <c r="C919">
        <v>123.79</v>
      </c>
      <c r="D919">
        <v>40</v>
      </c>
      <c r="E919">
        <v>0</v>
      </c>
      <c r="F919">
        <v>4951.6000000000004</v>
      </c>
      <c r="G919">
        <v>4951.6000000000004</v>
      </c>
      <c r="H919">
        <v>2475.8000000000002</v>
      </c>
      <c r="I919" s="39">
        <v>35706</v>
      </c>
      <c r="J919" s="12" t="s">
        <v>771</v>
      </c>
      <c r="K919" s="12" t="s">
        <v>772</v>
      </c>
      <c r="L919" s="12" t="s">
        <v>256</v>
      </c>
      <c r="M919" s="12" t="s">
        <v>65</v>
      </c>
    </row>
    <row r="920" spans="1:13" x14ac:dyDescent="0.35">
      <c r="A920">
        <v>10691</v>
      </c>
      <c r="B920">
        <v>43</v>
      </c>
      <c r="C920">
        <v>46</v>
      </c>
      <c r="D920">
        <v>40</v>
      </c>
      <c r="E920">
        <v>0</v>
      </c>
      <c r="F920">
        <v>1840</v>
      </c>
      <c r="G920">
        <v>1840</v>
      </c>
      <c r="H920">
        <v>920</v>
      </c>
      <c r="I920" s="39">
        <v>35706</v>
      </c>
      <c r="J920" s="12" t="s">
        <v>771</v>
      </c>
      <c r="K920" s="12" t="s">
        <v>772</v>
      </c>
      <c r="L920" s="12" t="s">
        <v>256</v>
      </c>
      <c r="M920" s="12" t="s">
        <v>91</v>
      </c>
    </row>
    <row r="921" spans="1:13" x14ac:dyDescent="0.35">
      <c r="A921">
        <v>10691</v>
      </c>
      <c r="B921">
        <v>44</v>
      </c>
      <c r="C921">
        <v>19.45</v>
      </c>
      <c r="D921">
        <v>24</v>
      </c>
      <c r="E921">
        <v>0</v>
      </c>
      <c r="F921">
        <v>466.8</v>
      </c>
      <c r="G921">
        <v>466.8</v>
      </c>
      <c r="H921">
        <v>233.40000000000003</v>
      </c>
      <c r="I921" s="39">
        <v>35706</v>
      </c>
      <c r="J921" s="12" t="s">
        <v>771</v>
      </c>
      <c r="K921" s="12" t="s">
        <v>772</v>
      </c>
      <c r="L921" s="12" t="s">
        <v>256</v>
      </c>
      <c r="M921" s="12" t="s">
        <v>93</v>
      </c>
    </row>
    <row r="922" spans="1:13" x14ac:dyDescent="0.35">
      <c r="A922">
        <v>10691</v>
      </c>
      <c r="B922">
        <v>62</v>
      </c>
      <c r="C922">
        <v>49.3</v>
      </c>
      <c r="D922">
        <v>48</v>
      </c>
      <c r="E922">
        <v>0</v>
      </c>
      <c r="F922">
        <v>2366.4</v>
      </c>
      <c r="G922">
        <v>2366.4</v>
      </c>
      <c r="H922">
        <v>1183.2000000000003</v>
      </c>
      <c r="I922" s="39">
        <v>35706</v>
      </c>
      <c r="J922" s="12" t="s">
        <v>771</v>
      </c>
      <c r="K922" s="12" t="s">
        <v>772</v>
      </c>
      <c r="L922" s="12" t="s">
        <v>256</v>
      </c>
      <c r="M922" s="12" t="s">
        <v>128</v>
      </c>
    </row>
    <row r="923" spans="1:13" x14ac:dyDescent="0.35">
      <c r="A923">
        <v>10690</v>
      </c>
      <c r="B923">
        <v>56</v>
      </c>
      <c r="C923">
        <v>38</v>
      </c>
      <c r="D923">
        <v>20</v>
      </c>
      <c r="E923">
        <v>0.25</v>
      </c>
      <c r="F923">
        <v>570</v>
      </c>
      <c r="G923">
        <v>427.5</v>
      </c>
      <c r="H923">
        <v>47.5</v>
      </c>
      <c r="I923" s="39">
        <v>35705</v>
      </c>
      <c r="J923" s="12" t="s">
        <v>667</v>
      </c>
      <c r="K923" s="12" t="s">
        <v>668</v>
      </c>
      <c r="L923" s="12" t="s">
        <v>248</v>
      </c>
      <c r="M923" s="12" t="s">
        <v>117</v>
      </c>
    </row>
    <row r="924" spans="1:13" x14ac:dyDescent="0.35">
      <c r="A924">
        <v>10690</v>
      </c>
      <c r="B924">
        <v>77</v>
      </c>
      <c r="C924">
        <v>13</v>
      </c>
      <c r="D924">
        <v>30</v>
      </c>
      <c r="E924">
        <v>0.25</v>
      </c>
      <c r="F924">
        <v>292.5</v>
      </c>
      <c r="G924">
        <v>219.375</v>
      </c>
      <c r="H924">
        <v>24.375</v>
      </c>
      <c r="I924" s="39">
        <v>35705</v>
      </c>
      <c r="J924" s="12" t="s">
        <v>667</v>
      </c>
      <c r="K924" s="12" t="s">
        <v>668</v>
      </c>
      <c r="L924" s="12" t="s">
        <v>248</v>
      </c>
      <c r="M924" s="12" t="s">
        <v>154</v>
      </c>
    </row>
    <row r="925" spans="1:13" x14ac:dyDescent="0.35">
      <c r="A925">
        <v>10689</v>
      </c>
      <c r="B925">
        <v>1</v>
      </c>
      <c r="C925">
        <v>18</v>
      </c>
      <c r="D925">
        <v>35</v>
      </c>
      <c r="E925">
        <v>0.25</v>
      </c>
      <c r="F925">
        <v>472.5</v>
      </c>
      <c r="G925">
        <v>354.375</v>
      </c>
      <c r="H925">
        <v>39.375</v>
      </c>
      <c r="I925" s="39">
        <v>35704</v>
      </c>
      <c r="J925" s="12" t="s">
        <v>790</v>
      </c>
      <c r="K925" s="12" t="s">
        <v>791</v>
      </c>
      <c r="L925" s="12" t="s">
        <v>240</v>
      </c>
      <c r="M925" s="12" t="s">
        <v>10</v>
      </c>
    </row>
    <row r="926" spans="1:13" x14ac:dyDescent="0.35">
      <c r="A926">
        <v>10688</v>
      </c>
      <c r="B926">
        <v>10</v>
      </c>
      <c r="C926">
        <v>31</v>
      </c>
      <c r="D926">
        <v>18</v>
      </c>
      <c r="E926">
        <v>0.10000000149011611</v>
      </c>
      <c r="F926">
        <v>502.19999916851521</v>
      </c>
      <c r="G926">
        <v>451.97999850332735</v>
      </c>
      <c r="H926">
        <v>172.97999850332735</v>
      </c>
      <c r="I926" s="39">
        <v>35704</v>
      </c>
      <c r="J926" s="12" t="s">
        <v>961</v>
      </c>
      <c r="K926" s="12" t="s">
        <v>962</v>
      </c>
      <c r="L926" s="12" t="s">
        <v>333</v>
      </c>
      <c r="M926" s="12" t="s">
        <v>28</v>
      </c>
    </row>
    <row r="927" spans="1:13" x14ac:dyDescent="0.35">
      <c r="A927">
        <v>10688</v>
      </c>
      <c r="B927">
        <v>28</v>
      </c>
      <c r="C927">
        <v>45.6</v>
      </c>
      <c r="D927">
        <v>60</v>
      </c>
      <c r="E927">
        <v>0.10000000149011611</v>
      </c>
      <c r="F927">
        <v>2462.3999959230418</v>
      </c>
      <c r="G927">
        <v>2216.1599926614758</v>
      </c>
      <c r="H927">
        <v>848.15999266147583</v>
      </c>
      <c r="I927" s="39">
        <v>35704</v>
      </c>
      <c r="J927" s="12" t="s">
        <v>961</v>
      </c>
      <c r="K927" s="12" t="s">
        <v>962</v>
      </c>
      <c r="L927" s="12" t="s">
        <v>333</v>
      </c>
      <c r="M927" s="12" t="s">
        <v>63</v>
      </c>
    </row>
    <row r="928" spans="1:13" x14ac:dyDescent="0.35">
      <c r="A928">
        <v>10688</v>
      </c>
      <c r="B928">
        <v>34</v>
      </c>
      <c r="C928">
        <v>14</v>
      </c>
      <c r="D928">
        <v>14</v>
      </c>
      <c r="E928">
        <v>0</v>
      </c>
      <c r="F928">
        <v>196</v>
      </c>
      <c r="G928">
        <v>196</v>
      </c>
      <c r="H928">
        <v>98</v>
      </c>
      <c r="I928" s="39">
        <v>35704</v>
      </c>
      <c r="J928" s="12" t="s">
        <v>961</v>
      </c>
      <c r="K928" s="12" t="s">
        <v>962</v>
      </c>
      <c r="L928" s="12" t="s">
        <v>333</v>
      </c>
      <c r="M928" s="12" t="s">
        <v>75</v>
      </c>
    </row>
    <row r="929" spans="1:13" x14ac:dyDescent="0.35">
      <c r="A929">
        <v>10687</v>
      </c>
      <c r="B929">
        <v>9</v>
      </c>
      <c r="C929">
        <v>97</v>
      </c>
      <c r="D929">
        <v>50</v>
      </c>
      <c r="E929">
        <v>0.25</v>
      </c>
      <c r="F929">
        <v>3637.5</v>
      </c>
      <c r="G929">
        <v>2728.125</v>
      </c>
      <c r="H929">
        <v>303.125</v>
      </c>
      <c r="I929" s="39">
        <v>35703</v>
      </c>
      <c r="J929" s="12" t="s">
        <v>832</v>
      </c>
      <c r="K929" s="12" t="s">
        <v>833</v>
      </c>
      <c r="L929" s="12" t="s">
        <v>837</v>
      </c>
      <c r="M929" s="12" t="s">
        <v>26</v>
      </c>
    </row>
    <row r="930" spans="1:13" x14ac:dyDescent="0.35">
      <c r="A930">
        <v>10687</v>
      </c>
      <c r="B930">
        <v>29</v>
      </c>
      <c r="C930">
        <v>123.79</v>
      </c>
      <c r="D930">
        <v>10</v>
      </c>
      <c r="E930">
        <v>0</v>
      </c>
      <c r="F930">
        <v>1237.9000000000001</v>
      </c>
      <c r="G930">
        <v>1237.9000000000001</v>
      </c>
      <c r="H930">
        <v>618.95000000000005</v>
      </c>
      <c r="I930" s="39">
        <v>35703</v>
      </c>
      <c r="J930" s="12" t="s">
        <v>832</v>
      </c>
      <c r="K930" s="12" t="s">
        <v>833</v>
      </c>
      <c r="L930" s="12" t="s">
        <v>837</v>
      </c>
      <c r="M930" s="12" t="s">
        <v>65</v>
      </c>
    </row>
    <row r="931" spans="1:13" x14ac:dyDescent="0.35">
      <c r="A931">
        <v>10687</v>
      </c>
      <c r="B931">
        <v>36</v>
      </c>
      <c r="C931">
        <v>19</v>
      </c>
      <c r="D931">
        <v>6</v>
      </c>
      <c r="E931">
        <v>0.25</v>
      </c>
      <c r="F931">
        <v>85.5</v>
      </c>
      <c r="G931">
        <v>64.125</v>
      </c>
      <c r="H931">
        <v>7.125</v>
      </c>
      <c r="I931" s="39">
        <v>35703</v>
      </c>
      <c r="J931" s="12" t="s">
        <v>832</v>
      </c>
      <c r="K931" s="12" t="s">
        <v>833</v>
      </c>
      <c r="L931" s="12" t="s">
        <v>837</v>
      </c>
      <c r="M931" s="12" t="s">
        <v>77</v>
      </c>
    </row>
    <row r="932" spans="1:13" x14ac:dyDescent="0.35">
      <c r="A932">
        <v>10686</v>
      </c>
      <c r="B932">
        <v>17</v>
      </c>
      <c r="C932">
        <v>39</v>
      </c>
      <c r="D932">
        <v>30</v>
      </c>
      <c r="E932">
        <v>0.20000000298023221</v>
      </c>
      <c r="F932">
        <v>935.99999651312828</v>
      </c>
      <c r="G932">
        <v>748.79999442100529</v>
      </c>
      <c r="H932">
        <v>163.79999442100529</v>
      </c>
      <c r="I932" s="39">
        <v>35703</v>
      </c>
      <c r="J932" s="12" t="s">
        <v>928</v>
      </c>
      <c r="K932" s="12" t="s">
        <v>929</v>
      </c>
      <c r="L932" s="12" t="s">
        <v>713</v>
      </c>
      <c r="M932" s="12" t="s">
        <v>42</v>
      </c>
    </row>
    <row r="933" spans="1:13" x14ac:dyDescent="0.35">
      <c r="A933">
        <v>10686</v>
      </c>
      <c r="B933">
        <v>26</v>
      </c>
      <c r="C933">
        <v>31.23</v>
      </c>
      <c r="D933">
        <v>15</v>
      </c>
      <c r="E933">
        <v>0</v>
      </c>
      <c r="F933">
        <v>468.45</v>
      </c>
      <c r="G933">
        <v>468.45</v>
      </c>
      <c r="H933">
        <v>234.22499999999999</v>
      </c>
      <c r="I933" s="39">
        <v>35703</v>
      </c>
      <c r="J933" s="12" t="s">
        <v>928</v>
      </c>
      <c r="K933" s="12" t="s">
        <v>929</v>
      </c>
      <c r="L933" s="12" t="s">
        <v>713</v>
      </c>
      <c r="M933" s="12" t="s">
        <v>59</v>
      </c>
    </row>
    <row r="934" spans="1:13" x14ac:dyDescent="0.35">
      <c r="A934">
        <v>10685</v>
      </c>
      <c r="B934">
        <v>10</v>
      </c>
      <c r="C934">
        <v>31</v>
      </c>
      <c r="D934">
        <v>20</v>
      </c>
      <c r="E934">
        <v>0</v>
      </c>
      <c r="F934">
        <v>620</v>
      </c>
      <c r="G934">
        <v>620</v>
      </c>
      <c r="H934">
        <v>310</v>
      </c>
      <c r="I934" s="39">
        <v>35702</v>
      </c>
      <c r="J934" s="12" t="s">
        <v>1014</v>
      </c>
      <c r="K934" s="12" t="s">
        <v>1015</v>
      </c>
      <c r="L934" s="12" t="s">
        <v>248</v>
      </c>
      <c r="M934" s="12" t="s">
        <v>28</v>
      </c>
    </row>
    <row r="935" spans="1:13" x14ac:dyDescent="0.35">
      <c r="A935">
        <v>10685</v>
      </c>
      <c r="B935">
        <v>41</v>
      </c>
      <c r="C935">
        <v>9.65</v>
      </c>
      <c r="D935">
        <v>4</v>
      </c>
      <c r="E935">
        <v>0</v>
      </c>
      <c r="F935">
        <v>38.6</v>
      </c>
      <c r="G935">
        <v>38.6</v>
      </c>
      <c r="H935">
        <v>19.3</v>
      </c>
      <c r="I935" s="39">
        <v>35702</v>
      </c>
      <c r="J935" s="12" t="s">
        <v>1014</v>
      </c>
      <c r="K935" s="12" t="s">
        <v>1015</v>
      </c>
      <c r="L935" s="12" t="s">
        <v>248</v>
      </c>
      <c r="M935" s="12" t="s">
        <v>87</v>
      </c>
    </row>
    <row r="936" spans="1:13" x14ac:dyDescent="0.35">
      <c r="A936">
        <v>10685</v>
      </c>
      <c r="B936">
        <v>47</v>
      </c>
      <c r="C936">
        <v>9.5</v>
      </c>
      <c r="D936">
        <v>15</v>
      </c>
      <c r="E936">
        <v>0</v>
      </c>
      <c r="F936">
        <v>142.5</v>
      </c>
      <c r="G936">
        <v>142.5</v>
      </c>
      <c r="H936">
        <v>71.25</v>
      </c>
      <c r="I936" s="39">
        <v>35702</v>
      </c>
      <c r="J936" s="12" t="s">
        <v>1014</v>
      </c>
      <c r="K936" s="12" t="s">
        <v>1015</v>
      </c>
      <c r="L936" s="12" t="s">
        <v>248</v>
      </c>
      <c r="M936" s="12" t="s">
        <v>99</v>
      </c>
    </row>
    <row r="937" spans="1:13" x14ac:dyDescent="0.35">
      <c r="A937">
        <v>10684</v>
      </c>
      <c r="B937">
        <v>40</v>
      </c>
      <c r="C937">
        <v>18.399999999999999</v>
      </c>
      <c r="D937">
        <v>20</v>
      </c>
      <c r="E937">
        <v>0</v>
      </c>
      <c r="F937">
        <v>368</v>
      </c>
      <c r="G937">
        <v>368</v>
      </c>
      <c r="H937">
        <v>184</v>
      </c>
      <c r="I937" s="39">
        <v>35699</v>
      </c>
      <c r="J937" s="12" t="s">
        <v>720</v>
      </c>
      <c r="K937" s="12" t="s">
        <v>721</v>
      </c>
      <c r="L937" s="12" t="s">
        <v>256</v>
      </c>
      <c r="M937" s="12" t="s">
        <v>85</v>
      </c>
    </row>
    <row r="938" spans="1:13" x14ac:dyDescent="0.35">
      <c r="A938">
        <v>10684</v>
      </c>
      <c r="B938">
        <v>47</v>
      </c>
      <c r="C938">
        <v>9.5</v>
      </c>
      <c r="D938">
        <v>40</v>
      </c>
      <c r="E938">
        <v>0</v>
      </c>
      <c r="F938">
        <v>380</v>
      </c>
      <c r="G938">
        <v>380</v>
      </c>
      <c r="H938">
        <v>190</v>
      </c>
      <c r="I938" s="39">
        <v>35699</v>
      </c>
      <c r="J938" s="12" t="s">
        <v>720</v>
      </c>
      <c r="K938" s="12" t="s">
        <v>721</v>
      </c>
      <c r="L938" s="12" t="s">
        <v>256</v>
      </c>
      <c r="M938" s="12" t="s">
        <v>99</v>
      </c>
    </row>
    <row r="939" spans="1:13" x14ac:dyDescent="0.35">
      <c r="A939">
        <v>10684</v>
      </c>
      <c r="B939">
        <v>60</v>
      </c>
      <c r="C939">
        <v>34</v>
      </c>
      <c r="D939">
        <v>30</v>
      </c>
      <c r="E939">
        <v>0</v>
      </c>
      <c r="F939">
        <v>1020</v>
      </c>
      <c r="G939">
        <v>1020</v>
      </c>
      <c r="H939">
        <v>510</v>
      </c>
      <c r="I939" s="39">
        <v>35699</v>
      </c>
      <c r="J939" s="12" t="s">
        <v>720</v>
      </c>
      <c r="K939" s="12" t="s">
        <v>721</v>
      </c>
      <c r="L939" s="12" t="s">
        <v>256</v>
      </c>
      <c r="M939" s="12" t="s">
        <v>124</v>
      </c>
    </row>
    <row r="940" spans="1:13" x14ac:dyDescent="0.35">
      <c r="A940">
        <v>10683</v>
      </c>
      <c r="B940">
        <v>52</v>
      </c>
      <c r="C940">
        <v>7</v>
      </c>
      <c r="D940">
        <v>9</v>
      </c>
      <c r="E940">
        <v>0</v>
      </c>
      <c r="F940">
        <v>63</v>
      </c>
      <c r="G940">
        <v>63</v>
      </c>
      <c r="H940">
        <v>31.5</v>
      </c>
      <c r="I940" s="39">
        <v>35699</v>
      </c>
      <c r="J940" s="12" t="s">
        <v>867</v>
      </c>
      <c r="K940" s="12" t="s">
        <v>868</v>
      </c>
      <c r="L940" s="12" t="s">
        <v>309</v>
      </c>
      <c r="M940" s="12" t="s">
        <v>109</v>
      </c>
    </row>
    <row r="941" spans="1:13" x14ac:dyDescent="0.35">
      <c r="A941">
        <v>10682</v>
      </c>
      <c r="B941">
        <v>33</v>
      </c>
      <c r="C941">
        <v>2.5</v>
      </c>
      <c r="D941">
        <v>30</v>
      </c>
      <c r="E941">
        <v>0</v>
      </c>
      <c r="F941">
        <v>75</v>
      </c>
      <c r="G941">
        <v>75</v>
      </c>
      <c r="H941">
        <v>37.5</v>
      </c>
      <c r="I941" s="39">
        <v>35698</v>
      </c>
      <c r="J941" s="12" t="s">
        <v>952</v>
      </c>
      <c r="K941" s="12" t="s">
        <v>953</v>
      </c>
      <c r="L941" s="12" t="s">
        <v>719</v>
      </c>
      <c r="M941" s="12" t="s">
        <v>73</v>
      </c>
    </row>
    <row r="942" spans="1:13" x14ac:dyDescent="0.35">
      <c r="A942">
        <v>10682</v>
      </c>
      <c r="B942">
        <v>66</v>
      </c>
      <c r="C942">
        <v>17</v>
      </c>
      <c r="D942">
        <v>4</v>
      </c>
      <c r="E942">
        <v>0</v>
      </c>
      <c r="F942">
        <v>68</v>
      </c>
      <c r="G942">
        <v>68</v>
      </c>
      <c r="H942">
        <v>34</v>
      </c>
      <c r="I942" s="39">
        <v>35698</v>
      </c>
      <c r="J942" s="12" t="s">
        <v>952</v>
      </c>
      <c r="K942" s="12" t="s">
        <v>953</v>
      </c>
      <c r="L942" s="12" t="s">
        <v>719</v>
      </c>
      <c r="M942" s="12" t="s">
        <v>136</v>
      </c>
    </row>
    <row r="943" spans="1:13" x14ac:dyDescent="0.35">
      <c r="A943">
        <v>10682</v>
      </c>
      <c r="B943">
        <v>75</v>
      </c>
      <c r="C943">
        <v>7.75</v>
      </c>
      <c r="D943">
        <v>30</v>
      </c>
      <c r="E943">
        <v>0</v>
      </c>
      <c r="F943">
        <v>232.5</v>
      </c>
      <c r="G943">
        <v>232.5</v>
      </c>
      <c r="H943">
        <v>116.25</v>
      </c>
      <c r="I943" s="39">
        <v>35698</v>
      </c>
      <c r="J943" s="12" t="s">
        <v>952</v>
      </c>
      <c r="K943" s="12" t="s">
        <v>953</v>
      </c>
      <c r="L943" s="12" t="s">
        <v>719</v>
      </c>
      <c r="M943" s="12" t="s">
        <v>150</v>
      </c>
    </row>
    <row r="944" spans="1:13" x14ac:dyDescent="0.35">
      <c r="A944">
        <v>10681</v>
      </c>
      <c r="B944">
        <v>19</v>
      </c>
      <c r="C944">
        <v>9.1999999999999993</v>
      </c>
      <c r="D944">
        <v>30</v>
      </c>
      <c r="E944">
        <v>0.10000000149011611</v>
      </c>
      <c r="F944">
        <v>248.39999958872801</v>
      </c>
      <c r="G944">
        <v>223.55999925971037</v>
      </c>
      <c r="H944">
        <v>85.559999259710366</v>
      </c>
      <c r="I944" s="39">
        <v>35698</v>
      </c>
      <c r="J944" s="12" t="s">
        <v>1048</v>
      </c>
      <c r="K944" s="12" t="s">
        <v>1049</v>
      </c>
      <c r="L944" s="12" t="s">
        <v>182</v>
      </c>
      <c r="M944" s="12" t="s">
        <v>46</v>
      </c>
    </row>
    <row r="945" spans="1:13" x14ac:dyDescent="0.35">
      <c r="A945">
        <v>10681</v>
      </c>
      <c r="B945">
        <v>21</v>
      </c>
      <c r="C945">
        <v>10</v>
      </c>
      <c r="D945">
        <v>12</v>
      </c>
      <c r="E945">
        <v>0.10000000149011611</v>
      </c>
      <c r="F945">
        <v>107.99999982118609</v>
      </c>
      <c r="G945">
        <v>97.199999678134944</v>
      </c>
      <c r="H945">
        <v>37.199999678134944</v>
      </c>
      <c r="I945" s="39">
        <v>35698</v>
      </c>
      <c r="J945" s="12" t="s">
        <v>1048</v>
      </c>
      <c r="K945" s="12" t="s">
        <v>1049</v>
      </c>
      <c r="L945" s="12" t="s">
        <v>182</v>
      </c>
      <c r="M945" s="12" t="s">
        <v>50</v>
      </c>
    </row>
    <row r="946" spans="1:13" x14ac:dyDescent="0.35">
      <c r="A946">
        <v>10681</v>
      </c>
      <c r="B946">
        <v>64</v>
      </c>
      <c r="C946">
        <v>33.25</v>
      </c>
      <c r="D946">
        <v>28</v>
      </c>
      <c r="E946">
        <v>0</v>
      </c>
      <c r="F946">
        <v>931</v>
      </c>
      <c r="G946">
        <v>931</v>
      </c>
      <c r="H946">
        <v>465.5</v>
      </c>
      <c r="I946" s="39">
        <v>35698</v>
      </c>
      <c r="J946" s="12" t="s">
        <v>1048</v>
      </c>
      <c r="K946" s="12" t="s">
        <v>1049</v>
      </c>
      <c r="L946" s="12" t="s">
        <v>182</v>
      </c>
      <c r="M946" s="12" t="s">
        <v>132</v>
      </c>
    </row>
    <row r="947" spans="1:13" x14ac:dyDescent="0.35">
      <c r="A947">
        <v>10680</v>
      </c>
      <c r="B947">
        <v>16</v>
      </c>
      <c r="C947">
        <v>17.45</v>
      </c>
      <c r="D947">
        <v>50</v>
      </c>
      <c r="E947">
        <v>0.25</v>
      </c>
      <c r="F947">
        <v>654.375</v>
      </c>
      <c r="G947">
        <v>490.78125</v>
      </c>
      <c r="H947">
        <v>54.53125</v>
      </c>
      <c r="I947" s="39">
        <v>35697</v>
      </c>
      <c r="J947" s="12" t="s">
        <v>848</v>
      </c>
      <c r="K947" s="12" t="s">
        <v>849</v>
      </c>
      <c r="L947" s="12" t="s">
        <v>182</v>
      </c>
      <c r="M947" s="12" t="s">
        <v>40</v>
      </c>
    </row>
    <row r="948" spans="1:13" x14ac:dyDescent="0.35">
      <c r="A948">
        <v>10680</v>
      </c>
      <c r="B948">
        <v>31</v>
      </c>
      <c r="C948">
        <v>12.5</v>
      </c>
      <c r="D948">
        <v>20</v>
      </c>
      <c r="E948">
        <v>0.25</v>
      </c>
      <c r="F948">
        <v>187.5</v>
      </c>
      <c r="G948">
        <v>140.625</v>
      </c>
      <c r="H948">
        <v>15.625</v>
      </c>
      <c r="I948" s="39">
        <v>35697</v>
      </c>
      <c r="J948" s="12" t="s">
        <v>848</v>
      </c>
      <c r="K948" s="12" t="s">
        <v>849</v>
      </c>
      <c r="L948" s="12" t="s">
        <v>182</v>
      </c>
      <c r="M948" s="12" t="s">
        <v>69</v>
      </c>
    </row>
    <row r="949" spans="1:13" x14ac:dyDescent="0.35">
      <c r="A949">
        <v>10680</v>
      </c>
      <c r="B949">
        <v>42</v>
      </c>
      <c r="C949">
        <v>12.5</v>
      </c>
      <c r="D949">
        <v>40</v>
      </c>
      <c r="E949">
        <v>0.25</v>
      </c>
      <c r="F949">
        <v>420</v>
      </c>
      <c r="G949">
        <v>315</v>
      </c>
      <c r="H949">
        <v>35</v>
      </c>
      <c r="I949" s="39">
        <v>35697</v>
      </c>
      <c r="J949" s="12" t="s">
        <v>848</v>
      </c>
      <c r="K949" s="12" t="s">
        <v>849</v>
      </c>
      <c r="L949" s="12" t="s">
        <v>182</v>
      </c>
      <c r="M949" s="12" t="s">
        <v>89</v>
      </c>
    </row>
    <row r="950" spans="1:13" x14ac:dyDescent="0.35">
      <c r="A950">
        <v>10679</v>
      </c>
      <c r="B950">
        <v>59</v>
      </c>
      <c r="C950">
        <v>12.5</v>
      </c>
      <c r="D950">
        <v>12</v>
      </c>
      <c r="E950">
        <v>0</v>
      </c>
      <c r="F950">
        <v>660</v>
      </c>
      <c r="G950">
        <v>660</v>
      </c>
      <c r="H950">
        <v>330</v>
      </c>
      <c r="I950" s="39">
        <v>35696</v>
      </c>
      <c r="J950" s="12" t="s">
        <v>740</v>
      </c>
      <c r="K950" s="12" t="s">
        <v>1120</v>
      </c>
      <c r="L950" s="12" t="s">
        <v>309</v>
      </c>
      <c r="M950" s="12" t="s">
        <v>122</v>
      </c>
    </row>
    <row r="951" spans="1:13" x14ac:dyDescent="0.35">
      <c r="A951">
        <v>10678</v>
      </c>
      <c r="B951">
        <v>12</v>
      </c>
      <c r="C951">
        <v>12.5</v>
      </c>
      <c r="D951">
        <v>100</v>
      </c>
      <c r="E951">
        <v>0</v>
      </c>
      <c r="F951">
        <v>3800</v>
      </c>
      <c r="G951">
        <v>3800</v>
      </c>
      <c r="H951">
        <v>1900</v>
      </c>
      <c r="I951" s="39">
        <v>35696</v>
      </c>
      <c r="J951" s="12" t="s">
        <v>886</v>
      </c>
      <c r="K951" s="12" t="s">
        <v>887</v>
      </c>
      <c r="L951" s="12" t="s">
        <v>182</v>
      </c>
      <c r="M951" s="12" t="s">
        <v>32</v>
      </c>
    </row>
    <row r="952" spans="1:13" x14ac:dyDescent="0.35">
      <c r="A952">
        <v>10678</v>
      </c>
      <c r="B952">
        <v>33</v>
      </c>
      <c r="C952">
        <v>12.5</v>
      </c>
      <c r="D952">
        <v>30</v>
      </c>
      <c r="E952">
        <v>0</v>
      </c>
      <c r="F952">
        <v>75</v>
      </c>
      <c r="G952">
        <v>75</v>
      </c>
      <c r="H952">
        <v>37.5</v>
      </c>
      <c r="I952" s="39">
        <v>35696</v>
      </c>
      <c r="J952" s="12" t="s">
        <v>886</v>
      </c>
      <c r="K952" s="12" t="s">
        <v>887</v>
      </c>
      <c r="L952" s="12" t="s">
        <v>182</v>
      </c>
      <c r="M952" s="12" t="s">
        <v>73</v>
      </c>
    </row>
    <row r="953" spans="1:13" x14ac:dyDescent="0.35">
      <c r="A953">
        <v>10678</v>
      </c>
      <c r="B953">
        <v>41</v>
      </c>
      <c r="C953">
        <v>12.5</v>
      </c>
      <c r="D953">
        <v>120</v>
      </c>
      <c r="E953">
        <v>0</v>
      </c>
      <c r="F953">
        <v>1158</v>
      </c>
      <c r="G953">
        <v>1158</v>
      </c>
      <c r="H953">
        <v>579</v>
      </c>
      <c r="I953" s="39">
        <v>35696</v>
      </c>
      <c r="J953" s="12" t="s">
        <v>886</v>
      </c>
      <c r="K953" s="12" t="s">
        <v>887</v>
      </c>
      <c r="L953" s="12" t="s">
        <v>182</v>
      </c>
      <c r="M953" s="12" t="s">
        <v>87</v>
      </c>
    </row>
    <row r="954" spans="1:13" x14ac:dyDescent="0.35">
      <c r="A954">
        <v>10678</v>
      </c>
      <c r="B954">
        <v>54</v>
      </c>
      <c r="C954">
        <v>12.5</v>
      </c>
      <c r="D954">
        <v>30</v>
      </c>
      <c r="E954">
        <v>0</v>
      </c>
      <c r="F954">
        <v>223.5</v>
      </c>
      <c r="G954">
        <v>223.5</v>
      </c>
      <c r="H954">
        <v>111.75</v>
      </c>
      <c r="I954" s="39">
        <v>35696</v>
      </c>
      <c r="J954" s="12" t="s">
        <v>886</v>
      </c>
      <c r="K954" s="12" t="s">
        <v>887</v>
      </c>
      <c r="L954" s="12" t="s">
        <v>182</v>
      </c>
      <c r="M954" s="12" t="s">
        <v>113</v>
      </c>
    </row>
    <row r="955" spans="1:13" x14ac:dyDescent="0.35">
      <c r="A955">
        <v>10677</v>
      </c>
      <c r="B955">
        <v>26</v>
      </c>
      <c r="C955">
        <v>12.5</v>
      </c>
      <c r="D955">
        <v>30</v>
      </c>
      <c r="E955">
        <v>0.15000000596046451</v>
      </c>
      <c r="F955">
        <v>796.36499441564081</v>
      </c>
      <c r="G955">
        <v>676.91024050658939</v>
      </c>
      <c r="H955">
        <v>208.4602405065894</v>
      </c>
      <c r="I955" s="39">
        <v>35695</v>
      </c>
      <c r="J955" s="12" t="s">
        <v>952</v>
      </c>
      <c r="K955" s="12" t="s">
        <v>953</v>
      </c>
      <c r="L955" s="12" t="s">
        <v>719</v>
      </c>
      <c r="M955" s="12" t="s">
        <v>59</v>
      </c>
    </row>
    <row r="956" spans="1:13" x14ac:dyDescent="0.35">
      <c r="A956">
        <v>10677</v>
      </c>
      <c r="B956">
        <v>33</v>
      </c>
      <c r="C956">
        <v>12.5</v>
      </c>
      <c r="D956">
        <v>8</v>
      </c>
      <c r="E956">
        <v>0.15000000596046451</v>
      </c>
      <c r="F956">
        <v>16.99999988079071</v>
      </c>
      <c r="G956">
        <v>14.449999797344208</v>
      </c>
      <c r="H956">
        <v>4.4499997973442085</v>
      </c>
      <c r="I956" s="39">
        <v>35695</v>
      </c>
      <c r="J956" s="12" t="s">
        <v>952</v>
      </c>
      <c r="K956" s="12" t="s">
        <v>953</v>
      </c>
      <c r="L956" s="12" t="s">
        <v>719</v>
      </c>
      <c r="M956" s="12" t="s">
        <v>73</v>
      </c>
    </row>
    <row r="957" spans="1:13" x14ac:dyDescent="0.35">
      <c r="A957">
        <v>10676</v>
      </c>
      <c r="B957">
        <v>10</v>
      </c>
      <c r="C957">
        <v>12.5</v>
      </c>
      <c r="D957">
        <v>2</v>
      </c>
      <c r="E957">
        <v>0</v>
      </c>
      <c r="F957">
        <v>62</v>
      </c>
      <c r="G957">
        <v>62</v>
      </c>
      <c r="H957">
        <v>31</v>
      </c>
      <c r="I957" s="39">
        <v>35695</v>
      </c>
      <c r="J957" s="12" t="s">
        <v>781</v>
      </c>
      <c r="K957" s="12" t="s">
        <v>782</v>
      </c>
      <c r="L957" s="12" t="s">
        <v>719</v>
      </c>
      <c r="M957" s="12" t="s">
        <v>28</v>
      </c>
    </row>
    <row r="958" spans="1:13" x14ac:dyDescent="0.35">
      <c r="A958">
        <v>10676</v>
      </c>
      <c r="B958">
        <v>19</v>
      </c>
      <c r="C958">
        <v>12.5</v>
      </c>
      <c r="D958">
        <v>7</v>
      </c>
      <c r="E958">
        <v>0</v>
      </c>
      <c r="F958">
        <v>64.399999999999991</v>
      </c>
      <c r="G958">
        <v>64.399999999999991</v>
      </c>
      <c r="H958">
        <v>32.199999999999996</v>
      </c>
      <c r="I958" s="39">
        <v>35695</v>
      </c>
      <c r="J958" s="12" t="s">
        <v>781</v>
      </c>
      <c r="K958" s="12" t="s">
        <v>782</v>
      </c>
      <c r="L958" s="12" t="s">
        <v>719</v>
      </c>
      <c r="M958" s="12" t="s">
        <v>46</v>
      </c>
    </row>
    <row r="959" spans="1:13" x14ac:dyDescent="0.35">
      <c r="A959">
        <v>10676</v>
      </c>
      <c r="B959">
        <v>44</v>
      </c>
      <c r="C959">
        <v>12.5</v>
      </c>
      <c r="D959">
        <v>21</v>
      </c>
      <c r="E959">
        <v>0</v>
      </c>
      <c r="F959">
        <v>408.45</v>
      </c>
      <c r="G959">
        <v>408.45</v>
      </c>
      <c r="H959">
        <v>204.22499999999999</v>
      </c>
      <c r="I959" s="39">
        <v>35695</v>
      </c>
      <c r="J959" s="12" t="s">
        <v>781</v>
      </c>
      <c r="K959" s="12" t="s">
        <v>782</v>
      </c>
      <c r="L959" s="12" t="s">
        <v>719</v>
      </c>
      <c r="M959" s="12" t="s">
        <v>93</v>
      </c>
    </row>
    <row r="960" spans="1:13" x14ac:dyDescent="0.35">
      <c r="A960">
        <v>10675</v>
      </c>
      <c r="B960">
        <v>14</v>
      </c>
      <c r="C960">
        <v>12.5</v>
      </c>
      <c r="D960">
        <v>30</v>
      </c>
      <c r="E960">
        <v>0</v>
      </c>
      <c r="F960">
        <v>697.5</v>
      </c>
      <c r="G960">
        <v>697.5</v>
      </c>
      <c r="H960">
        <v>348.75</v>
      </c>
      <c r="I960" s="39">
        <v>35692</v>
      </c>
      <c r="J960" s="12" t="s">
        <v>750</v>
      </c>
      <c r="K960" s="12" t="s">
        <v>751</v>
      </c>
      <c r="L960" s="12" t="s">
        <v>256</v>
      </c>
      <c r="M960" s="12" t="s">
        <v>36</v>
      </c>
    </row>
    <row r="961" spans="1:13" x14ac:dyDescent="0.35">
      <c r="A961">
        <v>10675</v>
      </c>
      <c r="B961">
        <v>53</v>
      </c>
      <c r="C961">
        <v>12.5</v>
      </c>
      <c r="D961">
        <v>10</v>
      </c>
      <c r="E961">
        <v>0</v>
      </c>
      <c r="F961">
        <v>328</v>
      </c>
      <c r="G961">
        <v>328</v>
      </c>
      <c r="H961">
        <v>164</v>
      </c>
      <c r="I961" s="39">
        <v>35692</v>
      </c>
      <c r="J961" s="12" t="s">
        <v>750</v>
      </c>
      <c r="K961" s="12" t="s">
        <v>751</v>
      </c>
      <c r="L961" s="12" t="s">
        <v>256</v>
      </c>
      <c r="M961" s="12" t="s">
        <v>111</v>
      </c>
    </row>
    <row r="962" spans="1:13" x14ac:dyDescent="0.35">
      <c r="A962">
        <v>10675</v>
      </c>
      <c r="B962">
        <v>58</v>
      </c>
      <c r="C962">
        <v>12.5</v>
      </c>
      <c r="D962">
        <v>30</v>
      </c>
      <c r="E962">
        <v>0</v>
      </c>
      <c r="F962">
        <v>397.5</v>
      </c>
      <c r="G962">
        <v>397.5</v>
      </c>
      <c r="H962">
        <v>198.75</v>
      </c>
      <c r="I962" s="39">
        <v>35692</v>
      </c>
      <c r="J962" s="12" t="s">
        <v>750</v>
      </c>
      <c r="K962" s="12" t="s">
        <v>751</v>
      </c>
      <c r="L962" s="12" t="s">
        <v>256</v>
      </c>
      <c r="M962" s="12" t="s">
        <v>120</v>
      </c>
    </row>
    <row r="963" spans="1:13" x14ac:dyDescent="0.35">
      <c r="A963">
        <v>10674</v>
      </c>
      <c r="B963">
        <v>23</v>
      </c>
      <c r="C963">
        <v>12.5</v>
      </c>
      <c r="D963">
        <v>5</v>
      </c>
      <c r="E963">
        <v>0</v>
      </c>
      <c r="F963">
        <v>45</v>
      </c>
      <c r="G963">
        <v>45</v>
      </c>
      <c r="H963">
        <v>22.5</v>
      </c>
      <c r="I963" s="39">
        <v>35691</v>
      </c>
      <c r="J963" s="12" t="s">
        <v>872</v>
      </c>
      <c r="K963" s="12" t="s">
        <v>873</v>
      </c>
      <c r="L963" s="12" t="s">
        <v>173</v>
      </c>
      <c r="M963" s="12" t="s">
        <v>54</v>
      </c>
    </row>
    <row r="964" spans="1:13" x14ac:dyDescent="0.35">
      <c r="A964">
        <v>10673</v>
      </c>
      <c r="B964">
        <v>16</v>
      </c>
      <c r="C964">
        <v>12.5</v>
      </c>
      <c r="D964">
        <v>3</v>
      </c>
      <c r="E964">
        <v>0</v>
      </c>
      <c r="F964">
        <v>52.349999999999987</v>
      </c>
      <c r="G964">
        <v>52.349999999999987</v>
      </c>
      <c r="H964">
        <v>26.17499999999999</v>
      </c>
      <c r="I964" s="39">
        <v>35691</v>
      </c>
      <c r="J964" s="12" t="s">
        <v>1068</v>
      </c>
      <c r="K964" s="12" t="s">
        <v>1069</v>
      </c>
      <c r="L964" s="12" t="s">
        <v>350</v>
      </c>
      <c r="M964" s="12" t="s">
        <v>40</v>
      </c>
    </row>
    <row r="965" spans="1:13" x14ac:dyDescent="0.35">
      <c r="A965">
        <v>10673</v>
      </c>
      <c r="B965">
        <v>42</v>
      </c>
      <c r="C965">
        <v>12.5</v>
      </c>
      <c r="D965">
        <v>6</v>
      </c>
      <c r="E965">
        <v>0</v>
      </c>
      <c r="F965">
        <v>84</v>
      </c>
      <c r="G965">
        <v>84</v>
      </c>
      <c r="H965">
        <v>42</v>
      </c>
      <c r="I965" s="39">
        <v>35691</v>
      </c>
      <c r="J965" s="12" t="s">
        <v>1068</v>
      </c>
      <c r="K965" s="12" t="s">
        <v>1069</v>
      </c>
      <c r="L965" s="12" t="s">
        <v>350</v>
      </c>
      <c r="M965" s="12" t="s">
        <v>89</v>
      </c>
    </row>
    <row r="966" spans="1:13" x14ac:dyDescent="0.35">
      <c r="A966">
        <v>10673</v>
      </c>
      <c r="B966">
        <v>43</v>
      </c>
      <c r="C966">
        <v>12.5</v>
      </c>
      <c r="D966">
        <v>6</v>
      </c>
      <c r="E966">
        <v>0</v>
      </c>
      <c r="F966">
        <v>276</v>
      </c>
      <c r="G966">
        <v>276</v>
      </c>
      <c r="H966">
        <v>138</v>
      </c>
      <c r="I966" s="39">
        <v>35691</v>
      </c>
      <c r="J966" s="12" t="s">
        <v>1068</v>
      </c>
      <c r="K966" s="12" t="s">
        <v>1069</v>
      </c>
      <c r="L966" s="12" t="s">
        <v>350</v>
      </c>
      <c r="M966" s="12" t="s">
        <v>91</v>
      </c>
    </row>
    <row r="967" spans="1:13" x14ac:dyDescent="0.35">
      <c r="A967">
        <v>10672</v>
      </c>
      <c r="B967">
        <v>38</v>
      </c>
      <c r="C967">
        <v>12.5</v>
      </c>
      <c r="D967">
        <v>15</v>
      </c>
      <c r="E967">
        <v>0.10000000149011611</v>
      </c>
      <c r="F967">
        <v>3557.249994110316</v>
      </c>
      <c r="G967">
        <v>3201.5249893985688</v>
      </c>
      <c r="H967">
        <v>1225.2749893985688</v>
      </c>
      <c r="I967" s="39">
        <v>35690</v>
      </c>
      <c r="J967" s="12" t="s">
        <v>790</v>
      </c>
      <c r="K967" s="12" t="s">
        <v>791</v>
      </c>
      <c r="L967" s="12" t="s">
        <v>240</v>
      </c>
      <c r="M967" s="12" t="s">
        <v>81</v>
      </c>
    </row>
    <row r="968" spans="1:13" x14ac:dyDescent="0.35">
      <c r="A968">
        <v>10672</v>
      </c>
      <c r="B968">
        <v>71</v>
      </c>
      <c r="C968">
        <v>12.5</v>
      </c>
      <c r="D968">
        <v>12</v>
      </c>
      <c r="E968">
        <v>0</v>
      </c>
      <c r="F968">
        <v>258</v>
      </c>
      <c r="G968">
        <v>258</v>
      </c>
      <c r="H968">
        <v>129</v>
      </c>
      <c r="I968" s="39">
        <v>35690</v>
      </c>
      <c r="J968" s="12" t="s">
        <v>790</v>
      </c>
      <c r="K968" s="12" t="s">
        <v>791</v>
      </c>
      <c r="L968" s="12" t="s">
        <v>240</v>
      </c>
      <c r="M968" s="12" t="s">
        <v>145</v>
      </c>
    </row>
    <row r="969" spans="1:13" x14ac:dyDescent="0.35">
      <c r="A969">
        <v>10671</v>
      </c>
      <c r="B969">
        <v>16</v>
      </c>
      <c r="C969">
        <v>12.5</v>
      </c>
      <c r="D969">
        <v>10</v>
      </c>
      <c r="E969">
        <v>0</v>
      </c>
      <c r="F969">
        <v>174.5</v>
      </c>
      <c r="G969">
        <v>174.5</v>
      </c>
      <c r="H969">
        <v>87.25</v>
      </c>
      <c r="I969" s="39">
        <v>35690</v>
      </c>
      <c r="J969" s="12" t="s">
        <v>1083</v>
      </c>
      <c r="K969" s="12" t="s">
        <v>1084</v>
      </c>
      <c r="L969" s="12" t="s">
        <v>309</v>
      </c>
      <c r="M969" s="12" t="s">
        <v>40</v>
      </c>
    </row>
    <row r="970" spans="1:13" x14ac:dyDescent="0.35">
      <c r="A970">
        <v>10671</v>
      </c>
      <c r="B970">
        <v>62</v>
      </c>
      <c r="C970">
        <v>12.5</v>
      </c>
      <c r="D970">
        <v>10</v>
      </c>
      <c r="E970">
        <v>0</v>
      </c>
      <c r="F970">
        <v>493</v>
      </c>
      <c r="G970">
        <v>493</v>
      </c>
      <c r="H970">
        <v>246.5</v>
      </c>
      <c r="I970" s="39">
        <v>35690</v>
      </c>
      <c r="J970" s="12" t="s">
        <v>1083</v>
      </c>
      <c r="K970" s="12" t="s">
        <v>1084</v>
      </c>
      <c r="L970" s="12" t="s">
        <v>309</v>
      </c>
      <c r="M970" s="12" t="s">
        <v>128</v>
      </c>
    </row>
    <row r="971" spans="1:13" x14ac:dyDescent="0.35">
      <c r="A971">
        <v>10671</v>
      </c>
      <c r="B971">
        <v>65</v>
      </c>
      <c r="C971">
        <v>12.5</v>
      </c>
      <c r="D971">
        <v>12</v>
      </c>
      <c r="E971">
        <v>0</v>
      </c>
      <c r="F971">
        <v>252.6</v>
      </c>
      <c r="G971">
        <v>252.6</v>
      </c>
      <c r="H971">
        <v>126.29999999999998</v>
      </c>
      <c r="I971" s="39">
        <v>35690</v>
      </c>
      <c r="J971" s="12" t="s">
        <v>1083</v>
      </c>
      <c r="K971" s="12" t="s">
        <v>1084</v>
      </c>
      <c r="L971" s="12" t="s">
        <v>309</v>
      </c>
      <c r="M971" s="12" t="s">
        <v>134</v>
      </c>
    </row>
    <row r="972" spans="1:13" x14ac:dyDescent="0.35">
      <c r="A972">
        <v>10670</v>
      </c>
      <c r="B972">
        <v>23</v>
      </c>
      <c r="C972">
        <v>12.5</v>
      </c>
      <c r="D972">
        <v>32</v>
      </c>
      <c r="E972">
        <v>0</v>
      </c>
      <c r="F972">
        <v>288</v>
      </c>
      <c r="G972">
        <v>288</v>
      </c>
      <c r="H972">
        <v>144</v>
      </c>
      <c r="I972" s="39">
        <v>35689</v>
      </c>
      <c r="J972" s="12" t="s">
        <v>750</v>
      </c>
      <c r="K972" s="12" t="s">
        <v>751</v>
      </c>
      <c r="L972" s="12" t="s">
        <v>256</v>
      </c>
      <c r="M972" s="12" t="s">
        <v>54</v>
      </c>
    </row>
    <row r="973" spans="1:13" x14ac:dyDescent="0.35">
      <c r="A973">
        <v>10670</v>
      </c>
      <c r="B973">
        <v>46</v>
      </c>
      <c r="C973">
        <v>12.5</v>
      </c>
      <c r="D973">
        <v>60</v>
      </c>
      <c r="E973">
        <v>0</v>
      </c>
      <c r="F973">
        <v>720</v>
      </c>
      <c r="G973">
        <v>720</v>
      </c>
      <c r="H973">
        <v>360</v>
      </c>
      <c r="I973" s="39">
        <v>35689</v>
      </c>
      <c r="J973" s="12" t="s">
        <v>750</v>
      </c>
      <c r="K973" s="12" t="s">
        <v>751</v>
      </c>
      <c r="L973" s="12" t="s">
        <v>256</v>
      </c>
      <c r="M973" s="12" t="s">
        <v>97</v>
      </c>
    </row>
    <row r="974" spans="1:13" x14ac:dyDescent="0.35">
      <c r="A974">
        <v>10670</v>
      </c>
      <c r="B974">
        <v>67</v>
      </c>
      <c r="C974">
        <v>12.5</v>
      </c>
      <c r="D974">
        <v>25</v>
      </c>
      <c r="E974">
        <v>0</v>
      </c>
      <c r="F974">
        <v>350</v>
      </c>
      <c r="G974">
        <v>350</v>
      </c>
      <c r="H974">
        <v>175</v>
      </c>
      <c r="I974" s="39">
        <v>35689</v>
      </c>
      <c r="J974" s="12" t="s">
        <v>750</v>
      </c>
      <c r="K974" s="12" t="s">
        <v>751</v>
      </c>
      <c r="L974" s="12" t="s">
        <v>256</v>
      </c>
      <c r="M974" s="12" t="s">
        <v>138</v>
      </c>
    </row>
    <row r="975" spans="1:13" x14ac:dyDescent="0.35">
      <c r="A975">
        <v>10670</v>
      </c>
      <c r="B975">
        <v>73</v>
      </c>
      <c r="C975">
        <v>12.5</v>
      </c>
      <c r="D975">
        <v>50</v>
      </c>
      <c r="E975">
        <v>0</v>
      </c>
      <c r="F975">
        <v>750</v>
      </c>
      <c r="G975">
        <v>750</v>
      </c>
      <c r="H975">
        <v>375</v>
      </c>
      <c r="I975" s="39">
        <v>35689</v>
      </c>
      <c r="J975" s="12" t="s">
        <v>750</v>
      </c>
      <c r="K975" s="12" t="s">
        <v>751</v>
      </c>
      <c r="L975" s="12" t="s">
        <v>256</v>
      </c>
      <c r="M975" s="12" t="s">
        <v>147</v>
      </c>
    </row>
    <row r="976" spans="1:13" x14ac:dyDescent="0.35">
      <c r="A976">
        <v>10670</v>
      </c>
      <c r="B976">
        <v>75</v>
      </c>
      <c r="C976">
        <v>12.5</v>
      </c>
      <c r="D976">
        <v>25</v>
      </c>
      <c r="E976">
        <v>0</v>
      </c>
      <c r="F976">
        <v>193.75</v>
      </c>
      <c r="G976">
        <v>193.75</v>
      </c>
      <c r="H976">
        <v>96.875</v>
      </c>
      <c r="I976" s="39">
        <v>35689</v>
      </c>
      <c r="J976" s="12" t="s">
        <v>750</v>
      </c>
      <c r="K976" s="12" t="s">
        <v>751</v>
      </c>
      <c r="L976" s="12" t="s">
        <v>256</v>
      </c>
      <c r="M976" s="12" t="s">
        <v>150</v>
      </c>
    </row>
    <row r="977" spans="1:13" x14ac:dyDescent="0.35">
      <c r="A977">
        <v>10669</v>
      </c>
      <c r="B977">
        <v>36</v>
      </c>
      <c r="C977">
        <v>12.5</v>
      </c>
      <c r="D977">
        <v>30</v>
      </c>
      <c r="E977">
        <v>0</v>
      </c>
      <c r="F977">
        <v>570</v>
      </c>
      <c r="G977">
        <v>570</v>
      </c>
      <c r="H977">
        <v>285</v>
      </c>
      <c r="I977" s="39">
        <v>35688</v>
      </c>
      <c r="J977" s="12" t="s">
        <v>914</v>
      </c>
      <c r="K977" s="12" t="s">
        <v>915</v>
      </c>
      <c r="L977" s="12" t="s">
        <v>333</v>
      </c>
      <c r="M977" s="12" t="s">
        <v>77</v>
      </c>
    </row>
    <row r="978" spans="1:13" x14ac:dyDescent="0.35">
      <c r="A978">
        <v>10668</v>
      </c>
      <c r="B978">
        <v>31</v>
      </c>
      <c r="C978">
        <v>12.5</v>
      </c>
      <c r="D978">
        <v>8</v>
      </c>
      <c r="E978">
        <v>0.10000000149011611</v>
      </c>
      <c r="F978">
        <v>89.999999850988388</v>
      </c>
      <c r="G978">
        <v>80.999999731779099</v>
      </c>
      <c r="H978">
        <v>30.999999731779099</v>
      </c>
      <c r="I978" s="39">
        <v>35688</v>
      </c>
      <c r="J978" s="12" t="s">
        <v>838</v>
      </c>
      <c r="K978" s="12" t="s">
        <v>839</v>
      </c>
      <c r="L978" s="12" t="s">
        <v>256</v>
      </c>
      <c r="M978" s="12" t="s">
        <v>69</v>
      </c>
    </row>
    <row r="979" spans="1:13" x14ac:dyDescent="0.35">
      <c r="A979">
        <v>10668</v>
      </c>
      <c r="B979">
        <v>55</v>
      </c>
      <c r="C979">
        <v>12.5</v>
      </c>
      <c r="D979">
        <v>4</v>
      </c>
      <c r="E979">
        <v>0.10000000149011611</v>
      </c>
      <c r="F979">
        <v>86.399999856948853</v>
      </c>
      <c r="G979">
        <v>77.759999742507929</v>
      </c>
      <c r="H979">
        <v>29.759999742507929</v>
      </c>
      <c r="I979" s="39">
        <v>35688</v>
      </c>
      <c r="J979" s="12" t="s">
        <v>838</v>
      </c>
      <c r="K979" s="12" t="s">
        <v>839</v>
      </c>
      <c r="L979" s="12" t="s">
        <v>256</v>
      </c>
      <c r="M979" s="12" t="s">
        <v>115</v>
      </c>
    </row>
    <row r="980" spans="1:13" x14ac:dyDescent="0.35">
      <c r="A980">
        <v>10668</v>
      </c>
      <c r="B980">
        <v>64</v>
      </c>
      <c r="C980">
        <v>12.5</v>
      </c>
      <c r="D980">
        <v>15</v>
      </c>
      <c r="E980">
        <v>0.10000000149011611</v>
      </c>
      <c r="F980">
        <v>448.87499925680459</v>
      </c>
      <c r="G980">
        <v>403.98749866224824</v>
      </c>
      <c r="H980">
        <v>154.61249866224824</v>
      </c>
      <c r="I980" s="39">
        <v>35688</v>
      </c>
      <c r="J980" s="12" t="s">
        <v>838</v>
      </c>
      <c r="K980" s="12" t="s">
        <v>839</v>
      </c>
      <c r="L980" s="12" t="s">
        <v>256</v>
      </c>
      <c r="M980" s="12" t="s">
        <v>132</v>
      </c>
    </row>
    <row r="981" spans="1:13" x14ac:dyDescent="0.35">
      <c r="A981">
        <v>10667</v>
      </c>
      <c r="B981">
        <v>69</v>
      </c>
      <c r="C981">
        <v>12.5</v>
      </c>
      <c r="D981">
        <v>45</v>
      </c>
      <c r="E981">
        <v>0.20000000298023221</v>
      </c>
      <c r="F981">
        <v>1295.999995172024</v>
      </c>
      <c r="G981">
        <v>1036.7999922752383</v>
      </c>
      <c r="H981">
        <v>226.79999227523831</v>
      </c>
      <c r="I981" s="39">
        <v>35685</v>
      </c>
      <c r="J981" s="12" t="s">
        <v>708</v>
      </c>
      <c r="K981" s="12" t="s">
        <v>709</v>
      </c>
      <c r="L981" s="12" t="s">
        <v>713</v>
      </c>
      <c r="M981" s="12" t="s">
        <v>141</v>
      </c>
    </row>
    <row r="982" spans="1:13" x14ac:dyDescent="0.35">
      <c r="A982">
        <v>10667</v>
      </c>
      <c r="B982">
        <v>71</v>
      </c>
      <c r="C982">
        <v>12.5</v>
      </c>
      <c r="D982">
        <v>14</v>
      </c>
      <c r="E982">
        <v>0.20000000298023221</v>
      </c>
      <c r="F982">
        <v>240.7999991029501</v>
      </c>
      <c r="G982">
        <v>192.63999856472014</v>
      </c>
      <c r="H982">
        <v>42.139998564720145</v>
      </c>
      <c r="I982" s="39">
        <v>35685</v>
      </c>
      <c r="J982" s="12" t="s">
        <v>708</v>
      </c>
      <c r="K982" s="12" t="s">
        <v>709</v>
      </c>
      <c r="L982" s="12" t="s">
        <v>713</v>
      </c>
      <c r="M982" s="12" t="s">
        <v>145</v>
      </c>
    </row>
    <row r="983" spans="1:13" x14ac:dyDescent="0.35">
      <c r="A983">
        <v>10666</v>
      </c>
      <c r="B983">
        <v>29</v>
      </c>
      <c r="C983">
        <v>12.5</v>
      </c>
      <c r="D983">
        <v>36</v>
      </c>
      <c r="E983">
        <v>0</v>
      </c>
      <c r="F983">
        <v>4456.4400000000014</v>
      </c>
      <c r="G983">
        <v>4456.4400000000014</v>
      </c>
      <c r="H983">
        <v>2228.2200000000012</v>
      </c>
      <c r="I983" s="39">
        <v>35685</v>
      </c>
      <c r="J983" s="12" t="s">
        <v>690</v>
      </c>
      <c r="K983" s="12" t="s">
        <v>691</v>
      </c>
      <c r="L983" s="12" t="s">
        <v>689</v>
      </c>
      <c r="M983" s="12" t="s">
        <v>65</v>
      </c>
    </row>
    <row r="984" spans="1:13" x14ac:dyDescent="0.35">
      <c r="A984">
        <v>10666</v>
      </c>
      <c r="B984">
        <v>65</v>
      </c>
      <c r="C984">
        <v>12.5</v>
      </c>
      <c r="D984">
        <v>10</v>
      </c>
      <c r="E984">
        <v>0</v>
      </c>
      <c r="F984">
        <v>210.5</v>
      </c>
      <c r="G984">
        <v>210.5</v>
      </c>
      <c r="H984">
        <v>105.25</v>
      </c>
      <c r="I984" s="39">
        <v>35685</v>
      </c>
      <c r="J984" s="12" t="s">
        <v>690</v>
      </c>
      <c r="K984" s="12" t="s">
        <v>691</v>
      </c>
      <c r="L984" s="12" t="s">
        <v>689</v>
      </c>
      <c r="M984" s="12" t="s">
        <v>134</v>
      </c>
    </row>
    <row r="985" spans="1:13" x14ac:dyDescent="0.35">
      <c r="A985">
        <v>10665</v>
      </c>
      <c r="B985">
        <v>51</v>
      </c>
      <c r="C985">
        <v>12.5</v>
      </c>
      <c r="D985">
        <v>20</v>
      </c>
      <c r="E985">
        <v>0</v>
      </c>
      <c r="F985">
        <v>1060</v>
      </c>
      <c r="G985">
        <v>1060</v>
      </c>
      <c r="H985">
        <v>530</v>
      </c>
      <c r="I985" s="39">
        <v>35684</v>
      </c>
      <c r="J985" s="12" t="s">
        <v>854</v>
      </c>
      <c r="K985" s="12" t="s">
        <v>855</v>
      </c>
      <c r="L985" s="12" t="s">
        <v>182</v>
      </c>
      <c r="M985" s="12" t="s">
        <v>107</v>
      </c>
    </row>
    <row r="986" spans="1:13" x14ac:dyDescent="0.35">
      <c r="A986">
        <v>10665</v>
      </c>
      <c r="B986">
        <v>59</v>
      </c>
      <c r="C986">
        <v>12.5</v>
      </c>
      <c r="D986">
        <v>1</v>
      </c>
      <c r="E986">
        <v>0</v>
      </c>
      <c r="F986">
        <v>55</v>
      </c>
      <c r="G986">
        <v>55</v>
      </c>
      <c r="H986">
        <v>27.5</v>
      </c>
      <c r="I986" s="39">
        <v>35684</v>
      </c>
      <c r="J986" s="12" t="s">
        <v>854</v>
      </c>
      <c r="K986" s="12" t="s">
        <v>855</v>
      </c>
      <c r="L986" s="12" t="s">
        <v>182</v>
      </c>
      <c r="M986" s="12" t="s">
        <v>122</v>
      </c>
    </row>
    <row r="987" spans="1:13" x14ac:dyDescent="0.35">
      <c r="A987">
        <v>10665</v>
      </c>
      <c r="B987">
        <v>76</v>
      </c>
      <c r="C987">
        <v>12.5</v>
      </c>
      <c r="D987">
        <v>10</v>
      </c>
      <c r="E987">
        <v>0</v>
      </c>
      <c r="F987">
        <v>180</v>
      </c>
      <c r="G987">
        <v>180</v>
      </c>
      <c r="H987">
        <v>90</v>
      </c>
      <c r="I987" s="39">
        <v>35684</v>
      </c>
      <c r="J987" s="12" t="s">
        <v>854</v>
      </c>
      <c r="K987" s="12" t="s">
        <v>855</v>
      </c>
      <c r="L987" s="12" t="s">
        <v>182</v>
      </c>
      <c r="M987" s="12" t="s">
        <v>152</v>
      </c>
    </row>
    <row r="988" spans="1:13" x14ac:dyDescent="0.35">
      <c r="A988">
        <v>10664</v>
      </c>
      <c r="B988">
        <v>10</v>
      </c>
      <c r="C988">
        <v>12.5</v>
      </c>
      <c r="D988">
        <v>24</v>
      </c>
      <c r="E988">
        <v>0.15000000596046451</v>
      </c>
      <c r="F988">
        <v>632.39999556541443</v>
      </c>
      <c r="G988">
        <v>537.53999246120452</v>
      </c>
      <c r="H988">
        <v>165.53999246120452</v>
      </c>
      <c r="I988" s="39">
        <v>35683</v>
      </c>
      <c r="J988" s="12" t="s">
        <v>896</v>
      </c>
      <c r="K988" s="12" t="s">
        <v>897</v>
      </c>
      <c r="L988" s="12" t="s">
        <v>901</v>
      </c>
      <c r="M988" s="12" t="s">
        <v>28</v>
      </c>
    </row>
    <row r="989" spans="1:13" x14ac:dyDescent="0.35">
      <c r="A989">
        <v>10664</v>
      </c>
      <c r="B989">
        <v>56</v>
      </c>
      <c r="C989">
        <v>12.5</v>
      </c>
      <c r="D989">
        <v>12</v>
      </c>
      <c r="E989">
        <v>0.15000000596046451</v>
      </c>
      <c r="F989">
        <v>387.5999972820282</v>
      </c>
      <c r="G989">
        <v>329.45999537944795</v>
      </c>
      <c r="H989">
        <v>101.45999537944795</v>
      </c>
      <c r="I989" s="39">
        <v>35683</v>
      </c>
      <c r="J989" s="12" t="s">
        <v>896</v>
      </c>
      <c r="K989" s="12" t="s">
        <v>897</v>
      </c>
      <c r="L989" s="12" t="s">
        <v>901</v>
      </c>
      <c r="M989" s="12" t="s">
        <v>117</v>
      </c>
    </row>
    <row r="990" spans="1:13" x14ac:dyDescent="0.35">
      <c r="A990">
        <v>10664</v>
      </c>
      <c r="B990">
        <v>65</v>
      </c>
      <c r="C990">
        <v>12.5</v>
      </c>
      <c r="D990">
        <v>15</v>
      </c>
      <c r="E990">
        <v>0.15000000596046451</v>
      </c>
      <c r="F990">
        <v>268.38749811798328</v>
      </c>
      <c r="G990">
        <v>228.12937180057165</v>
      </c>
      <c r="H990">
        <v>70.254371800571647</v>
      </c>
      <c r="I990" s="39">
        <v>35683</v>
      </c>
      <c r="J990" s="12" t="s">
        <v>896</v>
      </c>
      <c r="K990" s="12" t="s">
        <v>897</v>
      </c>
      <c r="L990" s="12" t="s">
        <v>901</v>
      </c>
      <c r="M990" s="12" t="s">
        <v>134</v>
      </c>
    </row>
    <row r="991" spans="1:13" x14ac:dyDescent="0.35">
      <c r="A991">
        <v>10663</v>
      </c>
      <c r="B991">
        <v>40</v>
      </c>
      <c r="C991">
        <v>12.5</v>
      </c>
      <c r="D991">
        <v>30</v>
      </c>
      <c r="E991">
        <v>5.000000074505806E-2</v>
      </c>
      <c r="F991">
        <v>524.39999958872795</v>
      </c>
      <c r="G991">
        <v>498.17999921858313</v>
      </c>
      <c r="H991">
        <v>222.17999921858313</v>
      </c>
      <c r="I991" s="39">
        <v>35683</v>
      </c>
      <c r="J991" s="12" t="s">
        <v>902</v>
      </c>
      <c r="K991" s="12" t="s">
        <v>903</v>
      </c>
      <c r="L991" s="12" t="s">
        <v>309</v>
      </c>
      <c r="M991" s="12" t="s">
        <v>85</v>
      </c>
    </row>
    <row r="992" spans="1:13" x14ac:dyDescent="0.35">
      <c r="A992">
        <v>10663</v>
      </c>
      <c r="B992">
        <v>42</v>
      </c>
      <c r="C992">
        <v>12.5</v>
      </c>
      <c r="D992">
        <v>30</v>
      </c>
      <c r="E992">
        <v>5.000000074505806E-2</v>
      </c>
      <c r="F992">
        <v>398.99999968707561</v>
      </c>
      <c r="G992">
        <v>379.04999940544366</v>
      </c>
      <c r="H992">
        <v>169.04999940544366</v>
      </c>
      <c r="I992" s="39">
        <v>35683</v>
      </c>
      <c r="J992" s="12" t="s">
        <v>902</v>
      </c>
      <c r="K992" s="12" t="s">
        <v>903</v>
      </c>
      <c r="L992" s="12" t="s">
        <v>309</v>
      </c>
      <c r="M992" s="12" t="s">
        <v>89</v>
      </c>
    </row>
    <row r="993" spans="1:13" x14ac:dyDescent="0.35">
      <c r="A993">
        <v>10663</v>
      </c>
      <c r="B993">
        <v>51</v>
      </c>
      <c r="C993">
        <v>12.5</v>
      </c>
      <c r="D993">
        <v>20</v>
      </c>
      <c r="E993">
        <v>5.000000074505806E-2</v>
      </c>
      <c r="F993">
        <v>1006.999999210238</v>
      </c>
      <c r="G993">
        <v>956.64999849945264</v>
      </c>
      <c r="H993">
        <v>426.64999849945264</v>
      </c>
      <c r="I993" s="39">
        <v>35683</v>
      </c>
      <c r="J993" s="12" t="s">
        <v>902</v>
      </c>
      <c r="K993" s="12" t="s">
        <v>903</v>
      </c>
      <c r="L993" s="12" t="s">
        <v>309</v>
      </c>
      <c r="M993" s="12" t="s">
        <v>107</v>
      </c>
    </row>
    <row r="994" spans="1:13" x14ac:dyDescent="0.35">
      <c r="A994">
        <v>10662</v>
      </c>
      <c r="B994">
        <v>68</v>
      </c>
      <c r="C994">
        <v>12.5</v>
      </c>
      <c r="D994">
        <v>10</v>
      </c>
      <c r="E994">
        <v>0</v>
      </c>
      <c r="F994">
        <v>125</v>
      </c>
      <c r="G994">
        <v>125</v>
      </c>
      <c r="H994">
        <v>62.5</v>
      </c>
      <c r="I994" s="39">
        <v>35682</v>
      </c>
      <c r="J994" s="12" t="s">
        <v>854</v>
      </c>
      <c r="K994" s="12" t="s">
        <v>855</v>
      </c>
      <c r="L994" s="12" t="s">
        <v>182</v>
      </c>
      <c r="M994" s="12" t="s">
        <v>139</v>
      </c>
    </row>
    <row r="995" spans="1:13" x14ac:dyDescent="0.35">
      <c r="A995">
        <v>10661</v>
      </c>
      <c r="B995">
        <v>39</v>
      </c>
      <c r="C995">
        <v>12.5</v>
      </c>
      <c r="D995">
        <v>3</v>
      </c>
      <c r="E995">
        <v>0.20000000298023221</v>
      </c>
      <c r="F995">
        <v>43.199999839067459</v>
      </c>
      <c r="G995">
        <v>34.559999742507934</v>
      </c>
      <c r="H995">
        <v>7.5599997425079337</v>
      </c>
      <c r="I995" s="39">
        <v>35682</v>
      </c>
      <c r="J995" s="12" t="s">
        <v>832</v>
      </c>
      <c r="K995" s="12" t="s">
        <v>833</v>
      </c>
      <c r="L995" s="12" t="s">
        <v>837</v>
      </c>
      <c r="M995" s="12" t="s">
        <v>83</v>
      </c>
    </row>
    <row r="996" spans="1:13" x14ac:dyDescent="0.35">
      <c r="A996">
        <v>10661</v>
      </c>
      <c r="B996">
        <v>58</v>
      </c>
      <c r="C996">
        <v>12.5</v>
      </c>
      <c r="D996">
        <v>49</v>
      </c>
      <c r="E996">
        <v>0.20000000298023221</v>
      </c>
      <c r="F996">
        <v>519.39999806508422</v>
      </c>
      <c r="G996">
        <v>415.51999690413476</v>
      </c>
      <c r="H996">
        <v>90.894996904134757</v>
      </c>
      <c r="I996" s="39">
        <v>35682</v>
      </c>
      <c r="J996" s="12" t="s">
        <v>832</v>
      </c>
      <c r="K996" s="12" t="s">
        <v>833</v>
      </c>
      <c r="L996" s="12" t="s">
        <v>837</v>
      </c>
      <c r="M996" s="12" t="s">
        <v>120</v>
      </c>
    </row>
    <row r="997" spans="1:13" x14ac:dyDescent="0.35">
      <c r="A997">
        <v>10660</v>
      </c>
      <c r="B997">
        <v>20</v>
      </c>
      <c r="C997">
        <v>12.5</v>
      </c>
      <c r="D997">
        <v>21</v>
      </c>
      <c r="E997">
        <v>0</v>
      </c>
      <c r="F997">
        <v>1701</v>
      </c>
      <c r="G997">
        <v>1701</v>
      </c>
      <c r="H997">
        <v>850.5</v>
      </c>
      <c r="I997" s="39">
        <v>35681</v>
      </c>
      <c r="J997" s="12" t="s">
        <v>976</v>
      </c>
      <c r="K997" s="12" t="s">
        <v>977</v>
      </c>
      <c r="L997" s="12" t="s">
        <v>182</v>
      </c>
      <c r="M997" s="12" t="s">
        <v>48</v>
      </c>
    </row>
    <row r="998" spans="1:13" x14ac:dyDescent="0.35">
      <c r="A998">
        <v>10659</v>
      </c>
      <c r="B998">
        <v>31</v>
      </c>
      <c r="C998">
        <v>12.5</v>
      </c>
      <c r="D998">
        <v>20</v>
      </c>
      <c r="E998">
        <v>5.000000074505806E-2</v>
      </c>
      <c r="F998">
        <v>237.49999981373551</v>
      </c>
      <c r="G998">
        <v>225.62499964609745</v>
      </c>
      <c r="H998">
        <v>100.62499964609745</v>
      </c>
      <c r="I998" s="39">
        <v>35678</v>
      </c>
      <c r="J998" s="12" t="s">
        <v>966</v>
      </c>
      <c r="K998" s="12" t="s">
        <v>967</v>
      </c>
      <c r="L998" s="12" t="s">
        <v>248</v>
      </c>
      <c r="M998" s="12" t="s">
        <v>69</v>
      </c>
    </row>
    <row r="999" spans="1:13" x14ac:dyDescent="0.35">
      <c r="A999">
        <v>10659</v>
      </c>
      <c r="B999">
        <v>40</v>
      </c>
      <c r="C999">
        <v>12.5</v>
      </c>
      <c r="D999">
        <v>24</v>
      </c>
      <c r="E999">
        <v>5.000000074505806E-2</v>
      </c>
      <c r="F999">
        <v>419.51999967098232</v>
      </c>
      <c r="G999">
        <v>398.54399937486642</v>
      </c>
      <c r="H999">
        <v>177.74399937486643</v>
      </c>
      <c r="I999" s="39">
        <v>35678</v>
      </c>
      <c r="J999" s="12" t="s">
        <v>966</v>
      </c>
      <c r="K999" s="12" t="s">
        <v>967</v>
      </c>
      <c r="L999" s="12" t="s">
        <v>248</v>
      </c>
      <c r="M999" s="12" t="s">
        <v>85</v>
      </c>
    </row>
    <row r="1000" spans="1:13" x14ac:dyDescent="0.35">
      <c r="A1000">
        <v>10659</v>
      </c>
      <c r="B1000">
        <v>70</v>
      </c>
      <c r="C1000">
        <v>12.5</v>
      </c>
      <c r="D1000">
        <v>40</v>
      </c>
      <c r="E1000">
        <v>5.000000074505806E-2</v>
      </c>
      <c r="F1000">
        <v>569.99999955296516</v>
      </c>
      <c r="G1000">
        <v>541.49999915063381</v>
      </c>
      <c r="H1000">
        <v>241.49999915063381</v>
      </c>
      <c r="I1000" s="39">
        <v>35678</v>
      </c>
      <c r="J1000" s="12" t="s">
        <v>966</v>
      </c>
      <c r="K1000" s="12" t="s">
        <v>967</v>
      </c>
      <c r="L1000" s="12" t="s">
        <v>248</v>
      </c>
      <c r="M1000" s="12" t="s">
        <v>143</v>
      </c>
    </row>
    <row r="1001" spans="1:13" x14ac:dyDescent="0.35">
      <c r="A1001">
        <v>10658</v>
      </c>
      <c r="B1001">
        <v>21</v>
      </c>
      <c r="C1001">
        <v>12.5</v>
      </c>
      <c r="D1001">
        <v>60</v>
      </c>
      <c r="E1001">
        <v>0</v>
      </c>
      <c r="F1001">
        <v>600</v>
      </c>
      <c r="G1001">
        <v>600</v>
      </c>
      <c r="H1001">
        <v>300</v>
      </c>
      <c r="I1001" s="39">
        <v>35678</v>
      </c>
      <c r="J1001" s="12" t="s">
        <v>771</v>
      </c>
      <c r="K1001" s="12" t="s">
        <v>772</v>
      </c>
      <c r="L1001" s="12" t="s">
        <v>256</v>
      </c>
      <c r="M1001" s="12" t="s">
        <v>50</v>
      </c>
    </row>
    <row r="1002" spans="1:13" x14ac:dyDescent="0.35">
      <c r="A1002">
        <v>10658</v>
      </c>
      <c r="B1002">
        <v>40</v>
      </c>
      <c r="C1002">
        <v>12.5</v>
      </c>
      <c r="D1002">
        <v>70</v>
      </c>
      <c r="E1002">
        <v>5.000000074505806E-2</v>
      </c>
      <c r="F1002">
        <v>1223.599999040365</v>
      </c>
      <c r="G1002">
        <v>1162.4199981766938</v>
      </c>
      <c r="H1002">
        <v>518.41999817669375</v>
      </c>
      <c r="I1002" s="39">
        <v>35678</v>
      </c>
      <c r="J1002" s="12" t="s">
        <v>771</v>
      </c>
      <c r="K1002" s="12" t="s">
        <v>772</v>
      </c>
      <c r="L1002" s="12" t="s">
        <v>256</v>
      </c>
      <c r="M1002" s="12" t="s">
        <v>85</v>
      </c>
    </row>
    <row r="1003" spans="1:13" x14ac:dyDescent="0.35">
      <c r="A1003">
        <v>10658</v>
      </c>
      <c r="B1003">
        <v>60</v>
      </c>
      <c r="C1003">
        <v>12.5</v>
      </c>
      <c r="D1003">
        <v>55</v>
      </c>
      <c r="E1003">
        <v>5.000000074505806E-2</v>
      </c>
      <c r="F1003">
        <v>1776.499998606741</v>
      </c>
      <c r="G1003">
        <v>1687.6749973528083</v>
      </c>
      <c r="H1003">
        <v>752.6749973528083</v>
      </c>
      <c r="I1003" s="39">
        <v>35678</v>
      </c>
      <c r="J1003" s="12" t="s">
        <v>771</v>
      </c>
      <c r="K1003" s="12" t="s">
        <v>772</v>
      </c>
      <c r="L1003" s="12" t="s">
        <v>256</v>
      </c>
      <c r="M1003" s="12" t="s">
        <v>124</v>
      </c>
    </row>
    <row r="1004" spans="1:13" x14ac:dyDescent="0.35">
      <c r="A1004">
        <v>10658</v>
      </c>
      <c r="B1004">
        <v>77</v>
      </c>
      <c r="C1004">
        <v>12.5</v>
      </c>
      <c r="D1004">
        <v>70</v>
      </c>
      <c r="E1004">
        <v>5.000000074505806E-2</v>
      </c>
      <c r="F1004">
        <v>864.49999932199717</v>
      </c>
      <c r="G1004">
        <v>821.27499871179464</v>
      </c>
      <c r="H1004">
        <v>366.27499871179464</v>
      </c>
      <c r="I1004" s="39">
        <v>35678</v>
      </c>
      <c r="J1004" s="12" t="s">
        <v>771</v>
      </c>
      <c r="K1004" s="12" t="s">
        <v>772</v>
      </c>
      <c r="L1004" s="12" t="s">
        <v>256</v>
      </c>
      <c r="M1004" s="12" t="s">
        <v>154</v>
      </c>
    </row>
    <row r="1005" spans="1:13" x14ac:dyDescent="0.35">
      <c r="A1005">
        <v>10657</v>
      </c>
      <c r="B1005">
        <v>15</v>
      </c>
      <c r="C1005">
        <v>12.5</v>
      </c>
      <c r="D1005">
        <v>50</v>
      </c>
      <c r="E1005">
        <v>0</v>
      </c>
      <c r="F1005">
        <v>775</v>
      </c>
      <c r="G1005">
        <v>775</v>
      </c>
      <c r="H1005">
        <v>387.5</v>
      </c>
      <c r="I1005" s="39">
        <v>35677</v>
      </c>
      <c r="J1005" s="12" t="s">
        <v>886</v>
      </c>
      <c r="K1005" s="12" t="s">
        <v>887</v>
      </c>
      <c r="L1005" s="12" t="s">
        <v>182</v>
      </c>
      <c r="M1005" s="12" t="s">
        <v>38</v>
      </c>
    </row>
    <row r="1006" spans="1:13" x14ac:dyDescent="0.35">
      <c r="A1006">
        <v>10657</v>
      </c>
      <c r="B1006">
        <v>41</v>
      </c>
      <c r="C1006">
        <v>12.5</v>
      </c>
      <c r="D1006">
        <v>24</v>
      </c>
      <c r="E1006">
        <v>0</v>
      </c>
      <c r="F1006">
        <v>231.6</v>
      </c>
      <c r="G1006">
        <v>231.6</v>
      </c>
      <c r="H1006">
        <v>115.79999999999998</v>
      </c>
      <c r="I1006" s="39">
        <v>35677</v>
      </c>
      <c r="J1006" s="12" t="s">
        <v>886</v>
      </c>
      <c r="K1006" s="12" t="s">
        <v>887</v>
      </c>
      <c r="L1006" s="12" t="s">
        <v>182</v>
      </c>
      <c r="M1006" s="12" t="s">
        <v>87</v>
      </c>
    </row>
    <row r="1007" spans="1:13" x14ac:dyDescent="0.35">
      <c r="A1007">
        <v>10657</v>
      </c>
      <c r="B1007">
        <v>46</v>
      </c>
      <c r="C1007">
        <v>12.5</v>
      </c>
      <c r="D1007">
        <v>45</v>
      </c>
      <c r="E1007">
        <v>0</v>
      </c>
      <c r="F1007">
        <v>540</v>
      </c>
      <c r="G1007">
        <v>540</v>
      </c>
      <c r="H1007">
        <v>270</v>
      </c>
      <c r="I1007" s="39">
        <v>35677</v>
      </c>
      <c r="J1007" s="12" t="s">
        <v>886</v>
      </c>
      <c r="K1007" s="12" t="s">
        <v>887</v>
      </c>
      <c r="L1007" s="12" t="s">
        <v>182</v>
      </c>
      <c r="M1007" s="12" t="s">
        <v>97</v>
      </c>
    </row>
    <row r="1008" spans="1:13" x14ac:dyDescent="0.35">
      <c r="A1008">
        <v>10657</v>
      </c>
      <c r="B1008">
        <v>47</v>
      </c>
      <c r="C1008">
        <v>12.5</v>
      </c>
      <c r="D1008">
        <v>10</v>
      </c>
      <c r="E1008">
        <v>0</v>
      </c>
      <c r="F1008">
        <v>95</v>
      </c>
      <c r="G1008">
        <v>95</v>
      </c>
      <c r="H1008">
        <v>47.5</v>
      </c>
      <c r="I1008" s="39">
        <v>35677</v>
      </c>
      <c r="J1008" s="12" t="s">
        <v>886</v>
      </c>
      <c r="K1008" s="12" t="s">
        <v>887</v>
      </c>
      <c r="L1008" s="12" t="s">
        <v>182</v>
      </c>
      <c r="M1008" s="12" t="s">
        <v>99</v>
      </c>
    </row>
    <row r="1009" spans="1:13" x14ac:dyDescent="0.35">
      <c r="A1009">
        <v>10657</v>
      </c>
      <c r="B1009">
        <v>56</v>
      </c>
      <c r="C1009">
        <v>12.5</v>
      </c>
      <c r="D1009">
        <v>45</v>
      </c>
      <c r="E1009">
        <v>0</v>
      </c>
      <c r="F1009">
        <v>1710</v>
      </c>
      <c r="G1009">
        <v>1710</v>
      </c>
      <c r="H1009">
        <v>855</v>
      </c>
      <c r="I1009" s="39">
        <v>35677</v>
      </c>
      <c r="J1009" s="12" t="s">
        <v>886</v>
      </c>
      <c r="K1009" s="12" t="s">
        <v>887</v>
      </c>
      <c r="L1009" s="12" t="s">
        <v>182</v>
      </c>
      <c r="M1009" s="12" t="s">
        <v>117</v>
      </c>
    </row>
    <row r="1010" spans="1:13" x14ac:dyDescent="0.35">
      <c r="A1010">
        <v>10657</v>
      </c>
      <c r="B1010">
        <v>60</v>
      </c>
      <c r="C1010">
        <v>12.5</v>
      </c>
      <c r="D1010">
        <v>30</v>
      </c>
      <c r="E1010">
        <v>0</v>
      </c>
      <c r="F1010">
        <v>1020</v>
      </c>
      <c r="G1010">
        <v>1020</v>
      </c>
      <c r="H1010">
        <v>510</v>
      </c>
      <c r="I1010" s="39">
        <v>35677</v>
      </c>
      <c r="J1010" s="12" t="s">
        <v>886</v>
      </c>
      <c r="K1010" s="12" t="s">
        <v>887</v>
      </c>
      <c r="L1010" s="12" t="s">
        <v>182</v>
      </c>
      <c r="M1010" s="12" t="s">
        <v>124</v>
      </c>
    </row>
    <row r="1011" spans="1:13" x14ac:dyDescent="0.35">
      <c r="A1011">
        <v>10656</v>
      </c>
      <c r="B1011">
        <v>14</v>
      </c>
      <c r="C1011">
        <v>12.5</v>
      </c>
      <c r="D1011">
        <v>3</v>
      </c>
      <c r="E1011">
        <v>0.10000000149011611</v>
      </c>
      <c r="F1011">
        <v>62.774999896064401</v>
      </c>
      <c r="G1011">
        <v>56.497499812915919</v>
      </c>
      <c r="H1011">
        <v>21.622499812915919</v>
      </c>
      <c r="I1011" s="39">
        <v>35677</v>
      </c>
      <c r="J1011" s="12" t="s">
        <v>1048</v>
      </c>
      <c r="K1011" s="12" t="s">
        <v>1049</v>
      </c>
      <c r="L1011" s="12" t="s">
        <v>182</v>
      </c>
      <c r="M1011" s="12" t="s">
        <v>36</v>
      </c>
    </row>
    <row r="1012" spans="1:13" x14ac:dyDescent="0.35">
      <c r="A1012">
        <v>10656</v>
      </c>
      <c r="B1012">
        <v>44</v>
      </c>
      <c r="C1012">
        <v>12.5</v>
      </c>
      <c r="D1012">
        <v>28</v>
      </c>
      <c r="E1012">
        <v>0.10000000149011611</v>
      </c>
      <c r="F1012">
        <v>490.13999918848282</v>
      </c>
      <c r="G1012">
        <v>441.12599853926901</v>
      </c>
      <c r="H1012">
        <v>168.82599853926899</v>
      </c>
      <c r="I1012" s="39">
        <v>35677</v>
      </c>
      <c r="J1012" s="12" t="s">
        <v>1048</v>
      </c>
      <c r="K1012" s="12" t="s">
        <v>1049</v>
      </c>
      <c r="L1012" s="12" t="s">
        <v>182</v>
      </c>
      <c r="M1012" s="12" t="s">
        <v>93</v>
      </c>
    </row>
    <row r="1013" spans="1:13" x14ac:dyDescent="0.35">
      <c r="A1013">
        <v>10656</v>
      </c>
      <c r="B1013">
        <v>47</v>
      </c>
      <c r="C1013">
        <v>12.5</v>
      </c>
      <c r="D1013">
        <v>6</v>
      </c>
      <c r="E1013">
        <v>0.10000000149011611</v>
      </c>
      <c r="F1013">
        <v>51.299999915063381</v>
      </c>
      <c r="G1013">
        <v>46.169999847114084</v>
      </c>
      <c r="H1013">
        <v>17.669999847114084</v>
      </c>
      <c r="I1013" s="39">
        <v>35677</v>
      </c>
      <c r="J1013" s="12" t="s">
        <v>1048</v>
      </c>
      <c r="K1013" s="12" t="s">
        <v>1049</v>
      </c>
      <c r="L1013" s="12" t="s">
        <v>182</v>
      </c>
      <c r="M1013" s="12" t="s">
        <v>99</v>
      </c>
    </row>
    <row r="1014" spans="1:13" x14ac:dyDescent="0.35">
      <c r="A1014">
        <v>10655</v>
      </c>
      <c r="B1014">
        <v>41</v>
      </c>
      <c r="C1014">
        <v>12.5</v>
      </c>
      <c r="D1014">
        <v>20</v>
      </c>
      <c r="E1014">
        <v>0.20000000298023221</v>
      </c>
      <c r="F1014">
        <v>154.39999942481521</v>
      </c>
      <c r="G1014">
        <v>123.51999907970431</v>
      </c>
      <c r="H1014">
        <v>27.019999079704306</v>
      </c>
      <c r="I1014" s="39">
        <v>35676</v>
      </c>
      <c r="J1014" s="12" t="s">
        <v>815</v>
      </c>
      <c r="K1014" s="12" t="s">
        <v>816</v>
      </c>
      <c r="L1014" s="12" t="s">
        <v>279</v>
      </c>
      <c r="M1014" s="12" t="s">
        <v>87</v>
      </c>
    </row>
    <row r="1015" spans="1:13" x14ac:dyDescent="0.35">
      <c r="A1015">
        <v>10654</v>
      </c>
      <c r="B1015">
        <v>4</v>
      </c>
      <c r="C1015">
        <v>12.5</v>
      </c>
      <c r="D1015">
        <v>12</v>
      </c>
      <c r="E1015">
        <v>0.10000000149011611</v>
      </c>
      <c r="F1015">
        <v>237.59999960660929</v>
      </c>
      <c r="G1015">
        <v>213.83999929189676</v>
      </c>
      <c r="H1015">
        <v>81.83999929189676</v>
      </c>
      <c r="I1015" s="39">
        <v>35675</v>
      </c>
      <c r="J1015" s="12" t="s">
        <v>790</v>
      </c>
      <c r="K1015" s="12" t="s">
        <v>791</v>
      </c>
      <c r="L1015" s="12" t="s">
        <v>240</v>
      </c>
      <c r="M1015" s="12" t="s">
        <v>16</v>
      </c>
    </row>
    <row r="1016" spans="1:13" x14ac:dyDescent="0.35">
      <c r="A1016">
        <v>10654</v>
      </c>
      <c r="B1016">
        <v>39</v>
      </c>
      <c r="C1016">
        <v>12.5</v>
      </c>
      <c r="D1016">
        <v>20</v>
      </c>
      <c r="E1016">
        <v>0.10000000149011611</v>
      </c>
      <c r="F1016">
        <v>323.9999994635582</v>
      </c>
      <c r="G1016">
        <v>291.59999903440473</v>
      </c>
      <c r="H1016">
        <v>111.59999903440473</v>
      </c>
      <c r="I1016" s="39">
        <v>35675</v>
      </c>
      <c r="J1016" s="12" t="s">
        <v>790</v>
      </c>
      <c r="K1016" s="12" t="s">
        <v>791</v>
      </c>
      <c r="L1016" s="12" t="s">
        <v>240</v>
      </c>
      <c r="M1016" s="12" t="s">
        <v>83</v>
      </c>
    </row>
    <row r="1017" spans="1:13" x14ac:dyDescent="0.35">
      <c r="A1017">
        <v>10654</v>
      </c>
      <c r="B1017">
        <v>54</v>
      </c>
      <c r="C1017">
        <v>12.5</v>
      </c>
      <c r="D1017">
        <v>6</v>
      </c>
      <c r="E1017">
        <v>0.10000000149011611</v>
      </c>
      <c r="F1017">
        <v>40.229999933391809</v>
      </c>
      <c r="G1017">
        <v>36.206999880105258</v>
      </c>
      <c r="H1017">
        <v>13.856999880105256</v>
      </c>
      <c r="I1017" s="39">
        <v>35675</v>
      </c>
      <c r="J1017" s="12" t="s">
        <v>790</v>
      </c>
      <c r="K1017" s="12" t="s">
        <v>791</v>
      </c>
      <c r="L1017" s="12" t="s">
        <v>240</v>
      </c>
      <c r="M1017" s="12" t="s">
        <v>113</v>
      </c>
    </row>
    <row r="1018" spans="1:13" x14ac:dyDescent="0.35">
      <c r="A1018">
        <v>10653</v>
      </c>
      <c r="B1018">
        <v>16</v>
      </c>
      <c r="C1018">
        <v>12.5</v>
      </c>
      <c r="D1018">
        <v>30</v>
      </c>
      <c r="E1018">
        <v>0.10000000149011611</v>
      </c>
      <c r="F1018">
        <v>471.14999921992421</v>
      </c>
      <c r="G1018">
        <v>424.03499859586356</v>
      </c>
      <c r="H1018">
        <v>162.28499859586356</v>
      </c>
      <c r="I1018" s="39">
        <v>35675</v>
      </c>
      <c r="J1018" s="12" t="s">
        <v>750</v>
      </c>
      <c r="K1018" s="12" t="s">
        <v>751</v>
      </c>
      <c r="L1018" s="12" t="s">
        <v>256</v>
      </c>
      <c r="M1018" s="12" t="s">
        <v>40</v>
      </c>
    </row>
    <row r="1019" spans="1:13" x14ac:dyDescent="0.35">
      <c r="A1019">
        <v>10653</v>
      </c>
      <c r="B1019">
        <v>60</v>
      </c>
      <c r="C1019">
        <v>12.5</v>
      </c>
      <c r="D1019">
        <v>20</v>
      </c>
      <c r="E1019">
        <v>0.10000000149011611</v>
      </c>
      <c r="F1019">
        <v>611.99999898672104</v>
      </c>
      <c r="G1019">
        <v>550.79999817609792</v>
      </c>
      <c r="H1019">
        <v>210.79999817609792</v>
      </c>
      <c r="I1019" s="39">
        <v>35675</v>
      </c>
      <c r="J1019" s="12" t="s">
        <v>750</v>
      </c>
      <c r="K1019" s="12" t="s">
        <v>751</v>
      </c>
      <c r="L1019" s="12" t="s">
        <v>256</v>
      </c>
      <c r="M1019" s="12" t="s">
        <v>124</v>
      </c>
    </row>
    <row r="1020" spans="1:13" x14ac:dyDescent="0.35">
      <c r="A1020">
        <v>10652</v>
      </c>
      <c r="B1020">
        <v>30</v>
      </c>
      <c r="C1020">
        <v>12.5</v>
      </c>
      <c r="D1020">
        <v>2</v>
      </c>
      <c r="E1020">
        <v>0.25</v>
      </c>
      <c r="F1020">
        <v>38.835000000000001</v>
      </c>
      <c r="G1020">
        <v>29.126249999999999</v>
      </c>
      <c r="H1020">
        <v>3.2362499999999983</v>
      </c>
      <c r="I1020" s="39">
        <v>35674</v>
      </c>
      <c r="J1020" s="12" t="s">
        <v>1014</v>
      </c>
      <c r="K1020" s="12" t="s">
        <v>1015</v>
      </c>
      <c r="L1020" s="12" t="s">
        <v>248</v>
      </c>
      <c r="M1020" s="12" t="s">
        <v>67</v>
      </c>
    </row>
    <row r="1021" spans="1:13" x14ac:dyDescent="0.35">
      <c r="A1021">
        <v>10652</v>
      </c>
      <c r="B1021">
        <v>42</v>
      </c>
      <c r="C1021">
        <v>12.5</v>
      </c>
      <c r="D1021">
        <v>20</v>
      </c>
      <c r="E1021">
        <v>0</v>
      </c>
      <c r="F1021">
        <v>280</v>
      </c>
      <c r="G1021">
        <v>280</v>
      </c>
      <c r="H1021">
        <v>140</v>
      </c>
      <c r="I1021" s="39">
        <v>35674</v>
      </c>
      <c r="J1021" s="12" t="s">
        <v>1014</v>
      </c>
      <c r="K1021" s="12" t="s">
        <v>1015</v>
      </c>
      <c r="L1021" s="12" t="s">
        <v>248</v>
      </c>
      <c r="M1021" s="12" t="s">
        <v>89</v>
      </c>
    </row>
    <row r="1022" spans="1:13" x14ac:dyDescent="0.35">
      <c r="A1022">
        <v>10651</v>
      </c>
      <c r="B1022">
        <v>19</v>
      </c>
      <c r="C1022">
        <v>12.5</v>
      </c>
      <c r="D1022">
        <v>12</v>
      </c>
      <c r="E1022">
        <v>0.25</v>
      </c>
      <c r="F1022">
        <v>82.8</v>
      </c>
      <c r="G1022">
        <v>62.099999999999994</v>
      </c>
      <c r="H1022">
        <v>6.8999999999999986</v>
      </c>
      <c r="I1022" s="39">
        <v>35674</v>
      </c>
      <c r="J1022" s="12" t="s">
        <v>838</v>
      </c>
      <c r="K1022" s="12" t="s">
        <v>839</v>
      </c>
      <c r="L1022" s="12" t="s">
        <v>256</v>
      </c>
      <c r="M1022" s="12" t="s">
        <v>46</v>
      </c>
    </row>
    <row r="1023" spans="1:13" x14ac:dyDescent="0.35">
      <c r="A1023">
        <v>10651</v>
      </c>
      <c r="B1023">
        <v>22</v>
      </c>
      <c r="C1023">
        <v>12.5</v>
      </c>
      <c r="D1023">
        <v>20</v>
      </c>
      <c r="E1023">
        <v>0.25</v>
      </c>
      <c r="F1023">
        <v>315</v>
      </c>
      <c r="G1023">
        <v>236.25</v>
      </c>
      <c r="H1023">
        <v>26.25</v>
      </c>
      <c r="I1023" s="39">
        <v>35674</v>
      </c>
      <c r="J1023" s="12" t="s">
        <v>838</v>
      </c>
      <c r="K1023" s="12" t="s">
        <v>839</v>
      </c>
      <c r="L1023" s="12" t="s">
        <v>256</v>
      </c>
      <c r="M1023" s="12" t="s">
        <v>52</v>
      </c>
    </row>
    <row r="1024" spans="1:13" x14ac:dyDescent="0.35">
      <c r="A1024">
        <v>10650</v>
      </c>
      <c r="B1024">
        <v>30</v>
      </c>
      <c r="C1024">
        <v>25.89</v>
      </c>
      <c r="D1024">
        <v>30</v>
      </c>
      <c r="E1024">
        <v>0</v>
      </c>
      <c r="F1024">
        <v>776.7</v>
      </c>
      <c r="G1024">
        <v>776.7</v>
      </c>
      <c r="H1024">
        <v>388.35</v>
      </c>
      <c r="I1024" s="39">
        <v>35671</v>
      </c>
      <c r="J1024" s="12" t="s">
        <v>919</v>
      </c>
      <c r="K1024" s="12" t="s">
        <v>920</v>
      </c>
      <c r="L1024" s="12" t="s">
        <v>248</v>
      </c>
      <c r="M1024" s="12" t="s">
        <v>67</v>
      </c>
    </row>
    <row r="1025" spans="1:13" x14ac:dyDescent="0.35">
      <c r="A1025">
        <v>10650</v>
      </c>
      <c r="B1025">
        <v>53</v>
      </c>
      <c r="C1025">
        <v>32.799999999999997</v>
      </c>
      <c r="D1025">
        <v>25</v>
      </c>
      <c r="E1025">
        <v>5.000000074505806E-2</v>
      </c>
      <c r="F1025">
        <v>778.99999938905228</v>
      </c>
      <c r="G1025">
        <v>740.04999883919947</v>
      </c>
      <c r="H1025">
        <v>330.04999883919953</v>
      </c>
      <c r="I1025" s="39">
        <v>35671</v>
      </c>
      <c r="J1025" s="12" t="s">
        <v>919</v>
      </c>
      <c r="K1025" s="12" t="s">
        <v>920</v>
      </c>
      <c r="L1025" s="12" t="s">
        <v>248</v>
      </c>
      <c r="M1025" s="12" t="s">
        <v>111</v>
      </c>
    </row>
    <row r="1026" spans="1:13" x14ac:dyDescent="0.35">
      <c r="A1026">
        <v>10650</v>
      </c>
      <c r="B1026">
        <v>54</v>
      </c>
      <c r="C1026">
        <v>7.45</v>
      </c>
      <c r="D1026">
        <v>30</v>
      </c>
      <c r="E1026">
        <v>0</v>
      </c>
      <c r="F1026">
        <v>223.5</v>
      </c>
      <c r="G1026">
        <v>223.5</v>
      </c>
      <c r="H1026">
        <v>111.75</v>
      </c>
      <c r="I1026" s="39">
        <v>35671</v>
      </c>
      <c r="J1026" s="12" t="s">
        <v>919</v>
      </c>
      <c r="K1026" s="12" t="s">
        <v>920</v>
      </c>
      <c r="L1026" s="12" t="s">
        <v>248</v>
      </c>
      <c r="M1026" s="12" t="s">
        <v>113</v>
      </c>
    </row>
    <row r="1027" spans="1:13" x14ac:dyDescent="0.35">
      <c r="A1027">
        <v>10649</v>
      </c>
      <c r="B1027">
        <v>28</v>
      </c>
      <c r="C1027">
        <v>45.6</v>
      </c>
      <c r="D1027">
        <v>20</v>
      </c>
      <c r="E1027">
        <v>0</v>
      </c>
      <c r="F1027">
        <v>912</v>
      </c>
      <c r="G1027">
        <v>912</v>
      </c>
      <c r="H1027">
        <v>456</v>
      </c>
      <c r="I1027" s="39">
        <v>35670</v>
      </c>
      <c r="J1027" s="12" t="s">
        <v>1053</v>
      </c>
      <c r="K1027" s="12" t="s">
        <v>1054</v>
      </c>
      <c r="L1027" s="12" t="s">
        <v>683</v>
      </c>
      <c r="M1027" s="12" t="s">
        <v>63</v>
      </c>
    </row>
    <row r="1028" spans="1:13" x14ac:dyDescent="0.35">
      <c r="A1028">
        <v>10649</v>
      </c>
      <c r="B1028">
        <v>72</v>
      </c>
      <c r="C1028">
        <v>34.799999999999997</v>
      </c>
      <c r="D1028">
        <v>15</v>
      </c>
      <c r="E1028">
        <v>0</v>
      </c>
      <c r="F1028">
        <v>522</v>
      </c>
      <c r="G1028">
        <v>522</v>
      </c>
      <c r="H1028">
        <v>261</v>
      </c>
      <c r="I1028" s="39">
        <v>35670</v>
      </c>
      <c r="J1028" s="12" t="s">
        <v>1053</v>
      </c>
      <c r="K1028" s="12" t="s">
        <v>1054</v>
      </c>
      <c r="L1028" s="12" t="s">
        <v>683</v>
      </c>
      <c r="M1028" s="12" t="s">
        <v>146</v>
      </c>
    </row>
    <row r="1029" spans="1:13" x14ac:dyDescent="0.35">
      <c r="A1029">
        <v>10648</v>
      </c>
      <c r="B1029">
        <v>22</v>
      </c>
      <c r="C1029">
        <v>21</v>
      </c>
      <c r="D1029">
        <v>15</v>
      </c>
      <c r="E1029">
        <v>0</v>
      </c>
      <c r="F1029">
        <v>315</v>
      </c>
      <c r="G1029">
        <v>315</v>
      </c>
      <c r="H1029">
        <v>157.5</v>
      </c>
      <c r="I1029" s="39">
        <v>35670</v>
      </c>
      <c r="J1029" s="12" t="s">
        <v>811</v>
      </c>
      <c r="K1029" s="12" t="s">
        <v>812</v>
      </c>
      <c r="L1029" s="12" t="s">
        <v>248</v>
      </c>
      <c r="M1029" s="12" t="s">
        <v>52</v>
      </c>
    </row>
    <row r="1030" spans="1:13" x14ac:dyDescent="0.35">
      <c r="A1030">
        <v>10648</v>
      </c>
      <c r="B1030">
        <v>24</v>
      </c>
      <c r="C1030">
        <v>4.5</v>
      </c>
      <c r="D1030">
        <v>15</v>
      </c>
      <c r="E1030">
        <v>0.15000000596046451</v>
      </c>
      <c r="F1030">
        <v>57.374999597668648</v>
      </c>
      <c r="G1030">
        <v>48.768749316036704</v>
      </c>
      <c r="H1030">
        <v>15.018749316036704</v>
      </c>
      <c r="I1030" s="39">
        <v>35670</v>
      </c>
      <c r="J1030" s="12" t="s">
        <v>811</v>
      </c>
      <c r="K1030" s="12" t="s">
        <v>812</v>
      </c>
      <c r="L1030" s="12" t="s">
        <v>248</v>
      </c>
      <c r="M1030" s="12" t="s">
        <v>55</v>
      </c>
    </row>
    <row r="1031" spans="1:13" x14ac:dyDescent="0.35">
      <c r="A1031">
        <v>10647</v>
      </c>
      <c r="B1031">
        <v>19</v>
      </c>
      <c r="C1031">
        <v>9.1999999999999993</v>
      </c>
      <c r="D1031">
        <v>30</v>
      </c>
      <c r="E1031">
        <v>0</v>
      </c>
      <c r="F1031">
        <v>276</v>
      </c>
      <c r="G1031">
        <v>276</v>
      </c>
      <c r="H1031">
        <v>138</v>
      </c>
      <c r="I1031" s="39">
        <v>35669</v>
      </c>
      <c r="J1031" s="12" t="s">
        <v>725</v>
      </c>
      <c r="K1031" s="12" t="s">
        <v>726</v>
      </c>
      <c r="L1031" s="12" t="s">
        <v>248</v>
      </c>
      <c r="M1031" s="12" t="s">
        <v>46</v>
      </c>
    </row>
    <row r="1032" spans="1:13" x14ac:dyDescent="0.35">
      <c r="A1032">
        <v>10647</v>
      </c>
      <c r="B1032">
        <v>39</v>
      </c>
      <c r="C1032">
        <v>18</v>
      </c>
      <c r="D1032">
        <v>20</v>
      </c>
      <c r="E1032">
        <v>0</v>
      </c>
      <c r="F1032">
        <v>360</v>
      </c>
      <c r="G1032">
        <v>360</v>
      </c>
      <c r="H1032">
        <v>180</v>
      </c>
      <c r="I1032" s="39">
        <v>35669</v>
      </c>
      <c r="J1032" s="12" t="s">
        <v>725</v>
      </c>
      <c r="K1032" s="12" t="s">
        <v>726</v>
      </c>
      <c r="L1032" s="12" t="s">
        <v>248</v>
      </c>
      <c r="M1032" s="12" t="s">
        <v>83</v>
      </c>
    </row>
    <row r="1033" spans="1:13" x14ac:dyDescent="0.35">
      <c r="A1033">
        <v>10646</v>
      </c>
      <c r="B1033">
        <v>1</v>
      </c>
      <c r="C1033">
        <v>18</v>
      </c>
      <c r="D1033">
        <v>15</v>
      </c>
      <c r="E1033">
        <v>0.25</v>
      </c>
      <c r="F1033">
        <v>202.5</v>
      </c>
      <c r="G1033">
        <v>151.875</v>
      </c>
      <c r="H1033">
        <v>16.875</v>
      </c>
      <c r="I1033" s="39">
        <v>35669</v>
      </c>
      <c r="J1033" s="12" t="s">
        <v>832</v>
      </c>
      <c r="K1033" s="12" t="s">
        <v>833</v>
      </c>
      <c r="L1033" s="12" t="s">
        <v>837</v>
      </c>
      <c r="M1033" s="12" t="s">
        <v>10</v>
      </c>
    </row>
    <row r="1034" spans="1:13" x14ac:dyDescent="0.35">
      <c r="A1034">
        <v>10646</v>
      </c>
      <c r="B1034">
        <v>10</v>
      </c>
      <c r="C1034">
        <v>31</v>
      </c>
      <c r="D1034">
        <v>18</v>
      </c>
      <c r="E1034">
        <v>0.25</v>
      </c>
      <c r="F1034">
        <v>418.5</v>
      </c>
      <c r="G1034">
        <v>313.875</v>
      </c>
      <c r="H1034">
        <v>34.875</v>
      </c>
      <c r="I1034" s="39">
        <v>35669</v>
      </c>
      <c r="J1034" s="12" t="s">
        <v>832</v>
      </c>
      <c r="K1034" s="12" t="s">
        <v>833</v>
      </c>
      <c r="L1034" s="12" t="s">
        <v>837</v>
      </c>
      <c r="M1034" s="12" t="s">
        <v>28</v>
      </c>
    </row>
    <row r="1035" spans="1:13" x14ac:dyDescent="0.35">
      <c r="A1035">
        <v>10646</v>
      </c>
      <c r="B1035">
        <v>71</v>
      </c>
      <c r="C1035">
        <v>21.5</v>
      </c>
      <c r="D1035">
        <v>30</v>
      </c>
      <c r="E1035">
        <v>0.25</v>
      </c>
      <c r="F1035">
        <v>483.75</v>
      </c>
      <c r="G1035">
        <v>362.8125</v>
      </c>
      <c r="H1035">
        <v>40.3125</v>
      </c>
      <c r="I1035" s="39">
        <v>35669</v>
      </c>
      <c r="J1035" s="12" t="s">
        <v>832</v>
      </c>
      <c r="K1035" s="12" t="s">
        <v>833</v>
      </c>
      <c r="L1035" s="12" t="s">
        <v>837</v>
      </c>
      <c r="M1035" s="12" t="s">
        <v>145</v>
      </c>
    </row>
    <row r="1036" spans="1:13" x14ac:dyDescent="0.35">
      <c r="A1036">
        <v>10646</v>
      </c>
      <c r="B1036">
        <v>77</v>
      </c>
      <c r="C1036">
        <v>13</v>
      </c>
      <c r="D1036">
        <v>35</v>
      </c>
      <c r="E1036">
        <v>0.25</v>
      </c>
      <c r="F1036">
        <v>341.25</v>
      </c>
      <c r="G1036">
        <v>255.9375</v>
      </c>
      <c r="H1036">
        <v>28.4375</v>
      </c>
      <c r="I1036" s="39">
        <v>35669</v>
      </c>
      <c r="J1036" s="12" t="s">
        <v>832</v>
      </c>
      <c r="K1036" s="12" t="s">
        <v>833</v>
      </c>
      <c r="L1036" s="12" t="s">
        <v>837</v>
      </c>
      <c r="M1036" s="12" t="s">
        <v>154</v>
      </c>
    </row>
    <row r="1037" spans="1:13" x14ac:dyDescent="0.35">
      <c r="A1037">
        <v>10645</v>
      </c>
      <c r="B1037">
        <v>18</v>
      </c>
      <c r="C1037">
        <v>62.5</v>
      </c>
      <c r="D1037">
        <v>20</v>
      </c>
      <c r="E1037">
        <v>0</v>
      </c>
      <c r="F1037">
        <v>1250</v>
      </c>
      <c r="G1037">
        <v>1250</v>
      </c>
      <c r="H1037">
        <v>625</v>
      </c>
      <c r="I1037" s="39">
        <v>35668</v>
      </c>
      <c r="J1037" s="12" t="s">
        <v>667</v>
      </c>
      <c r="K1037" s="12" t="s">
        <v>668</v>
      </c>
      <c r="L1037" s="12" t="s">
        <v>248</v>
      </c>
      <c r="M1037" s="12" t="s">
        <v>44</v>
      </c>
    </row>
    <row r="1038" spans="1:13" x14ac:dyDescent="0.35">
      <c r="A1038">
        <v>10645</v>
      </c>
      <c r="B1038">
        <v>36</v>
      </c>
      <c r="C1038">
        <v>19</v>
      </c>
      <c r="D1038">
        <v>15</v>
      </c>
      <c r="E1038">
        <v>0</v>
      </c>
      <c r="F1038">
        <v>285</v>
      </c>
      <c r="G1038">
        <v>285</v>
      </c>
      <c r="H1038">
        <v>142.5</v>
      </c>
      <c r="I1038" s="39">
        <v>35668</v>
      </c>
      <c r="J1038" s="12" t="s">
        <v>667</v>
      </c>
      <c r="K1038" s="12" t="s">
        <v>668</v>
      </c>
      <c r="L1038" s="12" t="s">
        <v>248</v>
      </c>
      <c r="M1038" s="12" t="s">
        <v>77</v>
      </c>
    </row>
    <row r="1039" spans="1:13" x14ac:dyDescent="0.35">
      <c r="A1039">
        <v>10644</v>
      </c>
      <c r="B1039">
        <v>18</v>
      </c>
      <c r="C1039">
        <v>62.5</v>
      </c>
      <c r="D1039">
        <v>4</v>
      </c>
      <c r="E1039">
        <v>0.10000000149011611</v>
      </c>
      <c r="F1039">
        <v>224.999999627471</v>
      </c>
      <c r="G1039">
        <v>202.49999932944777</v>
      </c>
      <c r="H1039">
        <v>77.499999329447775</v>
      </c>
      <c r="I1039" s="39">
        <v>35667</v>
      </c>
      <c r="J1039" s="12" t="s">
        <v>695</v>
      </c>
      <c r="K1039" s="12" t="s">
        <v>696</v>
      </c>
      <c r="L1039" s="12" t="s">
        <v>248</v>
      </c>
      <c r="M1039" s="12" t="s">
        <v>44</v>
      </c>
    </row>
    <row r="1040" spans="1:13" x14ac:dyDescent="0.35">
      <c r="A1040">
        <v>10644</v>
      </c>
      <c r="B1040">
        <v>43</v>
      </c>
      <c r="C1040">
        <v>46</v>
      </c>
      <c r="D1040">
        <v>20</v>
      </c>
      <c r="E1040">
        <v>0</v>
      </c>
      <c r="F1040">
        <v>920</v>
      </c>
      <c r="G1040">
        <v>920</v>
      </c>
      <c r="H1040">
        <v>460</v>
      </c>
      <c r="I1040" s="39">
        <v>35667</v>
      </c>
      <c r="J1040" s="12" t="s">
        <v>695</v>
      </c>
      <c r="K1040" s="12" t="s">
        <v>696</v>
      </c>
      <c r="L1040" s="12" t="s">
        <v>248</v>
      </c>
      <c r="M1040" s="12" t="s">
        <v>91</v>
      </c>
    </row>
    <row r="1041" spans="1:13" x14ac:dyDescent="0.35">
      <c r="A1041">
        <v>10644</v>
      </c>
      <c r="B1041">
        <v>46</v>
      </c>
      <c r="C1041">
        <v>12</v>
      </c>
      <c r="D1041">
        <v>21</v>
      </c>
      <c r="E1041">
        <v>0.10000000149011611</v>
      </c>
      <c r="F1041">
        <v>226.79999962449071</v>
      </c>
      <c r="G1041">
        <v>204.1199993240833</v>
      </c>
      <c r="H1041">
        <v>78.119999324083295</v>
      </c>
      <c r="I1041" s="39">
        <v>35667</v>
      </c>
      <c r="J1041" s="12" t="s">
        <v>695</v>
      </c>
      <c r="K1041" s="12" t="s">
        <v>696</v>
      </c>
      <c r="L1041" s="12" t="s">
        <v>248</v>
      </c>
      <c r="M1041" s="12" t="s">
        <v>97</v>
      </c>
    </row>
    <row r="1042" spans="1:13" x14ac:dyDescent="0.35">
      <c r="A1042">
        <v>10643</v>
      </c>
      <c r="B1042">
        <v>28</v>
      </c>
      <c r="C1042">
        <v>45.6</v>
      </c>
      <c r="D1042">
        <v>15</v>
      </c>
      <c r="E1042">
        <v>0.25</v>
      </c>
      <c r="F1042">
        <v>513</v>
      </c>
      <c r="G1042">
        <v>384.75</v>
      </c>
      <c r="H1042">
        <v>42.75</v>
      </c>
      <c r="I1042" s="39">
        <v>35667</v>
      </c>
      <c r="J1042" s="12" t="s">
        <v>1079</v>
      </c>
      <c r="K1042" s="12" t="s">
        <v>1080</v>
      </c>
      <c r="L1042" s="12" t="s">
        <v>256</v>
      </c>
      <c r="M1042" s="12" t="s">
        <v>63</v>
      </c>
    </row>
    <row r="1043" spans="1:13" x14ac:dyDescent="0.35">
      <c r="A1043">
        <v>10643</v>
      </c>
      <c r="B1043">
        <v>39</v>
      </c>
      <c r="C1043">
        <v>18</v>
      </c>
      <c r="D1043">
        <v>21</v>
      </c>
      <c r="E1043">
        <v>0.25</v>
      </c>
      <c r="F1043">
        <v>283.5</v>
      </c>
      <c r="G1043">
        <v>212.625</v>
      </c>
      <c r="H1043">
        <v>23.625</v>
      </c>
      <c r="I1043" s="39">
        <v>35667</v>
      </c>
      <c r="J1043" s="12" t="s">
        <v>1079</v>
      </c>
      <c r="K1043" s="12" t="s">
        <v>1080</v>
      </c>
      <c r="L1043" s="12" t="s">
        <v>256</v>
      </c>
      <c r="M1043" s="12" t="s">
        <v>83</v>
      </c>
    </row>
    <row r="1044" spans="1:13" x14ac:dyDescent="0.35">
      <c r="A1044">
        <v>10643</v>
      </c>
      <c r="B1044">
        <v>46</v>
      </c>
      <c r="C1044">
        <v>12</v>
      </c>
      <c r="D1044">
        <v>2</v>
      </c>
      <c r="E1044">
        <v>0.25</v>
      </c>
      <c r="F1044">
        <v>18</v>
      </c>
      <c r="G1044">
        <v>13.5</v>
      </c>
      <c r="H1044">
        <v>1.5</v>
      </c>
      <c r="I1044" s="39">
        <v>35667</v>
      </c>
      <c r="J1044" s="12" t="s">
        <v>1079</v>
      </c>
      <c r="K1044" s="12" t="s">
        <v>1080</v>
      </c>
      <c r="L1044" s="12" t="s">
        <v>256</v>
      </c>
      <c r="M1044" s="12" t="s">
        <v>97</v>
      </c>
    </row>
    <row r="1045" spans="1:13" x14ac:dyDescent="0.35">
      <c r="A1045">
        <v>10642</v>
      </c>
      <c r="B1045">
        <v>21</v>
      </c>
      <c r="C1045">
        <v>10</v>
      </c>
      <c r="D1045">
        <v>30</v>
      </c>
      <c r="E1045">
        <v>0.20000000298023221</v>
      </c>
      <c r="F1045">
        <v>239.9999991059303</v>
      </c>
      <c r="G1045">
        <v>191.9999985694885</v>
      </c>
      <c r="H1045">
        <v>41.999998569488497</v>
      </c>
      <c r="I1045" s="39">
        <v>35664</v>
      </c>
      <c r="J1045" s="12" t="s">
        <v>914</v>
      </c>
      <c r="K1045" s="12" t="s">
        <v>915</v>
      </c>
      <c r="L1045" s="12" t="s">
        <v>333</v>
      </c>
      <c r="M1045" s="12" t="s">
        <v>50</v>
      </c>
    </row>
    <row r="1046" spans="1:13" x14ac:dyDescent="0.35">
      <c r="A1046">
        <v>10642</v>
      </c>
      <c r="B1046">
        <v>61</v>
      </c>
      <c r="C1046">
        <v>28.5</v>
      </c>
      <c r="D1046">
        <v>20</v>
      </c>
      <c r="E1046">
        <v>0.20000000298023221</v>
      </c>
      <c r="F1046">
        <v>455.99999830126762</v>
      </c>
      <c r="G1046">
        <v>364.79999728202819</v>
      </c>
      <c r="H1046">
        <v>79.799997282028187</v>
      </c>
      <c r="I1046" s="39">
        <v>35664</v>
      </c>
      <c r="J1046" s="12" t="s">
        <v>914</v>
      </c>
      <c r="K1046" s="12" t="s">
        <v>915</v>
      </c>
      <c r="L1046" s="12" t="s">
        <v>333</v>
      </c>
      <c r="M1046" s="12" t="s">
        <v>126</v>
      </c>
    </row>
    <row r="1047" spans="1:13" x14ac:dyDescent="0.35">
      <c r="A1047">
        <v>10641</v>
      </c>
      <c r="B1047">
        <v>2</v>
      </c>
      <c r="C1047">
        <v>19</v>
      </c>
      <c r="D1047">
        <v>50</v>
      </c>
      <c r="E1047">
        <v>0</v>
      </c>
      <c r="F1047">
        <v>950</v>
      </c>
      <c r="G1047">
        <v>950</v>
      </c>
      <c r="H1047">
        <v>475</v>
      </c>
      <c r="I1047" s="39">
        <v>35664</v>
      </c>
      <c r="J1047" s="12" t="s">
        <v>701</v>
      </c>
      <c r="K1047" s="12" t="s">
        <v>702</v>
      </c>
      <c r="L1047" s="12" t="s">
        <v>707</v>
      </c>
      <c r="M1047" s="12" t="s">
        <v>12</v>
      </c>
    </row>
    <row r="1048" spans="1:13" x14ac:dyDescent="0.35">
      <c r="A1048">
        <v>10641</v>
      </c>
      <c r="B1048">
        <v>40</v>
      </c>
      <c r="C1048">
        <v>18.399999999999999</v>
      </c>
      <c r="D1048">
        <v>60</v>
      </c>
      <c r="E1048">
        <v>0</v>
      </c>
      <c r="F1048">
        <v>1104</v>
      </c>
      <c r="G1048">
        <v>1104</v>
      </c>
      <c r="H1048">
        <v>552</v>
      </c>
      <c r="I1048" s="39">
        <v>35664</v>
      </c>
      <c r="J1048" s="12" t="s">
        <v>701</v>
      </c>
      <c r="K1048" s="12" t="s">
        <v>702</v>
      </c>
      <c r="L1048" s="12" t="s">
        <v>707</v>
      </c>
      <c r="M1048" s="12" t="s">
        <v>85</v>
      </c>
    </row>
    <row r="1049" spans="1:13" x14ac:dyDescent="0.35">
      <c r="A1049">
        <v>10640</v>
      </c>
      <c r="B1049">
        <v>69</v>
      </c>
      <c r="C1049">
        <v>36</v>
      </c>
      <c r="D1049">
        <v>20</v>
      </c>
      <c r="E1049">
        <v>0.25</v>
      </c>
      <c r="F1049">
        <v>540</v>
      </c>
      <c r="G1049">
        <v>405</v>
      </c>
      <c r="H1049">
        <v>45</v>
      </c>
      <c r="I1049" s="39">
        <v>35663</v>
      </c>
      <c r="J1049" s="12" t="s">
        <v>838</v>
      </c>
      <c r="K1049" s="12" t="s">
        <v>839</v>
      </c>
      <c r="L1049" s="12" t="s">
        <v>256</v>
      </c>
      <c r="M1049" s="12" t="s">
        <v>141</v>
      </c>
    </row>
    <row r="1050" spans="1:13" x14ac:dyDescent="0.35">
      <c r="A1050">
        <v>10640</v>
      </c>
      <c r="B1050">
        <v>70</v>
      </c>
      <c r="C1050">
        <v>15</v>
      </c>
      <c r="D1050">
        <v>15</v>
      </c>
      <c r="E1050">
        <v>0.25</v>
      </c>
      <c r="F1050">
        <v>168.75</v>
      </c>
      <c r="G1050">
        <v>126.5625</v>
      </c>
      <c r="H1050">
        <v>14.0625</v>
      </c>
      <c r="I1050" s="39">
        <v>35663</v>
      </c>
      <c r="J1050" s="12" t="s">
        <v>838</v>
      </c>
      <c r="K1050" s="12" t="s">
        <v>839</v>
      </c>
      <c r="L1050" s="12" t="s">
        <v>256</v>
      </c>
      <c r="M1050" s="12" t="s">
        <v>143</v>
      </c>
    </row>
    <row r="1051" spans="1:13" x14ac:dyDescent="0.35">
      <c r="A1051">
        <v>10639</v>
      </c>
      <c r="B1051">
        <v>18</v>
      </c>
      <c r="C1051">
        <v>62.5</v>
      </c>
      <c r="D1051">
        <v>8</v>
      </c>
      <c r="E1051">
        <v>0</v>
      </c>
      <c r="F1051">
        <v>500</v>
      </c>
      <c r="G1051">
        <v>500</v>
      </c>
      <c r="H1051">
        <v>250</v>
      </c>
      <c r="I1051" s="39">
        <v>35662</v>
      </c>
      <c r="J1051" s="12" t="s">
        <v>981</v>
      </c>
      <c r="K1051" s="12" t="s">
        <v>982</v>
      </c>
      <c r="L1051" s="12" t="s">
        <v>288</v>
      </c>
      <c r="M1051" s="12" t="s">
        <v>44</v>
      </c>
    </row>
    <row r="1052" spans="1:13" x14ac:dyDescent="0.35">
      <c r="A1052">
        <v>10638</v>
      </c>
      <c r="B1052">
        <v>45</v>
      </c>
      <c r="C1052">
        <v>9.5</v>
      </c>
      <c r="D1052">
        <v>20</v>
      </c>
      <c r="E1052">
        <v>0</v>
      </c>
      <c r="F1052">
        <v>190</v>
      </c>
      <c r="G1052">
        <v>190</v>
      </c>
      <c r="H1052">
        <v>95</v>
      </c>
      <c r="I1052" s="39">
        <v>35662</v>
      </c>
      <c r="J1052" s="12" t="s">
        <v>992</v>
      </c>
      <c r="K1052" s="12" t="s">
        <v>993</v>
      </c>
      <c r="L1052" s="12" t="s">
        <v>707</v>
      </c>
      <c r="M1052" s="12" t="s">
        <v>95</v>
      </c>
    </row>
    <row r="1053" spans="1:13" x14ac:dyDescent="0.35">
      <c r="A1053">
        <v>10638</v>
      </c>
      <c r="B1053">
        <v>65</v>
      </c>
      <c r="C1053">
        <v>21.05</v>
      </c>
      <c r="D1053">
        <v>21</v>
      </c>
      <c r="E1053">
        <v>0</v>
      </c>
      <c r="F1053">
        <v>442.05</v>
      </c>
      <c r="G1053">
        <v>442.05</v>
      </c>
      <c r="H1053">
        <v>221.02500000000001</v>
      </c>
      <c r="I1053" s="39">
        <v>35662</v>
      </c>
      <c r="J1053" s="12" t="s">
        <v>992</v>
      </c>
      <c r="K1053" s="12" t="s">
        <v>993</v>
      </c>
      <c r="L1053" s="12" t="s">
        <v>707</v>
      </c>
      <c r="M1053" s="12" t="s">
        <v>134</v>
      </c>
    </row>
    <row r="1054" spans="1:13" x14ac:dyDescent="0.35">
      <c r="A1054">
        <v>10638</v>
      </c>
      <c r="B1054">
        <v>72</v>
      </c>
      <c r="C1054">
        <v>34.799999999999997</v>
      </c>
      <c r="D1054">
        <v>60</v>
      </c>
      <c r="E1054">
        <v>0</v>
      </c>
      <c r="F1054">
        <v>2088</v>
      </c>
      <c r="G1054">
        <v>2088</v>
      </c>
      <c r="H1054">
        <v>1044</v>
      </c>
      <c r="I1054" s="39">
        <v>35662</v>
      </c>
      <c r="J1054" s="12" t="s">
        <v>992</v>
      </c>
      <c r="K1054" s="12" t="s">
        <v>993</v>
      </c>
      <c r="L1054" s="12" t="s">
        <v>707</v>
      </c>
      <c r="M1054" s="12" t="s">
        <v>146</v>
      </c>
    </row>
    <row r="1055" spans="1:13" x14ac:dyDescent="0.35">
      <c r="A1055">
        <v>10637</v>
      </c>
      <c r="B1055">
        <v>11</v>
      </c>
      <c r="C1055">
        <v>21</v>
      </c>
      <c r="D1055">
        <v>10</v>
      </c>
      <c r="E1055">
        <v>0</v>
      </c>
      <c r="F1055">
        <v>210</v>
      </c>
      <c r="G1055">
        <v>210</v>
      </c>
      <c r="H1055">
        <v>105</v>
      </c>
      <c r="I1055" s="39">
        <v>35661</v>
      </c>
      <c r="J1055" s="12" t="s">
        <v>966</v>
      </c>
      <c r="K1055" s="12" t="s">
        <v>967</v>
      </c>
      <c r="L1055" s="12" t="s">
        <v>248</v>
      </c>
      <c r="M1055" s="12" t="s">
        <v>30</v>
      </c>
    </row>
    <row r="1056" spans="1:13" x14ac:dyDescent="0.35">
      <c r="A1056">
        <v>10637</v>
      </c>
      <c r="B1056">
        <v>50</v>
      </c>
      <c r="C1056">
        <v>16.25</v>
      </c>
      <c r="D1056">
        <v>25</v>
      </c>
      <c r="E1056">
        <v>5.000000074505806E-2</v>
      </c>
      <c r="F1056">
        <v>385.93749969732022</v>
      </c>
      <c r="G1056">
        <v>366.64062442490837</v>
      </c>
      <c r="H1056">
        <v>163.51562442490837</v>
      </c>
      <c r="I1056" s="39">
        <v>35661</v>
      </c>
      <c r="J1056" s="12" t="s">
        <v>966</v>
      </c>
      <c r="K1056" s="12" t="s">
        <v>967</v>
      </c>
      <c r="L1056" s="12" t="s">
        <v>248</v>
      </c>
      <c r="M1056" s="12" t="s">
        <v>105</v>
      </c>
    </row>
    <row r="1057" spans="1:13" x14ac:dyDescent="0.35">
      <c r="A1057">
        <v>10637</v>
      </c>
      <c r="B1057">
        <v>56</v>
      </c>
      <c r="C1057">
        <v>38</v>
      </c>
      <c r="D1057">
        <v>60</v>
      </c>
      <c r="E1057">
        <v>5.000000074505806E-2</v>
      </c>
      <c r="F1057">
        <v>2165.9999983012681</v>
      </c>
      <c r="G1057">
        <v>2057.6999967724091</v>
      </c>
      <c r="H1057">
        <v>917.69999677240912</v>
      </c>
      <c r="I1057" s="39">
        <v>35661</v>
      </c>
      <c r="J1057" s="12" t="s">
        <v>966</v>
      </c>
      <c r="K1057" s="12" t="s">
        <v>967</v>
      </c>
      <c r="L1057" s="12" t="s">
        <v>248</v>
      </c>
      <c r="M1057" s="12" t="s">
        <v>117</v>
      </c>
    </row>
    <row r="1058" spans="1:13" x14ac:dyDescent="0.35">
      <c r="A1058">
        <v>10636</v>
      </c>
      <c r="B1058">
        <v>4</v>
      </c>
      <c r="C1058">
        <v>22</v>
      </c>
      <c r="D1058">
        <v>25</v>
      </c>
      <c r="E1058">
        <v>0</v>
      </c>
      <c r="F1058">
        <v>550</v>
      </c>
      <c r="G1058">
        <v>550</v>
      </c>
      <c r="H1058">
        <v>275</v>
      </c>
      <c r="I1058" s="39">
        <v>35661</v>
      </c>
      <c r="J1058" s="12" t="s">
        <v>745</v>
      </c>
      <c r="K1058" s="12" t="s">
        <v>746</v>
      </c>
      <c r="L1058" s="12" t="s">
        <v>350</v>
      </c>
      <c r="M1058" s="12" t="s">
        <v>16</v>
      </c>
    </row>
    <row r="1059" spans="1:13" x14ac:dyDescent="0.35">
      <c r="A1059">
        <v>10636</v>
      </c>
      <c r="B1059">
        <v>58</v>
      </c>
      <c r="C1059">
        <v>13.25</v>
      </c>
      <c r="D1059">
        <v>6</v>
      </c>
      <c r="E1059">
        <v>0</v>
      </c>
      <c r="F1059">
        <v>79.5</v>
      </c>
      <c r="G1059">
        <v>79.5</v>
      </c>
      <c r="H1059">
        <v>39.75</v>
      </c>
      <c r="I1059" s="39">
        <v>35661</v>
      </c>
      <c r="J1059" s="12" t="s">
        <v>745</v>
      </c>
      <c r="K1059" s="12" t="s">
        <v>746</v>
      </c>
      <c r="L1059" s="12" t="s">
        <v>350</v>
      </c>
      <c r="M1059" s="12" t="s">
        <v>120</v>
      </c>
    </row>
    <row r="1060" spans="1:13" x14ac:dyDescent="0.35">
      <c r="A1060">
        <v>10635</v>
      </c>
      <c r="B1060">
        <v>4</v>
      </c>
      <c r="C1060">
        <v>22</v>
      </c>
      <c r="D1060">
        <v>10</v>
      </c>
      <c r="E1060">
        <v>0.10000000149011611</v>
      </c>
      <c r="F1060">
        <v>197.99999967217451</v>
      </c>
      <c r="G1060">
        <v>178.19999940991406</v>
      </c>
      <c r="H1060">
        <v>68.199999409914057</v>
      </c>
      <c r="I1060" s="39">
        <v>35660</v>
      </c>
      <c r="J1060" s="12" t="s">
        <v>776</v>
      </c>
      <c r="K1060" s="12" t="s">
        <v>777</v>
      </c>
      <c r="L1060" s="12" t="s">
        <v>279</v>
      </c>
      <c r="M1060" s="12" t="s">
        <v>16</v>
      </c>
    </row>
    <row r="1061" spans="1:13" x14ac:dyDescent="0.35">
      <c r="A1061">
        <v>10635</v>
      </c>
      <c r="B1061">
        <v>5</v>
      </c>
      <c r="C1061">
        <v>21.35</v>
      </c>
      <c r="D1061">
        <v>15</v>
      </c>
      <c r="E1061">
        <v>0.10000000149011611</v>
      </c>
      <c r="F1061">
        <v>288.22499952279031</v>
      </c>
      <c r="G1061">
        <v>259.40249914102259</v>
      </c>
      <c r="H1061">
        <v>99.277499141022588</v>
      </c>
      <c r="I1061" s="39">
        <v>35660</v>
      </c>
      <c r="J1061" s="12" t="s">
        <v>776</v>
      </c>
      <c r="K1061" s="12" t="s">
        <v>777</v>
      </c>
      <c r="L1061" s="12" t="s">
        <v>279</v>
      </c>
      <c r="M1061" s="12" t="s">
        <v>18</v>
      </c>
    </row>
    <row r="1062" spans="1:13" x14ac:dyDescent="0.35">
      <c r="A1062">
        <v>10635</v>
      </c>
      <c r="B1062">
        <v>22</v>
      </c>
      <c r="C1062">
        <v>21</v>
      </c>
      <c r="D1062">
        <v>40</v>
      </c>
      <c r="E1062">
        <v>0</v>
      </c>
      <c r="F1062">
        <v>840</v>
      </c>
      <c r="G1062">
        <v>840</v>
      </c>
      <c r="H1062">
        <v>420</v>
      </c>
      <c r="I1062" s="39">
        <v>35660</v>
      </c>
      <c r="J1062" s="12" t="s">
        <v>776</v>
      </c>
      <c r="K1062" s="12" t="s">
        <v>777</v>
      </c>
      <c r="L1062" s="12" t="s">
        <v>279</v>
      </c>
      <c r="M1062" s="12" t="s">
        <v>52</v>
      </c>
    </row>
    <row r="1063" spans="1:13" x14ac:dyDescent="0.35">
      <c r="A1063">
        <v>10634</v>
      </c>
      <c r="B1063">
        <v>7</v>
      </c>
      <c r="C1063">
        <v>30</v>
      </c>
      <c r="D1063">
        <v>35</v>
      </c>
      <c r="E1063">
        <v>0</v>
      </c>
      <c r="F1063">
        <v>1050</v>
      </c>
      <c r="G1063">
        <v>1050</v>
      </c>
      <c r="H1063">
        <v>525</v>
      </c>
      <c r="I1063" s="39">
        <v>35657</v>
      </c>
      <c r="J1063" s="12" t="s">
        <v>998</v>
      </c>
      <c r="K1063" s="12" t="s">
        <v>999</v>
      </c>
      <c r="L1063" s="12" t="s">
        <v>309</v>
      </c>
      <c r="M1063" s="12" t="s">
        <v>22</v>
      </c>
    </row>
    <row r="1064" spans="1:13" x14ac:dyDescent="0.35">
      <c r="A1064">
        <v>10634</v>
      </c>
      <c r="B1064">
        <v>18</v>
      </c>
      <c r="C1064">
        <v>62.5</v>
      </c>
      <c r="D1064">
        <v>50</v>
      </c>
      <c r="E1064">
        <v>0</v>
      </c>
      <c r="F1064">
        <v>3125</v>
      </c>
      <c r="G1064">
        <v>3125</v>
      </c>
      <c r="H1064">
        <v>1562.5</v>
      </c>
      <c r="I1064" s="39">
        <v>35657</v>
      </c>
      <c r="J1064" s="12" t="s">
        <v>998</v>
      </c>
      <c r="K1064" s="12" t="s">
        <v>999</v>
      </c>
      <c r="L1064" s="12" t="s">
        <v>309</v>
      </c>
      <c r="M1064" s="12" t="s">
        <v>44</v>
      </c>
    </row>
    <row r="1065" spans="1:13" x14ac:dyDescent="0.35">
      <c r="A1065">
        <v>10634</v>
      </c>
      <c r="B1065">
        <v>51</v>
      </c>
      <c r="C1065">
        <v>53</v>
      </c>
      <c r="D1065">
        <v>15</v>
      </c>
      <c r="E1065">
        <v>0</v>
      </c>
      <c r="F1065">
        <v>795</v>
      </c>
      <c r="G1065">
        <v>795</v>
      </c>
      <c r="H1065">
        <v>397.5</v>
      </c>
      <c r="I1065" s="39">
        <v>35657</v>
      </c>
      <c r="J1065" s="12" t="s">
        <v>998</v>
      </c>
      <c r="K1065" s="12" t="s">
        <v>999</v>
      </c>
      <c r="L1065" s="12" t="s">
        <v>309</v>
      </c>
      <c r="M1065" s="12" t="s">
        <v>107</v>
      </c>
    </row>
    <row r="1066" spans="1:13" x14ac:dyDescent="0.35">
      <c r="A1066">
        <v>10634</v>
      </c>
      <c r="B1066">
        <v>75</v>
      </c>
      <c r="C1066">
        <v>7.75</v>
      </c>
      <c r="D1066">
        <v>2</v>
      </c>
      <c r="E1066">
        <v>0</v>
      </c>
      <c r="F1066">
        <v>15.5</v>
      </c>
      <c r="G1066">
        <v>15.5</v>
      </c>
      <c r="H1066">
        <v>7.75</v>
      </c>
      <c r="I1066" s="39">
        <v>35657</v>
      </c>
      <c r="J1066" s="12" t="s">
        <v>998</v>
      </c>
      <c r="K1066" s="12" t="s">
        <v>999</v>
      </c>
      <c r="L1066" s="12" t="s">
        <v>309</v>
      </c>
      <c r="M1066" s="12" t="s">
        <v>150</v>
      </c>
    </row>
    <row r="1067" spans="1:13" x14ac:dyDescent="0.35">
      <c r="A1067">
        <v>10633</v>
      </c>
      <c r="B1067">
        <v>12</v>
      </c>
      <c r="C1067">
        <v>38</v>
      </c>
      <c r="D1067">
        <v>36</v>
      </c>
      <c r="E1067">
        <v>0.15000000596046451</v>
      </c>
      <c r="F1067">
        <v>1162.799991846085</v>
      </c>
      <c r="G1067">
        <v>988.37998613834429</v>
      </c>
      <c r="H1067">
        <v>304.37998613834429</v>
      </c>
      <c r="I1067" s="39">
        <v>35657</v>
      </c>
      <c r="J1067" s="12" t="s">
        <v>708</v>
      </c>
      <c r="K1067" s="12" t="s">
        <v>709</v>
      </c>
      <c r="L1067" s="12" t="s">
        <v>713</v>
      </c>
      <c r="M1067" s="12" t="s">
        <v>32</v>
      </c>
    </row>
    <row r="1068" spans="1:13" x14ac:dyDescent="0.35">
      <c r="A1068">
        <v>10633</v>
      </c>
      <c r="B1068">
        <v>13</v>
      </c>
      <c r="C1068">
        <v>6</v>
      </c>
      <c r="D1068">
        <v>13</v>
      </c>
      <c r="E1068">
        <v>0.15000000596046451</v>
      </c>
      <c r="F1068">
        <v>66.299999535083771</v>
      </c>
      <c r="G1068">
        <v>56.354999209642415</v>
      </c>
      <c r="H1068">
        <v>17.354999209642415</v>
      </c>
      <c r="I1068" s="39">
        <v>35657</v>
      </c>
      <c r="J1068" s="12" t="s">
        <v>708</v>
      </c>
      <c r="K1068" s="12" t="s">
        <v>709</v>
      </c>
      <c r="L1068" s="12" t="s">
        <v>713</v>
      </c>
      <c r="M1068" s="12" t="s">
        <v>34</v>
      </c>
    </row>
    <row r="1069" spans="1:13" x14ac:dyDescent="0.35">
      <c r="A1069">
        <v>10633</v>
      </c>
      <c r="B1069">
        <v>26</v>
      </c>
      <c r="C1069">
        <v>31.23</v>
      </c>
      <c r="D1069">
        <v>35</v>
      </c>
      <c r="E1069">
        <v>0.15000000596046451</v>
      </c>
      <c r="F1069">
        <v>929.09249348491426</v>
      </c>
      <c r="G1069">
        <v>789.72861392435436</v>
      </c>
      <c r="H1069">
        <v>243.20361392435439</v>
      </c>
      <c r="I1069" s="39">
        <v>35657</v>
      </c>
      <c r="J1069" s="12" t="s">
        <v>708</v>
      </c>
      <c r="K1069" s="12" t="s">
        <v>709</v>
      </c>
      <c r="L1069" s="12" t="s">
        <v>713</v>
      </c>
      <c r="M1069" s="12" t="s">
        <v>59</v>
      </c>
    </row>
    <row r="1070" spans="1:13" x14ac:dyDescent="0.35">
      <c r="A1070">
        <v>10633</v>
      </c>
      <c r="B1070">
        <v>62</v>
      </c>
      <c r="C1070">
        <v>49.3</v>
      </c>
      <c r="D1070">
        <v>80</v>
      </c>
      <c r="E1070">
        <v>0.15000000596046451</v>
      </c>
      <c r="F1070">
        <v>3352.3999764919281</v>
      </c>
      <c r="G1070">
        <v>2849.539960036278</v>
      </c>
      <c r="H1070">
        <v>877.53996003627799</v>
      </c>
      <c r="I1070" s="39">
        <v>35657</v>
      </c>
      <c r="J1070" s="12" t="s">
        <v>708</v>
      </c>
      <c r="K1070" s="12" t="s">
        <v>709</v>
      </c>
      <c r="L1070" s="12" t="s">
        <v>713</v>
      </c>
      <c r="M1070" s="12" t="s">
        <v>128</v>
      </c>
    </row>
    <row r="1071" spans="1:13" x14ac:dyDescent="0.35">
      <c r="A1071">
        <v>10632</v>
      </c>
      <c r="B1071">
        <v>2</v>
      </c>
      <c r="C1071">
        <v>19</v>
      </c>
      <c r="D1071">
        <v>30</v>
      </c>
      <c r="E1071">
        <v>5.000000074505806E-2</v>
      </c>
      <c r="F1071">
        <v>541.49999957531691</v>
      </c>
      <c r="G1071">
        <v>514.42499919310217</v>
      </c>
      <c r="H1071">
        <v>229.42499919310217</v>
      </c>
      <c r="I1071" s="39">
        <v>35656</v>
      </c>
      <c r="J1071" s="12" t="s">
        <v>838</v>
      </c>
      <c r="K1071" s="12" t="s">
        <v>839</v>
      </c>
      <c r="L1071" s="12" t="s">
        <v>256</v>
      </c>
      <c r="M1071" s="12" t="s">
        <v>12</v>
      </c>
    </row>
    <row r="1072" spans="1:13" x14ac:dyDescent="0.35">
      <c r="A1072">
        <v>10632</v>
      </c>
      <c r="B1072">
        <v>33</v>
      </c>
      <c r="C1072">
        <v>2.5</v>
      </c>
      <c r="D1072">
        <v>20</v>
      </c>
      <c r="E1072">
        <v>5.000000074505806E-2</v>
      </c>
      <c r="F1072">
        <v>47.499999962747097</v>
      </c>
      <c r="G1072">
        <v>45.124999929219484</v>
      </c>
      <c r="H1072">
        <v>20.124999929219484</v>
      </c>
      <c r="I1072" s="39">
        <v>35656</v>
      </c>
      <c r="J1072" s="12" t="s">
        <v>838</v>
      </c>
      <c r="K1072" s="12" t="s">
        <v>839</v>
      </c>
      <c r="L1072" s="12" t="s">
        <v>256</v>
      </c>
      <c r="M1072" s="12" t="s">
        <v>73</v>
      </c>
    </row>
    <row r="1073" spans="1:13" x14ac:dyDescent="0.35">
      <c r="A1073">
        <v>10631</v>
      </c>
      <c r="B1073">
        <v>75</v>
      </c>
      <c r="C1073">
        <v>7.75</v>
      </c>
      <c r="D1073">
        <v>8</v>
      </c>
      <c r="E1073">
        <v>0.10000000149011611</v>
      </c>
      <c r="F1073">
        <v>55.799999907612801</v>
      </c>
      <c r="G1073">
        <v>50.219999833703042</v>
      </c>
      <c r="H1073">
        <v>19.219999833703042</v>
      </c>
      <c r="I1073" s="39">
        <v>35656</v>
      </c>
      <c r="J1073" s="12" t="s">
        <v>923</v>
      </c>
      <c r="K1073" s="12" t="s">
        <v>924</v>
      </c>
      <c r="L1073" s="12" t="s">
        <v>309</v>
      </c>
      <c r="M1073" s="12" t="s">
        <v>150</v>
      </c>
    </row>
    <row r="1074" spans="1:13" x14ac:dyDescent="0.35">
      <c r="A1074">
        <v>10630</v>
      </c>
      <c r="B1074">
        <v>55</v>
      </c>
      <c r="C1074">
        <v>24</v>
      </c>
      <c r="D1074">
        <v>12</v>
      </c>
      <c r="E1074">
        <v>5.000000074505806E-2</v>
      </c>
      <c r="F1074">
        <v>273.59999978542328</v>
      </c>
      <c r="G1074">
        <v>259.91999959230424</v>
      </c>
      <c r="H1074">
        <v>115.91999959230424</v>
      </c>
      <c r="I1074" s="39">
        <v>35655</v>
      </c>
      <c r="J1074" s="12" t="s">
        <v>881</v>
      </c>
      <c r="K1074" s="12" t="s">
        <v>882</v>
      </c>
      <c r="L1074" s="12" t="s">
        <v>256</v>
      </c>
      <c r="M1074" s="12" t="s">
        <v>115</v>
      </c>
    </row>
    <row r="1075" spans="1:13" x14ac:dyDescent="0.35">
      <c r="A1075">
        <v>10630</v>
      </c>
      <c r="B1075">
        <v>76</v>
      </c>
      <c r="C1075">
        <v>18</v>
      </c>
      <c r="D1075">
        <v>35</v>
      </c>
      <c r="E1075">
        <v>0</v>
      </c>
      <c r="F1075">
        <v>630</v>
      </c>
      <c r="G1075">
        <v>630</v>
      </c>
      <c r="H1075">
        <v>315</v>
      </c>
      <c r="I1075" s="39">
        <v>35655</v>
      </c>
      <c r="J1075" s="12" t="s">
        <v>881</v>
      </c>
      <c r="K1075" s="12" t="s">
        <v>882</v>
      </c>
      <c r="L1075" s="12" t="s">
        <v>256</v>
      </c>
      <c r="M1075" s="12" t="s">
        <v>152</v>
      </c>
    </row>
    <row r="1076" spans="1:13" x14ac:dyDescent="0.35">
      <c r="A1076">
        <v>10629</v>
      </c>
      <c r="B1076">
        <v>29</v>
      </c>
      <c r="C1076">
        <v>123.79</v>
      </c>
      <c r="D1076">
        <v>20</v>
      </c>
      <c r="E1076">
        <v>0</v>
      </c>
      <c r="F1076">
        <v>2475.8000000000002</v>
      </c>
      <c r="G1076">
        <v>2475.8000000000002</v>
      </c>
      <c r="H1076">
        <v>1237.9000000000001</v>
      </c>
      <c r="I1076" s="39">
        <v>35654</v>
      </c>
      <c r="J1076" s="12" t="s">
        <v>843</v>
      </c>
      <c r="K1076" s="12" t="s">
        <v>844</v>
      </c>
      <c r="L1076" s="12" t="s">
        <v>209</v>
      </c>
      <c r="M1076" s="12" t="s">
        <v>65</v>
      </c>
    </row>
    <row r="1077" spans="1:13" x14ac:dyDescent="0.35">
      <c r="A1077">
        <v>10629</v>
      </c>
      <c r="B1077">
        <v>64</v>
      </c>
      <c r="C1077">
        <v>33.25</v>
      </c>
      <c r="D1077">
        <v>9</v>
      </c>
      <c r="E1077">
        <v>0</v>
      </c>
      <c r="F1077">
        <v>299.25</v>
      </c>
      <c r="G1077">
        <v>299.25</v>
      </c>
      <c r="H1077">
        <v>149.625</v>
      </c>
      <c r="I1077" s="39">
        <v>35654</v>
      </c>
      <c r="J1077" s="12" t="s">
        <v>843</v>
      </c>
      <c r="K1077" s="12" t="s">
        <v>844</v>
      </c>
      <c r="L1077" s="12" t="s">
        <v>209</v>
      </c>
      <c r="M1077" s="12" t="s">
        <v>132</v>
      </c>
    </row>
    <row r="1078" spans="1:13" x14ac:dyDescent="0.35">
      <c r="A1078">
        <v>10628</v>
      </c>
      <c r="B1078">
        <v>1</v>
      </c>
      <c r="C1078">
        <v>18</v>
      </c>
      <c r="D1078">
        <v>25</v>
      </c>
      <c r="E1078">
        <v>0</v>
      </c>
      <c r="F1078">
        <v>450</v>
      </c>
      <c r="G1078">
        <v>450</v>
      </c>
      <c r="H1078">
        <v>225</v>
      </c>
      <c r="I1078" s="39">
        <v>35654</v>
      </c>
      <c r="J1078" s="12" t="s">
        <v>740</v>
      </c>
      <c r="K1078" s="12" t="s">
        <v>1120</v>
      </c>
      <c r="L1078" s="12" t="s">
        <v>309</v>
      </c>
      <c r="M1078" s="12" t="s">
        <v>10</v>
      </c>
    </row>
    <row r="1079" spans="1:13" x14ac:dyDescent="0.35">
      <c r="A1079">
        <v>10627</v>
      </c>
      <c r="B1079">
        <v>62</v>
      </c>
      <c r="C1079">
        <v>49.3</v>
      </c>
      <c r="D1079">
        <v>15</v>
      </c>
      <c r="E1079">
        <v>0</v>
      </c>
      <c r="F1079">
        <v>739.5</v>
      </c>
      <c r="G1079">
        <v>739.5</v>
      </c>
      <c r="H1079">
        <v>369.75</v>
      </c>
      <c r="I1079" s="39">
        <v>35653</v>
      </c>
      <c r="J1079" s="12" t="s">
        <v>886</v>
      </c>
      <c r="K1079" s="12" t="s">
        <v>887</v>
      </c>
      <c r="L1079" s="12" t="s">
        <v>182</v>
      </c>
      <c r="M1079" s="12" t="s">
        <v>128</v>
      </c>
    </row>
    <row r="1080" spans="1:13" x14ac:dyDescent="0.35">
      <c r="A1080">
        <v>10627</v>
      </c>
      <c r="B1080">
        <v>73</v>
      </c>
      <c r="C1080">
        <v>15</v>
      </c>
      <c r="D1080">
        <v>35</v>
      </c>
      <c r="E1080">
        <v>0.15000000596046451</v>
      </c>
      <c r="F1080">
        <v>446.24999687075609</v>
      </c>
      <c r="G1080">
        <v>379.3124946802854</v>
      </c>
      <c r="H1080">
        <v>116.8124946802854</v>
      </c>
      <c r="I1080" s="39">
        <v>35653</v>
      </c>
      <c r="J1080" s="12" t="s">
        <v>886</v>
      </c>
      <c r="K1080" s="12" t="s">
        <v>887</v>
      </c>
      <c r="L1080" s="12" t="s">
        <v>182</v>
      </c>
      <c r="M1080" s="12" t="s">
        <v>147</v>
      </c>
    </row>
    <row r="1081" spans="1:13" x14ac:dyDescent="0.35">
      <c r="A1081">
        <v>10626</v>
      </c>
      <c r="B1081">
        <v>53</v>
      </c>
      <c r="C1081">
        <v>32.799999999999997</v>
      </c>
      <c r="D1081">
        <v>12</v>
      </c>
      <c r="E1081">
        <v>0</v>
      </c>
      <c r="F1081">
        <v>393.6</v>
      </c>
      <c r="G1081">
        <v>393.6</v>
      </c>
      <c r="H1081">
        <v>196.80000000000004</v>
      </c>
      <c r="I1081" s="39">
        <v>35653</v>
      </c>
      <c r="J1081" s="12" t="s">
        <v>790</v>
      </c>
      <c r="K1081" s="12" t="s">
        <v>791</v>
      </c>
      <c r="L1081" s="12" t="s">
        <v>240</v>
      </c>
      <c r="M1081" s="12" t="s">
        <v>111</v>
      </c>
    </row>
    <row r="1082" spans="1:13" x14ac:dyDescent="0.35">
      <c r="A1082">
        <v>10626</v>
      </c>
      <c r="B1082">
        <v>60</v>
      </c>
      <c r="C1082">
        <v>34</v>
      </c>
      <c r="D1082">
        <v>20</v>
      </c>
      <c r="E1082">
        <v>0</v>
      </c>
      <c r="F1082">
        <v>680</v>
      </c>
      <c r="G1082">
        <v>680</v>
      </c>
      <c r="H1082">
        <v>340</v>
      </c>
      <c r="I1082" s="39">
        <v>35653</v>
      </c>
      <c r="J1082" s="12" t="s">
        <v>790</v>
      </c>
      <c r="K1082" s="12" t="s">
        <v>791</v>
      </c>
      <c r="L1082" s="12" t="s">
        <v>240</v>
      </c>
      <c r="M1082" s="12" t="s">
        <v>124</v>
      </c>
    </row>
    <row r="1083" spans="1:13" x14ac:dyDescent="0.35">
      <c r="A1083">
        <v>10626</v>
      </c>
      <c r="B1083">
        <v>71</v>
      </c>
      <c r="C1083">
        <v>21.5</v>
      </c>
      <c r="D1083">
        <v>20</v>
      </c>
      <c r="E1083">
        <v>0</v>
      </c>
      <c r="F1083">
        <v>430</v>
      </c>
      <c r="G1083">
        <v>430</v>
      </c>
      <c r="H1083">
        <v>215</v>
      </c>
      <c r="I1083" s="39">
        <v>35653</v>
      </c>
      <c r="J1083" s="12" t="s">
        <v>790</v>
      </c>
      <c r="K1083" s="12" t="s">
        <v>791</v>
      </c>
      <c r="L1083" s="12" t="s">
        <v>240</v>
      </c>
      <c r="M1083" s="12" t="s">
        <v>145</v>
      </c>
    </row>
    <row r="1084" spans="1:13" x14ac:dyDescent="0.35">
      <c r="A1084">
        <v>10625</v>
      </c>
      <c r="B1084">
        <v>14</v>
      </c>
      <c r="C1084">
        <v>23.25</v>
      </c>
      <c r="D1084">
        <v>3</v>
      </c>
      <c r="E1084">
        <v>0</v>
      </c>
      <c r="F1084">
        <v>69.75</v>
      </c>
      <c r="G1084">
        <v>69.75</v>
      </c>
      <c r="H1084">
        <v>34.875</v>
      </c>
      <c r="I1084" s="39">
        <v>35650</v>
      </c>
      <c r="J1084" s="12" t="s">
        <v>859</v>
      </c>
      <c r="K1084" s="12" t="s">
        <v>860</v>
      </c>
      <c r="L1084" s="12" t="s">
        <v>719</v>
      </c>
      <c r="M1084" s="12" t="s">
        <v>36</v>
      </c>
    </row>
    <row r="1085" spans="1:13" x14ac:dyDescent="0.35">
      <c r="A1085">
        <v>10625</v>
      </c>
      <c r="B1085">
        <v>42</v>
      </c>
      <c r="C1085">
        <v>14</v>
      </c>
      <c r="D1085">
        <v>5</v>
      </c>
      <c r="E1085">
        <v>0</v>
      </c>
      <c r="F1085">
        <v>70</v>
      </c>
      <c r="G1085">
        <v>70</v>
      </c>
      <c r="H1085">
        <v>35</v>
      </c>
      <c r="I1085" s="39">
        <v>35650</v>
      </c>
      <c r="J1085" s="12" t="s">
        <v>859</v>
      </c>
      <c r="K1085" s="12" t="s">
        <v>860</v>
      </c>
      <c r="L1085" s="12" t="s">
        <v>719</v>
      </c>
      <c r="M1085" s="12" t="s">
        <v>89</v>
      </c>
    </row>
    <row r="1086" spans="1:13" x14ac:dyDescent="0.35">
      <c r="A1086">
        <v>10625</v>
      </c>
      <c r="B1086">
        <v>60</v>
      </c>
      <c r="C1086">
        <v>34</v>
      </c>
      <c r="D1086">
        <v>10</v>
      </c>
      <c r="E1086">
        <v>0</v>
      </c>
      <c r="F1086">
        <v>340</v>
      </c>
      <c r="G1086">
        <v>340</v>
      </c>
      <c r="H1086">
        <v>170</v>
      </c>
      <c r="I1086" s="39">
        <v>35650</v>
      </c>
      <c r="J1086" s="12" t="s">
        <v>859</v>
      </c>
      <c r="K1086" s="12" t="s">
        <v>860</v>
      </c>
      <c r="L1086" s="12" t="s">
        <v>719</v>
      </c>
      <c r="M1086" s="12" t="s">
        <v>124</v>
      </c>
    </row>
    <row r="1087" spans="1:13" x14ac:dyDescent="0.35">
      <c r="A1087">
        <v>10624</v>
      </c>
      <c r="B1087">
        <v>28</v>
      </c>
      <c r="C1087">
        <v>45.6</v>
      </c>
      <c r="D1087">
        <v>10</v>
      </c>
      <c r="E1087">
        <v>0</v>
      </c>
      <c r="F1087">
        <v>456</v>
      </c>
      <c r="G1087">
        <v>456</v>
      </c>
      <c r="H1087">
        <v>228</v>
      </c>
      <c r="I1087" s="39">
        <v>35649</v>
      </c>
      <c r="J1087" s="12" t="s">
        <v>1073</v>
      </c>
      <c r="K1087" s="12" t="s">
        <v>1074</v>
      </c>
      <c r="L1087" s="12" t="s">
        <v>182</v>
      </c>
      <c r="M1087" s="12" t="s">
        <v>63</v>
      </c>
    </row>
    <row r="1088" spans="1:13" x14ac:dyDescent="0.35">
      <c r="A1088">
        <v>10624</v>
      </c>
      <c r="B1088">
        <v>29</v>
      </c>
      <c r="C1088">
        <v>123.79</v>
      </c>
      <c r="D1088">
        <v>6</v>
      </c>
      <c r="E1088">
        <v>0</v>
      </c>
      <c r="F1088">
        <v>742.74</v>
      </c>
      <c r="G1088">
        <v>742.74</v>
      </c>
      <c r="H1088">
        <v>371.37</v>
      </c>
      <c r="I1088" s="39">
        <v>35649</v>
      </c>
      <c r="J1088" s="12" t="s">
        <v>1073</v>
      </c>
      <c r="K1088" s="12" t="s">
        <v>1074</v>
      </c>
      <c r="L1088" s="12" t="s">
        <v>182</v>
      </c>
      <c r="M1088" s="12" t="s">
        <v>65</v>
      </c>
    </row>
    <row r="1089" spans="1:13" x14ac:dyDescent="0.35">
      <c r="A1089">
        <v>10624</v>
      </c>
      <c r="B1089">
        <v>44</v>
      </c>
      <c r="C1089">
        <v>19.45</v>
      </c>
      <c r="D1089">
        <v>10</v>
      </c>
      <c r="E1089">
        <v>0</v>
      </c>
      <c r="F1089">
        <v>194.5</v>
      </c>
      <c r="G1089">
        <v>194.5</v>
      </c>
      <c r="H1089">
        <v>97.25</v>
      </c>
      <c r="I1089" s="39">
        <v>35649</v>
      </c>
      <c r="J1089" s="12" t="s">
        <v>1073</v>
      </c>
      <c r="K1089" s="12" t="s">
        <v>1074</v>
      </c>
      <c r="L1089" s="12" t="s">
        <v>182</v>
      </c>
      <c r="M1089" s="12" t="s">
        <v>93</v>
      </c>
    </row>
    <row r="1090" spans="1:13" x14ac:dyDescent="0.35">
      <c r="A1090">
        <v>10623</v>
      </c>
      <c r="B1090">
        <v>14</v>
      </c>
      <c r="C1090">
        <v>23.25</v>
      </c>
      <c r="D1090">
        <v>21</v>
      </c>
      <c r="E1090">
        <v>0</v>
      </c>
      <c r="F1090">
        <v>488.25</v>
      </c>
      <c r="G1090">
        <v>488.25</v>
      </c>
      <c r="H1090">
        <v>244.125</v>
      </c>
      <c r="I1090" s="39">
        <v>35649</v>
      </c>
      <c r="J1090" s="12" t="s">
        <v>750</v>
      </c>
      <c r="K1090" s="12" t="s">
        <v>751</v>
      </c>
      <c r="L1090" s="12" t="s">
        <v>256</v>
      </c>
      <c r="M1090" s="12" t="s">
        <v>36</v>
      </c>
    </row>
    <row r="1091" spans="1:13" x14ac:dyDescent="0.35">
      <c r="A1091">
        <v>10623</v>
      </c>
      <c r="B1091">
        <v>19</v>
      </c>
      <c r="C1091">
        <v>9.1999999999999993</v>
      </c>
      <c r="D1091">
        <v>15</v>
      </c>
      <c r="E1091">
        <v>0.10000000149011611</v>
      </c>
      <c r="F1091">
        <v>124.199999794364</v>
      </c>
      <c r="G1091">
        <v>111.77999962985518</v>
      </c>
      <c r="H1091">
        <v>42.779999629855183</v>
      </c>
      <c r="I1091" s="39">
        <v>35649</v>
      </c>
      <c r="J1091" s="12" t="s">
        <v>750</v>
      </c>
      <c r="K1091" s="12" t="s">
        <v>751</v>
      </c>
      <c r="L1091" s="12" t="s">
        <v>256</v>
      </c>
      <c r="M1091" s="12" t="s">
        <v>46</v>
      </c>
    </row>
    <row r="1092" spans="1:13" x14ac:dyDescent="0.35">
      <c r="A1092">
        <v>10623</v>
      </c>
      <c r="B1092">
        <v>21</v>
      </c>
      <c r="C1092">
        <v>10</v>
      </c>
      <c r="D1092">
        <v>25</v>
      </c>
      <c r="E1092">
        <v>0.10000000149011611</v>
      </c>
      <c r="F1092">
        <v>224.999999627471</v>
      </c>
      <c r="G1092">
        <v>202.49999932944777</v>
      </c>
      <c r="H1092">
        <v>77.499999329447775</v>
      </c>
      <c r="I1092" s="39">
        <v>35649</v>
      </c>
      <c r="J1092" s="12" t="s">
        <v>750</v>
      </c>
      <c r="K1092" s="12" t="s">
        <v>751</v>
      </c>
      <c r="L1092" s="12" t="s">
        <v>256</v>
      </c>
      <c r="M1092" s="12" t="s">
        <v>50</v>
      </c>
    </row>
    <row r="1093" spans="1:13" x14ac:dyDescent="0.35">
      <c r="A1093">
        <v>10623</v>
      </c>
      <c r="B1093">
        <v>24</v>
      </c>
      <c r="C1093">
        <v>4.5</v>
      </c>
      <c r="D1093">
        <v>3</v>
      </c>
      <c r="E1093">
        <v>0</v>
      </c>
      <c r="F1093">
        <v>13.5</v>
      </c>
      <c r="G1093">
        <v>13.5</v>
      </c>
      <c r="H1093">
        <v>6.75</v>
      </c>
      <c r="I1093" s="39">
        <v>35649</v>
      </c>
      <c r="J1093" s="12" t="s">
        <v>750</v>
      </c>
      <c r="K1093" s="12" t="s">
        <v>751</v>
      </c>
      <c r="L1093" s="12" t="s">
        <v>256</v>
      </c>
      <c r="M1093" s="12" t="s">
        <v>55</v>
      </c>
    </row>
    <row r="1094" spans="1:13" x14ac:dyDescent="0.35">
      <c r="A1094">
        <v>10623</v>
      </c>
      <c r="B1094">
        <v>35</v>
      </c>
      <c r="C1094">
        <v>18</v>
      </c>
      <c r="D1094">
        <v>30</v>
      </c>
      <c r="E1094">
        <v>0.10000000149011611</v>
      </c>
      <c r="F1094">
        <v>485.9999991953373</v>
      </c>
      <c r="G1094">
        <v>437.39999855160715</v>
      </c>
      <c r="H1094">
        <v>167.39999855160715</v>
      </c>
      <c r="I1094" s="39">
        <v>35649</v>
      </c>
      <c r="J1094" s="12" t="s">
        <v>750</v>
      </c>
      <c r="K1094" s="12" t="s">
        <v>751</v>
      </c>
      <c r="L1094" s="12" t="s">
        <v>256</v>
      </c>
      <c r="M1094" s="12" t="s">
        <v>76</v>
      </c>
    </row>
    <row r="1095" spans="1:13" x14ac:dyDescent="0.35">
      <c r="A1095">
        <v>10622</v>
      </c>
      <c r="B1095">
        <v>2</v>
      </c>
      <c r="C1095">
        <v>19</v>
      </c>
      <c r="D1095">
        <v>20</v>
      </c>
      <c r="E1095">
        <v>0</v>
      </c>
      <c r="F1095">
        <v>380</v>
      </c>
      <c r="G1095">
        <v>380</v>
      </c>
      <c r="H1095">
        <v>190</v>
      </c>
      <c r="I1095" s="39">
        <v>35648</v>
      </c>
      <c r="J1095" s="12" t="s">
        <v>811</v>
      </c>
      <c r="K1095" s="12" t="s">
        <v>812</v>
      </c>
      <c r="L1095" s="12" t="s">
        <v>248</v>
      </c>
      <c r="M1095" s="12" t="s">
        <v>12</v>
      </c>
    </row>
    <row r="1096" spans="1:13" x14ac:dyDescent="0.35">
      <c r="A1096">
        <v>10622</v>
      </c>
      <c r="B1096">
        <v>68</v>
      </c>
      <c r="C1096">
        <v>12.5</v>
      </c>
      <c r="D1096">
        <v>18</v>
      </c>
      <c r="E1096">
        <v>0.20000000298023221</v>
      </c>
      <c r="F1096">
        <v>179.99999932944769</v>
      </c>
      <c r="G1096">
        <v>143.99999892711634</v>
      </c>
      <c r="H1096">
        <v>31.499998927116337</v>
      </c>
      <c r="I1096" s="39">
        <v>35648</v>
      </c>
      <c r="J1096" s="12" t="s">
        <v>811</v>
      </c>
      <c r="K1096" s="12" t="s">
        <v>812</v>
      </c>
      <c r="L1096" s="12" t="s">
        <v>248</v>
      </c>
      <c r="M1096" s="12" t="s">
        <v>139</v>
      </c>
    </row>
    <row r="1097" spans="1:13" x14ac:dyDescent="0.35">
      <c r="A1097">
        <v>10621</v>
      </c>
      <c r="B1097">
        <v>19</v>
      </c>
      <c r="C1097">
        <v>9.1999999999999993</v>
      </c>
      <c r="D1097">
        <v>5</v>
      </c>
      <c r="E1097">
        <v>0</v>
      </c>
      <c r="F1097">
        <v>46</v>
      </c>
      <c r="G1097">
        <v>46</v>
      </c>
      <c r="H1097">
        <v>23</v>
      </c>
      <c r="I1097" s="39">
        <v>35647</v>
      </c>
      <c r="J1097" s="12" t="s">
        <v>872</v>
      </c>
      <c r="K1097" s="12" t="s">
        <v>873</v>
      </c>
      <c r="L1097" s="12" t="s">
        <v>173</v>
      </c>
      <c r="M1097" s="12" t="s">
        <v>46</v>
      </c>
    </row>
    <row r="1098" spans="1:13" x14ac:dyDescent="0.35">
      <c r="A1098">
        <v>10621</v>
      </c>
      <c r="B1098">
        <v>23</v>
      </c>
      <c r="C1098">
        <v>9</v>
      </c>
      <c r="D1098">
        <v>10</v>
      </c>
      <c r="E1098">
        <v>0</v>
      </c>
      <c r="F1098">
        <v>90</v>
      </c>
      <c r="G1098">
        <v>90</v>
      </c>
      <c r="H1098">
        <v>45</v>
      </c>
      <c r="I1098" s="39">
        <v>35647</v>
      </c>
      <c r="J1098" s="12" t="s">
        <v>872</v>
      </c>
      <c r="K1098" s="12" t="s">
        <v>873</v>
      </c>
      <c r="L1098" s="12" t="s">
        <v>173</v>
      </c>
      <c r="M1098" s="12" t="s">
        <v>54</v>
      </c>
    </row>
    <row r="1099" spans="1:13" x14ac:dyDescent="0.35">
      <c r="A1099">
        <v>10621</v>
      </c>
      <c r="B1099">
        <v>70</v>
      </c>
      <c r="C1099">
        <v>15</v>
      </c>
      <c r="D1099">
        <v>20</v>
      </c>
      <c r="E1099">
        <v>0</v>
      </c>
      <c r="F1099">
        <v>300</v>
      </c>
      <c r="G1099">
        <v>300</v>
      </c>
      <c r="H1099">
        <v>150</v>
      </c>
      <c r="I1099" s="39">
        <v>35647</v>
      </c>
      <c r="J1099" s="12" t="s">
        <v>872</v>
      </c>
      <c r="K1099" s="12" t="s">
        <v>873</v>
      </c>
      <c r="L1099" s="12" t="s">
        <v>173</v>
      </c>
      <c r="M1099" s="12" t="s">
        <v>143</v>
      </c>
    </row>
    <row r="1100" spans="1:13" x14ac:dyDescent="0.35">
      <c r="A1100">
        <v>10621</v>
      </c>
      <c r="B1100">
        <v>71</v>
      </c>
      <c r="C1100">
        <v>21.5</v>
      </c>
      <c r="D1100">
        <v>15</v>
      </c>
      <c r="E1100">
        <v>0</v>
      </c>
      <c r="F1100">
        <v>322.5</v>
      </c>
      <c r="G1100">
        <v>322.5</v>
      </c>
      <c r="H1100">
        <v>161.25</v>
      </c>
      <c r="I1100" s="39">
        <v>35647</v>
      </c>
      <c r="J1100" s="12" t="s">
        <v>872</v>
      </c>
      <c r="K1100" s="12" t="s">
        <v>873</v>
      </c>
      <c r="L1100" s="12" t="s">
        <v>173</v>
      </c>
      <c r="M1100" s="12" t="s">
        <v>145</v>
      </c>
    </row>
    <row r="1101" spans="1:13" x14ac:dyDescent="0.35">
      <c r="A1101">
        <v>10620</v>
      </c>
      <c r="B1101">
        <v>24</v>
      </c>
      <c r="C1101">
        <v>4.5</v>
      </c>
      <c r="D1101">
        <v>5</v>
      </c>
      <c r="E1101">
        <v>0</v>
      </c>
      <c r="F1101">
        <v>22.5</v>
      </c>
      <c r="G1101">
        <v>22.5</v>
      </c>
      <c r="H1101">
        <v>11.25</v>
      </c>
      <c r="I1101" s="39">
        <v>35647</v>
      </c>
      <c r="J1101" s="12" t="s">
        <v>1031</v>
      </c>
      <c r="K1101" s="12" t="s">
        <v>1032</v>
      </c>
      <c r="L1101" s="12" t="s">
        <v>367</v>
      </c>
      <c r="M1101" s="12" t="s">
        <v>55</v>
      </c>
    </row>
    <row r="1102" spans="1:13" x14ac:dyDescent="0.35">
      <c r="A1102">
        <v>10620</v>
      </c>
      <c r="B1102">
        <v>52</v>
      </c>
      <c r="C1102">
        <v>7</v>
      </c>
      <c r="D1102">
        <v>5</v>
      </c>
      <c r="E1102">
        <v>0</v>
      </c>
      <c r="F1102">
        <v>35</v>
      </c>
      <c r="G1102">
        <v>35</v>
      </c>
      <c r="H1102">
        <v>17.5</v>
      </c>
      <c r="I1102" s="39">
        <v>35647</v>
      </c>
      <c r="J1102" s="12" t="s">
        <v>1031</v>
      </c>
      <c r="K1102" s="12" t="s">
        <v>1032</v>
      </c>
      <c r="L1102" s="12" t="s">
        <v>367</v>
      </c>
      <c r="M1102" s="12" t="s">
        <v>109</v>
      </c>
    </row>
    <row r="1103" spans="1:13" x14ac:dyDescent="0.35">
      <c r="A1103">
        <v>10619</v>
      </c>
      <c r="B1103">
        <v>21</v>
      </c>
      <c r="C1103">
        <v>10</v>
      </c>
      <c r="D1103">
        <v>42</v>
      </c>
      <c r="E1103">
        <v>0</v>
      </c>
      <c r="F1103">
        <v>420</v>
      </c>
      <c r="G1103">
        <v>420</v>
      </c>
      <c r="H1103">
        <v>210</v>
      </c>
      <c r="I1103" s="39">
        <v>35646</v>
      </c>
      <c r="J1103" s="12" t="s">
        <v>907</v>
      </c>
      <c r="K1103" s="12" t="s">
        <v>908</v>
      </c>
      <c r="L1103" s="12" t="s">
        <v>367</v>
      </c>
      <c r="M1103" s="12" t="s">
        <v>50</v>
      </c>
    </row>
    <row r="1104" spans="1:13" x14ac:dyDescent="0.35">
      <c r="A1104">
        <v>10619</v>
      </c>
      <c r="B1104">
        <v>22</v>
      </c>
      <c r="C1104">
        <v>21</v>
      </c>
      <c r="D1104">
        <v>40</v>
      </c>
      <c r="E1104">
        <v>0</v>
      </c>
      <c r="F1104">
        <v>840</v>
      </c>
      <c r="G1104">
        <v>840</v>
      </c>
      <c r="H1104">
        <v>420</v>
      </c>
      <c r="I1104" s="39">
        <v>35646</v>
      </c>
      <c r="J1104" s="12" t="s">
        <v>907</v>
      </c>
      <c r="K1104" s="12" t="s">
        <v>908</v>
      </c>
      <c r="L1104" s="12" t="s">
        <v>367</v>
      </c>
      <c r="M1104" s="12" t="s">
        <v>52</v>
      </c>
    </row>
    <row r="1105" spans="1:13" x14ac:dyDescent="0.35">
      <c r="A1105">
        <v>10618</v>
      </c>
      <c r="B1105">
        <v>6</v>
      </c>
      <c r="C1105">
        <v>25</v>
      </c>
      <c r="D1105">
        <v>70</v>
      </c>
      <c r="E1105">
        <v>0</v>
      </c>
      <c r="F1105">
        <v>1750</v>
      </c>
      <c r="G1105">
        <v>1750</v>
      </c>
      <c r="H1105">
        <v>875</v>
      </c>
      <c r="I1105" s="39">
        <v>35643</v>
      </c>
      <c r="J1105" s="12" t="s">
        <v>907</v>
      </c>
      <c r="K1105" s="12" t="s">
        <v>908</v>
      </c>
      <c r="L1105" s="12" t="s">
        <v>367</v>
      </c>
      <c r="M1105" s="12" t="s">
        <v>20</v>
      </c>
    </row>
    <row r="1106" spans="1:13" x14ac:dyDescent="0.35">
      <c r="A1106">
        <v>10618</v>
      </c>
      <c r="B1106">
        <v>56</v>
      </c>
      <c r="C1106">
        <v>38</v>
      </c>
      <c r="D1106">
        <v>20</v>
      </c>
      <c r="E1106">
        <v>0</v>
      </c>
      <c r="F1106">
        <v>760</v>
      </c>
      <c r="G1106">
        <v>760</v>
      </c>
      <c r="H1106">
        <v>380</v>
      </c>
      <c r="I1106" s="39">
        <v>35643</v>
      </c>
      <c r="J1106" s="12" t="s">
        <v>907</v>
      </c>
      <c r="K1106" s="12" t="s">
        <v>908</v>
      </c>
      <c r="L1106" s="12" t="s">
        <v>367</v>
      </c>
      <c r="M1106" s="12" t="s">
        <v>117</v>
      </c>
    </row>
    <row r="1107" spans="1:13" x14ac:dyDescent="0.35">
      <c r="A1107">
        <v>10618</v>
      </c>
      <c r="B1107">
        <v>68</v>
      </c>
      <c r="C1107">
        <v>12.5</v>
      </c>
      <c r="D1107">
        <v>15</v>
      </c>
      <c r="E1107">
        <v>0</v>
      </c>
      <c r="F1107">
        <v>187.5</v>
      </c>
      <c r="G1107">
        <v>187.5</v>
      </c>
      <c r="H1107">
        <v>93.75</v>
      </c>
      <c r="I1107" s="39">
        <v>35643</v>
      </c>
      <c r="J1107" s="12" t="s">
        <v>907</v>
      </c>
      <c r="K1107" s="12" t="s">
        <v>908</v>
      </c>
      <c r="L1107" s="12" t="s">
        <v>367</v>
      </c>
      <c r="M1107" s="12" t="s">
        <v>139</v>
      </c>
    </row>
    <row r="1108" spans="1:13" x14ac:dyDescent="0.35">
      <c r="A1108">
        <v>10617</v>
      </c>
      <c r="B1108">
        <v>59</v>
      </c>
      <c r="C1108">
        <v>55</v>
      </c>
      <c r="D1108">
        <v>30</v>
      </c>
      <c r="E1108">
        <v>0.15000000596046451</v>
      </c>
      <c r="F1108">
        <v>1402.4999901652341</v>
      </c>
      <c r="G1108">
        <v>1192.1249832808976</v>
      </c>
      <c r="H1108">
        <v>367.1249832808976</v>
      </c>
      <c r="I1108" s="39">
        <v>35642</v>
      </c>
      <c r="J1108" s="12" t="s">
        <v>1048</v>
      </c>
      <c r="K1108" s="12" t="s">
        <v>1049</v>
      </c>
      <c r="L1108" s="12" t="s">
        <v>182</v>
      </c>
      <c r="M1108" s="12" t="s">
        <v>122</v>
      </c>
    </row>
    <row r="1109" spans="1:13" x14ac:dyDescent="0.35">
      <c r="A1109">
        <v>10616</v>
      </c>
      <c r="B1109">
        <v>38</v>
      </c>
      <c r="C1109">
        <v>263.5</v>
      </c>
      <c r="D1109">
        <v>15</v>
      </c>
      <c r="E1109">
        <v>5.000000074505806E-2</v>
      </c>
      <c r="F1109">
        <v>3754.874997055158</v>
      </c>
      <c r="G1109">
        <v>3567.1312444048003</v>
      </c>
      <c r="H1109">
        <v>1590.8812444048003</v>
      </c>
      <c r="I1109" s="39">
        <v>35642</v>
      </c>
      <c r="J1109" s="12" t="s">
        <v>1048</v>
      </c>
      <c r="K1109" s="12" t="s">
        <v>1049</v>
      </c>
      <c r="L1109" s="12" t="s">
        <v>182</v>
      </c>
      <c r="M1109" s="12" t="s">
        <v>81</v>
      </c>
    </row>
    <row r="1110" spans="1:13" x14ac:dyDescent="0.35">
      <c r="A1110">
        <v>10616</v>
      </c>
      <c r="B1110">
        <v>56</v>
      </c>
      <c r="C1110">
        <v>38</v>
      </c>
      <c r="D1110">
        <v>14</v>
      </c>
      <c r="E1110">
        <v>0</v>
      </c>
      <c r="F1110">
        <v>532</v>
      </c>
      <c r="G1110">
        <v>532</v>
      </c>
      <c r="H1110">
        <v>266</v>
      </c>
      <c r="I1110" s="39">
        <v>35642</v>
      </c>
      <c r="J1110" s="12" t="s">
        <v>1048</v>
      </c>
      <c r="K1110" s="12" t="s">
        <v>1049</v>
      </c>
      <c r="L1110" s="12" t="s">
        <v>182</v>
      </c>
      <c r="M1110" s="12" t="s">
        <v>117</v>
      </c>
    </row>
    <row r="1111" spans="1:13" x14ac:dyDescent="0.35">
      <c r="A1111">
        <v>10616</v>
      </c>
      <c r="B1111">
        <v>70</v>
      </c>
      <c r="C1111">
        <v>15</v>
      </c>
      <c r="D1111">
        <v>15</v>
      </c>
      <c r="E1111">
        <v>5.000000074505806E-2</v>
      </c>
      <c r="F1111">
        <v>213.74999983236191</v>
      </c>
      <c r="G1111">
        <v>203.06249968148765</v>
      </c>
      <c r="H1111">
        <v>90.562499681487651</v>
      </c>
      <c r="I1111" s="39">
        <v>35642</v>
      </c>
      <c r="J1111" s="12" t="s">
        <v>1048</v>
      </c>
      <c r="K1111" s="12" t="s">
        <v>1049</v>
      </c>
      <c r="L1111" s="12" t="s">
        <v>182</v>
      </c>
      <c r="M1111" s="12" t="s">
        <v>143</v>
      </c>
    </row>
    <row r="1112" spans="1:13" x14ac:dyDescent="0.35">
      <c r="A1112">
        <v>10616</v>
      </c>
      <c r="B1112">
        <v>71</v>
      </c>
      <c r="C1112">
        <v>21.5</v>
      </c>
      <c r="D1112">
        <v>15</v>
      </c>
      <c r="E1112">
        <v>5.000000074505806E-2</v>
      </c>
      <c r="F1112">
        <v>306.37499975971878</v>
      </c>
      <c r="G1112">
        <v>291.0562495434657</v>
      </c>
      <c r="H1112">
        <v>129.8062495434657</v>
      </c>
      <c r="I1112" s="39">
        <v>35642</v>
      </c>
      <c r="J1112" s="12" t="s">
        <v>1048</v>
      </c>
      <c r="K1112" s="12" t="s">
        <v>1049</v>
      </c>
      <c r="L1112" s="12" t="s">
        <v>182</v>
      </c>
      <c r="M1112" s="12" t="s">
        <v>145</v>
      </c>
    </row>
    <row r="1113" spans="1:13" x14ac:dyDescent="0.35">
      <c r="A1113">
        <v>10615</v>
      </c>
      <c r="B1113">
        <v>55</v>
      </c>
      <c r="C1113">
        <v>24</v>
      </c>
      <c r="D1113">
        <v>5</v>
      </c>
      <c r="E1113">
        <v>0</v>
      </c>
      <c r="F1113">
        <v>120</v>
      </c>
      <c r="G1113">
        <v>120</v>
      </c>
      <c r="H1113">
        <v>60</v>
      </c>
      <c r="I1113" s="39">
        <v>35641</v>
      </c>
      <c r="J1113" s="12" t="s">
        <v>1068</v>
      </c>
      <c r="K1113" s="12" t="s">
        <v>1069</v>
      </c>
      <c r="L1113" s="12" t="s">
        <v>350</v>
      </c>
      <c r="M1113" s="12" t="s">
        <v>115</v>
      </c>
    </row>
    <row r="1114" spans="1:13" x14ac:dyDescent="0.35">
      <c r="A1114">
        <v>10614</v>
      </c>
      <c r="B1114">
        <v>11</v>
      </c>
      <c r="C1114">
        <v>21</v>
      </c>
      <c r="D1114">
        <v>14</v>
      </c>
      <c r="E1114">
        <v>0</v>
      </c>
      <c r="F1114">
        <v>294</v>
      </c>
      <c r="G1114">
        <v>294</v>
      </c>
      <c r="H1114">
        <v>147</v>
      </c>
      <c r="I1114" s="39">
        <v>35640</v>
      </c>
      <c r="J1114" s="12" t="s">
        <v>1036</v>
      </c>
      <c r="K1114" s="12" t="s">
        <v>1037</v>
      </c>
      <c r="L1114" s="12" t="s">
        <v>256</v>
      </c>
      <c r="M1114" s="12" t="s">
        <v>30</v>
      </c>
    </row>
    <row r="1115" spans="1:13" x14ac:dyDescent="0.35">
      <c r="A1115">
        <v>10614</v>
      </c>
      <c r="B1115">
        <v>21</v>
      </c>
      <c r="C1115">
        <v>10</v>
      </c>
      <c r="D1115">
        <v>8</v>
      </c>
      <c r="E1115">
        <v>0</v>
      </c>
      <c r="F1115">
        <v>80</v>
      </c>
      <c r="G1115">
        <v>80</v>
      </c>
      <c r="H1115">
        <v>40</v>
      </c>
      <c r="I1115" s="39">
        <v>35640</v>
      </c>
      <c r="J1115" s="12" t="s">
        <v>1036</v>
      </c>
      <c r="K1115" s="12" t="s">
        <v>1037</v>
      </c>
      <c r="L1115" s="12" t="s">
        <v>256</v>
      </c>
      <c r="M1115" s="12" t="s">
        <v>50</v>
      </c>
    </row>
    <row r="1116" spans="1:13" x14ac:dyDescent="0.35">
      <c r="A1116">
        <v>10614</v>
      </c>
      <c r="B1116">
        <v>39</v>
      </c>
      <c r="C1116">
        <v>18</v>
      </c>
      <c r="D1116">
        <v>5</v>
      </c>
      <c r="E1116">
        <v>0</v>
      </c>
      <c r="F1116">
        <v>90</v>
      </c>
      <c r="G1116">
        <v>90</v>
      </c>
      <c r="H1116">
        <v>45</v>
      </c>
      <c r="I1116" s="39">
        <v>35640</v>
      </c>
      <c r="J1116" s="12" t="s">
        <v>1036</v>
      </c>
      <c r="K1116" s="12" t="s">
        <v>1037</v>
      </c>
      <c r="L1116" s="12" t="s">
        <v>256</v>
      </c>
      <c r="M1116" s="12" t="s">
        <v>83</v>
      </c>
    </row>
    <row r="1117" spans="1:13" x14ac:dyDescent="0.35">
      <c r="A1117">
        <v>10613</v>
      </c>
      <c r="B1117">
        <v>13</v>
      </c>
      <c r="C1117">
        <v>6</v>
      </c>
      <c r="D1117">
        <v>8</v>
      </c>
      <c r="E1117">
        <v>0.10000000149011611</v>
      </c>
      <c r="F1117">
        <v>43.199999928474433</v>
      </c>
      <c r="G1117">
        <v>38.879999871253972</v>
      </c>
      <c r="H1117">
        <v>14.879999871253972</v>
      </c>
      <c r="I1117" s="39">
        <v>35640</v>
      </c>
      <c r="J1117" s="12" t="s">
        <v>701</v>
      </c>
      <c r="K1117" s="12" t="s">
        <v>702</v>
      </c>
      <c r="L1117" s="12" t="s">
        <v>707</v>
      </c>
      <c r="M1117" s="12" t="s">
        <v>34</v>
      </c>
    </row>
    <row r="1118" spans="1:13" x14ac:dyDescent="0.35">
      <c r="A1118">
        <v>10613</v>
      </c>
      <c r="B1118">
        <v>75</v>
      </c>
      <c r="C1118">
        <v>7.75</v>
      </c>
      <c r="D1118">
        <v>40</v>
      </c>
      <c r="E1118">
        <v>0</v>
      </c>
      <c r="F1118">
        <v>310</v>
      </c>
      <c r="G1118">
        <v>310</v>
      </c>
      <c r="H1118">
        <v>155</v>
      </c>
      <c r="I1118" s="39">
        <v>35640</v>
      </c>
      <c r="J1118" s="12" t="s">
        <v>701</v>
      </c>
      <c r="K1118" s="12" t="s">
        <v>702</v>
      </c>
      <c r="L1118" s="12" t="s">
        <v>707</v>
      </c>
      <c r="M1118" s="12" t="s">
        <v>150</v>
      </c>
    </row>
    <row r="1119" spans="1:13" x14ac:dyDescent="0.35">
      <c r="A1119">
        <v>10612</v>
      </c>
      <c r="B1119">
        <v>10</v>
      </c>
      <c r="C1119">
        <v>31</v>
      </c>
      <c r="D1119">
        <v>70</v>
      </c>
      <c r="E1119">
        <v>0</v>
      </c>
      <c r="F1119">
        <v>2170</v>
      </c>
      <c r="G1119">
        <v>2170</v>
      </c>
      <c r="H1119">
        <v>1085</v>
      </c>
      <c r="I1119" s="39">
        <v>35639</v>
      </c>
      <c r="J1119" s="12" t="s">
        <v>886</v>
      </c>
      <c r="K1119" s="12" t="s">
        <v>887</v>
      </c>
      <c r="L1119" s="12" t="s">
        <v>182</v>
      </c>
      <c r="M1119" s="12" t="s">
        <v>28</v>
      </c>
    </row>
    <row r="1120" spans="1:13" x14ac:dyDescent="0.35">
      <c r="A1120">
        <v>10612</v>
      </c>
      <c r="B1120">
        <v>36</v>
      </c>
      <c r="C1120">
        <v>19</v>
      </c>
      <c r="D1120">
        <v>55</v>
      </c>
      <c r="E1120">
        <v>0</v>
      </c>
      <c r="F1120">
        <v>1045</v>
      </c>
      <c r="G1120">
        <v>1045</v>
      </c>
      <c r="H1120">
        <v>522.5</v>
      </c>
      <c r="I1120" s="39">
        <v>35639</v>
      </c>
      <c r="J1120" s="12" t="s">
        <v>886</v>
      </c>
      <c r="K1120" s="12" t="s">
        <v>887</v>
      </c>
      <c r="L1120" s="12" t="s">
        <v>182</v>
      </c>
      <c r="M1120" s="12" t="s">
        <v>77</v>
      </c>
    </row>
    <row r="1121" spans="1:13" x14ac:dyDescent="0.35">
      <c r="A1121">
        <v>10612</v>
      </c>
      <c r="B1121">
        <v>49</v>
      </c>
      <c r="C1121">
        <v>20</v>
      </c>
      <c r="D1121">
        <v>18</v>
      </c>
      <c r="E1121">
        <v>0</v>
      </c>
      <c r="F1121">
        <v>360</v>
      </c>
      <c r="G1121">
        <v>360</v>
      </c>
      <c r="H1121">
        <v>180</v>
      </c>
      <c r="I1121" s="39">
        <v>35639</v>
      </c>
      <c r="J1121" s="12" t="s">
        <v>886</v>
      </c>
      <c r="K1121" s="12" t="s">
        <v>887</v>
      </c>
      <c r="L1121" s="12" t="s">
        <v>182</v>
      </c>
      <c r="M1121" s="12" t="s">
        <v>103</v>
      </c>
    </row>
    <row r="1122" spans="1:13" x14ac:dyDescent="0.35">
      <c r="A1122">
        <v>10612</v>
      </c>
      <c r="B1122">
        <v>60</v>
      </c>
      <c r="C1122">
        <v>34</v>
      </c>
      <c r="D1122">
        <v>40</v>
      </c>
      <c r="E1122">
        <v>0</v>
      </c>
      <c r="F1122">
        <v>1360</v>
      </c>
      <c r="G1122">
        <v>1360</v>
      </c>
      <c r="H1122">
        <v>680</v>
      </c>
      <c r="I1122" s="39">
        <v>35639</v>
      </c>
      <c r="J1122" s="12" t="s">
        <v>886</v>
      </c>
      <c r="K1122" s="12" t="s">
        <v>887</v>
      </c>
      <c r="L1122" s="12" t="s">
        <v>182</v>
      </c>
      <c r="M1122" s="12" t="s">
        <v>124</v>
      </c>
    </row>
    <row r="1123" spans="1:13" x14ac:dyDescent="0.35">
      <c r="A1123">
        <v>10612</v>
      </c>
      <c r="B1123">
        <v>76</v>
      </c>
      <c r="C1123">
        <v>18</v>
      </c>
      <c r="D1123">
        <v>80</v>
      </c>
      <c r="E1123">
        <v>0</v>
      </c>
      <c r="F1123">
        <v>1440</v>
      </c>
      <c r="G1123">
        <v>1440</v>
      </c>
      <c r="H1123">
        <v>720</v>
      </c>
      <c r="I1123" s="39">
        <v>35639</v>
      </c>
      <c r="J1123" s="12" t="s">
        <v>886</v>
      </c>
      <c r="K1123" s="12" t="s">
        <v>887</v>
      </c>
      <c r="L1123" s="12" t="s">
        <v>182</v>
      </c>
      <c r="M1123" s="12" t="s">
        <v>152</v>
      </c>
    </row>
    <row r="1124" spans="1:13" x14ac:dyDescent="0.35">
      <c r="A1124">
        <v>10611</v>
      </c>
      <c r="B1124">
        <v>1</v>
      </c>
      <c r="C1124">
        <v>18</v>
      </c>
      <c r="D1124">
        <v>6</v>
      </c>
      <c r="E1124">
        <v>0</v>
      </c>
      <c r="F1124">
        <v>108</v>
      </c>
      <c r="G1124">
        <v>108</v>
      </c>
      <c r="H1124">
        <v>54</v>
      </c>
      <c r="I1124" s="39">
        <v>35636</v>
      </c>
      <c r="J1124" s="12" t="s">
        <v>970</v>
      </c>
      <c r="K1124" s="12" t="s">
        <v>1372</v>
      </c>
      <c r="L1124" s="12" t="s">
        <v>975</v>
      </c>
      <c r="M1124" s="12" t="s">
        <v>10</v>
      </c>
    </row>
    <row r="1125" spans="1:13" x14ac:dyDescent="0.35">
      <c r="A1125">
        <v>10611</v>
      </c>
      <c r="B1125">
        <v>2</v>
      </c>
      <c r="C1125">
        <v>19</v>
      </c>
      <c r="D1125">
        <v>10</v>
      </c>
      <c r="E1125">
        <v>0</v>
      </c>
      <c r="F1125">
        <v>190</v>
      </c>
      <c r="G1125">
        <v>190</v>
      </c>
      <c r="H1125">
        <v>95</v>
      </c>
      <c r="I1125" s="39">
        <v>35636</v>
      </c>
      <c r="J1125" s="12" t="s">
        <v>970</v>
      </c>
      <c r="K1125" s="12" t="s">
        <v>1372</v>
      </c>
      <c r="L1125" s="12" t="s">
        <v>975</v>
      </c>
      <c r="M1125" s="12" t="s">
        <v>12</v>
      </c>
    </row>
    <row r="1126" spans="1:13" x14ac:dyDescent="0.35">
      <c r="A1126">
        <v>10611</v>
      </c>
      <c r="B1126">
        <v>60</v>
      </c>
      <c r="C1126">
        <v>34</v>
      </c>
      <c r="D1126">
        <v>15</v>
      </c>
      <c r="E1126">
        <v>0</v>
      </c>
      <c r="F1126">
        <v>510</v>
      </c>
      <c r="G1126">
        <v>510</v>
      </c>
      <c r="H1126">
        <v>255</v>
      </c>
      <c r="I1126" s="39">
        <v>35636</v>
      </c>
      <c r="J1126" s="12" t="s">
        <v>970</v>
      </c>
      <c r="K1126" s="12" t="s">
        <v>1372</v>
      </c>
      <c r="L1126" s="12" t="s">
        <v>975</v>
      </c>
      <c r="M1126" s="12" t="s">
        <v>124</v>
      </c>
    </row>
    <row r="1127" spans="1:13" x14ac:dyDescent="0.35">
      <c r="A1127">
        <v>10610</v>
      </c>
      <c r="B1127">
        <v>36</v>
      </c>
      <c r="C1127">
        <v>19</v>
      </c>
      <c r="D1127">
        <v>21</v>
      </c>
      <c r="E1127">
        <v>0.25</v>
      </c>
      <c r="F1127">
        <v>299.25</v>
      </c>
      <c r="G1127">
        <v>224.4375</v>
      </c>
      <c r="H1127">
        <v>24.9375</v>
      </c>
      <c r="I1127" s="39">
        <v>35636</v>
      </c>
      <c r="J1127" s="12" t="s">
        <v>923</v>
      </c>
      <c r="K1127" s="12" t="s">
        <v>924</v>
      </c>
      <c r="L1127" s="12" t="s">
        <v>309</v>
      </c>
      <c r="M1127" s="12" t="s">
        <v>77</v>
      </c>
    </row>
    <row r="1128" spans="1:13" x14ac:dyDescent="0.35">
      <c r="A1128">
        <v>10609</v>
      </c>
      <c r="B1128">
        <v>1</v>
      </c>
      <c r="C1128">
        <v>18</v>
      </c>
      <c r="D1128">
        <v>3</v>
      </c>
      <c r="E1128">
        <v>0</v>
      </c>
      <c r="F1128">
        <v>54</v>
      </c>
      <c r="G1128">
        <v>54</v>
      </c>
      <c r="H1128">
        <v>27</v>
      </c>
      <c r="I1128" s="39">
        <v>35635</v>
      </c>
      <c r="J1128" s="12" t="s">
        <v>867</v>
      </c>
      <c r="K1128" s="12" t="s">
        <v>868</v>
      </c>
      <c r="L1128" s="12" t="s">
        <v>309</v>
      </c>
      <c r="M1128" s="12" t="s">
        <v>10</v>
      </c>
    </row>
    <row r="1129" spans="1:13" x14ac:dyDescent="0.35">
      <c r="A1129">
        <v>10609</v>
      </c>
      <c r="B1129">
        <v>10</v>
      </c>
      <c r="C1129">
        <v>31</v>
      </c>
      <c r="D1129">
        <v>10</v>
      </c>
      <c r="E1129">
        <v>0</v>
      </c>
      <c r="F1129">
        <v>310</v>
      </c>
      <c r="G1129">
        <v>310</v>
      </c>
      <c r="H1129">
        <v>155</v>
      </c>
      <c r="I1129" s="39">
        <v>35635</v>
      </c>
      <c r="J1129" s="12" t="s">
        <v>867</v>
      </c>
      <c r="K1129" s="12" t="s">
        <v>868</v>
      </c>
      <c r="L1129" s="12" t="s">
        <v>309</v>
      </c>
      <c r="M1129" s="12" t="s">
        <v>28</v>
      </c>
    </row>
    <row r="1130" spans="1:13" x14ac:dyDescent="0.35">
      <c r="A1130">
        <v>10609</v>
      </c>
      <c r="B1130">
        <v>21</v>
      </c>
      <c r="C1130">
        <v>10</v>
      </c>
      <c r="D1130">
        <v>6</v>
      </c>
      <c r="E1130">
        <v>0</v>
      </c>
      <c r="F1130">
        <v>60</v>
      </c>
      <c r="G1130">
        <v>60</v>
      </c>
      <c r="H1130">
        <v>30</v>
      </c>
      <c r="I1130" s="39">
        <v>35635</v>
      </c>
      <c r="J1130" s="12" t="s">
        <v>867</v>
      </c>
      <c r="K1130" s="12" t="s">
        <v>868</v>
      </c>
      <c r="L1130" s="12" t="s">
        <v>309</v>
      </c>
      <c r="M1130" s="12" t="s">
        <v>50</v>
      </c>
    </row>
    <row r="1131" spans="1:13" x14ac:dyDescent="0.35">
      <c r="A1131">
        <v>10608</v>
      </c>
      <c r="B1131">
        <v>56</v>
      </c>
      <c r="C1131">
        <v>38</v>
      </c>
      <c r="D1131">
        <v>28</v>
      </c>
      <c r="E1131">
        <v>0</v>
      </c>
      <c r="F1131">
        <v>1064</v>
      </c>
      <c r="G1131">
        <v>1064</v>
      </c>
      <c r="H1131">
        <v>532</v>
      </c>
      <c r="I1131" s="39">
        <v>35634</v>
      </c>
      <c r="J1131" s="12" t="s">
        <v>662</v>
      </c>
      <c r="K1131" s="12" t="s">
        <v>663</v>
      </c>
      <c r="L1131" s="12" t="s">
        <v>256</v>
      </c>
      <c r="M1131" s="12" t="s">
        <v>117</v>
      </c>
    </row>
    <row r="1132" spans="1:13" x14ac:dyDescent="0.35">
      <c r="A1132">
        <v>10607</v>
      </c>
      <c r="B1132">
        <v>7</v>
      </c>
      <c r="C1132">
        <v>30</v>
      </c>
      <c r="D1132">
        <v>45</v>
      </c>
      <c r="E1132">
        <v>0</v>
      </c>
      <c r="F1132">
        <v>1350</v>
      </c>
      <c r="G1132">
        <v>1350</v>
      </c>
      <c r="H1132">
        <v>675</v>
      </c>
      <c r="I1132" s="39">
        <v>35633</v>
      </c>
      <c r="J1132" s="12" t="s">
        <v>886</v>
      </c>
      <c r="K1132" s="12" t="s">
        <v>887</v>
      </c>
      <c r="L1132" s="12" t="s">
        <v>182</v>
      </c>
      <c r="M1132" s="12" t="s">
        <v>22</v>
      </c>
    </row>
    <row r="1133" spans="1:13" x14ac:dyDescent="0.35">
      <c r="A1133">
        <v>10607</v>
      </c>
      <c r="B1133">
        <v>17</v>
      </c>
      <c r="C1133">
        <v>39</v>
      </c>
      <c r="D1133">
        <v>100</v>
      </c>
      <c r="E1133">
        <v>0</v>
      </c>
      <c r="F1133">
        <v>3900</v>
      </c>
      <c r="G1133">
        <v>3900</v>
      </c>
      <c r="H1133">
        <v>1950</v>
      </c>
      <c r="I1133" s="39">
        <v>35633</v>
      </c>
      <c r="J1133" s="12" t="s">
        <v>886</v>
      </c>
      <c r="K1133" s="12" t="s">
        <v>887</v>
      </c>
      <c r="L1133" s="12" t="s">
        <v>182</v>
      </c>
      <c r="M1133" s="12" t="s">
        <v>42</v>
      </c>
    </row>
    <row r="1134" spans="1:13" x14ac:dyDescent="0.35">
      <c r="A1134">
        <v>10607</v>
      </c>
      <c r="B1134">
        <v>33</v>
      </c>
      <c r="C1134">
        <v>2.5</v>
      </c>
      <c r="D1134">
        <v>14</v>
      </c>
      <c r="E1134">
        <v>0</v>
      </c>
      <c r="F1134">
        <v>35</v>
      </c>
      <c r="G1134">
        <v>35</v>
      </c>
      <c r="H1134">
        <v>17.5</v>
      </c>
      <c r="I1134" s="39">
        <v>35633</v>
      </c>
      <c r="J1134" s="12" t="s">
        <v>886</v>
      </c>
      <c r="K1134" s="12" t="s">
        <v>887</v>
      </c>
      <c r="L1134" s="12" t="s">
        <v>182</v>
      </c>
      <c r="M1134" s="12" t="s">
        <v>73</v>
      </c>
    </row>
    <row r="1135" spans="1:13" x14ac:dyDescent="0.35">
      <c r="A1135">
        <v>10607</v>
      </c>
      <c r="B1135">
        <v>40</v>
      </c>
      <c r="C1135">
        <v>18.399999999999999</v>
      </c>
      <c r="D1135">
        <v>42</v>
      </c>
      <c r="E1135">
        <v>0</v>
      </c>
      <c r="F1135">
        <v>772.8</v>
      </c>
      <c r="G1135">
        <v>772.8</v>
      </c>
      <c r="H1135">
        <v>386.4</v>
      </c>
      <c r="I1135" s="39">
        <v>35633</v>
      </c>
      <c r="J1135" s="12" t="s">
        <v>886</v>
      </c>
      <c r="K1135" s="12" t="s">
        <v>887</v>
      </c>
      <c r="L1135" s="12" t="s">
        <v>182</v>
      </c>
      <c r="M1135" s="12" t="s">
        <v>85</v>
      </c>
    </row>
    <row r="1136" spans="1:13" x14ac:dyDescent="0.35">
      <c r="A1136">
        <v>10607</v>
      </c>
      <c r="B1136">
        <v>72</v>
      </c>
      <c r="C1136">
        <v>34.799999999999997</v>
      </c>
      <c r="D1136">
        <v>12</v>
      </c>
      <c r="E1136">
        <v>0</v>
      </c>
      <c r="F1136">
        <v>417.6</v>
      </c>
      <c r="G1136">
        <v>417.6</v>
      </c>
      <c r="H1136">
        <v>208.80000000000004</v>
      </c>
      <c r="I1136" s="39">
        <v>35633</v>
      </c>
      <c r="J1136" s="12" t="s">
        <v>886</v>
      </c>
      <c r="K1136" s="12" t="s">
        <v>887</v>
      </c>
      <c r="L1136" s="12" t="s">
        <v>182</v>
      </c>
      <c r="M1136" s="12" t="s">
        <v>146</v>
      </c>
    </row>
    <row r="1137" spans="1:13" x14ac:dyDescent="0.35">
      <c r="A1137">
        <v>10606</v>
      </c>
      <c r="B1137">
        <v>4</v>
      </c>
      <c r="C1137">
        <v>22</v>
      </c>
      <c r="D1137">
        <v>20</v>
      </c>
      <c r="E1137">
        <v>0.20000000298023221</v>
      </c>
      <c r="F1137">
        <v>351.99999868869781</v>
      </c>
      <c r="G1137">
        <v>281.59999790191648</v>
      </c>
      <c r="H1137">
        <v>61.599997901916481</v>
      </c>
      <c r="I1137" s="39">
        <v>35633</v>
      </c>
      <c r="J1137" s="12" t="s">
        <v>828</v>
      </c>
      <c r="K1137" s="12" t="s">
        <v>1341</v>
      </c>
      <c r="L1137" s="12" t="s">
        <v>248</v>
      </c>
      <c r="M1137" s="12" t="s">
        <v>16</v>
      </c>
    </row>
    <row r="1138" spans="1:13" x14ac:dyDescent="0.35">
      <c r="A1138">
        <v>10606</v>
      </c>
      <c r="B1138">
        <v>55</v>
      </c>
      <c r="C1138">
        <v>24</v>
      </c>
      <c r="D1138">
        <v>20</v>
      </c>
      <c r="E1138">
        <v>0.20000000298023221</v>
      </c>
      <c r="F1138">
        <v>383.99999856948853</v>
      </c>
      <c r="G1138">
        <v>307.19999771118165</v>
      </c>
      <c r="H1138">
        <v>67.199997711181652</v>
      </c>
      <c r="I1138" s="39">
        <v>35633</v>
      </c>
      <c r="J1138" s="12" t="s">
        <v>828</v>
      </c>
      <c r="K1138" s="12" t="s">
        <v>1341</v>
      </c>
      <c r="L1138" s="12" t="s">
        <v>248</v>
      </c>
      <c r="M1138" s="12" t="s">
        <v>115</v>
      </c>
    </row>
    <row r="1139" spans="1:13" x14ac:dyDescent="0.35">
      <c r="A1139">
        <v>10606</v>
      </c>
      <c r="B1139">
        <v>62</v>
      </c>
      <c r="C1139">
        <v>49.3</v>
      </c>
      <c r="D1139">
        <v>10</v>
      </c>
      <c r="E1139">
        <v>0.20000000298023221</v>
      </c>
      <c r="F1139">
        <v>394.39999853074551</v>
      </c>
      <c r="G1139">
        <v>315.51999764919282</v>
      </c>
      <c r="H1139">
        <v>69.019997649192817</v>
      </c>
      <c r="I1139" s="39">
        <v>35633</v>
      </c>
      <c r="J1139" s="12" t="s">
        <v>828</v>
      </c>
      <c r="K1139" s="12" t="s">
        <v>1341</v>
      </c>
      <c r="L1139" s="12" t="s">
        <v>248</v>
      </c>
      <c r="M1139" s="12" t="s">
        <v>128</v>
      </c>
    </row>
    <row r="1140" spans="1:13" x14ac:dyDescent="0.35">
      <c r="A1140">
        <v>10605</v>
      </c>
      <c r="B1140">
        <v>16</v>
      </c>
      <c r="C1140">
        <v>17.45</v>
      </c>
      <c r="D1140">
        <v>30</v>
      </c>
      <c r="E1140">
        <v>5.000000074505806E-2</v>
      </c>
      <c r="F1140">
        <v>497.32499960996211</v>
      </c>
      <c r="G1140">
        <v>472.45874925892798</v>
      </c>
      <c r="H1140">
        <v>210.70874925892798</v>
      </c>
      <c r="I1140" s="39">
        <v>35632</v>
      </c>
      <c r="J1140" s="12" t="s">
        <v>907</v>
      </c>
      <c r="K1140" s="12" t="s">
        <v>908</v>
      </c>
      <c r="L1140" s="12" t="s">
        <v>367</v>
      </c>
      <c r="M1140" s="12" t="s">
        <v>40</v>
      </c>
    </row>
    <row r="1141" spans="1:13" x14ac:dyDescent="0.35">
      <c r="A1141">
        <v>10605</v>
      </c>
      <c r="B1141">
        <v>59</v>
      </c>
      <c r="C1141">
        <v>55</v>
      </c>
      <c r="D1141">
        <v>20</v>
      </c>
      <c r="E1141">
        <v>5.000000074505806E-2</v>
      </c>
      <c r="F1141">
        <v>1044.9999991804359</v>
      </c>
      <c r="G1141">
        <v>992.74999844282843</v>
      </c>
      <c r="H1141">
        <v>442.74999844282843</v>
      </c>
      <c r="I1141" s="39">
        <v>35632</v>
      </c>
      <c r="J1141" s="12" t="s">
        <v>907</v>
      </c>
      <c r="K1141" s="12" t="s">
        <v>908</v>
      </c>
      <c r="L1141" s="12" t="s">
        <v>367</v>
      </c>
      <c r="M1141" s="12" t="s">
        <v>122</v>
      </c>
    </row>
    <row r="1142" spans="1:13" x14ac:dyDescent="0.35">
      <c r="A1142">
        <v>10605</v>
      </c>
      <c r="B1142">
        <v>60</v>
      </c>
      <c r="C1142">
        <v>34</v>
      </c>
      <c r="D1142">
        <v>70</v>
      </c>
      <c r="E1142">
        <v>5.000000074505806E-2</v>
      </c>
      <c r="F1142">
        <v>2260.9999982267618</v>
      </c>
      <c r="G1142">
        <v>2147.9499966308476</v>
      </c>
      <c r="H1142">
        <v>957.94999663084764</v>
      </c>
      <c r="I1142" s="39">
        <v>35632</v>
      </c>
      <c r="J1142" s="12" t="s">
        <v>907</v>
      </c>
      <c r="K1142" s="12" t="s">
        <v>908</v>
      </c>
      <c r="L1142" s="12" t="s">
        <v>367</v>
      </c>
      <c r="M1142" s="12" t="s">
        <v>124</v>
      </c>
    </row>
    <row r="1143" spans="1:13" x14ac:dyDescent="0.35">
      <c r="A1143">
        <v>10605</v>
      </c>
      <c r="B1143">
        <v>71</v>
      </c>
      <c r="C1143">
        <v>21.5</v>
      </c>
      <c r="D1143">
        <v>15</v>
      </c>
      <c r="E1143">
        <v>5.000000074505806E-2</v>
      </c>
      <c r="F1143">
        <v>306.37499975971878</v>
      </c>
      <c r="G1143">
        <v>291.0562495434657</v>
      </c>
      <c r="H1143">
        <v>129.8062495434657</v>
      </c>
      <c r="I1143" s="39">
        <v>35632</v>
      </c>
      <c r="J1143" s="12" t="s">
        <v>907</v>
      </c>
      <c r="K1143" s="12" t="s">
        <v>908</v>
      </c>
      <c r="L1143" s="12" t="s">
        <v>367</v>
      </c>
      <c r="M1143" s="12" t="s">
        <v>145</v>
      </c>
    </row>
    <row r="1144" spans="1:13" x14ac:dyDescent="0.35">
      <c r="A1144">
        <v>10604</v>
      </c>
      <c r="B1144">
        <v>48</v>
      </c>
      <c r="C1144">
        <v>12.75</v>
      </c>
      <c r="D1144">
        <v>6</v>
      </c>
      <c r="E1144">
        <v>0.10000000149011611</v>
      </c>
      <c r="F1144">
        <v>68.849999886006117</v>
      </c>
      <c r="G1144">
        <v>61.964999794811014</v>
      </c>
      <c r="H1144">
        <v>23.714999794811014</v>
      </c>
      <c r="I1144" s="39">
        <v>35629</v>
      </c>
      <c r="J1144" s="12" t="s">
        <v>896</v>
      </c>
      <c r="K1144" s="12" t="s">
        <v>897</v>
      </c>
      <c r="L1144" s="12" t="s">
        <v>901</v>
      </c>
      <c r="M1144" s="12" t="s">
        <v>101</v>
      </c>
    </row>
    <row r="1145" spans="1:13" x14ac:dyDescent="0.35">
      <c r="A1145">
        <v>10604</v>
      </c>
      <c r="B1145">
        <v>76</v>
      </c>
      <c r="C1145">
        <v>18</v>
      </c>
      <c r="D1145">
        <v>10</v>
      </c>
      <c r="E1145">
        <v>0.10000000149011611</v>
      </c>
      <c r="F1145">
        <v>161.9999997317791</v>
      </c>
      <c r="G1145">
        <v>145.79999951720237</v>
      </c>
      <c r="H1145">
        <v>55.799999517202366</v>
      </c>
      <c r="I1145" s="39">
        <v>35629</v>
      </c>
      <c r="J1145" s="12" t="s">
        <v>896</v>
      </c>
      <c r="K1145" s="12" t="s">
        <v>897</v>
      </c>
      <c r="L1145" s="12" t="s">
        <v>901</v>
      </c>
      <c r="M1145" s="12" t="s">
        <v>152</v>
      </c>
    </row>
    <row r="1146" spans="1:13" x14ac:dyDescent="0.35">
      <c r="A1146">
        <v>10603</v>
      </c>
      <c r="B1146">
        <v>22</v>
      </c>
      <c r="C1146">
        <v>21</v>
      </c>
      <c r="D1146">
        <v>48</v>
      </c>
      <c r="E1146">
        <v>0</v>
      </c>
      <c r="F1146">
        <v>1008</v>
      </c>
      <c r="G1146">
        <v>1008</v>
      </c>
      <c r="H1146">
        <v>504</v>
      </c>
      <c r="I1146" s="39">
        <v>35629</v>
      </c>
      <c r="J1146" s="12" t="s">
        <v>886</v>
      </c>
      <c r="K1146" s="12" t="s">
        <v>887</v>
      </c>
      <c r="L1146" s="12" t="s">
        <v>182</v>
      </c>
      <c r="M1146" s="12" t="s">
        <v>52</v>
      </c>
    </row>
    <row r="1147" spans="1:13" x14ac:dyDescent="0.35">
      <c r="A1147">
        <v>10603</v>
      </c>
      <c r="B1147">
        <v>49</v>
      </c>
      <c r="C1147">
        <v>20</v>
      </c>
      <c r="D1147">
        <v>25</v>
      </c>
      <c r="E1147">
        <v>5.000000074505806E-2</v>
      </c>
      <c r="F1147">
        <v>474.99999962747103</v>
      </c>
      <c r="G1147">
        <v>451.2499992921949</v>
      </c>
      <c r="H1147">
        <v>201.2499992921949</v>
      </c>
      <c r="I1147" s="39">
        <v>35629</v>
      </c>
      <c r="J1147" s="12" t="s">
        <v>886</v>
      </c>
      <c r="K1147" s="12" t="s">
        <v>887</v>
      </c>
      <c r="L1147" s="12" t="s">
        <v>182</v>
      </c>
      <c r="M1147" s="12" t="s">
        <v>103</v>
      </c>
    </row>
    <row r="1148" spans="1:13" x14ac:dyDescent="0.35">
      <c r="A1148">
        <v>10602</v>
      </c>
      <c r="B1148">
        <v>77</v>
      </c>
      <c r="C1148">
        <v>13</v>
      </c>
      <c r="D1148">
        <v>5</v>
      </c>
      <c r="E1148">
        <v>0.25</v>
      </c>
      <c r="F1148">
        <v>48.75</v>
      </c>
      <c r="G1148">
        <v>36.5625</v>
      </c>
      <c r="H1148">
        <v>4.0625</v>
      </c>
      <c r="I1148" s="39">
        <v>35628</v>
      </c>
      <c r="J1148" s="12" t="s">
        <v>961</v>
      </c>
      <c r="K1148" s="12" t="s">
        <v>962</v>
      </c>
      <c r="L1148" s="12" t="s">
        <v>333</v>
      </c>
      <c r="M1148" s="12" t="s">
        <v>154</v>
      </c>
    </row>
    <row r="1149" spans="1:13" x14ac:dyDescent="0.35">
      <c r="A1149">
        <v>10601</v>
      </c>
      <c r="B1149">
        <v>13</v>
      </c>
      <c r="C1149">
        <v>6</v>
      </c>
      <c r="D1149">
        <v>60</v>
      </c>
      <c r="E1149">
        <v>0</v>
      </c>
      <c r="F1149">
        <v>360</v>
      </c>
      <c r="G1149">
        <v>360</v>
      </c>
      <c r="H1149">
        <v>180</v>
      </c>
      <c r="I1149" s="39">
        <v>35627</v>
      </c>
      <c r="J1149" s="12" t="s">
        <v>701</v>
      </c>
      <c r="K1149" s="12" t="s">
        <v>702</v>
      </c>
      <c r="L1149" s="12" t="s">
        <v>707</v>
      </c>
      <c r="M1149" s="12" t="s">
        <v>34</v>
      </c>
    </row>
    <row r="1150" spans="1:13" x14ac:dyDescent="0.35">
      <c r="A1150">
        <v>10601</v>
      </c>
      <c r="B1150">
        <v>59</v>
      </c>
      <c r="C1150">
        <v>55</v>
      </c>
      <c r="D1150">
        <v>35</v>
      </c>
      <c r="E1150">
        <v>0</v>
      </c>
      <c r="F1150">
        <v>1925</v>
      </c>
      <c r="G1150">
        <v>1925</v>
      </c>
      <c r="H1150">
        <v>962.5</v>
      </c>
      <c r="I1150" s="39">
        <v>35627</v>
      </c>
      <c r="J1150" s="12" t="s">
        <v>701</v>
      </c>
      <c r="K1150" s="12" t="s">
        <v>702</v>
      </c>
      <c r="L1150" s="12" t="s">
        <v>707</v>
      </c>
      <c r="M1150" s="12" t="s">
        <v>122</v>
      </c>
    </row>
    <row r="1151" spans="1:13" x14ac:dyDescent="0.35">
      <c r="A1151">
        <v>10600</v>
      </c>
      <c r="B1151">
        <v>54</v>
      </c>
      <c r="C1151">
        <v>7.45</v>
      </c>
      <c r="D1151">
        <v>4</v>
      </c>
      <c r="E1151">
        <v>0</v>
      </c>
      <c r="F1151">
        <v>29.8</v>
      </c>
      <c r="G1151">
        <v>29.8</v>
      </c>
      <c r="H1151">
        <v>14.9</v>
      </c>
      <c r="I1151" s="39">
        <v>35627</v>
      </c>
      <c r="J1151" s="12" t="s">
        <v>976</v>
      </c>
      <c r="K1151" s="12" t="s">
        <v>977</v>
      </c>
      <c r="L1151" s="12" t="s">
        <v>182</v>
      </c>
      <c r="M1151" s="12" t="s">
        <v>113</v>
      </c>
    </row>
    <row r="1152" spans="1:13" x14ac:dyDescent="0.35">
      <c r="A1152">
        <v>10600</v>
      </c>
      <c r="B1152">
        <v>73</v>
      </c>
      <c r="C1152">
        <v>15</v>
      </c>
      <c r="D1152">
        <v>30</v>
      </c>
      <c r="E1152">
        <v>0</v>
      </c>
      <c r="F1152">
        <v>450</v>
      </c>
      <c r="G1152">
        <v>450</v>
      </c>
      <c r="H1152">
        <v>225</v>
      </c>
      <c r="I1152" s="39">
        <v>35627</v>
      </c>
      <c r="J1152" s="12" t="s">
        <v>976</v>
      </c>
      <c r="K1152" s="12" t="s">
        <v>977</v>
      </c>
      <c r="L1152" s="12" t="s">
        <v>182</v>
      </c>
      <c r="M1152" s="12" t="s">
        <v>147</v>
      </c>
    </row>
    <row r="1153" spans="1:13" x14ac:dyDescent="0.35">
      <c r="A1153">
        <v>10599</v>
      </c>
      <c r="B1153">
        <v>62</v>
      </c>
      <c r="C1153">
        <v>49.3</v>
      </c>
      <c r="D1153">
        <v>10</v>
      </c>
      <c r="E1153">
        <v>0</v>
      </c>
      <c r="F1153">
        <v>493</v>
      </c>
      <c r="G1153">
        <v>493</v>
      </c>
      <c r="H1153">
        <v>246.5</v>
      </c>
      <c r="I1153" s="39">
        <v>35626</v>
      </c>
      <c r="J1153" s="12" t="s">
        <v>820</v>
      </c>
      <c r="K1153" s="12" t="s">
        <v>821</v>
      </c>
      <c r="L1153" s="12" t="s">
        <v>173</v>
      </c>
      <c r="M1153" s="12" t="s">
        <v>128</v>
      </c>
    </row>
    <row r="1154" spans="1:13" x14ac:dyDescent="0.35">
      <c r="A1154">
        <v>10598</v>
      </c>
      <c r="B1154">
        <v>27</v>
      </c>
      <c r="C1154">
        <v>43.9</v>
      </c>
      <c r="D1154">
        <v>50</v>
      </c>
      <c r="E1154">
        <v>0</v>
      </c>
      <c r="F1154">
        <v>2195</v>
      </c>
      <c r="G1154">
        <v>2195</v>
      </c>
      <c r="H1154">
        <v>1097.5</v>
      </c>
      <c r="I1154" s="39">
        <v>35625</v>
      </c>
      <c r="J1154" s="12" t="s">
        <v>729</v>
      </c>
      <c r="K1154" s="12" t="s">
        <v>730</v>
      </c>
      <c r="L1154" s="12" t="s">
        <v>182</v>
      </c>
      <c r="M1154" s="12" t="s">
        <v>61</v>
      </c>
    </row>
    <row r="1155" spans="1:13" x14ac:dyDescent="0.35">
      <c r="A1155">
        <v>10598</v>
      </c>
      <c r="B1155">
        <v>71</v>
      </c>
      <c r="C1155">
        <v>21.5</v>
      </c>
      <c r="D1155">
        <v>9</v>
      </c>
      <c r="E1155">
        <v>0</v>
      </c>
      <c r="F1155">
        <v>193.5</v>
      </c>
      <c r="G1155">
        <v>193.5</v>
      </c>
      <c r="H1155">
        <v>96.75</v>
      </c>
      <c r="I1155" s="39">
        <v>35625</v>
      </c>
      <c r="J1155" s="12" t="s">
        <v>729</v>
      </c>
      <c r="K1155" s="12" t="s">
        <v>730</v>
      </c>
      <c r="L1155" s="12" t="s">
        <v>182</v>
      </c>
      <c r="M1155" s="12" t="s">
        <v>145</v>
      </c>
    </row>
    <row r="1156" spans="1:13" x14ac:dyDescent="0.35">
      <c r="A1156">
        <v>10597</v>
      </c>
      <c r="B1156">
        <v>24</v>
      </c>
      <c r="C1156">
        <v>4.5</v>
      </c>
      <c r="D1156">
        <v>35</v>
      </c>
      <c r="E1156">
        <v>0.20000000298023221</v>
      </c>
      <c r="F1156">
        <v>125.99999953061339</v>
      </c>
      <c r="G1156">
        <v>100.79999924898145</v>
      </c>
      <c r="H1156">
        <v>22.04999924898145</v>
      </c>
      <c r="I1156" s="39">
        <v>35622</v>
      </c>
      <c r="J1156" s="12" t="s">
        <v>928</v>
      </c>
      <c r="K1156" s="12" t="s">
        <v>929</v>
      </c>
      <c r="L1156" s="12" t="s">
        <v>713</v>
      </c>
      <c r="M1156" s="12" t="s">
        <v>55</v>
      </c>
    </row>
    <row r="1157" spans="1:13" x14ac:dyDescent="0.35">
      <c r="A1157">
        <v>10597</v>
      </c>
      <c r="B1157">
        <v>57</v>
      </c>
      <c r="C1157">
        <v>19.5</v>
      </c>
      <c r="D1157">
        <v>20</v>
      </c>
      <c r="E1157">
        <v>0</v>
      </c>
      <c r="F1157">
        <v>390</v>
      </c>
      <c r="G1157">
        <v>390</v>
      </c>
      <c r="H1157">
        <v>195</v>
      </c>
      <c r="I1157" s="39">
        <v>35622</v>
      </c>
      <c r="J1157" s="12" t="s">
        <v>928</v>
      </c>
      <c r="K1157" s="12" t="s">
        <v>929</v>
      </c>
      <c r="L1157" s="12" t="s">
        <v>713</v>
      </c>
      <c r="M1157" s="12" t="s">
        <v>119</v>
      </c>
    </row>
    <row r="1158" spans="1:13" x14ac:dyDescent="0.35">
      <c r="A1158">
        <v>10597</v>
      </c>
      <c r="B1158">
        <v>65</v>
      </c>
      <c r="C1158">
        <v>21.05</v>
      </c>
      <c r="D1158">
        <v>12</v>
      </c>
      <c r="E1158">
        <v>0.20000000298023221</v>
      </c>
      <c r="F1158">
        <v>202.0799992471934</v>
      </c>
      <c r="G1158">
        <v>161.6639987955094</v>
      </c>
      <c r="H1158">
        <v>35.363998795509389</v>
      </c>
      <c r="I1158" s="39">
        <v>35622</v>
      </c>
      <c r="J1158" s="12" t="s">
        <v>928</v>
      </c>
      <c r="K1158" s="12" t="s">
        <v>929</v>
      </c>
      <c r="L1158" s="12" t="s">
        <v>713</v>
      </c>
      <c r="M1158" s="12" t="s">
        <v>134</v>
      </c>
    </row>
    <row r="1159" spans="1:13" x14ac:dyDescent="0.35">
      <c r="A1159">
        <v>10596</v>
      </c>
      <c r="B1159">
        <v>56</v>
      </c>
      <c r="C1159">
        <v>38</v>
      </c>
      <c r="D1159">
        <v>5</v>
      </c>
      <c r="E1159">
        <v>0.20000000298023221</v>
      </c>
      <c r="F1159">
        <v>151.9999994337559</v>
      </c>
      <c r="G1159">
        <v>121.59999909400942</v>
      </c>
      <c r="H1159">
        <v>26.599999094009419</v>
      </c>
      <c r="I1159" s="39">
        <v>35622</v>
      </c>
      <c r="J1159" s="12" t="s">
        <v>761</v>
      </c>
      <c r="K1159" s="12" t="s">
        <v>762</v>
      </c>
      <c r="L1159" s="12" t="s">
        <v>182</v>
      </c>
      <c r="M1159" s="12" t="s">
        <v>117</v>
      </c>
    </row>
    <row r="1160" spans="1:13" x14ac:dyDescent="0.35">
      <c r="A1160">
        <v>10596</v>
      </c>
      <c r="B1160">
        <v>63</v>
      </c>
      <c r="C1160">
        <v>43.9</v>
      </c>
      <c r="D1160">
        <v>24</v>
      </c>
      <c r="E1160">
        <v>0.20000000298023221</v>
      </c>
      <c r="F1160">
        <v>842.87999686002718</v>
      </c>
      <c r="G1160">
        <v>674.30399497604355</v>
      </c>
      <c r="H1160">
        <v>147.5039949760436</v>
      </c>
      <c r="I1160" s="39">
        <v>35622</v>
      </c>
      <c r="J1160" s="12" t="s">
        <v>761</v>
      </c>
      <c r="K1160" s="12" t="s">
        <v>762</v>
      </c>
      <c r="L1160" s="12" t="s">
        <v>182</v>
      </c>
      <c r="M1160" s="12" t="s">
        <v>130</v>
      </c>
    </row>
    <row r="1161" spans="1:13" x14ac:dyDescent="0.35">
      <c r="A1161">
        <v>10596</v>
      </c>
      <c r="B1161">
        <v>75</v>
      </c>
      <c r="C1161">
        <v>7.75</v>
      </c>
      <c r="D1161">
        <v>30</v>
      </c>
      <c r="E1161">
        <v>0.20000000298023221</v>
      </c>
      <c r="F1161">
        <v>185.999999307096</v>
      </c>
      <c r="G1161">
        <v>148.7999988913536</v>
      </c>
      <c r="H1161">
        <v>32.549998891353596</v>
      </c>
      <c r="I1161" s="39">
        <v>35622</v>
      </c>
      <c r="J1161" s="12" t="s">
        <v>761</v>
      </c>
      <c r="K1161" s="12" t="s">
        <v>762</v>
      </c>
      <c r="L1161" s="12" t="s">
        <v>182</v>
      </c>
      <c r="M1161" s="12" t="s">
        <v>150</v>
      </c>
    </row>
    <row r="1162" spans="1:13" x14ac:dyDescent="0.35">
      <c r="A1162">
        <v>10595</v>
      </c>
      <c r="B1162">
        <v>35</v>
      </c>
      <c r="C1162">
        <v>18</v>
      </c>
      <c r="D1162">
        <v>30</v>
      </c>
      <c r="E1162">
        <v>0.25</v>
      </c>
      <c r="F1162">
        <v>405</v>
      </c>
      <c r="G1162">
        <v>303.75</v>
      </c>
      <c r="H1162">
        <v>33.75</v>
      </c>
      <c r="I1162" s="39">
        <v>35621</v>
      </c>
      <c r="J1162" s="12" t="s">
        <v>708</v>
      </c>
      <c r="K1162" s="12" t="s">
        <v>709</v>
      </c>
      <c r="L1162" s="12" t="s">
        <v>713</v>
      </c>
      <c r="M1162" s="12" t="s">
        <v>76</v>
      </c>
    </row>
    <row r="1163" spans="1:13" x14ac:dyDescent="0.35">
      <c r="A1163">
        <v>10595</v>
      </c>
      <c r="B1163">
        <v>61</v>
      </c>
      <c r="C1163">
        <v>28.5</v>
      </c>
      <c r="D1163">
        <v>120</v>
      </c>
      <c r="E1163">
        <v>0.25</v>
      </c>
      <c r="F1163">
        <v>2565</v>
      </c>
      <c r="G1163">
        <v>1923.75</v>
      </c>
      <c r="H1163">
        <v>213.75</v>
      </c>
      <c r="I1163" s="39">
        <v>35621</v>
      </c>
      <c r="J1163" s="12" t="s">
        <v>708</v>
      </c>
      <c r="K1163" s="12" t="s">
        <v>709</v>
      </c>
      <c r="L1163" s="12" t="s">
        <v>713</v>
      </c>
      <c r="M1163" s="12" t="s">
        <v>126</v>
      </c>
    </row>
    <row r="1164" spans="1:13" x14ac:dyDescent="0.35">
      <c r="A1164">
        <v>10595</v>
      </c>
      <c r="B1164">
        <v>69</v>
      </c>
      <c r="C1164">
        <v>36</v>
      </c>
      <c r="D1164">
        <v>65</v>
      </c>
      <c r="E1164">
        <v>0.25</v>
      </c>
      <c r="F1164">
        <v>1755</v>
      </c>
      <c r="G1164">
        <v>1316.25</v>
      </c>
      <c r="H1164">
        <v>146.25</v>
      </c>
      <c r="I1164" s="39">
        <v>35621</v>
      </c>
      <c r="J1164" s="12" t="s">
        <v>708</v>
      </c>
      <c r="K1164" s="12" t="s">
        <v>709</v>
      </c>
      <c r="L1164" s="12" t="s">
        <v>713</v>
      </c>
      <c r="M1164" s="12" t="s">
        <v>141</v>
      </c>
    </row>
    <row r="1165" spans="1:13" x14ac:dyDescent="0.35">
      <c r="A1165">
        <v>10594</v>
      </c>
      <c r="B1165">
        <v>52</v>
      </c>
      <c r="C1165">
        <v>7</v>
      </c>
      <c r="D1165">
        <v>24</v>
      </c>
      <c r="E1165">
        <v>0</v>
      </c>
      <c r="F1165">
        <v>168</v>
      </c>
      <c r="G1165">
        <v>168</v>
      </c>
      <c r="H1165">
        <v>84</v>
      </c>
      <c r="I1165" s="39">
        <v>35620</v>
      </c>
      <c r="J1165" s="12" t="s">
        <v>848</v>
      </c>
      <c r="K1165" s="12" t="s">
        <v>849</v>
      </c>
      <c r="L1165" s="12" t="s">
        <v>182</v>
      </c>
      <c r="M1165" s="12" t="s">
        <v>109</v>
      </c>
    </row>
    <row r="1166" spans="1:13" x14ac:dyDescent="0.35">
      <c r="A1166">
        <v>10594</v>
      </c>
      <c r="B1166">
        <v>58</v>
      </c>
      <c r="C1166">
        <v>13.25</v>
      </c>
      <c r="D1166">
        <v>30</v>
      </c>
      <c r="E1166">
        <v>0</v>
      </c>
      <c r="F1166">
        <v>397.5</v>
      </c>
      <c r="G1166">
        <v>397.5</v>
      </c>
      <c r="H1166">
        <v>198.75</v>
      </c>
      <c r="I1166" s="39">
        <v>35620</v>
      </c>
      <c r="J1166" s="12" t="s">
        <v>848</v>
      </c>
      <c r="K1166" s="12" t="s">
        <v>849</v>
      </c>
      <c r="L1166" s="12" t="s">
        <v>182</v>
      </c>
      <c r="M1166" s="12" t="s">
        <v>120</v>
      </c>
    </row>
    <row r="1167" spans="1:13" x14ac:dyDescent="0.35">
      <c r="A1167">
        <v>10593</v>
      </c>
      <c r="B1167">
        <v>20</v>
      </c>
      <c r="C1167">
        <v>81</v>
      </c>
      <c r="D1167">
        <v>21</v>
      </c>
      <c r="E1167">
        <v>0.20000000298023221</v>
      </c>
      <c r="F1167">
        <v>1360.799994930625</v>
      </c>
      <c r="G1167">
        <v>1088.6399918889999</v>
      </c>
      <c r="H1167">
        <v>238.13999188899993</v>
      </c>
      <c r="I1167" s="39">
        <v>35620</v>
      </c>
      <c r="J1167" s="12" t="s">
        <v>795</v>
      </c>
      <c r="K1167" s="12" t="s">
        <v>796</v>
      </c>
      <c r="L1167" s="12" t="s">
        <v>256</v>
      </c>
      <c r="M1167" s="12" t="s">
        <v>48</v>
      </c>
    </row>
    <row r="1168" spans="1:13" x14ac:dyDescent="0.35">
      <c r="A1168">
        <v>10593</v>
      </c>
      <c r="B1168">
        <v>69</v>
      </c>
      <c r="C1168">
        <v>36</v>
      </c>
      <c r="D1168">
        <v>20</v>
      </c>
      <c r="E1168">
        <v>0.20000000298023221</v>
      </c>
      <c r="F1168">
        <v>575.99999785423279</v>
      </c>
      <c r="G1168">
        <v>460.79999656677245</v>
      </c>
      <c r="H1168">
        <v>100.79999656677245</v>
      </c>
      <c r="I1168" s="39">
        <v>35620</v>
      </c>
      <c r="J1168" s="12" t="s">
        <v>795</v>
      </c>
      <c r="K1168" s="12" t="s">
        <v>796</v>
      </c>
      <c r="L1168" s="12" t="s">
        <v>256</v>
      </c>
      <c r="M1168" s="12" t="s">
        <v>141</v>
      </c>
    </row>
    <row r="1169" spans="1:13" x14ac:dyDescent="0.35">
      <c r="A1169">
        <v>10593</v>
      </c>
      <c r="B1169">
        <v>76</v>
      </c>
      <c r="C1169">
        <v>18</v>
      </c>
      <c r="D1169">
        <v>4</v>
      </c>
      <c r="E1169">
        <v>0.20000000298023221</v>
      </c>
      <c r="F1169">
        <v>57.599999785423279</v>
      </c>
      <c r="G1169">
        <v>46.079999656677245</v>
      </c>
      <c r="H1169">
        <v>10.079999656677245</v>
      </c>
      <c r="I1169" s="39">
        <v>35620</v>
      </c>
      <c r="J1169" s="12" t="s">
        <v>795</v>
      </c>
      <c r="K1169" s="12" t="s">
        <v>796</v>
      </c>
      <c r="L1169" s="12" t="s">
        <v>256</v>
      </c>
      <c r="M1169" s="12" t="s">
        <v>152</v>
      </c>
    </row>
    <row r="1170" spans="1:13" x14ac:dyDescent="0.35">
      <c r="A1170">
        <v>10592</v>
      </c>
      <c r="B1170">
        <v>15</v>
      </c>
      <c r="C1170">
        <v>15.5</v>
      </c>
      <c r="D1170">
        <v>25</v>
      </c>
      <c r="E1170">
        <v>5.000000074505806E-2</v>
      </c>
      <c r="F1170">
        <v>368.12499971129</v>
      </c>
      <c r="G1170">
        <v>349.718749451451</v>
      </c>
      <c r="H1170">
        <v>155.968749451451</v>
      </c>
      <c r="I1170" s="39">
        <v>35619</v>
      </c>
      <c r="J1170" s="12" t="s">
        <v>795</v>
      </c>
      <c r="K1170" s="12" t="s">
        <v>796</v>
      </c>
      <c r="L1170" s="12" t="s">
        <v>256</v>
      </c>
      <c r="M1170" s="12" t="s">
        <v>38</v>
      </c>
    </row>
    <row r="1171" spans="1:13" x14ac:dyDescent="0.35">
      <c r="A1171">
        <v>10592</v>
      </c>
      <c r="B1171">
        <v>26</v>
      </c>
      <c r="C1171">
        <v>31.23</v>
      </c>
      <c r="D1171">
        <v>5</v>
      </c>
      <c r="E1171">
        <v>5.000000074505806E-2</v>
      </c>
      <c r="F1171">
        <v>148.3424998836592</v>
      </c>
      <c r="G1171">
        <v>140.92537477895246</v>
      </c>
      <c r="H1171">
        <v>62.850374778952457</v>
      </c>
      <c r="I1171" s="39">
        <v>35619</v>
      </c>
      <c r="J1171" s="12" t="s">
        <v>795</v>
      </c>
      <c r="K1171" s="12" t="s">
        <v>796</v>
      </c>
      <c r="L1171" s="12" t="s">
        <v>256</v>
      </c>
      <c r="M1171" s="12" t="s">
        <v>59</v>
      </c>
    </row>
    <row r="1172" spans="1:13" x14ac:dyDescent="0.35">
      <c r="A1172">
        <v>10591</v>
      </c>
      <c r="B1172">
        <v>3</v>
      </c>
      <c r="C1172">
        <v>10</v>
      </c>
      <c r="D1172">
        <v>14</v>
      </c>
      <c r="E1172">
        <v>0</v>
      </c>
      <c r="F1172">
        <v>140</v>
      </c>
      <c r="G1172">
        <v>140</v>
      </c>
      <c r="H1172">
        <v>70</v>
      </c>
      <c r="I1172" s="39">
        <v>35618</v>
      </c>
      <c r="J1172" s="12" t="s">
        <v>961</v>
      </c>
      <c r="K1172" s="12" t="s">
        <v>962</v>
      </c>
      <c r="L1172" s="12" t="s">
        <v>333</v>
      </c>
      <c r="M1172" s="12" t="s">
        <v>14</v>
      </c>
    </row>
    <row r="1173" spans="1:13" x14ac:dyDescent="0.35">
      <c r="A1173">
        <v>10591</v>
      </c>
      <c r="B1173">
        <v>7</v>
      </c>
      <c r="C1173">
        <v>30</v>
      </c>
      <c r="D1173">
        <v>10</v>
      </c>
      <c r="E1173">
        <v>0</v>
      </c>
      <c r="F1173">
        <v>300</v>
      </c>
      <c r="G1173">
        <v>300</v>
      </c>
      <c r="H1173">
        <v>150</v>
      </c>
      <c r="I1173" s="39">
        <v>35618</v>
      </c>
      <c r="J1173" s="12" t="s">
        <v>961</v>
      </c>
      <c r="K1173" s="12" t="s">
        <v>962</v>
      </c>
      <c r="L1173" s="12" t="s">
        <v>333</v>
      </c>
      <c r="M1173" s="12" t="s">
        <v>22</v>
      </c>
    </row>
    <row r="1174" spans="1:13" x14ac:dyDescent="0.35">
      <c r="A1174">
        <v>10591</v>
      </c>
      <c r="B1174">
        <v>54</v>
      </c>
      <c r="C1174">
        <v>7.45</v>
      </c>
      <c r="D1174">
        <v>50</v>
      </c>
      <c r="E1174">
        <v>0</v>
      </c>
      <c r="F1174">
        <v>372.5</v>
      </c>
      <c r="G1174">
        <v>372.5</v>
      </c>
      <c r="H1174">
        <v>186.25</v>
      </c>
      <c r="I1174" s="39">
        <v>35618</v>
      </c>
      <c r="J1174" s="12" t="s">
        <v>961</v>
      </c>
      <c r="K1174" s="12" t="s">
        <v>962</v>
      </c>
      <c r="L1174" s="12" t="s">
        <v>333</v>
      </c>
      <c r="M1174" s="12" t="s">
        <v>113</v>
      </c>
    </row>
    <row r="1175" spans="1:13" x14ac:dyDescent="0.35">
      <c r="A1175">
        <v>10590</v>
      </c>
      <c r="B1175">
        <v>1</v>
      </c>
      <c r="C1175">
        <v>18</v>
      </c>
      <c r="D1175">
        <v>20</v>
      </c>
      <c r="E1175">
        <v>0</v>
      </c>
      <c r="F1175">
        <v>360</v>
      </c>
      <c r="G1175">
        <v>360</v>
      </c>
      <c r="H1175">
        <v>180</v>
      </c>
      <c r="I1175" s="39">
        <v>35618</v>
      </c>
      <c r="J1175" s="12" t="s">
        <v>907</v>
      </c>
      <c r="K1175" s="12" t="s">
        <v>908</v>
      </c>
      <c r="L1175" s="12" t="s">
        <v>367</v>
      </c>
      <c r="M1175" s="12" t="s">
        <v>10</v>
      </c>
    </row>
    <row r="1176" spans="1:13" x14ac:dyDescent="0.35">
      <c r="A1176">
        <v>10590</v>
      </c>
      <c r="B1176">
        <v>77</v>
      </c>
      <c r="C1176">
        <v>13</v>
      </c>
      <c r="D1176">
        <v>60</v>
      </c>
      <c r="E1176">
        <v>5.000000074505806E-2</v>
      </c>
      <c r="F1176">
        <v>740.99999941885471</v>
      </c>
      <c r="G1176">
        <v>703.94999889582391</v>
      </c>
      <c r="H1176">
        <v>313.94999889582391</v>
      </c>
      <c r="I1176" s="39">
        <v>35618</v>
      </c>
      <c r="J1176" s="12" t="s">
        <v>907</v>
      </c>
      <c r="K1176" s="12" t="s">
        <v>908</v>
      </c>
      <c r="L1176" s="12" t="s">
        <v>367</v>
      </c>
      <c r="M1176" s="12" t="s">
        <v>154</v>
      </c>
    </row>
    <row r="1177" spans="1:13" x14ac:dyDescent="0.35">
      <c r="A1177">
        <v>10589</v>
      </c>
      <c r="B1177">
        <v>35</v>
      </c>
      <c r="C1177">
        <v>18</v>
      </c>
      <c r="D1177">
        <v>4</v>
      </c>
      <c r="E1177">
        <v>0</v>
      </c>
      <c r="F1177">
        <v>72</v>
      </c>
      <c r="G1177">
        <v>72</v>
      </c>
      <c r="H1177">
        <v>36</v>
      </c>
      <c r="I1177" s="39">
        <v>35615</v>
      </c>
      <c r="J1177" s="12" t="s">
        <v>1048</v>
      </c>
      <c r="K1177" s="12" t="s">
        <v>1049</v>
      </c>
      <c r="L1177" s="12" t="s">
        <v>182</v>
      </c>
      <c r="M1177" s="12" t="s">
        <v>76</v>
      </c>
    </row>
    <row r="1178" spans="1:13" x14ac:dyDescent="0.35">
      <c r="A1178">
        <v>10588</v>
      </c>
      <c r="B1178">
        <v>18</v>
      </c>
      <c r="C1178">
        <v>62.5</v>
      </c>
      <c r="D1178">
        <v>40</v>
      </c>
      <c r="E1178">
        <v>0.20000000298023221</v>
      </c>
      <c r="F1178">
        <v>1999.9999925494189</v>
      </c>
      <c r="G1178">
        <v>1599.9999880790706</v>
      </c>
      <c r="H1178">
        <v>349.99998807907059</v>
      </c>
      <c r="I1178" s="39">
        <v>35614</v>
      </c>
      <c r="J1178" s="12" t="s">
        <v>771</v>
      </c>
      <c r="K1178" s="12" t="s">
        <v>772</v>
      </c>
      <c r="L1178" s="12" t="s">
        <v>256</v>
      </c>
      <c r="M1178" s="12" t="s">
        <v>44</v>
      </c>
    </row>
    <row r="1179" spans="1:13" x14ac:dyDescent="0.35">
      <c r="A1179">
        <v>10588</v>
      </c>
      <c r="B1179">
        <v>42</v>
      </c>
      <c r="C1179">
        <v>14</v>
      </c>
      <c r="D1179">
        <v>100</v>
      </c>
      <c r="E1179">
        <v>0.20000000298023221</v>
      </c>
      <c r="F1179">
        <v>1119.9999958276751</v>
      </c>
      <c r="G1179">
        <v>895.99999332428001</v>
      </c>
      <c r="H1179">
        <v>195.99999332428001</v>
      </c>
      <c r="I1179" s="39">
        <v>35614</v>
      </c>
      <c r="J1179" s="12" t="s">
        <v>771</v>
      </c>
      <c r="K1179" s="12" t="s">
        <v>772</v>
      </c>
      <c r="L1179" s="12" t="s">
        <v>256</v>
      </c>
      <c r="M1179" s="12" t="s">
        <v>89</v>
      </c>
    </row>
    <row r="1180" spans="1:13" x14ac:dyDescent="0.35">
      <c r="A1180">
        <v>10587</v>
      </c>
      <c r="B1180">
        <v>26</v>
      </c>
      <c r="C1180">
        <v>31.23</v>
      </c>
      <c r="D1180">
        <v>6</v>
      </c>
      <c r="E1180">
        <v>0</v>
      </c>
      <c r="F1180">
        <v>187.38</v>
      </c>
      <c r="G1180">
        <v>187.38</v>
      </c>
      <c r="H1180">
        <v>93.69</v>
      </c>
      <c r="I1180" s="39">
        <v>35613</v>
      </c>
      <c r="J1180" s="12" t="s">
        <v>725</v>
      </c>
      <c r="K1180" s="12" t="s">
        <v>726</v>
      </c>
      <c r="L1180" s="12" t="s">
        <v>248</v>
      </c>
      <c r="M1180" s="12" t="s">
        <v>59</v>
      </c>
    </row>
    <row r="1181" spans="1:13" x14ac:dyDescent="0.35">
      <c r="A1181">
        <v>10587</v>
      </c>
      <c r="B1181">
        <v>35</v>
      </c>
      <c r="C1181">
        <v>18</v>
      </c>
      <c r="D1181">
        <v>20</v>
      </c>
      <c r="E1181">
        <v>0</v>
      </c>
      <c r="F1181">
        <v>360</v>
      </c>
      <c r="G1181">
        <v>360</v>
      </c>
      <c r="H1181">
        <v>180</v>
      </c>
      <c r="I1181" s="39">
        <v>35613</v>
      </c>
      <c r="J1181" s="12" t="s">
        <v>725</v>
      </c>
      <c r="K1181" s="12" t="s">
        <v>726</v>
      </c>
      <c r="L1181" s="12" t="s">
        <v>248</v>
      </c>
      <c r="M1181" s="12" t="s">
        <v>76</v>
      </c>
    </row>
    <row r="1182" spans="1:13" x14ac:dyDescent="0.35">
      <c r="A1182">
        <v>10587</v>
      </c>
      <c r="B1182">
        <v>77</v>
      </c>
      <c r="C1182">
        <v>13</v>
      </c>
      <c r="D1182">
        <v>20</v>
      </c>
      <c r="E1182">
        <v>0</v>
      </c>
      <c r="F1182">
        <v>260</v>
      </c>
      <c r="G1182">
        <v>260</v>
      </c>
      <c r="H1182">
        <v>130</v>
      </c>
      <c r="I1182" s="39">
        <v>35613</v>
      </c>
      <c r="J1182" s="12" t="s">
        <v>725</v>
      </c>
      <c r="K1182" s="12" t="s">
        <v>726</v>
      </c>
      <c r="L1182" s="12" t="s">
        <v>248</v>
      </c>
      <c r="M1182" s="12" t="s">
        <v>154</v>
      </c>
    </row>
    <row r="1183" spans="1:13" x14ac:dyDescent="0.35">
      <c r="A1183">
        <v>10586</v>
      </c>
      <c r="B1183">
        <v>52</v>
      </c>
      <c r="C1183">
        <v>7</v>
      </c>
      <c r="D1183">
        <v>4</v>
      </c>
      <c r="E1183">
        <v>0.15000000596046451</v>
      </c>
      <c r="F1183">
        <v>23.799999833106991</v>
      </c>
      <c r="G1183">
        <v>20.229999716281888</v>
      </c>
      <c r="H1183">
        <v>6.2299997162818883</v>
      </c>
      <c r="I1183" s="39">
        <v>35613</v>
      </c>
      <c r="J1183" s="12" t="s">
        <v>815</v>
      </c>
      <c r="K1183" s="12" t="s">
        <v>816</v>
      </c>
      <c r="L1183" s="12" t="s">
        <v>279</v>
      </c>
      <c r="M1183" s="12" t="s">
        <v>109</v>
      </c>
    </row>
    <row r="1184" spans="1:13" x14ac:dyDescent="0.35">
      <c r="A1184">
        <v>10585</v>
      </c>
      <c r="B1184">
        <v>47</v>
      </c>
      <c r="C1184">
        <v>9.5</v>
      </c>
      <c r="D1184">
        <v>15</v>
      </c>
      <c r="E1184">
        <v>0</v>
      </c>
      <c r="F1184">
        <v>142.5</v>
      </c>
      <c r="G1184">
        <v>142.5</v>
      </c>
      <c r="H1184">
        <v>71.25</v>
      </c>
      <c r="I1184" s="39">
        <v>35612</v>
      </c>
      <c r="J1184" s="12" t="s">
        <v>695</v>
      </c>
      <c r="K1184" s="12" t="s">
        <v>696</v>
      </c>
      <c r="L1184" s="12" t="s">
        <v>248</v>
      </c>
      <c r="M1184" s="12" t="s">
        <v>99</v>
      </c>
    </row>
    <row r="1185" spans="1:13" x14ac:dyDescent="0.35">
      <c r="A1185">
        <v>10584</v>
      </c>
      <c r="B1185">
        <v>31</v>
      </c>
      <c r="C1185">
        <v>12.5</v>
      </c>
      <c r="D1185">
        <v>50</v>
      </c>
      <c r="E1185">
        <v>5.000000074505806E-2</v>
      </c>
      <c r="F1185">
        <v>593.74999953433871</v>
      </c>
      <c r="G1185">
        <v>564.06249911524355</v>
      </c>
      <c r="H1185">
        <v>251.56249911524355</v>
      </c>
      <c r="I1185" s="39">
        <v>35611</v>
      </c>
      <c r="J1185" s="12" t="s">
        <v>740</v>
      </c>
      <c r="K1185" s="12" t="s">
        <v>1120</v>
      </c>
      <c r="L1185" s="12" t="s">
        <v>309</v>
      </c>
      <c r="M1185" s="12" t="s">
        <v>69</v>
      </c>
    </row>
    <row r="1186" spans="1:13" x14ac:dyDescent="0.35">
      <c r="A1186">
        <v>10583</v>
      </c>
      <c r="B1186">
        <v>29</v>
      </c>
      <c r="C1186">
        <v>123.79</v>
      </c>
      <c r="D1186">
        <v>10</v>
      </c>
      <c r="E1186">
        <v>0</v>
      </c>
      <c r="F1186">
        <v>1237.9000000000001</v>
      </c>
      <c r="G1186">
        <v>1237.9000000000001</v>
      </c>
      <c r="H1186">
        <v>618.95000000000005</v>
      </c>
      <c r="I1186" s="39">
        <v>35611</v>
      </c>
      <c r="J1186" s="12" t="s">
        <v>745</v>
      </c>
      <c r="K1186" s="12" t="s">
        <v>746</v>
      </c>
      <c r="L1186" s="12" t="s">
        <v>350</v>
      </c>
      <c r="M1186" s="12" t="s">
        <v>65</v>
      </c>
    </row>
    <row r="1187" spans="1:13" x14ac:dyDescent="0.35">
      <c r="A1187">
        <v>10583</v>
      </c>
      <c r="B1187">
        <v>60</v>
      </c>
      <c r="C1187">
        <v>34</v>
      </c>
      <c r="D1187">
        <v>24</v>
      </c>
      <c r="E1187">
        <v>0.15000000596046451</v>
      </c>
      <c r="F1187">
        <v>693.59999513626099</v>
      </c>
      <c r="G1187">
        <v>589.55999173164366</v>
      </c>
      <c r="H1187">
        <v>181.55999173164366</v>
      </c>
      <c r="I1187" s="39">
        <v>35611</v>
      </c>
      <c r="J1187" s="12" t="s">
        <v>745</v>
      </c>
      <c r="K1187" s="12" t="s">
        <v>746</v>
      </c>
      <c r="L1187" s="12" t="s">
        <v>350</v>
      </c>
      <c r="M1187" s="12" t="s">
        <v>124</v>
      </c>
    </row>
    <row r="1188" spans="1:13" x14ac:dyDescent="0.35">
      <c r="A1188">
        <v>10583</v>
      </c>
      <c r="B1188">
        <v>69</v>
      </c>
      <c r="C1188">
        <v>36</v>
      </c>
      <c r="D1188">
        <v>10</v>
      </c>
      <c r="E1188">
        <v>0.15000000596046451</v>
      </c>
      <c r="F1188">
        <v>305.99999785423279</v>
      </c>
      <c r="G1188">
        <v>260.09999635219577</v>
      </c>
      <c r="H1188">
        <v>80.099996352195774</v>
      </c>
      <c r="I1188" s="39">
        <v>35611</v>
      </c>
      <c r="J1188" s="12" t="s">
        <v>745</v>
      </c>
      <c r="K1188" s="12" t="s">
        <v>746</v>
      </c>
      <c r="L1188" s="12" t="s">
        <v>350</v>
      </c>
      <c r="M1188" s="12" t="s">
        <v>141</v>
      </c>
    </row>
    <row r="1189" spans="1:13" x14ac:dyDescent="0.35">
      <c r="A1189">
        <v>10582</v>
      </c>
      <c r="B1189">
        <v>57</v>
      </c>
      <c r="C1189">
        <v>19.5</v>
      </c>
      <c r="D1189">
        <v>4</v>
      </c>
      <c r="E1189">
        <v>0</v>
      </c>
      <c r="F1189">
        <v>78</v>
      </c>
      <c r="G1189">
        <v>78</v>
      </c>
      <c r="H1189">
        <v>39</v>
      </c>
      <c r="I1189" s="39">
        <v>35608</v>
      </c>
      <c r="J1189" s="12" t="s">
        <v>1036</v>
      </c>
      <c r="K1189" s="12" t="s">
        <v>1037</v>
      </c>
      <c r="L1189" s="12" t="s">
        <v>256</v>
      </c>
      <c r="M1189" s="12" t="s">
        <v>119</v>
      </c>
    </row>
    <row r="1190" spans="1:13" x14ac:dyDescent="0.35">
      <c r="A1190">
        <v>10582</v>
      </c>
      <c r="B1190">
        <v>76</v>
      </c>
      <c r="C1190">
        <v>18</v>
      </c>
      <c r="D1190">
        <v>14</v>
      </c>
      <c r="E1190">
        <v>0</v>
      </c>
      <c r="F1190">
        <v>252</v>
      </c>
      <c r="G1190">
        <v>252</v>
      </c>
      <c r="H1190">
        <v>126</v>
      </c>
      <c r="I1190" s="39">
        <v>35608</v>
      </c>
      <c r="J1190" s="12" t="s">
        <v>1036</v>
      </c>
      <c r="K1190" s="12" t="s">
        <v>1037</v>
      </c>
      <c r="L1190" s="12" t="s">
        <v>256</v>
      </c>
      <c r="M1190" s="12" t="s">
        <v>152</v>
      </c>
    </row>
    <row r="1191" spans="1:13" x14ac:dyDescent="0.35">
      <c r="A1191">
        <v>10581</v>
      </c>
      <c r="B1191">
        <v>75</v>
      </c>
      <c r="C1191">
        <v>7.75</v>
      </c>
      <c r="D1191">
        <v>50</v>
      </c>
      <c r="E1191">
        <v>0.20000000298023221</v>
      </c>
      <c r="F1191">
        <v>309.99999884516001</v>
      </c>
      <c r="G1191">
        <v>247.99999815225601</v>
      </c>
      <c r="H1191">
        <v>54.249998152256012</v>
      </c>
      <c r="I1191" s="39">
        <v>35607</v>
      </c>
      <c r="J1191" s="12" t="s">
        <v>919</v>
      </c>
      <c r="K1191" s="12" t="s">
        <v>920</v>
      </c>
      <c r="L1191" s="12" t="s">
        <v>248</v>
      </c>
      <c r="M1191" s="12" t="s">
        <v>150</v>
      </c>
    </row>
    <row r="1192" spans="1:13" x14ac:dyDescent="0.35">
      <c r="A1192">
        <v>10580</v>
      </c>
      <c r="B1192">
        <v>14</v>
      </c>
      <c r="C1192">
        <v>23.25</v>
      </c>
      <c r="D1192">
        <v>15</v>
      </c>
      <c r="E1192">
        <v>5.000000074505806E-2</v>
      </c>
      <c r="F1192">
        <v>331.312499740161</v>
      </c>
      <c r="G1192">
        <v>314.74687450630591</v>
      </c>
      <c r="H1192">
        <v>140.37187450630591</v>
      </c>
      <c r="I1192" s="39">
        <v>35607</v>
      </c>
      <c r="J1192" s="12" t="s">
        <v>720</v>
      </c>
      <c r="K1192" s="12" t="s">
        <v>721</v>
      </c>
      <c r="L1192" s="12" t="s">
        <v>256</v>
      </c>
      <c r="M1192" s="12" t="s">
        <v>36</v>
      </c>
    </row>
    <row r="1193" spans="1:13" x14ac:dyDescent="0.35">
      <c r="A1193">
        <v>10580</v>
      </c>
      <c r="B1193">
        <v>41</v>
      </c>
      <c r="C1193">
        <v>9.65</v>
      </c>
      <c r="D1193">
        <v>9</v>
      </c>
      <c r="E1193">
        <v>5.000000074505806E-2</v>
      </c>
      <c r="F1193">
        <v>82.507499935291719</v>
      </c>
      <c r="G1193">
        <v>78.382124877054252</v>
      </c>
      <c r="H1193">
        <v>34.957124877054248</v>
      </c>
      <c r="I1193" s="39">
        <v>35607</v>
      </c>
      <c r="J1193" s="12" t="s">
        <v>720</v>
      </c>
      <c r="K1193" s="12" t="s">
        <v>721</v>
      </c>
      <c r="L1193" s="12" t="s">
        <v>256</v>
      </c>
      <c r="M1193" s="12" t="s">
        <v>87</v>
      </c>
    </row>
    <row r="1194" spans="1:13" x14ac:dyDescent="0.35">
      <c r="A1194">
        <v>10580</v>
      </c>
      <c r="B1194">
        <v>65</v>
      </c>
      <c r="C1194">
        <v>21.05</v>
      </c>
      <c r="D1194">
        <v>30</v>
      </c>
      <c r="E1194">
        <v>5.000000074505806E-2</v>
      </c>
      <c r="F1194">
        <v>599.92499952949584</v>
      </c>
      <c r="G1194">
        <v>569.92874910604212</v>
      </c>
      <c r="H1194">
        <v>254.17874910604212</v>
      </c>
      <c r="I1194" s="39">
        <v>35607</v>
      </c>
      <c r="J1194" s="12" t="s">
        <v>720</v>
      </c>
      <c r="K1194" s="12" t="s">
        <v>721</v>
      </c>
      <c r="L1194" s="12" t="s">
        <v>256</v>
      </c>
      <c r="M1194" s="12" t="s">
        <v>134</v>
      </c>
    </row>
    <row r="1195" spans="1:13" x14ac:dyDescent="0.35">
      <c r="A1195">
        <v>10579</v>
      </c>
      <c r="B1195">
        <v>15</v>
      </c>
      <c r="C1195">
        <v>15.5</v>
      </c>
      <c r="D1195">
        <v>10</v>
      </c>
      <c r="E1195">
        <v>0</v>
      </c>
      <c r="F1195">
        <v>155</v>
      </c>
      <c r="G1195">
        <v>155</v>
      </c>
      <c r="H1195">
        <v>77.5</v>
      </c>
      <c r="I1195" s="39">
        <v>35606</v>
      </c>
      <c r="J1195" s="12" t="s">
        <v>1062</v>
      </c>
      <c r="K1195" s="12" t="s">
        <v>1063</v>
      </c>
      <c r="L1195" s="12" t="s">
        <v>182</v>
      </c>
      <c r="M1195" s="12" t="s">
        <v>38</v>
      </c>
    </row>
    <row r="1196" spans="1:13" x14ac:dyDescent="0.35">
      <c r="A1196">
        <v>10579</v>
      </c>
      <c r="B1196">
        <v>75</v>
      </c>
      <c r="C1196">
        <v>7.75</v>
      </c>
      <c r="D1196">
        <v>21</v>
      </c>
      <c r="E1196">
        <v>0</v>
      </c>
      <c r="F1196">
        <v>162.75</v>
      </c>
      <c r="G1196">
        <v>162.75</v>
      </c>
      <c r="H1196">
        <v>81.375</v>
      </c>
      <c r="I1196" s="39">
        <v>35606</v>
      </c>
      <c r="J1196" s="12" t="s">
        <v>1062</v>
      </c>
      <c r="K1196" s="12" t="s">
        <v>1063</v>
      </c>
      <c r="L1196" s="12" t="s">
        <v>182</v>
      </c>
      <c r="M1196" s="12" t="s">
        <v>150</v>
      </c>
    </row>
    <row r="1197" spans="1:13" x14ac:dyDescent="0.35">
      <c r="A1197">
        <v>10578</v>
      </c>
      <c r="B1197">
        <v>35</v>
      </c>
      <c r="C1197">
        <v>18</v>
      </c>
      <c r="D1197">
        <v>20</v>
      </c>
      <c r="E1197">
        <v>0</v>
      </c>
      <c r="F1197">
        <v>360</v>
      </c>
      <c r="G1197">
        <v>360</v>
      </c>
      <c r="H1197">
        <v>180</v>
      </c>
      <c r="I1197" s="39">
        <v>35605</v>
      </c>
      <c r="J1197" s="12" t="s">
        <v>820</v>
      </c>
      <c r="K1197" s="12" t="s">
        <v>821</v>
      </c>
      <c r="L1197" s="12" t="s">
        <v>173</v>
      </c>
      <c r="M1197" s="12" t="s">
        <v>76</v>
      </c>
    </row>
    <row r="1198" spans="1:13" x14ac:dyDescent="0.35">
      <c r="A1198">
        <v>10578</v>
      </c>
      <c r="B1198">
        <v>57</v>
      </c>
      <c r="C1198">
        <v>19.5</v>
      </c>
      <c r="D1198">
        <v>6</v>
      </c>
      <c r="E1198">
        <v>0</v>
      </c>
      <c r="F1198">
        <v>117</v>
      </c>
      <c r="G1198">
        <v>117</v>
      </c>
      <c r="H1198">
        <v>58.5</v>
      </c>
      <c r="I1198" s="39">
        <v>35605</v>
      </c>
      <c r="J1198" s="12" t="s">
        <v>820</v>
      </c>
      <c r="K1198" s="12" t="s">
        <v>821</v>
      </c>
      <c r="L1198" s="12" t="s">
        <v>173</v>
      </c>
      <c r="M1198" s="12" t="s">
        <v>119</v>
      </c>
    </row>
    <row r="1199" spans="1:13" x14ac:dyDescent="0.35">
      <c r="A1199">
        <v>10577</v>
      </c>
      <c r="B1199">
        <v>39</v>
      </c>
      <c r="C1199">
        <v>18</v>
      </c>
      <c r="D1199">
        <v>10</v>
      </c>
      <c r="E1199">
        <v>0</v>
      </c>
      <c r="F1199">
        <v>180</v>
      </c>
      <c r="G1199">
        <v>180</v>
      </c>
      <c r="H1199">
        <v>90</v>
      </c>
      <c r="I1199" s="39">
        <v>35604</v>
      </c>
      <c r="J1199" s="12" t="s">
        <v>1058</v>
      </c>
      <c r="K1199" s="12" t="s">
        <v>1059</v>
      </c>
      <c r="L1199" s="12" t="s">
        <v>182</v>
      </c>
      <c r="M1199" s="12" t="s">
        <v>83</v>
      </c>
    </row>
    <row r="1200" spans="1:13" x14ac:dyDescent="0.35">
      <c r="A1200">
        <v>10577</v>
      </c>
      <c r="B1200">
        <v>75</v>
      </c>
      <c r="C1200">
        <v>7.75</v>
      </c>
      <c r="D1200">
        <v>20</v>
      </c>
      <c r="E1200">
        <v>0</v>
      </c>
      <c r="F1200">
        <v>155</v>
      </c>
      <c r="G1200">
        <v>155</v>
      </c>
      <c r="H1200">
        <v>77.5</v>
      </c>
      <c r="I1200" s="39">
        <v>35604</v>
      </c>
      <c r="J1200" s="12" t="s">
        <v>1058</v>
      </c>
      <c r="K1200" s="12" t="s">
        <v>1059</v>
      </c>
      <c r="L1200" s="12" t="s">
        <v>182</v>
      </c>
      <c r="M1200" s="12" t="s">
        <v>150</v>
      </c>
    </row>
    <row r="1201" spans="1:13" x14ac:dyDescent="0.35">
      <c r="A1201">
        <v>10577</v>
      </c>
      <c r="B1201">
        <v>77</v>
      </c>
      <c r="C1201">
        <v>13</v>
      </c>
      <c r="D1201">
        <v>18</v>
      </c>
      <c r="E1201">
        <v>0</v>
      </c>
      <c r="F1201">
        <v>234</v>
      </c>
      <c r="G1201">
        <v>234</v>
      </c>
      <c r="H1201">
        <v>117</v>
      </c>
      <c r="I1201" s="39">
        <v>35604</v>
      </c>
      <c r="J1201" s="12" t="s">
        <v>1058</v>
      </c>
      <c r="K1201" s="12" t="s">
        <v>1059</v>
      </c>
      <c r="L1201" s="12" t="s">
        <v>182</v>
      </c>
      <c r="M1201" s="12" t="s">
        <v>154</v>
      </c>
    </row>
    <row r="1202" spans="1:13" x14ac:dyDescent="0.35">
      <c r="A1202">
        <v>10576</v>
      </c>
      <c r="B1202">
        <v>1</v>
      </c>
      <c r="C1202">
        <v>18</v>
      </c>
      <c r="D1202">
        <v>10</v>
      </c>
      <c r="E1202">
        <v>0</v>
      </c>
      <c r="F1202">
        <v>180</v>
      </c>
      <c r="G1202">
        <v>180</v>
      </c>
      <c r="H1202">
        <v>90</v>
      </c>
      <c r="I1202" s="39">
        <v>35604</v>
      </c>
      <c r="J1202" s="12" t="s">
        <v>781</v>
      </c>
      <c r="K1202" s="12" t="s">
        <v>782</v>
      </c>
      <c r="L1202" s="12" t="s">
        <v>719</v>
      </c>
      <c r="M1202" s="12" t="s">
        <v>10</v>
      </c>
    </row>
    <row r="1203" spans="1:13" x14ac:dyDescent="0.35">
      <c r="A1203">
        <v>10576</v>
      </c>
      <c r="B1203">
        <v>31</v>
      </c>
      <c r="C1203">
        <v>12.5</v>
      </c>
      <c r="D1203">
        <v>20</v>
      </c>
      <c r="E1203">
        <v>0</v>
      </c>
      <c r="F1203">
        <v>250</v>
      </c>
      <c r="G1203">
        <v>250</v>
      </c>
      <c r="H1203">
        <v>125</v>
      </c>
      <c r="I1203" s="39">
        <v>35604</v>
      </c>
      <c r="J1203" s="12" t="s">
        <v>781</v>
      </c>
      <c r="K1203" s="12" t="s">
        <v>782</v>
      </c>
      <c r="L1203" s="12" t="s">
        <v>719</v>
      </c>
      <c r="M1203" s="12" t="s">
        <v>69</v>
      </c>
    </row>
    <row r="1204" spans="1:13" x14ac:dyDescent="0.35">
      <c r="A1204">
        <v>10576</v>
      </c>
      <c r="B1204">
        <v>44</v>
      </c>
      <c r="C1204">
        <v>19.45</v>
      </c>
      <c r="D1204">
        <v>21</v>
      </c>
      <c r="E1204">
        <v>0</v>
      </c>
      <c r="F1204">
        <v>408.45</v>
      </c>
      <c r="G1204">
        <v>408.45</v>
      </c>
      <c r="H1204">
        <v>204.22499999999999</v>
      </c>
      <c r="I1204" s="39">
        <v>35604</v>
      </c>
      <c r="J1204" s="12" t="s">
        <v>781</v>
      </c>
      <c r="K1204" s="12" t="s">
        <v>782</v>
      </c>
      <c r="L1204" s="12" t="s">
        <v>719</v>
      </c>
      <c r="M1204" s="12" t="s">
        <v>93</v>
      </c>
    </row>
    <row r="1205" spans="1:13" x14ac:dyDescent="0.35">
      <c r="A1205">
        <v>10575</v>
      </c>
      <c r="B1205">
        <v>59</v>
      </c>
      <c r="C1205">
        <v>55</v>
      </c>
      <c r="D1205">
        <v>12</v>
      </c>
      <c r="E1205">
        <v>0</v>
      </c>
      <c r="F1205">
        <v>660</v>
      </c>
      <c r="G1205">
        <v>660</v>
      </c>
      <c r="H1205">
        <v>330</v>
      </c>
      <c r="I1205" s="39">
        <v>35601</v>
      </c>
      <c r="J1205" s="12" t="s">
        <v>785</v>
      </c>
      <c r="K1205" s="12" t="s">
        <v>786</v>
      </c>
      <c r="L1205" s="12" t="s">
        <v>256</v>
      </c>
      <c r="M1205" s="12" t="s">
        <v>122</v>
      </c>
    </row>
    <row r="1206" spans="1:13" x14ac:dyDescent="0.35">
      <c r="A1206">
        <v>10575</v>
      </c>
      <c r="B1206">
        <v>63</v>
      </c>
      <c r="C1206">
        <v>43.9</v>
      </c>
      <c r="D1206">
        <v>6</v>
      </c>
      <c r="E1206">
        <v>0</v>
      </c>
      <c r="F1206">
        <v>263.39999999999998</v>
      </c>
      <c r="G1206">
        <v>263.39999999999998</v>
      </c>
      <c r="H1206">
        <v>131.69999999999999</v>
      </c>
      <c r="I1206" s="39">
        <v>35601</v>
      </c>
      <c r="J1206" s="12" t="s">
        <v>785</v>
      </c>
      <c r="K1206" s="12" t="s">
        <v>786</v>
      </c>
      <c r="L1206" s="12" t="s">
        <v>256</v>
      </c>
      <c r="M1206" s="12" t="s">
        <v>130</v>
      </c>
    </row>
    <row r="1207" spans="1:13" x14ac:dyDescent="0.35">
      <c r="A1207">
        <v>10575</v>
      </c>
      <c r="B1207">
        <v>72</v>
      </c>
      <c r="C1207">
        <v>34.799999999999997</v>
      </c>
      <c r="D1207">
        <v>30</v>
      </c>
      <c r="E1207">
        <v>0</v>
      </c>
      <c r="F1207">
        <v>1044</v>
      </c>
      <c r="G1207">
        <v>1044</v>
      </c>
      <c r="H1207">
        <v>522</v>
      </c>
      <c r="I1207" s="39">
        <v>35601</v>
      </c>
      <c r="J1207" s="12" t="s">
        <v>785</v>
      </c>
      <c r="K1207" s="12" t="s">
        <v>786</v>
      </c>
      <c r="L1207" s="12" t="s">
        <v>256</v>
      </c>
      <c r="M1207" s="12" t="s">
        <v>146</v>
      </c>
    </row>
    <row r="1208" spans="1:13" x14ac:dyDescent="0.35">
      <c r="A1208">
        <v>10575</v>
      </c>
      <c r="B1208">
        <v>76</v>
      </c>
      <c r="C1208">
        <v>18</v>
      </c>
      <c r="D1208">
        <v>10</v>
      </c>
      <c r="E1208">
        <v>0</v>
      </c>
      <c r="F1208">
        <v>180</v>
      </c>
      <c r="G1208">
        <v>180</v>
      </c>
      <c r="H1208">
        <v>90</v>
      </c>
      <c r="I1208" s="39">
        <v>35601</v>
      </c>
      <c r="J1208" s="12" t="s">
        <v>785</v>
      </c>
      <c r="K1208" s="12" t="s">
        <v>786</v>
      </c>
      <c r="L1208" s="12" t="s">
        <v>256</v>
      </c>
      <c r="M1208" s="12" t="s">
        <v>152</v>
      </c>
    </row>
    <row r="1209" spans="1:13" x14ac:dyDescent="0.35">
      <c r="A1209">
        <v>10574</v>
      </c>
      <c r="B1209">
        <v>33</v>
      </c>
      <c r="C1209">
        <v>2.5</v>
      </c>
      <c r="D1209">
        <v>14</v>
      </c>
      <c r="E1209">
        <v>0</v>
      </c>
      <c r="F1209">
        <v>35</v>
      </c>
      <c r="G1209">
        <v>35</v>
      </c>
      <c r="H1209">
        <v>17.5</v>
      </c>
      <c r="I1209" s="39">
        <v>35600</v>
      </c>
      <c r="J1209" s="12" t="s">
        <v>1058</v>
      </c>
      <c r="K1209" s="12" t="s">
        <v>1059</v>
      </c>
      <c r="L1209" s="12" t="s">
        <v>182</v>
      </c>
      <c r="M1209" s="12" t="s">
        <v>73</v>
      </c>
    </row>
    <row r="1210" spans="1:13" x14ac:dyDescent="0.35">
      <c r="A1210">
        <v>10574</v>
      </c>
      <c r="B1210">
        <v>40</v>
      </c>
      <c r="C1210">
        <v>18.399999999999999</v>
      </c>
      <c r="D1210">
        <v>2</v>
      </c>
      <c r="E1210">
        <v>0</v>
      </c>
      <c r="F1210">
        <v>36.799999999999997</v>
      </c>
      <c r="G1210">
        <v>36.799999999999997</v>
      </c>
      <c r="H1210">
        <v>18.399999999999999</v>
      </c>
      <c r="I1210" s="39">
        <v>35600</v>
      </c>
      <c r="J1210" s="12" t="s">
        <v>1058</v>
      </c>
      <c r="K1210" s="12" t="s">
        <v>1059</v>
      </c>
      <c r="L1210" s="12" t="s">
        <v>182</v>
      </c>
      <c r="M1210" s="12" t="s">
        <v>85</v>
      </c>
    </row>
    <row r="1211" spans="1:13" x14ac:dyDescent="0.35">
      <c r="A1211">
        <v>10574</v>
      </c>
      <c r="B1211">
        <v>62</v>
      </c>
      <c r="C1211">
        <v>49.3</v>
      </c>
      <c r="D1211">
        <v>10</v>
      </c>
      <c r="E1211">
        <v>0</v>
      </c>
      <c r="F1211">
        <v>493</v>
      </c>
      <c r="G1211">
        <v>493</v>
      </c>
      <c r="H1211">
        <v>246.5</v>
      </c>
      <c r="I1211" s="39">
        <v>35600</v>
      </c>
      <c r="J1211" s="12" t="s">
        <v>1058</v>
      </c>
      <c r="K1211" s="12" t="s">
        <v>1059</v>
      </c>
      <c r="L1211" s="12" t="s">
        <v>182</v>
      </c>
      <c r="M1211" s="12" t="s">
        <v>128</v>
      </c>
    </row>
    <row r="1212" spans="1:13" x14ac:dyDescent="0.35">
      <c r="A1212">
        <v>10574</v>
      </c>
      <c r="B1212">
        <v>64</v>
      </c>
      <c r="C1212">
        <v>33.25</v>
      </c>
      <c r="D1212">
        <v>6</v>
      </c>
      <c r="E1212">
        <v>0</v>
      </c>
      <c r="F1212">
        <v>199.5</v>
      </c>
      <c r="G1212">
        <v>199.5</v>
      </c>
      <c r="H1212">
        <v>99.75</v>
      </c>
      <c r="I1212" s="39">
        <v>35600</v>
      </c>
      <c r="J1212" s="12" t="s">
        <v>1058</v>
      </c>
      <c r="K1212" s="12" t="s">
        <v>1059</v>
      </c>
      <c r="L1212" s="12" t="s">
        <v>182</v>
      </c>
      <c r="M1212" s="12" t="s">
        <v>132</v>
      </c>
    </row>
    <row r="1213" spans="1:13" x14ac:dyDescent="0.35">
      <c r="A1213">
        <v>10573</v>
      </c>
      <c r="B1213">
        <v>17</v>
      </c>
      <c r="C1213">
        <v>39</v>
      </c>
      <c r="D1213">
        <v>18</v>
      </c>
      <c r="E1213">
        <v>0</v>
      </c>
      <c r="F1213">
        <v>702</v>
      </c>
      <c r="G1213">
        <v>702</v>
      </c>
      <c r="H1213">
        <v>351</v>
      </c>
      <c r="I1213" s="39">
        <v>35600</v>
      </c>
      <c r="J1213" s="12" t="s">
        <v>952</v>
      </c>
      <c r="K1213" s="12" t="s">
        <v>953</v>
      </c>
      <c r="L1213" s="12" t="s">
        <v>719</v>
      </c>
      <c r="M1213" s="12" t="s">
        <v>42</v>
      </c>
    </row>
    <row r="1214" spans="1:13" x14ac:dyDescent="0.35">
      <c r="A1214">
        <v>10573</v>
      </c>
      <c r="B1214">
        <v>34</v>
      </c>
      <c r="C1214">
        <v>14</v>
      </c>
      <c r="D1214">
        <v>40</v>
      </c>
      <c r="E1214">
        <v>0</v>
      </c>
      <c r="F1214">
        <v>560</v>
      </c>
      <c r="G1214">
        <v>560</v>
      </c>
      <c r="H1214">
        <v>280</v>
      </c>
      <c r="I1214" s="39">
        <v>35600</v>
      </c>
      <c r="J1214" s="12" t="s">
        <v>952</v>
      </c>
      <c r="K1214" s="12" t="s">
        <v>953</v>
      </c>
      <c r="L1214" s="12" t="s">
        <v>719</v>
      </c>
      <c r="M1214" s="12" t="s">
        <v>75</v>
      </c>
    </row>
    <row r="1215" spans="1:13" x14ac:dyDescent="0.35">
      <c r="A1215">
        <v>10573</v>
      </c>
      <c r="B1215">
        <v>53</v>
      </c>
      <c r="C1215">
        <v>32.799999999999997</v>
      </c>
      <c r="D1215">
        <v>25</v>
      </c>
      <c r="E1215">
        <v>0</v>
      </c>
      <c r="F1215">
        <v>819.99999999999989</v>
      </c>
      <c r="G1215">
        <v>819.99999999999989</v>
      </c>
      <c r="H1215">
        <v>409.99999999999994</v>
      </c>
      <c r="I1215" s="39">
        <v>35600</v>
      </c>
      <c r="J1215" s="12" t="s">
        <v>952</v>
      </c>
      <c r="K1215" s="12" t="s">
        <v>953</v>
      </c>
      <c r="L1215" s="12" t="s">
        <v>719</v>
      </c>
      <c r="M1215" s="12" t="s">
        <v>111</v>
      </c>
    </row>
    <row r="1216" spans="1:13" x14ac:dyDescent="0.35">
      <c r="A1216">
        <v>10572</v>
      </c>
      <c r="B1216">
        <v>16</v>
      </c>
      <c r="C1216">
        <v>17.45</v>
      </c>
      <c r="D1216">
        <v>12</v>
      </c>
      <c r="E1216">
        <v>0.10000000149011611</v>
      </c>
      <c r="F1216">
        <v>188.45999968796971</v>
      </c>
      <c r="G1216">
        <v>169.61399943834545</v>
      </c>
      <c r="H1216">
        <v>64.913999438345456</v>
      </c>
      <c r="I1216" s="39">
        <v>35599</v>
      </c>
      <c r="J1216" s="12" t="s">
        <v>790</v>
      </c>
      <c r="K1216" s="12" t="s">
        <v>791</v>
      </c>
      <c r="L1216" s="12" t="s">
        <v>240</v>
      </c>
      <c r="M1216" s="12" t="s">
        <v>40</v>
      </c>
    </row>
    <row r="1217" spans="1:13" x14ac:dyDescent="0.35">
      <c r="A1217">
        <v>10572</v>
      </c>
      <c r="B1217">
        <v>32</v>
      </c>
      <c r="C1217">
        <v>32</v>
      </c>
      <c r="D1217">
        <v>10</v>
      </c>
      <c r="E1217">
        <v>0.10000000149011611</v>
      </c>
      <c r="F1217">
        <v>287.99999952316278</v>
      </c>
      <c r="G1217">
        <v>259.19999914169307</v>
      </c>
      <c r="H1217">
        <v>99.19999914169307</v>
      </c>
      <c r="I1217" s="39">
        <v>35599</v>
      </c>
      <c r="J1217" s="12" t="s">
        <v>790</v>
      </c>
      <c r="K1217" s="12" t="s">
        <v>791</v>
      </c>
      <c r="L1217" s="12" t="s">
        <v>240</v>
      </c>
      <c r="M1217" s="12" t="s">
        <v>71</v>
      </c>
    </row>
    <row r="1218" spans="1:13" x14ac:dyDescent="0.35">
      <c r="A1218">
        <v>10572</v>
      </c>
      <c r="B1218">
        <v>40</v>
      </c>
      <c r="C1218">
        <v>18.399999999999999</v>
      </c>
      <c r="D1218">
        <v>50</v>
      </c>
      <c r="E1218">
        <v>0</v>
      </c>
      <c r="F1218">
        <v>919.99999999999989</v>
      </c>
      <c r="G1218">
        <v>919.99999999999989</v>
      </c>
      <c r="H1218">
        <v>459.99999999999994</v>
      </c>
      <c r="I1218" s="39">
        <v>35599</v>
      </c>
      <c r="J1218" s="12" t="s">
        <v>790</v>
      </c>
      <c r="K1218" s="12" t="s">
        <v>791</v>
      </c>
      <c r="L1218" s="12" t="s">
        <v>240</v>
      </c>
      <c r="M1218" s="12" t="s">
        <v>85</v>
      </c>
    </row>
    <row r="1219" spans="1:13" x14ac:dyDescent="0.35">
      <c r="A1219">
        <v>10572</v>
      </c>
      <c r="B1219">
        <v>75</v>
      </c>
      <c r="C1219">
        <v>7.75</v>
      </c>
      <c r="D1219">
        <v>15</v>
      </c>
      <c r="E1219">
        <v>0.10000000149011611</v>
      </c>
      <c r="F1219">
        <v>104.624999826774</v>
      </c>
      <c r="G1219">
        <v>94.162499688193208</v>
      </c>
      <c r="H1219">
        <v>36.037499688193208</v>
      </c>
      <c r="I1219" s="39">
        <v>35599</v>
      </c>
      <c r="J1219" s="12" t="s">
        <v>790</v>
      </c>
      <c r="K1219" s="12" t="s">
        <v>791</v>
      </c>
      <c r="L1219" s="12" t="s">
        <v>240</v>
      </c>
      <c r="M1219" s="12" t="s">
        <v>150</v>
      </c>
    </row>
    <row r="1220" spans="1:13" x14ac:dyDescent="0.35">
      <c r="A1220">
        <v>10571</v>
      </c>
      <c r="B1220">
        <v>14</v>
      </c>
      <c r="C1220">
        <v>23.25</v>
      </c>
      <c r="D1220">
        <v>11</v>
      </c>
      <c r="E1220">
        <v>0.15000000596046451</v>
      </c>
      <c r="F1220">
        <v>217.38749847561121</v>
      </c>
      <c r="G1220">
        <v>184.77937240853907</v>
      </c>
      <c r="H1220">
        <v>56.904372408539075</v>
      </c>
      <c r="I1220" s="39">
        <v>35598</v>
      </c>
      <c r="J1220" s="12" t="s">
        <v>708</v>
      </c>
      <c r="K1220" s="12" t="s">
        <v>709</v>
      </c>
      <c r="L1220" s="12" t="s">
        <v>713</v>
      </c>
      <c r="M1220" s="12" t="s">
        <v>36</v>
      </c>
    </row>
    <row r="1221" spans="1:13" x14ac:dyDescent="0.35">
      <c r="A1221">
        <v>10571</v>
      </c>
      <c r="B1221">
        <v>42</v>
      </c>
      <c r="C1221">
        <v>14</v>
      </c>
      <c r="D1221">
        <v>28</v>
      </c>
      <c r="E1221">
        <v>0.15000000596046451</v>
      </c>
      <c r="F1221">
        <v>333.19999766349792</v>
      </c>
      <c r="G1221">
        <v>283.21999602794648</v>
      </c>
      <c r="H1221">
        <v>87.219996027946479</v>
      </c>
      <c r="I1221" s="39">
        <v>35598</v>
      </c>
      <c r="J1221" s="12" t="s">
        <v>708</v>
      </c>
      <c r="K1221" s="12" t="s">
        <v>709</v>
      </c>
      <c r="L1221" s="12" t="s">
        <v>713</v>
      </c>
      <c r="M1221" s="12" t="s">
        <v>89</v>
      </c>
    </row>
    <row r="1222" spans="1:13" x14ac:dyDescent="0.35">
      <c r="A1222">
        <v>10570</v>
      </c>
      <c r="B1222">
        <v>11</v>
      </c>
      <c r="C1222">
        <v>21</v>
      </c>
      <c r="D1222">
        <v>15</v>
      </c>
      <c r="E1222">
        <v>5.000000074505806E-2</v>
      </c>
      <c r="F1222">
        <v>299.24999976530671</v>
      </c>
      <c r="G1222">
        <v>284.28749955408273</v>
      </c>
      <c r="H1222">
        <v>126.78749955408273</v>
      </c>
      <c r="I1222" s="39">
        <v>35598</v>
      </c>
      <c r="J1222" s="12" t="s">
        <v>907</v>
      </c>
      <c r="K1222" s="12" t="s">
        <v>908</v>
      </c>
      <c r="L1222" s="12" t="s">
        <v>367</v>
      </c>
      <c r="M1222" s="12" t="s">
        <v>30</v>
      </c>
    </row>
    <row r="1223" spans="1:13" x14ac:dyDescent="0.35">
      <c r="A1223">
        <v>10570</v>
      </c>
      <c r="B1223">
        <v>56</v>
      </c>
      <c r="C1223">
        <v>38</v>
      </c>
      <c r="D1223">
        <v>60</v>
      </c>
      <c r="E1223">
        <v>5.000000074505806E-2</v>
      </c>
      <c r="F1223">
        <v>2165.9999983012681</v>
      </c>
      <c r="G1223">
        <v>2057.6999967724091</v>
      </c>
      <c r="H1223">
        <v>917.69999677240912</v>
      </c>
      <c r="I1223" s="39">
        <v>35598</v>
      </c>
      <c r="J1223" s="12" t="s">
        <v>907</v>
      </c>
      <c r="K1223" s="12" t="s">
        <v>908</v>
      </c>
      <c r="L1223" s="12" t="s">
        <v>367</v>
      </c>
      <c r="M1223" s="12" t="s">
        <v>117</v>
      </c>
    </row>
    <row r="1224" spans="1:13" x14ac:dyDescent="0.35">
      <c r="A1224">
        <v>10569</v>
      </c>
      <c r="B1224">
        <v>31</v>
      </c>
      <c r="C1224">
        <v>12.5</v>
      </c>
      <c r="D1224">
        <v>35</v>
      </c>
      <c r="E1224">
        <v>0.20000000298023221</v>
      </c>
      <c r="F1224">
        <v>349.9999986961484</v>
      </c>
      <c r="G1224">
        <v>279.99999791383743</v>
      </c>
      <c r="H1224">
        <v>61.249997913837433</v>
      </c>
      <c r="I1224" s="39">
        <v>35597</v>
      </c>
      <c r="J1224" s="12" t="s">
        <v>729</v>
      </c>
      <c r="K1224" s="12" t="s">
        <v>730</v>
      </c>
      <c r="L1224" s="12" t="s">
        <v>182</v>
      </c>
      <c r="M1224" s="12" t="s">
        <v>69</v>
      </c>
    </row>
    <row r="1225" spans="1:13" x14ac:dyDescent="0.35">
      <c r="A1225">
        <v>10569</v>
      </c>
      <c r="B1225">
        <v>76</v>
      </c>
      <c r="C1225">
        <v>18</v>
      </c>
      <c r="D1225">
        <v>30</v>
      </c>
      <c r="E1225">
        <v>0</v>
      </c>
      <c r="F1225">
        <v>540</v>
      </c>
      <c r="G1225">
        <v>540</v>
      </c>
      <c r="H1225">
        <v>270</v>
      </c>
      <c r="I1225" s="39">
        <v>35597</v>
      </c>
      <c r="J1225" s="12" t="s">
        <v>729</v>
      </c>
      <c r="K1225" s="12" t="s">
        <v>730</v>
      </c>
      <c r="L1225" s="12" t="s">
        <v>182</v>
      </c>
      <c r="M1225" s="12" t="s">
        <v>152</v>
      </c>
    </row>
    <row r="1226" spans="1:13" x14ac:dyDescent="0.35">
      <c r="A1226">
        <v>10568</v>
      </c>
      <c r="B1226">
        <v>10</v>
      </c>
      <c r="C1226">
        <v>31</v>
      </c>
      <c r="D1226">
        <v>5</v>
      </c>
      <c r="E1226">
        <v>0</v>
      </c>
      <c r="F1226">
        <v>155</v>
      </c>
      <c r="G1226">
        <v>155</v>
      </c>
      <c r="H1226">
        <v>77.5</v>
      </c>
      <c r="I1226" s="39">
        <v>35594</v>
      </c>
      <c r="J1226" s="12" t="s">
        <v>956</v>
      </c>
      <c r="K1226" s="12" t="s">
        <v>1190</v>
      </c>
      <c r="L1226" s="12" t="s">
        <v>209</v>
      </c>
      <c r="M1226" s="12" t="s">
        <v>28</v>
      </c>
    </row>
    <row r="1227" spans="1:13" x14ac:dyDescent="0.35">
      <c r="A1227">
        <v>10567</v>
      </c>
      <c r="B1227">
        <v>31</v>
      </c>
      <c r="C1227">
        <v>12.5</v>
      </c>
      <c r="D1227">
        <v>60</v>
      </c>
      <c r="E1227">
        <v>0.20000000298023221</v>
      </c>
      <c r="F1227">
        <v>599.99999776482582</v>
      </c>
      <c r="G1227">
        <v>479.99999642372131</v>
      </c>
      <c r="H1227">
        <v>104.99999642372131</v>
      </c>
      <c r="I1227" s="39">
        <v>35593</v>
      </c>
      <c r="J1227" s="12" t="s">
        <v>832</v>
      </c>
      <c r="K1227" s="12" t="s">
        <v>833</v>
      </c>
      <c r="L1227" s="12" t="s">
        <v>837</v>
      </c>
      <c r="M1227" s="12" t="s">
        <v>69</v>
      </c>
    </row>
    <row r="1228" spans="1:13" x14ac:dyDescent="0.35">
      <c r="A1228">
        <v>10567</v>
      </c>
      <c r="B1228">
        <v>51</v>
      </c>
      <c r="C1228">
        <v>53</v>
      </c>
      <c r="D1228">
        <v>3</v>
      </c>
      <c r="E1228">
        <v>0</v>
      </c>
      <c r="F1228">
        <v>159</v>
      </c>
      <c r="G1228">
        <v>159</v>
      </c>
      <c r="H1228">
        <v>79.5</v>
      </c>
      <c r="I1228" s="39">
        <v>35593</v>
      </c>
      <c r="J1228" s="12" t="s">
        <v>832</v>
      </c>
      <c r="K1228" s="12" t="s">
        <v>833</v>
      </c>
      <c r="L1228" s="12" t="s">
        <v>837</v>
      </c>
      <c r="M1228" s="12" t="s">
        <v>107</v>
      </c>
    </row>
    <row r="1229" spans="1:13" x14ac:dyDescent="0.35">
      <c r="A1229">
        <v>10567</v>
      </c>
      <c r="B1229">
        <v>59</v>
      </c>
      <c r="C1229">
        <v>55</v>
      </c>
      <c r="D1229">
        <v>40</v>
      </c>
      <c r="E1229">
        <v>0.20000000298023221</v>
      </c>
      <c r="F1229">
        <v>1759.9999934434891</v>
      </c>
      <c r="G1229">
        <v>1407.9999895095825</v>
      </c>
      <c r="H1229">
        <v>307.99998950958252</v>
      </c>
      <c r="I1229" s="39">
        <v>35593</v>
      </c>
      <c r="J1229" s="12" t="s">
        <v>832</v>
      </c>
      <c r="K1229" s="12" t="s">
        <v>833</v>
      </c>
      <c r="L1229" s="12" t="s">
        <v>837</v>
      </c>
      <c r="M1229" s="12" t="s">
        <v>122</v>
      </c>
    </row>
    <row r="1230" spans="1:13" x14ac:dyDescent="0.35">
      <c r="A1230">
        <v>10566</v>
      </c>
      <c r="B1230">
        <v>11</v>
      </c>
      <c r="C1230">
        <v>21</v>
      </c>
      <c r="D1230">
        <v>35</v>
      </c>
      <c r="E1230">
        <v>0.15000000596046451</v>
      </c>
      <c r="F1230">
        <v>624.74999561905861</v>
      </c>
      <c r="G1230">
        <v>531.03749255239961</v>
      </c>
      <c r="H1230">
        <v>163.53749255239961</v>
      </c>
      <c r="I1230" s="39">
        <v>35593</v>
      </c>
      <c r="J1230" s="12" t="s">
        <v>740</v>
      </c>
      <c r="K1230" s="12" t="s">
        <v>1120</v>
      </c>
      <c r="L1230" s="12" t="s">
        <v>309</v>
      </c>
      <c r="M1230" s="12" t="s">
        <v>30</v>
      </c>
    </row>
    <row r="1231" spans="1:13" x14ac:dyDescent="0.35">
      <c r="A1231">
        <v>10566</v>
      </c>
      <c r="B1231">
        <v>18</v>
      </c>
      <c r="C1231">
        <v>62.5</v>
      </c>
      <c r="D1231">
        <v>18</v>
      </c>
      <c r="E1231">
        <v>0.15000000596046451</v>
      </c>
      <c r="F1231">
        <v>956.24999329447746</v>
      </c>
      <c r="G1231">
        <v>812.81248860061169</v>
      </c>
      <c r="H1231">
        <v>250.31248860061169</v>
      </c>
      <c r="I1231" s="39">
        <v>35593</v>
      </c>
      <c r="J1231" s="12" t="s">
        <v>740</v>
      </c>
      <c r="K1231" s="12" t="s">
        <v>1120</v>
      </c>
      <c r="L1231" s="12" t="s">
        <v>309</v>
      </c>
      <c r="M1231" s="12" t="s">
        <v>44</v>
      </c>
    </row>
    <row r="1232" spans="1:13" x14ac:dyDescent="0.35">
      <c r="A1232">
        <v>10566</v>
      </c>
      <c r="B1232">
        <v>76</v>
      </c>
      <c r="C1232">
        <v>18</v>
      </c>
      <c r="D1232">
        <v>10</v>
      </c>
      <c r="E1232">
        <v>0</v>
      </c>
      <c r="F1232">
        <v>180</v>
      </c>
      <c r="G1232">
        <v>180</v>
      </c>
      <c r="H1232">
        <v>90</v>
      </c>
      <c r="I1232" s="39">
        <v>35593</v>
      </c>
      <c r="J1232" s="12" t="s">
        <v>740</v>
      </c>
      <c r="K1232" s="12" t="s">
        <v>1120</v>
      </c>
      <c r="L1232" s="12" t="s">
        <v>309</v>
      </c>
      <c r="M1232" s="12" t="s">
        <v>152</v>
      </c>
    </row>
    <row r="1233" spans="1:13" x14ac:dyDescent="0.35">
      <c r="A1233">
        <v>10565</v>
      </c>
      <c r="B1233">
        <v>24</v>
      </c>
      <c r="C1233">
        <v>4.5</v>
      </c>
      <c r="D1233">
        <v>25</v>
      </c>
      <c r="E1233">
        <v>0.10000000149011611</v>
      </c>
      <c r="F1233">
        <v>101.24999983236189</v>
      </c>
      <c r="G1233">
        <v>91.124999698251443</v>
      </c>
      <c r="H1233">
        <v>34.874999698251443</v>
      </c>
      <c r="I1233" s="39">
        <v>35592</v>
      </c>
      <c r="J1233" s="12" t="s">
        <v>907</v>
      </c>
      <c r="K1233" s="12" t="s">
        <v>908</v>
      </c>
      <c r="L1233" s="12" t="s">
        <v>367</v>
      </c>
      <c r="M1233" s="12" t="s">
        <v>55</v>
      </c>
    </row>
    <row r="1234" spans="1:13" x14ac:dyDescent="0.35">
      <c r="A1234">
        <v>10565</v>
      </c>
      <c r="B1234">
        <v>64</v>
      </c>
      <c r="C1234">
        <v>33.25</v>
      </c>
      <c r="D1234">
        <v>18</v>
      </c>
      <c r="E1234">
        <v>0.10000000149011611</v>
      </c>
      <c r="F1234">
        <v>538.6499991081655</v>
      </c>
      <c r="G1234">
        <v>484.78499839469788</v>
      </c>
      <c r="H1234">
        <v>185.53499839469788</v>
      </c>
      <c r="I1234" s="39">
        <v>35592</v>
      </c>
      <c r="J1234" s="12" t="s">
        <v>907</v>
      </c>
      <c r="K1234" s="12" t="s">
        <v>908</v>
      </c>
      <c r="L1234" s="12" t="s">
        <v>367</v>
      </c>
      <c r="M1234" s="12" t="s">
        <v>132</v>
      </c>
    </row>
    <row r="1235" spans="1:13" x14ac:dyDescent="0.35">
      <c r="A1235">
        <v>10564</v>
      </c>
      <c r="B1235">
        <v>17</v>
      </c>
      <c r="C1235">
        <v>39</v>
      </c>
      <c r="D1235">
        <v>16</v>
      </c>
      <c r="E1235">
        <v>5.000000074505806E-2</v>
      </c>
      <c r="F1235">
        <v>592.79999953508377</v>
      </c>
      <c r="G1235">
        <v>563.15999911665915</v>
      </c>
      <c r="H1235">
        <v>251.15999911665915</v>
      </c>
      <c r="I1235" s="39">
        <v>35591</v>
      </c>
      <c r="J1235" s="12" t="s">
        <v>729</v>
      </c>
      <c r="K1235" s="12" t="s">
        <v>730</v>
      </c>
      <c r="L1235" s="12" t="s">
        <v>182</v>
      </c>
      <c r="M1235" s="12" t="s">
        <v>42</v>
      </c>
    </row>
    <row r="1236" spans="1:13" x14ac:dyDescent="0.35">
      <c r="A1236">
        <v>10564</v>
      </c>
      <c r="B1236">
        <v>31</v>
      </c>
      <c r="C1236">
        <v>12.5</v>
      </c>
      <c r="D1236">
        <v>6</v>
      </c>
      <c r="E1236">
        <v>5.000000074505806E-2</v>
      </c>
      <c r="F1236">
        <v>71.249999944120646</v>
      </c>
      <c r="G1236">
        <v>67.687499893829226</v>
      </c>
      <c r="H1236">
        <v>30.187499893829226</v>
      </c>
      <c r="I1236" s="39">
        <v>35591</v>
      </c>
      <c r="J1236" s="12" t="s">
        <v>729</v>
      </c>
      <c r="K1236" s="12" t="s">
        <v>730</v>
      </c>
      <c r="L1236" s="12" t="s">
        <v>182</v>
      </c>
      <c r="M1236" s="12" t="s">
        <v>69</v>
      </c>
    </row>
    <row r="1237" spans="1:13" x14ac:dyDescent="0.35">
      <c r="A1237">
        <v>10564</v>
      </c>
      <c r="B1237">
        <v>55</v>
      </c>
      <c r="C1237">
        <v>24</v>
      </c>
      <c r="D1237">
        <v>25</v>
      </c>
      <c r="E1237">
        <v>5.000000074505806E-2</v>
      </c>
      <c r="F1237">
        <v>569.99999955296516</v>
      </c>
      <c r="G1237">
        <v>541.49999915063381</v>
      </c>
      <c r="H1237">
        <v>241.49999915063381</v>
      </c>
      <c r="I1237" s="39">
        <v>35591</v>
      </c>
      <c r="J1237" s="12" t="s">
        <v>729</v>
      </c>
      <c r="K1237" s="12" t="s">
        <v>730</v>
      </c>
      <c r="L1237" s="12" t="s">
        <v>182</v>
      </c>
      <c r="M1237" s="12" t="s">
        <v>115</v>
      </c>
    </row>
    <row r="1238" spans="1:13" x14ac:dyDescent="0.35">
      <c r="A1238">
        <v>10563</v>
      </c>
      <c r="B1238">
        <v>36</v>
      </c>
      <c r="C1238">
        <v>19</v>
      </c>
      <c r="D1238">
        <v>25</v>
      </c>
      <c r="E1238">
        <v>0</v>
      </c>
      <c r="F1238">
        <v>475</v>
      </c>
      <c r="G1238">
        <v>475</v>
      </c>
      <c r="H1238">
        <v>237.5</v>
      </c>
      <c r="I1238" s="39">
        <v>35591</v>
      </c>
      <c r="J1238" s="12" t="s">
        <v>811</v>
      </c>
      <c r="K1238" s="12" t="s">
        <v>812</v>
      </c>
      <c r="L1238" s="12" t="s">
        <v>248</v>
      </c>
      <c r="M1238" s="12" t="s">
        <v>77</v>
      </c>
    </row>
    <row r="1239" spans="1:13" x14ac:dyDescent="0.35">
      <c r="A1239">
        <v>10563</v>
      </c>
      <c r="B1239">
        <v>52</v>
      </c>
      <c r="C1239">
        <v>7</v>
      </c>
      <c r="D1239">
        <v>70</v>
      </c>
      <c r="E1239">
        <v>0</v>
      </c>
      <c r="F1239">
        <v>490</v>
      </c>
      <c r="G1239">
        <v>490</v>
      </c>
      <c r="H1239">
        <v>245</v>
      </c>
      <c r="I1239" s="39">
        <v>35591</v>
      </c>
      <c r="J1239" s="12" t="s">
        <v>811</v>
      </c>
      <c r="K1239" s="12" t="s">
        <v>812</v>
      </c>
      <c r="L1239" s="12" t="s">
        <v>248</v>
      </c>
      <c r="M1239" s="12" t="s">
        <v>109</v>
      </c>
    </row>
    <row r="1240" spans="1:13" x14ac:dyDescent="0.35">
      <c r="A1240">
        <v>10562</v>
      </c>
      <c r="B1240">
        <v>33</v>
      </c>
      <c r="C1240">
        <v>2.5</v>
      </c>
      <c r="D1240">
        <v>20</v>
      </c>
      <c r="E1240">
        <v>0.10000000149011611</v>
      </c>
      <c r="F1240">
        <v>44.999999925494187</v>
      </c>
      <c r="G1240">
        <v>40.499999865889542</v>
      </c>
      <c r="H1240">
        <v>15.499999865889542</v>
      </c>
      <c r="I1240" s="39">
        <v>35590</v>
      </c>
      <c r="J1240" s="12" t="s">
        <v>815</v>
      </c>
      <c r="K1240" s="12" t="s">
        <v>816</v>
      </c>
      <c r="L1240" s="12" t="s">
        <v>279</v>
      </c>
      <c r="M1240" s="12" t="s">
        <v>73</v>
      </c>
    </row>
    <row r="1241" spans="1:13" x14ac:dyDescent="0.35">
      <c r="A1241">
        <v>10562</v>
      </c>
      <c r="B1241">
        <v>62</v>
      </c>
      <c r="C1241">
        <v>49.3</v>
      </c>
      <c r="D1241">
        <v>10</v>
      </c>
      <c r="E1241">
        <v>0.10000000149011611</v>
      </c>
      <c r="F1241">
        <v>443.69999926537281</v>
      </c>
      <c r="G1241">
        <v>399.32999867767103</v>
      </c>
      <c r="H1241">
        <v>152.82999867767103</v>
      </c>
      <c r="I1241" s="39">
        <v>35590</v>
      </c>
      <c r="J1241" s="12" t="s">
        <v>815</v>
      </c>
      <c r="K1241" s="12" t="s">
        <v>816</v>
      </c>
      <c r="L1241" s="12" t="s">
        <v>279</v>
      </c>
      <c r="M1241" s="12" t="s">
        <v>128</v>
      </c>
    </row>
    <row r="1242" spans="1:13" x14ac:dyDescent="0.35">
      <c r="A1242">
        <v>10561</v>
      </c>
      <c r="B1242">
        <v>44</v>
      </c>
      <c r="C1242">
        <v>19.45</v>
      </c>
      <c r="D1242">
        <v>10</v>
      </c>
      <c r="E1242">
        <v>0</v>
      </c>
      <c r="F1242">
        <v>194.5</v>
      </c>
      <c r="G1242">
        <v>194.5</v>
      </c>
      <c r="H1242">
        <v>97.25</v>
      </c>
      <c r="I1242" s="39">
        <v>35587</v>
      </c>
      <c r="J1242" s="12" t="s">
        <v>735</v>
      </c>
      <c r="K1242" s="12" t="s">
        <v>736</v>
      </c>
      <c r="L1242" s="12" t="s">
        <v>240</v>
      </c>
      <c r="M1242" s="12" t="s">
        <v>93</v>
      </c>
    </row>
    <row r="1243" spans="1:13" x14ac:dyDescent="0.35">
      <c r="A1243">
        <v>10561</v>
      </c>
      <c r="B1243">
        <v>51</v>
      </c>
      <c r="C1243">
        <v>53</v>
      </c>
      <c r="D1243">
        <v>50</v>
      </c>
      <c r="E1243">
        <v>0</v>
      </c>
      <c r="F1243">
        <v>2650</v>
      </c>
      <c r="G1243">
        <v>2650</v>
      </c>
      <c r="H1243">
        <v>1325</v>
      </c>
      <c r="I1243" s="39">
        <v>35587</v>
      </c>
      <c r="J1243" s="12" t="s">
        <v>735</v>
      </c>
      <c r="K1243" s="12" t="s">
        <v>736</v>
      </c>
      <c r="L1243" s="12" t="s">
        <v>240</v>
      </c>
      <c r="M1243" s="12" t="s">
        <v>107</v>
      </c>
    </row>
    <row r="1244" spans="1:13" x14ac:dyDescent="0.35">
      <c r="A1244">
        <v>10560</v>
      </c>
      <c r="B1244">
        <v>30</v>
      </c>
      <c r="C1244">
        <v>25.89</v>
      </c>
      <c r="D1244">
        <v>20</v>
      </c>
      <c r="E1244">
        <v>0</v>
      </c>
      <c r="F1244">
        <v>517.79999999999995</v>
      </c>
      <c r="G1244">
        <v>517.79999999999995</v>
      </c>
      <c r="H1244">
        <v>258.89999999999998</v>
      </c>
      <c r="I1244" s="39">
        <v>35587</v>
      </c>
      <c r="J1244" s="12" t="s">
        <v>750</v>
      </c>
      <c r="K1244" s="12" t="s">
        <v>751</v>
      </c>
      <c r="L1244" s="12" t="s">
        <v>256</v>
      </c>
      <c r="M1244" s="12" t="s">
        <v>67</v>
      </c>
    </row>
    <row r="1245" spans="1:13" x14ac:dyDescent="0.35">
      <c r="A1245">
        <v>10560</v>
      </c>
      <c r="B1245">
        <v>62</v>
      </c>
      <c r="C1245">
        <v>49.3</v>
      </c>
      <c r="D1245">
        <v>15</v>
      </c>
      <c r="E1245">
        <v>0.25</v>
      </c>
      <c r="F1245">
        <v>554.625</v>
      </c>
      <c r="G1245">
        <v>415.96875</v>
      </c>
      <c r="H1245">
        <v>46.21875</v>
      </c>
      <c r="I1245" s="39">
        <v>35587</v>
      </c>
      <c r="J1245" s="12" t="s">
        <v>750</v>
      </c>
      <c r="K1245" s="12" t="s">
        <v>751</v>
      </c>
      <c r="L1245" s="12" t="s">
        <v>256</v>
      </c>
      <c r="M1245" s="12" t="s">
        <v>128</v>
      </c>
    </row>
    <row r="1246" spans="1:13" x14ac:dyDescent="0.35">
      <c r="A1246">
        <v>10559</v>
      </c>
      <c r="B1246">
        <v>41</v>
      </c>
      <c r="C1246">
        <v>9.65</v>
      </c>
      <c r="D1246">
        <v>12</v>
      </c>
      <c r="E1246">
        <v>5.000000074505806E-2</v>
      </c>
      <c r="F1246">
        <v>110.0099999137223</v>
      </c>
      <c r="G1246">
        <v>104.50949983607235</v>
      </c>
      <c r="H1246">
        <v>46.609499836072345</v>
      </c>
      <c r="I1246" s="39">
        <v>35586</v>
      </c>
      <c r="J1246" s="12" t="s">
        <v>740</v>
      </c>
      <c r="K1246" s="12" t="s">
        <v>1120</v>
      </c>
      <c r="L1246" s="12" t="s">
        <v>309</v>
      </c>
      <c r="M1246" s="12" t="s">
        <v>87</v>
      </c>
    </row>
    <row r="1247" spans="1:13" x14ac:dyDescent="0.35">
      <c r="A1247">
        <v>10559</v>
      </c>
      <c r="B1247">
        <v>55</v>
      </c>
      <c r="C1247">
        <v>24</v>
      </c>
      <c r="D1247">
        <v>18</v>
      </c>
      <c r="E1247">
        <v>5.000000074505806E-2</v>
      </c>
      <c r="F1247">
        <v>410.39999967813492</v>
      </c>
      <c r="G1247">
        <v>389.87999938845633</v>
      </c>
      <c r="H1247">
        <v>173.87999938845633</v>
      </c>
      <c r="I1247" s="39">
        <v>35586</v>
      </c>
      <c r="J1247" s="12" t="s">
        <v>740</v>
      </c>
      <c r="K1247" s="12" t="s">
        <v>1120</v>
      </c>
      <c r="L1247" s="12" t="s">
        <v>309</v>
      </c>
      <c r="M1247" s="12" t="s">
        <v>115</v>
      </c>
    </row>
    <row r="1248" spans="1:13" x14ac:dyDescent="0.35">
      <c r="A1248">
        <v>10558</v>
      </c>
      <c r="B1248">
        <v>47</v>
      </c>
      <c r="C1248">
        <v>9.5</v>
      </c>
      <c r="D1248">
        <v>25</v>
      </c>
      <c r="E1248">
        <v>0</v>
      </c>
      <c r="F1248">
        <v>237.5</v>
      </c>
      <c r="G1248">
        <v>237.5</v>
      </c>
      <c r="H1248">
        <v>118.75</v>
      </c>
      <c r="I1248" s="39">
        <v>35585</v>
      </c>
      <c r="J1248" s="12" t="s">
        <v>933</v>
      </c>
      <c r="K1248" s="12" t="s">
        <v>934</v>
      </c>
      <c r="L1248" s="12" t="s">
        <v>173</v>
      </c>
      <c r="M1248" s="12" t="s">
        <v>99</v>
      </c>
    </row>
    <row r="1249" spans="1:13" x14ac:dyDescent="0.35">
      <c r="A1249">
        <v>10558</v>
      </c>
      <c r="B1249">
        <v>51</v>
      </c>
      <c r="C1249">
        <v>53</v>
      </c>
      <c r="D1249">
        <v>20</v>
      </c>
      <c r="E1249">
        <v>0</v>
      </c>
      <c r="F1249">
        <v>1060</v>
      </c>
      <c r="G1249">
        <v>1060</v>
      </c>
      <c r="H1249">
        <v>530</v>
      </c>
      <c r="I1249" s="39">
        <v>35585</v>
      </c>
      <c r="J1249" s="12" t="s">
        <v>933</v>
      </c>
      <c r="K1249" s="12" t="s">
        <v>934</v>
      </c>
      <c r="L1249" s="12" t="s">
        <v>173</v>
      </c>
      <c r="M1249" s="12" t="s">
        <v>107</v>
      </c>
    </row>
    <row r="1250" spans="1:13" x14ac:dyDescent="0.35">
      <c r="A1250">
        <v>10558</v>
      </c>
      <c r="B1250">
        <v>52</v>
      </c>
      <c r="C1250">
        <v>7</v>
      </c>
      <c r="D1250">
        <v>30</v>
      </c>
      <c r="E1250">
        <v>0</v>
      </c>
      <c r="F1250">
        <v>210</v>
      </c>
      <c r="G1250">
        <v>210</v>
      </c>
      <c r="H1250">
        <v>105</v>
      </c>
      <c r="I1250" s="39">
        <v>35585</v>
      </c>
      <c r="J1250" s="12" t="s">
        <v>933</v>
      </c>
      <c r="K1250" s="12" t="s">
        <v>934</v>
      </c>
      <c r="L1250" s="12" t="s">
        <v>173</v>
      </c>
      <c r="M1250" s="12" t="s">
        <v>109</v>
      </c>
    </row>
    <row r="1251" spans="1:13" x14ac:dyDescent="0.35">
      <c r="A1251">
        <v>10558</v>
      </c>
      <c r="B1251">
        <v>53</v>
      </c>
      <c r="C1251">
        <v>32.799999999999997</v>
      </c>
      <c r="D1251">
        <v>18</v>
      </c>
      <c r="E1251">
        <v>0</v>
      </c>
      <c r="F1251">
        <v>590.4</v>
      </c>
      <c r="G1251">
        <v>590.4</v>
      </c>
      <c r="H1251">
        <v>295.2</v>
      </c>
      <c r="I1251" s="39">
        <v>35585</v>
      </c>
      <c r="J1251" s="12" t="s">
        <v>933</v>
      </c>
      <c r="K1251" s="12" t="s">
        <v>934</v>
      </c>
      <c r="L1251" s="12" t="s">
        <v>173</v>
      </c>
      <c r="M1251" s="12" t="s">
        <v>111</v>
      </c>
    </row>
    <row r="1252" spans="1:13" x14ac:dyDescent="0.35">
      <c r="A1252">
        <v>10558</v>
      </c>
      <c r="B1252">
        <v>73</v>
      </c>
      <c r="C1252">
        <v>15</v>
      </c>
      <c r="D1252">
        <v>3</v>
      </c>
      <c r="E1252">
        <v>0</v>
      </c>
      <c r="F1252">
        <v>45</v>
      </c>
      <c r="G1252">
        <v>45</v>
      </c>
      <c r="H1252">
        <v>22.5</v>
      </c>
      <c r="I1252" s="39">
        <v>35585</v>
      </c>
      <c r="J1252" s="12" t="s">
        <v>933</v>
      </c>
      <c r="K1252" s="12" t="s">
        <v>934</v>
      </c>
      <c r="L1252" s="12" t="s">
        <v>173</v>
      </c>
      <c r="M1252" s="12" t="s">
        <v>147</v>
      </c>
    </row>
    <row r="1253" spans="1:13" x14ac:dyDescent="0.35">
      <c r="A1253">
        <v>10557</v>
      </c>
      <c r="B1253">
        <v>64</v>
      </c>
      <c r="C1253">
        <v>33.25</v>
      </c>
      <c r="D1253">
        <v>30</v>
      </c>
      <c r="E1253">
        <v>0</v>
      </c>
      <c r="F1253">
        <v>997.5</v>
      </c>
      <c r="G1253">
        <v>997.5</v>
      </c>
      <c r="H1253">
        <v>498.75</v>
      </c>
      <c r="I1253" s="39">
        <v>35584</v>
      </c>
      <c r="J1253" s="12" t="s">
        <v>795</v>
      </c>
      <c r="K1253" s="12" t="s">
        <v>796</v>
      </c>
      <c r="L1253" s="12" t="s">
        <v>256</v>
      </c>
      <c r="M1253" s="12" t="s">
        <v>132</v>
      </c>
    </row>
    <row r="1254" spans="1:13" x14ac:dyDescent="0.35">
      <c r="A1254">
        <v>10557</v>
      </c>
      <c r="B1254">
        <v>75</v>
      </c>
      <c r="C1254">
        <v>7.75</v>
      </c>
      <c r="D1254">
        <v>20</v>
      </c>
      <c r="E1254">
        <v>0</v>
      </c>
      <c r="F1254">
        <v>155</v>
      </c>
      <c r="G1254">
        <v>155</v>
      </c>
      <c r="H1254">
        <v>77.5</v>
      </c>
      <c r="I1254" s="39">
        <v>35584</v>
      </c>
      <c r="J1254" s="12" t="s">
        <v>795</v>
      </c>
      <c r="K1254" s="12" t="s">
        <v>796</v>
      </c>
      <c r="L1254" s="12" t="s">
        <v>256</v>
      </c>
      <c r="M1254" s="12" t="s">
        <v>150</v>
      </c>
    </row>
    <row r="1255" spans="1:13" x14ac:dyDescent="0.35">
      <c r="A1255">
        <v>10556</v>
      </c>
      <c r="B1255">
        <v>72</v>
      </c>
      <c r="C1255">
        <v>34.799999999999997</v>
      </c>
      <c r="D1255">
        <v>24</v>
      </c>
      <c r="E1255">
        <v>0</v>
      </c>
      <c r="F1255">
        <v>835.19999999999993</v>
      </c>
      <c r="G1255">
        <v>835.19999999999993</v>
      </c>
      <c r="H1255">
        <v>417.59999999999997</v>
      </c>
      <c r="I1255" s="39">
        <v>35584</v>
      </c>
      <c r="J1255" s="12" t="s">
        <v>914</v>
      </c>
      <c r="K1255" s="12" t="s">
        <v>915</v>
      </c>
      <c r="L1255" s="12" t="s">
        <v>333</v>
      </c>
      <c r="M1255" s="12" t="s">
        <v>146</v>
      </c>
    </row>
    <row r="1256" spans="1:13" x14ac:dyDescent="0.35">
      <c r="A1256">
        <v>10555</v>
      </c>
      <c r="B1256">
        <v>14</v>
      </c>
      <c r="C1256">
        <v>23.25</v>
      </c>
      <c r="D1256">
        <v>30</v>
      </c>
      <c r="E1256">
        <v>0.20000000298023221</v>
      </c>
      <c r="F1256">
        <v>557.99999792128801</v>
      </c>
      <c r="G1256">
        <v>446.39999667406084</v>
      </c>
      <c r="H1256">
        <v>97.649996674060844</v>
      </c>
      <c r="I1256" s="39">
        <v>35583</v>
      </c>
      <c r="J1256" s="12" t="s">
        <v>886</v>
      </c>
      <c r="K1256" s="12" t="s">
        <v>887</v>
      </c>
      <c r="L1256" s="12" t="s">
        <v>182</v>
      </c>
      <c r="M1256" s="12" t="s">
        <v>36</v>
      </c>
    </row>
    <row r="1257" spans="1:13" x14ac:dyDescent="0.35">
      <c r="A1257">
        <v>10555</v>
      </c>
      <c r="B1257">
        <v>19</v>
      </c>
      <c r="C1257">
        <v>9.1999999999999993</v>
      </c>
      <c r="D1257">
        <v>35</v>
      </c>
      <c r="E1257">
        <v>0.20000000298023221</v>
      </c>
      <c r="F1257">
        <v>257.59999904036522</v>
      </c>
      <c r="G1257">
        <v>206.07999846458435</v>
      </c>
      <c r="H1257">
        <v>45.079998464584349</v>
      </c>
      <c r="I1257" s="39">
        <v>35583</v>
      </c>
      <c r="J1257" s="12" t="s">
        <v>886</v>
      </c>
      <c r="K1257" s="12" t="s">
        <v>887</v>
      </c>
      <c r="L1257" s="12" t="s">
        <v>182</v>
      </c>
      <c r="M1257" s="12" t="s">
        <v>46</v>
      </c>
    </row>
    <row r="1258" spans="1:13" x14ac:dyDescent="0.35">
      <c r="A1258">
        <v>10555</v>
      </c>
      <c r="B1258">
        <v>24</v>
      </c>
      <c r="C1258">
        <v>4.5</v>
      </c>
      <c r="D1258">
        <v>18</v>
      </c>
      <c r="E1258">
        <v>0.20000000298023221</v>
      </c>
      <c r="F1258">
        <v>64.799999758601189</v>
      </c>
      <c r="G1258">
        <v>51.839999613761904</v>
      </c>
      <c r="H1258">
        <v>11.339999613761904</v>
      </c>
      <c r="I1258" s="39">
        <v>35583</v>
      </c>
      <c r="J1258" s="12" t="s">
        <v>886</v>
      </c>
      <c r="K1258" s="12" t="s">
        <v>887</v>
      </c>
      <c r="L1258" s="12" t="s">
        <v>182</v>
      </c>
      <c r="M1258" s="12" t="s">
        <v>55</v>
      </c>
    </row>
    <row r="1259" spans="1:13" x14ac:dyDescent="0.35">
      <c r="A1259">
        <v>10555</v>
      </c>
      <c r="B1259">
        <v>51</v>
      </c>
      <c r="C1259">
        <v>53</v>
      </c>
      <c r="D1259">
        <v>20</v>
      </c>
      <c r="E1259">
        <v>0.20000000298023221</v>
      </c>
      <c r="F1259">
        <v>847.99999684095383</v>
      </c>
      <c r="G1259">
        <v>678.39999494552615</v>
      </c>
      <c r="H1259">
        <v>148.39999494552615</v>
      </c>
      <c r="I1259" s="39">
        <v>35583</v>
      </c>
      <c r="J1259" s="12" t="s">
        <v>886</v>
      </c>
      <c r="K1259" s="12" t="s">
        <v>887</v>
      </c>
      <c r="L1259" s="12" t="s">
        <v>182</v>
      </c>
      <c r="M1259" s="12" t="s">
        <v>107</v>
      </c>
    </row>
    <row r="1260" spans="1:13" x14ac:dyDescent="0.35">
      <c r="A1260">
        <v>10555</v>
      </c>
      <c r="B1260">
        <v>56</v>
      </c>
      <c r="C1260">
        <v>38</v>
      </c>
      <c r="D1260">
        <v>40</v>
      </c>
      <c r="E1260">
        <v>0.20000000298023221</v>
      </c>
      <c r="F1260">
        <v>1215.999995470047</v>
      </c>
      <c r="G1260">
        <v>972.79999275207524</v>
      </c>
      <c r="H1260">
        <v>212.79999275207524</v>
      </c>
      <c r="I1260" s="39">
        <v>35583</v>
      </c>
      <c r="J1260" s="12" t="s">
        <v>886</v>
      </c>
      <c r="K1260" s="12" t="s">
        <v>887</v>
      </c>
      <c r="L1260" s="12" t="s">
        <v>182</v>
      </c>
      <c r="M1260" s="12" t="s">
        <v>117</v>
      </c>
    </row>
    <row r="1261" spans="1:13" x14ac:dyDescent="0.35">
      <c r="A1261">
        <v>10554</v>
      </c>
      <c r="B1261">
        <v>16</v>
      </c>
      <c r="C1261">
        <v>17.45</v>
      </c>
      <c r="D1261">
        <v>30</v>
      </c>
      <c r="E1261">
        <v>5.000000074505806E-2</v>
      </c>
      <c r="F1261">
        <v>497.32499960996211</v>
      </c>
      <c r="G1261">
        <v>472.45874925892798</v>
      </c>
      <c r="H1261">
        <v>210.70874925892798</v>
      </c>
      <c r="I1261" s="39">
        <v>35580</v>
      </c>
      <c r="J1261" s="12" t="s">
        <v>720</v>
      </c>
      <c r="K1261" s="12" t="s">
        <v>721</v>
      </c>
      <c r="L1261" s="12" t="s">
        <v>256</v>
      </c>
      <c r="M1261" s="12" t="s">
        <v>40</v>
      </c>
    </row>
    <row r="1262" spans="1:13" x14ac:dyDescent="0.35">
      <c r="A1262">
        <v>10554</v>
      </c>
      <c r="B1262">
        <v>23</v>
      </c>
      <c r="C1262">
        <v>9</v>
      </c>
      <c r="D1262">
        <v>20</v>
      </c>
      <c r="E1262">
        <v>5.000000074505806E-2</v>
      </c>
      <c r="F1262">
        <v>170.99999986588949</v>
      </c>
      <c r="G1262">
        <v>162.4499997451901</v>
      </c>
      <c r="H1262">
        <v>72.449999745190098</v>
      </c>
      <c r="I1262" s="39">
        <v>35580</v>
      </c>
      <c r="J1262" s="12" t="s">
        <v>720</v>
      </c>
      <c r="K1262" s="12" t="s">
        <v>721</v>
      </c>
      <c r="L1262" s="12" t="s">
        <v>256</v>
      </c>
      <c r="M1262" s="12" t="s">
        <v>54</v>
      </c>
    </row>
    <row r="1263" spans="1:13" x14ac:dyDescent="0.35">
      <c r="A1263">
        <v>10554</v>
      </c>
      <c r="B1263">
        <v>62</v>
      </c>
      <c r="C1263">
        <v>49.3</v>
      </c>
      <c r="D1263">
        <v>20</v>
      </c>
      <c r="E1263">
        <v>5.000000074505806E-2</v>
      </c>
      <c r="F1263">
        <v>936.69999926537275</v>
      </c>
      <c r="G1263">
        <v>889.86499860420827</v>
      </c>
      <c r="H1263">
        <v>396.86499860420827</v>
      </c>
      <c r="I1263" s="39">
        <v>35580</v>
      </c>
      <c r="J1263" s="12" t="s">
        <v>720</v>
      </c>
      <c r="K1263" s="12" t="s">
        <v>721</v>
      </c>
      <c r="L1263" s="12" t="s">
        <v>256</v>
      </c>
      <c r="M1263" s="12" t="s">
        <v>128</v>
      </c>
    </row>
    <row r="1264" spans="1:13" x14ac:dyDescent="0.35">
      <c r="A1264">
        <v>10554</v>
      </c>
      <c r="B1264">
        <v>77</v>
      </c>
      <c r="C1264">
        <v>13</v>
      </c>
      <c r="D1264">
        <v>10</v>
      </c>
      <c r="E1264">
        <v>5.000000074505806E-2</v>
      </c>
      <c r="F1264">
        <v>123.49999990314249</v>
      </c>
      <c r="G1264">
        <v>117.3249998159707</v>
      </c>
      <c r="H1264">
        <v>52.324999815970699</v>
      </c>
      <c r="I1264" s="39">
        <v>35580</v>
      </c>
      <c r="J1264" s="12" t="s">
        <v>720</v>
      </c>
      <c r="K1264" s="12" t="s">
        <v>721</v>
      </c>
      <c r="L1264" s="12" t="s">
        <v>256</v>
      </c>
      <c r="M1264" s="12" t="s">
        <v>154</v>
      </c>
    </row>
    <row r="1265" spans="1:13" x14ac:dyDescent="0.35">
      <c r="A1265">
        <v>10553</v>
      </c>
      <c r="B1265">
        <v>11</v>
      </c>
      <c r="C1265">
        <v>21</v>
      </c>
      <c r="D1265">
        <v>15</v>
      </c>
      <c r="E1265">
        <v>0</v>
      </c>
      <c r="F1265">
        <v>315</v>
      </c>
      <c r="G1265">
        <v>315</v>
      </c>
      <c r="H1265">
        <v>157.5</v>
      </c>
      <c r="I1265" s="39">
        <v>35580</v>
      </c>
      <c r="J1265" s="12" t="s">
        <v>745</v>
      </c>
      <c r="K1265" s="12" t="s">
        <v>746</v>
      </c>
      <c r="L1265" s="12" t="s">
        <v>350</v>
      </c>
      <c r="M1265" s="12" t="s">
        <v>30</v>
      </c>
    </row>
    <row r="1266" spans="1:13" x14ac:dyDescent="0.35">
      <c r="A1266">
        <v>10553</v>
      </c>
      <c r="B1266">
        <v>16</v>
      </c>
      <c r="C1266">
        <v>17.45</v>
      </c>
      <c r="D1266">
        <v>14</v>
      </c>
      <c r="E1266">
        <v>0</v>
      </c>
      <c r="F1266">
        <v>244.3</v>
      </c>
      <c r="G1266">
        <v>244.3</v>
      </c>
      <c r="H1266">
        <v>122.15000000000002</v>
      </c>
      <c r="I1266" s="39">
        <v>35580</v>
      </c>
      <c r="J1266" s="12" t="s">
        <v>745</v>
      </c>
      <c r="K1266" s="12" t="s">
        <v>746</v>
      </c>
      <c r="L1266" s="12" t="s">
        <v>350</v>
      </c>
      <c r="M1266" s="12" t="s">
        <v>40</v>
      </c>
    </row>
    <row r="1267" spans="1:13" x14ac:dyDescent="0.35">
      <c r="A1267">
        <v>10553</v>
      </c>
      <c r="B1267">
        <v>22</v>
      </c>
      <c r="C1267">
        <v>21</v>
      </c>
      <c r="D1267">
        <v>24</v>
      </c>
      <c r="E1267">
        <v>0</v>
      </c>
      <c r="F1267">
        <v>504</v>
      </c>
      <c r="G1267">
        <v>504</v>
      </c>
      <c r="H1267">
        <v>252</v>
      </c>
      <c r="I1267" s="39">
        <v>35580</v>
      </c>
      <c r="J1267" s="12" t="s">
        <v>745</v>
      </c>
      <c r="K1267" s="12" t="s">
        <v>746</v>
      </c>
      <c r="L1267" s="12" t="s">
        <v>350</v>
      </c>
      <c r="M1267" s="12" t="s">
        <v>52</v>
      </c>
    </row>
    <row r="1268" spans="1:13" x14ac:dyDescent="0.35">
      <c r="A1268">
        <v>10553</v>
      </c>
      <c r="B1268">
        <v>31</v>
      </c>
      <c r="C1268">
        <v>12.5</v>
      </c>
      <c r="D1268">
        <v>30</v>
      </c>
      <c r="E1268">
        <v>0</v>
      </c>
      <c r="F1268">
        <v>375</v>
      </c>
      <c r="G1268">
        <v>375</v>
      </c>
      <c r="H1268">
        <v>187.5</v>
      </c>
      <c r="I1268" s="39">
        <v>35580</v>
      </c>
      <c r="J1268" s="12" t="s">
        <v>745</v>
      </c>
      <c r="K1268" s="12" t="s">
        <v>746</v>
      </c>
      <c r="L1268" s="12" t="s">
        <v>350</v>
      </c>
      <c r="M1268" s="12" t="s">
        <v>69</v>
      </c>
    </row>
    <row r="1269" spans="1:13" x14ac:dyDescent="0.35">
      <c r="A1269">
        <v>10553</v>
      </c>
      <c r="B1269">
        <v>35</v>
      </c>
      <c r="C1269">
        <v>18</v>
      </c>
      <c r="D1269">
        <v>6</v>
      </c>
      <c r="E1269">
        <v>0</v>
      </c>
      <c r="F1269">
        <v>108</v>
      </c>
      <c r="G1269">
        <v>108</v>
      </c>
      <c r="H1269">
        <v>54</v>
      </c>
      <c r="I1269" s="39">
        <v>35580</v>
      </c>
      <c r="J1269" s="12" t="s">
        <v>745</v>
      </c>
      <c r="K1269" s="12" t="s">
        <v>746</v>
      </c>
      <c r="L1269" s="12" t="s">
        <v>350</v>
      </c>
      <c r="M1269" s="12" t="s">
        <v>76</v>
      </c>
    </row>
    <row r="1270" spans="1:13" x14ac:dyDescent="0.35">
      <c r="A1270">
        <v>10552</v>
      </c>
      <c r="B1270">
        <v>69</v>
      </c>
      <c r="C1270">
        <v>36</v>
      </c>
      <c r="D1270">
        <v>18</v>
      </c>
      <c r="E1270">
        <v>0</v>
      </c>
      <c r="F1270">
        <v>648</v>
      </c>
      <c r="G1270">
        <v>648</v>
      </c>
      <c r="H1270">
        <v>324</v>
      </c>
      <c r="I1270" s="39">
        <v>35579</v>
      </c>
      <c r="J1270" s="12" t="s">
        <v>701</v>
      </c>
      <c r="K1270" s="12" t="s">
        <v>702</v>
      </c>
      <c r="L1270" s="12" t="s">
        <v>707</v>
      </c>
      <c r="M1270" s="12" t="s">
        <v>141</v>
      </c>
    </row>
    <row r="1271" spans="1:13" x14ac:dyDescent="0.35">
      <c r="A1271">
        <v>10552</v>
      </c>
      <c r="B1271">
        <v>75</v>
      </c>
      <c r="C1271">
        <v>7.75</v>
      </c>
      <c r="D1271">
        <v>30</v>
      </c>
      <c r="E1271">
        <v>0</v>
      </c>
      <c r="F1271">
        <v>232.5</v>
      </c>
      <c r="G1271">
        <v>232.5</v>
      </c>
      <c r="H1271">
        <v>116.25</v>
      </c>
      <c r="I1271" s="39">
        <v>35579</v>
      </c>
      <c r="J1271" s="12" t="s">
        <v>701</v>
      </c>
      <c r="K1271" s="12" t="s">
        <v>702</v>
      </c>
      <c r="L1271" s="12" t="s">
        <v>707</v>
      </c>
      <c r="M1271" s="12" t="s">
        <v>150</v>
      </c>
    </row>
    <row r="1272" spans="1:13" x14ac:dyDescent="0.35">
      <c r="A1272">
        <v>10551</v>
      </c>
      <c r="B1272">
        <v>16</v>
      </c>
      <c r="C1272">
        <v>17.45</v>
      </c>
      <c r="D1272">
        <v>40</v>
      </c>
      <c r="E1272">
        <v>0.15000000596046451</v>
      </c>
      <c r="F1272">
        <v>593.29999583959579</v>
      </c>
      <c r="G1272">
        <v>504.30499292731287</v>
      </c>
      <c r="H1272">
        <v>155.30499292731287</v>
      </c>
      <c r="I1272" s="39">
        <v>35578</v>
      </c>
      <c r="J1272" s="12" t="s">
        <v>896</v>
      </c>
      <c r="K1272" s="12" t="s">
        <v>897</v>
      </c>
      <c r="L1272" s="12" t="s">
        <v>901</v>
      </c>
      <c r="M1272" s="12" t="s">
        <v>40</v>
      </c>
    </row>
    <row r="1273" spans="1:13" x14ac:dyDescent="0.35">
      <c r="A1273">
        <v>10551</v>
      </c>
      <c r="B1273">
        <v>35</v>
      </c>
      <c r="C1273">
        <v>18</v>
      </c>
      <c r="D1273">
        <v>20</v>
      </c>
      <c r="E1273">
        <v>0.15000000596046451</v>
      </c>
      <c r="F1273">
        <v>305.99999785423279</v>
      </c>
      <c r="G1273">
        <v>260.09999635219577</v>
      </c>
      <c r="H1273">
        <v>80.099996352195774</v>
      </c>
      <c r="I1273" s="39">
        <v>35578</v>
      </c>
      <c r="J1273" s="12" t="s">
        <v>896</v>
      </c>
      <c r="K1273" s="12" t="s">
        <v>897</v>
      </c>
      <c r="L1273" s="12" t="s">
        <v>901</v>
      </c>
      <c r="M1273" s="12" t="s">
        <v>76</v>
      </c>
    </row>
    <row r="1274" spans="1:13" x14ac:dyDescent="0.35">
      <c r="A1274">
        <v>10551</v>
      </c>
      <c r="B1274">
        <v>44</v>
      </c>
      <c r="C1274">
        <v>19.45</v>
      </c>
      <c r="D1274">
        <v>40</v>
      </c>
      <c r="E1274">
        <v>0</v>
      </c>
      <c r="F1274">
        <v>778</v>
      </c>
      <c r="G1274">
        <v>778</v>
      </c>
      <c r="H1274">
        <v>389</v>
      </c>
      <c r="I1274" s="39">
        <v>35578</v>
      </c>
      <c r="J1274" s="12" t="s">
        <v>896</v>
      </c>
      <c r="K1274" s="12" t="s">
        <v>897</v>
      </c>
      <c r="L1274" s="12" t="s">
        <v>901</v>
      </c>
      <c r="M1274" s="12" t="s">
        <v>93</v>
      </c>
    </row>
    <row r="1275" spans="1:13" x14ac:dyDescent="0.35">
      <c r="A1275">
        <v>10550</v>
      </c>
      <c r="B1275">
        <v>17</v>
      </c>
      <c r="C1275">
        <v>39</v>
      </c>
      <c r="D1275">
        <v>8</v>
      </c>
      <c r="E1275">
        <v>0.10000000149011611</v>
      </c>
      <c r="F1275">
        <v>280.79999953508383</v>
      </c>
      <c r="G1275">
        <v>252.71999916315085</v>
      </c>
      <c r="H1275">
        <v>96.719999163150845</v>
      </c>
      <c r="I1275" s="39">
        <v>35578</v>
      </c>
      <c r="J1275" s="12" t="s">
        <v>843</v>
      </c>
      <c r="K1275" s="12" t="s">
        <v>844</v>
      </c>
      <c r="L1275" s="12" t="s">
        <v>209</v>
      </c>
      <c r="M1275" s="12" t="s">
        <v>42</v>
      </c>
    </row>
    <row r="1276" spans="1:13" x14ac:dyDescent="0.35">
      <c r="A1276">
        <v>10550</v>
      </c>
      <c r="B1276">
        <v>19</v>
      </c>
      <c r="C1276">
        <v>9.1999999999999993</v>
      </c>
      <c r="D1276">
        <v>10</v>
      </c>
      <c r="E1276">
        <v>0</v>
      </c>
      <c r="F1276">
        <v>92</v>
      </c>
      <c r="G1276">
        <v>92</v>
      </c>
      <c r="H1276">
        <v>46</v>
      </c>
      <c r="I1276" s="39">
        <v>35578</v>
      </c>
      <c r="J1276" s="12" t="s">
        <v>843</v>
      </c>
      <c r="K1276" s="12" t="s">
        <v>844</v>
      </c>
      <c r="L1276" s="12" t="s">
        <v>209</v>
      </c>
      <c r="M1276" s="12" t="s">
        <v>46</v>
      </c>
    </row>
    <row r="1277" spans="1:13" x14ac:dyDescent="0.35">
      <c r="A1277">
        <v>10550</v>
      </c>
      <c r="B1277">
        <v>21</v>
      </c>
      <c r="C1277">
        <v>10</v>
      </c>
      <c r="D1277">
        <v>6</v>
      </c>
      <c r="E1277">
        <v>0.10000000149011611</v>
      </c>
      <c r="F1277">
        <v>53.999999910593033</v>
      </c>
      <c r="G1277">
        <v>48.599999839067458</v>
      </c>
      <c r="H1277">
        <v>18.599999839067458</v>
      </c>
      <c r="I1277" s="39">
        <v>35578</v>
      </c>
      <c r="J1277" s="12" t="s">
        <v>843</v>
      </c>
      <c r="K1277" s="12" t="s">
        <v>844</v>
      </c>
      <c r="L1277" s="12" t="s">
        <v>209</v>
      </c>
      <c r="M1277" s="12" t="s">
        <v>50</v>
      </c>
    </row>
    <row r="1278" spans="1:13" x14ac:dyDescent="0.35">
      <c r="A1278">
        <v>10550</v>
      </c>
      <c r="B1278">
        <v>61</v>
      </c>
      <c r="C1278">
        <v>28.5</v>
      </c>
      <c r="D1278">
        <v>10</v>
      </c>
      <c r="E1278">
        <v>0.10000000149011611</v>
      </c>
      <c r="F1278">
        <v>256.49999957531691</v>
      </c>
      <c r="G1278">
        <v>230.84999923557044</v>
      </c>
      <c r="H1278">
        <v>88.349999235570436</v>
      </c>
      <c r="I1278" s="39">
        <v>35578</v>
      </c>
      <c r="J1278" s="12" t="s">
        <v>843</v>
      </c>
      <c r="K1278" s="12" t="s">
        <v>844</v>
      </c>
      <c r="L1278" s="12" t="s">
        <v>209</v>
      </c>
      <c r="M1278" s="12" t="s">
        <v>126</v>
      </c>
    </row>
    <row r="1279" spans="1:13" x14ac:dyDescent="0.35">
      <c r="A1279">
        <v>10549</v>
      </c>
      <c r="B1279">
        <v>31</v>
      </c>
      <c r="C1279">
        <v>12.5</v>
      </c>
      <c r="D1279">
        <v>55</v>
      </c>
      <c r="E1279">
        <v>0.15000000596046451</v>
      </c>
      <c r="F1279">
        <v>584.37499590218067</v>
      </c>
      <c r="G1279">
        <v>496.71874303370714</v>
      </c>
      <c r="H1279">
        <v>152.96874303370714</v>
      </c>
      <c r="I1279" s="39">
        <v>35577</v>
      </c>
      <c r="J1279" s="12" t="s">
        <v>771</v>
      </c>
      <c r="K1279" s="12" t="s">
        <v>772</v>
      </c>
      <c r="L1279" s="12" t="s">
        <v>256</v>
      </c>
      <c r="M1279" s="12" t="s">
        <v>69</v>
      </c>
    </row>
    <row r="1280" spans="1:13" x14ac:dyDescent="0.35">
      <c r="A1280">
        <v>10549</v>
      </c>
      <c r="B1280">
        <v>45</v>
      </c>
      <c r="C1280">
        <v>9.5</v>
      </c>
      <c r="D1280">
        <v>100</v>
      </c>
      <c r="E1280">
        <v>0.15000000596046451</v>
      </c>
      <c r="F1280">
        <v>807.49999433755875</v>
      </c>
      <c r="G1280">
        <v>686.37499037384987</v>
      </c>
      <c r="H1280">
        <v>211.37499037384987</v>
      </c>
      <c r="I1280" s="39">
        <v>35577</v>
      </c>
      <c r="J1280" s="12" t="s">
        <v>771</v>
      </c>
      <c r="K1280" s="12" t="s">
        <v>772</v>
      </c>
      <c r="L1280" s="12" t="s">
        <v>256</v>
      </c>
      <c r="M1280" s="12" t="s">
        <v>95</v>
      </c>
    </row>
    <row r="1281" spans="1:13" x14ac:dyDescent="0.35">
      <c r="A1281">
        <v>10549</v>
      </c>
      <c r="B1281">
        <v>51</v>
      </c>
      <c r="C1281">
        <v>53</v>
      </c>
      <c r="D1281">
        <v>48</v>
      </c>
      <c r="E1281">
        <v>0.15000000596046451</v>
      </c>
      <c r="F1281">
        <v>2162.3999848365779</v>
      </c>
      <c r="G1281">
        <v>1838.039974222183</v>
      </c>
      <c r="H1281">
        <v>566.03997422218299</v>
      </c>
      <c r="I1281" s="39">
        <v>35577</v>
      </c>
      <c r="J1281" s="12" t="s">
        <v>771</v>
      </c>
      <c r="K1281" s="12" t="s">
        <v>772</v>
      </c>
      <c r="L1281" s="12" t="s">
        <v>256</v>
      </c>
      <c r="M1281" s="12" t="s">
        <v>107</v>
      </c>
    </row>
    <row r="1282" spans="1:13" x14ac:dyDescent="0.35">
      <c r="A1282">
        <v>10548</v>
      </c>
      <c r="B1282">
        <v>34</v>
      </c>
      <c r="C1282">
        <v>14</v>
      </c>
      <c r="D1282">
        <v>10</v>
      </c>
      <c r="E1282">
        <v>0.25</v>
      </c>
      <c r="F1282">
        <v>105</v>
      </c>
      <c r="G1282">
        <v>78.75</v>
      </c>
      <c r="H1282">
        <v>8.75</v>
      </c>
      <c r="I1282" s="39">
        <v>35576</v>
      </c>
      <c r="J1282" s="12" t="s">
        <v>662</v>
      </c>
      <c r="K1282" s="12" t="s">
        <v>663</v>
      </c>
      <c r="L1282" s="12" t="s">
        <v>256</v>
      </c>
      <c r="M1282" s="12" t="s">
        <v>75</v>
      </c>
    </row>
    <row r="1283" spans="1:13" x14ac:dyDescent="0.35">
      <c r="A1283">
        <v>10548</v>
      </c>
      <c r="B1283">
        <v>41</v>
      </c>
      <c r="C1283">
        <v>9.65</v>
      </c>
      <c r="D1283">
        <v>14</v>
      </c>
      <c r="E1283">
        <v>0</v>
      </c>
      <c r="F1283">
        <v>135.1</v>
      </c>
      <c r="G1283">
        <v>135.1</v>
      </c>
      <c r="H1283">
        <v>67.55</v>
      </c>
      <c r="I1283" s="39">
        <v>35576</v>
      </c>
      <c r="J1283" s="12" t="s">
        <v>662</v>
      </c>
      <c r="K1283" s="12" t="s">
        <v>663</v>
      </c>
      <c r="L1283" s="12" t="s">
        <v>256</v>
      </c>
      <c r="M1283" s="12" t="s">
        <v>87</v>
      </c>
    </row>
    <row r="1284" spans="1:13" x14ac:dyDescent="0.35">
      <c r="A1284">
        <v>10547</v>
      </c>
      <c r="B1284">
        <v>32</v>
      </c>
      <c r="C1284">
        <v>32</v>
      </c>
      <c r="D1284">
        <v>24</v>
      </c>
      <c r="E1284">
        <v>0.15000000596046451</v>
      </c>
      <c r="F1284">
        <v>652.79999542236328</v>
      </c>
      <c r="G1284">
        <v>554.87999221801761</v>
      </c>
      <c r="H1284">
        <v>170.87999221801761</v>
      </c>
      <c r="I1284" s="39">
        <v>35573</v>
      </c>
      <c r="J1284" s="12" t="s">
        <v>939</v>
      </c>
      <c r="K1284" s="12" t="s">
        <v>940</v>
      </c>
      <c r="L1284" s="12" t="s">
        <v>173</v>
      </c>
      <c r="M1284" s="12" t="s">
        <v>71</v>
      </c>
    </row>
    <row r="1285" spans="1:13" x14ac:dyDescent="0.35">
      <c r="A1285">
        <v>10547</v>
      </c>
      <c r="B1285">
        <v>36</v>
      </c>
      <c r="C1285">
        <v>19</v>
      </c>
      <c r="D1285">
        <v>60</v>
      </c>
      <c r="E1285">
        <v>0</v>
      </c>
      <c r="F1285">
        <v>1140</v>
      </c>
      <c r="G1285">
        <v>1140</v>
      </c>
      <c r="H1285">
        <v>570</v>
      </c>
      <c r="I1285" s="39">
        <v>35573</v>
      </c>
      <c r="J1285" s="12" t="s">
        <v>939</v>
      </c>
      <c r="K1285" s="12" t="s">
        <v>940</v>
      </c>
      <c r="L1285" s="12" t="s">
        <v>173</v>
      </c>
      <c r="M1285" s="12" t="s">
        <v>77</v>
      </c>
    </row>
    <row r="1286" spans="1:13" x14ac:dyDescent="0.35">
      <c r="A1286">
        <v>10546</v>
      </c>
      <c r="B1286">
        <v>7</v>
      </c>
      <c r="C1286">
        <v>30</v>
      </c>
      <c r="D1286">
        <v>10</v>
      </c>
      <c r="E1286">
        <v>0</v>
      </c>
      <c r="F1286">
        <v>300</v>
      </c>
      <c r="G1286">
        <v>300</v>
      </c>
      <c r="H1286">
        <v>150</v>
      </c>
      <c r="I1286" s="39">
        <v>35573</v>
      </c>
      <c r="J1286" s="12" t="s">
        <v>673</v>
      </c>
      <c r="K1286" s="12" t="s">
        <v>674</v>
      </c>
      <c r="L1286" s="12" t="s">
        <v>309</v>
      </c>
      <c r="M1286" s="12" t="s">
        <v>22</v>
      </c>
    </row>
    <row r="1287" spans="1:13" x14ac:dyDescent="0.35">
      <c r="A1287">
        <v>10546</v>
      </c>
      <c r="B1287">
        <v>35</v>
      </c>
      <c r="C1287">
        <v>18</v>
      </c>
      <c r="D1287">
        <v>30</v>
      </c>
      <c r="E1287">
        <v>0</v>
      </c>
      <c r="F1287">
        <v>540</v>
      </c>
      <c r="G1287">
        <v>540</v>
      </c>
      <c r="H1287">
        <v>270</v>
      </c>
      <c r="I1287" s="39">
        <v>35573</v>
      </c>
      <c r="J1287" s="12" t="s">
        <v>673</v>
      </c>
      <c r="K1287" s="12" t="s">
        <v>674</v>
      </c>
      <c r="L1287" s="12" t="s">
        <v>309</v>
      </c>
      <c r="M1287" s="12" t="s">
        <v>76</v>
      </c>
    </row>
    <row r="1288" spans="1:13" x14ac:dyDescent="0.35">
      <c r="A1288">
        <v>10546</v>
      </c>
      <c r="B1288">
        <v>62</v>
      </c>
      <c r="C1288">
        <v>49.3</v>
      </c>
      <c r="D1288">
        <v>40</v>
      </c>
      <c r="E1288">
        <v>0</v>
      </c>
      <c r="F1288">
        <v>1972</v>
      </c>
      <c r="G1288">
        <v>1972</v>
      </c>
      <c r="H1288">
        <v>986</v>
      </c>
      <c r="I1288" s="39">
        <v>35573</v>
      </c>
      <c r="J1288" s="12" t="s">
        <v>673</v>
      </c>
      <c r="K1288" s="12" t="s">
        <v>674</v>
      </c>
      <c r="L1288" s="12" t="s">
        <v>309</v>
      </c>
      <c r="M1288" s="12" t="s">
        <v>128</v>
      </c>
    </row>
    <row r="1289" spans="1:13" x14ac:dyDescent="0.35">
      <c r="A1289">
        <v>10545</v>
      </c>
      <c r="B1289">
        <v>11</v>
      </c>
      <c r="C1289">
        <v>21</v>
      </c>
      <c r="D1289">
        <v>10</v>
      </c>
      <c r="E1289">
        <v>0</v>
      </c>
      <c r="F1289">
        <v>210</v>
      </c>
      <c r="G1289">
        <v>210</v>
      </c>
      <c r="H1289">
        <v>105</v>
      </c>
      <c r="I1289" s="39">
        <v>35572</v>
      </c>
      <c r="J1289" s="12" t="s">
        <v>1026</v>
      </c>
      <c r="K1289" s="12" t="s">
        <v>1027</v>
      </c>
      <c r="L1289" s="12" t="s">
        <v>182</v>
      </c>
      <c r="M1289" s="12" t="s">
        <v>30</v>
      </c>
    </row>
    <row r="1290" spans="1:13" x14ac:dyDescent="0.35">
      <c r="A1290">
        <v>10544</v>
      </c>
      <c r="B1290">
        <v>28</v>
      </c>
      <c r="C1290">
        <v>45.6</v>
      </c>
      <c r="D1290">
        <v>7</v>
      </c>
      <c r="E1290">
        <v>0</v>
      </c>
      <c r="F1290">
        <v>319.2</v>
      </c>
      <c r="G1290">
        <v>319.2</v>
      </c>
      <c r="H1290">
        <v>159.6</v>
      </c>
      <c r="I1290" s="39">
        <v>35571</v>
      </c>
      <c r="J1290" s="12" t="s">
        <v>854</v>
      </c>
      <c r="K1290" s="12" t="s">
        <v>855</v>
      </c>
      <c r="L1290" s="12" t="s">
        <v>182</v>
      </c>
      <c r="M1290" s="12" t="s">
        <v>63</v>
      </c>
    </row>
    <row r="1291" spans="1:13" x14ac:dyDescent="0.35">
      <c r="A1291">
        <v>10544</v>
      </c>
      <c r="B1291">
        <v>67</v>
      </c>
      <c r="C1291">
        <v>14</v>
      </c>
      <c r="D1291">
        <v>7</v>
      </c>
      <c r="E1291">
        <v>0</v>
      </c>
      <c r="F1291">
        <v>98</v>
      </c>
      <c r="G1291">
        <v>98</v>
      </c>
      <c r="H1291">
        <v>49</v>
      </c>
      <c r="I1291" s="39">
        <v>35571</v>
      </c>
      <c r="J1291" s="12" t="s">
        <v>854</v>
      </c>
      <c r="K1291" s="12" t="s">
        <v>855</v>
      </c>
      <c r="L1291" s="12" t="s">
        <v>182</v>
      </c>
      <c r="M1291" s="12" t="s">
        <v>138</v>
      </c>
    </row>
    <row r="1292" spans="1:13" x14ac:dyDescent="0.35">
      <c r="A1292">
        <v>10543</v>
      </c>
      <c r="B1292">
        <v>12</v>
      </c>
      <c r="C1292">
        <v>38</v>
      </c>
      <c r="D1292">
        <v>30</v>
      </c>
      <c r="E1292">
        <v>0.15000000596046451</v>
      </c>
      <c r="F1292">
        <v>968.9999932050705</v>
      </c>
      <c r="G1292">
        <v>823.64998844861987</v>
      </c>
      <c r="H1292">
        <v>253.64998844861987</v>
      </c>
      <c r="I1292" s="39">
        <v>35571</v>
      </c>
      <c r="J1292" s="12" t="s">
        <v>805</v>
      </c>
      <c r="K1292" s="12" t="s">
        <v>806</v>
      </c>
      <c r="L1292" s="12" t="s">
        <v>707</v>
      </c>
      <c r="M1292" s="12" t="s">
        <v>32</v>
      </c>
    </row>
    <row r="1293" spans="1:13" x14ac:dyDescent="0.35">
      <c r="A1293">
        <v>10543</v>
      </c>
      <c r="B1293">
        <v>23</v>
      </c>
      <c r="C1293">
        <v>9</v>
      </c>
      <c r="D1293">
        <v>70</v>
      </c>
      <c r="E1293">
        <v>0.15000000596046451</v>
      </c>
      <c r="F1293">
        <v>535.49999624490738</v>
      </c>
      <c r="G1293">
        <v>455.17499361634259</v>
      </c>
      <c r="H1293">
        <v>140.17499361634259</v>
      </c>
      <c r="I1293" s="39">
        <v>35571</v>
      </c>
      <c r="J1293" s="12" t="s">
        <v>805</v>
      </c>
      <c r="K1293" s="12" t="s">
        <v>806</v>
      </c>
      <c r="L1293" s="12" t="s">
        <v>707</v>
      </c>
      <c r="M1293" s="12" t="s">
        <v>54</v>
      </c>
    </row>
    <row r="1294" spans="1:13" x14ac:dyDescent="0.35">
      <c r="A1294">
        <v>10542</v>
      </c>
      <c r="B1294">
        <v>11</v>
      </c>
      <c r="C1294">
        <v>21</v>
      </c>
      <c r="D1294">
        <v>15</v>
      </c>
      <c r="E1294">
        <v>5.000000074505806E-2</v>
      </c>
      <c r="F1294">
        <v>299.24999976530671</v>
      </c>
      <c r="G1294">
        <v>284.28749955408273</v>
      </c>
      <c r="H1294">
        <v>126.78749955408273</v>
      </c>
      <c r="I1294" s="39">
        <v>35570</v>
      </c>
      <c r="J1294" s="12" t="s">
        <v>881</v>
      </c>
      <c r="K1294" s="12" t="s">
        <v>882</v>
      </c>
      <c r="L1294" s="12" t="s">
        <v>256</v>
      </c>
      <c r="M1294" s="12" t="s">
        <v>30</v>
      </c>
    </row>
    <row r="1295" spans="1:13" x14ac:dyDescent="0.35">
      <c r="A1295">
        <v>10542</v>
      </c>
      <c r="B1295">
        <v>54</v>
      </c>
      <c r="C1295">
        <v>7.45</v>
      </c>
      <c r="D1295">
        <v>24</v>
      </c>
      <c r="E1295">
        <v>5.000000074505806E-2</v>
      </c>
      <c r="F1295">
        <v>169.8599998667836</v>
      </c>
      <c r="G1295">
        <v>161.36699974688887</v>
      </c>
      <c r="H1295">
        <v>71.96699974688886</v>
      </c>
      <c r="I1295" s="39">
        <v>35570</v>
      </c>
      <c r="J1295" s="12" t="s">
        <v>881</v>
      </c>
      <c r="K1295" s="12" t="s">
        <v>882</v>
      </c>
      <c r="L1295" s="12" t="s">
        <v>256</v>
      </c>
      <c r="M1295" s="12" t="s">
        <v>113</v>
      </c>
    </row>
    <row r="1296" spans="1:13" x14ac:dyDescent="0.35">
      <c r="A1296">
        <v>10541</v>
      </c>
      <c r="B1296">
        <v>24</v>
      </c>
      <c r="C1296">
        <v>4.5</v>
      </c>
      <c r="D1296">
        <v>35</v>
      </c>
      <c r="E1296">
        <v>0.10000000149011611</v>
      </c>
      <c r="F1296">
        <v>141.74999976530671</v>
      </c>
      <c r="G1296">
        <v>127.57499957755208</v>
      </c>
      <c r="H1296">
        <v>48.824999577552077</v>
      </c>
      <c r="I1296" s="39">
        <v>35569</v>
      </c>
      <c r="J1296" s="12" t="s">
        <v>667</v>
      </c>
      <c r="K1296" s="12" t="s">
        <v>668</v>
      </c>
      <c r="L1296" s="12" t="s">
        <v>248</v>
      </c>
      <c r="M1296" s="12" t="s">
        <v>55</v>
      </c>
    </row>
    <row r="1297" spans="1:13" x14ac:dyDescent="0.35">
      <c r="A1297">
        <v>10541</v>
      </c>
      <c r="B1297">
        <v>38</v>
      </c>
      <c r="C1297">
        <v>263.5</v>
      </c>
      <c r="D1297">
        <v>4</v>
      </c>
      <c r="E1297">
        <v>0.10000000149011611</v>
      </c>
      <c r="F1297">
        <v>948.59999842941761</v>
      </c>
      <c r="G1297">
        <v>853.73999717295169</v>
      </c>
      <c r="H1297">
        <v>326.73999717295169</v>
      </c>
      <c r="I1297" s="39">
        <v>35569</v>
      </c>
      <c r="J1297" s="12" t="s">
        <v>667</v>
      </c>
      <c r="K1297" s="12" t="s">
        <v>668</v>
      </c>
      <c r="L1297" s="12" t="s">
        <v>248</v>
      </c>
      <c r="M1297" s="12" t="s">
        <v>81</v>
      </c>
    </row>
    <row r="1298" spans="1:13" x14ac:dyDescent="0.35">
      <c r="A1298">
        <v>10541</v>
      </c>
      <c r="B1298">
        <v>65</v>
      </c>
      <c r="C1298">
        <v>21.05</v>
      </c>
      <c r="D1298">
        <v>36</v>
      </c>
      <c r="E1298">
        <v>0.10000000149011611</v>
      </c>
      <c r="F1298">
        <v>682.01999887079</v>
      </c>
      <c r="G1298">
        <v>613.817997967422</v>
      </c>
      <c r="H1298">
        <v>234.91799796742197</v>
      </c>
      <c r="I1298" s="39">
        <v>35569</v>
      </c>
      <c r="J1298" s="12" t="s">
        <v>667</v>
      </c>
      <c r="K1298" s="12" t="s">
        <v>668</v>
      </c>
      <c r="L1298" s="12" t="s">
        <v>248</v>
      </c>
      <c r="M1298" s="12" t="s">
        <v>134</v>
      </c>
    </row>
    <row r="1299" spans="1:13" x14ac:dyDescent="0.35">
      <c r="A1299">
        <v>10541</v>
      </c>
      <c r="B1299">
        <v>71</v>
      </c>
      <c r="C1299">
        <v>21.5</v>
      </c>
      <c r="D1299">
        <v>9</v>
      </c>
      <c r="E1299">
        <v>0.10000000149011611</v>
      </c>
      <c r="F1299">
        <v>174.1499997116625</v>
      </c>
      <c r="G1299">
        <v>156.73499948099254</v>
      </c>
      <c r="H1299">
        <v>59.984999480992542</v>
      </c>
      <c r="I1299" s="39">
        <v>35569</v>
      </c>
      <c r="J1299" s="12" t="s">
        <v>667</v>
      </c>
      <c r="K1299" s="12" t="s">
        <v>668</v>
      </c>
      <c r="L1299" s="12" t="s">
        <v>248</v>
      </c>
      <c r="M1299" s="12" t="s">
        <v>145</v>
      </c>
    </row>
    <row r="1300" spans="1:13" x14ac:dyDescent="0.35">
      <c r="A1300">
        <v>10540</v>
      </c>
      <c r="B1300">
        <v>3</v>
      </c>
      <c r="C1300">
        <v>10</v>
      </c>
      <c r="D1300">
        <v>60</v>
      </c>
      <c r="E1300">
        <v>0</v>
      </c>
      <c r="F1300">
        <v>600</v>
      </c>
      <c r="G1300">
        <v>600</v>
      </c>
      <c r="H1300">
        <v>300</v>
      </c>
      <c r="I1300" s="39">
        <v>35569</v>
      </c>
      <c r="J1300" s="12" t="s">
        <v>771</v>
      </c>
      <c r="K1300" s="12" t="s">
        <v>772</v>
      </c>
      <c r="L1300" s="12" t="s">
        <v>256</v>
      </c>
      <c r="M1300" s="12" t="s">
        <v>14</v>
      </c>
    </row>
    <row r="1301" spans="1:13" x14ac:dyDescent="0.35">
      <c r="A1301">
        <v>10540</v>
      </c>
      <c r="B1301">
        <v>26</v>
      </c>
      <c r="C1301">
        <v>31.23</v>
      </c>
      <c r="D1301">
        <v>40</v>
      </c>
      <c r="E1301">
        <v>0</v>
      </c>
      <c r="F1301">
        <v>1249.2</v>
      </c>
      <c r="G1301">
        <v>1249.2</v>
      </c>
      <c r="H1301">
        <v>624.6</v>
      </c>
      <c r="I1301" s="39">
        <v>35569</v>
      </c>
      <c r="J1301" s="12" t="s">
        <v>771</v>
      </c>
      <c r="K1301" s="12" t="s">
        <v>772</v>
      </c>
      <c r="L1301" s="12" t="s">
        <v>256</v>
      </c>
      <c r="M1301" s="12" t="s">
        <v>59</v>
      </c>
    </row>
    <row r="1302" spans="1:13" x14ac:dyDescent="0.35">
      <c r="A1302">
        <v>10540</v>
      </c>
      <c r="B1302">
        <v>38</v>
      </c>
      <c r="C1302">
        <v>263.5</v>
      </c>
      <c r="D1302">
        <v>30</v>
      </c>
      <c r="E1302">
        <v>0</v>
      </c>
      <c r="F1302">
        <v>7905</v>
      </c>
      <c r="G1302">
        <v>7905</v>
      </c>
      <c r="H1302">
        <v>3952.5</v>
      </c>
      <c r="I1302" s="39">
        <v>35569</v>
      </c>
      <c r="J1302" s="12" t="s">
        <v>771</v>
      </c>
      <c r="K1302" s="12" t="s">
        <v>772</v>
      </c>
      <c r="L1302" s="12" t="s">
        <v>256</v>
      </c>
      <c r="M1302" s="12" t="s">
        <v>81</v>
      </c>
    </row>
    <row r="1303" spans="1:13" x14ac:dyDescent="0.35">
      <c r="A1303">
        <v>10540</v>
      </c>
      <c r="B1303">
        <v>68</v>
      </c>
      <c r="C1303">
        <v>12.5</v>
      </c>
      <c r="D1303">
        <v>35</v>
      </c>
      <c r="E1303">
        <v>0</v>
      </c>
      <c r="F1303">
        <v>437.5</v>
      </c>
      <c r="G1303">
        <v>437.5</v>
      </c>
      <c r="H1303">
        <v>218.75</v>
      </c>
      <c r="I1303" s="39">
        <v>35569</v>
      </c>
      <c r="J1303" s="12" t="s">
        <v>771</v>
      </c>
      <c r="K1303" s="12" t="s">
        <v>772</v>
      </c>
      <c r="L1303" s="12" t="s">
        <v>256</v>
      </c>
      <c r="M1303" s="12" t="s">
        <v>139</v>
      </c>
    </row>
    <row r="1304" spans="1:13" x14ac:dyDescent="0.35">
      <c r="A1304">
        <v>10539</v>
      </c>
      <c r="B1304">
        <v>13</v>
      </c>
      <c r="C1304">
        <v>6</v>
      </c>
      <c r="D1304">
        <v>8</v>
      </c>
      <c r="E1304">
        <v>0</v>
      </c>
      <c r="F1304">
        <v>48</v>
      </c>
      <c r="G1304">
        <v>48</v>
      </c>
      <c r="H1304">
        <v>24</v>
      </c>
      <c r="I1304" s="39">
        <v>35566</v>
      </c>
      <c r="J1304" s="12" t="s">
        <v>820</v>
      </c>
      <c r="K1304" s="12" t="s">
        <v>821</v>
      </c>
      <c r="L1304" s="12" t="s">
        <v>173</v>
      </c>
      <c r="M1304" s="12" t="s">
        <v>34</v>
      </c>
    </row>
    <row r="1305" spans="1:13" x14ac:dyDescent="0.35">
      <c r="A1305">
        <v>10539</v>
      </c>
      <c r="B1305">
        <v>21</v>
      </c>
      <c r="C1305">
        <v>10</v>
      </c>
      <c r="D1305">
        <v>15</v>
      </c>
      <c r="E1305">
        <v>0</v>
      </c>
      <c r="F1305">
        <v>150</v>
      </c>
      <c r="G1305">
        <v>150</v>
      </c>
      <c r="H1305">
        <v>75</v>
      </c>
      <c r="I1305" s="39">
        <v>35566</v>
      </c>
      <c r="J1305" s="12" t="s">
        <v>820</v>
      </c>
      <c r="K1305" s="12" t="s">
        <v>821</v>
      </c>
      <c r="L1305" s="12" t="s">
        <v>173</v>
      </c>
      <c r="M1305" s="12" t="s">
        <v>50</v>
      </c>
    </row>
    <row r="1306" spans="1:13" x14ac:dyDescent="0.35">
      <c r="A1306">
        <v>10539</v>
      </c>
      <c r="B1306">
        <v>33</v>
      </c>
      <c r="C1306">
        <v>2.5</v>
      </c>
      <c r="D1306">
        <v>15</v>
      </c>
      <c r="E1306">
        <v>0</v>
      </c>
      <c r="F1306">
        <v>37.5</v>
      </c>
      <c r="G1306">
        <v>37.5</v>
      </c>
      <c r="H1306">
        <v>18.75</v>
      </c>
      <c r="I1306" s="39">
        <v>35566</v>
      </c>
      <c r="J1306" s="12" t="s">
        <v>820</v>
      </c>
      <c r="K1306" s="12" t="s">
        <v>821</v>
      </c>
      <c r="L1306" s="12" t="s">
        <v>173</v>
      </c>
      <c r="M1306" s="12" t="s">
        <v>73</v>
      </c>
    </row>
    <row r="1307" spans="1:13" x14ac:dyDescent="0.35">
      <c r="A1307">
        <v>10539</v>
      </c>
      <c r="B1307">
        <v>49</v>
      </c>
      <c r="C1307">
        <v>20</v>
      </c>
      <c r="D1307">
        <v>6</v>
      </c>
      <c r="E1307">
        <v>0</v>
      </c>
      <c r="F1307">
        <v>120</v>
      </c>
      <c r="G1307">
        <v>120</v>
      </c>
      <c r="H1307">
        <v>60</v>
      </c>
      <c r="I1307" s="39">
        <v>35566</v>
      </c>
      <c r="J1307" s="12" t="s">
        <v>820</v>
      </c>
      <c r="K1307" s="12" t="s">
        <v>821</v>
      </c>
      <c r="L1307" s="12" t="s">
        <v>173</v>
      </c>
      <c r="M1307" s="12" t="s">
        <v>103</v>
      </c>
    </row>
    <row r="1308" spans="1:13" x14ac:dyDescent="0.35">
      <c r="A1308">
        <v>10538</v>
      </c>
      <c r="B1308">
        <v>70</v>
      </c>
      <c r="C1308">
        <v>15</v>
      </c>
      <c r="D1308">
        <v>7</v>
      </c>
      <c r="E1308">
        <v>0</v>
      </c>
      <c r="F1308">
        <v>105</v>
      </c>
      <c r="G1308">
        <v>105</v>
      </c>
      <c r="H1308">
        <v>52.5</v>
      </c>
      <c r="I1308" s="39">
        <v>35565</v>
      </c>
      <c r="J1308" s="12" t="s">
        <v>820</v>
      </c>
      <c r="K1308" s="12" t="s">
        <v>821</v>
      </c>
      <c r="L1308" s="12" t="s">
        <v>173</v>
      </c>
      <c r="M1308" s="12" t="s">
        <v>143</v>
      </c>
    </row>
    <row r="1309" spans="1:13" x14ac:dyDescent="0.35">
      <c r="A1309">
        <v>10538</v>
      </c>
      <c r="B1309">
        <v>72</v>
      </c>
      <c r="C1309">
        <v>34.799999999999997</v>
      </c>
      <c r="D1309">
        <v>1</v>
      </c>
      <c r="E1309">
        <v>0</v>
      </c>
      <c r="F1309">
        <v>34.799999999999997</v>
      </c>
      <c r="G1309">
        <v>34.799999999999997</v>
      </c>
      <c r="H1309">
        <v>17.399999999999999</v>
      </c>
      <c r="I1309" s="39">
        <v>35565</v>
      </c>
      <c r="J1309" s="12" t="s">
        <v>820</v>
      </c>
      <c r="K1309" s="12" t="s">
        <v>821</v>
      </c>
      <c r="L1309" s="12" t="s">
        <v>173</v>
      </c>
      <c r="M1309" s="12" t="s">
        <v>146</v>
      </c>
    </row>
    <row r="1310" spans="1:13" x14ac:dyDescent="0.35">
      <c r="A1310">
        <v>10537</v>
      </c>
      <c r="B1310">
        <v>31</v>
      </c>
      <c r="C1310">
        <v>12.5</v>
      </c>
      <c r="D1310">
        <v>30</v>
      </c>
      <c r="E1310">
        <v>0</v>
      </c>
      <c r="F1310">
        <v>375</v>
      </c>
      <c r="G1310">
        <v>375</v>
      </c>
      <c r="H1310">
        <v>187.5</v>
      </c>
      <c r="I1310" s="39">
        <v>35564</v>
      </c>
      <c r="J1310" s="12" t="s">
        <v>690</v>
      </c>
      <c r="K1310" s="12" t="s">
        <v>691</v>
      </c>
      <c r="L1310" s="12" t="s">
        <v>689</v>
      </c>
      <c r="M1310" s="12" t="s">
        <v>69</v>
      </c>
    </row>
    <row r="1311" spans="1:13" x14ac:dyDescent="0.35">
      <c r="A1311">
        <v>10537</v>
      </c>
      <c r="B1311">
        <v>51</v>
      </c>
      <c r="C1311">
        <v>53</v>
      </c>
      <c r="D1311">
        <v>6</v>
      </c>
      <c r="E1311">
        <v>0</v>
      </c>
      <c r="F1311">
        <v>318</v>
      </c>
      <c r="G1311">
        <v>318</v>
      </c>
      <c r="H1311">
        <v>159</v>
      </c>
      <c r="I1311" s="39">
        <v>35564</v>
      </c>
      <c r="J1311" s="12" t="s">
        <v>690</v>
      </c>
      <c r="K1311" s="12" t="s">
        <v>691</v>
      </c>
      <c r="L1311" s="12" t="s">
        <v>689</v>
      </c>
      <c r="M1311" s="12" t="s">
        <v>107</v>
      </c>
    </row>
    <row r="1312" spans="1:13" x14ac:dyDescent="0.35">
      <c r="A1312">
        <v>10537</v>
      </c>
      <c r="B1312">
        <v>58</v>
      </c>
      <c r="C1312">
        <v>13.25</v>
      </c>
      <c r="D1312">
        <v>20</v>
      </c>
      <c r="E1312">
        <v>0</v>
      </c>
      <c r="F1312">
        <v>265</v>
      </c>
      <c r="G1312">
        <v>265</v>
      </c>
      <c r="H1312">
        <v>132.5</v>
      </c>
      <c r="I1312" s="39">
        <v>35564</v>
      </c>
      <c r="J1312" s="12" t="s">
        <v>690</v>
      </c>
      <c r="K1312" s="12" t="s">
        <v>691</v>
      </c>
      <c r="L1312" s="12" t="s">
        <v>689</v>
      </c>
      <c r="M1312" s="12" t="s">
        <v>120</v>
      </c>
    </row>
    <row r="1313" spans="1:13" x14ac:dyDescent="0.35">
      <c r="A1313">
        <v>10537</v>
      </c>
      <c r="B1313">
        <v>72</v>
      </c>
      <c r="C1313">
        <v>34.799999999999997</v>
      </c>
      <c r="D1313">
        <v>21</v>
      </c>
      <c r="E1313">
        <v>0</v>
      </c>
      <c r="F1313">
        <v>730.8</v>
      </c>
      <c r="G1313">
        <v>730.8</v>
      </c>
      <c r="H1313">
        <v>365.4</v>
      </c>
      <c r="I1313" s="39">
        <v>35564</v>
      </c>
      <c r="J1313" s="12" t="s">
        <v>690</v>
      </c>
      <c r="K1313" s="12" t="s">
        <v>691</v>
      </c>
      <c r="L1313" s="12" t="s">
        <v>689</v>
      </c>
      <c r="M1313" s="12" t="s">
        <v>146</v>
      </c>
    </row>
    <row r="1314" spans="1:13" x14ac:dyDescent="0.35">
      <c r="A1314">
        <v>10537</v>
      </c>
      <c r="B1314">
        <v>73</v>
      </c>
      <c r="C1314">
        <v>15</v>
      </c>
      <c r="D1314">
        <v>9</v>
      </c>
      <c r="E1314">
        <v>0</v>
      </c>
      <c r="F1314">
        <v>135</v>
      </c>
      <c r="G1314">
        <v>135</v>
      </c>
      <c r="H1314">
        <v>67.5</v>
      </c>
      <c r="I1314" s="39">
        <v>35564</v>
      </c>
      <c r="J1314" s="12" t="s">
        <v>690</v>
      </c>
      <c r="K1314" s="12" t="s">
        <v>691</v>
      </c>
      <c r="L1314" s="12" t="s">
        <v>689</v>
      </c>
      <c r="M1314" s="12" t="s">
        <v>147</v>
      </c>
    </row>
    <row r="1315" spans="1:13" x14ac:dyDescent="0.35">
      <c r="A1315">
        <v>10536</v>
      </c>
      <c r="B1315">
        <v>12</v>
      </c>
      <c r="C1315">
        <v>38</v>
      </c>
      <c r="D1315">
        <v>15</v>
      </c>
      <c r="E1315">
        <v>0.25</v>
      </c>
      <c r="F1315">
        <v>427.5</v>
      </c>
      <c r="G1315">
        <v>320.625</v>
      </c>
      <c r="H1315">
        <v>35.625</v>
      </c>
      <c r="I1315" s="39">
        <v>35564</v>
      </c>
      <c r="J1315" s="12" t="s">
        <v>795</v>
      </c>
      <c r="K1315" s="12" t="s">
        <v>796</v>
      </c>
      <c r="L1315" s="12" t="s">
        <v>256</v>
      </c>
      <c r="M1315" s="12" t="s">
        <v>32</v>
      </c>
    </row>
    <row r="1316" spans="1:13" x14ac:dyDescent="0.35">
      <c r="A1316">
        <v>10536</v>
      </c>
      <c r="B1316">
        <v>31</v>
      </c>
      <c r="C1316">
        <v>12.5</v>
      </c>
      <c r="D1316">
        <v>20</v>
      </c>
      <c r="E1316">
        <v>0</v>
      </c>
      <c r="F1316">
        <v>250</v>
      </c>
      <c r="G1316">
        <v>250</v>
      </c>
      <c r="H1316">
        <v>125</v>
      </c>
      <c r="I1316" s="39">
        <v>35564</v>
      </c>
      <c r="J1316" s="12" t="s">
        <v>795</v>
      </c>
      <c r="K1316" s="12" t="s">
        <v>796</v>
      </c>
      <c r="L1316" s="12" t="s">
        <v>256</v>
      </c>
      <c r="M1316" s="12" t="s">
        <v>69</v>
      </c>
    </row>
    <row r="1317" spans="1:13" x14ac:dyDescent="0.35">
      <c r="A1317">
        <v>10536</v>
      </c>
      <c r="B1317">
        <v>33</v>
      </c>
      <c r="C1317">
        <v>2.5</v>
      </c>
      <c r="D1317">
        <v>30</v>
      </c>
      <c r="E1317">
        <v>0</v>
      </c>
      <c r="F1317">
        <v>75</v>
      </c>
      <c r="G1317">
        <v>75</v>
      </c>
      <c r="H1317">
        <v>37.5</v>
      </c>
      <c r="I1317" s="39">
        <v>35564</v>
      </c>
      <c r="J1317" s="12" t="s">
        <v>795</v>
      </c>
      <c r="K1317" s="12" t="s">
        <v>796</v>
      </c>
      <c r="L1317" s="12" t="s">
        <v>256</v>
      </c>
      <c r="M1317" s="12" t="s">
        <v>73</v>
      </c>
    </row>
    <row r="1318" spans="1:13" x14ac:dyDescent="0.35">
      <c r="A1318">
        <v>10536</v>
      </c>
      <c r="B1318">
        <v>60</v>
      </c>
      <c r="C1318">
        <v>34</v>
      </c>
      <c r="D1318">
        <v>35</v>
      </c>
      <c r="E1318">
        <v>0.25</v>
      </c>
      <c r="F1318">
        <v>892.5</v>
      </c>
      <c r="G1318">
        <v>669.375</v>
      </c>
      <c r="H1318">
        <v>74.375</v>
      </c>
      <c r="I1318" s="39">
        <v>35564</v>
      </c>
      <c r="J1318" s="12" t="s">
        <v>795</v>
      </c>
      <c r="K1318" s="12" t="s">
        <v>796</v>
      </c>
      <c r="L1318" s="12" t="s">
        <v>256</v>
      </c>
      <c r="M1318" s="12" t="s">
        <v>124</v>
      </c>
    </row>
    <row r="1319" spans="1:13" x14ac:dyDescent="0.35">
      <c r="A1319">
        <v>10535</v>
      </c>
      <c r="B1319">
        <v>11</v>
      </c>
      <c r="C1319">
        <v>21</v>
      </c>
      <c r="D1319">
        <v>50</v>
      </c>
      <c r="E1319">
        <v>0.10000000149011611</v>
      </c>
      <c r="F1319">
        <v>944.99999843537807</v>
      </c>
      <c r="G1319">
        <v>850.49999718368053</v>
      </c>
      <c r="H1319">
        <v>325.49999718368053</v>
      </c>
      <c r="I1319" s="39">
        <v>35563</v>
      </c>
      <c r="J1319" s="12" t="s">
        <v>952</v>
      </c>
      <c r="K1319" s="12" t="s">
        <v>953</v>
      </c>
      <c r="L1319" s="12" t="s">
        <v>719</v>
      </c>
      <c r="M1319" s="12" t="s">
        <v>30</v>
      </c>
    </row>
    <row r="1320" spans="1:13" x14ac:dyDescent="0.35">
      <c r="A1320">
        <v>10535</v>
      </c>
      <c r="B1320">
        <v>40</v>
      </c>
      <c r="C1320">
        <v>18.399999999999999</v>
      </c>
      <c r="D1320">
        <v>10</v>
      </c>
      <c r="E1320">
        <v>0.10000000149011611</v>
      </c>
      <c r="F1320">
        <v>165.59999972581861</v>
      </c>
      <c r="G1320">
        <v>149.03999950647352</v>
      </c>
      <c r="H1320">
        <v>57.039999506473521</v>
      </c>
      <c r="I1320" s="39">
        <v>35563</v>
      </c>
      <c r="J1320" s="12" t="s">
        <v>952</v>
      </c>
      <c r="K1320" s="12" t="s">
        <v>953</v>
      </c>
      <c r="L1320" s="12" t="s">
        <v>719</v>
      </c>
      <c r="M1320" s="12" t="s">
        <v>85</v>
      </c>
    </row>
    <row r="1321" spans="1:13" x14ac:dyDescent="0.35">
      <c r="A1321">
        <v>10535</v>
      </c>
      <c r="B1321">
        <v>57</v>
      </c>
      <c r="C1321">
        <v>19.5</v>
      </c>
      <c r="D1321">
        <v>5</v>
      </c>
      <c r="E1321">
        <v>0.10000000149011611</v>
      </c>
      <c r="F1321">
        <v>87.749999854713678</v>
      </c>
      <c r="G1321">
        <v>78.974999738484627</v>
      </c>
      <c r="H1321">
        <v>30.224999738484627</v>
      </c>
      <c r="I1321" s="39">
        <v>35563</v>
      </c>
      <c r="J1321" s="12" t="s">
        <v>952</v>
      </c>
      <c r="K1321" s="12" t="s">
        <v>953</v>
      </c>
      <c r="L1321" s="12" t="s">
        <v>719</v>
      </c>
      <c r="M1321" s="12" t="s">
        <v>119</v>
      </c>
    </row>
    <row r="1322" spans="1:13" x14ac:dyDescent="0.35">
      <c r="A1322">
        <v>10535</v>
      </c>
      <c r="B1322">
        <v>59</v>
      </c>
      <c r="C1322">
        <v>55</v>
      </c>
      <c r="D1322">
        <v>15</v>
      </c>
      <c r="E1322">
        <v>0.10000000149011611</v>
      </c>
      <c r="F1322">
        <v>742.4999987706542</v>
      </c>
      <c r="G1322">
        <v>668.24999778717756</v>
      </c>
      <c r="H1322">
        <v>255.74999778717756</v>
      </c>
      <c r="I1322" s="39">
        <v>35563</v>
      </c>
      <c r="J1322" s="12" t="s">
        <v>952</v>
      </c>
      <c r="K1322" s="12" t="s">
        <v>953</v>
      </c>
      <c r="L1322" s="12" t="s">
        <v>719</v>
      </c>
      <c r="M1322" s="12" t="s">
        <v>122</v>
      </c>
    </row>
    <row r="1323" spans="1:13" x14ac:dyDescent="0.35">
      <c r="A1323">
        <v>10534</v>
      </c>
      <c r="B1323">
        <v>30</v>
      </c>
      <c r="C1323">
        <v>25.89</v>
      </c>
      <c r="D1323">
        <v>10</v>
      </c>
      <c r="E1323">
        <v>0</v>
      </c>
      <c r="F1323">
        <v>258.89999999999998</v>
      </c>
      <c r="G1323">
        <v>258.89999999999998</v>
      </c>
      <c r="H1323">
        <v>129.44999999999999</v>
      </c>
      <c r="I1323" s="39">
        <v>35562</v>
      </c>
      <c r="J1323" s="12" t="s">
        <v>795</v>
      </c>
      <c r="K1323" s="12" t="s">
        <v>796</v>
      </c>
      <c r="L1323" s="12" t="s">
        <v>256</v>
      </c>
      <c r="M1323" s="12" t="s">
        <v>67</v>
      </c>
    </row>
    <row r="1324" spans="1:13" x14ac:dyDescent="0.35">
      <c r="A1324">
        <v>10534</v>
      </c>
      <c r="B1324">
        <v>40</v>
      </c>
      <c r="C1324">
        <v>18.399999999999999</v>
      </c>
      <c r="D1324">
        <v>10</v>
      </c>
      <c r="E1324">
        <v>0.20000000298023221</v>
      </c>
      <c r="F1324">
        <v>147.1999994516373</v>
      </c>
      <c r="G1324">
        <v>117.75999912261965</v>
      </c>
      <c r="H1324">
        <v>25.759999122619647</v>
      </c>
      <c r="I1324" s="39">
        <v>35562</v>
      </c>
      <c r="J1324" s="12" t="s">
        <v>795</v>
      </c>
      <c r="K1324" s="12" t="s">
        <v>796</v>
      </c>
      <c r="L1324" s="12" t="s">
        <v>256</v>
      </c>
      <c r="M1324" s="12" t="s">
        <v>85</v>
      </c>
    </row>
    <row r="1325" spans="1:13" x14ac:dyDescent="0.35">
      <c r="A1325">
        <v>10534</v>
      </c>
      <c r="B1325">
        <v>54</v>
      </c>
      <c r="C1325">
        <v>7.45</v>
      </c>
      <c r="D1325">
        <v>10</v>
      </c>
      <c r="E1325">
        <v>0.20000000298023221</v>
      </c>
      <c r="F1325">
        <v>59.599999777972698</v>
      </c>
      <c r="G1325">
        <v>47.679999644756315</v>
      </c>
      <c r="H1325">
        <v>10.429999644756315</v>
      </c>
      <c r="I1325" s="39">
        <v>35562</v>
      </c>
      <c r="J1325" s="12" t="s">
        <v>795</v>
      </c>
      <c r="K1325" s="12" t="s">
        <v>796</v>
      </c>
      <c r="L1325" s="12" t="s">
        <v>256</v>
      </c>
      <c r="M1325" s="12" t="s">
        <v>113</v>
      </c>
    </row>
    <row r="1326" spans="1:13" x14ac:dyDescent="0.35">
      <c r="A1326">
        <v>10533</v>
      </c>
      <c r="B1326">
        <v>4</v>
      </c>
      <c r="C1326">
        <v>22</v>
      </c>
      <c r="D1326">
        <v>50</v>
      </c>
      <c r="E1326">
        <v>5.000000074505806E-2</v>
      </c>
      <c r="F1326">
        <v>1044.9999991804359</v>
      </c>
      <c r="G1326">
        <v>992.74999844282843</v>
      </c>
      <c r="H1326">
        <v>442.74999844282843</v>
      </c>
      <c r="I1326" s="39">
        <v>35562</v>
      </c>
      <c r="J1326" s="12" t="s">
        <v>735</v>
      </c>
      <c r="K1326" s="12" t="s">
        <v>736</v>
      </c>
      <c r="L1326" s="12" t="s">
        <v>240</v>
      </c>
      <c r="M1326" s="12" t="s">
        <v>16</v>
      </c>
    </row>
    <row r="1327" spans="1:13" x14ac:dyDescent="0.35">
      <c r="A1327">
        <v>10533</v>
      </c>
      <c r="B1327">
        <v>72</v>
      </c>
      <c r="C1327">
        <v>34.799999999999997</v>
      </c>
      <c r="D1327">
        <v>24</v>
      </c>
      <c r="E1327">
        <v>0</v>
      </c>
      <c r="F1327">
        <v>835.19999999999993</v>
      </c>
      <c r="G1327">
        <v>835.19999999999993</v>
      </c>
      <c r="H1327">
        <v>417.59999999999997</v>
      </c>
      <c r="I1327" s="39">
        <v>35562</v>
      </c>
      <c r="J1327" s="12" t="s">
        <v>735</v>
      </c>
      <c r="K1327" s="12" t="s">
        <v>736</v>
      </c>
      <c r="L1327" s="12" t="s">
        <v>240</v>
      </c>
      <c r="M1327" s="12" t="s">
        <v>146</v>
      </c>
    </row>
    <row r="1328" spans="1:13" x14ac:dyDescent="0.35">
      <c r="A1328">
        <v>10533</v>
      </c>
      <c r="B1328">
        <v>73</v>
      </c>
      <c r="C1328">
        <v>15</v>
      </c>
      <c r="D1328">
        <v>24</v>
      </c>
      <c r="E1328">
        <v>5.000000074505806E-2</v>
      </c>
      <c r="F1328">
        <v>341.9999997317791</v>
      </c>
      <c r="G1328">
        <v>324.89999949038031</v>
      </c>
      <c r="H1328">
        <v>144.89999949038031</v>
      </c>
      <c r="I1328" s="39">
        <v>35562</v>
      </c>
      <c r="J1328" s="12" t="s">
        <v>735</v>
      </c>
      <c r="K1328" s="12" t="s">
        <v>736</v>
      </c>
      <c r="L1328" s="12" t="s">
        <v>240</v>
      </c>
      <c r="M1328" s="12" t="s">
        <v>147</v>
      </c>
    </row>
    <row r="1329" spans="1:13" x14ac:dyDescent="0.35">
      <c r="A1329">
        <v>10532</v>
      </c>
      <c r="B1329">
        <v>30</v>
      </c>
      <c r="C1329">
        <v>25.89</v>
      </c>
      <c r="D1329">
        <v>15</v>
      </c>
      <c r="E1329">
        <v>0</v>
      </c>
      <c r="F1329">
        <v>388.35</v>
      </c>
      <c r="G1329">
        <v>388.35</v>
      </c>
      <c r="H1329">
        <v>194.17500000000001</v>
      </c>
      <c r="I1329" s="39">
        <v>35559</v>
      </c>
      <c r="J1329" s="12" t="s">
        <v>948</v>
      </c>
      <c r="K1329" s="12" t="s">
        <v>949</v>
      </c>
      <c r="L1329" s="12" t="s">
        <v>173</v>
      </c>
      <c r="M1329" s="12" t="s">
        <v>67</v>
      </c>
    </row>
    <row r="1330" spans="1:13" x14ac:dyDescent="0.35">
      <c r="A1330">
        <v>10532</v>
      </c>
      <c r="B1330">
        <v>66</v>
      </c>
      <c r="C1330">
        <v>17</v>
      </c>
      <c r="D1330">
        <v>24</v>
      </c>
      <c r="E1330">
        <v>0</v>
      </c>
      <c r="F1330">
        <v>408</v>
      </c>
      <c r="G1330">
        <v>408</v>
      </c>
      <c r="H1330">
        <v>204</v>
      </c>
      <c r="I1330" s="39">
        <v>35559</v>
      </c>
      <c r="J1330" s="12" t="s">
        <v>948</v>
      </c>
      <c r="K1330" s="12" t="s">
        <v>949</v>
      </c>
      <c r="L1330" s="12" t="s">
        <v>173</v>
      </c>
      <c r="M1330" s="12" t="s">
        <v>136</v>
      </c>
    </row>
    <row r="1331" spans="1:13" x14ac:dyDescent="0.35">
      <c r="A1331">
        <v>10531</v>
      </c>
      <c r="B1331">
        <v>59</v>
      </c>
      <c r="C1331">
        <v>55</v>
      </c>
      <c r="D1331">
        <v>2</v>
      </c>
      <c r="E1331">
        <v>0</v>
      </c>
      <c r="F1331">
        <v>110</v>
      </c>
      <c r="G1331">
        <v>110</v>
      </c>
      <c r="H1331">
        <v>55</v>
      </c>
      <c r="I1331" s="39">
        <v>35558</v>
      </c>
      <c r="J1331" s="12" t="s">
        <v>1003</v>
      </c>
      <c r="K1331" s="12" t="s">
        <v>1004</v>
      </c>
      <c r="L1331" s="12" t="s">
        <v>1008</v>
      </c>
      <c r="M1331" s="12" t="s">
        <v>122</v>
      </c>
    </row>
    <row r="1332" spans="1:13" x14ac:dyDescent="0.35">
      <c r="A1332">
        <v>10530</v>
      </c>
      <c r="B1332">
        <v>17</v>
      </c>
      <c r="C1332">
        <v>39</v>
      </c>
      <c r="D1332">
        <v>40</v>
      </c>
      <c r="E1332">
        <v>0</v>
      </c>
      <c r="F1332">
        <v>1560</v>
      </c>
      <c r="G1332">
        <v>1560</v>
      </c>
      <c r="H1332">
        <v>780</v>
      </c>
      <c r="I1332" s="39">
        <v>35558</v>
      </c>
      <c r="J1332" s="12" t="s">
        <v>928</v>
      </c>
      <c r="K1332" s="12" t="s">
        <v>929</v>
      </c>
      <c r="L1332" s="12" t="s">
        <v>713</v>
      </c>
      <c r="M1332" s="12" t="s">
        <v>42</v>
      </c>
    </row>
    <row r="1333" spans="1:13" x14ac:dyDescent="0.35">
      <c r="A1333">
        <v>10530</v>
      </c>
      <c r="B1333">
        <v>43</v>
      </c>
      <c r="C1333">
        <v>46</v>
      </c>
      <c r="D1333">
        <v>25</v>
      </c>
      <c r="E1333">
        <v>0</v>
      </c>
      <c r="F1333">
        <v>1150</v>
      </c>
      <c r="G1333">
        <v>1150</v>
      </c>
      <c r="H1333">
        <v>575</v>
      </c>
      <c r="I1333" s="39">
        <v>35558</v>
      </c>
      <c r="J1333" s="12" t="s">
        <v>928</v>
      </c>
      <c r="K1333" s="12" t="s">
        <v>929</v>
      </c>
      <c r="L1333" s="12" t="s">
        <v>713</v>
      </c>
      <c r="M1333" s="12" t="s">
        <v>91</v>
      </c>
    </row>
    <row r="1334" spans="1:13" x14ac:dyDescent="0.35">
      <c r="A1334">
        <v>10530</v>
      </c>
      <c r="B1334">
        <v>61</v>
      </c>
      <c r="C1334">
        <v>28.5</v>
      </c>
      <c r="D1334">
        <v>20</v>
      </c>
      <c r="E1334">
        <v>0</v>
      </c>
      <c r="F1334">
        <v>570</v>
      </c>
      <c r="G1334">
        <v>570</v>
      </c>
      <c r="H1334">
        <v>285</v>
      </c>
      <c r="I1334" s="39">
        <v>35558</v>
      </c>
      <c r="J1334" s="12" t="s">
        <v>928</v>
      </c>
      <c r="K1334" s="12" t="s">
        <v>929</v>
      </c>
      <c r="L1334" s="12" t="s">
        <v>713</v>
      </c>
      <c r="M1334" s="12" t="s">
        <v>126</v>
      </c>
    </row>
    <row r="1335" spans="1:13" x14ac:dyDescent="0.35">
      <c r="A1335">
        <v>10530</v>
      </c>
      <c r="B1335">
        <v>76</v>
      </c>
      <c r="C1335">
        <v>18</v>
      </c>
      <c r="D1335">
        <v>50</v>
      </c>
      <c r="E1335">
        <v>0</v>
      </c>
      <c r="F1335">
        <v>900</v>
      </c>
      <c r="G1335">
        <v>900</v>
      </c>
      <c r="H1335">
        <v>450</v>
      </c>
      <c r="I1335" s="39">
        <v>35558</v>
      </c>
      <c r="J1335" s="12" t="s">
        <v>928</v>
      </c>
      <c r="K1335" s="12" t="s">
        <v>929</v>
      </c>
      <c r="L1335" s="12" t="s">
        <v>713</v>
      </c>
      <c r="M1335" s="12" t="s">
        <v>152</v>
      </c>
    </row>
    <row r="1336" spans="1:13" x14ac:dyDescent="0.35">
      <c r="A1336">
        <v>10529</v>
      </c>
      <c r="B1336">
        <v>55</v>
      </c>
      <c r="C1336">
        <v>24</v>
      </c>
      <c r="D1336">
        <v>14</v>
      </c>
      <c r="E1336">
        <v>0</v>
      </c>
      <c r="F1336">
        <v>336</v>
      </c>
      <c r="G1336">
        <v>336</v>
      </c>
      <c r="H1336">
        <v>168</v>
      </c>
      <c r="I1336" s="39">
        <v>35557</v>
      </c>
      <c r="J1336" s="12" t="s">
        <v>1053</v>
      </c>
      <c r="K1336" s="12" t="s">
        <v>1054</v>
      </c>
      <c r="L1336" s="12" t="s">
        <v>683</v>
      </c>
      <c r="M1336" s="12" t="s">
        <v>115</v>
      </c>
    </row>
    <row r="1337" spans="1:13" x14ac:dyDescent="0.35">
      <c r="A1337">
        <v>10529</v>
      </c>
      <c r="B1337">
        <v>68</v>
      </c>
      <c r="C1337">
        <v>12.5</v>
      </c>
      <c r="D1337">
        <v>20</v>
      </c>
      <c r="E1337">
        <v>0</v>
      </c>
      <c r="F1337">
        <v>250</v>
      </c>
      <c r="G1337">
        <v>250</v>
      </c>
      <c r="H1337">
        <v>125</v>
      </c>
      <c r="I1337" s="39">
        <v>35557</v>
      </c>
      <c r="J1337" s="12" t="s">
        <v>1053</v>
      </c>
      <c r="K1337" s="12" t="s">
        <v>1054</v>
      </c>
      <c r="L1337" s="12" t="s">
        <v>683</v>
      </c>
      <c r="M1337" s="12" t="s">
        <v>139</v>
      </c>
    </row>
    <row r="1338" spans="1:13" x14ac:dyDescent="0.35">
      <c r="A1338">
        <v>10529</v>
      </c>
      <c r="B1338">
        <v>69</v>
      </c>
      <c r="C1338">
        <v>36</v>
      </c>
      <c r="D1338">
        <v>10</v>
      </c>
      <c r="E1338">
        <v>0</v>
      </c>
      <c r="F1338">
        <v>360</v>
      </c>
      <c r="G1338">
        <v>360</v>
      </c>
      <c r="H1338">
        <v>180</v>
      </c>
      <c r="I1338" s="39">
        <v>35557</v>
      </c>
      <c r="J1338" s="12" t="s">
        <v>1053</v>
      </c>
      <c r="K1338" s="12" t="s">
        <v>1054</v>
      </c>
      <c r="L1338" s="12" t="s">
        <v>683</v>
      </c>
      <c r="M1338" s="12" t="s">
        <v>141</v>
      </c>
    </row>
    <row r="1339" spans="1:13" x14ac:dyDescent="0.35">
      <c r="A1339">
        <v>10528</v>
      </c>
      <c r="B1339">
        <v>11</v>
      </c>
      <c r="C1339">
        <v>21</v>
      </c>
      <c r="D1339">
        <v>3</v>
      </c>
      <c r="E1339">
        <v>0</v>
      </c>
      <c r="F1339">
        <v>63</v>
      </c>
      <c r="G1339">
        <v>63</v>
      </c>
      <c r="H1339">
        <v>31.5</v>
      </c>
      <c r="I1339" s="39">
        <v>35556</v>
      </c>
      <c r="J1339" s="12" t="s">
        <v>1048</v>
      </c>
      <c r="K1339" s="12" t="s">
        <v>1049</v>
      </c>
      <c r="L1339" s="12" t="s">
        <v>182</v>
      </c>
      <c r="M1339" s="12" t="s">
        <v>30</v>
      </c>
    </row>
    <row r="1340" spans="1:13" x14ac:dyDescent="0.35">
      <c r="A1340">
        <v>10528</v>
      </c>
      <c r="B1340">
        <v>33</v>
      </c>
      <c r="C1340">
        <v>2.5</v>
      </c>
      <c r="D1340">
        <v>8</v>
      </c>
      <c r="E1340">
        <v>0.20000000298023221</v>
      </c>
      <c r="F1340">
        <v>15.999999940395361</v>
      </c>
      <c r="G1340">
        <v>12.799999904632573</v>
      </c>
      <c r="H1340">
        <v>2.799999904632573</v>
      </c>
      <c r="I1340" s="39">
        <v>35556</v>
      </c>
      <c r="J1340" s="12" t="s">
        <v>1048</v>
      </c>
      <c r="K1340" s="12" t="s">
        <v>1049</v>
      </c>
      <c r="L1340" s="12" t="s">
        <v>182</v>
      </c>
      <c r="M1340" s="12" t="s">
        <v>73</v>
      </c>
    </row>
    <row r="1341" spans="1:13" x14ac:dyDescent="0.35">
      <c r="A1341">
        <v>10528</v>
      </c>
      <c r="B1341">
        <v>72</v>
      </c>
      <c r="C1341">
        <v>34.799999999999997</v>
      </c>
      <c r="D1341">
        <v>9</v>
      </c>
      <c r="E1341">
        <v>0</v>
      </c>
      <c r="F1341">
        <v>313.2</v>
      </c>
      <c r="G1341">
        <v>313.2</v>
      </c>
      <c r="H1341">
        <v>156.6</v>
      </c>
      <c r="I1341" s="39">
        <v>35556</v>
      </c>
      <c r="J1341" s="12" t="s">
        <v>1048</v>
      </c>
      <c r="K1341" s="12" t="s">
        <v>1049</v>
      </c>
      <c r="L1341" s="12" t="s">
        <v>182</v>
      </c>
      <c r="M1341" s="12" t="s">
        <v>146</v>
      </c>
    </row>
    <row r="1342" spans="1:13" x14ac:dyDescent="0.35">
      <c r="A1342">
        <v>10527</v>
      </c>
      <c r="B1342">
        <v>4</v>
      </c>
      <c r="C1342">
        <v>22</v>
      </c>
      <c r="D1342">
        <v>50</v>
      </c>
      <c r="E1342">
        <v>0.10000000149011611</v>
      </c>
      <c r="F1342">
        <v>989.99999836087227</v>
      </c>
      <c r="G1342">
        <v>890.99999704957008</v>
      </c>
      <c r="H1342">
        <v>340.99999704957008</v>
      </c>
      <c r="I1342" s="39">
        <v>35555</v>
      </c>
      <c r="J1342" s="12" t="s">
        <v>771</v>
      </c>
      <c r="K1342" s="12" t="s">
        <v>772</v>
      </c>
      <c r="L1342" s="12" t="s">
        <v>256</v>
      </c>
      <c r="M1342" s="12" t="s">
        <v>16</v>
      </c>
    </row>
    <row r="1343" spans="1:13" x14ac:dyDescent="0.35">
      <c r="A1343">
        <v>10527</v>
      </c>
      <c r="B1343">
        <v>36</v>
      </c>
      <c r="C1343">
        <v>19</v>
      </c>
      <c r="D1343">
        <v>30</v>
      </c>
      <c r="E1343">
        <v>0.10000000149011611</v>
      </c>
      <c r="F1343">
        <v>512.99999915063381</v>
      </c>
      <c r="G1343">
        <v>461.69999847114087</v>
      </c>
      <c r="H1343">
        <v>176.69999847114087</v>
      </c>
      <c r="I1343" s="39">
        <v>35555</v>
      </c>
      <c r="J1343" s="12" t="s">
        <v>771</v>
      </c>
      <c r="K1343" s="12" t="s">
        <v>772</v>
      </c>
      <c r="L1343" s="12" t="s">
        <v>256</v>
      </c>
      <c r="M1343" s="12" t="s">
        <v>77</v>
      </c>
    </row>
    <row r="1344" spans="1:13" x14ac:dyDescent="0.35">
      <c r="A1344">
        <v>10526</v>
      </c>
      <c r="B1344">
        <v>1</v>
      </c>
      <c r="C1344">
        <v>18</v>
      </c>
      <c r="D1344">
        <v>8</v>
      </c>
      <c r="E1344">
        <v>0.15000000596046451</v>
      </c>
      <c r="F1344">
        <v>122.3999991416931</v>
      </c>
      <c r="G1344">
        <v>104.03999854087829</v>
      </c>
      <c r="H1344">
        <v>32.039998540878287</v>
      </c>
      <c r="I1344" s="39">
        <v>35555</v>
      </c>
      <c r="J1344" s="12" t="s">
        <v>745</v>
      </c>
      <c r="K1344" s="12" t="s">
        <v>746</v>
      </c>
      <c r="L1344" s="12" t="s">
        <v>350</v>
      </c>
      <c r="M1344" s="12" t="s">
        <v>10</v>
      </c>
    </row>
    <row r="1345" spans="1:13" x14ac:dyDescent="0.35">
      <c r="A1345">
        <v>10526</v>
      </c>
      <c r="B1345">
        <v>13</v>
      </c>
      <c r="C1345">
        <v>6</v>
      </c>
      <c r="D1345">
        <v>10</v>
      </c>
      <c r="E1345">
        <v>0</v>
      </c>
      <c r="F1345">
        <v>60</v>
      </c>
      <c r="G1345">
        <v>60</v>
      </c>
      <c r="H1345">
        <v>30</v>
      </c>
      <c r="I1345" s="39">
        <v>35555</v>
      </c>
      <c r="J1345" s="12" t="s">
        <v>745</v>
      </c>
      <c r="K1345" s="12" t="s">
        <v>746</v>
      </c>
      <c r="L1345" s="12" t="s">
        <v>350</v>
      </c>
      <c r="M1345" s="12" t="s">
        <v>34</v>
      </c>
    </row>
    <row r="1346" spans="1:13" x14ac:dyDescent="0.35">
      <c r="A1346">
        <v>10526</v>
      </c>
      <c r="B1346">
        <v>56</v>
      </c>
      <c r="C1346">
        <v>38</v>
      </c>
      <c r="D1346">
        <v>30</v>
      </c>
      <c r="E1346">
        <v>0.15000000596046451</v>
      </c>
      <c r="F1346">
        <v>968.9999932050705</v>
      </c>
      <c r="G1346">
        <v>823.64998844861987</v>
      </c>
      <c r="H1346">
        <v>253.64998844861987</v>
      </c>
      <c r="I1346" s="39">
        <v>35555</v>
      </c>
      <c r="J1346" s="12" t="s">
        <v>745</v>
      </c>
      <c r="K1346" s="12" t="s">
        <v>746</v>
      </c>
      <c r="L1346" s="12" t="s">
        <v>350</v>
      </c>
      <c r="M1346" s="12" t="s">
        <v>117</v>
      </c>
    </row>
    <row r="1347" spans="1:13" x14ac:dyDescent="0.35">
      <c r="A1347">
        <v>10525</v>
      </c>
      <c r="B1347">
        <v>36</v>
      </c>
      <c r="C1347">
        <v>19</v>
      </c>
      <c r="D1347">
        <v>30</v>
      </c>
      <c r="E1347">
        <v>0</v>
      </c>
      <c r="F1347">
        <v>570</v>
      </c>
      <c r="G1347">
        <v>570</v>
      </c>
      <c r="H1347">
        <v>285</v>
      </c>
      <c r="I1347" s="39">
        <v>35552</v>
      </c>
      <c r="J1347" s="12" t="s">
        <v>902</v>
      </c>
      <c r="K1347" s="12" t="s">
        <v>903</v>
      </c>
      <c r="L1347" s="12" t="s">
        <v>309</v>
      </c>
      <c r="M1347" s="12" t="s">
        <v>77</v>
      </c>
    </row>
    <row r="1348" spans="1:13" x14ac:dyDescent="0.35">
      <c r="A1348">
        <v>10525</v>
      </c>
      <c r="B1348">
        <v>40</v>
      </c>
      <c r="C1348">
        <v>18.399999999999999</v>
      </c>
      <c r="D1348">
        <v>15</v>
      </c>
      <c r="E1348">
        <v>0.10000000149011611</v>
      </c>
      <c r="F1348">
        <v>248.39999958872801</v>
      </c>
      <c r="G1348">
        <v>223.55999925971037</v>
      </c>
      <c r="H1348">
        <v>85.559999259710366</v>
      </c>
      <c r="I1348" s="39">
        <v>35552</v>
      </c>
      <c r="J1348" s="12" t="s">
        <v>902</v>
      </c>
      <c r="K1348" s="12" t="s">
        <v>903</v>
      </c>
      <c r="L1348" s="12" t="s">
        <v>309</v>
      </c>
      <c r="M1348" s="12" t="s">
        <v>85</v>
      </c>
    </row>
    <row r="1349" spans="1:13" x14ac:dyDescent="0.35">
      <c r="A1349">
        <v>10524</v>
      </c>
      <c r="B1349">
        <v>10</v>
      </c>
      <c r="C1349">
        <v>31</v>
      </c>
      <c r="D1349">
        <v>2</v>
      </c>
      <c r="E1349">
        <v>0</v>
      </c>
      <c r="F1349">
        <v>62</v>
      </c>
      <c r="G1349">
        <v>62</v>
      </c>
      <c r="H1349">
        <v>31</v>
      </c>
      <c r="I1349" s="39">
        <v>35551</v>
      </c>
      <c r="J1349" s="12" t="s">
        <v>790</v>
      </c>
      <c r="K1349" s="12" t="s">
        <v>791</v>
      </c>
      <c r="L1349" s="12" t="s">
        <v>240</v>
      </c>
      <c r="M1349" s="12" t="s">
        <v>28</v>
      </c>
    </row>
    <row r="1350" spans="1:13" x14ac:dyDescent="0.35">
      <c r="A1350">
        <v>10524</v>
      </c>
      <c r="B1350">
        <v>30</v>
      </c>
      <c r="C1350">
        <v>25.89</v>
      </c>
      <c r="D1350">
        <v>10</v>
      </c>
      <c r="E1350">
        <v>0</v>
      </c>
      <c r="F1350">
        <v>258.89999999999998</v>
      </c>
      <c r="G1350">
        <v>258.89999999999998</v>
      </c>
      <c r="H1350">
        <v>129.44999999999999</v>
      </c>
      <c r="I1350" s="39">
        <v>35551</v>
      </c>
      <c r="J1350" s="12" t="s">
        <v>790</v>
      </c>
      <c r="K1350" s="12" t="s">
        <v>791</v>
      </c>
      <c r="L1350" s="12" t="s">
        <v>240</v>
      </c>
      <c r="M1350" s="12" t="s">
        <v>67</v>
      </c>
    </row>
    <row r="1351" spans="1:13" x14ac:dyDescent="0.35">
      <c r="A1351">
        <v>10524</v>
      </c>
      <c r="B1351">
        <v>43</v>
      </c>
      <c r="C1351">
        <v>46</v>
      </c>
      <c r="D1351">
        <v>60</v>
      </c>
      <c r="E1351">
        <v>0</v>
      </c>
      <c r="F1351">
        <v>2760</v>
      </c>
      <c r="G1351">
        <v>2760</v>
      </c>
      <c r="H1351">
        <v>1380</v>
      </c>
      <c r="I1351" s="39">
        <v>35551</v>
      </c>
      <c r="J1351" s="12" t="s">
        <v>790</v>
      </c>
      <c r="K1351" s="12" t="s">
        <v>791</v>
      </c>
      <c r="L1351" s="12" t="s">
        <v>240</v>
      </c>
      <c r="M1351" s="12" t="s">
        <v>91</v>
      </c>
    </row>
    <row r="1352" spans="1:13" x14ac:dyDescent="0.35">
      <c r="A1352">
        <v>10524</v>
      </c>
      <c r="B1352">
        <v>54</v>
      </c>
      <c r="C1352">
        <v>7.45</v>
      </c>
      <c r="D1352">
        <v>15</v>
      </c>
      <c r="E1352">
        <v>0</v>
      </c>
      <c r="F1352">
        <v>111.75</v>
      </c>
      <c r="G1352">
        <v>111.75</v>
      </c>
      <c r="H1352">
        <v>55.875</v>
      </c>
      <c r="I1352" s="39">
        <v>35551</v>
      </c>
      <c r="J1352" s="12" t="s">
        <v>790</v>
      </c>
      <c r="K1352" s="12" t="s">
        <v>791</v>
      </c>
      <c r="L1352" s="12" t="s">
        <v>240</v>
      </c>
      <c r="M1352" s="12" t="s">
        <v>113</v>
      </c>
    </row>
    <row r="1353" spans="1:13" x14ac:dyDescent="0.35">
      <c r="A1353">
        <v>10523</v>
      </c>
      <c r="B1353">
        <v>17</v>
      </c>
      <c r="C1353">
        <v>39</v>
      </c>
      <c r="D1353">
        <v>25</v>
      </c>
      <c r="E1353">
        <v>0.10000000149011611</v>
      </c>
      <c r="F1353">
        <v>877.49999854713678</v>
      </c>
      <c r="G1353">
        <v>789.74999738484621</v>
      </c>
      <c r="H1353">
        <v>302.24999738484621</v>
      </c>
      <c r="I1353" s="39">
        <v>35551</v>
      </c>
      <c r="J1353" s="12" t="s">
        <v>939</v>
      </c>
      <c r="K1353" s="12" t="s">
        <v>940</v>
      </c>
      <c r="L1353" s="12" t="s">
        <v>173</v>
      </c>
      <c r="M1353" s="12" t="s">
        <v>42</v>
      </c>
    </row>
    <row r="1354" spans="1:13" x14ac:dyDescent="0.35">
      <c r="A1354">
        <v>10523</v>
      </c>
      <c r="B1354">
        <v>20</v>
      </c>
      <c r="C1354">
        <v>81</v>
      </c>
      <c r="D1354">
        <v>15</v>
      </c>
      <c r="E1354">
        <v>0.10000000149011611</v>
      </c>
      <c r="F1354">
        <v>1093.4999981895089</v>
      </c>
      <c r="G1354">
        <v>984.14999674111607</v>
      </c>
      <c r="H1354">
        <v>376.64999674111607</v>
      </c>
      <c r="I1354" s="39">
        <v>35551</v>
      </c>
      <c r="J1354" s="12" t="s">
        <v>939</v>
      </c>
      <c r="K1354" s="12" t="s">
        <v>940</v>
      </c>
      <c r="L1354" s="12" t="s">
        <v>173</v>
      </c>
      <c r="M1354" s="12" t="s">
        <v>48</v>
      </c>
    </row>
    <row r="1355" spans="1:13" x14ac:dyDescent="0.35">
      <c r="A1355">
        <v>10523</v>
      </c>
      <c r="B1355">
        <v>37</v>
      </c>
      <c r="C1355">
        <v>26</v>
      </c>
      <c r="D1355">
        <v>18</v>
      </c>
      <c r="E1355">
        <v>0.10000000149011611</v>
      </c>
      <c r="F1355">
        <v>421.19999930262571</v>
      </c>
      <c r="G1355">
        <v>379.07999874472625</v>
      </c>
      <c r="H1355">
        <v>145.07999874472625</v>
      </c>
      <c r="I1355" s="39">
        <v>35551</v>
      </c>
      <c r="J1355" s="12" t="s">
        <v>939</v>
      </c>
      <c r="K1355" s="12" t="s">
        <v>940</v>
      </c>
      <c r="L1355" s="12" t="s">
        <v>173</v>
      </c>
      <c r="M1355" s="12" t="s">
        <v>79</v>
      </c>
    </row>
    <row r="1356" spans="1:13" x14ac:dyDescent="0.35">
      <c r="A1356">
        <v>10523</v>
      </c>
      <c r="B1356">
        <v>41</v>
      </c>
      <c r="C1356">
        <v>9.65</v>
      </c>
      <c r="D1356">
        <v>6</v>
      </c>
      <c r="E1356">
        <v>0.10000000149011611</v>
      </c>
      <c r="F1356">
        <v>52.109999913722277</v>
      </c>
      <c r="G1356">
        <v>46.8989998447001</v>
      </c>
      <c r="H1356">
        <v>17.948999844700097</v>
      </c>
      <c r="I1356" s="39">
        <v>35551</v>
      </c>
      <c r="J1356" s="12" t="s">
        <v>939</v>
      </c>
      <c r="K1356" s="12" t="s">
        <v>940</v>
      </c>
      <c r="L1356" s="12" t="s">
        <v>173</v>
      </c>
      <c r="M1356" s="12" t="s">
        <v>87</v>
      </c>
    </row>
    <row r="1357" spans="1:13" x14ac:dyDescent="0.35">
      <c r="A1357">
        <v>10522</v>
      </c>
      <c r="B1357">
        <v>1</v>
      </c>
      <c r="C1357">
        <v>18</v>
      </c>
      <c r="D1357">
        <v>40</v>
      </c>
      <c r="E1357">
        <v>0.20000000298023221</v>
      </c>
      <c r="F1357">
        <v>575.99999785423279</v>
      </c>
      <c r="G1357">
        <v>460.79999656677245</v>
      </c>
      <c r="H1357">
        <v>100.79999656677245</v>
      </c>
      <c r="I1357" s="39">
        <v>35550</v>
      </c>
      <c r="J1357" s="12" t="s">
        <v>795</v>
      </c>
      <c r="K1357" s="12" t="s">
        <v>796</v>
      </c>
      <c r="L1357" s="12" t="s">
        <v>256</v>
      </c>
      <c r="M1357" s="12" t="s">
        <v>10</v>
      </c>
    </row>
    <row r="1358" spans="1:13" x14ac:dyDescent="0.35">
      <c r="A1358">
        <v>10522</v>
      </c>
      <c r="B1358">
        <v>8</v>
      </c>
      <c r="C1358">
        <v>40</v>
      </c>
      <c r="D1358">
        <v>24</v>
      </c>
      <c r="E1358">
        <v>0</v>
      </c>
      <c r="F1358">
        <v>960</v>
      </c>
      <c r="G1358">
        <v>960</v>
      </c>
      <c r="H1358">
        <v>480</v>
      </c>
      <c r="I1358" s="39">
        <v>35550</v>
      </c>
      <c r="J1358" s="12" t="s">
        <v>795</v>
      </c>
      <c r="K1358" s="12" t="s">
        <v>796</v>
      </c>
      <c r="L1358" s="12" t="s">
        <v>256</v>
      </c>
      <c r="M1358" s="12" t="s">
        <v>24</v>
      </c>
    </row>
    <row r="1359" spans="1:13" x14ac:dyDescent="0.35">
      <c r="A1359">
        <v>10522</v>
      </c>
      <c r="B1359">
        <v>30</v>
      </c>
      <c r="C1359">
        <v>25.89</v>
      </c>
      <c r="D1359">
        <v>20</v>
      </c>
      <c r="E1359">
        <v>0.20000000298023221</v>
      </c>
      <c r="F1359">
        <v>414.23999845683568</v>
      </c>
      <c r="G1359">
        <v>331.39199753093715</v>
      </c>
      <c r="H1359">
        <v>72.491997530937169</v>
      </c>
      <c r="I1359" s="39">
        <v>35550</v>
      </c>
      <c r="J1359" s="12" t="s">
        <v>795</v>
      </c>
      <c r="K1359" s="12" t="s">
        <v>796</v>
      </c>
      <c r="L1359" s="12" t="s">
        <v>256</v>
      </c>
      <c r="M1359" s="12" t="s">
        <v>67</v>
      </c>
    </row>
    <row r="1360" spans="1:13" x14ac:dyDescent="0.35">
      <c r="A1360">
        <v>10522</v>
      </c>
      <c r="B1360">
        <v>40</v>
      </c>
      <c r="C1360">
        <v>18.399999999999999</v>
      </c>
      <c r="D1360">
        <v>25</v>
      </c>
      <c r="E1360">
        <v>0.20000000298023221</v>
      </c>
      <c r="F1360">
        <v>367.99999862909311</v>
      </c>
      <c r="G1360">
        <v>294.39999780654904</v>
      </c>
      <c r="H1360">
        <v>64.399997806549067</v>
      </c>
      <c r="I1360" s="39">
        <v>35550</v>
      </c>
      <c r="J1360" s="12" t="s">
        <v>795</v>
      </c>
      <c r="K1360" s="12" t="s">
        <v>796</v>
      </c>
      <c r="L1360" s="12" t="s">
        <v>256</v>
      </c>
      <c r="M1360" s="12" t="s">
        <v>85</v>
      </c>
    </row>
    <row r="1361" spans="1:13" x14ac:dyDescent="0.35">
      <c r="A1361">
        <v>10521</v>
      </c>
      <c r="B1361">
        <v>35</v>
      </c>
      <c r="C1361">
        <v>18</v>
      </c>
      <c r="D1361">
        <v>3</v>
      </c>
      <c r="E1361">
        <v>0</v>
      </c>
      <c r="F1361">
        <v>54</v>
      </c>
      <c r="G1361">
        <v>54</v>
      </c>
      <c r="H1361">
        <v>27</v>
      </c>
      <c r="I1361" s="39">
        <v>35549</v>
      </c>
      <c r="J1361" s="12" t="s">
        <v>1045</v>
      </c>
      <c r="K1361" s="12" t="s">
        <v>1046</v>
      </c>
      <c r="L1361" s="12" t="s">
        <v>1008</v>
      </c>
      <c r="M1361" s="12" t="s">
        <v>76</v>
      </c>
    </row>
    <row r="1362" spans="1:13" x14ac:dyDescent="0.35">
      <c r="A1362">
        <v>10521</v>
      </c>
      <c r="B1362">
        <v>41</v>
      </c>
      <c r="C1362">
        <v>9.65</v>
      </c>
      <c r="D1362">
        <v>10</v>
      </c>
      <c r="E1362">
        <v>0</v>
      </c>
      <c r="F1362">
        <v>96.5</v>
      </c>
      <c r="G1362">
        <v>96.5</v>
      </c>
      <c r="H1362">
        <v>48.25</v>
      </c>
      <c r="I1362" s="39">
        <v>35549</v>
      </c>
      <c r="J1362" s="12" t="s">
        <v>1045</v>
      </c>
      <c r="K1362" s="12" t="s">
        <v>1046</v>
      </c>
      <c r="L1362" s="12" t="s">
        <v>1008</v>
      </c>
      <c r="M1362" s="12" t="s">
        <v>87</v>
      </c>
    </row>
    <row r="1363" spans="1:13" x14ac:dyDescent="0.35">
      <c r="A1363">
        <v>10521</v>
      </c>
      <c r="B1363">
        <v>68</v>
      </c>
      <c r="C1363">
        <v>12.5</v>
      </c>
      <c r="D1363">
        <v>6</v>
      </c>
      <c r="E1363">
        <v>0</v>
      </c>
      <c r="F1363">
        <v>75</v>
      </c>
      <c r="G1363">
        <v>75</v>
      </c>
      <c r="H1363">
        <v>37.5</v>
      </c>
      <c r="I1363" s="39">
        <v>35549</v>
      </c>
      <c r="J1363" s="12" t="s">
        <v>1045</v>
      </c>
      <c r="K1363" s="12" t="s">
        <v>1046</v>
      </c>
      <c r="L1363" s="12" t="s">
        <v>1008</v>
      </c>
      <c r="M1363" s="12" t="s">
        <v>139</v>
      </c>
    </row>
    <row r="1364" spans="1:13" x14ac:dyDescent="0.35">
      <c r="A1364">
        <v>10520</v>
      </c>
      <c r="B1364">
        <v>24</v>
      </c>
      <c r="C1364">
        <v>4.5</v>
      </c>
      <c r="D1364">
        <v>8</v>
      </c>
      <c r="E1364">
        <v>0</v>
      </c>
      <c r="F1364">
        <v>36</v>
      </c>
      <c r="G1364">
        <v>36</v>
      </c>
      <c r="H1364">
        <v>18</v>
      </c>
      <c r="I1364" s="39">
        <v>35549</v>
      </c>
      <c r="J1364" s="12" t="s">
        <v>981</v>
      </c>
      <c r="K1364" s="12" t="s">
        <v>982</v>
      </c>
      <c r="L1364" s="12" t="s">
        <v>288</v>
      </c>
      <c r="M1364" s="12" t="s">
        <v>55</v>
      </c>
    </row>
    <row r="1365" spans="1:13" x14ac:dyDescent="0.35">
      <c r="A1365">
        <v>10520</v>
      </c>
      <c r="B1365">
        <v>53</v>
      </c>
      <c r="C1365">
        <v>32.799999999999997</v>
      </c>
      <c r="D1365">
        <v>5</v>
      </c>
      <c r="E1365">
        <v>0</v>
      </c>
      <c r="F1365">
        <v>164</v>
      </c>
      <c r="G1365">
        <v>164</v>
      </c>
      <c r="H1365">
        <v>82</v>
      </c>
      <c r="I1365" s="39">
        <v>35549</v>
      </c>
      <c r="J1365" s="12" t="s">
        <v>981</v>
      </c>
      <c r="K1365" s="12" t="s">
        <v>982</v>
      </c>
      <c r="L1365" s="12" t="s">
        <v>288</v>
      </c>
      <c r="M1365" s="12" t="s">
        <v>111</v>
      </c>
    </row>
    <row r="1366" spans="1:13" x14ac:dyDescent="0.35">
      <c r="A1366">
        <v>10519</v>
      </c>
      <c r="B1366">
        <v>10</v>
      </c>
      <c r="C1366">
        <v>31</v>
      </c>
      <c r="D1366">
        <v>16</v>
      </c>
      <c r="E1366">
        <v>5.000000074505806E-2</v>
      </c>
      <c r="F1366">
        <v>471.1999996304512</v>
      </c>
      <c r="G1366">
        <v>447.63999929785729</v>
      </c>
      <c r="H1366">
        <v>199.63999929785729</v>
      </c>
      <c r="I1366" s="39">
        <v>35548</v>
      </c>
      <c r="J1366" s="12" t="s">
        <v>684</v>
      </c>
      <c r="K1366" s="12" t="s">
        <v>685</v>
      </c>
      <c r="L1366" s="12" t="s">
        <v>689</v>
      </c>
      <c r="M1366" s="12" t="s">
        <v>28</v>
      </c>
    </row>
    <row r="1367" spans="1:13" x14ac:dyDescent="0.35">
      <c r="A1367">
        <v>10519</v>
      </c>
      <c r="B1367">
        <v>56</v>
      </c>
      <c r="C1367">
        <v>38</v>
      </c>
      <c r="D1367">
        <v>40</v>
      </c>
      <c r="E1367">
        <v>0</v>
      </c>
      <c r="F1367">
        <v>1520</v>
      </c>
      <c r="G1367">
        <v>1520</v>
      </c>
      <c r="H1367">
        <v>760</v>
      </c>
      <c r="I1367" s="39">
        <v>35548</v>
      </c>
      <c r="J1367" s="12" t="s">
        <v>684</v>
      </c>
      <c r="K1367" s="12" t="s">
        <v>685</v>
      </c>
      <c r="L1367" s="12" t="s">
        <v>689</v>
      </c>
      <c r="M1367" s="12" t="s">
        <v>117</v>
      </c>
    </row>
    <row r="1368" spans="1:13" x14ac:dyDescent="0.35">
      <c r="A1368">
        <v>10519</v>
      </c>
      <c r="B1368">
        <v>60</v>
      </c>
      <c r="C1368">
        <v>34</v>
      </c>
      <c r="D1368">
        <v>10</v>
      </c>
      <c r="E1368">
        <v>5.000000074505806E-2</v>
      </c>
      <c r="F1368">
        <v>322.99999974668032</v>
      </c>
      <c r="G1368">
        <v>306.84999951869253</v>
      </c>
      <c r="H1368">
        <v>136.84999951869253</v>
      </c>
      <c r="I1368" s="39">
        <v>35548</v>
      </c>
      <c r="J1368" s="12" t="s">
        <v>684</v>
      </c>
      <c r="K1368" s="12" t="s">
        <v>685</v>
      </c>
      <c r="L1368" s="12" t="s">
        <v>689</v>
      </c>
      <c r="M1368" s="12" t="s">
        <v>124</v>
      </c>
    </row>
    <row r="1369" spans="1:13" x14ac:dyDescent="0.35">
      <c r="A1369">
        <v>10518</v>
      </c>
      <c r="B1369">
        <v>24</v>
      </c>
      <c r="C1369">
        <v>4.5</v>
      </c>
      <c r="D1369">
        <v>5</v>
      </c>
      <c r="E1369">
        <v>0</v>
      </c>
      <c r="F1369">
        <v>22.5</v>
      </c>
      <c r="G1369">
        <v>22.5</v>
      </c>
      <c r="H1369">
        <v>11.25</v>
      </c>
      <c r="I1369" s="39">
        <v>35545</v>
      </c>
      <c r="J1369" s="12" t="s">
        <v>781</v>
      </c>
      <c r="K1369" s="12" t="s">
        <v>782</v>
      </c>
      <c r="L1369" s="12" t="s">
        <v>719</v>
      </c>
      <c r="M1369" s="12" t="s">
        <v>55</v>
      </c>
    </row>
    <row r="1370" spans="1:13" x14ac:dyDescent="0.35">
      <c r="A1370">
        <v>10518</v>
      </c>
      <c r="B1370">
        <v>38</v>
      </c>
      <c r="C1370">
        <v>263.5</v>
      </c>
      <c r="D1370">
        <v>15</v>
      </c>
      <c r="E1370">
        <v>0</v>
      </c>
      <c r="F1370">
        <v>3952.5</v>
      </c>
      <c r="G1370">
        <v>3952.5</v>
      </c>
      <c r="H1370">
        <v>1976.25</v>
      </c>
      <c r="I1370" s="39">
        <v>35545</v>
      </c>
      <c r="J1370" s="12" t="s">
        <v>781</v>
      </c>
      <c r="K1370" s="12" t="s">
        <v>782</v>
      </c>
      <c r="L1370" s="12" t="s">
        <v>719</v>
      </c>
      <c r="M1370" s="12" t="s">
        <v>81</v>
      </c>
    </row>
    <row r="1371" spans="1:13" x14ac:dyDescent="0.35">
      <c r="A1371">
        <v>10518</v>
      </c>
      <c r="B1371">
        <v>44</v>
      </c>
      <c r="C1371">
        <v>19.45</v>
      </c>
      <c r="D1371">
        <v>9</v>
      </c>
      <c r="E1371">
        <v>0</v>
      </c>
      <c r="F1371">
        <v>175.05</v>
      </c>
      <c r="G1371">
        <v>175.05</v>
      </c>
      <c r="H1371">
        <v>87.52500000000002</v>
      </c>
      <c r="I1371" s="39">
        <v>35545</v>
      </c>
      <c r="J1371" s="12" t="s">
        <v>781</v>
      </c>
      <c r="K1371" s="12" t="s">
        <v>782</v>
      </c>
      <c r="L1371" s="12" t="s">
        <v>719</v>
      </c>
      <c r="M1371" s="12" t="s">
        <v>93</v>
      </c>
    </row>
    <row r="1372" spans="1:13" x14ac:dyDescent="0.35">
      <c r="A1372">
        <v>10517</v>
      </c>
      <c r="B1372">
        <v>52</v>
      </c>
      <c r="C1372">
        <v>7</v>
      </c>
      <c r="D1372">
        <v>6</v>
      </c>
      <c r="E1372">
        <v>0</v>
      </c>
      <c r="F1372">
        <v>42</v>
      </c>
      <c r="G1372">
        <v>42</v>
      </c>
      <c r="H1372">
        <v>21</v>
      </c>
      <c r="I1372" s="39">
        <v>35544</v>
      </c>
      <c r="J1372" s="12" t="s">
        <v>1041</v>
      </c>
      <c r="K1372" s="12" t="s">
        <v>1042</v>
      </c>
      <c r="L1372" s="12" t="s">
        <v>173</v>
      </c>
      <c r="M1372" s="12" t="s">
        <v>109</v>
      </c>
    </row>
    <row r="1373" spans="1:13" x14ac:dyDescent="0.35">
      <c r="A1373">
        <v>10517</v>
      </c>
      <c r="B1373">
        <v>59</v>
      </c>
      <c r="C1373">
        <v>55</v>
      </c>
      <c r="D1373">
        <v>4</v>
      </c>
      <c r="E1373">
        <v>0</v>
      </c>
      <c r="F1373">
        <v>220</v>
      </c>
      <c r="G1373">
        <v>220</v>
      </c>
      <c r="H1373">
        <v>110</v>
      </c>
      <c r="I1373" s="39">
        <v>35544</v>
      </c>
      <c r="J1373" s="12" t="s">
        <v>1041</v>
      </c>
      <c r="K1373" s="12" t="s">
        <v>1042</v>
      </c>
      <c r="L1373" s="12" t="s">
        <v>173</v>
      </c>
      <c r="M1373" s="12" t="s">
        <v>122</v>
      </c>
    </row>
    <row r="1374" spans="1:13" x14ac:dyDescent="0.35">
      <c r="A1374">
        <v>10517</v>
      </c>
      <c r="B1374">
        <v>70</v>
      </c>
      <c r="C1374">
        <v>15</v>
      </c>
      <c r="D1374">
        <v>6</v>
      </c>
      <c r="E1374">
        <v>0</v>
      </c>
      <c r="F1374">
        <v>90</v>
      </c>
      <c r="G1374">
        <v>90</v>
      </c>
      <c r="H1374">
        <v>45</v>
      </c>
      <c r="I1374" s="39">
        <v>35544</v>
      </c>
      <c r="J1374" s="12" t="s">
        <v>1041</v>
      </c>
      <c r="K1374" s="12" t="s">
        <v>1042</v>
      </c>
      <c r="L1374" s="12" t="s">
        <v>173</v>
      </c>
      <c r="M1374" s="12" t="s">
        <v>143</v>
      </c>
    </row>
    <row r="1375" spans="1:13" x14ac:dyDescent="0.35">
      <c r="A1375">
        <v>10516</v>
      </c>
      <c r="B1375">
        <v>18</v>
      </c>
      <c r="C1375">
        <v>62.5</v>
      </c>
      <c r="D1375">
        <v>25</v>
      </c>
      <c r="E1375">
        <v>0.10000000149011611</v>
      </c>
      <c r="F1375">
        <v>1406.249997671694</v>
      </c>
      <c r="G1375">
        <v>1265.6249958090489</v>
      </c>
      <c r="H1375">
        <v>484.37499580904887</v>
      </c>
      <c r="I1375" s="39">
        <v>35544</v>
      </c>
      <c r="J1375" s="12" t="s">
        <v>832</v>
      </c>
      <c r="K1375" s="12" t="s">
        <v>833</v>
      </c>
      <c r="L1375" s="12" t="s">
        <v>837</v>
      </c>
      <c r="M1375" s="12" t="s">
        <v>44</v>
      </c>
    </row>
    <row r="1376" spans="1:13" x14ac:dyDescent="0.35">
      <c r="A1376">
        <v>10516</v>
      </c>
      <c r="B1376">
        <v>41</v>
      </c>
      <c r="C1376">
        <v>9.65</v>
      </c>
      <c r="D1376">
        <v>80</v>
      </c>
      <c r="E1376">
        <v>0.10000000149011611</v>
      </c>
      <c r="F1376">
        <v>694.79999884963036</v>
      </c>
      <c r="G1376">
        <v>625.31999792933459</v>
      </c>
      <c r="H1376">
        <v>239.31999792933459</v>
      </c>
      <c r="I1376" s="39">
        <v>35544</v>
      </c>
      <c r="J1376" s="12" t="s">
        <v>832</v>
      </c>
      <c r="K1376" s="12" t="s">
        <v>833</v>
      </c>
      <c r="L1376" s="12" t="s">
        <v>837</v>
      </c>
      <c r="M1376" s="12" t="s">
        <v>87</v>
      </c>
    </row>
    <row r="1377" spans="1:13" x14ac:dyDescent="0.35">
      <c r="A1377">
        <v>10516</v>
      </c>
      <c r="B1377">
        <v>42</v>
      </c>
      <c r="C1377">
        <v>14</v>
      </c>
      <c r="D1377">
        <v>20</v>
      </c>
      <c r="E1377">
        <v>0</v>
      </c>
      <c r="F1377">
        <v>280</v>
      </c>
      <c r="G1377">
        <v>280</v>
      </c>
      <c r="H1377">
        <v>140</v>
      </c>
      <c r="I1377" s="39">
        <v>35544</v>
      </c>
      <c r="J1377" s="12" t="s">
        <v>832</v>
      </c>
      <c r="K1377" s="12" t="s">
        <v>833</v>
      </c>
      <c r="L1377" s="12" t="s">
        <v>837</v>
      </c>
      <c r="M1377" s="12" t="s">
        <v>89</v>
      </c>
    </row>
    <row r="1378" spans="1:13" x14ac:dyDescent="0.35">
      <c r="A1378">
        <v>10515</v>
      </c>
      <c r="B1378">
        <v>9</v>
      </c>
      <c r="C1378">
        <v>97</v>
      </c>
      <c r="D1378">
        <v>16</v>
      </c>
      <c r="E1378">
        <v>0.15000000596046451</v>
      </c>
      <c r="F1378">
        <v>1319.1999907493589</v>
      </c>
      <c r="G1378">
        <v>1121.3199842739104</v>
      </c>
      <c r="H1378">
        <v>345.31998427391045</v>
      </c>
      <c r="I1378" s="39">
        <v>35543</v>
      </c>
      <c r="J1378" s="12" t="s">
        <v>771</v>
      </c>
      <c r="K1378" s="12" t="s">
        <v>772</v>
      </c>
      <c r="L1378" s="12" t="s">
        <v>256</v>
      </c>
      <c r="M1378" s="12" t="s">
        <v>26</v>
      </c>
    </row>
    <row r="1379" spans="1:13" x14ac:dyDescent="0.35">
      <c r="A1379">
        <v>10515</v>
      </c>
      <c r="B1379">
        <v>16</v>
      </c>
      <c r="C1379">
        <v>17.45</v>
      </c>
      <c r="D1379">
        <v>50</v>
      </c>
      <c r="E1379">
        <v>0</v>
      </c>
      <c r="F1379">
        <v>872.5</v>
      </c>
      <c r="G1379">
        <v>872.5</v>
      </c>
      <c r="H1379">
        <v>436.25</v>
      </c>
      <c r="I1379" s="39">
        <v>35543</v>
      </c>
      <c r="J1379" s="12" t="s">
        <v>771</v>
      </c>
      <c r="K1379" s="12" t="s">
        <v>772</v>
      </c>
      <c r="L1379" s="12" t="s">
        <v>256</v>
      </c>
      <c r="M1379" s="12" t="s">
        <v>40</v>
      </c>
    </row>
    <row r="1380" spans="1:13" x14ac:dyDescent="0.35">
      <c r="A1380">
        <v>10515</v>
      </c>
      <c r="B1380">
        <v>27</v>
      </c>
      <c r="C1380">
        <v>43.9</v>
      </c>
      <c r="D1380">
        <v>120</v>
      </c>
      <c r="E1380">
        <v>0</v>
      </c>
      <c r="F1380">
        <v>5268</v>
      </c>
      <c r="G1380">
        <v>5268</v>
      </c>
      <c r="H1380">
        <v>2634</v>
      </c>
      <c r="I1380" s="39">
        <v>35543</v>
      </c>
      <c r="J1380" s="12" t="s">
        <v>771</v>
      </c>
      <c r="K1380" s="12" t="s">
        <v>772</v>
      </c>
      <c r="L1380" s="12" t="s">
        <v>256</v>
      </c>
      <c r="M1380" s="12" t="s">
        <v>61</v>
      </c>
    </row>
    <row r="1381" spans="1:13" x14ac:dyDescent="0.35">
      <c r="A1381">
        <v>10515</v>
      </c>
      <c r="B1381">
        <v>33</v>
      </c>
      <c r="C1381">
        <v>2.5</v>
      </c>
      <c r="D1381">
        <v>16</v>
      </c>
      <c r="E1381">
        <v>0.15000000596046451</v>
      </c>
      <c r="F1381">
        <v>33.999999761581421</v>
      </c>
      <c r="G1381">
        <v>28.899999594688417</v>
      </c>
      <c r="H1381">
        <v>8.8999995946884169</v>
      </c>
      <c r="I1381" s="39">
        <v>35543</v>
      </c>
      <c r="J1381" s="12" t="s">
        <v>771</v>
      </c>
      <c r="K1381" s="12" t="s">
        <v>772</v>
      </c>
      <c r="L1381" s="12" t="s">
        <v>256</v>
      </c>
      <c r="M1381" s="12" t="s">
        <v>73</v>
      </c>
    </row>
    <row r="1382" spans="1:13" x14ac:dyDescent="0.35">
      <c r="A1382">
        <v>10515</v>
      </c>
      <c r="B1382">
        <v>60</v>
      </c>
      <c r="C1382">
        <v>34</v>
      </c>
      <c r="D1382">
        <v>84</v>
      </c>
      <c r="E1382">
        <v>0.15000000596046451</v>
      </c>
      <c r="F1382">
        <v>2427.599982976913</v>
      </c>
      <c r="G1382">
        <v>2063.4599710607527</v>
      </c>
      <c r="H1382">
        <v>635.45997106075265</v>
      </c>
      <c r="I1382" s="39">
        <v>35543</v>
      </c>
      <c r="J1382" s="12" t="s">
        <v>771</v>
      </c>
      <c r="K1382" s="12" t="s">
        <v>772</v>
      </c>
      <c r="L1382" s="12" t="s">
        <v>256</v>
      </c>
      <c r="M1382" s="12" t="s">
        <v>124</v>
      </c>
    </row>
    <row r="1383" spans="1:13" x14ac:dyDescent="0.35">
      <c r="A1383">
        <v>10514</v>
      </c>
      <c r="B1383">
        <v>20</v>
      </c>
      <c r="C1383">
        <v>81</v>
      </c>
      <c r="D1383">
        <v>39</v>
      </c>
      <c r="E1383">
        <v>0</v>
      </c>
      <c r="F1383">
        <v>3159</v>
      </c>
      <c r="G1383">
        <v>3159</v>
      </c>
      <c r="H1383">
        <v>1579.5</v>
      </c>
      <c r="I1383" s="39">
        <v>35542</v>
      </c>
      <c r="J1383" s="12" t="s">
        <v>708</v>
      </c>
      <c r="K1383" s="12" t="s">
        <v>709</v>
      </c>
      <c r="L1383" s="12" t="s">
        <v>713</v>
      </c>
      <c r="M1383" s="12" t="s">
        <v>48</v>
      </c>
    </row>
    <row r="1384" spans="1:13" x14ac:dyDescent="0.35">
      <c r="A1384">
        <v>10514</v>
      </c>
      <c r="B1384">
        <v>28</v>
      </c>
      <c r="C1384">
        <v>45.6</v>
      </c>
      <c r="D1384">
        <v>35</v>
      </c>
      <c r="E1384">
        <v>0</v>
      </c>
      <c r="F1384">
        <v>1596</v>
      </c>
      <c r="G1384">
        <v>1596</v>
      </c>
      <c r="H1384">
        <v>798</v>
      </c>
      <c r="I1384" s="39">
        <v>35542</v>
      </c>
      <c r="J1384" s="12" t="s">
        <v>708</v>
      </c>
      <c r="K1384" s="12" t="s">
        <v>709</v>
      </c>
      <c r="L1384" s="12" t="s">
        <v>713</v>
      </c>
      <c r="M1384" s="12" t="s">
        <v>63</v>
      </c>
    </row>
    <row r="1385" spans="1:13" x14ac:dyDescent="0.35">
      <c r="A1385">
        <v>10514</v>
      </c>
      <c r="B1385">
        <v>56</v>
      </c>
      <c r="C1385">
        <v>38</v>
      </c>
      <c r="D1385">
        <v>70</v>
      </c>
      <c r="E1385">
        <v>0</v>
      </c>
      <c r="F1385">
        <v>2660</v>
      </c>
      <c r="G1385">
        <v>2660</v>
      </c>
      <c r="H1385">
        <v>1330</v>
      </c>
      <c r="I1385" s="39">
        <v>35542</v>
      </c>
      <c r="J1385" s="12" t="s">
        <v>708</v>
      </c>
      <c r="K1385" s="12" t="s">
        <v>709</v>
      </c>
      <c r="L1385" s="12" t="s">
        <v>713</v>
      </c>
      <c r="M1385" s="12" t="s">
        <v>117</v>
      </c>
    </row>
    <row r="1386" spans="1:13" x14ac:dyDescent="0.35">
      <c r="A1386">
        <v>10514</v>
      </c>
      <c r="B1386">
        <v>65</v>
      </c>
      <c r="C1386">
        <v>21.05</v>
      </c>
      <c r="D1386">
        <v>39</v>
      </c>
      <c r="E1386">
        <v>0</v>
      </c>
      <c r="F1386">
        <v>820.95</v>
      </c>
      <c r="G1386">
        <v>820.95</v>
      </c>
      <c r="H1386">
        <v>410.47500000000002</v>
      </c>
      <c r="I1386" s="39">
        <v>35542</v>
      </c>
      <c r="J1386" s="12" t="s">
        <v>708</v>
      </c>
      <c r="K1386" s="12" t="s">
        <v>709</v>
      </c>
      <c r="L1386" s="12" t="s">
        <v>713</v>
      </c>
      <c r="M1386" s="12" t="s">
        <v>134</v>
      </c>
    </row>
    <row r="1387" spans="1:13" x14ac:dyDescent="0.35">
      <c r="A1387">
        <v>10514</v>
      </c>
      <c r="B1387">
        <v>75</v>
      </c>
      <c r="C1387">
        <v>7.75</v>
      </c>
      <c r="D1387">
        <v>50</v>
      </c>
      <c r="E1387">
        <v>0</v>
      </c>
      <c r="F1387">
        <v>387.5</v>
      </c>
      <c r="G1387">
        <v>387.5</v>
      </c>
      <c r="H1387">
        <v>193.75</v>
      </c>
      <c r="I1387" s="39">
        <v>35542</v>
      </c>
      <c r="J1387" s="12" t="s">
        <v>708</v>
      </c>
      <c r="K1387" s="12" t="s">
        <v>709</v>
      </c>
      <c r="L1387" s="12" t="s">
        <v>713</v>
      </c>
      <c r="M1387" s="12" t="s">
        <v>150</v>
      </c>
    </row>
    <row r="1388" spans="1:13" x14ac:dyDescent="0.35">
      <c r="A1388">
        <v>10513</v>
      </c>
      <c r="B1388">
        <v>21</v>
      </c>
      <c r="C1388">
        <v>10</v>
      </c>
      <c r="D1388">
        <v>40</v>
      </c>
      <c r="E1388">
        <v>0.20000000298023221</v>
      </c>
      <c r="F1388">
        <v>319.9999988079071</v>
      </c>
      <c r="G1388">
        <v>255.99999809265137</v>
      </c>
      <c r="H1388">
        <v>55.999998092651367</v>
      </c>
      <c r="I1388" s="39">
        <v>35542</v>
      </c>
      <c r="J1388" s="12" t="s">
        <v>838</v>
      </c>
      <c r="K1388" s="12" t="s">
        <v>839</v>
      </c>
      <c r="L1388" s="12" t="s">
        <v>256</v>
      </c>
      <c r="M1388" s="12" t="s">
        <v>50</v>
      </c>
    </row>
    <row r="1389" spans="1:13" x14ac:dyDescent="0.35">
      <c r="A1389">
        <v>10513</v>
      </c>
      <c r="B1389">
        <v>32</v>
      </c>
      <c r="C1389">
        <v>32</v>
      </c>
      <c r="D1389">
        <v>50</v>
      </c>
      <c r="E1389">
        <v>0.20000000298023221</v>
      </c>
      <c r="F1389">
        <v>1279.999995231628</v>
      </c>
      <c r="G1389">
        <v>1023.9999923706051</v>
      </c>
      <c r="H1389">
        <v>223.99999237060513</v>
      </c>
      <c r="I1389" s="39">
        <v>35542</v>
      </c>
      <c r="J1389" s="12" t="s">
        <v>838</v>
      </c>
      <c r="K1389" s="12" t="s">
        <v>839</v>
      </c>
      <c r="L1389" s="12" t="s">
        <v>256</v>
      </c>
      <c r="M1389" s="12" t="s">
        <v>71</v>
      </c>
    </row>
    <row r="1390" spans="1:13" x14ac:dyDescent="0.35">
      <c r="A1390">
        <v>10513</v>
      </c>
      <c r="B1390">
        <v>61</v>
      </c>
      <c r="C1390">
        <v>28.5</v>
      </c>
      <c r="D1390">
        <v>15</v>
      </c>
      <c r="E1390">
        <v>0.20000000298023221</v>
      </c>
      <c r="F1390">
        <v>341.99999872595072</v>
      </c>
      <c r="G1390">
        <v>273.59999796152113</v>
      </c>
      <c r="H1390">
        <v>59.849997961521126</v>
      </c>
      <c r="I1390" s="39">
        <v>35542</v>
      </c>
      <c r="J1390" s="12" t="s">
        <v>838</v>
      </c>
      <c r="K1390" s="12" t="s">
        <v>839</v>
      </c>
      <c r="L1390" s="12" t="s">
        <v>256</v>
      </c>
      <c r="M1390" s="12" t="s">
        <v>126</v>
      </c>
    </row>
    <row r="1391" spans="1:13" x14ac:dyDescent="0.35">
      <c r="A1391">
        <v>10512</v>
      </c>
      <c r="B1391">
        <v>24</v>
      </c>
      <c r="C1391">
        <v>4.5</v>
      </c>
      <c r="D1391">
        <v>10</v>
      </c>
      <c r="E1391">
        <v>0.15000000596046451</v>
      </c>
      <c r="F1391">
        <v>38.249999731779099</v>
      </c>
      <c r="G1391">
        <v>32.512499544024472</v>
      </c>
      <c r="H1391">
        <v>10.012499544024472</v>
      </c>
      <c r="I1391" s="39">
        <v>35541</v>
      </c>
      <c r="J1391" s="12" t="s">
        <v>919</v>
      </c>
      <c r="K1391" s="12" t="s">
        <v>920</v>
      </c>
      <c r="L1391" s="12" t="s">
        <v>248</v>
      </c>
      <c r="M1391" s="12" t="s">
        <v>55</v>
      </c>
    </row>
    <row r="1392" spans="1:13" x14ac:dyDescent="0.35">
      <c r="A1392">
        <v>10512</v>
      </c>
      <c r="B1392">
        <v>46</v>
      </c>
      <c r="C1392">
        <v>12</v>
      </c>
      <c r="D1392">
        <v>9</v>
      </c>
      <c r="E1392">
        <v>0.15000000596046451</v>
      </c>
      <c r="F1392">
        <v>91.799999356269836</v>
      </c>
      <c r="G1392">
        <v>78.029998905658729</v>
      </c>
      <c r="H1392">
        <v>24.029998905658729</v>
      </c>
      <c r="I1392" s="39">
        <v>35541</v>
      </c>
      <c r="J1392" s="12" t="s">
        <v>919</v>
      </c>
      <c r="K1392" s="12" t="s">
        <v>920</v>
      </c>
      <c r="L1392" s="12" t="s">
        <v>248</v>
      </c>
      <c r="M1392" s="12" t="s">
        <v>97</v>
      </c>
    </row>
    <row r="1393" spans="1:13" x14ac:dyDescent="0.35">
      <c r="A1393">
        <v>10512</v>
      </c>
      <c r="B1393">
        <v>47</v>
      </c>
      <c r="C1393">
        <v>9.5</v>
      </c>
      <c r="D1393">
        <v>6</v>
      </c>
      <c r="E1393">
        <v>0.15000000596046451</v>
      </c>
      <c r="F1393">
        <v>48.449999660253518</v>
      </c>
      <c r="G1393">
        <v>41.182499422430986</v>
      </c>
      <c r="H1393">
        <v>12.682499422430986</v>
      </c>
      <c r="I1393" s="39">
        <v>35541</v>
      </c>
      <c r="J1393" s="12" t="s">
        <v>919</v>
      </c>
      <c r="K1393" s="12" t="s">
        <v>920</v>
      </c>
      <c r="L1393" s="12" t="s">
        <v>248</v>
      </c>
      <c r="M1393" s="12" t="s">
        <v>99</v>
      </c>
    </row>
    <row r="1394" spans="1:13" x14ac:dyDescent="0.35">
      <c r="A1394">
        <v>10512</v>
      </c>
      <c r="B1394">
        <v>60</v>
      </c>
      <c r="C1394">
        <v>34</v>
      </c>
      <c r="D1394">
        <v>12</v>
      </c>
      <c r="E1394">
        <v>0.15000000596046451</v>
      </c>
      <c r="F1394">
        <v>346.79999756813049</v>
      </c>
      <c r="G1394">
        <v>294.77999586582183</v>
      </c>
      <c r="H1394">
        <v>90.779995865821832</v>
      </c>
      <c r="I1394" s="39">
        <v>35541</v>
      </c>
      <c r="J1394" s="12" t="s">
        <v>919</v>
      </c>
      <c r="K1394" s="12" t="s">
        <v>920</v>
      </c>
      <c r="L1394" s="12" t="s">
        <v>248</v>
      </c>
      <c r="M1394" s="12" t="s">
        <v>124</v>
      </c>
    </row>
    <row r="1395" spans="1:13" x14ac:dyDescent="0.35">
      <c r="A1395">
        <v>10511</v>
      </c>
      <c r="B1395">
        <v>4</v>
      </c>
      <c r="C1395">
        <v>22</v>
      </c>
      <c r="D1395">
        <v>50</v>
      </c>
      <c r="E1395">
        <v>0.15000000596046451</v>
      </c>
      <c r="F1395">
        <v>934.99999344348907</v>
      </c>
      <c r="G1395">
        <v>794.74998885393143</v>
      </c>
      <c r="H1395">
        <v>244.74998885393143</v>
      </c>
      <c r="I1395" s="39">
        <v>35538</v>
      </c>
      <c r="J1395" s="12" t="s">
        <v>902</v>
      </c>
      <c r="K1395" s="12" t="s">
        <v>903</v>
      </c>
      <c r="L1395" s="12" t="s">
        <v>309</v>
      </c>
      <c r="M1395" s="12" t="s">
        <v>16</v>
      </c>
    </row>
    <row r="1396" spans="1:13" x14ac:dyDescent="0.35">
      <c r="A1396">
        <v>10511</v>
      </c>
      <c r="B1396">
        <v>7</v>
      </c>
      <c r="C1396">
        <v>30</v>
      </c>
      <c r="D1396">
        <v>50</v>
      </c>
      <c r="E1396">
        <v>0.15000000596046451</v>
      </c>
      <c r="F1396">
        <v>1274.9999910593031</v>
      </c>
      <c r="G1396">
        <v>1083.7499848008154</v>
      </c>
      <c r="H1396">
        <v>333.74998480081535</v>
      </c>
      <c r="I1396" s="39">
        <v>35538</v>
      </c>
      <c r="J1396" s="12" t="s">
        <v>902</v>
      </c>
      <c r="K1396" s="12" t="s">
        <v>903</v>
      </c>
      <c r="L1396" s="12" t="s">
        <v>309</v>
      </c>
      <c r="M1396" s="12" t="s">
        <v>22</v>
      </c>
    </row>
    <row r="1397" spans="1:13" x14ac:dyDescent="0.35">
      <c r="A1397">
        <v>10511</v>
      </c>
      <c r="B1397">
        <v>8</v>
      </c>
      <c r="C1397">
        <v>40</v>
      </c>
      <c r="D1397">
        <v>10</v>
      </c>
      <c r="E1397">
        <v>0.15000000596046451</v>
      </c>
      <c r="F1397">
        <v>339.99999761581421</v>
      </c>
      <c r="G1397">
        <v>288.99999594688416</v>
      </c>
      <c r="H1397">
        <v>88.999995946884155</v>
      </c>
      <c r="I1397" s="39">
        <v>35538</v>
      </c>
      <c r="J1397" s="12" t="s">
        <v>902</v>
      </c>
      <c r="K1397" s="12" t="s">
        <v>903</v>
      </c>
      <c r="L1397" s="12" t="s">
        <v>309</v>
      </c>
      <c r="M1397" s="12" t="s">
        <v>24</v>
      </c>
    </row>
    <row r="1398" spans="1:13" x14ac:dyDescent="0.35">
      <c r="A1398">
        <v>10510</v>
      </c>
      <c r="B1398">
        <v>29</v>
      </c>
      <c r="C1398">
        <v>123.79</v>
      </c>
      <c r="D1398">
        <v>36</v>
      </c>
      <c r="E1398">
        <v>0</v>
      </c>
      <c r="F1398">
        <v>4456.4400000000014</v>
      </c>
      <c r="G1398">
        <v>4456.4400000000014</v>
      </c>
      <c r="H1398">
        <v>2228.2200000000012</v>
      </c>
      <c r="I1398" s="39">
        <v>35538</v>
      </c>
      <c r="J1398" s="12" t="s">
        <v>886</v>
      </c>
      <c r="K1398" s="12" t="s">
        <v>887</v>
      </c>
      <c r="L1398" s="12" t="s">
        <v>182</v>
      </c>
      <c r="M1398" s="12" t="s">
        <v>65</v>
      </c>
    </row>
    <row r="1399" spans="1:13" x14ac:dyDescent="0.35">
      <c r="A1399">
        <v>10510</v>
      </c>
      <c r="B1399">
        <v>75</v>
      </c>
      <c r="C1399">
        <v>7.75</v>
      </c>
      <c r="D1399">
        <v>36</v>
      </c>
      <c r="E1399">
        <v>0.10000000149011611</v>
      </c>
      <c r="F1399">
        <v>251.0999995842576</v>
      </c>
      <c r="G1399">
        <v>225.98999925166368</v>
      </c>
      <c r="H1399">
        <v>86.489999251663676</v>
      </c>
      <c r="I1399" s="39">
        <v>35538</v>
      </c>
      <c r="J1399" s="12" t="s">
        <v>886</v>
      </c>
      <c r="K1399" s="12" t="s">
        <v>887</v>
      </c>
      <c r="L1399" s="12" t="s">
        <v>182</v>
      </c>
      <c r="M1399" s="12" t="s">
        <v>150</v>
      </c>
    </row>
    <row r="1400" spans="1:13" x14ac:dyDescent="0.35">
      <c r="A1400">
        <v>10509</v>
      </c>
      <c r="B1400">
        <v>28</v>
      </c>
      <c r="C1400">
        <v>45.6</v>
      </c>
      <c r="D1400">
        <v>3</v>
      </c>
      <c r="E1400">
        <v>0</v>
      </c>
      <c r="F1400">
        <v>136.80000000000001</v>
      </c>
      <c r="G1400">
        <v>136.80000000000001</v>
      </c>
      <c r="H1400">
        <v>68.400000000000006</v>
      </c>
      <c r="I1400" s="39">
        <v>35537</v>
      </c>
      <c r="J1400" s="12" t="s">
        <v>1036</v>
      </c>
      <c r="K1400" s="12" t="s">
        <v>1037</v>
      </c>
      <c r="L1400" s="12" t="s">
        <v>256</v>
      </c>
      <c r="M1400" s="12" t="s">
        <v>63</v>
      </c>
    </row>
    <row r="1401" spans="1:13" x14ac:dyDescent="0.35">
      <c r="A1401">
        <v>10508</v>
      </c>
      <c r="B1401">
        <v>13</v>
      </c>
      <c r="C1401">
        <v>6</v>
      </c>
      <c r="D1401">
        <v>10</v>
      </c>
      <c r="E1401">
        <v>0</v>
      </c>
      <c r="F1401">
        <v>60</v>
      </c>
      <c r="G1401">
        <v>60</v>
      </c>
      <c r="H1401">
        <v>30</v>
      </c>
      <c r="I1401" s="39">
        <v>35536</v>
      </c>
      <c r="J1401" s="12" t="s">
        <v>720</v>
      </c>
      <c r="K1401" s="12" t="s">
        <v>721</v>
      </c>
      <c r="L1401" s="12" t="s">
        <v>256</v>
      </c>
      <c r="M1401" s="12" t="s">
        <v>34</v>
      </c>
    </row>
    <row r="1402" spans="1:13" x14ac:dyDescent="0.35">
      <c r="A1402">
        <v>10508</v>
      </c>
      <c r="B1402">
        <v>39</v>
      </c>
      <c r="C1402">
        <v>18</v>
      </c>
      <c r="D1402">
        <v>10</v>
      </c>
      <c r="E1402">
        <v>0</v>
      </c>
      <c r="F1402">
        <v>180</v>
      </c>
      <c r="G1402">
        <v>180</v>
      </c>
      <c r="H1402">
        <v>90</v>
      </c>
      <c r="I1402" s="39">
        <v>35536</v>
      </c>
      <c r="J1402" s="12" t="s">
        <v>720</v>
      </c>
      <c r="K1402" s="12" t="s">
        <v>721</v>
      </c>
      <c r="L1402" s="12" t="s">
        <v>256</v>
      </c>
      <c r="M1402" s="12" t="s">
        <v>83</v>
      </c>
    </row>
    <row r="1403" spans="1:13" x14ac:dyDescent="0.35">
      <c r="A1403">
        <v>10507</v>
      </c>
      <c r="B1403">
        <v>43</v>
      </c>
      <c r="C1403">
        <v>46</v>
      </c>
      <c r="D1403">
        <v>15</v>
      </c>
      <c r="E1403">
        <v>0.15000000596046451</v>
      </c>
      <c r="F1403">
        <v>586.49999588727951</v>
      </c>
      <c r="G1403">
        <v>498.52499300837519</v>
      </c>
      <c r="H1403">
        <v>153.52499300837519</v>
      </c>
      <c r="I1403" s="39">
        <v>35535</v>
      </c>
      <c r="J1403" s="12" t="s">
        <v>952</v>
      </c>
      <c r="K1403" s="12" t="s">
        <v>953</v>
      </c>
      <c r="L1403" s="12" t="s">
        <v>719</v>
      </c>
      <c r="M1403" s="12" t="s">
        <v>91</v>
      </c>
    </row>
    <row r="1404" spans="1:13" x14ac:dyDescent="0.35">
      <c r="A1404">
        <v>10507</v>
      </c>
      <c r="B1404">
        <v>48</v>
      </c>
      <c r="C1404">
        <v>12.75</v>
      </c>
      <c r="D1404">
        <v>15</v>
      </c>
      <c r="E1404">
        <v>0.15000000596046451</v>
      </c>
      <c r="F1404">
        <v>162.5624988600612</v>
      </c>
      <c r="G1404">
        <v>138.17812306210402</v>
      </c>
      <c r="H1404">
        <v>42.553123062104021</v>
      </c>
      <c r="I1404" s="39">
        <v>35535</v>
      </c>
      <c r="J1404" s="12" t="s">
        <v>952</v>
      </c>
      <c r="K1404" s="12" t="s">
        <v>953</v>
      </c>
      <c r="L1404" s="12" t="s">
        <v>719</v>
      </c>
      <c r="M1404" s="12" t="s">
        <v>101</v>
      </c>
    </row>
    <row r="1405" spans="1:13" x14ac:dyDescent="0.35">
      <c r="A1405">
        <v>10506</v>
      </c>
      <c r="B1405">
        <v>25</v>
      </c>
      <c r="C1405">
        <v>14</v>
      </c>
      <c r="D1405">
        <v>18</v>
      </c>
      <c r="E1405">
        <v>0.10000000149011611</v>
      </c>
      <c r="F1405">
        <v>226.79999962449071</v>
      </c>
      <c r="G1405">
        <v>204.1199993240833</v>
      </c>
      <c r="H1405">
        <v>78.119999324083295</v>
      </c>
      <c r="I1405" s="39">
        <v>35535</v>
      </c>
      <c r="J1405" s="12" t="s">
        <v>881</v>
      </c>
      <c r="K1405" s="12" t="s">
        <v>882</v>
      </c>
      <c r="L1405" s="12" t="s">
        <v>256</v>
      </c>
      <c r="M1405" s="12" t="s">
        <v>57</v>
      </c>
    </row>
    <row r="1406" spans="1:13" x14ac:dyDescent="0.35">
      <c r="A1406">
        <v>10506</v>
      </c>
      <c r="B1406">
        <v>70</v>
      </c>
      <c r="C1406">
        <v>15</v>
      </c>
      <c r="D1406">
        <v>14</v>
      </c>
      <c r="E1406">
        <v>0.10000000149011611</v>
      </c>
      <c r="F1406">
        <v>188.99999968707559</v>
      </c>
      <c r="G1406">
        <v>170.09999943673608</v>
      </c>
      <c r="H1406">
        <v>65.099999436736084</v>
      </c>
      <c r="I1406" s="39">
        <v>35535</v>
      </c>
      <c r="J1406" s="12" t="s">
        <v>881</v>
      </c>
      <c r="K1406" s="12" t="s">
        <v>882</v>
      </c>
      <c r="L1406" s="12" t="s">
        <v>256</v>
      </c>
      <c r="M1406" s="12" t="s">
        <v>143</v>
      </c>
    </row>
    <row r="1407" spans="1:13" x14ac:dyDescent="0.35">
      <c r="A1407">
        <v>10505</v>
      </c>
      <c r="B1407">
        <v>62</v>
      </c>
      <c r="C1407">
        <v>49.3</v>
      </c>
      <c r="D1407">
        <v>3</v>
      </c>
      <c r="E1407">
        <v>0</v>
      </c>
      <c r="F1407">
        <v>147.9</v>
      </c>
      <c r="G1407">
        <v>147.9</v>
      </c>
      <c r="H1407">
        <v>73.950000000000017</v>
      </c>
      <c r="I1407" s="39">
        <v>35534</v>
      </c>
      <c r="J1407" s="12" t="s">
        <v>907</v>
      </c>
      <c r="K1407" s="12" t="s">
        <v>908</v>
      </c>
      <c r="L1407" s="12" t="s">
        <v>367</v>
      </c>
      <c r="M1407" s="12" t="s">
        <v>128</v>
      </c>
    </row>
    <row r="1408" spans="1:13" x14ac:dyDescent="0.35">
      <c r="A1408">
        <v>10504</v>
      </c>
      <c r="B1408">
        <v>2</v>
      </c>
      <c r="C1408">
        <v>19</v>
      </c>
      <c r="D1408">
        <v>12</v>
      </c>
      <c r="E1408">
        <v>0</v>
      </c>
      <c r="F1408">
        <v>228</v>
      </c>
      <c r="G1408">
        <v>228</v>
      </c>
      <c r="H1408">
        <v>114</v>
      </c>
      <c r="I1408" s="39">
        <v>35531</v>
      </c>
      <c r="J1408" s="12" t="s">
        <v>761</v>
      </c>
      <c r="K1408" s="12" t="s">
        <v>762</v>
      </c>
      <c r="L1408" s="12" t="s">
        <v>182</v>
      </c>
      <c r="M1408" s="12" t="s">
        <v>12</v>
      </c>
    </row>
    <row r="1409" spans="1:13" x14ac:dyDescent="0.35">
      <c r="A1409">
        <v>10504</v>
      </c>
      <c r="B1409">
        <v>21</v>
      </c>
      <c r="C1409">
        <v>10</v>
      </c>
      <c r="D1409">
        <v>12</v>
      </c>
      <c r="E1409">
        <v>0</v>
      </c>
      <c r="F1409">
        <v>120</v>
      </c>
      <c r="G1409">
        <v>120</v>
      </c>
      <c r="H1409">
        <v>60</v>
      </c>
      <c r="I1409" s="39">
        <v>35531</v>
      </c>
      <c r="J1409" s="12" t="s">
        <v>761</v>
      </c>
      <c r="K1409" s="12" t="s">
        <v>762</v>
      </c>
      <c r="L1409" s="12" t="s">
        <v>182</v>
      </c>
      <c r="M1409" s="12" t="s">
        <v>50</v>
      </c>
    </row>
    <row r="1410" spans="1:13" x14ac:dyDescent="0.35">
      <c r="A1410">
        <v>10504</v>
      </c>
      <c r="B1410">
        <v>53</v>
      </c>
      <c r="C1410">
        <v>32.799999999999997</v>
      </c>
      <c r="D1410">
        <v>10</v>
      </c>
      <c r="E1410">
        <v>0</v>
      </c>
      <c r="F1410">
        <v>328</v>
      </c>
      <c r="G1410">
        <v>328</v>
      </c>
      <c r="H1410">
        <v>164</v>
      </c>
      <c r="I1410" s="39">
        <v>35531</v>
      </c>
      <c r="J1410" s="12" t="s">
        <v>761</v>
      </c>
      <c r="K1410" s="12" t="s">
        <v>762</v>
      </c>
      <c r="L1410" s="12" t="s">
        <v>182</v>
      </c>
      <c r="M1410" s="12" t="s">
        <v>111</v>
      </c>
    </row>
    <row r="1411" spans="1:13" x14ac:dyDescent="0.35">
      <c r="A1411">
        <v>10504</v>
      </c>
      <c r="B1411">
        <v>61</v>
      </c>
      <c r="C1411">
        <v>28.5</v>
      </c>
      <c r="D1411">
        <v>25</v>
      </c>
      <c r="E1411">
        <v>0</v>
      </c>
      <c r="F1411">
        <v>712.5</v>
      </c>
      <c r="G1411">
        <v>712.5</v>
      </c>
      <c r="H1411">
        <v>356.25</v>
      </c>
      <c r="I1411" s="39">
        <v>35531</v>
      </c>
      <c r="J1411" s="12" t="s">
        <v>761</v>
      </c>
      <c r="K1411" s="12" t="s">
        <v>762</v>
      </c>
      <c r="L1411" s="12" t="s">
        <v>182</v>
      </c>
      <c r="M1411" s="12" t="s">
        <v>126</v>
      </c>
    </row>
    <row r="1412" spans="1:13" x14ac:dyDescent="0.35">
      <c r="A1412">
        <v>10503</v>
      </c>
      <c r="B1412">
        <v>14</v>
      </c>
      <c r="C1412">
        <v>23.25</v>
      </c>
      <c r="D1412">
        <v>70</v>
      </c>
      <c r="E1412">
        <v>0</v>
      </c>
      <c r="F1412">
        <v>1627.5</v>
      </c>
      <c r="G1412">
        <v>1627.5</v>
      </c>
      <c r="H1412">
        <v>813.75</v>
      </c>
      <c r="I1412" s="39">
        <v>35531</v>
      </c>
      <c r="J1412" s="12" t="s">
        <v>832</v>
      </c>
      <c r="K1412" s="12" t="s">
        <v>833</v>
      </c>
      <c r="L1412" s="12" t="s">
        <v>837</v>
      </c>
      <c r="M1412" s="12" t="s">
        <v>36</v>
      </c>
    </row>
    <row r="1413" spans="1:13" x14ac:dyDescent="0.35">
      <c r="A1413">
        <v>10503</v>
      </c>
      <c r="B1413">
        <v>65</v>
      </c>
      <c r="C1413">
        <v>21.05</v>
      </c>
      <c r="D1413">
        <v>20</v>
      </c>
      <c r="E1413">
        <v>0</v>
      </c>
      <c r="F1413">
        <v>421</v>
      </c>
      <c r="G1413">
        <v>421</v>
      </c>
      <c r="H1413">
        <v>210.5</v>
      </c>
      <c r="I1413" s="39">
        <v>35531</v>
      </c>
      <c r="J1413" s="12" t="s">
        <v>832</v>
      </c>
      <c r="K1413" s="12" t="s">
        <v>833</v>
      </c>
      <c r="L1413" s="12" t="s">
        <v>837</v>
      </c>
      <c r="M1413" s="12" t="s">
        <v>134</v>
      </c>
    </row>
    <row r="1414" spans="1:13" x14ac:dyDescent="0.35">
      <c r="A1414">
        <v>10502</v>
      </c>
      <c r="B1414">
        <v>45</v>
      </c>
      <c r="C1414">
        <v>9.5</v>
      </c>
      <c r="D1414">
        <v>21</v>
      </c>
      <c r="E1414">
        <v>0</v>
      </c>
      <c r="F1414">
        <v>199.5</v>
      </c>
      <c r="G1414">
        <v>199.5</v>
      </c>
      <c r="H1414">
        <v>99.75</v>
      </c>
      <c r="I1414" s="39">
        <v>35530</v>
      </c>
      <c r="J1414" s="12" t="s">
        <v>878</v>
      </c>
      <c r="K1414" s="12" t="s">
        <v>879</v>
      </c>
      <c r="L1414" s="12" t="s">
        <v>719</v>
      </c>
      <c r="M1414" s="12" t="s">
        <v>95</v>
      </c>
    </row>
    <row r="1415" spans="1:13" x14ac:dyDescent="0.35">
      <c r="A1415">
        <v>10502</v>
      </c>
      <c r="B1415">
        <v>53</v>
      </c>
      <c r="C1415">
        <v>32.799999999999997</v>
      </c>
      <c r="D1415">
        <v>6</v>
      </c>
      <c r="E1415">
        <v>0</v>
      </c>
      <c r="F1415">
        <v>196.8</v>
      </c>
      <c r="G1415">
        <v>196.8</v>
      </c>
      <c r="H1415">
        <v>98.40000000000002</v>
      </c>
      <c r="I1415" s="39">
        <v>35530</v>
      </c>
      <c r="J1415" s="12" t="s">
        <v>878</v>
      </c>
      <c r="K1415" s="12" t="s">
        <v>879</v>
      </c>
      <c r="L1415" s="12" t="s">
        <v>719</v>
      </c>
      <c r="M1415" s="12" t="s">
        <v>111</v>
      </c>
    </row>
    <row r="1416" spans="1:13" x14ac:dyDescent="0.35">
      <c r="A1416">
        <v>10502</v>
      </c>
      <c r="B1416">
        <v>67</v>
      </c>
      <c r="C1416">
        <v>14</v>
      </c>
      <c r="D1416">
        <v>30</v>
      </c>
      <c r="E1416">
        <v>0</v>
      </c>
      <c r="F1416">
        <v>420</v>
      </c>
      <c r="G1416">
        <v>420</v>
      </c>
      <c r="H1416">
        <v>210</v>
      </c>
      <c r="I1416" s="39">
        <v>35530</v>
      </c>
      <c r="J1416" s="12" t="s">
        <v>878</v>
      </c>
      <c r="K1416" s="12" t="s">
        <v>879</v>
      </c>
      <c r="L1416" s="12" t="s">
        <v>719</v>
      </c>
      <c r="M1416" s="12" t="s">
        <v>138</v>
      </c>
    </row>
    <row r="1417" spans="1:13" x14ac:dyDescent="0.35">
      <c r="A1417">
        <v>10501</v>
      </c>
      <c r="B1417">
        <v>54</v>
      </c>
      <c r="C1417">
        <v>7.45</v>
      </c>
      <c r="D1417">
        <v>20</v>
      </c>
      <c r="E1417">
        <v>0</v>
      </c>
      <c r="F1417">
        <v>149</v>
      </c>
      <c r="G1417">
        <v>149</v>
      </c>
      <c r="H1417">
        <v>74.5</v>
      </c>
      <c r="I1417" s="39">
        <v>35529</v>
      </c>
      <c r="J1417" s="12" t="s">
        <v>1036</v>
      </c>
      <c r="K1417" s="12" t="s">
        <v>1037</v>
      </c>
      <c r="L1417" s="12" t="s">
        <v>256</v>
      </c>
      <c r="M1417" s="12" t="s">
        <v>113</v>
      </c>
    </row>
    <row r="1418" spans="1:13" x14ac:dyDescent="0.35">
      <c r="A1418">
        <v>10500</v>
      </c>
      <c r="B1418">
        <v>15</v>
      </c>
      <c r="C1418">
        <v>15.5</v>
      </c>
      <c r="D1418">
        <v>12</v>
      </c>
      <c r="E1418">
        <v>5.000000074505806E-2</v>
      </c>
      <c r="F1418">
        <v>176.6999998614192</v>
      </c>
      <c r="G1418">
        <v>167.86499973669649</v>
      </c>
      <c r="H1418">
        <v>74.86499973669649</v>
      </c>
      <c r="I1418" s="39">
        <v>35529</v>
      </c>
      <c r="J1418" s="12" t="s">
        <v>923</v>
      </c>
      <c r="K1418" s="12" t="s">
        <v>924</v>
      </c>
      <c r="L1418" s="12" t="s">
        <v>309</v>
      </c>
      <c r="M1418" s="12" t="s">
        <v>38</v>
      </c>
    </row>
    <row r="1419" spans="1:13" x14ac:dyDescent="0.35">
      <c r="A1419">
        <v>10500</v>
      </c>
      <c r="B1419">
        <v>28</v>
      </c>
      <c r="C1419">
        <v>45.6</v>
      </c>
      <c r="D1419">
        <v>8</v>
      </c>
      <c r="E1419">
        <v>5.000000074505806E-2</v>
      </c>
      <c r="F1419">
        <v>346.55999972820291</v>
      </c>
      <c r="G1419">
        <v>329.23199948358547</v>
      </c>
      <c r="H1419">
        <v>146.83199948358546</v>
      </c>
      <c r="I1419" s="39">
        <v>35529</v>
      </c>
      <c r="J1419" s="12" t="s">
        <v>923</v>
      </c>
      <c r="K1419" s="12" t="s">
        <v>924</v>
      </c>
      <c r="L1419" s="12" t="s">
        <v>309</v>
      </c>
      <c r="M1419" s="12" t="s">
        <v>63</v>
      </c>
    </row>
    <row r="1420" spans="1:13" x14ac:dyDescent="0.35">
      <c r="A1420">
        <v>10499</v>
      </c>
      <c r="B1420">
        <v>28</v>
      </c>
      <c r="C1420">
        <v>45.6</v>
      </c>
      <c r="D1420">
        <v>20</v>
      </c>
      <c r="E1420">
        <v>0</v>
      </c>
      <c r="F1420">
        <v>912</v>
      </c>
      <c r="G1420">
        <v>912</v>
      </c>
      <c r="H1420">
        <v>456</v>
      </c>
      <c r="I1420" s="39">
        <v>35528</v>
      </c>
      <c r="J1420" s="12" t="s">
        <v>805</v>
      </c>
      <c r="K1420" s="12" t="s">
        <v>806</v>
      </c>
      <c r="L1420" s="12" t="s">
        <v>707</v>
      </c>
      <c r="M1420" s="12" t="s">
        <v>63</v>
      </c>
    </row>
    <row r="1421" spans="1:13" x14ac:dyDescent="0.35">
      <c r="A1421">
        <v>10499</v>
      </c>
      <c r="B1421">
        <v>49</v>
      </c>
      <c r="C1421">
        <v>20</v>
      </c>
      <c r="D1421">
        <v>25</v>
      </c>
      <c r="E1421">
        <v>0</v>
      </c>
      <c r="F1421">
        <v>500</v>
      </c>
      <c r="G1421">
        <v>500</v>
      </c>
      <c r="H1421">
        <v>250</v>
      </c>
      <c r="I1421" s="39">
        <v>35528</v>
      </c>
      <c r="J1421" s="12" t="s">
        <v>805</v>
      </c>
      <c r="K1421" s="12" t="s">
        <v>806</v>
      </c>
      <c r="L1421" s="12" t="s">
        <v>707</v>
      </c>
      <c r="M1421" s="12" t="s">
        <v>103</v>
      </c>
    </row>
    <row r="1422" spans="1:13" x14ac:dyDescent="0.35">
      <c r="A1422">
        <v>10498</v>
      </c>
      <c r="B1422">
        <v>24</v>
      </c>
      <c r="C1422">
        <v>4.5</v>
      </c>
      <c r="D1422">
        <v>14</v>
      </c>
      <c r="E1422">
        <v>0</v>
      </c>
      <c r="F1422">
        <v>63</v>
      </c>
      <c r="G1422">
        <v>63</v>
      </c>
      <c r="H1422">
        <v>31.5</v>
      </c>
      <c r="I1422" s="39">
        <v>35527</v>
      </c>
      <c r="J1422" s="12" t="s">
        <v>701</v>
      </c>
      <c r="K1422" s="12" t="s">
        <v>702</v>
      </c>
      <c r="L1422" s="12" t="s">
        <v>707</v>
      </c>
      <c r="M1422" s="12" t="s">
        <v>55</v>
      </c>
    </row>
    <row r="1423" spans="1:13" x14ac:dyDescent="0.35">
      <c r="A1423">
        <v>10498</v>
      </c>
      <c r="B1423">
        <v>40</v>
      </c>
      <c r="C1423">
        <v>18.399999999999999</v>
      </c>
      <c r="D1423">
        <v>5</v>
      </c>
      <c r="E1423">
        <v>0</v>
      </c>
      <c r="F1423">
        <v>92</v>
      </c>
      <c r="G1423">
        <v>92</v>
      </c>
      <c r="H1423">
        <v>46</v>
      </c>
      <c r="I1423" s="39">
        <v>35527</v>
      </c>
      <c r="J1423" s="12" t="s">
        <v>701</v>
      </c>
      <c r="K1423" s="12" t="s">
        <v>702</v>
      </c>
      <c r="L1423" s="12" t="s">
        <v>707</v>
      </c>
      <c r="M1423" s="12" t="s">
        <v>85</v>
      </c>
    </row>
    <row r="1424" spans="1:13" x14ac:dyDescent="0.35">
      <c r="A1424">
        <v>10498</v>
      </c>
      <c r="B1424">
        <v>42</v>
      </c>
      <c r="C1424">
        <v>14</v>
      </c>
      <c r="D1424">
        <v>30</v>
      </c>
      <c r="E1424">
        <v>0</v>
      </c>
      <c r="F1424">
        <v>420</v>
      </c>
      <c r="G1424">
        <v>420</v>
      </c>
      <c r="H1424">
        <v>210</v>
      </c>
      <c r="I1424" s="39">
        <v>35527</v>
      </c>
      <c r="J1424" s="12" t="s">
        <v>701</v>
      </c>
      <c r="K1424" s="12" t="s">
        <v>702</v>
      </c>
      <c r="L1424" s="12" t="s">
        <v>707</v>
      </c>
      <c r="M1424" s="12" t="s">
        <v>89</v>
      </c>
    </row>
    <row r="1425" spans="1:13" x14ac:dyDescent="0.35">
      <c r="A1425">
        <v>10497</v>
      </c>
      <c r="B1425">
        <v>56</v>
      </c>
      <c r="C1425">
        <v>30.4</v>
      </c>
      <c r="D1425">
        <v>14</v>
      </c>
      <c r="E1425">
        <v>0</v>
      </c>
      <c r="F1425">
        <v>425.6</v>
      </c>
      <c r="G1425">
        <v>425.6</v>
      </c>
      <c r="H1425">
        <v>159.60000000000002</v>
      </c>
      <c r="I1425" s="39">
        <v>35524</v>
      </c>
      <c r="J1425" s="12" t="s">
        <v>795</v>
      </c>
      <c r="K1425" s="12" t="s">
        <v>796</v>
      </c>
      <c r="L1425" s="12" t="s">
        <v>256</v>
      </c>
      <c r="M1425" s="12" t="s">
        <v>117</v>
      </c>
    </row>
    <row r="1426" spans="1:13" x14ac:dyDescent="0.35">
      <c r="A1426">
        <v>10497</v>
      </c>
      <c r="B1426">
        <v>72</v>
      </c>
      <c r="C1426">
        <v>27.8</v>
      </c>
      <c r="D1426">
        <v>25</v>
      </c>
      <c r="E1426">
        <v>0</v>
      </c>
      <c r="F1426">
        <v>695</v>
      </c>
      <c r="G1426">
        <v>695</v>
      </c>
      <c r="H1426">
        <v>260.00000000000006</v>
      </c>
      <c r="I1426" s="39">
        <v>35524</v>
      </c>
      <c r="J1426" s="12" t="s">
        <v>795</v>
      </c>
      <c r="K1426" s="12" t="s">
        <v>796</v>
      </c>
      <c r="L1426" s="12" t="s">
        <v>256</v>
      </c>
      <c r="M1426" s="12" t="s">
        <v>146</v>
      </c>
    </row>
    <row r="1427" spans="1:13" x14ac:dyDescent="0.35">
      <c r="A1427">
        <v>10497</v>
      </c>
      <c r="B1427">
        <v>77</v>
      </c>
      <c r="C1427">
        <v>10.4</v>
      </c>
      <c r="D1427">
        <v>25</v>
      </c>
      <c r="E1427">
        <v>0</v>
      </c>
      <c r="F1427">
        <v>260</v>
      </c>
      <c r="G1427">
        <v>260</v>
      </c>
      <c r="H1427">
        <v>97.5</v>
      </c>
      <c r="I1427" s="39">
        <v>35524</v>
      </c>
      <c r="J1427" s="12" t="s">
        <v>795</v>
      </c>
      <c r="K1427" s="12" t="s">
        <v>796</v>
      </c>
      <c r="L1427" s="12" t="s">
        <v>256</v>
      </c>
      <c r="M1427" s="12" t="s">
        <v>154</v>
      </c>
    </row>
    <row r="1428" spans="1:13" x14ac:dyDescent="0.35">
      <c r="A1428">
        <v>10496</v>
      </c>
      <c r="B1428">
        <v>31</v>
      </c>
      <c r="C1428">
        <v>10</v>
      </c>
      <c r="D1428">
        <v>20</v>
      </c>
      <c r="E1428">
        <v>5.000000074505806E-2</v>
      </c>
      <c r="F1428">
        <v>189.99999985098839</v>
      </c>
      <c r="G1428">
        <v>180.49999971687794</v>
      </c>
      <c r="H1428">
        <v>55.499999716877937</v>
      </c>
      <c r="I1428" s="39">
        <v>35524</v>
      </c>
      <c r="J1428" s="12" t="s">
        <v>828</v>
      </c>
      <c r="K1428" s="12" t="s">
        <v>1341</v>
      </c>
      <c r="L1428" s="12" t="s">
        <v>248</v>
      </c>
      <c r="M1428" s="12" t="s">
        <v>69</v>
      </c>
    </row>
    <row r="1429" spans="1:13" x14ac:dyDescent="0.35">
      <c r="A1429">
        <v>10495</v>
      </c>
      <c r="B1429">
        <v>23</v>
      </c>
      <c r="C1429">
        <v>7.2</v>
      </c>
      <c r="D1429">
        <v>10</v>
      </c>
      <c r="E1429">
        <v>0</v>
      </c>
      <c r="F1429">
        <v>72</v>
      </c>
      <c r="G1429">
        <v>72</v>
      </c>
      <c r="H1429">
        <v>27</v>
      </c>
      <c r="I1429" s="39">
        <v>35523</v>
      </c>
      <c r="J1429" s="12" t="s">
        <v>1031</v>
      </c>
      <c r="K1429" s="12" t="s">
        <v>1032</v>
      </c>
      <c r="L1429" s="12" t="s">
        <v>367</v>
      </c>
      <c r="M1429" s="12" t="s">
        <v>54</v>
      </c>
    </row>
    <row r="1430" spans="1:13" x14ac:dyDescent="0.35">
      <c r="A1430">
        <v>10495</v>
      </c>
      <c r="B1430">
        <v>41</v>
      </c>
      <c r="C1430">
        <v>7.7</v>
      </c>
      <c r="D1430">
        <v>20</v>
      </c>
      <c r="E1430">
        <v>0</v>
      </c>
      <c r="F1430">
        <v>154</v>
      </c>
      <c r="G1430">
        <v>154</v>
      </c>
      <c r="H1430">
        <v>57.5</v>
      </c>
      <c r="I1430" s="39">
        <v>35523</v>
      </c>
      <c r="J1430" s="12" t="s">
        <v>1031</v>
      </c>
      <c r="K1430" s="12" t="s">
        <v>1032</v>
      </c>
      <c r="L1430" s="12" t="s">
        <v>367</v>
      </c>
      <c r="M1430" s="12" t="s">
        <v>87</v>
      </c>
    </row>
    <row r="1431" spans="1:13" x14ac:dyDescent="0.35">
      <c r="A1431">
        <v>10495</v>
      </c>
      <c r="B1431">
        <v>77</v>
      </c>
      <c r="C1431">
        <v>10.4</v>
      </c>
      <c r="D1431">
        <v>5</v>
      </c>
      <c r="E1431">
        <v>0</v>
      </c>
      <c r="F1431">
        <v>52</v>
      </c>
      <c r="G1431">
        <v>52</v>
      </c>
      <c r="H1431">
        <v>19.5</v>
      </c>
      <c r="I1431" s="39">
        <v>35523</v>
      </c>
      <c r="J1431" s="12" t="s">
        <v>1031</v>
      </c>
      <c r="K1431" s="12" t="s">
        <v>1032</v>
      </c>
      <c r="L1431" s="12" t="s">
        <v>367</v>
      </c>
      <c r="M1431" s="12" t="s">
        <v>154</v>
      </c>
    </row>
    <row r="1432" spans="1:13" x14ac:dyDescent="0.35">
      <c r="A1432">
        <v>10494</v>
      </c>
      <c r="B1432">
        <v>56</v>
      </c>
      <c r="C1432">
        <v>30.4</v>
      </c>
      <c r="D1432">
        <v>30</v>
      </c>
      <c r="E1432">
        <v>0</v>
      </c>
      <c r="F1432">
        <v>912</v>
      </c>
      <c r="G1432">
        <v>912</v>
      </c>
      <c r="H1432">
        <v>342</v>
      </c>
      <c r="I1432" s="39">
        <v>35522</v>
      </c>
      <c r="J1432" s="12" t="s">
        <v>824</v>
      </c>
      <c r="K1432" s="12" t="s">
        <v>825</v>
      </c>
      <c r="L1432" s="12" t="s">
        <v>248</v>
      </c>
      <c r="M1432" s="12" t="s">
        <v>117</v>
      </c>
    </row>
    <row r="1433" spans="1:13" x14ac:dyDescent="0.35">
      <c r="A1433">
        <v>10493</v>
      </c>
      <c r="B1433">
        <v>65</v>
      </c>
      <c r="C1433">
        <v>16.8</v>
      </c>
      <c r="D1433">
        <v>15</v>
      </c>
      <c r="E1433">
        <v>0.10000000149011611</v>
      </c>
      <c r="F1433">
        <v>226.79999962449071</v>
      </c>
      <c r="G1433">
        <v>204.1199993240833</v>
      </c>
      <c r="H1433">
        <v>46.244999324083295</v>
      </c>
      <c r="I1433" s="39">
        <v>35522</v>
      </c>
      <c r="J1433" s="12" t="s">
        <v>923</v>
      </c>
      <c r="K1433" s="12" t="s">
        <v>924</v>
      </c>
      <c r="L1433" s="12" t="s">
        <v>309</v>
      </c>
      <c r="M1433" s="12" t="s">
        <v>134</v>
      </c>
    </row>
    <row r="1434" spans="1:13" x14ac:dyDescent="0.35">
      <c r="A1434">
        <v>10493</v>
      </c>
      <c r="B1434">
        <v>66</v>
      </c>
      <c r="C1434">
        <v>13.6</v>
      </c>
      <c r="D1434">
        <v>10</v>
      </c>
      <c r="E1434">
        <v>0.10000000149011611</v>
      </c>
      <c r="F1434">
        <v>122.39999979734419</v>
      </c>
      <c r="G1434">
        <v>110.15999963521956</v>
      </c>
      <c r="H1434">
        <v>25.159999635219563</v>
      </c>
      <c r="I1434" s="39">
        <v>35522</v>
      </c>
      <c r="J1434" s="12" t="s">
        <v>923</v>
      </c>
      <c r="K1434" s="12" t="s">
        <v>924</v>
      </c>
      <c r="L1434" s="12" t="s">
        <v>309</v>
      </c>
      <c r="M1434" s="12" t="s">
        <v>136</v>
      </c>
    </row>
    <row r="1435" spans="1:13" x14ac:dyDescent="0.35">
      <c r="A1435">
        <v>10493</v>
      </c>
      <c r="B1435">
        <v>69</v>
      </c>
      <c r="C1435">
        <v>28.8</v>
      </c>
      <c r="D1435">
        <v>10</v>
      </c>
      <c r="E1435">
        <v>0.10000000149011611</v>
      </c>
      <c r="F1435">
        <v>259.19999957084661</v>
      </c>
      <c r="G1435">
        <v>233.27999922752386</v>
      </c>
      <c r="H1435">
        <v>53.279999227523859</v>
      </c>
      <c r="I1435" s="39">
        <v>35522</v>
      </c>
      <c r="J1435" s="12" t="s">
        <v>923</v>
      </c>
      <c r="K1435" s="12" t="s">
        <v>924</v>
      </c>
      <c r="L1435" s="12" t="s">
        <v>309</v>
      </c>
      <c r="M1435" s="12" t="s">
        <v>141</v>
      </c>
    </row>
    <row r="1436" spans="1:13" x14ac:dyDescent="0.35">
      <c r="A1436">
        <v>10492</v>
      </c>
      <c r="B1436">
        <v>25</v>
      </c>
      <c r="C1436">
        <v>11.2</v>
      </c>
      <c r="D1436">
        <v>60</v>
      </c>
      <c r="E1436">
        <v>5.000000074505806E-2</v>
      </c>
      <c r="F1436">
        <v>638.39999949932098</v>
      </c>
      <c r="G1436">
        <v>606.47999904870983</v>
      </c>
      <c r="H1436">
        <v>186.47999904870983</v>
      </c>
      <c r="I1436" s="39">
        <v>35521</v>
      </c>
      <c r="J1436" s="12" t="s">
        <v>986</v>
      </c>
      <c r="K1436" s="12" t="s">
        <v>987</v>
      </c>
      <c r="L1436" s="12" t="s">
        <v>367</v>
      </c>
      <c r="M1436" s="12" t="s">
        <v>57</v>
      </c>
    </row>
    <row r="1437" spans="1:13" x14ac:dyDescent="0.35">
      <c r="A1437">
        <v>10492</v>
      </c>
      <c r="B1437">
        <v>42</v>
      </c>
      <c r="C1437">
        <v>11.2</v>
      </c>
      <c r="D1437">
        <v>20</v>
      </c>
      <c r="E1437">
        <v>5.000000074505806E-2</v>
      </c>
      <c r="F1437">
        <v>212.79999983310699</v>
      </c>
      <c r="G1437">
        <v>202.15999968290328</v>
      </c>
      <c r="H1437">
        <v>62.159999682903276</v>
      </c>
      <c r="I1437" s="39">
        <v>35521</v>
      </c>
      <c r="J1437" s="12" t="s">
        <v>986</v>
      </c>
      <c r="K1437" s="12" t="s">
        <v>987</v>
      </c>
      <c r="L1437" s="12" t="s">
        <v>367</v>
      </c>
      <c r="M1437" s="12" t="s">
        <v>89</v>
      </c>
    </row>
    <row r="1438" spans="1:13" x14ac:dyDescent="0.35">
      <c r="A1438">
        <v>10491</v>
      </c>
      <c r="B1438">
        <v>44</v>
      </c>
      <c r="C1438">
        <v>15.5</v>
      </c>
      <c r="D1438">
        <v>15</v>
      </c>
      <c r="E1438">
        <v>0.15000000596046451</v>
      </c>
      <c r="F1438">
        <v>197.62499861419201</v>
      </c>
      <c r="G1438">
        <v>167.98124764412643</v>
      </c>
      <c r="H1438">
        <v>22.106247644126427</v>
      </c>
      <c r="I1438" s="39">
        <v>35520</v>
      </c>
      <c r="J1438" s="12" t="s">
        <v>896</v>
      </c>
      <c r="K1438" s="12" t="s">
        <v>897</v>
      </c>
      <c r="L1438" s="12" t="s">
        <v>901</v>
      </c>
      <c r="M1438" s="12" t="s">
        <v>93</v>
      </c>
    </row>
    <row r="1439" spans="1:13" x14ac:dyDescent="0.35">
      <c r="A1439">
        <v>10491</v>
      </c>
      <c r="B1439">
        <v>77</v>
      </c>
      <c r="C1439">
        <v>10.4</v>
      </c>
      <c r="D1439">
        <v>7</v>
      </c>
      <c r="E1439">
        <v>0.15000000596046451</v>
      </c>
      <c r="F1439">
        <v>61.879999566078183</v>
      </c>
      <c r="G1439">
        <v>52.59799926233292</v>
      </c>
      <c r="H1439">
        <v>7.0979992623329196</v>
      </c>
      <c r="I1439" s="39">
        <v>35520</v>
      </c>
      <c r="J1439" s="12" t="s">
        <v>896</v>
      </c>
      <c r="K1439" s="12" t="s">
        <v>897</v>
      </c>
      <c r="L1439" s="12" t="s">
        <v>901</v>
      </c>
      <c r="M1439" s="12" t="s">
        <v>154</v>
      </c>
    </row>
    <row r="1440" spans="1:13" x14ac:dyDescent="0.35">
      <c r="A1440">
        <v>10490</v>
      </c>
      <c r="B1440">
        <v>59</v>
      </c>
      <c r="C1440">
        <v>44</v>
      </c>
      <c r="D1440">
        <v>60</v>
      </c>
      <c r="E1440">
        <v>0</v>
      </c>
      <c r="F1440">
        <v>2640</v>
      </c>
      <c r="G1440">
        <v>2640</v>
      </c>
      <c r="H1440">
        <v>990</v>
      </c>
      <c r="I1440" s="39">
        <v>35520</v>
      </c>
      <c r="J1440" s="12" t="s">
        <v>701</v>
      </c>
      <c r="K1440" s="12" t="s">
        <v>702</v>
      </c>
      <c r="L1440" s="12" t="s">
        <v>707</v>
      </c>
      <c r="M1440" s="12" t="s">
        <v>122</v>
      </c>
    </row>
    <row r="1441" spans="1:13" x14ac:dyDescent="0.35">
      <c r="A1441">
        <v>10490</v>
      </c>
      <c r="B1441">
        <v>68</v>
      </c>
      <c r="C1441">
        <v>10</v>
      </c>
      <c r="D1441">
        <v>30</v>
      </c>
      <c r="E1441">
        <v>0</v>
      </c>
      <c r="F1441">
        <v>300</v>
      </c>
      <c r="G1441">
        <v>300</v>
      </c>
      <c r="H1441">
        <v>112.5</v>
      </c>
      <c r="I1441" s="39">
        <v>35520</v>
      </c>
      <c r="J1441" s="12" t="s">
        <v>701</v>
      </c>
      <c r="K1441" s="12" t="s">
        <v>702</v>
      </c>
      <c r="L1441" s="12" t="s">
        <v>707</v>
      </c>
      <c r="M1441" s="12" t="s">
        <v>139</v>
      </c>
    </row>
    <row r="1442" spans="1:13" x14ac:dyDescent="0.35">
      <c r="A1442">
        <v>10490</v>
      </c>
      <c r="B1442">
        <v>75</v>
      </c>
      <c r="C1442">
        <v>6.2</v>
      </c>
      <c r="D1442">
        <v>36</v>
      </c>
      <c r="E1442">
        <v>0</v>
      </c>
      <c r="F1442">
        <v>223.2</v>
      </c>
      <c r="G1442">
        <v>223.2</v>
      </c>
      <c r="H1442">
        <v>83.699999999999989</v>
      </c>
      <c r="I1442" s="39">
        <v>35520</v>
      </c>
      <c r="J1442" s="12" t="s">
        <v>701</v>
      </c>
      <c r="K1442" s="12" t="s">
        <v>702</v>
      </c>
      <c r="L1442" s="12" t="s">
        <v>707</v>
      </c>
      <c r="M1442" s="12" t="s">
        <v>150</v>
      </c>
    </row>
    <row r="1443" spans="1:13" x14ac:dyDescent="0.35">
      <c r="A1443">
        <v>10489</v>
      </c>
      <c r="B1443">
        <v>11</v>
      </c>
      <c r="C1443">
        <v>16.8</v>
      </c>
      <c r="D1443">
        <v>15</v>
      </c>
      <c r="E1443">
        <v>0.25</v>
      </c>
      <c r="F1443">
        <v>189</v>
      </c>
      <c r="G1443">
        <v>141.75</v>
      </c>
      <c r="H1443">
        <v>-15.75</v>
      </c>
      <c r="I1443" s="39">
        <v>35517</v>
      </c>
      <c r="J1443" s="12" t="s">
        <v>928</v>
      </c>
      <c r="K1443" s="12" t="s">
        <v>929</v>
      </c>
      <c r="L1443" s="12" t="s">
        <v>713</v>
      </c>
      <c r="M1443" s="12" t="s">
        <v>30</v>
      </c>
    </row>
    <row r="1444" spans="1:13" x14ac:dyDescent="0.35">
      <c r="A1444">
        <v>10489</v>
      </c>
      <c r="B1444">
        <v>16</v>
      </c>
      <c r="C1444">
        <v>13.9</v>
      </c>
      <c r="D1444">
        <v>18</v>
      </c>
      <c r="E1444">
        <v>0</v>
      </c>
      <c r="F1444">
        <v>250.2</v>
      </c>
      <c r="G1444">
        <v>250.2</v>
      </c>
      <c r="H1444">
        <v>93.15</v>
      </c>
      <c r="I1444" s="39">
        <v>35517</v>
      </c>
      <c r="J1444" s="12" t="s">
        <v>928</v>
      </c>
      <c r="K1444" s="12" t="s">
        <v>929</v>
      </c>
      <c r="L1444" s="12" t="s">
        <v>713</v>
      </c>
      <c r="M1444" s="12" t="s">
        <v>40</v>
      </c>
    </row>
    <row r="1445" spans="1:13" x14ac:dyDescent="0.35">
      <c r="A1445">
        <v>10488</v>
      </c>
      <c r="B1445">
        <v>59</v>
      </c>
      <c r="C1445">
        <v>44</v>
      </c>
      <c r="D1445">
        <v>30</v>
      </c>
      <c r="E1445">
        <v>0</v>
      </c>
      <c r="F1445">
        <v>1320</v>
      </c>
      <c r="G1445">
        <v>1320</v>
      </c>
      <c r="H1445">
        <v>495</v>
      </c>
      <c r="I1445" s="39">
        <v>35516</v>
      </c>
      <c r="J1445" s="12" t="s">
        <v>750</v>
      </c>
      <c r="K1445" s="12" t="s">
        <v>751</v>
      </c>
      <c r="L1445" s="12" t="s">
        <v>256</v>
      </c>
      <c r="M1445" s="12" t="s">
        <v>122</v>
      </c>
    </row>
    <row r="1446" spans="1:13" x14ac:dyDescent="0.35">
      <c r="A1446">
        <v>10488</v>
      </c>
      <c r="B1446">
        <v>73</v>
      </c>
      <c r="C1446">
        <v>12</v>
      </c>
      <c r="D1446">
        <v>20</v>
      </c>
      <c r="E1446">
        <v>0.20000000298023221</v>
      </c>
      <c r="F1446">
        <v>191.99999928474429</v>
      </c>
      <c r="G1446">
        <v>153.59999885559085</v>
      </c>
      <c r="H1446">
        <v>3.5999988555908544</v>
      </c>
      <c r="I1446" s="39">
        <v>35516</v>
      </c>
      <c r="J1446" s="12" t="s">
        <v>750</v>
      </c>
      <c r="K1446" s="12" t="s">
        <v>751</v>
      </c>
      <c r="L1446" s="12" t="s">
        <v>256</v>
      </c>
      <c r="M1446" s="12" t="s">
        <v>147</v>
      </c>
    </row>
    <row r="1447" spans="1:13" x14ac:dyDescent="0.35">
      <c r="A1447">
        <v>10487</v>
      </c>
      <c r="B1447">
        <v>19</v>
      </c>
      <c r="C1447">
        <v>7.3</v>
      </c>
      <c r="D1447">
        <v>5</v>
      </c>
      <c r="E1447">
        <v>0</v>
      </c>
      <c r="F1447">
        <v>36.5</v>
      </c>
      <c r="G1447">
        <v>36.5</v>
      </c>
      <c r="H1447">
        <v>13.5</v>
      </c>
      <c r="I1447" s="39">
        <v>35515</v>
      </c>
      <c r="J1447" s="12" t="s">
        <v>966</v>
      </c>
      <c r="K1447" s="12" t="s">
        <v>967</v>
      </c>
      <c r="L1447" s="12" t="s">
        <v>248</v>
      </c>
      <c r="M1447" s="12" t="s">
        <v>46</v>
      </c>
    </row>
    <row r="1448" spans="1:13" x14ac:dyDescent="0.35">
      <c r="A1448">
        <v>10487</v>
      </c>
      <c r="B1448">
        <v>26</v>
      </c>
      <c r="C1448">
        <v>24.9</v>
      </c>
      <c r="D1448">
        <v>30</v>
      </c>
      <c r="E1448">
        <v>0</v>
      </c>
      <c r="F1448">
        <v>747</v>
      </c>
      <c r="G1448">
        <v>747</v>
      </c>
      <c r="H1448">
        <v>278.55</v>
      </c>
      <c r="I1448" s="39">
        <v>35515</v>
      </c>
      <c r="J1448" s="12" t="s">
        <v>966</v>
      </c>
      <c r="K1448" s="12" t="s">
        <v>967</v>
      </c>
      <c r="L1448" s="12" t="s">
        <v>248</v>
      </c>
      <c r="M1448" s="12" t="s">
        <v>59</v>
      </c>
    </row>
    <row r="1449" spans="1:13" x14ac:dyDescent="0.35">
      <c r="A1449">
        <v>10487</v>
      </c>
      <c r="B1449">
        <v>54</v>
      </c>
      <c r="C1449">
        <v>5.9</v>
      </c>
      <c r="D1449">
        <v>24</v>
      </c>
      <c r="E1449">
        <v>0.25</v>
      </c>
      <c r="F1449">
        <v>106.2</v>
      </c>
      <c r="G1449">
        <v>79.650000000000006</v>
      </c>
      <c r="H1449">
        <v>-9.75</v>
      </c>
      <c r="I1449" s="39">
        <v>35515</v>
      </c>
      <c r="J1449" s="12" t="s">
        <v>966</v>
      </c>
      <c r="K1449" s="12" t="s">
        <v>967</v>
      </c>
      <c r="L1449" s="12" t="s">
        <v>248</v>
      </c>
      <c r="M1449" s="12" t="s">
        <v>113</v>
      </c>
    </row>
    <row r="1450" spans="1:13" x14ac:dyDescent="0.35">
      <c r="A1450">
        <v>10486</v>
      </c>
      <c r="B1450">
        <v>11</v>
      </c>
      <c r="C1450">
        <v>16.8</v>
      </c>
      <c r="D1450">
        <v>5</v>
      </c>
      <c r="E1450">
        <v>0</v>
      </c>
      <c r="F1450">
        <v>84</v>
      </c>
      <c r="G1450">
        <v>84</v>
      </c>
      <c r="H1450">
        <v>31.5</v>
      </c>
      <c r="I1450" s="39">
        <v>35515</v>
      </c>
      <c r="J1450" s="12" t="s">
        <v>701</v>
      </c>
      <c r="K1450" s="12" t="s">
        <v>702</v>
      </c>
      <c r="L1450" s="12" t="s">
        <v>707</v>
      </c>
      <c r="M1450" s="12" t="s">
        <v>30</v>
      </c>
    </row>
    <row r="1451" spans="1:13" x14ac:dyDescent="0.35">
      <c r="A1451">
        <v>10486</v>
      </c>
      <c r="B1451">
        <v>51</v>
      </c>
      <c r="C1451">
        <v>42.4</v>
      </c>
      <c r="D1451">
        <v>25</v>
      </c>
      <c r="E1451">
        <v>0</v>
      </c>
      <c r="F1451">
        <v>1060</v>
      </c>
      <c r="G1451">
        <v>1060</v>
      </c>
      <c r="H1451">
        <v>397.5</v>
      </c>
      <c r="I1451" s="39">
        <v>35515</v>
      </c>
      <c r="J1451" s="12" t="s">
        <v>701</v>
      </c>
      <c r="K1451" s="12" t="s">
        <v>702</v>
      </c>
      <c r="L1451" s="12" t="s">
        <v>707</v>
      </c>
      <c r="M1451" s="12" t="s">
        <v>107</v>
      </c>
    </row>
    <row r="1452" spans="1:13" x14ac:dyDescent="0.35">
      <c r="A1452">
        <v>10486</v>
      </c>
      <c r="B1452">
        <v>74</v>
      </c>
      <c r="C1452">
        <v>8</v>
      </c>
      <c r="D1452">
        <v>16</v>
      </c>
      <c r="E1452">
        <v>0</v>
      </c>
      <c r="F1452">
        <v>128</v>
      </c>
      <c r="G1452">
        <v>128</v>
      </c>
      <c r="H1452">
        <v>48</v>
      </c>
      <c r="I1452" s="39">
        <v>35515</v>
      </c>
      <c r="J1452" s="12" t="s">
        <v>701</v>
      </c>
      <c r="K1452" s="12" t="s">
        <v>702</v>
      </c>
      <c r="L1452" s="12" t="s">
        <v>707</v>
      </c>
      <c r="M1452" s="12" t="s">
        <v>149</v>
      </c>
    </row>
    <row r="1453" spans="1:13" x14ac:dyDescent="0.35">
      <c r="A1453">
        <v>10485</v>
      </c>
      <c r="B1453">
        <v>2</v>
      </c>
      <c r="C1453">
        <v>15.2</v>
      </c>
      <c r="D1453">
        <v>20</v>
      </c>
      <c r="E1453">
        <v>0.10000000149011611</v>
      </c>
      <c r="F1453">
        <v>273.5999995470047</v>
      </c>
      <c r="G1453">
        <v>246.23999918460845</v>
      </c>
      <c r="H1453">
        <v>56.23999918460845</v>
      </c>
      <c r="I1453" s="39">
        <v>35514</v>
      </c>
      <c r="J1453" s="12" t="s">
        <v>992</v>
      </c>
      <c r="K1453" s="12" t="s">
        <v>993</v>
      </c>
      <c r="L1453" s="12" t="s">
        <v>707</v>
      </c>
      <c r="M1453" s="12" t="s">
        <v>12</v>
      </c>
    </row>
    <row r="1454" spans="1:13" x14ac:dyDescent="0.35">
      <c r="A1454">
        <v>10485</v>
      </c>
      <c r="B1454">
        <v>3</v>
      </c>
      <c r="C1454">
        <v>8</v>
      </c>
      <c r="D1454">
        <v>20</v>
      </c>
      <c r="E1454">
        <v>0.10000000149011611</v>
      </c>
      <c r="F1454">
        <v>143.99999976158139</v>
      </c>
      <c r="G1454">
        <v>129.59999957084653</v>
      </c>
      <c r="H1454">
        <v>29.599999570846535</v>
      </c>
      <c r="I1454" s="39">
        <v>35514</v>
      </c>
      <c r="J1454" s="12" t="s">
        <v>992</v>
      </c>
      <c r="K1454" s="12" t="s">
        <v>993</v>
      </c>
      <c r="L1454" s="12" t="s">
        <v>707</v>
      </c>
      <c r="M1454" s="12" t="s">
        <v>14</v>
      </c>
    </row>
    <row r="1455" spans="1:13" x14ac:dyDescent="0.35">
      <c r="A1455">
        <v>10485</v>
      </c>
      <c r="B1455">
        <v>55</v>
      </c>
      <c r="C1455">
        <v>19.2</v>
      </c>
      <c r="D1455">
        <v>30</v>
      </c>
      <c r="E1455">
        <v>0.10000000149011611</v>
      </c>
      <c r="F1455">
        <v>518.39999914169312</v>
      </c>
      <c r="G1455">
        <v>466.55999845504761</v>
      </c>
      <c r="H1455">
        <v>106.55999845504761</v>
      </c>
      <c r="I1455" s="39">
        <v>35514</v>
      </c>
      <c r="J1455" s="12" t="s">
        <v>992</v>
      </c>
      <c r="K1455" s="12" t="s">
        <v>993</v>
      </c>
      <c r="L1455" s="12" t="s">
        <v>707</v>
      </c>
      <c r="M1455" s="12" t="s">
        <v>115</v>
      </c>
    </row>
    <row r="1456" spans="1:13" x14ac:dyDescent="0.35">
      <c r="A1456">
        <v>10485</v>
      </c>
      <c r="B1456">
        <v>70</v>
      </c>
      <c r="C1456">
        <v>12</v>
      </c>
      <c r="D1456">
        <v>60</v>
      </c>
      <c r="E1456">
        <v>0.10000000149011611</v>
      </c>
      <c r="F1456">
        <v>647.99999892711639</v>
      </c>
      <c r="G1456">
        <v>583.19999806880946</v>
      </c>
      <c r="H1456">
        <v>133.19999806880946</v>
      </c>
      <c r="I1456" s="39">
        <v>35514</v>
      </c>
      <c r="J1456" s="12" t="s">
        <v>992</v>
      </c>
      <c r="K1456" s="12" t="s">
        <v>993</v>
      </c>
      <c r="L1456" s="12" t="s">
        <v>707</v>
      </c>
      <c r="M1456" s="12" t="s">
        <v>143</v>
      </c>
    </row>
    <row r="1457" spans="1:13" x14ac:dyDescent="0.35">
      <c r="A1457">
        <v>10484</v>
      </c>
      <c r="B1457">
        <v>21</v>
      </c>
      <c r="C1457">
        <v>8</v>
      </c>
      <c r="D1457">
        <v>14</v>
      </c>
      <c r="E1457">
        <v>0</v>
      </c>
      <c r="F1457">
        <v>112</v>
      </c>
      <c r="G1457">
        <v>112</v>
      </c>
      <c r="H1457">
        <v>42</v>
      </c>
      <c r="I1457" s="39">
        <v>35513</v>
      </c>
      <c r="J1457" s="12" t="s">
        <v>820</v>
      </c>
      <c r="K1457" s="12" t="s">
        <v>821</v>
      </c>
      <c r="L1457" s="12" t="s">
        <v>173</v>
      </c>
      <c r="M1457" s="12" t="s">
        <v>50</v>
      </c>
    </row>
    <row r="1458" spans="1:13" x14ac:dyDescent="0.35">
      <c r="A1458">
        <v>10484</v>
      </c>
      <c r="B1458">
        <v>40</v>
      </c>
      <c r="C1458">
        <v>14.7</v>
      </c>
      <c r="D1458">
        <v>10</v>
      </c>
      <c r="E1458">
        <v>0</v>
      </c>
      <c r="F1458">
        <v>147</v>
      </c>
      <c r="G1458">
        <v>147</v>
      </c>
      <c r="H1458">
        <v>55</v>
      </c>
      <c r="I1458" s="39">
        <v>35513</v>
      </c>
      <c r="J1458" s="12" t="s">
        <v>820</v>
      </c>
      <c r="K1458" s="12" t="s">
        <v>821</v>
      </c>
      <c r="L1458" s="12" t="s">
        <v>173</v>
      </c>
      <c r="M1458" s="12" t="s">
        <v>85</v>
      </c>
    </row>
    <row r="1459" spans="1:13" x14ac:dyDescent="0.35">
      <c r="A1459">
        <v>10484</v>
      </c>
      <c r="B1459">
        <v>51</v>
      </c>
      <c r="C1459">
        <v>42.4</v>
      </c>
      <c r="D1459">
        <v>3</v>
      </c>
      <c r="E1459">
        <v>0</v>
      </c>
      <c r="F1459">
        <v>127.2</v>
      </c>
      <c r="G1459">
        <v>127.2</v>
      </c>
      <c r="H1459">
        <v>47.7</v>
      </c>
      <c r="I1459" s="39">
        <v>35513</v>
      </c>
      <c r="J1459" s="12" t="s">
        <v>820</v>
      </c>
      <c r="K1459" s="12" t="s">
        <v>821</v>
      </c>
      <c r="L1459" s="12" t="s">
        <v>173</v>
      </c>
      <c r="M1459" s="12" t="s">
        <v>107</v>
      </c>
    </row>
    <row r="1460" spans="1:13" x14ac:dyDescent="0.35">
      <c r="A1460">
        <v>10483</v>
      </c>
      <c r="B1460">
        <v>34</v>
      </c>
      <c r="C1460">
        <v>11.2</v>
      </c>
      <c r="D1460">
        <v>35</v>
      </c>
      <c r="E1460">
        <v>5.000000074505806E-2</v>
      </c>
      <c r="F1460">
        <v>372.39999970793718</v>
      </c>
      <c r="G1460">
        <v>353.7799994450807</v>
      </c>
      <c r="H1460">
        <v>108.7799994450807</v>
      </c>
      <c r="I1460" s="39">
        <v>35513</v>
      </c>
      <c r="J1460" s="12" t="s">
        <v>761</v>
      </c>
      <c r="K1460" s="12" t="s">
        <v>762</v>
      </c>
      <c r="L1460" s="12" t="s">
        <v>182</v>
      </c>
      <c r="M1460" s="12" t="s">
        <v>75</v>
      </c>
    </row>
    <row r="1461" spans="1:13" x14ac:dyDescent="0.35">
      <c r="A1461">
        <v>10483</v>
      </c>
      <c r="B1461">
        <v>77</v>
      </c>
      <c r="C1461">
        <v>10.4</v>
      </c>
      <c r="D1461">
        <v>30</v>
      </c>
      <c r="E1461">
        <v>5.000000074505806E-2</v>
      </c>
      <c r="F1461">
        <v>296.39999976754189</v>
      </c>
      <c r="G1461">
        <v>281.57999955832958</v>
      </c>
      <c r="H1461">
        <v>86.579999558329575</v>
      </c>
      <c r="I1461" s="39">
        <v>35513</v>
      </c>
      <c r="J1461" s="12" t="s">
        <v>761</v>
      </c>
      <c r="K1461" s="12" t="s">
        <v>762</v>
      </c>
      <c r="L1461" s="12" t="s">
        <v>182</v>
      </c>
      <c r="M1461" s="12" t="s">
        <v>154</v>
      </c>
    </row>
    <row r="1462" spans="1:13" x14ac:dyDescent="0.35">
      <c r="A1462">
        <v>10482</v>
      </c>
      <c r="B1462">
        <v>40</v>
      </c>
      <c r="C1462">
        <v>14.7</v>
      </c>
      <c r="D1462">
        <v>10</v>
      </c>
      <c r="E1462">
        <v>0</v>
      </c>
      <c r="F1462">
        <v>147</v>
      </c>
      <c r="G1462">
        <v>147</v>
      </c>
      <c r="H1462">
        <v>55</v>
      </c>
      <c r="I1462" s="39">
        <v>35510</v>
      </c>
      <c r="J1462" s="12" t="s">
        <v>1026</v>
      </c>
      <c r="K1462" s="12" t="s">
        <v>1027</v>
      </c>
      <c r="L1462" s="12" t="s">
        <v>182</v>
      </c>
      <c r="M1462" s="12" t="s">
        <v>85</v>
      </c>
    </row>
    <row r="1463" spans="1:13" x14ac:dyDescent="0.35">
      <c r="A1463">
        <v>10481</v>
      </c>
      <c r="B1463">
        <v>49</v>
      </c>
      <c r="C1463">
        <v>16</v>
      </c>
      <c r="D1463">
        <v>24</v>
      </c>
      <c r="E1463">
        <v>0</v>
      </c>
      <c r="F1463">
        <v>384</v>
      </c>
      <c r="G1463">
        <v>384</v>
      </c>
      <c r="H1463">
        <v>144</v>
      </c>
      <c r="I1463" s="39">
        <v>35509</v>
      </c>
      <c r="J1463" s="12" t="s">
        <v>811</v>
      </c>
      <c r="K1463" s="12" t="s">
        <v>812</v>
      </c>
      <c r="L1463" s="12" t="s">
        <v>248</v>
      </c>
      <c r="M1463" s="12" t="s">
        <v>103</v>
      </c>
    </row>
    <row r="1464" spans="1:13" x14ac:dyDescent="0.35">
      <c r="A1464">
        <v>10481</v>
      </c>
      <c r="B1464">
        <v>60</v>
      </c>
      <c r="C1464">
        <v>27.2</v>
      </c>
      <c r="D1464">
        <v>40</v>
      </c>
      <c r="E1464">
        <v>0</v>
      </c>
      <c r="F1464">
        <v>1088</v>
      </c>
      <c r="G1464">
        <v>1088</v>
      </c>
      <c r="H1464">
        <v>408</v>
      </c>
      <c r="I1464" s="39">
        <v>35509</v>
      </c>
      <c r="J1464" s="12" t="s">
        <v>811</v>
      </c>
      <c r="K1464" s="12" t="s">
        <v>812</v>
      </c>
      <c r="L1464" s="12" t="s">
        <v>248</v>
      </c>
      <c r="M1464" s="12" t="s">
        <v>124</v>
      </c>
    </row>
    <row r="1465" spans="1:13" x14ac:dyDescent="0.35">
      <c r="A1465">
        <v>10480</v>
      </c>
      <c r="B1465">
        <v>47</v>
      </c>
      <c r="C1465">
        <v>7.6</v>
      </c>
      <c r="D1465">
        <v>30</v>
      </c>
      <c r="E1465">
        <v>0</v>
      </c>
      <c r="F1465">
        <v>228</v>
      </c>
      <c r="G1465">
        <v>228</v>
      </c>
      <c r="H1465">
        <v>85.5</v>
      </c>
      <c r="I1465" s="39">
        <v>35509</v>
      </c>
      <c r="J1465" s="12" t="s">
        <v>998</v>
      </c>
      <c r="K1465" s="12" t="s">
        <v>999</v>
      </c>
      <c r="L1465" s="12" t="s">
        <v>309</v>
      </c>
      <c r="M1465" s="12" t="s">
        <v>99</v>
      </c>
    </row>
    <row r="1466" spans="1:13" x14ac:dyDescent="0.35">
      <c r="A1466">
        <v>10480</v>
      </c>
      <c r="B1466">
        <v>59</v>
      </c>
      <c r="C1466">
        <v>44</v>
      </c>
      <c r="D1466">
        <v>12</v>
      </c>
      <c r="E1466">
        <v>0</v>
      </c>
      <c r="F1466">
        <v>528</v>
      </c>
      <c r="G1466">
        <v>528</v>
      </c>
      <c r="H1466">
        <v>198</v>
      </c>
      <c r="I1466" s="39">
        <v>35509</v>
      </c>
      <c r="J1466" s="12" t="s">
        <v>998</v>
      </c>
      <c r="K1466" s="12" t="s">
        <v>999</v>
      </c>
      <c r="L1466" s="12" t="s">
        <v>309</v>
      </c>
      <c r="M1466" s="12" t="s">
        <v>122</v>
      </c>
    </row>
    <row r="1467" spans="1:13" x14ac:dyDescent="0.35">
      <c r="A1467">
        <v>10479</v>
      </c>
      <c r="B1467">
        <v>38</v>
      </c>
      <c r="C1467">
        <v>210.8</v>
      </c>
      <c r="D1467">
        <v>30</v>
      </c>
      <c r="E1467">
        <v>0</v>
      </c>
      <c r="F1467">
        <v>6324</v>
      </c>
      <c r="G1467">
        <v>6324</v>
      </c>
      <c r="H1467">
        <v>2371.5</v>
      </c>
      <c r="I1467" s="39">
        <v>35508</v>
      </c>
      <c r="J1467" s="12" t="s">
        <v>729</v>
      </c>
      <c r="K1467" s="12" t="s">
        <v>730</v>
      </c>
      <c r="L1467" s="12" t="s">
        <v>182</v>
      </c>
      <c r="M1467" s="12" t="s">
        <v>81</v>
      </c>
    </row>
    <row r="1468" spans="1:13" x14ac:dyDescent="0.35">
      <c r="A1468">
        <v>10479</v>
      </c>
      <c r="B1468">
        <v>53</v>
      </c>
      <c r="C1468">
        <v>26.2</v>
      </c>
      <c r="D1468">
        <v>28</v>
      </c>
      <c r="E1468">
        <v>0</v>
      </c>
      <c r="F1468">
        <v>733.6</v>
      </c>
      <c r="G1468">
        <v>733.6</v>
      </c>
      <c r="H1468">
        <v>274.40000000000009</v>
      </c>
      <c r="I1468" s="39">
        <v>35508</v>
      </c>
      <c r="J1468" s="12" t="s">
        <v>729</v>
      </c>
      <c r="K1468" s="12" t="s">
        <v>730</v>
      </c>
      <c r="L1468" s="12" t="s">
        <v>182</v>
      </c>
      <c r="M1468" s="12" t="s">
        <v>111</v>
      </c>
    </row>
    <row r="1469" spans="1:13" x14ac:dyDescent="0.35">
      <c r="A1469">
        <v>10479</v>
      </c>
      <c r="B1469">
        <v>59</v>
      </c>
      <c r="C1469">
        <v>44</v>
      </c>
      <c r="D1469">
        <v>60</v>
      </c>
      <c r="E1469">
        <v>0</v>
      </c>
      <c r="F1469">
        <v>2640</v>
      </c>
      <c r="G1469">
        <v>2640</v>
      </c>
      <c r="H1469">
        <v>990</v>
      </c>
      <c r="I1469" s="39">
        <v>35508</v>
      </c>
      <c r="J1469" s="12" t="s">
        <v>729</v>
      </c>
      <c r="K1469" s="12" t="s">
        <v>730</v>
      </c>
      <c r="L1469" s="12" t="s">
        <v>182</v>
      </c>
      <c r="M1469" s="12" t="s">
        <v>122</v>
      </c>
    </row>
    <row r="1470" spans="1:13" x14ac:dyDescent="0.35">
      <c r="A1470">
        <v>10479</v>
      </c>
      <c r="B1470">
        <v>64</v>
      </c>
      <c r="C1470">
        <v>26.6</v>
      </c>
      <c r="D1470">
        <v>30</v>
      </c>
      <c r="E1470">
        <v>0</v>
      </c>
      <c r="F1470">
        <v>798</v>
      </c>
      <c r="G1470">
        <v>798</v>
      </c>
      <c r="H1470">
        <v>299.25</v>
      </c>
      <c r="I1470" s="39">
        <v>35508</v>
      </c>
      <c r="J1470" s="12" t="s">
        <v>729</v>
      </c>
      <c r="K1470" s="12" t="s">
        <v>730</v>
      </c>
      <c r="L1470" s="12" t="s">
        <v>182</v>
      </c>
      <c r="M1470" s="12" t="s">
        <v>132</v>
      </c>
    </row>
    <row r="1471" spans="1:13" x14ac:dyDescent="0.35">
      <c r="A1471">
        <v>10478</v>
      </c>
      <c r="B1471">
        <v>10</v>
      </c>
      <c r="C1471">
        <v>24.8</v>
      </c>
      <c r="D1471">
        <v>20</v>
      </c>
      <c r="E1471">
        <v>5.000000074505806E-2</v>
      </c>
      <c r="F1471">
        <v>471.1999996304512</v>
      </c>
      <c r="G1471">
        <v>447.63999929785729</v>
      </c>
      <c r="H1471">
        <v>137.63999929785729</v>
      </c>
      <c r="I1471" s="39">
        <v>35507</v>
      </c>
      <c r="J1471" s="12" t="s">
        <v>673</v>
      </c>
      <c r="K1471" s="12" t="s">
        <v>674</v>
      </c>
      <c r="L1471" s="12" t="s">
        <v>309</v>
      </c>
      <c r="M1471" s="12" t="s">
        <v>28</v>
      </c>
    </row>
    <row r="1472" spans="1:13" x14ac:dyDescent="0.35">
      <c r="A1472">
        <v>10477</v>
      </c>
      <c r="B1472">
        <v>1</v>
      </c>
      <c r="C1472">
        <v>14.4</v>
      </c>
      <c r="D1472">
        <v>15</v>
      </c>
      <c r="E1472">
        <v>0</v>
      </c>
      <c r="F1472">
        <v>216</v>
      </c>
      <c r="G1472">
        <v>216</v>
      </c>
      <c r="H1472">
        <v>81</v>
      </c>
      <c r="I1472" s="39">
        <v>35506</v>
      </c>
      <c r="J1472" s="12" t="s">
        <v>910</v>
      </c>
      <c r="K1472" s="12" t="s">
        <v>911</v>
      </c>
      <c r="L1472" s="12" t="s">
        <v>901</v>
      </c>
      <c r="M1472" s="12" t="s">
        <v>10</v>
      </c>
    </row>
    <row r="1473" spans="1:13" x14ac:dyDescent="0.35">
      <c r="A1473">
        <v>10477</v>
      </c>
      <c r="B1473">
        <v>21</v>
      </c>
      <c r="C1473">
        <v>8</v>
      </c>
      <c r="D1473">
        <v>21</v>
      </c>
      <c r="E1473">
        <v>0.25</v>
      </c>
      <c r="F1473">
        <v>126</v>
      </c>
      <c r="G1473">
        <v>94.5</v>
      </c>
      <c r="H1473">
        <v>-10.5</v>
      </c>
      <c r="I1473" s="39">
        <v>35506</v>
      </c>
      <c r="J1473" s="12" t="s">
        <v>910</v>
      </c>
      <c r="K1473" s="12" t="s">
        <v>911</v>
      </c>
      <c r="L1473" s="12" t="s">
        <v>901</v>
      </c>
      <c r="M1473" s="12" t="s">
        <v>50</v>
      </c>
    </row>
    <row r="1474" spans="1:13" x14ac:dyDescent="0.35">
      <c r="A1474">
        <v>10477</v>
      </c>
      <c r="B1474">
        <v>39</v>
      </c>
      <c r="C1474">
        <v>14.4</v>
      </c>
      <c r="D1474">
        <v>20</v>
      </c>
      <c r="E1474">
        <v>0.25</v>
      </c>
      <c r="F1474">
        <v>216</v>
      </c>
      <c r="G1474">
        <v>162</v>
      </c>
      <c r="H1474">
        <v>-18</v>
      </c>
      <c r="I1474" s="39">
        <v>35506</v>
      </c>
      <c r="J1474" s="12" t="s">
        <v>910</v>
      </c>
      <c r="K1474" s="12" t="s">
        <v>911</v>
      </c>
      <c r="L1474" s="12" t="s">
        <v>901</v>
      </c>
      <c r="M1474" s="12" t="s">
        <v>83</v>
      </c>
    </row>
    <row r="1475" spans="1:13" x14ac:dyDescent="0.35">
      <c r="A1475">
        <v>10476</v>
      </c>
      <c r="B1475">
        <v>55</v>
      </c>
      <c r="C1475">
        <v>19.2</v>
      </c>
      <c r="D1475">
        <v>2</v>
      </c>
      <c r="E1475">
        <v>5.000000074505806E-2</v>
      </c>
      <c r="F1475">
        <v>36.479999971389773</v>
      </c>
      <c r="G1475">
        <v>34.655999945640566</v>
      </c>
      <c r="H1475">
        <v>10.655999945640566</v>
      </c>
      <c r="I1475" s="39">
        <v>35506</v>
      </c>
      <c r="J1475" s="12" t="s">
        <v>701</v>
      </c>
      <c r="K1475" s="12" t="s">
        <v>702</v>
      </c>
      <c r="L1475" s="12" t="s">
        <v>707</v>
      </c>
      <c r="M1475" s="12" t="s">
        <v>115</v>
      </c>
    </row>
    <row r="1476" spans="1:13" x14ac:dyDescent="0.35">
      <c r="A1476">
        <v>10476</v>
      </c>
      <c r="B1476">
        <v>70</v>
      </c>
      <c r="C1476">
        <v>12</v>
      </c>
      <c r="D1476">
        <v>12</v>
      </c>
      <c r="E1476">
        <v>0</v>
      </c>
      <c r="F1476">
        <v>144</v>
      </c>
      <c r="G1476">
        <v>144</v>
      </c>
      <c r="H1476">
        <v>54</v>
      </c>
      <c r="I1476" s="39">
        <v>35506</v>
      </c>
      <c r="J1476" s="12" t="s">
        <v>701</v>
      </c>
      <c r="K1476" s="12" t="s">
        <v>702</v>
      </c>
      <c r="L1476" s="12" t="s">
        <v>707</v>
      </c>
      <c r="M1476" s="12" t="s">
        <v>143</v>
      </c>
    </row>
    <row r="1477" spans="1:13" x14ac:dyDescent="0.35">
      <c r="A1477">
        <v>10475</v>
      </c>
      <c r="B1477">
        <v>31</v>
      </c>
      <c r="C1477">
        <v>10</v>
      </c>
      <c r="D1477">
        <v>35</v>
      </c>
      <c r="E1477">
        <v>0.15000000596046451</v>
      </c>
      <c r="F1477">
        <v>297.49999791383738</v>
      </c>
      <c r="G1477">
        <v>252.87499645352361</v>
      </c>
      <c r="H1477">
        <v>34.124996453523607</v>
      </c>
      <c r="I1477" s="39">
        <v>35503</v>
      </c>
      <c r="J1477" s="12" t="s">
        <v>678</v>
      </c>
      <c r="K1477" s="12" t="s">
        <v>679</v>
      </c>
      <c r="L1477" s="12" t="s">
        <v>683</v>
      </c>
      <c r="M1477" s="12" t="s">
        <v>69</v>
      </c>
    </row>
    <row r="1478" spans="1:13" x14ac:dyDescent="0.35">
      <c r="A1478">
        <v>10475</v>
      </c>
      <c r="B1478">
        <v>66</v>
      </c>
      <c r="C1478">
        <v>13.6</v>
      </c>
      <c r="D1478">
        <v>60</v>
      </c>
      <c r="E1478">
        <v>0.15000000596046451</v>
      </c>
      <c r="F1478">
        <v>693.59999513626099</v>
      </c>
      <c r="G1478">
        <v>589.55999173164366</v>
      </c>
      <c r="H1478">
        <v>79.559991731643663</v>
      </c>
      <c r="I1478" s="39">
        <v>35503</v>
      </c>
      <c r="J1478" s="12" t="s">
        <v>678</v>
      </c>
      <c r="K1478" s="12" t="s">
        <v>679</v>
      </c>
      <c r="L1478" s="12" t="s">
        <v>683</v>
      </c>
      <c r="M1478" s="12" t="s">
        <v>136</v>
      </c>
    </row>
    <row r="1479" spans="1:13" x14ac:dyDescent="0.35">
      <c r="A1479">
        <v>10475</v>
      </c>
      <c r="B1479">
        <v>76</v>
      </c>
      <c r="C1479">
        <v>14.4</v>
      </c>
      <c r="D1479">
        <v>42</v>
      </c>
      <c r="E1479">
        <v>0.15000000596046451</v>
      </c>
      <c r="F1479">
        <v>514.07999639511115</v>
      </c>
      <c r="G1479">
        <v>436.96799387168892</v>
      </c>
      <c r="H1479">
        <v>58.967993871688918</v>
      </c>
      <c r="I1479" s="39">
        <v>35503</v>
      </c>
      <c r="J1479" s="12" t="s">
        <v>678</v>
      </c>
      <c r="K1479" s="12" t="s">
        <v>679</v>
      </c>
      <c r="L1479" s="12" t="s">
        <v>683</v>
      </c>
      <c r="M1479" s="12" t="s">
        <v>152</v>
      </c>
    </row>
    <row r="1480" spans="1:13" x14ac:dyDescent="0.35">
      <c r="A1480">
        <v>10474</v>
      </c>
      <c r="B1480">
        <v>14</v>
      </c>
      <c r="C1480">
        <v>18.600000000000001</v>
      </c>
      <c r="D1480">
        <v>12</v>
      </c>
      <c r="E1480">
        <v>0</v>
      </c>
      <c r="F1480">
        <v>223.2</v>
      </c>
      <c r="G1480">
        <v>223.2</v>
      </c>
      <c r="H1480">
        <v>83.699999999999989</v>
      </c>
      <c r="I1480" s="39">
        <v>35502</v>
      </c>
      <c r="J1480" s="12" t="s">
        <v>878</v>
      </c>
      <c r="K1480" s="12" t="s">
        <v>879</v>
      </c>
      <c r="L1480" s="12" t="s">
        <v>719</v>
      </c>
      <c r="M1480" s="12" t="s">
        <v>36</v>
      </c>
    </row>
    <row r="1481" spans="1:13" x14ac:dyDescent="0.35">
      <c r="A1481">
        <v>10474</v>
      </c>
      <c r="B1481">
        <v>28</v>
      </c>
      <c r="C1481">
        <v>36.4</v>
      </c>
      <c r="D1481">
        <v>18</v>
      </c>
      <c r="E1481">
        <v>0</v>
      </c>
      <c r="F1481">
        <v>655.19999999999993</v>
      </c>
      <c r="G1481">
        <v>655.19999999999993</v>
      </c>
      <c r="H1481">
        <v>244.7999999999999</v>
      </c>
      <c r="I1481" s="39">
        <v>35502</v>
      </c>
      <c r="J1481" s="12" t="s">
        <v>878</v>
      </c>
      <c r="K1481" s="12" t="s">
        <v>879</v>
      </c>
      <c r="L1481" s="12" t="s">
        <v>719</v>
      </c>
      <c r="M1481" s="12" t="s">
        <v>63</v>
      </c>
    </row>
    <row r="1482" spans="1:13" x14ac:dyDescent="0.35">
      <c r="A1482">
        <v>10474</v>
      </c>
      <c r="B1482">
        <v>40</v>
      </c>
      <c r="C1482">
        <v>14.7</v>
      </c>
      <c r="D1482">
        <v>21</v>
      </c>
      <c r="E1482">
        <v>0</v>
      </c>
      <c r="F1482">
        <v>308.7</v>
      </c>
      <c r="G1482">
        <v>308.7</v>
      </c>
      <c r="H1482">
        <v>115.5</v>
      </c>
      <c r="I1482" s="39">
        <v>35502</v>
      </c>
      <c r="J1482" s="12" t="s">
        <v>878</v>
      </c>
      <c r="K1482" s="12" t="s">
        <v>879</v>
      </c>
      <c r="L1482" s="12" t="s">
        <v>719</v>
      </c>
      <c r="M1482" s="12" t="s">
        <v>85</v>
      </c>
    </row>
    <row r="1483" spans="1:13" x14ac:dyDescent="0.35">
      <c r="A1483">
        <v>10474</v>
      </c>
      <c r="B1483">
        <v>75</v>
      </c>
      <c r="C1483">
        <v>6.2</v>
      </c>
      <c r="D1483">
        <v>10</v>
      </c>
      <c r="E1483">
        <v>0</v>
      </c>
      <c r="F1483">
        <v>62</v>
      </c>
      <c r="G1483">
        <v>62</v>
      </c>
      <c r="H1483">
        <v>23.25</v>
      </c>
      <c r="I1483" s="39">
        <v>35502</v>
      </c>
      <c r="J1483" s="12" t="s">
        <v>878</v>
      </c>
      <c r="K1483" s="12" t="s">
        <v>879</v>
      </c>
      <c r="L1483" s="12" t="s">
        <v>719</v>
      </c>
      <c r="M1483" s="12" t="s">
        <v>150</v>
      </c>
    </row>
    <row r="1484" spans="1:13" x14ac:dyDescent="0.35">
      <c r="A1484">
        <v>10473</v>
      </c>
      <c r="B1484">
        <v>33</v>
      </c>
      <c r="C1484">
        <v>2</v>
      </c>
      <c r="D1484">
        <v>12</v>
      </c>
      <c r="E1484">
        <v>0</v>
      </c>
      <c r="F1484">
        <v>24</v>
      </c>
      <c r="G1484">
        <v>24</v>
      </c>
      <c r="H1484">
        <v>9</v>
      </c>
      <c r="I1484" s="39">
        <v>35502</v>
      </c>
      <c r="J1484" s="12" t="s">
        <v>872</v>
      </c>
      <c r="K1484" s="12" t="s">
        <v>873</v>
      </c>
      <c r="L1484" s="12" t="s">
        <v>173</v>
      </c>
      <c r="M1484" s="12" t="s">
        <v>73</v>
      </c>
    </row>
    <row r="1485" spans="1:13" x14ac:dyDescent="0.35">
      <c r="A1485">
        <v>10473</v>
      </c>
      <c r="B1485">
        <v>71</v>
      </c>
      <c r="C1485">
        <v>17.2</v>
      </c>
      <c r="D1485">
        <v>12</v>
      </c>
      <c r="E1485">
        <v>0</v>
      </c>
      <c r="F1485">
        <v>206.4</v>
      </c>
      <c r="G1485">
        <v>206.4</v>
      </c>
      <c r="H1485">
        <v>77.400000000000006</v>
      </c>
      <c r="I1485" s="39">
        <v>35502</v>
      </c>
      <c r="J1485" s="12" t="s">
        <v>872</v>
      </c>
      <c r="K1485" s="12" t="s">
        <v>873</v>
      </c>
      <c r="L1485" s="12" t="s">
        <v>173</v>
      </c>
      <c r="M1485" s="12" t="s">
        <v>145</v>
      </c>
    </row>
    <row r="1486" spans="1:13" x14ac:dyDescent="0.35">
      <c r="A1486">
        <v>10472</v>
      </c>
      <c r="B1486">
        <v>24</v>
      </c>
      <c r="C1486">
        <v>3.6</v>
      </c>
      <c r="D1486">
        <v>80</v>
      </c>
      <c r="E1486">
        <v>5.000000074505806E-2</v>
      </c>
      <c r="F1486">
        <v>273.59999978542328</v>
      </c>
      <c r="G1486">
        <v>259.91999959230424</v>
      </c>
      <c r="H1486">
        <v>79.919999592304237</v>
      </c>
      <c r="I1486" s="39">
        <v>35501</v>
      </c>
      <c r="J1486" s="12" t="s">
        <v>939</v>
      </c>
      <c r="K1486" s="12" t="s">
        <v>940</v>
      </c>
      <c r="L1486" s="12" t="s">
        <v>173</v>
      </c>
      <c r="M1486" s="12" t="s">
        <v>55</v>
      </c>
    </row>
    <row r="1487" spans="1:13" x14ac:dyDescent="0.35">
      <c r="A1487">
        <v>10472</v>
      </c>
      <c r="B1487">
        <v>51</v>
      </c>
      <c r="C1487">
        <v>42.4</v>
      </c>
      <c r="D1487">
        <v>18</v>
      </c>
      <c r="E1487">
        <v>0</v>
      </c>
      <c r="F1487">
        <v>763.19999999999993</v>
      </c>
      <c r="G1487">
        <v>763.19999999999993</v>
      </c>
      <c r="H1487">
        <v>286.19999999999993</v>
      </c>
      <c r="I1487" s="39">
        <v>35501</v>
      </c>
      <c r="J1487" s="12" t="s">
        <v>939</v>
      </c>
      <c r="K1487" s="12" t="s">
        <v>940</v>
      </c>
      <c r="L1487" s="12" t="s">
        <v>173</v>
      </c>
      <c r="M1487" s="12" t="s">
        <v>107</v>
      </c>
    </row>
    <row r="1488" spans="1:13" x14ac:dyDescent="0.35">
      <c r="A1488">
        <v>10471</v>
      </c>
      <c r="B1488">
        <v>7</v>
      </c>
      <c r="C1488">
        <v>24</v>
      </c>
      <c r="D1488">
        <v>30</v>
      </c>
      <c r="E1488">
        <v>0</v>
      </c>
      <c r="F1488">
        <v>720</v>
      </c>
      <c r="G1488">
        <v>720</v>
      </c>
      <c r="H1488">
        <v>270</v>
      </c>
      <c r="I1488" s="39">
        <v>35500</v>
      </c>
      <c r="J1488" s="12" t="s">
        <v>820</v>
      </c>
      <c r="K1488" s="12" t="s">
        <v>821</v>
      </c>
      <c r="L1488" s="12" t="s">
        <v>173</v>
      </c>
      <c r="M1488" s="12" t="s">
        <v>22</v>
      </c>
    </row>
    <row r="1489" spans="1:13" x14ac:dyDescent="0.35">
      <c r="A1489">
        <v>10471</v>
      </c>
      <c r="B1489">
        <v>56</v>
      </c>
      <c r="C1489">
        <v>30.4</v>
      </c>
      <c r="D1489">
        <v>20</v>
      </c>
      <c r="E1489">
        <v>0</v>
      </c>
      <c r="F1489">
        <v>608</v>
      </c>
      <c r="G1489">
        <v>608</v>
      </c>
      <c r="H1489">
        <v>228</v>
      </c>
      <c r="I1489" s="39">
        <v>35500</v>
      </c>
      <c r="J1489" s="12" t="s">
        <v>820</v>
      </c>
      <c r="K1489" s="12" t="s">
        <v>821</v>
      </c>
      <c r="L1489" s="12" t="s">
        <v>173</v>
      </c>
      <c r="M1489" s="12" t="s">
        <v>117</v>
      </c>
    </row>
    <row r="1490" spans="1:13" x14ac:dyDescent="0.35">
      <c r="A1490">
        <v>10470</v>
      </c>
      <c r="B1490">
        <v>18</v>
      </c>
      <c r="C1490">
        <v>50</v>
      </c>
      <c r="D1490">
        <v>30</v>
      </c>
      <c r="E1490">
        <v>0</v>
      </c>
      <c r="F1490">
        <v>1500</v>
      </c>
      <c r="G1490">
        <v>1500</v>
      </c>
      <c r="H1490">
        <v>562.5</v>
      </c>
      <c r="I1490" s="39">
        <v>35500</v>
      </c>
      <c r="J1490" s="12" t="s">
        <v>902</v>
      </c>
      <c r="K1490" s="12" t="s">
        <v>903</v>
      </c>
      <c r="L1490" s="12" t="s">
        <v>309</v>
      </c>
      <c r="M1490" s="12" t="s">
        <v>44</v>
      </c>
    </row>
    <row r="1491" spans="1:13" x14ac:dyDescent="0.35">
      <c r="A1491">
        <v>10470</v>
      </c>
      <c r="B1491">
        <v>23</v>
      </c>
      <c r="C1491">
        <v>7.2</v>
      </c>
      <c r="D1491">
        <v>15</v>
      </c>
      <c r="E1491">
        <v>0</v>
      </c>
      <c r="F1491">
        <v>108</v>
      </c>
      <c r="G1491">
        <v>108</v>
      </c>
      <c r="H1491">
        <v>40.5</v>
      </c>
      <c r="I1491" s="39">
        <v>35500</v>
      </c>
      <c r="J1491" s="12" t="s">
        <v>902</v>
      </c>
      <c r="K1491" s="12" t="s">
        <v>903</v>
      </c>
      <c r="L1491" s="12" t="s">
        <v>309</v>
      </c>
      <c r="M1491" s="12" t="s">
        <v>54</v>
      </c>
    </row>
    <row r="1492" spans="1:13" x14ac:dyDescent="0.35">
      <c r="A1492">
        <v>10470</v>
      </c>
      <c r="B1492">
        <v>64</v>
      </c>
      <c r="C1492">
        <v>26.6</v>
      </c>
      <c r="D1492">
        <v>8</v>
      </c>
      <c r="E1492">
        <v>0</v>
      </c>
      <c r="F1492">
        <v>212.8</v>
      </c>
      <c r="G1492">
        <v>212.8</v>
      </c>
      <c r="H1492">
        <v>79.800000000000011</v>
      </c>
      <c r="I1492" s="39">
        <v>35500</v>
      </c>
      <c r="J1492" s="12" t="s">
        <v>902</v>
      </c>
      <c r="K1492" s="12" t="s">
        <v>903</v>
      </c>
      <c r="L1492" s="12" t="s">
        <v>309</v>
      </c>
      <c r="M1492" s="12" t="s">
        <v>132</v>
      </c>
    </row>
    <row r="1493" spans="1:13" x14ac:dyDescent="0.35">
      <c r="A1493">
        <v>10469</v>
      </c>
      <c r="B1493">
        <v>2</v>
      </c>
      <c r="C1493">
        <v>15.2</v>
      </c>
      <c r="D1493">
        <v>40</v>
      </c>
      <c r="E1493">
        <v>0.15000000596046451</v>
      </c>
      <c r="F1493">
        <v>516.7999963760376</v>
      </c>
      <c r="G1493">
        <v>439.27999383926397</v>
      </c>
      <c r="H1493">
        <v>59.279993839263966</v>
      </c>
      <c r="I1493" s="39">
        <v>35499</v>
      </c>
      <c r="J1493" s="12" t="s">
        <v>761</v>
      </c>
      <c r="K1493" s="12" t="s">
        <v>762</v>
      </c>
      <c r="L1493" s="12" t="s">
        <v>182</v>
      </c>
      <c r="M1493" s="12" t="s">
        <v>12</v>
      </c>
    </row>
    <row r="1494" spans="1:13" x14ac:dyDescent="0.35">
      <c r="A1494">
        <v>10469</v>
      </c>
      <c r="B1494">
        <v>16</v>
      </c>
      <c r="C1494">
        <v>13.9</v>
      </c>
      <c r="D1494">
        <v>35</v>
      </c>
      <c r="E1494">
        <v>0.15000000596046451</v>
      </c>
      <c r="F1494">
        <v>413.52499710023397</v>
      </c>
      <c r="G1494">
        <v>351.49624507039783</v>
      </c>
      <c r="H1494">
        <v>46.121245070397833</v>
      </c>
      <c r="I1494" s="39">
        <v>35499</v>
      </c>
      <c r="J1494" s="12" t="s">
        <v>761</v>
      </c>
      <c r="K1494" s="12" t="s">
        <v>762</v>
      </c>
      <c r="L1494" s="12" t="s">
        <v>182</v>
      </c>
      <c r="M1494" s="12" t="s">
        <v>40</v>
      </c>
    </row>
    <row r="1495" spans="1:13" x14ac:dyDescent="0.35">
      <c r="A1495">
        <v>10469</v>
      </c>
      <c r="B1495">
        <v>44</v>
      </c>
      <c r="C1495">
        <v>15.5</v>
      </c>
      <c r="D1495">
        <v>2</v>
      </c>
      <c r="E1495">
        <v>0.15000000596046451</v>
      </c>
      <c r="F1495">
        <v>26.349999815225601</v>
      </c>
      <c r="G1495">
        <v>22.397499685883524</v>
      </c>
      <c r="H1495">
        <v>2.9474996858835247</v>
      </c>
      <c r="I1495" s="39">
        <v>35499</v>
      </c>
      <c r="J1495" s="12" t="s">
        <v>761</v>
      </c>
      <c r="K1495" s="12" t="s">
        <v>762</v>
      </c>
      <c r="L1495" s="12" t="s">
        <v>182</v>
      </c>
      <c r="M1495" s="12" t="s">
        <v>93</v>
      </c>
    </row>
    <row r="1496" spans="1:13" x14ac:dyDescent="0.35">
      <c r="A1496">
        <v>10468</v>
      </c>
      <c r="B1496">
        <v>30</v>
      </c>
      <c r="C1496">
        <v>20.7</v>
      </c>
      <c r="D1496">
        <v>8</v>
      </c>
      <c r="E1496">
        <v>0</v>
      </c>
      <c r="F1496">
        <v>165.6</v>
      </c>
      <c r="G1496">
        <v>165.6</v>
      </c>
      <c r="H1496">
        <v>62.039999999999992</v>
      </c>
      <c r="I1496" s="39">
        <v>35496</v>
      </c>
      <c r="J1496" s="12" t="s">
        <v>881</v>
      </c>
      <c r="K1496" s="12" t="s">
        <v>882</v>
      </c>
      <c r="L1496" s="12" t="s">
        <v>256</v>
      </c>
      <c r="M1496" s="12" t="s">
        <v>67</v>
      </c>
    </row>
    <row r="1497" spans="1:13" x14ac:dyDescent="0.35">
      <c r="A1497">
        <v>10468</v>
      </c>
      <c r="B1497">
        <v>43</v>
      </c>
      <c r="C1497">
        <v>36.799999999999997</v>
      </c>
      <c r="D1497">
        <v>15</v>
      </c>
      <c r="E1497">
        <v>0</v>
      </c>
      <c r="F1497">
        <v>552</v>
      </c>
      <c r="G1497">
        <v>552</v>
      </c>
      <c r="H1497">
        <v>207</v>
      </c>
      <c r="I1497" s="39">
        <v>35496</v>
      </c>
      <c r="J1497" s="12" t="s">
        <v>881</v>
      </c>
      <c r="K1497" s="12" t="s">
        <v>882</v>
      </c>
      <c r="L1497" s="12" t="s">
        <v>256</v>
      </c>
      <c r="M1497" s="12" t="s">
        <v>91</v>
      </c>
    </row>
    <row r="1498" spans="1:13" x14ac:dyDescent="0.35">
      <c r="A1498">
        <v>10467</v>
      </c>
      <c r="B1498">
        <v>24</v>
      </c>
      <c r="C1498">
        <v>3.6</v>
      </c>
      <c r="D1498">
        <v>28</v>
      </c>
      <c r="E1498">
        <v>0</v>
      </c>
      <c r="F1498">
        <v>100.8</v>
      </c>
      <c r="G1498">
        <v>100.8</v>
      </c>
      <c r="H1498">
        <v>37.799999999999997</v>
      </c>
      <c r="I1498" s="39">
        <v>35495</v>
      </c>
      <c r="J1498" s="12" t="s">
        <v>776</v>
      </c>
      <c r="K1498" s="12" t="s">
        <v>777</v>
      </c>
      <c r="L1498" s="12" t="s">
        <v>279</v>
      </c>
      <c r="M1498" s="12" t="s">
        <v>55</v>
      </c>
    </row>
    <row r="1499" spans="1:13" x14ac:dyDescent="0.35">
      <c r="A1499">
        <v>10467</v>
      </c>
      <c r="B1499">
        <v>25</v>
      </c>
      <c r="C1499">
        <v>11.2</v>
      </c>
      <c r="D1499">
        <v>12</v>
      </c>
      <c r="E1499">
        <v>0</v>
      </c>
      <c r="F1499">
        <v>134.4</v>
      </c>
      <c r="G1499">
        <v>134.4</v>
      </c>
      <c r="H1499">
        <v>50.400000000000006</v>
      </c>
      <c r="I1499" s="39">
        <v>35495</v>
      </c>
      <c r="J1499" s="12" t="s">
        <v>776</v>
      </c>
      <c r="K1499" s="12" t="s">
        <v>777</v>
      </c>
      <c r="L1499" s="12" t="s">
        <v>279</v>
      </c>
      <c r="M1499" s="12" t="s">
        <v>57</v>
      </c>
    </row>
    <row r="1500" spans="1:13" x14ac:dyDescent="0.35">
      <c r="A1500">
        <v>10466</v>
      </c>
      <c r="B1500">
        <v>11</v>
      </c>
      <c r="C1500">
        <v>16.8</v>
      </c>
      <c r="D1500">
        <v>10</v>
      </c>
      <c r="E1500">
        <v>0</v>
      </c>
      <c r="F1500">
        <v>168</v>
      </c>
      <c r="G1500">
        <v>168</v>
      </c>
      <c r="H1500">
        <v>63</v>
      </c>
      <c r="I1500" s="39">
        <v>35495</v>
      </c>
      <c r="J1500" s="12" t="s">
        <v>824</v>
      </c>
      <c r="K1500" s="12" t="s">
        <v>825</v>
      </c>
      <c r="L1500" s="12" t="s">
        <v>248</v>
      </c>
      <c r="M1500" s="12" t="s">
        <v>30</v>
      </c>
    </row>
    <row r="1501" spans="1:13" x14ac:dyDescent="0.35">
      <c r="A1501">
        <v>10466</v>
      </c>
      <c r="B1501">
        <v>46</v>
      </c>
      <c r="C1501">
        <v>9.6</v>
      </c>
      <c r="D1501">
        <v>5</v>
      </c>
      <c r="E1501">
        <v>0</v>
      </c>
      <c r="F1501">
        <v>48</v>
      </c>
      <c r="G1501">
        <v>48</v>
      </c>
      <c r="H1501">
        <v>18</v>
      </c>
      <c r="I1501" s="39">
        <v>35495</v>
      </c>
      <c r="J1501" s="12" t="s">
        <v>824</v>
      </c>
      <c r="K1501" s="12" t="s">
        <v>825</v>
      </c>
      <c r="L1501" s="12" t="s">
        <v>248</v>
      </c>
      <c r="M1501" s="12" t="s">
        <v>97</v>
      </c>
    </row>
    <row r="1502" spans="1:13" x14ac:dyDescent="0.35">
      <c r="A1502">
        <v>10465</v>
      </c>
      <c r="B1502">
        <v>24</v>
      </c>
      <c r="C1502">
        <v>3.6</v>
      </c>
      <c r="D1502">
        <v>25</v>
      </c>
      <c r="E1502">
        <v>0</v>
      </c>
      <c r="F1502">
        <v>90</v>
      </c>
      <c r="G1502">
        <v>90</v>
      </c>
      <c r="H1502">
        <v>33.75</v>
      </c>
      <c r="I1502" s="39">
        <v>35494</v>
      </c>
      <c r="J1502" s="12" t="s">
        <v>961</v>
      </c>
      <c r="K1502" s="12" t="s">
        <v>962</v>
      </c>
      <c r="L1502" s="12" t="s">
        <v>333</v>
      </c>
      <c r="M1502" s="12" t="s">
        <v>55</v>
      </c>
    </row>
    <row r="1503" spans="1:13" x14ac:dyDescent="0.35">
      <c r="A1503">
        <v>10465</v>
      </c>
      <c r="B1503">
        <v>29</v>
      </c>
      <c r="C1503">
        <v>99</v>
      </c>
      <c r="D1503">
        <v>18</v>
      </c>
      <c r="E1503">
        <v>0.10000000149011611</v>
      </c>
      <c r="F1503">
        <v>1603.7999973446131</v>
      </c>
      <c r="G1503">
        <v>1443.4199952203035</v>
      </c>
      <c r="H1503">
        <v>329.30999522030334</v>
      </c>
      <c r="I1503" s="39">
        <v>35494</v>
      </c>
      <c r="J1503" s="12" t="s">
        <v>961</v>
      </c>
      <c r="K1503" s="12" t="s">
        <v>962</v>
      </c>
      <c r="L1503" s="12" t="s">
        <v>333</v>
      </c>
      <c r="M1503" s="12" t="s">
        <v>65</v>
      </c>
    </row>
    <row r="1504" spans="1:13" x14ac:dyDescent="0.35">
      <c r="A1504">
        <v>10465</v>
      </c>
      <c r="B1504">
        <v>40</v>
      </c>
      <c r="C1504">
        <v>14.7</v>
      </c>
      <c r="D1504">
        <v>20</v>
      </c>
      <c r="E1504">
        <v>0</v>
      </c>
      <c r="F1504">
        <v>294</v>
      </c>
      <c r="G1504">
        <v>294</v>
      </c>
      <c r="H1504">
        <v>110</v>
      </c>
      <c r="I1504" s="39">
        <v>35494</v>
      </c>
      <c r="J1504" s="12" t="s">
        <v>961</v>
      </c>
      <c r="K1504" s="12" t="s">
        <v>962</v>
      </c>
      <c r="L1504" s="12" t="s">
        <v>333</v>
      </c>
      <c r="M1504" s="12" t="s">
        <v>85</v>
      </c>
    </row>
    <row r="1505" spans="1:13" x14ac:dyDescent="0.35">
      <c r="A1505">
        <v>10465</v>
      </c>
      <c r="B1505">
        <v>45</v>
      </c>
      <c r="C1505">
        <v>7.6</v>
      </c>
      <c r="D1505">
        <v>30</v>
      </c>
      <c r="E1505">
        <v>0.10000000149011611</v>
      </c>
      <c r="F1505">
        <v>205.1999996602535</v>
      </c>
      <c r="G1505">
        <v>184.67999938845631</v>
      </c>
      <c r="H1505">
        <v>42.179999388456309</v>
      </c>
      <c r="I1505" s="39">
        <v>35494</v>
      </c>
      <c r="J1505" s="12" t="s">
        <v>961</v>
      </c>
      <c r="K1505" s="12" t="s">
        <v>962</v>
      </c>
      <c r="L1505" s="12" t="s">
        <v>333</v>
      </c>
      <c r="M1505" s="12" t="s">
        <v>95</v>
      </c>
    </row>
    <row r="1506" spans="1:13" x14ac:dyDescent="0.35">
      <c r="A1506">
        <v>10465</v>
      </c>
      <c r="B1506">
        <v>50</v>
      </c>
      <c r="C1506">
        <v>13</v>
      </c>
      <c r="D1506">
        <v>25</v>
      </c>
      <c r="E1506">
        <v>0</v>
      </c>
      <c r="F1506">
        <v>325</v>
      </c>
      <c r="G1506">
        <v>325</v>
      </c>
      <c r="H1506">
        <v>121.875</v>
      </c>
      <c r="I1506" s="39">
        <v>35494</v>
      </c>
      <c r="J1506" s="12" t="s">
        <v>961</v>
      </c>
      <c r="K1506" s="12" t="s">
        <v>962</v>
      </c>
      <c r="L1506" s="12" t="s">
        <v>333</v>
      </c>
      <c r="M1506" s="12" t="s">
        <v>105</v>
      </c>
    </row>
    <row r="1507" spans="1:13" x14ac:dyDescent="0.35">
      <c r="A1507">
        <v>10464</v>
      </c>
      <c r="B1507">
        <v>4</v>
      </c>
      <c r="C1507">
        <v>17.600000000000001</v>
      </c>
      <c r="D1507">
        <v>16</v>
      </c>
      <c r="E1507">
        <v>0.20000000298023221</v>
      </c>
      <c r="F1507">
        <v>225.27999916076661</v>
      </c>
      <c r="G1507">
        <v>180.22399865722656</v>
      </c>
      <c r="H1507">
        <v>4.2239986572265593</v>
      </c>
      <c r="I1507" s="39">
        <v>35493</v>
      </c>
      <c r="J1507" s="12" t="s">
        <v>896</v>
      </c>
      <c r="K1507" s="12" t="s">
        <v>897</v>
      </c>
      <c r="L1507" s="12" t="s">
        <v>901</v>
      </c>
      <c r="M1507" s="12" t="s">
        <v>16</v>
      </c>
    </row>
    <row r="1508" spans="1:13" x14ac:dyDescent="0.35">
      <c r="A1508">
        <v>10464</v>
      </c>
      <c r="B1508">
        <v>43</v>
      </c>
      <c r="C1508">
        <v>36.799999999999997</v>
      </c>
      <c r="D1508">
        <v>3</v>
      </c>
      <c r="E1508">
        <v>0</v>
      </c>
      <c r="F1508">
        <v>110.4</v>
      </c>
      <c r="G1508">
        <v>110.4</v>
      </c>
      <c r="H1508">
        <v>41.400000000000006</v>
      </c>
      <c r="I1508" s="39">
        <v>35493</v>
      </c>
      <c r="J1508" s="12" t="s">
        <v>896</v>
      </c>
      <c r="K1508" s="12" t="s">
        <v>897</v>
      </c>
      <c r="L1508" s="12" t="s">
        <v>901</v>
      </c>
      <c r="M1508" s="12" t="s">
        <v>91</v>
      </c>
    </row>
    <row r="1509" spans="1:13" x14ac:dyDescent="0.35">
      <c r="A1509">
        <v>10464</v>
      </c>
      <c r="B1509">
        <v>56</v>
      </c>
      <c r="C1509">
        <v>30.4</v>
      </c>
      <c r="D1509">
        <v>30</v>
      </c>
      <c r="E1509">
        <v>0.20000000298023221</v>
      </c>
      <c r="F1509">
        <v>729.5999972820282</v>
      </c>
      <c r="G1509">
        <v>583.67999565124512</v>
      </c>
      <c r="H1509">
        <v>13.679995651245122</v>
      </c>
      <c r="I1509" s="39">
        <v>35493</v>
      </c>
      <c r="J1509" s="12" t="s">
        <v>896</v>
      </c>
      <c r="K1509" s="12" t="s">
        <v>897</v>
      </c>
      <c r="L1509" s="12" t="s">
        <v>901</v>
      </c>
      <c r="M1509" s="12" t="s">
        <v>117</v>
      </c>
    </row>
    <row r="1510" spans="1:13" x14ac:dyDescent="0.35">
      <c r="A1510">
        <v>10464</v>
      </c>
      <c r="B1510">
        <v>60</v>
      </c>
      <c r="C1510">
        <v>27.2</v>
      </c>
      <c r="D1510">
        <v>20</v>
      </c>
      <c r="E1510">
        <v>0</v>
      </c>
      <c r="F1510">
        <v>544</v>
      </c>
      <c r="G1510">
        <v>544</v>
      </c>
      <c r="H1510">
        <v>204</v>
      </c>
      <c r="I1510" s="39">
        <v>35493</v>
      </c>
      <c r="J1510" s="12" t="s">
        <v>896</v>
      </c>
      <c r="K1510" s="12" t="s">
        <v>897</v>
      </c>
      <c r="L1510" s="12" t="s">
        <v>901</v>
      </c>
      <c r="M1510" s="12" t="s">
        <v>124</v>
      </c>
    </row>
    <row r="1511" spans="1:13" x14ac:dyDescent="0.35">
      <c r="A1511">
        <v>10463</v>
      </c>
      <c r="B1511">
        <v>19</v>
      </c>
      <c r="C1511">
        <v>7.3</v>
      </c>
      <c r="D1511">
        <v>21</v>
      </c>
      <c r="E1511">
        <v>0</v>
      </c>
      <c r="F1511">
        <v>153.30000000000001</v>
      </c>
      <c r="G1511">
        <v>153.30000000000001</v>
      </c>
      <c r="H1511">
        <v>56.700000000000017</v>
      </c>
      <c r="I1511" s="39">
        <v>35493</v>
      </c>
      <c r="J1511" s="12" t="s">
        <v>678</v>
      </c>
      <c r="K1511" s="12" t="s">
        <v>679</v>
      </c>
      <c r="L1511" s="12" t="s">
        <v>683</v>
      </c>
      <c r="M1511" s="12" t="s">
        <v>46</v>
      </c>
    </row>
    <row r="1512" spans="1:13" x14ac:dyDescent="0.35">
      <c r="A1512">
        <v>10463</v>
      </c>
      <c r="B1512">
        <v>42</v>
      </c>
      <c r="C1512">
        <v>11.2</v>
      </c>
      <c r="D1512">
        <v>50</v>
      </c>
      <c r="E1512">
        <v>0</v>
      </c>
      <c r="F1512">
        <v>560</v>
      </c>
      <c r="G1512">
        <v>560</v>
      </c>
      <c r="H1512">
        <v>210</v>
      </c>
      <c r="I1512" s="39">
        <v>35493</v>
      </c>
      <c r="J1512" s="12" t="s">
        <v>678</v>
      </c>
      <c r="K1512" s="12" t="s">
        <v>679</v>
      </c>
      <c r="L1512" s="12" t="s">
        <v>683</v>
      </c>
      <c r="M1512" s="12" t="s">
        <v>89</v>
      </c>
    </row>
    <row r="1513" spans="1:13" x14ac:dyDescent="0.35">
      <c r="A1513">
        <v>10462</v>
      </c>
      <c r="B1513">
        <v>13</v>
      </c>
      <c r="C1513">
        <v>4.8</v>
      </c>
      <c r="D1513">
        <v>1</v>
      </c>
      <c r="E1513">
        <v>0</v>
      </c>
      <c r="F1513">
        <v>4.8</v>
      </c>
      <c r="G1513">
        <v>4.8</v>
      </c>
      <c r="H1513">
        <v>1.7999999999999998</v>
      </c>
      <c r="I1513" s="39">
        <v>35492</v>
      </c>
      <c r="J1513" s="12" t="s">
        <v>1019</v>
      </c>
      <c r="K1513" s="12" t="s">
        <v>1020</v>
      </c>
      <c r="L1513" s="12" t="s">
        <v>173</v>
      </c>
      <c r="M1513" s="12" t="s">
        <v>34</v>
      </c>
    </row>
    <row r="1514" spans="1:13" x14ac:dyDescent="0.35">
      <c r="A1514">
        <v>10462</v>
      </c>
      <c r="B1514">
        <v>23</v>
      </c>
      <c r="C1514">
        <v>7.2</v>
      </c>
      <c r="D1514">
        <v>21</v>
      </c>
      <c r="E1514">
        <v>0</v>
      </c>
      <c r="F1514">
        <v>151.19999999999999</v>
      </c>
      <c r="G1514">
        <v>151.19999999999999</v>
      </c>
      <c r="H1514">
        <v>56.699999999999989</v>
      </c>
      <c r="I1514" s="39">
        <v>35492</v>
      </c>
      <c r="J1514" s="12" t="s">
        <v>1019</v>
      </c>
      <c r="K1514" s="12" t="s">
        <v>1020</v>
      </c>
      <c r="L1514" s="12" t="s">
        <v>173</v>
      </c>
      <c r="M1514" s="12" t="s">
        <v>54</v>
      </c>
    </row>
    <row r="1515" spans="1:13" x14ac:dyDescent="0.35">
      <c r="A1515">
        <v>10461</v>
      </c>
      <c r="B1515">
        <v>21</v>
      </c>
      <c r="C1515">
        <v>8</v>
      </c>
      <c r="D1515">
        <v>40</v>
      </c>
      <c r="E1515">
        <v>0.25</v>
      </c>
      <c r="F1515">
        <v>240</v>
      </c>
      <c r="G1515">
        <v>180</v>
      </c>
      <c r="H1515">
        <v>-20</v>
      </c>
      <c r="I1515" s="39">
        <v>35489</v>
      </c>
      <c r="J1515" s="12" t="s">
        <v>805</v>
      </c>
      <c r="K1515" s="12" t="s">
        <v>806</v>
      </c>
      <c r="L1515" s="12" t="s">
        <v>707</v>
      </c>
      <c r="M1515" s="12" t="s">
        <v>50</v>
      </c>
    </row>
    <row r="1516" spans="1:13" x14ac:dyDescent="0.35">
      <c r="A1516">
        <v>10461</v>
      </c>
      <c r="B1516">
        <v>30</v>
      </c>
      <c r="C1516">
        <v>20.7</v>
      </c>
      <c r="D1516">
        <v>28</v>
      </c>
      <c r="E1516">
        <v>0.25</v>
      </c>
      <c r="F1516">
        <v>434.7</v>
      </c>
      <c r="G1516">
        <v>326.02499999999998</v>
      </c>
      <c r="H1516">
        <v>-36.435000000000059</v>
      </c>
      <c r="I1516" s="39">
        <v>35489</v>
      </c>
      <c r="J1516" s="12" t="s">
        <v>805</v>
      </c>
      <c r="K1516" s="12" t="s">
        <v>806</v>
      </c>
      <c r="L1516" s="12" t="s">
        <v>707</v>
      </c>
      <c r="M1516" s="12" t="s">
        <v>67</v>
      </c>
    </row>
    <row r="1517" spans="1:13" x14ac:dyDescent="0.35">
      <c r="A1517">
        <v>10461</v>
      </c>
      <c r="B1517">
        <v>55</v>
      </c>
      <c r="C1517">
        <v>19.2</v>
      </c>
      <c r="D1517">
        <v>60</v>
      </c>
      <c r="E1517">
        <v>0.25</v>
      </c>
      <c r="F1517">
        <v>864</v>
      </c>
      <c r="G1517">
        <v>648</v>
      </c>
      <c r="H1517">
        <v>-72</v>
      </c>
      <c r="I1517" s="39">
        <v>35489</v>
      </c>
      <c r="J1517" s="12" t="s">
        <v>805</v>
      </c>
      <c r="K1517" s="12" t="s">
        <v>806</v>
      </c>
      <c r="L1517" s="12" t="s">
        <v>707</v>
      </c>
      <c r="M1517" s="12" t="s">
        <v>115</v>
      </c>
    </row>
    <row r="1518" spans="1:13" x14ac:dyDescent="0.35">
      <c r="A1518">
        <v>10460</v>
      </c>
      <c r="B1518">
        <v>68</v>
      </c>
      <c r="C1518">
        <v>10</v>
      </c>
      <c r="D1518">
        <v>21</v>
      </c>
      <c r="E1518">
        <v>0.25</v>
      </c>
      <c r="F1518">
        <v>157.5</v>
      </c>
      <c r="G1518">
        <v>118.125</v>
      </c>
      <c r="H1518">
        <v>-13.125</v>
      </c>
      <c r="I1518" s="39">
        <v>35489</v>
      </c>
      <c r="J1518" s="12" t="s">
        <v>735</v>
      </c>
      <c r="K1518" s="12" t="s">
        <v>736</v>
      </c>
      <c r="L1518" s="12" t="s">
        <v>240</v>
      </c>
      <c r="M1518" s="12" t="s">
        <v>139</v>
      </c>
    </row>
    <row r="1519" spans="1:13" x14ac:dyDescent="0.35">
      <c r="A1519">
        <v>10460</v>
      </c>
      <c r="B1519">
        <v>75</v>
      </c>
      <c r="C1519">
        <v>6.2</v>
      </c>
      <c r="D1519">
        <v>4</v>
      </c>
      <c r="E1519">
        <v>0.25</v>
      </c>
      <c r="F1519">
        <v>18.600000000000001</v>
      </c>
      <c r="G1519">
        <v>13.950000000000001</v>
      </c>
      <c r="H1519">
        <v>-1.5499999999999989</v>
      </c>
      <c r="I1519" s="39">
        <v>35489</v>
      </c>
      <c r="J1519" s="12" t="s">
        <v>735</v>
      </c>
      <c r="K1519" s="12" t="s">
        <v>736</v>
      </c>
      <c r="L1519" s="12" t="s">
        <v>240</v>
      </c>
      <c r="M1519" s="12" t="s">
        <v>150</v>
      </c>
    </row>
    <row r="1520" spans="1:13" x14ac:dyDescent="0.35">
      <c r="A1520">
        <v>10459</v>
      </c>
      <c r="B1520">
        <v>7</v>
      </c>
      <c r="C1520">
        <v>24</v>
      </c>
      <c r="D1520">
        <v>16</v>
      </c>
      <c r="E1520">
        <v>5.000000074505806E-2</v>
      </c>
      <c r="F1520">
        <v>364.79999971389771</v>
      </c>
      <c r="G1520">
        <v>346.55999945640565</v>
      </c>
      <c r="H1520">
        <v>106.55999945640565</v>
      </c>
      <c r="I1520" s="39">
        <v>35488</v>
      </c>
      <c r="J1520" s="12" t="s">
        <v>673</v>
      </c>
      <c r="K1520" s="12" t="s">
        <v>674</v>
      </c>
      <c r="L1520" s="12" t="s">
        <v>309</v>
      </c>
      <c r="M1520" s="12" t="s">
        <v>22</v>
      </c>
    </row>
    <row r="1521" spans="1:13" x14ac:dyDescent="0.35">
      <c r="A1521">
        <v>10459</v>
      </c>
      <c r="B1521">
        <v>46</v>
      </c>
      <c r="C1521">
        <v>9.6</v>
      </c>
      <c r="D1521">
        <v>20</v>
      </c>
      <c r="E1521">
        <v>5.000000074505806E-2</v>
      </c>
      <c r="F1521">
        <v>182.39999985694891</v>
      </c>
      <c r="G1521">
        <v>173.27999972820288</v>
      </c>
      <c r="H1521">
        <v>53.279999728202881</v>
      </c>
      <c r="I1521" s="39">
        <v>35488</v>
      </c>
      <c r="J1521" s="12" t="s">
        <v>673</v>
      </c>
      <c r="K1521" s="12" t="s">
        <v>674</v>
      </c>
      <c r="L1521" s="12" t="s">
        <v>309</v>
      </c>
      <c r="M1521" s="12" t="s">
        <v>97</v>
      </c>
    </row>
    <row r="1522" spans="1:13" x14ac:dyDescent="0.35">
      <c r="A1522">
        <v>10459</v>
      </c>
      <c r="B1522">
        <v>72</v>
      </c>
      <c r="C1522">
        <v>27.8</v>
      </c>
      <c r="D1522">
        <v>40</v>
      </c>
      <c r="E1522">
        <v>0</v>
      </c>
      <c r="F1522">
        <v>1112</v>
      </c>
      <c r="G1522">
        <v>1112</v>
      </c>
      <c r="H1522">
        <v>416</v>
      </c>
      <c r="I1522" s="39">
        <v>35488</v>
      </c>
      <c r="J1522" s="12" t="s">
        <v>673</v>
      </c>
      <c r="K1522" s="12" t="s">
        <v>674</v>
      </c>
      <c r="L1522" s="12" t="s">
        <v>309</v>
      </c>
      <c r="M1522" s="12" t="s">
        <v>146</v>
      </c>
    </row>
    <row r="1523" spans="1:13" x14ac:dyDescent="0.35">
      <c r="A1523">
        <v>10458</v>
      </c>
      <c r="B1523">
        <v>26</v>
      </c>
      <c r="C1523">
        <v>24.9</v>
      </c>
      <c r="D1523">
        <v>30</v>
      </c>
      <c r="E1523">
        <v>0</v>
      </c>
      <c r="F1523">
        <v>747</v>
      </c>
      <c r="G1523">
        <v>747</v>
      </c>
      <c r="H1523">
        <v>278.55</v>
      </c>
      <c r="I1523" s="39">
        <v>35487</v>
      </c>
      <c r="J1523" s="12" t="s">
        <v>678</v>
      </c>
      <c r="K1523" s="12" t="s">
        <v>679</v>
      </c>
      <c r="L1523" s="12" t="s">
        <v>683</v>
      </c>
      <c r="M1523" s="12" t="s">
        <v>59</v>
      </c>
    </row>
    <row r="1524" spans="1:13" x14ac:dyDescent="0.35">
      <c r="A1524">
        <v>10458</v>
      </c>
      <c r="B1524">
        <v>28</v>
      </c>
      <c r="C1524">
        <v>36.4</v>
      </c>
      <c r="D1524">
        <v>30</v>
      </c>
      <c r="E1524">
        <v>0</v>
      </c>
      <c r="F1524">
        <v>1092</v>
      </c>
      <c r="G1524">
        <v>1092</v>
      </c>
      <c r="H1524">
        <v>408</v>
      </c>
      <c r="I1524" s="39">
        <v>35487</v>
      </c>
      <c r="J1524" s="12" t="s">
        <v>678</v>
      </c>
      <c r="K1524" s="12" t="s">
        <v>679</v>
      </c>
      <c r="L1524" s="12" t="s">
        <v>683</v>
      </c>
      <c r="M1524" s="12" t="s">
        <v>63</v>
      </c>
    </row>
    <row r="1525" spans="1:13" x14ac:dyDescent="0.35">
      <c r="A1525">
        <v>10458</v>
      </c>
      <c r="B1525">
        <v>43</v>
      </c>
      <c r="C1525">
        <v>36.799999999999997</v>
      </c>
      <c r="D1525">
        <v>20</v>
      </c>
      <c r="E1525">
        <v>0</v>
      </c>
      <c r="F1525">
        <v>736</v>
      </c>
      <c r="G1525">
        <v>736</v>
      </c>
      <c r="H1525">
        <v>276</v>
      </c>
      <c r="I1525" s="39">
        <v>35487</v>
      </c>
      <c r="J1525" s="12" t="s">
        <v>678</v>
      </c>
      <c r="K1525" s="12" t="s">
        <v>679</v>
      </c>
      <c r="L1525" s="12" t="s">
        <v>683</v>
      </c>
      <c r="M1525" s="12" t="s">
        <v>91</v>
      </c>
    </row>
    <row r="1526" spans="1:13" x14ac:dyDescent="0.35">
      <c r="A1526">
        <v>10458</v>
      </c>
      <c r="B1526">
        <v>56</v>
      </c>
      <c r="C1526">
        <v>30.4</v>
      </c>
      <c r="D1526">
        <v>15</v>
      </c>
      <c r="E1526">
        <v>0</v>
      </c>
      <c r="F1526">
        <v>456</v>
      </c>
      <c r="G1526">
        <v>456</v>
      </c>
      <c r="H1526">
        <v>171</v>
      </c>
      <c r="I1526" s="39">
        <v>35487</v>
      </c>
      <c r="J1526" s="12" t="s">
        <v>678</v>
      </c>
      <c r="K1526" s="12" t="s">
        <v>679</v>
      </c>
      <c r="L1526" s="12" t="s">
        <v>683</v>
      </c>
      <c r="M1526" s="12" t="s">
        <v>117</v>
      </c>
    </row>
    <row r="1527" spans="1:13" x14ac:dyDescent="0.35">
      <c r="A1527">
        <v>10458</v>
      </c>
      <c r="B1527">
        <v>71</v>
      </c>
      <c r="C1527">
        <v>17.2</v>
      </c>
      <c r="D1527">
        <v>50</v>
      </c>
      <c r="E1527">
        <v>0</v>
      </c>
      <c r="F1527">
        <v>860</v>
      </c>
      <c r="G1527">
        <v>860</v>
      </c>
      <c r="H1527">
        <v>322.5</v>
      </c>
      <c r="I1527" s="39">
        <v>35487</v>
      </c>
      <c r="J1527" s="12" t="s">
        <v>678</v>
      </c>
      <c r="K1527" s="12" t="s">
        <v>679</v>
      </c>
      <c r="L1527" s="12" t="s">
        <v>683</v>
      </c>
      <c r="M1527" s="12" t="s">
        <v>145</v>
      </c>
    </row>
    <row r="1528" spans="1:13" x14ac:dyDescent="0.35">
      <c r="A1528">
        <v>10457</v>
      </c>
      <c r="B1528">
        <v>59</v>
      </c>
      <c r="C1528">
        <v>44</v>
      </c>
      <c r="D1528">
        <v>36</v>
      </c>
      <c r="E1528">
        <v>0</v>
      </c>
      <c r="F1528">
        <v>1584</v>
      </c>
      <c r="G1528">
        <v>1584</v>
      </c>
      <c r="H1528">
        <v>594</v>
      </c>
      <c r="I1528" s="39">
        <v>35486</v>
      </c>
      <c r="J1528" s="12" t="s">
        <v>881</v>
      </c>
      <c r="K1528" s="12" t="s">
        <v>882</v>
      </c>
      <c r="L1528" s="12" t="s">
        <v>256</v>
      </c>
      <c r="M1528" s="12" t="s">
        <v>122</v>
      </c>
    </row>
    <row r="1529" spans="1:13" x14ac:dyDescent="0.35">
      <c r="A1529">
        <v>10456</v>
      </c>
      <c r="B1529">
        <v>21</v>
      </c>
      <c r="C1529">
        <v>8</v>
      </c>
      <c r="D1529">
        <v>40</v>
      </c>
      <c r="E1529">
        <v>0.15000000596046451</v>
      </c>
      <c r="F1529">
        <v>271.99999809265142</v>
      </c>
      <c r="G1529">
        <v>231.19999675750739</v>
      </c>
      <c r="H1529">
        <v>31.199996757507392</v>
      </c>
      <c r="I1529" s="39">
        <v>35486</v>
      </c>
      <c r="J1529" s="12" t="s">
        <v>881</v>
      </c>
      <c r="K1529" s="12" t="s">
        <v>882</v>
      </c>
      <c r="L1529" s="12" t="s">
        <v>256</v>
      </c>
      <c r="M1529" s="12" t="s">
        <v>50</v>
      </c>
    </row>
    <row r="1530" spans="1:13" x14ac:dyDescent="0.35">
      <c r="A1530">
        <v>10456</v>
      </c>
      <c r="B1530">
        <v>49</v>
      </c>
      <c r="C1530">
        <v>16</v>
      </c>
      <c r="D1530">
        <v>21</v>
      </c>
      <c r="E1530">
        <v>0.15000000596046451</v>
      </c>
      <c r="F1530">
        <v>285.59999799728388</v>
      </c>
      <c r="G1530">
        <v>242.75999659538266</v>
      </c>
      <c r="H1530">
        <v>32.75999659538266</v>
      </c>
      <c r="I1530" s="39">
        <v>35486</v>
      </c>
      <c r="J1530" s="12" t="s">
        <v>881</v>
      </c>
      <c r="K1530" s="12" t="s">
        <v>882</v>
      </c>
      <c r="L1530" s="12" t="s">
        <v>256</v>
      </c>
      <c r="M1530" s="12" t="s">
        <v>103</v>
      </c>
    </row>
    <row r="1531" spans="1:13" x14ac:dyDescent="0.35">
      <c r="A1531">
        <v>10455</v>
      </c>
      <c r="B1531">
        <v>39</v>
      </c>
      <c r="C1531">
        <v>14.4</v>
      </c>
      <c r="D1531">
        <v>20</v>
      </c>
      <c r="E1531">
        <v>0</v>
      </c>
      <c r="F1531">
        <v>288</v>
      </c>
      <c r="G1531">
        <v>288</v>
      </c>
      <c r="H1531">
        <v>108</v>
      </c>
      <c r="I1531" s="39">
        <v>35485</v>
      </c>
      <c r="J1531" s="12" t="s">
        <v>745</v>
      </c>
      <c r="K1531" s="12" t="s">
        <v>746</v>
      </c>
      <c r="L1531" s="12" t="s">
        <v>350</v>
      </c>
      <c r="M1531" s="12" t="s">
        <v>83</v>
      </c>
    </row>
    <row r="1532" spans="1:13" x14ac:dyDescent="0.35">
      <c r="A1532">
        <v>10455</v>
      </c>
      <c r="B1532">
        <v>53</v>
      </c>
      <c r="C1532">
        <v>26.2</v>
      </c>
      <c r="D1532">
        <v>50</v>
      </c>
      <c r="E1532">
        <v>0</v>
      </c>
      <c r="F1532">
        <v>1310</v>
      </c>
      <c r="G1532">
        <v>1310</v>
      </c>
      <c r="H1532">
        <v>490.00000000000011</v>
      </c>
      <c r="I1532" s="39">
        <v>35485</v>
      </c>
      <c r="J1532" s="12" t="s">
        <v>745</v>
      </c>
      <c r="K1532" s="12" t="s">
        <v>746</v>
      </c>
      <c r="L1532" s="12" t="s">
        <v>350</v>
      </c>
      <c r="M1532" s="12" t="s">
        <v>111</v>
      </c>
    </row>
    <row r="1533" spans="1:13" x14ac:dyDescent="0.35">
      <c r="A1533">
        <v>10455</v>
      </c>
      <c r="B1533">
        <v>61</v>
      </c>
      <c r="C1533">
        <v>22.8</v>
      </c>
      <c r="D1533">
        <v>25</v>
      </c>
      <c r="E1533">
        <v>0</v>
      </c>
      <c r="F1533">
        <v>570</v>
      </c>
      <c r="G1533">
        <v>570</v>
      </c>
      <c r="H1533">
        <v>213.75</v>
      </c>
      <c r="I1533" s="39">
        <v>35485</v>
      </c>
      <c r="J1533" s="12" t="s">
        <v>745</v>
      </c>
      <c r="K1533" s="12" t="s">
        <v>746</v>
      </c>
      <c r="L1533" s="12" t="s">
        <v>350</v>
      </c>
      <c r="M1533" s="12" t="s">
        <v>126</v>
      </c>
    </row>
    <row r="1534" spans="1:13" x14ac:dyDescent="0.35">
      <c r="A1534">
        <v>10455</v>
      </c>
      <c r="B1534">
        <v>71</v>
      </c>
      <c r="C1534">
        <v>17.2</v>
      </c>
      <c r="D1534">
        <v>30</v>
      </c>
      <c r="E1534">
        <v>0</v>
      </c>
      <c r="F1534">
        <v>516</v>
      </c>
      <c r="G1534">
        <v>516</v>
      </c>
      <c r="H1534">
        <v>193.5</v>
      </c>
      <c r="I1534" s="39">
        <v>35485</v>
      </c>
      <c r="J1534" s="12" t="s">
        <v>745</v>
      </c>
      <c r="K1534" s="12" t="s">
        <v>746</v>
      </c>
      <c r="L1534" s="12" t="s">
        <v>350</v>
      </c>
      <c r="M1534" s="12" t="s">
        <v>145</v>
      </c>
    </row>
    <row r="1535" spans="1:13" x14ac:dyDescent="0.35">
      <c r="A1535">
        <v>10454</v>
      </c>
      <c r="B1535">
        <v>16</v>
      </c>
      <c r="C1535">
        <v>13.9</v>
      </c>
      <c r="D1535">
        <v>20</v>
      </c>
      <c r="E1535">
        <v>0.20000000298023221</v>
      </c>
      <c r="F1535">
        <v>222.39999917149541</v>
      </c>
      <c r="G1535">
        <v>177.91999867439267</v>
      </c>
      <c r="H1535">
        <v>3.4199986743926729</v>
      </c>
      <c r="I1535" s="39">
        <v>35482</v>
      </c>
      <c r="J1535" s="12" t="s">
        <v>923</v>
      </c>
      <c r="K1535" s="12" t="s">
        <v>924</v>
      </c>
      <c r="L1535" s="12" t="s">
        <v>309</v>
      </c>
      <c r="M1535" s="12" t="s">
        <v>40</v>
      </c>
    </row>
    <row r="1536" spans="1:13" x14ac:dyDescent="0.35">
      <c r="A1536">
        <v>10454</v>
      </c>
      <c r="B1536">
        <v>33</v>
      </c>
      <c r="C1536">
        <v>2</v>
      </c>
      <c r="D1536">
        <v>20</v>
      </c>
      <c r="E1536">
        <v>0.20000000298023221</v>
      </c>
      <c r="F1536">
        <v>31.99999988079071</v>
      </c>
      <c r="G1536">
        <v>25.599999809265135</v>
      </c>
      <c r="H1536">
        <v>0.5999998092651353</v>
      </c>
      <c r="I1536" s="39">
        <v>35482</v>
      </c>
      <c r="J1536" s="12" t="s">
        <v>923</v>
      </c>
      <c r="K1536" s="12" t="s">
        <v>924</v>
      </c>
      <c r="L1536" s="12" t="s">
        <v>309</v>
      </c>
      <c r="M1536" s="12" t="s">
        <v>73</v>
      </c>
    </row>
    <row r="1537" spans="1:13" x14ac:dyDescent="0.35">
      <c r="A1537">
        <v>10454</v>
      </c>
      <c r="B1537">
        <v>46</v>
      </c>
      <c r="C1537">
        <v>9.6</v>
      </c>
      <c r="D1537">
        <v>10</v>
      </c>
      <c r="E1537">
        <v>0.20000000298023221</v>
      </c>
      <c r="F1537">
        <v>76.799999713897705</v>
      </c>
      <c r="G1537">
        <v>61.439999542236329</v>
      </c>
      <c r="H1537">
        <v>1.439999542236329</v>
      </c>
      <c r="I1537" s="39">
        <v>35482</v>
      </c>
      <c r="J1537" s="12" t="s">
        <v>923</v>
      </c>
      <c r="K1537" s="12" t="s">
        <v>924</v>
      </c>
      <c r="L1537" s="12" t="s">
        <v>309</v>
      </c>
      <c r="M1537" s="12" t="s">
        <v>97</v>
      </c>
    </row>
    <row r="1538" spans="1:13" x14ac:dyDescent="0.35">
      <c r="A1538">
        <v>10453</v>
      </c>
      <c r="B1538">
        <v>48</v>
      </c>
      <c r="C1538">
        <v>10.199999999999999</v>
      </c>
      <c r="D1538">
        <v>15</v>
      </c>
      <c r="E1538">
        <v>0.10000000149011611</v>
      </c>
      <c r="F1538">
        <v>137.69999977201221</v>
      </c>
      <c r="G1538">
        <v>123.929999589622</v>
      </c>
      <c r="H1538">
        <v>28.304999589622</v>
      </c>
      <c r="I1538" s="39">
        <v>35482</v>
      </c>
      <c r="J1538" s="12" t="s">
        <v>933</v>
      </c>
      <c r="K1538" s="12" t="s">
        <v>934</v>
      </c>
      <c r="L1538" s="12" t="s">
        <v>173</v>
      </c>
      <c r="M1538" s="12" t="s">
        <v>101</v>
      </c>
    </row>
    <row r="1539" spans="1:13" x14ac:dyDescent="0.35">
      <c r="A1539">
        <v>10453</v>
      </c>
      <c r="B1539">
        <v>70</v>
      </c>
      <c r="C1539">
        <v>12</v>
      </c>
      <c r="D1539">
        <v>25</v>
      </c>
      <c r="E1539">
        <v>0.10000000149011611</v>
      </c>
      <c r="F1539">
        <v>269.99999955296522</v>
      </c>
      <c r="G1539">
        <v>242.99999919533735</v>
      </c>
      <c r="H1539">
        <v>55.499999195337352</v>
      </c>
      <c r="I1539" s="39">
        <v>35482</v>
      </c>
      <c r="J1539" s="12" t="s">
        <v>933</v>
      </c>
      <c r="K1539" s="12" t="s">
        <v>934</v>
      </c>
      <c r="L1539" s="12" t="s">
        <v>173</v>
      </c>
      <c r="M1539" s="12" t="s">
        <v>143</v>
      </c>
    </row>
    <row r="1540" spans="1:13" x14ac:dyDescent="0.35">
      <c r="A1540">
        <v>10452</v>
      </c>
      <c r="B1540">
        <v>28</v>
      </c>
      <c r="C1540">
        <v>36.4</v>
      </c>
      <c r="D1540">
        <v>15</v>
      </c>
      <c r="E1540">
        <v>0</v>
      </c>
      <c r="F1540">
        <v>546</v>
      </c>
      <c r="G1540">
        <v>546</v>
      </c>
      <c r="H1540">
        <v>204</v>
      </c>
      <c r="I1540" s="39">
        <v>35481</v>
      </c>
      <c r="J1540" s="12" t="s">
        <v>886</v>
      </c>
      <c r="K1540" s="12" t="s">
        <v>887</v>
      </c>
      <c r="L1540" s="12" t="s">
        <v>182</v>
      </c>
      <c r="M1540" s="12" t="s">
        <v>63</v>
      </c>
    </row>
    <row r="1541" spans="1:13" x14ac:dyDescent="0.35">
      <c r="A1541">
        <v>10452</v>
      </c>
      <c r="B1541">
        <v>44</v>
      </c>
      <c r="C1541">
        <v>15.5</v>
      </c>
      <c r="D1541">
        <v>100</v>
      </c>
      <c r="E1541">
        <v>5.000000074505806E-2</v>
      </c>
      <c r="F1541">
        <v>1472.49999884516</v>
      </c>
      <c r="G1541">
        <v>1398.874997805804</v>
      </c>
      <c r="H1541">
        <v>426.37499780580401</v>
      </c>
      <c r="I1541" s="39">
        <v>35481</v>
      </c>
      <c r="J1541" s="12" t="s">
        <v>886</v>
      </c>
      <c r="K1541" s="12" t="s">
        <v>887</v>
      </c>
      <c r="L1541" s="12" t="s">
        <v>182</v>
      </c>
      <c r="M1541" s="12" t="s">
        <v>93</v>
      </c>
    </row>
    <row r="1542" spans="1:13" x14ac:dyDescent="0.35">
      <c r="A1542">
        <v>10451</v>
      </c>
      <c r="B1542">
        <v>55</v>
      </c>
      <c r="C1542">
        <v>19.2</v>
      </c>
      <c r="D1542">
        <v>120</v>
      </c>
      <c r="E1542">
        <v>0.10000000149011611</v>
      </c>
      <c r="F1542">
        <v>2073.599996566772</v>
      </c>
      <c r="G1542">
        <v>1866.23999382019</v>
      </c>
      <c r="H1542">
        <v>426.23999382018997</v>
      </c>
      <c r="I1542" s="39">
        <v>35480</v>
      </c>
      <c r="J1542" s="12" t="s">
        <v>771</v>
      </c>
      <c r="K1542" s="12" t="s">
        <v>772</v>
      </c>
      <c r="L1542" s="12" t="s">
        <v>256</v>
      </c>
      <c r="M1542" s="12" t="s">
        <v>115</v>
      </c>
    </row>
    <row r="1543" spans="1:13" x14ac:dyDescent="0.35">
      <c r="A1543">
        <v>10451</v>
      </c>
      <c r="B1543">
        <v>64</v>
      </c>
      <c r="C1543">
        <v>26.6</v>
      </c>
      <c r="D1543">
        <v>35</v>
      </c>
      <c r="E1543">
        <v>0.10000000149011611</v>
      </c>
      <c r="F1543">
        <v>837.89999861270189</v>
      </c>
      <c r="G1543">
        <v>754.10999750286339</v>
      </c>
      <c r="H1543">
        <v>172.23499750286339</v>
      </c>
      <c r="I1543" s="39">
        <v>35480</v>
      </c>
      <c r="J1543" s="12" t="s">
        <v>771</v>
      </c>
      <c r="K1543" s="12" t="s">
        <v>772</v>
      </c>
      <c r="L1543" s="12" t="s">
        <v>256</v>
      </c>
      <c r="M1543" s="12" t="s">
        <v>132</v>
      </c>
    </row>
    <row r="1544" spans="1:13" x14ac:dyDescent="0.35">
      <c r="A1544">
        <v>10451</v>
      </c>
      <c r="B1544">
        <v>65</v>
      </c>
      <c r="C1544">
        <v>16.8</v>
      </c>
      <c r="D1544">
        <v>28</v>
      </c>
      <c r="E1544">
        <v>0.10000000149011611</v>
      </c>
      <c r="F1544">
        <v>423.35999929904938</v>
      </c>
      <c r="G1544">
        <v>381.02399873828887</v>
      </c>
      <c r="H1544">
        <v>86.323998738288878</v>
      </c>
      <c r="I1544" s="39">
        <v>35480</v>
      </c>
      <c r="J1544" s="12" t="s">
        <v>771</v>
      </c>
      <c r="K1544" s="12" t="s">
        <v>772</v>
      </c>
      <c r="L1544" s="12" t="s">
        <v>256</v>
      </c>
      <c r="M1544" s="12" t="s">
        <v>134</v>
      </c>
    </row>
    <row r="1545" spans="1:13" x14ac:dyDescent="0.35">
      <c r="A1545">
        <v>10451</v>
      </c>
      <c r="B1545">
        <v>77</v>
      </c>
      <c r="C1545">
        <v>10.4</v>
      </c>
      <c r="D1545">
        <v>55</v>
      </c>
      <c r="E1545">
        <v>0.10000000149011611</v>
      </c>
      <c r="F1545">
        <v>514.79999914765358</v>
      </c>
      <c r="G1545">
        <v>463.31999846577645</v>
      </c>
      <c r="H1545">
        <v>105.81999846577645</v>
      </c>
      <c r="I1545" s="39">
        <v>35480</v>
      </c>
      <c r="J1545" s="12" t="s">
        <v>771</v>
      </c>
      <c r="K1545" s="12" t="s">
        <v>772</v>
      </c>
      <c r="L1545" s="12" t="s">
        <v>256</v>
      </c>
      <c r="M1545" s="12" t="s">
        <v>154</v>
      </c>
    </row>
    <row r="1546" spans="1:13" x14ac:dyDescent="0.35">
      <c r="A1546">
        <v>10450</v>
      </c>
      <c r="B1546">
        <v>10</v>
      </c>
      <c r="C1546">
        <v>24.8</v>
      </c>
      <c r="D1546">
        <v>20</v>
      </c>
      <c r="E1546">
        <v>0.20000000298023221</v>
      </c>
      <c r="F1546">
        <v>396.79999852180481</v>
      </c>
      <c r="G1546">
        <v>317.43999763488767</v>
      </c>
      <c r="H1546">
        <v>7.4399976348876748</v>
      </c>
      <c r="I1546" s="39">
        <v>35480</v>
      </c>
      <c r="J1546" s="12" t="s">
        <v>673</v>
      </c>
      <c r="K1546" s="12" t="s">
        <v>674</v>
      </c>
      <c r="L1546" s="12" t="s">
        <v>309</v>
      </c>
      <c r="M1546" s="12" t="s">
        <v>28</v>
      </c>
    </row>
    <row r="1547" spans="1:13" x14ac:dyDescent="0.35">
      <c r="A1547">
        <v>10450</v>
      </c>
      <c r="B1547">
        <v>54</v>
      </c>
      <c r="C1547">
        <v>5.9</v>
      </c>
      <c r="D1547">
        <v>6</v>
      </c>
      <c r="E1547">
        <v>0.20000000298023221</v>
      </c>
      <c r="F1547">
        <v>28.31999989449978</v>
      </c>
      <c r="G1547">
        <v>22.655999831199647</v>
      </c>
      <c r="H1547">
        <v>0.30599983119964591</v>
      </c>
      <c r="I1547" s="39">
        <v>35480</v>
      </c>
      <c r="J1547" s="12" t="s">
        <v>673</v>
      </c>
      <c r="K1547" s="12" t="s">
        <v>674</v>
      </c>
      <c r="L1547" s="12" t="s">
        <v>309</v>
      </c>
      <c r="M1547" s="12" t="s">
        <v>113</v>
      </c>
    </row>
    <row r="1548" spans="1:13" x14ac:dyDescent="0.35">
      <c r="A1548">
        <v>10449</v>
      </c>
      <c r="B1548">
        <v>10</v>
      </c>
      <c r="C1548">
        <v>24.8</v>
      </c>
      <c r="D1548">
        <v>14</v>
      </c>
      <c r="E1548">
        <v>0</v>
      </c>
      <c r="F1548">
        <v>347.2</v>
      </c>
      <c r="G1548">
        <v>347.2</v>
      </c>
      <c r="H1548">
        <v>130.19999999999999</v>
      </c>
      <c r="I1548" s="39">
        <v>35479</v>
      </c>
      <c r="J1548" s="12" t="s">
        <v>740</v>
      </c>
      <c r="K1548" s="12" t="s">
        <v>1120</v>
      </c>
      <c r="L1548" s="12" t="s">
        <v>309</v>
      </c>
      <c r="M1548" s="12" t="s">
        <v>28</v>
      </c>
    </row>
    <row r="1549" spans="1:13" x14ac:dyDescent="0.35">
      <c r="A1549">
        <v>10449</v>
      </c>
      <c r="B1549">
        <v>52</v>
      </c>
      <c r="C1549">
        <v>5.6</v>
      </c>
      <c r="D1549">
        <v>20</v>
      </c>
      <c r="E1549">
        <v>0</v>
      </c>
      <c r="F1549">
        <v>112</v>
      </c>
      <c r="G1549">
        <v>112</v>
      </c>
      <c r="H1549">
        <v>42</v>
      </c>
      <c r="I1549" s="39">
        <v>35479</v>
      </c>
      <c r="J1549" s="12" t="s">
        <v>740</v>
      </c>
      <c r="K1549" s="12" t="s">
        <v>1120</v>
      </c>
      <c r="L1549" s="12" t="s">
        <v>309</v>
      </c>
      <c r="M1549" s="12" t="s">
        <v>109</v>
      </c>
    </row>
    <row r="1550" spans="1:13" x14ac:dyDescent="0.35">
      <c r="A1550">
        <v>10449</v>
      </c>
      <c r="B1550">
        <v>62</v>
      </c>
      <c r="C1550">
        <v>39.4</v>
      </c>
      <c r="D1550">
        <v>35</v>
      </c>
      <c r="E1550">
        <v>0</v>
      </c>
      <c r="F1550">
        <v>1379</v>
      </c>
      <c r="G1550">
        <v>1379</v>
      </c>
      <c r="H1550">
        <v>516.25</v>
      </c>
      <c r="I1550" s="39">
        <v>35479</v>
      </c>
      <c r="J1550" s="12" t="s">
        <v>740</v>
      </c>
      <c r="K1550" s="12" t="s">
        <v>1120</v>
      </c>
      <c r="L1550" s="12" t="s">
        <v>309</v>
      </c>
      <c r="M1550" s="12" t="s">
        <v>128</v>
      </c>
    </row>
    <row r="1551" spans="1:13" x14ac:dyDescent="0.35">
      <c r="A1551">
        <v>10448</v>
      </c>
      <c r="B1551">
        <v>26</v>
      </c>
      <c r="C1551">
        <v>24.9</v>
      </c>
      <c r="D1551">
        <v>6</v>
      </c>
      <c r="E1551">
        <v>0</v>
      </c>
      <c r="F1551">
        <v>149.4</v>
      </c>
      <c r="G1551">
        <v>149.4</v>
      </c>
      <c r="H1551">
        <v>55.710000000000008</v>
      </c>
      <c r="I1551" s="39">
        <v>35478</v>
      </c>
      <c r="J1551" s="12" t="s">
        <v>1023</v>
      </c>
      <c r="K1551" s="12" t="s">
        <v>1024</v>
      </c>
      <c r="L1551" s="12" t="s">
        <v>1008</v>
      </c>
      <c r="M1551" s="12" t="s">
        <v>59</v>
      </c>
    </row>
    <row r="1552" spans="1:13" x14ac:dyDescent="0.35">
      <c r="A1552">
        <v>10448</v>
      </c>
      <c r="B1552">
        <v>40</v>
      </c>
      <c r="C1552">
        <v>14.7</v>
      </c>
      <c r="D1552">
        <v>20</v>
      </c>
      <c r="E1552">
        <v>0</v>
      </c>
      <c r="F1552">
        <v>294</v>
      </c>
      <c r="G1552">
        <v>294</v>
      </c>
      <c r="H1552">
        <v>110</v>
      </c>
      <c r="I1552" s="39">
        <v>35478</v>
      </c>
      <c r="J1552" s="12" t="s">
        <v>1023</v>
      </c>
      <c r="K1552" s="12" t="s">
        <v>1024</v>
      </c>
      <c r="L1552" s="12" t="s">
        <v>1008</v>
      </c>
      <c r="M1552" s="12" t="s">
        <v>85</v>
      </c>
    </row>
    <row r="1553" spans="1:13" x14ac:dyDescent="0.35">
      <c r="A1553">
        <v>10447</v>
      </c>
      <c r="B1553">
        <v>19</v>
      </c>
      <c r="C1553">
        <v>7.3</v>
      </c>
      <c r="D1553">
        <v>40</v>
      </c>
      <c r="E1553">
        <v>0</v>
      </c>
      <c r="F1553">
        <v>292</v>
      </c>
      <c r="G1553">
        <v>292</v>
      </c>
      <c r="H1553">
        <v>108</v>
      </c>
      <c r="I1553" s="39">
        <v>35475</v>
      </c>
      <c r="J1553" s="12" t="s">
        <v>811</v>
      </c>
      <c r="K1553" s="12" t="s">
        <v>812</v>
      </c>
      <c r="L1553" s="12" t="s">
        <v>248</v>
      </c>
      <c r="M1553" s="12" t="s">
        <v>46</v>
      </c>
    </row>
    <row r="1554" spans="1:13" x14ac:dyDescent="0.35">
      <c r="A1554">
        <v>10447</v>
      </c>
      <c r="B1554">
        <v>65</v>
      </c>
      <c r="C1554">
        <v>16.8</v>
      </c>
      <c r="D1554">
        <v>35</v>
      </c>
      <c r="E1554">
        <v>0</v>
      </c>
      <c r="F1554">
        <v>588</v>
      </c>
      <c r="G1554">
        <v>588</v>
      </c>
      <c r="H1554">
        <v>219.625</v>
      </c>
      <c r="I1554" s="39">
        <v>35475</v>
      </c>
      <c r="J1554" s="12" t="s">
        <v>811</v>
      </c>
      <c r="K1554" s="12" t="s">
        <v>812</v>
      </c>
      <c r="L1554" s="12" t="s">
        <v>248</v>
      </c>
      <c r="M1554" s="12" t="s">
        <v>134</v>
      </c>
    </row>
    <row r="1555" spans="1:13" x14ac:dyDescent="0.35">
      <c r="A1555">
        <v>10447</v>
      </c>
      <c r="B1555">
        <v>71</v>
      </c>
      <c r="C1555">
        <v>17.2</v>
      </c>
      <c r="D1555">
        <v>2</v>
      </c>
      <c r="E1555">
        <v>0</v>
      </c>
      <c r="F1555">
        <v>34.4</v>
      </c>
      <c r="G1555">
        <v>34.4</v>
      </c>
      <c r="H1555">
        <v>12.899999999999999</v>
      </c>
      <c r="I1555" s="39">
        <v>35475</v>
      </c>
      <c r="J1555" s="12" t="s">
        <v>811</v>
      </c>
      <c r="K1555" s="12" t="s">
        <v>812</v>
      </c>
      <c r="L1555" s="12" t="s">
        <v>248</v>
      </c>
      <c r="M1555" s="12" t="s">
        <v>145</v>
      </c>
    </row>
    <row r="1556" spans="1:13" x14ac:dyDescent="0.35">
      <c r="A1556">
        <v>10446</v>
      </c>
      <c r="B1556">
        <v>19</v>
      </c>
      <c r="C1556">
        <v>7.3</v>
      </c>
      <c r="D1556">
        <v>12</v>
      </c>
      <c r="E1556">
        <v>0.10000000149011611</v>
      </c>
      <c r="F1556">
        <v>78.839999869465828</v>
      </c>
      <c r="G1556">
        <v>70.955999765038484</v>
      </c>
      <c r="H1556">
        <v>15.755999765038489</v>
      </c>
      <c r="I1556" s="39">
        <v>35475</v>
      </c>
      <c r="J1556" s="12" t="s">
        <v>662</v>
      </c>
      <c r="K1556" s="12" t="s">
        <v>663</v>
      </c>
      <c r="L1556" s="12" t="s">
        <v>256</v>
      </c>
      <c r="M1556" s="12" t="s">
        <v>46</v>
      </c>
    </row>
    <row r="1557" spans="1:13" x14ac:dyDescent="0.35">
      <c r="A1557">
        <v>10446</v>
      </c>
      <c r="B1557">
        <v>24</v>
      </c>
      <c r="C1557">
        <v>3.6</v>
      </c>
      <c r="D1557">
        <v>20</v>
      </c>
      <c r="E1557">
        <v>0.10000000149011611</v>
      </c>
      <c r="F1557">
        <v>64.799999892711639</v>
      </c>
      <c r="G1557">
        <v>58.319999806880951</v>
      </c>
      <c r="H1557">
        <v>13.319999806880951</v>
      </c>
      <c r="I1557" s="39">
        <v>35475</v>
      </c>
      <c r="J1557" s="12" t="s">
        <v>662</v>
      </c>
      <c r="K1557" s="12" t="s">
        <v>663</v>
      </c>
      <c r="L1557" s="12" t="s">
        <v>256</v>
      </c>
      <c r="M1557" s="12" t="s">
        <v>55</v>
      </c>
    </row>
    <row r="1558" spans="1:13" x14ac:dyDescent="0.35">
      <c r="A1558">
        <v>10446</v>
      </c>
      <c r="B1558">
        <v>31</v>
      </c>
      <c r="C1558">
        <v>10</v>
      </c>
      <c r="D1558">
        <v>3</v>
      </c>
      <c r="E1558">
        <v>0.10000000149011611</v>
      </c>
      <c r="F1558">
        <v>26.99999995529652</v>
      </c>
      <c r="G1558">
        <v>24.299999919533732</v>
      </c>
      <c r="H1558">
        <v>5.5499999195337324</v>
      </c>
      <c r="I1558" s="39">
        <v>35475</v>
      </c>
      <c r="J1558" s="12" t="s">
        <v>662</v>
      </c>
      <c r="K1558" s="12" t="s">
        <v>663</v>
      </c>
      <c r="L1558" s="12" t="s">
        <v>256</v>
      </c>
      <c r="M1558" s="12" t="s">
        <v>69</v>
      </c>
    </row>
    <row r="1559" spans="1:13" x14ac:dyDescent="0.35">
      <c r="A1559">
        <v>10446</v>
      </c>
      <c r="B1559">
        <v>52</v>
      </c>
      <c r="C1559">
        <v>5.6</v>
      </c>
      <c r="D1559">
        <v>15</v>
      </c>
      <c r="E1559">
        <v>0.10000000149011611</v>
      </c>
      <c r="F1559">
        <v>75.599999874830246</v>
      </c>
      <c r="G1559">
        <v>68.039999774694436</v>
      </c>
      <c r="H1559">
        <v>15.539999774694436</v>
      </c>
      <c r="I1559" s="39">
        <v>35475</v>
      </c>
      <c r="J1559" s="12" t="s">
        <v>662</v>
      </c>
      <c r="K1559" s="12" t="s">
        <v>663</v>
      </c>
      <c r="L1559" s="12" t="s">
        <v>256</v>
      </c>
      <c r="M1559" s="12" t="s">
        <v>109</v>
      </c>
    </row>
    <row r="1560" spans="1:13" x14ac:dyDescent="0.35">
      <c r="A1560">
        <v>10445</v>
      </c>
      <c r="B1560">
        <v>39</v>
      </c>
      <c r="C1560">
        <v>14.4</v>
      </c>
      <c r="D1560">
        <v>6</v>
      </c>
      <c r="E1560">
        <v>0</v>
      </c>
      <c r="F1560">
        <v>86.4</v>
      </c>
      <c r="G1560">
        <v>86.4</v>
      </c>
      <c r="H1560">
        <v>32.400000000000006</v>
      </c>
      <c r="I1560" s="39">
        <v>35474</v>
      </c>
      <c r="J1560" s="12" t="s">
        <v>790</v>
      </c>
      <c r="K1560" s="12" t="s">
        <v>791</v>
      </c>
      <c r="L1560" s="12" t="s">
        <v>240</v>
      </c>
      <c r="M1560" s="12" t="s">
        <v>83</v>
      </c>
    </row>
    <row r="1561" spans="1:13" x14ac:dyDescent="0.35">
      <c r="A1561">
        <v>10445</v>
      </c>
      <c r="B1561">
        <v>54</v>
      </c>
      <c r="C1561">
        <v>5.9</v>
      </c>
      <c r="D1561">
        <v>15</v>
      </c>
      <c r="E1561">
        <v>0</v>
      </c>
      <c r="F1561">
        <v>88.5</v>
      </c>
      <c r="G1561">
        <v>88.5</v>
      </c>
      <c r="H1561">
        <v>32.625</v>
      </c>
      <c r="I1561" s="39">
        <v>35474</v>
      </c>
      <c r="J1561" s="12" t="s">
        <v>790</v>
      </c>
      <c r="K1561" s="12" t="s">
        <v>791</v>
      </c>
      <c r="L1561" s="12" t="s">
        <v>240</v>
      </c>
      <c r="M1561" s="12" t="s">
        <v>113</v>
      </c>
    </row>
    <row r="1562" spans="1:13" x14ac:dyDescent="0.35">
      <c r="A1562">
        <v>10444</v>
      </c>
      <c r="B1562">
        <v>17</v>
      </c>
      <c r="C1562">
        <v>31.2</v>
      </c>
      <c r="D1562">
        <v>10</v>
      </c>
      <c r="E1562">
        <v>0</v>
      </c>
      <c r="F1562">
        <v>312</v>
      </c>
      <c r="G1562">
        <v>312</v>
      </c>
      <c r="H1562">
        <v>117</v>
      </c>
      <c r="I1562" s="39">
        <v>35473</v>
      </c>
      <c r="J1562" s="12" t="s">
        <v>790</v>
      </c>
      <c r="K1562" s="12" t="s">
        <v>791</v>
      </c>
      <c r="L1562" s="12" t="s">
        <v>240</v>
      </c>
      <c r="M1562" s="12" t="s">
        <v>42</v>
      </c>
    </row>
    <row r="1563" spans="1:13" x14ac:dyDescent="0.35">
      <c r="A1563">
        <v>10444</v>
      </c>
      <c r="B1563">
        <v>26</v>
      </c>
      <c r="C1563">
        <v>24.9</v>
      </c>
      <c r="D1563">
        <v>15</v>
      </c>
      <c r="E1563">
        <v>0</v>
      </c>
      <c r="F1563">
        <v>373.5</v>
      </c>
      <c r="G1563">
        <v>373.5</v>
      </c>
      <c r="H1563">
        <v>139.27500000000001</v>
      </c>
      <c r="I1563" s="39">
        <v>35473</v>
      </c>
      <c r="J1563" s="12" t="s">
        <v>790</v>
      </c>
      <c r="K1563" s="12" t="s">
        <v>791</v>
      </c>
      <c r="L1563" s="12" t="s">
        <v>240</v>
      </c>
      <c r="M1563" s="12" t="s">
        <v>59</v>
      </c>
    </row>
    <row r="1564" spans="1:13" x14ac:dyDescent="0.35">
      <c r="A1564">
        <v>10444</v>
      </c>
      <c r="B1564">
        <v>35</v>
      </c>
      <c r="C1564">
        <v>14.4</v>
      </c>
      <c r="D1564">
        <v>8</v>
      </c>
      <c r="E1564">
        <v>0</v>
      </c>
      <c r="F1564">
        <v>115.2</v>
      </c>
      <c r="G1564">
        <v>115.2</v>
      </c>
      <c r="H1564">
        <v>43.2</v>
      </c>
      <c r="I1564" s="39">
        <v>35473</v>
      </c>
      <c r="J1564" s="12" t="s">
        <v>790</v>
      </c>
      <c r="K1564" s="12" t="s">
        <v>791</v>
      </c>
      <c r="L1564" s="12" t="s">
        <v>240</v>
      </c>
      <c r="M1564" s="12" t="s">
        <v>76</v>
      </c>
    </row>
    <row r="1565" spans="1:13" x14ac:dyDescent="0.35">
      <c r="A1565">
        <v>10444</v>
      </c>
      <c r="B1565">
        <v>41</v>
      </c>
      <c r="C1565">
        <v>7.7</v>
      </c>
      <c r="D1565">
        <v>30</v>
      </c>
      <c r="E1565">
        <v>0</v>
      </c>
      <c r="F1565">
        <v>231</v>
      </c>
      <c r="G1565">
        <v>231</v>
      </c>
      <c r="H1565">
        <v>86.25</v>
      </c>
      <c r="I1565" s="39">
        <v>35473</v>
      </c>
      <c r="J1565" s="12" t="s">
        <v>790</v>
      </c>
      <c r="K1565" s="12" t="s">
        <v>791</v>
      </c>
      <c r="L1565" s="12" t="s">
        <v>240</v>
      </c>
      <c r="M1565" s="12" t="s">
        <v>87</v>
      </c>
    </row>
    <row r="1566" spans="1:13" x14ac:dyDescent="0.35">
      <c r="A1566">
        <v>10443</v>
      </c>
      <c r="B1566">
        <v>11</v>
      </c>
      <c r="C1566">
        <v>16.8</v>
      </c>
      <c r="D1566">
        <v>6</v>
      </c>
      <c r="E1566">
        <v>0.20000000298023221</v>
      </c>
      <c r="F1566">
        <v>80.639999699592607</v>
      </c>
      <c r="G1566">
        <v>64.511999519348166</v>
      </c>
      <c r="H1566">
        <v>1.5119995193481657</v>
      </c>
      <c r="I1566" s="39">
        <v>35473</v>
      </c>
      <c r="J1566" s="12" t="s">
        <v>815</v>
      </c>
      <c r="K1566" s="12" t="s">
        <v>816</v>
      </c>
      <c r="L1566" s="12" t="s">
        <v>279</v>
      </c>
      <c r="M1566" s="12" t="s">
        <v>30</v>
      </c>
    </row>
    <row r="1567" spans="1:13" x14ac:dyDescent="0.35">
      <c r="A1567">
        <v>10443</v>
      </c>
      <c r="B1567">
        <v>28</v>
      </c>
      <c r="C1567">
        <v>36.4</v>
      </c>
      <c r="D1567">
        <v>12</v>
      </c>
      <c r="E1567">
        <v>0</v>
      </c>
      <c r="F1567">
        <v>436.8</v>
      </c>
      <c r="G1567">
        <v>436.8</v>
      </c>
      <c r="H1567">
        <v>163.19999999999999</v>
      </c>
      <c r="I1567" s="39">
        <v>35473</v>
      </c>
      <c r="J1567" s="12" t="s">
        <v>815</v>
      </c>
      <c r="K1567" s="12" t="s">
        <v>816</v>
      </c>
      <c r="L1567" s="12" t="s">
        <v>279</v>
      </c>
      <c r="M1567" s="12" t="s">
        <v>63</v>
      </c>
    </row>
    <row r="1568" spans="1:13" x14ac:dyDescent="0.35">
      <c r="A1568">
        <v>10442</v>
      </c>
      <c r="B1568">
        <v>11</v>
      </c>
      <c r="C1568">
        <v>16.8</v>
      </c>
      <c r="D1568">
        <v>30</v>
      </c>
      <c r="E1568">
        <v>0</v>
      </c>
      <c r="F1568">
        <v>504</v>
      </c>
      <c r="G1568">
        <v>504</v>
      </c>
      <c r="H1568">
        <v>189</v>
      </c>
      <c r="I1568" s="39">
        <v>35472</v>
      </c>
      <c r="J1568" s="12" t="s">
        <v>708</v>
      </c>
      <c r="K1568" s="12" t="s">
        <v>709</v>
      </c>
      <c r="L1568" s="12" t="s">
        <v>713</v>
      </c>
      <c r="M1568" s="12" t="s">
        <v>30</v>
      </c>
    </row>
    <row r="1569" spans="1:13" x14ac:dyDescent="0.35">
      <c r="A1569">
        <v>10442</v>
      </c>
      <c r="B1569">
        <v>54</v>
      </c>
      <c r="C1569">
        <v>5.9</v>
      </c>
      <c r="D1569">
        <v>80</v>
      </c>
      <c r="E1569">
        <v>0</v>
      </c>
      <c r="F1569">
        <v>472</v>
      </c>
      <c r="G1569">
        <v>472</v>
      </c>
      <c r="H1569">
        <v>174</v>
      </c>
      <c r="I1569" s="39">
        <v>35472</v>
      </c>
      <c r="J1569" s="12" t="s">
        <v>708</v>
      </c>
      <c r="K1569" s="12" t="s">
        <v>709</v>
      </c>
      <c r="L1569" s="12" t="s">
        <v>713</v>
      </c>
      <c r="M1569" s="12" t="s">
        <v>113</v>
      </c>
    </row>
    <row r="1570" spans="1:13" x14ac:dyDescent="0.35">
      <c r="A1570">
        <v>10442</v>
      </c>
      <c r="B1570">
        <v>66</v>
      </c>
      <c r="C1570">
        <v>13.6</v>
      </c>
      <c r="D1570">
        <v>60</v>
      </c>
      <c r="E1570">
        <v>0</v>
      </c>
      <c r="F1570">
        <v>816</v>
      </c>
      <c r="G1570">
        <v>816</v>
      </c>
      <c r="H1570">
        <v>306</v>
      </c>
      <c r="I1570" s="39">
        <v>35472</v>
      </c>
      <c r="J1570" s="12" t="s">
        <v>708</v>
      </c>
      <c r="K1570" s="12" t="s">
        <v>709</v>
      </c>
      <c r="L1570" s="12" t="s">
        <v>713</v>
      </c>
      <c r="M1570" s="12" t="s">
        <v>136</v>
      </c>
    </row>
    <row r="1571" spans="1:13" x14ac:dyDescent="0.35">
      <c r="A1571">
        <v>10441</v>
      </c>
      <c r="B1571">
        <v>27</v>
      </c>
      <c r="C1571">
        <v>35.1</v>
      </c>
      <c r="D1571">
        <v>50</v>
      </c>
      <c r="E1571">
        <v>0</v>
      </c>
      <c r="F1571">
        <v>1755</v>
      </c>
      <c r="G1571">
        <v>1755</v>
      </c>
      <c r="H1571">
        <v>657.5</v>
      </c>
      <c r="I1571" s="39">
        <v>35471</v>
      </c>
      <c r="J1571" s="12" t="s">
        <v>848</v>
      </c>
      <c r="K1571" s="12" t="s">
        <v>849</v>
      </c>
      <c r="L1571" s="12" t="s">
        <v>182</v>
      </c>
      <c r="M1571" s="12" t="s">
        <v>61</v>
      </c>
    </row>
    <row r="1572" spans="1:13" x14ac:dyDescent="0.35">
      <c r="A1572">
        <v>10440</v>
      </c>
      <c r="B1572">
        <v>2</v>
      </c>
      <c r="C1572">
        <v>15.2</v>
      </c>
      <c r="D1572">
        <v>45</v>
      </c>
      <c r="E1572">
        <v>0.15000000596046451</v>
      </c>
      <c r="F1572">
        <v>581.3999959230423</v>
      </c>
      <c r="G1572">
        <v>494.18999306917192</v>
      </c>
      <c r="H1572">
        <v>66.689993069171919</v>
      </c>
      <c r="I1572" s="39">
        <v>35471</v>
      </c>
      <c r="J1572" s="12" t="s">
        <v>886</v>
      </c>
      <c r="K1572" s="12" t="s">
        <v>887</v>
      </c>
      <c r="L1572" s="12" t="s">
        <v>182</v>
      </c>
      <c r="M1572" s="12" t="s">
        <v>12</v>
      </c>
    </row>
    <row r="1573" spans="1:13" x14ac:dyDescent="0.35">
      <c r="A1573">
        <v>10440</v>
      </c>
      <c r="B1573">
        <v>16</v>
      </c>
      <c r="C1573">
        <v>13.9</v>
      </c>
      <c r="D1573">
        <v>49</v>
      </c>
      <c r="E1573">
        <v>0.15000000596046451</v>
      </c>
      <c r="F1573">
        <v>578.93499594032767</v>
      </c>
      <c r="G1573">
        <v>492.09474309855705</v>
      </c>
      <c r="H1573">
        <v>64.569743098557069</v>
      </c>
      <c r="I1573" s="39">
        <v>35471</v>
      </c>
      <c r="J1573" s="12" t="s">
        <v>886</v>
      </c>
      <c r="K1573" s="12" t="s">
        <v>887</v>
      </c>
      <c r="L1573" s="12" t="s">
        <v>182</v>
      </c>
      <c r="M1573" s="12" t="s">
        <v>40</v>
      </c>
    </row>
    <row r="1574" spans="1:13" x14ac:dyDescent="0.35">
      <c r="A1574">
        <v>10440</v>
      </c>
      <c r="B1574">
        <v>29</v>
      </c>
      <c r="C1574">
        <v>99</v>
      </c>
      <c r="D1574">
        <v>24</v>
      </c>
      <c r="E1574">
        <v>0.15000000596046451</v>
      </c>
      <c r="F1574">
        <v>2019.5999858379359</v>
      </c>
      <c r="G1574">
        <v>1716.6599759244916</v>
      </c>
      <c r="H1574">
        <v>231.1799759244916</v>
      </c>
      <c r="I1574" s="39">
        <v>35471</v>
      </c>
      <c r="J1574" s="12" t="s">
        <v>886</v>
      </c>
      <c r="K1574" s="12" t="s">
        <v>887</v>
      </c>
      <c r="L1574" s="12" t="s">
        <v>182</v>
      </c>
      <c r="M1574" s="12" t="s">
        <v>65</v>
      </c>
    </row>
    <row r="1575" spans="1:13" x14ac:dyDescent="0.35">
      <c r="A1575">
        <v>10440</v>
      </c>
      <c r="B1575">
        <v>61</v>
      </c>
      <c r="C1575">
        <v>22.8</v>
      </c>
      <c r="D1575">
        <v>90</v>
      </c>
      <c r="E1575">
        <v>0.15000000596046451</v>
      </c>
      <c r="F1575">
        <v>1744.1999877691269</v>
      </c>
      <c r="G1575">
        <v>1482.5699792075159</v>
      </c>
      <c r="H1575">
        <v>200.06997920751587</v>
      </c>
      <c r="I1575" s="39">
        <v>35471</v>
      </c>
      <c r="J1575" s="12" t="s">
        <v>886</v>
      </c>
      <c r="K1575" s="12" t="s">
        <v>887</v>
      </c>
      <c r="L1575" s="12" t="s">
        <v>182</v>
      </c>
      <c r="M1575" s="12" t="s">
        <v>126</v>
      </c>
    </row>
    <row r="1576" spans="1:13" x14ac:dyDescent="0.35">
      <c r="A1576">
        <v>10439</v>
      </c>
      <c r="B1576">
        <v>12</v>
      </c>
      <c r="C1576">
        <v>30.4</v>
      </c>
      <c r="D1576">
        <v>15</v>
      </c>
      <c r="E1576">
        <v>0</v>
      </c>
      <c r="F1576">
        <v>456</v>
      </c>
      <c r="G1576">
        <v>456</v>
      </c>
      <c r="H1576">
        <v>171</v>
      </c>
      <c r="I1576" s="39">
        <v>35468</v>
      </c>
      <c r="J1576" s="12" t="s">
        <v>907</v>
      </c>
      <c r="K1576" s="12" t="s">
        <v>908</v>
      </c>
      <c r="L1576" s="12" t="s">
        <v>367</v>
      </c>
      <c r="M1576" s="12" t="s">
        <v>32</v>
      </c>
    </row>
    <row r="1577" spans="1:13" x14ac:dyDescent="0.35">
      <c r="A1577">
        <v>10439</v>
      </c>
      <c r="B1577">
        <v>16</v>
      </c>
      <c r="C1577">
        <v>13.9</v>
      </c>
      <c r="D1577">
        <v>16</v>
      </c>
      <c r="E1577">
        <v>0</v>
      </c>
      <c r="F1577">
        <v>222.4</v>
      </c>
      <c r="G1577">
        <v>222.4</v>
      </c>
      <c r="H1577">
        <v>82.800000000000011</v>
      </c>
      <c r="I1577" s="39">
        <v>35468</v>
      </c>
      <c r="J1577" s="12" t="s">
        <v>907</v>
      </c>
      <c r="K1577" s="12" t="s">
        <v>908</v>
      </c>
      <c r="L1577" s="12" t="s">
        <v>367</v>
      </c>
      <c r="M1577" s="12" t="s">
        <v>40</v>
      </c>
    </row>
    <row r="1578" spans="1:13" x14ac:dyDescent="0.35">
      <c r="A1578">
        <v>10439</v>
      </c>
      <c r="B1578">
        <v>64</v>
      </c>
      <c r="C1578">
        <v>26.6</v>
      </c>
      <c r="D1578">
        <v>6</v>
      </c>
      <c r="E1578">
        <v>0</v>
      </c>
      <c r="F1578">
        <v>159.6</v>
      </c>
      <c r="G1578">
        <v>159.6</v>
      </c>
      <c r="H1578">
        <v>59.849999999999994</v>
      </c>
      <c r="I1578" s="39">
        <v>35468</v>
      </c>
      <c r="J1578" s="12" t="s">
        <v>907</v>
      </c>
      <c r="K1578" s="12" t="s">
        <v>908</v>
      </c>
      <c r="L1578" s="12" t="s">
        <v>367</v>
      </c>
      <c r="M1578" s="12" t="s">
        <v>132</v>
      </c>
    </row>
    <row r="1579" spans="1:13" x14ac:dyDescent="0.35">
      <c r="A1579">
        <v>10439</v>
      </c>
      <c r="B1579">
        <v>74</v>
      </c>
      <c r="C1579">
        <v>8</v>
      </c>
      <c r="D1579">
        <v>30</v>
      </c>
      <c r="E1579">
        <v>0</v>
      </c>
      <c r="F1579">
        <v>240</v>
      </c>
      <c r="G1579">
        <v>240</v>
      </c>
      <c r="H1579">
        <v>90</v>
      </c>
      <c r="I1579" s="39">
        <v>35468</v>
      </c>
      <c r="J1579" s="12" t="s">
        <v>907</v>
      </c>
      <c r="K1579" s="12" t="s">
        <v>908</v>
      </c>
      <c r="L1579" s="12" t="s">
        <v>367</v>
      </c>
      <c r="M1579" s="12" t="s">
        <v>149</v>
      </c>
    </row>
    <row r="1580" spans="1:13" x14ac:dyDescent="0.35">
      <c r="A1580">
        <v>10438</v>
      </c>
      <c r="B1580">
        <v>19</v>
      </c>
      <c r="C1580">
        <v>7.3</v>
      </c>
      <c r="D1580">
        <v>15</v>
      </c>
      <c r="E1580">
        <v>0.20000000298023221</v>
      </c>
      <c r="F1580">
        <v>87.59999967366457</v>
      </c>
      <c r="G1580">
        <v>70.079999477863311</v>
      </c>
      <c r="H1580">
        <v>1.0799994778633106</v>
      </c>
      <c r="I1580" s="39">
        <v>35467</v>
      </c>
      <c r="J1580" s="12" t="s">
        <v>662</v>
      </c>
      <c r="K1580" s="12" t="s">
        <v>663</v>
      </c>
      <c r="L1580" s="12" t="s">
        <v>256</v>
      </c>
      <c r="M1580" s="12" t="s">
        <v>46</v>
      </c>
    </row>
    <row r="1581" spans="1:13" x14ac:dyDescent="0.35">
      <c r="A1581">
        <v>10438</v>
      </c>
      <c r="B1581">
        <v>34</v>
      </c>
      <c r="C1581">
        <v>11.2</v>
      </c>
      <c r="D1581">
        <v>20</v>
      </c>
      <c r="E1581">
        <v>0.20000000298023221</v>
      </c>
      <c r="F1581">
        <v>179.19999933242801</v>
      </c>
      <c r="G1581">
        <v>143.3599989318848</v>
      </c>
      <c r="H1581">
        <v>3.3599989318848031</v>
      </c>
      <c r="I1581" s="39">
        <v>35467</v>
      </c>
      <c r="J1581" s="12" t="s">
        <v>662</v>
      </c>
      <c r="K1581" s="12" t="s">
        <v>663</v>
      </c>
      <c r="L1581" s="12" t="s">
        <v>256</v>
      </c>
      <c r="M1581" s="12" t="s">
        <v>75</v>
      </c>
    </row>
    <row r="1582" spans="1:13" x14ac:dyDescent="0.35">
      <c r="A1582">
        <v>10438</v>
      </c>
      <c r="B1582">
        <v>57</v>
      </c>
      <c r="C1582">
        <v>15.6</v>
      </c>
      <c r="D1582">
        <v>15</v>
      </c>
      <c r="E1582">
        <v>0.20000000298023221</v>
      </c>
      <c r="F1582">
        <v>187.19999930262571</v>
      </c>
      <c r="G1582">
        <v>149.75999888420111</v>
      </c>
      <c r="H1582">
        <v>3.5099988842011101</v>
      </c>
      <c r="I1582" s="39">
        <v>35467</v>
      </c>
      <c r="J1582" s="12" t="s">
        <v>662</v>
      </c>
      <c r="K1582" s="12" t="s">
        <v>663</v>
      </c>
      <c r="L1582" s="12" t="s">
        <v>256</v>
      </c>
      <c r="M1582" s="12" t="s">
        <v>119</v>
      </c>
    </row>
    <row r="1583" spans="1:13" x14ac:dyDescent="0.35">
      <c r="A1583">
        <v>10437</v>
      </c>
      <c r="B1583">
        <v>53</v>
      </c>
      <c r="C1583">
        <v>26.2</v>
      </c>
      <c r="D1583">
        <v>15</v>
      </c>
      <c r="E1583">
        <v>0</v>
      </c>
      <c r="F1583">
        <v>393</v>
      </c>
      <c r="G1583">
        <v>393</v>
      </c>
      <c r="H1583">
        <v>147.00000000000003</v>
      </c>
      <c r="I1583" s="39">
        <v>35466</v>
      </c>
      <c r="J1583" s="12" t="s">
        <v>745</v>
      </c>
      <c r="K1583" s="12" t="s">
        <v>746</v>
      </c>
      <c r="L1583" s="12" t="s">
        <v>350</v>
      </c>
      <c r="M1583" s="12" t="s">
        <v>111</v>
      </c>
    </row>
    <row r="1584" spans="1:13" x14ac:dyDescent="0.35">
      <c r="A1584">
        <v>10436</v>
      </c>
      <c r="B1584">
        <v>46</v>
      </c>
      <c r="C1584">
        <v>9.6</v>
      </c>
      <c r="D1584">
        <v>5</v>
      </c>
      <c r="E1584">
        <v>0</v>
      </c>
      <c r="F1584">
        <v>48</v>
      </c>
      <c r="G1584">
        <v>48</v>
      </c>
      <c r="H1584">
        <v>18</v>
      </c>
      <c r="I1584" s="39">
        <v>35466</v>
      </c>
      <c r="J1584" s="12" t="s">
        <v>740</v>
      </c>
      <c r="K1584" s="12" t="s">
        <v>1120</v>
      </c>
      <c r="L1584" s="12" t="s">
        <v>309</v>
      </c>
      <c r="M1584" s="12" t="s">
        <v>97</v>
      </c>
    </row>
    <row r="1585" spans="1:13" x14ac:dyDescent="0.35">
      <c r="A1585">
        <v>10436</v>
      </c>
      <c r="B1585">
        <v>56</v>
      </c>
      <c r="C1585">
        <v>30.4</v>
      </c>
      <c r="D1585">
        <v>40</v>
      </c>
      <c r="E1585">
        <v>0.10000000149011611</v>
      </c>
      <c r="F1585">
        <v>1094.399998188019</v>
      </c>
      <c r="G1585">
        <v>984.95999673843403</v>
      </c>
      <c r="H1585">
        <v>224.95999673843403</v>
      </c>
      <c r="I1585" s="39">
        <v>35466</v>
      </c>
      <c r="J1585" s="12" t="s">
        <v>740</v>
      </c>
      <c r="K1585" s="12" t="s">
        <v>1120</v>
      </c>
      <c r="L1585" s="12" t="s">
        <v>309</v>
      </c>
      <c r="M1585" s="12" t="s">
        <v>117</v>
      </c>
    </row>
    <row r="1586" spans="1:13" x14ac:dyDescent="0.35">
      <c r="A1586">
        <v>10436</v>
      </c>
      <c r="B1586">
        <v>64</v>
      </c>
      <c r="C1586">
        <v>26.6</v>
      </c>
      <c r="D1586">
        <v>30</v>
      </c>
      <c r="E1586">
        <v>0.10000000149011611</v>
      </c>
      <c r="F1586">
        <v>718.19999881088734</v>
      </c>
      <c r="G1586">
        <v>646.37999785959721</v>
      </c>
      <c r="H1586">
        <v>147.62999785959721</v>
      </c>
      <c r="I1586" s="39">
        <v>35466</v>
      </c>
      <c r="J1586" s="12" t="s">
        <v>740</v>
      </c>
      <c r="K1586" s="12" t="s">
        <v>1120</v>
      </c>
      <c r="L1586" s="12" t="s">
        <v>309</v>
      </c>
      <c r="M1586" s="12" t="s">
        <v>132</v>
      </c>
    </row>
    <row r="1587" spans="1:13" x14ac:dyDescent="0.35">
      <c r="A1587">
        <v>10436</v>
      </c>
      <c r="B1587">
        <v>75</v>
      </c>
      <c r="C1587">
        <v>6.2</v>
      </c>
      <c r="D1587">
        <v>24</v>
      </c>
      <c r="E1587">
        <v>0.10000000149011611</v>
      </c>
      <c r="F1587">
        <v>133.91999977827069</v>
      </c>
      <c r="G1587">
        <v>120.52799960088727</v>
      </c>
      <c r="H1587">
        <v>27.52799960088727</v>
      </c>
      <c r="I1587" s="39">
        <v>35466</v>
      </c>
      <c r="J1587" s="12" t="s">
        <v>740</v>
      </c>
      <c r="K1587" s="12" t="s">
        <v>1120</v>
      </c>
      <c r="L1587" s="12" t="s">
        <v>309</v>
      </c>
      <c r="M1587" s="12" t="s">
        <v>150</v>
      </c>
    </row>
    <row r="1588" spans="1:13" x14ac:dyDescent="0.35">
      <c r="A1588">
        <v>10435</v>
      </c>
      <c r="B1588">
        <v>2</v>
      </c>
      <c r="C1588">
        <v>15.2</v>
      </c>
      <c r="D1588">
        <v>10</v>
      </c>
      <c r="E1588">
        <v>0</v>
      </c>
      <c r="F1588">
        <v>152</v>
      </c>
      <c r="G1588">
        <v>152</v>
      </c>
      <c r="H1588">
        <v>57</v>
      </c>
      <c r="I1588" s="39">
        <v>35465</v>
      </c>
      <c r="J1588" s="12" t="s">
        <v>1019</v>
      </c>
      <c r="K1588" s="12" t="s">
        <v>1020</v>
      </c>
      <c r="L1588" s="12" t="s">
        <v>173</v>
      </c>
      <c r="M1588" s="12" t="s">
        <v>12</v>
      </c>
    </row>
    <row r="1589" spans="1:13" x14ac:dyDescent="0.35">
      <c r="A1589">
        <v>10435</v>
      </c>
      <c r="B1589">
        <v>22</v>
      </c>
      <c r="C1589">
        <v>16.8</v>
      </c>
      <c r="D1589">
        <v>12</v>
      </c>
      <c r="E1589">
        <v>0</v>
      </c>
      <c r="F1589">
        <v>201.6</v>
      </c>
      <c r="G1589">
        <v>201.6</v>
      </c>
      <c r="H1589">
        <v>75.599999999999994</v>
      </c>
      <c r="I1589" s="39">
        <v>35465</v>
      </c>
      <c r="J1589" s="12" t="s">
        <v>1019</v>
      </c>
      <c r="K1589" s="12" t="s">
        <v>1020</v>
      </c>
      <c r="L1589" s="12" t="s">
        <v>173</v>
      </c>
      <c r="M1589" s="12" t="s">
        <v>52</v>
      </c>
    </row>
    <row r="1590" spans="1:13" x14ac:dyDescent="0.35">
      <c r="A1590">
        <v>10435</v>
      </c>
      <c r="B1590">
        <v>72</v>
      </c>
      <c r="C1590">
        <v>27.8</v>
      </c>
      <c r="D1590">
        <v>10</v>
      </c>
      <c r="E1590">
        <v>0</v>
      </c>
      <c r="F1590">
        <v>278</v>
      </c>
      <c r="G1590">
        <v>278</v>
      </c>
      <c r="H1590">
        <v>104</v>
      </c>
      <c r="I1590" s="39">
        <v>35465</v>
      </c>
      <c r="J1590" s="12" t="s">
        <v>1019</v>
      </c>
      <c r="K1590" s="12" t="s">
        <v>1020</v>
      </c>
      <c r="L1590" s="12" t="s">
        <v>173</v>
      </c>
      <c r="M1590" s="12" t="s">
        <v>146</v>
      </c>
    </row>
    <row r="1591" spans="1:13" x14ac:dyDescent="0.35">
      <c r="A1591">
        <v>10434</v>
      </c>
      <c r="B1591">
        <v>11</v>
      </c>
      <c r="C1591">
        <v>16.8</v>
      </c>
      <c r="D1591">
        <v>6</v>
      </c>
      <c r="E1591">
        <v>0</v>
      </c>
      <c r="F1591">
        <v>100.8</v>
      </c>
      <c r="G1591">
        <v>100.8</v>
      </c>
      <c r="H1591">
        <v>37.799999999999997</v>
      </c>
      <c r="I1591" s="39">
        <v>35464</v>
      </c>
      <c r="J1591" s="12" t="s">
        <v>735</v>
      </c>
      <c r="K1591" s="12" t="s">
        <v>736</v>
      </c>
      <c r="L1591" s="12" t="s">
        <v>240</v>
      </c>
      <c r="M1591" s="12" t="s">
        <v>30</v>
      </c>
    </row>
    <row r="1592" spans="1:13" x14ac:dyDescent="0.35">
      <c r="A1592">
        <v>10434</v>
      </c>
      <c r="B1592">
        <v>76</v>
      </c>
      <c r="C1592">
        <v>14.4</v>
      </c>
      <c r="D1592">
        <v>18</v>
      </c>
      <c r="E1592">
        <v>0.15000000596046451</v>
      </c>
      <c r="F1592">
        <v>220.3199984550476</v>
      </c>
      <c r="G1592">
        <v>187.27199737358094</v>
      </c>
      <c r="H1592">
        <v>25.271997373580945</v>
      </c>
      <c r="I1592" s="39">
        <v>35464</v>
      </c>
      <c r="J1592" s="12" t="s">
        <v>735</v>
      </c>
      <c r="K1592" s="12" t="s">
        <v>736</v>
      </c>
      <c r="L1592" s="12" t="s">
        <v>240</v>
      </c>
      <c r="M1592" s="12" t="s">
        <v>152</v>
      </c>
    </row>
    <row r="1593" spans="1:13" x14ac:dyDescent="0.35">
      <c r="A1593">
        <v>10433</v>
      </c>
      <c r="B1593">
        <v>56</v>
      </c>
      <c r="C1593">
        <v>30.4</v>
      </c>
      <c r="D1593">
        <v>28</v>
      </c>
      <c r="E1593">
        <v>0</v>
      </c>
      <c r="F1593">
        <v>851.19999999999993</v>
      </c>
      <c r="G1593">
        <v>851.19999999999993</v>
      </c>
      <c r="H1593">
        <v>319.19999999999993</v>
      </c>
      <c r="I1593" s="39">
        <v>35464</v>
      </c>
      <c r="J1593" s="12" t="s">
        <v>910</v>
      </c>
      <c r="K1593" s="12" t="s">
        <v>911</v>
      </c>
      <c r="L1593" s="12" t="s">
        <v>901</v>
      </c>
      <c r="M1593" s="12" t="s">
        <v>117</v>
      </c>
    </row>
    <row r="1594" spans="1:13" x14ac:dyDescent="0.35">
      <c r="A1594">
        <v>10432</v>
      </c>
      <c r="B1594">
        <v>26</v>
      </c>
      <c r="C1594">
        <v>24.9</v>
      </c>
      <c r="D1594">
        <v>10</v>
      </c>
      <c r="E1594">
        <v>0</v>
      </c>
      <c r="F1594">
        <v>249</v>
      </c>
      <c r="G1594">
        <v>249</v>
      </c>
      <c r="H1594">
        <v>92.85</v>
      </c>
      <c r="I1594" s="39">
        <v>35461</v>
      </c>
      <c r="J1594" s="12" t="s">
        <v>765</v>
      </c>
      <c r="K1594" s="12" t="s">
        <v>766</v>
      </c>
      <c r="L1594" s="12" t="s">
        <v>182</v>
      </c>
      <c r="M1594" s="12" t="s">
        <v>59</v>
      </c>
    </row>
    <row r="1595" spans="1:13" x14ac:dyDescent="0.35">
      <c r="A1595">
        <v>10432</v>
      </c>
      <c r="B1595">
        <v>54</v>
      </c>
      <c r="C1595">
        <v>5.9</v>
      </c>
      <c r="D1595">
        <v>40</v>
      </c>
      <c r="E1595">
        <v>0</v>
      </c>
      <c r="F1595">
        <v>236</v>
      </c>
      <c r="G1595">
        <v>236</v>
      </c>
      <c r="H1595">
        <v>87</v>
      </c>
      <c r="I1595" s="39">
        <v>35461</v>
      </c>
      <c r="J1595" s="12" t="s">
        <v>765</v>
      </c>
      <c r="K1595" s="12" t="s">
        <v>766</v>
      </c>
      <c r="L1595" s="12" t="s">
        <v>182</v>
      </c>
      <c r="M1595" s="12" t="s">
        <v>113</v>
      </c>
    </row>
    <row r="1596" spans="1:13" x14ac:dyDescent="0.35">
      <c r="A1596">
        <v>10431</v>
      </c>
      <c r="B1596">
        <v>17</v>
      </c>
      <c r="C1596">
        <v>31.2</v>
      </c>
      <c r="D1596">
        <v>50</v>
      </c>
      <c r="E1596">
        <v>0.25</v>
      </c>
      <c r="F1596">
        <v>1170</v>
      </c>
      <c r="G1596">
        <v>877.5</v>
      </c>
      <c r="H1596">
        <v>-97.5</v>
      </c>
      <c r="I1596" s="39">
        <v>35460</v>
      </c>
      <c r="J1596" s="12" t="s">
        <v>986</v>
      </c>
      <c r="K1596" s="12" t="s">
        <v>987</v>
      </c>
      <c r="L1596" s="12" t="s">
        <v>367</v>
      </c>
      <c r="M1596" s="12" t="s">
        <v>42</v>
      </c>
    </row>
    <row r="1597" spans="1:13" x14ac:dyDescent="0.35">
      <c r="A1597">
        <v>10431</v>
      </c>
      <c r="B1597">
        <v>40</v>
      </c>
      <c r="C1597">
        <v>14.7</v>
      </c>
      <c r="D1597">
        <v>50</v>
      </c>
      <c r="E1597">
        <v>0.25</v>
      </c>
      <c r="F1597">
        <v>551.25</v>
      </c>
      <c r="G1597">
        <v>413.4375</v>
      </c>
      <c r="H1597">
        <v>-46.562499999999943</v>
      </c>
      <c r="I1597" s="39">
        <v>35460</v>
      </c>
      <c r="J1597" s="12" t="s">
        <v>986</v>
      </c>
      <c r="K1597" s="12" t="s">
        <v>987</v>
      </c>
      <c r="L1597" s="12" t="s">
        <v>367</v>
      </c>
      <c r="M1597" s="12" t="s">
        <v>85</v>
      </c>
    </row>
    <row r="1598" spans="1:13" x14ac:dyDescent="0.35">
      <c r="A1598">
        <v>10431</v>
      </c>
      <c r="B1598">
        <v>47</v>
      </c>
      <c r="C1598">
        <v>7.6</v>
      </c>
      <c r="D1598">
        <v>30</v>
      </c>
      <c r="E1598">
        <v>0.25</v>
      </c>
      <c r="F1598">
        <v>171</v>
      </c>
      <c r="G1598">
        <v>128.25</v>
      </c>
      <c r="H1598">
        <v>-14.25</v>
      </c>
      <c r="I1598" s="39">
        <v>35460</v>
      </c>
      <c r="J1598" s="12" t="s">
        <v>986</v>
      </c>
      <c r="K1598" s="12" t="s">
        <v>987</v>
      </c>
      <c r="L1598" s="12" t="s">
        <v>367</v>
      </c>
      <c r="M1598" s="12" t="s">
        <v>99</v>
      </c>
    </row>
    <row r="1599" spans="1:13" x14ac:dyDescent="0.35">
      <c r="A1599">
        <v>10430</v>
      </c>
      <c r="B1599">
        <v>17</v>
      </c>
      <c r="C1599">
        <v>31.2</v>
      </c>
      <c r="D1599">
        <v>45</v>
      </c>
      <c r="E1599">
        <v>0.20000000298023221</v>
      </c>
      <c r="F1599">
        <v>1123.1999958157539</v>
      </c>
      <c r="G1599">
        <v>898.55999330520626</v>
      </c>
      <c r="H1599">
        <v>21.059993305206262</v>
      </c>
      <c r="I1599" s="39">
        <v>35460</v>
      </c>
      <c r="J1599" s="12" t="s">
        <v>708</v>
      </c>
      <c r="K1599" s="12" t="s">
        <v>709</v>
      </c>
      <c r="L1599" s="12" t="s">
        <v>713</v>
      </c>
      <c r="M1599" s="12" t="s">
        <v>42</v>
      </c>
    </row>
    <row r="1600" spans="1:13" x14ac:dyDescent="0.35">
      <c r="A1600">
        <v>10430</v>
      </c>
      <c r="B1600">
        <v>21</v>
      </c>
      <c r="C1600">
        <v>8</v>
      </c>
      <c r="D1600">
        <v>50</v>
      </c>
      <c r="E1600">
        <v>0</v>
      </c>
      <c r="F1600">
        <v>400</v>
      </c>
      <c r="G1600">
        <v>400</v>
      </c>
      <c r="H1600">
        <v>150</v>
      </c>
      <c r="I1600" s="39">
        <v>35460</v>
      </c>
      <c r="J1600" s="12" t="s">
        <v>708</v>
      </c>
      <c r="K1600" s="12" t="s">
        <v>709</v>
      </c>
      <c r="L1600" s="12" t="s">
        <v>713</v>
      </c>
      <c r="M1600" s="12" t="s">
        <v>50</v>
      </c>
    </row>
    <row r="1601" spans="1:13" x14ac:dyDescent="0.35">
      <c r="A1601">
        <v>10430</v>
      </c>
      <c r="B1601">
        <v>56</v>
      </c>
      <c r="C1601">
        <v>30.4</v>
      </c>
      <c r="D1601">
        <v>30</v>
      </c>
      <c r="E1601">
        <v>0</v>
      </c>
      <c r="F1601">
        <v>912</v>
      </c>
      <c r="G1601">
        <v>912</v>
      </c>
      <c r="H1601">
        <v>342</v>
      </c>
      <c r="I1601" s="39">
        <v>35460</v>
      </c>
      <c r="J1601" s="12" t="s">
        <v>708</v>
      </c>
      <c r="K1601" s="12" t="s">
        <v>709</v>
      </c>
      <c r="L1601" s="12" t="s">
        <v>713</v>
      </c>
      <c r="M1601" s="12" t="s">
        <v>117</v>
      </c>
    </row>
    <row r="1602" spans="1:13" x14ac:dyDescent="0.35">
      <c r="A1602">
        <v>10430</v>
      </c>
      <c r="B1602">
        <v>59</v>
      </c>
      <c r="C1602">
        <v>44</v>
      </c>
      <c r="D1602">
        <v>70</v>
      </c>
      <c r="E1602">
        <v>0.20000000298023221</v>
      </c>
      <c r="F1602">
        <v>2463.9999908208852</v>
      </c>
      <c r="G1602">
        <v>1971.1999853134159</v>
      </c>
      <c r="H1602">
        <v>46.199985313415937</v>
      </c>
      <c r="I1602" s="39">
        <v>35460</v>
      </c>
      <c r="J1602" s="12" t="s">
        <v>708</v>
      </c>
      <c r="K1602" s="12" t="s">
        <v>709</v>
      </c>
      <c r="L1602" s="12" t="s">
        <v>713</v>
      </c>
      <c r="M1602" s="12" t="s">
        <v>122</v>
      </c>
    </row>
    <row r="1603" spans="1:13" x14ac:dyDescent="0.35">
      <c r="A1603">
        <v>10429</v>
      </c>
      <c r="B1603">
        <v>50</v>
      </c>
      <c r="C1603">
        <v>13</v>
      </c>
      <c r="D1603">
        <v>40</v>
      </c>
      <c r="E1603">
        <v>0</v>
      </c>
      <c r="F1603">
        <v>520</v>
      </c>
      <c r="G1603">
        <v>520</v>
      </c>
      <c r="H1603">
        <v>195</v>
      </c>
      <c r="I1603" s="39">
        <v>35459</v>
      </c>
      <c r="J1603" s="12" t="s">
        <v>832</v>
      </c>
      <c r="K1603" s="12" t="s">
        <v>833</v>
      </c>
      <c r="L1603" s="12" t="s">
        <v>837</v>
      </c>
      <c r="M1603" s="12" t="s">
        <v>105</v>
      </c>
    </row>
    <row r="1604" spans="1:13" x14ac:dyDescent="0.35">
      <c r="A1604">
        <v>10429</v>
      </c>
      <c r="B1604">
        <v>63</v>
      </c>
      <c r="C1604">
        <v>35.1</v>
      </c>
      <c r="D1604">
        <v>35</v>
      </c>
      <c r="E1604">
        <v>0.25</v>
      </c>
      <c r="F1604">
        <v>921.375</v>
      </c>
      <c r="G1604">
        <v>691.03125</v>
      </c>
      <c r="H1604">
        <v>-77.21875</v>
      </c>
      <c r="I1604" s="39">
        <v>35459</v>
      </c>
      <c r="J1604" s="12" t="s">
        <v>832</v>
      </c>
      <c r="K1604" s="12" t="s">
        <v>833</v>
      </c>
      <c r="L1604" s="12" t="s">
        <v>837</v>
      </c>
      <c r="M1604" s="12" t="s">
        <v>130</v>
      </c>
    </row>
    <row r="1605" spans="1:13" x14ac:dyDescent="0.35">
      <c r="A1605">
        <v>10428</v>
      </c>
      <c r="B1605">
        <v>46</v>
      </c>
      <c r="C1605">
        <v>9.6</v>
      </c>
      <c r="D1605">
        <v>20</v>
      </c>
      <c r="E1605">
        <v>0</v>
      </c>
      <c r="F1605">
        <v>192</v>
      </c>
      <c r="G1605">
        <v>192</v>
      </c>
      <c r="H1605">
        <v>72</v>
      </c>
      <c r="I1605" s="39">
        <v>35458</v>
      </c>
      <c r="J1605" s="12" t="s">
        <v>815</v>
      </c>
      <c r="K1605" s="12" t="s">
        <v>816</v>
      </c>
      <c r="L1605" s="12" t="s">
        <v>279</v>
      </c>
      <c r="M1605" s="12" t="s">
        <v>97</v>
      </c>
    </row>
    <row r="1606" spans="1:13" x14ac:dyDescent="0.35">
      <c r="A1606">
        <v>10427</v>
      </c>
      <c r="B1606">
        <v>14</v>
      </c>
      <c r="C1606">
        <v>18.600000000000001</v>
      </c>
      <c r="D1606">
        <v>35</v>
      </c>
      <c r="E1606">
        <v>0</v>
      </c>
      <c r="F1606">
        <v>651</v>
      </c>
      <c r="G1606">
        <v>651</v>
      </c>
      <c r="H1606">
        <v>244.125</v>
      </c>
      <c r="I1606" s="39">
        <v>35457</v>
      </c>
      <c r="J1606" s="12" t="s">
        <v>928</v>
      </c>
      <c r="K1606" s="12" t="s">
        <v>929</v>
      </c>
      <c r="L1606" s="12" t="s">
        <v>713</v>
      </c>
      <c r="M1606" s="12" t="s">
        <v>36</v>
      </c>
    </row>
    <row r="1607" spans="1:13" x14ac:dyDescent="0.35">
      <c r="A1607">
        <v>10426</v>
      </c>
      <c r="B1607">
        <v>56</v>
      </c>
      <c r="C1607">
        <v>30.4</v>
      </c>
      <c r="D1607">
        <v>5</v>
      </c>
      <c r="E1607">
        <v>0</v>
      </c>
      <c r="F1607">
        <v>152</v>
      </c>
      <c r="G1607">
        <v>152</v>
      </c>
      <c r="H1607">
        <v>57</v>
      </c>
      <c r="I1607" s="39">
        <v>35457</v>
      </c>
      <c r="J1607" s="12" t="s">
        <v>956</v>
      </c>
      <c r="K1607" s="12" t="s">
        <v>1190</v>
      </c>
      <c r="L1607" s="12" t="s">
        <v>209</v>
      </c>
      <c r="M1607" s="12" t="s">
        <v>117</v>
      </c>
    </row>
    <row r="1608" spans="1:13" x14ac:dyDescent="0.35">
      <c r="A1608">
        <v>10426</v>
      </c>
      <c r="B1608">
        <v>64</v>
      </c>
      <c r="C1608">
        <v>26.6</v>
      </c>
      <c r="D1608">
        <v>7</v>
      </c>
      <c r="E1608">
        <v>0</v>
      </c>
      <c r="F1608">
        <v>186.2</v>
      </c>
      <c r="G1608">
        <v>186.2</v>
      </c>
      <c r="H1608">
        <v>69.824999999999989</v>
      </c>
      <c r="I1608" s="39">
        <v>35457</v>
      </c>
      <c r="J1608" s="12" t="s">
        <v>956</v>
      </c>
      <c r="K1608" s="12" t="s">
        <v>1190</v>
      </c>
      <c r="L1608" s="12" t="s">
        <v>209</v>
      </c>
      <c r="M1608" s="12" t="s">
        <v>132</v>
      </c>
    </row>
    <row r="1609" spans="1:13" x14ac:dyDescent="0.35">
      <c r="A1609">
        <v>10425</v>
      </c>
      <c r="B1609">
        <v>55</v>
      </c>
      <c r="C1609">
        <v>19.2</v>
      </c>
      <c r="D1609">
        <v>10</v>
      </c>
      <c r="E1609">
        <v>0.25</v>
      </c>
      <c r="F1609">
        <v>144</v>
      </c>
      <c r="G1609">
        <v>108</v>
      </c>
      <c r="H1609">
        <v>-12</v>
      </c>
      <c r="I1609" s="39">
        <v>35454</v>
      </c>
      <c r="J1609" s="12" t="s">
        <v>923</v>
      </c>
      <c r="K1609" s="12" t="s">
        <v>924</v>
      </c>
      <c r="L1609" s="12" t="s">
        <v>309</v>
      </c>
      <c r="M1609" s="12" t="s">
        <v>115</v>
      </c>
    </row>
    <row r="1610" spans="1:13" x14ac:dyDescent="0.35">
      <c r="A1610">
        <v>10425</v>
      </c>
      <c r="B1610">
        <v>76</v>
      </c>
      <c r="C1610">
        <v>14.4</v>
      </c>
      <c r="D1610">
        <v>20</v>
      </c>
      <c r="E1610">
        <v>0.25</v>
      </c>
      <c r="F1610">
        <v>216</v>
      </c>
      <c r="G1610">
        <v>162</v>
      </c>
      <c r="H1610">
        <v>-18</v>
      </c>
      <c r="I1610" s="39">
        <v>35454</v>
      </c>
      <c r="J1610" s="12" t="s">
        <v>923</v>
      </c>
      <c r="K1610" s="12" t="s">
        <v>924</v>
      </c>
      <c r="L1610" s="12" t="s">
        <v>309</v>
      </c>
      <c r="M1610" s="12" t="s">
        <v>152</v>
      </c>
    </row>
    <row r="1611" spans="1:13" x14ac:dyDescent="0.35">
      <c r="A1611">
        <v>10424</v>
      </c>
      <c r="B1611">
        <v>35</v>
      </c>
      <c r="C1611">
        <v>14.4</v>
      </c>
      <c r="D1611">
        <v>60</v>
      </c>
      <c r="E1611">
        <v>0.20000000298023221</v>
      </c>
      <c r="F1611">
        <v>691.19999742507935</v>
      </c>
      <c r="G1611">
        <v>552.95999588012694</v>
      </c>
      <c r="H1611">
        <v>12.959995880126939</v>
      </c>
      <c r="I1611" s="39">
        <v>35453</v>
      </c>
      <c r="J1611" s="12" t="s">
        <v>907</v>
      </c>
      <c r="K1611" s="12" t="s">
        <v>908</v>
      </c>
      <c r="L1611" s="12" t="s">
        <v>367</v>
      </c>
      <c r="M1611" s="12" t="s">
        <v>76</v>
      </c>
    </row>
    <row r="1612" spans="1:13" x14ac:dyDescent="0.35">
      <c r="A1612">
        <v>10424</v>
      </c>
      <c r="B1612">
        <v>38</v>
      </c>
      <c r="C1612">
        <v>210.8</v>
      </c>
      <c r="D1612">
        <v>49</v>
      </c>
      <c r="E1612">
        <v>0.20000000298023221</v>
      </c>
      <c r="F1612">
        <v>8263.3599692165863</v>
      </c>
      <c r="G1612">
        <v>6610.6879507465374</v>
      </c>
      <c r="H1612">
        <v>154.93795074653735</v>
      </c>
      <c r="I1612" s="39">
        <v>35453</v>
      </c>
      <c r="J1612" s="12" t="s">
        <v>907</v>
      </c>
      <c r="K1612" s="12" t="s">
        <v>908</v>
      </c>
      <c r="L1612" s="12" t="s">
        <v>367</v>
      </c>
      <c r="M1612" s="12" t="s">
        <v>81</v>
      </c>
    </row>
    <row r="1613" spans="1:13" x14ac:dyDescent="0.35">
      <c r="A1613">
        <v>10424</v>
      </c>
      <c r="B1613">
        <v>68</v>
      </c>
      <c r="C1613">
        <v>10</v>
      </c>
      <c r="D1613">
        <v>30</v>
      </c>
      <c r="E1613">
        <v>0.20000000298023221</v>
      </c>
      <c r="F1613">
        <v>239.9999991059303</v>
      </c>
      <c r="G1613">
        <v>191.9999985694885</v>
      </c>
      <c r="H1613">
        <v>4.499998569488497</v>
      </c>
      <c r="I1613" s="39">
        <v>35453</v>
      </c>
      <c r="J1613" s="12" t="s">
        <v>907</v>
      </c>
      <c r="K1613" s="12" t="s">
        <v>908</v>
      </c>
      <c r="L1613" s="12" t="s">
        <v>367</v>
      </c>
      <c r="M1613" s="12" t="s">
        <v>139</v>
      </c>
    </row>
    <row r="1614" spans="1:13" x14ac:dyDescent="0.35">
      <c r="A1614">
        <v>10423</v>
      </c>
      <c r="B1614">
        <v>31</v>
      </c>
      <c r="C1614">
        <v>10</v>
      </c>
      <c r="D1614">
        <v>14</v>
      </c>
      <c r="E1614">
        <v>0</v>
      </c>
      <c r="F1614">
        <v>140</v>
      </c>
      <c r="G1614">
        <v>140</v>
      </c>
      <c r="H1614">
        <v>52.5</v>
      </c>
      <c r="I1614" s="39">
        <v>35453</v>
      </c>
      <c r="J1614" s="12" t="s">
        <v>1014</v>
      </c>
      <c r="K1614" s="12" t="s">
        <v>1015</v>
      </c>
      <c r="L1614" s="12" t="s">
        <v>248</v>
      </c>
      <c r="M1614" s="12" t="s">
        <v>69</v>
      </c>
    </row>
    <row r="1615" spans="1:13" x14ac:dyDescent="0.35">
      <c r="A1615">
        <v>10423</v>
      </c>
      <c r="B1615">
        <v>59</v>
      </c>
      <c r="C1615">
        <v>44</v>
      </c>
      <c r="D1615">
        <v>20</v>
      </c>
      <c r="E1615">
        <v>0</v>
      </c>
      <c r="F1615">
        <v>880</v>
      </c>
      <c r="G1615">
        <v>880</v>
      </c>
      <c r="H1615">
        <v>330</v>
      </c>
      <c r="I1615" s="39">
        <v>35453</v>
      </c>
      <c r="J1615" s="12" t="s">
        <v>1014</v>
      </c>
      <c r="K1615" s="12" t="s">
        <v>1015</v>
      </c>
      <c r="L1615" s="12" t="s">
        <v>248</v>
      </c>
      <c r="M1615" s="12" t="s">
        <v>122</v>
      </c>
    </row>
    <row r="1616" spans="1:13" x14ac:dyDescent="0.35">
      <c r="A1616">
        <v>10422</v>
      </c>
      <c r="B1616">
        <v>26</v>
      </c>
      <c r="C1616">
        <v>24.9</v>
      </c>
      <c r="D1616">
        <v>2</v>
      </c>
      <c r="E1616">
        <v>0</v>
      </c>
      <c r="F1616">
        <v>49.8</v>
      </c>
      <c r="G1616">
        <v>49.8</v>
      </c>
      <c r="H1616">
        <v>18.569999999999997</v>
      </c>
      <c r="I1616" s="39">
        <v>35452</v>
      </c>
      <c r="J1616" s="12" t="s">
        <v>1009</v>
      </c>
      <c r="K1616" s="12" t="s">
        <v>1010</v>
      </c>
      <c r="L1616" s="12" t="s">
        <v>279</v>
      </c>
      <c r="M1616" s="12" t="s">
        <v>59</v>
      </c>
    </row>
    <row r="1617" spans="1:13" x14ac:dyDescent="0.35">
      <c r="A1617">
        <v>10421</v>
      </c>
      <c r="B1617">
        <v>19</v>
      </c>
      <c r="C1617">
        <v>7.3</v>
      </c>
      <c r="D1617">
        <v>4</v>
      </c>
      <c r="E1617">
        <v>0.15000000596046451</v>
      </c>
      <c r="F1617">
        <v>24.81999982595444</v>
      </c>
      <c r="G1617">
        <v>21.096999704122545</v>
      </c>
      <c r="H1617">
        <v>2.6969997041225469</v>
      </c>
      <c r="I1617" s="39">
        <v>35451</v>
      </c>
      <c r="J1617" s="12" t="s">
        <v>725</v>
      </c>
      <c r="K1617" s="12" t="s">
        <v>726</v>
      </c>
      <c r="L1617" s="12" t="s">
        <v>248</v>
      </c>
      <c r="M1617" s="12" t="s">
        <v>46</v>
      </c>
    </row>
    <row r="1618" spans="1:13" x14ac:dyDescent="0.35">
      <c r="A1618">
        <v>10421</v>
      </c>
      <c r="B1618">
        <v>26</v>
      </c>
      <c r="C1618">
        <v>24.9</v>
      </c>
      <c r="D1618">
        <v>30</v>
      </c>
      <c r="E1618">
        <v>0</v>
      </c>
      <c r="F1618">
        <v>747</v>
      </c>
      <c r="G1618">
        <v>747</v>
      </c>
      <c r="H1618">
        <v>278.55</v>
      </c>
      <c r="I1618" s="39">
        <v>35451</v>
      </c>
      <c r="J1618" s="12" t="s">
        <v>725</v>
      </c>
      <c r="K1618" s="12" t="s">
        <v>726</v>
      </c>
      <c r="L1618" s="12" t="s">
        <v>248</v>
      </c>
      <c r="M1618" s="12" t="s">
        <v>59</v>
      </c>
    </row>
    <row r="1619" spans="1:13" x14ac:dyDescent="0.35">
      <c r="A1619">
        <v>10421</v>
      </c>
      <c r="B1619">
        <v>53</v>
      </c>
      <c r="C1619">
        <v>26.2</v>
      </c>
      <c r="D1619">
        <v>15</v>
      </c>
      <c r="E1619">
        <v>0.15000000596046451</v>
      </c>
      <c r="F1619">
        <v>334.04999765753752</v>
      </c>
      <c r="G1619">
        <v>283.94249601781377</v>
      </c>
      <c r="H1619">
        <v>37.942496017813795</v>
      </c>
      <c r="I1619" s="39">
        <v>35451</v>
      </c>
      <c r="J1619" s="12" t="s">
        <v>725</v>
      </c>
      <c r="K1619" s="12" t="s">
        <v>726</v>
      </c>
      <c r="L1619" s="12" t="s">
        <v>248</v>
      </c>
      <c r="M1619" s="12" t="s">
        <v>111</v>
      </c>
    </row>
    <row r="1620" spans="1:13" x14ac:dyDescent="0.35">
      <c r="A1620">
        <v>10421</v>
      </c>
      <c r="B1620">
        <v>77</v>
      </c>
      <c r="C1620">
        <v>10.4</v>
      </c>
      <c r="D1620">
        <v>10</v>
      </c>
      <c r="E1620">
        <v>0.15000000596046451</v>
      </c>
      <c r="F1620">
        <v>88.399999380111694</v>
      </c>
      <c r="G1620">
        <v>75.139998946189877</v>
      </c>
      <c r="H1620">
        <v>10.139998946189877</v>
      </c>
      <c r="I1620" s="39">
        <v>35451</v>
      </c>
      <c r="J1620" s="12" t="s">
        <v>725</v>
      </c>
      <c r="K1620" s="12" t="s">
        <v>726</v>
      </c>
      <c r="L1620" s="12" t="s">
        <v>248</v>
      </c>
      <c r="M1620" s="12" t="s">
        <v>154</v>
      </c>
    </row>
    <row r="1621" spans="1:13" x14ac:dyDescent="0.35">
      <c r="A1621">
        <v>10420</v>
      </c>
      <c r="B1621">
        <v>9</v>
      </c>
      <c r="C1621">
        <v>77.599999999999994</v>
      </c>
      <c r="D1621">
        <v>20</v>
      </c>
      <c r="E1621">
        <v>0.10000000149011611</v>
      </c>
      <c r="F1621">
        <v>1396.79999768734</v>
      </c>
      <c r="G1621">
        <v>1257.1199958372117</v>
      </c>
      <c r="H1621">
        <v>287.11999583721172</v>
      </c>
      <c r="I1621" s="39">
        <v>35451</v>
      </c>
      <c r="J1621" s="12" t="s">
        <v>695</v>
      </c>
      <c r="K1621" s="12" t="s">
        <v>696</v>
      </c>
      <c r="L1621" s="12" t="s">
        <v>248</v>
      </c>
      <c r="M1621" s="12" t="s">
        <v>26</v>
      </c>
    </row>
    <row r="1622" spans="1:13" x14ac:dyDescent="0.35">
      <c r="A1622">
        <v>10420</v>
      </c>
      <c r="B1622">
        <v>13</v>
      </c>
      <c r="C1622">
        <v>4.8</v>
      </c>
      <c r="D1622">
        <v>2</v>
      </c>
      <c r="E1622">
        <v>0.10000000149011611</v>
      </c>
      <c r="F1622">
        <v>8.6399999856948853</v>
      </c>
      <c r="G1622">
        <v>7.7759999742507935</v>
      </c>
      <c r="H1622">
        <v>1.7759999742507935</v>
      </c>
      <c r="I1622" s="39">
        <v>35451</v>
      </c>
      <c r="J1622" s="12" t="s">
        <v>695</v>
      </c>
      <c r="K1622" s="12" t="s">
        <v>696</v>
      </c>
      <c r="L1622" s="12" t="s">
        <v>248</v>
      </c>
      <c r="M1622" s="12" t="s">
        <v>34</v>
      </c>
    </row>
    <row r="1623" spans="1:13" x14ac:dyDescent="0.35">
      <c r="A1623">
        <v>10420</v>
      </c>
      <c r="B1623">
        <v>70</v>
      </c>
      <c r="C1623">
        <v>12</v>
      </c>
      <c r="D1623">
        <v>8</v>
      </c>
      <c r="E1623">
        <v>0.10000000149011611</v>
      </c>
      <c r="F1623">
        <v>86.399999856948853</v>
      </c>
      <c r="G1623">
        <v>77.759999742507929</v>
      </c>
      <c r="H1623">
        <v>17.759999742507929</v>
      </c>
      <c r="I1623" s="39">
        <v>35451</v>
      </c>
      <c r="J1623" s="12" t="s">
        <v>695</v>
      </c>
      <c r="K1623" s="12" t="s">
        <v>696</v>
      </c>
      <c r="L1623" s="12" t="s">
        <v>248</v>
      </c>
      <c r="M1623" s="12" t="s">
        <v>143</v>
      </c>
    </row>
    <row r="1624" spans="1:13" x14ac:dyDescent="0.35">
      <c r="A1624">
        <v>10420</v>
      </c>
      <c r="B1624">
        <v>73</v>
      </c>
      <c r="C1624">
        <v>12</v>
      </c>
      <c r="D1624">
        <v>20</v>
      </c>
      <c r="E1624">
        <v>0.10000000149011611</v>
      </c>
      <c r="F1624">
        <v>215.9999996423721</v>
      </c>
      <c r="G1624">
        <v>194.3999993562698</v>
      </c>
      <c r="H1624">
        <v>44.399999356269802</v>
      </c>
      <c r="I1624" s="39">
        <v>35451</v>
      </c>
      <c r="J1624" s="12" t="s">
        <v>695</v>
      </c>
      <c r="K1624" s="12" t="s">
        <v>696</v>
      </c>
      <c r="L1624" s="12" t="s">
        <v>248</v>
      </c>
      <c r="M1624" s="12" t="s">
        <v>147</v>
      </c>
    </row>
    <row r="1625" spans="1:13" x14ac:dyDescent="0.35">
      <c r="A1625">
        <v>10419</v>
      </c>
      <c r="B1625">
        <v>60</v>
      </c>
      <c r="C1625">
        <v>27.2</v>
      </c>
      <c r="D1625">
        <v>60</v>
      </c>
      <c r="E1625">
        <v>5.000000074505806E-2</v>
      </c>
      <c r="F1625">
        <v>1550.399998784065</v>
      </c>
      <c r="G1625">
        <v>1472.8799976897237</v>
      </c>
      <c r="H1625">
        <v>452.87999768972372</v>
      </c>
      <c r="I1625" s="39">
        <v>35450</v>
      </c>
      <c r="J1625" s="12" t="s">
        <v>690</v>
      </c>
      <c r="K1625" s="12" t="s">
        <v>691</v>
      </c>
      <c r="L1625" s="12" t="s">
        <v>689</v>
      </c>
      <c r="M1625" s="12" t="s">
        <v>124</v>
      </c>
    </row>
    <row r="1626" spans="1:13" x14ac:dyDescent="0.35">
      <c r="A1626">
        <v>10419</v>
      </c>
      <c r="B1626">
        <v>69</v>
      </c>
      <c r="C1626">
        <v>28.8</v>
      </c>
      <c r="D1626">
        <v>20</v>
      </c>
      <c r="E1626">
        <v>5.000000074505806E-2</v>
      </c>
      <c r="F1626">
        <v>547.19999957084656</v>
      </c>
      <c r="G1626">
        <v>519.83999918460847</v>
      </c>
      <c r="H1626">
        <v>159.83999918460847</v>
      </c>
      <c r="I1626" s="39">
        <v>35450</v>
      </c>
      <c r="J1626" s="12" t="s">
        <v>690</v>
      </c>
      <c r="K1626" s="12" t="s">
        <v>691</v>
      </c>
      <c r="L1626" s="12" t="s">
        <v>689</v>
      </c>
      <c r="M1626" s="12" t="s">
        <v>141</v>
      </c>
    </row>
    <row r="1627" spans="1:13" x14ac:dyDescent="0.35">
      <c r="A1627">
        <v>10418</v>
      </c>
      <c r="B1627">
        <v>2</v>
      </c>
      <c r="C1627">
        <v>15.2</v>
      </c>
      <c r="D1627">
        <v>60</v>
      </c>
      <c r="E1627">
        <v>0</v>
      </c>
      <c r="F1627">
        <v>912</v>
      </c>
      <c r="G1627">
        <v>912</v>
      </c>
      <c r="H1627">
        <v>342</v>
      </c>
      <c r="I1627" s="39">
        <v>35447</v>
      </c>
      <c r="J1627" s="12" t="s">
        <v>771</v>
      </c>
      <c r="K1627" s="12" t="s">
        <v>772</v>
      </c>
      <c r="L1627" s="12" t="s">
        <v>256</v>
      </c>
      <c r="M1627" s="12" t="s">
        <v>12</v>
      </c>
    </row>
    <row r="1628" spans="1:13" x14ac:dyDescent="0.35">
      <c r="A1628">
        <v>10418</v>
      </c>
      <c r="B1628">
        <v>47</v>
      </c>
      <c r="C1628">
        <v>7.6</v>
      </c>
      <c r="D1628">
        <v>55</v>
      </c>
      <c r="E1628">
        <v>0</v>
      </c>
      <c r="F1628">
        <v>418</v>
      </c>
      <c r="G1628">
        <v>418</v>
      </c>
      <c r="H1628">
        <v>156.75</v>
      </c>
      <c r="I1628" s="39">
        <v>35447</v>
      </c>
      <c r="J1628" s="12" t="s">
        <v>771</v>
      </c>
      <c r="K1628" s="12" t="s">
        <v>772</v>
      </c>
      <c r="L1628" s="12" t="s">
        <v>256</v>
      </c>
      <c r="M1628" s="12" t="s">
        <v>99</v>
      </c>
    </row>
    <row r="1629" spans="1:13" x14ac:dyDescent="0.35">
      <c r="A1629">
        <v>10418</v>
      </c>
      <c r="B1629">
        <v>61</v>
      </c>
      <c r="C1629">
        <v>22.8</v>
      </c>
      <c r="D1629">
        <v>16</v>
      </c>
      <c r="E1629">
        <v>0</v>
      </c>
      <c r="F1629">
        <v>364.8</v>
      </c>
      <c r="G1629">
        <v>364.8</v>
      </c>
      <c r="H1629">
        <v>136.80000000000001</v>
      </c>
      <c r="I1629" s="39">
        <v>35447</v>
      </c>
      <c r="J1629" s="12" t="s">
        <v>771</v>
      </c>
      <c r="K1629" s="12" t="s">
        <v>772</v>
      </c>
      <c r="L1629" s="12" t="s">
        <v>256</v>
      </c>
      <c r="M1629" s="12" t="s">
        <v>126</v>
      </c>
    </row>
    <row r="1630" spans="1:13" x14ac:dyDescent="0.35">
      <c r="A1630">
        <v>10418</v>
      </c>
      <c r="B1630">
        <v>74</v>
      </c>
      <c r="C1630">
        <v>8</v>
      </c>
      <c r="D1630">
        <v>15</v>
      </c>
      <c r="E1630">
        <v>0</v>
      </c>
      <c r="F1630">
        <v>120</v>
      </c>
      <c r="G1630">
        <v>120</v>
      </c>
      <c r="H1630">
        <v>45</v>
      </c>
      <c r="I1630" s="39">
        <v>35447</v>
      </c>
      <c r="J1630" s="12" t="s">
        <v>771</v>
      </c>
      <c r="K1630" s="12" t="s">
        <v>772</v>
      </c>
      <c r="L1630" s="12" t="s">
        <v>256</v>
      </c>
      <c r="M1630" s="12" t="s">
        <v>149</v>
      </c>
    </row>
    <row r="1631" spans="1:13" x14ac:dyDescent="0.35">
      <c r="A1631">
        <v>10417</v>
      </c>
      <c r="B1631">
        <v>38</v>
      </c>
      <c r="C1631">
        <v>210.8</v>
      </c>
      <c r="D1631">
        <v>50</v>
      </c>
      <c r="E1631">
        <v>0</v>
      </c>
      <c r="F1631">
        <v>10540</v>
      </c>
      <c r="G1631">
        <v>10540</v>
      </c>
      <c r="H1631">
        <v>3952.5</v>
      </c>
      <c r="I1631" s="39">
        <v>35446</v>
      </c>
      <c r="J1631" s="12" t="s">
        <v>914</v>
      </c>
      <c r="K1631" s="12" t="s">
        <v>915</v>
      </c>
      <c r="L1631" s="12" t="s">
        <v>333</v>
      </c>
      <c r="M1631" s="12" t="s">
        <v>81</v>
      </c>
    </row>
    <row r="1632" spans="1:13" x14ac:dyDescent="0.35">
      <c r="A1632">
        <v>10417</v>
      </c>
      <c r="B1632">
        <v>46</v>
      </c>
      <c r="C1632">
        <v>9.6</v>
      </c>
      <c r="D1632">
        <v>2</v>
      </c>
      <c r="E1632">
        <v>0.25</v>
      </c>
      <c r="F1632">
        <v>14.4</v>
      </c>
      <c r="G1632">
        <v>10.8</v>
      </c>
      <c r="H1632">
        <v>-1.1999999999999993</v>
      </c>
      <c r="I1632" s="39">
        <v>35446</v>
      </c>
      <c r="J1632" s="12" t="s">
        <v>914</v>
      </c>
      <c r="K1632" s="12" t="s">
        <v>915</v>
      </c>
      <c r="L1632" s="12" t="s">
        <v>333</v>
      </c>
      <c r="M1632" s="12" t="s">
        <v>97</v>
      </c>
    </row>
    <row r="1633" spans="1:13" x14ac:dyDescent="0.35">
      <c r="A1633">
        <v>10417</v>
      </c>
      <c r="B1633">
        <v>68</v>
      </c>
      <c r="C1633">
        <v>10</v>
      </c>
      <c r="D1633">
        <v>36</v>
      </c>
      <c r="E1633">
        <v>0.25</v>
      </c>
      <c r="F1633">
        <v>270</v>
      </c>
      <c r="G1633">
        <v>202.5</v>
      </c>
      <c r="H1633">
        <v>-22.5</v>
      </c>
      <c r="I1633" s="39">
        <v>35446</v>
      </c>
      <c r="J1633" s="12" t="s">
        <v>914</v>
      </c>
      <c r="K1633" s="12" t="s">
        <v>915</v>
      </c>
      <c r="L1633" s="12" t="s">
        <v>333</v>
      </c>
      <c r="M1633" s="12" t="s">
        <v>139</v>
      </c>
    </row>
    <row r="1634" spans="1:13" x14ac:dyDescent="0.35">
      <c r="A1634">
        <v>10417</v>
      </c>
      <c r="B1634">
        <v>77</v>
      </c>
      <c r="C1634">
        <v>10.4</v>
      </c>
      <c r="D1634">
        <v>35</v>
      </c>
      <c r="E1634">
        <v>0</v>
      </c>
      <c r="F1634">
        <v>364</v>
      </c>
      <c r="G1634">
        <v>364</v>
      </c>
      <c r="H1634">
        <v>136.5</v>
      </c>
      <c r="I1634" s="39">
        <v>35446</v>
      </c>
      <c r="J1634" s="12" t="s">
        <v>914</v>
      </c>
      <c r="K1634" s="12" t="s">
        <v>915</v>
      </c>
      <c r="L1634" s="12" t="s">
        <v>333</v>
      </c>
      <c r="M1634" s="12" t="s">
        <v>154</v>
      </c>
    </row>
    <row r="1635" spans="1:13" x14ac:dyDescent="0.35">
      <c r="A1635">
        <v>10416</v>
      </c>
      <c r="B1635">
        <v>19</v>
      </c>
      <c r="C1635">
        <v>7.3</v>
      </c>
      <c r="D1635">
        <v>20</v>
      </c>
      <c r="E1635">
        <v>0</v>
      </c>
      <c r="F1635">
        <v>146</v>
      </c>
      <c r="G1635">
        <v>146</v>
      </c>
      <c r="H1635">
        <v>54</v>
      </c>
      <c r="I1635" s="39">
        <v>35446</v>
      </c>
      <c r="J1635" s="12" t="s">
        <v>745</v>
      </c>
      <c r="K1635" s="12" t="s">
        <v>746</v>
      </c>
      <c r="L1635" s="12" t="s">
        <v>350</v>
      </c>
      <c r="M1635" s="12" t="s">
        <v>46</v>
      </c>
    </row>
    <row r="1636" spans="1:13" x14ac:dyDescent="0.35">
      <c r="A1636">
        <v>10416</v>
      </c>
      <c r="B1636">
        <v>53</v>
      </c>
      <c r="C1636">
        <v>26.2</v>
      </c>
      <c r="D1636">
        <v>10</v>
      </c>
      <c r="E1636">
        <v>0</v>
      </c>
      <c r="F1636">
        <v>262</v>
      </c>
      <c r="G1636">
        <v>262</v>
      </c>
      <c r="H1636">
        <v>98</v>
      </c>
      <c r="I1636" s="39">
        <v>35446</v>
      </c>
      <c r="J1636" s="12" t="s">
        <v>745</v>
      </c>
      <c r="K1636" s="12" t="s">
        <v>746</v>
      </c>
      <c r="L1636" s="12" t="s">
        <v>350</v>
      </c>
      <c r="M1636" s="12" t="s">
        <v>111</v>
      </c>
    </row>
    <row r="1637" spans="1:13" x14ac:dyDescent="0.35">
      <c r="A1637">
        <v>10416</v>
      </c>
      <c r="B1637">
        <v>57</v>
      </c>
      <c r="C1637">
        <v>15.6</v>
      </c>
      <c r="D1637">
        <v>20</v>
      </c>
      <c r="E1637">
        <v>0</v>
      </c>
      <c r="F1637">
        <v>312</v>
      </c>
      <c r="G1637">
        <v>312</v>
      </c>
      <c r="H1637">
        <v>117</v>
      </c>
      <c r="I1637" s="39">
        <v>35446</v>
      </c>
      <c r="J1637" s="12" t="s">
        <v>745</v>
      </c>
      <c r="K1637" s="12" t="s">
        <v>746</v>
      </c>
      <c r="L1637" s="12" t="s">
        <v>350</v>
      </c>
      <c r="M1637" s="12" t="s">
        <v>119</v>
      </c>
    </row>
    <row r="1638" spans="1:13" x14ac:dyDescent="0.35">
      <c r="A1638">
        <v>10415</v>
      </c>
      <c r="B1638">
        <v>17</v>
      </c>
      <c r="C1638">
        <v>31.2</v>
      </c>
      <c r="D1638">
        <v>2</v>
      </c>
      <c r="E1638">
        <v>0</v>
      </c>
      <c r="F1638">
        <v>62.4</v>
      </c>
      <c r="G1638">
        <v>62.4</v>
      </c>
      <c r="H1638">
        <v>23.4</v>
      </c>
      <c r="I1638" s="39">
        <v>35445</v>
      </c>
      <c r="J1638" s="12" t="s">
        <v>976</v>
      </c>
      <c r="K1638" s="12" t="s">
        <v>977</v>
      </c>
      <c r="L1638" s="12" t="s">
        <v>182</v>
      </c>
      <c r="M1638" s="12" t="s">
        <v>42</v>
      </c>
    </row>
    <row r="1639" spans="1:13" x14ac:dyDescent="0.35">
      <c r="A1639">
        <v>10415</v>
      </c>
      <c r="B1639">
        <v>33</v>
      </c>
      <c r="C1639">
        <v>2</v>
      </c>
      <c r="D1639">
        <v>20</v>
      </c>
      <c r="E1639">
        <v>0</v>
      </c>
      <c r="F1639">
        <v>40</v>
      </c>
      <c r="G1639">
        <v>40</v>
      </c>
      <c r="H1639">
        <v>15</v>
      </c>
      <c r="I1639" s="39">
        <v>35445</v>
      </c>
      <c r="J1639" s="12" t="s">
        <v>976</v>
      </c>
      <c r="K1639" s="12" t="s">
        <v>977</v>
      </c>
      <c r="L1639" s="12" t="s">
        <v>182</v>
      </c>
      <c r="M1639" s="12" t="s">
        <v>73</v>
      </c>
    </row>
    <row r="1640" spans="1:13" x14ac:dyDescent="0.35">
      <c r="A1640">
        <v>10414</v>
      </c>
      <c r="B1640">
        <v>19</v>
      </c>
      <c r="C1640">
        <v>7.3</v>
      </c>
      <c r="D1640">
        <v>18</v>
      </c>
      <c r="E1640">
        <v>5.000000074505806E-2</v>
      </c>
      <c r="F1640">
        <v>124.8299999020994</v>
      </c>
      <c r="G1640">
        <v>118.58849981398883</v>
      </c>
      <c r="H1640">
        <v>35.788499813988835</v>
      </c>
      <c r="I1640" s="39">
        <v>35444</v>
      </c>
      <c r="J1640" s="12" t="s">
        <v>919</v>
      </c>
      <c r="K1640" s="12" t="s">
        <v>920</v>
      </c>
      <c r="L1640" s="12" t="s">
        <v>248</v>
      </c>
      <c r="M1640" s="12" t="s">
        <v>46</v>
      </c>
    </row>
    <row r="1641" spans="1:13" x14ac:dyDescent="0.35">
      <c r="A1641">
        <v>10414</v>
      </c>
      <c r="B1641">
        <v>33</v>
      </c>
      <c r="C1641">
        <v>2</v>
      </c>
      <c r="D1641">
        <v>50</v>
      </c>
      <c r="E1641">
        <v>0</v>
      </c>
      <c r="F1641">
        <v>100</v>
      </c>
      <c r="G1641">
        <v>100</v>
      </c>
      <c r="H1641">
        <v>37.5</v>
      </c>
      <c r="I1641" s="39">
        <v>35444</v>
      </c>
      <c r="J1641" s="12" t="s">
        <v>919</v>
      </c>
      <c r="K1641" s="12" t="s">
        <v>920</v>
      </c>
      <c r="L1641" s="12" t="s">
        <v>248</v>
      </c>
      <c r="M1641" s="12" t="s">
        <v>73</v>
      </c>
    </row>
    <row r="1642" spans="1:13" x14ac:dyDescent="0.35">
      <c r="A1642">
        <v>10413</v>
      </c>
      <c r="B1642">
        <v>1</v>
      </c>
      <c r="C1642">
        <v>14.4</v>
      </c>
      <c r="D1642">
        <v>24</v>
      </c>
      <c r="E1642">
        <v>0</v>
      </c>
      <c r="F1642">
        <v>345.6</v>
      </c>
      <c r="G1642">
        <v>345.6</v>
      </c>
      <c r="H1642">
        <v>129.60000000000002</v>
      </c>
      <c r="I1642" s="39">
        <v>35444</v>
      </c>
      <c r="J1642" s="12" t="s">
        <v>923</v>
      </c>
      <c r="K1642" s="12" t="s">
        <v>924</v>
      </c>
      <c r="L1642" s="12" t="s">
        <v>309</v>
      </c>
      <c r="M1642" s="12" t="s">
        <v>10</v>
      </c>
    </row>
    <row r="1643" spans="1:13" x14ac:dyDescent="0.35">
      <c r="A1643">
        <v>10413</v>
      </c>
      <c r="B1643">
        <v>62</v>
      </c>
      <c r="C1643">
        <v>39.4</v>
      </c>
      <c r="D1643">
        <v>40</v>
      </c>
      <c r="E1643">
        <v>0</v>
      </c>
      <c r="F1643">
        <v>1576</v>
      </c>
      <c r="G1643">
        <v>1576</v>
      </c>
      <c r="H1643">
        <v>590</v>
      </c>
      <c r="I1643" s="39">
        <v>35444</v>
      </c>
      <c r="J1643" s="12" t="s">
        <v>923</v>
      </c>
      <c r="K1643" s="12" t="s">
        <v>924</v>
      </c>
      <c r="L1643" s="12" t="s">
        <v>309</v>
      </c>
      <c r="M1643" s="12" t="s">
        <v>128</v>
      </c>
    </row>
    <row r="1644" spans="1:13" x14ac:dyDescent="0.35">
      <c r="A1644">
        <v>10413</v>
      </c>
      <c r="B1644">
        <v>76</v>
      </c>
      <c r="C1644">
        <v>14.4</v>
      </c>
      <c r="D1644">
        <v>14</v>
      </c>
      <c r="E1644">
        <v>0</v>
      </c>
      <c r="F1644">
        <v>201.6</v>
      </c>
      <c r="G1644">
        <v>201.6</v>
      </c>
      <c r="H1644">
        <v>75.599999999999994</v>
      </c>
      <c r="I1644" s="39">
        <v>35444</v>
      </c>
      <c r="J1644" s="12" t="s">
        <v>923</v>
      </c>
      <c r="K1644" s="12" t="s">
        <v>924</v>
      </c>
      <c r="L1644" s="12" t="s">
        <v>309</v>
      </c>
      <c r="M1644" s="12" t="s">
        <v>152</v>
      </c>
    </row>
    <row r="1645" spans="1:13" x14ac:dyDescent="0.35">
      <c r="A1645">
        <v>10412</v>
      </c>
      <c r="B1645">
        <v>14</v>
      </c>
      <c r="C1645">
        <v>18.600000000000001</v>
      </c>
      <c r="D1645">
        <v>20</v>
      </c>
      <c r="E1645">
        <v>0.10000000149011611</v>
      </c>
      <c r="F1645">
        <v>334.7999994456768</v>
      </c>
      <c r="G1645">
        <v>301.31999900221825</v>
      </c>
      <c r="H1645">
        <v>68.819999002218253</v>
      </c>
      <c r="I1645" s="39">
        <v>35443</v>
      </c>
      <c r="J1645" s="12" t="s">
        <v>745</v>
      </c>
      <c r="K1645" s="12" t="s">
        <v>746</v>
      </c>
      <c r="L1645" s="12" t="s">
        <v>350</v>
      </c>
      <c r="M1645" s="12" t="s">
        <v>36</v>
      </c>
    </row>
    <row r="1646" spans="1:13" x14ac:dyDescent="0.35">
      <c r="A1646">
        <v>10411</v>
      </c>
      <c r="B1646">
        <v>41</v>
      </c>
      <c r="C1646">
        <v>7.7</v>
      </c>
      <c r="D1646">
        <v>25</v>
      </c>
      <c r="E1646">
        <v>0.20000000298023221</v>
      </c>
      <c r="F1646">
        <v>153.99999942630529</v>
      </c>
      <c r="G1646">
        <v>123.19999908208847</v>
      </c>
      <c r="H1646">
        <v>2.5749990820884676</v>
      </c>
      <c r="I1646" s="39">
        <v>35440</v>
      </c>
      <c r="J1646" s="12" t="s">
        <v>986</v>
      </c>
      <c r="K1646" s="12" t="s">
        <v>987</v>
      </c>
      <c r="L1646" s="12" t="s">
        <v>367</v>
      </c>
      <c r="M1646" s="12" t="s">
        <v>87</v>
      </c>
    </row>
    <row r="1647" spans="1:13" x14ac:dyDescent="0.35">
      <c r="A1647">
        <v>10411</v>
      </c>
      <c r="B1647">
        <v>44</v>
      </c>
      <c r="C1647">
        <v>15.5</v>
      </c>
      <c r="D1647">
        <v>40</v>
      </c>
      <c r="E1647">
        <v>0.20000000298023221</v>
      </c>
      <c r="F1647">
        <v>495.99999815225601</v>
      </c>
      <c r="G1647">
        <v>396.79999704360961</v>
      </c>
      <c r="H1647">
        <v>7.7999970436096078</v>
      </c>
      <c r="I1647" s="39">
        <v>35440</v>
      </c>
      <c r="J1647" s="12" t="s">
        <v>986</v>
      </c>
      <c r="K1647" s="12" t="s">
        <v>987</v>
      </c>
      <c r="L1647" s="12" t="s">
        <v>367</v>
      </c>
      <c r="M1647" s="12" t="s">
        <v>93</v>
      </c>
    </row>
    <row r="1648" spans="1:13" x14ac:dyDescent="0.35">
      <c r="A1648">
        <v>10411</v>
      </c>
      <c r="B1648">
        <v>59</v>
      </c>
      <c r="C1648">
        <v>44</v>
      </c>
      <c r="D1648">
        <v>9</v>
      </c>
      <c r="E1648">
        <v>0.20000000298023221</v>
      </c>
      <c r="F1648">
        <v>316.79999881982798</v>
      </c>
      <c r="G1648">
        <v>253.4399981117248</v>
      </c>
      <c r="H1648">
        <v>5.9399981117248046</v>
      </c>
      <c r="I1648" s="39">
        <v>35440</v>
      </c>
      <c r="J1648" s="12" t="s">
        <v>986</v>
      </c>
      <c r="K1648" s="12" t="s">
        <v>987</v>
      </c>
      <c r="L1648" s="12" t="s">
        <v>367</v>
      </c>
      <c r="M1648" s="12" t="s">
        <v>122</v>
      </c>
    </row>
    <row r="1649" spans="1:13" x14ac:dyDescent="0.35">
      <c r="A1649">
        <v>10410</v>
      </c>
      <c r="B1649">
        <v>33</v>
      </c>
      <c r="C1649">
        <v>2</v>
      </c>
      <c r="D1649">
        <v>49</v>
      </c>
      <c r="E1649">
        <v>0</v>
      </c>
      <c r="F1649">
        <v>98</v>
      </c>
      <c r="G1649">
        <v>98</v>
      </c>
      <c r="H1649">
        <v>36.75</v>
      </c>
      <c r="I1649" s="39">
        <v>35440</v>
      </c>
      <c r="J1649" s="12" t="s">
        <v>986</v>
      </c>
      <c r="K1649" s="12" t="s">
        <v>987</v>
      </c>
      <c r="L1649" s="12" t="s">
        <v>367</v>
      </c>
      <c r="M1649" s="12" t="s">
        <v>73</v>
      </c>
    </row>
    <row r="1650" spans="1:13" x14ac:dyDescent="0.35">
      <c r="A1650">
        <v>10410</v>
      </c>
      <c r="B1650">
        <v>59</v>
      </c>
      <c r="C1650">
        <v>44</v>
      </c>
      <c r="D1650">
        <v>16</v>
      </c>
      <c r="E1650">
        <v>0</v>
      </c>
      <c r="F1650">
        <v>704</v>
      </c>
      <c r="G1650">
        <v>704</v>
      </c>
      <c r="H1650">
        <v>264</v>
      </c>
      <c r="I1650" s="39">
        <v>35440</v>
      </c>
      <c r="J1650" s="12" t="s">
        <v>986</v>
      </c>
      <c r="K1650" s="12" t="s">
        <v>987</v>
      </c>
      <c r="L1650" s="12" t="s">
        <v>367</v>
      </c>
      <c r="M1650" s="12" t="s">
        <v>122</v>
      </c>
    </row>
    <row r="1651" spans="1:13" x14ac:dyDescent="0.35">
      <c r="A1651">
        <v>10409</v>
      </c>
      <c r="B1651">
        <v>14</v>
      </c>
      <c r="C1651">
        <v>18.600000000000001</v>
      </c>
      <c r="D1651">
        <v>12</v>
      </c>
      <c r="E1651">
        <v>0</v>
      </c>
      <c r="F1651">
        <v>223.2</v>
      </c>
      <c r="G1651">
        <v>223.2</v>
      </c>
      <c r="H1651">
        <v>83.699999999999989</v>
      </c>
      <c r="I1651" s="39">
        <v>35439</v>
      </c>
      <c r="J1651" s="12" t="s">
        <v>1003</v>
      </c>
      <c r="K1651" s="12" t="s">
        <v>1004</v>
      </c>
      <c r="L1651" s="12" t="s">
        <v>1008</v>
      </c>
      <c r="M1651" s="12" t="s">
        <v>36</v>
      </c>
    </row>
    <row r="1652" spans="1:13" x14ac:dyDescent="0.35">
      <c r="A1652">
        <v>10409</v>
      </c>
      <c r="B1652">
        <v>21</v>
      </c>
      <c r="C1652">
        <v>8</v>
      </c>
      <c r="D1652">
        <v>12</v>
      </c>
      <c r="E1652">
        <v>0</v>
      </c>
      <c r="F1652">
        <v>96</v>
      </c>
      <c r="G1652">
        <v>96</v>
      </c>
      <c r="H1652">
        <v>36</v>
      </c>
      <c r="I1652" s="39">
        <v>35439</v>
      </c>
      <c r="J1652" s="12" t="s">
        <v>1003</v>
      </c>
      <c r="K1652" s="12" t="s">
        <v>1004</v>
      </c>
      <c r="L1652" s="12" t="s">
        <v>1008</v>
      </c>
      <c r="M1652" s="12" t="s">
        <v>50</v>
      </c>
    </row>
    <row r="1653" spans="1:13" x14ac:dyDescent="0.35">
      <c r="A1653">
        <v>10408</v>
      </c>
      <c r="B1653">
        <v>37</v>
      </c>
      <c r="C1653">
        <v>20.8</v>
      </c>
      <c r="D1653">
        <v>10</v>
      </c>
      <c r="E1653">
        <v>0</v>
      </c>
      <c r="F1653">
        <v>208</v>
      </c>
      <c r="G1653">
        <v>208</v>
      </c>
      <c r="H1653">
        <v>78</v>
      </c>
      <c r="I1653" s="39">
        <v>35438</v>
      </c>
      <c r="J1653" s="12" t="s">
        <v>998</v>
      </c>
      <c r="K1653" s="12" t="s">
        <v>999</v>
      </c>
      <c r="L1653" s="12" t="s">
        <v>309</v>
      </c>
      <c r="M1653" s="12" t="s">
        <v>79</v>
      </c>
    </row>
    <row r="1654" spans="1:13" x14ac:dyDescent="0.35">
      <c r="A1654">
        <v>10408</v>
      </c>
      <c r="B1654">
        <v>54</v>
      </c>
      <c r="C1654">
        <v>5.9</v>
      </c>
      <c r="D1654">
        <v>6</v>
      </c>
      <c r="E1654">
        <v>0</v>
      </c>
      <c r="F1654">
        <v>35.400000000000013</v>
      </c>
      <c r="G1654">
        <v>35.400000000000013</v>
      </c>
      <c r="H1654">
        <v>13.050000000000011</v>
      </c>
      <c r="I1654" s="39">
        <v>35438</v>
      </c>
      <c r="J1654" s="12" t="s">
        <v>998</v>
      </c>
      <c r="K1654" s="12" t="s">
        <v>999</v>
      </c>
      <c r="L1654" s="12" t="s">
        <v>309</v>
      </c>
      <c r="M1654" s="12" t="s">
        <v>113</v>
      </c>
    </row>
    <row r="1655" spans="1:13" x14ac:dyDescent="0.35">
      <c r="A1655">
        <v>10408</v>
      </c>
      <c r="B1655">
        <v>62</v>
      </c>
      <c r="C1655">
        <v>39.4</v>
      </c>
      <c r="D1655">
        <v>35</v>
      </c>
      <c r="E1655">
        <v>0</v>
      </c>
      <c r="F1655">
        <v>1379</v>
      </c>
      <c r="G1655">
        <v>1379</v>
      </c>
      <c r="H1655">
        <v>516.25</v>
      </c>
      <c r="I1655" s="39">
        <v>35438</v>
      </c>
      <c r="J1655" s="12" t="s">
        <v>998</v>
      </c>
      <c r="K1655" s="12" t="s">
        <v>999</v>
      </c>
      <c r="L1655" s="12" t="s">
        <v>309</v>
      </c>
      <c r="M1655" s="12" t="s">
        <v>128</v>
      </c>
    </row>
    <row r="1656" spans="1:13" x14ac:dyDescent="0.35">
      <c r="A1656">
        <v>10407</v>
      </c>
      <c r="B1656">
        <v>11</v>
      </c>
      <c r="C1656">
        <v>16.8</v>
      </c>
      <c r="D1656">
        <v>30</v>
      </c>
      <c r="E1656">
        <v>0</v>
      </c>
      <c r="F1656">
        <v>504</v>
      </c>
      <c r="G1656">
        <v>504</v>
      </c>
      <c r="H1656">
        <v>189</v>
      </c>
      <c r="I1656" s="39">
        <v>35437</v>
      </c>
      <c r="J1656" s="12" t="s">
        <v>720</v>
      </c>
      <c r="K1656" s="12" t="s">
        <v>721</v>
      </c>
      <c r="L1656" s="12" t="s">
        <v>256</v>
      </c>
      <c r="M1656" s="12" t="s">
        <v>30</v>
      </c>
    </row>
    <row r="1657" spans="1:13" x14ac:dyDescent="0.35">
      <c r="A1657">
        <v>10407</v>
      </c>
      <c r="B1657">
        <v>69</v>
      </c>
      <c r="C1657">
        <v>28.8</v>
      </c>
      <c r="D1657">
        <v>15</v>
      </c>
      <c r="E1657">
        <v>0</v>
      </c>
      <c r="F1657">
        <v>432</v>
      </c>
      <c r="G1657">
        <v>432</v>
      </c>
      <c r="H1657">
        <v>162</v>
      </c>
      <c r="I1657" s="39">
        <v>35437</v>
      </c>
      <c r="J1657" s="12" t="s">
        <v>720</v>
      </c>
      <c r="K1657" s="12" t="s">
        <v>721</v>
      </c>
      <c r="L1657" s="12" t="s">
        <v>256</v>
      </c>
      <c r="M1657" s="12" t="s">
        <v>141</v>
      </c>
    </row>
    <row r="1658" spans="1:13" x14ac:dyDescent="0.35">
      <c r="A1658">
        <v>10407</v>
      </c>
      <c r="B1658">
        <v>71</v>
      </c>
      <c r="C1658">
        <v>17.2</v>
      </c>
      <c r="D1658">
        <v>15</v>
      </c>
      <c r="E1658">
        <v>0</v>
      </c>
      <c r="F1658">
        <v>258</v>
      </c>
      <c r="G1658">
        <v>258</v>
      </c>
      <c r="H1658">
        <v>96.75</v>
      </c>
      <c r="I1658" s="39">
        <v>35437</v>
      </c>
      <c r="J1658" s="12" t="s">
        <v>720</v>
      </c>
      <c r="K1658" s="12" t="s">
        <v>721</v>
      </c>
      <c r="L1658" s="12" t="s">
        <v>256</v>
      </c>
      <c r="M1658" s="12" t="s">
        <v>145</v>
      </c>
    </row>
    <row r="1659" spans="1:13" x14ac:dyDescent="0.35">
      <c r="A1659">
        <v>10406</v>
      </c>
      <c r="B1659">
        <v>1</v>
      </c>
      <c r="C1659">
        <v>14.4</v>
      </c>
      <c r="D1659">
        <v>10</v>
      </c>
      <c r="E1659">
        <v>0</v>
      </c>
      <c r="F1659">
        <v>144</v>
      </c>
      <c r="G1659">
        <v>144</v>
      </c>
      <c r="H1659">
        <v>54</v>
      </c>
      <c r="I1659" s="39">
        <v>35437</v>
      </c>
      <c r="J1659" s="12" t="s">
        <v>966</v>
      </c>
      <c r="K1659" s="12" t="s">
        <v>967</v>
      </c>
      <c r="L1659" s="12" t="s">
        <v>248</v>
      </c>
      <c r="M1659" s="12" t="s">
        <v>10</v>
      </c>
    </row>
    <row r="1660" spans="1:13" x14ac:dyDescent="0.35">
      <c r="A1660">
        <v>10406</v>
      </c>
      <c r="B1660">
        <v>21</v>
      </c>
      <c r="C1660">
        <v>8</v>
      </c>
      <c r="D1660">
        <v>30</v>
      </c>
      <c r="E1660">
        <v>0.10000000149011611</v>
      </c>
      <c r="F1660">
        <v>215.9999996423721</v>
      </c>
      <c r="G1660">
        <v>194.3999993562698</v>
      </c>
      <c r="H1660">
        <v>44.399999356269802</v>
      </c>
      <c r="I1660" s="39">
        <v>35437</v>
      </c>
      <c r="J1660" s="12" t="s">
        <v>966</v>
      </c>
      <c r="K1660" s="12" t="s">
        <v>967</v>
      </c>
      <c r="L1660" s="12" t="s">
        <v>248</v>
      </c>
      <c r="M1660" s="12" t="s">
        <v>50</v>
      </c>
    </row>
    <row r="1661" spans="1:13" x14ac:dyDescent="0.35">
      <c r="A1661">
        <v>10406</v>
      </c>
      <c r="B1661">
        <v>28</v>
      </c>
      <c r="C1661">
        <v>36.4</v>
      </c>
      <c r="D1661">
        <v>42</v>
      </c>
      <c r="E1661">
        <v>0.10000000149011611</v>
      </c>
      <c r="F1661">
        <v>1375.91999772191</v>
      </c>
      <c r="G1661">
        <v>1238.3279958994385</v>
      </c>
      <c r="H1661">
        <v>280.7279958994385</v>
      </c>
      <c r="I1661" s="39">
        <v>35437</v>
      </c>
      <c r="J1661" s="12" t="s">
        <v>966</v>
      </c>
      <c r="K1661" s="12" t="s">
        <v>967</v>
      </c>
      <c r="L1661" s="12" t="s">
        <v>248</v>
      </c>
      <c r="M1661" s="12" t="s">
        <v>63</v>
      </c>
    </row>
    <row r="1662" spans="1:13" x14ac:dyDescent="0.35">
      <c r="A1662">
        <v>10406</v>
      </c>
      <c r="B1662">
        <v>36</v>
      </c>
      <c r="C1662">
        <v>15.2</v>
      </c>
      <c r="D1662">
        <v>5</v>
      </c>
      <c r="E1662">
        <v>0.10000000149011611</v>
      </c>
      <c r="F1662">
        <v>68.399999886751175</v>
      </c>
      <c r="G1662">
        <v>61.559999796152113</v>
      </c>
      <c r="H1662">
        <v>14.059999796152113</v>
      </c>
      <c r="I1662" s="39">
        <v>35437</v>
      </c>
      <c r="J1662" s="12" t="s">
        <v>966</v>
      </c>
      <c r="K1662" s="12" t="s">
        <v>967</v>
      </c>
      <c r="L1662" s="12" t="s">
        <v>248</v>
      </c>
      <c r="M1662" s="12" t="s">
        <v>77</v>
      </c>
    </row>
    <row r="1663" spans="1:13" x14ac:dyDescent="0.35">
      <c r="A1663">
        <v>10406</v>
      </c>
      <c r="B1663">
        <v>40</v>
      </c>
      <c r="C1663">
        <v>14.7</v>
      </c>
      <c r="D1663">
        <v>2</v>
      </c>
      <c r="E1663">
        <v>0.10000000149011611</v>
      </c>
      <c r="F1663">
        <v>26.45999995619059</v>
      </c>
      <c r="G1663">
        <v>23.813999921143058</v>
      </c>
      <c r="H1663">
        <v>5.4139999211430592</v>
      </c>
      <c r="I1663" s="39">
        <v>35437</v>
      </c>
      <c r="J1663" s="12" t="s">
        <v>966</v>
      </c>
      <c r="K1663" s="12" t="s">
        <v>967</v>
      </c>
      <c r="L1663" s="12" t="s">
        <v>248</v>
      </c>
      <c r="M1663" s="12" t="s">
        <v>85</v>
      </c>
    </row>
    <row r="1664" spans="1:13" x14ac:dyDescent="0.35">
      <c r="A1664">
        <v>10405</v>
      </c>
      <c r="B1664">
        <v>3</v>
      </c>
      <c r="C1664">
        <v>8</v>
      </c>
      <c r="D1664">
        <v>50</v>
      </c>
      <c r="E1664">
        <v>0</v>
      </c>
      <c r="F1664">
        <v>400</v>
      </c>
      <c r="G1664">
        <v>400</v>
      </c>
      <c r="H1664">
        <v>150</v>
      </c>
      <c r="I1664" s="39">
        <v>35436</v>
      </c>
      <c r="J1664" s="12" t="s">
        <v>992</v>
      </c>
      <c r="K1664" s="12" t="s">
        <v>993</v>
      </c>
      <c r="L1664" s="12" t="s">
        <v>707</v>
      </c>
      <c r="M1664" s="12" t="s">
        <v>14</v>
      </c>
    </row>
    <row r="1665" spans="1:13" x14ac:dyDescent="0.35">
      <c r="A1665">
        <v>10404</v>
      </c>
      <c r="B1665">
        <v>26</v>
      </c>
      <c r="C1665">
        <v>24.9</v>
      </c>
      <c r="D1665">
        <v>30</v>
      </c>
      <c r="E1665">
        <v>5.000000074505806E-2</v>
      </c>
      <c r="F1665">
        <v>709.64999944344163</v>
      </c>
      <c r="G1665">
        <v>674.16749894253905</v>
      </c>
      <c r="H1665">
        <v>205.71749894253907</v>
      </c>
      <c r="I1665" s="39">
        <v>35433</v>
      </c>
      <c r="J1665" s="12" t="s">
        <v>776</v>
      </c>
      <c r="K1665" s="12" t="s">
        <v>777</v>
      </c>
      <c r="L1665" s="12" t="s">
        <v>279</v>
      </c>
      <c r="M1665" s="12" t="s">
        <v>59</v>
      </c>
    </row>
    <row r="1666" spans="1:13" x14ac:dyDescent="0.35">
      <c r="A1666">
        <v>10404</v>
      </c>
      <c r="B1666">
        <v>42</v>
      </c>
      <c r="C1666">
        <v>11.2</v>
      </c>
      <c r="D1666">
        <v>40</v>
      </c>
      <c r="E1666">
        <v>5.000000074505806E-2</v>
      </c>
      <c r="F1666">
        <v>425.59999966621399</v>
      </c>
      <c r="G1666">
        <v>404.31999936580655</v>
      </c>
      <c r="H1666">
        <v>124.31999936580655</v>
      </c>
      <c r="I1666" s="39">
        <v>35433</v>
      </c>
      <c r="J1666" s="12" t="s">
        <v>776</v>
      </c>
      <c r="K1666" s="12" t="s">
        <v>777</v>
      </c>
      <c r="L1666" s="12" t="s">
        <v>279</v>
      </c>
      <c r="M1666" s="12" t="s">
        <v>89</v>
      </c>
    </row>
    <row r="1667" spans="1:13" x14ac:dyDescent="0.35">
      <c r="A1667">
        <v>10404</v>
      </c>
      <c r="B1667">
        <v>49</v>
      </c>
      <c r="C1667">
        <v>16</v>
      </c>
      <c r="D1667">
        <v>30</v>
      </c>
      <c r="E1667">
        <v>5.000000074505806E-2</v>
      </c>
      <c r="F1667">
        <v>455.99999964237207</v>
      </c>
      <c r="G1667">
        <v>433.199999320507</v>
      </c>
      <c r="H1667">
        <v>133.199999320507</v>
      </c>
      <c r="I1667" s="39">
        <v>35433</v>
      </c>
      <c r="J1667" s="12" t="s">
        <v>776</v>
      </c>
      <c r="K1667" s="12" t="s">
        <v>777</v>
      </c>
      <c r="L1667" s="12" t="s">
        <v>279</v>
      </c>
      <c r="M1667" s="12" t="s">
        <v>103</v>
      </c>
    </row>
    <row r="1668" spans="1:13" x14ac:dyDescent="0.35">
      <c r="A1668">
        <v>10403</v>
      </c>
      <c r="B1668">
        <v>16</v>
      </c>
      <c r="C1668">
        <v>13.9</v>
      </c>
      <c r="D1668">
        <v>21</v>
      </c>
      <c r="E1668">
        <v>0.15000000596046451</v>
      </c>
      <c r="F1668">
        <v>248.11499826014051</v>
      </c>
      <c r="G1668">
        <v>210.89774704223879</v>
      </c>
      <c r="H1668">
        <v>27.672747042238797</v>
      </c>
      <c r="I1668" s="39">
        <v>35433</v>
      </c>
      <c r="J1668" s="12" t="s">
        <v>708</v>
      </c>
      <c r="K1668" s="12" t="s">
        <v>709</v>
      </c>
      <c r="L1668" s="12" t="s">
        <v>713</v>
      </c>
      <c r="M1668" s="12" t="s">
        <v>40</v>
      </c>
    </row>
    <row r="1669" spans="1:13" x14ac:dyDescent="0.35">
      <c r="A1669">
        <v>10403</v>
      </c>
      <c r="B1669">
        <v>48</v>
      </c>
      <c r="C1669">
        <v>10.199999999999999</v>
      </c>
      <c r="D1669">
        <v>70</v>
      </c>
      <c r="E1669">
        <v>0.15000000596046451</v>
      </c>
      <c r="F1669">
        <v>606.89999574422836</v>
      </c>
      <c r="G1669">
        <v>515.86499276518828</v>
      </c>
      <c r="H1669">
        <v>69.614992765188276</v>
      </c>
      <c r="I1669" s="39">
        <v>35433</v>
      </c>
      <c r="J1669" s="12" t="s">
        <v>708</v>
      </c>
      <c r="K1669" s="12" t="s">
        <v>709</v>
      </c>
      <c r="L1669" s="12" t="s">
        <v>713</v>
      </c>
      <c r="M1669" s="12" t="s">
        <v>101</v>
      </c>
    </row>
    <row r="1670" spans="1:13" x14ac:dyDescent="0.35">
      <c r="A1670">
        <v>10402</v>
      </c>
      <c r="B1670">
        <v>23</v>
      </c>
      <c r="C1670">
        <v>7.2</v>
      </c>
      <c r="D1670">
        <v>60</v>
      </c>
      <c r="E1670">
        <v>0</v>
      </c>
      <c r="F1670">
        <v>432</v>
      </c>
      <c r="G1670">
        <v>432</v>
      </c>
      <c r="H1670">
        <v>162</v>
      </c>
      <c r="I1670" s="39">
        <v>35432</v>
      </c>
      <c r="J1670" s="12" t="s">
        <v>708</v>
      </c>
      <c r="K1670" s="12" t="s">
        <v>709</v>
      </c>
      <c r="L1670" s="12" t="s">
        <v>713</v>
      </c>
      <c r="M1670" s="12" t="s">
        <v>54</v>
      </c>
    </row>
    <row r="1671" spans="1:13" x14ac:dyDescent="0.35">
      <c r="A1671">
        <v>10402</v>
      </c>
      <c r="B1671">
        <v>63</v>
      </c>
      <c r="C1671">
        <v>35.1</v>
      </c>
      <c r="D1671">
        <v>65</v>
      </c>
      <c r="E1671">
        <v>0</v>
      </c>
      <c r="F1671">
        <v>2281.5</v>
      </c>
      <c r="G1671">
        <v>2281.5</v>
      </c>
      <c r="H1671">
        <v>854.75</v>
      </c>
      <c r="I1671" s="39">
        <v>35432</v>
      </c>
      <c r="J1671" s="12" t="s">
        <v>708</v>
      </c>
      <c r="K1671" s="12" t="s">
        <v>709</v>
      </c>
      <c r="L1671" s="12" t="s">
        <v>713</v>
      </c>
      <c r="M1671" s="12" t="s">
        <v>130</v>
      </c>
    </row>
    <row r="1672" spans="1:13" x14ac:dyDescent="0.35">
      <c r="A1672">
        <v>10401</v>
      </c>
      <c r="B1672">
        <v>30</v>
      </c>
      <c r="C1672">
        <v>20.7</v>
      </c>
      <c r="D1672">
        <v>18</v>
      </c>
      <c r="E1672">
        <v>0</v>
      </c>
      <c r="F1672">
        <v>372.6</v>
      </c>
      <c r="G1672">
        <v>372.6</v>
      </c>
      <c r="H1672">
        <v>139.59000000000003</v>
      </c>
      <c r="I1672" s="39">
        <v>35431</v>
      </c>
      <c r="J1672" s="12" t="s">
        <v>729</v>
      </c>
      <c r="K1672" s="12" t="s">
        <v>730</v>
      </c>
      <c r="L1672" s="12" t="s">
        <v>182</v>
      </c>
      <c r="M1672" s="12" t="s">
        <v>67</v>
      </c>
    </row>
    <row r="1673" spans="1:13" x14ac:dyDescent="0.35">
      <c r="A1673">
        <v>10401</v>
      </c>
      <c r="B1673">
        <v>56</v>
      </c>
      <c r="C1673">
        <v>30.4</v>
      </c>
      <c r="D1673">
        <v>70</v>
      </c>
      <c r="E1673">
        <v>0</v>
      </c>
      <c r="F1673">
        <v>2128</v>
      </c>
      <c r="G1673">
        <v>2128</v>
      </c>
      <c r="H1673">
        <v>798</v>
      </c>
      <c r="I1673" s="39">
        <v>35431</v>
      </c>
      <c r="J1673" s="12" t="s">
        <v>729</v>
      </c>
      <c r="K1673" s="12" t="s">
        <v>730</v>
      </c>
      <c r="L1673" s="12" t="s">
        <v>182</v>
      </c>
      <c r="M1673" s="12" t="s">
        <v>117</v>
      </c>
    </row>
    <row r="1674" spans="1:13" x14ac:dyDescent="0.35">
      <c r="A1674">
        <v>10401</v>
      </c>
      <c r="B1674">
        <v>65</v>
      </c>
      <c r="C1674">
        <v>16.8</v>
      </c>
      <c r="D1674">
        <v>20</v>
      </c>
      <c r="E1674">
        <v>0</v>
      </c>
      <c r="F1674">
        <v>336</v>
      </c>
      <c r="G1674">
        <v>336</v>
      </c>
      <c r="H1674">
        <v>125.5</v>
      </c>
      <c r="I1674" s="39">
        <v>35431</v>
      </c>
      <c r="J1674" s="12" t="s">
        <v>729</v>
      </c>
      <c r="K1674" s="12" t="s">
        <v>730</v>
      </c>
      <c r="L1674" s="12" t="s">
        <v>182</v>
      </c>
      <c r="M1674" s="12" t="s">
        <v>134</v>
      </c>
    </row>
    <row r="1675" spans="1:13" x14ac:dyDescent="0.35">
      <c r="A1675">
        <v>10401</v>
      </c>
      <c r="B1675">
        <v>71</v>
      </c>
      <c r="C1675">
        <v>17.2</v>
      </c>
      <c r="D1675">
        <v>60</v>
      </c>
      <c r="E1675">
        <v>0</v>
      </c>
      <c r="F1675">
        <v>1032</v>
      </c>
      <c r="G1675">
        <v>1032</v>
      </c>
      <c r="H1675">
        <v>387</v>
      </c>
      <c r="I1675" s="39">
        <v>35431</v>
      </c>
      <c r="J1675" s="12" t="s">
        <v>729</v>
      </c>
      <c r="K1675" s="12" t="s">
        <v>730</v>
      </c>
      <c r="L1675" s="12" t="s">
        <v>182</v>
      </c>
      <c r="M1675" s="12" t="s">
        <v>145</v>
      </c>
    </row>
    <row r="1676" spans="1:13" x14ac:dyDescent="0.35">
      <c r="A1676">
        <v>10400</v>
      </c>
      <c r="B1676">
        <v>29</v>
      </c>
      <c r="C1676">
        <v>99</v>
      </c>
      <c r="D1676">
        <v>21</v>
      </c>
      <c r="E1676">
        <v>0</v>
      </c>
      <c r="F1676">
        <v>2079</v>
      </c>
      <c r="G1676">
        <v>2079</v>
      </c>
      <c r="H1676">
        <v>779.20499999999993</v>
      </c>
      <c r="I1676" s="39">
        <v>35431</v>
      </c>
      <c r="J1676" s="12" t="s">
        <v>948</v>
      </c>
      <c r="K1676" s="12" t="s">
        <v>949</v>
      </c>
      <c r="L1676" s="12" t="s">
        <v>173</v>
      </c>
      <c r="M1676" s="12" t="s">
        <v>65</v>
      </c>
    </row>
    <row r="1677" spans="1:13" x14ac:dyDescent="0.35">
      <c r="A1677">
        <v>10400</v>
      </c>
      <c r="B1677">
        <v>35</v>
      </c>
      <c r="C1677">
        <v>14.4</v>
      </c>
      <c r="D1677">
        <v>35</v>
      </c>
      <c r="E1677">
        <v>0</v>
      </c>
      <c r="F1677">
        <v>504</v>
      </c>
      <c r="G1677">
        <v>504</v>
      </c>
      <c r="H1677">
        <v>189</v>
      </c>
      <c r="I1677" s="39">
        <v>35431</v>
      </c>
      <c r="J1677" s="12" t="s">
        <v>948</v>
      </c>
      <c r="K1677" s="12" t="s">
        <v>949</v>
      </c>
      <c r="L1677" s="12" t="s">
        <v>173</v>
      </c>
      <c r="M1677" s="12" t="s">
        <v>76</v>
      </c>
    </row>
    <row r="1678" spans="1:13" x14ac:dyDescent="0.35">
      <c r="A1678">
        <v>10400</v>
      </c>
      <c r="B1678">
        <v>49</v>
      </c>
      <c r="C1678">
        <v>16</v>
      </c>
      <c r="D1678">
        <v>30</v>
      </c>
      <c r="E1678">
        <v>0</v>
      </c>
      <c r="F1678">
        <v>480</v>
      </c>
      <c r="G1678">
        <v>480</v>
      </c>
      <c r="H1678">
        <v>180</v>
      </c>
      <c r="I1678" s="39">
        <v>35431</v>
      </c>
      <c r="J1678" s="12" t="s">
        <v>948</v>
      </c>
      <c r="K1678" s="12" t="s">
        <v>949</v>
      </c>
      <c r="L1678" s="12" t="s">
        <v>173</v>
      </c>
      <c r="M1678" s="12" t="s">
        <v>103</v>
      </c>
    </row>
    <row r="1679" spans="1:13" x14ac:dyDescent="0.35">
      <c r="A1679">
        <v>10399</v>
      </c>
      <c r="B1679">
        <v>68</v>
      </c>
      <c r="C1679">
        <v>10</v>
      </c>
      <c r="D1679">
        <v>60</v>
      </c>
      <c r="E1679">
        <v>0</v>
      </c>
      <c r="F1679">
        <v>600</v>
      </c>
      <c r="G1679">
        <v>600</v>
      </c>
      <c r="H1679">
        <v>225</v>
      </c>
      <c r="I1679" s="39">
        <v>35430</v>
      </c>
      <c r="J1679" s="12" t="s">
        <v>961</v>
      </c>
      <c r="K1679" s="12" t="s">
        <v>962</v>
      </c>
      <c r="L1679" s="12" t="s">
        <v>333</v>
      </c>
      <c r="M1679" s="12" t="s">
        <v>139</v>
      </c>
    </row>
    <row r="1680" spans="1:13" x14ac:dyDescent="0.35">
      <c r="A1680">
        <v>10399</v>
      </c>
      <c r="B1680">
        <v>71</v>
      </c>
      <c r="C1680">
        <v>17.2</v>
      </c>
      <c r="D1680">
        <v>30</v>
      </c>
      <c r="E1680">
        <v>0</v>
      </c>
      <c r="F1680">
        <v>516</v>
      </c>
      <c r="G1680">
        <v>516</v>
      </c>
      <c r="H1680">
        <v>193.5</v>
      </c>
      <c r="I1680" s="39">
        <v>35430</v>
      </c>
      <c r="J1680" s="12" t="s">
        <v>961</v>
      </c>
      <c r="K1680" s="12" t="s">
        <v>962</v>
      </c>
      <c r="L1680" s="12" t="s">
        <v>333</v>
      </c>
      <c r="M1680" s="12" t="s">
        <v>145</v>
      </c>
    </row>
    <row r="1681" spans="1:13" x14ac:dyDescent="0.35">
      <c r="A1681">
        <v>10399</v>
      </c>
      <c r="B1681">
        <v>76</v>
      </c>
      <c r="C1681">
        <v>14.4</v>
      </c>
      <c r="D1681">
        <v>35</v>
      </c>
      <c r="E1681">
        <v>0</v>
      </c>
      <c r="F1681">
        <v>504</v>
      </c>
      <c r="G1681">
        <v>504</v>
      </c>
      <c r="H1681">
        <v>189</v>
      </c>
      <c r="I1681" s="39">
        <v>35430</v>
      </c>
      <c r="J1681" s="12" t="s">
        <v>961</v>
      </c>
      <c r="K1681" s="12" t="s">
        <v>962</v>
      </c>
      <c r="L1681" s="12" t="s">
        <v>333</v>
      </c>
      <c r="M1681" s="12" t="s">
        <v>152</v>
      </c>
    </row>
    <row r="1682" spans="1:13" x14ac:dyDescent="0.35">
      <c r="A1682">
        <v>10399</v>
      </c>
      <c r="B1682">
        <v>77</v>
      </c>
      <c r="C1682">
        <v>10.4</v>
      </c>
      <c r="D1682">
        <v>14</v>
      </c>
      <c r="E1682">
        <v>0</v>
      </c>
      <c r="F1682">
        <v>145.6</v>
      </c>
      <c r="G1682">
        <v>145.6</v>
      </c>
      <c r="H1682">
        <v>54.599999999999994</v>
      </c>
      <c r="I1682" s="39">
        <v>35430</v>
      </c>
      <c r="J1682" s="12" t="s">
        <v>961</v>
      </c>
      <c r="K1682" s="12" t="s">
        <v>962</v>
      </c>
      <c r="L1682" s="12" t="s">
        <v>333</v>
      </c>
      <c r="M1682" s="12" t="s">
        <v>154</v>
      </c>
    </row>
    <row r="1683" spans="1:13" x14ac:dyDescent="0.35">
      <c r="A1683">
        <v>10398</v>
      </c>
      <c r="B1683">
        <v>35</v>
      </c>
      <c r="C1683">
        <v>14.4</v>
      </c>
      <c r="D1683">
        <v>30</v>
      </c>
      <c r="E1683">
        <v>0</v>
      </c>
      <c r="F1683">
        <v>432</v>
      </c>
      <c r="G1683">
        <v>432</v>
      </c>
      <c r="H1683">
        <v>162</v>
      </c>
      <c r="I1683" s="39">
        <v>35429</v>
      </c>
      <c r="J1683" s="12" t="s">
        <v>886</v>
      </c>
      <c r="K1683" s="12" t="s">
        <v>887</v>
      </c>
      <c r="L1683" s="12" t="s">
        <v>182</v>
      </c>
      <c r="M1683" s="12" t="s">
        <v>76</v>
      </c>
    </row>
    <row r="1684" spans="1:13" x14ac:dyDescent="0.35">
      <c r="A1684">
        <v>10398</v>
      </c>
      <c r="B1684">
        <v>55</v>
      </c>
      <c r="C1684">
        <v>19.2</v>
      </c>
      <c r="D1684">
        <v>120</v>
      </c>
      <c r="E1684">
        <v>0.10000000149011611</v>
      </c>
      <c r="F1684">
        <v>2073.599996566772</v>
      </c>
      <c r="G1684">
        <v>1866.23999382019</v>
      </c>
      <c r="H1684">
        <v>426.23999382018997</v>
      </c>
      <c r="I1684" s="39">
        <v>35429</v>
      </c>
      <c r="J1684" s="12" t="s">
        <v>886</v>
      </c>
      <c r="K1684" s="12" t="s">
        <v>887</v>
      </c>
      <c r="L1684" s="12" t="s">
        <v>182</v>
      </c>
      <c r="M1684" s="12" t="s">
        <v>115</v>
      </c>
    </row>
    <row r="1685" spans="1:13" x14ac:dyDescent="0.35">
      <c r="A1685">
        <v>10397</v>
      </c>
      <c r="B1685">
        <v>21</v>
      </c>
      <c r="C1685">
        <v>8</v>
      </c>
      <c r="D1685">
        <v>10</v>
      </c>
      <c r="E1685">
        <v>0.15000000596046451</v>
      </c>
      <c r="F1685">
        <v>67.999999523162842</v>
      </c>
      <c r="G1685">
        <v>57.799999189376834</v>
      </c>
      <c r="H1685">
        <v>7.7999991893768339</v>
      </c>
      <c r="I1685" s="39">
        <v>35426</v>
      </c>
      <c r="J1685" s="12" t="s">
        <v>910</v>
      </c>
      <c r="K1685" s="12" t="s">
        <v>911</v>
      </c>
      <c r="L1685" s="12" t="s">
        <v>901</v>
      </c>
      <c r="M1685" s="12" t="s">
        <v>50</v>
      </c>
    </row>
    <row r="1686" spans="1:13" x14ac:dyDescent="0.35">
      <c r="A1686">
        <v>10397</v>
      </c>
      <c r="B1686">
        <v>51</v>
      </c>
      <c r="C1686">
        <v>42.4</v>
      </c>
      <c r="D1686">
        <v>18</v>
      </c>
      <c r="E1686">
        <v>0.15000000596046451</v>
      </c>
      <c r="F1686">
        <v>648.71999545097344</v>
      </c>
      <c r="G1686">
        <v>551.41199226665492</v>
      </c>
      <c r="H1686">
        <v>74.41199226665492</v>
      </c>
      <c r="I1686" s="39">
        <v>35426</v>
      </c>
      <c r="J1686" s="12" t="s">
        <v>910</v>
      </c>
      <c r="K1686" s="12" t="s">
        <v>911</v>
      </c>
      <c r="L1686" s="12" t="s">
        <v>901</v>
      </c>
      <c r="M1686" s="12" t="s">
        <v>107</v>
      </c>
    </row>
    <row r="1687" spans="1:13" x14ac:dyDescent="0.35">
      <c r="A1687">
        <v>10396</v>
      </c>
      <c r="B1687">
        <v>23</v>
      </c>
      <c r="C1687">
        <v>7.2</v>
      </c>
      <c r="D1687">
        <v>40</v>
      </c>
      <c r="E1687">
        <v>0</v>
      </c>
      <c r="F1687">
        <v>288</v>
      </c>
      <c r="G1687">
        <v>288</v>
      </c>
      <c r="H1687">
        <v>108</v>
      </c>
      <c r="I1687" s="39">
        <v>35426</v>
      </c>
      <c r="J1687" s="12" t="s">
        <v>750</v>
      </c>
      <c r="K1687" s="12" t="s">
        <v>751</v>
      </c>
      <c r="L1687" s="12" t="s">
        <v>256</v>
      </c>
      <c r="M1687" s="12" t="s">
        <v>54</v>
      </c>
    </row>
    <row r="1688" spans="1:13" x14ac:dyDescent="0.35">
      <c r="A1688">
        <v>10396</v>
      </c>
      <c r="B1688">
        <v>71</v>
      </c>
      <c r="C1688">
        <v>17.2</v>
      </c>
      <c r="D1688">
        <v>60</v>
      </c>
      <c r="E1688">
        <v>0</v>
      </c>
      <c r="F1688">
        <v>1032</v>
      </c>
      <c r="G1688">
        <v>1032</v>
      </c>
      <c r="H1688">
        <v>387</v>
      </c>
      <c r="I1688" s="39">
        <v>35426</v>
      </c>
      <c r="J1688" s="12" t="s">
        <v>750</v>
      </c>
      <c r="K1688" s="12" t="s">
        <v>751</v>
      </c>
      <c r="L1688" s="12" t="s">
        <v>256</v>
      </c>
      <c r="M1688" s="12" t="s">
        <v>145</v>
      </c>
    </row>
    <row r="1689" spans="1:13" x14ac:dyDescent="0.35">
      <c r="A1689">
        <v>10396</v>
      </c>
      <c r="B1689">
        <v>72</v>
      </c>
      <c r="C1689">
        <v>27.8</v>
      </c>
      <c r="D1689">
        <v>21</v>
      </c>
      <c r="E1689">
        <v>0</v>
      </c>
      <c r="F1689">
        <v>583.80000000000007</v>
      </c>
      <c r="G1689">
        <v>583.80000000000007</v>
      </c>
      <c r="H1689">
        <v>218.40000000000009</v>
      </c>
      <c r="I1689" s="39">
        <v>35426</v>
      </c>
      <c r="J1689" s="12" t="s">
        <v>750</v>
      </c>
      <c r="K1689" s="12" t="s">
        <v>751</v>
      </c>
      <c r="L1689" s="12" t="s">
        <v>256</v>
      </c>
      <c r="M1689" s="12" t="s">
        <v>146</v>
      </c>
    </row>
    <row r="1690" spans="1:13" x14ac:dyDescent="0.35">
      <c r="A1690">
        <v>10395</v>
      </c>
      <c r="B1690">
        <v>46</v>
      </c>
      <c r="C1690">
        <v>9.6</v>
      </c>
      <c r="D1690">
        <v>28</v>
      </c>
      <c r="E1690">
        <v>0.10000000149011611</v>
      </c>
      <c r="F1690">
        <v>241.91999959945679</v>
      </c>
      <c r="G1690">
        <v>217.72799927902221</v>
      </c>
      <c r="H1690">
        <v>49.727999279022214</v>
      </c>
      <c r="I1690" s="39">
        <v>35425</v>
      </c>
      <c r="J1690" s="12" t="s">
        <v>701</v>
      </c>
      <c r="K1690" s="12" t="s">
        <v>702</v>
      </c>
      <c r="L1690" s="12" t="s">
        <v>707</v>
      </c>
      <c r="M1690" s="12" t="s">
        <v>97</v>
      </c>
    </row>
    <row r="1691" spans="1:13" x14ac:dyDescent="0.35">
      <c r="A1691">
        <v>10395</v>
      </c>
      <c r="B1691">
        <v>53</v>
      </c>
      <c r="C1691">
        <v>26.2</v>
      </c>
      <c r="D1691">
        <v>70</v>
      </c>
      <c r="E1691">
        <v>0.10000000149011611</v>
      </c>
      <c r="F1691">
        <v>1650.599997267127</v>
      </c>
      <c r="G1691">
        <v>1485.5399950808287</v>
      </c>
      <c r="H1691">
        <v>337.5399950808287</v>
      </c>
      <c r="I1691" s="39">
        <v>35425</v>
      </c>
      <c r="J1691" s="12" t="s">
        <v>701</v>
      </c>
      <c r="K1691" s="12" t="s">
        <v>702</v>
      </c>
      <c r="L1691" s="12" t="s">
        <v>707</v>
      </c>
      <c r="M1691" s="12" t="s">
        <v>111</v>
      </c>
    </row>
    <row r="1692" spans="1:13" x14ac:dyDescent="0.35">
      <c r="A1692">
        <v>10395</v>
      </c>
      <c r="B1692">
        <v>69</v>
      </c>
      <c r="C1692">
        <v>28.8</v>
      </c>
      <c r="D1692">
        <v>8</v>
      </c>
      <c r="E1692">
        <v>0</v>
      </c>
      <c r="F1692">
        <v>230.4</v>
      </c>
      <c r="G1692">
        <v>230.4</v>
      </c>
      <c r="H1692">
        <v>86.4</v>
      </c>
      <c r="I1692" s="39">
        <v>35425</v>
      </c>
      <c r="J1692" s="12" t="s">
        <v>701</v>
      </c>
      <c r="K1692" s="12" t="s">
        <v>702</v>
      </c>
      <c r="L1692" s="12" t="s">
        <v>707</v>
      </c>
      <c r="M1692" s="12" t="s">
        <v>141</v>
      </c>
    </row>
    <row r="1693" spans="1:13" x14ac:dyDescent="0.35">
      <c r="A1693">
        <v>10394</v>
      </c>
      <c r="B1693">
        <v>13</v>
      </c>
      <c r="C1693">
        <v>4.8</v>
      </c>
      <c r="D1693">
        <v>10</v>
      </c>
      <c r="E1693">
        <v>0</v>
      </c>
      <c r="F1693">
        <v>48</v>
      </c>
      <c r="G1693">
        <v>48</v>
      </c>
      <c r="H1693">
        <v>18</v>
      </c>
      <c r="I1693" s="39">
        <v>35424</v>
      </c>
      <c r="J1693" s="12" t="s">
        <v>976</v>
      </c>
      <c r="K1693" s="12" t="s">
        <v>977</v>
      </c>
      <c r="L1693" s="12" t="s">
        <v>182</v>
      </c>
      <c r="M1693" s="12" t="s">
        <v>34</v>
      </c>
    </row>
    <row r="1694" spans="1:13" x14ac:dyDescent="0.35">
      <c r="A1694">
        <v>10394</v>
      </c>
      <c r="B1694">
        <v>62</v>
      </c>
      <c r="C1694">
        <v>39.4</v>
      </c>
      <c r="D1694">
        <v>10</v>
      </c>
      <c r="E1694">
        <v>0</v>
      </c>
      <c r="F1694">
        <v>394</v>
      </c>
      <c r="G1694">
        <v>394</v>
      </c>
      <c r="H1694">
        <v>147.5</v>
      </c>
      <c r="I1694" s="39">
        <v>35424</v>
      </c>
      <c r="J1694" s="12" t="s">
        <v>976</v>
      </c>
      <c r="K1694" s="12" t="s">
        <v>977</v>
      </c>
      <c r="L1694" s="12" t="s">
        <v>182</v>
      </c>
      <c r="M1694" s="12" t="s">
        <v>128</v>
      </c>
    </row>
    <row r="1695" spans="1:13" x14ac:dyDescent="0.35">
      <c r="A1695">
        <v>10393</v>
      </c>
      <c r="B1695">
        <v>2</v>
      </c>
      <c r="C1695">
        <v>15.2</v>
      </c>
      <c r="D1695">
        <v>25</v>
      </c>
      <c r="E1695">
        <v>0.25</v>
      </c>
      <c r="F1695">
        <v>285</v>
      </c>
      <c r="G1695">
        <v>213.75</v>
      </c>
      <c r="H1695">
        <v>-23.75</v>
      </c>
      <c r="I1695" s="39">
        <v>35424</v>
      </c>
      <c r="J1695" s="12" t="s">
        <v>886</v>
      </c>
      <c r="K1695" s="12" t="s">
        <v>887</v>
      </c>
      <c r="L1695" s="12" t="s">
        <v>182</v>
      </c>
      <c r="M1695" s="12" t="s">
        <v>12</v>
      </c>
    </row>
    <row r="1696" spans="1:13" x14ac:dyDescent="0.35">
      <c r="A1696">
        <v>10393</v>
      </c>
      <c r="B1696">
        <v>14</v>
      </c>
      <c r="C1696">
        <v>18.600000000000001</v>
      </c>
      <c r="D1696">
        <v>42</v>
      </c>
      <c r="E1696">
        <v>0.25</v>
      </c>
      <c r="F1696">
        <v>585.90000000000009</v>
      </c>
      <c r="G1696">
        <v>439.42500000000007</v>
      </c>
      <c r="H1696">
        <v>-48.824999999999932</v>
      </c>
      <c r="I1696" s="39">
        <v>35424</v>
      </c>
      <c r="J1696" s="12" t="s">
        <v>886</v>
      </c>
      <c r="K1696" s="12" t="s">
        <v>887</v>
      </c>
      <c r="L1696" s="12" t="s">
        <v>182</v>
      </c>
      <c r="M1696" s="12" t="s">
        <v>36</v>
      </c>
    </row>
    <row r="1697" spans="1:13" x14ac:dyDescent="0.35">
      <c r="A1697">
        <v>10393</v>
      </c>
      <c r="B1697">
        <v>25</v>
      </c>
      <c r="C1697">
        <v>11.2</v>
      </c>
      <c r="D1697">
        <v>7</v>
      </c>
      <c r="E1697">
        <v>0.25</v>
      </c>
      <c r="F1697">
        <v>58.8</v>
      </c>
      <c r="G1697">
        <v>44.099999999999994</v>
      </c>
      <c r="H1697">
        <v>-4.9000000000000057</v>
      </c>
      <c r="I1697" s="39">
        <v>35424</v>
      </c>
      <c r="J1697" s="12" t="s">
        <v>886</v>
      </c>
      <c r="K1697" s="12" t="s">
        <v>887</v>
      </c>
      <c r="L1697" s="12" t="s">
        <v>182</v>
      </c>
      <c r="M1697" s="12" t="s">
        <v>57</v>
      </c>
    </row>
    <row r="1698" spans="1:13" x14ac:dyDescent="0.35">
      <c r="A1698">
        <v>10393</v>
      </c>
      <c r="B1698">
        <v>26</v>
      </c>
      <c r="C1698">
        <v>24.9</v>
      </c>
      <c r="D1698">
        <v>70</v>
      </c>
      <c r="E1698">
        <v>0.25</v>
      </c>
      <c r="F1698">
        <v>1307.25</v>
      </c>
      <c r="G1698">
        <v>980.4375</v>
      </c>
      <c r="H1698">
        <v>-112.61249999999995</v>
      </c>
      <c r="I1698" s="39">
        <v>35424</v>
      </c>
      <c r="J1698" s="12" t="s">
        <v>886</v>
      </c>
      <c r="K1698" s="12" t="s">
        <v>887</v>
      </c>
      <c r="L1698" s="12" t="s">
        <v>182</v>
      </c>
      <c r="M1698" s="12" t="s">
        <v>59</v>
      </c>
    </row>
    <row r="1699" spans="1:13" x14ac:dyDescent="0.35">
      <c r="A1699">
        <v>10393</v>
      </c>
      <c r="B1699">
        <v>31</v>
      </c>
      <c r="C1699">
        <v>10</v>
      </c>
      <c r="D1699">
        <v>32</v>
      </c>
      <c r="E1699">
        <v>0</v>
      </c>
      <c r="F1699">
        <v>320</v>
      </c>
      <c r="G1699">
        <v>320</v>
      </c>
      <c r="H1699">
        <v>120</v>
      </c>
      <c r="I1699" s="39">
        <v>35424</v>
      </c>
      <c r="J1699" s="12" t="s">
        <v>886</v>
      </c>
      <c r="K1699" s="12" t="s">
        <v>887</v>
      </c>
      <c r="L1699" s="12" t="s">
        <v>182</v>
      </c>
      <c r="M1699" s="12" t="s">
        <v>69</v>
      </c>
    </row>
    <row r="1700" spans="1:13" x14ac:dyDescent="0.35">
      <c r="A1700">
        <v>10392</v>
      </c>
      <c r="B1700">
        <v>69</v>
      </c>
      <c r="C1700">
        <v>28.8</v>
      </c>
      <c r="D1700">
        <v>50</v>
      </c>
      <c r="E1700">
        <v>0</v>
      </c>
      <c r="F1700">
        <v>1440</v>
      </c>
      <c r="G1700">
        <v>1440</v>
      </c>
      <c r="H1700">
        <v>540</v>
      </c>
      <c r="I1700" s="39">
        <v>35423</v>
      </c>
      <c r="J1700" s="12" t="s">
        <v>928</v>
      </c>
      <c r="K1700" s="12" t="s">
        <v>929</v>
      </c>
      <c r="L1700" s="12" t="s">
        <v>713</v>
      </c>
      <c r="M1700" s="12" t="s">
        <v>141</v>
      </c>
    </row>
    <row r="1701" spans="1:13" x14ac:dyDescent="0.35">
      <c r="A1701">
        <v>10391</v>
      </c>
      <c r="B1701">
        <v>13</v>
      </c>
      <c r="C1701">
        <v>4.8</v>
      </c>
      <c r="D1701">
        <v>18</v>
      </c>
      <c r="E1701">
        <v>0</v>
      </c>
      <c r="F1701">
        <v>86.399999999999991</v>
      </c>
      <c r="G1701">
        <v>86.399999999999991</v>
      </c>
      <c r="H1701">
        <v>32.399999999999991</v>
      </c>
      <c r="I1701" s="39">
        <v>35422</v>
      </c>
      <c r="J1701" s="12" t="s">
        <v>943</v>
      </c>
      <c r="K1701" s="12" t="s">
        <v>944</v>
      </c>
      <c r="L1701" s="12" t="s">
        <v>256</v>
      </c>
      <c r="M1701" s="12" t="s">
        <v>34</v>
      </c>
    </row>
    <row r="1702" spans="1:13" x14ac:dyDescent="0.35">
      <c r="A1702">
        <v>10390</v>
      </c>
      <c r="B1702">
        <v>31</v>
      </c>
      <c r="C1702">
        <v>10</v>
      </c>
      <c r="D1702">
        <v>60</v>
      </c>
      <c r="E1702">
        <v>0.10000000149011611</v>
      </c>
      <c r="F1702">
        <v>539.99999910593033</v>
      </c>
      <c r="G1702">
        <v>485.99999839067459</v>
      </c>
      <c r="H1702">
        <v>110.99999839067459</v>
      </c>
      <c r="I1702" s="39">
        <v>35422</v>
      </c>
      <c r="J1702" s="12" t="s">
        <v>708</v>
      </c>
      <c r="K1702" s="12" t="s">
        <v>709</v>
      </c>
      <c r="L1702" s="12" t="s">
        <v>713</v>
      </c>
      <c r="M1702" s="12" t="s">
        <v>69</v>
      </c>
    </row>
    <row r="1703" spans="1:13" x14ac:dyDescent="0.35">
      <c r="A1703">
        <v>10390</v>
      </c>
      <c r="B1703">
        <v>35</v>
      </c>
      <c r="C1703">
        <v>14.4</v>
      </c>
      <c r="D1703">
        <v>40</v>
      </c>
      <c r="E1703">
        <v>0.10000000149011611</v>
      </c>
      <c r="F1703">
        <v>518.39999914169312</v>
      </c>
      <c r="G1703">
        <v>466.55999845504761</v>
      </c>
      <c r="H1703">
        <v>106.55999845504761</v>
      </c>
      <c r="I1703" s="39">
        <v>35422</v>
      </c>
      <c r="J1703" s="12" t="s">
        <v>708</v>
      </c>
      <c r="K1703" s="12" t="s">
        <v>709</v>
      </c>
      <c r="L1703" s="12" t="s">
        <v>713</v>
      </c>
      <c r="M1703" s="12" t="s">
        <v>76</v>
      </c>
    </row>
    <row r="1704" spans="1:13" x14ac:dyDescent="0.35">
      <c r="A1704">
        <v>10390</v>
      </c>
      <c r="B1704">
        <v>46</v>
      </c>
      <c r="C1704">
        <v>9.6</v>
      </c>
      <c r="D1704">
        <v>45</v>
      </c>
      <c r="E1704">
        <v>0</v>
      </c>
      <c r="F1704">
        <v>432</v>
      </c>
      <c r="G1704">
        <v>432</v>
      </c>
      <c r="H1704">
        <v>162</v>
      </c>
      <c r="I1704" s="39">
        <v>35422</v>
      </c>
      <c r="J1704" s="12" t="s">
        <v>708</v>
      </c>
      <c r="K1704" s="12" t="s">
        <v>709</v>
      </c>
      <c r="L1704" s="12" t="s">
        <v>713</v>
      </c>
      <c r="M1704" s="12" t="s">
        <v>97</v>
      </c>
    </row>
    <row r="1705" spans="1:13" x14ac:dyDescent="0.35">
      <c r="A1705">
        <v>10390</v>
      </c>
      <c r="B1705">
        <v>72</v>
      </c>
      <c r="C1705">
        <v>27.8</v>
      </c>
      <c r="D1705">
        <v>24</v>
      </c>
      <c r="E1705">
        <v>0.10000000149011611</v>
      </c>
      <c r="F1705">
        <v>600.47999900579453</v>
      </c>
      <c r="G1705">
        <v>540.43199821043015</v>
      </c>
      <c r="H1705">
        <v>122.83199821043019</v>
      </c>
      <c r="I1705" s="39">
        <v>35422</v>
      </c>
      <c r="J1705" s="12" t="s">
        <v>708</v>
      </c>
      <c r="K1705" s="12" t="s">
        <v>709</v>
      </c>
      <c r="L1705" s="12" t="s">
        <v>713</v>
      </c>
      <c r="M1705" s="12" t="s">
        <v>146</v>
      </c>
    </row>
    <row r="1706" spans="1:13" x14ac:dyDescent="0.35">
      <c r="A1706">
        <v>10389</v>
      </c>
      <c r="B1706">
        <v>10</v>
      </c>
      <c r="C1706">
        <v>24.8</v>
      </c>
      <c r="D1706">
        <v>16</v>
      </c>
      <c r="E1706">
        <v>0</v>
      </c>
      <c r="F1706">
        <v>396.8</v>
      </c>
      <c r="G1706">
        <v>396.8</v>
      </c>
      <c r="H1706">
        <v>148.80000000000001</v>
      </c>
      <c r="I1706" s="39">
        <v>35419</v>
      </c>
      <c r="J1706" s="12" t="s">
        <v>986</v>
      </c>
      <c r="K1706" s="12" t="s">
        <v>987</v>
      </c>
      <c r="L1706" s="12" t="s">
        <v>367</v>
      </c>
      <c r="M1706" s="12" t="s">
        <v>28</v>
      </c>
    </row>
    <row r="1707" spans="1:13" x14ac:dyDescent="0.35">
      <c r="A1707">
        <v>10389</v>
      </c>
      <c r="B1707">
        <v>55</v>
      </c>
      <c r="C1707">
        <v>19.2</v>
      </c>
      <c r="D1707">
        <v>15</v>
      </c>
      <c r="E1707">
        <v>0</v>
      </c>
      <c r="F1707">
        <v>288</v>
      </c>
      <c r="G1707">
        <v>288</v>
      </c>
      <c r="H1707">
        <v>108</v>
      </c>
      <c r="I1707" s="39">
        <v>35419</v>
      </c>
      <c r="J1707" s="12" t="s">
        <v>986</v>
      </c>
      <c r="K1707" s="12" t="s">
        <v>987</v>
      </c>
      <c r="L1707" s="12" t="s">
        <v>367</v>
      </c>
      <c r="M1707" s="12" t="s">
        <v>115</v>
      </c>
    </row>
    <row r="1708" spans="1:13" x14ac:dyDescent="0.35">
      <c r="A1708">
        <v>10389</v>
      </c>
      <c r="B1708">
        <v>62</v>
      </c>
      <c r="C1708">
        <v>39.4</v>
      </c>
      <c r="D1708">
        <v>20</v>
      </c>
      <c r="E1708">
        <v>0</v>
      </c>
      <c r="F1708">
        <v>788</v>
      </c>
      <c r="G1708">
        <v>788</v>
      </c>
      <c r="H1708">
        <v>295</v>
      </c>
      <c r="I1708" s="39">
        <v>35419</v>
      </c>
      <c r="J1708" s="12" t="s">
        <v>986</v>
      </c>
      <c r="K1708" s="12" t="s">
        <v>987</v>
      </c>
      <c r="L1708" s="12" t="s">
        <v>367</v>
      </c>
      <c r="M1708" s="12" t="s">
        <v>128</v>
      </c>
    </row>
    <row r="1709" spans="1:13" x14ac:dyDescent="0.35">
      <c r="A1709">
        <v>10389</v>
      </c>
      <c r="B1709">
        <v>70</v>
      </c>
      <c r="C1709">
        <v>12</v>
      </c>
      <c r="D1709">
        <v>30</v>
      </c>
      <c r="E1709">
        <v>0</v>
      </c>
      <c r="F1709">
        <v>360</v>
      </c>
      <c r="G1709">
        <v>360</v>
      </c>
      <c r="H1709">
        <v>135</v>
      </c>
      <c r="I1709" s="39">
        <v>35419</v>
      </c>
      <c r="J1709" s="12" t="s">
        <v>986</v>
      </c>
      <c r="K1709" s="12" t="s">
        <v>987</v>
      </c>
      <c r="L1709" s="12" t="s">
        <v>367</v>
      </c>
      <c r="M1709" s="12" t="s">
        <v>143</v>
      </c>
    </row>
    <row r="1710" spans="1:13" x14ac:dyDescent="0.35">
      <c r="A1710">
        <v>10388</v>
      </c>
      <c r="B1710">
        <v>45</v>
      </c>
      <c r="C1710">
        <v>7.6</v>
      </c>
      <c r="D1710">
        <v>15</v>
      </c>
      <c r="E1710">
        <v>0.20000000298023221</v>
      </c>
      <c r="F1710">
        <v>91.199999660253525</v>
      </c>
      <c r="G1710">
        <v>72.95999945640564</v>
      </c>
      <c r="H1710">
        <v>1.7099994564056402</v>
      </c>
      <c r="I1710" s="39">
        <v>35418</v>
      </c>
      <c r="J1710" s="12" t="s">
        <v>939</v>
      </c>
      <c r="K1710" s="12" t="s">
        <v>940</v>
      </c>
      <c r="L1710" s="12" t="s">
        <v>173</v>
      </c>
      <c r="M1710" s="12" t="s">
        <v>95</v>
      </c>
    </row>
    <row r="1711" spans="1:13" x14ac:dyDescent="0.35">
      <c r="A1711">
        <v>10388</v>
      </c>
      <c r="B1711">
        <v>52</v>
      </c>
      <c r="C1711">
        <v>5.6</v>
      </c>
      <c r="D1711">
        <v>20</v>
      </c>
      <c r="E1711">
        <v>0.20000000298023221</v>
      </c>
      <c r="F1711">
        <v>89.599999666213989</v>
      </c>
      <c r="G1711">
        <v>71.679999465942387</v>
      </c>
      <c r="H1711">
        <v>1.6799994659423874</v>
      </c>
      <c r="I1711" s="39">
        <v>35418</v>
      </c>
      <c r="J1711" s="12" t="s">
        <v>939</v>
      </c>
      <c r="K1711" s="12" t="s">
        <v>940</v>
      </c>
      <c r="L1711" s="12" t="s">
        <v>173</v>
      </c>
      <c r="M1711" s="12" t="s">
        <v>109</v>
      </c>
    </row>
    <row r="1712" spans="1:13" x14ac:dyDescent="0.35">
      <c r="A1712">
        <v>10388</v>
      </c>
      <c r="B1712">
        <v>53</v>
      </c>
      <c r="C1712">
        <v>26.2</v>
      </c>
      <c r="D1712">
        <v>40</v>
      </c>
      <c r="E1712">
        <v>0</v>
      </c>
      <c r="F1712">
        <v>1048</v>
      </c>
      <c r="G1712">
        <v>1048</v>
      </c>
      <c r="H1712">
        <v>392</v>
      </c>
      <c r="I1712" s="39">
        <v>35418</v>
      </c>
      <c r="J1712" s="12" t="s">
        <v>939</v>
      </c>
      <c r="K1712" s="12" t="s">
        <v>940</v>
      </c>
      <c r="L1712" s="12" t="s">
        <v>173</v>
      </c>
      <c r="M1712" s="12" t="s">
        <v>111</v>
      </c>
    </row>
    <row r="1713" spans="1:13" x14ac:dyDescent="0.35">
      <c r="A1713">
        <v>10387</v>
      </c>
      <c r="B1713">
        <v>24</v>
      </c>
      <c r="C1713">
        <v>3.6</v>
      </c>
      <c r="D1713">
        <v>15</v>
      </c>
      <c r="E1713">
        <v>0</v>
      </c>
      <c r="F1713">
        <v>54</v>
      </c>
      <c r="G1713">
        <v>54</v>
      </c>
      <c r="H1713">
        <v>20.25</v>
      </c>
      <c r="I1713" s="39">
        <v>35417</v>
      </c>
      <c r="J1713" s="12" t="s">
        <v>981</v>
      </c>
      <c r="K1713" s="12" t="s">
        <v>982</v>
      </c>
      <c r="L1713" s="12" t="s">
        <v>288</v>
      </c>
      <c r="M1713" s="12" t="s">
        <v>55</v>
      </c>
    </row>
    <row r="1714" spans="1:13" x14ac:dyDescent="0.35">
      <c r="A1714">
        <v>10387</v>
      </c>
      <c r="B1714">
        <v>28</v>
      </c>
      <c r="C1714">
        <v>36.4</v>
      </c>
      <c r="D1714">
        <v>6</v>
      </c>
      <c r="E1714">
        <v>0</v>
      </c>
      <c r="F1714">
        <v>218.4</v>
      </c>
      <c r="G1714">
        <v>218.4</v>
      </c>
      <c r="H1714">
        <v>81.599999999999994</v>
      </c>
      <c r="I1714" s="39">
        <v>35417</v>
      </c>
      <c r="J1714" s="12" t="s">
        <v>981</v>
      </c>
      <c r="K1714" s="12" t="s">
        <v>982</v>
      </c>
      <c r="L1714" s="12" t="s">
        <v>288</v>
      </c>
      <c r="M1714" s="12" t="s">
        <v>63</v>
      </c>
    </row>
    <row r="1715" spans="1:13" x14ac:dyDescent="0.35">
      <c r="A1715">
        <v>10387</v>
      </c>
      <c r="B1715">
        <v>59</v>
      </c>
      <c r="C1715">
        <v>44</v>
      </c>
      <c r="D1715">
        <v>12</v>
      </c>
      <c r="E1715">
        <v>0</v>
      </c>
      <c r="F1715">
        <v>528</v>
      </c>
      <c r="G1715">
        <v>528</v>
      </c>
      <c r="H1715">
        <v>198</v>
      </c>
      <c r="I1715" s="39">
        <v>35417</v>
      </c>
      <c r="J1715" s="12" t="s">
        <v>981</v>
      </c>
      <c r="K1715" s="12" t="s">
        <v>982</v>
      </c>
      <c r="L1715" s="12" t="s">
        <v>288</v>
      </c>
      <c r="M1715" s="12" t="s">
        <v>122</v>
      </c>
    </row>
    <row r="1716" spans="1:13" x14ac:dyDescent="0.35">
      <c r="A1716">
        <v>10387</v>
      </c>
      <c r="B1716">
        <v>71</v>
      </c>
      <c r="C1716">
        <v>17.2</v>
      </c>
      <c r="D1716">
        <v>15</v>
      </c>
      <c r="E1716">
        <v>0</v>
      </c>
      <c r="F1716">
        <v>258</v>
      </c>
      <c r="G1716">
        <v>258</v>
      </c>
      <c r="H1716">
        <v>96.75</v>
      </c>
      <c r="I1716" s="39">
        <v>35417</v>
      </c>
      <c r="J1716" s="12" t="s">
        <v>981</v>
      </c>
      <c r="K1716" s="12" t="s">
        <v>982</v>
      </c>
      <c r="L1716" s="12" t="s">
        <v>288</v>
      </c>
      <c r="M1716" s="12" t="s">
        <v>145</v>
      </c>
    </row>
    <row r="1717" spans="1:13" x14ac:dyDescent="0.35">
      <c r="A1717">
        <v>10386</v>
      </c>
      <c r="B1717">
        <v>24</v>
      </c>
      <c r="C1717">
        <v>3.6</v>
      </c>
      <c r="D1717">
        <v>15</v>
      </c>
      <c r="E1717">
        <v>0</v>
      </c>
      <c r="F1717">
        <v>54</v>
      </c>
      <c r="G1717">
        <v>54</v>
      </c>
      <c r="H1717">
        <v>20.25</v>
      </c>
      <c r="I1717" s="39">
        <v>35417</v>
      </c>
      <c r="J1717" s="12" t="s">
        <v>919</v>
      </c>
      <c r="K1717" s="12" t="s">
        <v>920</v>
      </c>
      <c r="L1717" s="12" t="s">
        <v>248</v>
      </c>
      <c r="M1717" s="12" t="s">
        <v>55</v>
      </c>
    </row>
    <row r="1718" spans="1:13" x14ac:dyDescent="0.35">
      <c r="A1718">
        <v>10386</v>
      </c>
      <c r="B1718">
        <v>34</v>
      </c>
      <c r="C1718">
        <v>11.2</v>
      </c>
      <c r="D1718">
        <v>10</v>
      </c>
      <c r="E1718">
        <v>0</v>
      </c>
      <c r="F1718">
        <v>112</v>
      </c>
      <c r="G1718">
        <v>112</v>
      </c>
      <c r="H1718">
        <v>42</v>
      </c>
      <c r="I1718" s="39">
        <v>35417</v>
      </c>
      <c r="J1718" s="12" t="s">
        <v>919</v>
      </c>
      <c r="K1718" s="12" t="s">
        <v>920</v>
      </c>
      <c r="L1718" s="12" t="s">
        <v>248</v>
      </c>
      <c r="M1718" s="12" t="s">
        <v>75</v>
      </c>
    </row>
    <row r="1719" spans="1:13" x14ac:dyDescent="0.35">
      <c r="A1719">
        <v>10385</v>
      </c>
      <c r="B1719">
        <v>7</v>
      </c>
      <c r="C1719">
        <v>24</v>
      </c>
      <c r="D1719">
        <v>10</v>
      </c>
      <c r="E1719">
        <v>0.20000000298023221</v>
      </c>
      <c r="F1719">
        <v>191.99999928474429</v>
      </c>
      <c r="G1719">
        <v>153.59999885559085</v>
      </c>
      <c r="H1719">
        <v>3.5999988555908544</v>
      </c>
      <c r="I1719" s="39">
        <v>35416</v>
      </c>
      <c r="J1719" s="12" t="s">
        <v>765</v>
      </c>
      <c r="K1719" s="12" t="s">
        <v>766</v>
      </c>
      <c r="L1719" s="12" t="s">
        <v>182</v>
      </c>
      <c r="M1719" s="12" t="s">
        <v>22</v>
      </c>
    </row>
    <row r="1720" spans="1:13" x14ac:dyDescent="0.35">
      <c r="A1720">
        <v>10385</v>
      </c>
      <c r="B1720">
        <v>60</v>
      </c>
      <c r="C1720">
        <v>27.2</v>
      </c>
      <c r="D1720">
        <v>20</v>
      </c>
      <c r="E1720">
        <v>0.20000000298023221</v>
      </c>
      <c r="F1720">
        <v>435.19999837875372</v>
      </c>
      <c r="G1720">
        <v>348.15999740600591</v>
      </c>
      <c r="H1720">
        <v>8.1599974060059139</v>
      </c>
      <c r="I1720" s="39">
        <v>35416</v>
      </c>
      <c r="J1720" s="12" t="s">
        <v>765</v>
      </c>
      <c r="K1720" s="12" t="s">
        <v>766</v>
      </c>
      <c r="L1720" s="12" t="s">
        <v>182</v>
      </c>
      <c r="M1720" s="12" t="s">
        <v>124</v>
      </c>
    </row>
    <row r="1721" spans="1:13" x14ac:dyDescent="0.35">
      <c r="A1721">
        <v>10385</v>
      </c>
      <c r="B1721">
        <v>68</v>
      </c>
      <c r="C1721">
        <v>10</v>
      </c>
      <c r="D1721">
        <v>8</v>
      </c>
      <c r="E1721">
        <v>0.20000000298023221</v>
      </c>
      <c r="F1721">
        <v>63.999999761581421</v>
      </c>
      <c r="G1721">
        <v>51.199999618530271</v>
      </c>
      <c r="H1721">
        <v>1.1999996185302706</v>
      </c>
      <c r="I1721" s="39">
        <v>35416</v>
      </c>
      <c r="J1721" s="12" t="s">
        <v>765</v>
      </c>
      <c r="K1721" s="12" t="s">
        <v>766</v>
      </c>
      <c r="L1721" s="12" t="s">
        <v>182</v>
      </c>
      <c r="M1721" s="12" t="s">
        <v>139</v>
      </c>
    </row>
    <row r="1722" spans="1:13" x14ac:dyDescent="0.35">
      <c r="A1722">
        <v>10384</v>
      </c>
      <c r="B1722">
        <v>20</v>
      </c>
      <c r="C1722">
        <v>64.8</v>
      </c>
      <c r="D1722">
        <v>28</v>
      </c>
      <c r="E1722">
        <v>0</v>
      </c>
      <c r="F1722">
        <v>1814.4</v>
      </c>
      <c r="G1722">
        <v>1814.4</v>
      </c>
      <c r="H1722">
        <v>680.40000000000009</v>
      </c>
      <c r="I1722" s="39">
        <v>35415</v>
      </c>
      <c r="J1722" s="12" t="s">
        <v>790</v>
      </c>
      <c r="K1722" s="12" t="s">
        <v>791</v>
      </c>
      <c r="L1722" s="12" t="s">
        <v>240</v>
      </c>
      <c r="M1722" s="12" t="s">
        <v>48</v>
      </c>
    </row>
    <row r="1723" spans="1:13" x14ac:dyDescent="0.35">
      <c r="A1723">
        <v>10384</v>
      </c>
      <c r="B1723">
        <v>60</v>
      </c>
      <c r="C1723">
        <v>27.2</v>
      </c>
      <c r="D1723">
        <v>15</v>
      </c>
      <c r="E1723">
        <v>0</v>
      </c>
      <c r="F1723">
        <v>408</v>
      </c>
      <c r="G1723">
        <v>408</v>
      </c>
      <c r="H1723">
        <v>153</v>
      </c>
      <c r="I1723" s="39">
        <v>35415</v>
      </c>
      <c r="J1723" s="12" t="s">
        <v>790</v>
      </c>
      <c r="K1723" s="12" t="s">
        <v>791</v>
      </c>
      <c r="L1723" s="12" t="s">
        <v>240</v>
      </c>
      <c r="M1723" s="12" t="s">
        <v>124</v>
      </c>
    </row>
    <row r="1724" spans="1:13" x14ac:dyDescent="0.35">
      <c r="A1724">
        <v>10383</v>
      </c>
      <c r="B1724">
        <v>13</v>
      </c>
      <c r="C1724">
        <v>4.8</v>
      </c>
      <c r="D1724">
        <v>20</v>
      </c>
      <c r="E1724">
        <v>0</v>
      </c>
      <c r="F1724">
        <v>96</v>
      </c>
      <c r="G1724">
        <v>96</v>
      </c>
      <c r="H1724">
        <v>36</v>
      </c>
      <c r="I1724" s="39">
        <v>35415</v>
      </c>
      <c r="J1724" s="12" t="s">
        <v>933</v>
      </c>
      <c r="K1724" s="12" t="s">
        <v>934</v>
      </c>
      <c r="L1724" s="12" t="s">
        <v>173</v>
      </c>
      <c r="M1724" s="12" t="s">
        <v>34</v>
      </c>
    </row>
    <row r="1725" spans="1:13" x14ac:dyDescent="0.35">
      <c r="A1725">
        <v>10383</v>
      </c>
      <c r="B1725">
        <v>50</v>
      </c>
      <c r="C1725">
        <v>13</v>
      </c>
      <c r="D1725">
        <v>15</v>
      </c>
      <c r="E1725">
        <v>0</v>
      </c>
      <c r="F1725">
        <v>195</v>
      </c>
      <c r="G1725">
        <v>195</v>
      </c>
      <c r="H1725">
        <v>73.125</v>
      </c>
      <c r="I1725" s="39">
        <v>35415</v>
      </c>
      <c r="J1725" s="12" t="s">
        <v>933</v>
      </c>
      <c r="K1725" s="12" t="s">
        <v>934</v>
      </c>
      <c r="L1725" s="12" t="s">
        <v>173</v>
      </c>
      <c r="M1725" s="12" t="s">
        <v>105</v>
      </c>
    </row>
    <row r="1726" spans="1:13" x14ac:dyDescent="0.35">
      <c r="A1726">
        <v>10383</v>
      </c>
      <c r="B1726">
        <v>56</v>
      </c>
      <c r="C1726">
        <v>30.4</v>
      </c>
      <c r="D1726">
        <v>20</v>
      </c>
      <c r="E1726">
        <v>0</v>
      </c>
      <c r="F1726">
        <v>608</v>
      </c>
      <c r="G1726">
        <v>608</v>
      </c>
      <c r="H1726">
        <v>228</v>
      </c>
      <c r="I1726" s="39">
        <v>35415</v>
      </c>
      <c r="J1726" s="12" t="s">
        <v>933</v>
      </c>
      <c r="K1726" s="12" t="s">
        <v>934</v>
      </c>
      <c r="L1726" s="12" t="s">
        <v>173</v>
      </c>
      <c r="M1726" s="12" t="s">
        <v>117</v>
      </c>
    </row>
    <row r="1727" spans="1:13" x14ac:dyDescent="0.35">
      <c r="A1727">
        <v>10382</v>
      </c>
      <c r="B1727">
        <v>5</v>
      </c>
      <c r="C1727">
        <v>17</v>
      </c>
      <c r="D1727">
        <v>32</v>
      </c>
      <c r="E1727">
        <v>0</v>
      </c>
      <c r="F1727">
        <v>544</v>
      </c>
      <c r="G1727">
        <v>544</v>
      </c>
      <c r="H1727">
        <v>202.39999999999998</v>
      </c>
      <c r="I1727" s="39">
        <v>35412</v>
      </c>
      <c r="J1727" s="12" t="s">
        <v>708</v>
      </c>
      <c r="K1727" s="12" t="s">
        <v>709</v>
      </c>
      <c r="L1727" s="12" t="s">
        <v>713</v>
      </c>
      <c r="M1727" s="12" t="s">
        <v>18</v>
      </c>
    </row>
    <row r="1728" spans="1:13" x14ac:dyDescent="0.35">
      <c r="A1728">
        <v>10382</v>
      </c>
      <c r="B1728">
        <v>18</v>
      </c>
      <c r="C1728">
        <v>50</v>
      </c>
      <c r="D1728">
        <v>9</v>
      </c>
      <c r="E1728">
        <v>0</v>
      </c>
      <c r="F1728">
        <v>450</v>
      </c>
      <c r="G1728">
        <v>450</v>
      </c>
      <c r="H1728">
        <v>168.75</v>
      </c>
      <c r="I1728" s="39">
        <v>35412</v>
      </c>
      <c r="J1728" s="12" t="s">
        <v>708</v>
      </c>
      <c r="K1728" s="12" t="s">
        <v>709</v>
      </c>
      <c r="L1728" s="12" t="s">
        <v>713</v>
      </c>
      <c r="M1728" s="12" t="s">
        <v>44</v>
      </c>
    </row>
    <row r="1729" spans="1:13" x14ac:dyDescent="0.35">
      <c r="A1729">
        <v>10382</v>
      </c>
      <c r="B1729">
        <v>29</v>
      </c>
      <c r="C1729">
        <v>99</v>
      </c>
      <c r="D1729">
        <v>14</v>
      </c>
      <c r="E1729">
        <v>0</v>
      </c>
      <c r="F1729">
        <v>1386</v>
      </c>
      <c r="G1729">
        <v>1386</v>
      </c>
      <c r="H1729">
        <v>519.46999999999991</v>
      </c>
      <c r="I1729" s="39">
        <v>35412</v>
      </c>
      <c r="J1729" s="12" t="s">
        <v>708</v>
      </c>
      <c r="K1729" s="12" t="s">
        <v>709</v>
      </c>
      <c r="L1729" s="12" t="s">
        <v>713</v>
      </c>
      <c r="M1729" s="12" t="s">
        <v>65</v>
      </c>
    </row>
    <row r="1730" spans="1:13" x14ac:dyDescent="0.35">
      <c r="A1730">
        <v>10382</v>
      </c>
      <c r="B1730">
        <v>33</v>
      </c>
      <c r="C1730">
        <v>2</v>
      </c>
      <c r="D1730">
        <v>60</v>
      </c>
      <c r="E1730">
        <v>0</v>
      </c>
      <c r="F1730">
        <v>120</v>
      </c>
      <c r="G1730">
        <v>120</v>
      </c>
      <c r="H1730">
        <v>45</v>
      </c>
      <c r="I1730" s="39">
        <v>35412</v>
      </c>
      <c r="J1730" s="12" t="s">
        <v>708</v>
      </c>
      <c r="K1730" s="12" t="s">
        <v>709</v>
      </c>
      <c r="L1730" s="12" t="s">
        <v>713</v>
      </c>
      <c r="M1730" s="12" t="s">
        <v>73</v>
      </c>
    </row>
    <row r="1731" spans="1:13" x14ac:dyDescent="0.35">
      <c r="A1731">
        <v>10382</v>
      </c>
      <c r="B1731">
        <v>74</v>
      </c>
      <c r="C1731">
        <v>8</v>
      </c>
      <c r="D1731">
        <v>50</v>
      </c>
      <c r="E1731">
        <v>0</v>
      </c>
      <c r="F1731">
        <v>400</v>
      </c>
      <c r="G1731">
        <v>400</v>
      </c>
      <c r="H1731">
        <v>150</v>
      </c>
      <c r="I1731" s="39">
        <v>35412</v>
      </c>
      <c r="J1731" s="12" t="s">
        <v>708</v>
      </c>
      <c r="K1731" s="12" t="s">
        <v>709</v>
      </c>
      <c r="L1731" s="12" t="s">
        <v>713</v>
      </c>
      <c r="M1731" s="12" t="s">
        <v>149</v>
      </c>
    </row>
    <row r="1732" spans="1:13" x14ac:dyDescent="0.35">
      <c r="A1732">
        <v>10381</v>
      </c>
      <c r="B1732">
        <v>74</v>
      </c>
      <c r="C1732">
        <v>8</v>
      </c>
      <c r="D1732">
        <v>14</v>
      </c>
      <c r="E1732">
        <v>0</v>
      </c>
      <c r="F1732">
        <v>112</v>
      </c>
      <c r="G1732">
        <v>112</v>
      </c>
      <c r="H1732">
        <v>42</v>
      </c>
      <c r="I1732" s="39">
        <v>35411</v>
      </c>
      <c r="J1732" s="12" t="s">
        <v>805</v>
      </c>
      <c r="K1732" s="12" t="s">
        <v>806</v>
      </c>
      <c r="L1732" s="12" t="s">
        <v>707</v>
      </c>
      <c r="M1732" s="12" t="s">
        <v>149</v>
      </c>
    </row>
    <row r="1733" spans="1:13" x14ac:dyDescent="0.35">
      <c r="A1733">
        <v>10380</v>
      </c>
      <c r="B1733">
        <v>30</v>
      </c>
      <c r="C1733">
        <v>20.7</v>
      </c>
      <c r="D1733">
        <v>18</v>
      </c>
      <c r="E1733">
        <v>0.10000000149011611</v>
      </c>
      <c r="F1733">
        <v>335.33999944478268</v>
      </c>
      <c r="G1733">
        <v>301.80599900060889</v>
      </c>
      <c r="H1733">
        <v>68.795999000608901</v>
      </c>
      <c r="I1733" s="39">
        <v>35411</v>
      </c>
      <c r="J1733" s="12" t="s">
        <v>832</v>
      </c>
      <c r="K1733" s="12" t="s">
        <v>833</v>
      </c>
      <c r="L1733" s="12" t="s">
        <v>837</v>
      </c>
      <c r="M1733" s="12" t="s">
        <v>67</v>
      </c>
    </row>
    <row r="1734" spans="1:13" x14ac:dyDescent="0.35">
      <c r="A1734">
        <v>10380</v>
      </c>
      <c r="B1734">
        <v>53</v>
      </c>
      <c r="C1734">
        <v>26.2</v>
      </c>
      <c r="D1734">
        <v>20</v>
      </c>
      <c r="E1734">
        <v>0.10000000149011611</v>
      </c>
      <c r="F1734">
        <v>471.59999921917921</v>
      </c>
      <c r="G1734">
        <v>424.43999859452254</v>
      </c>
      <c r="H1734">
        <v>96.439998594522535</v>
      </c>
      <c r="I1734" s="39">
        <v>35411</v>
      </c>
      <c r="J1734" s="12" t="s">
        <v>832</v>
      </c>
      <c r="K1734" s="12" t="s">
        <v>833</v>
      </c>
      <c r="L1734" s="12" t="s">
        <v>837</v>
      </c>
      <c r="M1734" s="12" t="s">
        <v>111</v>
      </c>
    </row>
    <row r="1735" spans="1:13" x14ac:dyDescent="0.35">
      <c r="A1735">
        <v>10380</v>
      </c>
      <c r="B1735">
        <v>60</v>
      </c>
      <c r="C1735">
        <v>27.2</v>
      </c>
      <c r="D1735">
        <v>6</v>
      </c>
      <c r="E1735">
        <v>0.10000000149011611</v>
      </c>
      <c r="F1735">
        <v>146.87999975681299</v>
      </c>
      <c r="G1735">
        <v>132.19199956226345</v>
      </c>
      <c r="H1735">
        <v>30.191999562263447</v>
      </c>
      <c r="I1735" s="39">
        <v>35411</v>
      </c>
      <c r="J1735" s="12" t="s">
        <v>832</v>
      </c>
      <c r="K1735" s="12" t="s">
        <v>833</v>
      </c>
      <c r="L1735" s="12" t="s">
        <v>837</v>
      </c>
      <c r="M1735" s="12" t="s">
        <v>124</v>
      </c>
    </row>
    <row r="1736" spans="1:13" x14ac:dyDescent="0.35">
      <c r="A1736">
        <v>10380</v>
      </c>
      <c r="B1736">
        <v>70</v>
      </c>
      <c r="C1736">
        <v>12</v>
      </c>
      <c r="D1736">
        <v>30</v>
      </c>
      <c r="E1736">
        <v>0</v>
      </c>
      <c r="F1736">
        <v>360</v>
      </c>
      <c r="G1736">
        <v>360</v>
      </c>
      <c r="H1736">
        <v>135</v>
      </c>
      <c r="I1736" s="39">
        <v>35411</v>
      </c>
      <c r="J1736" s="12" t="s">
        <v>832</v>
      </c>
      <c r="K1736" s="12" t="s">
        <v>833</v>
      </c>
      <c r="L1736" s="12" t="s">
        <v>837</v>
      </c>
      <c r="M1736" s="12" t="s">
        <v>143</v>
      </c>
    </row>
    <row r="1737" spans="1:13" x14ac:dyDescent="0.35">
      <c r="A1737">
        <v>10379</v>
      </c>
      <c r="B1737">
        <v>41</v>
      </c>
      <c r="C1737">
        <v>7.7</v>
      </c>
      <c r="D1737">
        <v>8</v>
      </c>
      <c r="E1737">
        <v>0.10000000149011611</v>
      </c>
      <c r="F1737">
        <v>55.439999908208847</v>
      </c>
      <c r="G1737">
        <v>49.895999834775928</v>
      </c>
      <c r="H1737">
        <v>11.295999834775927</v>
      </c>
      <c r="I1737" s="39">
        <v>35410</v>
      </c>
      <c r="J1737" s="12" t="s">
        <v>725</v>
      </c>
      <c r="K1737" s="12" t="s">
        <v>726</v>
      </c>
      <c r="L1737" s="12" t="s">
        <v>248</v>
      </c>
      <c r="M1737" s="12" t="s">
        <v>87</v>
      </c>
    </row>
    <row r="1738" spans="1:13" x14ac:dyDescent="0.35">
      <c r="A1738">
        <v>10379</v>
      </c>
      <c r="B1738">
        <v>63</v>
      </c>
      <c r="C1738">
        <v>35.1</v>
      </c>
      <c r="D1738">
        <v>16</v>
      </c>
      <c r="E1738">
        <v>0.10000000149011611</v>
      </c>
      <c r="F1738">
        <v>505.43999916315079</v>
      </c>
      <c r="G1738">
        <v>454.89599849367141</v>
      </c>
      <c r="H1738">
        <v>103.69599849367142</v>
      </c>
      <c r="I1738" s="39">
        <v>35410</v>
      </c>
      <c r="J1738" s="12" t="s">
        <v>725</v>
      </c>
      <c r="K1738" s="12" t="s">
        <v>726</v>
      </c>
      <c r="L1738" s="12" t="s">
        <v>248</v>
      </c>
      <c r="M1738" s="12" t="s">
        <v>130</v>
      </c>
    </row>
    <row r="1739" spans="1:13" x14ac:dyDescent="0.35">
      <c r="A1739">
        <v>10379</v>
      </c>
      <c r="B1739">
        <v>65</v>
      </c>
      <c r="C1739">
        <v>16.8</v>
      </c>
      <c r="D1739">
        <v>20</v>
      </c>
      <c r="E1739">
        <v>0.10000000149011611</v>
      </c>
      <c r="F1739">
        <v>302.39999949932098</v>
      </c>
      <c r="G1739">
        <v>272.15999909877775</v>
      </c>
      <c r="H1739">
        <v>61.659999098777746</v>
      </c>
      <c r="I1739" s="39">
        <v>35410</v>
      </c>
      <c r="J1739" s="12" t="s">
        <v>725</v>
      </c>
      <c r="K1739" s="12" t="s">
        <v>726</v>
      </c>
      <c r="L1739" s="12" t="s">
        <v>248</v>
      </c>
      <c r="M1739" s="12" t="s">
        <v>134</v>
      </c>
    </row>
    <row r="1740" spans="1:13" x14ac:dyDescent="0.35">
      <c r="A1740">
        <v>10378</v>
      </c>
      <c r="B1740">
        <v>71</v>
      </c>
      <c r="C1740">
        <v>17.2</v>
      </c>
      <c r="D1740">
        <v>6</v>
      </c>
      <c r="E1740">
        <v>0</v>
      </c>
      <c r="F1740">
        <v>103.2</v>
      </c>
      <c r="G1740">
        <v>103.2</v>
      </c>
      <c r="H1740">
        <v>38.700000000000003</v>
      </c>
      <c r="I1740" s="39">
        <v>35409</v>
      </c>
      <c r="J1740" s="12" t="s">
        <v>735</v>
      </c>
      <c r="K1740" s="12" t="s">
        <v>736</v>
      </c>
      <c r="L1740" s="12" t="s">
        <v>240</v>
      </c>
      <c r="M1740" s="12" t="s">
        <v>145</v>
      </c>
    </row>
    <row r="1741" spans="1:13" x14ac:dyDescent="0.35">
      <c r="A1741">
        <v>10377</v>
      </c>
      <c r="B1741">
        <v>28</v>
      </c>
      <c r="C1741">
        <v>36.4</v>
      </c>
      <c r="D1741">
        <v>20</v>
      </c>
      <c r="E1741">
        <v>0.15000000596046451</v>
      </c>
      <c r="F1741">
        <v>618.79999566078186</v>
      </c>
      <c r="G1741">
        <v>525.97999262332917</v>
      </c>
      <c r="H1741">
        <v>69.979992623329167</v>
      </c>
      <c r="I1741" s="39">
        <v>35408</v>
      </c>
      <c r="J1741" s="12" t="s">
        <v>939</v>
      </c>
      <c r="K1741" s="12" t="s">
        <v>940</v>
      </c>
      <c r="L1741" s="12" t="s">
        <v>173</v>
      </c>
      <c r="M1741" s="12" t="s">
        <v>63</v>
      </c>
    </row>
    <row r="1742" spans="1:13" x14ac:dyDescent="0.35">
      <c r="A1742">
        <v>10377</v>
      </c>
      <c r="B1742">
        <v>39</v>
      </c>
      <c r="C1742">
        <v>14.4</v>
      </c>
      <c r="D1742">
        <v>20</v>
      </c>
      <c r="E1742">
        <v>0.15000000596046451</v>
      </c>
      <c r="F1742">
        <v>244.7999982833862</v>
      </c>
      <c r="G1742">
        <v>208.07999708175657</v>
      </c>
      <c r="H1742">
        <v>28.079997081756574</v>
      </c>
      <c r="I1742" s="39">
        <v>35408</v>
      </c>
      <c r="J1742" s="12" t="s">
        <v>939</v>
      </c>
      <c r="K1742" s="12" t="s">
        <v>940</v>
      </c>
      <c r="L1742" s="12" t="s">
        <v>173</v>
      </c>
      <c r="M1742" s="12" t="s">
        <v>83</v>
      </c>
    </row>
    <row r="1743" spans="1:13" x14ac:dyDescent="0.35">
      <c r="A1743">
        <v>10376</v>
      </c>
      <c r="B1743">
        <v>31</v>
      </c>
      <c r="C1743">
        <v>10</v>
      </c>
      <c r="D1743">
        <v>42</v>
      </c>
      <c r="E1743">
        <v>5.000000074505806E-2</v>
      </c>
      <c r="F1743">
        <v>398.99999968707561</v>
      </c>
      <c r="G1743">
        <v>379.04999940544366</v>
      </c>
      <c r="H1743">
        <v>116.54999940544366</v>
      </c>
      <c r="I1743" s="39">
        <v>35408</v>
      </c>
      <c r="J1743" s="12" t="s">
        <v>907</v>
      </c>
      <c r="K1743" s="12" t="s">
        <v>908</v>
      </c>
      <c r="L1743" s="12" t="s">
        <v>367</v>
      </c>
      <c r="M1743" s="12" t="s">
        <v>69</v>
      </c>
    </row>
    <row r="1744" spans="1:13" x14ac:dyDescent="0.35">
      <c r="A1744">
        <v>10375</v>
      </c>
      <c r="B1744">
        <v>14</v>
      </c>
      <c r="C1744">
        <v>18.600000000000001</v>
      </c>
      <c r="D1744">
        <v>15</v>
      </c>
      <c r="E1744">
        <v>0</v>
      </c>
      <c r="F1744">
        <v>279</v>
      </c>
      <c r="G1744">
        <v>279</v>
      </c>
      <c r="H1744">
        <v>104.625</v>
      </c>
      <c r="I1744" s="39">
        <v>35405</v>
      </c>
      <c r="J1744" s="12" t="s">
        <v>976</v>
      </c>
      <c r="K1744" s="12" t="s">
        <v>977</v>
      </c>
      <c r="L1744" s="12" t="s">
        <v>182</v>
      </c>
      <c r="M1744" s="12" t="s">
        <v>36</v>
      </c>
    </row>
    <row r="1745" spans="1:13" x14ac:dyDescent="0.35">
      <c r="A1745">
        <v>10375</v>
      </c>
      <c r="B1745">
        <v>54</v>
      </c>
      <c r="C1745">
        <v>5.9</v>
      </c>
      <c r="D1745">
        <v>10</v>
      </c>
      <c r="E1745">
        <v>0</v>
      </c>
      <c r="F1745">
        <v>59</v>
      </c>
      <c r="G1745">
        <v>59</v>
      </c>
      <c r="H1745">
        <v>21.75</v>
      </c>
      <c r="I1745" s="39">
        <v>35405</v>
      </c>
      <c r="J1745" s="12" t="s">
        <v>976</v>
      </c>
      <c r="K1745" s="12" t="s">
        <v>977</v>
      </c>
      <c r="L1745" s="12" t="s">
        <v>182</v>
      </c>
      <c r="M1745" s="12" t="s">
        <v>113</v>
      </c>
    </row>
    <row r="1746" spans="1:13" x14ac:dyDescent="0.35">
      <c r="A1746">
        <v>10374</v>
      </c>
      <c r="B1746">
        <v>31</v>
      </c>
      <c r="C1746">
        <v>10</v>
      </c>
      <c r="D1746">
        <v>30</v>
      </c>
      <c r="E1746">
        <v>0</v>
      </c>
      <c r="F1746">
        <v>300</v>
      </c>
      <c r="G1746">
        <v>300</v>
      </c>
      <c r="H1746">
        <v>112.5</v>
      </c>
      <c r="I1746" s="39">
        <v>35404</v>
      </c>
      <c r="J1746" s="12" t="s">
        <v>970</v>
      </c>
      <c r="K1746" s="12" t="s">
        <v>1372</v>
      </c>
      <c r="L1746" s="12" t="s">
        <v>975</v>
      </c>
      <c r="M1746" s="12" t="s">
        <v>69</v>
      </c>
    </row>
    <row r="1747" spans="1:13" x14ac:dyDescent="0.35">
      <c r="A1747">
        <v>10374</v>
      </c>
      <c r="B1747">
        <v>58</v>
      </c>
      <c r="C1747">
        <v>10.6</v>
      </c>
      <c r="D1747">
        <v>15</v>
      </c>
      <c r="E1747">
        <v>0</v>
      </c>
      <c r="F1747">
        <v>159</v>
      </c>
      <c r="G1747">
        <v>159</v>
      </c>
      <c r="H1747">
        <v>59.625</v>
      </c>
      <c r="I1747" s="39">
        <v>35404</v>
      </c>
      <c r="J1747" s="12" t="s">
        <v>970</v>
      </c>
      <c r="K1747" s="12" t="s">
        <v>1372</v>
      </c>
      <c r="L1747" s="12" t="s">
        <v>975</v>
      </c>
      <c r="M1747" s="12" t="s">
        <v>120</v>
      </c>
    </row>
    <row r="1748" spans="1:13" x14ac:dyDescent="0.35">
      <c r="A1748">
        <v>10373</v>
      </c>
      <c r="B1748">
        <v>58</v>
      </c>
      <c r="C1748">
        <v>10.6</v>
      </c>
      <c r="D1748">
        <v>80</v>
      </c>
      <c r="E1748">
        <v>0.20000000298023221</v>
      </c>
      <c r="F1748">
        <v>678.39999747276306</v>
      </c>
      <c r="G1748">
        <v>542.71999595642092</v>
      </c>
      <c r="H1748">
        <v>12.719995956420917</v>
      </c>
      <c r="I1748" s="39">
        <v>35404</v>
      </c>
      <c r="J1748" s="12" t="s">
        <v>832</v>
      </c>
      <c r="K1748" s="12" t="s">
        <v>833</v>
      </c>
      <c r="L1748" s="12" t="s">
        <v>837</v>
      </c>
      <c r="M1748" s="12" t="s">
        <v>120</v>
      </c>
    </row>
    <row r="1749" spans="1:13" x14ac:dyDescent="0.35">
      <c r="A1749">
        <v>10373</v>
      </c>
      <c r="B1749">
        <v>71</v>
      </c>
      <c r="C1749">
        <v>17.2</v>
      </c>
      <c r="D1749">
        <v>50</v>
      </c>
      <c r="E1749">
        <v>0.20000000298023221</v>
      </c>
      <c r="F1749">
        <v>687.99999743700027</v>
      </c>
      <c r="G1749">
        <v>550.39999589920046</v>
      </c>
      <c r="H1749">
        <v>12.899995899200462</v>
      </c>
      <c r="I1749" s="39">
        <v>35404</v>
      </c>
      <c r="J1749" s="12" t="s">
        <v>832</v>
      </c>
      <c r="K1749" s="12" t="s">
        <v>833</v>
      </c>
      <c r="L1749" s="12" t="s">
        <v>837</v>
      </c>
      <c r="M1749" s="12" t="s">
        <v>145</v>
      </c>
    </row>
    <row r="1750" spans="1:13" x14ac:dyDescent="0.35">
      <c r="A1750">
        <v>10372</v>
      </c>
      <c r="B1750">
        <v>20</v>
      </c>
      <c r="C1750">
        <v>64.8</v>
      </c>
      <c r="D1750">
        <v>12</v>
      </c>
      <c r="E1750">
        <v>0.25</v>
      </c>
      <c r="F1750">
        <v>583.19999999999993</v>
      </c>
      <c r="G1750">
        <v>437.4</v>
      </c>
      <c r="H1750">
        <v>-48.600000000000023</v>
      </c>
      <c r="I1750" s="39">
        <v>35403</v>
      </c>
      <c r="J1750" s="12" t="s">
        <v>966</v>
      </c>
      <c r="K1750" s="12" t="s">
        <v>967</v>
      </c>
      <c r="L1750" s="12" t="s">
        <v>248</v>
      </c>
      <c r="M1750" s="12" t="s">
        <v>48</v>
      </c>
    </row>
    <row r="1751" spans="1:13" x14ac:dyDescent="0.35">
      <c r="A1751">
        <v>10372</v>
      </c>
      <c r="B1751">
        <v>38</v>
      </c>
      <c r="C1751">
        <v>210.8</v>
      </c>
      <c r="D1751">
        <v>40</v>
      </c>
      <c r="E1751">
        <v>0.25</v>
      </c>
      <c r="F1751">
        <v>6324</v>
      </c>
      <c r="G1751">
        <v>4743</v>
      </c>
      <c r="H1751">
        <v>-527</v>
      </c>
      <c r="I1751" s="39">
        <v>35403</v>
      </c>
      <c r="J1751" s="12" t="s">
        <v>966</v>
      </c>
      <c r="K1751" s="12" t="s">
        <v>967</v>
      </c>
      <c r="L1751" s="12" t="s">
        <v>248</v>
      </c>
      <c r="M1751" s="12" t="s">
        <v>81</v>
      </c>
    </row>
    <row r="1752" spans="1:13" x14ac:dyDescent="0.35">
      <c r="A1752">
        <v>10372</v>
      </c>
      <c r="B1752">
        <v>60</v>
      </c>
      <c r="C1752">
        <v>27.2</v>
      </c>
      <c r="D1752">
        <v>70</v>
      </c>
      <c r="E1752">
        <v>0.25</v>
      </c>
      <c r="F1752">
        <v>1428</v>
      </c>
      <c r="G1752">
        <v>1071</v>
      </c>
      <c r="H1752">
        <v>-119</v>
      </c>
      <c r="I1752" s="39">
        <v>35403</v>
      </c>
      <c r="J1752" s="12" t="s">
        <v>966</v>
      </c>
      <c r="K1752" s="12" t="s">
        <v>967</v>
      </c>
      <c r="L1752" s="12" t="s">
        <v>248</v>
      </c>
      <c r="M1752" s="12" t="s">
        <v>124</v>
      </c>
    </row>
    <row r="1753" spans="1:13" x14ac:dyDescent="0.35">
      <c r="A1753">
        <v>10372</v>
      </c>
      <c r="B1753">
        <v>72</v>
      </c>
      <c r="C1753">
        <v>27.8</v>
      </c>
      <c r="D1753">
        <v>42</v>
      </c>
      <c r="E1753">
        <v>0.25</v>
      </c>
      <c r="F1753">
        <v>875.7</v>
      </c>
      <c r="G1753">
        <v>656.77500000000009</v>
      </c>
      <c r="H1753">
        <v>-74.024999999999864</v>
      </c>
      <c r="I1753" s="39">
        <v>35403</v>
      </c>
      <c r="J1753" s="12" t="s">
        <v>966</v>
      </c>
      <c r="K1753" s="12" t="s">
        <v>967</v>
      </c>
      <c r="L1753" s="12" t="s">
        <v>248</v>
      </c>
      <c r="M1753" s="12" t="s">
        <v>146</v>
      </c>
    </row>
    <row r="1754" spans="1:13" x14ac:dyDescent="0.35">
      <c r="A1754">
        <v>10371</v>
      </c>
      <c r="B1754">
        <v>36</v>
      </c>
      <c r="C1754">
        <v>15.2</v>
      </c>
      <c r="D1754">
        <v>6</v>
      </c>
      <c r="E1754">
        <v>0.20000000298023221</v>
      </c>
      <c r="F1754">
        <v>72.959999728202803</v>
      </c>
      <c r="G1754">
        <v>58.367999565124499</v>
      </c>
      <c r="H1754">
        <v>1.3679995651244994</v>
      </c>
      <c r="I1754" s="39">
        <v>35402</v>
      </c>
      <c r="J1754" s="12" t="s">
        <v>923</v>
      </c>
      <c r="K1754" s="12" t="s">
        <v>924</v>
      </c>
      <c r="L1754" s="12" t="s">
        <v>309</v>
      </c>
      <c r="M1754" s="12" t="s">
        <v>77</v>
      </c>
    </row>
    <row r="1755" spans="1:13" x14ac:dyDescent="0.35">
      <c r="A1755">
        <v>10370</v>
      </c>
      <c r="B1755">
        <v>1</v>
      </c>
      <c r="C1755">
        <v>14.4</v>
      </c>
      <c r="D1755">
        <v>15</v>
      </c>
      <c r="E1755">
        <v>0.15000000596046451</v>
      </c>
      <c r="F1755">
        <v>183.5999987125397</v>
      </c>
      <c r="G1755">
        <v>156.05999781131749</v>
      </c>
      <c r="H1755">
        <v>21.059997811317487</v>
      </c>
      <c r="I1755" s="39">
        <v>35402</v>
      </c>
      <c r="J1755" s="12" t="s">
        <v>684</v>
      </c>
      <c r="K1755" s="12" t="s">
        <v>685</v>
      </c>
      <c r="L1755" s="12" t="s">
        <v>689</v>
      </c>
      <c r="M1755" s="12" t="s">
        <v>10</v>
      </c>
    </row>
    <row r="1756" spans="1:13" x14ac:dyDescent="0.35">
      <c r="A1756">
        <v>10370</v>
      </c>
      <c r="B1756">
        <v>64</v>
      </c>
      <c r="C1756">
        <v>26.6</v>
      </c>
      <c r="D1756">
        <v>30</v>
      </c>
      <c r="E1756">
        <v>0</v>
      </c>
      <c r="F1756">
        <v>798</v>
      </c>
      <c r="G1756">
        <v>798</v>
      </c>
      <c r="H1756">
        <v>299.25</v>
      </c>
      <c r="I1756" s="39">
        <v>35402</v>
      </c>
      <c r="J1756" s="12" t="s">
        <v>684</v>
      </c>
      <c r="K1756" s="12" t="s">
        <v>685</v>
      </c>
      <c r="L1756" s="12" t="s">
        <v>689</v>
      </c>
      <c r="M1756" s="12" t="s">
        <v>132</v>
      </c>
    </row>
    <row r="1757" spans="1:13" x14ac:dyDescent="0.35">
      <c r="A1757">
        <v>10370</v>
      </c>
      <c r="B1757">
        <v>74</v>
      </c>
      <c r="C1757">
        <v>8</v>
      </c>
      <c r="D1757">
        <v>20</v>
      </c>
      <c r="E1757">
        <v>0.15000000596046451</v>
      </c>
      <c r="F1757">
        <v>135.99999904632571</v>
      </c>
      <c r="G1757">
        <v>115.5999983787537</v>
      </c>
      <c r="H1757">
        <v>15.599998378753696</v>
      </c>
      <c r="I1757" s="39">
        <v>35402</v>
      </c>
      <c r="J1757" s="12" t="s">
        <v>684</v>
      </c>
      <c r="K1757" s="12" t="s">
        <v>685</v>
      </c>
      <c r="L1757" s="12" t="s">
        <v>689</v>
      </c>
      <c r="M1757" s="12" t="s">
        <v>149</v>
      </c>
    </row>
    <row r="1758" spans="1:13" x14ac:dyDescent="0.35">
      <c r="A1758">
        <v>10369</v>
      </c>
      <c r="B1758">
        <v>29</v>
      </c>
      <c r="C1758">
        <v>99</v>
      </c>
      <c r="D1758">
        <v>20</v>
      </c>
      <c r="E1758">
        <v>0</v>
      </c>
      <c r="F1758">
        <v>1980</v>
      </c>
      <c r="G1758">
        <v>1980</v>
      </c>
      <c r="H1758">
        <v>742.09999999999991</v>
      </c>
      <c r="I1758" s="39">
        <v>35401</v>
      </c>
      <c r="J1758" s="12" t="s">
        <v>765</v>
      </c>
      <c r="K1758" s="12" t="s">
        <v>766</v>
      </c>
      <c r="L1758" s="12" t="s">
        <v>182</v>
      </c>
      <c r="M1758" s="12" t="s">
        <v>65</v>
      </c>
    </row>
    <row r="1759" spans="1:13" x14ac:dyDescent="0.35">
      <c r="A1759">
        <v>10369</v>
      </c>
      <c r="B1759">
        <v>56</v>
      </c>
      <c r="C1759">
        <v>30.4</v>
      </c>
      <c r="D1759">
        <v>18</v>
      </c>
      <c r="E1759">
        <v>0.25</v>
      </c>
      <c r="F1759">
        <v>410.4</v>
      </c>
      <c r="G1759">
        <v>307.79999999999995</v>
      </c>
      <c r="H1759">
        <v>-34.200000000000045</v>
      </c>
      <c r="I1759" s="39">
        <v>35401</v>
      </c>
      <c r="J1759" s="12" t="s">
        <v>765</v>
      </c>
      <c r="K1759" s="12" t="s">
        <v>766</v>
      </c>
      <c r="L1759" s="12" t="s">
        <v>182</v>
      </c>
      <c r="M1759" s="12" t="s">
        <v>117</v>
      </c>
    </row>
    <row r="1760" spans="1:13" x14ac:dyDescent="0.35">
      <c r="A1760">
        <v>10368</v>
      </c>
      <c r="B1760">
        <v>21</v>
      </c>
      <c r="C1760">
        <v>8</v>
      </c>
      <c r="D1760">
        <v>5</v>
      </c>
      <c r="E1760">
        <v>0.10000000149011611</v>
      </c>
      <c r="F1760">
        <v>35.999999940395362</v>
      </c>
      <c r="G1760">
        <v>32.399999892711648</v>
      </c>
      <c r="H1760">
        <v>7.3999998927116479</v>
      </c>
      <c r="I1760" s="39">
        <v>35398</v>
      </c>
      <c r="J1760" s="12" t="s">
        <v>708</v>
      </c>
      <c r="K1760" s="12" t="s">
        <v>709</v>
      </c>
      <c r="L1760" s="12" t="s">
        <v>713</v>
      </c>
      <c r="M1760" s="12" t="s">
        <v>50</v>
      </c>
    </row>
    <row r="1761" spans="1:13" x14ac:dyDescent="0.35">
      <c r="A1761">
        <v>10368</v>
      </c>
      <c r="B1761">
        <v>28</v>
      </c>
      <c r="C1761">
        <v>36.4</v>
      </c>
      <c r="D1761">
        <v>13</v>
      </c>
      <c r="E1761">
        <v>0.10000000149011611</v>
      </c>
      <c r="F1761">
        <v>425.87999929487711</v>
      </c>
      <c r="G1761">
        <v>383.29199873077874</v>
      </c>
      <c r="H1761">
        <v>86.89199873077871</v>
      </c>
      <c r="I1761" s="39">
        <v>35398</v>
      </c>
      <c r="J1761" s="12" t="s">
        <v>708</v>
      </c>
      <c r="K1761" s="12" t="s">
        <v>709</v>
      </c>
      <c r="L1761" s="12" t="s">
        <v>713</v>
      </c>
      <c r="M1761" s="12" t="s">
        <v>63</v>
      </c>
    </row>
    <row r="1762" spans="1:13" x14ac:dyDescent="0.35">
      <c r="A1762">
        <v>10368</v>
      </c>
      <c r="B1762">
        <v>57</v>
      </c>
      <c r="C1762">
        <v>15.6</v>
      </c>
      <c r="D1762">
        <v>25</v>
      </c>
      <c r="E1762">
        <v>0</v>
      </c>
      <c r="F1762">
        <v>390</v>
      </c>
      <c r="G1762">
        <v>390</v>
      </c>
      <c r="H1762">
        <v>146.25</v>
      </c>
      <c r="I1762" s="39">
        <v>35398</v>
      </c>
      <c r="J1762" s="12" t="s">
        <v>708</v>
      </c>
      <c r="K1762" s="12" t="s">
        <v>709</v>
      </c>
      <c r="L1762" s="12" t="s">
        <v>713</v>
      </c>
      <c r="M1762" s="12" t="s">
        <v>119</v>
      </c>
    </row>
    <row r="1763" spans="1:13" x14ac:dyDescent="0.35">
      <c r="A1763">
        <v>10368</v>
      </c>
      <c r="B1763">
        <v>64</v>
      </c>
      <c r="C1763">
        <v>26.6</v>
      </c>
      <c r="D1763">
        <v>35</v>
      </c>
      <c r="E1763">
        <v>0.10000000149011611</v>
      </c>
      <c r="F1763">
        <v>837.89999861270189</v>
      </c>
      <c r="G1763">
        <v>754.10999750286339</v>
      </c>
      <c r="H1763">
        <v>172.23499750286339</v>
      </c>
      <c r="I1763" s="39">
        <v>35398</v>
      </c>
      <c r="J1763" s="12" t="s">
        <v>708</v>
      </c>
      <c r="K1763" s="12" t="s">
        <v>709</v>
      </c>
      <c r="L1763" s="12" t="s">
        <v>713</v>
      </c>
      <c r="M1763" s="12" t="s">
        <v>132</v>
      </c>
    </row>
    <row r="1764" spans="1:13" x14ac:dyDescent="0.35">
      <c r="A1764">
        <v>10367</v>
      </c>
      <c r="B1764">
        <v>34</v>
      </c>
      <c r="C1764">
        <v>11.2</v>
      </c>
      <c r="D1764">
        <v>36</v>
      </c>
      <c r="E1764">
        <v>0</v>
      </c>
      <c r="F1764">
        <v>403.2</v>
      </c>
      <c r="G1764">
        <v>403.2</v>
      </c>
      <c r="H1764">
        <v>151.19999999999999</v>
      </c>
      <c r="I1764" s="39">
        <v>35397</v>
      </c>
      <c r="J1764" s="12" t="s">
        <v>961</v>
      </c>
      <c r="K1764" s="12" t="s">
        <v>962</v>
      </c>
      <c r="L1764" s="12" t="s">
        <v>333</v>
      </c>
      <c r="M1764" s="12" t="s">
        <v>75</v>
      </c>
    </row>
    <row r="1765" spans="1:13" x14ac:dyDescent="0.35">
      <c r="A1765">
        <v>10367</v>
      </c>
      <c r="B1765">
        <v>54</v>
      </c>
      <c r="C1765">
        <v>5.9</v>
      </c>
      <c r="D1765">
        <v>18</v>
      </c>
      <c r="E1765">
        <v>0</v>
      </c>
      <c r="F1765">
        <v>106.2</v>
      </c>
      <c r="G1765">
        <v>106.2</v>
      </c>
      <c r="H1765">
        <v>39.150000000000006</v>
      </c>
      <c r="I1765" s="39">
        <v>35397</v>
      </c>
      <c r="J1765" s="12" t="s">
        <v>961</v>
      </c>
      <c r="K1765" s="12" t="s">
        <v>962</v>
      </c>
      <c r="L1765" s="12" t="s">
        <v>333</v>
      </c>
      <c r="M1765" s="12" t="s">
        <v>113</v>
      </c>
    </row>
    <row r="1766" spans="1:13" x14ac:dyDescent="0.35">
      <c r="A1766">
        <v>10367</v>
      </c>
      <c r="B1766">
        <v>65</v>
      </c>
      <c r="C1766">
        <v>16.8</v>
      </c>
      <c r="D1766">
        <v>15</v>
      </c>
      <c r="E1766">
        <v>0</v>
      </c>
      <c r="F1766">
        <v>252</v>
      </c>
      <c r="G1766">
        <v>252</v>
      </c>
      <c r="H1766">
        <v>94.125</v>
      </c>
      <c r="I1766" s="39">
        <v>35397</v>
      </c>
      <c r="J1766" s="12" t="s">
        <v>961</v>
      </c>
      <c r="K1766" s="12" t="s">
        <v>962</v>
      </c>
      <c r="L1766" s="12" t="s">
        <v>333</v>
      </c>
      <c r="M1766" s="12" t="s">
        <v>134</v>
      </c>
    </row>
    <row r="1767" spans="1:13" x14ac:dyDescent="0.35">
      <c r="A1767">
        <v>10367</v>
      </c>
      <c r="B1767">
        <v>77</v>
      </c>
      <c r="C1767">
        <v>10.4</v>
      </c>
      <c r="D1767">
        <v>7</v>
      </c>
      <c r="E1767">
        <v>0</v>
      </c>
      <c r="F1767">
        <v>72.8</v>
      </c>
      <c r="G1767">
        <v>72.8</v>
      </c>
      <c r="H1767">
        <v>27.299999999999997</v>
      </c>
      <c r="I1767" s="39">
        <v>35397</v>
      </c>
      <c r="J1767" s="12" t="s">
        <v>961</v>
      </c>
      <c r="K1767" s="12" t="s">
        <v>962</v>
      </c>
      <c r="L1767" s="12" t="s">
        <v>333</v>
      </c>
      <c r="M1767" s="12" t="s">
        <v>154</v>
      </c>
    </row>
    <row r="1768" spans="1:13" x14ac:dyDescent="0.35">
      <c r="A1768">
        <v>10366</v>
      </c>
      <c r="B1768">
        <v>65</v>
      </c>
      <c r="C1768">
        <v>16.8</v>
      </c>
      <c r="D1768">
        <v>5</v>
      </c>
      <c r="E1768">
        <v>0</v>
      </c>
      <c r="F1768">
        <v>84</v>
      </c>
      <c r="G1768">
        <v>84</v>
      </c>
      <c r="H1768">
        <v>31.375</v>
      </c>
      <c r="I1768" s="39">
        <v>35397</v>
      </c>
      <c r="J1768" s="12" t="s">
        <v>956</v>
      </c>
      <c r="K1768" s="12" t="s">
        <v>1190</v>
      </c>
      <c r="L1768" s="12" t="s">
        <v>209</v>
      </c>
      <c r="M1768" s="12" t="s">
        <v>134</v>
      </c>
    </row>
    <row r="1769" spans="1:13" x14ac:dyDescent="0.35">
      <c r="A1769">
        <v>10366</v>
      </c>
      <c r="B1769">
        <v>77</v>
      </c>
      <c r="C1769">
        <v>10.4</v>
      </c>
      <c r="D1769">
        <v>5</v>
      </c>
      <c r="E1769">
        <v>0</v>
      </c>
      <c r="F1769">
        <v>52</v>
      </c>
      <c r="G1769">
        <v>52</v>
      </c>
      <c r="H1769">
        <v>19.5</v>
      </c>
      <c r="I1769" s="39">
        <v>35397</v>
      </c>
      <c r="J1769" s="12" t="s">
        <v>956</v>
      </c>
      <c r="K1769" s="12" t="s">
        <v>1190</v>
      </c>
      <c r="L1769" s="12" t="s">
        <v>209</v>
      </c>
      <c r="M1769" s="12" t="s">
        <v>154</v>
      </c>
    </row>
    <row r="1770" spans="1:13" x14ac:dyDescent="0.35">
      <c r="A1770">
        <v>10365</v>
      </c>
      <c r="B1770">
        <v>11</v>
      </c>
      <c r="C1770">
        <v>16.8</v>
      </c>
      <c r="D1770">
        <v>24</v>
      </c>
      <c r="E1770">
        <v>0</v>
      </c>
      <c r="F1770">
        <v>403.2</v>
      </c>
      <c r="G1770">
        <v>403.2</v>
      </c>
      <c r="H1770">
        <v>151.19999999999999</v>
      </c>
      <c r="I1770" s="39">
        <v>35396</v>
      </c>
      <c r="J1770" s="12" t="s">
        <v>952</v>
      </c>
      <c r="K1770" s="12" t="s">
        <v>953</v>
      </c>
      <c r="L1770" s="12" t="s">
        <v>719</v>
      </c>
      <c r="M1770" s="12" t="s">
        <v>30</v>
      </c>
    </row>
    <row r="1771" spans="1:13" x14ac:dyDescent="0.35">
      <c r="A1771">
        <v>10364</v>
      </c>
      <c r="B1771">
        <v>69</v>
      </c>
      <c r="C1771">
        <v>28.8</v>
      </c>
      <c r="D1771">
        <v>30</v>
      </c>
      <c r="E1771">
        <v>0</v>
      </c>
      <c r="F1771">
        <v>864</v>
      </c>
      <c r="G1771">
        <v>864</v>
      </c>
      <c r="H1771">
        <v>324</v>
      </c>
      <c r="I1771" s="39">
        <v>35395</v>
      </c>
      <c r="J1771" s="12" t="s">
        <v>948</v>
      </c>
      <c r="K1771" s="12" t="s">
        <v>949</v>
      </c>
      <c r="L1771" s="12" t="s">
        <v>173</v>
      </c>
      <c r="M1771" s="12" t="s">
        <v>141</v>
      </c>
    </row>
    <row r="1772" spans="1:13" x14ac:dyDescent="0.35">
      <c r="A1772">
        <v>10364</v>
      </c>
      <c r="B1772">
        <v>71</v>
      </c>
      <c r="C1772">
        <v>17.2</v>
      </c>
      <c r="D1772">
        <v>5</v>
      </c>
      <c r="E1772">
        <v>0</v>
      </c>
      <c r="F1772">
        <v>86</v>
      </c>
      <c r="G1772">
        <v>86</v>
      </c>
      <c r="H1772">
        <v>32.25</v>
      </c>
      <c r="I1772" s="39">
        <v>35395</v>
      </c>
      <c r="J1772" s="12" t="s">
        <v>948</v>
      </c>
      <c r="K1772" s="12" t="s">
        <v>949</v>
      </c>
      <c r="L1772" s="12" t="s">
        <v>173</v>
      </c>
      <c r="M1772" s="12" t="s">
        <v>145</v>
      </c>
    </row>
    <row r="1773" spans="1:13" x14ac:dyDescent="0.35">
      <c r="A1773">
        <v>10363</v>
      </c>
      <c r="B1773">
        <v>31</v>
      </c>
      <c r="C1773">
        <v>10</v>
      </c>
      <c r="D1773">
        <v>20</v>
      </c>
      <c r="E1773">
        <v>0</v>
      </c>
      <c r="F1773">
        <v>200</v>
      </c>
      <c r="G1773">
        <v>200</v>
      </c>
      <c r="H1773">
        <v>75</v>
      </c>
      <c r="I1773" s="39">
        <v>35395</v>
      </c>
      <c r="J1773" s="12" t="s">
        <v>943</v>
      </c>
      <c r="K1773" s="12" t="s">
        <v>944</v>
      </c>
      <c r="L1773" s="12" t="s">
        <v>256</v>
      </c>
      <c r="M1773" s="12" t="s">
        <v>69</v>
      </c>
    </row>
    <row r="1774" spans="1:13" x14ac:dyDescent="0.35">
      <c r="A1774">
        <v>10363</v>
      </c>
      <c r="B1774">
        <v>75</v>
      </c>
      <c r="C1774">
        <v>6.2</v>
      </c>
      <c r="D1774">
        <v>12</v>
      </c>
      <c r="E1774">
        <v>0</v>
      </c>
      <c r="F1774">
        <v>74.400000000000006</v>
      </c>
      <c r="G1774">
        <v>74.400000000000006</v>
      </c>
      <c r="H1774">
        <v>27.900000000000006</v>
      </c>
      <c r="I1774" s="39">
        <v>35395</v>
      </c>
      <c r="J1774" s="12" t="s">
        <v>943</v>
      </c>
      <c r="K1774" s="12" t="s">
        <v>944</v>
      </c>
      <c r="L1774" s="12" t="s">
        <v>256</v>
      </c>
      <c r="M1774" s="12" t="s">
        <v>150</v>
      </c>
    </row>
    <row r="1775" spans="1:13" x14ac:dyDescent="0.35">
      <c r="A1775">
        <v>10363</v>
      </c>
      <c r="B1775">
        <v>76</v>
      </c>
      <c r="C1775">
        <v>14.4</v>
      </c>
      <c r="D1775">
        <v>12</v>
      </c>
      <c r="E1775">
        <v>0</v>
      </c>
      <c r="F1775">
        <v>172.8</v>
      </c>
      <c r="G1775">
        <v>172.8</v>
      </c>
      <c r="H1775">
        <v>64.800000000000011</v>
      </c>
      <c r="I1775" s="39">
        <v>35395</v>
      </c>
      <c r="J1775" s="12" t="s">
        <v>943</v>
      </c>
      <c r="K1775" s="12" t="s">
        <v>944</v>
      </c>
      <c r="L1775" s="12" t="s">
        <v>256</v>
      </c>
      <c r="M1775" s="12" t="s">
        <v>152</v>
      </c>
    </row>
    <row r="1776" spans="1:13" x14ac:dyDescent="0.35">
      <c r="A1776">
        <v>10362</v>
      </c>
      <c r="B1776">
        <v>25</v>
      </c>
      <c r="C1776">
        <v>11.2</v>
      </c>
      <c r="D1776">
        <v>50</v>
      </c>
      <c r="E1776">
        <v>0</v>
      </c>
      <c r="F1776">
        <v>560</v>
      </c>
      <c r="G1776">
        <v>560</v>
      </c>
      <c r="H1776">
        <v>210</v>
      </c>
      <c r="I1776" s="39">
        <v>35394</v>
      </c>
      <c r="J1776" s="12" t="s">
        <v>902</v>
      </c>
      <c r="K1776" s="12" t="s">
        <v>903</v>
      </c>
      <c r="L1776" s="12" t="s">
        <v>309</v>
      </c>
      <c r="M1776" s="12" t="s">
        <v>57</v>
      </c>
    </row>
    <row r="1777" spans="1:13" x14ac:dyDescent="0.35">
      <c r="A1777">
        <v>10362</v>
      </c>
      <c r="B1777">
        <v>51</v>
      </c>
      <c r="C1777">
        <v>42.4</v>
      </c>
      <c r="D1777">
        <v>20</v>
      </c>
      <c r="E1777">
        <v>0</v>
      </c>
      <c r="F1777">
        <v>848</v>
      </c>
      <c r="G1777">
        <v>848</v>
      </c>
      <c r="H1777">
        <v>318</v>
      </c>
      <c r="I1777" s="39">
        <v>35394</v>
      </c>
      <c r="J1777" s="12" t="s">
        <v>902</v>
      </c>
      <c r="K1777" s="12" t="s">
        <v>903</v>
      </c>
      <c r="L1777" s="12" t="s">
        <v>309</v>
      </c>
      <c r="M1777" s="12" t="s">
        <v>107</v>
      </c>
    </row>
    <row r="1778" spans="1:13" x14ac:dyDescent="0.35">
      <c r="A1778">
        <v>10362</v>
      </c>
      <c r="B1778">
        <v>54</v>
      </c>
      <c r="C1778">
        <v>5.9</v>
      </c>
      <c r="D1778">
        <v>24</v>
      </c>
      <c r="E1778">
        <v>0</v>
      </c>
      <c r="F1778">
        <v>141.6</v>
      </c>
      <c r="G1778">
        <v>141.6</v>
      </c>
      <c r="H1778">
        <v>52.199999999999989</v>
      </c>
      <c r="I1778" s="39">
        <v>35394</v>
      </c>
      <c r="J1778" s="12" t="s">
        <v>902</v>
      </c>
      <c r="K1778" s="12" t="s">
        <v>903</v>
      </c>
      <c r="L1778" s="12" t="s">
        <v>309</v>
      </c>
      <c r="M1778" s="12" t="s">
        <v>113</v>
      </c>
    </row>
    <row r="1779" spans="1:13" x14ac:dyDescent="0.35">
      <c r="A1779">
        <v>10361</v>
      </c>
      <c r="B1779">
        <v>39</v>
      </c>
      <c r="C1779">
        <v>14.4</v>
      </c>
      <c r="D1779">
        <v>54</v>
      </c>
      <c r="E1779">
        <v>0.10000000149011611</v>
      </c>
      <c r="F1779">
        <v>699.83999884128571</v>
      </c>
      <c r="G1779">
        <v>629.85599791431423</v>
      </c>
      <c r="H1779">
        <v>143.85599791431423</v>
      </c>
      <c r="I1779" s="39">
        <v>35391</v>
      </c>
      <c r="J1779" s="12" t="s">
        <v>771</v>
      </c>
      <c r="K1779" s="12" t="s">
        <v>772</v>
      </c>
      <c r="L1779" s="12" t="s">
        <v>256</v>
      </c>
      <c r="M1779" s="12" t="s">
        <v>83</v>
      </c>
    </row>
    <row r="1780" spans="1:13" x14ac:dyDescent="0.35">
      <c r="A1780">
        <v>10361</v>
      </c>
      <c r="B1780">
        <v>60</v>
      </c>
      <c r="C1780">
        <v>27.2</v>
      </c>
      <c r="D1780">
        <v>55</v>
      </c>
      <c r="E1780">
        <v>0.10000000149011611</v>
      </c>
      <c r="F1780">
        <v>1346.3999977707861</v>
      </c>
      <c r="G1780">
        <v>1211.7599959874151</v>
      </c>
      <c r="H1780">
        <v>276.7599959874151</v>
      </c>
      <c r="I1780" s="39">
        <v>35391</v>
      </c>
      <c r="J1780" s="12" t="s">
        <v>771</v>
      </c>
      <c r="K1780" s="12" t="s">
        <v>772</v>
      </c>
      <c r="L1780" s="12" t="s">
        <v>256</v>
      </c>
      <c r="M1780" s="12" t="s">
        <v>124</v>
      </c>
    </row>
    <row r="1781" spans="1:13" x14ac:dyDescent="0.35">
      <c r="A1781">
        <v>10360</v>
      </c>
      <c r="B1781">
        <v>28</v>
      </c>
      <c r="C1781">
        <v>36.4</v>
      </c>
      <c r="D1781">
        <v>30</v>
      </c>
      <c r="E1781">
        <v>0</v>
      </c>
      <c r="F1781">
        <v>1092</v>
      </c>
      <c r="G1781">
        <v>1092</v>
      </c>
      <c r="H1781">
        <v>408</v>
      </c>
      <c r="I1781" s="39">
        <v>35391</v>
      </c>
      <c r="J1781" s="12" t="s">
        <v>740</v>
      </c>
      <c r="K1781" s="12" t="s">
        <v>1120</v>
      </c>
      <c r="L1781" s="12" t="s">
        <v>309</v>
      </c>
      <c r="M1781" s="12" t="s">
        <v>63</v>
      </c>
    </row>
    <row r="1782" spans="1:13" x14ac:dyDescent="0.35">
      <c r="A1782">
        <v>10360</v>
      </c>
      <c r="B1782">
        <v>29</v>
      </c>
      <c r="C1782">
        <v>99</v>
      </c>
      <c r="D1782">
        <v>35</v>
      </c>
      <c r="E1782">
        <v>0</v>
      </c>
      <c r="F1782">
        <v>3465</v>
      </c>
      <c r="G1782">
        <v>3465</v>
      </c>
      <c r="H1782">
        <v>1298.6749999999997</v>
      </c>
      <c r="I1782" s="39">
        <v>35391</v>
      </c>
      <c r="J1782" s="12" t="s">
        <v>740</v>
      </c>
      <c r="K1782" s="12" t="s">
        <v>1120</v>
      </c>
      <c r="L1782" s="12" t="s">
        <v>309</v>
      </c>
      <c r="M1782" s="12" t="s">
        <v>65</v>
      </c>
    </row>
    <row r="1783" spans="1:13" x14ac:dyDescent="0.35">
      <c r="A1783">
        <v>10360</v>
      </c>
      <c r="B1783">
        <v>38</v>
      </c>
      <c r="C1783">
        <v>210.8</v>
      </c>
      <c r="D1783">
        <v>10</v>
      </c>
      <c r="E1783">
        <v>0</v>
      </c>
      <c r="F1783">
        <v>2108</v>
      </c>
      <c r="G1783">
        <v>2108</v>
      </c>
      <c r="H1783">
        <v>790.5</v>
      </c>
      <c r="I1783" s="39">
        <v>35391</v>
      </c>
      <c r="J1783" s="12" t="s">
        <v>740</v>
      </c>
      <c r="K1783" s="12" t="s">
        <v>1120</v>
      </c>
      <c r="L1783" s="12" t="s">
        <v>309</v>
      </c>
      <c r="M1783" s="12" t="s">
        <v>81</v>
      </c>
    </row>
    <row r="1784" spans="1:13" x14ac:dyDescent="0.35">
      <c r="A1784">
        <v>10360</v>
      </c>
      <c r="B1784">
        <v>49</v>
      </c>
      <c r="C1784">
        <v>16</v>
      </c>
      <c r="D1784">
        <v>35</v>
      </c>
      <c r="E1784">
        <v>0</v>
      </c>
      <c r="F1784">
        <v>560</v>
      </c>
      <c r="G1784">
        <v>560</v>
      </c>
      <c r="H1784">
        <v>210</v>
      </c>
      <c r="I1784" s="39">
        <v>35391</v>
      </c>
      <c r="J1784" s="12" t="s">
        <v>740</v>
      </c>
      <c r="K1784" s="12" t="s">
        <v>1120</v>
      </c>
      <c r="L1784" s="12" t="s">
        <v>309</v>
      </c>
      <c r="M1784" s="12" t="s">
        <v>103</v>
      </c>
    </row>
    <row r="1785" spans="1:13" x14ac:dyDescent="0.35">
      <c r="A1785">
        <v>10360</v>
      </c>
      <c r="B1785">
        <v>54</v>
      </c>
      <c r="C1785">
        <v>5.9</v>
      </c>
      <c r="D1785">
        <v>28</v>
      </c>
      <c r="E1785">
        <v>0</v>
      </c>
      <c r="F1785">
        <v>165.2</v>
      </c>
      <c r="G1785">
        <v>165.2</v>
      </c>
      <c r="H1785">
        <v>60.899999999999991</v>
      </c>
      <c r="I1785" s="39">
        <v>35391</v>
      </c>
      <c r="J1785" s="12" t="s">
        <v>740</v>
      </c>
      <c r="K1785" s="12" t="s">
        <v>1120</v>
      </c>
      <c r="L1785" s="12" t="s">
        <v>309</v>
      </c>
      <c r="M1785" s="12" t="s">
        <v>113</v>
      </c>
    </row>
    <row r="1786" spans="1:13" x14ac:dyDescent="0.35">
      <c r="A1786">
        <v>10359</v>
      </c>
      <c r="B1786">
        <v>16</v>
      </c>
      <c r="C1786">
        <v>13.9</v>
      </c>
      <c r="D1786">
        <v>56</v>
      </c>
      <c r="E1786">
        <v>5.000000074505806E-2</v>
      </c>
      <c r="F1786">
        <v>739.47999942004674</v>
      </c>
      <c r="G1786">
        <v>702.50599889808882</v>
      </c>
      <c r="H1786">
        <v>213.90599889808885</v>
      </c>
      <c r="I1786" s="39">
        <v>35390</v>
      </c>
      <c r="J1786" s="12" t="s">
        <v>939</v>
      </c>
      <c r="K1786" s="12" t="s">
        <v>940</v>
      </c>
      <c r="L1786" s="12" t="s">
        <v>173</v>
      </c>
      <c r="M1786" s="12" t="s">
        <v>40</v>
      </c>
    </row>
    <row r="1787" spans="1:13" x14ac:dyDescent="0.35">
      <c r="A1787">
        <v>10359</v>
      </c>
      <c r="B1787">
        <v>31</v>
      </c>
      <c r="C1787">
        <v>10</v>
      </c>
      <c r="D1787">
        <v>70</v>
      </c>
      <c r="E1787">
        <v>5.000000074505806E-2</v>
      </c>
      <c r="F1787">
        <v>664.99999947845936</v>
      </c>
      <c r="G1787">
        <v>631.74999900907278</v>
      </c>
      <c r="H1787">
        <v>194.24999900907278</v>
      </c>
      <c r="I1787" s="39">
        <v>35390</v>
      </c>
      <c r="J1787" s="12" t="s">
        <v>939</v>
      </c>
      <c r="K1787" s="12" t="s">
        <v>940</v>
      </c>
      <c r="L1787" s="12" t="s">
        <v>173</v>
      </c>
      <c r="M1787" s="12" t="s">
        <v>69</v>
      </c>
    </row>
    <row r="1788" spans="1:13" x14ac:dyDescent="0.35">
      <c r="A1788">
        <v>10359</v>
      </c>
      <c r="B1788">
        <v>60</v>
      </c>
      <c r="C1788">
        <v>27.2</v>
      </c>
      <c r="D1788">
        <v>80</v>
      </c>
      <c r="E1788">
        <v>5.000000074505806E-2</v>
      </c>
      <c r="F1788">
        <v>2067.1999983787541</v>
      </c>
      <c r="G1788">
        <v>1963.8399969196323</v>
      </c>
      <c r="H1788">
        <v>603.83999691963231</v>
      </c>
      <c r="I1788" s="39">
        <v>35390</v>
      </c>
      <c r="J1788" s="12" t="s">
        <v>939</v>
      </c>
      <c r="K1788" s="12" t="s">
        <v>940</v>
      </c>
      <c r="L1788" s="12" t="s">
        <v>173</v>
      </c>
      <c r="M1788" s="12" t="s">
        <v>124</v>
      </c>
    </row>
    <row r="1789" spans="1:13" x14ac:dyDescent="0.35">
      <c r="A1789">
        <v>10358</v>
      </c>
      <c r="B1789">
        <v>24</v>
      </c>
      <c r="C1789">
        <v>3.6</v>
      </c>
      <c r="D1789">
        <v>10</v>
      </c>
      <c r="E1789">
        <v>5.000000074505806E-2</v>
      </c>
      <c r="F1789">
        <v>34.19999997317791</v>
      </c>
      <c r="G1789">
        <v>32.48999994903803</v>
      </c>
      <c r="H1789">
        <v>9.9899999490380296</v>
      </c>
      <c r="I1789" s="39">
        <v>35389</v>
      </c>
      <c r="J1789" s="12" t="s">
        <v>923</v>
      </c>
      <c r="K1789" s="12" t="s">
        <v>924</v>
      </c>
      <c r="L1789" s="12" t="s">
        <v>309</v>
      </c>
      <c r="M1789" s="12" t="s">
        <v>55</v>
      </c>
    </row>
    <row r="1790" spans="1:13" x14ac:dyDescent="0.35">
      <c r="A1790">
        <v>10358</v>
      </c>
      <c r="B1790">
        <v>34</v>
      </c>
      <c r="C1790">
        <v>11.2</v>
      </c>
      <c r="D1790">
        <v>10</v>
      </c>
      <c r="E1790">
        <v>5.000000074505806E-2</v>
      </c>
      <c r="F1790">
        <v>106.3999999165535</v>
      </c>
      <c r="G1790">
        <v>101.07999984145164</v>
      </c>
      <c r="H1790">
        <v>31.079999841451638</v>
      </c>
      <c r="I1790" s="39">
        <v>35389</v>
      </c>
      <c r="J1790" s="12" t="s">
        <v>923</v>
      </c>
      <c r="K1790" s="12" t="s">
        <v>924</v>
      </c>
      <c r="L1790" s="12" t="s">
        <v>309</v>
      </c>
      <c r="M1790" s="12" t="s">
        <v>75</v>
      </c>
    </row>
    <row r="1791" spans="1:13" x14ac:dyDescent="0.35">
      <c r="A1791">
        <v>10358</v>
      </c>
      <c r="B1791">
        <v>36</v>
      </c>
      <c r="C1791">
        <v>15.2</v>
      </c>
      <c r="D1791">
        <v>20</v>
      </c>
      <c r="E1791">
        <v>5.000000074505806E-2</v>
      </c>
      <c r="F1791">
        <v>288.79999977350229</v>
      </c>
      <c r="G1791">
        <v>274.35999956965441</v>
      </c>
      <c r="H1791">
        <v>84.359999569654406</v>
      </c>
      <c r="I1791" s="39">
        <v>35389</v>
      </c>
      <c r="J1791" s="12" t="s">
        <v>923</v>
      </c>
      <c r="K1791" s="12" t="s">
        <v>924</v>
      </c>
      <c r="L1791" s="12" t="s">
        <v>309</v>
      </c>
      <c r="M1791" s="12" t="s">
        <v>77</v>
      </c>
    </row>
    <row r="1792" spans="1:13" x14ac:dyDescent="0.35">
      <c r="A1792">
        <v>10357</v>
      </c>
      <c r="B1792">
        <v>10</v>
      </c>
      <c r="C1792">
        <v>24.8</v>
      </c>
      <c r="D1792">
        <v>30</v>
      </c>
      <c r="E1792">
        <v>0.20000000298023221</v>
      </c>
      <c r="F1792">
        <v>595.19999778270721</v>
      </c>
      <c r="G1792">
        <v>476.15999645233154</v>
      </c>
      <c r="H1792">
        <v>11.159996452331541</v>
      </c>
      <c r="I1792" s="39">
        <v>35388</v>
      </c>
      <c r="J1792" s="12" t="s">
        <v>805</v>
      </c>
      <c r="K1792" s="12" t="s">
        <v>806</v>
      </c>
      <c r="L1792" s="12" t="s">
        <v>707</v>
      </c>
      <c r="M1792" s="12" t="s">
        <v>28</v>
      </c>
    </row>
    <row r="1793" spans="1:13" x14ac:dyDescent="0.35">
      <c r="A1793">
        <v>10357</v>
      </c>
      <c r="B1793">
        <v>26</v>
      </c>
      <c r="C1793">
        <v>24.9</v>
      </c>
      <c r="D1793">
        <v>16</v>
      </c>
      <c r="E1793">
        <v>0</v>
      </c>
      <c r="F1793">
        <v>398.4</v>
      </c>
      <c r="G1793">
        <v>398.4</v>
      </c>
      <c r="H1793">
        <v>148.55999999999997</v>
      </c>
      <c r="I1793" s="39">
        <v>35388</v>
      </c>
      <c r="J1793" s="12" t="s">
        <v>805</v>
      </c>
      <c r="K1793" s="12" t="s">
        <v>806</v>
      </c>
      <c r="L1793" s="12" t="s">
        <v>707</v>
      </c>
      <c r="M1793" s="12" t="s">
        <v>59</v>
      </c>
    </row>
    <row r="1794" spans="1:13" x14ac:dyDescent="0.35">
      <c r="A1794">
        <v>10357</v>
      </c>
      <c r="B1794">
        <v>60</v>
      </c>
      <c r="C1794">
        <v>27.2</v>
      </c>
      <c r="D1794">
        <v>8</v>
      </c>
      <c r="E1794">
        <v>0.20000000298023221</v>
      </c>
      <c r="F1794">
        <v>174.0799993515015</v>
      </c>
      <c r="G1794">
        <v>139.26399896240238</v>
      </c>
      <c r="H1794">
        <v>3.2639989624023826</v>
      </c>
      <c r="I1794" s="39">
        <v>35388</v>
      </c>
      <c r="J1794" s="12" t="s">
        <v>805</v>
      </c>
      <c r="K1794" s="12" t="s">
        <v>806</v>
      </c>
      <c r="L1794" s="12" t="s">
        <v>707</v>
      </c>
      <c r="M1794" s="12" t="s">
        <v>124</v>
      </c>
    </row>
    <row r="1795" spans="1:13" x14ac:dyDescent="0.35">
      <c r="A1795">
        <v>10356</v>
      </c>
      <c r="B1795">
        <v>31</v>
      </c>
      <c r="C1795">
        <v>10</v>
      </c>
      <c r="D1795">
        <v>30</v>
      </c>
      <c r="E1795">
        <v>0</v>
      </c>
      <c r="F1795">
        <v>300</v>
      </c>
      <c r="G1795">
        <v>300</v>
      </c>
      <c r="H1795">
        <v>112.5</v>
      </c>
      <c r="I1795" s="39">
        <v>35387</v>
      </c>
      <c r="J1795" s="12" t="s">
        <v>838</v>
      </c>
      <c r="K1795" s="12" t="s">
        <v>839</v>
      </c>
      <c r="L1795" s="12" t="s">
        <v>256</v>
      </c>
      <c r="M1795" s="12" t="s">
        <v>69</v>
      </c>
    </row>
    <row r="1796" spans="1:13" x14ac:dyDescent="0.35">
      <c r="A1796">
        <v>10356</v>
      </c>
      <c r="B1796">
        <v>55</v>
      </c>
      <c r="C1796">
        <v>19.2</v>
      </c>
      <c r="D1796">
        <v>12</v>
      </c>
      <c r="E1796">
        <v>0</v>
      </c>
      <c r="F1796">
        <v>230.4</v>
      </c>
      <c r="G1796">
        <v>230.4</v>
      </c>
      <c r="H1796">
        <v>86.4</v>
      </c>
      <c r="I1796" s="39">
        <v>35387</v>
      </c>
      <c r="J1796" s="12" t="s">
        <v>838</v>
      </c>
      <c r="K1796" s="12" t="s">
        <v>839</v>
      </c>
      <c r="L1796" s="12" t="s">
        <v>256</v>
      </c>
      <c r="M1796" s="12" t="s">
        <v>115</v>
      </c>
    </row>
    <row r="1797" spans="1:13" x14ac:dyDescent="0.35">
      <c r="A1797">
        <v>10356</v>
      </c>
      <c r="B1797">
        <v>69</v>
      </c>
      <c r="C1797">
        <v>28.8</v>
      </c>
      <c r="D1797">
        <v>20</v>
      </c>
      <c r="E1797">
        <v>0</v>
      </c>
      <c r="F1797">
        <v>576</v>
      </c>
      <c r="G1797">
        <v>576</v>
      </c>
      <c r="H1797">
        <v>216</v>
      </c>
      <c r="I1797" s="39">
        <v>35387</v>
      </c>
      <c r="J1797" s="12" t="s">
        <v>838</v>
      </c>
      <c r="K1797" s="12" t="s">
        <v>839</v>
      </c>
      <c r="L1797" s="12" t="s">
        <v>256</v>
      </c>
      <c r="M1797" s="12" t="s">
        <v>141</v>
      </c>
    </row>
    <row r="1798" spans="1:13" x14ac:dyDescent="0.35">
      <c r="A1798">
        <v>10355</v>
      </c>
      <c r="B1798">
        <v>24</v>
      </c>
      <c r="C1798">
        <v>3.6</v>
      </c>
      <c r="D1798">
        <v>25</v>
      </c>
      <c r="E1798">
        <v>0</v>
      </c>
      <c r="F1798">
        <v>90</v>
      </c>
      <c r="G1798">
        <v>90</v>
      </c>
      <c r="H1798">
        <v>33.75</v>
      </c>
      <c r="I1798" s="39">
        <v>35384</v>
      </c>
      <c r="J1798" s="12" t="s">
        <v>933</v>
      </c>
      <c r="K1798" s="12" t="s">
        <v>934</v>
      </c>
      <c r="L1798" s="12" t="s">
        <v>173</v>
      </c>
      <c r="M1798" s="12" t="s">
        <v>55</v>
      </c>
    </row>
    <row r="1799" spans="1:13" x14ac:dyDescent="0.35">
      <c r="A1799">
        <v>10355</v>
      </c>
      <c r="B1799">
        <v>57</v>
      </c>
      <c r="C1799">
        <v>15.6</v>
      </c>
      <c r="D1799">
        <v>25</v>
      </c>
      <c r="E1799">
        <v>0</v>
      </c>
      <c r="F1799">
        <v>390</v>
      </c>
      <c r="G1799">
        <v>390</v>
      </c>
      <c r="H1799">
        <v>146.25</v>
      </c>
      <c r="I1799" s="39">
        <v>35384</v>
      </c>
      <c r="J1799" s="12" t="s">
        <v>933</v>
      </c>
      <c r="K1799" s="12" t="s">
        <v>934</v>
      </c>
      <c r="L1799" s="12" t="s">
        <v>173</v>
      </c>
      <c r="M1799" s="12" t="s">
        <v>119</v>
      </c>
    </row>
    <row r="1800" spans="1:13" x14ac:dyDescent="0.35">
      <c r="A1800">
        <v>10354</v>
      </c>
      <c r="B1800">
        <v>1</v>
      </c>
      <c r="C1800">
        <v>14.4</v>
      </c>
      <c r="D1800">
        <v>12</v>
      </c>
      <c r="E1800">
        <v>0</v>
      </c>
      <c r="F1800">
        <v>172.8</v>
      </c>
      <c r="G1800">
        <v>172.8</v>
      </c>
      <c r="H1800">
        <v>64.800000000000011</v>
      </c>
      <c r="I1800" s="39">
        <v>35383</v>
      </c>
      <c r="J1800" s="12" t="s">
        <v>878</v>
      </c>
      <c r="K1800" s="12" t="s">
        <v>879</v>
      </c>
      <c r="L1800" s="12" t="s">
        <v>719</v>
      </c>
      <c r="M1800" s="12" t="s">
        <v>10</v>
      </c>
    </row>
    <row r="1801" spans="1:13" x14ac:dyDescent="0.35">
      <c r="A1801">
        <v>10354</v>
      </c>
      <c r="B1801">
        <v>29</v>
      </c>
      <c r="C1801">
        <v>99</v>
      </c>
      <c r="D1801">
        <v>4</v>
      </c>
      <c r="E1801">
        <v>0</v>
      </c>
      <c r="F1801">
        <v>396</v>
      </c>
      <c r="G1801">
        <v>396</v>
      </c>
      <c r="H1801">
        <v>148.41999999999999</v>
      </c>
      <c r="I1801" s="39">
        <v>35383</v>
      </c>
      <c r="J1801" s="12" t="s">
        <v>878</v>
      </c>
      <c r="K1801" s="12" t="s">
        <v>879</v>
      </c>
      <c r="L1801" s="12" t="s">
        <v>719</v>
      </c>
      <c r="M1801" s="12" t="s">
        <v>65</v>
      </c>
    </row>
    <row r="1802" spans="1:13" x14ac:dyDescent="0.35">
      <c r="A1802">
        <v>10353</v>
      </c>
      <c r="B1802">
        <v>11</v>
      </c>
      <c r="C1802">
        <v>16.8</v>
      </c>
      <c r="D1802">
        <v>12</v>
      </c>
      <c r="E1802">
        <v>0.20000000298023221</v>
      </c>
      <c r="F1802">
        <v>161.27999939918519</v>
      </c>
      <c r="G1802">
        <v>129.0239990386963</v>
      </c>
      <c r="H1802">
        <v>3.0239990386963029</v>
      </c>
      <c r="I1802" s="39">
        <v>35382</v>
      </c>
      <c r="J1802" s="12" t="s">
        <v>928</v>
      </c>
      <c r="K1802" s="12" t="s">
        <v>929</v>
      </c>
      <c r="L1802" s="12" t="s">
        <v>713</v>
      </c>
      <c r="M1802" s="12" t="s">
        <v>30</v>
      </c>
    </row>
    <row r="1803" spans="1:13" x14ac:dyDescent="0.35">
      <c r="A1803">
        <v>10353</v>
      </c>
      <c r="B1803">
        <v>38</v>
      </c>
      <c r="C1803">
        <v>210.8</v>
      </c>
      <c r="D1803">
        <v>50</v>
      </c>
      <c r="E1803">
        <v>0.20000000298023221</v>
      </c>
      <c r="F1803">
        <v>8431.9999685883522</v>
      </c>
      <c r="G1803">
        <v>6745.5999497413641</v>
      </c>
      <c r="H1803">
        <v>158.09994974136407</v>
      </c>
      <c r="I1803" s="39">
        <v>35382</v>
      </c>
      <c r="J1803" s="12" t="s">
        <v>928</v>
      </c>
      <c r="K1803" s="12" t="s">
        <v>929</v>
      </c>
      <c r="L1803" s="12" t="s">
        <v>713</v>
      </c>
      <c r="M1803" s="12" t="s">
        <v>81</v>
      </c>
    </row>
    <row r="1804" spans="1:13" x14ac:dyDescent="0.35">
      <c r="A1804">
        <v>10352</v>
      </c>
      <c r="B1804">
        <v>24</v>
      </c>
      <c r="C1804">
        <v>3.6</v>
      </c>
      <c r="D1804">
        <v>10</v>
      </c>
      <c r="E1804">
        <v>0</v>
      </c>
      <c r="F1804">
        <v>36</v>
      </c>
      <c r="G1804">
        <v>36</v>
      </c>
      <c r="H1804">
        <v>13.5</v>
      </c>
      <c r="I1804" s="39">
        <v>35381</v>
      </c>
      <c r="J1804" s="12" t="s">
        <v>896</v>
      </c>
      <c r="K1804" s="12" t="s">
        <v>897</v>
      </c>
      <c r="L1804" s="12" t="s">
        <v>901</v>
      </c>
      <c r="M1804" s="12" t="s">
        <v>55</v>
      </c>
    </row>
    <row r="1805" spans="1:13" x14ac:dyDescent="0.35">
      <c r="A1805">
        <v>10352</v>
      </c>
      <c r="B1805">
        <v>54</v>
      </c>
      <c r="C1805">
        <v>5.9</v>
      </c>
      <c r="D1805">
        <v>20</v>
      </c>
      <c r="E1805">
        <v>0.15000000596046451</v>
      </c>
      <c r="F1805">
        <v>100.29999929666521</v>
      </c>
      <c r="G1805">
        <v>85.254998804330839</v>
      </c>
      <c r="H1805">
        <v>10.754998804330839</v>
      </c>
      <c r="I1805" s="39">
        <v>35381</v>
      </c>
      <c r="J1805" s="12" t="s">
        <v>896</v>
      </c>
      <c r="K1805" s="12" t="s">
        <v>897</v>
      </c>
      <c r="L1805" s="12" t="s">
        <v>901</v>
      </c>
      <c r="M1805" s="12" t="s">
        <v>113</v>
      </c>
    </row>
    <row r="1806" spans="1:13" x14ac:dyDescent="0.35">
      <c r="A1806">
        <v>10351</v>
      </c>
      <c r="B1806">
        <v>38</v>
      </c>
      <c r="C1806">
        <v>210.8</v>
      </c>
      <c r="D1806">
        <v>20</v>
      </c>
      <c r="E1806">
        <v>5.000000074505806E-2</v>
      </c>
      <c r="F1806">
        <v>4005.1999968588352</v>
      </c>
      <c r="G1806">
        <v>3804.9399940317871</v>
      </c>
      <c r="H1806">
        <v>1169.9399940317871</v>
      </c>
      <c r="I1806" s="39">
        <v>35380</v>
      </c>
      <c r="J1806" s="12" t="s">
        <v>708</v>
      </c>
      <c r="K1806" s="12" t="s">
        <v>709</v>
      </c>
      <c r="L1806" s="12" t="s">
        <v>713</v>
      </c>
      <c r="M1806" s="12" t="s">
        <v>81</v>
      </c>
    </row>
    <row r="1807" spans="1:13" x14ac:dyDescent="0.35">
      <c r="A1807">
        <v>10351</v>
      </c>
      <c r="B1807">
        <v>41</v>
      </c>
      <c r="C1807">
        <v>7.7</v>
      </c>
      <c r="D1807">
        <v>13</v>
      </c>
      <c r="E1807">
        <v>0</v>
      </c>
      <c r="F1807">
        <v>100.1</v>
      </c>
      <c r="G1807">
        <v>100.1</v>
      </c>
      <c r="H1807">
        <v>37.374999999999993</v>
      </c>
      <c r="I1807" s="39">
        <v>35380</v>
      </c>
      <c r="J1807" s="12" t="s">
        <v>708</v>
      </c>
      <c r="K1807" s="12" t="s">
        <v>709</v>
      </c>
      <c r="L1807" s="12" t="s">
        <v>713</v>
      </c>
      <c r="M1807" s="12" t="s">
        <v>87</v>
      </c>
    </row>
    <row r="1808" spans="1:13" x14ac:dyDescent="0.35">
      <c r="A1808">
        <v>10351</v>
      </c>
      <c r="B1808">
        <v>44</v>
      </c>
      <c r="C1808">
        <v>15.5</v>
      </c>
      <c r="D1808">
        <v>77</v>
      </c>
      <c r="E1808">
        <v>5.000000074505806E-2</v>
      </c>
      <c r="F1808">
        <v>1133.824999110773</v>
      </c>
      <c r="G1808">
        <v>1077.1337483104689</v>
      </c>
      <c r="H1808">
        <v>328.30874831046901</v>
      </c>
      <c r="I1808" s="39">
        <v>35380</v>
      </c>
      <c r="J1808" s="12" t="s">
        <v>708</v>
      </c>
      <c r="K1808" s="12" t="s">
        <v>709</v>
      </c>
      <c r="L1808" s="12" t="s">
        <v>713</v>
      </c>
      <c r="M1808" s="12" t="s">
        <v>93</v>
      </c>
    </row>
    <row r="1809" spans="1:13" x14ac:dyDescent="0.35">
      <c r="A1809">
        <v>10351</v>
      </c>
      <c r="B1809">
        <v>65</v>
      </c>
      <c r="C1809">
        <v>16.8</v>
      </c>
      <c r="D1809">
        <v>10</v>
      </c>
      <c r="E1809">
        <v>5.000000074505806E-2</v>
      </c>
      <c r="F1809">
        <v>159.59999987483019</v>
      </c>
      <c r="G1809">
        <v>151.6199997621774</v>
      </c>
      <c r="H1809">
        <v>46.3699997621774</v>
      </c>
      <c r="I1809" s="39">
        <v>35380</v>
      </c>
      <c r="J1809" s="12" t="s">
        <v>708</v>
      </c>
      <c r="K1809" s="12" t="s">
        <v>709</v>
      </c>
      <c r="L1809" s="12" t="s">
        <v>713</v>
      </c>
      <c r="M1809" s="12" t="s">
        <v>134</v>
      </c>
    </row>
    <row r="1810" spans="1:13" x14ac:dyDescent="0.35">
      <c r="A1810">
        <v>10350</v>
      </c>
      <c r="B1810">
        <v>50</v>
      </c>
      <c r="C1810">
        <v>13</v>
      </c>
      <c r="D1810">
        <v>15</v>
      </c>
      <c r="E1810">
        <v>0.10000000149011611</v>
      </c>
      <c r="F1810">
        <v>175.49999970942741</v>
      </c>
      <c r="G1810">
        <v>157.94999947696928</v>
      </c>
      <c r="H1810">
        <v>36.074999476969282</v>
      </c>
      <c r="I1810" s="39">
        <v>35380</v>
      </c>
      <c r="J1810" s="12" t="s">
        <v>923</v>
      </c>
      <c r="K1810" s="12" t="s">
        <v>924</v>
      </c>
      <c r="L1810" s="12" t="s">
        <v>309</v>
      </c>
      <c r="M1810" s="12" t="s">
        <v>105</v>
      </c>
    </row>
    <row r="1811" spans="1:13" x14ac:dyDescent="0.35">
      <c r="A1811">
        <v>10350</v>
      </c>
      <c r="B1811">
        <v>69</v>
      </c>
      <c r="C1811">
        <v>28.8</v>
      </c>
      <c r="D1811">
        <v>18</v>
      </c>
      <c r="E1811">
        <v>0.10000000149011611</v>
      </c>
      <c r="F1811">
        <v>466.5599992275238</v>
      </c>
      <c r="G1811">
        <v>419.90399860954284</v>
      </c>
      <c r="H1811">
        <v>95.903998609542839</v>
      </c>
      <c r="I1811" s="39">
        <v>35380</v>
      </c>
      <c r="J1811" s="12" t="s">
        <v>923</v>
      </c>
      <c r="K1811" s="12" t="s">
        <v>924</v>
      </c>
      <c r="L1811" s="12" t="s">
        <v>309</v>
      </c>
      <c r="M1811" s="12" t="s">
        <v>141</v>
      </c>
    </row>
    <row r="1812" spans="1:13" x14ac:dyDescent="0.35">
      <c r="A1812">
        <v>10349</v>
      </c>
      <c r="B1812">
        <v>54</v>
      </c>
      <c r="C1812">
        <v>5.9</v>
      </c>
      <c r="D1812">
        <v>24</v>
      </c>
      <c r="E1812">
        <v>0</v>
      </c>
      <c r="F1812">
        <v>141.6</v>
      </c>
      <c r="G1812">
        <v>141.6</v>
      </c>
      <c r="H1812">
        <v>52.199999999999989</v>
      </c>
      <c r="I1812" s="39">
        <v>35377</v>
      </c>
      <c r="J1812" s="12" t="s">
        <v>765</v>
      </c>
      <c r="K1812" s="12" t="s">
        <v>766</v>
      </c>
      <c r="L1812" s="12" t="s">
        <v>182</v>
      </c>
      <c r="M1812" s="12" t="s">
        <v>113</v>
      </c>
    </row>
    <row r="1813" spans="1:13" x14ac:dyDescent="0.35">
      <c r="A1813">
        <v>10348</v>
      </c>
      <c r="B1813">
        <v>1</v>
      </c>
      <c r="C1813">
        <v>14.4</v>
      </c>
      <c r="D1813">
        <v>15</v>
      </c>
      <c r="E1813">
        <v>0.15000000596046451</v>
      </c>
      <c r="F1813">
        <v>183.5999987125397</v>
      </c>
      <c r="G1813">
        <v>156.05999781131749</v>
      </c>
      <c r="H1813">
        <v>21.059997811317487</v>
      </c>
      <c r="I1813" s="39">
        <v>35376</v>
      </c>
      <c r="J1813" s="12" t="s">
        <v>838</v>
      </c>
      <c r="K1813" s="12" t="s">
        <v>839</v>
      </c>
      <c r="L1813" s="12" t="s">
        <v>256</v>
      </c>
      <c r="M1813" s="12" t="s">
        <v>10</v>
      </c>
    </row>
    <row r="1814" spans="1:13" x14ac:dyDescent="0.35">
      <c r="A1814">
        <v>10348</v>
      </c>
      <c r="B1814">
        <v>23</v>
      </c>
      <c r="C1814">
        <v>7.2</v>
      </c>
      <c r="D1814">
        <v>25</v>
      </c>
      <c r="E1814">
        <v>0</v>
      </c>
      <c r="F1814">
        <v>180</v>
      </c>
      <c r="G1814">
        <v>180</v>
      </c>
      <c r="H1814">
        <v>67.5</v>
      </c>
      <c r="I1814" s="39">
        <v>35376</v>
      </c>
      <c r="J1814" s="12" t="s">
        <v>838</v>
      </c>
      <c r="K1814" s="12" t="s">
        <v>839</v>
      </c>
      <c r="L1814" s="12" t="s">
        <v>256</v>
      </c>
      <c r="M1814" s="12" t="s">
        <v>54</v>
      </c>
    </row>
    <row r="1815" spans="1:13" x14ac:dyDescent="0.35">
      <c r="A1815">
        <v>10347</v>
      </c>
      <c r="B1815">
        <v>25</v>
      </c>
      <c r="C1815">
        <v>11.2</v>
      </c>
      <c r="D1815">
        <v>10</v>
      </c>
      <c r="E1815">
        <v>0</v>
      </c>
      <c r="F1815">
        <v>112</v>
      </c>
      <c r="G1815">
        <v>112</v>
      </c>
      <c r="H1815">
        <v>42</v>
      </c>
      <c r="I1815" s="39">
        <v>35375</v>
      </c>
      <c r="J1815" s="12" t="s">
        <v>919</v>
      </c>
      <c r="K1815" s="12" t="s">
        <v>920</v>
      </c>
      <c r="L1815" s="12" t="s">
        <v>248</v>
      </c>
      <c r="M1815" s="12" t="s">
        <v>57</v>
      </c>
    </row>
    <row r="1816" spans="1:13" x14ac:dyDescent="0.35">
      <c r="A1816">
        <v>10347</v>
      </c>
      <c r="B1816">
        <v>39</v>
      </c>
      <c r="C1816">
        <v>14.4</v>
      </c>
      <c r="D1816">
        <v>50</v>
      </c>
      <c r="E1816">
        <v>0.15000000596046451</v>
      </c>
      <c r="F1816">
        <v>611.99999570846558</v>
      </c>
      <c r="G1816">
        <v>520.19999270439155</v>
      </c>
      <c r="H1816">
        <v>70.199992704391548</v>
      </c>
      <c r="I1816" s="39">
        <v>35375</v>
      </c>
      <c r="J1816" s="12" t="s">
        <v>919</v>
      </c>
      <c r="K1816" s="12" t="s">
        <v>920</v>
      </c>
      <c r="L1816" s="12" t="s">
        <v>248</v>
      </c>
      <c r="M1816" s="12" t="s">
        <v>83</v>
      </c>
    </row>
    <row r="1817" spans="1:13" x14ac:dyDescent="0.35">
      <c r="A1817">
        <v>10347</v>
      </c>
      <c r="B1817">
        <v>40</v>
      </c>
      <c r="C1817">
        <v>14.7</v>
      </c>
      <c r="D1817">
        <v>4</v>
      </c>
      <c r="E1817">
        <v>0</v>
      </c>
      <c r="F1817">
        <v>58.8</v>
      </c>
      <c r="G1817">
        <v>58.8</v>
      </c>
      <c r="H1817">
        <v>22</v>
      </c>
      <c r="I1817" s="39">
        <v>35375</v>
      </c>
      <c r="J1817" s="12" t="s">
        <v>919</v>
      </c>
      <c r="K1817" s="12" t="s">
        <v>920</v>
      </c>
      <c r="L1817" s="12" t="s">
        <v>248</v>
      </c>
      <c r="M1817" s="12" t="s">
        <v>85</v>
      </c>
    </row>
    <row r="1818" spans="1:13" x14ac:dyDescent="0.35">
      <c r="A1818">
        <v>10347</v>
      </c>
      <c r="B1818">
        <v>75</v>
      </c>
      <c r="C1818">
        <v>6.2</v>
      </c>
      <c r="D1818">
        <v>6</v>
      </c>
      <c r="E1818">
        <v>0.15000000596046451</v>
      </c>
      <c r="F1818">
        <v>31.619999778270721</v>
      </c>
      <c r="G1818">
        <v>26.876999623060229</v>
      </c>
      <c r="H1818">
        <v>3.6269996230602288</v>
      </c>
      <c r="I1818" s="39">
        <v>35375</v>
      </c>
      <c r="J1818" s="12" t="s">
        <v>919</v>
      </c>
      <c r="K1818" s="12" t="s">
        <v>920</v>
      </c>
      <c r="L1818" s="12" t="s">
        <v>248</v>
      </c>
      <c r="M1818" s="12" t="s">
        <v>150</v>
      </c>
    </row>
    <row r="1819" spans="1:13" x14ac:dyDescent="0.35">
      <c r="A1819">
        <v>10346</v>
      </c>
      <c r="B1819">
        <v>17</v>
      </c>
      <c r="C1819">
        <v>31.2</v>
      </c>
      <c r="D1819">
        <v>36</v>
      </c>
      <c r="E1819">
        <v>0.10000000149011611</v>
      </c>
      <c r="F1819">
        <v>1010.879998326302</v>
      </c>
      <c r="G1819">
        <v>909.79199698734328</v>
      </c>
      <c r="H1819">
        <v>207.79199698734328</v>
      </c>
      <c r="I1819" s="39">
        <v>35374</v>
      </c>
      <c r="J1819" s="12" t="s">
        <v>729</v>
      </c>
      <c r="K1819" s="12" t="s">
        <v>730</v>
      </c>
      <c r="L1819" s="12" t="s">
        <v>182</v>
      </c>
      <c r="M1819" s="12" t="s">
        <v>42</v>
      </c>
    </row>
    <row r="1820" spans="1:13" x14ac:dyDescent="0.35">
      <c r="A1820">
        <v>10346</v>
      </c>
      <c r="B1820">
        <v>56</v>
      </c>
      <c r="C1820">
        <v>30.4</v>
      </c>
      <c r="D1820">
        <v>20</v>
      </c>
      <c r="E1820">
        <v>0</v>
      </c>
      <c r="F1820">
        <v>608</v>
      </c>
      <c r="G1820">
        <v>608</v>
      </c>
      <c r="H1820">
        <v>228</v>
      </c>
      <c r="I1820" s="39">
        <v>35374</v>
      </c>
      <c r="J1820" s="12" t="s">
        <v>729</v>
      </c>
      <c r="K1820" s="12" t="s">
        <v>730</v>
      </c>
      <c r="L1820" s="12" t="s">
        <v>182</v>
      </c>
      <c r="M1820" s="12" t="s">
        <v>117</v>
      </c>
    </row>
    <row r="1821" spans="1:13" x14ac:dyDescent="0.35">
      <c r="A1821">
        <v>10345</v>
      </c>
      <c r="B1821">
        <v>8</v>
      </c>
      <c r="C1821">
        <v>32</v>
      </c>
      <c r="D1821">
        <v>70</v>
      </c>
      <c r="E1821">
        <v>0</v>
      </c>
      <c r="F1821">
        <v>2240</v>
      </c>
      <c r="G1821">
        <v>2240</v>
      </c>
      <c r="H1821">
        <v>840</v>
      </c>
      <c r="I1821" s="39">
        <v>35373</v>
      </c>
      <c r="J1821" s="12" t="s">
        <v>771</v>
      </c>
      <c r="K1821" s="12" t="s">
        <v>772</v>
      </c>
      <c r="L1821" s="12" t="s">
        <v>256</v>
      </c>
      <c r="M1821" s="12" t="s">
        <v>24</v>
      </c>
    </row>
    <row r="1822" spans="1:13" x14ac:dyDescent="0.35">
      <c r="A1822">
        <v>10345</v>
      </c>
      <c r="B1822">
        <v>19</v>
      </c>
      <c r="C1822">
        <v>7.3</v>
      </c>
      <c r="D1822">
        <v>80</v>
      </c>
      <c r="E1822">
        <v>0</v>
      </c>
      <c r="F1822">
        <v>584</v>
      </c>
      <c r="G1822">
        <v>584</v>
      </c>
      <c r="H1822">
        <v>216</v>
      </c>
      <c r="I1822" s="39">
        <v>35373</v>
      </c>
      <c r="J1822" s="12" t="s">
        <v>771</v>
      </c>
      <c r="K1822" s="12" t="s">
        <v>772</v>
      </c>
      <c r="L1822" s="12" t="s">
        <v>256</v>
      </c>
      <c r="M1822" s="12" t="s">
        <v>46</v>
      </c>
    </row>
    <row r="1823" spans="1:13" x14ac:dyDescent="0.35">
      <c r="A1823">
        <v>10345</v>
      </c>
      <c r="B1823">
        <v>42</v>
      </c>
      <c r="C1823">
        <v>11.2</v>
      </c>
      <c r="D1823">
        <v>9</v>
      </c>
      <c r="E1823">
        <v>0</v>
      </c>
      <c r="F1823">
        <v>100.8</v>
      </c>
      <c r="G1823">
        <v>100.8</v>
      </c>
      <c r="H1823">
        <v>37.799999999999997</v>
      </c>
      <c r="I1823" s="39">
        <v>35373</v>
      </c>
      <c r="J1823" s="12" t="s">
        <v>771</v>
      </c>
      <c r="K1823" s="12" t="s">
        <v>772</v>
      </c>
      <c r="L1823" s="12" t="s">
        <v>256</v>
      </c>
      <c r="M1823" s="12" t="s">
        <v>89</v>
      </c>
    </row>
    <row r="1824" spans="1:13" x14ac:dyDescent="0.35">
      <c r="A1824">
        <v>10344</v>
      </c>
      <c r="B1824">
        <v>4</v>
      </c>
      <c r="C1824">
        <v>17.600000000000001</v>
      </c>
      <c r="D1824">
        <v>35</v>
      </c>
      <c r="E1824">
        <v>0</v>
      </c>
      <c r="F1824">
        <v>616</v>
      </c>
      <c r="G1824">
        <v>616</v>
      </c>
      <c r="H1824">
        <v>231</v>
      </c>
      <c r="I1824" s="39">
        <v>35370</v>
      </c>
      <c r="J1824" s="12" t="s">
        <v>761</v>
      </c>
      <c r="K1824" s="12" t="s">
        <v>762</v>
      </c>
      <c r="L1824" s="12" t="s">
        <v>182</v>
      </c>
      <c r="M1824" s="12" t="s">
        <v>16</v>
      </c>
    </row>
    <row r="1825" spans="1:13" x14ac:dyDescent="0.35">
      <c r="A1825">
        <v>10344</v>
      </c>
      <c r="B1825">
        <v>8</v>
      </c>
      <c r="C1825">
        <v>32</v>
      </c>
      <c r="D1825">
        <v>70</v>
      </c>
      <c r="E1825">
        <v>0.25</v>
      </c>
      <c r="F1825">
        <v>1680</v>
      </c>
      <c r="G1825">
        <v>1260</v>
      </c>
      <c r="H1825">
        <v>-140</v>
      </c>
      <c r="I1825" s="39">
        <v>35370</v>
      </c>
      <c r="J1825" s="12" t="s">
        <v>761</v>
      </c>
      <c r="K1825" s="12" t="s">
        <v>762</v>
      </c>
      <c r="L1825" s="12" t="s">
        <v>182</v>
      </c>
      <c r="M1825" s="12" t="s">
        <v>24</v>
      </c>
    </row>
    <row r="1826" spans="1:13" x14ac:dyDescent="0.35">
      <c r="A1826">
        <v>10343</v>
      </c>
      <c r="B1826">
        <v>64</v>
      </c>
      <c r="C1826">
        <v>26.6</v>
      </c>
      <c r="D1826">
        <v>50</v>
      </c>
      <c r="E1826">
        <v>0</v>
      </c>
      <c r="F1826">
        <v>1330</v>
      </c>
      <c r="G1826">
        <v>1330</v>
      </c>
      <c r="H1826">
        <v>498.75</v>
      </c>
      <c r="I1826" s="39">
        <v>35369</v>
      </c>
      <c r="J1826" s="12" t="s">
        <v>795</v>
      </c>
      <c r="K1826" s="12" t="s">
        <v>796</v>
      </c>
      <c r="L1826" s="12" t="s">
        <v>256</v>
      </c>
      <c r="M1826" s="12" t="s">
        <v>132</v>
      </c>
    </row>
    <row r="1827" spans="1:13" x14ac:dyDescent="0.35">
      <c r="A1827">
        <v>10343</v>
      </c>
      <c r="B1827">
        <v>68</v>
      </c>
      <c r="C1827">
        <v>10</v>
      </c>
      <c r="D1827">
        <v>4</v>
      </c>
      <c r="E1827">
        <v>5.000000074505806E-2</v>
      </c>
      <c r="F1827">
        <v>37.999999970197678</v>
      </c>
      <c r="G1827">
        <v>36.099999943375586</v>
      </c>
      <c r="H1827">
        <v>11.099999943375586</v>
      </c>
      <c r="I1827" s="39">
        <v>35369</v>
      </c>
      <c r="J1827" s="12" t="s">
        <v>795</v>
      </c>
      <c r="K1827" s="12" t="s">
        <v>796</v>
      </c>
      <c r="L1827" s="12" t="s">
        <v>256</v>
      </c>
      <c r="M1827" s="12" t="s">
        <v>139</v>
      </c>
    </row>
    <row r="1828" spans="1:13" x14ac:dyDescent="0.35">
      <c r="A1828">
        <v>10343</v>
      </c>
      <c r="B1828">
        <v>76</v>
      </c>
      <c r="C1828">
        <v>14.4</v>
      </c>
      <c r="D1828">
        <v>15</v>
      </c>
      <c r="E1828">
        <v>0</v>
      </c>
      <c r="F1828">
        <v>216</v>
      </c>
      <c r="G1828">
        <v>216</v>
      </c>
      <c r="H1828">
        <v>81</v>
      </c>
      <c r="I1828" s="39">
        <v>35369</v>
      </c>
      <c r="J1828" s="12" t="s">
        <v>795</v>
      </c>
      <c r="K1828" s="12" t="s">
        <v>796</v>
      </c>
      <c r="L1828" s="12" t="s">
        <v>256</v>
      </c>
      <c r="M1828" s="12" t="s">
        <v>152</v>
      </c>
    </row>
    <row r="1829" spans="1:13" x14ac:dyDescent="0.35">
      <c r="A1829">
        <v>10342</v>
      </c>
      <c r="B1829">
        <v>2</v>
      </c>
      <c r="C1829">
        <v>15.2</v>
      </c>
      <c r="D1829">
        <v>24</v>
      </c>
      <c r="E1829">
        <v>0.20000000298023221</v>
      </c>
      <c r="F1829">
        <v>291.83999891281121</v>
      </c>
      <c r="G1829">
        <v>233.471998260498</v>
      </c>
      <c r="H1829">
        <v>5.4719982604979975</v>
      </c>
      <c r="I1829" s="39">
        <v>35368</v>
      </c>
      <c r="J1829" s="12" t="s">
        <v>750</v>
      </c>
      <c r="K1829" s="12" t="s">
        <v>751</v>
      </c>
      <c r="L1829" s="12" t="s">
        <v>256</v>
      </c>
      <c r="M1829" s="12" t="s">
        <v>12</v>
      </c>
    </row>
    <row r="1830" spans="1:13" x14ac:dyDescent="0.35">
      <c r="A1830">
        <v>10342</v>
      </c>
      <c r="B1830">
        <v>31</v>
      </c>
      <c r="C1830">
        <v>10</v>
      </c>
      <c r="D1830">
        <v>56</v>
      </c>
      <c r="E1830">
        <v>0.20000000298023221</v>
      </c>
      <c r="F1830">
        <v>447.99999833106989</v>
      </c>
      <c r="G1830">
        <v>358.39999732971188</v>
      </c>
      <c r="H1830">
        <v>8.39999732971188</v>
      </c>
      <c r="I1830" s="39">
        <v>35368</v>
      </c>
      <c r="J1830" s="12" t="s">
        <v>750</v>
      </c>
      <c r="K1830" s="12" t="s">
        <v>751</v>
      </c>
      <c r="L1830" s="12" t="s">
        <v>256</v>
      </c>
      <c r="M1830" s="12" t="s">
        <v>69</v>
      </c>
    </row>
    <row r="1831" spans="1:13" x14ac:dyDescent="0.35">
      <c r="A1831">
        <v>10342</v>
      </c>
      <c r="B1831">
        <v>36</v>
      </c>
      <c r="C1831">
        <v>15.2</v>
      </c>
      <c r="D1831">
        <v>40</v>
      </c>
      <c r="E1831">
        <v>0.20000000298023221</v>
      </c>
      <c r="F1831">
        <v>486.3999981880188</v>
      </c>
      <c r="G1831">
        <v>389.11999710083006</v>
      </c>
      <c r="H1831">
        <v>9.1199971008300622</v>
      </c>
      <c r="I1831" s="39">
        <v>35368</v>
      </c>
      <c r="J1831" s="12" t="s">
        <v>750</v>
      </c>
      <c r="K1831" s="12" t="s">
        <v>751</v>
      </c>
      <c r="L1831" s="12" t="s">
        <v>256</v>
      </c>
      <c r="M1831" s="12" t="s">
        <v>77</v>
      </c>
    </row>
    <row r="1832" spans="1:13" x14ac:dyDescent="0.35">
      <c r="A1832">
        <v>10342</v>
      </c>
      <c r="B1832">
        <v>55</v>
      </c>
      <c r="C1832">
        <v>19.2</v>
      </c>
      <c r="D1832">
        <v>40</v>
      </c>
      <c r="E1832">
        <v>0.20000000298023221</v>
      </c>
      <c r="F1832">
        <v>614.39999771118164</v>
      </c>
      <c r="G1832">
        <v>491.51999633789063</v>
      </c>
      <c r="H1832">
        <v>11.519996337890632</v>
      </c>
      <c r="I1832" s="39">
        <v>35368</v>
      </c>
      <c r="J1832" s="12" t="s">
        <v>750</v>
      </c>
      <c r="K1832" s="12" t="s">
        <v>751</v>
      </c>
      <c r="L1832" s="12" t="s">
        <v>256</v>
      </c>
      <c r="M1832" s="12" t="s">
        <v>115</v>
      </c>
    </row>
    <row r="1833" spans="1:13" x14ac:dyDescent="0.35">
      <c r="A1833">
        <v>10341</v>
      </c>
      <c r="B1833">
        <v>33</v>
      </c>
      <c r="C1833">
        <v>2</v>
      </c>
      <c r="D1833">
        <v>8</v>
      </c>
      <c r="E1833">
        <v>0</v>
      </c>
      <c r="F1833">
        <v>16</v>
      </c>
      <c r="G1833">
        <v>16</v>
      </c>
      <c r="H1833">
        <v>6</v>
      </c>
      <c r="I1833" s="39">
        <v>35367</v>
      </c>
      <c r="J1833" s="12" t="s">
        <v>914</v>
      </c>
      <c r="K1833" s="12" t="s">
        <v>915</v>
      </c>
      <c r="L1833" s="12" t="s">
        <v>333</v>
      </c>
      <c r="M1833" s="12" t="s">
        <v>73</v>
      </c>
    </row>
    <row r="1834" spans="1:13" x14ac:dyDescent="0.35">
      <c r="A1834">
        <v>10341</v>
      </c>
      <c r="B1834">
        <v>59</v>
      </c>
      <c r="C1834">
        <v>44</v>
      </c>
      <c r="D1834">
        <v>9</v>
      </c>
      <c r="E1834">
        <v>0.15000000596046451</v>
      </c>
      <c r="F1834">
        <v>336.59999763965612</v>
      </c>
      <c r="G1834">
        <v>286.1099959874154</v>
      </c>
      <c r="H1834">
        <v>38.609995987415402</v>
      </c>
      <c r="I1834" s="39">
        <v>35367</v>
      </c>
      <c r="J1834" s="12" t="s">
        <v>914</v>
      </c>
      <c r="K1834" s="12" t="s">
        <v>915</v>
      </c>
      <c r="L1834" s="12" t="s">
        <v>333</v>
      </c>
      <c r="M1834" s="12" t="s">
        <v>122</v>
      </c>
    </row>
    <row r="1835" spans="1:13" x14ac:dyDescent="0.35">
      <c r="A1835">
        <v>10340</v>
      </c>
      <c r="B1835">
        <v>18</v>
      </c>
      <c r="C1835">
        <v>50</v>
      </c>
      <c r="D1835">
        <v>20</v>
      </c>
      <c r="E1835">
        <v>5.000000074505806E-2</v>
      </c>
      <c r="F1835">
        <v>949.99999925494194</v>
      </c>
      <c r="G1835">
        <v>902.49999858438969</v>
      </c>
      <c r="H1835">
        <v>277.49999858438969</v>
      </c>
      <c r="I1835" s="39">
        <v>35367</v>
      </c>
      <c r="J1835" s="12" t="s">
        <v>902</v>
      </c>
      <c r="K1835" s="12" t="s">
        <v>903</v>
      </c>
      <c r="L1835" s="12" t="s">
        <v>309</v>
      </c>
      <c r="M1835" s="12" t="s">
        <v>44</v>
      </c>
    </row>
    <row r="1836" spans="1:13" x14ac:dyDescent="0.35">
      <c r="A1836">
        <v>10340</v>
      </c>
      <c r="B1836">
        <v>41</v>
      </c>
      <c r="C1836">
        <v>7.7</v>
      </c>
      <c r="D1836">
        <v>12</v>
      </c>
      <c r="E1836">
        <v>5.000000074505806E-2</v>
      </c>
      <c r="F1836">
        <v>87.779999931156638</v>
      </c>
      <c r="G1836">
        <v>83.390999869197614</v>
      </c>
      <c r="H1836">
        <v>25.490999869197609</v>
      </c>
      <c r="I1836" s="39">
        <v>35367</v>
      </c>
      <c r="J1836" s="12" t="s">
        <v>902</v>
      </c>
      <c r="K1836" s="12" t="s">
        <v>903</v>
      </c>
      <c r="L1836" s="12" t="s">
        <v>309</v>
      </c>
      <c r="M1836" s="12" t="s">
        <v>87</v>
      </c>
    </row>
    <row r="1837" spans="1:13" x14ac:dyDescent="0.35">
      <c r="A1837">
        <v>10340</v>
      </c>
      <c r="B1837">
        <v>43</v>
      </c>
      <c r="C1837">
        <v>36.799999999999997</v>
      </c>
      <c r="D1837">
        <v>40</v>
      </c>
      <c r="E1837">
        <v>5.000000074505806E-2</v>
      </c>
      <c r="F1837">
        <v>1398.399998903275</v>
      </c>
      <c r="G1837">
        <v>1328.4799979162221</v>
      </c>
      <c r="H1837">
        <v>408.47999791622215</v>
      </c>
      <c r="I1837" s="39">
        <v>35367</v>
      </c>
      <c r="J1837" s="12" t="s">
        <v>902</v>
      </c>
      <c r="K1837" s="12" t="s">
        <v>903</v>
      </c>
      <c r="L1837" s="12" t="s">
        <v>309</v>
      </c>
      <c r="M1837" s="12" t="s">
        <v>91</v>
      </c>
    </row>
    <row r="1838" spans="1:13" x14ac:dyDescent="0.35">
      <c r="A1838">
        <v>10339</v>
      </c>
      <c r="B1838">
        <v>4</v>
      </c>
      <c r="C1838">
        <v>17.600000000000001</v>
      </c>
      <c r="D1838">
        <v>10</v>
      </c>
      <c r="E1838">
        <v>0</v>
      </c>
      <c r="F1838">
        <v>176</v>
      </c>
      <c r="G1838">
        <v>176</v>
      </c>
      <c r="H1838">
        <v>66</v>
      </c>
      <c r="I1838" s="39">
        <v>35366</v>
      </c>
      <c r="J1838" s="12" t="s">
        <v>907</v>
      </c>
      <c r="K1838" s="12" t="s">
        <v>908</v>
      </c>
      <c r="L1838" s="12" t="s">
        <v>367</v>
      </c>
      <c r="M1838" s="12" t="s">
        <v>16</v>
      </c>
    </row>
    <row r="1839" spans="1:13" x14ac:dyDescent="0.35">
      <c r="A1839">
        <v>10339</v>
      </c>
      <c r="B1839">
        <v>17</v>
      </c>
      <c r="C1839">
        <v>31.2</v>
      </c>
      <c r="D1839">
        <v>70</v>
      </c>
      <c r="E1839">
        <v>5.000000074505806E-2</v>
      </c>
      <c r="F1839">
        <v>2074.7999983727932</v>
      </c>
      <c r="G1839">
        <v>1971.0599969083071</v>
      </c>
      <c r="H1839">
        <v>606.05999690830708</v>
      </c>
      <c r="I1839" s="39">
        <v>35366</v>
      </c>
      <c r="J1839" s="12" t="s">
        <v>907</v>
      </c>
      <c r="K1839" s="12" t="s">
        <v>908</v>
      </c>
      <c r="L1839" s="12" t="s">
        <v>367</v>
      </c>
      <c r="M1839" s="12" t="s">
        <v>42</v>
      </c>
    </row>
    <row r="1840" spans="1:13" x14ac:dyDescent="0.35">
      <c r="A1840">
        <v>10339</v>
      </c>
      <c r="B1840">
        <v>62</v>
      </c>
      <c r="C1840">
        <v>39.4</v>
      </c>
      <c r="D1840">
        <v>28</v>
      </c>
      <c r="E1840">
        <v>0</v>
      </c>
      <c r="F1840">
        <v>1103.2</v>
      </c>
      <c r="G1840">
        <v>1103.2</v>
      </c>
      <c r="H1840">
        <v>413.00000000000011</v>
      </c>
      <c r="I1840" s="39">
        <v>35366</v>
      </c>
      <c r="J1840" s="12" t="s">
        <v>907</v>
      </c>
      <c r="K1840" s="12" t="s">
        <v>908</v>
      </c>
      <c r="L1840" s="12" t="s">
        <v>367</v>
      </c>
      <c r="M1840" s="12" t="s">
        <v>128</v>
      </c>
    </row>
    <row r="1841" spans="1:13" x14ac:dyDescent="0.35">
      <c r="A1841">
        <v>10338</v>
      </c>
      <c r="B1841">
        <v>17</v>
      </c>
      <c r="C1841">
        <v>31.2</v>
      </c>
      <c r="D1841">
        <v>20</v>
      </c>
      <c r="E1841">
        <v>0</v>
      </c>
      <c r="F1841">
        <v>624</v>
      </c>
      <c r="G1841">
        <v>624</v>
      </c>
      <c r="H1841">
        <v>234</v>
      </c>
      <c r="I1841" s="39">
        <v>35363</v>
      </c>
      <c r="J1841" s="12" t="s">
        <v>848</v>
      </c>
      <c r="K1841" s="12" t="s">
        <v>849</v>
      </c>
      <c r="L1841" s="12" t="s">
        <v>182</v>
      </c>
      <c r="M1841" s="12" t="s">
        <v>42</v>
      </c>
    </row>
    <row r="1842" spans="1:13" x14ac:dyDescent="0.35">
      <c r="A1842">
        <v>10338</v>
      </c>
      <c r="B1842">
        <v>30</v>
      </c>
      <c r="C1842">
        <v>20.7</v>
      </c>
      <c r="D1842">
        <v>15</v>
      </c>
      <c r="E1842">
        <v>0</v>
      </c>
      <c r="F1842">
        <v>310.5</v>
      </c>
      <c r="G1842">
        <v>310.5</v>
      </c>
      <c r="H1842">
        <v>116.32499999999999</v>
      </c>
      <c r="I1842" s="39">
        <v>35363</v>
      </c>
      <c r="J1842" s="12" t="s">
        <v>848</v>
      </c>
      <c r="K1842" s="12" t="s">
        <v>849</v>
      </c>
      <c r="L1842" s="12" t="s">
        <v>182</v>
      </c>
      <c r="M1842" s="12" t="s">
        <v>67</v>
      </c>
    </row>
    <row r="1843" spans="1:13" x14ac:dyDescent="0.35">
      <c r="A1843">
        <v>10337</v>
      </c>
      <c r="B1843">
        <v>23</v>
      </c>
      <c r="C1843">
        <v>7.2</v>
      </c>
      <c r="D1843">
        <v>40</v>
      </c>
      <c r="E1843">
        <v>0</v>
      </c>
      <c r="F1843">
        <v>288</v>
      </c>
      <c r="G1843">
        <v>288</v>
      </c>
      <c r="H1843">
        <v>108</v>
      </c>
      <c r="I1843" s="39">
        <v>35362</v>
      </c>
      <c r="J1843" s="12" t="s">
        <v>750</v>
      </c>
      <c r="K1843" s="12" t="s">
        <v>751</v>
      </c>
      <c r="L1843" s="12" t="s">
        <v>256</v>
      </c>
      <c r="M1843" s="12" t="s">
        <v>54</v>
      </c>
    </row>
    <row r="1844" spans="1:13" x14ac:dyDescent="0.35">
      <c r="A1844">
        <v>10337</v>
      </c>
      <c r="B1844">
        <v>26</v>
      </c>
      <c r="C1844">
        <v>24.9</v>
      </c>
      <c r="D1844">
        <v>24</v>
      </c>
      <c r="E1844">
        <v>0</v>
      </c>
      <c r="F1844">
        <v>597.59999999999991</v>
      </c>
      <c r="G1844">
        <v>597.59999999999991</v>
      </c>
      <c r="H1844">
        <v>222.83999999999992</v>
      </c>
      <c r="I1844" s="39">
        <v>35362</v>
      </c>
      <c r="J1844" s="12" t="s">
        <v>750</v>
      </c>
      <c r="K1844" s="12" t="s">
        <v>751</v>
      </c>
      <c r="L1844" s="12" t="s">
        <v>256</v>
      </c>
      <c r="M1844" s="12" t="s">
        <v>59</v>
      </c>
    </row>
    <row r="1845" spans="1:13" x14ac:dyDescent="0.35">
      <c r="A1845">
        <v>10337</v>
      </c>
      <c r="B1845">
        <v>36</v>
      </c>
      <c r="C1845">
        <v>15.2</v>
      </c>
      <c r="D1845">
        <v>20</v>
      </c>
      <c r="E1845">
        <v>0</v>
      </c>
      <c r="F1845">
        <v>304</v>
      </c>
      <c r="G1845">
        <v>304</v>
      </c>
      <c r="H1845">
        <v>114</v>
      </c>
      <c r="I1845" s="39">
        <v>35362</v>
      </c>
      <c r="J1845" s="12" t="s">
        <v>750</v>
      </c>
      <c r="K1845" s="12" t="s">
        <v>751</v>
      </c>
      <c r="L1845" s="12" t="s">
        <v>256</v>
      </c>
      <c r="M1845" s="12" t="s">
        <v>77</v>
      </c>
    </row>
    <row r="1846" spans="1:13" x14ac:dyDescent="0.35">
      <c r="A1846">
        <v>10337</v>
      </c>
      <c r="B1846">
        <v>37</v>
      </c>
      <c r="C1846">
        <v>20.8</v>
      </c>
      <c r="D1846">
        <v>28</v>
      </c>
      <c r="E1846">
        <v>0</v>
      </c>
      <c r="F1846">
        <v>582.4</v>
      </c>
      <c r="G1846">
        <v>582.4</v>
      </c>
      <c r="H1846">
        <v>218.39999999999998</v>
      </c>
      <c r="I1846" s="39">
        <v>35362</v>
      </c>
      <c r="J1846" s="12" t="s">
        <v>750</v>
      </c>
      <c r="K1846" s="12" t="s">
        <v>751</v>
      </c>
      <c r="L1846" s="12" t="s">
        <v>256</v>
      </c>
      <c r="M1846" s="12" t="s">
        <v>79</v>
      </c>
    </row>
    <row r="1847" spans="1:13" x14ac:dyDescent="0.35">
      <c r="A1847">
        <v>10337</v>
      </c>
      <c r="B1847">
        <v>72</v>
      </c>
      <c r="C1847">
        <v>27.8</v>
      </c>
      <c r="D1847">
        <v>25</v>
      </c>
      <c r="E1847">
        <v>0</v>
      </c>
      <c r="F1847">
        <v>695</v>
      </c>
      <c r="G1847">
        <v>695</v>
      </c>
      <c r="H1847">
        <v>260.00000000000006</v>
      </c>
      <c r="I1847" s="39">
        <v>35362</v>
      </c>
      <c r="J1847" s="12" t="s">
        <v>750</v>
      </c>
      <c r="K1847" s="12" t="s">
        <v>751</v>
      </c>
      <c r="L1847" s="12" t="s">
        <v>256</v>
      </c>
      <c r="M1847" s="12" t="s">
        <v>146</v>
      </c>
    </row>
    <row r="1848" spans="1:13" x14ac:dyDescent="0.35">
      <c r="A1848">
        <v>10336</v>
      </c>
      <c r="B1848">
        <v>4</v>
      </c>
      <c r="C1848">
        <v>17.600000000000001</v>
      </c>
      <c r="D1848">
        <v>18</v>
      </c>
      <c r="E1848">
        <v>0.10000000149011611</v>
      </c>
      <c r="F1848">
        <v>285.11999952793121</v>
      </c>
      <c r="G1848">
        <v>256.60799915027616</v>
      </c>
      <c r="H1848">
        <v>58.607999150276157</v>
      </c>
      <c r="I1848" s="39">
        <v>35361</v>
      </c>
      <c r="J1848" s="12" t="s">
        <v>910</v>
      </c>
      <c r="K1848" s="12" t="s">
        <v>911</v>
      </c>
      <c r="L1848" s="12" t="s">
        <v>901</v>
      </c>
      <c r="M1848" s="12" t="s">
        <v>16</v>
      </c>
    </row>
    <row r="1849" spans="1:13" x14ac:dyDescent="0.35">
      <c r="A1849">
        <v>10335</v>
      </c>
      <c r="B1849">
        <v>2</v>
      </c>
      <c r="C1849">
        <v>15.2</v>
      </c>
      <c r="D1849">
        <v>7</v>
      </c>
      <c r="E1849">
        <v>0.20000000298023221</v>
      </c>
      <c r="F1849">
        <v>85.119999682903284</v>
      </c>
      <c r="G1849">
        <v>68.095999492645262</v>
      </c>
      <c r="H1849">
        <v>1.5959994926452623</v>
      </c>
      <c r="I1849" s="39">
        <v>35360</v>
      </c>
      <c r="J1849" s="12" t="s">
        <v>832</v>
      </c>
      <c r="K1849" s="12" t="s">
        <v>833</v>
      </c>
      <c r="L1849" s="12" t="s">
        <v>837</v>
      </c>
      <c r="M1849" s="12" t="s">
        <v>12</v>
      </c>
    </row>
    <row r="1850" spans="1:13" x14ac:dyDescent="0.35">
      <c r="A1850">
        <v>10335</v>
      </c>
      <c r="B1850">
        <v>31</v>
      </c>
      <c r="C1850">
        <v>10</v>
      </c>
      <c r="D1850">
        <v>25</v>
      </c>
      <c r="E1850">
        <v>0.20000000298023221</v>
      </c>
      <c r="F1850">
        <v>199.99999925494191</v>
      </c>
      <c r="G1850">
        <v>159.99999880790708</v>
      </c>
      <c r="H1850">
        <v>3.7499988079070761</v>
      </c>
      <c r="I1850" s="39">
        <v>35360</v>
      </c>
      <c r="J1850" s="12" t="s">
        <v>832</v>
      </c>
      <c r="K1850" s="12" t="s">
        <v>833</v>
      </c>
      <c r="L1850" s="12" t="s">
        <v>837</v>
      </c>
      <c r="M1850" s="12" t="s">
        <v>69</v>
      </c>
    </row>
    <row r="1851" spans="1:13" x14ac:dyDescent="0.35">
      <c r="A1851">
        <v>10335</v>
      </c>
      <c r="B1851">
        <v>32</v>
      </c>
      <c r="C1851">
        <v>25.6</v>
      </c>
      <c r="D1851">
        <v>6</v>
      </c>
      <c r="E1851">
        <v>0.20000000298023221</v>
      </c>
      <c r="F1851">
        <v>122.87999954223631</v>
      </c>
      <c r="G1851">
        <v>98.303999267578106</v>
      </c>
      <c r="H1851">
        <v>2.3039992675781065</v>
      </c>
      <c r="I1851" s="39">
        <v>35360</v>
      </c>
      <c r="J1851" s="12" t="s">
        <v>832</v>
      </c>
      <c r="K1851" s="12" t="s">
        <v>833</v>
      </c>
      <c r="L1851" s="12" t="s">
        <v>837</v>
      </c>
      <c r="M1851" s="12" t="s">
        <v>71</v>
      </c>
    </row>
    <row r="1852" spans="1:13" x14ac:dyDescent="0.35">
      <c r="A1852">
        <v>10335</v>
      </c>
      <c r="B1852">
        <v>51</v>
      </c>
      <c r="C1852">
        <v>42.4</v>
      </c>
      <c r="D1852">
        <v>48</v>
      </c>
      <c r="E1852">
        <v>0.20000000298023221</v>
      </c>
      <c r="F1852">
        <v>1628.1599939346311</v>
      </c>
      <c r="G1852">
        <v>1302.5279902954101</v>
      </c>
      <c r="H1852">
        <v>30.527990295410063</v>
      </c>
      <c r="I1852" s="39">
        <v>35360</v>
      </c>
      <c r="J1852" s="12" t="s">
        <v>832</v>
      </c>
      <c r="K1852" s="12" t="s">
        <v>833</v>
      </c>
      <c r="L1852" s="12" t="s">
        <v>837</v>
      </c>
      <c r="M1852" s="12" t="s">
        <v>107</v>
      </c>
    </row>
    <row r="1853" spans="1:13" x14ac:dyDescent="0.35">
      <c r="A1853">
        <v>10334</v>
      </c>
      <c r="B1853">
        <v>52</v>
      </c>
      <c r="C1853">
        <v>5.6</v>
      </c>
      <c r="D1853">
        <v>8</v>
      </c>
      <c r="E1853">
        <v>0</v>
      </c>
      <c r="F1853">
        <v>44.8</v>
      </c>
      <c r="G1853">
        <v>44.8</v>
      </c>
      <c r="H1853">
        <v>16.799999999999997</v>
      </c>
      <c r="I1853" s="39">
        <v>35359</v>
      </c>
      <c r="J1853" s="12" t="s">
        <v>673</v>
      </c>
      <c r="K1853" s="12" t="s">
        <v>674</v>
      </c>
      <c r="L1853" s="12" t="s">
        <v>309</v>
      </c>
      <c r="M1853" s="12" t="s">
        <v>109</v>
      </c>
    </row>
    <row r="1854" spans="1:13" x14ac:dyDescent="0.35">
      <c r="A1854">
        <v>10334</v>
      </c>
      <c r="B1854">
        <v>68</v>
      </c>
      <c r="C1854">
        <v>10</v>
      </c>
      <c r="D1854">
        <v>10</v>
      </c>
      <c r="E1854">
        <v>0</v>
      </c>
      <c r="F1854">
        <v>100</v>
      </c>
      <c r="G1854">
        <v>100</v>
      </c>
      <c r="H1854">
        <v>37.5</v>
      </c>
      <c r="I1854" s="39">
        <v>35359</v>
      </c>
      <c r="J1854" s="12" t="s">
        <v>673</v>
      </c>
      <c r="K1854" s="12" t="s">
        <v>674</v>
      </c>
      <c r="L1854" s="12" t="s">
        <v>309</v>
      </c>
      <c r="M1854" s="12" t="s">
        <v>139</v>
      </c>
    </row>
    <row r="1855" spans="1:13" x14ac:dyDescent="0.35">
      <c r="A1855">
        <v>10333</v>
      </c>
      <c r="B1855">
        <v>14</v>
      </c>
      <c r="C1855">
        <v>18.600000000000001</v>
      </c>
      <c r="D1855">
        <v>10</v>
      </c>
      <c r="E1855">
        <v>0</v>
      </c>
      <c r="F1855">
        <v>186</v>
      </c>
      <c r="G1855">
        <v>186</v>
      </c>
      <c r="H1855">
        <v>69.75</v>
      </c>
      <c r="I1855" s="39">
        <v>35356</v>
      </c>
      <c r="J1855" s="12" t="s">
        <v>745</v>
      </c>
      <c r="K1855" s="12" t="s">
        <v>746</v>
      </c>
      <c r="L1855" s="12" t="s">
        <v>350</v>
      </c>
      <c r="M1855" s="12" t="s">
        <v>36</v>
      </c>
    </row>
    <row r="1856" spans="1:13" x14ac:dyDescent="0.35">
      <c r="A1856">
        <v>10333</v>
      </c>
      <c r="B1856">
        <v>21</v>
      </c>
      <c r="C1856">
        <v>8</v>
      </c>
      <c r="D1856">
        <v>10</v>
      </c>
      <c r="E1856">
        <v>0.10000000149011611</v>
      </c>
      <c r="F1856">
        <v>71.99999988079071</v>
      </c>
      <c r="G1856">
        <v>64.799999785423282</v>
      </c>
      <c r="H1856">
        <v>14.799999785423282</v>
      </c>
      <c r="I1856" s="39">
        <v>35356</v>
      </c>
      <c r="J1856" s="12" t="s">
        <v>745</v>
      </c>
      <c r="K1856" s="12" t="s">
        <v>746</v>
      </c>
      <c r="L1856" s="12" t="s">
        <v>350</v>
      </c>
      <c r="M1856" s="12" t="s">
        <v>50</v>
      </c>
    </row>
    <row r="1857" spans="1:13" x14ac:dyDescent="0.35">
      <c r="A1857">
        <v>10333</v>
      </c>
      <c r="B1857">
        <v>71</v>
      </c>
      <c r="C1857">
        <v>17.2</v>
      </c>
      <c r="D1857">
        <v>40</v>
      </c>
      <c r="E1857">
        <v>0.10000000149011611</v>
      </c>
      <c r="F1857">
        <v>619.19999897480011</v>
      </c>
      <c r="G1857">
        <v>557.27999815464023</v>
      </c>
      <c r="H1857">
        <v>127.27999815464023</v>
      </c>
      <c r="I1857" s="39">
        <v>35356</v>
      </c>
      <c r="J1857" s="12" t="s">
        <v>745</v>
      </c>
      <c r="K1857" s="12" t="s">
        <v>746</v>
      </c>
      <c r="L1857" s="12" t="s">
        <v>350</v>
      </c>
      <c r="M1857" s="12" t="s">
        <v>145</v>
      </c>
    </row>
    <row r="1858" spans="1:13" x14ac:dyDescent="0.35">
      <c r="A1858">
        <v>10332</v>
      </c>
      <c r="B1858">
        <v>18</v>
      </c>
      <c r="C1858">
        <v>50</v>
      </c>
      <c r="D1858">
        <v>40</v>
      </c>
      <c r="E1858">
        <v>0.20000000298023221</v>
      </c>
      <c r="F1858">
        <v>1599.999994039536</v>
      </c>
      <c r="G1858">
        <v>1279.9999904632573</v>
      </c>
      <c r="H1858">
        <v>29.999990463257291</v>
      </c>
      <c r="I1858" s="39">
        <v>35355</v>
      </c>
      <c r="J1858" s="12" t="s">
        <v>907</v>
      </c>
      <c r="K1858" s="12" t="s">
        <v>908</v>
      </c>
      <c r="L1858" s="12" t="s">
        <v>367</v>
      </c>
      <c r="M1858" s="12" t="s">
        <v>44</v>
      </c>
    </row>
    <row r="1859" spans="1:13" x14ac:dyDescent="0.35">
      <c r="A1859">
        <v>10332</v>
      </c>
      <c r="B1859">
        <v>42</v>
      </c>
      <c r="C1859">
        <v>11.2</v>
      </c>
      <c r="D1859">
        <v>10</v>
      </c>
      <c r="E1859">
        <v>0.20000000298023221</v>
      </c>
      <c r="F1859">
        <v>89.599999666213989</v>
      </c>
      <c r="G1859">
        <v>71.679999465942387</v>
      </c>
      <c r="H1859">
        <v>1.6799994659423874</v>
      </c>
      <c r="I1859" s="39">
        <v>35355</v>
      </c>
      <c r="J1859" s="12" t="s">
        <v>907</v>
      </c>
      <c r="K1859" s="12" t="s">
        <v>908</v>
      </c>
      <c r="L1859" s="12" t="s">
        <v>367</v>
      </c>
      <c r="M1859" s="12" t="s">
        <v>89</v>
      </c>
    </row>
    <row r="1860" spans="1:13" x14ac:dyDescent="0.35">
      <c r="A1860">
        <v>10332</v>
      </c>
      <c r="B1860">
        <v>47</v>
      </c>
      <c r="C1860">
        <v>7.6</v>
      </c>
      <c r="D1860">
        <v>16</v>
      </c>
      <c r="E1860">
        <v>0.20000000298023221</v>
      </c>
      <c r="F1860">
        <v>97.279999637603751</v>
      </c>
      <c r="G1860">
        <v>77.823999420166004</v>
      </c>
      <c r="H1860">
        <v>1.8239994201660039</v>
      </c>
      <c r="I1860" s="39">
        <v>35355</v>
      </c>
      <c r="J1860" s="12" t="s">
        <v>907</v>
      </c>
      <c r="K1860" s="12" t="s">
        <v>908</v>
      </c>
      <c r="L1860" s="12" t="s">
        <v>367</v>
      </c>
      <c r="M1860" s="12" t="s">
        <v>99</v>
      </c>
    </row>
    <row r="1861" spans="1:13" x14ac:dyDescent="0.35">
      <c r="A1861">
        <v>10331</v>
      </c>
      <c r="B1861">
        <v>54</v>
      </c>
      <c r="C1861">
        <v>5.9</v>
      </c>
      <c r="D1861">
        <v>15</v>
      </c>
      <c r="E1861">
        <v>0</v>
      </c>
      <c r="F1861">
        <v>88.5</v>
      </c>
      <c r="G1861">
        <v>88.5</v>
      </c>
      <c r="H1861">
        <v>32.625</v>
      </c>
      <c r="I1861" s="39">
        <v>35354</v>
      </c>
      <c r="J1861" s="12" t="s">
        <v>902</v>
      </c>
      <c r="K1861" s="12" t="s">
        <v>903</v>
      </c>
      <c r="L1861" s="12" t="s">
        <v>309</v>
      </c>
      <c r="M1861" s="12" t="s">
        <v>113</v>
      </c>
    </row>
    <row r="1862" spans="1:13" x14ac:dyDescent="0.35">
      <c r="A1862">
        <v>10330</v>
      </c>
      <c r="B1862">
        <v>26</v>
      </c>
      <c r="C1862">
        <v>24.9</v>
      </c>
      <c r="D1862">
        <v>50</v>
      </c>
      <c r="E1862">
        <v>0.15000000596046451</v>
      </c>
      <c r="F1862">
        <v>1058.249992579222</v>
      </c>
      <c r="G1862">
        <v>899.51248738467712</v>
      </c>
      <c r="H1862">
        <v>118.76248738467712</v>
      </c>
      <c r="I1862" s="39">
        <v>35354</v>
      </c>
      <c r="J1862" s="12" t="s">
        <v>805</v>
      </c>
      <c r="K1862" s="12" t="s">
        <v>806</v>
      </c>
      <c r="L1862" s="12" t="s">
        <v>707</v>
      </c>
      <c r="M1862" s="12" t="s">
        <v>59</v>
      </c>
    </row>
    <row r="1863" spans="1:13" x14ac:dyDescent="0.35">
      <c r="A1863">
        <v>10330</v>
      </c>
      <c r="B1863">
        <v>72</v>
      </c>
      <c r="C1863">
        <v>27.8</v>
      </c>
      <c r="D1863">
        <v>25</v>
      </c>
      <c r="E1863">
        <v>0.15000000596046451</v>
      </c>
      <c r="F1863">
        <v>590.74999585747719</v>
      </c>
      <c r="G1863">
        <v>502.13749295771123</v>
      </c>
      <c r="H1863">
        <v>67.137492957711288</v>
      </c>
      <c r="I1863" s="39">
        <v>35354</v>
      </c>
      <c r="J1863" s="12" t="s">
        <v>805</v>
      </c>
      <c r="K1863" s="12" t="s">
        <v>806</v>
      </c>
      <c r="L1863" s="12" t="s">
        <v>707</v>
      </c>
      <c r="M1863" s="12" t="s">
        <v>146</v>
      </c>
    </row>
    <row r="1864" spans="1:13" x14ac:dyDescent="0.35">
      <c r="A1864">
        <v>10329</v>
      </c>
      <c r="B1864">
        <v>19</v>
      </c>
      <c r="C1864">
        <v>7.3</v>
      </c>
      <c r="D1864">
        <v>10</v>
      </c>
      <c r="E1864">
        <v>5.000000074505806E-2</v>
      </c>
      <c r="F1864">
        <v>69.349999945610762</v>
      </c>
      <c r="G1864">
        <v>65.882499896660448</v>
      </c>
      <c r="H1864">
        <v>19.882499896660448</v>
      </c>
      <c r="I1864" s="39">
        <v>35353</v>
      </c>
      <c r="J1864" s="12" t="s">
        <v>765</v>
      </c>
      <c r="K1864" s="12" t="s">
        <v>766</v>
      </c>
      <c r="L1864" s="12" t="s">
        <v>182</v>
      </c>
      <c r="M1864" s="12" t="s">
        <v>46</v>
      </c>
    </row>
    <row r="1865" spans="1:13" x14ac:dyDescent="0.35">
      <c r="A1865">
        <v>10329</v>
      </c>
      <c r="B1865">
        <v>30</v>
      </c>
      <c r="C1865">
        <v>20.7</v>
      </c>
      <c r="D1865">
        <v>8</v>
      </c>
      <c r="E1865">
        <v>5.000000074505806E-2</v>
      </c>
      <c r="F1865">
        <v>157.3199998766184</v>
      </c>
      <c r="G1865">
        <v>149.45399976557493</v>
      </c>
      <c r="H1865">
        <v>45.893999765574932</v>
      </c>
      <c r="I1865" s="39">
        <v>35353</v>
      </c>
      <c r="J1865" s="12" t="s">
        <v>765</v>
      </c>
      <c r="K1865" s="12" t="s">
        <v>766</v>
      </c>
      <c r="L1865" s="12" t="s">
        <v>182</v>
      </c>
      <c r="M1865" s="12" t="s">
        <v>67</v>
      </c>
    </row>
    <row r="1866" spans="1:13" x14ac:dyDescent="0.35">
      <c r="A1866">
        <v>10329</v>
      </c>
      <c r="B1866">
        <v>38</v>
      </c>
      <c r="C1866">
        <v>210.8</v>
      </c>
      <c r="D1866">
        <v>20</v>
      </c>
      <c r="E1866">
        <v>5.000000074505806E-2</v>
      </c>
      <c r="F1866">
        <v>4005.1999968588352</v>
      </c>
      <c r="G1866">
        <v>3804.9399940317871</v>
      </c>
      <c r="H1866">
        <v>1169.9399940317871</v>
      </c>
      <c r="I1866" s="39">
        <v>35353</v>
      </c>
      <c r="J1866" s="12" t="s">
        <v>765</v>
      </c>
      <c r="K1866" s="12" t="s">
        <v>766</v>
      </c>
      <c r="L1866" s="12" t="s">
        <v>182</v>
      </c>
      <c r="M1866" s="12" t="s">
        <v>81</v>
      </c>
    </row>
    <row r="1867" spans="1:13" x14ac:dyDescent="0.35">
      <c r="A1867">
        <v>10329</v>
      </c>
      <c r="B1867">
        <v>56</v>
      </c>
      <c r="C1867">
        <v>30.4</v>
      </c>
      <c r="D1867">
        <v>12</v>
      </c>
      <c r="E1867">
        <v>5.000000074505806E-2</v>
      </c>
      <c r="F1867">
        <v>346.5599997282028</v>
      </c>
      <c r="G1867">
        <v>329.23199948358535</v>
      </c>
      <c r="H1867">
        <v>101.23199948358535</v>
      </c>
      <c r="I1867" s="39">
        <v>35353</v>
      </c>
      <c r="J1867" s="12" t="s">
        <v>765</v>
      </c>
      <c r="K1867" s="12" t="s">
        <v>766</v>
      </c>
      <c r="L1867" s="12" t="s">
        <v>182</v>
      </c>
      <c r="M1867" s="12" t="s">
        <v>117</v>
      </c>
    </row>
    <row r="1868" spans="1:13" x14ac:dyDescent="0.35">
      <c r="A1868">
        <v>10328</v>
      </c>
      <c r="B1868">
        <v>59</v>
      </c>
      <c r="C1868">
        <v>44</v>
      </c>
      <c r="D1868">
        <v>9</v>
      </c>
      <c r="E1868">
        <v>0</v>
      </c>
      <c r="F1868">
        <v>396</v>
      </c>
      <c r="G1868">
        <v>396</v>
      </c>
      <c r="H1868">
        <v>148.5</v>
      </c>
      <c r="I1868" s="39">
        <v>35352</v>
      </c>
      <c r="J1868" s="12" t="s">
        <v>896</v>
      </c>
      <c r="K1868" s="12" t="s">
        <v>897</v>
      </c>
      <c r="L1868" s="12" t="s">
        <v>901</v>
      </c>
      <c r="M1868" s="12" t="s">
        <v>122</v>
      </c>
    </row>
    <row r="1869" spans="1:13" x14ac:dyDescent="0.35">
      <c r="A1869">
        <v>10328</v>
      </c>
      <c r="B1869">
        <v>65</v>
      </c>
      <c r="C1869">
        <v>16.8</v>
      </c>
      <c r="D1869">
        <v>40</v>
      </c>
      <c r="E1869">
        <v>0</v>
      </c>
      <c r="F1869">
        <v>672</v>
      </c>
      <c r="G1869">
        <v>672</v>
      </c>
      <c r="H1869">
        <v>251</v>
      </c>
      <c r="I1869" s="39">
        <v>35352</v>
      </c>
      <c r="J1869" s="12" t="s">
        <v>896</v>
      </c>
      <c r="K1869" s="12" t="s">
        <v>897</v>
      </c>
      <c r="L1869" s="12" t="s">
        <v>901</v>
      </c>
      <c r="M1869" s="12" t="s">
        <v>134</v>
      </c>
    </row>
    <row r="1870" spans="1:13" x14ac:dyDescent="0.35">
      <c r="A1870">
        <v>10328</v>
      </c>
      <c r="B1870">
        <v>68</v>
      </c>
      <c r="C1870">
        <v>10</v>
      </c>
      <c r="D1870">
        <v>10</v>
      </c>
      <c r="E1870">
        <v>0</v>
      </c>
      <c r="F1870">
        <v>100</v>
      </c>
      <c r="G1870">
        <v>100</v>
      </c>
      <c r="H1870">
        <v>37.5</v>
      </c>
      <c r="I1870" s="39">
        <v>35352</v>
      </c>
      <c r="J1870" s="12" t="s">
        <v>896</v>
      </c>
      <c r="K1870" s="12" t="s">
        <v>897</v>
      </c>
      <c r="L1870" s="12" t="s">
        <v>901</v>
      </c>
      <c r="M1870" s="12" t="s">
        <v>139</v>
      </c>
    </row>
    <row r="1871" spans="1:13" x14ac:dyDescent="0.35">
      <c r="A1871">
        <v>10327</v>
      </c>
      <c r="B1871">
        <v>2</v>
      </c>
      <c r="C1871">
        <v>15.2</v>
      </c>
      <c r="D1871">
        <v>25</v>
      </c>
      <c r="E1871">
        <v>0.20000000298023221</v>
      </c>
      <c r="F1871">
        <v>303.99999886751169</v>
      </c>
      <c r="G1871">
        <v>243.19999818801875</v>
      </c>
      <c r="H1871">
        <v>5.6999981880187534</v>
      </c>
      <c r="I1871" s="39">
        <v>35349</v>
      </c>
      <c r="J1871" s="12" t="s">
        <v>735</v>
      </c>
      <c r="K1871" s="12" t="s">
        <v>736</v>
      </c>
      <c r="L1871" s="12" t="s">
        <v>240</v>
      </c>
      <c r="M1871" s="12" t="s">
        <v>12</v>
      </c>
    </row>
    <row r="1872" spans="1:13" x14ac:dyDescent="0.35">
      <c r="A1872">
        <v>10327</v>
      </c>
      <c r="B1872">
        <v>11</v>
      </c>
      <c r="C1872">
        <v>16.8</v>
      </c>
      <c r="D1872">
        <v>50</v>
      </c>
      <c r="E1872">
        <v>0.20000000298023221</v>
      </c>
      <c r="F1872">
        <v>671.99999749660492</v>
      </c>
      <c r="G1872">
        <v>537.59999599456785</v>
      </c>
      <c r="H1872">
        <v>12.599995994567848</v>
      </c>
      <c r="I1872" s="39">
        <v>35349</v>
      </c>
      <c r="J1872" s="12" t="s">
        <v>735</v>
      </c>
      <c r="K1872" s="12" t="s">
        <v>736</v>
      </c>
      <c r="L1872" s="12" t="s">
        <v>240</v>
      </c>
      <c r="M1872" s="12" t="s">
        <v>30</v>
      </c>
    </row>
    <row r="1873" spans="1:13" x14ac:dyDescent="0.35">
      <c r="A1873">
        <v>10327</v>
      </c>
      <c r="B1873">
        <v>30</v>
      </c>
      <c r="C1873">
        <v>20.7</v>
      </c>
      <c r="D1873">
        <v>35</v>
      </c>
      <c r="E1873">
        <v>0.20000000298023221</v>
      </c>
      <c r="F1873">
        <v>579.59999784082174</v>
      </c>
      <c r="G1873">
        <v>463.67999654531479</v>
      </c>
      <c r="H1873">
        <v>10.604996545314805</v>
      </c>
      <c r="I1873" s="39">
        <v>35349</v>
      </c>
      <c r="J1873" s="12" t="s">
        <v>735</v>
      </c>
      <c r="K1873" s="12" t="s">
        <v>736</v>
      </c>
      <c r="L1873" s="12" t="s">
        <v>240</v>
      </c>
      <c r="M1873" s="12" t="s">
        <v>67</v>
      </c>
    </row>
    <row r="1874" spans="1:13" x14ac:dyDescent="0.35">
      <c r="A1874">
        <v>10327</v>
      </c>
      <c r="B1874">
        <v>58</v>
      </c>
      <c r="C1874">
        <v>10.6</v>
      </c>
      <c r="D1874">
        <v>30</v>
      </c>
      <c r="E1874">
        <v>0.20000000298023221</v>
      </c>
      <c r="F1874">
        <v>254.39999905228609</v>
      </c>
      <c r="G1874">
        <v>203.51999848365779</v>
      </c>
      <c r="H1874">
        <v>4.7699984836577869</v>
      </c>
      <c r="I1874" s="39">
        <v>35349</v>
      </c>
      <c r="J1874" s="12" t="s">
        <v>735</v>
      </c>
      <c r="K1874" s="12" t="s">
        <v>736</v>
      </c>
      <c r="L1874" s="12" t="s">
        <v>240</v>
      </c>
      <c r="M1874" s="12" t="s">
        <v>120</v>
      </c>
    </row>
    <row r="1875" spans="1:13" x14ac:dyDescent="0.35">
      <c r="A1875">
        <v>10326</v>
      </c>
      <c r="B1875">
        <v>4</v>
      </c>
      <c r="C1875">
        <v>17.600000000000001</v>
      </c>
      <c r="D1875">
        <v>24</v>
      </c>
      <c r="E1875">
        <v>0</v>
      </c>
      <c r="F1875">
        <v>422.4</v>
      </c>
      <c r="G1875">
        <v>422.4</v>
      </c>
      <c r="H1875">
        <v>158.39999999999998</v>
      </c>
      <c r="I1875" s="39">
        <v>35348</v>
      </c>
      <c r="J1875" s="12" t="s">
        <v>892</v>
      </c>
      <c r="K1875" s="12" t="s">
        <v>893</v>
      </c>
      <c r="L1875" s="12" t="s">
        <v>209</v>
      </c>
      <c r="M1875" s="12" t="s">
        <v>16</v>
      </c>
    </row>
    <row r="1876" spans="1:13" x14ac:dyDescent="0.35">
      <c r="A1876">
        <v>10326</v>
      </c>
      <c r="B1876">
        <v>57</v>
      </c>
      <c r="C1876">
        <v>15.6</v>
      </c>
      <c r="D1876">
        <v>16</v>
      </c>
      <c r="E1876">
        <v>0</v>
      </c>
      <c r="F1876">
        <v>249.6</v>
      </c>
      <c r="G1876">
        <v>249.6</v>
      </c>
      <c r="H1876">
        <v>93.6</v>
      </c>
      <c r="I1876" s="39">
        <v>35348</v>
      </c>
      <c r="J1876" s="12" t="s">
        <v>892</v>
      </c>
      <c r="K1876" s="12" t="s">
        <v>893</v>
      </c>
      <c r="L1876" s="12" t="s">
        <v>209</v>
      </c>
      <c r="M1876" s="12" t="s">
        <v>119</v>
      </c>
    </row>
    <row r="1877" spans="1:13" x14ac:dyDescent="0.35">
      <c r="A1877">
        <v>10326</v>
      </c>
      <c r="B1877">
        <v>75</v>
      </c>
      <c r="C1877">
        <v>6.2</v>
      </c>
      <c r="D1877">
        <v>50</v>
      </c>
      <c r="E1877">
        <v>0</v>
      </c>
      <c r="F1877">
        <v>310</v>
      </c>
      <c r="G1877">
        <v>310</v>
      </c>
      <c r="H1877">
        <v>116.25</v>
      </c>
      <c r="I1877" s="39">
        <v>35348</v>
      </c>
      <c r="J1877" s="12" t="s">
        <v>892</v>
      </c>
      <c r="K1877" s="12" t="s">
        <v>893</v>
      </c>
      <c r="L1877" s="12" t="s">
        <v>209</v>
      </c>
      <c r="M1877" s="12" t="s">
        <v>150</v>
      </c>
    </row>
    <row r="1878" spans="1:13" x14ac:dyDescent="0.35">
      <c r="A1878">
        <v>10325</v>
      </c>
      <c r="B1878">
        <v>6</v>
      </c>
      <c r="C1878">
        <v>20</v>
      </c>
      <c r="D1878">
        <v>6</v>
      </c>
      <c r="E1878">
        <v>0</v>
      </c>
      <c r="F1878">
        <v>120</v>
      </c>
      <c r="G1878">
        <v>120</v>
      </c>
      <c r="H1878">
        <v>45</v>
      </c>
      <c r="I1878" s="39">
        <v>35347</v>
      </c>
      <c r="J1878" s="12" t="s">
        <v>881</v>
      </c>
      <c r="K1878" s="12" t="s">
        <v>882</v>
      </c>
      <c r="L1878" s="12" t="s">
        <v>256</v>
      </c>
      <c r="M1878" s="12" t="s">
        <v>20</v>
      </c>
    </row>
    <row r="1879" spans="1:13" x14ac:dyDescent="0.35">
      <c r="A1879">
        <v>10325</v>
      </c>
      <c r="B1879">
        <v>13</v>
      </c>
      <c r="C1879">
        <v>4.8</v>
      </c>
      <c r="D1879">
        <v>12</v>
      </c>
      <c r="E1879">
        <v>0</v>
      </c>
      <c r="F1879">
        <v>57.599999999999987</v>
      </c>
      <c r="G1879">
        <v>57.599999999999987</v>
      </c>
      <c r="H1879">
        <v>21.599999999999987</v>
      </c>
      <c r="I1879" s="39">
        <v>35347</v>
      </c>
      <c r="J1879" s="12" t="s">
        <v>881</v>
      </c>
      <c r="K1879" s="12" t="s">
        <v>882</v>
      </c>
      <c r="L1879" s="12" t="s">
        <v>256</v>
      </c>
      <c r="M1879" s="12" t="s">
        <v>34</v>
      </c>
    </row>
    <row r="1880" spans="1:13" x14ac:dyDescent="0.35">
      <c r="A1880">
        <v>10325</v>
      </c>
      <c r="B1880">
        <v>14</v>
      </c>
      <c r="C1880">
        <v>18.600000000000001</v>
      </c>
      <c r="D1880">
        <v>9</v>
      </c>
      <c r="E1880">
        <v>0</v>
      </c>
      <c r="F1880">
        <v>167.4</v>
      </c>
      <c r="G1880">
        <v>167.4</v>
      </c>
      <c r="H1880">
        <v>62.775000000000006</v>
      </c>
      <c r="I1880" s="39">
        <v>35347</v>
      </c>
      <c r="J1880" s="12" t="s">
        <v>881</v>
      </c>
      <c r="K1880" s="12" t="s">
        <v>882</v>
      </c>
      <c r="L1880" s="12" t="s">
        <v>256</v>
      </c>
      <c r="M1880" s="12" t="s">
        <v>36</v>
      </c>
    </row>
    <row r="1881" spans="1:13" x14ac:dyDescent="0.35">
      <c r="A1881">
        <v>10325</v>
      </c>
      <c r="B1881">
        <v>31</v>
      </c>
      <c r="C1881">
        <v>10</v>
      </c>
      <c r="D1881">
        <v>4</v>
      </c>
      <c r="E1881">
        <v>0</v>
      </c>
      <c r="F1881">
        <v>40</v>
      </c>
      <c r="G1881">
        <v>40</v>
      </c>
      <c r="H1881">
        <v>15</v>
      </c>
      <c r="I1881" s="39">
        <v>35347</v>
      </c>
      <c r="J1881" s="12" t="s">
        <v>881</v>
      </c>
      <c r="K1881" s="12" t="s">
        <v>882</v>
      </c>
      <c r="L1881" s="12" t="s">
        <v>256</v>
      </c>
      <c r="M1881" s="12" t="s">
        <v>69</v>
      </c>
    </row>
    <row r="1882" spans="1:13" x14ac:dyDescent="0.35">
      <c r="A1882">
        <v>10325</v>
      </c>
      <c r="B1882">
        <v>72</v>
      </c>
      <c r="C1882">
        <v>27.8</v>
      </c>
      <c r="D1882">
        <v>40</v>
      </c>
      <c r="E1882">
        <v>0</v>
      </c>
      <c r="F1882">
        <v>1112</v>
      </c>
      <c r="G1882">
        <v>1112</v>
      </c>
      <c r="H1882">
        <v>416</v>
      </c>
      <c r="I1882" s="39">
        <v>35347</v>
      </c>
      <c r="J1882" s="12" t="s">
        <v>881</v>
      </c>
      <c r="K1882" s="12" t="s">
        <v>882</v>
      </c>
      <c r="L1882" s="12" t="s">
        <v>256</v>
      </c>
      <c r="M1882" s="12" t="s">
        <v>146</v>
      </c>
    </row>
    <row r="1883" spans="1:13" x14ac:dyDescent="0.35">
      <c r="A1883">
        <v>10324</v>
      </c>
      <c r="B1883">
        <v>16</v>
      </c>
      <c r="C1883">
        <v>13.9</v>
      </c>
      <c r="D1883">
        <v>21</v>
      </c>
      <c r="E1883">
        <v>0.15000000596046451</v>
      </c>
      <c r="F1883">
        <v>248.11499826014051</v>
      </c>
      <c r="G1883">
        <v>210.89774704223879</v>
      </c>
      <c r="H1883">
        <v>27.672747042238797</v>
      </c>
      <c r="I1883" s="39">
        <v>35346</v>
      </c>
      <c r="J1883" s="12" t="s">
        <v>886</v>
      </c>
      <c r="K1883" s="12" t="s">
        <v>887</v>
      </c>
      <c r="L1883" s="12" t="s">
        <v>182</v>
      </c>
      <c r="M1883" s="12" t="s">
        <v>40</v>
      </c>
    </row>
    <row r="1884" spans="1:13" x14ac:dyDescent="0.35">
      <c r="A1884">
        <v>10324</v>
      </c>
      <c r="B1884">
        <v>35</v>
      </c>
      <c r="C1884">
        <v>14.4</v>
      </c>
      <c r="D1884">
        <v>70</v>
      </c>
      <c r="E1884">
        <v>0.15000000596046451</v>
      </c>
      <c r="F1884">
        <v>856.79999399185181</v>
      </c>
      <c r="G1884">
        <v>728.27998978614812</v>
      </c>
      <c r="H1884">
        <v>98.279989786148121</v>
      </c>
      <c r="I1884" s="39">
        <v>35346</v>
      </c>
      <c r="J1884" s="12" t="s">
        <v>886</v>
      </c>
      <c r="K1884" s="12" t="s">
        <v>887</v>
      </c>
      <c r="L1884" s="12" t="s">
        <v>182</v>
      </c>
      <c r="M1884" s="12" t="s">
        <v>76</v>
      </c>
    </row>
    <row r="1885" spans="1:13" x14ac:dyDescent="0.35">
      <c r="A1885">
        <v>10324</v>
      </c>
      <c r="B1885">
        <v>46</v>
      </c>
      <c r="C1885">
        <v>9.6</v>
      </c>
      <c r="D1885">
        <v>30</v>
      </c>
      <c r="E1885">
        <v>0</v>
      </c>
      <c r="F1885">
        <v>288</v>
      </c>
      <c r="G1885">
        <v>288</v>
      </c>
      <c r="H1885">
        <v>108</v>
      </c>
      <c r="I1885" s="39">
        <v>35346</v>
      </c>
      <c r="J1885" s="12" t="s">
        <v>886</v>
      </c>
      <c r="K1885" s="12" t="s">
        <v>887</v>
      </c>
      <c r="L1885" s="12" t="s">
        <v>182</v>
      </c>
      <c r="M1885" s="12" t="s">
        <v>97</v>
      </c>
    </row>
    <row r="1886" spans="1:13" x14ac:dyDescent="0.35">
      <c r="A1886">
        <v>10324</v>
      </c>
      <c r="B1886">
        <v>59</v>
      </c>
      <c r="C1886">
        <v>44</v>
      </c>
      <c r="D1886">
        <v>40</v>
      </c>
      <c r="E1886">
        <v>0.15000000596046451</v>
      </c>
      <c r="F1886">
        <v>1495.999989509583</v>
      </c>
      <c r="G1886">
        <v>1271.5999821662908</v>
      </c>
      <c r="H1886">
        <v>171.59998216629083</v>
      </c>
      <c r="I1886" s="39">
        <v>35346</v>
      </c>
      <c r="J1886" s="12" t="s">
        <v>886</v>
      </c>
      <c r="K1886" s="12" t="s">
        <v>887</v>
      </c>
      <c r="L1886" s="12" t="s">
        <v>182</v>
      </c>
      <c r="M1886" s="12" t="s">
        <v>122</v>
      </c>
    </row>
    <row r="1887" spans="1:13" x14ac:dyDescent="0.35">
      <c r="A1887">
        <v>10324</v>
      </c>
      <c r="B1887">
        <v>63</v>
      </c>
      <c r="C1887">
        <v>35.1</v>
      </c>
      <c r="D1887">
        <v>80</v>
      </c>
      <c r="E1887">
        <v>0.15000000596046451</v>
      </c>
      <c r="F1887">
        <v>2386.7999832630162</v>
      </c>
      <c r="G1887">
        <v>2028.7799715471272</v>
      </c>
      <c r="H1887">
        <v>272.77997154712716</v>
      </c>
      <c r="I1887" s="39">
        <v>35346</v>
      </c>
      <c r="J1887" s="12" t="s">
        <v>886</v>
      </c>
      <c r="K1887" s="12" t="s">
        <v>887</v>
      </c>
      <c r="L1887" s="12" t="s">
        <v>182</v>
      </c>
      <c r="M1887" s="12" t="s">
        <v>130</v>
      </c>
    </row>
    <row r="1888" spans="1:13" x14ac:dyDescent="0.35">
      <c r="A1888">
        <v>10323</v>
      </c>
      <c r="B1888">
        <v>15</v>
      </c>
      <c r="C1888">
        <v>12.4</v>
      </c>
      <c r="D1888">
        <v>5</v>
      </c>
      <c r="E1888">
        <v>0</v>
      </c>
      <c r="F1888">
        <v>62</v>
      </c>
      <c r="G1888">
        <v>62</v>
      </c>
      <c r="H1888">
        <v>23.25</v>
      </c>
      <c r="I1888" s="39">
        <v>35345</v>
      </c>
      <c r="J1888" s="12" t="s">
        <v>881</v>
      </c>
      <c r="K1888" s="12" t="s">
        <v>882</v>
      </c>
      <c r="L1888" s="12" t="s">
        <v>256</v>
      </c>
      <c r="M1888" s="12" t="s">
        <v>38</v>
      </c>
    </row>
    <row r="1889" spans="1:13" x14ac:dyDescent="0.35">
      <c r="A1889">
        <v>10323</v>
      </c>
      <c r="B1889">
        <v>25</v>
      </c>
      <c r="C1889">
        <v>11.2</v>
      </c>
      <c r="D1889">
        <v>4</v>
      </c>
      <c r="E1889">
        <v>0</v>
      </c>
      <c r="F1889">
        <v>44.8</v>
      </c>
      <c r="G1889">
        <v>44.8</v>
      </c>
      <c r="H1889">
        <v>16.799999999999997</v>
      </c>
      <c r="I1889" s="39">
        <v>35345</v>
      </c>
      <c r="J1889" s="12" t="s">
        <v>881</v>
      </c>
      <c r="K1889" s="12" t="s">
        <v>882</v>
      </c>
      <c r="L1889" s="12" t="s">
        <v>256</v>
      </c>
      <c r="M1889" s="12" t="s">
        <v>57</v>
      </c>
    </row>
    <row r="1890" spans="1:13" x14ac:dyDescent="0.35">
      <c r="A1890">
        <v>10323</v>
      </c>
      <c r="B1890">
        <v>39</v>
      </c>
      <c r="C1890">
        <v>14.4</v>
      </c>
      <c r="D1890">
        <v>4</v>
      </c>
      <c r="E1890">
        <v>0</v>
      </c>
      <c r="F1890">
        <v>57.6</v>
      </c>
      <c r="G1890">
        <v>57.6</v>
      </c>
      <c r="H1890">
        <v>21.6</v>
      </c>
      <c r="I1890" s="39">
        <v>35345</v>
      </c>
      <c r="J1890" s="12" t="s">
        <v>881</v>
      </c>
      <c r="K1890" s="12" t="s">
        <v>882</v>
      </c>
      <c r="L1890" s="12" t="s">
        <v>256</v>
      </c>
      <c r="M1890" s="12" t="s">
        <v>83</v>
      </c>
    </row>
    <row r="1891" spans="1:13" x14ac:dyDescent="0.35">
      <c r="A1891">
        <v>10322</v>
      </c>
      <c r="B1891">
        <v>52</v>
      </c>
      <c r="C1891">
        <v>5.6</v>
      </c>
      <c r="D1891">
        <v>20</v>
      </c>
      <c r="E1891">
        <v>0</v>
      </c>
      <c r="F1891">
        <v>112</v>
      </c>
      <c r="G1891">
        <v>112</v>
      </c>
      <c r="H1891">
        <v>42</v>
      </c>
      <c r="I1891" s="39">
        <v>35342</v>
      </c>
      <c r="J1891" s="12" t="s">
        <v>878</v>
      </c>
      <c r="K1891" s="12" t="s">
        <v>879</v>
      </c>
      <c r="L1891" s="12" t="s">
        <v>719</v>
      </c>
      <c r="M1891" s="12" t="s">
        <v>109</v>
      </c>
    </row>
    <row r="1892" spans="1:13" x14ac:dyDescent="0.35">
      <c r="A1892">
        <v>10321</v>
      </c>
      <c r="B1892">
        <v>35</v>
      </c>
      <c r="C1892">
        <v>14.4</v>
      </c>
      <c r="D1892">
        <v>10</v>
      </c>
      <c r="E1892">
        <v>0</v>
      </c>
      <c r="F1892">
        <v>144</v>
      </c>
      <c r="G1892">
        <v>144</v>
      </c>
      <c r="H1892">
        <v>54</v>
      </c>
      <c r="I1892" s="39">
        <v>35341</v>
      </c>
      <c r="J1892" s="12" t="s">
        <v>872</v>
      </c>
      <c r="K1892" s="12" t="s">
        <v>873</v>
      </c>
      <c r="L1892" s="12" t="s">
        <v>173</v>
      </c>
      <c r="M1892" s="12" t="s">
        <v>76</v>
      </c>
    </row>
    <row r="1893" spans="1:13" x14ac:dyDescent="0.35">
      <c r="A1893">
        <v>10320</v>
      </c>
      <c r="B1893">
        <v>71</v>
      </c>
      <c r="C1893">
        <v>17.2</v>
      </c>
      <c r="D1893">
        <v>30</v>
      </c>
      <c r="E1893">
        <v>0</v>
      </c>
      <c r="F1893">
        <v>516</v>
      </c>
      <c r="G1893">
        <v>516</v>
      </c>
      <c r="H1893">
        <v>193.5</v>
      </c>
      <c r="I1893" s="39">
        <v>35341</v>
      </c>
      <c r="J1893" s="12" t="s">
        <v>745</v>
      </c>
      <c r="K1893" s="12" t="s">
        <v>746</v>
      </c>
      <c r="L1893" s="12" t="s">
        <v>350</v>
      </c>
      <c r="M1893" s="12" t="s">
        <v>145</v>
      </c>
    </row>
    <row r="1894" spans="1:13" x14ac:dyDescent="0.35">
      <c r="A1894">
        <v>10319</v>
      </c>
      <c r="B1894">
        <v>17</v>
      </c>
      <c r="C1894">
        <v>31.2</v>
      </c>
      <c r="D1894">
        <v>8</v>
      </c>
      <c r="E1894">
        <v>0</v>
      </c>
      <c r="F1894">
        <v>249.6</v>
      </c>
      <c r="G1894">
        <v>249.6</v>
      </c>
      <c r="H1894">
        <v>93.6</v>
      </c>
      <c r="I1894" s="39">
        <v>35340</v>
      </c>
      <c r="J1894" s="12" t="s">
        <v>781</v>
      </c>
      <c r="K1894" s="12" t="s">
        <v>782</v>
      </c>
      <c r="L1894" s="12" t="s">
        <v>719</v>
      </c>
      <c r="M1894" s="12" t="s">
        <v>42</v>
      </c>
    </row>
    <row r="1895" spans="1:13" x14ac:dyDescent="0.35">
      <c r="A1895">
        <v>10319</v>
      </c>
      <c r="B1895">
        <v>28</v>
      </c>
      <c r="C1895">
        <v>36.4</v>
      </c>
      <c r="D1895">
        <v>14</v>
      </c>
      <c r="E1895">
        <v>0</v>
      </c>
      <c r="F1895">
        <v>509.6</v>
      </c>
      <c r="G1895">
        <v>509.6</v>
      </c>
      <c r="H1895">
        <v>190.40000000000003</v>
      </c>
      <c r="I1895" s="39">
        <v>35340</v>
      </c>
      <c r="J1895" s="12" t="s">
        <v>781</v>
      </c>
      <c r="K1895" s="12" t="s">
        <v>782</v>
      </c>
      <c r="L1895" s="12" t="s">
        <v>719</v>
      </c>
      <c r="M1895" s="12" t="s">
        <v>63</v>
      </c>
    </row>
    <row r="1896" spans="1:13" x14ac:dyDescent="0.35">
      <c r="A1896">
        <v>10319</v>
      </c>
      <c r="B1896">
        <v>76</v>
      </c>
      <c r="C1896">
        <v>14.4</v>
      </c>
      <c r="D1896">
        <v>30</v>
      </c>
      <c r="E1896">
        <v>0</v>
      </c>
      <c r="F1896">
        <v>432</v>
      </c>
      <c r="G1896">
        <v>432</v>
      </c>
      <c r="H1896">
        <v>162</v>
      </c>
      <c r="I1896" s="39">
        <v>35340</v>
      </c>
      <c r="J1896" s="12" t="s">
        <v>781</v>
      </c>
      <c r="K1896" s="12" t="s">
        <v>782</v>
      </c>
      <c r="L1896" s="12" t="s">
        <v>719</v>
      </c>
      <c r="M1896" s="12" t="s">
        <v>152</v>
      </c>
    </row>
    <row r="1897" spans="1:13" x14ac:dyDescent="0.35">
      <c r="A1897">
        <v>10318</v>
      </c>
      <c r="B1897">
        <v>41</v>
      </c>
      <c r="C1897">
        <v>7.7</v>
      </c>
      <c r="D1897">
        <v>20</v>
      </c>
      <c r="E1897">
        <v>0</v>
      </c>
      <c r="F1897">
        <v>154</v>
      </c>
      <c r="G1897">
        <v>154</v>
      </c>
      <c r="H1897">
        <v>57.5</v>
      </c>
      <c r="I1897" s="39">
        <v>35339</v>
      </c>
      <c r="J1897" s="12" t="s">
        <v>872</v>
      </c>
      <c r="K1897" s="12" t="s">
        <v>873</v>
      </c>
      <c r="L1897" s="12" t="s">
        <v>173</v>
      </c>
      <c r="M1897" s="12" t="s">
        <v>87</v>
      </c>
    </row>
    <row r="1898" spans="1:13" x14ac:dyDescent="0.35">
      <c r="A1898">
        <v>10318</v>
      </c>
      <c r="B1898">
        <v>76</v>
      </c>
      <c r="C1898">
        <v>14.4</v>
      </c>
      <c r="D1898">
        <v>6</v>
      </c>
      <c r="E1898">
        <v>0</v>
      </c>
      <c r="F1898">
        <v>86.4</v>
      </c>
      <c r="G1898">
        <v>86.4</v>
      </c>
      <c r="H1898">
        <v>32.400000000000006</v>
      </c>
      <c r="I1898" s="39">
        <v>35339</v>
      </c>
      <c r="J1898" s="12" t="s">
        <v>872</v>
      </c>
      <c r="K1898" s="12" t="s">
        <v>873</v>
      </c>
      <c r="L1898" s="12" t="s">
        <v>173</v>
      </c>
      <c r="M1898" s="12" t="s">
        <v>152</v>
      </c>
    </row>
    <row r="1899" spans="1:13" x14ac:dyDescent="0.35">
      <c r="A1899">
        <v>10317</v>
      </c>
      <c r="B1899">
        <v>1</v>
      </c>
      <c r="C1899">
        <v>14.4</v>
      </c>
      <c r="D1899">
        <v>20</v>
      </c>
      <c r="E1899">
        <v>0</v>
      </c>
      <c r="F1899">
        <v>288</v>
      </c>
      <c r="G1899">
        <v>288</v>
      </c>
      <c r="H1899">
        <v>108</v>
      </c>
      <c r="I1899" s="39">
        <v>35338</v>
      </c>
      <c r="J1899" s="12" t="s">
        <v>854</v>
      </c>
      <c r="K1899" s="12" t="s">
        <v>855</v>
      </c>
      <c r="L1899" s="12" t="s">
        <v>182</v>
      </c>
      <c r="M1899" s="12" t="s">
        <v>10</v>
      </c>
    </row>
    <row r="1900" spans="1:13" x14ac:dyDescent="0.35">
      <c r="A1900">
        <v>10316</v>
      </c>
      <c r="B1900">
        <v>41</v>
      </c>
      <c r="C1900">
        <v>7.7</v>
      </c>
      <c r="D1900">
        <v>10</v>
      </c>
      <c r="E1900">
        <v>0</v>
      </c>
      <c r="F1900">
        <v>77</v>
      </c>
      <c r="G1900">
        <v>77</v>
      </c>
      <c r="H1900">
        <v>28.75</v>
      </c>
      <c r="I1900" s="39">
        <v>35335</v>
      </c>
      <c r="J1900" s="12" t="s">
        <v>729</v>
      </c>
      <c r="K1900" s="12" t="s">
        <v>730</v>
      </c>
      <c r="L1900" s="12" t="s">
        <v>182</v>
      </c>
      <c r="M1900" s="12" t="s">
        <v>87</v>
      </c>
    </row>
    <row r="1901" spans="1:13" x14ac:dyDescent="0.35">
      <c r="A1901">
        <v>10316</v>
      </c>
      <c r="B1901">
        <v>62</v>
      </c>
      <c r="C1901">
        <v>39.4</v>
      </c>
      <c r="D1901">
        <v>70</v>
      </c>
      <c r="E1901">
        <v>0</v>
      </c>
      <c r="F1901">
        <v>2758</v>
      </c>
      <c r="G1901">
        <v>2758</v>
      </c>
      <c r="H1901">
        <v>1032.5</v>
      </c>
      <c r="I1901" s="39">
        <v>35335</v>
      </c>
      <c r="J1901" s="12" t="s">
        <v>729</v>
      </c>
      <c r="K1901" s="12" t="s">
        <v>730</v>
      </c>
      <c r="L1901" s="12" t="s">
        <v>182</v>
      </c>
      <c r="M1901" s="12" t="s">
        <v>128</v>
      </c>
    </row>
    <row r="1902" spans="1:13" x14ac:dyDescent="0.35">
      <c r="A1902">
        <v>10315</v>
      </c>
      <c r="B1902">
        <v>34</v>
      </c>
      <c r="C1902">
        <v>11.2</v>
      </c>
      <c r="D1902">
        <v>14</v>
      </c>
      <c r="E1902">
        <v>0</v>
      </c>
      <c r="F1902">
        <v>156.80000000000001</v>
      </c>
      <c r="G1902">
        <v>156.80000000000001</v>
      </c>
      <c r="H1902">
        <v>58.800000000000011</v>
      </c>
      <c r="I1902" s="39">
        <v>35334</v>
      </c>
      <c r="J1902" s="12" t="s">
        <v>872</v>
      </c>
      <c r="K1902" s="12" t="s">
        <v>873</v>
      </c>
      <c r="L1902" s="12" t="s">
        <v>173</v>
      </c>
      <c r="M1902" s="12" t="s">
        <v>75</v>
      </c>
    </row>
    <row r="1903" spans="1:13" x14ac:dyDescent="0.35">
      <c r="A1903">
        <v>10315</v>
      </c>
      <c r="B1903">
        <v>70</v>
      </c>
      <c r="C1903">
        <v>12</v>
      </c>
      <c r="D1903">
        <v>30</v>
      </c>
      <c r="E1903">
        <v>0</v>
      </c>
      <c r="F1903">
        <v>360</v>
      </c>
      <c r="G1903">
        <v>360</v>
      </c>
      <c r="H1903">
        <v>135</v>
      </c>
      <c r="I1903" s="39">
        <v>35334</v>
      </c>
      <c r="J1903" s="12" t="s">
        <v>872</v>
      </c>
      <c r="K1903" s="12" t="s">
        <v>873</v>
      </c>
      <c r="L1903" s="12" t="s">
        <v>173</v>
      </c>
      <c r="M1903" s="12" t="s">
        <v>143</v>
      </c>
    </row>
    <row r="1904" spans="1:13" x14ac:dyDescent="0.35">
      <c r="A1904">
        <v>10314</v>
      </c>
      <c r="B1904">
        <v>32</v>
      </c>
      <c r="C1904">
        <v>25.6</v>
      </c>
      <c r="D1904">
        <v>40</v>
      </c>
      <c r="E1904">
        <v>0.10000000149011611</v>
      </c>
      <c r="F1904">
        <v>921.59999847412109</v>
      </c>
      <c r="G1904">
        <v>829.43999725341791</v>
      </c>
      <c r="H1904">
        <v>189.43999725341791</v>
      </c>
      <c r="I1904" s="39">
        <v>35333</v>
      </c>
      <c r="J1904" s="12" t="s">
        <v>729</v>
      </c>
      <c r="K1904" s="12" t="s">
        <v>730</v>
      </c>
      <c r="L1904" s="12" t="s">
        <v>182</v>
      </c>
      <c r="M1904" s="12" t="s">
        <v>71</v>
      </c>
    </row>
    <row r="1905" spans="1:13" x14ac:dyDescent="0.35">
      <c r="A1905">
        <v>10314</v>
      </c>
      <c r="B1905">
        <v>58</v>
      </c>
      <c r="C1905">
        <v>10.6</v>
      </c>
      <c r="D1905">
        <v>30</v>
      </c>
      <c r="E1905">
        <v>0.10000000149011611</v>
      </c>
      <c r="F1905">
        <v>286.19999952614307</v>
      </c>
      <c r="G1905">
        <v>257.57999914705755</v>
      </c>
      <c r="H1905">
        <v>58.829999147057549</v>
      </c>
      <c r="I1905" s="39">
        <v>35333</v>
      </c>
      <c r="J1905" s="12" t="s">
        <v>729</v>
      </c>
      <c r="K1905" s="12" t="s">
        <v>730</v>
      </c>
      <c r="L1905" s="12" t="s">
        <v>182</v>
      </c>
      <c r="M1905" s="12" t="s">
        <v>120</v>
      </c>
    </row>
    <row r="1906" spans="1:13" x14ac:dyDescent="0.35">
      <c r="A1906">
        <v>10314</v>
      </c>
      <c r="B1906">
        <v>62</v>
      </c>
      <c r="C1906">
        <v>39.4</v>
      </c>
      <c r="D1906">
        <v>25</v>
      </c>
      <c r="E1906">
        <v>0.10000000149011611</v>
      </c>
      <c r="F1906">
        <v>886.49999853223562</v>
      </c>
      <c r="G1906">
        <v>797.8499973580241</v>
      </c>
      <c r="H1906">
        <v>181.5999973580241</v>
      </c>
      <c r="I1906" s="39">
        <v>35333</v>
      </c>
      <c r="J1906" s="12" t="s">
        <v>729</v>
      </c>
      <c r="K1906" s="12" t="s">
        <v>730</v>
      </c>
      <c r="L1906" s="12" t="s">
        <v>182</v>
      </c>
      <c r="M1906" s="12" t="s">
        <v>128</v>
      </c>
    </row>
    <row r="1907" spans="1:13" x14ac:dyDescent="0.35">
      <c r="A1907">
        <v>10313</v>
      </c>
      <c r="B1907">
        <v>36</v>
      </c>
      <c r="C1907">
        <v>15.2</v>
      </c>
      <c r="D1907">
        <v>12</v>
      </c>
      <c r="E1907">
        <v>0</v>
      </c>
      <c r="F1907">
        <v>182.4</v>
      </c>
      <c r="G1907">
        <v>182.4</v>
      </c>
      <c r="H1907">
        <v>68.400000000000006</v>
      </c>
      <c r="I1907" s="39">
        <v>35332</v>
      </c>
      <c r="J1907" s="12" t="s">
        <v>771</v>
      </c>
      <c r="K1907" s="12" t="s">
        <v>772</v>
      </c>
      <c r="L1907" s="12" t="s">
        <v>256</v>
      </c>
      <c r="M1907" s="12" t="s">
        <v>77</v>
      </c>
    </row>
    <row r="1908" spans="1:13" x14ac:dyDescent="0.35">
      <c r="A1908">
        <v>10312</v>
      </c>
      <c r="B1908">
        <v>28</v>
      </c>
      <c r="C1908">
        <v>36.4</v>
      </c>
      <c r="D1908">
        <v>4</v>
      </c>
      <c r="E1908">
        <v>0</v>
      </c>
      <c r="F1908">
        <v>145.6</v>
      </c>
      <c r="G1908">
        <v>145.6</v>
      </c>
      <c r="H1908">
        <v>54.399999999999991</v>
      </c>
      <c r="I1908" s="39">
        <v>35331</v>
      </c>
      <c r="J1908" s="12" t="s">
        <v>838</v>
      </c>
      <c r="K1908" s="12" t="s">
        <v>839</v>
      </c>
      <c r="L1908" s="12" t="s">
        <v>256</v>
      </c>
      <c r="M1908" s="12" t="s">
        <v>63</v>
      </c>
    </row>
    <row r="1909" spans="1:13" x14ac:dyDescent="0.35">
      <c r="A1909">
        <v>10312</v>
      </c>
      <c r="B1909">
        <v>43</v>
      </c>
      <c r="C1909">
        <v>36.799999999999997</v>
      </c>
      <c r="D1909">
        <v>24</v>
      </c>
      <c r="E1909">
        <v>0</v>
      </c>
      <c r="F1909">
        <v>883.19999999999993</v>
      </c>
      <c r="G1909">
        <v>883.19999999999993</v>
      </c>
      <c r="H1909">
        <v>331.19999999999993</v>
      </c>
      <c r="I1909" s="39">
        <v>35331</v>
      </c>
      <c r="J1909" s="12" t="s">
        <v>838</v>
      </c>
      <c r="K1909" s="12" t="s">
        <v>839</v>
      </c>
      <c r="L1909" s="12" t="s">
        <v>256</v>
      </c>
      <c r="M1909" s="12" t="s">
        <v>91</v>
      </c>
    </row>
    <row r="1910" spans="1:13" x14ac:dyDescent="0.35">
      <c r="A1910">
        <v>10312</v>
      </c>
      <c r="B1910">
        <v>53</v>
      </c>
      <c r="C1910">
        <v>26.2</v>
      </c>
      <c r="D1910">
        <v>20</v>
      </c>
      <c r="E1910">
        <v>0</v>
      </c>
      <c r="F1910">
        <v>524</v>
      </c>
      <c r="G1910">
        <v>524</v>
      </c>
      <c r="H1910">
        <v>196</v>
      </c>
      <c r="I1910" s="39">
        <v>35331</v>
      </c>
      <c r="J1910" s="12" t="s">
        <v>838</v>
      </c>
      <c r="K1910" s="12" t="s">
        <v>839</v>
      </c>
      <c r="L1910" s="12" t="s">
        <v>256</v>
      </c>
      <c r="M1910" s="12" t="s">
        <v>111</v>
      </c>
    </row>
    <row r="1911" spans="1:13" x14ac:dyDescent="0.35">
      <c r="A1911">
        <v>10312</v>
      </c>
      <c r="B1911">
        <v>75</v>
      </c>
      <c r="C1911">
        <v>6.2</v>
      </c>
      <c r="D1911">
        <v>10</v>
      </c>
      <c r="E1911">
        <v>0</v>
      </c>
      <c r="F1911">
        <v>62</v>
      </c>
      <c r="G1911">
        <v>62</v>
      </c>
      <c r="H1911">
        <v>23.25</v>
      </c>
      <c r="I1911" s="39">
        <v>35331</v>
      </c>
      <c r="J1911" s="12" t="s">
        <v>838</v>
      </c>
      <c r="K1911" s="12" t="s">
        <v>839</v>
      </c>
      <c r="L1911" s="12" t="s">
        <v>256</v>
      </c>
      <c r="M1911" s="12" t="s">
        <v>150</v>
      </c>
    </row>
    <row r="1912" spans="1:13" x14ac:dyDescent="0.35">
      <c r="A1912">
        <v>10311</v>
      </c>
      <c r="B1912">
        <v>42</v>
      </c>
      <c r="C1912">
        <v>11.2</v>
      </c>
      <c r="D1912">
        <v>6</v>
      </c>
      <c r="E1912">
        <v>0</v>
      </c>
      <c r="F1912">
        <v>67.199999999999989</v>
      </c>
      <c r="G1912">
        <v>67.199999999999989</v>
      </c>
      <c r="H1912">
        <v>25.199999999999989</v>
      </c>
      <c r="I1912" s="39">
        <v>35328</v>
      </c>
      <c r="J1912" s="12" t="s">
        <v>867</v>
      </c>
      <c r="K1912" s="12" t="s">
        <v>868</v>
      </c>
      <c r="L1912" s="12" t="s">
        <v>309</v>
      </c>
      <c r="M1912" s="12" t="s">
        <v>89</v>
      </c>
    </row>
    <row r="1913" spans="1:13" x14ac:dyDescent="0.35">
      <c r="A1913">
        <v>10311</v>
      </c>
      <c r="B1913">
        <v>69</v>
      </c>
      <c r="C1913">
        <v>28.8</v>
      </c>
      <c r="D1913">
        <v>7</v>
      </c>
      <c r="E1913">
        <v>0</v>
      </c>
      <c r="F1913">
        <v>201.6</v>
      </c>
      <c r="G1913">
        <v>201.6</v>
      </c>
      <c r="H1913">
        <v>75.599999999999994</v>
      </c>
      <c r="I1913" s="39">
        <v>35328</v>
      </c>
      <c r="J1913" s="12" t="s">
        <v>867</v>
      </c>
      <c r="K1913" s="12" t="s">
        <v>868</v>
      </c>
      <c r="L1913" s="12" t="s">
        <v>309</v>
      </c>
      <c r="M1913" s="12" t="s">
        <v>141</v>
      </c>
    </row>
    <row r="1914" spans="1:13" x14ac:dyDescent="0.35">
      <c r="A1914">
        <v>10310</v>
      </c>
      <c r="B1914">
        <v>16</v>
      </c>
      <c r="C1914">
        <v>13.9</v>
      </c>
      <c r="D1914">
        <v>10</v>
      </c>
      <c r="E1914">
        <v>0</v>
      </c>
      <c r="F1914">
        <v>139</v>
      </c>
      <c r="G1914">
        <v>139</v>
      </c>
      <c r="H1914">
        <v>51.75</v>
      </c>
      <c r="I1914" s="39">
        <v>35328</v>
      </c>
      <c r="J1914" s="12" t="s">
        <v>863</v>
      </c>
      <c r="K1914" s="12" t="s">
        <v>864</v>
      </c>
      <c r="L1914" s="12" t="s">
        <v>182</v>
      </c>
      <c r="M1914" s="12" t="s">
        <v>40</v>
      </c>
    </row>
    <row r="1915" spans="1:13" x14ac:dyDescent="0.35">
      <c r="A1915">
        <v>10310</v>
      </c>
      <c r="B1915">
        <v>62</v>
      </c>
      <c r="C1915">
        <v>39.4</v>
      </c>
      <c r="D1915">
        <v>5</v>
      </c>
      <c r="E1915">
        <v>0</v>
      </c>
      <c r="F1915">
        <v>197</v>
      </c>
      <c r="G1915">
        <v>197</v>
      </c>
      <c r="H1915">
        <v>73.75</v>
      </c>
      <c r="I1915" s="39">
        <v>35328</v>
      </c>
      <c r="J1915" s="12" t="s">
        <v>863</v>
      </c>
      <c r="K1915" s="12" t="s">
        <v>864</v>
      </c>
      <c r="L1915" s="12" t="s">
        <v>182</v>
      </c>
      <c r="M1915" s="12" t="s">
        <v>128</v>
      </c>
    </row>
    <row r="1916" spans="1:13" x14ac:dyDescent="0.35">
      <c r="A1916">
        <v>10309</v>
      </c>
      <c r="B1916">
        <v>4</v>
      </c>
      <c r="C1916">
        <v>17.600000000000001</v>
      </c>
      <c r="D1916">
        <v>20</v>
      </c>
      <c r="E1916">
        <v>0</v>
      </c>
      <c r="F1916">
        <v>352</v>
      </c>
      <c r="G1916">
        <v>352</v>
      </c>
      <c r="H1916">
        <v>132</v>
      </c>
      <c r="I1916" s="39">
        <v>35327</v>
      </c>
      <c r="J1916" s="12" t="s">
        <v>832</v>
      </c>
      <c r="K1916" s="12" t="s">
        <v>833</v>
      </c>
      <c r="L1916" s="12" t="s">
        <v>837</v>
      </c>
      <c r="M1916" s="12" t="s">
        <v>16</v>
      </c>
    </row>
    <row r="1917" spans="1:13" x14ac:dyDescent="0.35">
      <c r="A1917">
        <v>10309</v>
      </c>
      <c r="B1917">
        <v>6</v>
      </c>
      <c r="C1917">
        <v>20</v>
      </c>
      <c r="D1917">
        <v>30</v>
      </c>
      <c r="E1917">
        <v>0</v>
      </c>
      <c r="F1917">
        <v>600</v>
      </c>
      <c r="G1917">
        <v>600</v>
      </c>
      <c r="H1917">
        <v>225</v>
      </c>
      <c r="I1917" s="39">
        <v>35327</v>
      </c>
      <c r="J1917" s="12" t="s">
        <v>832</v>
      </c>
      <c r="K1917" s="12" t="s">
        <v>833</v>
      </c>
      <c r="L1917" s="12" t="s">
        <v>837</v>
      </c>
      <c r="M1917" s="12" t="s">
        <v>20</v>
      </c>
    </row>
    <row r="1918" spans="1:13" x14ac:dyDescent="0.35">
      <c r="A1918">
        <v>10309</v>
      </c>
      <c r="B1918">
        <v>42</v>
      </c>
      <c r="C1918">
        <v>11.2</v>
      </c>
      <c r="D1918">
        <v>2</v>
      </c>
      <c r="E1918">
        <v>0</v>
      </c>
      <c r="F1918">
        <v>22.4</v>
      </c>
      <c r="G1918">
        <v>22.4</v>
      </c>
      <c r="H1918">
        <v>8.3999999999999986</v>
      </c>
      <c r="I1918" s="39">
        <v>35327</v>
      </c>
      <c r="J1918" s="12" t="s">
        <v>832</v>
      </c>
      <c r="K1918" s="12" t="s">
        <v>833</v>
      </c>
      <c r="L1918" s="12" t="s">
        <v>837</v>
      </c>
      <c r="M1918" s="12" t="s">
        <v>89</v>
      </c>
    </row>
    <row r="1919" spans="1:13" x14ac:dyDescent="0.35">
      <c r="A1919">
        <v>10309</v>
      </c>
      <c r="B1919">
        <v>43</v>
      </c>
      <c r="C1919">
        <v>36.799999999999997</v>
      </c>
      <c r="D1919">
        <v>20</v>
      </c>
      <c r="E1919">
        <v>0</v>
      </c>
      <c r="F1919">
        <v>736</v>
      </c>
      <c r="G1919">
        <v>736</v>
      </c>
      <c r="H1919">
        <v>276</v>
      </c>
      <c r="I1919" s="39">
        <v>35327</v>
      </c>
      <c r="J1919" s="12" t="s">
        <v>832</v>
      </c>
      <c r="K1919" s="12" t="s">
        <v>833</v>
      </c>
      <c r="L1919" s="12" t="s">
        <v>837</v>
      </c>
      <c r="M1919" s="12" t="s">
        <v>91</v>
      </c>
    </row>
    <row r="1920" spans="1:13" x14ac:dyDescent="0.35">
      <c r="A1920">
        <v>10309</v>
      </c>
      <c r="B1920">
        <v>71</v>
      </c>
      <c r="C1920">
        <v>17.2</v>
      </c>
      <c r="D1920">
        <v>3</v>
      </c>
      <c r="E1920">
        <v>0</v>
      </c>
      <c r="F1920">
        <v>51.599999999999987</v>
      </c>
      <c r="G1920">
        <v>51.599999999999987</v>
      </c>
      <c r="H1920">
        <v>19.349999999999987</v>
      </c>
      <c r="I1920" s="39">
        <v>35327</v>
      </c>
      <c r="J1920" s="12" t="s">
        <v>832</v>
      </c>
      <c r="K1920" s="12" t="s">
        <v>833</v>
      </c>
      <c r="L1920" s="12" t="s">
        <v>837</v>
      </c>
      <c r="M1920" s="12" t="s">
        <v>145</v>
      </c>
    </row>
    <row r="1921" spans="1:13" x14ac:dyDescent="0.35">
      <c r="A1921">
        <v>10308</v>
      </c>
      <c r="B1921">
        <v>69</v>
      </c>
      <c r="C1921">
        <v>28.8</v>
      </c>
      <c r="D1921">
        <v>1</v>
      </c>
      <c r="E1921">
        <v>0</v>
      </c>
      <c r="F1921">
        <v>28.8</v>
      </c>
      <c r="G1921">
        <v>28.8</v>
      </c>
      <c r="H1921">
        <v>10.8</v>
      </c>
      <c r="I1921" s="39">
        <v>35326</v>
      </c>
      <c r="J1921" s="12" t="s">
        <v>859</v>
      </c>
      <c r="K1921" s="12" t="s">
        <v>860</v>
      </c>
      <c r="L1921" s="12" t="s">
        <v>719</v>
      </c>
      <c r="M1921" s="12" t="s">
        <v>141</v>
      </c>
    </row>
    <row r="1922" spans="1:13" x14ac:dyDescent="0.35">
      <c r="A1922">
        <v>10308</v>
      </c>
      <c r="B1922">
        <v>70</v>
      </c>
      <c r="C1922">
        <v>12</v>
      </c>
      <c r="D1922">
        <v>5</v>
      </c>
      <c r="E1922">
        <v>0</v>
      </c>
      <c r="F1922">
        <v>60</v>
      </c>
      <c r="G1922">
        <v>60</v>
      </c>
      <c r="H1922">
        <v>22.5</v>
      </c>
      <c r="I1922" s="39">
        <v>35326</v>
      </c>
      <c r="J1922" s="12" t="s">
        <v>859</v>
      </c>
      <c r="K1922" s="12" t="s">
        <v>860</v>
      </c>
      <c r="L1922" s="12" t="s">
        <v>719</v>
      </c>
      <c r="M1922" s="12" t="s">
        <v>143</v>
      </c>
    </row>
    <row r="1923" spans="1:13" x14ac:dyDescent="0.35">
      <c r="A1923">
        <v>10307</v>
      </c>
      <c r="B1923">
        <v>62</v>
      </c>
      <c r="C1923">
        <v>39.4</v>
      </c>
      <c r="D1923">
        <v>10</v>
      </c>
      <c r="E1923">
        <v>0</v>
      </c>
      <c r="F1923">
        <v>394</v>
      </c>
      <c r="G1923">
        <v>394</v>
      </c>
      <c r="H1923">
        <v>147.5</v>
      </c>
      <c r="I1923" s="39">
        <v>35325</v>
      </c>
      <c r="J1923" s="12" t="s">
        <v>854</v>
      </c>
      <c r="K1923" s="12" t="s">
        <v>855</v>
      </c>
      <c r="L1923" s="12" t="s">
        <v>182</v>
      </c>
      <c r="M1923" s="12" t="s">
        <v>128</v>
      </c>
    </row>
    <row r="1924" spans="1:13" x14ac:dyDescent="0.35">
      <c r="A1924">
        <v>10307</v>
      </c>
      <c r="B1924">
        <v>68</v>
      </c>
      <c r="C1924">
        <v>10</v>
      </c>
      <c r="D1924">
        <v>3</v>
      </c>
      <c r="E1924">
        <v>0</v>
      </c>
      <c r="F1924">
        <v>30</v>
      </c>
      <c r="G1924">
        <v>30</v>
      </c>
      <c r="H1924">
        <v>11.25</v>
      </c>
      <c r="I1924" s="39">
        <v>35325</v>
      </c>
      <c r="J1924" s="12" t="s">
        <v>854</v>
      </c>
      <c r="K1924" s="12" t="s">
        <v>855</v>
      </c>
      <c r="L1924" s="12" t="s">
        <v>182</v>
      </c>
      <c r="M1924" s="12" t="s">
        <v>139</v>
      </c>
    </row>
    <row r="1925" spans="1:13" x14ac:dyDescent="0.35">
      <c r="A1925">
        <v>10306</v>
      </c>
      <c r="B1925">
        <v>30</v>
      </c>
      <c r="C1925">
        <v>20.7</v>
      </c>
      <c r="D1925">
        <v>10</v>
      </c>
      <c r="E1925">
        <v>0</v>
      </c>
      <c r="F1925">
        <v>207</v>
      </c>
      <c r="G1925">
        <v>207</v>
      </c>
      <c r="H1925">
        <v>77.550000000000011</v>
      </c>
      <c r="I1925" s="39">
        <v>35324</v>
      </c>
      <c r="J1925" s="12" t="s">
        <v>800</v>
      </c>
      <c r="K1925" s="12" t="s">
        <v>801</v>
      </c>
      <c r="L1925" s="12" t="s">
        <v>209</v>
      </c>
      <c r="M1925" s="12" t="s">
        <v>67</v>
      </c>
    </row>
    <row r="1926" spans="1:13" x14ac:dyDescent="0.35">
      <c r="A1926">
        <v>10306</v>
      </c>
      <c r="B1926">
        <v>53</v>
      </c>
      <c r="C1926">
        <v>26.2</v>
      </c>
      <c r="D1926">
        <v>10</v>
      </c>
      <c r="E1926">
        <v>0</v>
      </c>
      <c r="F1926">
        <v>262</v>
      </c>
      <c r="G1926">
        <v>262</v>
      </c>
      <c r="H1926">
        <v>98</v>
      </c>
      <c r="I1926" s="39">
        <v>35324</v>
      </c>
      <c r="J1926" s="12" t="s">
        <v>800</v>
      </c>
      <c r="K1926" s="12" t="s">
        <v>801</v>
      </c>
      <c r="L1926" s="12" t="s">
        <v>209</v>
      </c>
      <c r="M1926" s="12" t="s">
        <v>111</v>
      </c>
    </row>
    <row r="1927" spans="1:13" x14ac:dyDescent="0.35">
      <c r="A1927">
        <v>10306</v>
      </c>
      <c r="B1927">
        <v>54</v>
      </c>
      <c r="C1927">
        <v>5.9</v>
      </c>
      <c r="D1927">
        <v>5</v>
      </c>
      <c r="E1927">
        <v>0</v>
      </c>
      <c r="F1927">
        <v>29.5</v>
      </c>
      <c r="G1927">
        <v>29.5</v>
      </c>
      <c r="H1927">
        <v>10.875</v>
      </c>
      <c r="I1927" s="39">
        <v>35324</v>
      </c>
      <c r="J1927" s="12" t="s">
        <v>800</v>
      </c>
      <c r="K1927" s="12" t="s">
        <v>801</v>
      </c>
      <c r="L1927" s="12" t="s">
        <v>209</v>
      </c>
      <c r="M1927" s="12" t="s">
        <v>113</v>
      </c>
    </row>
    <row r="1928" spans="1:13" x14ac:dyDescent="0.35">
      <c r="A1928">
        <v>10305</v>
      </c>
      <c r="B1928">
        <v>18</v>
      </c>
      <c r="C1928">
        <v>50</v>
      </c>
      <c r="D1928">
        <v>25</v>
      </c>
      <c r="E1928">
        <v>0.10000000149011611</v>
      </c>
      <c r="F1928">
        <v>1124.9999981373551</v>
      </c>
      <c r="G1928">
        <v>1012.499996647239</v>
      </c>
      <c r="H1928">
        <v>231.24999664723896</v>
      </c>
      <c r="I1928" s="39">
        <v>35321</v>
      </c>
      <c r="J1928" s="12" t="s">
        <v>848</v>
      </c>
      <c r="K1928" s="12" t="s">
        <v>849</v>
      </c>
      <c r="L1928" s="12" t="s">
        <v>182</v>
      </c>
      <c r="M1928" s="12" t="s">
        <v>44</v>
      </c>
    </row>
    <row r="1929" spans="1:13" x14ac:dyDescent="0.35">
      <c r="A1929">
        <v>10305</v>
      </c>
      <c r="B1929">
        <v>29</v>
      </c>
      <c r="C1929">
        <v>99</v>
      </c>
      <c r="D1929">
        <v>25</v>
      </c>
      <c r="E1929">
        <v>0.10000000149011611</v>
      </c>
      <c r="F1929">
        <v>2227.4999963119631</v>
      </c>
      <c r="G1929">
        <v>2004.7499933615331</v>
      </c>
      <c r="H1929">
        <v>457.37499336153314</v>
      </c>
      <c r="I1929" s="39">
        <v>35321</v>
      </c>
      <c r="J1929" s="12" t="s">
        <v>848</v>
      </c>
      <c r="K1929" s="12" t="s">
        <v>849</v>
      </c>
      <c r="L1929" s="12" t="s">
        <v>182</v>
      </c>
      <c r="M1929" s="12" t="s">
        <v>65</v>
      </c>
    </row>
    <row r="1930" spans="1:13" x14ac:dyDescent="0.35">
      <c r="A1930">
        <v>10305</v>
      </c>
      <c r="B1930">
        <v>39</v>
      </c>
      <c r="C1930">
        <v>14.4</v>
      </c>
      <c r="D1930">
        <v>30</v>
      </c>
      <c r="E1930">
        <v>0.10000000149011611</v>
      </c>
      <c r="F1930">
        <v>388.79999935626978</v>
      </c>
      <c r="G1930">
        <v>349.91999884128563</v>
      </c>
      <c r="H1930">
        <v>79.919998841285633</v>
      </c>
      <c r="I1930" s="39">
        <v>35321</v>
      </c>
      <c r="J1930" s="12" t="s">
        <v>848</v>
      </c>
      <c r="K1930" s="12" t="s">
        <v>849</v>
      </c>
      <c r="L1930" s="12" t="s">
        <v>182</v>
      </c>
      <c r="M1930" s="12" t="s">
        <v>83</v>
      </c>
    </row>
    <row r="1931" spans="1:13" x14ac:dyDescent="0.35">
      <c r="A1931">
        <v>10304</v>
      </c>
      <c r="B1931">
        <v>49</v>
      </c>
      <c r="C1931">
        <v>16</v>
      </c>
      <c r="D1931">
        <v>30</v>
      </c>
      <c r="E1931">
        <v>0</v>
      </c>
      <c r="F1931">
        <v>480</v>
      </c>
      <c r="G1931">
        <v>480</v>
      </c>
      <c r="H1931">
        <v>180</v>
      </c>
      <c r="I1931" s="39">
        <v>35320</v>
      </c>
      <c r="J1931" s="12" t="s">
        <v>781</v>
      </c>
      <c r="K1931" s="12" t="s">
        <v>782</v>
      </c>
      <c r="L1931" s="12" t="s">
        <v>719</v>
      </c>
      <c r="M1931" s="12" t="s">
        <v>103</v>
      </c>
    </row>
    <row r="1932" spans="1:13" x14ac:dyDescent="0.35">
      <c r="A1932">
        <v>10304</v>
      </c>
      <c r="B1932">
        <v>59</v>
      </c>
      <c r="C1932">
        <v>44</v>
      </c>
      <c r="D1932">
        <v>10</v>
      </c>
      <c r="E1932">
        <v>0</v>
      </c>
      <c r="F1932">
        <v>440</v>
      </c>
      <c r="G1932">
        <v>440</v>
      </c>
      <c r="H1932">
        <v>165</v>
      </c>
      <c r="I1932" s="39">
        <v>35320</v>
      </c>
      <c r="J1932" s="12" t="s">
        <v>781</v>
      </c>
      <c r="K1932" s="12" t="s">
        <v>782</v>
      </c>
      <c r="L1932" s="12" t="s">
        <v>719</v>
      </c>
      <c r="M1932" s="12" t="s">
        <v>122</v>
      </c>
    </row>
    <row r="1933" spans="1:13" x14ac:dyDescent="0.35">
      <c r="A1933">
        <v>10304</v>
      </c>
      <c r="B1933">
        <v>71</v>
      </c>
      <c r="C1933">
        <v>17.2</v>
      </c>
      <c r="D1933">
        <v>2</v>
      </c>
      <c r="E1933">
        <v>0</v>
      </c>
      <c r="F1933">
        <v>34.4</v>
      </c>
      <c r="G1933">
        <v>34.4</v>
      </c>
      <c r="H1933">
        <v>12.899999999999999</v>
      </c>
      <c r="I1933" s="39">
        <v>35320</v>
      </c>
      <c r="J1933" s="12" t="s">
        <v>781</v>
      </c>
      <c r="K1933" s="12" t="s">
        <v>782</v>
      </c>
      <c r="L1933" s="12" t="s">
        <v>719</v>
      </c>
      <c r="M1933" s="12" t="s">
        <v>145</v>
      </c>
    </row>
    <row r="1934" spans="1:13" x14ac:dyDescent="0.35">
      <c r="A1934">
        <v>10303</v>
      </c>
      <c r="B1934">
        <v>40</v>
      </c>
      <c r="C1934">
        <v>14.7</v>
      </c>
      <c r="D1934">
        <v>40</v>
      </c>
      <c r="E1934">
        <v>0.10000000149011611</v>
      </c>
      <c r="F1934">
        <v>529.19999912381172</v>
      </c>
      <c r="G1934">
        <v>476.27999842286113</v>
      </c>
      <c r="H1934">
        <v>108.27999842286113</v>
      </c>
      <c r="I1934" s="39">
        <v>35319</v>
      </c>
      <c r="J1934" s="12" t="s">
        <v>843</v>
      </c>
      <c r="K1934" s="12" t="s">
        <v>844</v>
      </c>
      <c r="L1934" s="12" t="s">
        <v>209</v>
      </c>
      <c r="M1934" s="12" t="s">
        <v>85</v>
      </c>
    </row>
    <row r="1935" spans="1:13" x14ac:dyDescent="0.35">
      <c r="A1935">
        <v>10303</v>
      </c>
      <c r="B1935">
        <v>65</v>
      </c>
      <c r="C1935">
        <v>16.8</v>
      </c>
      <c r="D1935">
        <v>30</v>
      </c>
      <c r="E1935">
        <v>0.10000000149011611</v>
      </c>
      <c r="F1935">
        <v>453.59999924898148</v>
      </c>
      <c r="G1935">
        <v>408.23999864816665</v>
      </c>
      <c r="H1935">
        <v>92.489998648166647</v>
      </c>
      <c r="I1935" s="39">
        <v>35319</v>
      </c>
      <c r="J1935" s="12" t="s">
        <v>843</v>
      </c>
      <c r="K1935" s="12" t="s">
        <v>844</v>
      </c>
      <c r="L1935" s="12" t="s">
        <v>209</v>
      </c>
      <c r="M1935" s="12" t="s">
        <v>134</v>
      </c>
    </row>
    <row r="1936" spans="1:13" x14ac:dyDescent="0.35">
      <c r="A1936">
        <v>10303</v>
      </c>
      <c r="B1936">
        <v>68</v>
      </c>
      <c r="C1936">
        <v>10</v>
      </c>
      <c r="D1936">
        <v>15</v>
      </c>
      <c r="E1936">
        <v>0.10000000149011611</v>
      </c>
      <c r="F1936">
        <v>134.99999977648261</v>
      </c>
      <c r="G1936">
        <v>121.49999959766868</v>
      </c>
      <c r="H1936">
        <v>27.749999597668676</v>
      </c>
      <c r="I1936" s="39">
        <v>35319</v>
      </c>
      <c r="J1936" s="12" t="s">
        <v>843</v>
      </c>
      <c r="K1936" s="12" t="s">
        <v>844</v>
      </c>
      <c r="L1936" s="12" t="s">
        <v>209</v>
      </c>
      <c r="M1936" s="12" t="s">
        <v>139</v>
      </c>
    </row>
    <row r="1937" spans="1:13" x14ac:dyDescent="0.35">
      <c r="A1937">
        <v>10302</v>
      </c>
      <c r="B1937">
        <v>17</v>
      </c>
      <c r="C1937">
        <v>31.2</v>
      </c>
      <c r="D1937">
        <v>40</v>
      </c>
      <c r="E1937">
        <v>0</v>
      </c>
      <c r="F1937">
        <v>1248</v>
      </c>
      <c r="G1937">
        <v>1248</v>
      </c>
      <c r="H1937">
        <v>468</v>
      </c>
      <c r="I1937" s="39">
        <v>35318</v>
      </c>
      <c r="J1937" s="12" t="s">
        <v>678</v>
      </c>
      <c r="K1937" s="12" t="s">
        <v>679</v>
      </c>
      <c r="L1937" s="12" t="s">
        <v>683</v>
      </c>
      <c r="M1937" s="12" t="s">
        <v>42</v>
      </c>
    </row>
    <row r="1938" spans="1:13" x14ac:dyDescent="0.35">
      <c r="A1938">
        <v>10302</v>
      </c>
      <c r="B1938">
        <v>28</v>
      </c>
      <c r="C1938">
        <v>36.4</v>
      </c>
      <c r="D1938">
        <v>28</v>
      </c>
      <c r="E1938">
        <v>0</v>
      </c>
      <c r="F1938">
        <v>1019.2</v>
      </c>
      <c r="G1938">
        <v>1019.2</v>
      </c>
      <c r="H1938">
        <v>380.80000000000007</v>
      </c>
      <c r="I1938" s="39">
        <v>35318</v>
      </c>
      <c r="J1938" s="12" t="s">
        <v>678</v>
      </c>
      <c r="K1938" s="12" t="s">
        <v>679</v>
      </c>
      <c r="L1938" s="12" t="s">
        <v>683</v>
      </c>
      <c r="M1938" s="12" t="s">
        <v>63</v>
      </c>
    </row>
    <row r="1939" spans="1:13" x14ac:dyDescent="0.35">
      <c r="A1939">
        <v>10302</v>
      </c>
      <c r="B1939">
        <v>43</v>
      </c>
      <c r="C1939">
        <v>36.799999999999997</v>
      </c>
      <c r="D1939">
        <v>12</v>
      </c>
      <c r="E1939">
        <v>0</v>
      </c>
      <c r="F1939">
        <v>441.6</v>
      </c>
      <c r="G1939">
        <v>441.6</v>
      </c>
      <c r="H1939">
        <v>165.60000000000002</v>
      </c>
      <c r="I1939" s="39">
        <v>35318</v>
      </c>
      <c r="J1939" s="12" t="s">
        <v>678</v>
      </c>
      <c r="K1939" s="12" t="s">
        <v>679</v>
      </c>
      <c r="L1939" s="12" t="s">
        <v>683</v>
      </c>
      <c r="M1939" s="12" t="s">
        <v>91</v>
      </c>
    </row>
    <row r="1940" spans="1:13" x14ac:dyDescent="0.35">
      <c r="A1940">
        <v>10301</v>
      </c>
      <c r="B1940">
        <v>40</v>
      </c>
      <c r="C1940">
        <v>14.7</v>
      </c>
      <c r="D1940">
        <v>10</v>
      </c>
      <c r="E1940">
        <v>0</v>
      </c>
      <c r="F1940">
        <v>147</v>
      </c>
      <c r="G1940">
        <v>147</v>
      </c>
      <c r="H1940">
        <v>55</v>
      </c>
      <c r="I1940" s="39">
        <v>35317</v>
      </c>
      <c r="J1940" s="12" t="s">
        <v>838</v>
      </c>
      <c r="K1940" s="12" t="s">
        <v>839</v>
      </c>
      <c r="L1940" s="12" t="s">
        <v>256</v>
      </c>
      <c r="M1940" s="12" t="s">
        <v>85</v>
      </c>
    </row>
    <row r="1941" spans="1:13" x14ac:dyDescent="0.35">
      <c r="A1941">
        <v>10301</v>
      </c>
      <c r="B1941">
        <v>56</v>
      </c>
      <c r="C1941">
        <v>30.4</v>
      </c>
      <c r="D1941">
        <v>20</v>
      </c>
      <c r="E1941">
        <v>0</v>
      </c>
      <c r="F1941">
        <v>608</v>
      </c>
      <c r="G1941">
        <v>608</v>
      </c>
      <c r="H1941">
        <v>228</v>
      </c>
      <c r="I1941" s="39">
        <v>35317</v>
      </c>
      <c r="J1941" s="12" t="s">
        <v>838</v>
      </c>
      <c r="K1941" s="12" t="s">
        <v>839</v>
      </c>
      <c r="L1941" s="12" t="s">
        <v>256</v>
      </c>
      <c r="M1941" s="12" t="s">
        <v>117</v>
      </c>
    </row>
    <row r="1942" spans="1:13" x14ac:dyDescent="0.35">
      <c r="A1942">
        <v>10300</v>
      </c>
      <c r="B1942">
        <v>66</v>
      </c>
      <c r="C1942">
        <v>13.6</v>
      </c>
      <c r="D1942">
        <v>30</v>
      </c>
      <c r="E1942">
        <v>0</v>
      </c>
      <c r="F1942">
        <v>408</v>
      </c>
      <c r="G1942">
        <v>408</v>
      </c>
      <c r="H1942">
        <v>153</v>
      </c>
      <c r="I1942" s="39">
        <v>35317</v>
      </c>
      <c r="J1942" s="12" t="s">
        <v>776</v>
      </c>
      <c r="K1942" s="12" t="s">
        <v>777</v>
      </c>
      <c r="L1942" s="12" t="s">
        <v>279</v>
      </c>
      <c r="M1942" s="12" t="s">
        <v>136</v>
      </c>
    </row>
    <row r="1943" spans="1:13" x14ac:dyDescent="0.35">
      <c r="A1943">
        <v>10300</v>
      </c>
      <c r="B1943">
        <v>68</v>
      </c>
      <c r="C1943">
        <v>10</v>
      </c>
      <c r="D1943">
        <v>20</v>
      </c>
      <c r="E1943">
        <v>0</v>
      </c>
      <c r="F1943">
        <v>200</v>
      </c>
      <c r="G1943">
        <v>200</v>
      </c>
      <c r="H1943">
        <v>75</v>
      </c>
      <c r="I1943" s="39">
        <v>35317</v>
      </c>
      <c r="J1943" s="12" t="s">
        <v>776</v>
      </c>
      <c r="K1943" s="12" t="s">
        <v>777</v>
      </c>
      <c r="L1943" s="12" t="s">
        <v>279</v>
      </c>
      <c r="M1943" s="12" t="s">
        <v>139</v>
      </c>
    </row>
    <row r="1944" spans="1:13" x14ac:dyDescent="0.35">
      <c r="A1944">
        <v>10299</v>
      </c>
      <c r="B1944">
        <v>19</v>
      </c>
      <c r="C1944">
        <v>7.3</v>
      </c>
      <c r="D1944">
        <v>15</v>
      </c>
      <c r="E1944">
        <v>0</v>
      </c>
      <c r="F1944">
        <v>109.5</v>
      </c>
      <c r="G1944">
        <v>109.5</v>
      </c>
      <c r="H1944">
        <v>40.5</v>
      </c>
      <c r="I1944" s="39">
        <v>35314</v>
      </c>
      <c r="J1944" s="12" t="s">
        <v>811</v>
      </c>
      <c r="K1944" s="12" t="s">
        <v>812</v>
      </c>
      <c r="L1944" s="12" t="s">
        <v>248</v>
      </c>
      <c r="M1944" s="12" t="s">
        <v>46</v>
      </c>
    </row>
    <row r="1945" spans="1:13" x14ac:dyDescent="0.35">
      <c r="A1945">
        <v>10299</v>
      </c>
      <c r="B1945">
        <v>70</v>
      </c>
      <c r="C1945">
        <v>12</v>
      </c>
      <c r="D1945">
        <v>20</v>
      </c>
      <c r="E1945">
        <v>0</v>
      </c>
      <c r="F1945">
        <v>240</v>
      </c>
      <c r="G1945">
        <v>240</v>
      </c>
      <c r="H1945">
        <v>90</v>
      </c>
      <c r="I1945" s="39">
        <v>35314</v>
      </c>
      <c r="J1945" s="12" t="s">
        <v>811</v>
      </c>
      <c r="K1945" s="12" t="s">
        <v>812</v>
      </c>
      <c r="L1945" s="12" t="s">
        <v>248</v>
      </c>
      <c r="M1945" s="12" t="s">
        <v>143</v>
      </c>
    </row>
    <row r="1946" spans="1:13" x14ac:dyDescent="0.35">
      <c r="A1946">
        <v>10298</v>
      </c>
      <c r="B1946">
        <v>2</v>
      </c>
      <c r="C1946">
        <v>15.2</v>
      </c>
      <c r="D1946">
        <v>40</v>
      </c>
      <c r="E1946">
        <v>0</v>
      </c>
      <c r="F1946">
        <v>608</v>
      </c>
      <c r="G1946">
        <v>608</v>
      </c>
      <c r="H1946">
        <v>228</v>
      </c>
      <c r="I1946" s="39">
        <v>35313</v>
      </c>
      <c r="J1946" s="12" t="s">
        <v>832</v>
      </c>
      <c r="K1946" s="12" t="s">
        <v>833</v>
      </c>
      <c r="L1946" s="12" t="s">
        <v>837</v>
      </c>
      <c r="M1946" s="12" t="s">
        <v>12</v>
      </c>
    </row>
    <row r="1947" spans="1:13" x14ac:dyDescent="0.35">
      <c r="A1947">
        <v>10298</v>
      </c>
      <c r="B1947">
        <v>36</v>
      </c>
      <c r="C1947">
        <v>15.2</v>
      </c>
      <c r="D1947">
        <v>40</v>
      </c>
      <c r="E1947">
        <v>0.25</v>
      </c>
      <c r="F1947">
        <v>456</v>
      </c>
      <c r="G1947">
        <v>342</v>
      </c>
      <c r="H1947">
        <v>-38</v>
      </c>
      <c r="I1947" s="39">
        <v>35313</v>
      </c>
      <c r="J1947" s="12" t="s">
        <v>832</v>
      </c>
      <c r="K1947" s="12" t="s">
        <v>833</v>
      </c>
      <c r="L1947" s="12" t="s">
        <v>837</v>
      </c>
      <c r="M1947" s="12" t="s">
        <v>77</v>
      </c>
    </row>
    <row r="1948" spans="1:13" x14ac:dyDescent="0.35">
      <c r="A1948">
        <v>10298</v>
      </c>
      <c r="B1948">
        <v>59</v>
      </c>
      <c r="C1948">
        <v>44</v>
      </c>
      <c r="D1948">
        <v>30</v>
      </c>
      <c r="E1948">
        <v>0.25</v>
      </c>
      <c r="F1948">
        <v>990</v>
      </c>
      <c r="G1948">
        <v>742.5</v>
      </c>
      <c r="H1948">
        <v>-82.5</v>
      </c>
      <c r="I1948" s="39">
        <v>35313</v>
      </c>
      <c r="J1948" s="12" t="s">
        <v>832</v>
      </c>
      <c r="K1948" s="12" t="s">
        <v>833</v>
      </c>
      <c r="L1948" s="12" t="s">
        <v>837</v>
      </c>
      <c r="M1948" s="12" t="s">
        <v>122</v>
      </c>
    </row>
    <row r="1949" spans="1:13" x14ac:dyDescent="0.35">
      <c r="A1949">
        <v>10298</v>
      </c>
      <c r="B1949">
        <v>62</v>
      </c>
      <c r="C1949">
        <v>39.4</v>
      </c>
      <c r="D1949">
        <v>15</v>
      </c>
      <c r="E1949">
        <v>0</v>
      </c>
      <c r="F1949">
        <v>591</v>
      </c>
      <c r="G1949">
        <v>591</v>
      </c>
      <c r="H1949">
        <v>221.25</v>
      </c>
      <c r="I1949" s="39">
        <v>35313</v>
      </c>
      <c r="J1949" s="12" t="s">
        <v>832</v>
      </c>
      <c r="K1949" s="12" t="s">
        <v>833</v>
      </c>
      <c r="L1949" s="12" t="s">
        <v>837</v>
      </c>
      <c r="M1949" s="12" t="s">
        <v>128</v>
      </c>
    </row>
    <row r="1950" spans="1:13" x14ac:dyDescent="0.35">
      <c r="A1950">
        <v>10297</v>
      </c>
      <c r="B1950">
        <v>39</v>
      </c>
      <c r="C1950">
        <v>14.4</v>
      </c>
      <c r="D1950">
        <v>60</v>
      </c>
      <c r="E1950">
        <v>0</v>
      </c>
      <c r="F1950">
        <v>864</v>
      </c>
      <c r="G1950">
        <v>864</v>
      </c>
      <c r="H1950">
        <v>324</v>
      </c>
      <c r="I1950" s="39">
        <v>35312</v>
      </c>
      <c r="J1950" s="12" t="s">
        <v>740</v>
      </c>
      <c r="K1950" s="12" t="s">
        <v>1120</v>
      </c>
      <c r="L1950" s="12" t="s">
        <v>309</v>
      </c>
      <c r="M1950" s="12" t="s">
        <v>83</v>
      </c>
    </row>
    <row r="1951" spans="1:13" x14ac:dyDescent="0.35">
      <c r="A1951">
        <v>10297</v>
      </c>
      <c r="B1951">
        <v>72</v>
      </c>
      <c r="C1951">
        <v>27.8</v>
      </c>
      <c r="D1951">
        <v>20</v>
      </c>
      <c r="E1951">
        <v>0</v>
      </c>
      <c r="F1951">
        <v>556</v>
      </c>
      <c r="G1951">
        <v>556</v>
      </c>
      <c r="H1951">
        <v>208</v>
      </c>
      <c r="I1951" s="39">
        <v>35312</v>
      </c>
      <c r="J1951" s="12" t="s">
        <v>740</v>
      </c>
      <c r="K1951" s="12" t="s">
        <v>1120</v>
      </c>
      <c r="L1951" s="12" t="s">
        <v>309</v>
      </c>
      <c r="M1951" s="12" t="s">
        <v>146</v>
      </c>
    </row>
    <row r="1952" spans="1:13" x14ac:dyDescent="0.35">
      <c r="A1952">
        <v>10296</v>
      </c>
      <c r="B1952">
        <v>11</v>
      </c>
      <c r="C1952">
        <v>16.8</v>
      </c>
      <c r="D1952">
        <v>12</v>
      </c>
      <c r="E1952">
        <v>0</v>
      </c>
      <c r="F1952">
        <v>201.6</v>
      </c>
      <c r="G1952">
        <v>201.6</v>
      </c>
      <c r="H1952">
        <v>75.599999999999994</v>
      </c>
      <c r="I1952" s="39">
        <v>35311</v>
      </c>
      <c r="J1952" s="12" t="s">
        <v>805</v>
      </c>
      <c r="K1952" s="12" t="s">
        <v>806</v>
      </c>
      <c r="L1952" s="12" t="s">
        <v>707</v>
      </c>
      <c r="M1952" s="12" t="s">
        <v>30</v>
      </c>
    </row>
    <row r="1953" spans="1:13" x14ac:dyDescent="0.35">
      <c r="A1953">
        <v>10296</v>
      </c>
      <c r="B1953">
        <v>16</v>
      </c>
      <c r="C1953">
        <v>13.9</v>
      </c>
      <c r="D1953">
        <v>30</v>
      </c>
      <c r="E1953">
        <v>0</v>
      </c>
      <c r="F1953">
        <v>417</v>
      </c>
      <c r="G1953">
        <v>417</v>
      </c>
      <c r="H1953">
        <v>155.25</v>
      </c>
      <c r="I1953" s="39">
        <v>35311</v>
      </c>
      <c r="J1953" s="12" t="s">
        <v>805</v>
      </c>
      <c r="K1953" s="12" t="s">
        <v>806</v>
      </c>
      <c r="L1953" s="12" t="s">
        <v>707</v>
      </c>
      <c r="M1953" s="12" t="s">
        <v>40</v>
      </c>
    </row>
    <row r="1954" spans="1:13" x14ac:dyDescent="0.35">
      <c r="A1954">
        <v>10296</v>
      </c>
      <c r="B1954">
        <v>69</v>
      </c>
      <c r="C1954">
        <v>28.8</v>
      </c>
      <c r="D1954">
        <v>15</v>
      </c>
      <c r="E1954">
        <v>0</v>
      </c>
      <c r="F1954">
        <v>432</v>
      </c>
      <c r="G1954">
        <v>432</v>
      </c>
      <c r="H1954">
        <v>162</v>
      </c>
      <c r="I1954" s="39">
        <v>35311</v>
      </c>
      <c r="J1954" s="12" t="s">
        <v>805</v>
      </c>
      <c r="K1954" s="12" t="s">
        <v>806</v>
      </c>
      <c r="L1954" s="12" t="s">
        <v>707</v>
      </c>
      <c r="M1954" s="12" t="s">
        <v>141</v>
      </c>
    </row>
    <row r="1955" spans="1:13" x14ac:dyDescent="0.35">
      <c r="A1955">
        <v>10295</v>
      </c>
      <c r="B1955">
        <v>56</v>
      </c>
      <c r="C1955">
        <v>30.4</v>
      </c>
      <c r="D1955">
        <v>4</v>
      </c>
      <c r="E1955">
        <v>0</v>
      </c>
      <c r="F1955">
        <v>121.6</v>
      </c>
      <c r="G1955">
        <v>121.6</v>
      </c>
      <c r="H1955">
        <v>45.599999999999994</v>
      </c>
      <c r="I1955" s="39">
        <v>35310</v>
      </c>
      <c r="J1955" s="12" t="s">
        <v>657</v>
      </c>
      <c r="K1955" s="12" t="s">
        <v>658</v>
      </c>
      <c r="L1955" s="12" t="s">
        <v>309</v>
      </c>
      <c r="M1955" s="12" t="s">
        <v>117</v>
      </c>
    </row>
    <row r="1956" spans="1:13" x14ac:dyDescent="0.35">
      <c r="A1956">
        <v>10294</v>
      </c>
      <c r="B1956">
        <v>1</v>
      </c>
      <c r="C1956">
        <v>14.4</v>
      </c>
      <c r="D1956">
        <v>18</v>
      </c>
      <c r="E1956">
        <v>0</v>
      </c>
      <c r="F1956">
        <v>259.2</v>
      </c>
      <c r="G1956">
        <v>259.2</v>
      </c>
      <c r="H1956">
        <v>97.199999999999989</v>
      </c>
      <c r="I1956" s="39">
        <v>35307</v>
      </c>
      <c r="J1956" s="12" t="s">
        <v>729</v>
      </c>
      <c r="K1956" s="12" t="s">
        <v>730</v>
      </c>
      <c r="L1956" s="12" t="s">
        <v>182</v>
      </c>
      <c r="M1956" s="12" t="s">
        <v>10</v>
      </c>
    </row>
    <row r="1957" spans="1:13" x14ac:dyDescent="0.35">
      <c r="A1957">
        <v>10294</v>
      </c>
      <c r="B1957">
        <v>17</v>
      </c>
      <c r="C1957">
        <v>31.2</v>
      </c>
      <c r="D1957">
        <v>15</v>
      </c>
      <c r="E1957">
        <v>0</v>
      </c>
      <c r="F1957">
        <v>468</v>
      </c>
      <c r="G1957">
        <v>468</v>
      </c>
      <c r="H1957">
        <v>175.5</v>
      </c>
      <c r="I1957" s="39">
        <v>35307</v>
      </c>
      <c r="J1957" s="12" t="s">
        <v>729</v>
      </c>
      <c r="K1957" s="12" t="s">
        <v>730</v>
      </c>
      <c r="L1957" s="12" t="s">
        <v>182</v>
      </c>
      <c r="M1957" s="12" t="s">
        <v>42</v>
      </c>
    </row>
    <row r="1958" spans="1:13" x14ac:dyDescent="0.35">
      <c r="A1958">
        <v>10294</v>
      </c>
      <c r="B1958">
        <v>43</v>
      </c>
      <c r="C1958">
        <v>36.799999999999997</v>
      </c>
      <c r="D1958">
        <v>15</v>
      </c>
      <c r="E1958">
        <v>0</v>
      </c>
      <c r="F1958">
        <v>552</v>
      </c>
      <c r="G1958">
        <v>552</v>
      </c>
      <c r="H1958">
        <v>207</v>
      </c>
      <c r="I1958" s="39">
        <v>35307</v>
      </c>
      <c r="J1958" s="12" t="s">
        <v>729</v>
      </c>
      <c r="K1958" s="12" t="s">
        <v>730</v>
      </c>
      <c r="L1958" s="12" t="s">
        <v>182</v>
      </c>
      <c r="M1958" s="12" t="s">
        <v>91</v>
      </c>
    </row>
    <row r="1959" spans="1:13" x14ac:dyDescent="0.35">
      <c r="A1959">
        <v>10294</v>
      </c>
      <c r="B1959">
        <v>60</v>
      </c>
      <c r="C1959">
        <v>27.2</v>
      </c>
      <c r="D1959">
        <v>21</v>
      </c>
      <c r="E1959">
        <v>0</v>
      </c>
      <c r="F1959">
        <v>571.19999999999993</v>
      </c>
      <c r="G1959">
        <v>571.19999999999993</v>
      </c>
      <c r="H1959">
        <v>214.19999999999993</v>
      </c>
      <c r="I1959" s="39">
        <v>35307</v>
      </c>
      <c r="J1959" s="12" t="s">
        <v>729</v>
      </c>
      <c r="K1959" s="12" t="s">
        <v>730</v>
      </c>
      <c r="L1959" s="12" t="s">
        <v>182</v>
      </c>
      <c r="M1959" s="12" t="s">
        <v>124</v>
      </c>
    </row>
    <row r="1960" spans="1:13" x14ac:dyDescent="0.35">
      <c r="A1960">
        <v>10294</v>
      </c>
      <c r="B1960">
        <v>75</v>
      </c>
      <c r="C1960">
        <v>6.2</v>
      </c>
      <c r="D1960">
        <v>6</v>
      </c>
      <c r="E1960">
        <v>0</v>
      </c>
      <c r="F1960">
        <v>37.200000000000003</v>
      </c>
      <c r="G1960">
        <v>37.200000000000003</v>
      </c>
      <c r="H1960">
        <v>13.950000000000003</v>
      </c>
      <c r="I1960" s="39">
        <v>35307</v>
      </c>
      <c r="J1960" s="12" t="s">
        <v>729</v>
      </c>
      <c r="K1960" s="12" t="s">
        <v>730</v>
      </c>
      <c r="L1960" s="12" t="s">
        <v>182</v>
      </c>
      <c r="M1960" s="12" t="s">
        <v>150</v>
      </c>
    </row>
    <row r="1961" spans="1:13" x14ac:dyDescent="0.35">
      <c r="A1961">
        <v>10293</v>
      </c>
      <c r="B1961">
        <v>18</v>
      </c>
      <c r="C1961">
        <v>50</v>
      </c>
      <c r="D1961">
        <v>12</v>
      </c>
      <c r="E1961">
        <v>0</v>
      </c>
      <c r="F1961">
        <v>600</v>
      </c>
      <c r="G1961">
        <v>600</v>
      </c>
      <c r="H1961">
        <v>225</v>
      </c>
      <c r="I1961" s="39">
        <v>35306</v>
      </c>
      <c r="J1961" s="12" t="s">
        <v>781</v>
      </c>
      <c r="K1961" s="12" t="s">
        <v>782</v>
      </c>
      <c r="L1961" s="12" t="s">
        <v>719</v>
      </c>
      <c r="M1961" s="12" t="s">
        <v>44</v>
      </c>
    </row>
    <row r="1962" spans="1:13" x14ac:dyDescent="0.35">
      <c r="A1962">
        <v>10293</v>
      </c>
      <c r="B1962">
        <v>24</v>
      </c>
      <c r="C1962">
        <v>3.6</v>
      </c>
      <c r="D1962">
        <v>10</v>
      </c>
      <c r="E1962">
        <v>0</v>
      </c>
      <c r="F1962">
        <v>36</v>
      </c>
      <c r="G1962">
        <v>36</v>
      </c>
      <c r="H1962">
        <v>13.5</v>
      </c>
      <c r="I1962" s="39">
        <v>35306</v>
      </c>
      <c r="J1962" s="12" t="s">
        <v>781</v>
      </c>
      <c r="K1962" s="12" t="s">
        <v>782</v>
      </c>
      <c r="L1962" s="12" t="s">
        <v>719</v>
      </c>
      <c r="M1962" s="12" t="s">
        <v>55</v>
      </c>
    </row>
    <row r="1963" spans="1:13" x14ac:dyDescent="0.35">
      <c r="A1963">
        <v>10293</v>
      </c>
      <c r="B1963">
        <v>63</v>
      </c>
      <c r="C1963">
        <v>35.1</v>
      </c>
      <c r="D1963">
        <v>5</v>
      </c>
      <c r="E1963">
        <v>0</v>
      </c>
      <c r="F1963">
        <v>175.5</v>
      </c>
      <c r="G1963">
        <v>175.5</v>
      </c>
      <c r="H1963">
        <v>65.75</v>
      </c>
      <c r="I1963" s="39">
        <v>35306</v>
      </c>
      <c r="J1963" s="12" t="s">
        <v>781</v>
      </c>
      <c r="K1963" s="12" t="s">
        <v>782</v>
      </c>
      <c r="L1963" s="12" t="s">
        <v>719</v>
      </c>
      <c r="M1963" s="12" t="s">
        <v>130</v>
      </c>
    </row>
    <row r="1964" spans="1:13" x14ac:dyDescent="0.35">
      <c r="A1964">
        <v>10293</v>
      </c>
      <c r="B1964">
        <v>75</v>
      </c>
      <c r="C1964">
        <v>6.2</v>
      </c>
      <c r="D1964">
        <v>6</v>
      </c>
      <c r="E1964">
        <v>0</v>
      </c>
      <c r="F1964">
        <v>37.200000000000003</v>
      </c>
      <c r="G1964">
        <v>37.200000000000003</v>
      </c>
      <c r="H1964">
        <v>13.950000000000003</v>
      </c>
      <c r="I1964" s="39">
        <v>35306</v>
      </c>
      <c r="J1964" s="12" t="s">
        <v>781</v>
      </c>
      <c r="K1964" s="12" t="s">
        <v>782</v>
      </c>
      <c r="L1964" s="12" t="s">
        <v>719</v>
      </c>
      <c r="M1964" s="12" t="s">
        <v>150</v>
      </c>
    </row>
    <row r="1965" spans="1:13" x14ac:dyDescent="0.35">
      <c r="A1965">
        <v>10292</v>
      </c>
      <c r="B1965">
        <v>20</v>
      </c>
      <c r="C1965">
        <v>64.8</v>
      </c>
      <c r="D1965">
        <v>20</v>
      </c>
      <c r="E1965">
        <v>0</v>
      </c>
      <c r="F1965">
        <v>1296</v>
      </c>
      <c r="G1965">
        <v>1296</v>
      </c>
      <c r="H1965">
        <v>486</v>
      </c>
      <c r="I1965" s="39">
        <v>35305</v>
      </c>
      <c r="J1965" s="12" t="s">
        <v>828</v>
      </c>
      <c r="K1965" s="12" t="s">
        <v>1341</v>
      </c>
      <c r="L1965" s="12" t="s">
        <v>248</v>
      </c>
      <c r="M1965" s="12" t="s">
        <v>48</v>
      </c>
    </row>
    <row r="1966" spans="1:13" x14ac:dyDescent="0.35">
      <c r="A1966">
        <v>10291</v>
      </c>
      <c r="B1966">
        <v>13</v>
      </c>
      <c r="C1966">
        <v>4.8</v>
      </c>
      <c r="D1966">
        <v>20</v>
      </c>
      <c r="E1966">
        <v>0.10000000149011611</v>
      </c>
      <c r="F1966">
        <v>86.399999856948853</v>
      </c>
      <c r="G1966">
        <v>77.759999742507929</v>
      </c>
      <c r="H1966">
        <v>17.759999742507929</v>
      </c>
      <c r="I1966" s="39">
        <v>35304</v>
      </c>
      <c r="J1966" s="12" t="s">
        <v>725</v>
      </c>
      <c r="K1966" s="12" t="s">
        <v>726</v>
      </c>
      <c r="L1966" s="12" t="s">
        <v>248</v>
      </c>
      <c r="M1966" s="12" t="s">
        <v>34</v>
      </c>
    </row>
    <row r="1967" spans="1:13" x14ac:dyDescent="0.35">
      <c r="A1967">
        <v>10291</v>
      </c>
      <c r="B1967">
        <v>44</v>
      </c>
      <c r="C1967">
        <v>15.5</v>
      </c>
      <c r="D1967">
        <v>24</v>
      </c>
      <c r="E1967">
        <v>0.10000000149011611</v>
      </c>
      <c r="F1967">
        <v>334.7999994456768</v>
      </c>
      <c r="G1967">
        <v>301.31999900221825</v>
      </c>
      <c r="H1967">
        <v>67.919999002218276</v>
      </c>
      <c r="I1967" s="39">
        <v>35304</v>
      </c>
      <c r="J1967" s="12" t="s">
        <v>725</v>
      </c>
      <c r="K1967" s="12" t="s">
        <v>726</v>
      </c>
      <c r="L1967" s="12" t="s">
        <v>248</v>
      </c>
      <c r="M1967" s="12" t="s">
        <v>93</v>
      </c>
    </row>
    <row r="1968" spans="1:13" x14ac:dyDescent="0.35">
      <c r="A1968">
        <v>10291</v>
      </c>
      <c r="B1968">
        <v>51</v>
      </c>
      <c r="C1968">
        <v>42.4</v>
      </c>
      <c r="D1968">
        <v>2</v>
      </c>
      <c r="E1968">
        <v>0.10000000149011611</v>
      </c>
      <c r="F1968">
        <v>76.319999873638153</v>
      </c>
      <c r="G1968">
        <v>68.687999772548679</v>
      </c>
      <c r="H1968">
        <v>15.687999772548679</v>
      </c>
      <c r="I1968" s="39">
        <v>35304</v>
      </c>
      <c r="J1968" s="12" t="s">
        <v>725</v>
      </c>
      <c r="K1968" s="12" t="s">
        <v>726</v>
      </c>
      <c r="L1968" s="12" t="s">
        <v>248</v>
      </c>
      <c r="M1968" s="12" t="s">
        <v>107</v>
      </c>
    </row>
    <row r="1969" spans="1:13" x14ac:dyDescent="0.35">
      <c r="A1969">
        <v>10290</v>
      </c>
      <c r="B1969">
        <v>5</v>
      </c>
      <c r="C1969">
        <v>17</v>
      </c>
      <c r="D1969">
        <v>20</v>
      </c>
      <c r="E1969">
        <v>0</v>
      </c>
      <c r="F1969">
        <v>340</v>
      </c>
      <c r="G1969">
        <v>340</v>
      </c>
      <c r="H1969">
        <v>126.5</v>
      </c>
      <c r="I1969" s="39">
        <v>35304</v>
      </c>
      <c r="J1969" s="12" t="s">
        <v>824</v>
      </c>
      <c r="K1969" s="12" t="s">
        <v>825</v>
      </c>
      <c r="L1969" s="12" t="s">
        <v>248</v>
      </c>
      <c r="M1969" s="12" t="s">
        <v>18</v>
      </c>
    </row>
    <row r="1970" spans="1:13" x14ac:dyDescent="0.35">
      <c r="A1970">
        <v>10290</v>
      </c>
      <c r="B1970">
        <v>29</v>
      </c>
      <c r="C1970">
        <v>99</v>
      </c>
      <c r="D1970">
        <v>15</v>
      </c>
      <c r="E1970">
        <v>0</v>
      </c>
      <c r="F1970">
        <v>1485</v>
      </c>
      <c r="G1970">
        <v>1485</v>
      </c>
      <c r="H1970">
        <v>556.57499999999993</v>
      </c>
      <c r="I1970" s="39">
        <v>35304</v>
      </c>
      <c r="J1970" s="12" t="s">
        <v>824</v>
      </c>
      <c r="K1970" s="12" t="s">
        <v>825</v>
      </c>
      <c r="L1970" s="12" t="s">
        <v>248</v>
      </c>
      <c r="M1970" s="12" t="s">
        <v>65</v>
      </c>
    </row>
    <row r="1971" spans="1:13" x14ac:dyDescent="0.35">
      <c r="A1971">
        <v>10290</v>
      </c>
      <c r="B1971">
        <v>49</v>
      </c>
      <c r="C1971">
        <v>16</v>
      </c>
      <c r="D1971">
        <v>15</v>
      </c>
      <c r="E1971">
        <v>0</v>
      </c>
      <c r="F1971">
        <v>240</v>
      </c>
      <c r="G1971">
        <v>240</v>
      </c>
      <c r="H1971">
        <v>90</v>
      </c>
      <c r="I1971" s="39">
        <v>35304</v>
      </c>
      <c r="J1971" s="12" t="s">
        <v>824</v>
      </c>
      <c r="K1971" s="12" t="s">
        <v>825</v>
      </c>
      <c r="L1971" s="12" t="s">
        <v>248</v>
      </c>
      <c r="M1971" s="12" t="s">
        <v>103</v>
      </c>
    </row>
    <row r="1972" spans="1:13" x14ac:dyDescent="0.35">
      <c r="A1972">
        <v>10290</v>
      </c>
      <c r="B1972">
        <v>77</v>
      </c>
      <c r="C1972">
        <v>10.4</v>
      </c>
      <c r="D1972">
        <v>10</v>
      </c>
      <c r="E1972">
        <v>0</v>
      </c>
      <c r="F1972">
        <v>104</v>
      </c>
      <c r="G1972">
        <v>104</v>
      </c>
      <c r="H1972">
        <v>39</v>
      </c>
      <c r="I1972" s="39">
        <v>35304</v>
      </c>
      <c r="J1972" s="12" t="s">
        <v>824</v>
      </c>
      <c r="K1972" s="12" t="s">
        <v>825</v>
      </c>
      <c r="L1972" s="12" t="s">
        <v>248</v>
      </c>
      <c r="M1972" s="12" t="s">
        <v>154</v>
      </c>
    </row>
    <row r="1973" spans="1:13" x14ac:dyDescent="0.35">
      <c r="A1973">
        <v>10289</v>
      </c>
      <c r="B1973">
        <v>3</v>
      </c>
      <c r="C1973">
        <v>8</v>
      </c>
      <c r="D1973">
        <v>30</v>
      </c>
      <c r="E1973">
        <v>0</v>
      </c>
      <c r="F1973">
        <v>240</v>
      </c>
      <c r="G1973">
        <v>240</v>
      </c>
      <c r="H1973">
        <v>90</v>
      </c>
      <c r="I1973" s="39">
        <v>35303</v>
      </c>
      <c r="J1973" s="12" t="s">
        <v>820</v>
      </c>
      <c r="K1973" s="12" t="s">
        <v>821</v>
      </c>
      <c r="L1973" s="12" t="s">
        <v>173</v>
      </c>
      <c r="M1973" s="12" t="s">
        <v>14</v>
      </c>
    </row>
    <row r="1974" spans="1:13" x14ac:dyDescent="0.35">
      <c r="A1974">
        <v>10289</v>
      </c>
      <c r="B1974">
        <v>64</v>
      </c>
      <c r="C1974">
        <v>26.6</v>
      </c>
      <c r="D1974">
        <v>9</v>
      </c>
      <c r="E1974">
        <v>0</v>
      </c>
      <c r="F1974">
        <v>239.4</v>
      </c>
      <c r="G1974">
        <v>239.4</v>
      </c>
      <c r="H1974">
        <v>89.775000000000006</v>
      </c>
      <c r="I1974" s="39">
        <v>35303</v>
      </c>
      <c r="J1974" s="12" t="s">
        <v>820</v>
      </c>
      <c r="K1974" s="12" t="s">
        <v>821</v>
      </c>
      <c r="L1974" s="12" t="s">
        <v>173</v>
      </c>
      <c r="M1974" s="12" t="s">
        <v>132</v>
      </c>
    </row>
    <row r="1975" spans="1:13" x14ac:dyDescent="0.35">
      <c r="A1975">
        <v>10288</v>
      </c>
      <c r="B1975">
        <v>54</v>
      </c>
      <c r="C1975">
        <v>5.9</v>
      </c>
      <c r="D1975">
        <v>10</v>
      </c>
      <c r="E1975">
        <v>0.10000000149011611</v>
      </c>
      <c r="F1975">
        <v>53.099999912083149</v>
      </c>
      <c r="G1975">
        <v>47.789999841749669</v>
      </c>
      <c r="H1975">
        <v>10.539999841749669</v>
      </c>
      <c r="I1975" s="39">
        <v>35300</v>
      </c>
      <c r="J1975" s="12" t="s">
        <v>815</v>
      </c>
      <c r="K1975" s="12" t="s">
        <v>816</v>
      </c>
      <c r="L1975" s="12" t="s">
        <v>279</v>
      </c>
      <c r="M1975" s="12" t="s">
        <v>113</v>
      </c>
    </row>
    <row r="1976" spans="1:13" x14ac:dyDescent="0.35">
      <c r="A1976">
        <v>10288</v>
      </c>
      <c r="B1976">
        <v>68</v>
      </c>
      <c r="C1976">
        <v>10</v>
      </c>
      <c r="D1976">
        <v>3</v>
      </c>
      <c r="E1976">
        <v>0.10000000149011611</v>
      </c>
      <c r="F1976">
        <v>26.99999995529652</v>
      </c>
      <c r="G1976">
        <v>24.299999919533732</v>
      </c>
      <c r="H1976">
        <v>5.5499999195337324</v>
      </c>
      <c r="I1976" s="39">
        <v>35300</v>
      </c>
      <c r="J1976" s="12" t="s">
        <v>815</v>
      </c>
      <c r="K1976" s="12" t="s">
        <v>816</v>
      </c>
      <c r="L1976" s="12" t="s">
        <v>279</v>
      </c>
      <c r="M1976" s="12" t="s">
        <v>139</v>
      </c>
    </row>
    <row r="1977" spans="1:13" x14ac:dyDescent="0.35">
      <c r="A1977">
        <v>10287</v>
      </c>
      <c r="B1977">
        <v>16</v>
      </c>
      <c r="C1977">
        <v>13.9</v>
      </c>
      <c r="D1977">
        <v>40</v>
      </c>
      <c r="E1977">
        <v>0.15000000596046451</v>
      </c>
      <c r="F1977">
        <v>472.59999668598181</v>
      </c>
      <c r="G1977">
        <v>401.70999436616904</v>
      </c>
      <c r="H1977">
        <v>52.709994366169042</v>
      </c>
      <c r="I1977" s="39">
        <v>35299</v>
      </c>
      <c r="J1977" s="12" t="s">
        <v>811</v>
      </c>
      <c r="K1977" s="12" t="s">
        <v>812</v>
      </c>
      <c r="L1977" s="12" t="s">
        <v>248</v>
      </c>
      <c r="M1977" s="12" t="s">
        <v>40</v>
      </c>
    </row>
    <row r="1978" spans="1:13" x14ac:dyDescent="0.35">
      <c r="A1978">
        <v>10287</v>
      </c>
      <c r="B1978">
        <v>34</v>
      </c>
      <c r="C1978">
        <v>11.2</v>
      </c>
      <c r="D1978">
        <v>20</v>
      </c>
      <c r="E1978">
        <v>0</v>
      </c>
      <c r="F1978">
        <v>224</v>
      </c>
      <c r="G1978">
        <v>224</v>
      </c>
      <c r="H1978">
        <v>84</v>
      </c>
      <c r="I1978" s="39">
        <v>35299</v>
      </c>
      <c r="J1978" s="12" t="s">
        <v>811</v>
      </c>
      <c r="K1978" s="12" t="s">
        <v>812</v>
      </c>
      <c r="L1978" s="12" t="s">
        <v>248</v>
      </c>
      <c r="M1978" s="12" t="s">
        <v>75</v>
      </c>
    </row>
    <row r="1979" spans="1:13" x14ac:dyDescent="0.35">
      <c r="A1979">
        <v>10287</v>
      </c>
      <c r="B1979">
        <v>46</v>
      </c>
      <c r="C1979">
        <v>9.6</v>
      </c>
      <c r="D1979">
        <v>15</v>
      </c>
      <c r="E1979">
        <v>0.15000000596046451</v>
      </c>
      <c r="F1979">
        <v>122.3999991416931</v>
      </c>
      <c r="G1979">
        <v>104.03999854087829</v>
      </c>
      <c r="H1979">
        <v>14.039998540878287</v>
      </c>
      <c r="I1979" s="39">
        <v>35299</v>
      </c>
      <c r="J1979" s="12" t="s">
        <v>811</v>
      </c>
      <c r="K1979" s="12" t="s">
        <v>812</v>
      </c>
      <c r="L1979" s="12" t="s">
        <v>248</v>
      </c>
      <c r="M1979" s="12" t="s">
        <v>97</v>
      </c>
    </row>
    <row r="1980" spans="1:13" x14ac:dyDescent="0.35">
      <c r="A1980">
        <v>10286</v>
      </c>
      <c r="B1980">
        <v>35</v>
      </c>
      <c r="C1980">
        <v>14.4</v>
      </c>
      <c r="D1980">
        <v>100</v>
      </c>
      <c r="E1980">
        <v>0</v>
      </c>
      <c r="F1980">
        <v>1440</v>
      </c>
      <c r="G1980">
        <v>1440</v>
      </c>
      <c r="H1980">
        <v>540</v>
      </c>
      <c r="I1980" s="39">
        <v>35298</v>
      </c>
      <c r="J1980" s="12" t="s">
        <v>771</v>
      </c>
      <c r="K1980" s="12" t="s">
        <v>772</v>
      </c>
      <c r="L1980" s="12" t="s">
        <v>256</v>
      </c>
      <c r="M1980" s="12" t="s">
        <v>76</v>
      </c>
    </row>
    <row r="1981" spans="1:13" x14ac:dyDescent="0.35">
      <c r="A1981">
        <v>10286</v>
      </c>
      <c r="B1981">
        <v>62</v>
      </c>
      <c r="C1981">
        <v>39.4</v>
      </c>
      <c r="D1981">
        <v>40</v>
      </c>
      <c r="E1981">
        <v>0</v>
      </c>
      <c r="F1981">
        <v>1576</v>
      </c>
      <c r="G1981">
        <v>1576</v>
      </c>
      <c r="H1981">
        <v>590</v>
      </c>
      <c r="I1981" s="39">
        <v>35298</v>
      </c>
      <c r="J1981" s="12" t="s">
        <v>771</v>
      </c>
      <c r="K1981" s="12" t="s">
        <v>772</v>
      </c>
      <c r="L1981" s="12" t="s">
        <v>256</v>
      </c>
      <c r="M1981" s="12" t="s">
        <v>128</v>
      </c>
    </row>
    <row r="1982" spans="1:13" x14ac:dyDescent="0.35">
      <c r="A1982">
        <v>10285</v>
      </c>
      <c r="B1982">
        <v>1</v>
      </c>
      <c r="C1982">
        <v>14.4</v>
      </c>
      <c r="D1982">
        <v>45</v>
      </c>
      <c r="E1982">
        <v>0.20000000298023221</v>
      </c>
      <c r="F1982">
        <v>518.39999806880951</v>
      </c>
      <c r="G1982">
        <v>414.71999691009523</v>
      </c>
      <c r="H1982">
        <v>9.719996910095233</v>
      </c>
      <c r="I1982" s="39">
        <v>35297</v>
      </c>
      <c r="J1982" s="12" t="s">
        <v>771</v>
      </c>
      <c r="K1982" s="12" t="s">
        <v>772</v>
      </c>
      <c r="L1982" s="12" t="s">
        <v>256</v>
      </c>
      <c r="M1982" s="12" t="s">
        <v>10</v>
      </c>
    </row>
    <row r="1983" spans="1:13" x14ac:dyDescent="0.35">
      <c r="A1983">
        <v>10285</v>
      </c>
      <c r="B1983">
        <v>40</v>
      </c>
      <c r="C1983">
        <v>14.7</v>
      </c>
      <c r="D1983">
        <v>40</v>
      </c>
      <c r="E1983">
        <v>0.20000000298023221</v>
      </c>
      <c r="F1983">
        <v>470.39999824762339</v>
      </c>
      <c r="G1983">
        <v>376.31999719619745</v>
      </c>
      <c r="H1983">
        <v>8.3199971961974484</v>
      </c>
      <c r="I1983" s="39">
        <v>35297</v>
      </c>
      <c r="J1983" s="12" t="s">
        <v>771</v>
      </c>
      <c r="K1983" s="12" t="s">
        <v>772</v>
      </c>
      <c r="L1983" s="12" t="s">
        <v>256</v>
      </c>
      <c r="M1983" s="12" t="s">
        <v>85</v>
      </c>
    </row>
    <row r="1984" spans="1:13" x14ac:dyDescent="0.35">
      <c r="A1984">
        <v>10285</v>
      </c>
      <c r="B1984">
        <v>53</v>
      </c>
      <c r="C1984">
        <v>26.2</v>
      </c>
      <c r="D1984">
        <v>36</v>
      </c>
      <c r="E1984">
        <v>0.20000000298023221</v>
      </c>
      <c r="F1984">
        <v>754.55999718904491</v>
      </c>
      <c r="G1984">
        <v>603.64799550247187</v>
      </c>
      <c r="H1984">
        <v>13.247995502471895</v>
      </c>
      <c r="I1984" s="39">
        <v>35297</v>
      </c>
      <c r="J1984" s="12" t="s">
        <v>771</v>
      </c>
      <c r="K1984" s="12" t="s">
        <v>772</v>
      </c>
      <c r="L1984" s="12" t="s">
        <v>256</v>
      </c>
      <c r="M1984" s="12" t="s">
        <v>111</v>
      </c>
    </row>
    <row r="1985" spans="1:13" x14ac:dyDescent="0.35">
      <c r="A1985">
        <v>10284</v>
      </c>
      <c r="B1985">
        <v>27</v>
      </c>
      <c r="C1985">
        <v>35.1</v>
      </c>
      <c r="D1985">
        <v>15</v>
      </c>
      <c r="E1985">
        <v>0.25</v>
      </c>
      <c r="F1985">
        <v>394.875</v>
      </c>
      <c r="G1985">
        <v>296.15625</v>
      </c>
      <c r="H1985">
        <v>-33.09375</v>
      </c>
      <c r="I1985" s="39">
        <v>35296</v>
      </c>
      <c r="J1985" s="12" t="s">
        <v>795</v>
      </c>
      <c r="K1985" s="12" t="s">
        <v>796</v>
      </c>
      <c r="L1985" s="12" t="s">
        <v>256</v>
      </c>
      <c r="M1985" s="12" t="s">
        <v>61</v>
      </c>
    </row>
    <row r="1986" spans="1:13" x14ac:dyDescent="0.35">
      <c r="A1986">
        <v>10284</v>
      </c>
      <c r="B1986">
        <v>44</v>
      </c>
      <c r="C1986">
        <v>15.5</v>
      </c>
      <c r="D1986">
        <v>21</v>
      </c>
      <c r="E1986">
        <v>0</v>
      </c>
      <c r="F1986">
        <v>325.5</v>
      </c>
      <c r="G1986">
        <v>325.5</v>
      </c>
      <c r="H1986">
        <v>121.27500000000001</v>
      </c>
      <c r="I1986" s="39">
        <v>35296</v>
      </c>
      <c r="J1986" s="12" t="s">
        <v>795</v>
      </c>
      <c r="K1986" s="12" t="s">
        <v>796</v>
      </c>
      <c r="L1986" s="12" t="s">
        <v>256</v>
      </c>
      <c r="M1986" s="12" t="s">
        <v>93</v>
      </c>
    </row>
    <row r="1987" spans="1:13" x14ac:dyDescent="0.35">
      <c r="A1987">
        <v>10284</v>
      </c>
      <c r="B1987">
        <v>60</v>
      </c>
      <c r="C1987">
        <v>27.2</v>
      </c>
      <c r="D1987">
        <v>20</v>
      </c>
      <c r="E1987">
        <v>0.25</v>
      </c>
      <c r="F1987">
        <v>408</v>
      </c>
      <c r="G1987">
        <v>306</v>
      </c>
      <c r="H1987">
        <v>-34</v>
      </c>
      <c r="I1987" s="39">
        <v>35296</v>
      </c>
      <c r="J1987" s="12" t="s">
        <v>795</v>
      </c>
      <c r="K1987" s="12" t="s">
        <v>796</v>
      </c>
      <c r="L1987" s="12" t="s">
        <v>256</v>
      </c>
      <c r="M1987" s="12" t="s">
        <v>124</v>
      </c>
    </row>
    <row r="1988" spans="1:13" x14ac:dyDescent="0.35">
      <c r="A1988">
        <v>10284</v>
      </c>
      <c r="B1988">
        <v>67</v>
      </c>
      <c r="C1988">
        <v>11.2</v>
      </c>
      <c r="D1988">
        <v>5</v>
      </c>
      <c r="E1988">
        <v>0.25</v>
      </c>
      <c r="F1988">
        <v>42</v>
      </c>
      <c r="G1988">
        <v>31.5</v>
      </c>
      <c r="H1988">
        <v>-3.5</v>
      </c>
      <c r="I1988" s="39">
        <v>35296</v>
      </c>
      <c r="J1988" s="12" t="s">
        <v>795</v>
      </c>
      <c r="K1988" s="12" t="s">
        <v>796</v>
      </c>
      <c r="L1988" s="12" t="s">
        <v>256</v>
      </c>
      <c r="M1988" s="12" t="s">
        <v>138</v>
      </c>
    </row>
    <row r="1989" spans="1:13" x14ac:dyDescent="0.35">
      <c r="A1989">
        <v>10283</v>
      </c>
      <c r="B1989">
        <v>15</v>
      </c>
      <c r="C1989">
        <v>12.4</v>
      </c>
      <c r="D1989">
        <v>20</v>
      </c>
      <c r="E1989">
        <v>0</v>
      </c>
      <c r="F1989">
        <v>248</v>
      </c>
      <c r="G1989">
        <v>248</v>
      </c>
      <c r="H1989">
        <v>93</v>
      </c>
      <c r="I1989" s="39">
        <v>35293</v>
      </c>
      <c r="J1989" s="12" t="s">
        <v>805</v>
      </c>
      <c r="K1989" s="12" t="s">
        <v>806</v>
      </c>
      <c r="L1989" s="12" t="s">
        <v>707</v>
      </c>
      <c r="M1989" s="12" t="s">
        <v>38</v>
      </c>
    </row>
    <row r="1990" spans="1:13" x14ac:dyDescent="0.35">
      <c r="A1990">
        <v>10283</v>
      </c>
      <c r="B1990">
        <v>19</v>
      </c>
      <c r="C1990">
        <v>7.3</v>
      </c>
      <c r="D1990">
        <v>18</v>
      </c>
      <c r="E1990">
        <v>0</v>
      </c>
      <c r="F1990">
        <v>131.4</v>
      </c>
      <c r="G1990">
        <v>131.4</v>
      </c>
      <c r="H1990">
        <v>48.600000000000009</v>
      </c>
      <c r="I1990" s="39">
        <v>35293</v>
      </c>
      <c r="J1990" s="12" t="s">
        <v>805</v>
      </c>
      <c r="K1990" s="12" t="s">
        <v>806</v>
      </c>
      <c r="L1990" s="12" t="s">
        <v>707</v>
      </c>
      <c r="M1990" s="12" t="s">
        <v>46</v>
      </c>
    </row>
    <row r="1991" spans="1:13" x14ac:dyDescent="0.35">
      <c r="A1991">
        <v>10283</v>
      </c>
      <c r="B1991">
        <v>60</v>
      </c>
      <c r="C1991">
        <v>27.2</v>
      </c>
      <c r="D1991">
        <v>35</v>
      </c>
      <c r="E1991">
        <v>0</v>
      </c>
      <c r="F1991">
        <v>952</v>
      </c>
      <c r="G1991">
        <v>952</v>
      </c>
      <c r="H1991">
        <v>357</v>
      </c>
      <c r="I1991" s="39">
        <v>35293</v>
      </c>
      <c r="J1991" s="12" t="s">
        <v>805</v>
      </c>
      <c r="K1991" s="12" t="s">
        <v>806</v>
      </c>
      <c r="L1991" s="12" t="s">
        <v>707</v>
      </c>
      <c r="M1991" s="12" t="s">
        <v>124</v>
      </c>
    </row>
    <row r="1992" spans="1:13" x14ac:dyDescent="0.35">
      <c r="A1992">
        <v>10283</v>
      </c>
      <c r="B1992">
        <v>72</v>
      </c>
      <c r="C1992">
        <v>27.8</v>
      </c>
      <c r="D1992">
        <v>3</v>
      </c>
      <c r="E1992">
        <v>0</v>
      </c>
      <c r="F1992">
        <v>83.4</v>
      </c>
      <c r="G1992">
        <v>83.4</v>
      </c>
      <c r="H1992">
        <v>31.20000000000001</v>
      </c>
      <c r="I1992" s="39">
        <v>35293</v>
      </c>
      <c r="J1992" s="12" t="s">
        <v>805</v>
      </c>
      <c r="K1992" s="12" t="s">
        <v>806</v>
      </c>
      <c r="L1992" s="12" t="s">
        <v>707</v>
      </c>
      <c r="M1992" s="12" t="s">
        <v>146</v>
      </c>
    </row>
    <row r="1993" spans="1:13" x14ac:dyDescent="0.35">
      <c r="A1993">
        <v>10282</v>
      </c>
      <c r="B1993">
        <v>30</v>
      </c>
      <c r="C1993">
        <v>20.7</v>
      </c>
      <c r="D1993">
        <v>6</v>
      </c>
      <c r="E1993">
        <v>0</v>
      </c>
      <c r="F1993">
        <v>124.2</v>
      </c>
      <c r="G1993">
        <v>124.2</v>
      </c>
      <c r="H1993">
        <v>46.53</v>
      </c>
      <c r="I1993" s="39">
        <v>35292</v>
      </c>
      <c r="J1993" s="12" t="s">
        <v>800</v>
      </c>
      <c r="K1993" s="12" t="s">
        <v>801</v>
      </c>
      <c r="L1993" s="12" t="s">
        <v>209</v>
      </c>
      <c r="M1993" s="12" t="s">
        <v>67</v>
      </c>
    </row>
    <row r="1994" spans="1:13" x14ac:dyDescent="0.35">
      <c r="A1994">
        <v>10282</v>
      </c>
      <c r="B1994">
        <v>57</v>
      </c>
      <c r="C1994">
        <v>15.6</v>
      </c>
      <c r="D1994">
        <v>2</v>
      </c>
      <c r="E1994">
        <v>0</v>
      </c>
      <c r="F1994">
        <v>31.2</v>
      </c>
      <c r="G1994">
        <v>31.2</v>
      </c>
      <c r="H1994">
        <v>11.7</v>
      </c>
      <c r="I1994" s="39">
        <v>35292</v>
      </c>
      <c r="J1994" s="12" t="s">
        <v>800</v>
      </c>
      <c r="K1994" s="12" t="s">
        <v>801</v>
      </c>
      <c r="L1994" s="12" t="s">
        <v>209</v>
      </c>
      <c r="M1994" s="12" t="s">
        <v>119</v>
      </c>
    </row>
    <row r="1995" spans="1:13" x14ac:dyDescent="0.35">
      <c r="A1995">
        <v>10281</v>
      </c>
      <c r="B1995">
        <v>19</v>
      </c>
      <c r="C1995">
        <v>7.3</v>
      </c>
      <c r="D1995">
        <v>1</v>
      </c>
      <c r="E1995">
        <v>0</v>
      </c>
      <c r="F1995">
        <v>7.3</v>
      </c>
      <c r="G1995">
        <v>7.3</v>
      </c>
      <c r="H1995">
        <v>2.7</v>
      </c>
      <c r="I1995" s="39">
        <v>35291</v>
      </c>
      <c r="J1995" s="12" t="s">
        <v>800</v>
      </c>
      <c r="K1995" s="12" t="s">
        <v>801</v>
      </c>
      <c r="L1995" s="12" t="s">
        <v>209</v>
      </c>
      <c r="M1995" s="12" t="s">
        <v>46</v>
      </c>
    </row>
    <row r="1996" spans="1:13" x14ac:dyDescent="0.35">
      <c r="A1996">
        <v>10281</v>
      </c>
      <c r="B1996">
        <v>24</v>
      </c>
      <c r="C1996">
        <v>3.6</v>
      </c>
      <c r="D1996">
        <v>6</v>
      </c>
      <c r="E1996">
        <v>0</v>
      </c>
      <c r="F1996">
        <v>21.6</v>
      </c>
      <c r="G1996">
        <v>21.6</v>
      </c>
      <c r="H1996">
        <v>8.1000000000000014</v>
      </c>
      <c r="I1996" s="39">
        <v>35291</v>
      </c>
      <c r="J1996" s="12" t="s">
        <v>800</v>
      </c>
      <c r="K1996" s="12" t="s">
        <v>801</v>
      </c>
      <c r="L1996" s="12" t="s">
        <v>209</v>
      </c>
      <c r="M1996" s="12" t="s">
        <v>55</v>
      </c>
    </row>
    <row r="1997" spans="1:13" x14ac:dyDescent="0.35">
      <c r="A1997">
        <v>10281</v>
      </c>
      <c r="B1997">
        <v>35</v>
      </c>
      <c r="C1997">
        <v>14.4</v>
      </c>
      <c r="D1997">
        <v>4</v>
      </c>
      <c r="E1997">
        <v>0</v>
      </c>
      <c r="F1997">
        <v>57.6</v>
      </c>
      <c r="G1997">
        <v>57.6</v>
      </c>
      <c r="H1997">
        <v>21.6</v>
      </c>
      <c r="I1997" s="39">
        <v>35291</v>
      </c>
      <c r="J1997" s="12" t="s">
        <v>800</v>
      </c>
      <c r="K1997" s="12" t="s">
        <v>801</v>
      </c>
      <c r="L1997" s="12" t="s">
        <v>209</v>
      </c>
      <c r="M1997" s="12" t="s">
        <v>76</v>
      </c>
    </row>
    <row r="1998" spans="1:13" x14ac:dyDescent="0.35">
      <c r="A1998">
        <v>10280</v>
      </c>
      <c r="B1998">
        <v>24</v>
      </c>
      <c r="C1998">
        <v>3.6</v>
      </c>
      <c r="D1998">
        <v>12</v>
      </c>
      <c r="E1998">
        <v>0</v>
      </c>
      <c r="F1998">
        <v>43.2</v>
      </c>
      <c r="G1998">
        <v>43.2</v>
      </c>
      <c r="H1998">
        <v>16.200000000000003</v>
      </c>
      <c r="I1998" s="39">
        <v>35291</v>
      </c>
      <c r="J1998" s="12" t="s">
        <v>790</v>
      </c>
      <c r="K1998" s="12" t="s">
        <v>791</v>
      </c>
      <c r="L1998" s="12" t="s">
        <v>240</v>
      </c>
      <c r="M1998" s="12" t="s">
        <v>55</v>
      </c>
    </row>
    <row r="1999" spans="1:13" x14ac:dyDescent="0.35">
      <c r="A1999">
        <v>10280</v>
      </c>
      <c r="B1999">
        <v>55</v>
      </c>
      <c r="C1999">
        <v>19.2</v>
      </c>
      <c r="D1999">
        <v>20</v>
      </c>
      <c r="E1999">
        <v>0</v>
      </c>
      <c r="F1999">
        <v>384</v>
      </c>
      <c r="G1999">
        <v>384</v>
      </c>
      <c r="H1999">
        <v>144</v>
      </c>
      <c r="I1999" s="39">
        <v>35291</v>
      </c>
      <c r="J1999" s="12" t="s">
        <v>790</v>
      </c>
      <c r="K1999" s="12" t="s">
        <v>791</v>
      </c>
      <c r="L1999" s="12" t="s">
        <v>240</v>
      </c>
      <c r="M1999" s="12" t="s">
        <v>115</v>
      </c>
    </row>
    <row r="2000" spans="1:13" x14ac:dyDescent="0.35">
      <c r="A2000">
        <v>10280</v>
      </c>
      <c r="B2000">
        <v>75</v>
      </c>
      <c r="C2000">
        <v>6.2</v>
      </c>
      <c r="D2000">
        <v>30</v>
      </c>
      <c r="E2000">
        <v>0</v>
      </c>
      <c r="F2000">
        <v>186</v>
      </c>
      <c r="G2000">
        <v>186</v>
      </c>
      <c r="H2000">
        <v>69.75</v>
      </c>
      <c r="I2000" s="39">
        <v>35291</v>
      </c>
      <c r="J2000" s="12" t="s">
        <v>790</v>
      </c>
      <c r="K2000" s="12" t="s">
        <v>791</v>
      </c>
      <c r="L2000" s="12" t="s">
        <v>240</v>
      </c>
      <c r="M2000" s="12" t="s">
        <v>150</v>
      </c>
    </row>
    <row r="2001" spans="1:13" x14ac:dyDescent="0.35">
      <c r="A2001">
        <v>10279</v>
      </c>
      <c r="B2001">
        <v>17</v>
      </c>
      <c r="C2001">
        <v>31.2</v>
      </c>
      <c r="D2001">
        <v>15</v>
      </c>
      <c r="E2001">
        <v>0.25</v>
      </c>
      <c r="F2001">
        <v>351</v>
      </c>
      <c r="G2001">
        <v>263.25</v>
      </c>
      <c r="H2001">
        <v>-29.25</v>
      </c>
      <c r="I2001" s="39">
        <v>35290</v>
      </c>
      <c r="J2001" s="12" t="s">
        <v>795</v>
      </c>
      <c r="K2001" s="12" t="s">
        <v>796</v>
      </c>
      <c r="L2001" s="12" t="s">
        <v>256</v>
      </c>
      <c r="M2001" s="12" t="s">
        <v>42</v>
      </c>
    </row>
    <row r="2002" spans="1:13" x14ac:dyDescent="0.35">
      <c r="A2002">
        <v>10278</v>
      </c>
      <c r="B2002">
        <v>44</v>
      </c>
      <c r="C2002">
        <v>15.5</v>
      </c>
      <c r="D2002">
        <v>16</v>
      </c>
      <c r="E2002">
        <v>0</v>
      </c>
      <c r="F2002">
        <v>248</v>
      </c>
      <c r="G2002">
        <v>248</v>
      </c>
      <c r="H2002">
        <v>92.4</v>
      </c>
      <c r="I2002" s="39">
        <v>35289</v>
      </c>
      <c r="J2002" s="12" t="s">
        <v>790</v>
      </c>
      <c r="K2002" s="12" t="s">
        <v>791</v>
      </c>
      <c r="L2002" s="12" t="s">
        <v>240</v>
      </c>
      <c r="M2002" s="12" t="s">
        <v>93</v>
      </c>
    </row>
    <row r="2003" spans="1:13" x14ac:dyDescent="0.35">
      <c r="A2003">
        <v>10278</v>
      </c>
      <c r="B2003">
        <v>59</v>
      </c>
      <c r="C2003">
        <v>44</v>
      </c>
      <c r="D2003">
        <v>15</v>
      </c>
      <c r="E2003">
        <v>0</v>
      </c>
      <c r="F2003">
        <v>660</v>
      </c>
      <c r="G2003">
        <v>660</v>
      </c>
      <c r="H2003">
        <v>247.5</v>
      </c>
      <c r="I2003" s="39">
        <v>35289</v>
      </c>
      <c r="J2003" s="12" t="s">
        <v>790</v>
      </c>
      <c r="K2003" s="12" t="s">
        <v>791</v>
      </c>
      <c r="L2003" s="12" t="s">
        <v>240</v>
      </c>
      <c r="M2003" s="12" t="s">
        <v>122</v>
      </c>
    </row>
    <row r="2004" spans="1:13" x14ac:dyDescent="0.35">
      <c r="A2004">
        <v>10278</v>
      </c>
      <c r="B2004">
        <v>63</v>
      </c>
      <c r="C2004">
        <v>35.1</v>
      </c>
      <c r="D2004">
        <v>8</v>
      </c>
      <c r="E2004">
        <v>0</v>
      </c>
      <c r="F2004">
        <v>280.8</v>
      </c>
      <c r="G2004">
        <v>280.8</v>
      </c>
      <c r="H2004">
        <v>105.20000000000002</v>
      </c>
      <c r="I2004" s="39">
        <v>35289</v>
      </c>
      <c r="J2004" s="12" t="s">
        <v>790</v>
      </c>
      <c r="K2004" s="12" t="s">
        <v>791</v>
      </c>
      <c r="L2004" s="12" t="s">
        <v>240</v>
      </c>
      <c r="M2004" s="12" t="s">
        <v>130</v>
      </c>
    </row>
    <row r="2005" spans="1:13" x14ac:dyDescent="0.35">
      <c r="A2005">
        <v>10278</v>
      </c>
      <c r="B2005">
        <v>73</v>
      </c>
      <c r="C2005">
        <v>12</v>
      </c>
      <c r="D2005">
        <v>25</v>
      </c>
      <c r="E2005">
        <v>0</v>
      </c>
      <c r="F2005">
        <v>300</v>
      </c>
      <c r="G2005">
        <v>300</v>
      </c>
      <c r="H2005">
        <v>112.5</v>
      </c>
      <c r="I2005" s="39">
        <v>35289</v>
      </c>
      <c r="J2005" s="12" t="s">
        <v>790</v>
      </c>
      <c r="K2005" s="12" t="s">
        <v>791</v>
      </c>
      <c r="L2005" s="12" t="s">
        <v>240</v>
      </c>
      <c r="M2005" s="12" t="s">
        <v>147</v>
      </c>
    </row>
    <row r="2006" spans="1:13" x14ac:dyDescent="0.35">
      <c r="A2006">
        <v>10277</v>
      </c>
      <c r="B2006">
        <v>28</v>
      </c>
      <c r="C2006">
        <v>36.4</v>
      </c>
      <c r="D2006">
        <v>20</v>
      </c>
      <c r="E2006">
        <v>0</v>
      </c>
      <c r="F2006">
        <v>728</v>
      </c>
      <c r="G2006">
        <v>728</v>
      </c>
      <c r="H2006">
        <v>272</v>
      </c>
      <c r="I2006" s="39">
        <v>35286</v>
      </c>
      <c r="J2006" s="12" t="s">
        <v>785</v>
      </c>
      <c r="K2006" s="12" t="s">
        <v>786</v>
      </c>
      <c r="L2006" s="12" t="s">
        <v>256</v>
      </c>
      <c r="M2006" s="12" t="s">
        <v>63</v>
      </c>
    </row>
    <row r="2007" spans="1:13" x14ac:dyDescent="0.35">
      <c r="A2007">
        <v>10277</v>
      </c>
      <c r="B2007">
        <v>62</v>
      </c>
      <c r="C2007">
        <v>39.4</v>
      </c>
      <c r="D2007">
        <v>12</v>
      </c>
      <c r="E2007">
        <v>0</v>
      </c>
      <c r="F2007">
        <v>472.8</v>
      </c>
      <c r="G2007">
        <v>472.8</v>
      </c>
      <c r="H2007">
        <v>177.00000000000006</v>
      </c>
      <c r="I2007" s="39">
        <v>35286</v>
      </c>
      <c r="J2007" s="12" t="s">
        <v>785</v>
      </c>
      <c r="K2007" s="12" t="s">
        <v>786</v>
      </c>
      <c r="L2007" s="12" t="s">
        <v>256</v>
      </c>
      <c r="M2007" s="12" t="s">
        <v>128</v>
      </c>
    </row>
    <row r="2008" spans="1:13" x14ac:dyDescent="0.35">
      <c r="A2008">
        <v>10276</v>
      </c>
      <c r="B2008">
        <v>10</v>
      </c>
      <c r="C2008">
        <v>24.8</v>
      </c>
      <c r="D2008">
        <v>15</v>
      </c>
      <c r="E2008">
        <v>0</v>
      </c>
      <c r="F2008">
        <v>372</v>
      </c>
      <c r="G2008">
        <v>372</v>
      </c>
      <c r="H2008">
        <v>139.5</v>
      </c>
      <c r="I2008" s="39">
        <v>35285</v>
      </c>
      <c r="J2008" s="12" t="s">
        <v>781</v>
      </c>
      <c r="K2008" s="12" t="s">
        <v>782</v>
      </c>
      <c r="L2008" s="12" t="s">
        <v>719</v>
      </c>
      <c r="M2008" s="12" t="s">
        <v>28</v>
      </c>
    </row>
    <row r="2009" spans="1:13" x14ac:dyDescent="0.35">
      <c r="A2009">
        <v>10276</v>
      </c>
      <c r="B2009">
        <v>13</v>
      </c>
      <c r="C2009">
        <v>4.8</v>
      </c>
      <c r="D2009">
        <v>10</v>
      </c>
      <c r="E2009">
        <v>0</v>
      </c>
      <c r="F2009">
        <v>48</v>
      </c>
      <c r="G2009">
        <v>48</v>
      </c>
      <c r="H2009">
        <v>18</v>
      </c>
      <c r="I2009" s="39">
        <v>35285</v>
      </c>
      <c r="J2009" s="12" t="s">
        <v>781</v>
      </c>
      <c r="K2009" s="12" t="s">
        <v>782</v>
      </c>
      <c r="L2009" s="12" t="s">
        <v>719</v>
      </c>
      <c r="M2009" s="12" t="s">
        <v>34</v>
      </c>
    </row>
    <row r="2010" spans="1:13" x14ac:dyDescent="0.35">
      <c r="A2010">
        <v>10275</v>
      </c>
      <c r="B2010">
        <v>24</v>
      </c>
      <c r="C2010">
        <v>3.6</v>
      </c>
      <c r="D2010">
        <v>12</v>
      </c>
      <c r="E2010">
        <v>5.000000074505806E-2</v>
      </c>
      <c r="F2010">
        <v>41.039999967813493</v>
      </c>
      <c r="G2010">
        <v>38.987999938845633</v>
      </c>
      <c r="H2010">
        <v>11.987999938845633</v>
      </c>
      <c r="I2010" s="39">
        <v>35284</v>
      </c>
      <c r="J2010" s="12" t="s">
        <v>776</v>
      </c>
      <c r="K2010" s="12" t="s">
        <v>777</v>
      </c>
      <c r="L2010" s="12" t="s">
        <v>279</v>
      </c>
      <c r="M2010" s="12" t="s">
        <v>55</v>
      </c>
    </row>
    <row r="2011" spans="1:13" x14ac:dyDescent="0.35">
      <c r="A2011">
        <v>10275</v>
      </c>
      <c r="B2011">
        <v>59</v>
      </c>
      <c r="C2011">
        <v>44</v>
      </c>
      <c r="D2011">
        <v>6</v>
      </c>
      <c r="E2011">
        <v>5.000000074505806E-2</v>
      </c>
      <c r="F2011">
        <v>250.7999998033047</v>
      </c>
      <c r="G2011">
        <v>238.2599996262789</v>
      </c>
      <c r="H2011">
        <v>73.259999626278898</v>
      </c>
      <c r="I2011" s="39">
        <v>35284</v>
      </c>
      <c r="J2011" s="12" t="s">
        <v>776</v>
      </c>
      <c r="K2011" s="12" t="s">
        <v>777</v>
      </c>
      <c r="L2011" s="12" t="s">
        <v>279</v>
      </c>
      <c r="M2011" s="12" t="s">
        <v>122</v>
      </c>
    </row>
    <row r="2012" spans="1:13" x14ac:dyDescent="0.35">
      <c r="A2012">
        <v>10274</v>
      </c>
      <c r="B2012">
        <v>71</v>
      </c>
      <c r="C2012">
        <v>17.2</v>
      </c>
      <c r="D2012">
        <v>20</v>
      </c>
      <c r="E2012">
        <v>0</v>
      </c>
      <c r="F2012">
        <v>344</v>
      </c>
      <c r="G2012">
        <v>344</v>
      </c>
      <c r="H2012">
        <v>129</v>
      </c>
      <c r="I2012" s="39">
        <v>35283</v>
      </c>
      <c r="J2012" s="12" t="s">
        <v>657</v>
      </c>
      <c r="K2012" s="12" t="s">
        <v>658</v>
      </c>
      <c r="L2012" s="12" t="s">
        <v>309</v>
      </c>
      <c r="M2012" s="12" t="s">
        <v>145</v>
      </c>
    </row>
    <row r="2013" spans="1:13" x14ac:dyDescent="0.35">
      <c r="A2013">
        <v>10274</v>
      </c>
      <c r="B2013">
        <v>72</v>
      </c>
      <c r="C2013">
        <v>27.8</v>
      </c>
      <c r="D2013">
        <v>7</v>
      </c>
      <c r="E2013">
        <v>0</v>
      </c>
      <c r="F2013">
        <v>194.6</v>
      </c>
      <c r="G2013">
        <v>194.6</v>
      </c>
      <c r="H2013">
        <v>72.800000000000011</v>
      </c>
      <c r="I2013" s="39">
        <v>35283</v>
      </c>
      <c r="J2013" s="12" t="s">
        <v>657</v>
      </c>
      <c r="K2013" s="12" t="s">
        <v>658</v>
      </c>
      <c r="L2013" s="12" t="s">
        <v>309</v>
      </c>
      <c r="M2013" s="12" t="s">
        <v>146</v>
      </c>
    </row>
    <row r="2014" spans="1:13" x14ac:dyDescent="0.35">
      <c r="A2014">
        <v>10273</v>
      </c>
      <c r="B2014">
        <v>10</v>
      </c>
      <c r="C2014">
        <v>24.8</v>
      </c>
      <c r="D2014">
        <v>24</v>
      </c>
      <c r="E2014">
        <v>5.000000074505806E-2</v>
      </c>
      <c r="F2014">
        <v>565.43999955654147</v>
      </c>
      <c r="G2014">
        <v>537.16799915742877</v>
      </c>
      <c r="H2014">
        <v>165.16799915742877</v>
      </c>
      <c r="I2014" s="39">
        <v>35282</v>
      </c>
      <c r="J2014" s="12" t="s">
        <v>771</v>
      </c>
      <c r="K2014" s="12" t="s">
        <v>772</v>
      </c>
      <c r="L2014" s="12" t="s">
        <v>256</v>
      </c>
      <c r="M2014" s="12" t="s">
        <v>28</v>
      </c>
    </row>
    <row r="2015" spans="1:13" x14ac:dyDescent="0.35">
      <c r="A2015">
        <v>10273</v>
      </c>
      <c r="B2015">
        <v>31</v>
      </c>
      <c r="C2015">
        <v>10</v>
      </c>
      <c r="D2015">
        <v>15</v>
      </c>
      <c r="E2015">
        <v>5.000000074505806E-2</v>
      </c>
      <c r="F2015">
        <v>142.49999988824129</v>
      </c>
      <c r="G2015">
        <v>135.37499978765845</v>
      </c>
      <c r="H2015">
        <v>41.624999787658453</v>
      </c>
      <c r="I2015" s="39">
        <v>35282</v>
      </c>
      <c r="J2015" s="12" t="s">
        <v>771</v>
      </c>
      <c r="K2015" s="12" t="s">
        <v>772</v>
      </c>
      <c r="L2015" s="12" t="s">
        <v>256</v>
      </c>
      <c r="M2015" s="12" t="s">
        <v>69</v>
      </c>
    </row>
    <row r="2016" spans="1:13" x14ac:dyDescent="0.35">
      <c r="A2016">
        <v>10273</v>
      </c>
      <c r="B2016">
        <v>33</v>
      </c>
      <c r="C2016">
        <v>2</v>
      </c>
      <c r="D2016">
        <v>20</v>
      </c>
      <c r="E2016">
        <v>0</v>
      </c>
      <c r="F2016">
        <v>40</v>
      </c>
      <c r="G2016">
        <v>40</v>
      </c>
      <c r="H2016">
        <v>15</v>
      </c>
      <c r="I2016" s="39">
        <v>35282</v>
      </c>
      <c r="J2016" s="12" t="s">
        <v>771</v>
      </c>
      <c r="K2016" s="12" t="s">
        <v>772</v>
      </c>
      <c r="L2016" s="12" t="s">
        <v>256</v>
      </c>
      <c r="M2016" s="12" t="s">
        <v>73</v>
      </c>
    </row>
    <row r="2017" spans="1:13" x14ac:dyDescent="0.35">
      <c r="A2017">
        <v>10273</v>
      </c>
      <c r="B2017">
        <v>40</v>
      </c>
      <c r="C2017">
        <v>14.7</v>
      </c>
      <c r="D2017">
        <v>60</v>
      </c>
      <c r="E2017">
        <v>5.000000074505806E-2</v>
      </c>
      <c r="F2017">
        <v>837.89999934285879</v>
      </c>
      <c r="G2017">
        <v>796.00499875143169</v>
      </c>
      <c r="H2017">
        <v>244.00499875143169</v>
      </c>
      <c r="I2017" s="39">
        <v>35282</v>
      </c>
      <c r="J2017" s="12" t="s">
        <v>771</v>
      </c>
      <c r="K2017" s="12" t="s">
        <v>772</v>
      </c>
      <c r="L2017" s="12" t="s">
        <v>256</v>
      </c>
      <c r="M2017" s="12" t="s">
        <v>85</v>
      </c>
    </row>
    <row r="2018" spans="1:13" x14ac:dyDescent="0.35">
      <c r="A2018">
        <v>10273</v>
      </c>
      <c r="B2018">
        <v>76</v>
      </c>
      <c r="C2018">
        <v>14.4</v>
      </c>
      <c r="D2018">
        <v>33</v>
      </c>
      <c r="E2018">
        <v>5.000000074505806E-2</v>
      </c>
      <c r="F2018">
        <v>451.43999964594838</v>
      </c>
      <c r="G2018">
        <v>428.86799932730196</v>
      </c>
      <c r="H2018">
        <v>131.86799932730196</v>
      </c>
      <c r="I2018" s="39">
        <v>35282</v>
      </c>
      <c r="J2018" s="12" t="s">
        <v>771</v>
      </c>
      <c r="K2018" s="12" t="s">
        <v>772</v>
      </c>
      <c r="L2018" s="12" t="s">
        <v>256</v>
      </c>
      <c r="M2018" s="12" t="s">
        <v>152</v>
      </c>
    </row>
    <row r="2019" spans="1:13" x14ac:dyDescent="0.35">
      <c r="A2019">
        <v>10272</v>
      </c>
      <c r="B2019">
        <v>20</v>
      </c>
      <c r="C2019">
        <v>64.8</v>
      </c>
      <c r="D2019">
        <v>6</v>
      </c>
      <c r="E2019">
        <v>0</v>
      </c>
      <c r="F2019">
        <v>388.8</v>
      </c>
      <c r="G2019">
        <v>388.8</v>
      </c>
      <c r="H2019">
        <v>145.80000000000001</v>
      </c>
      <c r="I2019" s="39">
        <v>35279</v>
      </c>
      <c r="J2019" s="12" t="s">
        <v>729</v>
      </c>
      <c r="K2019" s="12" t="s">
        <v>730</v>
      </c>
      <c r="L2019" s="12" t="s">
        <v>182</v>
      </c>
      <c r="M2019" s="12" t="s">
        <v>48</v>
      </c>
    </row>
    <row r="2020" spans="1:13" x14ac:dyDescent="0.35">
      <c r="A2020">
        <v>10272</v>
      </c>
      <c r="B2020">
        <v>31</v>
      </c>
      <c r="C2020">
        <v>10</v>
      </c>
      <c r="D2020">
        <v>40</v>
      </c>
      <c r="E2020">
        <v>0</v>
      </c>
      <c r="F2020">
        <v>400</v>
      </c>
      <c r="G2020">
        <v>400</v>
      </c>
      <c r="H2020">
        <v>150</v>
      </c>
      <c r="I2020" s="39">
        <v>35279</v>
      </c>
      <c r="J2020" s="12" t="s">
        <v>729</v>
      </c>
      <c r="K2020" s="12" t="s">
        <v>730</v>
      </c>
      <c r="L2020" s="12" t="s">
        <v>182</v>
      </c>
      <c r="M2020" s="12" t="s">
        <v>69</v>
      </c>
    </row>
    <row r="2021" spans="1:13" x14ac:dyDescent="0.35">
      <c r="A2021">
        <v>10272</v>
      </c>
      <c r="B2021">
        <v>72</v>
      </c>
      <c r="C2021">
        <v>27.8</v>
      </c>
      <c r="D2021">
        <v>24</v>
      </c>
      <c r="E2021">
        <v>0</v>
      </c>
      <c r="F2021">
        <v>667.2</v>
      </c>
      <c r="G2021">
        <v>667.2</v>
      </c>
      <c r="H2021">
        <v>249.60000000000008</v>
      </c>
      <c r="I2021" s="39">
        <v>35279</v>
      </c>
      <c r="J2021" s="12" t="s">
        <v>729</v>
      </c>
      <c r="K2021" s="12" t="s">
        <v>730</v>
      </c>
      <c r="L2021" s="12" t="s">
        <v>182</v>
      </c>
      <c r="M2021" s="12" t="s">
        <v>146</v>
      </c>
    </row>
    <row r="2022" spans="1:13" x14ac:dyDescent="0.35">
      <c r="A2022">
        <v>10271</v>
      </c>
      <c r="B2022">
        <v>33</v>
      </c>
      <c r="C2022">
        <v>2</v>
      </c>
      <c r="D2022">
        <v>24</v>
      </c>
      <c r="E2022">
        <v>0</v>
      </c>
      <c r="F2022">
        <v>48</v>
      </c>
      <c r="G2022">
        <v>48</v>
      </c>
      <c r="H2022">
        <v>18</v>
      </c>
      <c r="I2022" s="39">
        <v>35278</v>
      </c>
      <c r="J2022" s="12" t="s">
        <v>765</v>
      </c>
      <c r="K2022" s="12" t="s">
        <v>766</v>
      </c>
      <c r="L2022" s="12" t="s">
        <v>182</v>
      </c>
      <c r="M2022" s="12" t="s">
        <v>73</v>
      </c>
    </row>
    <row r="2023" spans="1:13" x14ac:dyDescent="0.35">
      <c r="A2023">
        <v>10270</v>
      </c>
      <c r="B2023">
        <v>36</v>
      </c>
      <c r="C2023">
        <v>15.2</v>
      </c>
      <c r="D2023">
        <v>30</v>
      </c>
      <c r="E2023">
        <v>0</v>
      </c>
      <c r="F2023">
        <v>456</v>
      </c>
      <c r="G2023">
        <v>456</v>
      </c>
      <c r="H2023">
        <v>171</v>
      </c>
      <c r="I2023" s="39">
        <v>35278</v>
      </c>
      <c r="J2023" s="12" t="s">
        <v>745</v>
      </c>
      <c r="K2023" s="12" t="s">
        <v>746</v>
      </c>
      <c r="L2023" s="12" t="s">
        <v>350</v>
      </c>
      <c r="M2023" s="12" t="s">
        <v>77</v>
      </c>
    </row>
    <row r="2024" spans="1:13" x14ac:dyDescent="0.35">
      <c r="A2024">
        <v>10270</v>
      </c>
      <c r="B2024">
        <v>43</v>
      </c>
      <c r="C2024">
        <v>36.799999999999997</v>
      </c>
      <c r="D2024">
        <v>25</v>
      </c>
      <c r="E2024">
        <v>0</v>
      </c>
      <c r="F2024">
        <v>919.99999999999989</v>
      </c>
      <c r="G2024">
        <v>919.99999999999989</v>
      </c>
      <c r="H2024">
        <v>344.99999999999989</v>
      </c>
      <c r="I2024" s="39">
        <v>35278</v>
      </c>
      <c r="J2024" s="12" t="s">
        <v>745</v>
      </c>
      <c r="K2024" s="12" t="s">
        <v>746</v>
      </c>
      <c r="L2024" s="12" t="s">
        <v>350</v>
      </c>
      <c r="M2024" s="12" t="s">
        <v>91</v>
      </c>
    </row>
    <row r="2025" spans="1:13" x14ac:dyDescent="0.35">
      <c r="A2025">
        <v>10269</v>
      </c>
      <c r="B2025">
        <v>33</v>
      </c>
      <c r="C2025">
        <v>2</v>
      </c>
      <c r="D2025">
        <v>60</v>
      </c>
      <c r="E2025">
        <v>5.000000074505806E-2</v>
      </c>
      <c r="F2025">
        <v>113.999999910593</v>
      </c>
      <c r="G2025">
        <v>108.29999983012674</v>
      </c>
      <c r="H2025">
        <v>33.299999830126737</v>
      </c>
      <c r="I2025" s="39">
        <v>35277</v>
      </c>
      <c r="J2025" s="12" t="s">
        <v>761</v>
      </c>
      <c r="K2025" s="12" t="s">
        <v>762</v>
      </c>
      <c r="L2025" s="12" t="s">
        <v>182</v>
      </c>
      <c r="M2025" s="12" t="s">
        <v>73</v>
      </c>
    </row>
    <row r="2026" spans="1:13" x14ac:dyDescent="0.35">
      <c r="A2026">
        <v>10269</v>
      </c>
      <c r="B2026">
        <v>72</v>
      </c>
      <c r="C2026">
        <v>27.8</v>
      </c>
      <c r="D2026">
        <v>20</v>
      </c>
      <c r="E2026">
        <v>5.000000074505806E-2</v>
      </c>
      <c r="F2026">
        <v>528.19999958574772</v>
      </c>
      <c r="G2026">
        <v>501.78999921292069</v>
      </c>
      <c r="H2026">
        <v>153.78999921292069</v>
      </c>
      <c r="I2026" s="39">
        <v>35277</v>
      </c>
      <c r="J2026" s="12" t="s">
        <v>761</v>
      </c>
      <c r="K2026" s="12" t="s">
        <v>762</v>
      </c>
      <c r="L2026" s="12" t="s">
        <v>182</v>
      </c>
      <c r="M2026" s="12" t="s">
        <v>146</v>
      </c>
    </row>
    <row r="2027" spans="1:13" x14ac:dyDescent="0.35">
      <c r="A2027">
        <v>10268</v>
      </c>
      <c r="B2027">
        <v>29</v>
      </c>
      <c r="C2027">
        <v>99</v>
      </c>
      <c r="D2027">
        <v>10</v>
      </c>
      <c r="E2027">
        <v>0</v>
      </c>
      <c r="F2027">
        <v>990</v>
      </c>
      <c r="G2027">
        <v>990</v>
      </c>
      <c r="H2027">
        <v>371.04999999999995</v>
      </c>
      <c r="I2027" s="39">
        <v>35276</v>
      </c>
      <c r="J2027" s="12" t="s">
        <v>755</v>
      </c>
      <c r="K2027" s="12" t="s">
        <v>756</v>
      </c>
      <c r="L2027" s="12" t="s">
        <v>707</v>
      </c>
      <c r="M2027" s="12" t="s">
        <v>65</v>
      </c>
    </row>
    <row r="2028" spans="1:13" x14ac:dyDescent="0.35">
      <c r="A2028">
        <v>10268</v>
      </c>
      <c r="B2028">
        <v>72</v>
      </c>
      <c r="C2028">
        <v>27.8</v>
      </c>
      <c r="D2028">
        <v>4</v>
      </c>
      <c r="E2028">
        <v>0</v>
      </c>
      <c r="F2028">
        <v>111.2</v>
      </c>
      <c r="G2028">
        <v>111.2</v>
      </c>
      <c r="H2028">
        <v>41.600000000000009</v>
      </c>
      <c r="I2028" s="39">
        <v>35276</v>
      </c>
      <c r="J2028" s="12" t="s">
        <v>755</v>
      </c>
      <c r="K2028" s="12" t="s">
        <v>756</v>
      </c>
      <c r="L2028" s="12" t="s">
        <v>707</v>
      </c>
      <c r="M2028" s="12" t="s">
        <v>146</v>
      </c>
    </row>
    <row r="2029" spans="1:13" x14ac:dyDescent="0.35">
      <c r="A2029">
        <v>10267</v>
      </c>
      <c r="B2029">
        <v>40</v>
      </c>
      <c r="C2029">
        <v>14.7</v>
      </c>
      <c r="D2029">
        <v>50</v>
      </c>
      <c r="E2029">
        <v>0</v>
      </c>
      <c r="F2029">
        <v>735</v>
      </c>
      <c r="G2029">
        <v>735</v>
      </c>
      <c r="H2029">
        <v>275.00000000000006</v>
      </c>
      <c r="I2029" s="39">
        <v>35275</v>
      </c>
      <c r="J2029" s="12" t="s">
        <v>750</v>
      </c>
      <c r="K2029" s="12" t="s">
        <v>751</v>
      </c>
      <c r="L2029" s="12" t="s">
        <v>256</v>
      </c>
      <c r="M2029" s="12" t="s">
        <v>85</v>
      </c>
    </row>
    <row r="2030" spans="1:13" x14ac:dyDescent="0.35">
      <c r="A2030">
        <v>10267</v>
      </c>
      <c r="B2030">
        <v>59</v>
      </c>
      <c r="C2030">
        <v>44</v>
      </c>
      <c r="D2030">
        <v>70</v>
      </c>
      <c r="E2030">
        <v>0.15000000596046451</v>
      </c>
      <c r="F2030">
        <v>2617.999981641769</v>
      </c>
      <c r="G2030">
        <v>2225.2999687910078</v>
      </c>
      <c r="H2030">
        <v>300.29996879100781</v>
      </c>
      <c r="I2030" s="39">
        <v>35275</v>
      </c>
      <c r="J2030" s="12" t="s">
        <v>750</v>
      </c>
      <c r="K2030" s="12" t="s">
        <v>751</v>
      </c>
      <c r="L2030" s="12" t="s">
        <v>256</v>
      </c>
      <c r="M2030" s="12" t="s">
        <v>122</v>
      </c>
    </row>
    <row r="2031" spans="1:13" x14ac:dyDescent="0.35">
      <c r="A2031">
        <v>10267</v>
      </c>
      <c r="B2031">
        <v>76</v>
      </c>
      <c r="C2031">
        <v>14.4</v>
      </c>
      <c r="D2031">
        <v>15</v>
      </c>
      <c r="E2031">
        <v>0.15000000596046451</v>
      </c>
      <c r="F2031">
        <v>183.5999987125397</v>
      </c>
      <c r="G2031">
        <v>156.05999781131749</v>
      </c>
      <c r="H2031">
        <v>21.059997811317487</v>
      </c>
      <c r="I2031" s="39">
        <v>35275</v>
      </c>
      <c r="J2031" s="12" t="s">
        <v>750</v>
      </c>
      <c r="K2031" s="12" t="s">
        <v>751</v>
      </c>
      <c r="L2031" s="12" t="s">
        <v>256</v>
      </c>
      <c r="M2031" s="12" t="s">
        <v>152</v>
      </c>
    </row>
    <row r="2032" spans="1:13" x14ac:dyDescent="0.35">
      <c r="A2032">
        <v>10266</v>
      </c>
      <c r="B2032">
        <v>12</v>
      </c>
      <c r="C2032">
        <v>30.4</v>
      </c>
      <c r="D2032">
        <v>12</v>
      </c>
      <c r="E2032">
        <v>5.000000074505806E-2</v>
      </c>
      <c r="F2032">
        <v>346.5599997282028</v>
      </c>
      <c r="G2032">
        <v>329.23199948358535</v>
      </c>
      <c r="H2032">
        <v>101.23199948358535</v>
      </c>
      <c r="I2032" s="39">
        <v>35272</v>
      </c>
      <c r="J2032" s="12" t="s">
        <v>745</v>
      </c>
      <c r="K2032" s="12" t="s">
        <v>746</v>
      </c>
      <c r="L2032" s="12" t="s">
        <v>350</v>
      </c>
      <c r="M2032" s="12" t="s">
        <v>32</v>
      </c>
    </row>
    <row r="2033" spans="1:13" x14ac:dyDescent="0.35">
      <c r="A2033">
        <v>10265</v>
      </c>
      <c r="B2033">
        <v>17</v>
      </c>
      <c r="C2033">
        <v>31.2</v>
      </c>
      <c r="D2033">
        <v>30</v>
      </c>
      <c r="E2033">
        <v>0</v>
      </c>
      <c r="F2033">
        <v>936</v>
      </c>
      <c r="G2033">
        <v>936</v>
      </c>
      <c r="H2033">
        <v>351</v>
      </c>
      <c r="I2033" s="39">
        <v>35271</v>
      </c>
      <c r="J2033" s="12" t="s">
        <v>740</v>
      </c>
      <c r="K2033" s="12" t="s">
        <v>1120</v>
      </c>
      <c r="L2033" s="12" t="s">
        <v>309</v>
      </c>
      <c r="M2033" s="12" t="s">
        <v>42</v>
      </c>
    </row>
    <row r="2034" spans="1:13" x14ac:dyDescent="0.35">
      <c r="A2034">
        <v>10265</v>
      </c>
      <c r="B2034">
        <v>70</v>
      </c>
      <c r="C2034">
        <v>12</v>
      </c>
      <c r="D2034">
        <v>20</v>
      </c>
      <c r="E2034">
        <v>0</v>
      </c>
      <c r="F2034">
        <v>240</v>
      </c>
      <c r="G2034">
        <v>240</v>
      </c>
      <c r="H2034">
        <v>90</v>
      </c>
      <c r="I2034" s="39">
        <v>35271</v>
      </c>
      <c r="J2034" s="12" t="s">
        <v>740</v>
      </c>
      <c r="K2034" s="12" t="s">
        <v>1120</v>
      </c>
      <c r="L2034" s="12" t="s">
        <v>309</v>
      </c>
      <c r="M2034" s="12" t="s">
        <v>143</v>
      </c>
    </row>
    <row r="2035" spans="1:13" x14ac:dyDescent="0.35">
      <c r="A2035">
        <v>10264</v>
      </c>
      <c r="B2035">
        <v>2</v>
      </c>
      <c r="C2035">
        <v>15.2</v>
      </c>
      <c r="D2035">
        <v>35</v>
      </c>
      <c r="E2035">
        <v>0</v>
      </c>
      <c r="F2035">
        <v>532</v>
      </c>
      <c r="G2035">
        <v>532</v>
      </c>
      <c r="H2035">
        <v>199.5</v>
      </c>
      <c r="I2035" s="39">
        <v>35270</v>
      </c>
      <c r="J2035" s="12" t="s">
        <v>735</v>
      </c>
      <c r="K2035" s="12" t="s">
        <v>736</v>
      </c>
      <c r="L2035" s="12" t="s">
        <v>240</v>
      </c>
      <c r="M2035" s="12" t="s">
        <v>12</v>
      </c>
    </row>
    <row r="2036" spans="1:13" x14ac:dyDescent="0.35">
      <c r="A2036">
        <v>10264</v>
      </c>
      <c r="B2036">
        <v>41</v>
      </c>
      <c r="C2036">
        <v>7.7</v>
      </c>
      <c r="D2036">
        <v>25</v>
      </c>
      <c r="E2036">
        <v>0.15000000596046451</v>
      </c>
      <c r="F2036">
        <v>163.62499885261059</v>
      </c>
      <c r="G2036">
        <v>139.08124804943802</v>
      </c>
      <c r="H2036">
        <v>18.456248049438017</v>
      </c>
      <c r="I2036" s="39">
        <v>35270</v>
      </c>
      <c r="J2036" s="12" t="s">
        <v>735</v>
      </c>
      <c r="K2036" s="12" t="s">
        <v>736</v>
      </c>
      <c r="L2036" s="12" t="s">
        <v>240</v>
      </c>
      <c r="M2036" s="12" t="s">
        <v>87</v>
      </c>
    </row>
    <row r="2037" spans="1:13" x14ac:dyDescent="0.35">
      <c r="A2037">
        <v>10263</v>
      </c>
      <c r="B2037">
        <v>16</v>
      </c>
      <c r="C2037">
        <v>13.9</v>
      </c>
      <c r="D2037">
        <v>60</v>
      </c>
      <c r="E2037">
        <v>0.25</v>
      </c>
      <c r="F2037">
        <v>625.5</v>
      </c>
      <c r="G2037">
        <v>469.125</v>
      </c>
      <c r="H2037">
        <v>-54.375</v>
      </c>
      <c r="I2037" s="39">
        <v>35269</v>
      </c>
      <c r="J2037" s="12" t="s">
        <v>708</v>
      </c>
      <c r="K2037" s="12" t="s">
        <v>709</v>
      </c>
      <c r="L2037" s="12" t="s">
        <v>713</v>
      </c>
      <c r="M2037" s="12" t="s">
        <v>40</v>
      </c>
    </row>
    <row r="2038" spans="1:13" x14ac:dyDescent="0.35">
      <c r="A2038">
        <v>10263</v>
      </c>
      <c r="B2038">
        <v>24</v>
      </c>
      <c r="C2038">
        <v>3.6</v>
      </c>
      <c r="D2038">
        <v>28</v>
      </c>
      <c r="E2038">
        <v>0</v>
      </c>
      <c r="F2038">
        <v>100.8</v>
      </c>
      <c r="G2038">
        <v>100.8</v>
      </c>
      <c r="H2038">
        <v>37.799999999999997</v>
      </c>
      <c r="I2038" s="39">
        <v>35269</v>
      </c>
      <c r="J2038" s="12" t="s">
        <v>708</v>
      </c>
      <c r="K2038" s="12" t="s">
        <v>709</v>
      </c>
      <c r="L2038" s="12" t="s">
        <v>713</v>
      </c>
      <c r="M2038" s="12" t="s">
        <v>55</v>
      </c>
    </row>
    <row r="2039" spans="1:13" x14ac:dyDescent="0.35">
      <c r="A2039">
        <v>10263</v>
      </c>
      <c r="B2039">
        <v>30</v>
      </c>
      <c r="C2039">
        <v>20.7</v>
      </c>
      <c r="D2039">
        <v>60</v>
      </c>
      <c r="E2039">
        <v>0.25</v>
      </c>
      <c r="F2039">
        <v>931.5</v>
      </c>
      <c r="G2039">
        <v>698.625</v>
      </c>
      <c r="H2039">
        <v>-78.075000000000045</v>
      </c>
      <c r="I2039" s="39">
        <v>35269</v>
      </c>
      <c r="J2039" s="12" t="s">
        <v>708</v>
      </c>
      <c r="K2039" s="12" t="s">
        <v>709</v>
      </c>
      <c r="L2039" s="12" t="s">
        <v>713</v>
      </c>
      <c r="M2039" s="12" t="s">
        <v>67</v>
      </c>
    </row>
    <row r="2040" spans="1:13" x14ac:dyDescent="0.35">
      <c r="A2040">
        <v>10263</v>
      </c>
      <c r="B2040">
        <v>74</v>
      </c>
      <c r="C2040">
        <v>8</v>
      </c>
      <c r="D2040">
        <v>36</v>
      </c>
      <c r="E2040">
        <v>0.25</v>
      </c>
      <c r="F2040">
        <v>216</v>
      </c>
      <c r="G2040">
        <v>162</v>
      </c>
      <c r="H2040">
        <v>-18</v>
      </c>
      <c r="I2040" s="39">
        <v>35269</v>
      </c>
      <c r="J2040" s="12" t="s">
        <v>708</v>
      </c>
      <c r="K2040" s="12" t="s">
        <v>709</v>
      </c>
      <c r="L2040" s="12" t="s">
        <v>713</v>
      </c>
      <c r="M2040" s="12" t="s">
        <v>149</v>
      </c>
    </row>
    <row r="2041" spans="1:13" x14ac:dyDescent="0.35">
      <c r="A2041">
        <v>10262</v>
      </c>
      <c r="B2041">
        <v>5</v>
      </c>
      <c r="C2041">
        <v>17</v>
      </c>
      <c r="D2041">
        <v>12</v>
      </c>
      <c r="E2041">
        <v>0.20000000298023221</v>
      </c>
      <c r="F2041">
        <v>163.19999939203259</v>
      </c>
      <c r="G2041">
        <v>130.55999902725219</v>
      </c>
      <c r="H2041">
        <v>2.4599990272521666</v>
      </c>
      <c r="I2041" s="39">
        <v>35268</v>
      </c>
      <c r="J2041" s="12" t="s">
        <v>729</v>
      </c>
      <c r="K2041" s="12" t="s">
        <v>730</v>
      </c>
      <c r="L2041" s="12" t="s">
        <v>182</v>
      </c>
      <c r="M2041" s="12" t="s">
        <v>18</v>
      </c>
    </row>
    <row r="2042" spans="1:13" x14ac:dyDescent="0.35">
      <c r="A2042">
        <v>10262</v>
      </c>
      <c r="B2042">
        <v>7</v>
      </c>
      <c r="C2042">
        <v>24</v>
      </c>
      <c r="D2042">
        <v>15</v>
      </c>
      <c r="E2042">
        <v>0</v>
      </c>
      <c r="F2042">
        <v>360</v>
      </c>
      <c r="G2042">
        <v>360</v>
      </c>
      <c r="H2042">
        <v>135</v>
      </c>
      <c r="I2042" s="39">
        <v>35268</v>
      </c>
      <c r="J2042" s="12" t="s">
        <v>729</v>
      </c>
      <c r="K2042" s="12" t="s">
        <v>730</v>
      </c>
      <c r="L2042" s="12" t="s">
        <v>182</v>
      </c>
      <c r="M2042" s="12" t="s">
        <v>22</v>
      </c>
    </row>
    <row r="2043" spans="1:13" x14ac:dyDescent="0.35">
      <c r="A2043">
        <v>10262</v>
      </c>
      <c r="B2043">
        <v>56</v>
      </c>
      <c r="C2043">
        <v>30.4</v>
      </c>
      <c r="D2043">
        <v>2</v>
      </c>
      <c r="E2043">
        <v>0</v>
      </c>
      <c r="F2043">
        <v>60.8</v>
      </c>
      <c r="G2043">
        <v>60.8</v>
      </c>
      <c r="H2043">
        <v>22.799999999999997</v>
      </c>
      <c r="I2043" s="39">
        <v>35268</v>
      </c>
      <c r="J2043" s="12" t="s">
        <v>729</v>
      </c>
      <c r="K2043" s="12" t="s">
        <v>730</v>
      </c>
      <c r="L2043" s="12" t="s">
        <v>182</v>
      </c>
      <c r="M2043" s="12" t="s">
        <v>117</v>
      </c>
    </row>
    <row r="2044" spans="1:13" x14ac:dyDescent="0.35">
      <c r="A2044">
        <v>10261</v>
      </c>
      <c r="B2044">
        <v>21</v>
      </c>
      <c r="C2044">
        <v>8</v>
      </c>
      <c r="D2044">
        <v>20</v>
      </c>
      <c r="E2044">
        <v>0</v>
      </c>
      <c r="F2044">
        <v>160</v>
      </c>
      <c r="G2044">
        <v>160</v>
      </c>
      <c r="H2044">
        <v>60</v>
      </c>
      <c r="I2044" s="39">
        <v>35265</v>
      </c>
      <c r="J2044" s="12" t="s">
        <v>725</v>
      </c>
      <c r="K2044" s="12" t="s">
        <v>726</v>
      </c>
      <c r="L2044" s="12" t="s">
        <v>248</v>
      </c>
      <c r="M2044" s="12" t="s">
        <v>50</v>
      </c>
    </row>
    <row r="2045" spans="1:13" x14ac:dyDescent="0.35">
      <c r="A2045">
        <v>10261</v>
      </c>
      <c r="B2045">
        <v>35</v>
      </c>
      <c r="C2045">
        <v>14.4</v>
      </c>
      <c r="D2045">
        <v>20</v>
      </c>
      <c r="E2045">
        <v>0</v>
      </c>
      <c r="F2045">
        <v>288</v>
      </c>
      <c r="G2045">
        <v>288</v>
      </c>
      <c r="H2045">
        <v>108</v>
      </c>
      <c r="I2045" s="39">
        <v>35265</v>
      </c>
      <c r="J2045" s="12" t="s">
        <v>725</v>
      </c>
      <c r="K2045" s="12" t="s">
        <v>726</v>
      </c>
      <c r="L2045" s="12" t="s">
        <v>248</v>
      </c>
      <c r="M2045" s="12" t="s">
        <v>76</v>
      </c>
    </row>
    <row r="2046" spans="1:13" x14ac:dyDescent="0.35">
      <c r="A2046">
        <v>10260</v>
      </c>
      <c r="B2046">
        <v>41</v>
      </c>
      <c r="C2046">
        <v>7.7</v>
      </c>
      <c r="D2046">
        <v>16</v>
      </c>
      <c r="E2046">
        <v>0.25</v>
      </c>
      <c r="F2046">
        <v>92.4</v>
      </c>
      <c r="G2046">
        <v>69.300000000000011</v>
      </c>
      <c r="H2046">
        <v>-7.8999999999999915</v>
      </c>
      <c r="I2046" s="39">
        <v>35265</v>
      </c>
      <c r="J2046" s="12" t="s">
        <v>720</v>
      </c>
      <c r="K2046" s="12" t="s">
        <v>721</v>
      </c>
      <c r="L2046" s="12" t="s">
        <v>256</v>
      </c>
      <c r="M2046" s="12" t="s">
        <v>87</v>
      </c>
    </row>
    <row r="2047" spans="1:13" x14ac:dyDescent="0.35">
      <c r="A2047">
        <v>10260</v>
      </c>
      <c r="B2047">
        <v>57</v>
      </c>
      <c r="C2047">
        <v>15.6</v>
      </c>
      <c r="D2047">
        <v>50</v>
      </c>
      <c r="E2047">
        <v>0</v>
      </c>
      <c r="F2047">
        <v>780</v>
      </c>
      <c r="G2047">
        <v>780</v>
      </c>
      <c r="H2047">
        <v>292.5</v>
      </c>
      <c r="I2047" s="39">
        <v>35265</v>
      </c>
      <c r="J2047" s="12" t="s">
        <v>720</v>
      </c>
      <c r="K2047" s="12" t="s">
        <v>721</v>
      </c>
      <c r="L2047" s="12" t="s">
        <v>256</v>
      </c>
      <c r="M2047" s="12" t="s">
        <v>119</v>
      </c>
    </row>
    <row r="2048" spans="1:13" x14ac:dyDescent="0.35">
      <c r="A2048">
        <v>10260</v>
      </c>
      <c r="B2048">
        <v>62</v>
      </c>
      <c r="C2048">
        <v>39.4</v>
      </c>
      <c r="D2048">
        <v>15</v>
      </c>
      <c r="E2048">
        <v>0.25</v>
      </c>
      <c r="F2048">
        <v>443.25</v>
      </c>
      <c r="G2048">
        <v>332.4375</v>
      </c>
      <c r="H2048">
        <v>-37.3125</v>
      </c>
      <c r="I2048" s="39">
        <v>35265</v>
      </c>
      <c r="J2048" s="12" t="s">
        <v>720</v>
      </c>
      <c r="K2048" s="12" t="s">
        <v>721</v>
      </c>
      <c r="L2048" s="12" t="s">
        <v>256</v>
      </c>
      <c r="M2048" s="12" t="s">
        <v>128</v>
      </c>
    </row>
    <row r="2049" spans="1:13" x14ac:dyDescent="0.35">
      <c r="A2049">
        <v>10260</v>
      </c>
      <c r="B2049">
        <v>70</v>
      </c>
      <c r="C2049">
        <v>12</v>
      </c>
      <c r="D2049">
        <v>21</v>
      </c>
      <c r="E2049">
        <v>0.25</v>
      </c>
      <c r="F2049">
        <v>189</v>
      </c>
      <c r="G2049">
        <v>141.75</v>
      </c>
      <c r="H2049">
        <v>-15.75</v>
      </c>
      <c r="I2049" s="39">
        <v>35265</v>
      </c>
      <c r="J2049" s="12" t="s">
        <v>720</v>
      </c>
      <c r="K2049" s="12" t="s">
        <v>721</v>
      </c>
      <c r="L2049" s="12" t="s">
        <v>256</v>
      </c>
      <c r="M2049" s="12" t="s">
        <v>143</v>
      </c>
    </row>
    <row r="2050" spans="1:13" x14ac:dyDescent="0.35">
      <c r="A2050">
        <v>10259</v>
      </c>
      <c r="B2050">
        <v>21</v>
      </c>
      <c r="C2050">
        <v>8</v>
      </c>
      <c r="D2050">
        <v>10</v>
      </c>
      <c r="E2050">
        <v>0</v>
      </c>
      <c r="F2050">
        <v>80</v>
      </c>
      <c r="G2050">
        <v>80</v>
      </c>
      <c r="H2050">
        <v>30</v>
      </c>
      <c r="I2050" s="39">
        <v>35264</v>
      </c>
      <c r="J2050" s="12" t="s">
        <v>714</v>
      </c>
      <c r="K2050" s="12" t="s">
        <v>715</v>
      </c>
      <c r="L2050" s="12" t="s">
        <v>719</v>
      </c>
      <c r="M2050" s="12" t="s">
        <v>50</v>
      </c>
    </row>
    <row r="2051" spans="1:13" x14ac:dyDescent="0.35">
      <c r="A2051">
        <v>10259</v>
      </c>
      <c r="B2051">
        <v>37</v>
      </c>
      <c r="C2051">
        <v>20.8</v>
      </c>
      <c r="D2051">
        <v>1</v>
      </c>
      <c r="E2051">
        <v>0</v>
      </c>
      <c r="F2051">
        <v>20.8</v>
      </c>
      <c r="G2051">
        <v>20.8</v>
      </c>
      <c r="H2051">
        <v>7.8000000000000007</v>
      </c>
      <c r="I2051" s="39">
        <v>35264</v>
      </c>
      <c r="J2051" s="12" t="s">
        <v>714</v>
      </c>
      <c r="K2051" s="12" t="s">
        <v>715</v>
      </c>
      <c r="L2051" s="12" t="s">
        <v>719</v>
      </c>
      <c r="M2051" s="12" t="s">
        <v>79</v>
      </c>
    </row>
    <row r="2052" spans="1:13" x14ac:dyDescent="0.35">
      <c r="A2052">
        <v>10258</v>
      </c>
      <c r="B2052">
        <v>2</v>
      </c>
      <c r="C2052">
        <v>15.2</v>
      </c>
      <c r="D2052">
        <v>50</v>
      </c>
      <c r="E2052">
        <v>0.20000000298023221</v>
      </c>
      <c r="F2052">
        <v>607.9999977350235</v>
      </c>
      <c r="G2052">
        <v>486.39999637603762</v>
      </c>
      <c r="H2052">
        <v>11.39999637603762</v>
      </c>
      <c r="I2052" s="39">
        <v>35263</v>
      </c>
      <c r="J2052" s="12" t="s">
        <v>708</v>
      </c>
      <c r="K2052" s="12" t="s">
        <v>709</v>
      </c>
      <c r="L2052" s="12" t="s">
        <v>713</v>
      </c>
      <c r="M2052" s="12" t="s">
        <v>12</v>
      </c>
    </row>
    <row r="2053" spans="1:13" x14ac:dyDescent="0.35">
      <c r="A2053">
        <v>10258</v>
      </c>
      <c r="B2053">
        <v>5</v>
      </c>
      <c r="C2053">
        <v>17</v>
      </c>
      <c r="D2053">
        <v>65</v>
      </c>
      <c r="E2053">
        <v>0.20000000298023221</v>
      </c>
      <c r="F2053">
        <v>883.99999670684338</v>
      </c>
      <c r="G2053">
        <v>707.19999473094936</v>
      </c>
      <c r="H2053">
        <v>13.324994730949356</v>
      </c>
      <c r="I2053" s="39">
        <v>35263</v>
      </c>
      <c r="J2053" s="12" t="s">
        <v>708</v>
      </c>
      <c r="K2053" s="12" t="s">
        <v>709</v>
      </c>
      <c r="L2053" s="12" t="s">
        <v>713</v>
      </c>
      <c r="M2053" s="12" t="s">
        <v>18</v>
      </c>
    </row>
    <row r="2054" spans="1:13" x14ac:dyDescent="0.35">
      <c r="A2054">
        <v>10258</v>
      </c>
      <c r="B2054">
        <v>32</v>
      </c>
      <c r="C2054">
        <v>25.6</v>
      </c>
      <c r="D2054">
        <v>6</v>
      </c>
      <c r="E2054">
        <v>0.20000000298023221</v>
      </c>
      <c r="F2054">
        <v>122.87999954223631</v>
      </c>
      <c r="G2054">
        <v>98.303999267578106</v>
      </c>
      <c r="H2054">
        <v>2.3039992675781065</v>
      </c>
      <c r="I2054" s="39">
        <v>35263</v>
      </c>
      <c r="J2054" s="12" t="s">
        <v>708</v>
      </c>
      <c r="K2054" s="12" t="s">
        <v>709</v>
      </c>
      <c r="L2054" s="12" t="s">
        <v>713</v>
      </c>
      <c r="M2054" s="12" t="s">
        <v>71</v>
      </c>
    </row>
    <row r="2055" spans="1:13" x14ac:dyDescent="0.35">
      <c r="A2055">
        <v>10257</v>
      </c>
      <c r="B2055">
        <v>27</v>
      </c>
      <c r="C2055">
        <v>35.1</v>
      </c>
      <c r="D2055">
        <v>25</v>
      </c>
      <c r="E2055">
        <v>0</v>
      </c>
      <c r="F2055">
        <v>877.5</v>
      </c>
      <c r="G2055">
        <v>877.5</v>
      </c>
      <c r="H2055">
        <v>328.75</v>
      </c>
      <c r="I2055" s="39">
        <v>35262</v>
      </c>
      <c r="J2055" s="12" t="s">
        <v>701</v>
      </c>
      <c r="K2055" s="12" t="s">
        <v>702</v>
      </c>
      <c r="L2055" s="12" t="s">
        <v>707</v>
      </c>
      <c r="M2055" s="12" t="s">
        <v>61</v>
      </c>
    </row>
    <row r="2056" spans="1:13" x14ac:dyDescent="0.35">
      <c r="A2056">
        <v>10257</v>
      </c>
      <c r="B2056">
        <v>39</v>
      </c>
      <c r="C2056">
        <v>14.4</v>
      </c>
      <c r="D2056">
        <v>6</v>
      </c>
      <c r="E2056">
        <v>0</v>
      </c>
      <c r="F2056">
        <v>86.4</v>
      </c>
      <c r="G2056">
        <v>86.4</v>
      </c>
      <c r="H2056">
        <v>32.400000000000006</v>
      </c>
      <c r="I2056" s="39">
        <v>35262</v>
      </c>
      <c r="J2056" s="12" t="s">
        <v>701</v>
      </c>
      <c r="K2056" s="12" t="s">
        <v>702</v>
      </c>
      <c r="L2056" s="12" t="s">
        <v>707</v>
      </c>
      <c r="M2056" s="12" t="s">
        <v>83</v>
      </c>
    </row>
    <row r="2057" spans="1:13" x14ac:dyDescent="0.35">
      <c r="A2057">
        <v>10257</v>
      </c>
      <c r="B2057">
        <v>77</v>
      </c>
      <c r="C2057">
        <v>10.4</v>
      </c>
      <c r="D2057">
        <v>15</v>
      </c>
      <c r="E2057">
        <v>0</v>
      </c>
      <c r="F2057">
        <v>156</v>
      </c>
      <c r="G2057">
        <v>156</v>
      </c>
      <c r="H2057">
        <v>58.5</v>
      </c>
      <c r="I2057" s="39">
        <v>35262</v>
      </c>
      <c r="J2057" s="12" t="s">
        <v>701</v>
      </c>
      <c r="K2057" s="12" t="s">
        <v>702</v>
      </c>
      <c r="L2057" s="12" t="s">
        <v>707</v>
      </c>
      <c r="M2057" s="12" t="s">
        <v>154</v>
      </c>
    </row>
    <row r="2058" spans="1:13" x14ac:dyDescent="0.35">
      <c r="A2058">
        <v>10256</v>
      </c>
      <c r="B2058">
        <v>53</v>
      </c>
      <c r="C2058">
        <v>26.2</v>
      </c>
      <c r="D2058">
        <v>15</v>
      </c>
      <c r="E2058">
        <v>0</v>
      </c>
      <c r="F2058">
        <v>393</v>
      </c>
      <c r="G2058">
        <v>393</v>
      </c>
      <c r="H2058">
        <v>147.00000000000003</v>
      </c>
      <c r="I2058" s="39">
        <v>35261</v>
      </c>
      <c r="J2058" s="12" t="s">
        <v>695</v>
      </c>
      <c r="K2058" s="12" t="s">
        <v>696</v>
      </c>
      <c r="L2058" s="12" t="s">
        <v>248</v>
      </c>
      <c r="M2058" s="12" t="s">
        <v>111</v>
      </c>
    </row>
    <row r="2059" spans="1:13" x14ac:dyDescent="0.35">
      <c r="A2059">
        <v>10256</v>
      </c>
      <c r="B2059">
        <v>77</v>
      </c>
      <c r="C2059">
        <v>10.4</v>
      </c>
      <c r="D2059">
        <v>12</v>
      </c>
      <c r="E2059">
        <v>0</v>
      </c>
      <c r="F2059">
        <v>124.8</v>
      </c>
      <c r="G2059">
        <v>124.8</v>
      </c>
      <c r="H2059">
        <v>46.8</v>
      </c>
      <c r="I2059" s="39">
        <v>35261</v>
      </c>
      <c r="J2059" s="12" t="s">
        <v>695</v>
      </c>
      <c r="K2059" s="12" t="s">
        <v>696</v>
      </c>
      <c r="L2059" s="12" t="s">
        <v>248</v>
      </c>
      <c r="M2059" s="12" t="s">
        <v>154</v>
      </c>
    </row>
    <row r="2060" spans="1:13" x14ac:dyDescent="0.35">
      <c r="A2060">
        <v>10255</v>
      </c>
      <c r="B2060">
        <v>2</v>
      </c>
      <c r="C2060">
        <v>15.2</v>
      </c>
      <c r="D2060">
        <v>20</v>
      </c>
      <c r="E2060">
        <v>0</v>
      </c>
      <c r="F2060">
        <v>304</v>
      </c>
      <c r="G2060">
        <v>304</v>
      </c>
      <c r="H2060">
        <v>114</v>
      </c>
      <c r="I2060" s="39">
        <v>35258</v>
      </c>
      <c r="J2060" s="12" t="s">
        <v>690</v>
      </c>
      <c r="K2060" s="12" t="s">
        <v>691</v>
      </c>
      <c r="L2060" s="12" t="s">
        <v>689</v>
      </c>
      <c r="M2060" s="12" t="s">
        <v>12</v>
      </c>
    </row>
    <row r="2061" spans="1:13" x14ac:dyDescent="0.35">
      <c r="A2061">
        <v>10255</v>
      </c>
      <c r="B2061">
        <v>16</v>
      </c>
      <c r="C2061">
        <v>13.9</v>
      </c>
      <c r="D2061">
        <v>35</v>
      </c>
      <c r="E2061">
        <v>0</v>
      </c>
      <c r="F2061">
        <v>486.5</v>
      </c>
      <c r="G2061">
        <v>486.5</v>
      </c>
      <c r="H2061">
        <v>181.125</v>
      </c>
      <c r="I2061" s="39">
        <v>35258</v>
      </c>
      <c r="J2061" s="12" t="s">
        <v>690</v>
      </c>
      <c r="K2061" s="12" t="s">
        <v>691</v>
      </c>
      <c r="L2061" s="12" t="s">
        <v>689</v>
      </c>
      <c r="M2061" s="12" t="s">
        <v>40</v>
      </c>
    </row>
    <row r="2062" spans="1:13" x14ac:dyDescent="0.35">
      <c r="A2062">
        <v>10255</v>
      </c>
      <c r="B2062">
        <v>36</v>
      </c>
      <c r="C2062">
        <v>15.2</v>
      </c>
      <c r="D2062">
        <v>25</v>
      </c>
      <c r="E2062">
        <v>0</v>
      </c>
      <c r="F2062">
        <v>380</v>
      </c>
      <c r="G2062">
        <v>380</v>
      </c>
      <c r="H2062">
        <v>142.5</v>
      </c>
      <c r="I2062" s="39">
        <v>35258</v>
      </c>
      <c r="J2062" s="12" t="s">
        <v>690</v>
      </c>
      <c r="K2062" s="12" t="s">
        <v>691</v>
      </c>
      <c r="L2062" s="12" t="s">
        <v>689</v>
      </c>
      <c r="M2062" s="12" t="s">
        <v>77</v>
      </c>
    </row>
    <row r="2063" spans="1:13" x14ac:dyDescent="0.35">
      <c r="A2063">
        <v>10255</v>
      </c>
      <c r="B2063">
        <v>59</v>
      </c>
      <c r="C2063">
        <v>44</v>
      </c>
      <c r="D2063">
        <v>30</v>
      </c>
      <c r="E2063">
        <v>0</v>
      </c>
      <c r="F2063">
        <v>1320</v>
      </c>
      <c r="G2063">
        <v>1320</v>
      </c>
      <c r="H2063">
        <v>495</v>
      </c>
      <c r="I2063" s="39">
        <v>35258</v>
      </c>
      <c r="J2063" s="12" t="s">
        <v>690</v>
      </c>
      <c r="K2063" s="12" t="s">
        <v>691</v>
      </c>
      <c r="L2063" s="12" t="s">
        <v>689</v>
      </c>
      <c r="M2063" s="12" t="s">
        <v>122</v>
      </c>
    </row>
    <row r="2064" spans="1:13" x14ac:dyDescent="0.35">
      <c r="A2064">
        <v>10254</v>
      </c>
      <c r="B2064">
        <v>24</v>
      </c>
      <c r="C2064">
        <v>3.6</v>
      </c>
      <c r="D2064">
        <v>15</v>
      </c>
      <c r="E2064">
        <v>0.15000000596046451</v>
      </c>
      <c r="F2064">
        <v>45.899999678134918</v>
      </c>
      <c r="G2064">
        <v>39.014999452829365</v>
      </c>
      <c r="H2064">
        <v>5.2649994528293647</v>
      </c>
      <c r="I2064" s="39">
        <v>35257</v>
      </c>
      <c r="J2064" s="12" t="s">
        <v>684</v>
      </c>
      <c r="K2064" s="12" t="s">
        <v>685</v>
      </c>
      <c r="L2064" s="12" t="s">
        <v>689</v>
      </c>
      <c r="M2064" s="12" t="s">
        <v>55</v>
      </c>
    </row>
    <row r="2065" spans="1:13" x14ac:dyDescent="0.35">
      <c r="A2065">
        <v>10254</v>
      </c>
      <c r="B2065">
        <v>55</v>
      </c>
      <c r="C2065">
        <v>19.2</v>
      </c>
      <c r="D2065">
        <v>21</v>
      </c>
      <c r="E2065">
        <v>0.15000000596046451</v>
      </c>
      <c r="F2065">
        <v>342.71999759674071</v>
      </c>
      <c r="G2065">
        <v>291.31199591445926</v>
      </c>
      <c r="H2065">
        <v>39.31199591445926</v>
      </c>
      <c r="I2065" s="39">
        <v>35257</v>
      </c>
      <c r="J2065" s="12" t="s">
        <v>684</v>
      </c>
      <c r="K2065" s="12" t="s">
        <v>685</v>
      </c>
      <c r="L2065" s="12" t="s">
        <v>689</v>
      </c>
      <c r="M2065" s="12" t="s">
        <v>115</v>
      </c>
    </row>
    <row r="2066" spans="1:13" x14ac:dyDescent="0.35">
      <c r="A2066">
        <v>10254</v>
      </c>
      <c r="B2066">
        <v>74</v>
      </c>
      <c r="C2066">
        <v>8</v>
      </c>
      <c r="D2066">
        <v>21</v>
      </c>
      <c r="E2066">
        <v>0</v>
      </c>
      <c r="F2066">
        <v>168</v>
      </c>
      <c r="G2066">
        <v>168</v>
      </c>
      <c r="H2066">
        <v>63</v>
      </c>
      <c r="I2066" s="39">
        <v>35257</v>
      </c>
      <c r="J2066" s="12" t="s">
        <v>684</v>
      </c>
      <c r="K2066" s="12" t="s">
        <v>685</v>
      </c>
      <c r="L2066" s="12" t="s">
        <v>689</v>
      </c>
      <c r="M2066" s="12" t="s">
        <v>149</v>
      </c>
    </row>
    <row r="2067" spans="1:13" x14ac:dyDescent="0.35">
      <c r="A2067">
        <v>10253</v>
      </c>
      <c r="B2067">
        <v>31</v>
      </c>
      <c r="C2067">
        <v>10</v>
      </c>
      <c r="D2067">
        <v>20</v>
      </c>
      <c r="E2067">
        <v>0</v>
      </c>
      <c r="F2067">
        <v>200</v>
      </c>
      <c r="G2067">
        <v>200</v>
      </c>
      <c r="H2067">
        <v>75</v>
      </c>
      <c r="I2067" s="39">
        <v>35256</v>
      </c>
      <c r="J2067" s="12" t="s">
        <v>667</v>
      </c>
      <c r="K2067" s="12" t="s">
        <v>668</v>
      </c>
      <c r="L2067" s="12" t="s">
        <v>248</v>
      </c>
      <c r="M2067" s="12" t="s">
        <v>69</v>
      </c>
    </row>
    <row r="2068" spans="1:13" x14ac:dyDescent="0.35">
      <c r="A2068">
        <v>10253</v>
      </c>
      <c r="B2068">
        <v>39</v>
      </c>
      <c r="C2068">
        <v>14.4</v>
      </c>
      <c r="D2068">
        <v>42</v>
      </c>
      <c r="E2068">
        <v>0</v>
      </c>
      <c r="F2068">
        <v>604.80000000000007</v>
      </c>
      <c r="G2068">
        <v>604.80000000000007</v>
      </c>
      <c r="H2068">
        <v>226.80000000000007</v>
      </c>
      <c r="I2068" s="39">
        <v>35256</v>
      </c>
      <c r="J2068" s="12" t="s">
        <v>667</v>
      </c>
      <c r="K2068" s="12" t="s">
        <v>668</v>
      </c>
      <c r="L2068" s="12" t="s">
        <v>248</v>
      </c>
      <c r="M2068" s="12" t="s">
        <v>83</v>
      </c>
    </row>
    <row r="2069" spans="1:13" x14ac:dyDescent="0.35">
      <c r="A2069">
        <v>10253</v>
      </c>
      <c r="B2069">
        <v>49</v>
      </c>
      <c r="C2069">
        <v>16</v>
      </c>
      <c r="D2069">
        <v>40</v>
      </c>
      <c r="E2069">
        <v>0</v>
      </c>
      <c r="F2069">
        <v>640</v>
      </c>
      <c r="G2069">
        <v>640</v>
      </c>
      <c r="H2069">
        <v>240</v>
      </c>
      <c r="I2069" s="39">
        <v>35256</v>
      </c>
      <c r="J2069" s="12" t="s">
        <v>667</v>
      </c>
      <c r="K2069" s="12" t="s">
        <v>668</v>
      </c>
      <c r="L2069" s="12" t="s">
        <v>248</v>
      </c>
      <c r="M2069" s="12" t="s">
        <v>103</v>
      </c>
    </row>
    <row r="2070" spans="1:13" x14ac:dyDescent="0.35">
      <c r="A2070">
        <v>10252</v>
      </c>
      <c r="B2070">
        <v>20</v>
      </c>
      <c r="C2070">
        <v>64.8</v>
      </c>
      <c r="D2070">
        <v>40</v>
      </c>
      <c r="E2070">
        <v>5.000000074505806E-2</v>
      </c>
      <c r="F2070">
        <v>2462.39999806881</v>
      </c>
      <c r="G2070">
        <v>2339.2799963307384</v>
      </c>
      <c r="H2070">
        <v>719.27999633073841</v>
      </c>
      <c r="I2070" s="39">
        <v>35255</v>
      </c>
      <c r="J2070" s="12" t="s">
        <v>678</v>
      </c>
      <c r="K2070" s="12" t="s">
        <v>679</v>
      </c>
      <c r="L2070" s="12" t="s">
        <v>683</v>
      </c>
      <c r="M2070" s="12" t="s">
        <v>48</v>
      </c>
    </row>
    <row r="2071" spans="1:13" x14ac:dyDescent="0.35">
      <c r="A2071">
        <v>10252</v>
      </c>
      <c r="B2071">
        <v>33</v>
      </c>
      <c r="C2071">
        <v>2</v>
      </c>
      <c r="D2071">
        <v>25</v>
      </c>
      <c r="E2071">
        <v>5.000000074505806E-2</v>
      </c>
      <c r="F2071">
        <v>47.499999962747097</v>
      </c>
      <c r="G2071">
        <v>45.124999929219484</v>
      </c>
      <c r="H2071">
        <v>13.874999929219484</v>
      </c>
      <c r="I2071" s="39">
        <v>35255</v>
      </c>
      <c r="J2071" s="12" t="s">
        <v>678</v>
      </c>
      <c r="K2071" s="12" t="s">
        <v>679</v>
      </c>
      <c r="L2071" s="12" t="s">
        <v>683</v>
      </c>
      <c r="M2071" s="12" t="s">
        <v>73</v>
      </c>
    </row>
    <row r="2072" spans="1:13" x14ac:dyDescent="0.35">
      <c r="A2072">
        <v>10252</v>
      </c>
      <c r="B2072">
        <v>60</v>
      </c>
      <c r="C2072">
        <v>27.2</v>
      </c>
      <c r="D2072">
        <v>40</v>
      </c>
      <c r="E2072">
        <v>0</v>
      </c>
      <c r="F2072">
        <v>1088</v>
      </c>
      <c r="G2072">
        <v>1088</v>
      </c>
      <c r="H2072">
        <v>408</v>
      </c>
      <c r="I2072" s="39">
        <v>35255</v>
      </c>
      <c r="J2072" s="12" t="s">
        <v>678</v>
      </c>
      <c r="K2072" s="12" t="s">
        <v>679</v>
      </c>
      <c r="L2072" s="12" t="s">
        <v>683</v>
      </c>
      <c r="M2072" s="12" t="s">
        <v>124</v>
      </c>
    </row>
    <row r="2073" spans="1:13" x14ac:dyDescent="0.35">
      <c r="A2073">
        <v>10251</v>
      </c>
      <c r="B2073">
        <v>22</v>
      </c>
      <c r="C2073">
        <v>16.8</v>
      </c>
      <c r="D2073">
        <v>6</v>
      </c>
      <c r="E2073">
        <v>5.000000074505806E-2</v>
      </c>
      <c r="F2073">
        <v>95.759999924898153</v>
      </c>
      <c r="G2073">
        <v>90.971999857306486</v>
      </c>
      <c r="H2073">
        <v>27.971999857306486</v>
      </c>
      <c r="I2073" s="39">
        <v>35254</v>
      </c>
      <c r="J2073" s="12" t="s">
        <v>673</v>
      </c>
      <c r="K2073" s="12" t="s">
        <v>674</v>
      </c>
      <c r="L2073" s="12" t="s">
        <v>309</v>
      </c>
      <c r="M2073" s="12" t="s">
        <v>52</v>
      </c>
    </row>
    <row r="2074" spans="1:13" x14ac:dyDescent="0.35">
      <c r="A2074">
        <v>10251</v>
      </c>
      <c r="B2074">
        <v>57</v>
      </c>
      <c r="C2074">
        <v>15.6</v>
      </c>
      <c r="D2074">
        <v>15</v>
      </c>
      <c r="E2074">
        <v>5.000000074505806E-2</v>
      </c>
      <c r="F2074">
        <v>222.29999982565641</v>
      </c>
      <c r="G2074">
        <v>211.1849996687472</v>
      </c>
      <c r="H2074">
        <v>64.934999668747196</v>
      </c>
      <c r="I2074" s="39">
        <v>35254</v>
      </c>
      <c r="J2074" s="12" t="s">
        <v>673</v>
      </c>
      <c r="K2074" s="12" t="s">
        <v>674</v>
      </c>
      <c r="L2074" s="12" t="s">
        <v>309</v>
      </c>
      <c r="M2074" s="12" t="s">
        <v>119</v>
      </c>
    </row>
    <row r="2075" spans="1:13" x14ac:dyDescent="0.35">
      <c r="A2075">
        <v>10251</v>
      </c>
      <c r="B2075">
        <v>65</v>
      </c>
      <c r="C2075">
        <v>16.8</v>
      </c>
      <c r="D2075">
        <v>20</v>
      </c>
      <c r="E2075">
        <v>0</v>
      </c>
      <c r="F2075">
        <v>336</v>
      </c>
      <c r="G2075">
        <v>336</v>
      </c>
      <c r="H2075">
        <v>125.5</v>
      </c>
      <c r="I2075" s="39">
        <v>35254</v>
      </c>
      <c r="J2075" s="12" t="s">
        <v>673</v>
      </c>
      <c r="K2075" s="12" t="s">
        <v>674</v>
      </c>
      <c r="L2075" s="12" t="s">
        <v>309</v>
      </c>
      <c r="M2075" s="12" t="s">
        <v>134</v>
      </c>
    </row>
    <row r="2076" spans="1:13" x14ac:dyDescent="0.35">
      <c r="A2076">
        <v>10250</v>
      </c>
      <c r="B2076">
        <v>41</v>
      </c>
      <c r="C2076">
        <v>7.7</v>
      </c>
      <c r="D2076">
        <v>10</v>
      </c>
      <c r="E2076">
        <v>0</v>
      </c>
      <c r="F2076">
        <v>77</v>
      </c>
      <c r="G2076">
        <v>77</v>
      </c>
      <c r="H2076">
        <v>28.75</v>
      </c>
      <c r="I2076" s="39">
        <v>35254</v>
      </c>
      <c r="J2076" s="12" t="s">
        <v>667</v>
      </c>
      <c r="K2076" s="12" t="s">
        <v>668</v>
      </c>
      <c r="L2076" s="12" t="s">
        <v>248</v>
      </c>
      <c r="M2076" s="12" t="s">
        <v>87</v>
      </c>
    </row>
    <row r="2077" spans="1:13" x14ac:dyDescent="0.35">
      <c r="A2077">
        <v>10250</v>
      </c>
      <c r="B2077">
        <v>51</v>
      </c>
      <c r="C2077">
        <v>42.4</v>
      </c>
      <c r="D2077">
        <v>35</v>
      </c>
      <c r="E2077">
        <v>0.15000000596046451</v>
      </c>
      <c r="F2077">
        <v>1261.3999911546709</v>
      </c>
      <c r="G2077">
        <v>1072.1899849629406</v>
      </c>
      <c r="H2077">
        <v>144.68998496294057</v>
      </c>
      <c r="I2077" s="39">
        <v>35254</v>
      </c>
      <c r="J2077" s="12" t="s">
        <v>667</v>
      </c>
      <c r="K2077" s="12" t="s">
        <v>668</v>
      </c>
      <c r="L2077" s="12" t="s">
        <v>248</v>
      </c>
      <c r="M2077" s="12" t="s">
        <v>107</v>
      </c>
    </row>
    <row r="2078" spans="1:13" x14ac:dyDescent="0.35">
      <c r="A2078">
        <v>10250</v>
      </c>
      <c r="B2078">
        <v>65</v>
      </c>
      <c r="C2078">
        <v>16.8</v>
      </c>
      <c r="D2078">
        <v>15</v>
      </c>
      <c r="E2078">
        <v>0.15000000596046451</v>
      </c>
      <c r="F2078">
        <v>214.19999849796301</v>
      </c>
      <c r="G2078">
        <v>182.06999744653709</v>
      </c>
      <c r="H2078">
        <v>24.194997446537087</v>
      </c>
      <c r="I2078" s="39">
        <v>35254</v>
      </c>
      <c r="J2078" s="12" t="s">
        <v>667</v>
      </c>
      <c r="K2078" s="12" t="s">
        <v>668</v>
      </c>
      <c r="L2078" s="12" t="s">
        <v>248</v>
      </c>
      <c r="M2078" s="12" t="s">
        <v>134</v>
      </c>
    </row>
    <row r="2079" spans="1:13" x14ac:dyDescent="0.35">
      <c r="A2079">
        <v>10249</v>
      </c>
      <c r="B2079">
        <v>14</v>
      </c>
      <c r="C2079">
        <v>18.600000000000001</v>
      </c>
      <c r="D2079">
        <v>9</v>
      </c>
      <c r="E2079">
        <v>0</v>
      </c>
      <c r="F2079">
        <v>167.4</v>
      </c>
      <c r="G2079">
        <v>167.4</v>
      </c>
      <c r="H2079">
        <v>62.775000000000006</v>
      </c>
      <c r="I2079" s="39">
        <v>35251</v>
      </c>
      <c r="J2079" s="12" t="s">
        <v>662</v>
      </c>
      <c r="K2079" s="12" t="s">
        <v>663</v>
      </c>
      <c r="L2079" s="12" t="s">
        <v>256</v>
      </c>
      <c r="M2079" s="12" t="s">
        <v>36</v>
      </c>
    </row>
    <row r="2080" spans="1:13" x14ac:dyDescent="0.35">
      <c r="A2080">
        <v>10249</v>
      </c>
      <c r="B2080">
        <v>51</v>
      </c>
      <c r="C2080">
        <v>42.4</v>
      </c>
      <c r="D2080">
        <v>40</v>
      </c>
      <c r="E2080">
        <v>0</v>
      </c>
      <c r="F2080">
        <v>1696</v>
      </c>
      <c r="G2080">
        <v>1696</v>
      </c>
      <c r="H2080">
        <v>636</v>
      </c>
      <c r="I2080" s="39">
        <v>35251</v>
      </c>
      <c r="J2080" s="12" t="s">
        <v>662</v>
      </c>
      <c r="K2080" s="12" t="s">
        <v>663</v>
      </c>
      <c r="L2080" s="12" t="s">
        <v>256</v>
      </c>
      <c r="M2080" s="12" t="s">
        <v>107</v>
      </c>
    </row>
    <row r="2081" spans="1:13" x14ac:dyDescent="0.35">
      <c r="A2081">
        <v>10248</v>
      </c>
      <c r="B2081">
        <v>11</v>
      </c>
      <c r="C2081">
        <v>14</v>
      </c>
      <c r="D2081">
        <v>12</v>
      </c>
      <c r="E2081">
        <v>0</v>
      </c>
      <c r="F2081">
        <v>168</v>
      </c>
      <c r="G2081">
        <v>168</v>
      </c>
      <c r="H2081">
        <v>42</v>
      </c>
      <c r="I2081" s="39">
        <v>35250</v>
      </c>
      <c r="J2081" s="12" t="s">
        <v>657</v>
      </c>
      <c r="K2081" s="12" t="s">
        <v>658</v>
      </c>
      <c r="L2081" s="12" t="s">
        <v>309</v>
      </c>
      <c r="M2081" s="12" t="s">
        <v>30</v>
      </c>
    </row>
    <row r="2082" spans="1:13" x14ac:dyDescent="0.35">
      <c r="A2082">
        <v>10248</v>
      </c>
      <c r="B2082">
        <v>42</v>
      </c>
      <c r="C2082">
        <v>9.8000000000000007</v>
      </c>
      <c r="D2082">
        <v>10</v>
      </c>
      <c r="E2082">
        <v>0</v>
      </c>
      <c r="F2082">
        <v>98</v>
      </c>
      <c r="G2082">
        <v>98</v>
      </c>
      <c r="H2082">
        <v>28</v>
      </c>
      <c r="I2082" s="39">
        <v>35250</v>
      </c>
      <c r="J2082" s="12" t="s">
        <v>657</v>
      </c>
      <c r="K2082" s="12" t="s">
        <v>658</v>
      </c>
      <c r="L2082" s="12" t="s">
        <v>309</v>
      </c>
      <c r="M2082" s="12" t="s">
        <v>89</v>
      </c>
    </row>
    <row r="2083" spans="1:13" x14ac:dyDescent="0.35">
      <c r="A2083">
        <v>10248</v>
      </c>
      <c r="B2083">
        <v>72</v>
      </c>
      <c r="C2083">
        <v>34.799999999999997</v>
      </c>
      <c r="D2083">
        <v>5</v>
      </c>
      <c r="E2083">
        <v>0</v>
      </c>
      <c r="F2083">
        <v>174</v>
      </c>
      <c r="G2083">
        <v>174</v>
      </c>
      <c r="H2083">
        <v>87</v>
      </c>
      <c r="I2083" s="39">
        <v>35250</v>
      </c>
      <c r="J2083" s="12" t="s">
        <v>657</v>
      </c>
      <c r="K2083" s="12" t="s">
        <v>658</v>
      </c>
      <c r="L2083" s="12" t="s">
        <v>309</v>
      </c>
      <c r="M2083" s="12" t="s">
        <v>146</v>
      </c>
    </row>
  </sheetData>
  <phoneticPr fontId="6"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A938C-8227-47F9-8715-4A6E9D77755B}">
  <sheetPr>
    <tabColor theme="5"/>
  </sheetPr>
  <dimension ref="A2:B15"/>
  <sheetViews>
    <sheetView zoomScaleNormal="100" workbookViewId="0">
      <selection activeCell="E18" sqref="E18"/>
    </sheetView>
  </sheetViews>
  <sheetFormatPr defaultRowHeight="14.5" x14ac:dyDescent="0.35"/>
  <cols>
    <col min="1" max="1" width="27.54296875" bestFit="1" customWidth="1"/>
    <col min="2" max="2" width="33.36328125" bestFit="1" customWidth="1"/>
  </cols>
  <sheetData>
    <row r="2" spans="1:2" x14ac:dyDescent="0.35">
      <c r="A2" s="11" t="s">
        <v>1415</v>
      </c>
      <c r="B2" t="s">
        <v>860</v>
      </c>
    </row>
    <row r="4" spans="1:2" x14ac:dyDescent="0.35">
      <c r="A4" s="11" t="s">
        <v>1416</v>
      </c>
      <c r="B4" t="s">
        <v>1418</v>
      </c>
    </row>
    <row r="5" spans="1:2" x14ac:dyDescent="0.35">
      <c r="A5" s="15" t="s">
        <v>146</v>
      </c>
      <c r="B5" s="12">
        <v>348</v>
      </c>
    </row>
    <row r="6" spans="1:2" x14ac:dyDescent="0.35">
      <c r="A6" s="15" t="s">
        <v>124</v>
      </c>
      <c r="B6" s="12">
        <v>340</v>
      </c>
    </row>
    <row r="7" spans="1:2" x14ac:dyDescent="0.35">
      <c r="A7" s="15" t="s">
        <v>71</v>
      </c>
      <c r="B7" s="12">
        <v>320</v>
      </c>
    </row>
    <row r="8" spans="1:2" x14ac:dyDescent="0.35">
      <c r="A8" s="15" t="s">
        <v>89</v>
      </c>
      <c r="B8" s="12">
        <v>70</v>
      </c>
    </row>
    <row r="9" spans="1:2" x14ac:dyDescent="0.35">
      <c r="A9" s="15" t="s">
        <v>36</v>
      </c>
      <c r="B9" s="12">
        <v>69.75</v>
      </c>
    </row>
    <row r="10" spans="1:2" x14ac:dyDescent="0.35">
      <c r="A10" s="15" t="s">
        <v>46</v>
      </c>
      <c r="B10" s="12">
        <v>64.399999999999991</v>
      </c>
    </row>
    <row r="11" spans="1:2" x14ac:dyDescent="0.35">
      <c r="A11" s="15" t="s">
        <v>34</v>
      </c>
      <c r="B11" s="12">
        <v>60</v>
      </c>
    </row>
    <row r="12" spans="1:2" x14ac:dyDescent="0.35">
      <c r="A12" s="15" t="s">
        <v>143</v>
      </c>
      <c r="B12" s="12">
        <v>60</v>
      </c>
    </row>
    <row r="13" spans="1:2" x14ac:dyDescent="0.35">
      <c r="A13" s="15" t="s">
        <v>30</v>
      </c>
      <c r="B13" s="12">
        <v>42</v>
      </c>
    </row>
    <row r="14" spans="1:2" x14ac:dyDescent="0.35">
      <c r="A14" s="15" t="s">
        <v>141</v>
      </c>
      <c r="B14" s="12">
        <v>28.8</v>
      </c>
    </row>
    <row r="15" spans="1:2" x14ac:dyDescent="0.35">
      <c r="A15" s="15" t="s">
        <v>1417</v>
      </c>
      <c r="B15" s="12">
        <v>1402.95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78"/>
  <sheetViews>
    <sheetView workbookViewId="0">
      <selection activeCell="D7" sqref="D7"/>
    </sheetView>
  </sheetViews>
  <sheetFormatPr defaultRowHeight="14.5" x14ac:dyDescent="0.35"/>
  <cols>
    <col min="1" max="1" width="11.26953125" customWidth="1"/>
    <col min="2" max="2" width="14.36328125" customWidth="1"/>
    <col min="3" max="3" width="11.453125" customWidth="1"/>
    <col min="4" max="4" width="12.08984375" customWidth="1"/>
    <col min="5" max="5" width="16.54296875" customWidth="1"/>
    <col min="6" max="6" width="10.08984375" customWidth="1"/>
    <col min="7" max="7" width="13.36328125" customWidth="1"/>
    <col min="8" max="8" width="14.54296875" customWidth="1"/>
    <col min="9" max="9" width="13.7265625" customWidth="1"/>
    <col min="10" max="10" width="13.81640625" customWidth="1"/>
  </cols>
  <sheetData>
    <row r="1" spans="1:10" x14ac:dyDescent="0.35">
      <c r="A1" s="38" t="s">
        <v>0</v>
      </c>
      <c r="B1" s="38" t="s">
        <v>1</v>
      </c>
      <c r="C1" s="38" t="s">
        <v>2</v>
      </c>
      <c r="D1" s="38" t="s">
        <v>3</v>
      </c>
      <c r="E1" s="38" t="s">
        <v>4</v>
      </c>
      <c r="F1" s="38" t="s">
        <v>5</v>
      </c>
      <c r="G1" s="38" t="s">
        <v>6</v>
      </c>
      <c r="H1" s="38" t="s">
        <v>7</v>
      </c>
      <c r="I1" s="38" t="s">
        <v>8</v>
      </c>
      <c r="J1" s="38" t="s">
        <v>9</v>
      </c>
    </row>
    <row r="2" spans="1:10" x14ac:dyDescent="0.35">
      <c r="A2">
        <v>1</v>
      </c>
      <c r="B2" t="s">
        <v>10</v>
      </c>
      <c r="C2">
        <v>1</v>
      </c>
      <c r="D2">
        <v>1</v>
      </c>
      <c r="E2" t="s">
        <v>11</v>
      </c>
      <c r="F2">
        <v>9</v>
      </c>
      <c r="G2">
        <v>39</v>
      </c>
      <c r="H2">
        <v>0</v>
      </c>
      <c r="I2">
        <v>10</v>
      </c>
      <c r="J2" t="b">
        <v>0</v>
      </c>
    </row>
    <row r="3" spans="1:10" x14ac:dyDescent="0.35">
      <c r="A3">
        <v>2</v>
      </c>
      <c r="B3" t="s">
        <v>12</v>
      </c>
      <c r="C3">
        <v>1</v>
      </c>
      <c r="D3">
        <v>1</v>
      </c>
      <c r="E3" t="s">
        <v>13</v>
      </c>
      <c r="F3">
        <v>9.5</v>
      </c>
      <c r="G3">
        <v>17</v>
      </c>
      <c r="H3">
        <v>40</v>
      </c>
      <c r="I3">
        <v>25</v>
      </c>
      <c r="J3" t="b">
        <v>0</v>
      </c>
    </row>
    <row r="4" spans="1:10" x14ac:dyDescent="0.35">
      <c r="A4">
        <v>3</v>
      </c>
      <c r="B4" t="s">
        <v>14</v>
      </c>
      <c r="C4">
        <v>1</v>
      </c>
      <c r="D4">
        <v>2</v>
      </c>
      <c r="E4" t="s">
        <v>15</v>
      </c>
      <c r="F4">
        <v>5</v>
      </c>
      <c r="G4">
        <v>13</v>
      </c>
      <c r="H4">
        <v>70</v>
      </c>
      <c r="I4">
        <v>25</v>
      </c>
      <c r="J4" t="b">
        <v>0</v>
      </c>
    </row>
    <row r="5" spans="1:10" x14ac:dyDescent="0.35">
      <c r="A5">
        <v>4</v>
      </c>
      <c r="B5" t="s">
        <v>16</v>
      </c>
      <c r="C5">
        <v>2</v>
      </c>
      <c r="D5">
        <v>2</v>
      </c>
      <c r="E5" t="s">
        <v>17</v>
      </c>
      <c r="F5">
        <v>11</v>
      </c>
      <c r="G5">
        <v>53</v>
      </c>
      <c r="H5">
        <v>0</v>
      </c>
      <c r="I5">
        <v>0</v>
      </c>
      <c r="J5" t="b">
        <v>0</v>
      </c>
    </row>
    <row r="6" spans="1:10" x14ac:dyDescent="0.35">
      <c r="A6">
        <v>5</v>
      </c>
      <c r="B6" t="s">
        <v>18</v>
      </c>
      <c r="C6">
        <v>2</v>
      </c>
      <c r="D6">
        <v>2</v>
      </c>
      <c r="E6" t="s">
        <v>19</v>
      </c>
      <c r="F6">
        <v>10.675000000000001</v>
      </c>
      <c r="G6">
        <v>0</v>
      </c>
      <c r="H6">
        <v>0</v>
      </c>
      <c r="I6">
        <v>0</v>
      </c>
      <c r="J6" t="b">
        <v>1</v>
      </c>
    </row>
    <row r="7" spans="1:10" x14ac:dyDescent="0.35">
      <c r="A7">
        <v>6</v>
      </c>
      <c r="B7" t="s">
        <v>20</v>
      </c>
      <c r="C7">
        <v>3</v>
      </c>
      <c r="D7">
        <v>2</v>
      </c>
      <c r="E7" t="s">
        <v>21</v>
      </c>
      <c r="F7">
        <v>12.5</v>
      </c>
      <c r="G7">
        <v>120</v>
      </c>
      <c r="H7">
        <v>0</v>
      </c>
      <c r="I7">
        <v>25</v>
      </c>
      <c r="J7" t="b">
        <v>0</v>
      </c>
    </row>
    <row r="8" spans="1:10" x14ac:dyDescent="0.35">
      <c r="A8">
        <v>7</v>
      </c>
      <c r="B8" t="s">
        <v>22</v>
      </c>
      <c r="C8">
        <v>3</v>
      </c>
      <c r="D8">
        <v>7</v>
      </c>
      <c r="E8" t="s">
        <v>23</v>
      </c>
      <c r="F8">
        <v>15</v>
      </c>
      <c r="G8">
        <v>15</v>
      </c>
      <c r="H8">
        <v>0</v>
      </c>
      <c r="I8">
        <v>10</v>
      </c>
      <c r="J8" t="b">
        <v>0</v>
      </c>
    </row>
    <row r="9" spans="1:10" x14ac:dyDescent="0.35">
      <c r="A9">
        <v>8</v>
      </c>
      <c r="B9" t="s">
        <v>24</v>
      </c>
      <c r="C9">
        <v>3</v>
      </c>
      <c r="D9">
        <v>2</v>
      </c>
      <c r="E9" t="s">
        <v>25</v>
      </c>
      <c r="F9">
        <v>20</v>
      </c>
      <c r="G9">
        <v>6</v>
      </c>
      <c r="H9">
        <v>0</v>
      </c>
      <c r="I9">
        <v>0</v>
      </c>
      <c r="J9" t="b">
        <v>0</v>
      </c>
    </row>
    <row r="10" spans="1:10" x14ac:dyDescent="0.35">
      <c r="A10">
        <v>9</v>
      </c>
      <c r="B10" t="s">
        <v>26</v>
      </c>
      <c r="C10">
        <v>4</v>
      </c>
      <c r="D10">
        <v>6</v>
      </c>
      <c r="E10" t="s">
        <v>27</v>
      </c>
      <c r="F10">
        <v>48.5</v>
      </c>
      <c r="G10">
        <v>29</v>
      </c>
      <c r="H10">
        <v>0</v>
      </c>
      <c r="I10">
        <v>0</v>
      </c>
      <c r="J10" t="b">
        <v>1</v>
      </c>
    </row>
    <row r="11" spans="1:10" x14ac:dyDescent="0.35">
      <c r="A11">
        <v>10</v>
      </c>
      <c r="B11" t="s">
        <v>28</v>
      </c>
      <c r="C11">
        <v>4</v>
      </c>
      <c r="D11">
        <v>8</v>
      </c>
      <c r="E11" t="s">
        <v>29</v>
      </c>
      <c r="F11">
        <v>15.5</v>
      </c>
      <c r="G11">
        <v>31</v>
      </c>
      <c r="H11">
        <v>0</v>
      </c>
      <c r="I11">
        <v>0</v>
      </c>
      <c r="J11" t="b">
        <v>0</v>
      </c>
    </row>
    <row r="12" spans="1:10" x14ac:dyDescent="0.35">
      <c r="A12">
        <v>11</v>
      </c>
      <c r="B12" t="s">
        <v>30</v>
      </c>
      <c r="C12">
        <v>5</v>
      </c>
      <c r="D12">
        <v>4</v>
      </c>
      <c r="E12" t="s">
        <v>31</v>
      </c>
      <c r="F12">
        <v>10.5</v>
      </c>
      <c r="G12">
        <v>22</v>
      </c>
      <c r="H12">
        <v>30</v>
      </c>
      <c r="I12">
        <v>30</v>
      </c>
      <c r="J12" t="b">
        <v>0</v>
      </c>
    </row>
    <row r="13" spans="1:10" x14ac:dyDescent="0.35">
      <c r="A13">
        <v>12</v>
      </c>
      <c r="B13" t="s">
        <v>32</v>
      </c>
      <c r="C13">
        <v>5</v>
      </c>
      <c r="D13">
        <v>4</v>
      </c>
      <c r="E13" t="s">
        <v>33</v>
      </c>
      <c r="F13">
        <v>19</v>
      </c>
      <c r="G13">
        <v>86</v>
      </c>
      <c r="H13">
        <v>0</v>
      </c>
      <c r="I13">
        <v>0</v>
      </c>
      <c r="J13" t="b">
        <v>0</v>
      </c>
    </row>
    <row r="14" spans="1:10" x14ac:dyDescent="0.35">
      <c r="A14">
        <v>13</v>
      </c>
      <c r="B14" t="s">
        <v>34</v>
      </c>
      <c r="C14">
        <v>6</v>
      </c>
      <c r="D14">
        <v>8</v>
      </c>
      <c r="E14" t="s">
        <v>35</v>
      </c>
      <c r="F14">
        <v>3</v>
      </c>
      <c r="G14">
        <v>24</v>
      </c>
      <c r="H14">
        <v>0</v>
      </c>
      <c r="I14">
        <v>5</v>
      </c>
      <c r="J14" t="b">
        <v>0</v>
      </c>
    </row>
    <row r="15" spans="1:10" x14ac:dyDescent="0.35">
      <c r="A15">
        <v>14</v>
      </c>
      <c r="B15" t="s">
        <v>36</v>
      </c>
      <c r="C15">
        <v>6</v>
      </c>
      <c r="D15">
        <v>7</v>
      </c>
      <c r="E15" t="s">
        <v>37</v>
      </c>
      <c r="F15">
        <v>11.625</v>
      </c>
      <c r="G15">
        <v>35</v>
      </c>
      <c r="H15">
        <v>0</v>
      </c>
      <c r="I15">
        <v>0</v>
      </c>
      <c r="J15" t="b">
        <v>0</v>
      </c>
    </row>
    <row r="16" spans="1:10" x14ac:dyDescent="0.35">
      <c r="A16">
        <v>15</v>
      </c>
      <c r="B16" t="s">
        <v>38</v>
      </c>
      <c r="C16">
        <v>6</v>
      </c>
      <c r="D16">
        <v>2</v>
      </c>
      <c r="E16" t="s">
        <v>39</v>
      </c>
      <c r="F16">
        <v>7.75</v>
      </c>
      <c r="G16">
        <v>39</v>
      </c>
      <c r="H16">
        <v>0</v>
      </c>
      <c r="I16">
        <v>5</v>
      </c>
      <c r="J16" t="b">
        <v>0</v>
      </c>
    </row>
    <row r="17" spans="1:10" x14ac:dyDescent="0.35">
      <c r="A17">
        <v>16</v>
      </c>
      <c r="B17" t="s">
        <v>40</v>
      </c>
      <c r="C17">
        <v>7</v>
      </c>
      <c r="D17">
        <v>3</v>
      </c>
      <c r="E17" t="s">
        <v>41</v>
      </c>
      <c r="F17">
        <v>8.7249999999999996</v>
      </c>
      <c r="G17">
        <v>29</v>
      </c>
      <c r="H17">
        <v>0</v>
      </c>
      <c r="I17">
        <v>10</v>
      </c>
      <c r="J17" t="b">
        <v>0</v>
      </c>
    </row>
    <row r="18" spans="1:10" x14ac:dyDescent="0.35">
      <c r="A18">
        <v>17</v>
      </c>
      <c r="B18" t="s">
        <v>42</v>
      </c>
      <c r="C18">
        <v>7</v>
      </c>
      <c r="D18">
        <v>6</v>
      </c>
      <c r="E18" t="s">
        <v>43</v>
      </c>
      <c r="F18">
        <v>19.5</v>
      </c>
      <c r="G18">
        <v>0</v>
      </c>
      <c r="H18">
        <v>0</v>
      </c>
      <c r="I18">
        <v>0</v>
      </c>
      <c r="J18" t="b">
        <v>1</v>
      </c>
    </row>
    <row r="19" spans="1:10" x14ac:dyDescent="0.35">
      <c r="A19">
        <v>18</v>
      </c>
      <c r="B19" t="s">
        <v>44</v>
      </c>
      <c r="C19">
        <v>7</v>
      </c>
      <c r="D19">
        <v>8</v>
      </c>
      <c r="E19" t="s">
        <v>45</v>
      </c>
      <c r="F19">
        <v>31.25</v>
      </c>
      <c r="G19">
        <v>42</v>
      </c>
      <c r="H19">
        <v>0</v>
      </c>
      <c r="I19">
        <v>0</v>
      </c>
      <c r="J19" t="b">
        <v>0</v>
      </c>
    </row>
    <row r="20" spans="1:10" x14ac:dyDescent="0.35">
      <c r="A20">
        <v>19</v>
      </c>
      <c r="B20" t="s">
        <v>46</v>
      </c>
      <c r="C20">
        <v>8</v>
      </c>
      <c r="D20">
        <v>3</v>
      </c>
      <c r="E20" t="s">
        <v>47</v>
      </c>
      <c r="F20">
        <v>4.5999999999999996</v>
      </c>
      <c r="G20">
        <v>25</v>
      </c>
      <c r="H20">
        <v>0</v>
      </c>
      <c r="I20">
        <v>5</v>
      </c>
      <c r="J20" t="b">
        <v>0</v>
      </c>
    </row>
    <row r="21" spans="1:10" x14ac:dyDescent="0.35">
      <c r="A21">
        <v>20</v>
      </c>
      <c r="B21" t="s">
        <v>48</v>
      </c>
      <c r="C21">
        <v>8</v>
      </c>
      <c r="D21">
        <v>3</v>
      </c>
      <c r="E21" t="s">
        <v>49</v>
      </c>
      <c r="F21">
        <v>40.5</v>
      </c>
      <c r="G21">
        <v>40</v>
      </c>
      <c r="H21">
        <v>0</v>
      </c>
      <c r="I21">
        <v>0</v>
      </c>
      <c r="J21" t="b">
        <v>0</v>
      </c>
    </row>
    <row r="22" spans="1:10" x14ac:dyDescent="0.35">
      <c r="A22">
        <v>21</v>
      </c>
      <c r="B22" t="s">
        <v>50</v>
      </c>
      <c r="C22">
        <v>8</v>
      </c>
      <c r="D22">
        <v>3</v>
      </c>
      <c r="E22" t="s">
        <v>51</v>
      </c>
      <c r="F22">
        <v>5</v>
      </c>
      <c r="G22">
        <v>3</v>
      </c>
      <c r="H22">
        <v>40</v>
      </c>
      <c r="I22">
        <v>5</v>
      </c>
      <c r="J22" t="b">
        <v>0</v>
      </c>
    </row>
    <row r="23" spans="1:10" x14ac:dyDescent="0.35">
      <c r="A23">
        <v>22</v>
      </c>
      <c r="B23" t="s">
        <v>52</v>
      </c>
      <c r="C23">
        <v>9</v>
      </c>
      <c r="D23">
        <v>5</v>
      </c>
      <c r="E23" t="s">
        <v>53</v>
      </c>
      <c r="F23">
        <v>10.5</v>
      </c>
      <c r="G23">
        <v>104</v>
      </c>
      <c r="H23">
        <v>0</v>
      </c>
      <c r="I23">
        <v>25</v>
      </c>
      <c r="J23" t="b">
        <v>0</v>
      </c>
    </row>
    <row r="24" spans="1:10" x14ac:dyDescent="0.35">
      <c r="A24">
        <v>23</v>
      </c>
      <c r="B24" t="s">
        <v>54</v>
      </c>
      <c r="C24">
        <v>9</v>
      </c>
      <c r="D24">
        <v>5</v>
      </c>
      <c r="E24" t="s">
        <v>53</v>
      </c>
      <c r="F24">
        <v>4.5</v>
      </c>
      <c r="G24">
        <v>61</v>
      </c>
      <c r="H24">
        <v>0</v>
      </c>
      <c r="I24">
        <v>25</v>
      </c>
      <c r="J24" t="b">
        <v>0</v>
      </c>
    </row>
    <row r="25" spans="1:10" x14ac:dyDescent="0.35">
      <c r="A25">
        <v>24</v>
      </c>
      <c r="B25" t="s">
        <v>55</v>
      </c>
      <c r="C25">
        <v>10</v>
      </c>
      <c r="D25">
        <v>1</v>
      </c>
      <c r="E25" t="s">
        <v>56</v>
      </c>
      <c r="F25">
        <v>2.25</v>
      </c>
      <c r="G25">
        <v>20</v>
      </c>
      <c r="H25">
        <v>0</v>
      </c>
      <c r="I25">
        <v>0</v>
      </c>
      <c r="J25" t="b">
        <v>1</v>
      </c>
    </row>
    <row r="26" spans="1:10" x14ac:dyDescent="0.35">
      <c r="A26">
        <v>25</v>
      </c>
      <c r="B26" t="s">
        <v>57</v>
      </c>
      <c r="C26">
        <v>11</v>
      </c>
      <c r="D26">
        <v>3</v>
      </c>
      <c r="E26" t="s">
        <v>58</v>
      </c>
      <c r="F26">
        <v>7</v>
      </c>
      <c r="G26">
        <v>76</v>
      </c>
      <c r="H26">
        <v>0</v>
      </c>
      <c r="I26">
        <v>30</v>
      </c>
      <c r="J26" t="b">
        <v>0</v>
      </c>
    </row>
    <row r="27" spans="1:10" x14ac:dyDescent="0.35">
      <c r="A27">
        <v>26</v>
      </c>
      <c r="B27" t="s">
        <v>59</v>
      </c>
      <c r="C27">
        <v>11</v>
      </c>
      <c r="D27">
        <v>3</v>
      </c>
      <c r="E27" t="s">
        <v>60</v>
      </c>
      <c r="F27">
        <v>15.615</v>
      </c>
      <c r="G27">
        <v>15</v>
      </c>
      <c r="H27">
        <v>0</v>
      </c>
      <c r="I27">
        <v>0</v>
      </c>
      <c r="J27" t="b">
        <v>0</v>
      </c>
    </row>
    <row r="28" spans="1:10" x14ac:dyDescent="0.35">
      <c r="A28">
        <v>27</v>
      </c>
      <c r="B28" t="s">
        <v>61</v>
      </c>
      <c r="C28">
        <v>11</v>
      </c>
      <c r="D28">
        <v>3</v>
      </c>
      <c r="E28" t="s">
        <v>62</v>
      </c>
      <c r="F28">
        <v>21.95</v>
      </c>
      <c r="G28">
        <v>49</v>
      </c>
      <c r="H28">
        <v>0</v>
      </c>
      <c r="I28">
        <v>30</v>
      </c>
      <c r="J28" t="b">
        <v>0</v>
      </c>
    </row>
    <row r="29" spans="1:10" x14ac:dyDescent="0.35">
      <c r="A29">
        <v>28</v>
      </c>
      <c r="B29" t="s">
        <v>63</v>
      </c>
      <c r="C29">
        <v>12</v>
      </c>
      <c r="D29">
        <v>7</v>
      </c>
      <c r="E29" t="s">
        <v>64</v>
      </c>
      <c r="F29">
        <v>22.8</v>
      </c>
      <c r="G29">
        <v>26</v>
      </c>
      <c r="H29">
        <v>0</v>
      </c>
      <c r="I29">
        <v>0</v>
      </c>
      <c r="J29" t="b">
        <v>1</v>
      </c>
    </row>
    <row r="30" spans="1:10" x14ac:dyDescent="0.35">
      <c r="A30">
        <v>29</v>
      </c>
      <c r="B30" t="s">
        <v>65</v>
      </c>
      <c r="C30">
        <v>12</v>
      </c>
      <c r="D30">
        <v>6</v>
      </c>
      <c r="E30" t="s">
        <v>66</v>
      </c>
      <c r="F30">
        <v>61.895000000000003</v>
      </c>
      <c r="G30">
        <v>0</v>
      </c>
      <c r="H30">
        <v>0</v>
      </c>
      <c r="I30">
        <v>0</v>
      </c>
      <c r="J30" t="b">
        <v>1</v>
      </c>
    </row>
    <row r="31" spans="1:10" x14ac:dyDescent="0.35">
      <c r="A31">
        <v>30</v>
      </c>
      <c r="B31" t="s">
        <v>67</v>
      </c>
      <c r="C31">
        <v>13</v>
      </c>
      <c r="D31">
        <v>8</v>
      </c>
      <c r="E31" t="s">
        <v>68</v>
      </c>
      <c r="F31">
        <v>12.945</v>
      </c>
      <c r="G31">
        <v>10</v>
      </c>
      <c r="H31">
        <v>0</v>
      </c>
      <c r="I31">
        <v>15</v>
      </c>
      <c r="J31" t="b">
        <v>0</v>
      </c>
    </row>
    <row r="32" spans="1:10" x14ac:dyDescent="0.35">
      <c r="A32">
        <v>31</v>
      </c>
      <c r="B32" t="s">
        <v>69</v>
      </c>
      <c r="C32">
        <v>14</v>
      </c>
      <c r="D32">
        <v>4</v>
      </c>
      <c r="E32" t="s">
        <v>70</v>
      </c>
      <c r="F32">
        <v>6.25</v>
      </c>
      <c r="G32">
        <v>0</v>
      </c>
      <c r="H32">
        <v>70</v>
      </c>
      <c r="I32">
        <v>20</v>
      </c>
      <c r="J32" t="b">
        <v>0</v>
      </c>
    </row>
    <row r="33" spans="1:10" x14ac:dyDescent="0.35">
      <c r="A33">
        <v>32</v>
      </c>
      <c r="B33" t="s">
        <v>71</v>
      </c>
      <c r="C33">
        <v>14</v>
      </c>
      <c r="D33">
        <v>4</v>
      </c>
      <c r="E33" t="s">
        <v>72</v>
      </c>
      <c r="F33">
        <v>16</v>
      </c>
      <c r="G33">
        <v>9</v>
      </c>
      <c r="H33">
        <v>40</v>
      </c>
      <c r="I33">
        <v>25</v>
      </c>
      <c r="J33" t="b">
        <v>0</v>
      </c>
    </row>
    <row r="34" spans="1:10" x14ac:dyDescent="0.35">
      <c r="A34">
        <v>33</v>
      </c>
      <c r="B34" t="s">
        <v>73</v>
      </c>
      <c r="C34">
        <v>15</v>
      </c>
      <c r="D34">
        <v>4</v>
      </c>
      <c r="E34" t="s">
        <v>74</v>
      </c>
      <c r="F34">
        <v>1.25</v>
      </c>
      <c r="G34">
        <v>112</v>
      </c>
      <c r="H34">
        <v>0</v>
      </c>
      <c r="I34">
        <v>20</v>
      </c>
      <c r="J34" t="b">
        <v>0</v>
      </c>
    </row>
    <row r="35" spans="1:10" x14ac:dyDescent="0.35">
      <c r="A35">
        <v>34</v>
      </c>
      <c r="B35" t="s">
        <v>75</v>
      </c>
      <c r="C35">
        <v>16</v>
      </c>
      <c r="D35">
        <v>1</v>
      </c>
      <c r="E35" t="s">
        <v>13</v>
      </c>
      <c r="F35">
        <v>7</v>
      </c>
      <c r="G35">
        <v>111</v>
      </c>
      <c r="H35">
        <v>0</v>
      </c>
      <c r="I35">
        <v>15</v>
      </c>
      <c r="J35" t="b">
        <v>0</v>
      </c>
    </row>
    <row r="36" spans="1:10" x14ac:dyDescent="0.35">
      <c r="A36">
        <v>35</v>
      </c>
      <c r="B36" t="s">
        <v>76</v>
      </c>
      <c r="C36">
        <v>16</v>
      </c>
      <c r="D36">
        <v>1</v>
      </c>
      <c r="E36" t="s">
        <v>13</v>
      </c>
      <c r="F36">
        <v>9</v>
      </c>
      <c r="G36">
        <v>20</v>
      </c>
      <c r="H36">
        <v>0</v>
      </c>
      <c r="I36">
        <v>15</v>
      </c>
      <c r="J36" t="b">
        <v>0</v>
      </c>
    </row>
    <row r="37" spans="1:10" x14ac:dyDescent="0.35">
      <c r="A37">
        <v>36</v>
      </c>
      <c r="B37" t="s">
        <v>77</v>
      </c>
      <c r="C37">
        <v>17</v>
      </c>
      <c r="D37">
        <v>8</v>
      </c>
      <c r="E37" t="s">
        <v>78</v>
      </c>
      <c r="F37">
        <v>9.5</v>
      </c>
      <c r="G37">
        <v>112</v>
      </c>
      <c r="H37">
        <v>0</v>
      </c>
      <c r="I37">
        <v>20</v>
      </c>
      <c r="J37" t="b">
        <v>0</v>
      </c>
    </row>
    <row r="38" spans="1:10" x14ac:dyDescent="0.35">
      <c r="A38">
        <v>37</v>
      </c>
      <c r="B38" t="s">
        <v>79</v>
      </c>
      <c r="C38">
        <v>17</v>
      </c>
      <c r="D38">
        <v>8</v>
      </c>
      <c r="E38" t="s">
        <v>80</v>
      </c>
      <c r="F38">
        <v>13</v>
      </c>
      <c r="G38">
        <v>11</v>
      </c>
      <c r="H38">
        <v>50</v>
      </c>
      <c r="I38">
        <v>25</v>
      </c>
      <c r="J38" t="b">
        <v>0</v>
      </c>
    </row>
    <row r="39" spans="1:10" x14ac:dyDescent="0.35">
      <c r="A39">
        <v>38</v>
      </c>
      <c r="B39" t="s">
        <v>81</v>
      </c>
      <c r="C39">
        <v>18</v>
      </c>
      <c r="D39">
        <v>1</v>
      </c>
      <c r="E39" t="s">
        <v>82</v>
      </c>
      <c r="F39">
        <v>131.75</v>
      </c>
      <c r="G39">
        <v>17</v>
      </c>
      <c r="H39">
        <v>0</v>
      </c>
      <c r="I39">
        <v>15</v>
      </c>
      <c r="J39" t="b">
        <v>0</v>
      </c>
    </row>
    <row r="40" spans="1:10" x14ac:dyDescent="0.35">
      <c r="A40">
        <v>39</v>
      </c>
      <c r="B40" t="s">
        <v>83</v>
      </c>
      <c r="C40">
        <v>18</v>
      </c>
      <c r="D40">
        <v>1</v>
      </c>
      <c r="E40" t="s">
        <v>84</v>
      </c>
      <c r="F40">
        <v>9</v>
      </c>
      <c r="G40">
        <v>69</v>
      </c>
      <c r="H40">
        <v>0</v>
      </c>
      <c r="I40">
        <v>5</v>
      </c>
      <c r="J40" t="b">
        <v>0</v>
      </c>
    </row>
    <row r="41" spans="1:10" x14ac:dyDescent="0.35">
      <c r="A41">
        <v>40</v>
      </c>
      <c r="B41" t="s">
        <v>85</v>
      </c>
      <c r="C41">
        <v>19</v>
      </c>
      <c r="D41">
        <v>8</v>
      </c>
      <c r="E41" t="s">
        <v>86</v>
      </c>
      <c r="F41">
        <v>9.1999999999999993</v>
      </c>
      <c r="G41">
        <v>123</v>
      </c>
      <c r="H41">
        <v>0</v>
      </c>
      <c r="I41">
        <v>30</v>
      </c>
      <c r="J41" t="b">
        <v>0</v>
      </c>
    </row>
    <row r="42" spans="1:10" x14ac:dyDescent="0.35">
      <c r="A42">
        <v>41</v>
      </c>
      <c r="B42" t="s">
        <v>87</v>
      </c>
      <c r="C42">
        <v>19</v>
      </c>
      <c r="D42">
        <v>8</v>
      </c>
      <c r="E42" t="s">
        <v>88</v>
      </c>
      <c r="F42">
        <v>4.8250000000000002</v>
      </c>
      <c r="G42">
        <v>85</v>
      </c>
      <c r="H42">
        <v>0</v>
      </c>
      <c r="I42">
        <v>10</v>
      </c>
      <c r="J42" t="b">
        <v>0</v>
      </c>
    </row>
    <row r="43" spans="1:10" x14ac:dyDescent="0.35">
      <c r="A43">
        <v>42</v>
      </c>
      <c r="B43" t="s">
        <v>89</v>
      </c>
      <c r="C43">
        <v>20</v>
      </c>
      <c r="D43">
        <v>5</v>
      </c>
      <c r="E43" t="s">
        <v>90</v>
      </c>
      <c r="F43">
        <v>7</v>
      </c>
      <c r="G43">
        <v>26</v>
      </c>
      <c r="H43">
        <v>0</v>
      </c>
      <c r="I43">
        <v>0</v>
      </c>
      <c r="J43" t="b">
        <v>1</v>
      </c>
    </row>
    <row r="44" spans="1:10" x14ac:dyDescent="0.35">
      <c r="A44">
        <v>43</v>
      </c>
      <c r="B44" t="s">
        <v>91</v>
      </c>
      <c r="C44">
        <v>20</v>
      </c>
      <c r="D44">
        <v>1</v>
      </c>
      <c r="E44" t="s">
        <v>92</v>
      </c>
      <c r="F44">
        <v>23</v>
      </c>
      <c r="G44">
        <v>17</v>
      </c>
      <c r="H44">
        <v>10</v>
      </c>
      <c r="I44">
        <v>25</v>
      </c>
      <c r="J44" t="b">
        <v>0</v>
      </c>
    </row>
    <row r="45" spans="1:10" x14ac:dyDescent="0.35">
      <c r="A45">
        <v>44</v>
      </c>
      <c r="B45" t="s">
        <v>93</v>
      </c>
      <c r="C45">
        <v>20</v>
      </c>
      <c r="D45">
        <v>2</v>
      </c>
      <c r="E45" t="s">
        <v>94</v>
      </c>
      <c r="F45">
        <v>9.7249999999999996</v>
      </c>
      <c r="G45">
        <v>27</v>
      </c>
      <c r="H45">
        <v>0</v>
      </c>
      <c r="I45">
        <v>15</v>
      </c>
      <c r="J45" t="b">
        <v>0</v>
      </c>
    </row>
    <row r="46" spans="1:10" x14ac:dyDescent="0.35">
      <c r="A46">
        <v>45</v>
      </c>
      <c r="B46" t="s">
        <v>95</v>
      </c>
      <c r="C46">
        <v>21</v>
      </c>
      <c r="D46">
        <v>8</v>
      </c>
      <c r="E46" t="s">
        <v>96</v>
      </c>
      <c r="F46">
        <v>4.75</v>
      </c>
      <c r="G46">
        <v>5</v>
      </c>
      <c r="H46">
        <v>70</v>
      </c>
      <c r="I46">
        <v>15</v>
      </c>
      <c r="J46" t="b">
        <v>0</v>
      </c>
    </row>
    <row r="47" spans="1:10" x14ac:dyDescent="0.35">
      <c r="A47">
        <v>46</v>
      </c>
      <c r="B47" t="s">
        <v>97</v>
      </c>
      <c r="C47">
        <v>21</v>
      </c>
      <c r="D47">
        <v>8</v>
      </c>
      <c r="E47" t="s">
        <v>98</v>
      </c>
      <c r="F47">
        <v>6</v>
      </c>
      <c r="G47">
        <v>95</v>
      </c>
      <c r="H47">
        <v>0</v>
      </c>
      <c r="I47">
        <v>0</v>
      </c>
      <c r="J47" t="b">
        <v>0</v>
      </c>
    </row>
    <row r="48" spans="1:10" x14ac:dyDescent="0.35">
      <c r="A48">
        <v>47</v>
      </c>
      <c r="B48" t="s">
        <v>99</v>
      </c>
      <c r="C48">
        <v>22</v>
      </c>
      <c r="D48">
        <v>3</v>
      </c>
      <c r="E48" t="s">
        <v>100</v>
      </c>
      <c r="F48">
        <v>4.75</v>
      </c>
      <c r="G48">
        <v>36</v>
      </c>
      <c r="H48">
        <v>0</v>
      </c>
      <c r="I48">
        <v>0</v>
      </c>
      <c r="J48" t="b">
        <v>0</v>
      </c>
    </row>
    <row r="49" spans="1:10" x14ac:dyDescent="0.35">
      <c r="A49">
        <v>48</v>
      </c>
      <c r="B49" t="s">
        <v>101</v>
      </c>
      <c r="C49">
        <v>22</v>
      </c>
      <c r="D49">
        <v>3</v>
      </c>
      <c r="E49" t="s">
        <v>102</v>
      </c>
      <c r="F49">
        <v>6.375</v>
      </c>
      <c r="G49">
        <v>15</v>
      </c>
      <c r="H49">
        <v>70</v>
      </c>
      <c r="I49">
        <v>25</v>
      </c>
      <c r="J49" t="b">
        <v>0</v>
      </c>
    </row>
    <row r="50" spans="1:10" x14ac:dyDescent="0.35">
      <c r="A50">
        <v>49</v>
      </c>
      <c r="B50" t="s">
        <v>103</v>
      </c>
      <c r="C50">
        <v>23</v>
      </c>
      <c r="D50">
        <v>3</v>
      </c>
      <c r="E50" t="s">
        <v>104</v>
      </c>
      <c r="F50">
        <v>10</v>
      </c>
      <c r="G50">
        <v>10</v>
      </c>
      <c r="H50">
        <v>60</v>
      </c>
      <c r="I50">
        <v>15</v>
      </c>
      <c r="J50" t="b">
        <v>0</v>
      </c>
    </row>
    <row r="51" spans="1:10" x14ac:dyDescent="0.35">
      <c r="A51">
        <v>50</v>
      </c>
      <c r="B51" t="s">
        <v>105</v>
      </c>
      <c r="C51">
        <v>23</v>
      </c>
      <c r="D51">
        <v>3</v>
      </c>
      <c r="E51" t="s">
        <v>106</v>
      </c>
      <c r="F51">
        <v>8.125</v>
      </c>
      <c r="G51">
        <v>65</v>
      </c>
      <c r="H51">
        <v>0</v>
      </c>
      <c r="I51">
        <v>30</v>
      </c>
      <c r="J51" t="b">
        <v>0</v>
      </c>
    </row>
    <row r="52" spans="1:10" x14ac:dyDescent="0.35">
      <c r="A52">
        <v>51</v>
      </c>
      <c r="B52" t="s">
        <v>107</v>
      </c>
      <c r="C52">
        <v>24</v>
      </c>
      <c r="D52">
        <v>7</v>
      </c>
      <c r="E52" t="s">
        <v>108</v>
      </c>
      <c r="F52">
        <v>26.5</v>
      </c>
      <c r="G52">
        <v>20</v>
      </c>
      <c r="H52">
        <v>0</v>
      </c>
      <c r="I52">
        <v>10</v>
      </c>
      <c r="J52" t="b">
        <v>0</v>
      </c>
    </row>
    <row r="53" spans="1:10" x14ac:dyDescent="0.35">
      <c r="A53">
        <v>52</v>
      </c>
      <c r="B53" t="s">
        <v>109</v>
      </c>
      <c r="C53">
        <v>24</v>
      </c>
      <c r="D53">
        <v>5</v>
      </c>
      <c r="E53" t="s">
        <v>110</v>
      </c>
      <c r="F53">
        <v>3.5</v>
      </c>
      <c r="G53">
        <v>38</v>
      </c>
      <c r="H53">
        <v>0</v>
      </c>
      <c r="I53">
        <v>25</v>
      </c>
      <c r="J53" t="b">
        <v>0</v>
      </c>
    </row>
    <row r="54" spans="1:10" x14ac:dyDescent="0.35">
      <c r="A54">
        <v>53</v>
      </c>
      <c r="B54" t="s">
        <v>111</v>
      </c>
      <c r="C54">
        <v>24</v>
      </c>
      <c r="D54">
        <v>6</v>
      </c>
      <c r="E54" t="s">
        <v>112</v>
      </c>
      <c r="F54">
        <v>16.399999999999999</v>
      </c>
      <c r="G54">
        <v>0</v>
      </c>
      <c r="H54">
        <v>0</v>
      </c>
      <c r="I54">
        <v>0</v>
      </c>
      <c r="J54" t="b">
        <v>1</v>
      </c>
    </row>
    <row r="55" spans="1:10" x14ac:dyDescent="0.35">
      <c r="A55">
        <v>54</v>
      </c>
      <c r="B55" t="s">
        <v>113</v>
      </c>
      <c r="C55">
        <v>25</v>
      </c>
      <c r="D55">
        <v>6</v>
      </c>
      <c r="E55" t="s">
        <v>114</v>
      </c>
      <c r="F55">
        <v>3.7250000000000001</v>
      </c>
      <c r="G55">
        <v>21</v>
      </c>
      <c r="H55">
        <v>0</v>
      </c>
      <c r="I55">
        <v>10</v>
      </c>
      <c r="J55" t="b">
        <v>0</v>
      </c>
    </row>
    <row r="56" spans="1:10" x14ac:dyDescent="0.35">
      <c r="A56">
        <v>55</v>
      </c>
      <c r="B56" t="s">
        <v>115</v>
      </c>
      <c r="C56">
        <v>25</v>
      </c>
      <c r="D56">
        <v>6</v>
      </c>
      <c r="E56" t="s">
        <v>116</v>
      </c>
      <c r="F56">
        <v>12</v>
      </c>
      <c r="G56">
        <v>115</v>
      </c>
      <c r="H56">
        <v>0</v>
      </c>
      <c r="I56">
        <v>20</v>
      </c>
      <c r="J56" t="b">
        <v>0</v>
      </c>
    </row>
    <row r="57" spans="1:10" x14ac:dyDescent="0.35">
      <c r="A57">
        <v>56</v>
      </c>
      <c r="B57" t="s">
        <v>117</v>
      </c>
      <c r="C57">
        <v>26</v>
      </c>
      <c r="D57">
        <v>5</v>
      </c>
      <c r="E57" t="s">
        <v>118</v>
      </c>
      <c r="F57">
        <v>19</v>
      </c>
      <c r="G57">
        <v>21</v>
      </c>
      <c r="H57">
        <v>10</v>
      </c>
      <c r="I57">
        <v>30</v>
      </c>
      <c r="J57" t="b">
        <v>0</v>
      </c>
    </row>
    <row r="58" spans="1:10" x14ac:dyDescent="0.35">
      <c r="A58">
        <v>57</v>
      </c>
      <c r="B58" t="s">
        <v>119</v>
      </c>
      <c r="C58">
        <v>26</v>
      </c>
      <c r="D58">
        <v>5</v>
      </c>
      <c r="E58" t="s">
        <v>118</v>
      </c>
      <c r="F58">
        <v>9.75</v>
      </c>
      <c r="G58">
        <v>36</v>
      </c>
      <c r="H58">
        <v>0</v>
      </c>
      <c r="I58">
        <v>20</v>
      </c>
      <c r="J58" t="b">
        <v>0</v>
      </c>
    </row>
    <row r="59" spans="1:10" x14ac:dyDescent="0.35">
      <c r="A59">
        <v>58</v>
      </c>
      <c r="B59" t="s">
        <v>120</v>
      </c>
      <c r="C59">
        <v>27</v>
      </c>
      <c r="D59">
        <v>8</v>
      </c>
      <c r="E59" t="s">
        <v>121</v>
      </c>
      <c r="F59">
        <v>6.625</v>
      </c>
      <c r="G59">
        <v>62</v>
      </c>
      <c r="H59">
        <v>0</v>
      </c>
      <c r="I59">
        <v>20</v>
      </c>
      <c r="J59" t="b">
        <v>0</v>
      </c>
    </row>
    <row r="60" spans="1:10" x14ac:dyDescent="0.35">
      <c r="A60">
        <v>59</v>
      </c>
      <c r="B60" t="s">
        <v>122</v>
      </c>
      <c r="C60">
        <v>28</v>
      </c>
      <c r="D60">
        <v>4</v>
      </c>
      <c r="E60" t="s">
        <v>123</v>
      </c>
      <c r="F60">
        <v>27.5</v>
      </c>
      <c r="G60">
        <v>79</v>
      </c>
      <c r="H60">
        <v>0</v>
      </c>
      <c r="I60">
        <v>0</v>
      </c>
      <c r="J60" t="b">
        <v>0</v>
      </c>
    </row>
    <row r="61" spans="1:10" x14ac:dyDescent="0.35">
      <c r="A61">
        <v>60</v>
      </c>
      <c r="B61" t="s">
        <v>124</v>
      </c>
      <c r="C61">
        <v>28</v>
      </c>
      <c r="D61">
        <v>4</v>
      </c>
      <c r="E61" t="s">
        <v>125</v>
      </c>
      <c r="F61">
        <v>17</v>
      </c>
      <c r="G61">
        <v>19</v>
      </c>
      <c r="H61">
        <v>0</v>
      </c>
      <c r="I61">
        <v>0</v>
      </c>
      <c r="J61" t="b">
        <v>0</v>
      </c>
    </row>
    <row r="62" spans="1:10" x14ac:dyDescent="0.35">
      <c r="A62">
        <v>61</v>
      </c>
      <c r="B62" t="s">
        <v>126</v>
      </c>
      <c r="C62">
        <v>29</v>
      </c>
      <c r="D62">
        <v>2</v>
      </c>
      <c r="E62" t="s">
        <v>127</v>
      </c>
      <c r="F62">
        <v>14.25</v>
      </c>
      <c r="G62">
        <v>113</v>
      </c>
      <c r="H62">
        <v>0</v>
      </c>
      <c r="I62">
        <v>25</v>
      </c>
      <c r="J62" t="b">
        <v>0</v>
      </c>
    </row>
    <row r="63" spans="1:10" x14ac:dyDescent="0.35">
      <c r="A63">
        <v>62</v>
      </c>
      <c r="B63" t="s">
        <v>128</v>
      </c>
      <c r="C63">
        <v>29</v>
      </c>
      <c r="D63">
        <v>3</v>
      </c>
      <c r="E63" t="s">
        <v>129</v>
      </c>
      <c r="F63">
        <v>24.65</v>
      </c>
      <c r="G63">
        <v>17</v>
      </c>
      <c r="H63">
        <v>0</v>
      </c>
      <c r="I63">
        <v>0</v>
      </c>
      <c r="J63" t="b">
        <v>0</v>
      </c>
    </row>
    <row r="64" spans="1:10" x14ac:dyDescent="0.35">
      <c r="A64">
        <v>63</v>
      </c>
      <c r="B64" t="s">
        <v>130</v>
      </c>
      <c r="C64">
        <v>7</v>
      </c>
      <c r="D64">
        <v>2</v>
      </c>
      <c r="E64" t="s">
        <v>131</v>
      </c>
      <c r="F64">
        <v>21.95</v>
      </c>
      <c r="G64">
        <v>24</v>
      </c>
      <c r="H64">
        <v>0</v>
      </c>
      <c r="I64">
        <v>5</v>
      </c>
      <c r="J64" t="b">
        <v>0</v>
      </c>
    </row>
    <row r="65" spans="1:10" x14ac:dyDescent="0.35">
      <c r="A65">
        <v>64</v>
      </c>
      <c r="B65" t="s">
        <v>132</v>
      </c>
      <c r="C65">
        <v>12</v>
      </c>
      <c r="D65">
        <v>5</v>
      </c>
      <c r="E65" t="s">
        <v>133</v>
      </c>
      <c r="F65">
        <v>16.625</v>
      </c>
      <c r="G65">
        <v>22</v>
      </c>
      <c r="H65">
        <v>80</v>
      </c>
      <c r="I65">
        <v>30</v>
      </c>
      <c r="J65" t="b">
        <v>0</v>
      </c>
    </row>
    <row r="66" spans="1:10" x14ac:dyDescent="0.35">
      <c r="A66">
        <v>65</v>
      </c>
      <c r="B66" t="s">
        <v>134</v>
      </c>
      <c r="C66">
        <v>2</v>
      </c>
      <c r="D66">
        <v>2</v>
      </c>
      <c r="E66" t="s">
        <v>135</v>
      </c>
      <c r="F66">
        <v>10.525</v>
      </c>
      <c r="G66">
        <v>76</v>
      </c>
      <c r="H66">
        <v>0</v>
      </c>
      <c r="I66">
        <v>0</v>
      </c>
      <c r="J66" t="b">
        <v>0</v>
      </c>
    </row>
    <row r="67" spans="1:10" x14ac:dyDescent="0.35">
      <c r="A67">
        <v>66</v>
      </c>
      <c r="B67" t="s">
        <v>136</v>
      </c>
      <c r="C67">
        <v>2</v>
      </c>
      <c r="D67">
        <v>2</v>
      </c>
      <c r="E67" t="s">
        <v>137</v>
      </c>
      <c r="F67">
        <v>8.5</v>
      </c>
      <c r="G67">
        <v>4</v>
      </c>
      <c r="H67">
        <v>100</v>
      </c>
      <c r="I67">
        <v>20</v>
      </c>
      <c r="J67" t="b">
        <v>0</v>
      </c>
    </row>
    <row r="68" spans="1:10" x14ac:dyDescent="0.35">
      <c r="A68">
        <v>67</v>
      </c>
      <c r="B68" t="s">
        <v>138</v>
      </c>
      <c r="C68">
        <v>16</v>
      </c>
      <c r="D68">
        <v>1</v>
      </c>
      <c r="E68" t="s">
        <v>13</v>
      </c>
      <c r="F68">
        <v>7</v>
      </c>
      <c r="G68">
        <v>52</v>
      </c>
      <c r="H68">
        <v>0</v>
      </c>
      <c r="I68">
        <v>10</v>
      </c>
      <c r="J68" t="b">
        <v>0</v>
      </c>
    </row>
    <row r="69" spans="1:10" x14ac:dyDescent="0.35">
      <c r="A69">
        <v>68</v>
      </c>
      <c r="B69" t="s">
        <v>139</v>
      </c>
      <c r="C69">
        <v>8</v>
      </c>
      <c r="D69">
        <v>3</v>
      </c>
      <c r="E69" t="s">
        <v>140</v>
      </c>
      <c r="F69">
        <v>6.25</v>
      </c>
      <c r="G69">
        <v>6</v>
      </c>
      <c r="H69">
        <v>10</v>
      </c>
      <c r="I69">
        <v>15</v>
      </c>
      <c r="J69" t="b">
        <v>0</v>
      </c>
    </row>
    <row r="70" spans="1:10" x14ac:dyDescent="0.35">
      <c r="A70">
        <v>69</v>
      </c>
      <c r="B70" t="s">
        <v>141</v>
      </c>
      <c r="C70">
        <v>15</v>
      </c>
      <c r="D70">
        <v>4</v>
      </c>
      <c r="E70" t="s">
        <v>142</v>
      </c>
      <c r="F70">
        <v>18</v>
      </c>
      <c r="G70">
        <v>26</v>
      </c>
      <c r="H70">
        <v>0</v>
      </c>
      <c r="I70">
        <v>15</v>
      </c>
      <c r="J70" t="b">
        <v>0</v>
      </c>
    </row>
    <row r="71" spans="1:10" x14ac:dyDescent="0.35">
      <c r="A71">
        <v>70</v>
      </c>
      <c r="B71" t="s">
        <v>143</v>
      </c>
      <c r="C71">
        <v>7</v>
      </c>
      <c r="D71">
        <v>1</v>
      </c>
      <c r="E71" t="s">
        <v>144</v>
      </c>
      <c r="F71">
        <v>7.5</v>
      </c>
      <c r="G71">
        <v>15</v>
      </c>
      <c r="H71">
        <v>10</v>
      </c>
      <c r="I71">
        <v>30</v>
      </c>
      <c r="J71" t="b">
        <v>0</v>
      </c>
    </row>
    <row r="72" spans="1:10" x14ac:dyDescent="0.35">
      <c r="A72">
        <v>71</v>
      </c>
      <c r="B72" t="s">
        <v>145</v>
      </c>
      <c r="C72">
        <v>15</v>
      </c>
      <c r="D72">
        <v>4</v>
      </c>
      <c r="E72" t="s">
        <v>33</v>
      </c>
      <c r="F72">
        <v>10.75</v>
      </c>
      <c r="G72">
        <v>26</v>
      </c>
      <c r="H72">
        <v>0</v>
      </c>
      <c r="I72">
        <v>0</v>
      </c>
      <c r="J72" t="b">
        <v>0</v>
      </c>
    </row>
    <row r="73" spans="1:10" x14ac:dyDescent="0.35">
      <c r="A73">
        <v>72</v>
      </c>
      <c r="B73" t="s">
        <v>146</v>
      </c>
      <c r="C73">
        <v>14</v>
      </c>
      <c r="D73">
        <v>4</v>
      </c>
      <c r="E73" t="s">
        <v>72</v>
      </c>
      <c r="F73">
        <v>17.399999999999999</v>
      </c>
      <c r="G73">
        <v>14</v>
      </c>
      <c r="H73">
        <v>0</v>
      </c>
      <c r="I73">
        <v>0</v>
      </c>
      <c r="J73" t="b">
        <v>0</v>
      </c>
    </row>
    <row r="74" spans="1:10" x14ac:dyDescent="0.35">
      <c r="A74">
        <v>73</v>
      </c>
      <c r="B74" t="s">
        <v>147</v>
      </c>
      <c r="C74">
        <v>17</v>
      </c>
      <c r="D74">
        <v>8</v>
      </c>
      <c r="E74" t="s">
        <v>148</v>
      </c>
      <c r="F74">
        <v>7.5</v>
      </c>
      <c r="G74">
        <v>101</v>
      </c>
      <c r="H74">
        <v>0</v>
      </c>
      <c r="I74">
        <v>5</v>
      </c>
      <c r="J74" t="b">
        <v>0</v>
      </c>
    </row>
    <row r="75" spans="1:10" x14ac:dyDescent="0.35">
      <c r="A75">
        <v>74</v>
      </c>
      <c r="B75" t="s">
        <v>149</v>
      </c>
      <c r="C75">
        <v>4</v>
      </c>
      <c r="D75">
        <v>7</v>
      </c>
      <c r="E75" t="s">
        <v>123</v>
      </c>
      <c r="F75">
        <v>5</v>
      </c>
      <c r="G75">
        <v>4</v>
      </c>
      <c r="H75">
        <v>20</v>
      </c>
      <c r="I75">
        <v>5</v>
      </c>
      <c r="J75" t="b">
        <v>0</v>
      </c>
    </row>
    <row r="76" spans="1:10" x14ac:dyDescent="0.35">
      <c r="A76">
        <v>75</v>
      </c>
      <c r="B76" t="s">
        <v>150</v>
      </c>
      <c r="C76">
        <v>12</v>
      </c>
      <c r="D76">
        <v>1</v>
      </c>
      <c r="E76" t="s">
        <v>151</v>
      </c>
      <c r="F76">
        <v>3.875</v>
      </c>
      <c r="G76">
        <v>125</v>
      </c>
      <c r="H76">
        <v>0</v>
      </c>
      <c r="I76">
        <v>25</v>
      </c>
      <c r="J76" t="b">
        <v>0</v>
      </c>
    </row>
    <row r="77" spans="1:10" x14ac:dyDescent="0.35">
      <c r="A77">
        <v>76</v>
      </c>
      <c r="B77" t="s">
        <v>152</v>
      </c>
      <c r="C77">
        <v>23</v>
      </c>
      <c r="D77">
        <v>1</v>
      </c>
      <c r="E77" t="s">
        <v>153</v>
      </c>
      <c r="F77">
        <v>9</v>
      </c>
      <c r="G77">
        <v>57</v>
      </c>
      <c r="H77">
        <v>0</v>
      </c>
      <c r="I77">
        <v>20</v>
      </c>
      <c r="J77" t="b">
        <v>0</v>
      </c>
    </row>
    <row r="78" spans="1:10" x14ac:dyDescent="0.35">
      <c r="A78">
        <v>77</v>
      </c>
      <c r="B78" t="s">
        <v>154</v>
      </c>
      <c r="C78">
        <v>12</v>
      </c>
      <c r="D78">
        <v>2</v>
      </c>
      <c r="E78" t="s">
        <v>155</v>
      </c>
      <c r="F78">
        <v>6.5</v>
      </c>
      <c r="G78">
        <v>32</v>
      </c>
      <c r="H78">
        <v>0</v>
      </c>
      <c r="I78">
        <v>15</v>
      </c>
      <c r="J78" t="b">
        <v>0</v>
      </c>
    </row>
  </sheetData>
  <pageMargins left="0.75" right="0.75" top="1" bottom="1" header="0.5" footer="0.5"/>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2083"/>
  <sheetViews>
    <sheetView zoomScale="115" zoomScaleNormal="115" workbookViewId="0">
      <selection activeCell="D2050" sqref="D2050"/>
    </sheetView>
  </sheetViews>
  <sheetFormatPr defaultRowHeight="14.5" x14ac:dyDescent="0.35"/>
  <cols>
    <col min="1" max="1" width="9.54296875" customWidth="1"/>
    <col min="2" max="2" width="11.26953125" customWidth="1"/>
    <col min="3" max="3" width="10.453125" customWidth="1"/>
    <col min="4" max="5" width="10.1796875" customWidth="1"/>
    <col min="6" max="7" width="11.26953125" customWidth="1"/>
    <col min="8" max="8" width="13.26953125" customWidth="1"/>
    <col min="9" max="9" width="13.90625" style="14" customWidth="1"/>
  </cols>
  <sheetData>
    <row r="1" spans="1:9" x14ac:dyDescent="0.35">
      <c r="A1" s="1" t="s">
        <v>396</v>
      </c>
      <c r="B1" s="1" t="s">
        <v>0</v>
      </c>
      <c r="C1" s="1" t="s">
        <v>397</v>
      </c>
      <c r="D1" s="1" t="s">
        <v>398</v>
      </c>
      <c r="E1" s="1" t="s">
        <v>399</v>
      </c>
      <c r="F1" s="1" t="s">
        <v>1375</v>
      </c>
      <c r="G1" s="7" t="s">
        <v>400</v>
      </c>
      <c r="H1" s="8" t="s">
        <v>1376</v>
      </c>
      <c r="I1" s="19" t="s">
        <v>642</v>
      </c>
    </row>
    <row r="2" spans="1:9" x14ac:dyDescent="0.35">
      <c r="A2">
        <v>11069</v>
      </c>
      <c r="B2">
        <v>39</v>
      </c>
      <c r="C2">
        <v>18</v>
      </c>
      <c r="D2">
        <v>20</v>
      </c>
      <c r="E2">
        <v>0</v>
      </c>
      <c r="F2">
        <v>360</v>
      </c>
      <c r="G2">
        <f>טבלה1[[#This Row],[TotalSales]]*(1-E2)</f>
        <v>360</v>
      </c>
      <c r="H2">
        <f>G2-D2*VLOOKUP(B2,Products!$1:$1048576,6,FALSE)</f>
        <v>180</v>
      </c>
      <c r="I2" s="14">
        <v>35703</v>
      </c>
    </row>
    <row r="3" spans="1:9" x14ac:dyDescent="0.35">
      <c r="A3">
        <v>11067</v>
      </c>
      <c r="B3">
        <v>41</v>
      </c>
      <c r="C3">
        <v>9.65</v>
      </c>
      <c r="D3">
        <v>9</v>
      </c>
      <c r="E3">
        <v>0</v>
      </c>
      <c r="F3">
        <v>86.850000000000009</v>
      </c>
      <c r="G3">
        <f>טבלה1[[#This Row],[TotalSales]]*(1-E3)</f>
        <v>86.850000000000009</v>
      </c>
      <c r="H3">
        <f>G3-D3*VLOOKUP(B3,Products!$1:$1048576,6,FALSE)</f>
        <v>43.425000000000004</v>
      </c>
      <c r="I3" s="14">
        <v>35703</v>
      </c>
    </row>
    <row r="4" spans="1:9" x14ac:dyDescent="0.35">
      <c r="A4">
        <v>11066</v>
      </c>
      <c r="B4">
        <v>16</v>
      </c>
      <c r="C4">
        <v>17.45</v>
      </c>
      <c r="D4">
        <v>3</v>
      </c>
      <c r="E4">
        <v>0</v>
      </c>
      <c r="F4">
        <v>52.349999999999987</v>
      </c>
      <c r="G4">
        <f>טבלה1[[#This Row],[TotalSales]]*(1-E4)</f>
        <v>52.349999999999987</v>
      </c>
      <c r="H4">
        <f>G4-D4*VLOOKUP(B4,Products!$1:$1048576,6,FALSE)</f>
        <v>26.17499999999999</v>
      </c>
      <c r="I4" s="14">
        <v>35703</v>
      </c>
    </row>
    <row r="5" spans="1:9" x14ac:dyDescent="0.35">
      <c r="A5">
        <v>11066</v>
      </c>
      <c r="B5">
        <v>19</v>
      </c>
      <c r="C5">
        <v>9.1999999999999993</v>
      </c>
      <c r="D5">
        <v>42</v>
      </c>
      <c r="E5">
        <v>0</v>
      </c>
      <c r="F5">
        <v>386.4</v>
      </c>
      <c r="G5">
        <f>טבלה1[[#This Row],[TotalSales]]*(1-E5)</f>
        <v>386.4</v>
      </c>
      <c r="H5">
        <f>G5-D5*VLOOKUP(B5,Products!$1:$1048576,6,FALSE)</f>
        <v>193.2</v>
      </c>
      <c r="I5" s="14">
        <v>35703</v>
      </c>
    </row>
    <row r="6" spans="1:9" x14ac:dyDescent="0.35">
      <c r="A6">
        <v>11066</v>
      </c>
      <c r="B6">
        <v>34</v>
      </c>
      <c r="C6">
        <v>14</v>
      </c>
      <c r="D6">
        <v>35</v>
      </c>
      <c r="E6">
        <v>0</v>
      </c>
      <c r="F6">
        <v>490</v>
      </c>
      <c r="G6">
        <f>טבלה1[[#This Row],[TotalSales]]*(1-E6)</f>
        <v>490</v>
      </c>
      <c r="H6">
        <f>G6-D6*VLOOKUP(B6,Products!$1:$1048576,6,FALSE)</f>
        <v>245</v>
      </c>
      <c r="I6" s="14">
        <v>35703</v>
      </c>
    </row>
    <row r="7" spans="1:9" x14ac:dyDescent="0.35">
      <c r="A7">
        <v>11064</v>
      </c>
      <c r="B7">
        <v>17</v>
      </c>
      <c r="C7">
        <v>39</v>
      </c>
      <c r="D7">
        <v>77</v>
      </c>
      <c r="E7">
        <v>0.10000000149011611</v>
      </c>
      <c r="F7">
        <v>2702.6999955251808</v>
      </c>
      <c r="G7">
        <f>טבלה1[[#This Row],[TotalSales]]*(1-E7)</f>
        <v>2432.429991945326</v>
      </c>
      <c r="H7">
        <f>G7-D7*VLOOKUP(B7,Products!$1:$1048576,6,FALSE)</f>
        <v>930.92999194532604</v>
      </c>
      <c r="I7" s="14">
        <v>35702</v>
      </c>
    </row>
    <row r="8" spans="1:9" x14ac:dyDescent="0.35">
      <c r="A8">
        <v>11064</v>
      </c>
      <c r="B8">
        <v>41</v>
      </c>
      <c r="C8">
        <v>9.65</v>
      </c>
      <c r="D8">
        <v>12</v>
      </c>
      <c r="E8">
        <v>0</v>
      </c>
      <c r="F8">
        <v>115.8</v>
      </c>
      <c r="G8">
        <f>טבלה1[[#This Row],[TotalSales]]*(1-E8)</f>
        <v>115.8</v>
      </c>
      <c r="H8">
        <f>G8-D8*VLOOKUP(B8,Products!$1:$1048576,6,FALSE)</f>
        <v>57.899999999999991</v>
      </c>
      <c r="I8" s="14">
        <v>35702</v>
      </c>
    </row>
    <row r="9" spans="1:9" x14ac:dyDescent="0.35">
      <c r="A9">
        <v>11064</v>
      </c>
      <c r="B9">
        <v>53</v>
      </c>
      <c r="C9">
        <v>32.799999999999997</v>
      </c>
      <c r="D9">
        <v>25</v>
      </c>
      <c r="E9">
        <v>0.10000000149011611</v>
      </c>
      <c r="F9">
        <v>737.99999877810467</v>
      </c>
      <c r="G9">
        <f>טבלה1[[#This Row],[TotalSales]]*(1-E9)</f>
        <v>664.19999780058856</v>
      </c>
      <c r="H9">
        <f>G9-D9*VLOOKUP(B9,Products!$1:$1048576,6,FALSE)</f>
        <v>254.19999780058862</v>
      </c>
      <c r="I9" s="14">
        <v>35702</v>
      </c>
    </row>
    <row r="10" spans="1:9" x14ac:dyDescent="0.35">
      <c r="A10">
        <v>11064</v>
      </c>
      <c r="B10">
        <v>55</v>
      </c>
      <c r="C10">
        <v>24</v>
      </c>
      <c r="D10">
        <v>4</v>
      </c>
      <c r="E10">
        <v>0.10000000149011611</v>
      </c>
      <c r="F10">
        <v>86.399999856948853</v>
      </c>
      <c r="G10">
        <f>טבלה1[[#This Row],[TotalSales]]*(1-E10)</f>
        <v>77.759999742507929</v>
      </c>
      <c r="H10">
        <f>G10-D10*VLOOKUP(B10,Products!$1:$1048576,6,FALSE)</f>
        <v>29.759999742507929</v>
      </c>
      <c r="I10" s="14">
        <v>35699</v>
      </c>
    </row>
    <row r="11" spans="1:9" x14ac:dyDescent="0.35">
      <c r="A11">
        <v>11064</v>
      </c>
      <c r="B11">
        <v>68</v>
      </c>
      <c r="C11">
        <v>12.5</v>
      </c>
      <c r="D11">
        <v>55</v>
      </c>
      <c r="E11">
        <v>0</v>
      </c>
      <c r="F11">
        <v>687.5</v>
      </c>
      <c r="G11">
        <f>טבלה1[[#This Row],[TotalSales]]*(1-E11)</f>
        <v>687.5</v>
      </c>
      <c r="H11">
        <f>G11-D11*VLOOKUP(B11,Products!$1:$1048576,6,FALSE)</f>
        <v>343.75</v>
      </c>
      <c r="I11" s="14">
        <v>35699</v>
      </c>
    </row>
    <row r="12" spans="1:9" x14ac:dyDescent="0.35">
      <c r="A12">
        <v>11063</v>
      </c>
      <c r="B12">
        <v>34</v>
      </c>
      <c r="C12">
        <v>14</v>
      </c>
      <c r="D12">
        <v>30</v>
      </c>
      <c r="E12">
        <v>0</v>
      </c>
      <c r="F12">
        <v>420</v>
      </c>
      <c r="G12">
        <f>טבלה1[[#This Row],[TotalSales]]*(1-E12)</f>
        <v>420</v>
      </c>
      <c r="H12">
        <f>G12-D12*VLOOKUP(B12,Products!$1:$1048576,6,FALSE)</f>
        <v>210</v>
      </c>
      <c r="I12" s="14">
        <v>35699</v>
      </c>
    </row>
    <row r="13" spans="1:9" x14ac:dyDescent="0.35">
      <c r="A13">
        <v>11063</v>
      </c>
      <c r="B13">
        <v>40</v>
      </c>
      <c r="C13">
        <v>18.399999999999999</v>
      </c>
      <c r="D13">
        <v>40</v>
      </c>
      <c r="E13">
        <v>0.10000000149011611</v>
      </c>
      <c r="F13">
        <v>662.39999890327454</v>
      </c>
      <c r="G13">
        <f>טבלה1[[#This Row],[TotalSales]]*(1-E13)</f>
        <v>596.1599980258942</v>
      </c>
      <c r="H13">
        <f>G13-D13*VLOOKUP(B13,Products!$1:$1048576,6,FALSE)</f>
        <v>228.1599980258942</v>
      </c>
      <c r="I13" s="14">
        <v>35699</v>
      </c>
    </row>
    <row r="14" spans="1:9" x14ac:dyDescent="0.35">
      <c r="A14">
        <v>11063</v>
      </c>
      <c r="B14">
        <v>41</v>
      </c>
      <c r="C14">
        <v>9.65</v>
      </c>
      <c r="D14">
        <v>30</v>
      </c>
      <c r="E14">
        <v>0.10000000149011611</v>
      </c>
      <c r="F14">
        <v>260.54999956861138</v>
      </c>
      <c r="G14">
        <f>טבלה1[[#This Row],[TotalSales]]*(1-E14)</f>
        <v>234.49499922350049</v>
      </c>
      <c r="H14">
        <f>G14-D14*VLOOKUP(B14,Products!$1:$1048576,6,FALSE)</f>
        <v>89.744999223500486</v>
      </c>
      <c r="I14" s="14">
        <v>35698</v>
      </c>
    </row>
    <row r="15" spans="1:9" x14ac:dyDescent="0.35">
      <c r="A15">
        <v>11060</v>
      </c>
      <c r="B15">
        <v>60</v>
      </c>
      <c r="C15">
        <v>34</v>
      </c>
      <c r="D15">
        <v>4</v>
      </c>
      <c r="E15">
        <v>0</v>
      </c>
      <c r="F15">
        <v>136</v>
      </c>
      <c r="G15">
        <f>טבלה1[[#This Row],[TotalSales]]*(1-E15)</f>
        <v>136</v>
      </c>
      <c r="H15">
        <f>G15-D15*VLOOKUP(B15,Products!$1:$1048576,6,FALSE)</f>
        <v>68</v>
      </c>
      <c r="I15" s="14">
        <v>35698</v>
      </c>
    </row>
    <row r="16" spans="1:9" x14ac:dyDescent="0.35">
      <c r="A16">
        <v>11060</v>
      </c>
      <c r="B16">
        <v>77</v>
      </c>
      <c r="C16">
        <v>13</v>
      </c>
      <c r="D16">
        <v>10</v>
      </c>
      <c r="E16">
        <v>0</v>
      </c>
      <c r="F16">
        <v>130</v>
      </c>
      <c r="G16">
        <f>טבלה1[[#This Row],[TotalSales]]*(1-E16)</f>
        <v>130</v>
      </c>
      <c r="H16">
        <f>G16-D16*VLOOKUP(B16,Products!$1:$1048576,6,FALSE)</f>
        <v>65</v>
      </c>
      <c r="I16" s="14">
        <v>35698</v>
      </c>
    </row>
    <row r="17" spans="1:9" x14ac:dyDescent="0.35">
      <c r="A17">
        <v>11057</v>
      </c>
      <c r="B17">
        <v>70</v>
      </c>
      <c r="C17">
        <v>15</v>
      </c>
      <c r="D17">
        <v>3</v>
      </c>
      <c r="E17">
        <v>0</v>
      </c>
      <c r="F17">
        <v>45</v>
      </c>
      <c r="G17">
        <f>טבלה1[[#This Row],[TotalSales]]*(1-E17)</f>
        <v>45</v>
      </c>
      <c r="H17">
        <f>G17-D17*VLOOKUP(B17,Products!$1:$1048576,6,FALSE)</f>
        <v>22.5</v>
      </c>
      <c r="I17" s="14">
        <v>35698</v>
      </c>
    </row>
    <row r="18" spans="1:9" x14ac:dyDescent="0.35">
      <c r="A18">
        <v>11056</v>
      </c>
      <c r="B18">
        <v>7</v>
      </c>
      <c r="C18">
        <v>30</v>
      </c>
      <c r="D18">
        <v>40</v>
      </c>
      <c r="E18">
        <v>0</v>
      </c>
      <c r="F18">
        <v>1200</v>
      </c>
      <c r="G18">
        <f>טבלה1[[#This Row],[TotalSales]]*(1-E18)</f>
        <v>1200</v>
      </c>
      <c r="H18">
        <f>G18-D18*VLOOKUP(B18,Products!$1:$1048576,6,FALSE)</f>
        <v>600</v>
      </c>
      <c r="I18" s="14">
        <v>35698</v>
      </c>
    </row>
    <row r="19" spans="1:9" x14ac:dyDescent="0.35">
      <c r="A19">
        <v>11056</v>
      </c>
      <c r="B19">
        <v>55</v>
      </c>
      <c r="C19">
        <v>24</v>
      </c>
      <c r="D19">
        <v>35</v>
      </c>
      <c r="E19">
        <v>0</v>
      </c>
      <c r="F19">
        <v>840</v>
      </c>
      <c r="G19">
        <f>טבלה1[[#This Row],[TotalSales]]*(1-E19)</f>
        <v>840</v>
      </c>
      <c r="H19">
        <f>G19-D19*VLOOKUP(B19,Products!$1:$1048576,6,FALSE)</f>
        <v>420</v>
      </c>
      <c r="I19" s="14">
        <v>35698</v>
      </c>
    </row>
    <row r="20" spans="1:9" x14ac:dyDescent="0.35">
      <c r="A20">
        <v>11056</v>
      </c>
      <c r="B20">
        <v>60</v>
      </c>
      <c r="C20">
        <v>34</v>
      </c>
      <c r="D20">
        <v>50</v>
      </c>
      <c r="E20">
        <v>0</v>
      </c>
      <c r="F20">
        <v>1700</v>
      </c>
      <c r="G20">
        <f>טבלה1[[#This Row],[TotalSales]]*(1-E20)</f>
        <v>1700</v>
      </c>
      <c r="H20">
        <f>G20-D20*VLOOKUP(B20,Products!$1:$1048576,6,FALSE)</f>
        <v>850</v>
      </c>
      <c r="I20" s="14">
        <v>35697</v>
      </c>
    </row>
    <row r="21" spans="1:9" x14ac:dyDescent="0.35">
      <c r="A21">
        <v>11055</v>
      </c>
      <c r="B21">
        <v>24</v>
      </c>
      <c r="C21">
        <v>4.5</v>
      </c>
      <c r="D21">
        <v>15</v>
      </c>
      <c r="E21">
        <v>0</v>
      </c>
      <c r="F21">
        <v>67.5</v>
      </c>
      <c r="G21">
        <f>טבלה1[[#This Row],[TotalSales]]*(1-E21)</f>
        <v>67.5</v>
      </c>
      <c r="H21">
        <f>G21-D21*VLOOKUP(B21,Products!$1:$1048576,6,FALSE)</f>
        <v>33.75</v>
      </c>
      <c r="I21" s="14">
        <v>35697</v>
      </c>
    </row>
    <row r="22" spans="1:9" x14ac:dyDescent="0.35">
      <c r="A22">
        <v>11055</v>
      </c>
      <c r="B22">
        <v>25</v>
      </c>
      <c r="C22">
        <v>14</v>
      </c>
      <c r="D22">
        <v>15</v>
      </c>
      <c r="E22">
        <v>0</v>
      </c>
      <c r="F22">
        <v>210</v>
      </c>
      <c r="G22">
        <f>טבלה1[[#This Row],[TotalSales]]*(1-E22)</f>
        <v>210</v>
      </c>
      <c r="H22">
        <f>G22-D22*VLOOKUP(B22,Products!$1:$1048576,6,FALSE)</f>
        <v>105</v>
      </c>
      <c r="I22" s="14">
        <v>35697</v>
      </c>
    </row>
    <row r="23" spans="1:9" x14ac:dyDescent="0.35">
      <c r="A23">
        <v>11055</v>
      </c>
      <c r="B23">
        <v>51</v>
      </c>
      <c r="C23">
        <v>53</v>
      </c>
      <c r="D23">
        <v>20</v>
      </c>
      <c r="E23">
        <v>0</v>
      </c>
      <c r="F23">
        <v>1060</v>
      </c>
      <c r="G23">
        <f>טבלה1[[#This Row],[TotalSales]]*(1-E23)</f>
        <v>1060</v>
      </c>
      <c r="H23">
        <f>G23-D23*VLOOKUP(B23,Products!$1:$1048576,6,FALSE)</f>
        <v>530</v>
      </c>
      <c r="I23" s="14">
        <v>35696</v>
      </c>
    </row>
    <row r="24" spans="1:9" x14ac:dyDescent="0.35">
      <c r="A24">
        <v>11055</v>
      </c>
      <c r="B24">
        <v>57</v>
      </c>
      <c r="C24">
        <v>19.5</v>
      </c>
      <c r="D24">
        <v>20</v>
      </c>
      <c r="E24">
        <v>0</v>
      </c>
      <c r="F24">
        <v>390</v>
      </c>
      <c r="G24">
        <f>טבלה1[[#This Row],[TotalSales]]*(1-E24)</f>
        <v>390</v>
      </c>
      <c r="H24">
        <f>G24-D24*VLOOKUP(B24,Products!$1:$1048576,6,FALSE)</f>
        <v>195</v>
      </c>
      <c r="I24" s="14">
        <v>35696</v>
      </c>
    </row>
    <row r="25" spans="1:9" x14ac:dyDescent="0.35">
      <c r="A25">
        <v>11053</v>
      </c>
      <c r="B25">
        <v>18</v>
      </c>
      <c r="C25">
        <v>62.5</v>
      </c>
      <c r="D25">
        <v>35</v>
      </c>
      <c r="E25">
        <v>0.20000000298023221</v>
      </c>
      <c r="F25">
        <v>1749.999993480742</v>
      </c>
      <c r="G25">
        <f>טבלה1[[#This Row],[TotalSales]]*(1-E25)</f>
        <v>1399.9999895691872</v>
      </c>
      <c r="H25">
        <f>G25-D25*VLOOKUP(B25,Products!$1:$1048576,6,FALSE)</f>
        <v>306.24998956918716</v>
      </c>
      <c r="I25" s="14">
        <v>35696</v>
      </c>
    </row>
    <row r="26" spans="1:9" x14ac:dyDescent="0.35">
      <c r="A26">
        <v>11053</v>
      </c>
      <c r="B26">
        <v>32</v>
      </c>
      <c r="C26">
        <v>32</v>
      </c>
      <c r="D26">
        <v>20</v>
      </c>
      <c r="E26">
        <v>0</v>
      </c>
      <c r="F26">
        <v>640</v>
      </c>
      <c r="G26">
        <f>טבלה1[[#This Row],[TotalSales]]*(1-E26)</f>
        <v>640</v>
      </c>
      <c r="H26">
        <f>G26-D26*VLOOKUP(B26,Products!$1:$1048576,6,FALSE)</f>
        <v>320</v>
      </c>
      <c r="I26" s="14">
        <v>35696</v>
      </c>
    </row>
    <row r="27" spans="1:9" x14ac:dyDescent="0.35">
      <c r="A27">
        <v>11053</v>
      </c>
      <c r="B27">
        <v>64</v>
      </c>
      <c r="C27">
        <v>33.25</v>
      </c>
      <c r="D27">
        <v>25</v>
      </c>
      <c r="E27">
        <v>0.20000000298023221</v>
      </c>
      <c r="F27">
        <v>664.99999752268195</v>
      </c>
      <c r="G27">
        <f>טבלה1[[#This Row],[TotalSales]]*(1-E27)</f>
        <v>531.99999603629112</v>
      </c>
      <c r="H27">
        <f>G27-D27*VLOOKUP(B27,Products!$1:$1048576,6,FALSE)</f>
        <v>116.37499603629112</v>
      </c>
      <c r="I27" s="14">
        <v>35696</v>
      </c>
    </row>
    <row r="28" spans="1:9" x14ac:dyDescent="0.35">
      <c r="A28">
        <v>11052</v>
      </c>
      <c r="B28">
        <v>43</v>
      </c>
      <c r="C28">
        <v>46</v>
      </c>
      <c r="D28">
        <v>30</v>
      </c>
      <c r="E28">
        <v>0.20000000298023221</v>
      </c>
      <c r="F28">
        <v>1103.99999588728</v>
      </c>
      <c r="G28">
        <f>טבלה1[[#This Row],[TotalSales]]*(1-E28)</f>
        <v>883.19999341964763</v>
      </c>
      <c r="H28">
        <f>G28-D28*VLOOKUP(B28,Products!$1:$1048576,6,FALSE)</f>
        <v>193.19999341964763</v>
      </c>
      <c r="I28" s="14">
        <v>35695</v>
      </c>
    </row>
    <row r="29" spans="1:9" x14ac:dyDescent="0.35">
      <c r="A29">
        <v>11052</v>
      </c>
      <c r="B29">
        <v>61</v>
      </c>
      <c r="C29">
        <v>28.5</v>
      </c>
      <c r="D29">
        <v>10</v>
      </c>
      <c r="E29">
        <v>0.20000000298023221</v>
      </c>
      <c r="F29">
        <v>227.99999915063381</v>
      </c>
      <c r="G29">
        <f>טבלה1[[#This Row],[TotalSales]]*(1-E29)</f>
        <v>182.39999864101409</v>
      </c>
      <c r="H29">
        <f>G29-D29*VLOOKUP(B29,Products!$1:$1048576,6,FALSE)</f>
        <v>39.899998641014093</v>
      </c>
      <c r="I29" s="14">
        <v>35695</v>
      </c>
    </row>
    <row r="30" spans="1:9" x14ac:dyDescent="0.35">
      <c r="A30">
        <v>11050</v>
      </c>
      <c r="B30">
        <v>76</v>
      </c>
      <c r="C30">
        <v>18</v>
      </c>
      <c r="D30">
        <v>50</v>
      </c>
      <c r="E30">
        <v>0.10000000149011611</v>
      </c>
      <c r="F30">
        <v>809.99999865889549</v>
      </c>
      <c r="G30">
        <f>טבלה1[[#This Row],[TotalSales]]*(1-E30)</f>
        <v>728.99999758601189</v>
      </c>
      <c r="H30">
        <f>G30-D30*VLOOKUP(B30,Products!$1:$1048576,6,FALSE)</f>
        <v>278.99999758601189</v>
      </c>
      <c r="I30" s="14">
        <v>35695</v>
      </c>
    </row>
    <row r="31" spans="1:9" x14ac:dyDescent="0.35">
      <c r="A31">
        <v>11049</v>
      </c>
      <c r="B31">
        <v>2</v>
      </c>
      <c r="C31">
        <v>19</v>
      </c>
      <c r="D31">
        <v>10</v>
      </c>
      <c r="E31">
        <v>0.20000000298023221</v>
      </c>
      <c r="F31">
        <v>151.9999994337559</v>
      </c>
      <c r="G31">
        <f>טבלה1[[#This Row],[TotalSales]]*(1-E31)</f>
        <v>121.59999909400942</v>
      </c>
      <c r="H31">
        <f>G31-D31*VLOOKUP(B31,Products!$1:$1048576,6,FALSE)</f>
        <v>26.599999094009419</v>
      </c>
      <c r="I31" s="14">
        <v>35695</v>
      </c>
    </row>
    <row r="32" spans="1:9" x14ac:dyDescent="0.35">
      <c r="A32">
        <v>11049</v>
      </c>
      <c r="B32">
        <v>12</v>
      </c>
      <c r="C32">
        <v>38</v>
      </c>
      <c r="D32">
        <v>4</v>
      </c>
      <c r="E32">
        <v>0.20000000298023221</v>
      </c>
      <c r="F32">
        <v>121.5999995470047</v>
      </c>
      <c r="G32">
        <f>טבלה1[[#This Row],[TotalSales]]*(1-E32)</f>
        <v>97.279999275207516</v>
      </c>
      <c r="H32">
        <f>G32-D32*VLOOKUP(B32,Products!$1:$1048576,6,FALSE)</f>
        <v>21.279999275207516</v>
      </c>
      <c r="I32" s="14">
        <v>35695</v>
      </c>
    </row>
    <row r="33" spans="1:9" x14ac:dyDescent="0.35">
      <c r="A33">
        <v>11048</v>
      </c>
      <c r="B33">
        <v>68</v>
      </c>
      <c r="C33">
        <v>12.5</v>
      </c>
      <c r="D33">
        <v>42</v>
      </c>
      <c r="E33">
        <v>0</v>
      </c>
      <c r="F33">
        <v>525</v>
      </c>
      <c r="G33">
        <f>טבלה1[[#This Row],[TotalSales]]*(1-E33)</f>
        <v>525</v>
      </c>
      <c r="H33">
        <f>G33-D33*VLOOKUP(B33,Products!$1:$1048576,6,FALSE)</f>
        <v>262.5</v>
      </c>
      <c r="I33" s="14">
        <v>35692</v>
      </c>
    </row>
    <row r="34" spans="1:9" x14ac:dyDescent="0.35">
      <c r="A34">
        <v>11047</v>
      </c>
      <c r="B34">
        <v>1</v>
      </c>
      <c r="C34">
        <v>18</v>
      </c>
      <c r="D34">
        <v>25</v>
      </c>
      <c r="E34">
        <v>0.25</v>
      </c>
      <c r="F34">
        <v>337.5</v>
      </c>
      <c r="G34">
        <f>טבלה1[[#This Row],[TotalSales]]*(1-E34)</f>
        <v>253.125</v>
      </c>
      <c r="H34">
        <f>G34-D34*VLOOKUP(B34,Products!$1:$1048576,6,FALSE)</f>
        <v>28.125</v>
      </c>
      <c r="I34" s="14">
        <v>35692</v>
      </c>
    </row>
    <row r="35" spans="1:9" x14ac:dyDescent="0.35">
      <c r="A35">
        <v>11047</v>
      </c>
      <c r="B35">
        <v>5</v>
      </c>
      <c r="C35">
        <v>21.35</v>
      </c>
      <c r="D35">
        <v>30</v>
      </c>
      <c r="E35">
        <v>0.25</v>
      </c>
      <c r="F35">
        <v>480.375</v>
      </c>
      <c r="G35">
        <f>טבלה1[[#This Row],[TotalSales]]*(1-E35)</f>
        <v>360.28125</v>
      </c>
      <c r="H35">
        <f>G35-D35*VLOOKUP(B35,Products!$1:$1048576,6,FALSE)</f>
        <v>40.03125</v>
      </c>
      <c r="I35" s="14">
        <v>35692</v>
      </c>
    </row>
    <row r="36" spans="1:9" x14ac:dyDescent="0.35">
      <c r="A36">
        <v>11046</v>
      </c>
      <c r="B36">
        <v>12</v>
      </c>
      <c r="C36">
        <v>38</v>
      </c>
      <c r="D36">
        <v>20</v>
      </c>
      <c r="E36">
        <v>5.000000074505806E-2</v>
      </c>
      <c r="F36">
        <v>721.99999943375587</v>
      </c>
      <c r="G36">
        <f>טבלה1[[#This Row],[TotalSales]]*(1-E36)</f>
        <v>685.89999892413618</v>
      </c>
      <c r="H36">
        <f>G36-D36*VLOOKUP(B36,Products!$1:$1048576,6,FALSE)</f>
        <v>305.89999892413618</v>
      </c>
      <c r="I36" s="14">
        <v>35691</v>
      </c>
    </row>
    <row r="37" spans="1:9" x14ac:dyDescent="0.35">
      <c r="A37">
        <v>11046</v>
      </c>
      <c r="B37">
        <v>32</v>
      </c>
      <c r="C37">
        <v>32</v>
      </c>
      <c r="D37">
        <v>15</v>
      </c>
      <c r="E37">
        <v>5.000000074505806E-2</v>
      </c>
      <c r="F37">
        <v>455.99999964237207</v>
      </c>
      <c r="G37">
        <f>טבלה1[[#This Row],[TotalSales]]*(1-E37)</f>
        <v>433.199999320507</v>
      </c>
      <c r="H37">
        <f>G37-D37*VLOOKUP(B37,Products!$1:$1048576,6,FALSE)</f>
        <v>193.199999320507</v>
      </c>
      <c r="I37" s="14">
        <v>35691</v>
      </c>
    </row>
    <row r="38" spans="1:9" x14ac:dyDescent="0.35">
      <c r="A38">
        <v>11046</v>
      </c>
      <c r="B38">
        <v>35</v>
      </c>
      <c r="C38">
        <v>18</v>
      </c>
      <c r="D38">
        <v>18</v>
      </c>
      <c r="E38">
        <v>5.000000074505806E-2</v>
      </c>
      <c r="F38">
        <v>307.79999975860119</v>
      </c>
      <c r="G38">
        <f>טבלה1[[#This Row],[TotalSales]]*(1-E38)</f>
        <v>292.40999954134224</v>
      </c>
      <c r="H38">
        <f>G38-D38*VLOOKUP(B38,Products!$1:$1048576,6,FALSE)</f>
        <v>130.40999954134224</v>
      </c>
      <c r="I38" s="14">
        <v>35691</v>
      </c>
    </row>
    <row r="39" spans="1:9" x14ac:dyDescent="0.35">
      <c r="A39">
        <v>11044</v>
      </c>
      <c r="B39">
        <v>62</v>
      </c>
      <c r="C39">
        <v>49.3</v>
      </c>
      <c r="D39">
        <v>12</v>
      </c>
      <c r="E39">
        <v>0</v>
      </c>
      <c r="F39">
        <v>591.59999999999991</v>
      </c>
      <c r="G39">
        <f>טבלה1[[#This Row],[TotalSales]]*(1-E39)</f>
        <v>591.59999999999991</v>
      </c>
      <c r="H39">
        <f>G39-D39*VLOOKUP(B39,Products!$1:$1048576,6,FALSE)</f>
        <v>295.79999999999995</v>
      </c>
      <c r="I39" s="14">
        <v>35691</v>
      </c>
    </row>
    <row r="40" spans="1:9" x14ac:dyDescent="0.35">
      <c r="A40">
        <v>11043</v>
      </c>
      <c r="B40">
        <v>11</v>
      </c>
      <c r="C40">
        <v>21</v>
      </c>
      <c r="D40">
        <v>10</v>
      </c>
      <c r="E40">
        <v>0</v>
      </c>
      <c r="F40">
        <v>210</v>
      </c>
      <c r="G40">
        <f>טבלה1[[#This Row],[TotalSales]]*(1-E40)</f>
        <v>210</v>
      </c>
      <c r="H40">
        <f>G40-D40*VLOOKUP(B40,Products!$1:$1048576,6,FALSE)</f>
        <v>105</v>
      </c>
      <c r="I40" s="14">
        <v>35690</v>
      </c>
    </row>
    <row r="41" spans="1:9" x14ac:dyDescent="0.35">
      <c r="A41">
        <v>11042</v>
      </c>
      <c r="B41">
        <v>44</v>
      </c>
      <c r="C41">
        <v>19.45</v>
      </c>
      <c r="D41">
        <v>15</v>
      </c>
      <c r="E41">
        <v>0</v>
      </c>
      <c r="F41">
        <v>291.75</v>
      </c>
      <c r="G41">
        <f>טבלה1[[#This Row],[TotalSales]]*(1-E41)</f>
        <v>291.75</v>
      </c>
      <c r="H41">
        <f>G41-D41*VLOOKUP(B41,Products!$1:$1048576,6,FALSE)</f>
        <v>145.875</v>
      </c>
      <c r="I41" s="14">
        <v>35690</v>
      </c>
    </row>
    <row r="42" spans="1:9" x14ac:dyDescent="0.35">
      <c r="A42">
        <v>11042</v>
      </c>
      <c r="B42">
        <v>61</v>
      </c>
      <c r="C42">
        <v>28.5</v>
      </c>
      <c r="D42">
        <v>4</v>
      </c>
      <c r="E42">
        <v>0</v>
      </c>
      <c r="F42">
        <v>114</v>
      </c>
      <c r="G42">
        <f>טבלה1[[#This Row],[TotalSales]]*(1-E42)</f>
        <v>114</v>
      </c>
      <c r="H42">
        <f>G42-D42*VLOOKUP(B42,Products!$1:$1048576,6,FALSE)</f>
        <v>57</v>
      </c>
      <c r="I42" s="14">
        <v>35690</v>
      </c>
    </row>
    <row r="43" spans="1:9" x14ac:dyDescent="0.35">
      <c r="A43">
        <v>11041</v>
      </c>
      <c r="B43">
        <v>2</v>
      </c>
      <c r="C43">
        <v>19</v>
      </c>
      <c r="D43">
        <v>30</v>
      </c>
      <c r="E43">
        <v>0.20000000298023221</v>
      </c>
      <c r="F43">
        <v>455.99999830126762</v>
      </c>
      <c r="G43">
        <f>טבלה1[[#This Row],[TotalSales]]*(1-E43)</f>
        <v>364.79999728202819</v>
      </c>
      <c r="H43">
        <f>G43-D43*VLOOKUP(B43,Products!$1:$1048576,6,FALSE)</f>
        <v>79.799997282028187</v>
      </c>
      <c r="I43" s="14">
        <v>35690</v>
      </c>
    </row>
    <row r="44" spans="1:9" x14ac:dyDescent="0.35">
      <c r="A44">
        <v>11041</v>
      </c>
      <c r="B44">
        <v>63</v>
      </c>
      <c r="C44">
        <v>43.9</v>
      </c>
      <c r="D44">
        <v>30</v>
      </c>
      <c r="E44">
        <v>0</v>
      </c>
      <c r="F44">
        <v>1317</v>
      </c>
      <c r="G44">
        <f>טבלה1[[#This Row],[TotalSales]]*(1-E44)</f>
        <v>1317</v>
      </c>
      <c r="H44">
        <f>G44-D44*VLOOKUP(B44,Products!$1:$1048576,6,FALSE)</f>
        <v>658.5</v>
      </c>
      <c r="I44" s="14">
        <v>35690</v>
      </c>
    </row>
    <row r="45" spans="1:9" x14ac:dyDescent="0.35">
      <c r="A45">
        <v>11038</v>
      </c>
      <c r="B45">
        <v>40</v>
      </c>
      <c r="C45">
        <v>18.399999999999999</v>
      </c>
      <c r="D45">
        <v>5</v>
      </c>
      <c r="E45">
        <v>0.20000000298023221</v>
      </c>
      <c r="F45">
        <v>73.599999725818634</v>
      </c>
      <c r="G45">
        <f>טבלה1[[#This Row],[TotalSales]]*(1-E45)</f>
        <v>58.879999561309816</v>
      </c>
      <c r="H45">
        <f>G45-D45*VLOOKUP(B45,Products!$1:$1048576,6,FALSE)</f>
        <v>12.879999561309816</v>
      </c>
      <c r="I45" s="14">
        <v>35689</v>
      </c>
    </row>
    <row r="46" spans="1:9" x14ac:dyDescent="0.35">
      <c r="A46">
        <v>11038</v>
      </c>
      <c r="B46">
        <v>52</v>
      </c>
      <c r="C46">
        <v>7</v>
      </c>
      <c r="D46">
        <v>2</v>
      </c>
      <c r="E46">
        <v>0</v>
      </c>
      <c r="F46">
        <v>14</v>
      </c>
      <c r="G46">
        <f>טבלה1[[#This Row],[TotalSales]]*(1-E46)</f>
        <v>14</v>
      </c>
      <c r="H46">
        <f>G46-D46*VLOOKUP(B46,Products!$1:$1048576,6,FALSE)</f>
        <v>7</v>
      </c>
      <c r="I46" s="14">
        <v>35689</v>
      </c>
    </row>
    <row r="47" spans="1:9" x14ac:dyDescent="0.35">
      <c r="A47">
        <v>11038</v>
      </c>
      <c r="B47">
        <v>71</v>
      </c>
      <c r="C47">
        <v>21.5</v>
      </c>
      <c r="D47">
        <v>30</v>
      </c>
      <c r="E47">
        <v>0</v>
      </c>
      <c r="F47">
        <v>645</v>
      </c>
      <c r="G47">
        <f>טבלה1[[#This Row],[TotalSales]]*(1-E47)</f>
        <v>645</v>
      </c>
      <c r="H47">
        <f>G47-D47*VLOOKUP(B47,Products!$1:$1048576,6,FALSE)</f>
        <v>322.5</v>
      </c>
      <c r="I47" s="14">
        <v>35689</v>
      </c>
    </row>
    <row r="48" spans="1:9" x14ac:dyDescent="0.35">
      <c r="A48">
        <v>11037</v>
      </c>
      <c r="B48">
        <v>70</v>
      </c>
      <c r="C48">
        <v>15</v>
      </c>
      <c r="D48">
        <v>4</v>
      </c>
      <c r="E48">
        <v>0</v>
      </c>
      <c r="F48">
        <v>60</v>
      </c>
      <c r="G48">
        <f>טבלה1[[#This Row],[TotalSales]]*(1-E48)</f>
        <v>60</v>
      </c>
      <c r="H48">
        <f>G48-D48*VLOOKUP(B48,Products!$1:$1048576,6,FALSE)</f>
        <v>30</v>
      </c>
      <c r="I48" s="14">
        <v>35689</v>
      </c>
    </row>
    <row r="49" spans="1:9" x14ac:dyDescent="0.35">
      <c r="A49">
        <v>11036</v>
      </c>
      <c r="B49">
        <v>13</v>
      </c>
      <c r="C49">
        <v>6</v>
      </c>
      <c r="D49">
        <v>7</v>
      </c>
      <c r="E49">
        <v>0</v>
      </c>
      <c r="F49">
        <v>42</v>
      </c>
      <c r="G49">
        <f>טבלה1[[#This Row],[TotalSales]]*(1-E49)</f>
        <v>42</v>
      </c>
      <c r="H49">
        <f>G49-D49*VLOOKUP(B49,Products!$1:$1048576,6,FALSE)</f>
        <v>21</v>
      </c>
      <c r="I49" s="14">
        <v>35689</v>
      </c>
    </row>
    <row r="50" spans="1:9" x14ac:dyDescent="0.35">
      <c r="A50">
        <v>11036</v>
      </c>
      <c r="B50">
        <v>59</v>
      </c>
      <c r="C50">
        <v>55</v>
      </c>
      <c r="D50">
        <v>30</v>
      </c>
      <c r="E50">
        <v>0</v>
      </c>
      <c r="F50">
        <v>1650</v>
      </c>
      <c r="G50">
        <f>טבלה1[[#This Row],[TotalSales]]*(1-E50)</f>
        <v>1650</v>
      </c>
      <c r="H50">
        <f>G50-D50*VLOOKUP(B50,Products!$1:$1048576,6,FALSE)</f>
        <v>825</v>
      </c>
      <c r="I50" s="14">
        <v>35688</v>
      </c>
    </row>
    <row r="51" spans="1:9" x14ac:dyDescent="0.35">
      <c r="A51">
        <v>11035</v>
      </c>
      <c r="B51">
        <v>1</v>
      </c>
      <c r="C51">
        <v>18</v>
      </c>
      <c r="D51">
        <v>10</v>
      </c>
      <c r="E51">
        <v>0</v>
      </c>
      <c r="F51">
        <v>180</v>
      </c>
      <c r="G51">
        <f>טבלה1[[#This Row],[TotalSales]]*(1-E51)</f>
        <v>180</v>
      </c>
      <c r="H51">
        <f>G51-D51*VLOOKUP(B51,Products!$1:$1048576,6,FALSE)</f>
        <v>90</v>
      </c>
      <c r="I51" s="14">
        <v>35688</v>
      </c>
    </row>
    <row r="52" spans="1:9" x14ac:dyDescent="0.35">
      <c r="A52">
        <v>11035</v>
      </c>
      <c r="B52">
        <v>35</v>
      </c>
      <c r="C52">
        <v>18</v>
      </c>
      <c r="D52">
        <v>60</v>
      </c>
      <c r="E52">
        <v>0</v>
      </c>
      <c r="F52">
        <v>1080</v>
      </c>
      <c r="G52">
        <f>טבלה1[[#This Row],[TotalSales]]*(1-E52)</f>
        <v>1080</v>
      </c>
      <c r="H52">
        <f>G52-D52*VLOOKUP(B52,Products!$1:$1048576,6,FALSE)</f>
        <v>540</v>
      </c>
      <c r="I52" s="14">
        <v>35688</v>
      </c>
    </row>
    <row r="53" spans="1:9" x14ac:dyDescent="0.35">
      <c r="A53">
        <v>11035</v>
      </c>
      <c r="B53">
        <v>42</v>
      </c>
      <c r="C53">
        <v>14</v>
      </c>
      <c r="D53">
        <v>30</v>
      </c>
      <c r="E53">
        <v>0</v>
      </c>
      <c r="F53">
        <v>420</v>
      </c>
      <c r="G53">
        <f>טבלה1[[#This Row],[TotalSales]]*(1-E53)</f>
        <v>420</v>
      </c>
      <c r="H53">
        <f>G53-D53*VLOOKUP(B53,Products!$1:$1048576,6,FALSE)</f>
        <v>210</v>
      </c>
      <c r="I53" s="14">
        <v>35688</v>
      </c>
    </row>
    <row r="54" spans="1:9" x14ac:dyDescent="0.35">
      <c r="A54">
        <v>11035</v>
      </c>
      <c r="B54">
        <v>54</v>
      </c>
      <c r="C54">
        <v>7.45</v>
      </c>
      <c r="D54">
        <v>10</v>
      </c>
      <c r="E54">
        <v>0</v>
      </c>
      <c r="F54">
        <v>74.5</v>
      </c>
      <c r="G54">
        <f>טבלה1[[#This Row],[TotalSales]]*(1-E54)</f>
        <v>74.5</v>
      </c>
      <c r="H54">
        <f>G54-D54*VLOOKUP(B54,Products!$1:$1048576,6,FALSE)</f>
        <v>37.25</v>
      </c>
      <c r="I54" s="14">
        <v>35685</v>
      </c>
    </row>
    <row r="55" spans="1:9" x14ac:dyDescent="0.35">
      <c r="A55">
        <v>11034</v>
      </c>
      <c r="B55">
        <v>21</v>
      </c>
      <c r="C55">
        <v>10</v>
      </c>
      <c r="D55">
        <v>15</v>
      </c>
      <c r="E55">
        <v>0.10000000149011611</v>
      </c>
      <c r="F55">
        <v>134.99999977648261</v>
      </c>
      <c r="G55">
        <f>טבלה1[[#This Row],[TotalSales]]*(1-E55)</f>
        <v>121.49999959766868</v>
      </c>
      <c r="H55">
        <f>G55-D55*VLOOKUP(B55,Products!$1:$1048576,6,FALSE)</f>
        <v>46.499999597668676</v>
      </c>
      <c r="I55" s="14">
        <v>35685</v>
      </c>
    </row>
    <row r="56" spans="1:9" x14ac:dyDescent="0.35">
      <c r="A56">
        <v>11034</v>
      </c>
      <c r="B56">
        <v>44</v>
      </c>
      <c r="C56">
        <v>19.45</v>
      </c>
      <c r="D56">
        <v>12</v>
      </c>
      <c r="E56">
        <v>0</v>
      </c>
      <c r="F56">
        <v>233.4</v>
      </c>
      <c r="G56">
        <f>טבלה1[[#This Row],[TotalSales]]*(1-E56)</f>
        <v>233.4</v>
      </c>
      <c r="H56">
        <f>G56-D56*VLOOKUP(B56,Products!$1:$1048576,6,FALSE)</f>
        <v>116.70000000000002</v>
      </c>
      <c r="I56" s="14">
        <v>35685</v>
      </c>
    </row>
    <row r="57" spans="1:9" x14ac:dyDescent="0.35">
      <c r="A57">
        <v>11034</v>
      </c>
      <c r="B57">
        <v>61</v>
      </c>
      <c r="C57">
        <v>28.5</v>
      </c>
      <c r="D57">
        <v>6</v>
      </c>
      <c r="E57">
        <v>0</v>
      </c>
      <c r="F57">
        <v>171</v>
      </c>
      <c r="G57">
        <f>טבלה1[[#This Row],[TotalSales]]*(1-E57)</f>
        <v>171</v>
      </c>
      <c r="H57">
        <f>G57-D57*VLOOKUP(B57,Products!$1:$1048576,6,FALSE)</f>
        <v>85.5</v>
      </c>
      <c r="I57" s="14">
        <v>35685</v>
      </c>
    </row>
    <row r="58" spans="1:9" x14ac:dyDescent="0.35">
      <c r="A58">
        <v>11033</v>
      </c>
      <c r="B58">
        <v>53</v>
      </c>
      <c r="C58">
        <v>32.799999999999997</v>
      </c>
      <c r="D58">
        <v>70</v>
      </c>
      <c r="E58">
        <v>0.10000000149011611</v>
      </c>
      <c r="F58">
        <v>2066.3999965786929</v>
      </c>
      <c r="G58">
        <f>טבלה1[[#This Row],[TotalSales]]*(1-E58)</f>
        <v>1859.7599938416477</v>
      </c>
      <c r="H58">
        <f>G58-D58*VLOOKUP(B58,Products!$1:$1048576,6,FALSE)</f>
        <v>711.75999384164766</v>
      </c>
      <c r="I58" s="14">
        <v>35684</v>
      </c>
    </row>
    <row r="59" spans="1:9" x14ac:dyDescent="0.35">
      <c r="A59">
        <v>11033</v>
      </c>
      <c r="B59">
        <v>69</v>
      </c>
      <c r="C59">
        <v>36</v>
      </c>
      <c r="D59">
        <v>36</v>
      </c>
      <c r="E59">
        <v>0.10000000149011611</v>
      </c>
      <c r="F59">
        <v>1166.39999806881</v>
      </c>
      <c r="G59">
        <f>טבלה1[[#This Row],[TotalSales]]*(1-E59)</f>
        <v>1049.7599965238576</v>
      </c>
      <c r="H59">
        <f>G59-D59*VLOOKUP(B59,Products!$1:$1048576,6,FALSE)</f>
        <v>401.75999652385758</v>
      </c>
      <c r="I59" s="14">
        <v>35684</v>
      </c>
    </row>
    <row r="60" spans="1:9" x14ac:dyDescent="0.35">
      <c r="A60">
        <v>11032</v>
      </c>
      <c r="B60">
        <v>36</v>
      </c>
      <c r="C60">
        <v>19</v>
      </c>
      <c r="D60">
        <v>35</v>
      </c>
      <c r="E60">
        <v>0</v>
      </c>
      <c r="F60">
        <v>665</v>
      </c>
      <c r="G60">
        <f>טבלה1[[#This Row],[TotalSales]]*(1-E60)</f>
        <v>665</v>
      </c>
      <c r="H60">
        <f>G60-D60*VLOOKUP(B60,Products!$1:$1048576,6,FALSE)</f>
        <v>332.5</v>
      </c>
      <c r="I60" s="14">
        <v>35684</v>
      </c>
    </row>
    <row r="61" spans="1:9" x14ac:dyDescent="0.35">
      <c r="A61">
        <v>11032</v>
      </c>
      <c r="B61">
        <v>38</v>
      </c>
      <c r="C61">
        <v>263.5</v>
      </c>
      <c r="D61">
        <v>25</v>
      </c>
      <c r="E61">
        <v>0</v>
      </c>
      <c r="F61">
        <v>6587.5</v>
      </c>
      <c r="G61">
        <f>טבלה1[[#This Row],[TotalSales]]*(1-E61)</f>
        <v>6587.5</v>
      </c>
      <c r="H61">
        <f>G61-D61*VLOOKUP(B61,Products!$1:$1048576,6,FALSE)</f>
        <v>3293.75</v>
      </c>
      <c r="I61" s="14">
        <v>35683</v>
      </c>
    </row>
    <row r="62" spans="1:9" x14ac:dyDescent="0.35">
      <c r="A62">
        <v>11032</v>
      </c>
      <c r="B62">
        <v>59</v>
      </c>
      <c r="C62">
        <v>55</v>
      </c>
      <c r="D62">
        <v>30</v>
      </c>
      <c r="E62">
        <v>0</v>
      </c>
      <c r="F62">
        <v>1650</v>
      </c>
      <c r="G62">
        <f>טבלה1[[#This Row],[TotalSales]]*(1-E62)</f>
        <v>1650</v>
      </c>
      <c r="H62">
        <f>G62-D62*VLOOKUP(B62,Products!$1:$1048576,6,FALSE)</f>
        <v>825</v>
      </c>
      <c r="I62" s="14">
        <v>35683</v>
      </c>
    </row>
    <row r="63" spans="1:9" x14ac:dyDescent="0.35">
      <c r="A63">
        <v>11031</v>
      </c>
      <c r="B63">
        <v>1</v>
      </c>
      <c r="C63">
        <v>18</v>
      </c>
      <c r="D63">
        <v>45</v>
      </c>
      <c r="E63">
        <v>0</v>
      </c>
      <c r="F63">
        <v>810</v>
      </c>
      <c r="G63">
        <f>טבלה1[[#This Row],[TotalSales]]*(1-E63)</f>
        <v>810</v>
      </c>
      <c r="H63">
        <f>G63-D63*VLOOKUP(B63,Products!$1:$1048576,6,FALSE)</f>
        <v>405</v>
      </c>
      <c r="I63" s="14">
        <v>35683</v>
      </c>
    </row>
    <row r="64" spans="1:9" x14ac:dyDescent="0.35">
      <c r="A64">
        <v>11031</v>
      </c>
      <c r="B64">
        <v>13</v>
      </c>
      <c r="C64">
        <v>6</v>
      </c>
      <c r="D64">
        <v>80</v>
      </c>
      <c r="E64">
        <v>0</v>
      </c>
      <c r="F64">
        <v>480</v>
      </c>
      <c r="G64">
        <f>טבלה1[[#This Row],[TotalSales]]*(1-E64)</f>
        <v>480</v>
      </c>
      <c r="H64">
        <f>G64-D64*VLOOKUP(B64,Products!$1:$1048576,6,FALSE)</f>
        <v>240</v>
      </c>
      <c r="I64" s="14">
        <v>35683</v>
      </c>
    </row>
    <row r="65" spans="1:9" x14ac:dyDescent="0.35">
      <c r="A65">
        <v>11031</v>
      </c>
      <c r="B65">
        <v>24</v>
      </c>
      <c r="C65">
        <v>4.5</v>
      </c>
      <c r="D65">
        <v>21</v>
      </c>
      <c r="E65">
        <v>0</v>
      </c>
      <c r="F65">
        <v>94.5</v>
      </c>
      <c r="G65">
        <f>טבלה1[[#This Row],[TotalSales]]*(1-E65)</f>
        <v>94.5</v>
      </c>
      <c r="H65">
        <f>G65-D65*VLOOKUP(B65,Products!$1:$1048576,6,FALSE)</f>
        <v>47.25</v>
      </c>
      <c r="I65" s="14">
        <v>35683</v>
      </c>
    </row>
    <row r="66" spans="1:9" x14ac:dyDescent="0.35">
      <c r="A66">
        <v>11031</v>
      </c>
      <c r="B66">
        <v>64</v>
      </c>
      <c r="C66">
        <v>33.25</v>
      </c>
      <c r="D66">
        <v>20</v>
      </c>
      <c r="E66">
        <v>0</v>
      </c>
      <c r="F66">
        <v>665</v>
      </c>
      <c r="G66">
        <f>טבלה1[[#This Row],[TotalSales]]*(1-E66)</f>
        <v>665</v>
      </c>
      <c r="H66">
        <f>G66-D66*VLOOKUP(B66,Products!$1:$1048576,6,FALSE)</f>
        <v>332.5</v>
      </c>
      <c r="I66" s="14">
        <v>35683</v>
      </c>
    </row>
    <row r="67" spans="1:9" x14ac:dyDescent="0.35">
      <c r="A67">
        <v>11031</v>
      </c>
      <c r="B67">
        <v>71</v>
      </c>
      <c r="C67">
        <v>21.5</v>
      </c>
      <c r="D67">
        <v>16</v>
      </c>
      <c r="E67">
        <v>0</v>
      </c>
      <c r="F67">
        <v>344</v>
      </c>
      <c r="G67">
        <f>טבלה1[[#This Row],[TotalSales]]*(1-E67)</f>
        <v>344</v>
      </c>
      <c r="H67">
        <f>G67-D67*VLOOKUP(B67,Products!$1:$1048576,6,FALSE)</f>
        <v>172</v>
      </c>
      <c r="I67" s="14">
        <v>35682</v>
      </c>
    </row>
    <row r="68" spans="1:9" x14ac:dyDescent="0.35">
      <c r="A68">
        <v>11030</v>
      </c>
      <c r="B68">
        <v>2</v>
      </c>
      <c r="C68">
        <v>19</v>
      </c>
      <c r="D68">
        <v>100</v>
      </c>
      <c r="E68">
        <v>0.25</v>
      </c>
      <c r="F68">
        <v>1425</v>
      </c>
      <c r="G68">
        <f>טבלה1[[#This Row],[TotalSales]]*(1-E68)</f>
        <v>1068.75</v>
      </c>
      <c r="H68">
        <f>G68-D68*VLOOKUP(B68,Products!$1:$1048576,6,FALSE)</f>
        <v>118.75</v>
      </c>
      <c r="I68" s="14">
        <v>35682</v>
      </c>
    </row>
    <row r="69" spans="1:9" x14ac:dyDescent="0.35">
      <c r="A69">
        <v>11030</v>
      </c>
      <c r="B69">
        <v>5</v>
      </c>
      <c r="C69">
        <v>21.35</v>
      </c>
      <c r="D69">
        <v>70</v>
      </c>
      <c r="E69">
        <v>0</v>
      </c>
      <c r="F69">
        <v>1494.5</v>
      </c>
      <c r="G69">
        <f>טבלה1[[#This Row],[TotalSales]]*(1-E69)</f>
        <v>1494.5</v>
      </c>
      <c r="H69">
        <f>G69-D69*VLOOKUP(B69,Products!$1:$1048576,6,FALSE)</f>
        <v>747.25</v>
      </c>
      <c r="I69" s="14">
        <v>35682</v>
      </c>
    </row>
    <row r="70" spans="1:9" x14ac:dyDescent="0.35">
      <c r="A70">
        <v>11030</v>
      </c>
      <c r="B70">
        <v>29</v>
      </c>
      <c r="C70">
        <v>123.79</v>
      </c>
      <c r="D70">
        <v>60</v>
      </c>
      <c r="E70">
        <v>0.25</v>
      </c>
      <c r="F70">
        <v>5570.55</v>
      </c>
      <c r="G70">
        <f>טבלה1[[#This Row],[TotalSales]]*(1-E70)</f>
        <v>4177.9125000000004</v>
      </c>
      <c r="H70">
        <f>G70-D70*VLOOKUP(B70,Products!$1:$1048576,6,FALSE)</f>
        <v>464.21250000000009</v>
      </c>
      <c r="I70" s="14">
        <v>35681</v>
      </c>
    </row>
    <row r="71" spans="1:9" x14ac:dyDescent="0.35">
      <c r="A71">
        <v>11030</v>
      </c>
      <c r="B71">
        <v>59</v>
      </c>
      <c r="C71">
        <v>55</v>
      </c>
      <c r="D71">
        <v>100</v>
      </c>
      <c r="E71">
        <v>0.25</v>
      </c>
      <c r="F71">
        <v>4125</v>
      </c>
      <c r="G71">
        <f>טבלה1[[#This Row],[TotalSales]]*(1-E71)</f>
        <v>3093.75</v>
      </c>
      <c r="H71">
        <f>G71-D71*VLOOKUP(B71,Products!$1:$1048576,6,FALSE)</f>
        <v>343.75</v>
      </c>
      <c r="I71" s="14">
        <v>35678</v>
      </c>
    </row>
    <row r="72" spans="1:9" x14ac:dyDescent="0.35">
      <c r="A72">
        <v>11029</v>
      </c>
      <c r="B72">
        <v>56</v>
      </c>
      <c r="C72">
        <v>38</v>
      </c>
      <c r="D72">
        <v>20</v>
      </c>
      <c r="E72">
        <v>0</v>
      </c>
      <c r="F72">
        <v>760</v>
      </c>
      <c r="G72">
        <f>טבלה1[[#This Row],[TotalSales]]*(1-E72)</f>
        <v>760</v>
      </c>
      <c r="H72">
        <f>G72-D72*VLOOKUP(B72,Products!$1:$1048576,6,FALSE)</f>
        <v>380</v>
      </c>
      <c r="I72" s="14">
        <v>35678</v>
      </c>
    </row>
    <row r="73" spans="1:9" x14ac:dyDescent="0.35">
      <c r="A73">
        <v>11029</v>
      </c>
      <c r="B73">
        <v>63</v>
      </c>
      <c r="C73">
        <v>43.9</v>
      </c>
      <c r="D73">
        <v>12</v>
      </c>
      <c r="E73">
        <v>0</v>
      </c>
      <c r="F73">
        <v>526.79999999999995</v>
      </c>
      <c r="G73">
        <f>טבלה1[[#This Row],[TotalSales]]*(1-E73)</f>
        <v>526.79999999999995</v>
      </c>
      <c r="H73">
        <f>G73-D73*VLOOKUP(B73,Products!$1:$1048576,6,FALSE)</f>
        <v>263.39999999999998</v>
      </c>
      <c r="I73" s="14">
        <v>35678</v>
      </c>
    </row>
    <row r="74" spans="1:9" x14ac:dyDescent="0.35">
      <c r="A74">
        <v>11028</v>
      </c>
      <c r="B74">
        <v>55</v>
      </c>
      <c r="C74">
        <v>24</v>
      </c>
      <c r="D74">
        <v>35</v>
      </c>
      <c r="E74">
        <v>0</v>
      </c>
      <c r="F74">
        <v>840</v>
      </c>
      <c r="G74">
        <f>טבלה1[[#This Row],[TotalSales]]*(1-E74)</f>
        <v>840</v>
      </c>
      <c r="H74">
        <f>G74-D74*VLOOKUP(B74,Products!$1:$1048576,6,FALSE)</f>
        <v>420</v>
      </c>
      <c r="I74" s="14">
        <v>35678</v>
      </c>
    </row>
    <row r="75" spans="1:9" x14ac:dyDescent="0.35">
      <c r="A75">
        <v>11028</v>
      </c>
      <c r="B75">
        <v>59</v>
      </c>
      <c r="C75">
        <v>55</v>
      </c>
      <c r="D75">
        <v>24</v>
      </c>
      <c r="E75">
        <v>0</v>
      </c>
      <c r="F75">
        <v>1320</v>
      </c>
      <c r="G75">
        <f>טבלה1[[#This Row],[TotalSales]]*(1-E75)</f>
        <v>1320</v>
      </c>
      <c r="H75">
        <f>G75-D75*VLOOKUP(B75,Products!$1:$1048576,6,FALSE)</f>
        <v>660</v>
      </c>
      <c r="I75" s="14">
        <v>35678</v>
      </c>
    </row>
    <row r="76" spans="1:9" x14ac:dyDescent="0.35">
      <c r="A76">
        <v>11027</v>
      </c>
      <c r="B76">
        <v>24</v>
      </c>
      <c r="C76">
        <v>4.5</v>
      </c>
      <c r="D76">
        <v>30</v>
      </c>
      <c r="E76">
        <v>0.25</v>
      </c>
      <c r="F76">
        <v>101.25</v>
      </c>
      <c r="G76">
        <f>טבלה1[[#This Row],[TotalSales]]*(1-E76)</f>
        <v>75.9375</v>
      </c>
      <c r="H76">
        <f>G76-D76*VLOOKUP(B76,Products!$1:$1048576,6,FALSE)</f>
        <v>8.4375</v>
      </c>
      <c r="I76" s="14">
        <v>35678</v>
      </c>
    </row>
    <row r="77" spans="1:9" x14ac:dyDescent="0.35">
      <c r="A77">
        <v>11027</v>
      </c>
      <c r="B77">
        <v>62</v>
      </c>
      <c r="C77">
        <v>49.3</v>
      </c>
      <c r="D77">
        <v>21</v>
      </c>
      <c r="E77">
        <v>0.25</v>
      </c>
      <c r="F77">
        <v>776.47499999999991</v>
      </c>
      <c r="G77">
        <f>טבלה1[[#This Row],[TotalSales]]*(1-E77)</f>
        <v>582.35624999999993</v>
      </c>
      <c r="H77">
        <f>G77-D77*VLOOKUP(B77,Products!$1:$1048576,6,FALSE)</f>
        <v>64.706249999999955</v>
      </c>
      <c r="I77" s="14">
        <v>35678</v>
      </c>
    </row>
    <row r="78" spans="1:9" x14ac:dyDescent="0.35">
      <c r="A78">
        <v>11026</v>
      </c>
      <c r="B78">
        <v>18</v>
      </c>
      <c r="C78">
        <v>62.5</v>
      </c>
      <c r="D78">
        <v>8</v>
      </c>
      <c r="E78">
        <v>0</v>
      </c>
      <c r="F78">
        <v>500</v>
      </c>
      <c r="G78">
        <f>טבלה1[[#This Row],[TotalSales]]*(1-E78)</f>
        <v>500</v>
      </c>
      <c r="H78">
        <f>G78-D78*VLOOKUP(B78,Products!$1:$1048576,6,FALSE)</f>
        <v>250</v>
      </c>
      <c r="I78" s="14">
        <v>35677</v>
      </c>
    </row>
    <row r="79" spans="1:9" x14ac:dyDescent="0.35">
      <c r="A79">
        <v>11026</v>
      </c>
      <c r="B79">
        <v>51</v>
      </c>
      <c r="C79">
        <v>53</v>
      </c>
      <c r="D79">
        <v>10</v>
      </c>
      <c r="E79">
        <v>0</v>
      </c>
      <c r="F79">
        <v>530</v>
      </c>
      <c r="G79">
        <f>טבלה1[[#This Row],[TotalSales]]*(1-E79)</f>
        <v>530</v>
      </c>
      <c r="H79">
        <f>G79-D79*VLOOKUP(B79,Products!$1:$1048576,6,FALSE)</f>
        <v>265</v>
      </c>
      <c r="I79" s="14">
        <v>35677</v>
      </c>
    </row>
    <row r="80" spans="1:9" x14ac:dyDescent="0.35">
      <c r="A80">
        <v>11025</v>
      </c>
      <c r="B80">
        <v>1</v>
      </c>
      <c r="C80">
        <v>18</v>
      </c>
      <c r="D80">
        <v>10</v>
      </c>
      <c r="E80">
        <v>0.10000000149011611</v>
      </c>
      <c r="F80">
        <v>161.9999997317791</v>
      </c>
      <c r="G80">
        <f>טבלה1[[#This Row],[TotalSales]]*(1-E80)</f>
        <v>145.79999951720237</v>
      </c>
      <c r="H80">
        <f>G80-D80*VLOOKUP(B80,Products!$1:$1048576,6,FALSE)</f>
        <v>55.799999517202366</v>
      </c>
      <c r="I80" s="14">
        <v>35677</v>
      </c>
    </row>
    <row r="81" spans="1:9" x14ac:dyDescent="0.35">
      <c r="A81">
        <v>11025</v>
      </c>
      <c r="B81">
        <v>13</v>
      </c>
      <c r="C81">
        <v>6</v>
      </c>
      <c r="D81">
        <v>20</v>
      </c>
      <c r="E81">
        <v>0.10000000149011611</v>
      </c>
      <c r="F81">
        <v>107.99999982118609</v>
      </c>
      <c r="G81">
        <f>טבלה1[[#This Row],[TotalSales]]*(1-E81)</f>
        <v>97.199999678134944</v>
      </c>
      <c r="H81">
        <f>G81-D81*VLOOKUP(B81,Products!$1:$1048576,6,FALSE)</f>
        <v>37.199999678134944</v>
      </c>
      <c r="I81" s="14">
        <v>35677</v>
      </c>
    </row>
    <row r="82" spans="1:9" x14ac:dyDescent="0.35">
      <c r="A82">
        <v>11024</v>
      </c>
      <c r="B82">
        <v>26</v>
      </c>
      <c r="C82">
        <v>31.23</v>
      </c>
      <c r="D82">
        <v>12</v>
      </c>
      <c r="E82">
        <v>0</v>
      </c>
      <c r="F82">
        <v>374.76</v>
      </c>
      <c r="G82">
        <f>טבלה1[[#This Row],[TotalSales]]*(1-E82)</f>
        <v>374.76</v>
      </c>
      <c r="H82">
        <f>G82-D82*VLOOKUP(B82,Products!$1:$1048576,6,FALSE)</f>
        <v>187.38</v>
      </c>
      <c r="I82" s="14">
        <v>35677</v>
      </c>
    </row>
    <row r="83" spans="1:9" x14ac:dyDescent="0.35">
      <c r="A83">
        <v>11024</v>
      </c>
      <c r="B83">
        <v>33</v>
      </c>
      <c r="C83">
        <v>2.5</v>
      </c>
      <c r="D83">
        <v>30</v>
      </c>
      <c r="E83">
        <v>0</v>
      </c>
      <c r="F83">
        <v>75</v>
      </c>
      <c r="G83">
        <f>טבלה1[[#This Row],[TotalSales]]*(1-E83)</f>
        <v>75</v>
      </c>
      <c r="H83">
        <f>G83-D83*VLOOKUP(B83,Products!$1:$1048576,6,FALSE)</f>
        <v>37.5</v>
      </c>
      <c r="I83" s="14">
        <v>35677</v>
      </c>
    </row>
    <row r="84" spans="1:9" x14ac:dyDescent="0.35">
      <c r="A84">
        <v>11024</v>
      </c>
      <c r="B84">
        <v>65</v>
      </c>
      <c r="C84">
        <v>21.05</v>
      </c>
      <c r="D84">
        <v>21</v>
      </c>
      <c r="E84">
        <v>0</v>
      </c>
      <c r="F84">
        <v>442.05</v>
      </c>
      <c r="G84">
        <f>טבלה1[[#This Row],[TotalSales]]*(1-E84)</f>
        <v>442.05</v>
      </c>
      <c r="H84">
        <f>G84-D84*VLOOKUP(B84,Products!$1:$1048576,6,FALSE)</f>
        <v>221.02500000000001</v>
      </c>
      <c r="I84" s="14">
        <v>35677</v>
      </c>
    </row>
    <row r="85" spans="1:9" x14ac:dyDescent="0.35">
      <c r="A85">
        <v>11024</v>
      </c>
      <c r="B85">
        <v>71</v>
      </c>
      <c r="C85">
        <v>21.5</v>
      </c>
      <c r="D85">
        <v>50</v>
      </c>
      <c r="E85">
        <v>0</v>
      </c>
      <c r="F85">
        <v>1075</v>
      </c>
      <c r="G85">
        <f>טבלה1[[#This Row],[TotalSales]]*(1-E85)</f>
        <v>1075</v>
      </c>
      <c r="H85">
        <f>G85-D85*VLOOKUP(B85,Products!$1:$1048576,6,FALSE)</f>
        <v>537.5</v>
      </c>
      <c r="I85" s="14">
        <v>35677</v>
      </c>
    </row>
    <row r="86" spans="1:9" x14ac:dyDescent="0.35">
      <c r="A86">
        <v>11023</v>
      </c>
      <c r="B86">
        <v>7</v>
      </c>
      <c r="C86">
        <v>30</v>
      </c>
      <c r="D86">
        <v>4</v>
      </c>
      <c r="E86">
        <v>0</v>
      </c>
      <c r="F86">
        <v>120</v>
      </c>
      <c r="G86">
        <f>טבלה1[[#This Row],[TotalSales]]*(1-E86)</f>
        <v>120</v>
      </c>
      <c r="H86">
        <f>G86-D86*VLOOKUP(B86,Products!$1:$1048576,6,FALSE)</f>
        <v>60</v>
      </c>
      <c r="I86" s="14">
        <v>35677</v>
      </c>
    </row>
    <row r="87" spans="1:9" x14ac:dyDescent="0.35">
      <c r="A87">
        <v>11023</v>
      </c>
      <c r="B87">
        <v>43</v>
      </c>
      <c r="C87">
        <v>46</v>
      </c>
      <c r="D87">
        <v>30</v>
      </c>
      <c r="E87">
        <v>0</v>
      </c>
      <c r="F87">
        <v>1380</v>
      </c>
      <c r="G87">
        <f>טבלה1[[#This Row],[TotalSales]]*(1-E87)</f>
        <v>1380</v>
      </c>
      <c r="H87">
        <f>G87-D87*VLOOKUP(B87,Products!$1:$1048576,6,FALSE)</f>
        <v>690</v>
      </c>
      <c r="I87" s="14">
        <v>35676</v>
      </c>
    </row>
    <row r="88" spans="1:9" x14ac:dyDescent="0.35">
      <c r="A88">
        <v>11022</v>
      </c>
      <c r="B88">
        <v>19</v>
      </c>
      <c r="C88">
        <v>9.1999999999999993</v>
      </c>
      <c r="D88">
        <v>35</v>
      </c>
      <c r="E88">
        <v>0</v>
      </c>
      <c r="F88">
        <v>322</v>
      </c>
      <c r="G88">
        <f>טבלה1[[#This Row],[TotalSales]]*(1-E88)</f>
        <v>322</v>
      </c>
      <c r="H88">
        <f>G88-D88*VLOOKUP(B88,Products!$1:$1048576,6,FALSE)</f>
        <v>161</v>
      </c>
      <c r="I88" s="14">
        <v>35675</v>
      </c>
    </row>
    <row r="89" spans="1:9" x14ac:dyDescent="0.35">
      <c r="A89">
        <v>11022</v>
      </c>
      <c r="B89">
        <v>69</v>
      </c>
      <c r="C89">
        <v>36</v>
      </c>
      <c r="D89">
        <v>30</v>
      </c>
      <c r="E89">
        <v>0</v>
      </c>
      <c r="F89">
        <v>1080</v>
      </c>
      <c r="G89">
        <f>טבלה1[[#This Row],[TotalSales]]*(1-E89)</f>
        <v>1080</v>
      </c>
      <c r="H89">
        <f>G89-D89*VLOOKUP(B89,Products!$1:$1048576,6,FALSE)</f>
        <v>540</v>
      </c>
      <c r="I89" s="14">
        <v>35675</v>
      </c>
    </row>
    <row r="90" spans="1:9" x14ac:dyDescent="0.35">
      <c r="A90">
        <v>11021</v>
      </c>
      <c r="B90">
        <v>2</v>
      </c>
      <c r="C90">
        <v>19</v>
      </c>
      <c r="D90">
        <v>11</v>
      </c>
      <c r="E90">
        <v>0.25</v>
      </c>
      <c r="F90">
        <v>156.75</v>
      </c>
      <c r="G90">
        <f>טבלה1[[#This Row],[TotalSales]]*(1-E90)</f>
        <v>117.5625</v>
      </c>
      <c r="H90">
        <f>G90-D90*VLOOKUP(B90,Products!$1:$1048576,6,FALSE)</f>
        <v>13.0625</v>
      </c>
      <c r="I90" s="14">
        <v>35675</v>
      </c>
    </row>
    <row r="91" spans="1:9" x14ac:dyDescent="0.35">
      <c r="A91">
        <v>11021</v>
      </c>
      <c r="B91">
        <v>20</v>
      </c>
      <c r="C91">
        <v>81</v>
      </c>
      <c r="D91">
        <v>15</v>
      </c>
      <c r="E91">
        <v>0</v>
      </c>
      <c r="F91">
        <v>1215</v>
      </c>
      <c r="G91">
        <f>טבלה1[[#This Row],[TotalSales]]*(1-E91)</f>
        <v>1215</v>
      </c>
      <c r="H91">
        <f>G91-D91*VLOOKUP(B91,Products!$1:$1048576,6,FALSE)</f>
        <v>607.5</v>
      </c>
      <c r="I91" s="14">
        <v>35675</v>
      </c>
    </row>
    <row r="92" spans="1:9" x14ac:dyDescent="0.35">
      <c r="A92">
        <v>11021</v>
      </c>
      <c r="B92">
        <v>26</v>
      </c>
      <c r="C92">
        <v>31.23</v>
      </c>
      <c r="D92">
        <v>63</v>
      </c>
      <c r="E92">
        <v>0</v>
      </c>
      <c r="F92">
        <v>1967.49</v>
      </c>
      <c r="G92">
        <f>טבלה1[[#This Row],[TotalSales]]*(1-E92)</f>
        <v>1967.49</v>
      </c>
      <c r="H92">
        <f>G92-D92*VLOOKUP(B92,Products!$1:$1048576,6,FALSE)</f>
        <v>983.745</v>
      </c>
      <c r="I92" s="14">
        <v>35675</v>
      </c>
    </row>
    <row r="93" spans="1:9" x14ac:dyDescent="0.35">
      <c r="A93">
        <v>11021</v>
      </c>
      <c r="B93">
        <v>51</v>
      </c>
      <c r="C93">
        <v>53</v>
      </c>
      <c r="D93">
        <v>44</v>
      </c>
      <c r="E93">
        <v>0.25</v>
      </c>
      <c r="F93">
        <v>1749</v>
      </c>
      <c r="G93">
        <f>טבלה1[[#This Row],[TotalSales]]*(1-E93)</f>
        <v>1311.75</v>
      </c>
      <c r="H93">
        <f>G93-D93*VLOOKUP(B93,Products!$1:$1048576,6,FALSE)</f>
        <v>145.75</v>
      </c>
      <c r="I93" s="14">
        <v>35674</v>
      </c>
    </row>
    <row r="94" spans="1:9" x14ac:dyDescent="0.35">
      <c r="A94">
        <v>11021</v>
      </c>
      <c r="B94">
        <v>72</v>
      </c>
      <c r="C94">
        <v>34.799999999999997</v>
      </c>
      <c r="D94">
        <v>35</v>
      </c>
      <c r="E94">
        <v>0</v>
      </c>
      <c r="F94">
        <v>1218</v>
      </c>
      <c r="G94">
        <f>טבלה1[[#This Row],[TotalSales]]*(1-E94)</f>
        <v>1218</v>
      </c>
      <c r="H94">
        <f>G94-D94*VLOOKUP(B94,Products!$1:$1048576,6,FALSE)</f>
        <v>609</v>
      </c>
      <c r="I94" s="14">
        <v>35674</v>
      </c>
    </row>
    <row r="95" spans="1:9" x14ac:dyDescent="0.35">
      <c r="A95">
        <v>11020</v>
      </c>
      <c r="B95">
        <v>10</v>
      </c>
      <c r="C95">
        <v>31</v>
      </c>
      <c r="D95">
        <v>24</v>
      </c>
      <c r="E95">
        <v>0.15000000596046451</v>
      </c>
      <c r="F95">
        <v>632.39999556541443</v>
      </c>
      <c r="G95">
        <f>טבלה1[[#This Row],[TotalSales]]*(1-E95)</f>
        <v>537.53999246120452</v>
      </c>
      <c r="H95">
        <f>G95-D95*VLOOKUP(B95,Products!$1:$1048576,6,FALSE)</f>
        <v>165.53999246120452</v>
      </c>
      <c r="I95" s="14">
        <v>35674</v>
      </c>
    </row>
    <row r="96" spans="1:9" x14ac:dyDescent="0.35">
      <c r="A96">
        <v>11018</v>
      </c>
      <c r="B96">
        <v>12</v>
      </c>
      <c r="C96">
        <v>38</v>
      </c>
      <c r="D96">
        <v>20</v>
      </c>
      <c r="E96">
        <v>0</v>
      </c>
      <c r="F96">
        <v>760</v>
      </c>
      <c r="G96">
        <f>טבלה1[[#This Row],[TotalSales]]*(1-E96)</f>
        <v>760</v>
      </c>
      <c r="H96">
        <f>G96-D96*VLOOKUP(B96,Products!$1:$1048576,6,FALSE)</f>
        <v>380</v>
      </c>
      <c r="I96" s="14">
        <v>35674</v>
      </c>
    </row>
    <row r="97" spans="1:9" x14ac:dyDescent="0.35">
      <c r="A97">
        <v>11018</v>
      </c>
      <c r="B97">
        <v>18</v>
      </c>
      <c r="C97">
        <v>62.5</v>
      </c>
      <c r="D97">
        <v>10</v>
      </c>
      <c r="E97">
        <v>0</v>
      </c>
      <c r="F97">
        <v>625</v>
      </c>
      <c r="G97">
        <f>טבלה1[[#This Row],[TotalSales]]*(1-E97)</f>
        <v>625</v>
      </c>
      <c r="H97">
        <f>G97-D97*VLOOKUP(B97,Products!$1:$1048576,6,FALSE)</f>
        <v>312.5</v>
      </c>
      <c r="I97" s="14">
        <f>VLOOKUP(טבלה1[[#This Row],[OrderID]],OrdersCleaned!$A:$R,4,FALSE)</f>
        <v>35898</v>
      </c>
    </row>
    <row r="98" spans="1:9" x14ac:dyDescent="0.35">
      <c r="A98">
        <v>11018</v>
      </c>
      <c r="B98">
        <v>56</v>
      </c>
      <c r="C98">
        <v>38</v>
      </c>
      <c r="D98">
        <v>5</v>
      </c>
      <c r="E98">
        <v>0</v>
      </c>
      <c r="F98">
        <v>190</v>
      </c>
      <c r="G98">
        <f>טבלה1[[#This Row],[TotalSales]]*(1-E98)</f>
        <v>190</v>
      </c>
      <c r="H98">
        <f>G98-D98*VLOOKUP(B98,Products!$1:$1048576,6,FALSE)</f>
        <v>95</v>
      </c>
      <c r="I98" s="14">
        <f>VLOOKUP(טבלה1[[#This Row],[OrderID]],OrdersCleaned!$A:$R,4,FALSE)</f>
        <v>35898</v>
      </c>
    </row>
    <row r="99" spans="1:9" x14ac:dyDescent="0.35">
      <c r="A99">
        <v>11017</v>
      </c>
      <c r="B99">
        <v>3</v>
      </c>
      <c r="C99">
        <v>10</v>
      </c>
      <c r="D99">
        <v>25</v>
      </c>
      <c r="E99">
        <v>0</v>
      </c>
      <c r="F99">
        <v>250</v>
      </c>
      <c r="G99">
        <f>טבלה1[[#This Row],[TotalSales]]*(1-E99)</f>
        <v>250</v>
      </c>
      <c r="H99">
        <f>G99-D99*VLOOKUP(B99,Products!$1:$1048576,6,FALSE)</f>
        <v>125</v>
      </c>
      <c r="I99" s="14">
        <f>VLOOKUP(טבלה1[[#This Row],[OrderID]],OrdersCleaned!$A:$R,4,FALSE)</f>
        <v>35898</v>
      </c>
    </row>
    <row r="100" spans="1:9" x14ac:dyDescent="0.35">
      <c r="A100">
        <v>11017</v>
      </c>
      <c r="B100">
        <v>59</v>
      </c>
      <c r="C100">
        <v>55</v>
      </c>
      <c r="D100">
        <v>110</v>
      </c>
      <c r="E100">
        <v>0</v>
      </c>
      <c r="F100">
        <v>6050</v>
      </c>
      <c r="G100">
        <f>טבלה1[[#This Row],[TotalSales]]*(1-E100)</f>
        <v>6050</v>
      </c>
      <c r="H100">
        <f>G100-D100*VLOOKUP(B100,Products!$1:$1048576,6,FALSE)</f>
        <v>3025</v>
      </c>
      <c r="I100" s="14">
        <f>VLOOKUP(טבלה1[[#This Row],[OrderID]],OrdersCleaned!$A:$R,4,FALSE)</f>
        <v>35898</v>
      </c>
    </row>
    <row r="101" spans="1:9" x14ac:dyDescent="0.35">
      <c r="A101">
        <v>11017</v>
      </c>
      <c r="B101">
        <v>70</v>
      </c>
      <c r="C101">
        <v>15</v>
      </c>
      <c r="D101">
        <v>30</v>
      </c>
      <c r="E101">
        <v>0</v>
      </c>
      <c r="F101">
        <v>450</v>
      </c>
      <c r="G101">
        <f>טבלה1[[#This Row],[TotalSales]]*(1-E101)</f>
        <v>450</v>
      </c>
      <c r="H101">
        <f>G101-D101*VLOOKUP(B101,Products!$1:$1048576,6,FALSE)</f>
        <v>225</v>
      </c>
      <c r="I101" s="14">
        <f>VLOOKUP(טבלה1[[#This Row],[OrderID]],OrdersCleaned!$A:$R,4,FALSE)</f>
        <v>35898</v>
      </c>
    </row>
    <row r="102" spans="1:9" x14ac:dyDescent="0.35">
      <c r="A102">
        <v>11016</v>
      </c>
      <c r="B102">
        <v>31</v>
      </c>
      <c r="C102">
        <v>12.5</v>
      </c>
      <c r="D102">
        <v>15</v>
      </c>
      <c r="E102">
        <v>0</v>
      </c>
      <c r="F102">
        <v>187.5</v>
      </c>
      <c r="G102">
        <f>טבלה1[[#This Row],[TotalSales]]*(1-E102)</f>
        <v>187.5</v>
      </c>
      <c r="H102">
        <f>G102-D102*VLOOKUP(B102,Products!$1:$1048576,6,FALSE)</f>
        <v>93.75</v>
      </c>
      <c r="I102" s="14">
        <f>VLOOKUP(טבלה1[[#This Row],[OrderID]],OrdersCleaned!$A:$R,4,FALSE)</f>
        <v>35895</v>
      </c>
    </row>
    <row r="103" spans="1:9" x14ac:dyDescent="0.35">
      <c r="A103">
        <v>11016</v>
      </c>
      <c r="B103">
        <v>36</v>
      </c>
      <c r="C103">
        <v>19</v>
      </c>
      <c r="D103">
        <v>16</v>
      </c>
      <c r="E103">
        <v>0</v>
      </c>
      <c r="F103">
        <v>304</v>
      </c>
      <c r="G103">
        <f>טבלה1[[#This Row],[TotalSales]]*(1-E103)</f>
        <v>304</v>
      </c>
      <c r="H103">
        <f>G103-D103*VLOOKUP(B103,Products!$1:$1048576,6,FALSE)</f>
        <v>152</v>
      </c>
      <c r="I103" s="14">
        <f>VLOOKUP(טבלה1[[#This Row],[OrderID]],OrdersCleaned!$A:$R,4,FALSE)</f>
        <v>35895</v>
      </c>
    </row>
    <row r="104" spans="1:9" x14ac:dyDescent="0.35">
      <c r="A104">
        <v>11015</v>
      </c>
      <c r="B104">
        <v>30</v>
      </c>
      <c r="C104">
        <v>25.89</v>
      </c>
      <c r="D104">
        <v>15</v>
      </c>
      <c r="E104">
        <v>0</v>
      </c>
      <c r="F104">
        <v>388.35</v>
      </c>
      <c r="G104">
        <f>טבלה1[[#This Row],[TotalSales]]*(1-E104)</f>
        <v>388.35</v>
      </c>
      <c r="H104">
        <f>G104-D104*VLOOKUP(B104,Products!$1:$1048576,6,FALSE)</f>
        <v>194.17500000000001</v>
      </c>
      <c r="I104" s="14">
        <f>VLOOKUP(טבלה1[[#This Row],[OrderID]],OrdersCleaned!$A:$R,4,FALSE)</f>
        <v>35895</v>
      </c>
    </row>
    <row r="105" spans="1:9" x14ac:dyDescent="0.35">
      <c r="A105">
        <v>11015</v>
      </c>
      <c r="B105">
        <v>77</v>
      </c>
      <c r="C105">
        <v>13</v>
      </c>
      <c r="D105">
        <v>18</v>
      </c>
      <c r="E105">
        <v>0</v>
      </c>
      <c r="F105">
        <v>234</v>
      </c>
      <c r="G105">
        <f>טבלה1[[#This Row],[TotalSales]]*(1-E105)</f>
        <v>234</v>
      </c>
      <c r="H105">
        <f>G105-D105*VLOOKUP(B105,Products!$1:$1048576,6,FALSE)</f>
        <v>117</v>
      </c>
      <c r="I105" s="14">
        <f>VLOOKUP(טבלה1[[#This Row],[OrderID]],OrdersCleaned!$A:$R,4,FALSE)</f>
        <v>35895</v>
      </c>
    </row>
    <row r="106" spans="1:9" x14ac:dyDescent="0.35">
      <c r="A106">
        <v>11014</v>
      </c>
      <c r="B106">
        <v>41</v>
      </c>
      <c r="C106">
        <v>9.65</v>
      </c>
      <c r="D106">
        <v>28</v>
      </c>
      <c r="E106">
        <v>0.10000000149011611</v>
      </c>
      <c r="F106">
        <v>243.1799995973706</v>
      </c>
      <c r="G106">
        <f>טבלה1[[#This Row],[TotalSales]]*(1-E106)</f>
        <v>218.8619992752671</v>
      </c>
      <c r="H106">
        <f>G106-D106*VLOOKUP(B106,Products!$1:$1048576,6,FALSE)</f>
        <v>83.761999275267101</v>
      </c>
      <c r="I106" s="14">
        <f>VLOOKUP(טבלה1[[#This Row],[OrderID]],OrdersCleaned!$A:$R,4,FALSE)</f>
        <v>35895</v>
      </c>
    </row>
    <row r="107" spans="1:9" x14ac:dyDescent="0.35">
      <c r="A107">
        <v>11013</v>
      </c>
      <c r="B107">
        <v>23</v>
      </c>
      <c r="C107">
        <v>9</v>
      </c>
      <c r="D107">
        <v>10</v>
      </c>
      <c r="E107">
        <v>0</v>
      </c>
      <c r="F107">
        <v>90</v>
      </c>
      <c r="G107">
        <f>טבלה1[[#This Row],[TotalSales]]*(1-E107)</f>
        <v>90</v>
      </c>
      <c r="H107">
        <f>G107-D107*VLOOKUP(B107,Products!$1:$1048576,6,FALSE)</f>
        <v>45</v>
      </c>
      <c r="I107" s="14">
        <f>VLOOKUP(טבלה1[[#This Row],[OrderID]],OrdersCleaned!$A:$R,4,FALSE)</f>
        <v>35894</v>
      </c>
    </row>
    <row r="108" spans="1:9" x14ac:dyDescent="0.35">
      <c r="A108">
        <v>11013</v>
      </c>
      <c r="B108">
        <v>42</v>
      </c>
      <c r="C108">
        <v>14</v>
      </c>
      <c r="D108">
        <v>4</v>
      </c>
      <c r="E108">
        <v>0</v>
      </c>
      <c r="F108">
        <v>56</v>
      </c>
      <c r="G108">
        <f>טבלה1[[#This Row],[TotalSales]]*(1-E108)</f>
        <v>56</v>
      </c>
      <c r="H108">
        <f>G108-D108*VLOOKUP(B108,Products!$1:$1048576,6,FALSE)</f>
        <v>28</v>
      </c>
      <c r="I108" s="14">
        <f>VLOOKUP(טבלה1[[#This Row],[OrderID]],OrdersCleaned!$A:$R,4,FALSE)</f>
        <v>35894</v>
      </c>
    </row>
    <row r="109" spans="1:9" x14ac:dyDescent="0.35">
      <c r="A109">
        <v>11013</v>
      </c>
      <c r="B109">
        <v>45</v>
      </c>
      <c r="C109">
        <v>9.5</v>
      </c>
      <c r="D109">
        <v>20</v>
      </c>
      <c r="E109">
        <v>0</v>
      </c>
      <c r="F109">
        <v>190</v>
      </c>
      <c r="G109">
        <f>טבלה1[[#This Row],[TotalSales]]*(1-E109)</f>
        <v>190</v>
      </c>
      <c r="H109">
        <f>G109-D109*VLOOKUP(B109,Products!$1:$1048576,6,FALSE)</f>
        <v>95</v>
      </c>
      <c r="I109" s="14">
        <f>VLOOKUP(טבלה1[[#This Row],[OrderID]],OrdersCleaned!$A:$R,4,FALSE)</f>
        <v>35894</v>
      </c>
    </row>
    <row r="110" spans="1:9" x14ac:dyDescent="0.35">
      <c r="A110">
        <v>11013</v>
      </c>
      <c r="B110">
        <v>68</v>
      </c>
      <c r="C110">
        <v>12.5</v>
      </c>
      <c r="D110">
        <v>2</v>
      </c>
      <c r="E110">
        <v>0</v>
      </c>
      <c r="F110">
        <v>25</v>
      </c>
      <c r="G110">
        <f>טבלה1[[#This Row],[TotalSales]]*(1-E110)</f>
        <v>25</v>
      </c>
      <c r="H110">
        <f>G110-D110*VLOOKUP(B110,Products!$1:$1048576,6,FALSE)</f>
        <v>12.5</v>
      </c>
      <c r="I110" s="14">
        <f>VLOOKUP(טבלה1[[#This Row],[OrderID]],OrdersCleaned!$A:$R,4,FALSE)</f>
        <v>35894</v>
      </c>
    </row>
    <row r="111" spans="1:9" x14ac:dyDescent="0.35">
      <c r="A111">
        <v>11012</v>
      </c>
      <c r="B111">
        <v>19</v>
      </c>
      <c r="C111">
        <v>9.1999999999999993</v>
      </c>
      <c r="D111">
        <v>50</v>
      </c>
      <c r="E111">
        <v>5.000000074505806E-2</v>
      </c>
      <c r="F111">
        <v>436.99999965727318</v>
      </c>
      <c r="G111">
        <f>טבלה1[[#This Row],[TotalSales]]*(1-E111)</f>
        <v>415.14999934881916</v>
      </c>
      <c r="H111">
        <f>G111-D111*VLOOKUP(B111,Products!$1:$1048576,6,FALSE)</f>
        <v>185.14999934881919</v>
      </c>
      <c r="I111" s="14">
        <f>VLOOKUP(טבלה1[[#This Row],[OrderID]],OrdersCleaned!$A:$R,4,FALSE)</f>
        <v>35894</v>
      </c>
    </row>
    <row r="112" spans="1:9" x14ac:dyDescent="0.35">
      <c r="A112">
        <v>11012</v>
      </c>
      <c r="B112">
        <v>60</v>
      </c>
      <c r="C112">
        <v>34</v>
      </c>
      <c r="D112">
        <v>36</v>
      </c>
      <c r="E112">
        <v>5.000000074505806E-2</v>
      </c>
      <c r="F112">
        <v>1162.7999990880489</v>
      </c>
      <c r="G112">
        <f>טבלה1[[#This Row],[TotalSales]]*(1-E112)</f>
        <v>1104.6599982672931</v>
      </c>
      <c r="H112">
        <f>G112-D112*VLOOKUP(B112,Products!$1:$1048576,6,FALSE)</f>
        <v>492.65999826729308</v>
      </c>
      <c r="I112" s="14">
        <f>VLOOKUP(טבלה1[[#This Row],[OrderID]],OrdersCleaned!$A:$R,4,FALSE)</f>
        <v>35894</v>
      </c>
    </row>
    <row r="113" spans="1:9" x14ac:dyDescent="0.35">
      <c r="A113">
        <v>11012</v>
      </c>
      <c r="B113">
        <v>71</v>
      </c>
      <c r="C113">
        <v>21.5</v>
      </c>
      <c r="D113">
        <v>60</v>
      </c>
      <c r="E113">
        <v>5.000000074505806E-2</v>
      </c>
      <c r="F113">
        <v>1225.4999990388751</v>
      </c>
      <c r="G113">
        <f>טבלה1[[#This Row],[TotalSales]]*(1-E113)</f>
        <v>1164.2249981738628</v>
      </c>
      <c r="H113">
        <f>G113-D113*VLOOKUP(B113,Products!$1:$1048576,6,FALSE)</f>
        <v>519.22499817386279</v>
      </c>
      <c r="I113" s="14">
        <f>VLOOKUP(טבלה1[[#This Row],[OrderID]],OrdersCleaned!$A:$R,4,FALSE)</f>
        <v>35894</v>
      </c>
    </row>
    <row r="114" spans="1:9" x14ac:dyDescent="0.35">
      <c r="A114">
        <v>11011</v>
      </c>
      <c r="B114">
        <v>58</v>
      </c>
      <c r="C114">
        <v>13.25</v>
      </c>
      <c r="D114">
        <v>40</v>
      </c>
      <c r="E114">
        <v>5.000000074505806E-2</v>
      </c>
      <c r="F114">
        <v>503.49999960511923</v>
      </c>
      <c r="G114">
        <f>טבלה1[[#This Row],[TotalSales]]*(1-E114)</f>
        <v>478.32499924972655</v>
      </c>
      <c r="H114">
        <f>G114-D114*VLOOKUP(B114,Products!$1:$1048576,6,FALSE)</f>
        <v>213.32499924972655</v>
      </c>
      <c r="I114" s="14">
        <f>VLOOKUP(טבלה1[[#This Row],[OrderID]],OrdersCleaned!$A:$R,4,FALSE)</f>
        <v>35894</v>
      </c>
    </row>
    <row r="115" spans="1:9" x14ac:dyDescent="0.35">
      <c r="A115">
        <v>11011</v>
      </c>
      <c r="B115">
        <v>71</v>
      </c>
      <c r="C115">
        <v>21.5</v>
      </c>
      <c r="D115">
        <v>20</v>
      </c>
      <c r="E115">
        <v>0</v>
      </c>
      <c r="F115">
        <v>430</v>
      </c>
      <c r="G115">
        <f>טבלה1[[#This Row],[TotalSales]]*(1-E115)</f>
        <v>430</v>
      </c>
      <c r="H115">
        <f>G115-D115*VLOOKUP(B115,Products!$1:$1048576,6,FALSE)</f>
        <v>215</v>
      </c>
      <c r="I115" s="14">
        <f>VLOOKUP(טבלה1[[#This Row],[OrderID]],OrdersCleaned!$A:$R,4,FALSE)</f>
        <v>35894</v>
      </c>
    </row>
    <row r="116" spans="1:9" x14ac:dyDescent="0.35">
      <c r="A116">
        <v>11010</v>
      </c>
      <c r="B116">
        <v>7</v>
      </c>
      <c r="C116">
        <v>30</v>
      </c>
      <c r="D116">
        <v>20</v>
      </c>
      <c r="E116">
        <v>0</v>
      </c>
      <c r="F116">
        <v>600</v>
      </c>
      <c r="G116">
        <f>טבלה1[[#This Row],[TotalSales]]*(1-E116)</f>
        <v>600</v>
      </c>
      <c r="H116">
        <f>G116-D116*VLOOKUP(B116,Products!$1:$1048576,6,FALSE)</f>
        <v>300</v>
      </c>
      <c r="I116" s="14">
        <f>VLOOKUP(טבלה1[[#This Row],[OrderID]],OrdersCleaned!$A:$R,4,FALSE)</f>
        <v>35894</v>
      </c>
    </row>
    <row r="117" spans="1:9" x14ac:dyDescent="0.35">
      <c r="A117">
        <v>11010</v>
      </c>
      <c r="B117">
        <v>24</v>
      </c>
      <c r="C117">
        <v>4.5</v>
      </c>
      <c r="D117">
        <v>10</v>
      </c>
      <c r="E117">
        <v>0</v>
      </c>
      <c r="F117">
        <v>45</v>
      </c>
      <c r="G117">
        <f>טבלה1[[#This Row],[TotalSales]]*(1-E117)</f>
        <v>45</v>
      </c>
      <c r="H117">
        <f>G117-D117*VLOOKUP(B117,Products!$1:$1048576,6,FALSE)</f>
        <v>22.5</v>
      </c>
      <c r="I117" s="14">
        <f>VLOOKUP(טבלה1[[#This Row],[OrderID]],OrdersCleaned!$A:$R,4,FALSE)</f>
        <v>35894</v>
      </c>
    </row>
    <row r="118" spans="1:9" x14ac:dyDescent="0.35">
      <c r="A118">
        <v>11009</v>
      </c>
      <c r="B118">
        <v>24</v>
      </c>
      <c r="C118">
        <v>4.5</v>
      </c>
      <c r="D118">
        <v>12</v>
      </c>
      <c r="E118">
        <v>0</v>
      </c>
      <c r="F118">
        <v>54</v>
      </c>
      <c r="G118">
        <f>טבלה1[[#This Row],[TotalSales]]*(1-E118)</f>
        <v>54</v>
      </c>
      <c r="H118">
        <f>G118-D118*VLOOKUP(B118,Products!$1:$1048576,6,FALSE)</f>
        <v>27</v>
      </c>
      <c r="I118" s="14">
        <f>VLOOKUP(טבלה1[[#This Row],[OrderID]],OrdersCleaned!$A:$R,4,FALSE)</f>
        <v>35893</v>
      </c>
    </row>
    <row r="119" spans="1:9" x14ac:dyDescent="0.35">
      <c r="A119">
        <v>11009</v>
      </c>
      <c r="B119">
        <v>36</v>
      </c>
      <c r="C119">
        <v>19</v>
      </c>
      <c r="D119">
        <v>18</v>
      </c>
      <c r="E119">
        <v>0.25</v>
      </c>
      <c r="F119">
        <v>256.5</v>
      </c>
      <c r="G119">
        <f>טבלה1[[#This Row],[TotalSales]]*(1-E119)</f>
        <v>192.375</v>
      </c>
      <c r="H119">
        <f>G119-D119*VLOOKUP(B119,Products!$1:$1048576,6,FALSE)</f>
        <v>21.375</v>
      </c>
      <c r="I119" s="14">
        <f>VLOOKUP(טבלה1[[#This Row],[OrderID]],OrdersCleaned!$A:$R,4,FALSE)</f>
        <v>35893</v>
      </c>
    </row>
    <row r="120" spans="1:9" x14ac:dyDescent="0.35">
      <c r="A120">
        <v>11009</v>
      </c>
      <c r="B120">
        <v>60</v>
      </c>
      <c r="C120">
        <v>34</v>
      </c>
      <c r="D120">
        <v>9</v>
      </c>
      <c r="E120">
        <v>0</v>
      </c>
      <c r="F120">
        <v>306</v>
      </c>
      <c r="G120">
        <f>טבלה1[[#This Row],[TotalSales]]*(1-E120)</f>
        <v>306</v>
      </c>
      <c r="H120">
        <f>G120-D120*VLOOKUP(B120,Products!$1:$1048576,6,FALSE)</f>
        <v>153</v>
      </c>
      <c r="I120" s="14">
        <f>VLOOKUP(טבלה1[[#This Row],[OrderID]],OrdersCleaned!$A:$R,4,FALSE)</f>
        <v>35893</v>
      </c>
    </row>
    <row r="121" spans="1:9" x14ac:dyDescent="0.35">
      <c r="A121">
        <v>11007</v>
      </c>
      <c r="B121">
        <v>8</v>
      </c>
      <c r="C121">
        <v>40</v>
      </c>
      <c r="D121">
        <v>30</v>
      </c>
      <c r="E121">
        <v>0</v>
      </c>
      <c r="F121">
        <v>1200</v>
      </c>
      <c r="G121">
        <f>טבלה1[[#This Row],[TotalSales]]*(1-E121)</f>
        <v>1200</v>
      </c>
      <c r="H121">
        <f>G121-D121*VLOOKUP(B121,Products!$1:$1048576,6,FALSE)</f>
        <v>600</v>
      </c>
      <c r="I121" s="14">
        <f>VLOOKUP(טבלה1[[#This Row],[OrderID]],OrdersCleaned!$A:$R,4,FALSE)</f>
        <v>35893</v>
      </c>
    </row>
    <row r="122" spans="1:9" x14ac:dyDescent="0.35">
      <c r="A122">
        <v>11007</v>
      </c>
      <c r="B122">
        <v>29</v>
      </c>
      <c r="C122">
        <v>123.79</v>
      </c>
      <c r="D122">
        <v>10</v>
      </c>
      <c r="E122">
        <v>0</v>
      </c>
      <c r="F122">
        <v>1237.9000000000001</v>
      </c>
      <c r="G122">
        <f>טבלה1[[#This Row],[TotalSales]]*(1-E122)</f>
        <v>1237.9000000000001</v>
      </c>
      <c r="H122">
        <f>G122-D122*VLOOKUP(B122,Products!$1:$1048576,6,FALSE)</f>
        <v>618.95000000000005</v>
      </c>
      <c r="I122" s="14">
        <f>VLOOKUP(טבלה1[[#This Row],[OrderID]],OrdersCleaned!$A:$R,4,FALSE)</f>
        <v>35893</v>
      </c>
    </row>
    <row r="123" spans="1:9" x14ac:dyDescent="0.35">
      <c r="A123">
        <v>11007</v>
      </c>
      <c r="B123">
        <v>42</v>
      </c>
      <c r="C123">
        <v>14</v>
      </c>
      <c r="D123">
        <v>14</v>
      </c>
      <c r="E123">
        <v>0</v>
      </c>
      <c r="F123">
        <v>196</v>
      </c>
      <c r="G123">
        <f>טבלה1[[#This Row],[TotalSales]]*(1-E123)</f>
        <v>196</v>
      </c>
      <c r="H123">
        <f>G123-D123*VLOOKUP(B123,Products!$1:$1048576,6,FALSE)</f>
        <v>98</v>
      </c>
      <c r="I123" s="14">
        <f>VLOOKUP(טבלה1[[#This Row],[OrderID]],OrdersCleaned!$A:$R,4,FALSE)</f>
        <v>35893</v>
      </c>
    </row>
    <row r="124" spans="1:9" x14ac:dyDescent="0.35">
      <c r="A124">
        <v>11006</v>
      </c>
      <c r="B124">
        <v>1</v>
      </c>
      <c r="C124">
        <v>18</v>
      </c>
      <c r="D124">
        <v>8</v>
      </c>
      <c r="E124">
        <v>0</v>
      </c>
      <c r="F124">
        <v>144</v>
      </c>
      <c r="G124">
        <f>טבלה1[[#This Row],[TotalSales]]*(1-E124)</f>
        <v>144</v>
      </c>
      <c r="H124">
        <f>G124-D124*VLOOKUP(B124,Products!$1:$1048576,6,FALSE)</f>
        <v>72</v>
      </c>
      <c r="I124" s="14">
        <f>VLOOKUP(טבלה1[[#This Row],[OrderID]],OrdersCleaned!$A:$R,4,FALSE)</f>
        <v>35892</v>
      </c>
    </row>
    <row r="125" spans="1:9" x14ac:dyDescent="0.35">
      <c r="A125">
        <v>11006</v>
      </c>
      <c r="B125">
        <v>29</v>
      </c>
      <c r="C125">
        <v>123.79</v>
      </c>
      <c r="D125">
        <v>2</v>
      </c>
      <c r="E125">
        <v>0.25</v>
      </c>
      <c r="F125">
        <v>185.685</v>
      </c>
      <c r="G125">
        <f>טבלה1[[#This Row],[TotalSales]]*(1-E125)</f>
        <v>139.26375000000002</v>
      </c>
      <c r="H125">
        <f>G125-D125*VLOOKUP(B125,Products!$1:$1048576,6,FALSE)</f>
        <v>15.47375000000001</v>
      </c>
      <c r="I125" s="14">
        <f>VLOOKUP(טבלה1[[#This Row],[OrderID]],OrdersCleaned!$A:$R,4,FALSE)</f>
        <v>35892</v>
      </c>
    </row>
    <row r="126" spans="1:9" x14ac:dyDescent="0.35">
      <c r="A126">
        <v>11005</v>
      </c>
      <c r="B126">
        <v>1</v>
      </c>
      <c r="C126">
        <v>18</v>
      </c>
      <c r="D126">
        <v>2</v>
      </c>
      <c r="E126">
        <v>0</v>
      </c>
      <c r="F126">
        <v>36</v>
      </c>
      <c r="G126">
        <f>טבלה1[[#This Row],[TotalSales]]*(1-E126)</f>
        <v>36</v>
      </c>
      <c r="H126">
        <f>G126-D126*VLOOKUP(B126,Products!$1:$1048576,6,FALSE)</f>
        <v>18</v>
      </c>
      <c r="I126" s="14">
        <f>VLOOKUP(טבלה1[[#This Row],[OrderID]],OrdersCleaned!$A:$R,4,FALSE)</f>
        <v>35892</v>
      </c>
    </row>
    <row r="127" spans="1:9" x14ac:dyDescent="0.35">
      <c r="A127">
        <v>11005</v>
      </c>
      <c r="B127">
        <v>59</v>
      </c>
      <c r="C127">
        <v>55</v>
      </c>
      <c r="D127">
        <v>10</v>
      </c>
      <c r="E127">
        <v>0</v>
      </c>
      <c r="F127">
        <v>550</v>
      </c>
      <c r="G127">
        <f>טבלה1[[#This Row],[TotalSales]]*(1-E127)</f>
        <v>550</v>
      </c>
      <c r="H127">
        <f>G127-D127*VLOOKUP(B127,Products!$1:$1048576,6,FALSE)</f>
        <v>275</v>
      </c>
      <c r="I127" s="14">
        <f>VLOOKUP(טבלה1[[#This Row],[OrderID]],OrdersCleaned!$A:$R,4,FALSE)</f>
        <v>35892</v>
      </c>
    </row>
    <row r="128" spans="1:9" x14ac:dyDescent="0.35">
      <c r="A128">
        <v>11004</v>
      </c>
      <c r="B128">
        <v>26</v>
      </c>
      <c r="C128">
        <v>31.23</v>
      </c>
      <c r="D128">
        <v>6</v>
      </c>
      <c r="E128">
        <v>0</v>
      </c>
      <c r="F128">
        <v>187.38</v>
      </c>
      <c r="G128">
        <f>טבלה1[[#This Row],[TotalSales]]*(1-E128)</f>
        <v>187.38</v>
      </c>
      <c r="H128">
        <f>G128-D128*VLOOKUP(B128,Products!$1:$1048576,6,FALSE)</f>
        <v>93.69</v>
      </c>
      <c r="I128" s="14">
        <f>VLOOKUP(טבלה1[[#This Row],[OrderID]],OrdersCleaned!$A:$R,4,FALSE)</f>
        <v>35892</v>
      </c>
    </row>
    <row r="129" spans="1:9" x14ac:dyDescent="0.35">
      <c r="A129">
        <v>11004</v>
      </c>
      <c r="B129">
        <v>76</v>
      </c>
      <c r="C129">
        <v>18</v>
      </c>
      <c r="D129">
        <v>6</v>
      </c>
      <c r="E129">
        <v>0</v>
      </c>
      <c r="F129">
        <v>108</v>
      </c>
      <c r="G129">
        <f>טבלה1[[#This Row],[TotalSales]]*(1-E129)</f>
        <v>108</v>
      </c>
      <c r="H129">
        <f>G129-D129*VLOOKUP(B129,Products!$1:$1048576,6,FALSE)</f>
        <v>54</v>
      </c>
      <c r="I129" s="14">
        <f>VLOOKUP(טבלה1[[#This Row],[OrderID]],OrdersCleaned!$A:$R,4,FALSE)</f>
        <v>35892</v>
      </c>
    </row>
    <row r="130" spans="1:9" x14ac:dyDescent="0.35">
      <c r="A130">
        <v>11003</v>
      </c>
      <c r="B130">
        <v>1</v>
      </c>
      <c r="C130">
        <v>18</v>
      </c>
      <c r="D130">
        <v>4</v>
      </c>
      <c r="E130">
        <v>0</v>
      </c>
      <c r="F130">
        <v>72</v>
      </c>
      <c r="G130">
        <f>טבלה1[[#This Row],[TotalSales]]*(1-E130)</f>
        <v>72</v>
      </c>
      <c r="H130">
        <f>G130-D130*VLOOKUP(B130,Products!$1:$1048576,6,FALSE)</f>
        <v>36</v>
      </c>
      <c r="I130" s="14">
        <f>VLOOKUP(טבלה1[[#This Row],[OrderID]],OrdersCleaned!$A:$R,4,FALSE)</f>
        <v>35891</v>
      </c>
    </row>
    <row r="131" spans="1:9" x14ac:dyDescent="0.35">
      <c r="A131">
        <v>11003</v>
      </c>
      <c r="B131">
        <v>40</v>
      </c>
      <c r="C131">
        <v>18.399999999999999</v>
      </c>
      <c r="D131">
        <v>10</v>
      </c>
      <c r="E131">
        <v>0</v>
      </c>
      <c r="F131">
        <v>184</v>
      </c>
      <c r="G131">
        <f>טבלה1[[#This Row],[TotalSales]]*(1-E131)</f>
        <v>184</v>
      </c>
      <c r="H131">
        <f>G131-D131*VLOOKUP(B131,Products!$1:$1048576,6,FALSE)</f>
        <v>92</v>
      </c>
      <c r="I131" s="14">
        <f>VLOOKUP(טבלה1[[#This Row],[OrderID]],OrdersCleaned!$A:$R,4,FALSE)</f>
        <v>35891</v>
      </c>
    </row>
    <row r="132" spans="1:9" x14ac:dyDescent="0.35">
      <c r="A132">
        <v>11003</v>
      </c>
      <c r="B132">
        <v>52</v>
      </c>
      <c r="C132">
        <v>7</v>
      </c>
      <c r="D132">
        <v>10</v>
      </c>
      <c r="E132">
        <v>0</v>
      </c>
      <c r="F132">
        <v>70</v>
      </c>
      <c r="G132">
        <f>טבלה1[[#This Row],[TotalSales]]*(1-E132)</f>
        <v>70</v>
      </c>
      <c r="H132">
        <f>G132-D132*VLOOKUP(B132,Products!$1:$1048576,6,FALSE)</f>
        <v>35</v>
      </c>
      <c r="I132" s="14">
        <f>VLOOKUP(טבלה1[[#This Row],[OrderID]],OrdersCleaned!$A:$R,4,FALSE)</f>
        <v>35891</v>
      </c>
    </row>
    <row r="133" spans="1:9" x14ac:dyDescent="0.35">
      <c r="A133">
        <v>11002</v>
      </c>
      <c r="B133">
        <v>13</v>
      </c>
      <c r="C133">
        <v>6</v>
      </c>
      <c r="D133">
        <v>56</v>
      </c>
      <c r="E133">
        <v>0</v>
      </c>
      <c r="F133">
        <v>336</v>
      </c>
      <c r="G133">
        <f>טבלה1[[#This Row],[TotalSales]]*(1-E133)</f>
        <v>336</v>
      </c>
      <c r="H133">
        <f>G133-D133*VLOOKUP(B133,Products!$1:$1048576,6,FALSE)</f>
        <v>168</v>
      </c>
      <c r="I133" s="14">
        <f>VLOOKUP(טבלה1[[#This Row],[OrderID]],OrdersCleaned!$A:$R,4,FALSE)</f>
        <v>35891</v>
      </c>
    </row>
    <row r="134" spans="1:9" x14ac:dyDescent="0.35">
      <c r="A134">
        <v>11002</v>
      </c>
      <c r="B134">
        <v>35</v>
      </c>
      <c r="C134">
        <v>18</v>
      </c>
      <c r="D134">
        <v>15</v>
      </c>
      <c r="E134">
        <v>0.15000000596046451</v>
      </c>
      <c r="F134">
        <v>229.49999839067459</v>
      </c>
      <c r="G134">
        <f>טבלה1[[#This Row],[TotalSales]]*(1-E134)</f>
        <v>195.07499726414682</v>
      </c>
      <c r="H134">
        <f>G134-D134*VLOOKUP(B134,Products!$1:$1048576,6,FALSE)</f>
        <v>60.074997264146816</v>
      </c>
      <c r="I134" s="14">
        <f>VLOOKUP(טבלה1[[#This Row],[OrderID]],OrdersCleaned!$A:$R,4,FALSE)</f>
        <v>35891</v>
      </c>
    </row>
    <row r="135" spans="1:9" x14ac:dyDescent="0.35">
      <c r="A135">
        <v>11002</v>
      </c>
      <c r="B135">
        <v>42</v>
      </c>
      <c r="C135">
        <v>14</v>
      </c>
      <c r="D135">
        <v>24</v>
      </c>
      <c r="E135">
        <v>0.15000000596046451</v>
      </c>
      <c r="F135">
        <v>285.59999799728388</v>
      </c>
      <c r="G135">
        <f>טבלה1[[#This Row],[TotalSales]]*(1-E135)</f>
        <v>242.75999659538266</v>
      </c>
      <c r="H135">
        <f>G135-D135*VLOOKUP(B135,Products!$1:$1048576,6,FALSE)</f>
        <v>74.75999659538266</v>
      </c>
      <c r="I135" s="14">
        <f>VLOOKUP(טבלה1[[#This Row],[OrderID]],OrdersCleaned!$A:$R,4,FALSE)</f>
        <v>35891</v>
      </c>
    </row>
    <row r="136" spans="1:9" x14ac:dyDescent="0.35">
      <c r="A136">
        <v>11002</v>
      </c>
      <c r="B136">
        <v>55</v>
      </c>
      <c r="C136">
        <v>24</v>
      </c>
      <c r="D136">
        <v>40</v>
      </c>
      <c r="E136">
        <v>0</v>
      </c>
      <c r="F136">
        <v>960</v>
      </c>
      <c r="G136">
        <f>טבלה1[[#This Row],[TotalSales]]*(1-E136)</f>
        <v>960</v>
      </c>
      <c r="H136">
        <f>G136-D136*VLOOKUP(B136,Products!$1:$1048576,6,FALSE)</f>
        <v>480</v>
      </c>
      <c r="I136" s="14">
        <f>VLOOKUP(טבלה1[[#This Row],[OrderID]],OrdersCleaned!$A:$R,4,FALSE)</f>
        <v>35891</v>
      </c>
    </row>
    <row r="137" spans="1:9" x14ac:dyDescent="0.35">
      <c r="A137">
        <v>11001</v>
      </c>
      <c r="B137">
        <v>7</v>
      </c>
      <c r="C137">
        <v>30</v>
      </c>
      <c r="D137">
        <v>60</v>
      </c>
      <c r="E137">
        <v>0</v>
      </c>
      <c r="F137">
        <v>1800</v>
      </c>
      <c r="G137">
        <f>טבלה1[[#This Row],[TotalSales]]*(1-E137)</f>
        <v>1800</v>
      </c>
      <c r="H137">
        <f>G137-D137*VLOOKUP(B137,Products!$1:$1048576,6,FALSE)</f>
        <v>900</v>
      </c>
      <c r="I137" s="14">
        <f>VLOOKUP(טבלה1[[#This Row],[OrderID]],OrdersCleaned!$A:$R,4,FALSE)</f>
        <v>35891</v>
      </c>
    </row>
    <row r="138" spans="1:9" x14ac:dyDescent="0.35">
      <c r="A138">
        <v>11001</v>
      </c>
      <c r="B138">
        <v>22</v>
      </c>
      <c r="C138">
        <v>21</v>
      </c>
      <c r="D138">
        <v>25</v>
      </c>
      <c r="E138">
        <v>0</v>
      </c>
      <c r="F138">
        <v>525</v>
      </c>
      <c r="G138">
        <f>טבלה1[[#This Row],[TotalSales]]*(1-E138)</f>
        <v>525</v>
      </c>
      <c r="H138">
        <f>G138-D138*VLOOKUP(B138,Products!$1:$1048576,6,FALSE)</f>
        <v>262.5</v>
      </c>
      <c r="I138" s="14">
        <f>VLOOKUP(טבלה1[[#This Row],[OrderID]],OrdersCleaned!$A:$R,4,FALSE)</f>
        <v>35891</v>
      </c>
    </row>
    <row r="139" spans="1:9" x14ac:dyDescent="0.35">
      <c r="A139">
        <v>11001</v>
      </c>
      <c r="B139">
        <v>46</v>
      </c>
      <c r="C139">
        <v>12</v>
      </c>
      <c r="D139">
        <v>25</v>
      </c>
      <c r="E139">
        <v>0</v>
      </c>
      <c r="F139">
        <v>300</v>
      </c>
      <c r="G139">
        <f>טבלה1[[#This Row],[TotalSales]]*(1-E139)</f>
        <v>300</v>
      </c>
      <c r="H139">
        <f>G139-D139*VLOOKUP(B139,Products!$1:$1048576,6,FALSE)</f>
        <v>150</v>
      </c>
      <c r="I139" s="14">
        <f>VLOOKUP(טבלה1[[#This Row],[OrderID]],OrdersCleaned!$A:$R,4,FALSE)</f>
        <v>35891</v>
      </c>
    </row>
    <row r="140" spans="1:9" x14ac:dyDescent="0.35">
      <c r="A140">
        <v>11001</v>
      </c>
      <c r="B140">
        <v>55</v>
      </c>
      <c r="C140">
        <v>24</v>
      </c>
      <c r="D140">
        <v>6</v>
      </c>
      <c r="E140">
        <v>0</v>
      </c>
      <c r="F140">
        <v>144</v>
      </c>
      <c r="G140">
        <f>טבלה1[[#This Row],[TotalSales]]*(1-E140)</f>
        <v>144</v>
      </c>
      <c r="H140">
        <f>G140-D140*VLOOKUP(B140,Products!$1:$1048576,6,FALSE)</f>
        <v>72</v>
      </c>
      <c r="I140" s="14">
        <f>VLOOKUP(טבלה1[[#This Row],[OrderID]],OrdersCleaned!$A:$R,4,FALSE)</f>
        <v>35891</v>
      </c>
    </row>
    <row r="141" spans="1:9" x14ac:dyDescent="0.35">
      <c r="A141">
        <v>11000</v>
      </c>
      <c r="B141">
        <v>4</v>
      </c>
      <c r="C141">
        <v>22</v>
      </c>
      <c r="D141">
        <v>25</v>
      </c>
      <c r="E141">
        <v>0.25</v>
      </c>
      <c r="F141">
        <v>412.5</v>
      </c>
      <c r="G141">
        <f>טבלה1[[#This Row],[TotalSales]]*(1-E141)</f>
        <v>309.375</v>
      </c>
      <c r="H141">
        <f>G141-D141*VLOOKUP(B141,Products!$1:$1048576,6,FALSE)</f>
        <v>34.375</v>
      </c>
      <c r="I141" s="14">
        <f>VLOOKUP(טבלה1[[#This Row],[OrderID]],OrdersCleaned!$A:$R,4,FALSE)</f>
        <v>35891</v>
      </c>
    </row>
    <row r="142" spans="1:9" x14ac:dyDescent="0.35">
      <c r="A142">
        <v>11000</v>
      </c>
      <c r="B142">
        <v>24</v>
      </c>
      <c r="C142">
        <v>4.5</v>
      </c>
      <c r="D142">
        <v>30</v>
      </c>
      <c r="E142">
        <v>0.25</v>
      </c>
      <c r="F142">
        <v>101.25</v>
      </c>
      <c r="G142">
        <f>טבלה1[[#This Row],[TotalSales]]*(1-E142)</f>
        <v>75.9375</v>
      </c>
      <c r="H142">
        <f>G142-D142*VLOOKUP(B142,Products!$1:$1048576,6,FALSE)</f>
        <v>8.4375</v>
      </c>
      <c r="I142" s="14">
        <f>VLOOKUP(טבלה1[[#This Row],[OrderID]],OrdersCleaned!$A:$R,4,FALSE)</f>
        <v>35891</v>
      </c>
    </row>
    <row r="143" spans="1:9" x14ac:dyDescent="0.35">
      <c r="A143">
        <v>11000</v>
      </c>
      <c r="B143">
        <v>77</v>
      </c>
      <c r="C143">
        <v>13</v>
      </c>
      <c r="D143">
        <v>30</v>
      </c>
      <c r="E143">
        <v>0</v>
      </c>
      <c r="F143">
        <v>390</v>
      </c>
      <c r="G143">
        <f>טבלה1[[#This Row],[TotalSales]]*(1-E143)</f>
        <v>390</v>
      </c>
      <c r="H143">
        <f>G143-D143*VLOOKUP(B143,Products!$1:$1048576,6,FALSE)</f>
        <v>195</v>
      </c>
      <c r="I143" s="14">
        <f>VLOOKUP(טבלה1[[#This Row],[OrderID]],OrdersCleaned!$A:$R,4,FALSE)</f>
        <v>35891</v>
      </c>
    </row>
    <row r="144" spans="1:9" x14ac:dyDescent="0.35">
      <c r="A144">
        <v>10999</v>
      </c>
      <c r="B144">
        <v>41</v>
      </c>
      <c r="C144">
        <v>9.65</v>
      </c>
      <c r="D144">
        <v>20</v>
      </c>
      <c r="E144">
        <v>5.000000074505806E-2</v>
      </c>
      <c r="F144">
        <v>183.34999985620379</v>
      </c>
      <c r="G144">
        <f>טבלה1[[#This Row],[TotalSales]]*(1-E144)</f>
        <v>174.1824997267872</v>
      </c>
      <c r="H144">
        <f>G144-D144*VLOOKUP(B144,Products!$1:$1048576,6,FALSE)</f>
        <v>77.682499726787199</v>
      </c>
      <c r="I144" s="14">
        <f>VLOOKUP(טבלה1[[#This Row],[OrderID]],OrdersCleaned!$A:$R,4,FALSE)</f>
        <v>35888</v>
      </c>
    </row>
    <row r="145" spans="1:9" x14ac:dyDescent="0.35">
      <c r="A145">
        <v>10999</v>
      </c>
      <c r="B145">
        <v>51</v>
      </c>
      <c r="C145">
        <v>53</v>
      </c>
      <c r="D145">
        <v>15</v>
      </c>
      <c r="E145">
        <v>5.000000074505806E-2</v>
      </c>
      <c r="F145">
        <v>755.24999940767884</v>
      </c>
      <c r="G145">
        <f>טבלה1[[#This Row],[TotalSales]]*(1-E145)</f>
        <v>717.48749887458985</v>
      </c>
      <c r="H145">
        <f>G145-D145*VLOOKUP(B145,Products!$1:$1048576,6,FALSE)</f>
        <v>319.98749887458985</v>
      </c>
      <c r="I145" s="14">
        <f>VLOOKUP(טבלה1[[#This Row],[OrderID]],OrdersCleaned!$A:$R,4,FALSE)</f>
        <v>35888</v>
      </c>
    </row>
    <row r="146" spans="1:9" x14ac:dyDescent="0.35">
      <c r="A146">
        <v>10999</v>
      </c>
      <c r="B146">
        <v>77</v>
      </c>
      <c r="C146">
        <v>13</v>
      </c>
      <c r="D146">
        <v>21</v>
      </c>
      <c r="E146">
        <v>5.000000074505806E-2</v>
      </c>
      <c r="F146">
        <v>259.34999979659909</v>
      </c>
      <c r="G146">
        <f>טבלה1[[#This Row],[TotalSales]]*(1-E146)</f>
        <v>246.38249961353833</v>
      </c>
      <c r="H146">
        <f>G146-D146*VLOOKUP(B146,Products!$1:$1048576,6,FALSE)</f>
        <v>109.88249961353833</v>
      </c>
      <c r="I146" s="14">
        <f>VLOOKUP(טבלה1[[#This Row],[OrderID]],OrdersCleaned!$A:$R,4,FALSE)</f>
        <v>35888</v>
      </c>
    </row>
    <row r="147" spans="1:9" x14ac:dyDescent="0.35">
      <c r="A147">
        <v>10998</v>
      </c>
      <c r="B147">
        <v>24</v>
      </c>
      <c r="C147">
        <v>4.5</v>
      </c>
      <c r="D147">
        <v>12</v>
      </c>
      <c r="E147">
        <v>0</v>
      </c>
      <c r="F147">
        <v>54</v>
      </c>
      <c r="G147">
        <f>טבלה1[[#This Row],[TotalSales]]*(1-E147)</f>
        <v>54</v>
      </c>
      <c r="H147">
        <f>G147-D147*VLOOKUP(B147,Products!$1:$1048576,6,FALSE)</f>
        <v>27</v>
      </c>
      <c r="I147" s="14">
        <f>VLOOKUP(טבלה1[[#This Row],[OrderID]],OrdersCleaned!$A:$R,4,FALSE)</f>
        <v>35888</v>
      </c>
    </row>
    <row r="148" spans="1:9" x14ac:dyDescent="0.35">
      <c r="A148">
        <v>10998</v>
      </c>
      <c r="B148">
        <v>61</v>
      </c>
      <c r="C148">
        <v>28.5</v>
      </c>
      <c r="D148">
        <v>7</v>
      </c>
      <c r="E148">
        <v>0</v>
      </c>
      <c r="F148">
        <v>199.5</v>
      </c>
      <c r="G148">
        <f>טבלה1[[#This Row],[TotalSales]]*(1-E148)</f>
        <v>199.5</v>
      </c>
      <c r="H148">
        <f>G148-D148*VLOOKUP(B148,Products!$1:$1048576,6,FALSE)</f>
        <v>99.75</v>
      </c>
      <c r="I148" s="14">
        <f>VLOOKUP(טבלה1[[#This Row],[OrderID]],OrdersCleaned!$A:$R,4,FALSE)</f>
        <v>35888</v>
      </c>
    </row>
    <row r="149" spans="1:9" x14ac:dyDescent="0.35">
      <c r="A149">
        <v>10998</v>
      </c>
      <c r="B149">
        <v>74</v>
      </c>
      <c r="C149">
        <v>10</v>
      </c>
      <c r="D149">
        <v>20</v>
      </c>
      <c r="E149">
        <v>0</v>
      </c>
      <c r="F149">
        <v>200</v>
      </c>
      <c r="G149">
        <f>טבלה1[[#This Row],[TotalSales]]*(1-E149)</f>
        <v>200</v>
      </c>
      <c r="H149">
        <f>G149-D149*VLOOKUP(B149,Products!$1:$1048576,6,FALSE)</f>
        <v>100</v>
      </c>
      <c r="I149" s="14">
        <f>VLOOKUP(טבלה1[[#This Row],[OrderID]],OrdersCleaned!$A:$R,4,FALSE)</f>
        <v>35888</v>
      </c>
    </row>
    <row r="150" spans="1:9" x14ac:dyDescent="0.35">
      <c r="A150">
        <v>10998</v>
      </c>
      <c r="B150">
        <v>75</v>
      </c>
      <c r="C150">
        <v>7.75</v>
      </c>
      <c r="D150">
        <v>30</v>
      </c>
      <c r="E150">
        <v>0</v>
      </c>
      <c r="F150">
        <v>232.5</v>
      </c>
      <c r="G150">
        <f>טבלה1[[#This Row],[TotalSales]]*(1-E150)</f>
        <v>232.5</v>
      </c>
      <c r="H150">
        <f>G150-D150*VLOOKUP(B150,Products!$1:$1048576,6,FALSE)</f>
        <v>116.25</v>
      </c>
      <c r="I150" s="14">
        <f>VLOOKUP(טבלה1[[#This Row],[OrderID]],OrdersCleaned!$A:$R,4,FALSE)</f>
        <v>35888</v>
      </c>
    </row>
    <row r="151" spans="1:9" x14ac:dyDescent="0.35">
      <c r="A151">
        <v>10997</v>
      </c>
      <c r="B151">
        <v>32</v>
      </c>
      <c r="C151">
        <v>32</v>
      </c>
      <c r="D151">
        <v>50</v>
      </c>
      <c r="E151">
        <v>0</v>
      </c>
      <c r="F151">
        <v>1600</v>
      </c>
      <c r="G151">
        <f>טבלה1[[#This Row],[TotalSales]]*(1-E151)</f>
        <v>1600</v>
      </c>
      <c r="H151">
        <f>G151-D151*VLOOKUP(B151,Products!$1:$1048576,6,FALSE)</f>
        <v>800</v>
      </c>
      <c r="I151" s="14">
        <f>VLOOKUP(טבלה1[[#This Row],[OrderID]],OrdersCleaned!$A:$R,4,FALSE)</f>
        <v>35888</v>
      </c>
    </row>
    <row r="152" spans="1:9" x14ac:dyDescent="0.35">
      <c r="A152">
        <v>10997</v>
      </c>
      <c r="B152">
        <v>46</v>
      </c>
      <c r="C152">
        <v>12</v>
      </c>
      <c r="D152">
        <v>20</v>
      </c>
      <c r="E152">
        <v>0.25</v>
      </c>
      <c r="F152">
        <v>180</v>
      </c>
      <c r="G152">
        <f>טבלה1[[#This Row],[TotalSales]]*(1-E152)</f>
        <v>135</v>
      </c>
      <c r="H152">
        <f>G152-D152*VLOOKUP(B152,Products!$1:$1048576,6,FALSE)</f>
        <v>15</v>
      </c>
      <c r="I152" s="14">
        <f>VLOOKUP(טבלה1[[#This Row],[OrderID]],OrdersCleaned!$A:$R,4,FALSE)</f>
        <v>35888</v>
      </c>
    </row>
    <row r="153" spans="1:9" x14ac:dyDescent="0.35">
      <c r="A153">
        <v>10997</v>
      </c>
      <c r="B153">
        <v>52</v>
      </c>
      <c r="C153">
        <v>7</v>
      </c>
      <c r="D153">
        <v>20</v>
      </c>
      <c r="E153">
        <v>0.25</v>
      </c>
      <c r="F153">
        <v>105</v>
      </c>
      <c r="G153">
        <f>טבלה1[[#This Row],[TotalSales]]*(1-E153)</f>
        <v>78.75</v>
      </c>
      <c r="H153">
        <f>G153-D153*VLOOKUP(B153,Products!$1:$1048576,6,FALSE)</f>
        <v>8.75</v>
      </c>
      <c r="I153" s="14">
        <f>VLOOKUP(טבלה1[[#This Row],[OrderID]],OrdersCleaned!$A:$R,4,FALSE)</f>
        <v>35888</v>
      </c>
    </row>
    <row r="154" spans="1:9" x14ac:dyDescent="0.35">
      <c r="A154">
        <v>10996</v>
      </c>
      <c r="B154">
        <v>42</v>
      </c>
      <c r="C154">
        <v>14</v>
      </c>
      <c r="D154">
        <v>40</v>
      </c>
      <c r="E154">
        <v>0</v>
      </c>
      <c r="F154">
        <v>560</v>
      </c>
      <c r="G154">
        <f>טבלה1[[#This Row],[TotalSales]]*(1-E154)</f>
        <v>560</v>
      </c>
      <c r="H154">
        <f>G154-D154*VLOOKUP(B154,Products!$1:$1048576,6,FALSE)</f>
        <v>280</v>
      </c>
      <c r="I154" s="14">
        <f>VLOOKUP(טבלה1[[#This Row],[OrderID]],OrdersCleaned!$A:$R,4,FALSE)</f>
        <v>35887</v>
      </c>
    </row>
    <row r="155" spans="1:9" x14ac:dyDescent="0.35">
      <c r="A155">
        <v>10995</v>
      </c>
      <c r="B155">
        <v>51</v>
      </c>
      <c r="C155">
        <v>53</v>
      </c>
      <c r="D155">
        <v>20</v>
      </c>
      <c r="E155">
        <v>0</v>
      </c>
      <c r="F155">
        <v>1060</v>
      </c>
      <c r="G155">
        <f>טבלה1[[#This Row],[TotalSales]]*(1-E155)</f>
        <v>1060</v>
      </c>
      <c r="H155">
        <f>G155-D155*VLOOKUP(B155,Products!$1:$1048576,6,FALSE)</f>
        <v>530</v>
      </c>
      <c r="I155" s="14">
        <f>VLOOKUP(טבלה1[[#This Row],[OrderID]],OrdersCleaned!$A:$R,4,FALSE)</f>
        <v>35887</v>
      </c>
    </row>
    <row r="156" spans="1:9" x14ac:dyDescent="0.35">
      <c r="A156">
        <v>10995</v>
      </c>
      <c r="B156">
        <v>60</v>
      </c>
      <c r="C156">
        <v>34</v>
      </c>
      <c r="D156">
        <v>4</v>
      </c>
      <c r="E156">
        <v>0</v>
      </c>
      <c r="F156">
        <v>136</v>
      </c>
      <c r="G156">
        <f>טבלה1[[#This Row],[TotalSales]]*(1-E156)</f>
        <v>136</v>
      </c>
      <c r="H156">
        <f>G156-D156*VLOOKUP(B156,Products!$1:$1048576,6,FALSE)</f>
        <v>68</v>
      </c>
      <c r="I156" s="14">
        <f>VLOOKUP(טבלה1[[#This Row],[OrderID]],OrdersCleaned!$A:$R,4,FALSE)</f>
        <v>35887</v>
      </c>
    </row>
    <row r="157" spans="1:9" x14ac:dyDescent="0.35">
      <c r="A157">
        <v>10994</v>
      </c>
      <c r="B157">
        <v>59</v>
      </c>
      <c r="C157">
        <v>55</v>
      </c>
      <c r="D157">
        <v>18</v>
      </c>
      <c r="E157">
        <v>5.000000074505806E-2</v>
      </c>
      <c r="F157">
        <v>940.49999926239252</v>
      </c>
      <c r="G157">
        <f>טבלה1[[#This Row],[TotalSales]]*(1-E157)</f>
        <v>893.47499859854577</v>
      </c>
      <c r="H157">
        <f>G157-D157*VLOOKUP(B157,Products!$1:$1048576,6,FALSE)</f>
        <v>398.47499859854577</v>
      </c>
      <c r="I157" s="14">
        <f>VLOOKUP(טבלה1[[#This Row],[OrderID]],OrdersCleaned!$A:$R,4,FALSE)</f>
        <v>35887</v>
      </c>
    </row>
    <row r="158" spans="1:9" x14ac:dyDescent="0.35">
      <c r="A158">
        <v>10993</v>
      </c>
      <c r="B158">
        <v>29</v>
      </c>
      <c r="C158">
        <v>123.79</v>
      </c>
      <c r="D158">
        <v>50</v>
      </c>
      <c r="E158">
        <v>0.25</v>
      </c>
      <c r="F158">
        <v>4642.125</v>
      </c>
      <c r="G158">
        <f>טבלה1[[#This Row],[TotalSales]]*(1-E158)</f>
        <v>3481.59375</v>
      </c>
      <c r="H158">
        <f>G158-D158*VLOOKUP(B158,Products!$1:$1048576,6,FALSE)</f>
        <v>386.84375</v>
      </c>
      <c r="I158" s="14">
        <f>VLOOKUP(טבלה1[[#This Row],[OrderID]],OrdersCleaned!$A:$R,4,FALSE)</f>
        <v>35886</v>
      </c>
    </row>
    <row r="159" spans="1:9" x14ac:dyDescent="0.35">
      <c r="A159">
        <v>10993</v>
      </c>
      <c r="B159">
        <v>41</v>
      </c>
      <c r="C159">
        <v>9.65</v>
      </c>
      <c r="D159">
        <v>35</v>
      </c>
      <c r="E159">
        <v>0.25</v>
      </c>
      <c r="F159">
        <v>253.3125</v>
      </c>
      <c r="G159">
        <f>טבלה1[[#This Row],[TotalSales]]*(1-E159)</f>
        <v>189.984375</v>
      </c>
      <c r="H159">
        <f>G159-D159*VLOOKUP(B159,Products!$1:$1048576,6,FALSE)</f>
        <v>21.109375</v>
      </c>
      <c r="I159" s="14">
        <f>VLOOKUP(טבלה1[[#This Row],[OrderID]],OrdersCleaned!$A:$R,4,FALSE)</f>
        <v>35886</v>
      </c>
    </row>
    <row r="160" spans="1:9" x14ac:dyDescent="0.35">
      <c r="A160">
        <v>10992</v>
      </c>
      <c r="B160">
        <v>72</v>
      </c>
      <c r="C160">
        <v>34.799999999999997</v>
      </c>
      <c r="D160">
        <v>2</v>
      </c>
      <c r="E160">
        <v>0</v>
      </c>
      <c r="F160">
        <v>69.599999999999994</v>
      </c>
      <c r="G160">
        <f>טבלה1[[#This Row],[TotalSales]]*(1-E160)</f>
        <v>69.599999999999994</v>
      </c>
      <c r="H160">
        <f>G160-D160*VLOOKUP(B160,Products!$1:$1048576,6,FALSE)</f>
        <v>34.799999999999997</v>
      </c>
      <c r="I160" s="14">
        <f>VLOOKUP(טבלה1[[#This Row],[OrderID]],OrdersCleaned!$A:$R,4,FALSE)</f>
        <v>35886</v>
      </c>
    </row>
    <row r="161" spans="1:9" x14ac:dyDescent="0.35">
      <c r="A161">
        <v>10991</v>
      </c>
      <c r="B161">
        <v>2</v>
      </c>
      <c r="C161">
        <v>19</v>
      </c>
      <c r="D161">
        <v>50</v>
      </c>
      <c r="E161">
        <v>0.20000000298023221</v>
      </c>
      <c r="F161">
        <v>759.99999716877937</v>
      </c>
      <c r="G161">
        <f>טבלה1[[#This Row],[TotalSales]]*(1-E161)</f>
        <v>607.999995470047</v>
      </c>
      <c r="H161">
        <f>G161-D161*VLOOKUP(B161,Products!$1:$1048576,6,FALSE)</f>
        <v>132.999995470047</v>
      </c>
      <c r="I161" s="14">
        <f>VLOOKUP(טבלה1[[#This Row],[OrderID]],OrdersCleaned!$A:$R,4,FALSE)</f>
        <v>35886</v>
      </c>
    </row>
    <row r="162" spans="1:9" x14ac:dyDescent="0.35">
      <c r="A162">
        <v>10991</v>
      </c>
      <c r="B162">
        <v>70</v>
      </c>
      <c r="C162">
        <v>15</v>
      </c>
      <c r="D162">
        <v>20</v>
      </c>
      <c r="E162">
        <v>0.20000000298023221</v>
      </c>
      <c r="F162">
        <v>239.9999991059303</v>
      </c>
      <c r="G162">
        <f>טבלה1[[#This Row],[TotalSales]]*(1-E162)</f>
        <v>191.9999985694885</v>
      </c>
      <c r="H162">
        <f>G162-D162*VLOOKUP(B162,Products!$1:$1048576,6,FALSE)</f>
        <v>41.999998569488497</v>
      </c>
      <c r="I162" s="14">
        <f>VLOOKUP(טבלה1[[#This Row],[OrderID]],OrdersCleaned!$A:$R,4,FALSE)</f>
        <v>35886</v>
      </c>
    </row>
    <row r="163" spans="1:9" x14ac:dyDescent="0.35">
      <c r="A163">
        <v>10991</v>
      </c>
      <c r="B163">
        <v>76</v>
      </c>
      <c r="C163">
        <v>18</v>
      </c>
      <c r="D163">
        <v>90</v>
      </c>
      <c r="E163">
        <v>0.20000000298023221</v>
      </c>
      <c r="F163">
        <v>1295.999995172024</v>
      </c>
      <c r="G163">
        <f>טבלה1[[#This Row],[TotalSales]]*(1-E163)</f>
        <v>1036.7999922752383</v>
      </c>
      <c r="H163">
        <f>G163-D163*VLOOKUP(B163,Products!$1:$1048576,6,FALSE)</f>
        <v>226.79999227523831</v>
      </c>
      <c r="I163" s="14">
        <f>VLOOKUP(טבלה1[[#This Row],[OrderID]],OrdersCleaned!$A:$R,4,FALSE)</f>
        <v>35886</v>
      </c>
    </row>
    <row r="164" spans="1:9" x14ac:dyDescent="0.35">
      <c r="A164">
        <v>10990</v>
      </c>
      <c r="B164">
        <v>21</v>
      </c>
      <c r="C164">
        <v>10</v>
      </c>
      <c r="D164">
        <v>65</v>
      </c>
      <c r="E164">
        <v>0</v>
      </c>
      <c r="F164">
        <v>650</v>
      </c>
      <c r="G164">
        <f>טבלה1[[#This Row],[TotalSales]]*(1-E164)</f>
        <v>650</v>
      </c>
      <c r="H164">
        <f>G164-D164*VLOOKUP(B164,Products!$1:$1048576,6,FALSE)</f>
        <v>325</v>
      </c>
      <c r="I164" s="14">
        <f>VLOOKUP(טבלה1[[#This Row],[OrderID]],OrdersCleaned!$A:$R,4,FALSE)</f>
        <v>35886</v>
      </c>
    </row>
    <row r="165" spans="1:9" x14ac:dyDescent="0.35">
      <c r="A165">
        <v>10990</v>
      </c>
      <c r="B165">
        <v>34</v>
      </c>
      <c r="C165">
        <v>14</v>
      </c>
      <c r="D165">
        <v>60</v>
      </c>
      <c r="E165">
        <v>0.15000000596046451</v>
      </c>
      <c r="F165">
        <v>713.99999499320984</v>
      </c>
      <c r="G165">
        <f>טבלה1[[#This Row],[TotalSales]]*(1-E165)</f>
        <v>606.89999148845675</v>
      </c>
      <c r="H165">
        <f>G165-D165*VLOOKUP(B165,Products!$1:$1048576,6,FALSE)</f>
        <v>186.89999148845675</v>
      </c>
      <c r="I165" s="14">
        <f>VLOOKUP(טבלה1[[#This Row],[OrderID]],OrdersCleaned!$A:$R,4,FALSE)</f>
        <v>35886</v>
      </c>
    </row>
    <row r="166" spans="1:9" x14ac:dyDescent="0.35">
      <c r="A166">
        <v>10990</v>
      </c>
      <c r="B166">
        <v>55</v>
      </c>
      <c r="C166">
        <v>24</v>
      </c>
      <c r="D166">
        <v>65</v>
      </c>
      <c r="E166">
        <v>0.15000000596046451</v>
      </c>
      <c r="F166">
        <v>1325.999990701675</v>
      </c>
      <c r="G166">
        <f>טבלה1[[#This Row],[TotalSales]]*(1-E166)</f>
        <v>1127.0999841928478</v>
      </c>
      <c r="H166">
        <f>G166-D166*VLOOKUP(B166,Products!$1:$1048576,6,FALSE)</f>
        <v>347.09998419284784</v>
      </c>
      <c r="I166" s="14">
        <f>VLOOKUP(טבלה1[[#This Row],[OrderID]],OrdersCleaned!$A:$R,4,FALSE)</f>
        <v>35886</v>
      </c>
    </row>
    <row r="167" spans="1:9" x14ac:dyDescent="0.35">
      <c r="A167">
        <v>10990</v>
      </c>
      <c r="B167">
        <v>61</v>
      </c>
      <c r="C167">
        <v>28.5</v>
      </c>
      <c r="D167">
        <v>66</v>
      </c>
      <c r="E167">
        <v>0.15000000596046451</v>
      </c>
      <c r="F167">
        <v>1598.8499887883661</v>
      </c>
      <c r="G167">
        <f>טבלה1[[#This Row],[TotalSales]]*(1-E167)</f>
        <v>1359.0224809402225</v>
      </c>
      <c r="H167">
        <f>G167-D167*VLOOKUP(B167,Products!$1:$1048576,6,FALSE)</f>
        <v>418.52248094022252</v>
      </c>
      <c r="I167" s="14">
        <f>VLOOKUP(טבלה1[[#This Row],[OrderID]],OrdersCleaned!$A:$R,4,FALSE)</f>
        <v>35886</v>
      </c>
    </row>
    <row r="168" spans="1:9" x14ac:dyDescent="0.35">
      <c r="A168">
        <v>10989</v>
      </c>
      <c r="B168">
        <v>6</v>
      </c>
      <c r="C168">
        <v>25</v>
      </c>
      <c r="D168">
        <v>40</v>
      </c>
      <c r="E168">
        <v>0</v>
      </c>
      <c r="F168">
        <v>1000</v>
      </c>
      <c r="G168">
        <f>טבלה1[[#This Row],[TotalSales]]*(1-E168)</f>
        <v>1000</v>
      </c>
      <c r="H168">
        <f>G168-D168*VLOOKUP(B168,Products!$1:$1048576,6,FALSE)</f>
        <v>500</v>
      </c>
      <c r="I168" s="14">
        <f>VLOOKUP(טבלה1[[#This Row],[OrderID]],OrdersCleaned!$A:$R,4,FALSE)</f>
        <v>35885</v>
      </c>
    </row>
    <row r="169" spans="1:9" x14ac:dyDescent="0.35">
      <c r="A169">
        <v>10989</v>
      </c>
      <c r="B169">
        <v>11</v>
      </c>
      <c r="C169">
        <v>21</v>
      </c>
      <c r="D169">
        <v>15</v>
      </c>
      <c r="E169">
        <v>0</v>
      </c>
      <c r="F169">
        <v>315</v>
      </c>
      <c r="G169">
        <f>טבלה1[[#This Row],[TotalSales]]*(1-E169)</f>
        <v>315</v>
      </c>
      <c r="H169">
        <f>G169-D169*VLOOKUP(B169,Products!$1:$1048576,6,FALSE)</f>
        <v>157.5</v>
      </c>
      <c r="I169" s="14">
        <f>VLOOKUP(טבלה1[[#This Row],[OrderID]],OrdersCleaned!$A:$R,4,FALSE)</f>
        <v>35885</v>
      </c>
    </row>
    <row r="170" spans="1:9" x14ac:dyDescent="0.35">
      <c r="A170">
        <v>10989</v>
      </c>
      <c r="B170">
        <v>41</v>
      </c>
      <c r="C170">
        <v>9.65</v>
      </c>
      <c r="D170">
        <v>4</v>
      </c>
      <c r="E170">
        <v>0</v>
      </c>
      <c r="F170">
        <v>38.6</v>
      </c>
      <c r="G170">
        <f>טבלה1[[#This Row],[TotalSales]]*(1-E170)</f>
        <v>38.6</v>
      </c>
      <c r="H170">
        <f>G170-D170*VLOOKUP(B170,Products!$1:$1048576,6,FALSE)</f>
        <v>19.3</v>
      </c>
      <c r="I170" s="14">
        <f>VLOOKUP(טבלה1[[#This Row],[OrderID]],OrdersCleaned!$A:$R,4,FALSE)</f>
        <v>35885</v>
      </c>
    </row>
    <row r="171" spans="1:9" x14ac:dyDescent="0.35">
      <c r="A171">
        <v>10988</v>
      </c>
      <c r="B171">
        <v>7</v>
      </c>
      <c r="C171">
        <v>30</v>
      </c>
      <c r="D171">
        <v>60</v>
      </c>
      <c r="E171">
        <v>0</v>
      </c>
      <c r="F171">
        <v>1800</v>
      </c>
      <c r="G171">
        <f>טבלה1[[#This Row],[TotalSales]]*(1-E171)</f>
        <v>1800</v>
      </c>
      <c r="H171">
        <f>G171-D171*VLOOKUP(B171,Products!$1:$1048576,6,FALSE)</f>
        <v>900</v>
      </c>
      <c r="I171" s="14">
        <f>VLOOKUP(טבלה1[[#This Row],[OrderID]],OrdersCleaned!$A:$R,4,FALSE)</f>
        <v>35885</v>
      </c>
    </row>
    <row r="172" spans="1:9" x14ac:dyDescent="0.35">
      <c r="A172">
        <v>10988</v>
      </c>
      <c r="B172">
        <v>62</v>
      </c>
      <c r="C172">
        <v>49.3</v>
      </c>
      <c r="D172">
        <v>40</v>
      </c>
      <c r="E172">
        <v>0.10000000149011611</v>
      </c>
      <c r="F172">
        <v>1774.799997061491</v>
      </c>
      <c r="G172">
        <f>טבלה1[[#This Row],[TotalSales]]*(1-E172)</f>
        <v>1597.3199947106839</v>
      </c>
      <c r="H172">
        <f>G172-D172*VLOOKUP(B172,Products!$1:$1048576,6,FALSE)</f>
        <v>611.31999471068389</v>
      </c>
      <c r="I172" s="14">
        <f>VLOOKUP(טבלה1[[#This Row],[OrderID]],OrdersCleaned!$A:$R,4,FALSE)</f>
        <v>35885</v>
      </c>
    </row>
    <row r="173" spans="1:9" x14ac:dyDescent="0.35">
      <c r="A173">
        <v>10987</v>
      </c>
      <c r="B173">
        <v>7</v>
      </c>
      <c r="C173">
        <v>30</v>
      </c>
      <c r="D173">
        <v>60</v>
      </c>
      <c r="E173">
        <v>0</v>
      </c>
      <c r="F173">
        <v>1800</v>
      </c>
      <c r="G173">
        <f>טבלה1[[#This Row],[TotalSales]]*(1-E173)</f>
        <v>1800</v>
      </c>
      <c r="H173">
        <f>G173-D173*VLOOKUP(B173,Products!$1:$1048576,6,FALSE)</f>
        <v>900</v>
      </c>
      <c r="I173" s="14">
        <f>VLOOKUP(טבלה1[[#This Row],[OrderID]],OrdersCleaned!$A:$R,4,FALSE)</f>
        <v>35885</v>
      </c>
    </row>
    <row r="174" spans="1:9" x14ac:dyDescent="0.35">
      <c r="A174">
        <v>10987</v>
      </c>
      <c r="B174">
        <v>43</v>
      </c>
      <c r="C174">
        <v>46</v>
      </c>
      <c r="D174">
        <v>6</v>
      </c>
      <c r="E174">
        <v>0</v>
      </c>
      <c r="F174">
        <v>276</v>
      </c>
      <c r="G174">
        <f>טבלה1[[#This Row],[TotalSales]]*(1-E174)</f>
        <v>276</v>
      </c>
      <c r="H174">
        <f>G174-D174*VLOOKUP(B174,Products!$1:$1048576,6,FALSE)</f>
        <v>138</v>
      </c>
      <c r="I174" s="14">
        <f>VLOOKUP(טבלה1[[#This Row],[OrderID]],OrdersCleaned!$A:$R,4,FALSE)</f>
        <v>35885</v>
      </c>
    </row>
    <row r="175" spans="1:9" x14ac:dyDescent="0.35">
      <c r="A175">
        <v>10987</v>
      </c>
      <c r="B175">
        <v>72</v>
      </c>
      <c r="C175">
        <v>34.799999999999997</v>
      </c>
      <c r="D175">
        <v>20</v>
      </c>
      <c r="E175">
        <v>0</v>
      </c>
      <c r="F175">
        <v>696</v>
      </c>
      <c r="G175">
        <f>טבלה1[[#This Row],[TotalSales]]*(1-E175)</f>
        <v>696</v>
      </c>
      <c r="H175">
        <f>G175-D175*VLOOKUP(B175,Products!$1:$1048576,6,FALSE)</f>
        <v>348</v>
      </c>
      <c r="I175" s="14">
        <f>VLOOKUP(טבלה1[[#This Row],[OrderID]],OrdersCleaned!$A:$R,4,FALSE)</f>
        <v>35885</v>
      </c>
    </row>
    <row r="176" spans="1:9" x14ac:dyDescent="0.35">
      <c r="A176">
        <v>10986</v>
      </c>
      <c r="B176">
        <v>11</v>
      </c>
      <c r="C176">
        <v>21</v>
      </c>
      <c r="D176">
        <v>30</v>
      </c>
      <c r="E176">
        <v>0</v>
      </c>
      <c r="F176">
        <v>630</v>
      </c>
      <c r="G176">
        <f>טבלה1[[#This Row],[TotalSales]]*(1-E176)</f>
        <v>630</v>
      </c>
      <c r="H176">
        <f>G176-D176*VLOOKUP(B176,Products!$1:$1048576,6,FALSE)</f>
        <v>315</v>
      </c>
      <c r="I176" s="14">
        <f>VLOOKUP(טבלה1[[#This Row],[OrderID]],OrdersCleaned!$A:$R,4,FALSE)</f>
        <v>35884</v>
      </c>
    </row>
    <row r="177" spans="1:9" x14ac:dyDescent="0.35">
      <c r="A177">
        <v>10986</v>
      </c>
      <c r="B177">
        <v>20</v>
      </c>
      <c r="C177">
        <v>81</v>
      </c>
      <c r="D177">
        <v>15</v>
      </c>
      <c r="E177">
        <v>0</v>
      </c>
      <c r="F177">
        <v>1215</v>
      </c>
      <c r="G177">
        <f>טבלה1[[#This Row],[TotalSales]]*(1-E177)</f>
        <v>1215</v>
      </c>
      <c r="H177">
        <f>G177-D177*VLOOKUP(B177,Products!$1:$1048576,6,FALSE)</f>
        <v>607.5</v>
      </c>
      <c r="I177" s="14">
        <f>VLOOKUP(טבלה1[[#This Row],[OrderID]],OrdersCleaned!$A:$R,4,FALSE)</f>
        <v>35884</v>
      </c>
    </row>
    <row r="178" spans="1:9" x14ac:dyDescent="0.35">
      <c r="A178">
        <v>10986</v>
      </c>
      <c r="B178">
        <v>76</v>
      </c>
      <c r="C178">
        <v>18</v>
      </c>
      <c r="D178">
        <v>10</v>
      </c>
      <c r="E178">
        <v>0</v>
      </c>
      <c r="F178">
        <v>180</v>
      </c>
      <c r="G178">
        <f>טבלה1[[#This Row],[TotalSales]]*(1-E178)</f>
        <v>180</v>
      </c>
      <c r="H178">
        <f>G178-D178*VLOOKUP(B178,Products!$1:$1048576,6,FALSE)</f>
        <v>90</v>
      </c>
      <c r="I178" s="14">
        <f>VLOOKUP(טבלה1[[#This Row],[OrderID]],OrdersCleaned!$A:$R,4,FALSE)</f>
        <v>35884</v>
      </c>
    </row>
    <row r="179" spans="1:9" x14ac:dyDescent="0.35">
      <c r="A179">
        <v>10986</v>
      </c>
      <c r="B179">
        <v>77</v>
      </c>
      <c r="C179">
        <v>13</v>
      </c>
      <c r="D179">
        <v>15</v>
      </c>
      <c r="E179">
        <v>0</v>
      </c>
      <c r="F179">
        <v>195</v>
      </c>
      <c r="G179">
        <f>טבלה1[[#This Row],[TotalSales]]*(1-E179)</f>
        <v>195</v>
      </c>
      <c r="H179">
        <f>G179-D179*VLOOKUP(B179,Products!$1:$1048576,6,FALSE)</f>
        <v>97.5</v>
      </c>
      <c r="I179" s="14">
        <f>VLOOKUP(טבלה1[[#This Row],[OrderID]],OrdersCleaned!$A:$R,4,FALSE)</f>
        <v>35884</v>
      </c>
    </row>
    <row r="180" spans="1:9" x14ac:dyDescent="0.35">
      <c r="A180">
        <v>10985</v>
      </c>
      <c r="B180">
        <v>16</v>
      </c>
      <c r="C180">
        <v>17.45</v>
      </c>
      <c r="D180">
        <v>36</v>
      </c>
      <c r="E180">
        <v>0.10000000149011611</v>
      </c>
      <c r="F180">
        <v>565.37999906390894</v>
      </c>
      <c r="G180">
        <f>טבלה1[[#This Row],[TotalSales]]*(1-E180)</f>
        <v>508.84199831503622</v>
      </c>
      <c r="H180">
        <f>G180-D180*VLOOKUP(B180,Products!$1:$1048576,6,FALSE)</f>
        <v>194.74199831503626</v>
      </c>
      <c r="I180" s="14">
        <f>VLOOKUP(טבלה1[[#This Row],[OrderID]],OrdersCleaned!$A:$R,4,FALSE)</f>
        <v>35884</v>
      </c>
    </row>
    <row r="181" spans="1:9" x14ac:dyDescent="0.35">
      <c r="A181">
        <v>10985</v>
      </c>
      <c r="B181">
        <v>18</v>
      </c>
      <c r="C181">
        <v>62.5</v>
      </c>
      <c r="D181">
        <v>8</v>
      </c>
      <c r="E181">
        <v>0.10000000149011611</v>
      </c>
      <c r="F181">
        <v>449.99999925494188</v>
      </c>
      <c r="G181">
        <f>טבלה1[[#This Row],[TotalSales]]*(1-E181)</f>
        <v>404.99999865889544</v>
      </c>
      <c r="H181">
        <f>G181-D181*VLOOKUP(B181,Products!$1:$1048576,6,FALSE)</f>
        <v>154.99999865889544</v>
      </c>
      <c r="I181" s="14">
        <f>VLOOKUP(טבלה1[[#This Row],[OrderID]],OrdersCleaned!$A:$R,4,FALSE)</f>
        <v>35884</v>
      </c>
    </row>
    <row r="182" spans="1:9" x14ac:dyDescent="0.35">
      <c r="A182">
        <v>10985</v>
      </c>
      <c r="B182">
        <v>32</v>
      </c>
      <c r="C182">
        <v>32</v>
      </c>
      <c r="D182">
        <v>35</v>
      </c>
      <c r="E182">
        <v>0.10000000149011611</v>
      </c>
      <c r="F182">
        <v>1007.9999983310699</v>
      </c>
      <c r="G182">
        <f>טבלה1[[#This Row],[TotalSales]]*(1-E182)</f>
        <v>907.19999699592586</v>
      </c>
      <c r="H182">
        <f>G182-D182*VLOOKUP(B182,Products!$1:$1048576,6,FALSE)</f>
        <v>347.19999699592586</v>
      </c>
      <c r="I182" s="14">
        <f>VLOOKUP(טבלה1[[#This Row],[OrderID]],OrdersCleaned!$A:$R,4,FALSE)</f>
        <v>35884</v>
      </c>
    </row>
    <row r="183" spans="1:9" x14ac:dyDescent="0.35">
      <c r="A183">
        <v>10984</v>
      </c>
      <c r="B183">
        <v>16</v>
      </c>
      <c r="C183">
        <v>17.45</v>
      </c>
      <c r="D183">
        <v>55</v>
      </c>
      <c r="E183">
        <v>0</v>
      </c>
      <c r="F183">
        <v>959.75</v>
      </c>
      <c r="G183">
        <f>טבלה1[[#This Row],[TotalSales]]*(1-E183)</f>
        <v>959.75</v>
      </c>
      <c r="H183">
        <f>G183-D183*VLOOKUP(B183,Products!$1:$1048576,6,FALSE)</f>
        <v>479.875</v>
      </c>
      <c r="I183" s="14">
        <f>VLOOKUP(טבלה1[[#This Row],[OrderID]],OrdersCleaned!$A:$R,4,FALSE)</f>
        <v>35884</v>
      </c>
    </row>
    <row r="184" spans="1:9" x14ac:dyDescent="0.35">
      <c r="A184">
        <v>10984</v>
      </c>
      <c r="B184">
        <v>24</v>
      </c>
      <c r="C184">
        <v>4.5</v>
      </c>
      <c r="D184">
        <v>20</v>
      </c>
      <c r="E184">
        <v>0</v>
      </c>
      <c r="F184">
        <v>90</v>
      </c>
      <c r="G184">
        <f>טבלה1[[#This Row],[TotalSales]]*(1-E184)</f>
        <v>90</v>
      </c>
      <c r="H184">
        <f>G184-D184*VLOOKUP(B184,Products!$1:$1048576,6,FALSE)</f>
        <v>45</v>
      </c>
      <c r="I184" s="14">
        <f>VLOOKUP(טבלה1[[#This Row],[OrderID]],OrdersCleaned!$A:$R,4,FALSE)</f>
        <v>35884</v>
      </c>
    </row>
    <row r="185" spans="1:9" x14ac:dyDescent="0.35">
      <c r="A185">
        <v>10984</v>
      </c>
      <c r="B185">
        <v>36</v>
      </c>
      <c r="C185">
        <v>19</v>
      </c>
      <c r="D185">
        <v>40</v>
      </c>
      <c r="E185">
        <v>0</v>
      </c>
      <c r="F185">
        <v>760</v>
      </c>
      <c r="G185">
        <f>טבלה1[[#This Row],[TotalSales]]*(1-E185)</f>
        <v>760</v>
      </c>
      <c r="H185">
        <f>G185-D185*VLOOKUP(B185,Products!$1:$1048576,6,FALSE)</f>
        <v>380</v>
      </c>
      <c r="I185" s="14">
        <f>VLOOKUP(טבלה1[[#This Row],[OrderID]],OrdersCleaned!$A:$R,4,FALSE)</f>
        <v>35884</v>
      </c>
    </row>
    <row r="186" spans="1:9" x14ac:dyDescent="0.35">
      <c r="A186">
        <v>10983</v>
      </c>
      <c r="B186">
        <v>13</v>
      </c>
      <c r="C186">
        <v>6</v>
      </c>
      <c r="D186">
        <v>84</v>
      </c>
      <c r="E186">
        <v>0.15000000596046451</v>
      </c>
      <c r="F186">
        <v>428.3999969959259</v>
      </c>
      <c r="G186">
        <f>טבלה1[[#This Row],[TotalSales]]*(1-E186)</f>
        <v>364.13999489307406</v>
      </c>
      <c r="H186">
        <f>G186-D186*VLOOKUP(B186,Products!$1:$1048576,6,FALSE)</f>
        <v>112.13999489307406</v>
      </c>
      <c r="I186" s="14">
        <f>VLOOKUP(טבלה1[[#This Row],[OrderID]],OrdersCleaned!$A:$R,4,FALSE)</f>
        <v>35881</v>
      </c>
    </row>
    <row r="187" spans="1:9" x14ac:dyDescent="0.35">
      <c r="A187">
        <v>10983</v>
      </c>
      <c r="B187">
        <v>57</v>
      </c>
      <c r="C187">
        <v>19.5</v>
      </c>
      <c r="D187">
        <v>15</v>
      </c>
      <c r="E187">
        <v>0</v>
      </c>
      <c r="F187">
        <v>292.5</v>
      </c>
      <c r="G187">
        <f>טבלה1[[#This Row],[TotalSales]]*(1-E187)</f>
        <v>292.5</v>
      </c>
      <c r="H187">
        <f>G187-D187*VLOOKUP(B187,Products!$1:$1048576,6,FALSE)</f>
        <v>146.25</v>
      </c>
      <c r="I187" s="14">
        <f>VLOOKUP(טבלה1[[#This Row],[OrderID]],OrdersCleaned!$A:$R,4,FALSE)</f>
        <v>35881</v>
      </c>
    </row>
    <row r="188" spans="1:9" x14ac:dyDescent="0.35">
      <c r="A188">
        <v>10982</v>
      </c>
      <c r="B188">
        <v>7</v>
      </c>
      <c r="C188">
        <v>30</v>
      </c>
      <c r="D188">
        <v>20</v>
      </c>
      <c r="E188">
        <v>0</v>
      </c>
      <c r="F188">
        <v>600</v>
      </c>
      <c r="G188">
        <f>טבלה1[[#This Row],[TotalSales]]*(1-E188)</f>
        <v>600</v>
      </c>
      <c r="H188">
        <f>G188-D188*VLOOKUP(B188,Products!$1:$1048576,6,FALSE)</f>
        <v>300</v>
      </c>
      <c r="I188" s="14">
        <f>VLOOKUP(טבלה1[[#This Row],[OrderID]],OrdersCleaned!$A:$R,4,FALSE)</f>
        <v>35881</v>
      </c>
    </row>
    <row r="189" spans="1:9" x14ac:dyDescent="0.35">
      <c r="A189">
        <v>10982</v>
      </c>
      <c r="B189">
        <v>43</v>
      </c>
      <c r="C189">
        <v>46</v>
      </c>
      <c r="D189">
        <v>9</v>
      </c>
      <c r="E189">
        <v>0</v>
      </c>
      <c r="F189">
        <v>414</v>
      </c>
      <c r="G189">
        <f>טבלה1[[#This Row],[TotalSales]]*(1-E189)</f>
        <v>414</v>
      </c>
      <c r="H189">
        <f>G189-D189*VLOOKUP(B189,Products!$1:$1048576,6,FALSE)</f>
        <v>207</v>
      </c>
      <c r="I189" s="14">
        <f>VLOOKUP(טבלה1[[#This Row],[OrderID]],OrdersCleaned!$A:$R,4,FALSE)</f>
        <v>35881</v>
      </c>
    </row>
    <row r="190" spans="1:9" x14ac:dyDescent="0.35">
      <c r="A190">
        <v>10981</v>
      </c>
      <c r="B190">
        <v>38</v>
      </c>
      <c r="C190">
        <v>263.5</v>
      </c>
      <c r="D190">
        <v>60</v>
      </c>
      <c r="E190">
        <v>0</v>
      </c>
      <c r="F190">
        <v>15810</v>
      </c>
      <c r="G190">
        <f>טבלה1[[#This Row],[TotalSales]]*(1-E190)</f>
        <v>15810</v>
      </c>
      <c r="H190">
        <f>G190-D190*VLOOKUP(B190,Products!$1:$1048576,6,FALSE)</f>
        <v>7905</v>
      </c>
      <c r="I190" s="14">
        <f>VLOOKUP(טבלה1[[#This Row],[OrderID]],OrdersCleaned!$A:$R,4,FALSE)</f>
        <v>35881</v>
      </c>
    </row>
    <row r="191" spans="1:9" x14ac:dyDescent="0.35">
      <c r="A191">
        <v>10980</v>
      </c>
      <c r="B191">
        <v>75</v>
      </c>
      <c r="C191">
        <v>7.75</v>
      </c>
      <c r="D191">
        <v>40</v>
      </c>
      <c r="E191">
        <v>0.20000000298023221</v>
      </c>
      <c r="F191">
        <v>247.99999907612801</v>
      </c>
      <c r="G191">
        <f>טבלה1[[#This Row],[TotalSales]]*(1-E191)</f>
        <v>198.3999985218048</v>
      </c>
      <c r="H191">
        <f>G191-D191*VLOOKUP(B191,Products!$1:$1048576,6,FALSE)</f>
        <v>43.399998521804804</v>
      </c>
      <c r="I191" s="14">
        <f>VLOOKUP(טבלה1[[#This Row],[OrderID]],OrdersCleaned!$A:$R,4,FALSE)</f>
        <v>35881</v>
      </c>
    </row>
    <row r="192" spans="1:9" x14ac:dyDescent="0.35">
      <c r="A192">
        <v>10979</v>
      </c>
      <c r="B192">
        <v>7</v>
      </c>
      <c r="C192">
        <v>30</v>
      </c>
      <c r="D192">
        <v>18</v>
      </c>
      <c r="E192">
        <v>0</v>
      </c>
      <c r="F192">
        <v>540</v>
      </c>
      <c r="G192">
        <f>טבלה1[[#This Row],[TotalSales]]*(1-E192)</f>
        <v>540</v>
      </c>
      <c r="H192">
        <f>G192-D192*VLOOKUP(B192,Products!$1:$1048576,6,FALSE)</f>
        <v>270</v>
      </c>
      <c r="I192" s="14">
        <f>VLOOKUP(טבלה1[[#This Row],[OrderID]],OrdersCleaned!$A:$R,4,FALSE)</f>
        <v>35880</v>
      </c>
    </row>
    <row r="193" spans="1:9" x14ac:dyDescent="0.35">
      <c r="A193">
        <v>10979</v>
      </c>
      <c r="B193">
        <v>12</v>
      </c>
      <c r="C193">
        <v>38</v>
      </c>
      <c r="D193">
        <v>20</v>
      </c>
      <c r="E193">
        <v>0</v>
      </c>
      <c r="F193">
        <v>760</v>
      </c>
      <c r="G193">
        <f>טבלה1[[#This Row],[TotalSales]]*(1-E193)</f>
        <v>760</v>
      </c>
      <c r="H193">
        <f>G193-D193*VLOOKUP(B193,Products!$1:$1048576,6,FALSE)</f>
        <v>380</v>
      </c>
      <c r="I193" s="14">
        <f>VLOOKUP(טבלה1[[#This Row],[OrderID]],OrdersCleaned!$A:$R,4,FALSE)</f>
        <v>35880</v>
      </c>
    </row>
    <row r="194" spans="1:9" x14ac:dyDescent="0.35">
      <c r="A194">
        <v>10979</v>
      </c>
      <c r="B194">
        <v>24</v>
      </c>
      <c r="C194">
        <v>4.5</v>
      </c>
      <c r="D194">
        <v>80</v>
      </c>
      <c r="E194">
        <v>0</v>
      </c>
      <c r="F194">
        <v>360</v>
      </c>
      <c r="G194">
        <f>טבלה1[[#This Row],[TotalSales]]*(1-E194)</f>
        <v>360</v>
      </c>
      <c r="H194">
        <f>G194-D194*VLOOKUP(B194,Products!$1:$1048576,6,FALSE)</f>
        <v>180</v>
      </c>
      <c r="I194" s="14">
        <f>VLOOKUP(טבלה1[[#This Row],[OrderID]],OrdersCleaned!$A:$R,4,FALSE)</f>
        <v>35880</v>
      </c>
    </row>
    <row r="195" spans="1:9" x14ac:dyDescent="0.35">
      <c r="A195">
        <v>10979</v>
      </c>
      <c r="B195">
        <v>27</v>
      </c>
      <c r="C195">
        <v>43.9</v>
      </c>
      <c r="D195">
        <v>30</v>
      </c>
      <c r="E195">
        <v>0</v>
      </c>
      <c r="F195">
        <v>1317</v>
      </c>
      <c r="G195">
        <f>טבלה1[[#This Row],[TotalSales]]*(1-E195)</f>
        <v>1317</v>
      </c>
      <c r="H195">
        <f>G195-D195*VLOOKUP(B195,Products!$1:$1048576,6,FALSE)</f>
        <v>658.5</v>
      </c>
      <c r="I195" s="14">
        <f>VLOOKUP(טבלה1[[#This Row],[OrderID]],OrdersCleaned!$A:$R,4,FALSE)</f>
        <v>35880</v>
      </c>
    </row>
    <row r="196" spans="1:9" x14ac:dyDescent="0.35">
      <c r="A196">
        <v>10979</v>
      </c>
      <c r="B196">
        <v>31</v>
      </c>
      <c r="C196">
        <v>12.5</v>
      </c>
      <c r="D196">
        <v>24</v>
      </c>
      <c r="E196">
        <v>0</v>
      </c>
      <c r="F196">
        <v>300</v>
      </c>
      <c r="G196">
        <f>טבלה1[[#This Row],[TotalSales]]*(1-E196)</f>
        <v>300</v>
      </c>
      <c r="H196">
        <f>G196-D196*VLOOKUP(B196,Products!$1:$1048576,6,FALSE)</f>
        <v>150</v>
      </c>
      <c r="I196" s="14">
        <f>VLOOKUP(טבלה1[[#This Row],[OrderID]],OrdersCleaned!$A:$R,4,FALSE)</f>
        <v>35880</v>
      </c>
    </row>
    <row r="197" spans="1:9" x14ac:dyDescent="0.35">
      <c r="A197">
        <v>10979</v>
      </c>
      <c r="B197">
        <v>63</v>
      </c>
      <c r="C197">
        <v>43.9</v>
      </c>
      <c r="D197">
        <v>35</v>
      </c>
      <c r="E197">
        <v>0</v>
      </c>
      <c r="F197">
        <v>1536.5</v>
      </c>
      <c r="G197">
        <f>טבלה1[[#This Row],[TotalSales]]*(1-E197)</f>
        <v>1536.5</v>
      </c>
      <c r="H197">
        <f>G197-D197*VLOOKUP(B197,Products!$1:$1048576,6,FALSE)</f>
        <v>768.25</v>
      </c>
      <c r="I197" s="14">
        <f>VLOOKUP(טבלה1[[#This Row],[OrderID]],OrdersCleaned!$A:$R,4,FALSE)</f>
        <v>35880</v>
      </c>
    </row>
    <row r="198" spans="1:9" x14ac:dyDescent="0.35">
      <c r="A198">
        <v>10978</v>
      </c>
      <c r="B198">
        <v>8</v>
      </c>
      <c r="C198">
        <v>40</v>
      </c>
      <c r="D198">
        <v>20</v>
      </c>
      <c r="E198">
        <v>0.15000000596046451</v>
      </c>
      <c r="F198">
        <v>679.99999523162842</v>
      </c>
      <c r="G198">
        <f>טבלה1[[#This Row],[TotalSales]]*(1-E198)</f>
        <v>577.99999189376831</v>
      </c>
      <c r="H198">
        <f>G198-D198*VLOOKUP(B198,Products!$1:$1048576,6,FALSE)</f>
        <v>177.99999189376831</v>
      </c>
      <c r="I198" s="14">
        <f>VLOOKUP(טבלה1[[#This Row],[OrderID]],OrdersCleaned!$A:$R,4,FALSE)</f>
        <v>35880</v>
      </c>
    </row>
    <row r="199" spans="1:9" x14ac:dyDescent="0.35">
      <c r="A199">
        <v>10978</v>
      </c>
      <c r="B199">
        <v>21</v>
      </c>
      <c r="C199">
        <v>10</v>
      </c>
      <c r="D199">
        <v>40</v>
      </c>
      <c r="E199">
        <v>0.15000000596046451</v>
      </c>
      <c r="F199">
        <v>339.99999761581421</v>
      </c>
      <c r="G199">
        <f>טבלה1[[#This Row],[TotalSales]]*(1-E199)</f>
        <v>288.99999594688416</v>
      </c>
      <c r="H199">
        <f>G199-D199*VLOOKUP(B199,Products!$1:$1048576,6,FALSE)</f>
        <v>88.999995946884155</v>
      </c>
      <c r="I199" s="14">
        <f>VLOOKUP(טבלה1[[#This Row],[OrderID]],OrdersCleaned!$A:$R,4,FALSE)</f>
        <v>35880</v>
      </c>
    </row>
    <row r="200" spans="1:9" x14ac:dyDescent="0.35">
      <c r="A200">
        <v>10978</v>
      </c>
      <c r="B200">
        <v>40</v>
      </c>
      <c r="C200">
        <v>18.399999999999999</v>
      </c>
      <c r="D200">
        <v>10</v>
      </c>
      <c r="E200">
        <v>0</v>
      </c>
      <c r="F200">
        <v>184</v>
      </c>
      <c r="G200">
        <f>טבלה1[[#This Row],[TotalSales]]*(1-E200)</f>
        <v>184</v>
      </c>
      <c r="H200">
        <f>G200-D200*VLOOKUP(B200,Products!$1:$1048576,6,FALSE)</f>
        <v>92</v>
      </c>
      <c r="I200" s="14">
        <f>VLOOKUP(טבלה1[[#This Row],[OrderID]],OrdersCleaned!$A:$R,4,FALSE)</f>
        <v>35880</v>
      </c>
    </row>
    <row r="201" spans="1:9" x14ac:dyDescent="0.35">
      <c r="A201">
        <v>10978</v>
      </c>
      <c r="B201">
        <v>44</v>
      </c>
      <c r="C201">
        <v>19.45</v>
      </c>
      <c r="D201">
        <v>6</v>
      </c>
      <c r="E201">
        <v>0.15000000596046451</v>
      </c>
      <c r="F201">
        <v>99.194999304413784</v>
      </c>
      <c r="G201">
        <f>טבלה1[[#This Row],[TotalSales]]*(1-E201)</f>
        <v>84.315748817503447</v>
      </c>
      <c r="H201">
        <f>G201-D201*VLOOKUP(B201,Products!$1:$1048576,6,FALSE)</f>
        <v>25.965748817503453</v>
      </c>
      <c r="I201" s="14">
        <f>VLOOKUP(טבלה1[[#This Row],[OrderID]],OrdersCleaned!$A:$R,4,FALSE)</f>
        <v>35880</v>
      </c>
    </row>
    <row r="202" spans="1:9" x14ac:dyDescent="0.35">
      <c r="A202">
        <v>10977</v>
      </c>
      <c r="B202">
        <v>39</v>
      </c>
      <c r="C202">
        <v>18</v>
      </c>
      <c r="D202">
        <v>30</v>
      </c>
      <c r="E202">
        <v>0</v>
      </c>
      <c r="F202">
        <v>540</v>
      </c>
      <c r="G202">
        <f>טבלה1[[#This Row],[TotalSales]]*(1-E202)</f>
        <v>540</v>
      </c>
      <c r="H202">
        <f>G202-D202*VLOOKUP(B202,Products!$1:$1048576,6,FALSE)</f>
        <v>270</v>
      </c>
      <c r="I202" s="14">
        <f>VLOOKUP(טבלה1[[#This Row],[OrderID]],OrdersCleaned!$A:$R,4,FALSE)</f>
        <v>35880</v>
      </c>
    </row>
    <row r="203" spans="1:9" x14ac:dyDescent="0.35">
      <c r="A203">
        <v>10977</v>
      </c>
      <c r="B203">
        <v>47</v>
      </c>
      <c r="C203">
        <v>9.5</v>
      </c>
      <c r="D203">
        <v>30</v>
      </c>
      <c r="E203">
        <v>0</v>
      </c>
      <c r="F203">
        <v>285</v>
      </c>
      <c r="G203">
        <f>טבלה1[[#This Row],[TotalSales]]*(1-E203)</f>
        <v>285</v>
      </c>
      <c r="H203">
        <f>G203-D203*VLOOKUP(B203,Products!$1:$1048576,6,FALSE)</f>
        <v>142.5</v>
      </c>
      <c r="I203" s="14">
        <f>VLOOKUP(טבלה1[[#This Row],[OrderID]],OrdersCleaned!$A:$R,4,FALSE)</f>
        <v>35880</v>
      </c>
    </row>
    <row r="204" spans="1:9" x14ac:dyDescent="0.35">
      <c r="A204">
        <v>10977</v>
      </c>
      <c r="B204">
        <v>51</v>
      </c>
      <c r="C204">
        <v>53</v>
      </c>
      <c r="D204">
        <v>10</v>
      </c>
      <c r="E204">
        <v>0</v>
      </c>
      <c r="F204">
        <v>530</v>
      </c>
      <c r="G204">
        <f>טבלה1[[#This Row],[TotalSales]]*(1-E204)</f>
        <v>530</v>
      </c>
      <c r="H204">
        <f>G204-D204*VLOOKUP(B204,Products!$1:$1048576,6,FALSE)</f>
        <v>265</v>
      </c>
      <c r="I204" s="14">
        <f>VLOOKUP(טבלה1[[#This Row],[OrderID]],OrdersCleaned!$A:$R,4,FALSE)</f>
        <v>35880</v>
      </c>
    </row>
    <row r="205" spans="1:9" x14ac:dyDescent="0.35">
      <c r="A205">
        <v>10977</v>
      </c>
      <c r="B205">
        <v>63</v>
      </c>
      <c r="C205">
        <v>43.9</v>
      </c>
      <c r="D205">
        <v>20</v>
      </c>
      <c r="E205">
        <v>0</v>
      </c>
      <c r="F205">
        <v>878</v>
      </c>
      <c r="G205">
        <f>טבלה1[[#This Row],[TotalSales]]*(1-E205)</f>
        <v>878</v>
      </c>
      <c r="H205">
        <f>G205-D205*VLOOKUP(B205,Products!$1:$1048576,6,FALSE)</f>
        <v>439</v>
      </c>
      <c r="I205" s="14">
        <f>VLOOKUP(טבלה1[[#This Row],[OrderID]],OrdersCleaned!$A:$R,4,FALSE)</f>
        <v>35880</v>
      </c>
    </row>
    <row r="206" spans="1:9" x14ac:dyDescent="0.35">
      <c r="A206">
        <v>10976</v>
      </c>
      <c r="B206">
        <v>28</v>
      </c>
      <c r="C206">
        <v>45.6</v>
      </c>
      <c r="D206">
        <v>20</v>
      </c>
      <c r="E206">
        <v>0</v>
      </c>
      <c r="F206">
        <v>912</v>
      </c>
      <c r="G206">
        <f>טבלה1[[#This Row],[TotalSales]]*(1-E206)</f>
        <v>912</v>
      </c>
      <c r="H206">
        <f>G206-D206*VLOOKUP(B206,Products!$1:$1048576,6,FALSE)</f>
        <v>456</v>
      </c>
      <c r="I206" s="14">
        <f>VLOOKUP(טבלה1[[#This Row],[OrderID]],OrdersCleaned!$A:$R,4,FALSE)</f>
        <v>35879</v>
      </c>
    </row>
    <row r="207" spans="1:9" x14ac:dyDescent="0.35">
      <c r="A207">
        <v>10975</v>
      </c>
      <c r="B207">
        <v>8</v>
      </c>
      <c r="C207">
        <v>40</v>
      </c>
      <c r="D207">
        <v>16</v>
      </c>
      <c r="E207">
        <v>0</v>
      </c>
      <c r="F207">
        <v>640</v>
      </c>
      <c r="G207">
        <f>טבלה1[[#This Row],[TotalSales]]*(1-E207)</f>
        <v>640</v>
      </c>
      <c r="H207">
        <f>G207-D207*VLOOKUP(B207,Products!$1:$1048576,6,FALSE)</f>
        <v>320</v>
      </c>
      <c r="I207" s="14">
        <f>VLOOKUP(טבלה1[[#This Row],[OrderID]],OrdersCleaned!$A:$R,4,FALSE)</f>
        <v>35879</v>
      </c>
    </row>
    <row r="208" spans="1:9" x14ac:dyDescent="0.35">
      <c r="A208">
        <v>10975</v>
      </c>
      <c r="B208">
        <v>75</v>
      </c>
      <c r="C208">
        <v>7.75</v>
      </c>
      <c r="D208">
        <v>10</v>
      </c>
      <c r="E208">
        <v>0</v>
      </c>
      <c r="F208">
        <v>77.5</v>
      </c>
      <c r="G208">
        <f>טבלה1[[#This Row],[TotalSales]]*(1-E208)</f>
        <v>77.5</v>
      </c>
      <c r="H208">
        <f>G208-D208*VLOOKUP(B208,Products!$1:$1048576,6,FALSE)</f>
        <v>38.75</v>
      </c>
      <c r="I208" s="14">
        <f>VLOOKUP(טבלה1[[#This Row],[OrderID]],OrdersCleaned!$A:$R,4,FALSE)</f>
        <v>35879</v>
      </c>
    </row>
    <row r="209" spans="1:9" x14ac:dyDescent="0.35">
      <c r="A209">
        <v>10974</v>
      </c>
      <c r="B209">
        <v>63</v>
      </c>
      <c r="C209">
        <v>43.9</v>
      </c>
      <c r="D209">
        <v>10</v>
      </c>
      <c r="E209">
        <v>0</v>
      </c>
      <c r="F209">
        <v>439</v>
      </c>
      <c r="G209">
        <f>טבלה1[[#This Row],[TotalSales]]*(1-E209)</f>
        <v>439</v>
      </c>
      <c r="H209">
        <f>G209-D209*VLOOKUP(B209,Products!$1:$1048576,6,FALSE)</f>
        <v>219.5</v>
      </c>
      <c r="I209" s="14">
        <f>VLOOKUP(טבלה1[[#This Row],[OrderID]],OrdersCleaned!$A:$R,4,FALSE)</f>
        <v>35879</v>
      </c>
    </row>
    <row r="210" spans="1:9" x14ac:dyDescent="0.35">
      <c r="A210">
        <v>10973</v>
      </c>
      <c r="B210">
        <v>26</v>
      </c>
      <c r="C210">
        <v>31.23</v>
      </c>
      <c r="D210">
        <v>5</v>
      </c>
      <c r="E210">
        <v>0</v>
      </c>
      <c r="F210">
        <v>156.15</v>
      </c>
      <c r="G210">
        <f>טבלה1[[#This Row],[TotalSales]]*(1-E210)</f>
        <v>156.15</v>
      </c>
      <c r="H210">
        <f>G210-D210*VLOOKUP(B210,Products!$1:$1048576,6,FALSE)</f>
        <v>78.075000000000003</v>
      </c>
      <c r="I210" s="14">
        <f>VLOOKUP(טבלה1[[#This Row],[OrderID]],OrdersCleaned!$A:$R,4,FALSE)</f>
        <v>35878</v>
      </c>
    </row>
    <row r="211" spans="1:9" x14ac:dyDescent="0.35">
      <c r="A211">
        <v>10973</v>
      </c>
      <c r="B211">
        <v>41</v>
      </c>
      <c r="C211">
        <v>9.65</v>
      </c>
      <c r="D211">
        <v>6</v>
      </c>
      <c r="E211">
        <v>0</v>
      </c>
      <c r="F211">
        <v>57.900000000000013</v>
      </c>
      <c r="G211">
        <f>טבלה1[[#This Row],[TotalSales]]*(1-E211)</f>
        <v>57.900000000000013</v>
      </c>
      <c r="H211">
        <f>G211-D211*VLOOKUP(B211,Products!$1:$1048576,6,FALSE)</f>
        <v>28.95000000000001</v>
      </c>
      <c r="I211" s="14">
        <f>VLOOKUP(טבלה1[[#This Row],[OrderID]],OrdersCleaned!$A:$R,4,FALSE)</f>
        <v>35878</v>
      </c>
    </row>
    <row r="212" spans="1:9" x14ac:dyDescent="0.35">
      <c r="A212">
        <v>10973</v>
      </c>
      <c r="B212">
        <v>75</v>
      </c>
      <c r="C212">
        <v>7.75</v>
      </c>
      <c r="D212">
        <v>10</v>
      </c>
      <c r="E212">
        <v>0</v>
      </c>
      <c r="F212">
        <v>77.5</v>
      </c>
      <c r="G212">
        <f>טבלה1[[#This Row],[TotalSales]]*(1-E212)</f>
        <v>77.5</v>
      </c>
      <c r="H212">
        <f>G212-D212*VLOOKUP(B212,Products!$1:$1048576,6,FALSE)</f>
        <v>38.75</v>
      </c>
      <c r="I212" s="14">
        <f>VLOOKUP(טבלה1[[#This Row],[OrderID]],OrdersCleaned!$A:$R,4,FALSE)</f>
        <v>35878</v>
      </c>
    </row>
    <row r="213" spans="1:9" x14ac:dyDescent="0.35">
      <c r="A213">
        <v>10972</v>
      </c>
      <c r="B213">
        <v>17</v>
      </c>
      <c r="C213">
        <v>39</v>
      </c>
      <c r="D213">
        <v>6</v>
      </c>
      <c r="E213">
        <v>0</v>
      </c>
      <c r="F213">
        <v>234</v>
      </c>
      <c r="G213">
        <f>טבלה1[[#This Row],[TotalSales]]*(1-E213)</f>
        <v>234</v>
      </c>
      <c r="H213">
        <f>G213-D213*VLOOKUP(B213,Products!$1:$1048576,6,FALSE)</f>
        <v>117</v>
      </c>
      <c r="I213" s="14">
        <f>VLOOKUP(טבלה1[[#This Row],[OrderID]],OrdersCleaned!$A:$R,4,FALSE)</f>
        <v>35878</v>
      </c>
    </row>
    <row r="214" spans="1:9" x14ac:dyDescent="0.35">
      <c r="A214">
        <v>10972</v>
      </c>
      <c r="B214">
        <v>33</v>
      </c>
      <c r="C214">
        <v>2.5</v>
      </c>
      <c r="D214">
        <v>7</v>
      </c>
      <c r="E214">
        <v>0</v>
      </c>
      <c r="F214">
        <v>17.5</v>
      </c>
      <c r="G214">
        <f>טבלה1[[#This Row],[TotalSales]]*(1-E214)</f>
        <v>17.5</v>
      </c>
      <c r="H214">
        <f>G214-D214*VLOOKUP(B214,Products!$1:$1048576,6,FALSE)</f>
        <v>8.75</v>
      </c>
      <c r="I214" s="14">
        <f>VLOOKUP(טבלה1[[#This Row],[OrderID]],OrdersCleaned!$A:$R,4,FALSE)</f>
        <v>35878</v>
      </c>
    </row>
    <row r="215" spans="1:9" x14ac:dyDescent="0.35">
      <c r="A215">
        <v>10971</v>
      </c>
      <c r="B215">
        <v>29</v>
      </c>
      <c r="C215">
        <v>123.79</v>
      </c>
      <c r="D215">
        <v>14</v>
      </c>
      <c r="E215">
        <v>0</v>
      </c>
      <c r="F215">
        <v>1733.06</v>
      </c>
      <c r="G215">
        <f>טבלה1[[#This Row],[TotalSales]]*(1-E215)</f>
        <v>1733.06</v>
      </c>
      <c r="H215">
        <f>G215-D215*VLOOKUP(B215,Products!$1:$1048576,6,FALSE)</f>
        <v>866.52999999999986</v>
      </c>
      <c r="I215" s="14">
        <f>VLOOKUP(טבלה1[[#This Row],[OrderID]],OrdersCleaned!$A:$R,4,FALSE)</f>
        <v>35878</v>
      </c>
    </row>
    <row r="216" spans="1:9" x14ac:dyDescent="0.35">
      <c r="A216">
        <v>10970</v>
      </c>
      <c r="B216">
        <v>52</v>
      </c>
      <c r="C216">
        <v>7</v>
      </c>
      <c r="D216">
        <v>40</v>
      </c>
      <c r="E216">
        <v>0.20000000298023221</v>
      </c>
      <c r="F216">
        <v>223.999999165535</v>
      </c>
      <c r="G216">
        <f>טבלה1[[#This Row],[TotalSales]]*(1-E216)</f>
        <v>179.19999866485597</v>
      </c>
      <c r="H216">
        <f>G216-D216*VLOOKUP(B216,Products!$1:$1048576,6,FALSE)</f>
        <v>39.199998664855968</v>
      </c>
      <c r="I216" s="14">
        <f>VLOOKUP(טבלה1[[#This Row],[OrderID]],OrdersCleaned!$A:$R,4,FALSE)</f>
        <v>35878</v>
      </c>
    </row>
    <row r="217" spans="1:9" x14ac:dyDescent="0.35">
      <c r="A217">
        <v>10969</v>
      </c>
      <c r="B217">
        <v>46</v>
      </c>
      <c r="C217">
        <v>12</v>
      </c>
      <c r="D217">
        <v>9</v>
      </c>
      <c r="E217">
        <v>0</v>
      </c>
      <c r="F217">
        <v>108</v>
      </c>
      <c r="G217">
        <f>טבלה1[[#This Row],[TotalSales]]*(1-E217)</f>
        <v>108</v>
      </c>
      <c r="H217">
        <f>G217-D217*VLOOKUP(B217,Products!$1:$1048576,6,FALSE)</f>
        <v>54</v>
      </c>
      <c r="I217" s="14">
        <f>VLOOKUP(טבלה1[[#This Row],[OrderID]],OrdersCleaned!$A:$R,4,FALSE)</f>
        <v>35877</v>
      </c>
    </row>
    <row r="218" spans="1:9" x14ac:dyDescent="0.35">
      <c r="A218">
        <v>10968</v>
      </c>
      <c r="B218">
        <v>12</v>
      </c>
      <c r="C218">
        <v>38</v>
      </c>
      <c r="D218">
        <v>30</v>
      </c>
      <c r="E218">
        <v>0</v>
      </c>
      <c r="F218">
        <v>1140</v>
      </c>
      <c r="G218">
        <f>טבלה1[[#This Row],[TotalSales]]*(1-E218)</f>
        <v>1140</v>
      </c>
      <c r="H218">
        <f>G218-D218*VLOOKUP(B218,Products!$1:$1048576,6,FALSE)</f>
        <v>570</v>
      </c>
      <c r="I218" s="14">
        <f>VLOOKUP(טבלה1[[#This Row],[OrderID]],OrdersCleaned!$A:$R,4,FALSE)</f>
        <v>35877</v>
      </c>
    </row>
    <row r="219" spans="1:9" x14ac:dyDescent="0.35">
      <c r="A219">
        <v>10968</v>
      </c>
      <c r="B219">
        <v>24</v>
      </c>
      <c r="C219">
        <v>4.5</v>
      </c>
      <c r="D219">
        <v>30</v>
      </c>
      <c r="E219">
        <v>0</v>
      </c>
      <c r="F219">
        <v>135</v>
      </c>
      <c r="G219">
        <f>טבלה1[[#This Row],[TotalSales]]*(1-E219)</f>
        <v>135</v>
      </c>
      <c r="H219">
        <f>G219-D219*VLOOKUP(B219,Products!$1:$1048576,6,FALSE)</f>
        <v>67.5</v>
      </c>
      <c r="I219" s="14">
        <f>VLOOKUP(טבלה1[[#This Row],[OrderID]],OrdersCleaned!$A:$R,4,FALSE)</f>
        <v>35877</v>
      </c>
    </row>
    <row r="220" spans="1:9" x14ac:dyDescent="0.35">
      <c r="A220">
        <v>10968</v>
      </c>
      <c r="B220">
        <v>64</v>
      </c>
      <c r="C220">
        <v>33.25</v>
      </c>
      <c r="D220">
        <v>4</v>
      </c>
      <c r="E220">
        <v>0</v>
      </c>
      <c r="F220">
        <v>133</v>
      </c>
      <c r="G220">
        <f>טבלה1[[#This Row],[TotalSales]]*(1-E220)</f>
        <v>133</v>
      </c>
      <c r="H220">
        <f>G220-D220*VLOOKUP(B220,Products!$1:$1048576,6,FALSE)</f>
        <v>66.5</v>
      </c>
      <c r="I220" s="14">
        <f>VLOOKUP(טבלה1[[#This Row],[OrderID]],OrdersCleaned!$A:$R,4,FALSE)</f>
        <v>35877</v>
      </c>
    </row>
    <row r="221" spans="1:9" x14ac:dyDescent="0.35">
      <c r="A221">
        <v>10967</v>
      </c>
      <c r="B221">
        <v>19</v>
      </c>
      <c r="C221">
        <v>9.1999999999999993</v>
      </c>
      <c r="D221">
        <v>12</v>
      </c>
      <c r="E221">
        <v>0</v>
      </c>
      <c r="F221">
        <v>110.4</v>
      </c>
      <c r="G221">
        <f>טבלה1[[#This Row],[TotalSales]]*(1-E221)</f>
        <v>110.4</v>
      </c>
      <c r="H221">
        <f>G221-D221*VLOOKUP(B221,Products!$1:$1048576,6,FALSE)</f>
        <v>55.20000000000001</v>
      </c>
      <c r="I221" s="14">
        <f>VLOOKUP(טבלה1[[#This Row],[OrderID]],OrdersCleaned!$A:$R,4,FALSE)</f>
        <v>35877</v>
      </c>
    </row>
    <row r="222" spans="1:9" x14ac:dyDescent="0.35">
      <c r="A222">
        <v>10967</v>
      </c>
      <c r="B222">
        <v>49</v>
      </c>
      <c r="C222">
        <v>20</v>
      </c>
      <c r="D222">
        <v>40</v>
      </c>
      <c r="E222">
        <v>0</v>
      </c>
      <c r="F222">
        <v>800</v>
      </c>
      <c r="G222">
        <f>טבלה1[[#This Row],[TotalSales]]*(1-E222)</f>
        <v>800</v>
      </c>
      <c r="H222">
        <f>G222-D222*VLOOKUP(B222,Products!$1:$1048576,6,FALSE)</f>
        <v>400</v>
      </c>
      <c r="I222" s="14">
        <f>VLOOKUP(טבלה1[[#This Row],[OrderID]],OrdersCleaned!$A:$R,4,FALSE)</f>
        <v>35877</v>
      </c>
    </row>
    <row r="223" spans="1:9" x14ac:dyDescent="0.35">
      <c r="A223">
        <v>10966</v>
      </c>
      <c r="B223">
        <v>37</v>
      </c>
      <c r="C223">
        <v>26</v>
      </c>
      <c r="D223">
        <v>8</v>
      </c>
      <c r="E223">
        <v>0</v>
      </c>
      <c r="F223">
        <v>208</v>
      </c>
      <c r="G223">
        <f>טבלה1[[#This Row],[TotalSales]]*(1-E223)</f>
        <v>208</v>
      </c>
      <c r="H223">
        <f>G223-D223*VLOOKUP(B223,Products!$1:$1048576,6,FALSE)</f>
        <v>104</v>
      </c>
      <c r="I223" s="14">
        <f>VLOOKUP(טבלה1[[#This Row],[OrderID]],OrdersCleaned!$A:$R,4,FALSE)</f>
        <v>35874</v>
      </c>
    </row>
    <row r="224" spans="1:9" x14ac:dyDescent="0.35">
      <c r="A224">
        <v>10966</v>
      </c>
      <c r="B224">
        <v>56</v>
      </c>
      <c r="C224">
        <v>38</v>
      </c>
      <c r="D224">
        <v>12</v>
      </c>
      <c r="E224">
        <v>0.15000000596046451</v>
      </c>
      <c r="F224">
        <v>387.5999972820282</v>
      </c>
      <c r="G224">
        <f>טבלה1[[#This Row],[TotalSales]]*(1-E224)</f>
        <v>329.45999537944795</v>
      </c>
      <c r="H224">
        <f>G224-D224*VLOOKUP(B224,Products!$1:$1048576,6,FALSE)</f>
        <v>101.45999537944795</v>
      </c>
      <c r="I224" s="14">
        <f>VLOOKUP(טבלה1[[#This Row],[OrderID]],OrdersCleaned!$A:$R,4,FALSE)</f>
        <v>35874</v>
      </c>
    </row>
    <row r="225" spans="1:9" x14ac:dyDescent="0.35">
      <c r="A225">
        <v>10966</v>
      </c>
      <c r="B225">
        <v>62</v>
      </c>
      <c r="C225">
        <v>49.3</v>
      </c>
      <c r="D225">
        <v>12</v>
      </c>
      <c r="E225">
        <v>0.15000000596046451</v>
      </c>
      <c r="F225">
        <v>502.85999647378912</v>
      </c>
      <c r="G225">
        <f>טבלה1[[#This Row],[TotalSales]]*(1-E225)</f>
        <v>427.43099400544162</v>
      </c>
      <c r="H225">
        <f>G225-D225*VLOOKUP(B225,Products!$1:$1048576,6,FALSE)</f>
        <v>131.63099400544166</v>
      </c>
      <c r="I225" s="14">
        <f>VLOOKUP(טבלה1[[#This Row],[OrderID]],OrdersCleaned!$A:$R,4,FALSE)</f>
        <v>35874</v>
      </c>
    </row>
    <row r="226" spans="1:9" x14ac:dyDescent="0.35">
      <c r="A226">
        <v>10965</v>
      </c>
      <c r="B226">
        <v>51</v>
      </c>
      <c r="C226">
        <v>53</v>
      </c>
      <c r="D226">
        <v>16</v>
      </c>
      <c r="E226">
        <v>0</v>
      </c>
      <c r="F226">
        <v>848</v>
      </c>
      <c r="G226">
        <f>טבלה1[[#This Row],[TotalSales]]*(1-E226)</f>
        <v>848</v>
      </c>
      <c r="H226">
        <f>G226-D226*VLOOKUP(B226,Products!$1:$1048576,6,FALSE)</f>
        <v>424</v>
      </c>
      <c r="I226" s="14">
        <f>VLOOKUP(טבלה1[[#This Row],[OrderID]],OrdersCleaned!$A:$R,4,FALSE)</f>
        <v>35874</v>
      </c>
    </row>
    <row r="227" spans="1:9" x14ac:dyDescent="0.35">
      <c r="A227">
        <v>10964</v>
      </c>
      <c r="B227">
        <v>18</v>
      </c>
      <c r="C227">
        <v>62.5</v>
      </c>
      <c r="D227">
        <v>6</v>
      </c>
      <c r="E227">
        <v>0</v>
      </c>
      <c r="F227">
        <v>375</v>
      </c>
      <c r="G227">
        <f>טבלה1[[#This Row],[TotalSales]]*(1-E227)</f>
        <v>375</v>
      </c>
      <c r="H227">
        <f>G227-D227*VLOOKUP(B227,Products!$1:$1048576,6,FALSE)</f>
        <v>187.5</v>
      </c>
      <c r="I227" s="14">
        <f>VLOOKUP(טבלה1[[#This Row],[OrderID]],OrdersCleaned!$A:$R,4,FALSE)</f>
        <v>35874</v>
      </c>
    </row>
    <row r="228" spans="1:9" x14ac:dyDescent="0.35">
      <c r="A228">
        <v>10964</v>
      </c>
      <c r="B228">
        <v>38</v>
      </c>
      <c r="C228">
        <v>263.5</v>
      </c>
      <c r="D228">
        <v>5</v>
      </c>
      <c r="E228">
        <v>0</v>
      </c>
      <c r="F228">
        <v>1317.5</v>
      </c>
      <c r="G228">
        <f>טבלה1[[#This Row],[TotalSales]]*(1-E228)</f>
        <v>1317.5</v>
      </c>
      <c r="H228">
        <f>G228-D228*VLOOKUP(B228,Products!$1:$1048576,6,FALSE)</f>
        <v>658.75</v>
      </c>
      <c r="I228" s="14">
        <f>VLOOKUP(טבלה1[[#This Row],[OrderID]],OrdersCleaned!$A:$R,4,FALSE)</f>
        <v>35874</v>
      </c>
    </row>
    <row r="229" spans="1:9" x14ac:dyDescent="0.35">
      <c r="A229">
        <v>10964</v>
      </c>
      <c r="B229">
        <v>69</v>
      </c>
      <c r="C229">
        <v>36</v>
      </c>
      <c r="D229">
        <v>10</v>
      </c>
      <c r="E229">
        <v>0</v>
      </c>
      <c r="F229">
        <v>360</v>
      </c>
      <c r="G229">
        <f>טבלה1[[#This Row],[TotalSales]]*(1-E229)</f>
        <v>360</v>
      </c>
      <c r="H229">
        <f>G229-D229*VLOOKUP(B229,Products!$1:$1048576,6,FALSE)</f>
        <v>180</v>
      </c>
      <c r="I229" s="14">
        <f>VLOOKUP(טבלה1[[#This Row],[OrderID]],OrdersCleaned!$A:$R,4,FALSE)</f>
        <v>35874</v>
      </c>
    </row>
    <row r="230" spans="1:9" x14ac:dyDescent="0.35">
      <c r="A230">
        <v>10963</v>
      </c>
      <c r="B230">
        <v>60</v>
      </c>
      <c r="C230">
        <v>34</v>
      </c>
      <c r="D230">
        <v>2</v>
      </c>
      <c r="E230">
        <v>0.15000000596046451</v>
      </c>
      <c r="F230">
        <v>57.799999594688423</v>
      </c>
      <c r="G230">
        <f>טבלה1[[#This Row],[TotalSales]]*(1-E230)</f>
        <v>49.129999310970312</v>
      </c>
      <c r="H230">
        <f>G230-D230*VLOOKUP(B230,Products!$1:$1048576,6,FALSE)</f>
        <v>15.129999310970312</v>
      </c>
      <c r="I230" s="14">
        <f>VLOOKUP(טבלה1[[#This Row],[OrderID]],OrdersCleaned!$A:$R,4,FALSE)</f>
        <v>35873</v>
      </c>
    </row>
    <row r="231" spans="1:9" x14ac:dyDescent="0.35">
      <c r="A231">
        <v>10962</v>
      </c>
      <c r="B231">
        <v>7</v>
      </c>
      <c r="C231">
        <v>30</v>
      </c>
      <c r="D231">
        <v>45</v>
      </c>
      <c r="E231">
        <v>0</v>
      </c>
      <c r="F231">
        <v>1350</v>
      </c>
      <c r="G231">
        <f>טבלה1[[#This Row],[TotalSales]]*(1-E231)</f>
        <v>1350</v>
      </c>
      <c r="H231">
        <f>G231-D231*VLOOKUP(B231,Products!$1:$1048576,6,FALSE)</f>
        <v>675</v>
      </c>
      <c r="I231" s="14">
        <f>VLOOKUP(טבלה1[[#This Row],[OrderID]],OrdersCleaned!$A:$R,4,FALSE)</f>
        <v>35873</v>
      </c>
    </row>
    <row r="232" spans="1:9" x14ac:dyDescent="0.35">
      <c r="A232">
        <v>10962</v>
      </c>
      <c r="B232">
        <v>13</v>
      </c>
      <c r="C232">
        <v>6</v>
      </c>
      <c r="D232">
        <v>77</v>
      </c>
      <c r="E232">
        <v>0</v>
      </c>
      <c r="F232">
        <v>462</v>
      </c>
      <c r="G232">
        <f>טבלה1[[#This Row],[TotalSales]]*(1-E232)</f>
        <v>462</v>
      </c>
      <c r="H232">
        <f>G232-D232*VLOOKUP(B232,Products!$1:$1048576,6,FALSE)</f>
        <v>231</v>
      </c>
      <c r="I232" s="14">
        <f>VLOOKUP(טבלה1[[#This Row],[OrderID]],OrdersCleaned!$A:$R,4,FALSE)</f>
        <v>35873</v>
      </c>
    </row>
    <row r="233" spans="1:9" x14ac:dyDescent="0.35">
      <c r="A233">
        <v>10962</v>
      </c>
      <c r="B233">
        <v>53</v>
      </c>
      <c r="C233">
        <v>32.799999999999997</v>
      </c>
      <c r="D233">
        <v>20</v>
      </c>
      <c r="E233">
        <v>0</v>
      </c>
      <c r="F233">
        <v>656</v>
      </c>
      <c r="G233">
        <f>טבלה1[[#This Row],[TotalSales]]*(1-E233)</f>
        <v>656</v>
      </c>
      <c r="H233">
        <f>G233-D233*VLOOKUP(B233,Products!$1:$1048576,6,FALSE)</f>
        <v>328</v>
      </c>
      <c r="I233" s="14">
        <f>VLOOKUP(טבלה1[[#This Row],[OrderID]],OrdersCleaned!$A:$R,4,FALSE)</f>
        <v>35873</v>
      </c>
    </row>
    <row r="234" spans="1:9" x14ac:dyDescent="0.35">
      <c r="A234">
        <v>10962</v>
      </c>
      <c r="B234">
        <v>69</v>
      </c>
      <c r="C234">
        <v>36</v>
      </c>
      <c r="D234">
        <v>9</v>
      </c>
      <c r="E234">
        <v>0</v>
      </c>
      <c r="F234">
        <v>324</v>
      </c>
      <c r="G234">
        <f>טבלה1[[#This Row],[TotalSales]]*(1-E234)</f>
        <v>324</v>
      </c>
      <c r="H234">
        <f>G234-D234*VLOOKUP(B234,Products!$1:$1048576,6,FALSE)</f>
        <v>162</v>
      </c>
      <c r="I234" s="14">
        <f>VLOOKUP(טבלה1[[#This Row],[OrderID]],OrdersCleaned!$A:$R,4,FALSE)</f>
        <v>35873</v>
      </c>
    </row>
    <row r="235" spans="1:9" x14ac:dyDescent="0.35">
      <c r="A235">
        <v>10962</v>
      </c>
      <c r="B235">
        <v>76</v>
      </c>
      <c r="C235">
        <v>18</v>
      </c>
      <c r="D235">
        <v>44</v>
      </c>
      <c r="E235">
        <v>0</v>
      </c>
      <c r="F235">
        <v>792</v>
      </c>
      <c r="G235">
        <f>טבלה1[[#This Row],[TotalSales]]*(1-E235)</f>
        <v>792</v>
      </c>
      <c r="H235">
        <f>G235-D235*VLOOKUP(B235,Products!$1:$1048576,6,FALSE)</f>
        <v>396</v>
      </c>
      <c r="I235" s="14">
        <f>VLOOKUP(טבלה1[[#This Row],[OrderID]],OrdersCleaned!$A:$R,4,FALSE)</f>
        <v>35873</v>
      </c>
    </row>
    <row r="236" spans="1:9" x14ac:dyDescent="0.35">
      <c r="A236">
        <v>10961</v>
      </c>
      <c r="B236">
        <v>52</v>
      </c>
      <c r="C236">
        <v>7</v>
      </c>
      <c r="D236">
        <v>6</v>
      </c>
      <c r="E236">
        <v>5.000000074505806E-2</v>
      </c>
      <c r="F236">
        <v>39.899999968707561</v>
      </c>
      <c r="G236">
        <f>טבלה1[[#This Row],[TotalSales]]*(1-E236)</f>
        <v>37.904999940544364</v>
      </c>
      <c r="H236">
        <f>G236-D236*VLOOKUP(B236,Products!$1:$1048576,6,FALSE)</f>
        <v>16.904999940544364</v>
      </c>
      <c r="I236" s="14">
        <f>VLOOKUP(טבלה1[[#This Row],[OrderID]],OrdersCleaned!$A:$R,4,FALSE)</f>
        <v>35873</v>
      </c>
    </row>
    <row r="237" spans="1:9" x14ac:dyDescent="0.35">
      <c r="A237">
        <v>10961</v>
      </c>
      <c r="B237">
        <v>76</v>
      </c>
      <c r="C237">
        <v>18</v>
      </c>
      <c r="D237">
        <v>60</v>
      </c>
      <c r="E237">
        <v>0</v>
      </c>
      <c r="F237">
        <v>1080</v>
      </c>
      <c r="G237">
        <f>טבלה1[[#This Row],[TotalSales]]*(1-E237)</f>
        <v>1080</v>
      </c>
      <c r="H237">
        <f>G237-D237*VLOOKUP(B237,Products!$1:$1048576,6,FALSE)</f>
        <v>540</v>
      </c>
      <c r="I237" s="14">
        <f>VLOOKUP(טבלה1[[#This Row],[OrderID]],OrdersCleaned!$A:$R,4,FALSE)</f>
        <v>35873</v>
      </c>
    </row>
    <row r="238" spans="1:9" x14ac:dyDescent="0.35">
      <c r="A238">
        <v>10960</v>
      </c>
      <c r="B238">
        <v>24</v>
      </c>
      <c r="C238">
        <v>4.5</v>
      </c>
      <c r="D238">
        <v>10</v>
      </c>
      <c r="E238">
        <v>0.25</v>
      </c>
      <c r="F238">
        <v>33.75</v>
      </c>
      <c r="G238">
        <f>טבלה1[[#This Row],[TotalSales]]*(1-E238)</f>
        <v>25.3125</v>
      </c>
      <c r="H238">
        <f>G238-D238*VLOOKUP(B238,Products!$1:$1048576,6,FALSE)</f>
        <v>2.8125</v>
      </c>
      <c r="I238" s="14">
        <f>VLOOKUP(טבלה1[[#This Row],[OrderID]],OrdersCleaned!$A:$R,4,FALSE)</f>
        <v>35873</v>
      </c>
    </row>
    <row r="239" spans="1:9" x14ac:dyDescent="0.35">
      <c r="A239">
        <v>10960</v>
      </c>
      <c r="B239">
        <v>41</v>
      </c>
      <c r="C239">
        <v>9.65</v>
      </c>
      <c r="D239">
        <v>24</v>
      </c>
      <c r="E239">
        <v>0</v>
      </c>
      <c r="F239">
        <v>231.6</v>
      </c>
      <c r="G239">
        <f>טבלה1[[#This Row],[TotalSales]]*(1-E239)</f>
        <v>231.6</v>
      </c>
      <c r="H239">
        <f>G239-D239*VLOOKUP(B239,Products!$1:$1048576,6,FALSE)</f>
        <v>115.79999999999998</v>
      </c>
      <c r="I239" s="14">
        <f>VLOOKUP(טבלה1[[#This Row],[OrderID]],OrdersCleaned!$A:$R,4,FALSE)</f>
        <v>35873</v>
      </c>
    </row>
    <row r="240" spans="1:9" x14ac:dyDescent="0.35">
      <c r="A240">
        <v>10959</v>
      </c>
      <c r="B240">
        <v>75</v>
      </c>
      <c r="C240">
        <v>7.75</v>
      </c>
      <c r="D240">
        <v>20</v>
      </c>
      <c r="E240">
        <v>0.15000000596046451</v>
      </c>
      <c r="F240">
        <v>131.74999907612801</v>
      </c>
      <c r="G240">
        <f>טבלה1[[#This Row],[TotalSales]]*(1-E240)</f>
        <v>111.98749842941761</v>
      </c>
      <c r="H240">
        <f>G240-D240*VLOOKUP(B240,Products!$1:$1048576,6,FALSE)</f>
        <v>34.487498429417613</v>
      </c>
      <c r="I240" s="14">
        <f>VLOOKUP(טבלה1[[#This Row],[OrderID]],OrdersCleaned!$A:$R,4,FALSE)</f>
        <v>35872</v>
      </c>
    </row>
    <row r="241" spans="1:9" x14ac:dyDescent="0.35">
      <c r="A241">
        <v>10958</v>
      </c>
      <c r="B241">
        <v>5</v>
      </c>
      <c r="C241">
        <v>21.35</v>
      </c>
      <c r="D241">
        <v>20</v>
      </c>
      <c r="E241">
        <v>0</v>
      </c>
      <c r="F241">
        <v>427</v>
      </c>
      <c r="G241">
        <f>טבלה1[[#This Row],[TotalSales]]*(1-E241)</f>
        <v>427</v>
      </c>
      <c r="H241">
        <f>G241-D241*VLOOKUP(B241,Products!$1:$1048576,6,FALSE)</f>
        <v>213.5</v>
      </c>
      <c r="I241" s="14">
        <f>VLOOKUP(טבלה1[[#This Row],[OrderID]],OrdersCleaned!$A:$R,4,FALSE)</f>
        <v>35872</v>
      </c>
    </row>
    <row r="242" spans="1:9" x14ac:dyDescent="0.35">
      <c r="A242">
        <v>10958</v>
      </c>
      <c r="B242">
        <v>7</v>
      </c>
      <c r="C242">
        <v>30</v>
      </c>
      <c r="D242">
        <v>6</v>
      </c>
      <c r="E242">
        <v>0</v>
      </c>
      <c r="F242">
        <v>180</v>
      </c>
      <c r="G242">
        <f>טבלה1[[#This Row],[TotalSales]]*(1-E242)</f>
        <v>180</v>
      </c>
      <c r="H242">
        <f>G242-D242*VLOOKUP(B242,Products!$1:$1048576,6,FALSE)</f>
        <v>90</v>
      </c>
      <c r="I242" s="14">
        <f>VLOOKUP(טבלה1[[#This Row],[OrderID]],OrdersCleaned!$A:$R,4,FALSE)</f>
        <v>35872</v>
      </c>
    </row>
    <row r="243" spans="1:9" x14ac:dyDescent="0.35">
      <c r="A243">
        <v>10958</v>
      </c>
      <c r="B243">
        <v>72</v>
      </c>
      <c r="C243">
        <v>34.799999999999997</v>
      </c>
      <c r="D243">
        <v>5</v>
      </c>
      <c r="E243">
        <v>0</v>
      </c>
      <c r="F243">
        <v>174</v>
      </c>
      <c r="G243">
        <f>טבלה1[[#This Row],[TotalSales]]*(1-E243)</f>
        <v>174</v>
      </c>
      <c r="H243">
        <f>G243-D243*VLOOKUP(B243,Products!$1:$1048576,6,FALSE)</f>
        <v>87</v>
      </c>
      <c r="I243" s="14">
        <f>VLOOKUP(טבלה1[[#This Row],[OrderID]],OrdersCleaned!$A:$R,4,FALSE)</f>
        <v>35872</v>
      </c>
    </row>
    <row r="244" spans="1:9" x14ac:dyDescent="0.35">
      <c r="A244">
        <v>10957</v>
      </c>
      <c r="B244">
        <v>30</v>
      </c>
      <c r="C244">
        <v>25.89</v>
      </c>
      <c r="D244">
        <v>30</v>
      </c>
      <c r="E244">
        <v>0</v>
      </c>
      <c r="F244">
        <v>776.7</v>
      </c>
      <c r="G244">
        <f>טבלה1[[#This Row],[TotalSales]]*(1-E244)</f>
        <v>776.7</v>
      </c>
      <c r="H244">
        <f>G244-D244*VLOOKUP(B244,Products!$1:$1048576,6,FALSE)</f>
        <v>388.35</v>
      </c>
      <c r="I244" s="14">
        <f>VLOOKUP(טבלה1[[#This Row],[OrderID]],OrdersCleaned!$A:$R,4,FALSE)</f>
        <v>35872</v>
      </c>
    </row>
    <row r="245" spans="1:9" x14ac:dyDescent="0.35">
      <c r="A245">
        <v>10957</v>
      </c>
      <c r="B245">
        <v>35</v>
      </c>
      <c r="C245">
        <v>18</v>
      </c>
      <c r="D245">
        <v>40</v>
      </c>
      <c r="E245">
        <v>0</v>
      </c>
      <c r="F245">
        <v>720</v>
      </c>
      <c r="G245">
        <f>טבלה1[[#This Row],[TotalSales]]*(1-E245)</f>
        <v>720</v>
      </c>
      <c r="H245">
        <f>G245-D245*VLOOKUP(B245,Products!$1:$1048576,6,FALSE)</f>
        <v>360</v>
      </c>
      <c r="I245" s="14">
        <f>VLOOKUP(טבלה1[[#This Row],[OrderID]],OrdersCleaned!$A:$R,4,FALSE)</f>
        <v>35872</v>
      </c>
    </row>
    <row r="246" spans="1:9" x14ac:dyDescent="0.35">
      <c r="A246">
        <v>10957</v>
      </c>
      <c r="B246">
        <v>64</v>
      </c>
      <c r="C246">
        <v>33.25</v>
      </c>
      <c r="D246">
        <v>8</v>
      </c>
      <c r="E246">
        <v>0</v>
      </c>
      <c r="F246">
        <v>266</v>
      </c>
      <c r="G246">
        <f>טבלה1[[#This Row],[TotalSales]]*(1-E246)</f>
        <v>266</v>
      </c>
      <c r="H246">
        <f>G246-D246*VLOOKUP(B246,Products!$1:$1048576,6,FALSE)</f>
        <v>133</v>
      </c>
      <c r="I246" s="14">
        <f>VLOOKUP(טבלה1[[#This Row],[OrderID]],OrdersCleaned!$A:$R,4,FALSE)</f>
        <v>35872</v>
      </c>
    </row>
    <row r="247" spans="1:9" x14ac:dyDescent="0.35">
      <c r="A247">
        <v>10956</v>
      </c>
      <c r="B247">
        <v>21</v>
      </c>
      <c r="C247">
        <v>10</v>
      </c>
      <c r="D247">
        <v>12</v>
      </c>
      <c r="E247">
        <v>0</v>
      </c>
      <c r="F247">
        <v>120</v>
      </c>
      <c r="G247">
        <f>טבלה1[[#This Row],[TotalSales]]*(1-E247)</f>
        <v>120</v>
      </c>
      <c r="H247">
        <f>G247-D247*VLOOKUP(B247,Products!$1:$1048576,6,FALSE)</f>
        <v>60</v>
      </c>
      <c r="I247" s="14">
        <f>VLOOKUP(טבלה1[[#This Row],[OrderID]],OrdersCleaned!$A:$R,4,FALSE)</f>
        <v>35871</v>
      </c>
    </row>
    <row r="248" spans="1:9" x14ac:dyDescent="0.35">
      <c r="A248">
        <v>10956</v>
      </c>
      <c r="B248">
        <v>47</v>
      </c>
      <c r="C248">
        <v>9.5</v>
      </c>
      <c r="D248">
        <v>14</v>
      </c>
      <c r="E248">
        <v>0</v>
      </c>
      <c r="F248">
        <v>133</v>
      </c>
      <c r="G248">
        <f>טבלה1[[#This Row],[TotalSales]]*(1-E248)</f>
        <v>133</v>
      </c>
      <c r="H248">
        <f>G248-D248*VLOOKUP(B248,Products!$1:$1048576,6,FALSE)</f>
        <v>66.5</v>
      </c>
      <c r="I248" s="14">
        <f>VLOOKUP(טבלה1[[#This Row],[OrderID]],OrdersCleaned!$A:$R,4,FALSE)</f>
        <v>35871</v>
      </c>
    </row>
    <row r="249" spans="1:9" x14ac:dyDescent="0.35">
      <c r="A249">
        <v>10956</v>
      </c>
      <c r="B249">
        <v>51</v>
      </c>
      <c r="C249">
        <v>53</v>
      </c>
      <c r="D249">
        <v>8</v>
      </c>
      <c r="E249">
        <v>0</v>
      </c>
      <c r="F249">
        <v>424</v>
      </c>
      <c r="G249">
        <f>טבלה1[[#This Row],[TotalSales]]*(1-E249)</f>
        <v>424</v>
      </c>
      <c r="H249">
        <f>G249-D249*VLOOKUP(B249,Products!$1:$1048576,6,FALSE)</f>
        <v>212</v>
      </c>
      <c r="I249" s="14">
        <f>VLOOKUP(טבלה1[[#This Row],[OrderID]],OrdersCleaned!$A:$R,4,FALSE)</f>
        <v>35871</v>
      </c>
    </row>
    <row r="250" spans="1:9" x14ac:dyDescent="0.35">
      <c r="A250">
        <v>10955</v>
      </c>
      <c r="B250">
        <v>75</v>
      </c>
      <c r="C250">
        <v>7.75</v>
      </c>
      <c r="D250">
        <v>12</v>
      </c>
      <c r="E250">
        <v>0.20000000298023221</v>
      </c>
      <c r="F250">
        <v>74.399999722838402</v>
      </c>
      <c r="G250">
        <f>טבלה1[[#This Row],[TotalSales]]*(1-E250)</f>
        <v>59.519999556541443</v>
      </c>
      <c r="H250">
        <f>G250-D250*VLOOKUP(B250,Products!$1:$1048576,6,FALSE)</f>
        <v>13.019999556541443</v>
      </c>
      <c r="I250" s="14">
        <f>VLOOKUP(טבלה1[[#This Row],[OrderID]],OrdersCleaned!$A:$R,4,FALSE)</f>
        <v>35871</v>
      </c>
    </row>
    <row r="251" spans="1:9" x14ac:dyDescent="0.35">
      <c r="A251">
        <v>10954</v>
      </c>
      <c r="B251">
        <v>16</v>
      </c>
      <c r="C251">
        <v>17.45</v>
      </c>
      <c r="D251">
        <v>28</v>
      </c>
      <c r="E251">
        <v>0.15000000596046451</v>
      </c>
      <c r="F251">
        <v>415.30999708771702</v>
      </c>
      <c r="G251">
        <f>טבלה1[[#This Row],[TotalSales]]*(1-E251)</f>
        <v>353.013495049119</v>
      </c>
      <c r="H251">
        <f>G251-D251*VLOOKUP(B251,Products!$1:$1048576,6,FALSE)</f>
        <v>108.71349504911902</v>
      </c>
      <c r="I251" s="14">
        <f>VLOOKUP(טבלה1[[#This Row],[OrderID]],OrdersCleaned!$A:$R,4,FALSE)</f>
        <v>35871</v>
      </c>
    </row>
    <row r="252" spans="1:9" x14ac:dyDescent="0.35">
      <c r="A252">
        <v>10954</v>
      </c>
      <c r="B252">
        <v>31</v>
      </c>
      <c r="C252">
        <v>12.5</v>
      </c>
      <c r="D252">
        <v>25</v>
      </c>
      <c r="E252">
        <v>0.15000000596046451</v>
      </c>
      <c r="F252">
        <v>265.62499813735491</v>
      </c>
      <c r="G252">
        <f>טבלה1[[#This Row],[TotalSales]]*(1-E252)</f>
        <v>225.7812468335033</v>
      </c>
      <c r="H252">
        <f>G252-D252*VLOOKUP(B252,Products!$1:$1048576,6,FALSE)</f>
        <v>69.531246833503303</v>
      </c>
      <c r="I252" s="14">
        <f>VLOOKUP(טבלה1[[#This Row],[OrderID]],OrdersCleaned!$A:$R,4,FALSE)</f>
        <v>35871</v>
      </c>
    </row>
    <row r="253" spans="1:9" x14ac:dyDescent="0.35">
      <c r="A253">
        <v>10954</v>
      </c>
      <c r="B253">
        <v>45</v>
      </c>
      <c r="C253">
        <v>9.5</v>
      </c>
      <c r="D253">
        <v>30</v>
      </c>
      <c r="E253">
        <v>0</v>
      </c>
      <c r="F253">
        <v>285</v>
      </c>
      <c r="G253">
        <f>טבלה1[[#This Row],[TotalSales]]*(1-E253)</f>
        <v>285</v>
      </c>
      <c r="H253">
        <f>G253-D253*VLOOKUP(B253,Products!$1:$1048576,6,FALSE)</f>
        <v>142.5</v>
      </c>
      <c r="I253" s="14">
        <f>VLOOKUP(טבלה1[[#This Row],[OrderID]],OrdersCleaned!$A:$R,4,FALSE)</f>
        <v>35871</v>
      </c>
    </row>
    <row r="254" spans="1:9" x14ac:dyDescent="0.35">
      <c r="A254">
        <v>10954</v>
      </c>
      <c r="B254">
        <v>60</v>
      </c>
      <c r="C254">
        <v>34</v>
      </c>
      <c r="D254">
        <v>24</v>
      </c>
      <c r="E254">
        <v>0.15000000596046451</v>
      </c>
      <c r="F254">
        <v>693.59999513626099</v>
      </c>
      <c r="G254">
        <f>טבלה1[[#This Row],[TotalSales]]*(1-E254)</f>
        <v>589.55999173164366</v>
      </c>
      <c r="H254">
        <f>G254-D254*VLOOKUP(B254,Products!$1:$1048576,6,FALSE)</f>
        <v>181.55999173164366</v>
      </c>
      <c r="I254" s="14">
        <f>VLOOKUP(טבלה1[[#This Row],[OrderID]],OrdersCleaned!$A:$R,4,FALSE)</f>
        <v>35871</v>
      </c>
    </row>
    <row r="255" spans="1:9" x14ac:dyDescent="0.35">
      <c r="A255">
        <v>10953</v>
      </c>
      <c r="B255">
        <v>20</v>
      </c>
      <c r="C255">
        <v>81</v>
      </c>
      <c r="D255">
        <v>50</v>
      </c>
      <c r="E255">
        <v>5.000000074505806E-2</v>
      </c>
      <c r="F255">
        <v>3847.4999969825149</v>
      </c>
      <c r="G255">
        <f>טבלה1[[#This Row],[TotalSales]]*(1-E255)</f>
        <v>3655.1249942667782</v>
      </c>
      <c r="H255">
        <f>G255-D255*VLOOKUP(B255,Products!$1:$1048576,6,FALSE)</f>
        <v>1630.1249942667782</v>
      </c>
      <c r="I255" s="14">
        <f>VLOOKUP(טבלה1[[#This Row],[OrderID]],OrdersCleaned!$A:$R,4,FALSE)</f>
        <v>35870</v>
      </c>
    </row>
    <row r="256" spans="1:9" x14ac:dyDescent="0.35">
      <c r="A256">
        <v>10953</v>
      </c>
      <c r="B256">
        <v>31</v>
      </c>
      <c r="C256">
        <v>12.5</v>
      </c>
      <c r="D256">
        <v>50</v>
      </c>
      <c r="E256">
        <v>5.000000074505806E-2</v>
      </c>
      <c r="F256">
        <v>593.74999953433871</v>
      </c>
      <c r="G256">
        <f>טבלה1[[#This Row],[TotalSales]]*(1-E256)</f>
        <v>564.06249911524355</v>
      </c>
      <c r="H256">
        <f>G256-D256*VLOOKUP(B256,Products!$1:$1048576,6,FALSE)</f>
        <v>251.56249911524355</v>
      </c>
      <c r="I256" s="14">
        <f>VLOOKUP(טבלה1[[#This Row],[OrderID]],OrdersCleaned!$A:$R,4,FALSE)</f>
        <v>35870</v>
      </c>
    </row>
    <row r="257" spans="1:9" x14ac:dyDescent="0.35">
      <c r="A257">
        <v>10952</v>
      </c>
      <c r="B257">
        <v>6</v>
      </c>
      <c r="C257">
        <v>25</v>
      </c>
      <c r="D257">
        <v>16</v>
      </c>
      <c r="E257">
        <v>5.000000074505806E-2</v>
      </c>
      <c r="F257">
        <v>379.99999970197678</v>
      </c>
      <c r="G257">
        <f>טבלה1[[#This Row],[TotalSales]]*(1-E257)</f>
        <v>360.99999943375587</v>
      </c>
      <c r="H257">
        <f>G257-D257*VLOOKUP(B257,Products!$1:$1048576,6,FALSE)</f>
        <v>160.99999943375587</v>
      </c>
      <c r="I257" s="14">
        <f>VLOOKUP(טבלה1[[#This Row],[OrderID]],OrdersCleaned!$A:$R,4,FALSE)</f>
        <v>35870</v>
      </c>
    </row>
    <row r="258" spans="1:9" x14ac:dyDescent="0.35">
      <c r="A258">
        <v>10952</v>
      </c>
      <c r="B258">
        <v>28</v>
      </c>
      <c r="C258">
        <v>45.6</v>
      </c>
      <c r="D258">
        <v>2</v>
      </c>
      <c r="E258">
        <v>0</v>
      </c>
      <c r="F258">
        <v>91.2</v>
      </c>
      <c r="G258">
        <f>טבלה1[[#This Row],[TotalSales]]*(1-E258)</f>
        <v>91.2</v>
      </c>
      <c r="H258">
        <f>G258-D258*VLOOKUP(B258,Products!$1:$1048576,6,FALSE)</f>
        <v>45.6</v>
      </c>
      <c r="I258" s="14">
        <f>VLOOKUP(טבלה1[[#This Row],[OrderID]],OrdersCleaned!$A:$R,4,FALSE)</f>
        <v>35870</v>
      </c>
    </row>
    <row r="259" spans="1:9" x14ac:dyDescent="0.35">
      <c r="A259">
        <v>10951</v>
      </c>
      <c r="B259">
        <v>33</v>
      </c>
      <c r="C259">
        <v>2.5</v>
      </c>
      <c r="D259">
        <v>15</v>
      </c>
      <c r="E259">
        <v>5.000000074505806E-2</v>
      </c>
      <c r="F259">
        <v>35.624999972060323</v>
      </c>
      <c r="G259">
        <f>טבלה1[[#This Row],[TotalSales]]*(1-E259)</f>
        <v>33.843749946914613</v>
      </c>
      <c r="H259">
        <f>G259-D259*VLOOKUP(B259,Products!$1:$1048576,6,FALSE)</f>
        <v>15.093749946914613</v>
      </c>
      <c r="I259" s="14">
        <f>VLOOKUP(טבלה1[[#This Row],[OrderID]],OrdersCleaned!$A:$R,4,FALSE)</f>
        <v>35870</v>
      </c>
    </row>
    <row r="260" spans="1:9" x14ac:dyDescent="0.35">
      <c r="A260">
        <v>10951</v>
      </c>
      <c r="B260">
        <v>41</v>
      </c>
      <c r="C260">
        <v>9.65</v>
      </c>
      <c r="D260">
        <v>6</v>
      </c>
      <c r="E260">
        <v>5.000000074505806E-2</v>
      </c>
      <c r="F260">
        <v>55.004999956861141</v>
      </c>
      <c r="G260">
        <f>טבלה1[[#This Row],[TotalSales]]*(1-E260)</f>
        <v>52.254749918036168</v>
      </c>
      <c r="H260">
        <f>G260-D260*VLOOKUP(B260,Products!$1:$1048576,6,FALSE)</f>
        <v>23.304749918036165</v>
      </c>
      <c r="I260" s="14">
        <f>VLOOKUP(טבלה1[[#This Row],[OrderID]],OrdersCleaned!$A:$R,4,FALSE)</f>
        <v>35870</v>
      </c>
    </row>
    <row r="261" spans="1:9" x14ac:dyDescent="0.35">
      <c r="A261">
        <v>10951</v>
      </c>
      <c r="B261">
        <v>75</v>
      </c>
      <c r="C261">
        <v>7.75</v>
      </c>
      <c r="D261">
        <v>50</v>
      </c>
      <c r="E261">
        <v>5.000000074505806E-2</v>
      </c>
      <c r="F261">
        <v>368.12499971129</v>
      </c>
      <c r="G261">
        <f>טבלה1[[#This Row],[TotalSales]]*(1-E261)</f>
        <v>349.718749451451</v>
      </c>
      <c r="H261">
        <f>G261-D261*VLOOKUP(B261,Products!$1:$1048576,6,FALSE)</f>
        <v>155.968749451451</v>
      </c>
      <c r="I261" s="14">
        <f>VLOOKUP(טבלה1[[#This Row],[OrderID]],OrdersCleaned!$A:$R,4,FALSE)</f>
        <v>35870</v>
      </c>
    </row>
    <row r="262" spans="1:9" x14ac:dyDescent="0.35">
      <c r="A262">
        <v>10950</v>
      </c>
      <c r="B262">
        <v>4</v>
      </c>
      <c r="C262">
        <v>22</v>
      </c>
      <c r="D262">
        <v>5</v>
      </c>
      <c r="E262">
        <v>0</v>
      </c>
      <c r="F262">
        <v>110</v>
      </c>
      <c r="G262">
        <f>טבלה1[[#This Row],[TotalSales]]*(1-E262)</f>
        <v>110</v>
      </c>
      <c r="H262">
        <f>G262-D262*VLOOKUP(B262,Products!$1:$1048576,6,FALSE)</f>
        <v>55</v>
      </c>
      <c r="I262" s="14">
        <f>VLOOKUP(טבלה1[[#This Row],[OrderID]],OrdersCleaned!$A:$R,4,FALSE)</f>
        <v>35870</v>
      </c>
    </row>
    <row r="263" spans="1:9" x14ac:dyDescent="0.35">
      <c r="A263">
        <v>10949</v>
      </c>
      <c r="B263">
        <v>6</v>
      </c>
      <c r="C263">
        <v>25</v>
      </c>
      <c r="D263">
        <v>12</v>
      </c>
      <c r="E263">
        <v>0</v>
      </c>
      <c r="F263">
        <v>300</v>
      </c>
      <c r="G263">
        <f>טבלה1[[#This Row],[TotalSales]]*(1-E263)</f>
        <v>300</v>
      </c>
      <c r="H263">
        <f>G263-D263*VLOOKUP(B263,Products!$1:$1048576,6,FALSE)</f>
        <v>150</v>
      </c>
      <c r="I263" s="14">
        <f>VLOOKUP(טבלה1[[#This Row],[OrderID]],OrdersCleaned!$A:$R,4,FALSE)</f>
        <v>35867</v>
      </c>
    </row>
    <row r="264" spans="1:9" x14ac:dyDescent="0.35">
      <c r="A264">
        <v>10949</v>
      </c>
      <c r="B264">
        <v>10</v>
      </c>
      <c r="C264">
        <v>31</v>
      </c>
      <c r="D264">
        <v>30</v>
      </c>
      <c r="E264">
        <v>0</v>
      </c>
      <c r="F264">
        <v>930</v>
      </c>
      <c r="G264">
        <f>טבלה1[[#This Row],[TotalSales]]*(1-E264)</f>
        <v>930</v>
      </c>
      <c r="H264">
        <f>G264-D264*VLOOKUP(B264,Products!$1:$1048576,6,FALSE)</f>
        <v>465</v>
      </c>
      <c r="I264" s="14">
        <f>VLOOKUP(טבלה1[[#This Row],[OrderID]],OrdersCleaned!$A:$R,4,FALSE)</f>
        <v>35867</v>
      </c>
    </row>
    <row r="265" spans="1:9" x14ac:dyDescent="0.35">
      <c r="A265">
        <v>10949</v>
      </c>
      <c r="B265">
        <v>17</v>
      </c>
      <c r="C265">
        <v>39</v>
      </c>
      <c r="D265">
        <v>6</v>
      </c>
      <c r="E265">
        <v>0</v>
      </c>
      <c r="F265">
        <v>234</v>
      </c>
      <c r="G265">
        <f>טבלה1[[#This Row],[TotalSales]]*(1-E265)</f>
        <v>234</v>
      </c>
      <c r="H265">
        <f>G265-D265*VLOOKUP(B265,Products!$1:$1048576,6,FALSE)</f>
        <v>117</v>
      </c>
      <c r="I265" s="14">
        <f>VLOOKUP(טבלה1[[#This Row],[OrderID]],OrdersCleaned!$A:$R,4,FALSE)</f>
        <v>35867</v>
      </c>
    </row>
    <row r="266" spans="1:9" x14ac:dyDescent="0.35">
      <c r="A266">
        <v>10949</v>
      </c>
      <c r="B266">
        <v>62</v>
      </c>
      <c r="C266">
        <v>49.3</v>
      </c>
      <c r="D266">
        <v>60</v>
      </c>
      <c r="E266">
        <v>0</v>
      </c>
      <c r="F266">
        <v>2958</v>
      </c>
      <c r="G266">
        <f>טבלה1[[#This Row],[TotalSales]]*(1-E266)</f>
        <v>2958</v>
      </c>
      <c r="H266">
        <f>G266-D266*VLOOKUP(B266,Products!$1:$1048576,6,FALSE)</f>
        <v>1479</v>
      </c>
      <c r="I266" s="14">
        <f>VLOOKUP(טבלה1[[#This Row],[OrderID]],OrdersCleaned!$A:$R,4,FALSE)</f>
        <v>35867</v>
      </c>
    </row>
    <row r="267" spans="1:9" x14ac:dyDescent="0.35">
      <c r="A267">
        <v>10948</v>
      </c>
      <c r="B267">
        <v>50</v>
      </c>
      <c r="C267">
        <v>16.25</v>
      </c>
      <c r="D267">
        <v>9</v>
      </c>
      <c r="E267">
        <v>0</v>
      </c>
      <c r="F267">
        <v>146.25</v>
      </c>
      <c r="G267">
        <f>טבלה1[[#This Row],[TotalSales]]*(1-E267)</f>
        <v>146.25</v>
      </c>
      <c r="H267">
        <f>G267-D267*VLOOKUP(B267,Products!$1:$1048576,6,FALSE)</f>
        <v>73.125</v>
      </c>
      <c r="I267" s="14">
        <f>VLOOKUP(טבלה1[[#This Row],[OrderID]],OrdersCleaned!$A:$R,4,FALSE)</f>
        <v>35867</v>
      </c>
    </row>
    <row r="268" spans="1:9" x14ac:dyDescent="0.35">
      <c r="A268">
        <v>10948</v>
      </c>
      <c r="B268">
        <v>51</v>
      </c>
      <c r="C268">
        <v>53</v>
      </c>
      <c r="D268">
        <v>40</v>
      </c>
      <c r="E268">
        <v>0</v>
      </c>
      <c r="F268">
        <v>2120</v>
      </c>
      <c r="G268">
        <f>טבלה1[[#This Row],[TotalSales]]*(1-E268)</f>
        <v>2120</v>
      </c>
      <c r="H268">
        <f>G268-D268*VLOOKUP(B268,Products!$1:$1048576,6,FALSE)</f>
        <v>1060</v>
      </c>
      <c r="I268" s="14">
        <f>VLOOKUP(טבלה1[[#This Row],[OrderID]],OrdersCleaned!$A:$R,4,FALSE)</f>
        <v>35867</v>
      </c>
    </row>
    <row r="269" spans="1:9" x14ac:dyDescent="0.35">
      <c r="A269">
        <v>10948</v>
      </c>
      <c r="B269">
        <v>55</v>
      </c>
      <c r="C269">
        <v>24</v>
      </c>
      <c r="D269">
        <v>4</v>
      </c>
      <c r="E269">
        <v>0</v>
      </c>
      <c r="F269">
        <v>96</v>
      </c>
      <c r="G269">
        <f>טבלה1[[#This Row],[TotalSales]]*(1-E269)</f>
        <v>96</v>
      </c>
      <c r="H269">
        <f>G269-D269*VLOOKUP(B269,Products!$1:$1048576,6,FALSE)</f>
        <v>48</v>
      </c>
      <c r="I269" s="14">
        <f>VLOOKUP(טבלה1[[#This Row],[OrderID]],OrdersCleaned!$A:$R,4,FALSE)</f>
        <v>35867</v>
      </c>
    </row>
    <row r="270" spans="1:9" x14ac:dyDescent="0.35">
      <c r="A270">
        <v>10947</v>
      </c>
      <c r="B270">
        <v>59</v>
      </c>
      <c r="C270">
        <v>55</v>
      </c>
      <c r="D270">
        <v>4</v>
      </c>
      <c r="E270">
        <v>0</v>
      </c>
      <c r="F270">
        <v>220</v>
      </c>
      <c r="G270">
        <f>טבלה1[[#This Row],[TotalSales]]*(1-E270)</f>
        <v>220</v>
      </c>
      <c r="H270">
        <f>G270-D270*VLOOKUP(B270,Products!$1:$1048576,6,FALSE)</f>
        <v>110</v>
      </c>
      <c r="I270" s="14">
        <f>VLOOKUP(טבלה1[[#This Row],[OrderID]],OrdersCleaned!$A:$R,4,FALSE)</f>
        <v>35867</v>
      </c>
    </row>
    <row r="271" spans="1:9" x14ac:dyDescent="0.35">
      <c r="A271">
        <v>10946</v>
      </c>
      <c r="B271">
        <v>10</v>
      </c>
      <c r="C271">
        <v>31</v>
      </c>
      <c r="D271">
        <v>25</v>
      </c>
      <c r="E271">
        <v>0</v>
      </c>
      <c r="F271">
        <v>775</v>
      </c>
      <c r="G271">
        <f>טבלה1[[#This Row],[TotalSales]]*(1-E271)</f>
        <v>775</v>
      </c>
      <c r="H271">
        <f>G271-D271*VLOOKUP(B271,Products!$1:$1048576,6,FALSE)</f>
        <v>387.5</v>
      </c>
      <c r="I271" s="14">
        <f>VLOOKUP(טבלה1[[#This Row],[OrderID]],OrdersCleaned!$A:$R,4,FALSE)</f>
        <v>35866</v>
      </c>
    </row>
    <row r="272" spans="1:9" x14ac:dyDescent="0.35">
      <c r="A272">
        <v>10946</v>
      </c>
      <c r="B272">
        <v>24</v>
      </c>
      <c r="C272">
        <v>4.5</v>
      </c>
      <c r="D272">
        <v>25</v>
      </c>
      <c r="E272">
        <v>0</v>
      </c>
      <c r="F272">
        <v>112.5</v>
      </c>
      <c r="G272">
        <f>טבלה1[[#This Row],[TotalSales]]*(1-E272)</f>
        <v>112.5</v>
      </c>
      <c r="H272">
        <f>G272-D272*VLOOKUP(B272,Products!$1:$1048576,6,FALSE)</f>
        <v>56.25</v>
      </c>
      <c r="I272" s="14">
        <f>VLOOKUP(טבלה1[[#This Row],[OrderID]],OrdersCleaned!$A:$R,4,FALSE)</f>
        <v>35866</v>
      </c>
    </row>
    <row r="273" spans="1:9" x14ac:dyDescent="0.35">
      <c r="A273">
        <v>10946</v>
      </c>
      <c r="B273">
        <v>77</v>
      </c>
      <c r="C273">
        <v>13</v>
      </c>
      <c r="D273">
        <v>40</v>
      </c>
      <c r="E273">
        <v>0</v>
      </c>
      <c r="F273">
        <v>520</v>
      </c>
      <c r="G273">
        <f>טבלה1[[#This Row],[TotalSales]]*(1-E273)</f>
        <v>520</v>
      </c>
      <c r="H273">
        <f>G273-D273*VLOOKUP(B273,Products!$1:$1048576,6,FALSE)</f>
        <v>260</v>
      </c>
      <c r="I273" s="14">
        <f>VLOOKUP(טבלה1[[#This Row],[OrderID]],OrdersCleaned!$A:$R,4,FALSE)</f>
        <v>35866</v>
      </c>
    </row>
    <row r="274" spans="1:9" x14ac:dyDescent="0.35">
      <c r="A274">
        <v>10945</v>
      </c>
      <c r="B274">
        <v>13</v>
      </c>
      <c r="C274">
        <v>6</v>
      </c>
      <c r="D274">
        <v>20</v>
      </c>
      <c r="E274">
        <v>0</v>
      </c>
      <c r="F274">
        <v>120</v>
      </c>
      <c r="G274">
        <f>טבלה1[[#This Row],[TotalSales]]*(1-E274)</f>
        <v>120</v>
      </c>
      <c r="H274">
        <f>G274-D274*VLOOKUP(B274,Products!$1:$1048576,6,FALSE)</f>
        <v>60</v>
      </c>
      <c r="I274" s="14">
        <f>VLOOKUP(טבלה1[[#This Row],[OrderID]],OrdersCleaned!$A:$R,4,FALSE)</f>
        <v>35866</v>
      </c>
    </row>
    <row r="275" spans="1:9" x14ac:dyDescent="0.35">
      <c r="A275">
        <v>10945</v>
      </c>
      <c r="B275">
        <v>31</v>
      </c>
      <c r="C275">
        <v>12.5</v>
      </c>
      <c r="D275">
        <v>10</v>
      </c>
      <c r="E275">
        <v>0</v>
      </c>
      <c r="F275">
        <v>125</v>
      </c>
      <c r="G275">
        <f>טבלה1[[#This Row],[TotalSales]]*(1-E275)</f>
        <v>125</v>
      </c>
      <c r="H275">
        <f>G275-D275*VLOOKUP(B275,Products!$1:$1048576,6,FALSE)</f>
        <v>62.5</v>
      </c>
      <c r="I275" s="14">
        <f>VLOOKUP(טבלה1[[#This Row],[OrderID]],OrdersCleaned!$A:$R,4,FALSE)</f>
        <v>35866</v>
      </c>
    </row>
    <row r="276" spans="1:9" x14ac:dyDescent="0.35">
      <c r="A276">
        <v>10944</v>
      </c>
      <c r="B276">
        <v>11</v>
      </c>
      <c r="C276">
        <v>21</v>
      </c>
      <c r="D276">
        <v>5</v>
      </c>
      <c r="E276">
        <v>0.25</v>
      </c>
      <c r="F276">
        <v>78.75</v>
      </c>
      <c r="G276">
        <f>טבלה1[[#This Row],[TotalSales]]*(1-E276)</f>
        <v>59.0625</v>
      </c>
      <c r="H276">
        <f>G276-D276*VLOOKUP(B276,Products!$1:$1048576,6,FALSE)</f>
        <v>6.5625</v>
      </c>
      <c r="I276" s="14">
        <f>VLOOKUP(טבלה1[[#This Row],[OrderID]],OrdersCleaned!$A:$R,4,FALSE)</f>
        <v>35866</v>
      </c>
    </row>
    <row r="277" spans="1:9" x14ac:dyDescent="0.35">
      <c r="A277">
        <v>10944</v>
      </c>
      <c r="B277">
        <v>44</v>
      </c>
      <c r="C277">
        <v>19.45</v>
      </c>
      <c r="D277">
        <v>18</v>
      </c>
      <c r="E277">
        <v>0.25</v>
      </c>
      <c r="F277">
        <v>262.57499999999999</v>
      </c>
      <c r="G277">
        <f>טבלה1[[#This Row],[TotalSales]]*(1-E277)</f>
        <v>196.93124999999998</v>
      </c>
      <c r="H277">
        <f>G277-D277*VLOOKUP(B277,Products!$1:$1048576,6,FALSE)</f>
        <v>21.881249999999994</v>
      </c>
      <c r="I277" s="14">
        <f>VLOOKUP(טבלה1[[#This Row],[OrderID]],OrdersCleaned!$A:$R,4,FALSE)</f>
        <v>35866</v>
      </c>
    </row>
    <row r="278" spans="1:9" x14ac:dyDescent="0.35">
      <c r="A278">
        <v>10944</v>
      </c>
      <c r="B278">
        <v>56</v>
      </c>
      <c r="C278">
        <v>38</v>
      </c>
      <c r="D278">
        <v>18</v>
      </c>
      <c r="E278">
        <v>0</v>
      </c>
      <c r="F278">
        <v>684</v>
      </c>
      <c r="G278">
        <f>טבלה1[[#This Row],[TotalSales]]*(1-E278)</f>
        <v>684</v>
      </c>
      <c r="H278">
        <f>G278-D278*VLOOKUP(B278,Products!$1:$1048576,6,FALSE)</f>
        <v>342</v>
      </c>
      <c r="I278" s="14">
        <f>VLOOKUP(טבלה1[[#This Row],[OrderID]],OrdersCleaned!$A:$R,4,FALSE)</f>
        <v>35866</v>
      </c>
    </row>
    <row r="279" spans="1:9" x14ac:dyDescent="0.35">
      <c r="A279">
        <v>10943</v>
      </c>
      <c r="B279">
        <v>13</v>
      </c>
      <c r="C279">
        <v>6</v>
      </c>
      <c r="D279">
        <v>15</v>
      </c>
      <c r="E279">
        <v>0</v>
      </c>
      <c r="F279">
        <v>90</v>
      </c>
      <c r="G279">
        <f>טבלה1[[#This Row],[TotalSales]]*(1-E279)</f>
        <v>90</v>
      </c>
      <c r="H279">
        <f>G279-D279*VLOOKUP(B279,Products!$1:$1048576,6,FALSE)</f>
        <v>45</v>
      </c>
      <c r="I279" s="14">
        <f>VLOOKUP(טבלה1[[#This Row],[OrderID]],OrdersCleaned!$A:$R,4,FALSE)</f>
        <v>35865</v>
      </c>
    </row>
    <row r="280" spans="1:9" x14ac:dyDescent="0.35">
      <c r="A280">
        <v>10943</v>
      </c>
      <c r="B280">
        <v>22</v>
      </c>
      <c r="C280">
        <v>21</v>
      </c>
      <c r="D280">
        <v>21</v>
      </c>
      <c r="E280">
        <v>0</v>
      </c>
      <c r="F280">
        <v>441</v>
      </c>
      <c r="G280">
        <f>טבלה1[[#This Row],[TotalSales]]*(1-E280)</f>
        <v>441</v>
      </c>
      <c r="H280">
        <f>G280-D280*VLOOKUP(B280,Products!$1:$1048576,6,FALSE)</f>
        <v>220.5</v>
      </c>
      <c r="I280" s="14">
        <f>VLOOKUP(טבלה1[[#This Row],[OrderID]],OrdersCleaned!$A:$R,4,FALSE)</f>
        <v>35865</v>
      </c>
    </row>
    <row r="281" spans="1:9" x14ac:dyDescent="0.35">
      <c r="A281">
        <v>10943</v>
      </c>
      <c r="B281">
        <v>46</v>
      </c>
      <c r="C281">
        <v>12</v>
      </c>
      <c r="D281">
        <v>15</v>
      </c>
      <c r="E281">
        <v>0</v>
      </c>
      <c r="F281">
        <v>180</v>
      </c>
      <c r="G281">
        <f>טבלה1[[#This Row],[TotalSales]]*(1-E281)</f>
        <v>180</v>
      </c>
      <c r="H281">
        <f>G281-D281*VLOOKUP(B281,Products!$1:$1048576,6,FALSE)</f>
        <v>90</v>
      </c>
      <c r="I281" s="14">
        <f>VLOOKUP(טבלה1[[#This Row],[OrderID]],OrdersCleaned!$A:$R,4,FALSE)</f>
        <v>35865</v>
      </c>
    </row>
    <row r="282" spans="1:9" x14ac:dyDescent="0.35">
      <c r="A282">
        <v>10942</v>
      </c>
      <c r="B282">
        <v>49</v>
      </c>
      <c r="C282">
        <v>20</v>
      </c>
      <c r="D282">
        <v>28</v>
      </c>
      <c r="E282">
        <v>0</v>
      </c>
      <c r="F282">
        <v>560</v>
      </c>
      <c r="G282">
        <f>טבלה1[[#This Row],[TotalSales]]*(1-E282)</f>
        <v>560</v>
      </c>
      <c r="H282">
        <f>G282-D282*VLOOKUP(B282,Products!$1:$1048576,6,FALSE)</f>
        <v>280</v>
      </c>
      <c r="I282" s="14">
        <f>VLOOKUP(טבלה1[[#This Row],[OrderID]],OrdersCleaned!$A:$R,4,FALSE)</f>
        <v>35865</v>
      </c>
    </row>
    <row r="283" spans="1:9" x14ac:dyDescent="0.35">
      <c r="A283">
        <v>10941</v>
      </c>
      <c r="B283">
        <v>31</v>
      </c>
      <c r="C283">
        <v>12.5</v>
      </c>
      <c r="D283">
        <v>44</v>
      </c>
      <c r="E283">
        <v>0.25</v>
      </c>
      <c r="F283">
        <v>412.5</v>
      </c>
      <c r="G283">
        <f>טבלה1[[#This Row],[TotalSales]]*(1-E283)</f>
        <v>309.375</v>
      </c>
      <c r="H283">
        <f>G283-D283*VLOOKUP(B283,Products!$1:$1048576,6,FALSE)</f>
        <v>34.375</v>
      </c>
      <c r="I283" s="14">
        <f>VLOOKUP(טבלה1[[#This Row],[OrderID]],OrdersCleaned!$A:$R,4,FALSE)</f>
        <v>35865</v>
      </c>
    </row>
    <row r="284" spans="1:9" x14ac:dyDescent="0.35">
      <c r="A284">
        <v>10941</v>
      </c>
      <c r="B284">
        <v>62</v>
      </c>
      <c r="C284">
        <v>49.3</v>
      </c>
      <c r="D284">
        <v>30</v>
      </c>
      <c r="E284">
        <v>0.25</v>
      </c>
      <c r="F284">
        <v>1109.25</v>
      </c>
      <c r="G284">
        <f>טבלה1[[#This Row],[TotalSales]]*(1-E284)</f>
        <v>831.9375</v>
      </c>
      <c r="H284">
        <f>G284-D284*VLOOKUP(B284,Products!$1:$1048576,6,FALSE)</f>
        <v>92.4375</v>
      </c>
      <c r="I284" s="14">
        <f>VLOOKUP(טבלה1[[#This Row],[OrderID]],OrdersCleaned!$A:$R,4,FALSE)</f>
        <v>35865</v>
      </c>
    </row>
    <row r="285" spans="1:9" x14ac:dyDescent="0.35">
      <c r="A285">
        <v>10941</v>
      </c>
      <c r="B285">
        <v>68</v>
      </c>
      <c r="C285">
        <v>12.5</v>
      </c>
      <c r="D285">
        <v>80</v>
      </c>
      <c r="E285">
        <v>0.25</v>
      </c>
      <c r="F285">
        <v>750</v>
      </c>
      <c r="G285">
        <f>טבלה1[[#This Row],[TotalSales]]*(1-E285)</f>
        <v>562.5</v>
      </c>
      <c r="H285">
        <f>G285-D285*VLOOKUP(B285,Products!$1:$1048576,6,FALSE)</f>
        <v>62.5</v>
      </c>
      <c r="I285" s="14">
        <f>VLOOKUP(טבלה1[[#This Row],[OrderID]],OrdersCleaned!$A:$R,4,FALSE)</f>
        <v>35865</v>
      </c>
    </row>
    <row r="286" spans="1:9" x14ac:dyDescent="0.35">
      <c r="A286">
        <v>10941</v>
      </c>
      <c r="B286">
        <v>72</v>
      </c>
      <c r="C286">
        <v>34.799999999999997</v>
      </c>
      <c r="D286">
        <v>50</v>
      </c>
      <c r="E286">
        <v>0</v>
      </c>
      <c r="F286">
        <v>1740</v>
      </c>
      <c r="G286">
        <f>טבלה1[[#This Row],[TotalSales]]*(1-E286)</f>
        <v>1740</v>
      </c>
      <c r="H286">
        <f>G286-D286*VLOOKUP(B286,Products!$1:$1048576,6,FALSE)</f>
        <v>870.00000000000011</v>
      </c>
      <c r="I286" s="14">
        <f>VLOOKUP(טבלה1[[#This Row],[OrderID]],OrdersCleaned!$A:$R,4,FALSE)</f>
        <v>35865</v>
      </c>
    </row>
    <row r="287" spans="1:9" x14ac:dyDescent="0.35">
      <c r="A287">
        <v>10940</v>
      </c>
      <c r="B287">
        <v>7</v>
      </c>
      <c r="C287">
        <v>30</v>
      </c>
      <c r="D287">
        <v>8</v>
      </c>
      <c r="E287">
        <v>0</v>
      </c>
      <c r="F287">
        <v>240</v>
      </c>
      <c r="G287">
        <f>טבלה1[[#This Row],[TotalSales]]*(1-E287)</f>
        <v>240</v>
      </c>
      <c r="H287">
        <f>G287-D287*VLOOKUP(B287,Products!$1:$1048576,6,FALSE)</f>
        <v>120</v>
      </c>
      <c r="I287" s="14">
        <f>VLOOKUP(טבלה1[[#This Row],[OrderID]],OrdersCleaned!$A:$R,4,FALSE)</f>
        <v>35865</v>
      </c>
    </row>
    <row r="288" spans="1:9" x14ac:dyDescent="0.35">
      <c r="A288">
        <v>10940</v>
      </c>
      <c r="B288">
        <v>13</v>
      </c>
      <c r="C288">
        <v>6</v>
      </c>
      <c r="D288">
        <v>20</v>
      </c>
      <c r="E288">
        <v>0</v>
      </c>
      <c r="F288">
        <v>120</v>
      </c>
      <c r="G288">
        <f>טבלה1[[#This Row],[TotalSales]]*(1-E288)</f>
        <v>120</v>
      </c>
      <c r="H288">
        <f>G288-D288*VLOOKUP(B288,Products!$1:$1048576,6,FALSE)</f>
        <v>60</v>
      </c>
      <c r="I288" s="14">
        <f>VLOOKUP(טבלה1[[#This Row],[OrderID]],OrdersCleaned!$A:$R,4,FALSE)</f>
        <v>35865</v>
      </c>
    </row>
    <row r="289" spans="1:9" x14ac:dyDescent="0.35">
      <c r="A289">
        <v>10939</v>
      </c>
      <c r="B289">
        <v>2</v>
      </c>
      <c r="C289">
        <v>19</v>
      </c>
      <c r="D289">
        <v>10</v>
      </c>
      <c r="E289">
        <v>0.15000000596046451</v>
      </c>
      <c r="F289">
        <v>161.49999886751169</v>
      </c>
      <c r="G289">
        <f>טבלה1[[#This Row],[TotalSales]]*(1-E289)</f>
        <v>137.27499807476994</v>
      </c>
      <c r="H289">
        <f>G289-D289*VLOOKUP(B289,Products!$1:$1048576,6,FALSE)</f>
        <v>42.27499807476994</v>
      </c>
      <c r="I289" s="14">
        <f>VLOOKUP(טבלה1[[#This Row],[OrderID]],OrdersCleaned!$A:$R,4,FALSE)</f>
        <v>35864</v>
      </c>
    </row>
    <row r="290" spans="1:9" x14ac:dyDescent="0.35">
      <c r="A290">
        <v>10939</v>
      </c>
      <c r="B290">
        <v>67</v>
      </c>
      <c r="C290">
        <v>14</v>
      </c>
      <c r="D290">
        <v>40</v>
      </c>
      <c r="E290">
        <v>0.15000000596046451</v>
      </c>
      <c r="F290">
        <v>475.99999666213989</v>
      </c>
      <c r="G290">
        <f>טבלה1[[#This Row],[TotalSales]]*(1-E290)</f>
        <v>404.59999432563785</v>
      </c>
      <c r="H290">
        <f>G290-D290*VLOOKUP(B290,Products!$1:$1048576,6,FALSE)</f>
        <v>124.59999432563785</v>
      </c>
      <c r="I290" s="14">
        <f>VLOOKUP(טבלה1[[#This Row],[OrderID]],OrdersCleaned!$A:$R,4,FALSE)</f>
        <v>35864</v>
      </c>
    </row>
    <row r="291" spans="1:9" x14ac:dyDescent="0.35">
      <c r="A291">
        <v>10938</v>
      </c>
      <c r="B291">
        <v>13</v>
      </c>
      <c r="C291">
        <v>6</v>
      </c>
      <c r="D291">
        <v>20</v>
      </c>
      <c r="E291">
        <v>0.25</v>
      </c>
      <c r="F291">
        <v>90</v>
      </c>
      <c r="G291">
        <f>טבלה1[[#This Row],[TotalSales]]*(1-E291)</f>
        <v>67.5</v>
      </c>
      <c r="H291">
        <f>G291-D291*VLOOKUP(B291,Products!$1:$1048576,6,FALSE)</f>
        <v>7.5</v>
      </c>
      <c r="I291" s="14">
        <f>VLOOKUP(טבלה1[[#This Row],[OrderID]],OrdersCleaned!$A:$R,4,FALSE)</f>
        <v>35864</v>
      </c>
    </row>
    <row r="292" spans="1:9" x14ac:dyDescent="0.35">
      <c r="A292">
        <v>10938</v>
      </c>
      <c r="B292">
        <v>43</v>
      </c>
      <c r="C292">
        <v>46</v>
      </c>
      <c r="D292">
        <v>24</v>
      </c>
      <c r="E292">
        <v>0.25</v>
      </c>
      <c r="F292">
        <v>828</v>
      </c>
      <c r="G292">
        <f>טבלה1[[#This Row],[TotalSales]]*(1-E292)</f>
        <v>621</v>
      </c>
      <c r="H292">
        <f>G292-D292*VLOOKUP(B292,Products!$1:$1048576,6,FALSE)</f>
        <v>69</v>
      </c>
      <c r="I292" s="14">
        <f>VLOOKUP(טבלה1[[#This Row],[OrderID]],OrdersCleaned!$A:$R,4,FALSE)</f>
        <v>35864</v>
      </c>
    </row>
    <row r="293" spans="1:9" x14ac:dyDescent="0.35">
      <c r="A293">
        <v>10938</v>
      </c>
      <c r="B293">
        <v>60</v>
      </c>
      <c r="C293">
        <v>34</v>
      </c>
      <c r="D293">
        <v>49</v>
      </c>
      <c r="E293">
        <v>0.25</v>
      </c>
      <c r="F293">
        <v>1249.5</v>
      </c>
      <c r="G293">
        <f>טבלה1[[#This Row],[TotalSales]]*(1-E293)</f>
        <v>937.125</v>
      </c>
      <c r="H293">
        <f>G293-D293*VLOOKUP(B293,Products!$1:$1048576,6,FALSE)</f>
        <v>104.125</v>
      </c>
      <c r="I293" s="14">
        <f>VLOOKUP(טבלה1[[#This Row],[OrderID]],OrdersCleaned!$A:$R,4,FALSE)</f>
        <v>35864</v>
      </c>
    </row>
    <row r="294" spans="1:9" x14ac:dyDescent="0.35">
      <c r="A294">
        <v>10938</v>
      </c>
      <c r="B294">
        <v>71</v>
      </c>
      <c r="C294">
        <v>21.5</v>
      </c>
      <c r="D294">
        <v>35</v>
      </c>
      <c r="E294">
        <v>0.25</v>
      </c>
      <c r="F294">
        <v>564.375</v>
      </c>
      <c r="G294">
        <f>טבלה1[[#This Row],[TotalSales]]*(1-E294)</f>
        <v>423.28125</v>
      </c>
      <c r="H294">
        <f>G294-D294*VLOOKUP(B294,Products!$1:$1048576,6,FALSE)</f>
        <v>47.03125</v>
      </c>
      <c r="I294" s="14">
        <f>VLOOKUP(טבלה1[[#This Row],[OrderID]],OrdersCleaned!$A:$R,4,FALSE)</f>
        <v>35864</v>
      </c>
    </row>
    <row r="295" spans="1:9" x14ac:dyDescent="0.35">
      <c r="A295">
        <v>10937</v>
      </c>
      <c r="B295">
        <v>28</v>
      </c>
      <c r="C295">
        <v>45.6</v>
      </c>
      <c r="D295">
        <v>8</v>
      </c>
      <c r="E295">
        <v>0</v>
      </c>
      <c r="F295">
        <v>364.8</v>
      </c>
      <c r="G295">
        <f>טבלה1[[#This Row],[TotalSales]]*(1-E295)</f>
        <v>364.8</v>
      </c>
      <c r="H295">
        <f>G295-D295*VLOOKUP(B295,Products!$1:$1048576,6,FALSE)</f>
        <v>182.4</v>
      </c>
      <c r="I295" s="14">
        <f>VLOOKUP(טבלה1[[#This Row],[OrderID]],OrdersCleaned!$A:$R,4,FALSE)</f>
        <v>35864</v>
      </c>
    </row>
    <row r="296" spans="1:9" x14ac:dyDescent="0.35">
      <c r="A296">
        <v>10937</v>
      </c>
      <c r="B296">
        <v>34</v>
      </c>
      <c r="C296">
        <v>14</v>
      </c>
      <c r="D296">
        <v>20</v>
      </c>
      <c r="E296">
        <v>0</v>
      </c>
      <c r="F296">
        <v>280</v>
      </c>
      <c r="G296">
        <f>טבלה1[[#This Row],[TotalSales]]*(1-E296)</f>
        <v>280</v>
      </c>
      <c r="H296">
        <f>G296-D296*VLOOKUP(B296,Products!$1:$1048576,6,FALSE)</f>
        <v>140</v>
      </c>
      <c r="I296" s="14">
        <f>VLOOKUP(טבלה1[[#This Row],[OrderID]],OrdersCleaned!$A:$R,4,FALSE)</f>
        <v>35864</v>
      </c>
    </row>
    <row r="297" spans="1:9" x14ac:dyDescent="0.35">
      <c r="A297">
        <v>10936</v>
      </c>
      <c r="B297">
        <v>36</v>
      </c>
      <c r="C297">
        <v>19</v>
      </c>
      <c r="D297">
        <v>30</v>
      </c>
      <c r="E297">
        <v>0.20000000298023221</v>
      </c>
      <c r="F297">
        <v>455.99999830126762</v>
      </c>
      <c r="G297">
        <f>טבלה1[[#This Row],[TotalSales]]*(1-E297)</f>
        <v>364.79999728202819</v>
      </c>
      <c r="H297">
        <f>G297-D297*VLOOKUP(B297,Products!$1:$1048576,6,FALSE)</f>
        <v>79.799997282028187</v>
      </c>
      <c r="I297" s="14">
        <f>VLOOKUP(טבלה1[[#This Row],[OrderID]],OrdersCleaned!$A:$R,4,FALSE)</f>
        <v>35863</v>
      </c>
    </row>
    <row r="298" spans="1:9" x14ac:dyDescent="0.35">
      <c r="A298">
        <v>10935</v>
      </c>
      <c r="B298">
        <v>1</v>
      </c>
      <c r="C298">
        <v>18</v>
      </c>
      <c r="D298">
        <v>21</v>
      </c>
      <c r="E298">
        <v>0</v>
      </c>
      <c r="F298">
        <v>378</v>
      </c>
      <c r="G298">
        <f>טבלה1[[#This Row],[TotalSales]]*(1-E298)</f>
        <v>378</v>
      </c>
      <c r="H298">
        <f>G298-D298*VLOOKUP(B298,Products!$1:$1048576,6,FALSE)</f>
        <v>189</v>
      </c>
      <c r="I298" s="14">
        <f>VLOOKUP(טבלה1[[#This Row],[OrderID]],OrdersCleaned!$A:$R,4,FALSE)</f>
        <v>35863</v>
      </c>
    </row>
    <row r="299" spans="1:9" x14ac:dyDescent="0.35">
      <c r="A299">
        <v>10935</v>
      </c>
      <c r="B299">
        <v>18</v>
      </c>
      <c r="C299">
        <v>62.5</v>
      </c>
      <c r="D299">
        <v>4</v>
      </c>
      <c r="E299">
        <v>0.25</v>
      </c>
      <c r="F299">
        <v>187.5</v>
      </c>
      <c r="G299">
        <f>טבלה1[[#This Row],[TotalSales]]*(1-E299)</f>
        <v>140.625</v>
      </c>
      <c r="H299">
        <f>G299-D299*VLOOKUP(B299,Products!$1:$1048576,6,FALSE)</f>
        <v>15.625</v>
      </c>
      <c r="I299" s="14">
        <f>VLOOKUP(טבלה1[[#This Row],[OrderID]],OrdersCleaned!$A:$R,4,FALSE)</f>
        <v>35863</v>
      </c>
    </row>
    <row r="300" spans="1:9" x14ac:dyDescent="0.35">
      <c r="A300">
        <v>10935</v>
      </c>
      <c r="B300">
        <v>23</v>
      </c>
      <c r="C300">
        <v>9</v>
      </c>
      <c r="D300">
        <v>8</v>
      </c>
      <c r="E300">
        <v>0.25</v>
      </c>
      <c r="F300">
        <v>54</v>
      </c>
      <c r="G300">
        <f>טבלה1[[#This Row],[TotalSales]]*(1-E300)</f>
        <v>40.5</v>
      </c>
      <c r="H300">
        <f>G300-D300*VLOOKUP(B300,Products!$1:$1048576,6,FALSE)</f>
        <v>4.5</v>
      </c>
      <c r="I300" s="14">
        <f>VLOOKUP(טבלה1[[#This Row],[OrderID]],OrdersCleaned!$A:$R,4,FALSE)</f>
        <v>35863</v>
      </c>
    </row>
    <row r="301" spans="1:9" x14ac:dyDescent="0.35">
      <c r="A301">
        <v>10934</v>
      </c>
      <c r="B301">
        <v>6</v>
      </c>
      <c r="C301">
        <v>25</v>
      </c>
      <c r="D301">
        <v>20</v>
      </c>
      <c r="E301">
        <v>0</v>
      </c>
      <c r="F301">
        <v>500</v>
      </c>
      <c r="G301">
        <f>טבלה1[[#This Row],[TotalSales]]*(1-E301)</f>
        <v>500</v>
      </c>
      <c r="H301">
        <f>G301-D301*VLOOKUP(B301,Products!$1:$1048576,6,FALSE)</f>
        <v>250</v>
      </c>
      <c r="I301" s="14">
        <f>VLOOKUP(טבלה1[[#This Row],[OrderID]],OrdersCleaned!$A:$R,4,FALSE)</f>
        <v>35863</v>
      </c>
    </row>
    <row r="302" spans="1:9" x14ac:dyDescent="0.35">
      <c r="A302">
        <v>10933</v>
      </c>
      <c r="B302">
        <v>53</v>
      </c>
      <c r="C302">
        <v>32.799999999999997</v>
      </c>
      <c r="D302">
        <v>2</v>
      </c>
      <c r="E302">
        <v>0</v>
      </c>
      <c r="F302">
        <v>65.599999999999994</v>
      </c>
      <c r="G302">
        <f>טבלה1[[#This Row],[TotalSales]]*(1-E302)</f>
        <v>65.599999999999994</v>
      </c>
      <c r="H302">
        <f>G302-D302*VLOOKUP(B302,Products!$1:$1048576,6,FALSE)</f>
        <v>32.799999999999997</v>
      </c>
      <c r="I302" s="14">
        <f>VLOOKUP(טבלה1[[#This Row],[OrderID]],OrdersCleaned!$A:$R,4,FALSE)</f>
        <v>35860</v>
      </c>
    </row>
    <row r="303" spans="1:9" x14ac:dyDescent="0.35">
      <c r="A303">
        <v>10933</v>
      </c>
      <c r="B303">
        <v>61</v>
      </c>
      <c r="C303">
        <v>28.5</v>
      </c>
      <c r="D303">
        <v>30</v>
      </c>
      <c r="E303">
        <v>0</v>
      </c>
      <c r="F303">
        <v>855</v>
      </c>
      <c r="G303">
        <f>טבלה1[[#This Row],[TotalSales]]*(1-E303)</f>
        <v>855</v>
      </c>
      <c r="H303">
        <f>G303-D303*VLOOKUP(B303,Products!$1:$1048576,6,FALSE)</f>
        <v>427.5</v>
      </c>
      <c r="I303" s="14">
        <f>VLOOKUP(טבלה1[[#This Row],[OrderID]],OrdersCleaned!$A:$R,4,FALSE)</f>
        <v>35860</v>
      </c>
    </row>
    <row r="304" spans="1:9" x14ac:dyDescent="0.35">
      <c r="A304">
        <v>10932</v>
      </c>
      <c r="B304">
        <v>16</v>
      </c>
      <c r="C304">
        <v>17.45</v>
      </c>
      <c r="D304">
        <v>30</v>
      </c>
      <c r="E304">
        <v>0.10000000149011611</v>
      </c>
      <c r="F304">
        <v>471.14999921992421</v>
      </c>
      <c r="G304">
        <f>טבלה1[[#This Row],[TotalSales]]*(1-E304)</f>
        <v>424.03499859586356</v>
      </c>
      <c r="H304">
        <f>G304-D304*VLOOKUP(B304,Products!$1:$1048576,6,FALSE)</f>
        <v>162.28499859586356</v>
      </c>
      <c r="I304" s="14">
        <f>VLOOKUP(טבלה1[[#This Row],[OrderID]],OrdersCleaned!$A:$R,4,FALSE)</f>
        <v>35860</v>
      </c>
    </row>
    <row r="305" spans="1:9" x14ac:dyDescent="0.35">
      <c r="A305">
        <v>10932</v>
      </c>
      <c r="B305">
        <v>62</v>
      </c>
      <c r="C305">
        <v>49.3</v>
      </c>
      <c r="D305">
        <v>14</v>
      </c>
      <c r="E305">
        <v>0.10000000149011611</v>
      </c>
      <c r="F305">
        <v>621.17999897152185</v>
      </c>
      <c r="G305">
        <f>טבלה1[[#This Row],[TotalSales]]*(1-E305)</f>
        <v>559.06199814873935</v>
      </c>
      <c r="H305">
        <f>G305-D305*VLOOKUP(B305,Products!$1:$1048576,6,FALSE)</f>
        <v>213.96199814873938</v>
      </c>
      <c r="I305" s="14">
        <f>VLOOKUP(טבלה1[[#This Row],[OrderID]],OrdersCleaned!$A:$R,4,FALSE)</f>
        <v>35860</v>
      </c>
    </row>
    <row r="306" spans="1:9" x14ac:dyDescent="0.35">
      <c r="A306">
        <v>10932</v>
      </c>
      <c r="B306">
        <v>72</v>
      </c>
      <c r="C306">
        <v>34.799999999999997</v>
      </c>
      <c r="D306">
        <v>16</v>
      </c>
      <c r="E306">
        <v>0</v>
      </c>
      <c r="F306">
        <v>556.79999999999995</v>
      </c>
      <c r="G306">
        <f>טבלה1[[#This Row],[TotalSales]]*(1-E306)</f>
        <v>556.79999999999995</v>
      </c>
      <c r="H306">
        <f>G306-D306*VLOOKUP(B306,Products!$1:$1048576,6,FALSE)</f>
        <v>278.39999999999998</v>
      </c>
      <c r="I306" s="14">
        <f>VLOOKUP(טבלה1[[#This Row],[OrderID]],OrdersCleaned!$A:$R,4,FALSE)</f>
        <v>35860</v>
      </c>
    </row>
    <row r="307" spans="1:9" x14ac:dyDescent="0.35">
      <c r="A307">
        <v>10932</v>
      </c>
      <c r="B307">
        <v>75</v>
      </c>
      <c r="C307">
        <v>7.75</v>
      </c>
      <c r="D307">
        <v>20</v>
      </c>
      <c r="E307">
        <v>0.10000000149011611</v>
      </c>
      <c r="F307">
        <v>139.499999769032</v>
      </c>
      <c r="G307">
        <f>טבלה1[[#This Row],[TotalSales]]*(1-E307)</f>
        <v>125.54999958425761</v>
      </c>
      <c r="H307">
        <f>G307-D307*VLOOKUP(B307,Products!$1:$1048576,6,FALSE)</f>
        <v>48.049999584257606</v>
      </c>
      <c r="I307" s="14">
        <f>VLOOKUP(טבלה1[[#This Row],[OrderID]],OrdersCleaned!$A:$R,4,FALSE)</f>
        <v>35860</v>
      </c>
    </row>
    <row r="308" spans="1:9" x14ac:dyDescent="0.35">
      <c r="A308">
        <v>10931</v>
      </c>
      <c r="B308">
        <v>13</v>
      </c>
      <c r="C308">
        <v>6</v>
      </c>
      <c r="D308">
        <v>42</v>
      </c>
      <c r="E308">
        <v>0.15000000596046451</v>
      </c>
      <c r="F308">
        <v>214.19999849796301</v>
      </c>
      <c r="G308">
        <f>טבלה1[[#This Row],[TotalSales]]*(1-E308)</f>
        <v>182.06999744653709</v>
      </c>
      <c r="H308">
        <f>G308-D308*VLOOKUP(B308,Products!$1:$1048576,6,FALSE)</f>
        <v>56.069997446537087</v>
      </c>
      <c r="I308" s="14">
        <f>VLOOKUP(טבלה1[[#This Row],[OrderID]],OrdersCleaned!$A:$R,4,FALSE)</f>
        <v>35860</v>
      </c>
    </row>
    <row r="309" spans="1:9" x14ac:dyDescent="0.35">
      <c r="A309">
        <v>10931</v>
      </c>
      <c r="B309">
        <v>57</v>
      </c>
      <c r="C309">
        <v>19.5</v>
      </c>
      <c r="D309">
        <v>30</v>
      </c>
      <c r="E309">
        <v>0</v>
      </c>
      <c r="F309">
        <v>585</v>
      </c>
      <c r="G309">
        <f>טבלה1[[#This Row],[TotalSales]]*(1-E309)</f>
        <v>585</v>
      </c>
      <c r="H309">
        <f>G309-D309*VLOOKUP(B309,Products!$1:$1048576,6,FALSE)</f>
        <v>292.5</v>
      </c>
      <c r="I309" s="14">
        <f>VLOOKUP(טבלה1[[#This Row],[OrderID]],OrdersCleaned!$A:$R,4,FALSE)</f>
        <v>35860</v>
      </c>
    </row>
    <row r="310" spans="1:9" x14ac:dyDescent="0.35">
      <c r="A310">
        <v>10930</v>
      </c>
      <c r="B310">
        <v>21</v>
      </c>
      <c r="C310">
        <v>10</v>
      </c>
      <c r="D310">
        <v>36</v>
      </c>
      <c r="E310">
        <v>0</v>
      </c>
      <c r="F310">
        <v>360</v>
      </c>
      <c r="G310">
        <f>טבלה1[[#This Row],[TotalSales]]*(1-E310)</f>
        <v>360</v>
      </c>
      <c r="H310">
        <f>G310-D310*VLOOKUP(B310,Products!$1:$1048576,6,FALSE)</f>
        <v>180</v>
      </c>
      <c r="I310" s="14">
        <f>VLOOKUP(טבלה1[[#This Row],[OrderID]],OrdersCleaned!$A:$R,4,FALSE)</f>
        <v>35860</v>
      </c>
    </row>
    <row r="311" spans="1:9" x14ac:dyDescent="0.35">
      <c r="A311">
        <v>10930</v>
      </c>
      <c r="B311">
        <v>27</v>
      </c>
      <c r="C311">
        <v>43.9</v>
      </c>
      <c r="D311">
        <v>25</v>
      </c>
      <c r="E311">
        <v>0</v>
      </c>
      <c r="F311">
        <v>1097.5</v>
      </c>
      <c r="G311">
        <f>טבלה1[[#This Row],[TotalSales]]*(1-E311)</f>
        <v>1097.5</v>
      </c>
      <c r="H311">
        <f>G311-D311*VLOOKUP(B311,Products!$1:$1048576,6,FALSE)</f>
        <v>548.75</v>
      </c>
      <c r="I311" s="14">
        <f>VLOOKUP(טבלה1[[#This Row],[OrderID]],OrdersCleaned!$A:$R,4,FALSE)</f>
        <v>35860</v>
      </c>
    </row>
    <row r="312" spans="1:9" x14ac:dyDescent="0.35">
      <c r="A312">
        <v>10930</v>
      </c>
      <c r="B312">
        <v>55</v>
      </c>
      <c r="C312">
        <v>24</v>
      </c>
      <c r="D312">
        <v>25</v>
      </c>
      <c r="E312">
        <v>0.20000000298023221</v>
      </c>
      <c r="F312">
        <v>479.99999821186071</v>
      </c>
      <c r="G312">
        <f>טבלה1[[#This Row],[TotalSales]]*(1-E312)</f>
        <v>383.99999713897711</v>
      </c>
      <c r="H312">
        <f>G312-D312*VLOOKUP(B312,Products!$1:$1048576,6,FALSE)</f>
        <v>83.999997138977108</v>
      </c>
      <c r="I312" s="14">
        <f>VLOOKUP(טבלה1[[#This Row],[OrderID]],OrdersCleaned!$A:$R,4,FALSE)</f>
        <v>35860</v>
      </c>
    </row>
    <row r="313" spans="1:9" x14ac:dyDescent="0.35">
      <c r="A313">
        <v>10930</v>
      </c>
      <c r="B313">
        <v>58</v>
      </c>
      <c r="C313">
        <v>13.25</v>
      </c>
      <c r="D313">
        <v>30</v>
      </c>
      <c r="E313">
        <v>0.20000000298023221</v>
      </c>
      <c r="F313">
        <v>317.99999881535769</v>
      </c>
      <c r="G313">
        <f>טבלה1[[#This Row],[TotalSales]]*(1-E313)</f>
        <v>254.39999810457229</v>
      </c>
      <c r="H313">
        <f>G313-D313*VLOOKUP(B313,Products!$1:$1048576,6,FALSE)</f>
        <v>55.64999810457229</v>
      </c>
      <c r="I313" s="14">
        <f>VLOOKUP(טבלה1[[#This Row],[OrderID]],OrdersCleaned!$A:$R,4,FALSE)</f>
        <v>35860</v>
      </c>
    </row>
    <row r="314" spans="1:9" x14ac:dyDescent="0.35">
      <c r="A314">
        <v>10929</v>
      </c>
      <c r="B314">
        <v>21</v>
      </c>
      <c r="C314">
        <v>10</v>
      </c>
      <c r="D314">
        <v>60</v>
      </c>
      <c r="E314">
        <v>0</v>
      </c>
      <c r="F314">
        <v>600</v>
      </c>
      <c r="G314">
        <f>טבלה1[[#This Row],[TotalSales]]*(1-E314)</f>
        <v>600</v>
      </c>
      <c r="H314">
        <f>G314-D314*VLOOKUP(B314,Products!$1:$1048576,6,FALSE)</f>
        <v>300</v>
      </c>
      <c r="I314" s="14">
        <f>VLOOKUP(טבלה1[[#This Row],[OrderID]],OrdersCleaned!$A:$R,4,FALSE)</f>
        <v>35859</v>
      </c>
    </row>
    <row r="315" spans="1:9" x14ac:dyDescent="0.35">
      <c r="A315">
        <v>10929</v>
      </c>
      <c r="B315">
        <v>75</v>
      </c>
      <c r="C315">
        <v>7.75</v>
      </c>
      <c r="D315">
        <v>49</v>
      </c>
      <c r="E315">
        <v>0</v>
      </c>
      <c r="F315">
        <v>379.75</v>
      </c>
      <c r="G315">
        <f>טבלה1[[#This Row],[TotalSales]]*(1-E315)</f>
        <v>379.75</v>
      </c>
      <c r="H315">
        <f>G315-D315*VLOOKUP(B315,Products!$1:$1048576,6,FALSE)</f>
        <v>189.875</v>
      </c>
      <c r="I315" s="14">
        <f>VLOOKUP(טבלה1[[#This Row],[OrderID]],OrdersCleaned!$A:$R,4,FALSE)</f>
        <v>35859</v>
      </c>
    </row>
    <row r="316" spans="1:9" x14ac:dyDescent="0.35">
      <c r="A316">
        <v>10929</v>
      </c>
      <c r="B316">
        <v>77</v>
      </c>
      <c r="C316">
        <v>13</v>
      </c>
      <c r="D316">
        <v>15</v>
      </c>
      <c r="E316">
        <v>0</v>
      </c>
      <c r="F316">
        <v>195</v>
      </c>
      <c r="G316">
        <f>טבלה1[[#This Row],[TotalSales]]*(1-E316)</f>
        <v>195</v>
      </c>
      <c r="H316">
        <f>G316-D316*VLOOKUP(B316,Products!$1:$1048576,6,FALSE)</f>
        <v>97.5</v>
      </c>
      <c r="I316" s="14">
        <f>VLOOKUP(טבלה1[[#This Row],[OrderID]],OrdersCleaned!$A:$R,4,FALSE)</f>
        <v>35859</v>
      </c>
    </row>
    <row r="317" spans="1:9" x14ac:dyDescent="0.35">
      <c r="A317">
        <v>10928</v>
      </c>
      <c r="B317">
        <v>47</v>
      </c>
      <c r="C317">
        <v>9.5</v>
      </c>
      <c r="D317">
        <v>5</v>
      </c>
      <c r="E317">
        <v>0</v>
      </c>
      <c r="F317">
        <v>47.5</v>
      </c>
      <c r="G317">
        <f>טבלה1[[#This Row],[TotalSales]]*(1-E317)</f>
        <v>47.5</v>
      </c>
      <c r="H317">
        <f>G317-D317*VLOOKUP(B317,Products!$1:$1048576,6,FALSE)</f>
        <v>23.75</v>
      </c>
      <c r="I317" s="14">
        <f>VLOOKUP(טבלה1[[#This Row],[OrderID]],OrdersCleaned!$A:$R,4,FALSE)</f>
        <v>35859</v>
      </c>
    </row>
    <row r="318" spans="1:9" x14ac:dyDescent="0.35">
      <c r="A318">
        <v>10928</v>
      </c>
      <c r="B318">
        <v>76</v>
      </c>
      <c r="C318">
        <v>18</v>
      </c>
      <c r="D318">
        <v>5</v>
      </c>
      <c r="E318">
        <v>0</v>
      </c>
      <c r="F318">
        <v>90</v>
      </c>
      <c r="G318">
        <f>טבלה1[[#This Row],[TotalSales]]*(1-E318)</f>
        <v>90</v>
      </c>
      <c r="H318">
        <f>G318-D318*VLOOKUP(B318,Products!$1:$1048576,6,FALSE)</f>
        <v>45</v>
      </c>
      <c r="I318" s="14">
        <f>VLOOKUP(טבלה1[[#This Row],[OrderID]],OrdersCleaned!$A:$R,4,FALSE)</f>
        <v>35859</v>
      </c>
    </row>
    <row r="319" spans="1:9" x14ac:dyDescent="0.35">
      <c r="A319">
        <v>10927</v>
      </c>
      <c r="B319">
        <v>20</v>
      </c>
      <c r="C319">
        <v>81</v>
      </c>
      <c r="D319">
        <v>5</v>
      </c>
      <c r="E319">
        <v>0</v>
      </c>
      <c r="F319">
        <v>405</v>
      </c>
      <c r="G319">
        <f>טבלה1[[#This Row],[TotalSales]]*(1-E319)</f>
        <v>405</v>
      </c>
      <c r="H319">
        <f>G319-D319*VLOOKUP(B319,Products!$1:$1048576,6,FALSE)</f>
        <v>202.5</v>
      </c>
      <c r="I319" s="14">
        <f>VLOOKUP(טבלה1[[#This Row],[OrderID]],OrdersCleaned!$A:$R,4,FALSE)</f>
        <v>35859</v>
      </c>
    </row>
    <row r="320" spans="1:9" x14ac:dyDescent="0.35">
      <c r="A320">
        <v>10927</v>
      </c>
      <c r="B320">
        <v>52</v>
      </c>
      <c r="C320">
        <v>7</v>
      </c>
      <c r="D320">
        <v>5</v>
      </c>
      <c r="E320">
        <v>0</v>
      </c>
      <c r="F320">
        <v>35</v>
      </c>
      <c r="G320">
        <f>טבלה1[[#This Row],[TotalSales]]*(1-E320)</f>
        <v>35</v>
      </c>
      <c r="H320">
        <f>G320-D320*VLOOKUP(B320,Products!$1:$1048576,6,FALSE)</f>
        <v>17.5</v>
      </c>
      <c r="I320" s="14">
        <f>VLOOKUP(טבלה1[[#This Row],[OrderID]],OrdersCleaned!$A:$R,4,FALSE)</f>
        <v>35859</v>
      </c>
    </row>
    <row r="321" spans="1:9" x14ac:dyDescent="0.35">
      <c r="A321">
        <v>10927</v>
      </c>
      <c r="B321">
        <v>76</v>
      </c>
      <c r="C321">
        <v>18</v>
      </c>
      <c r="D321">
        <v>20</v>
      </c>
      <c r="E321">
        <v>0</v>
      </c>
      <c r="F321">
        <v>360</v>
      </c>
      <c r="G321">
        <f>טבלה1[[#This Row],[TotalSales]]*(1-E321)</f>
        <v>360</v>
      </c>
      <c r="H321">
        <f>G321-D321*VLOOKUP(B321,Products!$1:$1048576,6,FALSE)</f>
        <v>180</v>
      </c>
      <c r="I321" s="14">
        <f>VLOOKUP(טבלה1[[#This Row],[OrderID]],OrdersCleaned!$A:$R,4,FALSE)</f>
        <v>35859</v>
      </c>
    </row>
    <row r="322" spans="1:9" x14ac:dyDescent="0.35">
      <c r="A322">
        <v>10926</v>
      </c>
      <c r="B322">
        <v>11</v>
      </c>
      <c r="C322">
        <v>21</v>
      </c>
      <c r="D322">
        <v>2</v>
      </c>
      <c r="E322">
        <v>0</v>
      </c>
      <c r="F322">
        <v>42</v>
      </c>
      <c r="G322">
        <f>טבלה1[[#This Row],[TotalSales]]*(1-E322)</f>
        <v>42</v>
      </c>
      <c r="H322">
        <f>G322-D322*VLOOKUP(B322,Products!$1:$1048576,6,FALSE)</f>
        <v>21</v>
      </c>
      <c r="I322" s="14">
        <f>VLOOKUP(טבלה1[[#This Row],[OrderID]],OrdersCleaned!$A:$R,4,FALSE)</f>
        <v>35858</v>
      </c>
    </row>
    <row r="323" spans="1:9" x14ac:dyDescent="0.35">
      <c r="A323">
        <v>10926</v>
      </c>
      <c r="B323">
        <v>13</v>
      </c>
      <c r="C323">
        <v>6</v>
      </c>
      <c r="D323">
        <v>10</v>
      </c>
      <c r="E323">
        <v>0</v>
      </c>
      <c r="F323">
        <v>60</v>
      </c>
      <c r="G323">
        <f>טבלה1[[#This Row],[TotalSales]]*(1-E323)</f>
        <v>60</v>
      </c>
      <c r="H323">
        <f>G323-D323*VLOOKUP(B323,Products!$1:$1048576,6,FALSE)</f>
        <v>30</v>
      </c>
      <c r="I323" s="14">
        <f>VLOOKUP(טבלה1[[#This Row],[OrderID]],OrdersCleaned!$A:$R,4,FALSE)</f>
        <v>35858</v>
      </c>
    </row>
    <row r="324" spans="1:9" x14ac:dyDescent="0.35">
      <c r="A324">
        <v>10926</v>
      </c>
      <c r="B324">
        <v>19</v>
      </c>
      <c r="C324">
        <v>9.1999999999999993</v>
      </c>
      <c r="D324">
        <v>7</v>
      </c>
      <c r="E324">
        <v>0</v>
      </c>
      <c r="F324">
        <v>64.399999999999991</v>
      </c>
      <c r="G324">
        <f>טבלה1[[#This Row],[TotalSales]]*(1-E324)</f>
        <v>64.399999999999991</v>
      </c>
      <c r="H324">
        <f>G324-D324*VLOOKUP(B324,Products!$1:$1048576,6,FALSE)</f>
        <v>32.199999999999996</v>
      </c>
      <c r="I324" s="14">
        <f>VLOOKUP(טבלה1[[#This Row],[OrderID]],OrdersCleaned!$A:$R,4,FALSE)</f>
        <v>35858</v>
      </c>
    </row>
    <row r="325" spans="1:9" x14ac:dyDescent="0.35">
      <c r="A325">
        <v>10926</v>
      </c>
      <c r="B325">
        <v>72</v>
      </c>
      <c r="C325">
        <v>34.799999999999997</v>
      </c>
      <c r="D325">
        <v>10</v>
      </c>
      <c r="E325">
        <v>0</v>
      </c>
      <c r="F325">
        <v>348</v>
      </c>
      <c r="G325">
        <f>טבלה1[[#This Row],[TotalSales]]*(1-E325)</f>
        <v>348</v>
      </c>
      <c r="H325">
        <f>G325-D325*VLOOKUP(B325,Products!$1:$1048576,6,FALSE)</f>
        <v>174</v>
      </c>
      <c r="I325" s="14">
        <f>VLOOKUP(טבלה1[[#This Row],[OrderID]],OrdersCleaned!$A:$R,4,FALSE)</f>
        <v>35858</v>
      </c>
    </row>
    <row r="326" spans="1:9" x14ac:dyDescent="0.35">
      <c r="A326">
        <v>10925</v>
      </c>
      <c r="B326">
        <v>36</v>
      </c>
      <c r="C326">
        <v>19</v>
      </c>
      <c r="D326">
        <v>25</v>
      </c>
      <c r="E326">
        <v>0.15000000596046451</v>
      </c>
      <c r="F326">
        <v>403.74999716877937</v>
      </c>
      <c r="G326">
        <f>טבלה1[[#This Row],[TotalSales]]*(1-E326)</f>
        <v>343.18749518692493</v>
      </c>
      <c r="H326">
        <f>G326-D326*VLOOKUP(B326,Products!$1:$1048576,6,FALSE)</f>
        <v>105.68749518692493</v>
      </c>
      <c r="I326" s="14">
        <f>VLOOKUP(טבלה1[[#This Row],[OrderID]],OrdersCleaned!$A:$R,4,FALSE)</f>
        <v>35858</v>
      </c>
    </row>
    <row r="327" spans="1:9" x14ac:dyDescent="0.35">
      <c r="A327">
        <v>10925</v>
      </c>
      <c r="B327">
        <v>52</v>
      </c>
      <c r="C327">
        <v>7</v>
      </c>
      <c r="D327">
        <v>12</v>
      </c>
      <c r="E327">
        <v>0.15000000596046451</v>
      </c>
      <c r="F327">
        <v>71.399999499320984</v>
      </c>
      <c r="G327">
        <f>טבלה1[[#This Row],[TotalSales]]*(1-E327)</f>
        <v>60.689999148845672</v>
      </c>
      <c r="H327">
        <f>G327-D327*VLOOKUP(B327,Products!$1:$1048576,6,FALSE)</f>
        <v>18.689999148845672</v>
      </c>
      <c r="I327" s="14">
        <f>VLOOKUP(טבלה1[[#This Row],[OrderID]],OrdersCleaned!$A:$R,4,FALSE)</f>
        <v>35858</v>
      </c>
    </row>
    <row r="328" spans="1:9" x14ac:dyDescent="0.35">
      <c r="A328">
        <v>10924</v>
      </c>
      <c r="B328">
        <v>10</v>
      </c>
      <c r="C328">
        <v>31</v>
      </c>
      <c r="D328">
        <v>20</v>
      </c>
      <c r="E328">
        <v>0.10000000149011611</v>
      </c>
      <c r="F328">
        <v>557.99999907612801</v>
      </c>
      <c r="G328">
        <f>טבלה1[[#This Row],[TotalSales]]*(1-E328)</f>
        <v>502.19999833703042</v>
      </c>
      <c r="H328">
        <f>G328-D328*VLOOKUP(B328,Products!$1:$1048576,6,FALSE)</f>
        <v>192.19999833703042</v>
      </c>
      <c r="I328" s="14">
        <f>VLOOKUP(טבלה1[[#This Row],[OrderID]],OrdersCleaned!$A:$R,4,FALSE)</f>
        <v>35858</v>
      </c>
    </row>
    <row r="329" spans="1:9" x14ac:dyDescent="0.35">
      <c r="A329">
        <v>10924</v>
      </c>
      <c r="B329">
        <v>28</v>
      </c>
      <c r="C329">
        <v>45.6</v>
      </c>
      <c r="D329">
        <v>30</v>
      </c>
      <c r="E329">
        <v>0.10000000149011611</v>
      </c>
      <c r="F329">
        <v>1231.1999979615209</v>
      </c>
      <c r="G329">
        <f>טבלה1[[#This Row],[TotalSales]]*(1-E329)</f>
        <v>1108.0799963307379</v>
      </c>
      <c r="H329">
        <f>G329-D329*VLOOKUP(B329,Products!$1:$1048576,6,FALSE)</f>
        <v>424.07999633073791</v>
      </c>
      <c r="I329" s="14">
        <f>VLOOKUP(טבלה1[[#This Row],[OrderID]],OrdersCleaned!$A:$R,4,FALSE)</f>
        <v>35858</v>
      </c>
    </row>
    <row r="330" spans="1:9" x14ac:dyDescent="0.35">
      <c r="A330">
        <v>10924</v>
      </c>
      <c r="B330">
        <v>75</v>
      </c>
      <c r="C330">
        <v>7.75</v>
      </c>
      <c r="D330">
        <v>6</v>
      </c>
      <c r="E330">
        <v>0</v>
      </c>
      <c r="F330">
        <v>46.5</v>
      </c>
      <c r="G330">
        <f>טבלה1[[#This Row],[TotalSales]]*(1-E330)</f>
        <v>46.5</v>
      </c>
      <c r="H330">
        <f>G330-D330*VLOOKUP(B330,Products!$1:$1048576,6,FALSE)</f>
        <v>23.25</v>
      </c>
      <c r="I330" s="14">
        <f>VLOOKUP(טבלה1[[#This Row],[OrderID]],OrdersCleaned!$A:$R,4,FALSE)</f>
        <v>35858</v>
      </c>
    </row>
    <row r="331" spans="1:9" x14ac:dyDescent="0.35">
      <c r="A331">
        <v>10923</v>
      </c>
      <c r="B331">
        <v>42</v>
      </c>
      <c r="C331">
        <v>14</v>
      </c>
      <c r="D331">
        <v>10</v>
      </c>
      <c r="E331">
        <v>0.20000000298023221</v>
      </c>
      <c r="F331">
        <v>111.9999995827675</v>
      </c>
      <c r="G331">
        <f>טבלה1[[#This Row],[TotalSales]]*(1-E331)</f>
        <v>89.599999332427984</v>
      </c>
      <c r="H331">
        <f>G331-D331*VLOOKUP(B331,Products!$1:$1048576,6,FALSE)</f>
        <v>19.599999332427984</v>
      </c>
      <c r="I331" s="14">
        <f>VLOOKUP(טבלה1[[#This Row],[OrderID]],OrdersCleaned!$A:$R,4,FALSE)</f>
        <v>35857</v>
      </c>
    </row>
    <row r="332" spans="1:9" x14ac:dyDescent="0.35">
      <c r="A332">
        <v>10923</v>
      </c>
      <c r="B332">
        <v>43</v>
      </c>
      <c r="C332">
        <v>46</v>
      </c>
      <c r="D332">
        <v>10</v>
      </c>
      <c r="E332">
        <v>0.20000000298023221</v>
      </c>
      <c r="F332">
        <v>367.99999862909323</v>
      </c>
      <c r="G332">
        <f>טבלה1[[#This Row],[TotalSales]]*(1-E332)</f>
        <v>294.3999978065491</v>
      </c>
      <c r="H332">
        <f>G332-D332*VLOOKUP(B332,Products!$1:$1048576,6,FALSE)</f>
        <v>64.399997806549095</v>
      </c>
      <c r="I332" s="14">
        <f>VLOOKUP(טבלה1[[#This Row],[OrderID]],OrdersCleaned!$A:$R,4,FALSE)</f>
        <v>35857</v>
      </c>
    </row>
    <row r="333" spans="1:9" x14ac:dyDescent="0.35">
      <c r="A333">
        <v>10923</v>
      </c>
      <c r="B333">
        <v>67</v>
      </c>
      <c r="C333">
        <v>14</v>
      </c>
      <c r="D333">
        <v>24</v>
      </c>
      <c r="E333">
        <v>0.20000000298023221</v>
      </c>
      <c r="F333">
        <v>268.79999899864202</v>
      </c>
      <c r="G333">
        <f>טבלה1[[#This Row],[TotalSales]]*(1-E333)</f>
        <v>215.03999839782719</v>
      </c>
      <c r="H333">
        <f>G333-D333*VLOOKUP(B333,Products!$1:$1048576,6,FALSE)</f>
        <v>47.039998397827191</v>
      </c>
      <c r="I333" s="14">
        <f>VLOOKUP(טבלה1[[#This Row],[OrderID]],OrdersCleaned!$A:$R,4,FALSE)</f>
        <v>35857</v>
      </c>
    </row>
    <row r="334" spans="1:9" x14ac:dyDescent="0.35">
      <c r="A334">
        <v>10922</v>
      </c>
      <c r="B334">
        <v>17</v>
      </c>
      <c r="C334">
        <v>39</v>
      </c>
      <c r="D334">
        <v>15</v>
      </c>
      <c r="E334">
        <v>0</v>
      </c>
      <c r="F334">
        <v>585</v>
      </c>
      <c r="G334">
        <f>טבלה1[[#This Row],[TotalSales]]*(1-E334)</f>
        <v>585</v>
      </c>
      <c r="H334">
        <f>G334-D334*VLOOKUP(B334,Products!$1:$1048576,6,FALSE)</f>
        <v>292.5</v>
      </c>
      <c r="I334" s="14">
        <f>VLOOKUP(טבלה1[[#This Row],[OrderID]],OrdersCleaned!$A:$R,4,FALSE)</f>
        <v>35857</v>
      </c>
    </row>
    <row r="335" spans="1:9" x14ac:dyDescent="0.35">
      <c r="A335">
        <v>10922</v>
      </c>
      <c r="B335">
        <v>24</v>
      </c>
      <c r="C335">
        <v>4.5</v>
      </c>
      <c r="D335">
        <v>35</v>
      </c>
      <c r="E335">
        <v>0</v>
      </c>
      <c r="F335">
        <v>157.5</v>
      </c>
      <c r="G335">
        <f>טבלה1[[#This Row],[TotalSales]]*(1-E335)</f>
        <v>157.5</v>
      </c>
      <c r="H335">
        <f>G335-D335*VLOOKUP(B335,Products!$1:$1048576,6,FALSE)</f>
        <v>78.75</v>
      </c>
      <c r="I335" s="14">
        <f>VLOOKUP(טבלה1[[#This Row],[OrderID]],OrdersCleaned!$A:$R,4,FALSE)</f>
        <v>35857</v>
      </c>
    </row>
    <row r="336" spans="1:9" x14ac:dyDescent="0.35">
      <c r="A336">
        <v>10921</v>
      </c>
      <c r="B336">
        <v>35</v>
      </c>
      <c r="C336">
        <v>18</v>
      </c>
      <c r="D336">
        <v>10</v>
      </c>
      <c r="E336">
        <v>0</v>
      </c>
      <c r="F336">
        <v>180</v>
      </c>
      <c r="G336">
        <f>טבלה1[[#This Row],[TotalSales]]*(1-E336)</f>
        <v>180</v>
      </c>
      <c r="H336">
        <f>G336-D336*VLOOKUP(B336,Products!$1:$1048576,6,FALSE)</f>
        <v>90</v>
      </c>
      <c r="I336" s="14">
        <f>VLOOKUP(טבלה1[[#This Row],[OrderID]],OrdersCleaned!$A:$R,4,FALSE)</f>
        <v>35857</v>
      </c>
    </row>
    <row r="337" spans="1:9" x14ac:dyDescent="0.35">
      <c r="A337">
        <v>10921</v>
      </c>
      <c r="B337">
        <v>63</v>
      </c>
      <c r="C337">
        <v>43.9</v>
      </c>
      <c r="D337">
        <v>40</v>
      </c>
      <c r="E337">
        <v>0</v>
      </c>
      <c r="F337">
        <v>1756</v>
      </c>
      <c r="G337">
        <f>טבלה1[[#This Row],[TotalSales]]*(1-E337)</f>
        <v>1756</v>
      </c>
      <c r="H337">
        <f>G337-D337*VLOOKUP(B337,Products!$1:$1048576,6,FALSE)</f>
        <v>878</v>
      </c>
      <c r="I337" s="14">
        <f>VLOOKUP(טבלה1[[#This Row],[OrderID]],OrdersCleaned!$A:$R,4,FALSE)</f>
        <v>35857</v>
      </c>
    </row>
    <row r="338" spans="1:9" x14ac:dyDescent="0.35">
      <c r="A338">
        <v>10920</v>
      </c>
      <c r="B338">
        <v>50</v>
      </c>
      <c r="C338">
        <v>16.25</v>
      </c>
      <c r="D338">
        <v>24</v>
      </c>
      <c r="E338">
        <v>0</v>
      </c>
      <c r="F338">
        <v>390</v>
      </c>
      <c r="G338">
        <f>טבלה1[[#This Row],[TotalSales]]*(1-E338)</f>
        <v>390</v>
      </c>
      <c r="H338">
        <f>G338-D338*VLOOKUP(B338,Products!$1:$1048576,6,FALSE)</f>
        <v>195</v>
      </c>
      <c r="I338" s="14">
        <f>VLOOKUP(טבלה1[[#This Row],[OrderID]],OrdersCleaned!$A:$R,4,FALSE)</f>
        <v>35857</v>
      </c>
    </row>
    <row r="339" spans="1:9" x14ac:dyDescent="0.35">
      <c r="A339">
        <v>10919</v>
      </c>
      <c r="B339">
        <v>16</v>
      </c>
      <c r="C339">
        <v>17.45</v>
      </c>
      <c r="D339">
        <v>24</v>
      </c>
      <c r="E339">
        <v>0</v>
      </c>
      <c r="F339">
        <v>418.8</v>
      </c>
      <c r="G339">
        <f>טבלה1[[#This Row],[TotalSales]]*(1-E339)</f>
        <v>418.8</v>
      </c>
      <c r="H339">
        <f>G339-D339*VLOOKUP(B339,Products!$1:$1048576,6,FALSE)</f>
        <v>209.40000000000003</v>
      </c>
      <c r="I339" s="14">
        <f>VLOOKUP(טבלה1[[#This Row],[OrderID]],OrdersCleaned!$A:$R,4,FALSE)</f>
        <v>35856</v>
      </c>
    </row>
    <row r="340" spans="1:9" x14ac:dyDescent="0.35">
      <c r="A340">
        <v>10919</v>
      </c>
      <c r="B340">
        <v>25</v>
      </c>
      <c r="C340">
        <v>14</v>
      </c>
      <c r="D340">
        <v>24</v>
      </c>
      <c r="E340">
        <v>0</v>
      </c>
      <c r="F340">
        <v>336</v>
      </c>
      <c r="G340">
        <f>טבלה1[[#This Row],[TotalSales]]*(1-E340)</f>
        <v>336</v>
      </c>
      <c r="H340">
        <f>G340-D340*VLOOKUP(B340,Products!$1:$1048576,6,FALSE)</f>
        <v>168</v>
      </c>
      <c r="I340" s="14">
        <f>VLOOKUP(טבלה1[[#This Row],[OrderID]],OrdersCleaned!$A:$R,4,FALSE)</f>
        <v>35856</v>
      </c>
    </row>
    <row r="341" spans="1:9" x14ac:dyDescent="0.35">
      <c r="A341">
        <v>10919</v>
      </c>
      <c r="B341">
        <v>40</v>
      </c>
      <c r="C341">
        <v>18.399999999999999</v>
      </c>
      <c r="D341">
        <v>20</v>
      </c>
      <c r="E341">
        <v>0</v>
      </c>
      <c r="F341">
        <v>368</v>
      </c>
      <c r="G341">
        <f>טבלה1[[#This Row],[TotalSales]]*(1-E341)</f>
        <v>368</v>
      </c>
      <c r="H341">
        <f>G341-D341*VLOOKUP(B341,Products!$1:$1048576,6,FALSE)</f>
        <v>184</v>
      </c>
      <c r="I341" s="14">
        <f>VLOOKUP(טבלה1[[#This Row],[OrderID]],OrdersCleaned!$A:$R,4,FALSE)</f>
        <v>35856</v>
      </c>
    </row>
    <row r="342" spans="1:9" x14ac:dyDescent="0.35">
      <c r="A342">
        <v>10918</v>
      </c>
      <c r="B342">
        <v>1</v>
      </c>
      <c r="C342">
        <v>18</v>
      </c>
      <c r="D342">
        <v>60</v>
      </c>
      <c r="E342">
        <v>0.25</v>
      </c>
      <c r="F342">
        <v>810</v>
      </c>
      <c r="G342">
        <f>טבלה1[[#This Row],[TotalSales]]*(1-E342)</f>
        <v>607.5</v>
      </c>
      <c r="H342">
        <f>G342-D342*VLOOKUP(B342,Products!$1:$1048576,6,FALSE)</f>
        <v>67.5</v>
      </c>
      <c r="I342" s="14">
        <f>VLOOKUP(טבלה1[[#This Row],[OrderID]],OrdersCleaned!$A:$R,4,FALSE)</f>
        <v>35856</v>
      </c>
    </row>
    <row r="343" spans="1:9" x14ac:dyDescent="0.35">
      <c r="A343">
        <v>10918</v>
      </c>
      <c r="B343">
        <v>60</v>
      </c>
      <c r="C343">
        <v>34</v>
      </c>
      <c r="D343">
        <v>25</v>
      </c>
      <c r="E343">
        <v>0.25</v>
      </c>
      <c r="F343">
        <v>637.5</v>
      </c>
      <c r="G343">
        <f>טבלה1[[#This Row],[TotalSales]]*(1-E343)</f>
        <v>478.125</v>
      </c>
      <c r="H343">
        <f>G343-D343*VLOOKUP(B343,Products!$1:$1048576,6,FALSE)</f>
        <v>53.125</v>
      </c>
      <c r="I343" s="14">
        <f>VLOOKUP(טבלה1[[#This Row],[OrderID]],OrdersCleaned!$A:$R,4,FALSE)</f>
        <v>35856</v>
      </c>
    </row>
    <row r="344" spans="1:9" x14ac:dyDescent="0.35">
      <c r="A344">
        <v>10917</v>
      </c>
      <c r="B344">
        <v>30</v>
      </c>
      <c r="C344">
        <v>25.89</v>
      </c>
      <c r="D344">
        <v>1</v>
      </c>
      <c r="E344">
        <v>0</v>
      </c>
      <c r="F344">
        <v>25.89</v>
      </c>
      <c r="G344">
        <f>טבלה1[[#This Row],[TotalSales]]*(1-E344)</f>
        <v>25.89</v>
      </c>
      <c r="H344">
        <f>G344-D344*VLOOKUP(B344,Products!$1:$1048576,6,FALSE)</f>
        <v>12.945</v>
      </c>
      <c r="I344" s="14">
        <f>VLOOKUP(טבלה1[[#This Row],[OrderID]],OrdersCleaned!$A:$R,4,FALSE)</f>
        <v>35856</v>
      </c>
    </row>
    <row r="345" spans="1:9" x14ac:dyDescent="0.35">
      <c r="A345">
        <v>10917</v>
      </c>
      <c r="B345">
        <v>60</v>
      </c>
      <c r="C345">
        <v>34</v>
      </c>
      <c r="D345">
        <v>10</v>
      </c>
      <c r="E345">
        <v>0</v>
      </c>
      <c r="F345">
        <v>340</v>
      </c>
      <c r="G345">
        <f>טבלה1[[#This Row],[TotalSales]]*(1-E345)</f>
        <v>340</v>
      </c>
      <c r="H345">
        <f>G345-D345*VLOOKUP(B345,Products!$1:$1048576,6,FALSE)</f>
        <v>170</v>
      </c>
      <c r="I345" s="14">
        <f>VLOOKUP(טבלה1[[#This Row],[OrderID]],OrdersCleaned!$A:$R,4,FALSE)</f>
        <v>35856</v>
      </c>
    </row>
    <row r="346" spans="1:9" x14ac:dyDescent="0.35">
      <c r="A346">
        <v>10916</v>
      </c>
      <c r="B346">
        <v>16</v>
      </c>
      <c r="C346">
        <v>17.45</v>
      </c>
      <c r="D346">
        <v>6</v>
      </c>
      <c r="E346">
        <v>0</v>
      </c>
      <c r="F346">
        <v>104.7</v>
      </c>
      <c r="G346">
        <f>טבלה1[[#This Row],[TotalSales]]*(1-E346)</f>
        <v>104.7</v>
      </c>
      <c r="H346">
        <f>G346-D346*VLOOKUP(B346,Products!$1:$1048576,6,FALSE)</f>
        <v>52.350000000000009</v>
      </c>
      <c r="I346" s="14">
        <f>VLOOKUP(טבלה1[[#This Row],[OrderID]],OrdersCleaned!$A:$R,4,FALSE)</f>
        <v>35853</v>
      </c>
    </row>
    <row r="347" spans="1:9" x14ac:dyDescent="0.35">
      <c r="A347">
        <v>10916</v>
      </c>
      <c r="B347">
        <v>32</v>
      </c>
      <c r="C347">
        <v>32</v>
      </c>
      <c r="D347">
        <v>6</v>
      </c>
      <c r="E347">
        <v>0</v>
      </c>
      <c r="F347">
        <v>192</v>
      </c>
      <c r="G347">
        <f>טבלה1[[#This Row],[TotalSales]]*(1-E347)</f>
        <v>192</v>
      </c>
      <c r="H347">
        <f>G347-D347*VLOOKUP(B347,Products!$1:$1048576,6,FALSE)</f>
        <v>96</v>
      </c>
      <c r="I347" s="14">
        <f>VLOOKUP(טבלה1[[#This Row],[OrderID]],OrdersCleaned!$A:$R,4,FALSE)</f>
        <v>35853</v>
      </c>
    </row>
    <row r="348" spans="1:9" x14ac:dyDescent="0.35">
      <c r="A348">
        <v>10916</v>
      </c>
      <c r="B348">
        <v>57</v>
      </c>
      <c r="C348">
        <v>19.5</v>
      </c>
      <c r="D348">
        <v>20</v>
      </c>
      <c r="E348">
        <v>0</v>
      </c>
      <c r="F348">
        <v>390</v>
      </c>
      <c r="G348">
        <f>טבלה1[[#This Row],[TotalSales]]*(1-E348)</f>
        <v>390</v>
      </c>
      <c r="H348">
        <f>G348-D348*VLOOKUP(B348,Products!$1:$1048576,6,FALSE)</f>
        <v>195</v>
      </c>
      <c r="I348" s="14">
        <f>VLOOKUP(טבלה1[[#This Row],[OrderID]],OrdersCleaned!$A:$R,4,FALSE)</f>
        <v>35853</v>
      </c>
    </row>
    <row r="349" spans="1:9" x14ac:dyDescent="0.35">
      <c r="A349">
        <v>10915</v>
      </c>
      <c r="B349">
        <v>17</v>
      </c>
      <c r="C349">
        <v>39</v>
      </c>
      <c r="D349">
        <v>10</v>
      </c>
      <c r="E349">
        <v>0</v>
      </c>
      <c r="F349">
        <v>390</v>
      </c>
      <c r="G349">
        <f>טבלה1[[#This Row],[TotalSales]]*(1-E349)</f>
        <v>390</v>
      </c>
      <c r="H349">
        <f>G349-D349*VLOOKUP(B349,Products!$1:$1048576,6,FALSE)</f>
        <v>195</v>
      </c>
      <c r="I349" s="14">
        <f>VLOOKUP(טבלה1[[#This Row],[OrderID]],OrdersCleaned!$A:$R,4,FALSE)</f>
        <v>35853</v>
      </c>
    </row>
    <row r="350" spans="1:9" x14ac:dyDescent="0.35">
      <c r="A350">
        <v>10915</v>
      </c>
      <c r="B350">
        <v>33</v>
      </c>
      <c r="C350">
        <v>2.5</v>
      </c>
      <c r="D350">
        <v>30</v>
      </c>
      <c r="E350">
        <v>0</v>
      </c>
      <c r="F350">
        <v>75</v>
      </c>
      <c r="G350">
        <f>טבלה1[[#This Row],[TotalSales]]*(1-E350)</f>
        <v>75</v>
      </c>
      <c r="H350">
        <f>G350-D350*VLOOKUP(B350,Products!$1:$1048576,6,FALSE)</f>
        <v>37.5</v>
      </c>
      <c r="I350" s="14">
        <f>VLOOKUP(טבלה1[[#This Row],[OrderID]],OrdersCleaned!$A:$R,4,FALSE)</f>
        <v>35853</v>
      </c>
    </row>
    <row r="351" spans="1:9" x14ac:dyDescent="0.35">
      <c r="A351">
        <v>10915</v>
      </c>
      <c r="B351">
        <v>54</v>
      </c>
      <c r="C351">
        <v>7.45</v>
      </c>
      <c r="D351">
        <v>10</v>
      </c>
      <c r="E351">
        <v>0</v>
      </c>
      <c r="F351">
        <v>74.5</v>
      </c>
      <c r="G351">
        <f>טבלה1[[#This Row],[TotalSales]]*(1-E351)</f>
        <v>74.5</v>
      </c>
      <c r="H351">
        <f>G351-D351*VLOOKUP(B351,Products!$1:$1048576,6,FALSE)</f>
        <v>37.25</v>
      </c>
      <c r="I351" s="14">
        <f>VLOOKUP(טבלה1[[#This Row],[OrderID]],OrdersCleaned!$A:$R,4,FALSE)</f>
        <v>35853</v>
      </c>
    </row>
    <row r="352" spans="1:9" x14ac:dyDescent="0.35">
      <c r="A352">
        <v>10914</v>
      </c>
      <c r="B352">
        <v>71</v>
      </c>
      <c r="C352">
        <v>21.5</v>
      </c>
      <c r="D352">
        <v>25</v>
      </c>
      <c r="E352">
        <v>0</v>
      </c>
      <c r="F352">
        <v>537.5</v>
      </c>
      <c r="G352">
        <f>טבלה1[[#This Row],[TotalSales]]*(1-E352)</f>
        <v>537.5</v>
      </c>
      <c r="H352">
        <f>G352-D352*VLOOKUP(B352,Products!$1:$1048576,6,FALSE)</f>
        <v>268.75</v>
      </c>
      <c r="I352" s="14">
        <f>VLOOKUP(טבלה1[[#This Row],[OrderID]],OrdersCleaned!$A:$R,4,FALSE)</f>
        <v>35853</v>
      </c>
    </row>
    <row r="353" spans="1:9" x14ac:dyDescent="0.35">
      <c r="A353">
        <v>10913</v>
      </c>
      <c r="B353">
        <v>4</v>
      </c>
      <c r="C353">
        <v>22</v>
      </c>
      <c r="D353">
        <v>30</v>
      </c>
      <c r="E353">
        <v>0.25</v>
      </c>
      <c r="F353">
        <v>495</v>
      </c>
      <c r="G353">
        <f>טבלה1[[#This Row],[TotalSales]]*(1-E353)</f>
        <v>371.25</v>
      </c>
      <c r="H353">
        <f>G353-D353*VLOOKUP(B353,Products!$1:$1048576,6,FALSE)</f>
        <v>41.25</v>
      </c>
      <c r="I353" s="14">
        <f>VLOOKUP(טבלה1[[#This Row],[OrderID]],OrdersCleaned!$A:$R,4,FALSE)</f>
        <v>35852</v>
      </c>
    </row>
    <row r="354" spans="1:9" x14ac:dyDescent="0.35">
      <c r="A354">
        <v>10913</v>
      </c>
      <c r="B354">
        <v>33</v>
      </c>
      <c r="C354">
        <v>2.5</v>
      </c>
      <c r="D354">
        <v>40</v>
      </c>
      <c r="E354">
        <v>0.25</v>
      </c>
      <c r="F354">
        <v>75</v>
      </c>
      <c r="G354">
        <f>טבלה1[[#This Row],[TotalSales]]*(1-E354)</f>
        <v>56.25</v>
      </c>
      <c r="H354">
        <f>G354-D354*VLOOKUP(B354,Products!$1:$1048576,6,FALSE)</f>
        <v>6.25</v>
      </c>
      <c r="I354" s="14">
        <f>VLOOKUP(טבלה1[[#This Row],[OrderID]],OrdersCleaned!$A:$R,4,FALSE)</f>
        <v>35852</v>
      </c>
    </row>
    <row r="355" spans="1:9" x14ac:dyDescent="0.35">
      <c r="A355">
        <v>10913</v>
      </c>
      <c r="B355">
        <v>58</v>
      </c>
      <c r="C355">
        <v>13.25</v>
      </c>
      <c r="D355">
        <v>15</v>
      </c>
      <c r="E355">
        <v>0</v>
      </c>
      <c r="F355">
        <v>198.75</v>
      </c>
      <c r="G355">
        <f>טבלה1[[#This Row],[TotalSales]]*(1-E355)</f>
        <v>198.75</v>
      </c>
      <c r="H355">
        <f>G355-D355*VLOOKUP(B355,Products!$1:$1048576,6,FALSE)</f>
        <v>99.375</v>
      </c>
      <c r="I355" s="14">
        <f>VLOOKUP(טבלה1[[#This Row],[OrderID]],OrdersCleaned!$A:$R,4,FALSE)</f>
        <v>35852</v>
      </c>
    </row>
    <row r="356" spans="1:9" x14ac:dyDescent="0.35">
      <c r="A356">
        <v>10912</v>
      </c>
      <c r="B356">
        <v>11</v>
      </c>
      <c r="C356">
        <v>21</v>
      </c>
      <c r="D356">
        <v>40</v>
      </c>
      <c r="E356">
        <v>0.25</v>
      </c>
      <c r="F356">
        <v>630</v>
      </c>
      <c r="G356">
        <f>טבלה1[[#This Row],[TotalSales]]*(1-E356)</f>
        <v>472.5</v>
      </c>
      <c r="H356">
        <f>G356-D356*VLOOKUP(B356,Products!$1:$1048576,6,FALSE)</f>
        <v>52.5</v>
      </c>
      <c r="I356" s="14">
        <f>VLOOKUP(טבלה1[[#This Row],[OrderID]],OrdersCleaned!$A:$R,4,FALSE)</f>
        <v>35852</v>
      </c>
    </row>
    <row r="357" spans="1:9" x14ac:dyDescent="0.35">
      <c r="A357">
        <v>10912</v>
      </c>
      <c r="B357">
        <v>29</v>
      </c>
      <c r="C357">
        <v>123.79</v>
      </c>
      <c r="D357">
        <v>60</v>
      </c>
      <c r="E357">
        <v>0.25</v>
      </c>
      <c r="F357">
        <v>5570.55</v>
      </c>
      <c r="G357">
        <f>טבלה1[[#This Row],[TotalSales]]*(1-E357)</f>
        <v>4177.9125000000004</v>
      </c>
      <c r="H357">
        <f>G357-D357*VLOOKUP(B357,Products!$1:$1048576,6,FALSE)</f>
        <v>464.21250000000009</v>
      </c>
      <c r="I357" s="14">
        <f>VLOOKUP(טבלה1[[#This Row],[OrderID]],OrdersCleaned!$A:$R,4,FALSE)</f>
        <v>35852</v>
      </c>
    </row>
    <row r="358" spans="1:9" x14ac:dyDescent="0.35">
      <c r="A358">
        <v>10911</v>
      </c>
      <c r="B358">
        <v>1</v>
      </c>
      <c r="C358">
        <v>18</v>
      </c>
      <c r="D358">
        <v>10</v>
      </c>
      <c r="E358">
        <v>0</v>
      </c>
      <c r="F358">
        <v>180</v>
      </c>
      <c r="G358">
        <f>טבלה1[[#This Row],[TotalSales]]*(1-E358)</f>
        <v>180</v>
      </c>
      <c r="H358">
        <f>G358-D358*VLOOKUP(B358,Products!$1:$1048576,6,FALSE)</f>
        <v>90</v>
      </c>
      <c r="I358" s="14">
        <f>VLOOKUP(טבלה1[[#This Row],[OrderID]],OrdersCleaned!$A:$R,4,FALSE)</f>
        <v>35852</v>
      </c>
    </row>
    <row r="359" spans="1:9" x14ac:dyDescent="0.35">
      <c r="A359">
        <v>10911</v>
      </c>
      <c r="B359">
        <v>17</v>
      </c>
      <c r="C359">
        <v>39</v>
      </c>
      <c r="D359">
        <v>12</v>
      </c>
      <c r="E359">
        <v>0</v>
      </c>
      <c r="F359">
        <v>468</v>
      </c>
      <c r="G359">
        <f>טבלה1[[#This Row],[TotalSales]]*(1-E359)</f>
        <v>468</v>
      </c>
      <c r="H359">
        <f>G359-D359*VLOOKUP(B359,Products!$1:$1048576,6,FALSE)</f>
        <v>234</v>
      </c>
      <c r="I359" s="14">
        <f>VLOOKUP(טבלה1[[#This Row],[OrderID]],OrdersCleaned!$A:$R,4,FALSE)</f>
        <v>35852</v>
      </c>
    </row>
    <row r="360" spans="1:9" x14ac:dyDescent="0.35">
      <c r="A360">
        <v>10911</v>
      </c>
      <c r="B360">
        <v>67</v>
      </c>
      <c r="C360">
        <v>14</v>
      </c>
      <c r="D360">
        <v>15</v>
      </c>
      <c r="E360">
        <v>0</v>
      </c>
      <c r="F360">
        <v>210</v>
      </c>
      <c r="G360">
        <f>טבלה1[[#This Row],[TotalSales]]*(1-E360)</f>
        <v>210</v>
      </c>
      <c r="H360">
        <f>G360-D360*VLOOKUP(B360,Products!$1:$1048576,6,FALSE)</f>
        <v>105</v>
      </c>
      <c r="I360" s="14">
        <f>VLOOKUP(טבלה1[[#This Row],[OrderID]],OrdersCleaned!$A:$R,4,FALSE)</f>
        <v>35852</v>
      </c>
    </row>
    <row r="361" spans="1:9" x14ac:dyDescent="0.35">
      <c r="A361">
        <v>10910</v>
      </c>
      <c r="B361">
        <v>19</v>
      </c>
      <c r="C361">
        <v>9.1999999999999993</v>
      </c>
      <c r="D361">
        <v>12</v>
      </c>
      <c r="E361">
        <v>0</v>
      </c>
      <c r="F361">
        <v>110.4</v>
      </c>
      <c r="G361">
        <f>טבלה1[[#This Row],[TotalSales]]*(1-E361)</f>
        <v>110.4</v>
      </c>
      <c r="H361">
        <f>G361-D361*VLOOKUP(B361,Products!$1:$1048576,6,FALSE)</f>
        <v>55.20000000000001</v>
      </c>
      <c r="I361" s="14">
        <f>VLOOKUP(טבלה1[[#This Row],[OrderID]],OrdersCleaned!$A:$R,4,FALSE)</f>
        <v>35852</v>
      </c>
    </row>
    <row r="362" spans="1:9" x14ac:dyDescent="0.35">
      <c r="A362">
        <v>10910</v>
      </c>
      <c r="B362">
        <v>49</v>
      </c>
      <c r="C362">
        <v>20</v>
      </c>
      <c r="D362">
        <v>10</v>
      </c>
      <c r="E362">
        <v>0</v>
      </c>
      <c r="F362">
        <v>200</v>
      </c>
      <c r="G362">
        <f>טבלה1[[#This Row],[TotalSales]]*(1-E362)</f>
        <v>200</v>
      </c>
      <c r="H362">
        <f>G362-D362*VLOOKUP(B362,Products!$1:$1048576,6,FALSE)</f>
        <v>100</v>
      </c>
      <c r="I362" s="14">
        <f>VLOOKUP(טבלה1[[#This Row],[OrderID]],OrdersCleaned!$A:$R,4,FALSE)</f>
        <v>35852</v>
      </c>
    </row>
    <row r="363" spans="1:9" x14ac:dyDescent="0.35">
      <c r="A363">
        <v>10910</v>
      </c>
      <c r="B363">
        <v>61</v>
      </c>
      <c r="C363">
        <v>28.5</v>
      </c>
      <c r="D363">
        <v>5</v>
      </c>
      <c r="E363">
        <v>0</v>
      </c>
      <c r="F363">
        <v>142.5</v>
      </c>
      <c r="G363">
        <f>טבלה1[[#This Row],[TotalSales]]*(1-E363)</f>
        <v>142.5</v>
      </c>
      <c r="H363">
        <f>G363-D363*VLOOKUP(B363,Products!$1:$1048576,6,FALSE)</f>
        <v>71.25</v>
      </c>
      <c r="I363" s="14">
        <f>VLOOKUP(טבלה1[[#This Row],[OrderID]],OrdersCleaned!$A:$R,4,FALSE)</f>
        <v>35852</v>
      </c>
    </row>
    <row r="364" spans="1:9" x14ac:dyDescent="0.35">
      <c r="A364">
        <v>10909</v>
      </c>
      <c r="B364">
        <v>7</v>
      </c>
      <c r="C364">
        <v>30</v>
      </c>
      <c r="D364">
        <v>12</v>
      </c>
      <c r="E364">
        <v>0</v>
      </c>
      <c r="F364">
        <v>360</v>
      </c>
      <c r="G364">
        <f>טבלה1[[#This Row],[TotalSales]]*(1-E364)</f>
        <v>360</v>
      </c>
      <c r="H364">
        <f>G364-D364*VLOOKUP(B364,Products!$1:$1048576,6,FALSE)</f>
        <v>180</v>
      </c>
      <c r="I364" s="14">
        <f>VLOOKUP(טבלה1[[#This Row],[OrderID]],OrdersCleaned!$A:$R,4,FALSE)</f>
        <v>35852</v>
      </c>
    </row>
    <row r="365" spans="1:9" x14ac:dyDescent="0.35">
      <c r="A365">
        <v>10909</v>
      </c>
      <c r="B365">
        <v>16</v>
      </c>
      <c r="C365">
        <v>17.45</v>
      </c>
      <c r="D365">
        <v>15</v>
      </c>
      <c r="E365">
        <v>0</v>
      </c>
      <c r="F365">
        <v>261.75</v>
      </c>
      <c r="G365">
        <f>טבלה1[[#This Row],[TotalSales]]*(1-E365)</f>
        <v>261.75</v>
      </c>
      <c r="H365">
        <f>G365-D365*VLOOKUP(B365,Products!$1:$1048576,6,FALSE)</f>
        <v>130.875</v>
      </c>
      <c r="I365" s="14">
        <f>VLOOKUP(טבלה1[[#This Row],[OrderID]],OrdersCleaned!$A:$R,4,FALSE)</f>
        <v>35852</v>
      </c>
    </row>
    <row r="366" spans="1:9" x14ac:dyDescent="0.35">
      <c r="A366">
        <v>10909</v>
      </c>
      <c r="B366">
        <v>41</v>
      </c>
      <c r="C366">
        <v>9.65</v>
      </c>
      <c r="D366">
        <v>5</v>
      </c>
      <c r="E366">
        <v>0</v>
      </c>
      <c r="F366">
        <v>48.25</v>
      </c>
      <c r="G366">
        <f>טבלה1[[#This Row],[TotalSales]]*(1-E366)</f>
        <v>48.25</v>
      </c>
      <c r="H366">
        <f>G366-D366*VLOOKUP(B366,Products!$1:$1048576,6,FALSE)</f>
        <v>24.125</v>
      </c>
      <c r="I366" s="14">
        <f>VLOOKUP(טבלה1[[#This Row],[OrderID]],OrdersCleaned!$A:$R,4,FALSE)</f>
        <v>35852</v>
      </c>
    </row>
    <row r="367" spans="1:9" x14ac:dyDescent="0.35">
      <c r="A367">
        <v>10908</v>
      </c>
      <c r="B367">
        <v>7</v>
      </c>
      <c r="C367">
        <v>30</v>
      </c>
      <c r="D367">
        <v>20</v>
      </c>
      <c r="E367">
        <v>5.000000074505806E-2</v>
      </c>
      <c r="F367">
        <v>569.99999955296516</v>
      </c>
      <c r="G367">
        <f>טבלה1[[#This Row],[TotalSales]]*(1-E367)</f>
        <v>541.49999915063381</v>
      </c>
      <c r="H367">
        <f>G367-D367*VLOOKUP(B367,Products!$1:$1048576,6,FALSE)</f>
        <v>241.49999915063381</v>
      </c>
      <c r="I367" s="14">
        <f>VLOOKUP(טבלה1[[#This Row],[OrderID]],OrdersCleaned!$A:$R,4,FALSE)</f>
        <v>35852</v>
      </c>
    </row>
    <row r="368" spans="1:9" x14ac:dyDescent="0.35">
      <c r="A368">
        <v>10908</v>
      </c>
      <c r="B368">
        <v>52</v>
      </c>
      <c r="C368">
        <v>7</v>
      </c>
      <c r="D368">
        <v>14</v>
      </c>
      <c r="E368">
        <v>5.000000074505806E-2</v>
      </c>
      <c r="F368">
        <v>93.09999992698431</v>
      </c>
      <c r="G368">
        <f>טבלה1[[#This Row],[TotalSales]]*(1-E368)</f>
        <v>88.44499986127019</v>
      </c>
      <c r="H368">
        <f>G368-D368*VLOOKUP(B368,Products!$1:$1048576,6,FALSE)</f>
        <v>39.44499986127019</v>
      </c>
      <c r="I368" s="14">
        <f>VLOOKUP(טבלה1[[#This Row],[OrderID]],OrdersCleaned!$A:$R,4,FALSE)</f>
        <v>35852</v>
      </c>
    </row>
    <row r="369" spans="1:9" x14ac:dyDescent="0.35">
      <c r="A369">
        <v>10907</v>
      </c>
      <c r="B369">
        <v>75</v>
      </c>
      <c r="C369">
        <v>7.75</v>
      </c>
      <c r="D369">
        <v>14</v>
      </c>
      <c r="E369">
        <v>0</v>
      </c>
      <c r="F369">
        <v>108.5</v>
      </c>
      <c r="G369">
        <f>טבלה1[[#This Row],[TotalSales]]*(1-E369)</f>
        <v>108.5</v>
      </c>
      <c r="H369">
        <f>G369-D369*VLOOKUP(B369,Products!$1:$1048576,6,FALSE)</f>
        <v>54.25</v>
      </c>
      <c r="I369" s="14">
        <f>VLOOKUP(טבלה1[[#This Row],[OrderID]],OrdersCleaned!$A:$R,4,FALSE)</f>
        <v>35851</v>
      </c>
    </row>
    <row r="370" spans="1:9" x14ac:dyDescent="0.35">
      <c r="A370">
        <v>10906</v>
      </c>
      <c r="B370">
        <v>61</v>
      </c>
      <c r="C370">
        <v>28.5</v>
      </c>
      <c r="D370">
        <v>15</v>
      </c>
      <c r="E370">
        <v>0</v>
      </c>
      <c r="F370">
        <v>427.5</v>
      </c>
      <c r="G370">
        <f>טבלה1[[#This Row],[TotalSales]]*(1-E370)</f>
        <v>427.5</v>
      </c>
      <c r="H370">
        <f>G370-D370*VLOOKUP(B370,Products!$1:$1048576,6,FALSE)</f>
        <v>213.75</v>
      </c>
      <c r="I370" s="14">
        <f>VLOOKUP(טבלה1[[#This Row],[OrderID]],OrdersCleaned!$A:$R,4,FALSE)</f>
        <v>35851</v>
      </c>
    </row>
    <row r="371" spans="1:9" x14ac:dyDescent="0.35">
      <c r="A371">
        <v>10905</v>
      </c>
      <c r="B371">
        <v>1</v>
      </c>
      <c r="C371">
        <v>18</v>
      </c>
      <c r="D371">
        <v>20</v>
      </c>
      <c r="E371">
        <v>5.000000074505806E-2</v>
      </c>
      <c r="F371">
        <v>341.9999997317791</v>
      </c>
      <c r="G371">
        <f>טבלה1[[#This Row],[TotalSales]]*(1-E371)</f>
        <v>324.89999949038031</v>
      </c>
      <c r="H371">
        <f>G371-D371*VLOOKUP(B371,Products!$1:$1048576,6,FALSE)</f>
        <v>144.89999949038031</v>
      </c>
      <c r="I371" s="14">
        <f>VLOOKUP(טבלה1[[#This Row],[OrderID]],OrdersCleaned!$A:$R,4,FALSE)</f>
        <v>35850</v>
      </c>
    </row>
    <row r="372" spans="1:9" x14ac:dyDescent="0.35">
      <c r="A372">
        <v>10904</v>
      </c>
      <c r="B372">
        <v>58</v>
      </c>
      <c r="C372">
        <v>13.25</v>
      </c>
      <c r="D372">
        <v>15</v>
      </c>
      <c r="E372">
        <v>0</v>
      </c>
      <c r="F372">
        <v>198.75</v>
      </c>
      <c r="G372">
        <f>טבלה1[[#This Row],[TotalSales]]*(1-E372)</f>
        <v>198.75</v>
      </c>
      <c r="H372">
        <f>G372-D372*VLOOKUP(B372,Products!$1:$1048576,6,FALSE)</f>
        <v>99.375</v>
      </c>
      <c r="I372" s="14">
        <f>VLOOKUP(טבלה1[[#This Row],[OrderID]],OrdersCleaned!$A:$R,4,FALSE)</f>
        <v>35850</v>
      </c>
    </row>
    <row r="373" spans="1:9" x14ac:dyDescent="0.35">
      <c r="A373">
        <v>10904</v>
      </c>
      <c r="B373">
        <v>62</v>
      </c>
      <c r="C373">
        <v>49.3</v>
      </c>
      <c r="D373">
        <v>35</v>
      </c>
      <c r="E373">
        <v>0</v>
      </c>
      <c r="F373">
        <v>1725.5</v>
      </c>
      <c r="G373">
        <f>טבלה1[[#This Row],[TotalSales]]*(1-E373)</f>
        <v>1725.5</v>
      </c>
      <c r="H373">
        <f>G373-D373*VLOOKUP(B373,Products!$1:$1048576,6,FALSE)</f>
        <v>862.75</v>
      </c>
      <c r="I373" s="14">
        <f>VLOOKUP(טבלה1[[#This Row],[OrderID]],OrdersCleaned!$A:$R,4,FALSE)</f>
        <v>35850</v>
      </c>
    </row>
    <row r="374" spans="1:9" x14ac:dyDescent="0.35">
      <c r="A374">
        <v>10903</v>
      </c>
      <c r="B374">
        <v>13</v>
      </c>
      <c r="C374">
        <v>6</v>
      </c>
      <c r="D374">
        <v>40</v>
      </c>
      <c r="E374">
        <v>0</v>
      </c>
      <c r="F374">
        <v>240</v>
      </c>
      <c r="G374">
        <f>טבלה1[[#This Row],[TotalSales]]*(1-E374)</f>
        <v>240</v>
      </c>
      <c r="H374">
        <f>G374-D374*VLOOKUP(B374,Products!$1:$1048576,6,FALSE)</f>
        <v>120</v>
      </c>
      <c r="I374" s="14">
        <f>VLOOKUP(טבלה1[[#This Row],[OrderID]],OrdersCleaned!$A:$R,4,FALSE)</f>
        <v>35850</v>
      </c>
    </row>
    <row r="375" spans="1:9" x14ac:dyDescent="0.35">
      <c r="A375">
        <v>10903</v>
      </c>
      <c r="B375">
        <v>65</v>
      </c>
      <c r="C375">
        <v>21.05</v>
      </c>
      <c r="D375">
        <v>21</v>
      </c>
      <c r="E375">
        <v>0</v>
      </c>
      <c r="F375">
        <v>442.05</v>
      </c>
      <c r="G375">
        <f>טבלה1[[#This Row],[TotalSales]]*(1-E375)</f>
        <v>442.05</v>
      </c>
      <c r="H375">
        <f>G375-D375*VLOOKUP(B375,Products!$1:$1048576,6,FALSE)</f>
        <v>221.02500000000001</v>
      </c>
      <c r="I375" s="14">
        <f>VLOOKUP(טבלה1[[#This Row],[OrderID]],OrdersCleaned!$A:$R,4,FALSE)</f>
        <v>35850</v>
      </c>
    </row>
    <row r="376" spans="1:9" x14ac:dyDescent="0.35">
      <c r="A376">
        <v>10903</v>
      </c>
      <c r="B376">
        <v>68</v>
      </c>
      <c r="C376">
        <v>12.5</v>
      </c>
      <c r="D376">
        <v>20</v>
      </c>
      <c r="E376">
        <v>0</v>
      </c>
      <c r="F376">
        <v>250</v>
      </c>
      <c r="G376">
        <f>טבלה1[[#This Row],[TotalSales]]*(1-E376)</f>
        <v>250</v>
      </c>
      <c r="H376">
        <f>G376-D376*VLOOKUP(B376,Products!$1:$1048576,6,FALSE)</f>
        <v>125</v>
      </c>
      <c r="I376" s="14">
        <f>VLOOKUP(טבלה1[[#This Row],[OrderID]],OrdersCleaned!$A:$R,4,FALSE)</f>
        <v>35850</v>
      </c>
    </row>
    <row r="377" spans="1:9" x14ac:dyDescent="0.35">
      <c r="A377">
        <v>10902</v>
      </c>
      <c r="B377">
        <v>55</v>
      </c>
      <c r="C377">
        <v>24</v>
      </c>
      <c r="D377">
        <v>30</v>
      </c>
      <c r="E377">
        <v>0.15000000596046451</v>
      </c>
      <c r="F377">
        <v>611.99999570846558</v>
      </c>
      <c r="G377">
        <f>טבלה1[[#This Row],[TotalSales]]*(1-E377)</f>
        <v>520.19999270439155</v>
      </c>
      <c r="H377">
        <f>G377-D377*VLOOKUP(B377,Products!$1:$1048576,6,FALSE)</f>
        <v>160.19999270439155</v>
      </c>
      <c r="I377" s="14">
        <f>VLOOKUP(טבלה1[[#This Row],[OrderID]],OrdersCleaned!$A:$R,4,FALSE)</f>
        <v>35849</v>
      </c>
    </row>
    <row r="378" spans="1:9" x14ac:dyDescent="0.35">
      <c r="A378">
        <v>10902</v>
      </c>
      <c r="B378">
        <v>62</v>
      </c>
      <c r="C378">
        <v>49.3</v>
      </c>
      <c r="D378">
        <v>6</v>
      </c>
      <c r="E378">
        <v>0.15000000596046451</v>
      </c>
      <c r="F378">
        <v>251.42999823689459</v>
      </c>
      <c r="G378">
        <f>טבלה1[[#This Row],[TotalSales]]*(1-E378)</f>
        <v>213.71549700272084</v>
      </c>
      <c r="H378">
        <f>G378-D378*VLOOKUP(B378,Products!$1:$1048576,6,FALSE)</f>
        <v>65.815497002720861</v>
      </c>
      <c r="I378" s="14">
        <f>VLOOKUP(טבלה1[[#This Row],[OrderID]],OrdersCleaned!$A:$R,4,FALSE)</f>
        <v>35849</v>
      </c>
    </row>
    <row r="379" spans="1:9" x14ac:dyDescent="0.35">
      <c r="A379">
        <v>10901</v>
      </c>
      <c r="B379">
        <v>41</v>
      </c>
      <c r="C379">
        <v>9.65</v>
      </c>
      <c r="D379">
        <v>30</v>
      </c>
      <c r="E379">
        <v>0</v>
      </c>
      <c r="F379">
        <v>289.5</v>
      </c>
      <c r="G379">
        <f>טבלה1[[#This Row],[TotalSales]]*(1-E379)</f>
        <v>289.5</v>
      </c>
      <c r="H379">
        <f>G379-D379*VLOOKUP(B379,Products!$1:$1048576,6,FALSE)</f>
        <v>144.75</v>
      </c>
      <c r="I379" s="14">
        <f>VLOOKUP(טבלה1[[#This Row],[OrderID]],OrdersCleaned!$A:$R,4,FALSE)</f>
        <v>35849</v>
      </c>
    </row>
    <row r="380" spans="1:9" x14ac:dyDescent="0.35">
      <c r="A380">
        <v>10901</v>
      </c>
      <c r="B380">
        <v>71</v>
      </c>
      <c r="C380">
        <v>21.5</v>
      </c>
      <c r="D380">
        <v>30</v>
      </c>
      <c r="E380">
        <v>0</v>
      </c>
      <c r="F380">
        <v>645</v>
      </c>
      <c r="G380">
        <f>טבלה1[[#This Row],[TotalSales]]*(1-E380)</f>
        <v>645</v>
      </c>
      <c r="H380">
        <f>G380-D380*VLOOKUP(B380,Products!$1:$1048576,6,FALSE)</f>
        <v>322.5</v>
      </c>
      <c r="I380" s="14">
        <f>VLOOKUP(טבלה1[[#This Row],[OrderID]],OrdersCleaned!$A:$R,4,FALSE)</f>
        <v>35849</v>
      </c>
    </row>
    <row r="381" spans="1:9" x14ac:dyDescent="0.35">
      <c r="A381">
        <v>10900</v>
      </c>
      <c r="B381">
        <v>70</v>
      </c>
      <c r="C381">
        <v>15</v>
      </c>
      <c r="D381">
        <v>3</v>
      </c>
      <c r="E381">
        <v>0.25</v>
      </c>
      <c r="F381">
        <v>33.75</v>
      </c>
      <c r="G381">
        <f>טבלה1[[#This Row],[TotalSales]]*(1-E381)</f>
        <v>25.3125</v>
      </c>
      <c r="H381">
        <f>G381-D381*VLOOKUP(B381,Products!$1:$1048576,6,FALSE)</f>
        <v>2.8125</v>
      </c>
      <c r="I381" s="14">
        <f>VLOOKUP(טבלה1[[#This Row],[OrderID]],OrdersCleaned!$A:$R,4,FALSE)</f>
        <v>35846</v>
      </c>
    </row>
    <row r="382" spans="1:9" x14ac:dyDescent="0.35">
      <c r="A382">
        <v>10899</v>
      </c>
      <c r="B382">
        <v>39</v>
      </c>
      <c r="C382">
        <v>18</v>
      </c>
      <c r="D382">
        <v>8</v>
      </c>
      <c r="E382">
        <v>0.15000000596046451</v>
      </c>
      <c r="F382">
        <v>122.3999991416931</v>
      </c>
      <c r="G382">
        <f>טבלה1[[#This Row],[TotalSales]]*(1-E382)</f>
        <v>104.03999854087829</v>
      </c>
      <c r="H382">
        <f>G382-D382*VLOOKUP(B382,Products!$1:$1048576,6,FALSE)</f>
        <v>32.039998540878287</v>
      </c>
      <c r="I382" s="14">
        <f>VLOOKUP(טבלה1[[#This Row],[OrderID]],OrdersCleaned!$A:$R,4,FALSE)</f>
        <v>35846</v>
      </c>
    </row>
    <row r="383" spans="1:9" x14ac:dyDescent="0.35">
      <c r="A383">
        <v>10898</v>
      </c>
      <c r="B383">
        <v>13</v>
      </c>
      <c r="C383">
        <v>6</v>
      </c>
      <c r="D383">
        <v>5</v>
      </c>
      <c r="E383">
        <v>0</v>
      </c>
      <c r="F383">
        <v>30</v>
      </c>
      <c r="G383">
        <f>טבלה1[[#This Row],[TotalSales]]*(1-E383)</f>
        <v>30</v>
      </c>
      <c r="H383">
        <f>G383-D383*VLOOKUP(B383,Products!$1:$1048576,6,FALSE)</f>
        <v>15</v>
      </c>
      <c r="I383" s="14">
        <f>VLOOKUP(טבלה1[[#This Row],[OrderID]],OrdersCleaned!$A:$R,4,FALSE)</f>
        <v>35846</v>
      </c>
    </row>
    <row r="384" spans="1:9" x14ac:dyDescent="0.35">
      <c r="A384">
        <v>10897</v>
      </c>
      <c r="B384">
        <v>29</v>
      </c>
      <c r="C384">
        <v>123.79</v>
      </c>
      <c r="D384">
        <v>80</v>
      </c>
      <c r="E384">
        <v>0</v>
      </c>
      <c r="F384">
        <v>9903.2000000000007</v>
      </c>
      <c r="G384">
        <f>טבלה1[[#This Row],[TotalSales]]*(1-E384)</f>
        <v>9903.2000000000007</v>
      </c>
      <c r="H384">
        <f>G384-D384*VLOOKUP(B384,Products!$1:$1048576,6,FALSE)</f>
        <v>4951.6000000000004</v>
      </c>
      <c r="I384" s="14">
        <f>VLOOKUP(טבלה1[[#This Row],[OrderID]],OrdersCleaned!$A:$R,4,FALSE)</f>
        <v>35845</v>
      </c>
    </row>
    <row r="385" spans="1:9" x14ac:dyDescent="0.35">
      <c r="A385">
        <v>10897</v>
      </c>
      <c r="B385">
        <v>30</v>
      </c>
      <c r="C385">
        <v>25.89</v>
      </c>
      <c r="D385">
        <v>36</v>
      </c>
      <c r="E385">
        <v>0</v>
      </c>
      <c r="F385">
        <v>932.04</v>
      </c>
      <c r="G385">
        <f>טבלה1[[#This Row],[TotalSales]]*(1-E385)</f>
        <v>932.04</v>
      </c>
      <c r="H385">
        <f>G385-D385*VLOOKUP(B385,Products!$1:$1048576,6,FALSE)</f>
        <v>466.02</v>
      </c>
      <c r="I385" s="14">
        <f>VLOOKUP(טבלה1[[#This Row],[OrderID]],OrdersCleaned!$A:$R,4,FALSE)</f>
        <v>35845</v>
      </c>
    </row>
    <row r="386" spans="1:9" x14ac:dyDescent="0.35">
      <c r="A386">
        <v>10896</v>
      </c>
      <c r="B386">
        <v>45</v>
      </c>
      <c r="C386">
        <v>9.5</v>
      </c>
      <c r="D386">
        <v>15</v>
      </c>
      <c r="E386">
        <v>0</v>
      </c>
      <c r="F386">
        <v>142.5</v>
      </c>
      <c r="G386">
        <f>טבלה1[[#This Row],[TotalSales]]*(1-E386)</f>
        <v>142.5</v>
      </c>
      <c r="H386">
        <f>G386-D386*VLOOKUP(B386,Products!$1:$1048576,6,FALSE)</f>
        <v>71.25</v>
      </c>
      <c r="I386" s="14">
        <f>VLOOKUP(טבלה1[[#This Row],[OrderID]],OrdersCleaned!$A:$R,4,FALSE)</f>
        <v>35845</v>
      </c>
    </row>
    <row r="387" spans="1:9" x14ac:dyDescent="0.35">
      <c r="A387">
        <v>10896</v>
      </c>
      <c r="B387">
        <v>56</v>
      </c>
      <c r="C387">
        <v>38</v>
      </c>
      <c r="D387">
        <v>16</v>
      </c>
      <c r="E387">
        <v>0</v>
      </c>
      <c r="F387">
        <v>608</v>
      </c>
      <c r="G387">
        <f>טבלה1[[#This Row],[TotalSales]]*(1-E387)</f>
        <v>608</v>
      </c>
      <c r="H387">
        <f>G387-D387*VLOOKUP(B387,Products!$1:$1048576,6,FALSE)</f>
        <v>304</v>
      </c>
      <c r="I387" s="14">
        <f>VLOOKUP(טבלה1[[#This Row],[OrderID]],OrdersCleaned!$A:$R,4,FALSE)</f>
        <v>35845</v>
      </c>
    </row>
    <row r="388" spans="1:9" x14ac:dyDescent="0.35">
      <c r="A388">
        <v>10895</v>
      </c>
      <c r="B388">
        <v>24</v>
      </c>
      <c r="C388">
        <v>4.5</v>
      </c>
      <c r="D388">
        <v>110</v>
      </c>
      <c r="E388">
        <v>0</v>
      </c>
      <c r="F388">
        <v>495</v>
      </c>
      <c r="G388">
        <f>טבלה1[[#This Row],[TotalSales]]*(1-E388)</f>
        <v>495</v>
      </c>
      <c r="H388">
        <f>G388-D388*VLOOKUP(B388,Products!$1:$1048576,6,FALSE)</f>
        <v>247.5</v>
      </c>
      <c r="I388" s="14">
        <f>VLOOKUP(טבלה1[[#This Row],[OrderID]],OrdersCleaned!$A:$R,4,FALSE)</f>
        <v>35844</v>
      </c>
    </row>
    <row r="389" spans="1:9" x14ac:dyDescent="0.35">
      <c r="A389">
        <v>10895</v>
      </c>
      <c r="B389">
        <v>39</v>
      </c>
      <c r="C389">
        <v>18</v>
      </c>
      <c r="D389">
        <v>45</v>
      </c>
      <c r="E389">
        <v>0</v>
      </c>
      <c r="F389">
        <v>810</v>
      </c>
      <c r="G389">
        <f>טבלה1[[#This Row],[TotalSales]]*(1-E389)</f>
        <v>810</v>
      </c>
      <c r="H389">
        <f>G389-D389*VLOOKUP(B389,Products!$1:$1048576,6,FALSE)</f>
        <v>405</v>
      </c>
      <c r="I389" s="14">
        <f>VLOOKUP(טבלה1[[#This Row],[OrderID]],OrdersCleaned!$A:$R,4,FALSE)</f>
        <v>35844</v>
      </c>
    </row>
    <row r="390" spans="1:9" x14ac:dyDescent="0.35">
      <c r="A390">
        <v>10895</v>
      </c>
      <c r="B390">
        <v>40</v>
      </c>
      <c r="C390">
        <v>18.399999999999999</v>
      </c>
      <c r="D390">
        <v>91</v>
      </c>
      <c r="E390">
        <v>0</v>
      </c>
      <c r="F390">
        <v>1674.4</v>
      </c>
      <c r="G390">
        <f>טבלה1[[#This Row],[TotalSales]]*(1-E390)</f>
        <v>1674.4</v>
      </c>
      <c r="H390">
        <f>G390-D390*VLOOKUP(B390,Products!$1:$1048576,6,FALSE)</f>
        <v>837.20000000000016</v>
      </c>
      <c r="I390" s="14">
        <f>VLOOKUP(טבלה1[[#This Row],[OrderID]],OrdersCleaned!$A:$R,4,FALSE)</f>
        <v>35844</v>
      </c>
    </row>
    <row r="391" spans="1:9" x14ac:dyDescent="0.35">
      <c r="A391">
        <v>10895</v>
      </c>
      <c r="B391">
        <v>60</v>
      </c>
      <c r="C391">
        <v>34</v>
      </c>
      <c r="D391">
        <v>100</v>
      </c>
      <c r="E391">
        <v>0</v>
      </c>
      <c r="F391">
        <v>3400</v>
      </c>
      <c r="G391">
        <f>טבלה1[[#This Row],[TotalSales]]*(1-E391)</f>
        <v>3400</v>
      </c>
      <c r="H391">
        <f>G391-D391*VLOOKUP(B391,Products!$1:$1048576,6,FALSE)</f>
        <v>1700</v>
      </c>
      <c r="I391" s="14">
        <f>VLOOKUP(טבלה1[[#This Row],[OrderID]],OrdersCleaned!$A:$R,4,FALSE)</f>
        <v>35844</v>
      </c>
    </row>
    <row r="392" spans="1:9" x14ac:dyDescent="0.35">
      <c r="A392">
        <v>10894</v>
      </c>
      <c r="B392">
        <v>13</v>
      </c>
      <c r="C392">
        <v>6</v>
      </c>
      <c r="D392">
        <v>28</v>
      </c>
      <c r="E392">
        <v>5.000000074505806E-2</v>
      </c>
      <c r="F392">
        <v>159.59999987483019</v>
      </c>
      <c r="G392">
        <f>טבלה1[[#This Row],[TotalSales]]*(1-E392)</f>
        <v>151.6199997621774</v>
      </c>
      <c r="H392">
        <f>G392-D392*VLOOKUP(B392,Products!$1:$1048576,6,FALSE)</f>
        <v>67.6199997621774</v>
      </c>
      <c r="I392" s="14">
        <f>VLOOKUP(טבלה1[[#This Row],[OrderID]],OrdersCleaned!$A:$R,4,FALSE)</f>
        <v>35844</v>
      </c>
    </row>
    <row r="393" spans="1:9" x14ac:dyDescent="0.35">
      <c r="A393">
        <v>10894</v>
      </c>
      <c r="B393">
        <v>69</v>
      </c>
      <c r="C393">
        <v>36</v>
      </c>
      <c r="D393">
        <v>50</v>
      </c>
      <c r="E393">
        <v>5.000000074505806E-2</v>
      </c>
      <c r="F393">
        <v>1709.999998658895</v>
      </c>
      <c r="G393">
        <f>טבלה1[[#This Row],[TotalSales]]*(1-E393)</f>
        <v>1624.499997451901</v>
      </c>
      <c r="H393">
        <f>G393-D393*VLOOKUP(B393,Products!$1:$1048576,6,FALSE)</f>
        <v>724.49999745190098</v>
      </c>
      <c r="I393" s="14">
        <f>VLOOKUP(טבלה1[[#This Row],[OrderID]],OrdersCleaned!$A:$R,4,FALSE)</f>
        <v>35844</v>
      </c>
    </row>
    <row r="394" spans="1:9" x14ac:dyDescent="0.35">
      <c r="A394">
        <v>10894</v>
      </c>
      <c r="B394">
        <v>75</v>
      </c>
      <c r="C394">
        <v>7.75</v>
      </c>
      <c r="D394">
        <v>120</v>
      </c>
      <c r="E394">
        <v>5.000000074505806E-2</v>
      </c>
      <c r="F394">
        <v>883.499999307096</v>
      </c>
      <c r="G394">
        <f>טבלה1[[#This Row],[TotalSales]]*(1-E394)</f>
        <v>839.32499868348236</v>
      </c>
      <c r="H394">
        <f>G394-D394*VLOOKUP(B394,Products!$1:$1048576,6,FALSE)</f>
        <v>374.32499868348236</v>
      </c>
      <c r="I394" s="14">
        <f>VLOOKUP(טבלה1[[#This Row],[OrderID]],OrdersCleaned!$A:$R,4,FALSE)</f>
        <v>35844</v>
      </c>
    </row>
    <row r="395" spans="1:9" x14ac:dyDescent="0.35">
      <c r="A395">
        <v>10893</v>
      </c>
      <c r="B395">
        <v>8</v>
      </c>
      <c r="C395">
        <v>40</v>
      </c>
      <c r="D395">
        <v>30</v>
      </c>
      <c r="E395">
        <v>0</v>
      </c>
      <c r="F395">
        <v>1200</v>
      </c>
      <c r="G395">
        <f>טבלה1[[#This Row],[TotalSales]]*(1-E395)</f>
        <v>1200</v>
      </c>
      <c r="H395">
        <f>G395-D395*VLOOKUP(B395,Products!$1:$1048576,6,FALSE)</f>
        <v>600</v>
      </c>
      <c r="I395" s="14">
        <f>VLOOKUP(טבלה1[[#This Row],[OrderID]],OrdersCleaned!$A:$R,4,FALSE)</f>
        <v>35844</v>
      </c>
    </row>
    <row r="396" spans="1:9" x14ac:dyDescent="0.35">
      <c r="A396">
        <v>10893</v>
      </c>
      <c r="B396">
        <v>24</v>
      </c>
      <c r="C396">
        <v>4.5</v>
      </c>
      <c r="D396">
        <v>10</v>
      </c>
      <c r="E396">
        <v>0</v>
      </c>
      <c r="F396">
        <v>45</v>
      </c>
      <c r="G396">
        <f>טבלה1[[#This Row],[TotalSales]]*(1-E396)</f>
        <v>45</v>
      </c>
      <c r="H396">
        <f>G396-D396*VLOOKUP(B396,Products!$1:$1048576,6,FALSE)</f>
        <v>22.5</v>
      </c>
      <c r="I396" s="14">
        <f>VLOOKUP(טבלה1[[#This Row],[OrderID]],OrdersCleaned!$A:$R,4,FALSE)</f>
        <v>35844</v>
      </c>
    </row>
    <row r="397" spans="1:9" x14ac:dyDescent="0.35">
      <c r="A397">
        <v>10893</v>
      </c>
      <c r="B397">
        <v>29</v>
      </c>
      <c r="C397">
        <v>123.79</v>
      </c>
      <c r="D397">
        <v>24</v>
      </c>
      <c r="E397">
        <v>0</v>
      </c>
      <c r="F397">
        <v>2970.96</v>
      </c>
      <c r="G397">
        <f>טבלה1[[#This Row],[TotalSales]]*(1-E397)</f>
        <v>2970.96</v>
      </c>
      <c r="H397">
        <f>G397-D397*VLOOKUP(B397,Products!$1:$1048576,6,FALSE)</f>
        <v>1485.48</v>
      </c>
      <c r="I397" s="14">
        <f>VLOOKUP(טבלה1[[#This Row],[OrderID]],OrdersCleaned!$A:$R,4,FALSE)</f>
        <v>35844</v>
      </c>
    </row>
    <row r="398" spans="1:9" x14ac:dyDescent="0.35">
      <c r="A398">
        <v>10893</v>
      </c>
      <c r="B398">
        <v>30</v>
      </c>
      <c r="C398">
        <v>25.89</v>
      </c>
      <c r="D398">
        <v>35</v>
      </c>
      <c r="E398">
        <v>0</v>
      </c>
      <c r="F398">
        <v>906.15</v>
      </c>
      <c r="G398">
        <f>טבלה1[[#This Row],[TotalSales]]*(1-E398)</f>
        <v>906.15</v>
      </c>
      <c r="H398">
        <f>G398-D398*VLOOKUP(B398,Products!$1:$1048576,6,FALSE)</f>
        <v>453.07499999999999</v>
      </c>
      <c r="I398" s="14">
        <f>VLOOKUP(טבלה1[[#This Row],[OrderID]],OrdersCleaned!$A:$R,4,FALSE)</f>
        <v>35844</v>
      </c>
    </row>
    <row r="399" spans="1:9" x14ac:dyDescent="0.35">
      <c r="A399">
        <v>10893</v>
      </c>
      <c r="B399">
        <v>36</v>
      </c>
      <c r="C399">
        <v>19</v>
      </c>
      <c r="D399">
        <v>20</v>
      </c>
      <c r="E399">
        <v>0</v>
      </c>
      <c r="F399">
        <v>380</v>
      </c>
      <c r="G399">
        <f>טבלה1[[#This Row],[TotalSales]]*(1-E399)</f>
        <v>380</v>
      </c>
      <c r="H399">
        <f>G399-D399*VLOOKUP(B399,Products!$1:$1048576,6,FALSE)</f>
        <v>190</v>
      </c>
      <c r="I399" s="14">
        <f>VLOOKUP(טבלה1[[#This Row],[OrderID]],OrdersCleaned!$A:$R,4,FALSE)</f>
        <v>35844</v>
      </c>
    </row>
    <row r="400" spans="1:9" x14ac:dyDescent="0.35">
      <c r="A400">
        <v>10892</v>
      </c>
      <c r="B400">
        <v>59</v>
      </c>
      <c r="C400">
        <v>55</v>
      </c>
      <c r="D400">
        <v>40</v>
      </c>
      <c r="E400">
        <v>5.000000074505806E-2</v>
      </c>
      <c r="F400">
        <v>2089.9999983608718</v>
      </c>
      <c r="G400">
        <f>טבלה1[[#This Row],[TotalSales]]*(1-E400)</f>
        <v>1985.4999968856569</v>
      </c>
      <c r="H400">
        <f>G400-D400*VLOOKUP(B400,Products!$1:$1048576,6,FALSE)</f>
        <v>885.49999688565686</v>
      </c>
      <c r="I400" s="14">
        <f>VLOOKUP(טבלה1[[#This Row],[OrderID]],OrdersCleaned!$A:$R,4,FALSE)</f>
        <v>35843</v>
      </c>
    </row>
    <row r="401" spans="1:9" x14ac:dyDescent="0.35">
      <c r="A401">
        <v>10891</v>
      </c>
      <c r="B401">
        <v>30</v>
      </c>
      <c r="C401">
        <v>25.89</v>
      </c>
      <c r="D401">
        <v>15</v>
      </c>
      <c r="E401">
        <v>5.000000074505806E-2</v>
      </c>
      <c r="F401">
        <v>368.93249971065671</v>
      </c>
      <c r="G401">
        <f>טבלה1[[#This Row],[TotalSales]]*(1-E401)</f>
        <v>350.48587445024776</v>
      </c>
      <c r="H401">
        <f>G401-D401*VLOOKUP(B401,Products!$1:$1048576,6,FALSE)</f>
        <v>156.31087445024775</v>
      </c>
      <c r="I401" s="14">
        <f>VLOOKUP(טבלה1[[#This Row],[OrderID]],OrdersCleaned!$A:$R,4,FALSE)</f>
        <v>35843</v>
      </c>
    </row>
    <row r="402" spans="1:9" x14ac:dyDescent="0.35">
      <c r="A402">
        <v>10890</v>
      </c>
      <c r="B402">
        <v>17</v>
      </c>
      <c r="C402">
        <v>39</v>
      </c>
      <c r="D402">
        <v>15</v>
      </c>
      <c r="E402">
        <v>0</v>
      </c>
      <c r="F402">
        <v>585</v>
      </c>
      <c r="G402">
        <f>טבלה1[[#This Row],[TotalSales]]*(1-E402)</f>
        <v>585</v>
      </c>
      <c r="H402">
        <f>G402-D402*VLOOKUP(B402,Products!$1:$1048576,6,FALSE)</f>
        <v>292.5</v>
      </c>
      <c r="I402" s="14">
        <f>VLOOKUP(טבלה1[[#This Row],[OrderID]],OrdersCleaned!$A:$R,4,FALSE)</f>
        <v>35842</v>
      </c>
    </row>
    <row r="403" spans="1:9" x14ac:dyDescent="0.35">
      <c r="A403">
        <v>10890</v>
      </c>
      <c r="B403">
        <v>34</v>
      </c>
      <c r="C403">
        <v>14</v>
      </c>
      <c r="D403">
        <v>10</v>
      </c>
      <c r="E403">
        <v>0</v>
      </c>
      <c r="F403">
        <v>140</v>
      </c>
      <c r="G403">
        <f>טבלה1[[#This Row],[TotalSales]]*(1-E403)</f>
        <v>140</v>
      </c>
      <c r="H403">
        <f>G403-D403*VLOOKUP(B403,Products!$1:$1048576,6,FALSE)</f>
        <v>70</v>
      </c>
      <c r="I403" s="14">
        <f>VLOOKUP(טבלה1[[#This Row],[OrderID]],OrdersCleaned!$A:$R,4,FALSE)</f>
        <v>35842</v>
      </c>
    </row>
    <row r="404" spans="1:9" x14ac:dyDescent="0.35">
      <c r="A404">
        <v>10890</v>
      </c>
      <c r="B404">
        <v>41</v>
      </c>
      <c r="C404">
        <v>9.65</v>
      </c>
      <c r="D404">
        <v>14</v>
      </c>
      <c r="E404">
        <v>0</v>
      </c>
      <c r="F404">
        <v>135.1</v>
      </c>
      <c r="G404">
        <f>טבלה1[[#This Row],[TotalSales]]*(1-E404)</f>
        <v>135.1</v>
      </c>
      <c r="H404">
        <f>G404-D404*VLOOKUP(B404,Products!$1:$1048576,6,FALSE)</f>
        <v>67.55</v>
      </c>
      <c r="I404" s="14">
        <f>VLOOKUP(טבלה1[[#This Row],[OrderID]],OrdersCleaned!$A:$R,4,FALSE)</f>
        <v>35842</v>
      </c>
    </row>
    <row r="405" spans="1:9" x14ac:dyDescent="0.35">
      <c r="A405">
        <v>10889</v>
      </c>
      <c r="B405">
        <v>11</v>
      </c>
      <c r="C405">
        <v>21</v>
      </c>
      <c r="D405">
        <v>40</v>
      </c>
      <c r="E405">
        <v>0</v>
      </c>
      <c r="F405">
        <v>840</v>
      </c>
      <c r="G405">
        <f>טבלה1[[#This Row],[TotalSales]]*(1-E405)</f>
        <v>840</v>
      </c>
      <c r="H405">
        <f>G405-D405*VLOOKUP(B405,Products!$1:$1048576,6,FALSE)</f>
        <v>420</v>
      </c>
      <c r="I405" s="14">
        <f>VLOOKUP(טבלה1[[#This Row],[OrderID]],OrdersCleaned!$A:$R,4,FALSE)</f>
        <v>35842</v>
      </c>
    </row>
    <row r="406" spans="1:9" x14ac:dyDescent="0.35">
      <c r="A406">
        <v>10889</v>
      </c>
      <c r="B406">
        <v>38</v>
      </c>
      <c r="C406">
        <v>263.5</v>
      </c>
      <c r="D406">
        <v>40</v>
      </c>
      <c r="E406">
        <v>0</v>
      </c>
      <c r="F406">
        <v>10540</v>
      </c>
      <c r="G406">
        <f>טבלה1[[#This Row],[TotalSales]]*(1-E406)</f>
        <v>10540</v>
      </c>
      <c r="H406">
        <f>G406-D406*VLOOKUP(B406,Products!$1:$1048576,6,FALSE)</f>
        <v>5270</v>
      </c>
      <c r="I406" s="14">
        <f>VLOOKUP(טבלה1[[#This Row],[OrderID]],OrdersCleaned!$A:$R,4,FALSE)</f>
        <v>35842</v>
      </c>
    </row>
    <row r="407" spans="1:9" x14ac:dyDescent="0.35">
      <c r="A407">
        <v>10888</v>
      </c>
      <c r="B407">
        <v>2</v>
      </c>
      <c r="C407">
        <v>19</v>
      </c>
      <c r="D407">
        <v>20</v>
      </c>
      <c r="E407">
        <v>0</v>
      </c>
      <c r="F407">
        <v>380</v>
      </c>
      <c r="G407">
        <f>טבלה1[[#This Row],[TotalSales]]*(1-E407)</f>
        <v>380</v>
      </c>
      <c r="H407">
        <f>G407-D407*VLOOKUP(B407,Products!$1:$1048576,6,FALSE)</f>
        <v>190</v>
      </c>
      <c r="I407" s="14">
        <f>VLOOKUP(טבלה1[[#This Row],[OrderID]],OrdersCleaned!$A:$R,4,FALSE)</f>
        <v>35842</v>
      </c>
    </row>
    <row r="408" spans="1:9" x14ac:dyDescent="0.35">
      <c r="A408">
        <v>10888</v>
      </c>
      <c r="B408">
        <v>68</v>
      </c>
      <c r="C408">
        <v>12.5</v>
      </c>
      <c r="D408">
        <v>18</v>
      </c>
      <c r="E408">
        <v>0</v>
      </c>
      <c r="F408">
        <v>225</v>
      </c>
      <c r="G408">
        <f>טבלה1[[#This Row],[TotalSales]]*(1-E408)</f>
        <v>225</v>
      </c>
      <c r="H408">
        <f>G408-D408*VLOOKUP(B408,Products!$1:$1048576,6,FALSE)</f>
        <v>112.5</v>
      </c>
      <c r="I408" s="14">
        <f>VLOOKUP(טבלה1[[#This Row],[OrderID]],OrdersCleaned!$A:$R,4,FALSE)</f>
        <v>35842</v>
      </c>
    </row>
    <row r="409" spans="1:9" x14ac:dyDescent="0.35">
      <c r="A409">
        <v>10887</v>
      </c>
      <c r="B409">
        <v>25</v>
      </c>
      <c r="C409">
        <v>14</v>
      </c>
      <c r="D409">
        <v>5</v>
      </c>
      <c r="E409">
        <v>0</v>
      </c>
      <c r="F409">
        <v>70</v>
      </c>
      <c r="G409">
        <f>טבלה1[[#This Row],[TotalSales]]*(1-E409)</f>
        <v>70</v>
      </c>
      <c r="H409">
        <f>G409-D409*VLOOKUP(B409,Products!$1:$1048576,6,FALSE)</f>
        <v>35</v>
      </c>
      <c r="I409" s="14">
        <f>VLOOKUP(טבלה1[[#This Row],[OrderID]],OrdersCleaned!$A:$R,4,FALSE)</f>
        <v>35839</v>
      </c>
    </row>
    <row r="410" spans="1:9" x14ac:dyDescent="0.35">
      <c r="A410">
        <v>10886</v>
      </c>
      <c r="B410">
        <v>10</v>
      </c>
      <c r="C410">
        <v>31</v>
      </c>
      <c r="D410">
        <v>70</v>
      </c>
      <c r="E410">
        <v>0</v>
      </c>
      <c r="F410">
        <v>2170</v>
      </c>
      <c r="G410">
        <f>טבלה1[[#This Row],[TotalSales]]*(1-E410)</f>
        <v>2170</v>
      </c>
      <c r="H410">
        <f>G410-D410*VLOOKUP(B410,Products!$1:$1048576,6,FALSE)</f>
        <v>1085</v>
      </c>
      <c r="I410" s="14">
        <f>VLOOKUP(טבלה1[[#This Row],[OrderID]],OrdersCleaned!$A:$R,4,FALSE)</f>
        <v>35839</v>
      </c>
    </row>
    <row r="411" spans="1:9" x14ac:dyDescent="0.35">
      <c r="A411">
        <v>10886</v>
      </c>
      <c r="B411">
        <v>31</v>
      </c>
      <c r="C411">
        <v>12.5</v>
      </c>
      <c r="D411">
        <v>35</v>
      </c>
      <c r="E411">
        <v>0</v>
      </c>
      <c r="F411">
        <v>437.5</v>
      </c>
      <c r="G411">
        <f>טבלה1[[#This Row],[TotalSales]]*(1-E411)</f>
        <v>437.5</v>
      </c>
      <c r="H411">
        <f>G411-D411*VLOOKUP(B411,Products!$1:$1048576,6,FALSE)</f>
        <v>218.75</v>
      </c>
      <c r="I411" s="14">
        <f>VLOOKUP(טבלה1[[#This Row],[OrderID]],OrdersCleaned!$A:$R,4,FALSE)</f>
        <v>35839</v>
      </c>
    </row>
    <row r="412" spans="1:9" x14ac:dyDescent="0.35">
      <c r="A412">
        <v>10886</v>
      </c>
      <c r="B412">
        <v>77</v>
      </c>
      <c r="C412">
        <v>13</v>
      </c>
      <c r="D412">
        <v>40</v>
      </c>
      <c r="E412">
        <v>0</v>
      </c>
      <c r="F412">
        <v>520</v>
      </c>
      <c r="G412">
        <f>טבלה1[[#This Row],[TotalSales]]*(1-E412)</f>
        <v>520</v>
      </c>
      <c r="H412">
        <f>G412-D412*VLOOKUP(B412,Products!$1:$1048576,6,FALSE)</f>
        <v>260</v>
      </c>
      <c r="I412" s="14">
        <f>VLOOKUP(טבלה1[[#This Row],[OrderID]],OrdersCleaned!$A:$R,4,FALSE)</f>
        <v>35839</v>
      </c>
    </row>
    <row r="413" spans="1:9" x14ac:dyDescent="0.35">
      <c r="A413">
        <v>10885</v>
      </c>
      <c r="B413">
        <v>2</v>
      </c>
      <c r="C413">
        <v>19</v>
      </c>
      <c r="D413">
        <v>20</v>
      </c>
      <c r="E413">
        <v>0</v>
      </c>
      <c r="F413">
        <v>380</v>
      </c>
      <c r="G413">
        <f>טבלה1[[#This Row],[TotalSales]]*(1-E413)</f>
        <v>380</v>
      </c>
      <c r="H413">
        <f>G413-D413*VLOOKUP(B413,Products!$1:$1048576,6,FALSE)</f>
        <v>190</v>
      </c>
      <c r="I413" s="14">
        <f>VLOOKUP(טבלה1[[#This Row],[OrderID]],OrdersCleaned!$A:$R,4,FALSE)</f>
        <v>35838</v>
      </c>
    </row>
    <row r="414" spans="1:9" x14ac:dyDescent="0.35">
      <c r="A414">
        <v>10885</v>
      </c>
      <c r="B414">
        <v>24</v>
      </c>
      <c r="C414">
        <v>4.5</v>
      </c>
      <c r="D414">
        <v>12</v>
      </c>
      <c r="E414">
        <v>0</v>
      </c>
      <c r="F414">
        <v>54</v>
      </c>
      <c r="G414">
        <f>טבלה1[[#This Row],[TotalSales]]*(1-E414)</f>
        <v>54</v>
      </c>
      <c r="H414">
        <f>G414-D414*VLOOKUP(B414,Products!$1:$1048576,6,FALSE)</f>
        <v>27</v>
      </c>
      <c r="I414" s="14">
        <f>VLOOKUP(טבלה1[[#This Row],[OrderID]],OrdersCleaned!$A:$R,4,FALSE)</f>
        <v>35838</v>
      </c>
    </row>
    <row r="415" spans="1:9" x14ac:dyDescent="0.35">
      <c r="A415">
        <v>10885</v>
      </c>
      <c r="B415">
        <v>70</v>
      </c>
      <c r="C415">
        <v>15</v>
      </c>
      <c r="D415">
        <v>30</v>
      </c>
      <c r="E415">
        <v>0</v>
      </c>
      <c r="F415">
        <v>450</v>
      </c>
      <c r="G415">
        <f>טבלה1[[#This Row],[TotalSales]]*(1-E415)</f>
        <v>450</v>
      </c>
      <c r="H415">
        <f>G415-D415*VLOOKUP(B415,Products!$1:$1048576,6,FALSE)</f>
        <v>225</v>
      </c>
      <c r="I415" s="14">
        <f>VLOOKUP(טבלה1[[#This Row],[OrderID]],OrdersCleaned!$A:$R,4,FALSE)</f>
        <v>35838</v>
      </c>
    </row>
    <row r="416" spans="1:9" x14ac:dyDescent="0.35">
      <c r="A416">
        <v>10885</v>
      </c>
      <c r="B416">
        <v>77</v>
      </c>
      <c r="C416">
        <v>13</v>
      </c>
      <c r="D416">
        <v>25</v>
      </c>
      <c r="E416">
        <v>0</v>
      </c>
      <c r="F416">
        <v>325</v>
      </c>
      <c r="G416">
        <f>טבלה1[[#This Row],[TotalSales]]*(1-E416)</f>
        <v>325</v>
      </c>
      <c r="H416">
        <f>G416-D416*VLOOKUP(B416,Products!$1:$1048576,6,FALSE)</f>
        <v>162.5</v>
      </c>
      <c r="I416" s="14">
        <f>VLOOKUP(טבלה1[[#This Row],[OrderID]],OrdersCleaned!$A:$R,4,FALSE)</f>
        <v>35838</v>
      </c>
    </row>
    <row r="417" spans="1:9" x14ac:dyDescent="0.35">
      <c r="A417">
        <v>10884</v>
      </c>
      <c r="B417">
        <v>21</v>
      </c>
      <c r="C417">
        <v>10</v>
      </c>
      <c r="D417">
        <v>40</v>
      </c>
      <c r="E417">
        <v>5.000000074505806E-2</v>
      </c>
      <c r="F417">
        <v>379.99999970197678</v>
      </c>
      <c r="G417">
        <f>טבלה1[[#This Row],[TotalSales]]*(1-E417)</f>
        <v>360.99999943375587</v>
      </c>
      <c r="H417">
        <f>G417-D417*VLOOKUP(B417,Products!$1:$1048576,6,FALSE)</f>
        <v>160.99999943375587</v>
      </c>
      <c r="I417" s="14">
        <f>VLOOKUP(טבלה1[[#This Row],[OrderID]],OrdersCleaned!$A:$R,4,FALSE)</f>
        <v>35838</v>
      </c>
    </row>
    <row r="418" spans="1:9" x14ac:dyDescent="0.35">
      <c r="A418">
        <v>10884</v>
      </c>
      <c r="B418">
        <v>56</v>
      </c>
      <c r="C418">
        <v>38</v>
      </c>
      <c r="D418">
        <v>21</v>
      </c>
      <c r="E418">
        <v>5.000000074505806E-2</v>
      </c>
      <c r="F418">
        <v>758.09999940544367</v>
      </c>
      <c r="G418">
        <f>טבלה1[[#This Row],[TotalSales]]*(1-E418)</f>
        <v>720.19499887034294</v>
      </c>
      <c r="H418">
        <f>G418-D418*VLOOKUP(B418,Products!$1:$1048576,6,FALSE)</f>
        <v>321.19499887034294</v>
      </c>
      <c r="I418" s="14">
        <f>VLOOKUP(טבלה1[[#This Row],[OrderID]],OrdersCleaned!$A:$R,4,FALSE)</f>
        <v>35838</v>
      </c>
    </row>
    <row r="419" spans="1:9" x14ac:dyDescent="0.35">
      <c r="A419">
        <v>10884</v>
      </c>
      <c r="B419">
        <v>65</v>
      </c>
      <c r="C419">
        <v>21.05</v>
      </c>
      <c r="D419">
        <v>12</v>
      </c>
      <c r="E419">
        <v>5.000000074505806E-2</v>
      </c>
      <c r="F419">
        <v>239.96999981179829</v>
      </c>
      <c r="G419">
        <f>טבלה1[[#This Row],[TotalSales]]*(1-E419)</f>
        <v>227.9714996424168</v>
      </c>
      <c r="H419">
        <f>G419-D419*VLOOKUP(B419,Products!$1:$1048576,6,FALSE)</f>
        <v>101.67149964241679</v>
      </c>
      <c r="I419" s="14">
        <f>VLOOKUP(טבלה1[[#This Row],[OrderID]],OrdersCleaned!$A:$R,4,FALSE)</f>
        <v>35838</v>
      </c>
    </row>
    <row r="420" spans="1:9" x14ac:dyDescent="0.35">
      <c r="A420">
        <v>10883</v>
      </c>
      <c r="B420">
        <v>24</v>
      </c>
      <c r="C420">
        <v>4.5</v>
      </c>
      <c r="D420">
        <v>8</v>
      </c>
      <c r="E420">
        <v>0</v>
      </c>
      <c r="F420">
        <v>36</v>
      </c>
      <c r="G420">
        <f>טבלה1[[#This Row],[TotalSales]]*(1-E420)</f>
        <v>36</v>
      </c>
      <c r="H420">
        <f>G420-D420*VLOOKUP(B420,Products!$1:$1048576,6,FALSE)</f>
        <v>18</v>
      </c>
      <c r="I420" s="14">
        <f>VLOOKUP(טבלה1[[#This Row],[OrderID]],OrdersCleaned!$A:$R,4,FALSE)</f>
        <v>35838</v>
      </c>
    </row>
    <row r="421" spans="1:9" x14ac:dyDescent="0.35">
      <c r="A421">
        <v>10882</v>
      </c>
      <c r="B421">
        <v>42</v>
      </c>
      <c r="C421">
        <v>14</v>
      </c>
      <c r="D421">
        <v>25</v>
      </c>
      <c r="E421">
        <v>0</v>
      </c>
      <c r="F421">
        <v>350</v>
      </c>
      <c r="G421">
        <f>טבלה1[[#This Row],[TotalSales]]*(1-E421)</f>
        <v>350</v>
      </c>
      <c r="H421">
        <f>G421-D421*VLOOKUP(B421,Products!$1:$1048576,6,FALSE)</f>
        <v>175</v>
      </c>
      <c r="I421" s="14">
        <f>VLOOKUP(טבלה1[[#This Row],[OrderID]],OrdersCleaned!$A:$R,4,FALSE)</f>
        <v>35837</v>
      </c>
    </row>
    <row r="422" spans="1:9" x14ac:dyDescent="0.35">
      <c r="A422">
        <v>10882</v>
      </c>
      <c r="B422">
        <v>49</v>
      </c>
      <c r="C422">
        <v>20</v>
      </c>
      <c r="D422">
        <v>20</v>
      </c>
      <c r="E422">
        <v>0.15000000596046451</v>
      </c>
      <c r="F422">
        <v>339.99999761581421</v>
      </c>
      <c r="G422">
        <f>טבלה1[[#This Row],[TotalSales]]*(1-E422)</f>
        <v>288.99999594688416</v>
      </c>
      <c r="H422">
        <f>G422-D422*VLOOKUP(B422,Products!$1:$1048576,6,FALSE)</f>
        <v>88.999995946884155</v>
      </c>
      <c r="I422" s="14">
        <f>VLOOKUP(טבלה1[[#This Row],[OrderID]],OrdersCleaned!$A:$R,4,FALSE)</f>
        <v>35837</v>
      </c>
    </row>
    <row r="423" spans="1:9" x14ac:dyDescent="0.35">
      <c r="A423">
        <v>10882</v>
      </c>
      <c r="B423">
        <v>54</v>
      </c>
      <c r="C423">
        <v>7.45</v>
      </c>
      <c r="D423">
        <v>32</v>
      </c>
      <c r="E423">
        <v>0.15000000596046451</v>
      </c>
      <c r="F423">
        <v>202.6399985790253</v>
      </c>
      <c r="G423">
        <f>טבלה1[[#This Row],[TotalSales]]*(1-E423)</f>
        <v>172.24399758434299</v>
      </c>
      <c r="H423">
        <f>G423-D423*VLOOKUP(B423,Products!$1:$1048576,6,FALSE)</f>
        <v>53.043997584342989</v>
      </c>
      <c r="I423" s="14">
        <f>VLOOKUP(טבלה1[[#This Row],[OrderID]],OrdersCleaned!$A:$R,4,FALSE)</f>
        <v>35837</v>
      </c>
    </row>
    <row r="424" spans="1:9" x14ac:dyDescent="0.35">
      <c r="A424">
        <v>10881</v>
      </c>
      <c r="B424">
        <v>73</v>
      </c>
      <c r="C424">
        <v>15</v>
      </c>
      <c r="D424">
        <v>10</v>
      </c>
      <c r="E424">
        <v>0</v>
      </c>
      <c r="F424">
        <v>150</v>
      </c>
      <c r="G424">
        <f>טבלה1[[#This Row],[TotalSales]]*(1-E424)</f>
        <v>150</v>
      </c>
      <c r="H424">
        <f>G424-D424*VLOOKUP(B424,Products!$1:$1048576,6,FALSE)</f>
        <v>75</v>
      </c>
      <c r="I424" s="14">
        <f>VLOOKUP(טבלה1[[#This Row],[OrderID]],OrdersCleaned!$A:$R,4,FALSE)</f>
        <v>35837</v>
      </c>
    </row>
    <row r="425" spans="1:9" x14ac:dyDescent="0.35">
      <c r="A425">
        <v>10880</v>
      </c>
      <c r="B425">
        <v>23</v>
      </c>
      <c r="C425">
        <v>9</v>
      </c>
      <c r="D425">
        <v>30</v>
      </c>
      <c r="E425">
        <v>0.20000000298023221</v>
      </c>
      <c r="F425">
        <v>215.9999991953373</v>
      </c>
      <c r="G425">
        <f>טבלה1[[#This Row],[TotalSales]]*(1-E425)</f>
        <v>172.79999871253966</v>
      </c>
      <c r="H425">
        <f>G425-D425*VLOOKUP(B425,Products!$1:$1048576,6,FALSE)</f>
        <v>37.799998712539661</v>
      </c>
      <c r="I425" s="14">
        <f>VLOOKUP(טבלה1[[#This Row],[OrderID]],OrdersCleaned!$A:$R,4,FALSE)</f>
        <v>35836</v>
      </c>
    </row>
    <row r="426" spans="1:9" x14ac:dyDescent="0.35">
      <c r="A426">
        <v>10880</v>
      </c>
      <c r="B426">
        <v>61</v>
      </c>
      <c r="C426">
        <v>28.5</v>
      </c>
      <c r="D426">
        <v>30</v>
      </c>
      <c r="E426">
        <v>0.20000000298023221</v>
      </c>
      <c r="F426">
        <v>683.99999745190144</v>
      </c>
      <c r="G426">
        <f>טבלה1[[#This Row],[TotalSales]]*(1-E426)</f>
        <v>547.19999592304225</v>
      </c>
      <c r="H426">
        <f>G426-D426*VLOOKUP(B426,Products!$1:$1048576,6,FALSE)</f>
        <v>119.69999592304225</v>
      </c>
      <c r="I426" s="14">
        <f>VLOOKUP(טבלה1[[#This Row],[OrderID]],OrdersCleaned!$A:$R,4,FALSE)</f>
        <v>35836</v>
      </c>
    </row>
    <row r="427" spans="1:9" x14ac:dyDescent="0.35">
      <c r="A427">
        <v>10880</v>
      </c>
      <c r="B427">
        <v>70</v>
      </c>
      <c r="C427">
        <v>15</v>
      </c>
      <c r="D427">
        <v>50</v>
      </c>
      <c r="E427">
        <v>0.20000000298023221</v>
      </c>
      <c r="F427">
        <v>599.99999776482582</v>
      </c>
      <c r="G427">
        <f>טבלה1[[#This Row],[TotalSales]]*(1-E427)</f>
        <v>479.99999642372131</v>
      </c>
      <c r="H427">
        <f>G427-D427*VLOOKUP(B427,Products!$1:$1048576,6,FALSE)</f>
        <v>104.99999642372131</v>
      </c>
      <c r="I427" s="14">
        <f>VLOOKUP(טבלה1[[#This Row],[OrderID]],OrdersCleaned!$A:$R,4,FALSE)</f>
        <v>35836</v>
      </c>
    </row>
    <row r="428" spans="1:9" x14ac:dyDescent="0.35">
      <c r="A428">
        <v>10879</v>
      </c>
      <c r="B428">
        <v>40</v>
      </c>
      <c r="C428">
        <v>18.399999999999999</v>
      </c>
      <c r="D428">
        <v>12</v>
      </c>
      <c r="E428">
        <v>0</v>
      </c>
      <c r="F428">
        <v>220.8</v>
      </c>
      <c r="G428">
        <f>טבלה1[[#This Row],[TotalSales]]*(1-E428)</f>
        <v>220.8</v>
      </c>
      <c r="H428">
        <f>G428-D428*VLOOKUP(B428,Products!$1:$1048576,6,FALSE)</f>
        <v>110.40000000000002</v>
      </c>
      <c r="I428" s="14">
        <f>VLOOKUP(טבלה1[[#This Row],[OrderID]],OrdersCleaned!$A:$R,4,FALSE)</f>
        <v>35836</v>
      </c>
    </row>
    <row r="429" spans="1:9" x14ac:dyDescent="0.35">
      <c r="A429">
        <v>10879</v>
      </c>
      <c r="B429">
        <v>65</v>
      </c>
      <c r="C429">
        <v>21.05</v>
      </c>
      <c r="D429">
        <v>10</v>
      </c>
      <c r="E429">
        <v>0</v>
      </c>
      <c r="F429">
        <v>210.5</v>
      </c>
      <c r="G429">
        <f>טבלה1[[#This Row],[TotalSales]]*(1-E429)</f>
        <v>210.5</v>
      </c>
      <c r="H429">
        <f>G429-D429*VLOOKUP(B429,Products!$1:$1048576,6,FALSE)</f>
        <v>105.25</v>
      </c>
      <c r="I429" s="14">
        <f>VLOOKUP(טבלה1[[#This Row],[OrderID]],OrdersCleaned!$A:$R,4,FALSE)</f>
        <v>35836</v>
      </c>
    </row>
    <row r="430" spans="1:9" x14ac:dyDescent="0.35">
      <c r="A430">
        <v>10879</v>
      </c>
      <c r="B430">
        <v>76</v>
      </c>
      <c r="C430">
        <v>18</v>
      </c>
      <c r="D430">
        <v>10</v>
      </c>
      <c r="E430">
        <v>0</v>
      </c>
      <c r="F430">
        <v>180</v>
      </c>
      <c r="G430">
        <f>טבלה1[[#This Row],[TotalSales]]*(1-E430)</f>
        <v>180</v>
      </c>
      <c r="H430">
        <f>G430-D430*VLOOKUP(B430,Products!$1:$1048576,6,FALSE)</f>
        <v>90</v>
      </c>
      <c r="I430" s="14">
        <f>VLOOKUP(טבלה1[[#This Row],[OrderID]],OrdersCleaned!$A:$R,4,FALSE)</f>
        <v>35836</v>
      </c>
    </row>
    <row r="431" spans="1:9" x14ac:dyDescent="0.35">
      <c r="A431">
        <v>10878</v>
      </c>
      <c r="B431">
        <v>20</v>
      </c>
      <c r="C431">
        <v>81</v>
      </c>
      <c r="D431">
        <v>20</v>
      </c>
      <c r="E431">
        <v>5.000000074505806E-2</v>
      </c>
      <c r="F431">
        <v>1538.9999987930059</v>
      </c>
      <c r="G431">
        <f>טבלה1[[#This Row],[TotalSales]]*(1-E431)</f>
        <v>1462.0499977067113</v>
      </c>
      <c r="H431">
        <f>G431-D431*VLOOKUP(B431,Products!$1:$1048576,6,FALSE)</f>
        <v>652.04999770671134</v>
      </c>
      <c r="I431" s="14">
        <f>VLOOKUP(טבלה1[[#This Row],[OrderID]],OrdersCleaned!$A:$R,4,FALSE)</f>
        <v>35836</v>
      </c>
    </row>
    <row r="432" spans="1:9" x14ac:dyDescent="0.35">
      <c r="A432">
        <v>10877</v>
      </c>
      <c r="B432">
        <v>16</v>
      </c>
      <c r="C432">
        <v>17.45</v>
      </c>
      <c r="D432">
        <v>30</v>
      </c>
      <c r="E432">
        <v>0.25</v>
      </c>
      <c r="F432">
        <v>392.625</v>
      </c>
      <c r="G432">
        <f>טבלה1[[#This Row],[TotalSales]]*(1-E432)</f>
        <v>294.46875</v>
      </c>
      <c r="H432">
        <f>G432-D432*VLOOKUP(B432,Products!$1:$1048576,6,FALSE)</f>
        <v>32.71875</v>
      </c>
      <c r="I432" s="14">
        <f>VLOOKUP(טבלה1[[#This Row],[OrderID]],OrdersCleaned!$A:$R,4,FALSE)</f>
        <v>35835</v>
      </c>
    </row>
    <row r="433" spans="1:9" x14ac:dyDescent="0.35">
      <c r="A433">
        <v>10877</v>
      </c>
      <c r="B433">
        <v>18</v>
      </c>
      <c r="C433">
        <v>62.5</v>
      </c>
      <c r="D433">
        <v>25</v>
      </c>
      <c r="E433">
        <v>0</v>
      </c>
      <c r="F433">
        <v>1562.5</v>
      </c>
      <c r="G433">
        <f>טבלה1[[#This Row],[TotalSales]]*(1-E433)</f>
        <v>1562.5</v>
      </c>
      <c r="H433">
        <f>G433-D433*VLOOKUP(B433,Products!$1:$1048576,6,FALSE)</f>
        <v>781.25</v>
      </c>
      <c r="I433" s="14">
        <f>VLOOKUP(טבלה1[[#This Row],[OrderID]],OrdersCleaned!$A:$R,4,FALSE)</f>
        <v>35835</v>
      </c>
    </row>
    <row r="434" spans="1:9" x14ac:dyDescent="0.35">
      <c r="A434">
        <v>10876</v>
      </c>
      <c r="B434">
        <v>46</v>
      </c>
      <c r="C434">
        <v>12</v>
      </c>
      <c r="D434">
        <v>21</v>
      </c>
      <c r="E434">
        <v>0</v>
      </c>
      <c r="F434">
        <v>252</v>
      </c>
      <c r="G434">
        <f>טבלה1[[#This Row],[TotalSales]]*(1-E434)</f>
        <v>252</v>
      </c>
      <c r="H434">
        <f>G434-D434*VLOOKUP(B434,Products!$1:$1048576,6,FALSE)</f>
        <v>126</v>
      </c>
      <c r="I434" s="14">
        <f>VLOOKUP(טבלה1[[#This Row],[OrderID]],OrdersCleaned!$A:$R,4,FALSE)</f>
        <v>35835</v>
      </c>
    </row>
    <row r="435" spans="1:9" x14ac:dyDescent="0.35">
      <c r="A435">
        <v>10876</v>
      </c>
      <c r="B435">
        <v>64</v>
      </c>
      <c r="C435">
        <v>33.25</v>
      </c>
      <c r="D435">
        <v>20</v>
      </c>
      <c r="E435">
        <v>0</v>
      </c>
      <c r="F435">
        <v>665</v>
      </c>
      <c r="G435">
        <f>טבלה1[[#This Row],[TotalSales]]*(1-E435)</f>
        <v>665</v>
      </c>
      <c r="H435">
        <f>G435-D435*VLOOKUP(B435,Products!$1:$1048576,6,FALSE)</f>
        <v>332.5</v>
      </c>
      <c r="I435" s="14">
        <f>VLOOKUP(טבלה1[[#This Row],[OrderID]],OrdersCleaned!$A:$R,4,FALSE)</f>
        <v>35835</v>
      </c>
    </row>
    <row r="436" spans="1:9" x14ac:dyDescent="0.35">
      <c r="A436">
        <v>10875</v>
      </c>
      <c r="B436">
        <v>19</v>
      </c>
      <c r="C436">
        <v>9.1999999999999993</v>
      </c>
      <c r="D436">
        <v>25</v>
      </c>
      <c r="E436">
        <v>0</v>
      </c>
      <c r="F436">
        <v>230</v>
      </c>
      <c r="G436">
        <f>טבלה1[[#This Row],[TotalSales]]*(1-E436)</f>
        <v>230</v>
      </c>
      <c r="H436">
        <f>G436-D436*VLOOKUP(B436,Products!$1:$1048576,6,FALSE)</f>
        <v>115.00000000000001</v>
      </c>
      <c r="I436" s="14">
        <f>VLOOKUP(טבלה1[[#This Row],[OrderID]],OrdersCleaned!$A:$R,4,FALSE)</f>
        <v>35832</v>
      </c>
    </row>
    <row r="437" spans="1:9" x14ac:dyDescent="0.35">
      <c r="A437">
        <v>10875</v>
      </c>
      <c r="B437">
        <v>47</v>
      </c>
      <c r="C437">
        <v>9.5</v>
      </c>
      <c r="D437">
        <v>21</v>
      </c>
      <c r="E437">
        <v>0.10000000149011611</v>
      </c>
      <c r="F437">
        <v>179.54999970272181</v>
      </c>
      <c r="G437">
        <f>טבלה1[[#This Row],[TotalSales]]*(1-E437)</f>
        <v>161.59499946489927</v>
      </c>
      <c r="H437">
        <f>G437-D437*VLOOKUP(B437,Products!$1:$1048576,6,FALSE)</f>
        <v>61.844999464899274</v>
      </c>
      <c r="I437" s="14">
        <f>VLOOKUP(טבלה1[[#This Row],[OrderID]],OrdersCleaned!$A:$R,4,FALSE)</f>
        <v>35832</v>
      </c>
    </row>
    <row r="438" spans="1:9" x14ac:dyDescent="0.35">
      <c r="A438">
        <v>10875</v>
      </c>
      <c r="B438">
        <v>49</v>
      </c>
      <c r="C438">
        <v>20</v>
      </c>
      <c r="D438">
        <v>15</v>
      </c>
      <c r="E438">
        <v>0</v>
      </c>
      <c r="F438">
        <v>300</v>
      </c>
      <c r="G438">
        <f>טבלה1[[#This Row],[TotalSales]]*(1-E438)</f>
        <v>300</v>
      </c>
      <c r="H438">
        <f>G438-D438*VLOOKUP(B438,Products!$1:$1048576,6,FALSE)</f>
        <v>150</v>
      </c>
      <c r="I438" s="14">
        <f>VLOOKUP(טבלה1[[#This Row],[OrderID]],OrdersCleaned!$A:$R,4,FALSE)</f>
        <v>35832</v>
      </c>
    </row>
    <row r="439" spans="1:9" x14ac:dyDescent="0.35">
      <c r="A439">
        <v>10874</v>
      </c>
      <c r="B439">
        <v>10</v>
      </c>
      <c r="C439">
        <v>31</v>
      </c>
      <c r="D439">
        <v>10</v>
      </c>
      <c r="E439">
        <v>0</v>
      </c>
      <c r="F439">
        <v>310</v>
      </c>
      <c r="G439">
        <f>טבלה1[[#This Row],[TotalSales]]*(1-E439)</f>
        <v>310</v>
      </c>
      <c r="H439">
        <f>G439-D439*VLOOKUP(B439,Products!$1:$1048576,6,FALSE)</f>
        <v>155</v>
      </c>
      <c r="I439" s="14">
        <f>VLOOKUP(טבלה1[[#This Row],[OrderID]],OrdersCleaned!$A:$R,4,FALSE)</f>
        <v>35832</v>
      </c>
    </row>
    <row r="440" spans="1:9" x14ac:dyDescent="0.35">
      <c r="A440">
        <v>10873</v>
      </c>
      <c r="B440">
        <v>21</v>
      </c>
      <c r="C440">
        <v>10</v>
      </c>
      <c r="D440">
        <v>20</v>
      </c>
      <c r="E440">
        <v>0</v>
      </c>
      <c r="F440">
        <v>200</v>
      </c>
      <c r="G440">
        <f>טבלה1[[#This Row],[TotalSales]]*(1-E440)</f>
        <v>200</v>
      </c>
      <c r="H440">
        <f>G440-D440*VLOOKUP(B440,Products!$1:$1048576,6,FALSE)</f>
        <v>100</v>
      </c>
      <c r="I440" s="14">
        <f>VLOOKUP(טבלה1[[#This Row],[OrderID]],OrdersCleaned!$A:$R,4,FALSE)</f>
        <v>35832</v>
      </c>
    </row>
    <row r="441" spans="1:9" x14ac:dyDescent="0.35">
      <c r="A441">
        <v>10873</v>
      </c>
      <c r="B441">
        <v>28</v>
      </c>
      <c r="C441">
        <v>45.6</v>
      </c>
      <c r="D441">
        <v>3</v>
      </c>
      <c r="E441">
        <v>0</v>
      </c>
      <c r="F441">
        <v>136.80000000000001</v>
      </c>
      <c r="G441">
        <f>טבלה1[[#This Row],[TotalSales]]*(1-E441)</f>
        <v>136.80000000000001</v>
      </c>
      <c r="H441">
        <f>G441-D441*VLOOKUP(B441,Products!$1:$1048576,6,FALSE)</f>
        <v>68.400000000000006</v>
      </c>
      <c r="I441" s="14">
        <f>VLOOKUP(טבלה1[[#This Row],[OrderID]],OrdersCleaned!$A:$R,4,FALSE)</f>
        <v>35832</v>
      </c>
    </row>
    <row r="442" spans="1:9" x14ac:dyDescent="0.35">
      <c r="A442">
        <v>10872</v>
      </c>
      <c r="B442">
        <v>55</v>
      </c>
      <c r="C442">
        <v>24</v>
      </c>
      <c r="D442">
        <v>10</v>
      </c>
      <c r="E442">
        <v>5.000000074505806E-2</v>
      </c>
      <c r="F442">
        <v>227.99999982118609</v>
      </c>
      <c r="G442">
        <f>טבלה1[[#This Row],[TotalSales]]*(1-E442)</f>
        <v>216.59999966025356</v>
      </c>
      <c r="H442">
        <f>G442-D442*VLOOKUP(B442,Products!$1:$1048576,6,FALSE)</f>
        <v>96.599999660253559</v>
      </c>
      <c r="I442" s="14">
        <f>VLOOKUP(טבלה1[[#This Row],[OrderID]],OrdersCleaned!$A:$R,4,FALSE)</f>
        <v>35831</v>
      </c>
    </row>
    <row r="443" spans="1:9" x14ac:dyDescent="0.35">
      <c r="A443">
        <v>10872</v>
      </c>
      <c r="B443">
        <v>62</v>
      </c>
      <c r="C443">
        <v>49.3</v>
      </c>
      <c r="D443">
        <v>20</v>
      </c>
      <c r="E443">
        <v>5.000000074505806E-2</v>
      </c>
      <c r="F443">
        <v>936.69999926537275</v>
      </c>
      <c r="G443">
        <f>טבלה1[[#This Row],[TotalSales]]*(1-E443)</f>
        <v>889.86499860420827</v>
      </c>
      <c r="H443">
        <f>G443-D443*VLOOKUP(B443,Products!$1:$1048576,6,FALSE)</f>
        <v>396.86499860420827</v>
      </c>
      <c r="I443" s="14">
        <f>VLOOKUP(טבלה1[[#This Row],[OrderID]],OrdersCleaned!$A:$R,4,FALSE)</f>
        <v>35831</v>
      </c>
    </row>
    <row r="444" spans="1:9" x14ac:dyDescent="0.35">
      <c r="A444">
        <v>10872</v>
      </c>
      <c r="B444">
        <v>64</v>
      </c>
      <c r="C444">
        <v>33.25</v>
      </c>
      <c r="D444">
        <v>15</v>
      </c>
      <c r="E444">
        <v>5.000000074505806E-2</v>
      </c>
      <c r="F444">
        <v>473.81249962840229</v>
      </c>
      <c r="G444">
        <f>טבלה1[[#This Row],[TotalSales]]*(1-E444)</f>
        <v>450.12187429396437</v>
      </c>
      <c r="H444">
        <f>G444-D444*VLOOKUP(B444,Products!$1:$1048576,6,FALSE)</f>
        <v>200.74687429396437</v>
      </c>
      <c r="I444" s="14">
        <f>VLOOKUP(טבלה1[[#This Row],[OrderID]],OrdersCleaned!$A:$R,4,FALSE)</f>
        <v>35831</v>
      </c>
    </row>
    <row r="445" spans="1:9" x14ac:dyDescent="0.35">
      <c r="A445">
        <v>10872</v>
      </c>
      <c r="B445">
        <v>65</v>
      </c>
      <c r="C445">
        <v>21.05</v>
      </c>
      <c r="D445">
        <v>21</v>
      </c>
      <c r="E445">
        <v>5.000000074505806E-2</v>
      </c>
      <c r="F445">
        <v>419.94749967064712</v>
      </c>
      <c r="G445">
        <f>טבלה1[[#This Row],[TotalSales]]*(1-E445)</f>
        <v>398.95012437422952</v>
      </c>
      <c r="H445">
        <f>G445-D445*VLOOKUP(B445,Products!$1:$1048576,6,FALSE)</f>
        <v>177.92512437422951</v>
      </c>
      <c r="I445" s="14">
        <f>VLOOKUP(טבלה1[[#This Row],[OrderID]],OrdersCleaned!$A:$R,4,FALSE)</f>
        <v>35831</v>
      </c>
    </row>
    <row r="446" spans="1:9" x14ac:dyDescent="0.35">
      <c r="A446">
        <v>10871</v>
      </c>
      <c r="B446">
        <v>6</v>
      </c>
      <c r="C446">
        <v>25</v>
      </c>
      <c r="D446">
        <v>50</v>
      </c>
      <c r="E446">
        <v>5.000000074505806E-2</v>
      </c>
      <c r="F446">
        <v>1187.499999068677</v>
      </c>
      <c r="G446">
        <f>טבלה1[[#This Row],[TotalSales]]*(1-E446)</f>
        <v>1128.1249982304867</v>
      </c>
      <c r="H446">
        <f>G446-D446*VLOOKUP(B446,Products!$1:$1048576,6,FALSE)</f>
        <v>503.12499823048665</v>
      </c>
      <c r="I446" s="14">
        <f>VLOOKUP(טבלה1[[#This Row],[OrderID]],OrdersCleaned!$A:$R,4,FALSE)</f>
        <v>35831</v>
      </c>
    </row>
    <row r="447" spans="1:9" x14ac:dyDescent="0.35">
      <c r="A447">
        <v>10871</v>
      </c>
      <c r="B447">
        <v>16</v>
      </c>
      <c r="C447">
        <v>17.45</v>
      </c>
      <c r="D447">
        <v>12</v>
      </c>
      <c r="E447">
        <v>5.000000074505806E-2</v>
      </c>
      <c r="F447">
        <v>198.9299998439848</v>
      </c>
      <c r="G447">
        <f>טבלה1[[#This Row],[TotalSales]]*(1-E447)</f>
        <v>188.98349970357117</v>
      </c>
      <c r="H447">
        <f>G447-D447*VLOOKUP(B447,Products!$1:$1048576,6,FALSE)</f>
        <v>84.283499703571181</v>
      </c>
      <c r="I447" s="14">
        <f>VLOOKUP(טבלה1[[#This Row],[OrderID]],OrdersCleaned!$A:$R,4,FALSE)</f>
        <v>35831</v>
      </c>
    </row>
    <row r="448" spans="1:9" x14ac:dyDescent="0.35">
      <c r="A448">
        <v>10871</v>
      </c>
      <c r="B448">
        <v>17</v>
      </c>
      <c r="C448">
        <v>39</v>
      </c>
      <c r="D448">
        <v>16</v>
      </c>
      <c r="E448">
        <v>5.000000074505806E-2</v>
      </c>
      <c r="F448">
        <v>592.79999953508377</v>
      </c>
      <c r="G448">
        <f>טבלה1[[#This Row],[TotalSales]]*(1-E448)</f>
        <v>563.15999911665915</v>
      </c>
      <c r="H448">
        <f>G448-D448*VLOOKUP(B448,Products!$1:$1048576,6,FALSE)</f>
        <v>251.15999911665915</v>
      </c>
      <c r="I448" s="14">
        <f>VLOOKUP(טבלה1[[#This Row],[OrderID]],OrdersCleaned!$A:$R,4,FALSE)</f>
        <v>35831</v>
      </c>
    </row>
    <row r="449" spans="1:9" x14ac:dyDescent="0.35">
      <c r="A449">
        <v>10870</v>
      </c>
      <c r="B449">
        <v>35</v>
      </c>
      <c r="C449">
        <v>18</v>
      </c>
      <c r="D449">
        <v>3</v>
      </c>
      <c r="E449">
        <v>0</v>
      </c>
      <c r="F449">
        <v>54</v>
      </c>
      <c r="G449">
        <f>טבלה1[[#This Row],[TotalSales]]*(1-E449)</f>
        <v>54</v>
      </c>
      <c r="H449">
        <f>G449-D449*VLOOKUP(B449,Products!$1:$1048576,6,FALSE)</f>
        <v>27</v>
      </c>
      <c r="I449" s="14">
        <f>VLOOKUP(טבלה1[[#This Row],[OrderID]],OrdersCleaned!$A:$R,4,FALSE)</f>
        <v>35830</v>
      </c>
    </row>
    <row r="450" spans="1:9" x14ac:dyDescent="0.35">
      <c r="A450">
        <v>10870</v>
      </c>
      <c r="B450">
        <v>51</v>
      </c>
      <c r="C450">
        <v>53</v>
      </c>
      <c r="D450">
        <v>2</v>
      </c>
      <c r="E450">
        <v>0</v>
      </c>
      <c r="F450">
        <v>106</v>
      </c>
      <c r="G450">
        <f>טבלה1[[#This Row],[TotalSales]]*(1-E450)</f>
        <v>106</v>
      </c>
      <c r="H450">
        <f>G450-D450*VLOOKUP(B450,Products!$1:$1048576,6,FALSE)</f>
        <v>53</v>
      </c>
      <c r="I450" s="14">
        <f>VLOOKUP(טבלה1[[#This Row],[OrderID]],OrdersCleaned!$A:$R,4,FALSE)</f>
        <v>35830</v>
      </c>
    </row>
    <row r="451" spans="1:9" x14ac:dyDescent="0.35">
      <c r="A451">
        <v>10869</v>
      </c>
      <c r="B451">
        <v>1</v>
      </c>
      <c r="C451">
        <v>18</v>
      </c>
      <c r="D451">
        <v>40</v>
      </c>
      <c r="E451">
        <v>0</v>
      </c>
      <c r="F451">
        <v>720</v>
      </c>
      <c r="G451">
        <f>טבלה1[[#This Row],[TotalSales]]*(1-E451)</f>
        <v>720</v>
      </c>
      <c r="H451">
        <f>G451-D451*VLOOKUP(B451,Products!$1:$1048576,6,FALSE)</f>
        <v>360</v>
      </c>
      <c r="I451" s="14">
        <f>VLOOKUP(טבלה1[[#This Row],[OrderID]],OrdersCleaned!$A:$R,4,FALSE)</f>
        <v>35830</v>
      </c>
    </row>
    <row r="452" spans="1:9" x14ac:dyDescent="0.35">
      <c r="A452">
        <v>10869</v>
      </c>
      <c r="B452">
        <v>11</v>
      </c>
      <c r="C452">
        <v>21</v>
      </c>
      <c r="D452">
        <v>10</v>
      </c>
      <c r="E452">
        <v>0</v>
      </c>
      <c r="F452">
        <v>210</v>
      </c>
      <c r="G452">
        <f>טבלה1[[#This Row],[TotalSales]]*(1-E452)</f>
        <v>210</v>
      </c>
      <c r="H452">
        <f>G452-D452*VLOOKUP(B452,Products!$1:$1048576,6,FALSE)</f>
        <v>105</v>
      </c>
      <c r="I452" s="14">
        <f>VLOOKUP(טבלה1[[#This Row],[OrderID]],OrdersCleaned!$A:$R,4,FALSE)</f>
        <v>35830</v>
      </c>
    </row>
    <row r="453" spans="1:9" x14ac:dyDescent="0.35">
      <c r="A453">
        <v>10869</v>
      </c>
      <c r="B453">
        <v>23</v>
      </c>
      <c r="C453">
        <v>9</v>
      </c>
      <c r="D453">
        <v>50</v>
      </c>
      <c r="E453">
        <v>0</v>
      </c>
      <c r="F453">
        <v>450</v>
      </c>
      <c r="G453">
        <f>טבלה1[[#This Row],[TotalSales]]*(1-E453)</f>
        <v>450</v>
      </c>
      <c r="H453">
        <f>G453-D453*VLOOKUP(B453,Products!$1:$1048576,6,FALSE)</f>
        <v>225</v>
      </c>
      <c r="I453" s="14">
        <f>VLOOKUP(טבלה1[[#This Row],[OrderID]],OrdersCleaned!$A:$R,4,FALSE)</f>
        <v>35830</v>
      </c>
    </row>
    <row r="454" spans="1:9" x14ac:dyDescent="0.35">
      <c r="A454">
        <v>10869</v>
      </c>
      <c r="B454">
        <v>68</v>
      </c>
      <c r="C454">
        <v>12.5</v>
      </c>
      <c r="D454">
        <v>20</v>
      </c>
      <c r="E454">
        <v>0</v>
      </c>
      <c r="F454">
        <v>250</v>
      </c>
      <c r="G454">
        <f>טבלה1[[#This Row],[TotalSales]]*(1-E454)</f>
        <v>250</v>
      </c>
      <c r="H454">
        <f>G454-D454*VLOOKUP(B454,Products!$1:$1048576,6,FALSE)</f>
        <v>125</v>
      </c>
      <c r="I454" s="14">
        <f>VLOOKUP(טבלה1[[#This Row],[OrderID]],OrdersCleaned!$A:$R,4,FALSE)</f>
        <v>35830</v>
      </c>
    </row>
    <row r="455" spans="1:9" x14ac:dyDescent="0.35">
      <c r="A455">
        <v>10868</v>
      </c>
      <c r="B455">
        <v>26</v>
      </c>
      <c r="C455">
        <v>31.23</v>
      </c>
      <c r="D455">
        <v>20</v>
      </c>
      <c r="E455">
        <v>0</v>
      </c>
      <c r="F455">
        <v>624.6</v>
      </c>
      <c r="G455">
        <f>טבלה1[[#This Row],[TotalSales]]*(1-E455)</f>
        <v>624.6</v>
      </c>
      <c r="H455">
        <f>G455-D455*VLOOKUP(B455,Products!$1:$1048576,6,FALSE)</f>
        <v>312.3</v>
      </c>
      <c r="I455" s="14">
        <f>VLOOKUP(טבלה1[[#This Row],[OrderID]],OrdersCleaned!$A:$R,4,FALSE)</f>
        <v>35830</v>
      </c>
    </row>
    <row r="456" spans="1:9" x14ac:dyDescent="0.35">
      <c r="A456">
        <v>10868</v>
      </c>
      <c r="B456">
        <v>35</v>
      </c>
      <c r="C456">
        <v>18</v>
      </c>
      <c r="D456">
        <v>30</v>
      </c>
      <c r="E456">
        <v>0</v>
      </c>
      <c r="F456">
        <v>540</v>
      </c>
      <c r="G456">
        <f>טבלה1[[#This Row],[TotalSales]]*(1-E456)</f>
        <v>540</v>
      </c>
      <c r="H456">
        <f>G456-D456*VLOOKUP(B456,Products!$1:$1048576,6,FALSE)</f>
        <v>270</v>
      </c>
      <c r="I456" s="14">
        <f>VLOOKUP(טבלה1[[#This Row],[OrderID]],OrdersCleaned!$A:$R,4,FALSE)</f>
        <v>35830</v>
      </c>
    </row>
    <row r="457" spans="1:9" x14ac:dyDescent="0.35">
      <c r="A457">
        <v>10868</v>
      </c>
      <c r="B457">
        <v>49</v>
      </c>
      <c r="C457">
        <v>20</v>
      </c>
      <c r="D457">
        <v>42</v>
      </c>
      <c r="E457">
        <v>0.10000000149011611</v>
      </c>
      <c r="F457">
        <v>755.99999874830246</v>
      </c>
      <c r="G457">
        <f>טבלה1[[#This Row],[TotalSales]]*(1-E457)</f>
        <v>680.39999774694445</v>
      </c>
      <c r="H457">
        <f>G457-D457*VLOOKUP(B457,Products!$1:$1048576,6,FALSE)</f>
        <v>260.39999774694445</v>
      </c>
      <c r="I457" s="14">
        <f>VLOOKUP(טבלה1[[#This Row],[OrderID]],OrdersCleaned!$A:$R,4,FALSE)</f>
        <v>35830</v>
      </c>
    </row>
    <row r="458" spans="1:9" x14ac:dyDescent="0.35">
      <c r="A458">
        <v>10867</v>
      </c>
      <c r="B458">
        <v>53</v>
      </c>
      <c r="C458">
        <v>32.799999999999997</v>
      </c>
      <c r="D458">
        <v>3</v>
      </c>
      <c r="E458">
        <v>0</v>
      </c>
      <c r="F458">
        <v>98.399999999999991</v>
      </c>
      <c r="G458">
        <f>טבלה1[[#This Row],[TotalSales]]*(1-E458)</f>
        <v>98.399999999999991</v>
      </c>
      <c r="H458">
        <f>G458-D458*VLOOKUP(B458,Products!$1:$1048576,6,FALSE)</f>
        <v>49.199999999999996</v>
      </c>
      <c r="I458" s="14">
        <f>VLOOKUP(טבלה1[[#This Row],[OrderID]],OrdersCleaned!$A:$R,4,FALSE)</f>
        <v>35829</v>
      </c>
    </row>
    <row r="459" spans="1:9" x14ac:dyDescent="0.35">
      <c r="A459">
        <v>10866</v>
      </c>
      <c r="B459">
        <v>2</v>
      </c>
      <c r="C459">
        <v>19</v>
      </c>
      <c r="D459">
        <v>21</v>
      </c>
      <c r="E459">
        <v>0.25</v>
      </c>
      <c r="F459">
        <v>299.25</v>
      </c>
      <c r="G459">
        <f>טבלה1[[#This Row],[TotalSales]]*(1-E459)</f>
        <v>224.4375</v>
      </c>
      <c r="H459">
        <f>G459-D459*VLOOKUP(B459,Products!$1:$1048576,6,FALSE)</f>
        <v>24.9375</v>
      </c>
      <c r="I459" s="14">
        <f>VLOOKUP(טבלה1[[#This Row],[OrderID]],OrdersCleaned!$A:$R,4,FALSE)</f>
        <v>35829</v>
      </c>
    </row>
    <row r="460" spans="1:9" x14ac:dyDescent="0.35">
      <c r="A460">
        <v>10866</v>
      </c>
      <c r="B460">
        <v>24</v>
      </c>
      <c r="C460">
        <v>4.5</v>
      </c>
      <c r="D460">
        <v>6</v>
      </c>
      <c r="E460">
        <v>0.25</v>
      </c>
      <c r="F460">
        <v>20.25</v>
      </c>
      <c r="G460">
        <f>טבלה1[[#This Row],[TotalSales]]*(1-E460)</f>
        <v>15.1875</v>
      </c>
      <c r="H460">
        <f>G460-D460*VLOOKUP(B460,Products!$1:$1048576,6,FALSE)</f>
        <v>1.6875</v>
      </c>
      <c r="I460" s="14">
        <f>VLOOKUP(טבלה1[[#This Row],[OrderID]],OrdersCleaned!$A:$R,4,FALSE)</f>
        <v>35829</v>
      </c>
    </row>
    <row r="461" spans="1:9" x14ac:dyDescent="0.35">
      <c r="A461">
        <v>10866</v>
      </c>
      <c r="B461">
        <v>30</v>
      </c>
      <c r="C461">
        <v>25.89</v>
      </c>
      <c r="D461">
        <v>40</v>
      </c>
      <c r="E461">
        <v>0.25</v>
      </c>
      <c r="F461">
        <v>776.69999999999993</v>
      </c>
      <c r="G461">
        <f>טבלה1[[#This Row],[TotalSales]]*(1-E461)</f>
        <v>582.52499999999998</v>
      </c>
      <c r="H461">
        <f>G461-D461*VLOOKUP(B461,Products!$1:$1048576,6,FALSE)</f>
        <v>64.725000000000023</v>
      </c>
      <c r="I461" s="14">
        <f>VLOOKUP(טבלה1[[#This Row],[OrderID]],OrdersCleaned!$A:$R,4,FALSE)</f>
        <v>35829</v>
      </c>
    </row>
    <row r="462" spans="1:9" x14ac:dyDescent="0.35">
      <c r="A462">
        <v>10865</v>
      </c>
      <c r="B462">
        <v>38</v>
      </c>
      <c r="C462">
        <v>263.5</v>
      </c>
      <c r="D462">
        <v>60</v>
      </c>
      <c r="E462">
        <v>5.000000074505806E-2</v>
      </c>
      <c r="F462">
        <v>15019.49998822063</v>
      </c>
      <c r="G462">
        <f>טבלה1[[#This Row],[TotalSales]]*(1-E462)</f>
        <v>14268.524977619199</v>
      </c>
      <c r="H462">
        <f>G462-D462*VLOOKUP(B462,Products!$1:$1048576,6,FALSE)</f>
        <v>6363.5249776191995</v>
      </c>
      <c r="I462" s="14">
        <f>VLOOKUP(טבלה1[[#This Row],[OrderID]],OrdersCleaned!$A:$R,4,FALSE)</f>
        <v>35828</v>
      </c>
    </row>
    <row r="463" spans="1:9" x14ac:dyDescent="0.35">
      <c r="A463">
        <v>10865</v>
      </c>
      <c r="B463">
        <v>39</v>
      </c>
      <c r="C463">
        <v>18</v>
      </c>
      <c r="D463">
        <v>80</v>
      </c>
      <c r="E463">
        <v>5.000000074505806E-2</v>
      </c>
      <c r="F463">
        <v>1367.9999989271159</v>
      </c>
      <c r="G463">
        <f>טבלה1[[#This Row],[TotalSales]]*(1-E463)</f>
        <v>1299.5999979615208</v>
      </c>
      <c r="H463">
        <f>G463-D463*VLOOKUP(B463,Products!$1:$1048576,6,FALSE)</f>
        <v>579.59999796152078</v>
      </c>
      <c r="I463" s="14">
        <f>VLOOKUP(טבלה1[[#This Row],[OrderID]],OrdersCleaned!$A:$R,4,FALSE)</f>
        <v>35828</v>
      </c>
    </row>
    <row r="464" spans="1:9" x14ac:dyDescent="0.35">
      <c r="A464">
        <v>10864</v>
      </c>
      <c r="B464">
        <v>35</v>
      </c>
      <c r="C464">
        <v>18</v>
      </c>
      <c r="D464">
        <v>4</v>
      </c>
      <c r="E464">
        <v>0</v>
      </c>
      <c r="F464">
        <v>72</v>
      </c>
      <c r="G464">
        <f>טבלה1[[#This Row],[TotalSales]]*(1-E464)</f>
        <v>72</v>
      </c>
      <c r="H464">
        <f>G464-D464*VLOOKUP(B464,Products!$1:$1048576,6,FALSE)</f>
        <v>36</v>
      </c>
      <c r="I464" s="14">
        <f>VLOOKUP(טבלה1[[#This Row],[OrderID]],OrdersCleaned!$A:$R,4,FALSE)</f>
        <v>35828</v>
      </c>
    </row>
    <row r="465" spans="1:9" x14ac:dyDescent="0.35">
      <c r="A465">
        <v>10864</v>
      </c>
      <c r="B465">
        <v>67</v>
      </c>
      <c r="C465">
        <v>14</v>
      </c>
      <c r="D465">
        <v>15</v>
      </c>
      <c r="E465">
        <v>0</v>
      </c>
      <c r="F465">
        <v>210</v>
      </c>
      <c r="G465">
        <f>טבלה1[[#This Row],[TotalSales]]*(1-E465)</f>
        <v>210</v>
      </c>
      <c r="H465">
        <f>G465-D465*VLOOKUP(B465,Products!$1:$1048576,6,FALSE)</f>
        <v>105</v>
      </c>
      <c r="I465" s="14">
        <f>VLOOKUP(טבלה1[[#This Row],[OrderID]],OrdersCleaned!$A:$R,4,FALSE)</f>
        <v>35828</v>
      </c>
    </row>
    <row r="466" spans="1:9" x14ac:dyDescent="0.35">
      <c r="A466">
        <v>10863</v>
      </c>
      <c r="B466">
        <v>1</v>
      </c>
      <c r="C466">
        <v>18</v>
      </c>
      <c r="D466">
        <v>20</v>
      </c>
      <c r="E466">
        <v>0.15000000596046451</v>
      </c>
      <c r="F466">
        <v>305.99999785423279</v>
      </c>
      <c r="G466">
        <f>טבלה1[[#This Row],[TotalSales]]*(1-E466)</f>
        <v>260.09999635219577</v>
      </c>
      <c r="H466">
        <f>G466-D466*VLOOKUP(B466,Products!$1:$1048576,6,FALSE)</f>
        <v>80.099996352195774</v>
      </c>
      <c r="I466" s="14">
        <f>VLOOKUP(טבלה1[[#This Row],[OrderID]],OrdersCleaned!$A:$R,4,FALSE)</f>
        <v>35828</v>
      </c>
    </row>
    <row r="467" spans="1:9" x14ac:dyDescent="0.35">
      <c r="A467">
        <v>10863</v>
      </c>
      <c r="B467">
        <v>58</v>
      </c>
      <c r="C467">
        <v>13.25</v>
      </c>
      <c r="D467">
        <v>12</v>
      </c>
      <c r="E467">
        <v>0.15000000596046451</v>
      </c>
      <c r="F467">
        <v>135.14999905228609</v>
      </c>
      <c r="G467">
        <f>טבלה1[[#This Row],[TotalSales]]*(1-E467)</f>
        <v>114.87749838888641</v>
      </c>
      <c r="H467">
        <f>G467-D467*VLOOKUP(B467,Products!$1:$1048576,6,FALSE)</f>
        <v>35.377498388886409</v>
      </c>
      <c r="I467" s="14">
        <f>VLOOKUP(טבלה1[[#This Row],[OrderID]],OrdersCleaned!$A:$R,4,FALSE)</f>
        <v>35828</v>
      </c>
    </row>
    <row r="468" spans="1:9" x14ac:dyDescent="0.35">
      <c r="A468">
        <v>10862</v>
      </c>
      <c r="B468">
        <v>11</v>
      </c>
      <c r="C468">
        <v>21</v>
      </c>
      <c r="D468">
        <v>25</v>
      </c>
      <c r="E468">
        <v>0</v>
      </c>
      <c r="F468">
        <v>525</v>
      </c>
      <c r="G468">
        <f>טבלה1[[#This Row],[TotalSales]]*(1-E468)</f>
        <v>525</v>
      </c>
      <c r="H468">
        <f>G468-D468*VLOOKUP(B468,Products!$1:$1048576,6,FALSE)</f>
        <v>262.5</v>
      </c>
      <c r="I468" s="14">
        <f>VLOOKUP(טבלה1[[#This Row],[OrderID]],OrdersCleaned!$A:$R,4,FALSE)</f>
        <v>35825</v>
      </c>
    </row>
    <row r="469" spans="1:9" x14ac:dyDescent="0.35">
      <c r="A469">
        <v>10862</v>
      </c>
      <c r="B469">
        <v>52</v>
      </c>
      <c r="C469">
        <v>7</v>
      </c>
      <c r="D469">
        <v>8</v>
      </c>
      <c r="E469">
        <v>0</v>
      </c>
      <c r="F469">
        <v>56</v>
      </c>
      <c r="G469">
        <f>טבלה1[[#This Row],[TotalSales]]*(1-E469)</f>
        <v>56</v>
      </c>
      <c r="H469">
        <f>G469-D469*VLOOKUP(B469,Products!$1:$1048576,6,FALSE)</f>
        <v>28</v>
      </c>
      <c r="I469" s="14">
        <f>VLOOKUP(טבלה1[[#This Row],[OrderID]],OrdersCleaned!$A:$R,4,FALSE)</f>
        <v>35825</v>
      </c>
    </row>
    <row r="470" spans="1:9" x14ac:dyDescent="0.35">
      <c r="A470">
        <v>10861</v>
      </c>
      <c r="B470">
        <v>17</v>
      </c>
      <c r="C470">
        <v>39</v>
      </c>
      <c r="D470">
        <v>42</v>
      </c>
      <c r="E470">
        <v>0</v>
      </c>
      <c r="F470">
        <v>1638</v>
      </c>
      <c r="G470">
        <f>טבלה1[[#This Row],[TotalSales]]*(1-E470)</f>
        <v>1638</v>
      </c>
      <c r="H470">
        <f>G470-D470*VLOOKUP(B470,Products!$1:$1048576,6,FALSE)</f>
        <v>819</v>
      </c>
      <c r="I470" s="14">
        <f>VLOOKUP(טבלה1[[#This Row],[OrderID]],OrdersCleaned!$A:$R,4,FALSE)</f>
        <v>35825</v>
      </c>
    </row>
    <row r="471" spans="1:9" x14ac:dyDescent="0.35">
      <c r="A471">
        <v>10861</v>
      </c>
      <c r="B471">
        <v>18</v>
      </c>
      <c r="C471">
        <v>62.5</v>
      </c>
      <c r="D471">
        <v>20</v>
      </c>
      <c r="E471">
        <v>0</v>
      </c>
      <c r="F471">
        <v>1250</v>
      </c>
      <c r="G471">
        <f>טבלה1[[#This Row],[TotalSales]]*(1-E471)</f>
        <v>1250</v>
      </c>
      <c r="H471">
        <f>G471-D471*VLOOKUP(B471,Products!$1:$1048576,6,FALSE)</f>
        <v>625</v>
      </c>
      <c r="I471" s="14">
        <f>VLOOKUP(טבלה1[[#This Row],[OrderID]],OrdersCleaned!$A:$R,4,FALSE)</f>
        <v>35825</v>
      </c>
    </row>
    <row r="472" spans="1:9" x14ac:dyDescent="0.35">
      <c r="A472">
        <v>10861</v>
      </c>
      <c r="B472">
        <v>21</v>
      </c>
      <c r="C472">
        <v>10</v>
      </c>
      <c r="D472">
        <v>40</v>
      </c>
      <c r="E472">
        <v>0</v>
      </c>
      <c r="F472">
        <v>400</v>
      </c>
      <c r="G472">
        <f>טבלה1[[#This Row],[TotalSales]]*(1-E472)</f>
        <v>400</v>
      </c>
      <c r="H472">
        <f>G472-D472*VLOOKUP(B472,Products!$1:$1048576,6,FALSE)</f>
        <v>200</v>
      </c>
      <c r="I472" s="14">
        <f>VLOOKUP(טבלה1[[#This Row],[OrderID]],OrdersCleaned!$A:$R,4,FALSE)</f>
        <v>35825</v>
      </c>
    </row>
    <row r="473" spans="1:9" x14ac:dyDescent="0.35">
      <c r="A473">
        <v>10861</v>
      </c>
      <c r="B473">
        <v>33</v>
      </c>
      <c r="C473">
        <v>2.5</v>
      </c>
      <c r="D473">
        <v>35</v>
      </c>
      <c r="E473">
        <v>0</v>
      </c>
      <c r="F473">
        <v>87.5</v>
      </c>
      <c r="G473">
        <f>טבלה1[[#This Row],[TotalSales]]*(1-E473)</f>
        <v>87.5</v>
      </c>
      <c r="H473">
        <f>G473-D473*VLOOKUP(B473,Products!$1:$1048576,6,FALSE)</f>
        <v>43.75</v>
      </c>
      <c r="I473" s="14">
        <f>VLOOKUP(טבלה1[[#This Row],[OrderID]],OrdersCleaned!$A:$R,4,FALSE)</f>
        <v>35825</v>
      </c>
    </row>
    <row r="474" spans="1:9" x14ac:dyDescent="0.35">
      <c r="A474">
        <v>10861</v>
      </c>
      <c r="B474">
        <v>62</v>
      </c>
      <c r="C474">
        <v>49.3</v>
      </c>
      <c r="D474">
        <v>3</v>
      </c>
      <c r="E474">
        <v>0</v>
      </c>
      <c r="F474">
        <v>147.9</v>
      </c>
      <c r="G474">
        <f>טבלה1[[#This Row],[TotalSales]]*(1-E474)</f>
        <v>147.9</v>
      </c>
      <c r="H474">
        <f>G474-D474*VLOOKUP(B474,Products!$1:$1048576,6,FALSE)</f>
        <v>73.950000000000017</v>
      </c>
      <c r="I474" s="14">
        <f>VLOOKUP(טבלה1[[#This Row],[OrderID]],OrdersCleaned!$A:$R,4,FALSE)</f>
        <v>35825</v>
      </c>
    </row>
    <row r="475" spans="1:9" x14ac:dyDescent="0.35">
      <c r="A475">
        <v>10860</v>
      </c>
      <c r="B475">
        <v>51</v>
      </c>
      <c r="C475">
        <v>53</v>
      </c>
      <c r="D475">
        <v>3</v>
      </c>
      <c r="E475">
        <v>0</v>
      </c>
      <c r="F475">
        <v>159</v>
      </c>
      <c r="G475">
        <f>טבלה1[[#This Row],[TotalSales]]*(1-E475)</f>
        <v>159</v>
      </c>
      <c r="H475">
        <f>G475-D475*VLOOKUP(B475,Products!$1:$1048576,6,FALSE)</f>
        <v>79.5</v>
      </c>
      <c r="I475" s="14">
        <f>VLOOKUP(טבלה1[[#This Row],[OrderID]],OrdersCleaned!$A:$R,4,FALSE)</f>
        <v>35824</v>
      </c>
    </row>
    <row r="476" spans="1:9" x14ac:dyDescent="0.35">
      <c r="A476">
        <v>10860</v>
      </c>
      <c r="B476">
        <v>76</v>
      </c>
      <c r="C476">
        <v>18</v>
      </c>
      <c r="D476">
        <v>20</v>
      </c>
      <c r="E476">
        <v>0</v>
      </c>
      <c r="F476">
        <v>360</v>
      </c>
      <c r="G476">
        <f>טבלה1[[#This Row],[TotalSales]]*(1-E476)</f>
        <v>360</v>
      </c>
      <c r="H476">
        <f>G476-D476*VLOOKUP(B476,Products!$1:$1048576,6,FALSE)</f>
        <v>180</v>
      </c>
      <c r="I476" s="14">
        <f>VLOOKUP(טבלה1[[#This Row],[OrderID]],OrdersCleaned!$A:$R,4,FALSE)</f>
        <v>35824</v>
      </c>
    </row>
    <row r="477" spans="1:9" x14ac:dyDescent="0.35">
      <c r="A477">
        <v>10859</v>
      </c>
      <c r="B477">
        <v>24</v>
      </c>
      <c r="C477">
        <v>4.5</v>
      </c>
      <c r="D477">
        <v>40</v>
      </c>
      <c r="E477">
        <v>0.25</v>
      </c>
      <c r="F477">
        <v>135</v>
      </c>
      <c r="G477">
        <f>טבלה1[[#This Row],[TotalSales]]*(1-E477)</f>
        <v>101.25</v>
      </c>
      <c r="H477">
        <f>G477-D477*VLOOKUP(B477,Products!$1:$1048576,6,FALSE)</f>
        <v>11.25</v>
      </c>
      <c r="I477" s="14">
        <f>VLOOKUP(טבלה1[[#This Row],[OrderID]],OrdersCleaned!$A:$R,4,FALSE)</f>
        <v>35824</v>
      </c>
    </row>
    <row r="478" spans="1:9" x14ac:dyDescent="0.35">
      <c r="A478">
        <v>10859</v>
      </c>
      <c r="B478">
        <v>54</v>
      </c>
      <c r="C478">
        <v>7.45</v>
      </c>
      <c r="D478">
        <v>35</v>
      </c>
      <c r="E478">
        <v>0.25</v>
      </c>
      <c r="F478">
        <v>195.5625</v>
      </c>
      <c r="G478">
        <f>טבלה1[[#This Row],[TotalSales]]*(1-E478)</f>
        <v>146.671875</v>
      </c>
      <c r="H478">
        <f>G478-D478*VLOOKUP(B478,Products!$1:$1048576,6,FALSE)</f>
        <v>16.296875</v>
      </c>
      <c r="I478" s="14">
        <f>VLOOKUP(טבלה1[[#This Row],[OrderID]],OrdersCleaned!$A:$R,4,FALSE)</f>
        <v>35824</v>
      </c>
    </row>
    <row r="479" spans="1:9" x14ac:dyDescent="0.35">
      <c r="A479">
        <v>10859</v>
      </c>
      <c r="B479">
        <v>64</v>
      </c>
      <c r="C479">
        <v>33.25</v>
      </c>
      <c r="D479">
        <v>30</v>
      </c>
      <c r="E479">
        <v>0.25</v>
      </c>
      <c r="F479">
        <v>748.125</v>
      </c>
      <c r="G479">
        <f>טבלה1[[#This Row],[TotalSales]]*(1-E479)</f>
        <v>561.09375</v>
      </c>
      <c r="H479">
        <f>G479-D479*VLOOKUP(B479,Products!$1:$1048576,6,FALSE)</f>
        <v>62.34375</v>
      </c>
      <c r="I479" s="14">
        <f>VLOOKUP(טבלה1[[#This Row],[OrderID]],OrdersCleaned!$A:$R,4,FALSE)</f>
        <v>35824</v>
      </c>
    </row>
    <row r="480" spans="1:9" x14ac:dyDescent="0.35">
      <c r="A480">
        <v>10858</v>
      </c>
      <c r="B480">
        <v>7</v>
      </c>
      <c r="C480">
        <v>30</v>
      </c>
      <c r="D480">
        <v>5</v>
      </c>
      <c r="E480">
        <v>0</v>
      </c>
      <c r="F480">
        <v>150</v>
      </c>
      <c r="G480">
        <f>טבלה1[[#This Row],[TotalSales]]*(1-E480)</f>
        <v>150</v>
      </c>
      <c r="H480">
        <f>G480-D480*VLOOKUP(B480,Products!$1:$1048576,6,FALSE)</f>
        <v>75</v>
      </c>
      <c r="I480" s="14">
        <f>VLOOKUP(טבלה1[[#This Row],[OrderID]],OrdersCleaned!$A:$R,4,FALSE)</f>
        <v>35824</v>
      </c>
    </row>
    <row r="481" spans="1:9" x14ac:dyDescent="0.35">
      <c r="A481">
        <v>10858</v>
      </c>
      <c r="B481">
        <v>27</v>
      </c>
      <c r="C481">
        <v>43.9</v>
      </c>
      <c r="D481">
        <v>10</v>
      </c>
      <c r="E481">
        <v>0</v>
      </c>
      <c r="F481">
        <v>439</v>
      </c>
      <c r="G481">
        <f>טבלה1[[#This Row],[TotalSales]]*(1-E481)</f>
        <v>439</v>
      </c>
      <c r="H481">
        <f>G481-D481*VLOOKUP(B481,Products!$1:$1048576,6,FALSE)</f>
        <v>219.5</v>
      </c>
      <c r="I481" s="14">
        <f>VLOOKUP(טבלה1[[#This Row],[OrderID]],OrdersCleaned!$A:$R,4,FALSE)</f>
        <v>35824</v>
      </c>
    </row>
    <row r="482" spans="1:9" x14ac:dyDescent="0.35">
      <c r="A482">
        <v>10858</v>
      </c>
      <c r="B482">
        <v>70</v>
      </c>
      <c r="C482">
        <v>15</v>
      </c>
      <c r="D482">
        <v>4</v>
      </c>
      <c r="E482">
        <v>0</v>
      </c>
      <c r="F482">
        <v>60</v>
      </c>
      <c r="G482">
        <f>טבלה1[[#This Row],[TotalSales]]*(1-E482)</f>
        <v>60</v>
      </c>
      <c r="H482">
        <f>G482-D482*VLOOKUP(B482,Products!$1:$1048576,6,FALSE)</f>
        <v>30</v>
      </c>
      <c r="I482" s="14">
        <f>VLOOKUP(טבלה1[[#This Row],[OrderID]],OrdersCleaned!$A:$R,4,FALSE)</f>
        <v>35824</v>
      </c>
    </row>
    <row r="483" spans="1:9" x14ac:dyDescent="0.35">
      <c r="A483">
        <v>10857</v>
      </c>
      <c r="B483">
        <v>3</v>
      </c>
      <c r="C483">
        <v>10</v>
      </c>
      <c r="D483">
        <v>30</v>
      </c>
      <c r="E483">
        <v>0</v>
      </c>
      <c r="F483">
        <v>300</v>
      </c>
      <c r="G483">
        <f>טבלה1[[#This Row],[TotalSales]]*(1-E483)</f>
        <v>300</v>
      </c>
      <c r="H483">
        <f>G483-D483*VLOOKUP(B483,Products!$1:$1048576,6,FALSE)</f>
        <v>150</v>
      </c>
      <c r="I483" s="14">
        <f>VLOOKUP(טבלה1[[#This Row],[OrderID]],OrdersCleaned!$A:$R,4,FALSE)</f>
        <v>35823</v>
      </c>
    </row>
    <row r="484" spans="1:9" x14ac:dyDescent="0.35">
      <c r="A484">
        <v>10857</v>
      </c>
      <c r="B484">
        <v>26</v>
      </c>
      <c r="C484">
        <v>31.23</v>
      </c>
      <c r="D484">
        <v>35</v>
      </c>
      <c r="E484">
        <v>0.25</v>
      </c>
      <c r="F484">
        <v>819.78749999999991</v>
      </c>
      <c r="G484">
        <f>טבלה1[[#This Row],[TotalSales]]*(1-E484)</f>
        <v>614.84062499999993</v>
      </c>
      <c r="H484">
        <f>G484-D484*VLOOKUP(B484,Products!$1:$1048576,6,FALSE)</f>
        <v>68.315624999999955</v>
      </c>
      <c r="I484" s="14">
        <f>VLOOKUP(טבלה1[[#This Row],[OrderID]],OrdersCleaned!$A:$R,4,FALSE)</f>
        <v>35823</v>
      </c>
    </row>
    <row r="485" spans="1:9" x14ac:dyDescent="0.35">
      <c r="A485">
        <v>10857</v>
      </c>
      <c r="B485">
        <v>29</v>
      </c>
      <c r="C485">
        <v>123.79</v>
      </c>
      <c r="D485">
        <v>10</v>
      </c>
      <c r="E485">
        <v>0.25</v>
      </c>
      <c r="F485">
        <v>928.42500000000007</v>
      </c>
      <c r="G485">
        <f>טבלה1[[#This Row],[TotalSales]]*(1-E485)</f>
        <v>696.31875000000002</v>
      </c>
      <c r="H485">
        <f>G485-D485*VLOOKUP(B485,Products!$1:$1048576,6,FALSE)</f>
        <v>77.368749999999977</v>
      </c>
      <c r="I485" s="14">
        <f>VLOOKUP(טבלה1[[#This Row],[OrderID]],OrdersCleaned!$A:$R,4,FALSE)</f>
        <v>35823</v>
      </c>
    </row>
    <row r="486" spans="1:9" x14ac:dyDescent="0.35">
      <c r="A486">
        <v>10856</v>
      </c>
      <c r="B486">
        <v>2</v>
      </c>
      <c r="C486">
        <v>19</v>
      </c>
      <c r="D486">
        <v>20</v>
      </c>
      <c r="E486">
        <v>0</v>
      </c>
      <c r="F486">
        <v>380</v>
      </c>
      <c r="G486">
        <f>טבלה1[[#This Row],[TotalSales]]*(1-E486)</f>
        <v>380</v>
      </c>
      <c r="H486">
        <f>G486-D486*VLOOKUP(B486,Products!$1:$1048576,6,FALSE)</f>
        <v>190</v>
      </c>
      <c r="I486" s="14">
        <f>VLOOKUP(טבלה1[[#This Row],[OrderID]],OrdersCleaned!$A:$R,4,FALSE)</f>
        <v>35823</v>
      </c>
    </row>
    <row r="487" spans="1:9" x14ac:dyDescent="0.35">
      <c r="A487">
        <v>10856</v>
      </c>
      <c r="B487">
        <v>42</v>
      </c>
      <c r="C487">
        <v>14</v>
      </c>
      <c r="D487">
        <v>20</v>
      </c>
      <c r="E487">
        <v>0</v>
      </c>
      <c r="F487">
        <v>280</v>
      </c>
      <c r="G487">
        <f>טבלה1[[#This Row],[TotalSales]]*(1-E487)</f>
        <v>280</v>
      </c>
      <c r="H487">
        <f>G487-D487*VLOOKUP(B487,Products!$1:$1048576,6,FALSE)</f>
        <v>140</v>
      </c>
      <c r="I487" s="14">
        <f>VLOOKUP(טבלה1[[#This Row],[OrderID]],OrdersCleaned!$A:$R,4,FALSE)</f>
        <v>35823</v>
      </c>
    </row>
    <row r="488" spans="1:9" x14ac:dyDescent="0.35">
      <c r="A488">
        <v>10855</v>
      </c>
      <c r="B488">
        <v>16</v>
      </c>
      <c r="C488">
        <v>17.45</v>
      </c>
      <c r="D488">
        <v>50</v>
      </c>
      <c r="E488">
        <v>0</v>
      </c>
      <c r="F488">
        <v>872.5</v>
      </c>
      <c r="G488">
        <f>טבלה1[[#This Row],[TotalSales]]*(1-E488)</f>
        <v>872.5</v>
      </c>
      <c r="H488">
        <f>G488-D488*VLOOKUP(B488,Products!$1:$1048576,6,FALSE)</f>
        <v>436.25</v>
      </c>
      <c r="I488" s="14">
        <f>VLOOKUP(טבלה1[[#This Row],[OrderID]],OrdersCleaned!$A:$R,4,FALSE)</f>
        <v>35822</v>
      </c>
    </row>
    <row r="489" spans="1:9" x14ac:dyDescent="0.35">
      <c r="A489">
        <v>10855</v>
      </c>
      <c r="B489">
        <v>31</v>
      </c>
      <c r="C489">
        <v>12.5</v>
      </c>
      <c r="D489">
        <v>14</v>
      </c>
      <c r="E489">
        <v>0</v>
      </c>
      <c r="F489">
        <v>175</v>
      </c>
      <c r="G489">
        <f>טבלה1[[#This Row],[TotalSales]]*(1-E489)</f>
        <v>175</v>
      </c>
      <c r="H489">
        <f>G489-D489*VLOOKUP(B489,Products!$1:$1048576,6,FALSE)</f>
        <v>87.5</v>
      </c>
      <c r="I489" s="14">
        <f>VLOOKUP(טבלה1[[#This Row],[OrderID]],OrdersCleaned!$A:$R,4,FALSE)</f>
        <v>35822</v>
      </c>
    </row>
    <row r="490" spans="1:9" x14ac:dyDescent="0.35">
      <c r="A490">
        <v>10855</v>
      </c>
      <c r="B490">
        <v>56</v>
      </c>
      <c r="C490">
        <v>38</v>
      </c>
      <c r="D490">
        <v>24</v>
      </c>
      <c r="E490">
        <v>0</v>
      </c>
      <c r="F490">
        <v>912</v>
      </c>
      <c r="G490">
        <f>טבלה1[[#This Row],[TotalSales]]*(1-E490)</f>
        <v>912</v>
      </c>
      <c r="H490">
        <f>G490-D490*VLOOKUP(B490,Products!$1:$1048576,6,FALSE)</f>
        <v>456</v>
      </c>
      <c r="I490" s="14">
        <f>VLOOKUP(טבלה1[[#This Row],[OrderID]],OrdersCleaned!$A:$R,4,FALSE)</f>
        <v>35822</v>
      </c>
    </row>
    <row r="491" spans="1:9" x14ac:dyDescent="0.35">
      <c r="A491">
        <v>10855</v>
      </c>
      <c r="B491">
        <v>65</v>
      </c>
      <c r="C491">
        <v>21.05</v>
      </c>
      <c r="D491">
        <v>15</v>
      </c>
      <c r="E491">
        <v>0.15000000596046451</v>
      </c>
      <c r="F491">
        <v>268.38749811798328</v>
      </c>
      <c r="G491">
        <f>טבלה1[[#This Row],[TotalSales]]*(1-E491)</f>
        <v>228.12937180057165</v>
      </c>
      <c r="H491">
        <f>G491-D491*VLOOKUP(B491,Products!$1:$1048576,6,FALSE)</f>
        <v>70.254371800571647</v>
      </c>
      <c r="I491" s="14">
        <f>VLOOKUP(טבלה1[[#This Row],[OrderID]],OrdersCleaned!$A:$R,4,FALSE)</f>
        <v>35822</v>
      </c>
    </row>
    <row r="492" spans="1:9" x14ac:dyDescent="0.35">
      <c r="A492">
        <v>10854</v>
      </c>
      <c r="B492">
        <v>10</v>
      </c>
      <c r="C492">
        <v>31</v>
      </c>
      <c r="D492">
        <v>100</v>
      </c>
      <c r="E492">
        <v>0.15000000596046451</v>
      </c>
      <c r="F492">
        <v>2634.9999815225601</v>
      </c>
      <c r="G492">
        <f>טבלה1[[#This Row],[TotalSales]]*(1-E492)</f>
        <v>2239.7499685883522</v>
      </c>
      <c r="H492">
        <f>G492-D492*VLOOKUP(B492,Products!$1:$1048576,6,FALSE)</f>
        <v>689.7499685883522</v>
      </c>
      <c r="I492" s="14">
        <f>VLOOKUP(טבלה1[[#This Row],[OrderID]],OrdersCleaned!$A:$R,4,FALSE)</f>
        <v>35822</v>
      </c>
    </row>
    <row r="493" spans="1:9" x14ac:dyDescent="0.35">
      <c r="A493">
        <v>10854</v>
      </c>
      <c r="B493">
        <v>13</v>
      </c>
      <c r="C493">
        <v>6</v>
      </c>
      <c r="D493">
        <v>65</v>
      </c>
      <c r="E493">
        <v>0.15000000596046451</v>
      </c>
      <c r="F493">
        <v>331.49999767541891</v>
      </c>
      <c r="G493">
        <f>טבלה1[[#This Row],[TotalSales]]*(1-E493)</f>
        <v>281.77499604821213</v>
      </c>
      <c r="H493">
        <f>G493-D493*VLOOKUP(B493,Products!$1:$1048576,6,FALSE)</f>
        <v>86.774996048212131</v>
      </c>
      <c r="I493" s="14">
        <f>VLOOKUP(טבלה1[[#This Row],[OrderID]],OrdersCleaned!$A:$R,4,FALSE)</f>
        <v>35822</v>
      </c>
    </row>
    <row r="494" spans="1:9" x14ac:dyDescent="0.35">
      <c r="A494">
        <v>10853</v>
      </c>
      <c r="B494">
        <v>18</v>
      </c>
      <c r="C494">
        <v>62.5</v>
      </c>
      <c r="D494">
        <v>10</v>
      </c>
      <c r="E494">
        <v>0</v>
      </c>
      <c r="F494">
        <v>625</v>
      </c>
      <c r="G494">
        <f>טבלה1[[#This Row],[TotalSales]]*(1-E494)</f>
        <v>625</v>
      </c>
      <c r="H494">
        <f>G494-D494*VLOOKUP(B494,Products!$1:$1048576,6,FALSE)</f>
        <v>312.5</v>
      </c>
      <c r="I494" s="14">
        <f>VLOOKUP(טבלה1[[#This Row],[OrderID]],OrdersCleaned!$A:$R,4,FALSE)</f>
        <v>35822</v>
      </c>
    </row>
    <row r="495" spans="1:9" x14ac:dyDescent="0.35">
      <c r="A495">
        <v>10852</v>
      </c>
      <c r="B495">
        <v>2</v>
      </c>
      <c r="C495">
        <v>19</v>
      </c>
      <c r="D495">
        <v>15</v>
      </c>
      <c r="E495">
        <v>0</v>
      </c>
      <c r="F495">
        <v>285</v>
      </c>
      <c r="G495">
        <f>טבלה1[[#This Row],[TotalSales]]*(1-E495)</f>
        <v>285</v>
      </c>
      <c r="H495">
        <f>G495-D495*VLOOKUP(B495,Products!$1:$1048576,6,FALSE)</f>
        <v>142.5</v>
      </c>
      <c r="I495" s="14">
        <f>VLOOKUP(טבלה1[[#This Row],[OrderID]],OrdersCleaned!$A:$R,4,FALSE)</f>
        <v>35821</v>
      </c>
    </row>
    <row r="496" spans="1:9" x14ac:dyDescent="0.35">
      <c r="A496">
        <v>10852</v>
      </c>
      <c r="B496">
        <v>17</v>
      </c>
      <c r="C496">
        <v>39</v>
      </c>
      <c r="D496">
        <v>6</v>
      </c>
      <c r="E496">
        <v>0</v>
      </c>
      <c r="F496">
        <v>234</v>
      </c>
      <c r="G496">
        <f>טבלה1[[#This Row],[TotalSales]]*(1-E496)</f>
        <v>234</v>
      </c>
      <c r="H496">
        <f>G496-D496*VLOOKUP(B496,Products!$1:$1048576,6,FALSE)</f>
        <v>117</v>
      </c>
      <c r="I496" s="14">
        <f>VLOOKUP(טבלה1[[#This Row],[OrderID]],OrdersCleaned!$A:$R,4,FALSE)</f>
        <v>35821</v>
      </c>
    </row>
    <row r="497" spans="1:9" x14ac:dyDescent="0.35">
      <c r="A497">
        <v>10852</v>
      </c>
      <c r="B497">
        <v>62</v>
      </c>
      <c r="C497">
        <v>49.3</v>
      </c>
      <c r="D497">
        <v>50</v>
      </c>
      <c r="E497">
        <v>0</v>
      </c>
      <c r="F497">
        <v>2465</v>
      </c>
      <c r="G497">
        <f>טבלה1[[#This Row],[TotalSales]]*(1-E497)</f>
        <v>2465</v>
      </c>
      <c r="H497">
        <f>G497-D497*VLOOKUP(B497,Products!$1:$1048576,6,FALSE)</f>
        <v>1232.5</v>
      </c>
      <c r="I497" s="14">
        <f>VLOOKUP(טבלה1[[#This Row],[OrderID]],OrdersCleaned!$A:$R,4,FALSE)</f>
        <v>35821</v>
      </c>
    </row>
    <row r="498" spans="1:9" x14ac:dyDescent="0.35">
      <c r="A498">
        <v>10851</v>
      </c>
      <c r="B498">
        <v>2</v>
      </c>
      <c r="C498">
        <v>19</v>
      </c>
      <c r="D498">
        <v>5</v>
      </c>
      <c r="E498">
        <v>5.000000074505806E-2</v>
      </c>
      <c r="F498">
        <v>90.249999929219484</v>
      </c>
      <c r="G498">
        <f>טבלה1[[#This Row],[TotalSales]]*(1-E498)</f>
        <v>85.737499865517023</v>
      </c>
      <c r="H498">
        <f>G498-D498*VLOOKUP(B498,Products!$1:$1048576,6,FALSE)</f>
        <v>38.237499865517023</v>
      </c>
      <c r="I498" s="14">
        <f>VLOOKUP(טבלה1[[#This Row],[OrderID]],OrdersCleaned!$A:$R,4,FALSE)</f>
        <v>35821</v>
      </c>
    </row>
    <row r="499" spans="1:9" x14ac:dyDescent="0.35">
      <c r="A499">
        <v>10851</v>
      </c>
      <c r="B499">
        <v>25</v>
      </c>
      <c r="C499">
        <v>14</v>
      </c>
      <c r="D499">
        <v>10</v>
      </c>
      <c r="E499">
        <v>5.000000074505806E-2</v>
      </c>
      <c r="F499">
        <v>132.9999998956919</v>
      </c>
      <c r="G499">
        <f>טבלה1[[#This Row],[TotalSales]]*(1-E499)</f>
        <v>126.34999980181459</v>
      </c>
      <c r="H499">
        <f>G499-D499*VLOOKUP(B499,Products!$1:$1048576,6,FALSE)</f>
        <v>56.34999980181459</v>
      </c>
      <c r="I499" s="14">
        <f>VLOOKUP(טבלה1[[#This Row],[OrderID]],OrdersCleaned!$A:$R,4,FALSE)</f>
        <v>35821</v>
      </c>
    </row>
    <row r="500" spans="1:9" x14ac:dyDescent="0.35">
      <c r="A500">
        <v>10851</v>
      </c>
      <c r="B500">
        <v>57</v>
      </c>
      <c r="C500">
        <v>19.5</v>
      </c>
      <c r="D500">
        <v>10</v>
      </c>
      <c r="E500">
        <v>5.000000074505806E-2</v>
      </c>
      <c r="F500">
        <v>185.24999985471371</v>
      </c>
      <c r="G500">
        <f>טבלה1[[#This Row],[TotalSales]]*(1-E500)</f>
        <v>175.98749972395601</v>
      </c>
      <c r="H500">
        <f>G500-D500*VLOOKUP(B500,Products!$1:$1048576,6,FALSE)</f>
        <v>78.487499723956006</v>
      </c>
      <c r="I500" s="14">
        <f>VLOOKUP(טבלה1[[#This Row],[OrderID]],OrdersCleaned!$A:$R,4,FALSE)</f>
        <v>35821</v>
      </c>
    </row>
    <row r="501" spans="1:9" x14ac:dyDescent="0.35">
      <c r="A501">
        <v>10851</v>
      </c>
      <c r="B501">
        <v>59</v>
      </c>
      <c r="C501">
        <v>55</v>
      </c>
      <c r="D501">
        <v>42</v>
      </c>
      <c r="E501">
        <v>5.000000074505806E-2</v>
      </c>
      <c r="F501">
        <v>2194.4999982789159</v>
      </c>
      <c r="G501">
        <f>טבלה1[[#This Row],[TotalSales]]*(1-E501)</f>
        <v>2084.7749967299401</v>
      </c>
      <c r="H501">
        <f>G501-D501*VLOOKUP(B501,Products!$1:$1048576,6,FALSE)</f>
        <v>929.77499672994009</v>
      </c>
      <c r="I501" s="14">
        <f>VLOOKUP(טבלה1[[#This Row],[OrderID]],OrdersCleaned!$A:$R,4,FALSE)</f>
        <v>35821</v>
      </c>
    </row>
    <row r="502" spans="1:9" x14ac:dyDescent="0.35">
      <c r="A502">
        <v>10850</v>
      </c>
      <c r="B502">
        <v>25</v>
      </c>
      <c r="C502">
        <v>14</v>
      </c>
      <c r="D502">
        <v>20</v>
      </c>
      <c r="E502">
        <v>0.15000000596046451</v>
      </c>
      <c r="F502">
        <v>237.99999833106989</v>
      </c>
      <c r="G502">
        <f>טבלה1[[#This Row],[TotalSales]]*(1-E502)</f>
        <v>202.29999716281887</v>
      </c>
      <c r="H502">
        <f>G502-D502*VLOOKUP(B502,Products!$1:$1048576,6,FALSE)</f>
        <v>62.299997162818869</v>
      </c>
      <c r="I502" s="14">
        <f>VLOOKUP(טבלה1[[#This Row],[OrderID]],OrdersCleaned!$A:$R,4,FALSE)</f>
        <v>35818</v>
      </c>
    </row>
    <row r="503" spans="1:9" x14ac:dyDescent="0.35">
      <c r="A503">
        <v>10850</v>
      </c>
      <c r="B503">
        <v>33</v>
      </c>
      <c r="C503">
        <v>2.5</v>
      </c>
      <c r="D503">
        <v>4</v>
      </c>
      <c r="E503">
        <v>0.15000000596046451</v>
      </c>
      <c r="F503">
        <v>8.4999999403953552</v>
      </c>
      <c r="G503">
        <f>טבלה1[[#This Row],[TotalSales]]*(1-E503)</f>
        <v>7.2249998986721042</v>
      </c>
      <c r="H503">
        <f>G503-D503*VLOOKUP(B503,Products!$1:$1048576,6,FALSE)</f>
        <v>2.2249998986721042</v>
      </c>
      <c r="I503" s="14">
        <f>VLOOKUP(טבלה1[[#This Row],[OrderID]],OrdersCleaned!$A:$R,4,FALSE)</f>
        <v>35818</v>
      </c>
    </row>
    <row r="504" spans="1:9" x14ac:dyDescent="0.35">
      <c r="A504">
        <v>10850</v>
      </c>
      <c r="B504">
        <v>70</v>
      </c>
      <c r="C504">
        <v>15</v>
      </c>
      <c r="D504">
        <v>30</v>
      </c>
      <c r="E504">
        <v>0.15000000596046451</v>
      </c>
      <c r="F504">
        <v>382.49999731779099</v>
      </c>
      <c r="G504">
        <f>טבלה1[[#This Row],[TotalSales]]*(1-E504)</f>
        <v>325.12499544024467</v>
      </c>
      <c r="H504">
        <f>G504-D504*VLOOKUP(B504,Products!$1:$1048576,6,FALSE)</f>
        <v>100.12499544024467</v>
      </c>
      <c r="I504" s="14">
        <f>VLOOKUP(טבלה1[[#This Row],[OrderID]],OrdersCleaned!$A:$R,4,FALSE)</f>
        <v>35818</v>
      </c>
    </row>
    <row r="505" spans="1:9" x14ac:dyDescent="0.35">
      <c r="A505">
        <v>10849</v>
      </c>
      <c r="B505">
        <v>3</v>
      </c>
      <c r="C505">
        <v>10</v>
      </c>
      <c r="D505">
        <v>49</v>
      </c>
      <c r="E505">
        <v>0</v>
      </c>
      <c r="F505">
        <v>490</v>
      </c>
      <c r="G505">
        <f>טבלה1[[#This Row],[TotalSales]]*(1-E505)</f>
        <v>490</v>
      </c>
      <c r="H505">
        <f>G505-D505*VLOOKUP(B505,Products!$1:$1048576,6,FALSE)</f>
        <v>245</v>
      </c>
      <c r="I505" s="14">
        <f>VLOOKUP(טבלה1[[#This Row],[OrderID]],OrdersCleaned!$A:$R,4,FALSE)</f>
        <v>35818</v>
      </c>
    </row>
    <row r="506" spans="1:9" x14ac:dyDescent="0.35">
      <c r="A506">
        <v>10849</v>
      </c>
      <c r="B506">
        <v>26</v>
      </c>
      <c r="C506">
        <v>31.23</v>
      </c>
      <c r="D506">
        <v>18</v>
      </c>
      <c r="E506">
        <v>0.15000000596046451</v>
      </c>
      <c r="F506">
        <v>477.81899664938447</v>
      </c>
      <c r="G506">
        <f>טבלה1[[#This Row],[TotalSales]]*(1-E506)</f>
        <v>406.14614430395363</v>
      </c>
      <c r="H506">
        <f>G506-D506*VLOOKUP(B506,Products!$1:$1048576,6,FALSE)</f>
        <v>125.07614430395364</v>
      </c>
      <c r="I506" s="14">
        <f>VLOOKUP(טבלה1[[#This Row],[OrderID]],OrdersCleaned!$A:$R,4,FALSE)</f>
        <v>35818</v>
      </c>
    </row>
    <row r="507" spans="1:9" x14ac:dyDescent="0.35">
      <c r="A507">
        <v>10848</v>
      </c>
      <c r="B507">
        <v>5</v>
      </c>
      <c r="C507">
        <v>21.35</v>
      </c>
      <c r="D507">
        <v>30</v>
      </c>
      <c r="E507">
        <v>0</v>
      </c>
      <c r="F507">
        <v>640.5</v>
      </c>
      <c r="G507">
        <f>טבלה1[[#This Row],[TotalSales]]*(1-E507)</f>
        <v>640.5</v>
      </c>
      <c r="H507">
        <f>G507-D507*VLOOKUP(B507,Products!$1:$1048576,6,FALSE)</f>
        <v>320.25</v>
      </c>
      <c r="I507" s="14">
        <f>VLOOKUP(טבלה1[[#This Row],[OrderID]],OrdersCleaned!$A:$R,4,FALSE)</f>
        <v>35818</v>
      </c>
    </row>
    <row r="508" spans="1:9" x14ac:dyDescent="0.35">
      <c r="A508">
        <v>10848</v>
      </c>
      <c r="B508">
        <v>9</v>
      </c>
      <c r="C508">
        <v>97</v>
      </c>
      <c r="D508">
        <v>3</v>
      </c>
      <c r="E508">
        <v>0</v>
      </c>
      <c r="F508">
        <v>291</v>
      </c>
      <c r="G508">
        <f>טבלה1[[#This Row],[TotalSales]]*(1-E508)</f>
        <v>291</v>
      </c>
      <c r="H508">
        <f>G508-D508*VLOOKUP(B508,Products!$1:$1048576,6,FALSE)</f>
        <v>145.5</v>
      </c>
      <c r="I508" s="14">
        <f>VLOOKUP(טבלה1[[#This Row],[OrderID]],OrdersCleaned!$A:$R,4,FALSE)</f>
        <v>35818</v>
      </c>
    </row>
    <row r="509" spans="1:9" x14ac:dyDescent="0.35">
      <c r="A509">
        <v>10847</v>
      </c>
      <c r="B509">
        <v>1</v>
      </c>
      <c r="C509">
        <v>18</v>
      </c>
      <c r="D509">
        <v>80</v>
      </c>
      <c r="E509">
        <v>0.20000000298023221</v>
      </c>
      <c r="F509">
        <v>1151.999995708466</v>
      </c>
      <c r="G509">
        <f>טבלה1[[#This Row],[TotalSales]]*(1-E509)</f>
        <v>921.59999313354535</v>
      </c>
      <c r="H509">
        <f>G509-D509*VLOOKUP(B509,Products!$1:$1048576,6,FALSE)</f>
        <v>201.59999313354535</v>
      </c>
      <c r="I509" s="14">
        <f>VLOOKUP(טבלה1[[#This Row],[OrderID]],OrdersCleaned!$A:$R,4,FALSE)</f>
        <v>35817</v>
      </c>
    </row>
    <row r="510" spans="1:9" x14ac:dyDescent="0.35">
      <c r="A510">
        <v>10847</v>
      </c>
      <c r="B510">
        <v>19</v>
      </c>
      <c r="C510">
        <v>9.1999999999999993</v>
      </c>
      <c r="D510">
        <v>12</v>
      </c>
      <c r="E510">
        <v>0.20000000298023221</v>
      </c>
      <c r="F510">
        <v>88.319999670982355</v>
      </c>
      <c r="G510">
        <f>טבלה1[[#This Row],[TotalSales]]*(1-E510)</f>
        <v>70.655999473571768</v>
      </c>
      <c r="H510">
        <f>G510-D510*VLOOKUP(B510,Products!$1:$1048576,6,FALSE)</f>
        <v>15.455999473571772</v>
      </c>
      <c r="I510" s="14">
        <f>VLOOKUP(טבלה1[[#This Row],[OrderID]],OrdersCleaned!$A:$R,4,FALSE)</f>
        <v>35817</v>
      </c>
    </row>
    <row r="511" spans="1:9" x14ac:dyDescent="0.35">
      <c r="A511">
        <v>10847</v>
      </c>
      <c r="B511">
        <v>37</v>
      </c>
      <c r="C511">
        <v>26</v>
      </c>
      <c r="D511">
        <v>60</v>
      </c>
      <c r="E511">
        <v>0.20000000298023221</v>
      </c>
      <c r="F511">
        <v>1247.9999953508379</v>
      </c>
      <c r="G511">
        <f>טבלה1[[#This Row],[TotalSales]]*(1-E511)</f>
        <v>998.39999256134058</v>
      </c>
      <c r="H511">
        <f>G511-D511*VLOOKUP(B511,Products!$1:$1048576,6,FALSE)</f>
        <v>218.39999256134058</v>
      </c>
      <c r="I511" s="14">
        <f>VLOOKUP(טבלה1[[#This Row],[OrderID]],OrdersCleaned!$A:$R,4,FALSE)</f>
        <v>35817</v>
      </c>
    </row>
    <row r="512" spans="1:9" x14ac:dyDescent="0.35">
      <c r="A512">
        <v>10847</v>
      </c>
      <c r="B512">
        <v>45</v>
      </c>
      <c r="C512">
        <v>9.5</v>
      </c>
      <c r="D512">
        <v>36</v>
      </c>
      <c r="E512">
        <v>0.20000000298023221</v>
      </c>
      <c r="F512">
        <v>273.59999898076057</v>
      </c>
      <c r="G512">
        <f>טבלה1[[#This Row],[TotalSales]]*(1-E512)</f>
        <v>218.87999836921693</v>
      </c>
      <c r="H512">
        <f>G512-D512*VLOOKUP(B512,Products!$1:$1048576,6,FALSE)</f>
        <v>47.879998369216935</v>
      </c>
      <c r="I512" s="14">
        <f>VLOOKUP(טבלה1[[#This Row],[OrderID]],OrdersCleaned!$A:$R,4,FALSE)</f>
        <v>35817</v>
      </c>
    </row>
    <row r="513" spans="1:9" x14ac:dyDescent="0.35">
      <c r="A513">
        <v>10847</v>
      </c>
      <c r="B513">
        <v>60</v>
      </c>
      <c r="C513">
        <v>34</v>
      </c>
      <c r="D513">
        <v>45</v>
      </c>
      <c r="E513">
        <v>0.20000000298023221</v>
      </c>
      <c r="F513">
        <v>1223.9999954402449</v>
      </c>
      <c r="G513">
        <f>טבלה1[[#This Row],[TotalSales]]*(1-E513)</f>
        <v>979.19999270439166</v>
      </c>
      <c r="H513">
        <f>G513-D513*VLOOKUP(B513,Products!$1:$1048576,6,FALSE)</f>
        <v>214.19999270439166</v>
      </c>
      <c r="I513" s="14">
        <f>VLOOKUP(טבלה1[[#This Row],[OrderID]],OrdersCleaned!$A:$R,4,FALSE)</f>
        <v>35817</v>
      </c>
    </row>
    <row r="514" spans="1:9" x14ac:dyDescent="0.35">
      <c r="A514">
        <v>10847</v>
      </c>
      <c r="B514">
        <v>71</v>
      </c>
      <c r="C514">
        <v>21.5</v>
      </c>
      <c r="D514">
        <v>55</v>
      </c>
      <c r="E514">
        <v>0.20000000298023221</v>
      </c>
      <c r="F514">
        <v>945.99999647587538</v>
      </c>
      <c r="G514">
        <f>טבלה1[[#This Row],[TotalSales]]*(1-E514)</f>
        <v>756.79999436140065</v>
      </c>
      <c r="H514">
        <f>G514-D514*VLOOKUP(B514,Products!$1:$1048576,6,FALSE)</f>
        <v>165.54999436140065</v>
      </c>
      <c r="I514" s="14">
        <f>VLOOKUP(טבלה1[[#This Row],[OrderID]],OrdersCleaned!$A:$R,4,FALSE)</f>
        <v>35817</v>
      </c>
    </row>
    <row r="515" spans="1:9" x14ac:dyDescent="0.35">
      <c r="A515">
        <v>10846</v>
      </c>
      <c r="B515">
        <v>4</v>
      </c>
      <c r="C515">
        <v>22</v>
      </c>
      <c r="D515">
        <v>21</v>
      </c>
      <c r="E515">
        <v>0</v>
      </c>
      <c r="F515">
        <v>462</v>
      </c>
      <c r="G515">
        <f>טבלה1[[#This Row],[TotalSales]]*(1-E515)</f>
        <v>462</v>
      </c>
      <c r="H515">
        <f>G515-D515*VLOOKUP(B515,Products!$1:$1048576,6,FALSE)</f>
        <v>231</v>
      </c>
      <c r="I515" s="14">
        <f>VLOOKUP(טבלה1[[#This Row],[OrderID]],OrdersCleaned!$A:$R,4,FALSE)</f>
        <v>35817</v>
      </c>
    </row>
    <row r="516" spans="1:9" x14ac:dyDescent="0.35">
      <c r="A516">
        <v>10846</v>
      </c>
      <c r="B516">
        <v>70</v>
      </c>
      <c r="C516">
        <v>15</v>
      </c>
      <c r="D516">
        <v>30</v>
      </c>
      <c r="E516">
        <v>0</v>
      </c>
      <c r="F516">
        <v>450</v>
      </c>
      <c r="G516">
        <f>טבלה1[[#This Row],[TotalSales]]*(1-E516)</f>
        <v>450</v>
      </c>
      <c r="H516">
        <f>G516-D516*VLOOKUP(B516,Products!$1:$1048576,6,FALSE)</f>
        <v>225</v>
      </c>
      <c r="I516" s="14">
        <f>VLOOKUP(טבלה1[[#This Row],[OrderID]],OrdersCleaned!$A:$R,4,FALSE)</f>
        <v>35817</v>
      </c>
    </row>
    <row r="517" spans="1:9" x14ac:dyDescent="0.35">
      <c r="A517">
        <v>10846</v>
      </c>
      <c r="B517">
        <v>74</v>
      </c>
      <c r="C517">
        <v>10</v>
      </c>
      <c r="D517">
        <v>20</v>
      </c>
      <c r="E517">
        <v>0</v>
      </c>
      <c r="F517">
        <v>200</v>
      </c>
      <c r="G517">
        <f>טבלה1[[#This Row],[TotalSales]]*(1-E517)</f>
        <v>200</v>
      </c>
      <c r="H517">
        <f>G517-D517*VLOOKUP(B517,Products!$1:$1048576,6,FALSE)</f>
        <v>100</v>
      </c>
      <c r="I517" s="14">
        <f>VLOOKUP(טבלה1[[#This Row],[OrderID]],OrdersCleaned!$A:$R,4,FALSE)</f>
        <v>35817</v>
      </c>
    </row>
    <row r="518" spans="1:9" x14ac:dyDescent="0.35">
      <c r="A518">
        <v>10845</v>
      </c>
      <c r="B518">
        <v>23</v>
      </c>
      <c r="C518">
        <v>9</v>
      </c>
      <c r="D518">
        <v>70</v>
      </c>
      <c r="E518">
        <v>0.10000000149011611</v>
      </c>
      <c r="F518">
        <v>566.99999906122684</v>
      </c>
      <c r="G518">
        <f>טבלה1[[#This Row],[TotalSales]]*(1-E518)</f>
        <v>510.29999831020831</v>
      </c>
      <c r="H518">
        <f>G518-D518*VLOOKUP(B518,Products!$1:$1048576,6,FALSE)</f>
        <v>195.29999831020831</v>
      </c>
      <c r="I518" s="14">
        <f>VLOOKUP(טבלה1[[#This Row],[OrderID]],OrdersCleaned!$A:$R,4,FALSE)</f>
        <v>35816</v>
      </c>
    </row>
    <row r="519" spans="1:9" x14ac:dyDescent="0.35">
      <c r="A519">
        <v>10845</v>
      </c>
      <c r="B519">
        <v>35</v>
      </c>
      <c r="C519">
        <v>18</v>
      </c>
      <c r="D519">
        <v>25</v>
      </c>
      <c r="E519">
        <v>0.10000000149011611</v>
      </c>
      <c r="F519">
        <v>404.99999932944769</v>
      </c>
      <c r="G519">
        <f>טבלה1[[#This Row],[TotalSales]]*(1-E519)</f>
        <v>364.49999879300589</v>
      </c>
      <c r="H519">
        <f>G519-D519*VLOOKUP(B519,Products!$1:$1048576,6,FALSE)</f>
        <v>139.49999879300589</v>
      </c>
      <c r="I519" s="14">
        <f>VLOOKUP(טבלה1[[#This Row],[OrderID]],OrdersCleaned!$A:$R,4,FALSE)</f>
        <v>35816</v>
      </c>
    </row>
    <row r="520" spans="1:9" x14ac:dyDescent="0.35">
      <c r="A520">
        <v>10845</v>
      </c>
      <c r="B520">
        <v>42</v>
      </c>
      <c r="C520">
        <v>14</v>
      </c>
      <c r="D520">
        <v>42</v>
      </c>
      <c r="E520">
        <v>0.10000000149011611</v>
      </c>
      <c r="F520">
        <v>529.19999912381172</v>
      </c>
      <c r="G520">
        <f>טבלה1[[#This Row],[TotalSales]]*(1-E520)</f>
        <v>476.27999842286113</v>
      </c>
      <c r="H520">
        <f>G520-D520*VLOOKUP(B520,Products!$1:$1048576,6,FALSE)</f>
        <v>182.27999842286113</v>
      </c>
      <c r="I520" s="14">
        <f>VLOOKUP(טבלה1[[#This Row],[OrderID]],OrdersCleaned!$A:$R,4,FALSE)</f>
        <v>35816</v>
      </c>
    </row>
    <row r="521" spans="1:9" x14ac:dyDescent="0.35">
      <c r="A521">
        <v>10845</v>
      </c>
      <c r="B521">
        <v>58</v>
      </c>
      <c r="C521">
        <v>13.25</v>
      </c>
      <c r="D521">
        <v>60</v>
      </c>
      <c r="E521">
        <v>0.10000000149011611</v>
      </c>
      <c r="F521">
        <v>715.49999881535769</v>
      </c>
      <c r="G521">
        <f>טבלה1[[#This Row],[TotalSales]]*(1-E521)</f>
        <v>643.94999786764379</v>
      </c>
      <c r="H521">
        <f>G521-D521*VLOOKUP(B521,Products!$1:$1048576,6,FALSE)</f>
        <v>246.44999786764379</v>
      </c>
      <c r="I521" s="14">
        <f>VLOOKUP(טבלה1[[#This Row],[OrderID]],OrdersCleaned!$A:$R,4,FALSE)</f>
        <v>35816</v>
      </c>
    </row>
    <row r="522" spans="1:9" x14ac:dyDescent="0.35">
      <c r="A522">
        <v>10845</v>
      </c>
      <c r="B522">
        <v>64</v>
      </c>
      <c r="C522">
        <v>33.25</v>
      </c>
      <c r="D522">
        <v>48</v>
      </c>
      <c r="E522">
        <v>0</v>
      </c>
      <c r="F522">
        <v>1596</v>
      </c>
      <c r="G522">
        <f>טבלה1[[#This Row],[TotalSales]]*(1-E522)</f>
        <v>1596</v>
      </c>
      <c r="H522">
        <f>G522-D522*VLOOKUP(B522,Products!$1:$1048576,6,FALSE)</f>
        <v>798</v>
      </c>
      <c r="I522" s="14">
        <f>VLOOKUP(טבלה1[[#This Row],[OrderID]],OrdersCleaned!$A:$R,4,FALSE)</f>
        <v>35816</v>
      </c>
    </row>
    <row r="523" spans="1:9" x14ac:dyDescent="0.35">
      <c r="A523">
        <v>10844</v>
      </c>
      <c r="B523">
        <v>22</v>
      </c>
      <c r="C523">
        <v>21</v>
      </c>
      <c r="D523">
        <v>35</v>
      </c>
      <c r="E523">
        <v>0</v>
      </c>
      <c r="F523">
        <v>735</v>
      </c>
      <c r="G523">
        <f>טבלה1[[#This Row],[TotalSales]]*(1-E523)</f>
        <v>735</v>
      </c>
      <c r="H523">
        <f>G523-D523*VLOOKUP(B523,Products!$1:$1048576,6,FALSE)</f>
        <v>367.5</v>
      </c>
      <c r="I523" s="14">
        <f>VLOOKUP(טבלה1[[#This Row],[OrderID]],OrdersCleaned!$A:$R,4,FALSE)</f>
        <v>35816</v>
      </c>
    </row>
    <row r="524" spans="1:9" x14ac:dyDescent="0.35">
      <c r="A524">
        <v>10843</v>
      </c>
      <c r="B524">
        <v>51</v>
      </c>
      <c r="C524">
        <v>53</v>
      </c>
      <c r="D524">
        <v>4</v>
      </c>
      <c r="E524">
        <v>0.25</v>
      </c>
      <c r="F524">
        <v>159</v>
      </c>
      <c r="G524">
        <f>טבלה1[[#This Row],[TotalSales]]*(1-E524)</f>
        <v>119.25</v>
      </c>
      <c r="H524">
        <f>G524-D524*VLOOKUP(B524,Products!$1:$1048576,6,FALSE)</f>
        <v>13.25</v>
      </c>
      <c r="I524" s="14">
        <f>VLOOKUP(טבלה1[[#This Row],[OrderID]],OrdersCleaned!$A:$R,4,FALSE)</f>
        <v>35816</v>
      </c>
    </row>
    <row r="525" spans="1:9" x14ac:dyDescent="0.35">
      <c r="A525">
        <v>10842</v>
      </c>
      <c r="B525">
        <v>11</v>
      </c>
      <c r="C525">
        <v>21</v>
      </c>
      <c r="D525">
        <v>15</v>
      </c>
      <c r="E525">
        <v>0</v>
      </c>
      <c r="F525">
        <v>315</v>
      </c>
      <c r="G525">
        <f>טבלה1[[#This Row],[TotalSales]]*(1-E525)</f>
        <v>315</v>
      </c>
      <c r="H525">
        <f>G525-D525*VLOOKUP(B525,Products!$1:$1048576,6,FALSE)</f>
        <v>157.5</v>
      </c>
      <c r="I525" s="14">
        <f>VLOOKUP(טבלה1[[#This Row],[OrderID]],OrdersCleaned!$A:$R,4,FALSE)</f>
        <v>35815</v>
      </c>
    </row>
    <row r="526" spans="1:9" x14ac:dyDescent="0.35">
      <c r="A526">
        <v>10842</v>
      </c>
      <c r="B526">
        <v>43</v>
      </c>
      <c r="C526">
        <v>46</v>
      </c>
      <c r="D526">
        <v>5</v>
      </c>
      <c r="E526">
        <v>0</v>
      </c>
      <c r="F526">
        <v>230</v>
      </c>
      <c r="G526">
        <f>טבלה1[[#This Row],[TotalSales]]*(1-E526)</f>
        <v>230</v>
      </c>
      <c r="H526">
        <f>G526-D526*VLOOKUP(B526,Products!$1:$1048576,6,FALSE)</f>
        <v>115</v>
      </c>
      <c r="I526" s="14">
        <f>VLOOKUP(טבלה1[[#This Row],[OrderID]],OrdersCleaned!$A:$R,4,FALSE)</f>
        <v>35815</v>
      </c>
    </row>
    <row r="527" spans="1:9" x14ac:dyDescent="0.35">
      <c r="A527">
        <v>10842</v>
      </c>
      <c r="B527">
        <v>68</v>
      </c>
      <c r="C527">
        <v>12.5</v>
      </c>
      <c r="D527">
        <v>20</v>
      </c>
      <c r="E527">
        <v>0</v>
      </c>
      <c r="F527">
        <v>250</v>
      </c>
      <c r="G527">
        <f>טבלה1[[#This Row],[TotalSales]]*(1-E527)</f>
        <v>250</v>
      </c>
      <c r="H527">
        <f>G527-D527*VLOOKUP(B527,Products!$1:$1048576,6,FALSE)</f>
        <v>125</v>
      </c>
      <c r="I527" s="14">
        <f>VLOOKUP(טבלה1[[#This Row],[OrderID]],OrdersCleaned!$A:$R,4,FALSE)</f>
        <v>35815</v>
      </c>
    </row>
    <row r="528" spans="1:9" x14ac:dyDescent="0.35">
      <c r="A528">
        <v>10842</v>
      </c>
      <c r="B528">
        <v>70</v>
      </c>
      <c r="C528">
        <v>15</v>
      </c>
      <c r="D528">
        <v>12</v>
      </c>
      <c r="E528">
        <v>0</v>
      </c>
      <c r="F528">
        <v>180</v>
      </c>
      <c r="G528">
        <f>טבלה1[[#This Row],[TotalSales]]*(1-E528)</f>
        <v>180</v>
      </c>
      <c r="H528">
        <f>G528-D528*VLOOKUP(B528,Products!$1:$1048576,6,FALSE)</f>
        <v>90</v>
      </c>
      <c r="I528" s="14">
        <f>VLOOKUP(טבלה1[[#This Row],[OrderID]],OrdersCleaned!$A:$R,4,FALSE)</f>
        <v>35815</v>
      </c>
    </row>
    <row r="529" spans="1:9" x14ac:dyDescent="0.35">
      <c r="A529">
        <v>10841</v>
      </c>
      <c r="B529">
        <v>10</v>
      </c>
      <c r="C529">
        <v>31</v>
      </c>
      <c r="D529">
        <v>16</v>
      </c>
      <c r="E529">
        <v>0</v>
      </c>
      <c r="F529">
        <v>496</v>
      </c>
      <c r="G529">
        <f>טבלה1[[#This Row],[TotalSales]]*(1-E529)</f>
        <v>496</v>
      </c>
      <c r="H529">
        <f>G529-D529*VLOOKUP(B529,Products!$1:$1048576,6,FALSE)</f>
        <v>248</v>
      </c>
      <c r="I529" s="14">
        <f>VLOOKUP(טבלה1[[#This Row],[OrderID]],OrdersCleaned!$A:$R,4,FALSE)</f>
        <v>35815</v>
      </c>
    </row>
    <row r="530" spans="1:9" x14ac:dyDescent="0.35">
      <c r="A530">
        <v>10841</v>
      </c>
      <c r="B530">
        <v>56</v>
      </c>
      <c r="C530">
        <v>38</v>
      </c>
      <c r="D530">
        <v>30</v>
      </c>
      <c r="E530">
        <v>0</v>
      </c>
      <c r="F530">
        <v>1140</v>
      </c>
      <c r="G530">
        <f>טבלה1[[#This Row],[TotalSales]]*(1-E530)</f>
        <v>1140</v>
      </c>
      <c r="H530">
        <f>G530-D530*VLOOKUP(B530,Products!$1:$1048576,6,FALSE)</f>
        <v>570</v>
      </c>
      <c r="I530" s="14">
        <f>VLOOKUP(טבלה1[[#This Row],[OrderID]],OrdersCleaned!$A:$R,4,FALSE)</f>
        <v>35815</v>
      </c>
    </row>
    <row r="531" spans="1:9" x14ac:dyDescent="0.35">
      <c r="A531">
        <v>10841</v>
      </c>
      <c r="B531">
        <v>59</v>
      </c>
      <c r="C531">
        <v>55</v>
      </c>
      <c r="D531">
        <v>50</v>
      </c>
      <c r="E531">
        <v>0</v>
      </c>
      <c r="F531">
        <v>2750</v>
      </c>
      <c r="G531">
        <f>טבלה1[[#This Row],[TotalSales]]*(1-E531)</f>
        <v>2750</v>
      </c>
      <c r="H531">
        <f>G531-D531*VLOOKUP(B531,Products!$1:$1048576,6,FALSE)</f>
        <v>1375</v>
      </c>
      <c r="I531" s="14">
        <f>VLOOKUP(טבלה1[[#This Row],[OrderID]],OrdersCleaned!$A:$R,4,FALSE)</f>
        <v>35815</v>
      </c>
    </row>
    <row r="532" spans="1:9" x14ac:dyDescent="0.35">
      <c r="A532">
        <v>10841</v>
      </c>
      <c r="B532">
        <v>77</v>
      </c>
      <c r="C532">
        <v>13</v>
      </c>
      <c r="D532">
        <v>15</v>
      </c>
      <c r="E532">
        <v>0</v>
      </c>
      <c r="F532">
        <v>195</v>
      </c>
      <c r="G532">
        <f>טבלה1[[#This Row],[TotalSales]]*(1-E532)</f>
        <v>195</v>
      </c>
      <c r="H532">
        <f>G532-D532*VLOOKUP(B532,Products!$1:$1048576,6,FALSE)</f>
        <v>97.5</v>
      </c>
      <c r="I532" s="14">
        <f>VLOOKUP(טבלה1[[#This Row],[OrderID]],OrdersCleaned!$A:$R,4,FALSE)</f>
        <v>35815</v>
      </c>
    </row>
    <row r="533" spans="1:9" x14ac:dyDescent="0.35">
      <c r="A533">
        <v>10840</v>
      </c>
      <c r="B533">
        <v>25</v>
      </c>
      <c r="C533">
        <v>14</v>
      </c>
      <c r="D533">
        <v>6</v>
      </c>
      <c r="E533">
        <v>0.20000000298023221</v>
      </c>
      <c r="F533">
        <v>67.199999749660492</v>
      </c>
      <c r="G533">
        <f>טבלה1[[#This Row],[TotalSales]]*(1-E533)</f>
        <v>53.759999599456791</v>
      </c>
      <c r="H533">
        <f>G533-D533*VLOOKUP(B533,Products!$1:$1048576,6,FALSE)</f>
        <v>11.759999599456791</v>
      </c>
      <c r="I533" s="14">
        <f>VLOOKUP(טבלה1[[#This Row],[OrderID]],OrdersCleaned!$A:$R,4,FALSE)</f>
        <v>35814</v>
      </c>
    </row>
    <row r="534" spans="1:9" x14ac:dyDescent="0.35">
      <c r="A534">
        <v>10840</v>
      </c>
      <c r="B534">
        <v>39</v>
      </c>
      <c r="C534">
        <v>18</v>
      </c>
      <c r="D534">
        <v>10</v>
      </c>
      <c r="E534">
        <v>0.20000000298023221</v>
      </c>
      <c r="F534">
        <v>143.9999994635582</v>
      </c>
      <c r="G534">
        <f>טבלה1[[#This Row],[TotalSales]]*(1-E534)</f>
        <v>115.19999914169311</v>
      </c>
      <c r="H534">
        <f>G534-D534*VLOOKUP(B534,Products!$1:$1048576,6,FALSE)</f>
        <v>25.199999141693112</v>
      </c>
      <c r="I534" s="14">
        <f>VLOOKUP(טבלה1[[#This Row],[OrderID]],OrdersCleaned!$A:$R,4,FALSE)</f>
        <v>35814</v>
      </c>
    </row>
    <row r="535" spans="1:9" x14ac:dyDescent="0.35">
      <c r="A535">
        <v>10839</v>
      </c>
      <c r="B535">
        <v>58</v>
      </c>
      <c r="C535">
        <v>13.25</v>
      </c>
      <c r="D535">
        <v>30</v>
      </c>
      <c r="E535">
        <v>0.10000000149011611</v>
      </c>
      <c r="F535">
        <v>357.74999940767879</v>
      </c>
      <c r="G535">
        <f>טבלה1[[#This Row],[TotalSales]]*(1-E535)</f>
        <v>321.97499893382189</v>
      </c>
      <c r="H535">
        <f>G535-D535*VLOOKUP(B535,Products!$1:$1048576,6,FALSE)</f>
        <v>123.22499893382189</v>
      </c>
      <c r="I535" s="14">
        <f>VLOOKUP(טבלה1[[#This Row],[OrderID]],OrdersCleaned!$A:$R,4,FALSE)</f>
        <v>35814</v>
      </c>
    </row>
    <row r="536" spans="1:9" x14ac:dyDescent="0.35">
      <c r="A536">
        <v>10839</v>
      </c>
      <c r="B536">
        <v>72</v>
      </c>
      <c r="C536">
        <v>34.799999999999997</v>
      </c>
      <c r="D536">
        <v>15</v>
      </c>
      <c r="E536">
        <v>0.10000000149011611</v>
      </c>
      <c r="F536">
        <v>469.79999922215939</v>
      </c>
      <c r="G536">
        <f>טבלה1[[#This Row],[TotalSales]]*(1-E536)</f>
        <v>422.8199985998869</v>
      </c>
      <c r="H536">
        <f>G536-D536*VLOOKUP(B536,Products!$1:$1048576,6,FALSE)</f>
        <v>161.8199985998869</v>
      </c>
      <c r="I536" s="14">
        <f>VLOOKUP(טבלה1[[#This Row],[OrderID]],OrdersCleaned!$A:$R,4,FALSE)</f>
        <v>35814</v>
      </c>
    </row>
    <row r="537" spans="1:9" x14ac:dyDescent="0.35">
      <c r="A537">
        <v>10838</v>
      </c>
      <c r="B537">
        <v>1</v>
      </c>
      <c r="C537">
        <v>18</v>
      </c>
      <c r="D537">
        <v>4</v>
      </c>
      <c r="E537">
        <v>0.25</v>
      </c>
      <c r="F537">
        <v>54</v>
      </c>
      <c r="G537">
        <f>טבלה1[[#This Row],[TotalSales]]*(1-E537)</f>
        <v>40.5</v>
      </c>
      <c r="H537">
        <f>G537-D537*VLOOKUP(B537,Products!$1:$1048576,6,FALSE)</f>
        <v>4.5</v>
      </c>
      <c r="I537" s="14">
        <f>VLOOKUP(טבלה1[[#This Row],[OrderID]],OrdersCleaned!$A:$R,4,FALSE)</f>
        <v>35814</v>
      </c>
    </row>
    <row r="538" spans="1:9" x14ac:dyDescent="0.35">
      <c r="A538">
        <v>10838</v>
      </c>
      <c r="B538">
        <v>18</v>
      </c>
      <c r="C538">
        <v>62.5</v>
      </c>
      <c r="D538">
        <v>25</v>
      </c>
      <c r="E538">
        <v>0.25</v>
      </c>
      <c r="F538">
        <v>1171.875</v>
      </c>
      <c r="G538">
        <f>טבלה1[[#This Row],[TotalSales]]*(1-E538)</f>
        <v>878.90625</v>
      </c>
      <c r="H538">
        <f>G538-D538*VLOOKUP(B538,Products!$1:$1048576,6,FALSE)</f>
        <v>97.65625</v>
      </c>
      <c r="I538" s="14">
        <f>VLOOKUP(טבלה1[[#This Row],[OrderID]],OrdersCleaned!$A:$R,4,FALSE)</f>
        <v>35814</v>
      </c>
    </row>
    <row r="539" spans="1:9" x14ac:dyDescent="0.35">
      <c r="A539">
        <v>10838</v>
      </c>
      <c r="B539">
        <v>36</v>
      </c>
      <c r="C539">
        <v>19</v>
      </c>
      <c r="D539">
        <v>50</v>
      </c>
      <c r="E539">
        <v>0.25</v>
      </c>
      <c r="F539">
        <v>712.5</v>
      </c>
      <c r="G539">
        <f>טבלה1[[#This Row],[TotalSales]]*(1-E539)</f>
        <v>534.375</v>
      </c>
      <c r="H539">
        <f>G539-D539*VLOOKUP(B539,Products!$1:$1048576,6,FALSE)</f>
        <v>59.375</v>
      </c>
      <c r="I539" s="14">
        <f>VLOOKUP(טבלה1[[#This Row],[OrderID]],OrdersCleaned!$A:$R,4,FALSE)</f>
        <v>35814</v>
      </c>
    </row>
    <row r="540" spans="1:9" x14ac:dyDescent="0.35">
      <c r="A540">
        <v>10837</v>
      </c>
      <c r="B540">
        <v>13</v>
      </c>
      <c r="C540">
        <v>6</v>
      </c>
      <c r="D540">
        <v>6</v>
      </c>
      <c r="E540">
        <v>0</v>
      </c>
      <c r="F540">
        <v>36</v>
      </c>
      <c r="G540">
        <f>טבלה1[[#This Row],[TotalSales]]*(1-E540)</f>
        <v>36</v>
      </c>
      <c r="H540">
        <f>G540-D540*VLOOKUP(B540,Products!$1:$1048576,6,FALSE)</f>
        <v>18</v>
      </c>
      <c r="I540" s="14">
        <f>VLOOKUP(טבלה1[[#This Row],[OrderID]],OrdersCleaned!$A:$R,4,FALSE)</f>
        <v>35811</v>
      </c>
    </row>
    <row r="541" spans="1:9" x14ac:dyDescent="0.35">
      <c r="A541">
        <v>10837</v>
      </c>
      <c r="B541">
        <v>40</v>
      </c>
      <c r="C541">
        <v>18.399999999999999</v>
      </c>
      <c r="D541">
        <v>25</v>
      </c>
      <c r="E541">
        <v>0</v>
      </c>
      <c r="F541">
        <v>459.99999999999989</v>
      </c>
      <c r="G541">
        <f>טבלה1[[#This Row],[TotalSales]]*(1-E541)</f>
        <v>459.99999999999989</v>
      </c>
      <c r="H541">
        <f>G541-D541*VLOOKUP(B541,Products!$1:$1048576,6,FALSE)</f>
        <v>229.99999999999991</v>
      </c>
      <c r="I541" s="14">
        <f>VLOOKUP(טבלה1[[#This Row],[OrderID]],OrdersCleaned!$A:$R,4,FALSE)</f>
        <v>35811</v>
      </c>
    </row>
    <row r="542" spans="1:9" x14ac:dyDescent="0.35">
      <c r="A542">
        <v>10837</v>
      </c>
      <c r="B542">
        <v>47</v>
      </c>
      <c r="C542">
        <v>9.5</v>
      </c>
      <c r="D542">
        <v>40</v>
      </c>
      <c r="E542">
        <v>0.25</v>
      </c>
      <c r="F542">
        <v>285</v>
      </c>
      <c r="G542">
        <f>טבלה1[[#This Row],[TotalSales]]*(1-E542)</f>
        <v>213.75</v>
      </c>
      <c r="H542">
        <f>G542-D542*VLOOKUP(B542,Products!$1:$1048576,6,FALSE)</f>
        <v>23.75</v>
      </c>
      <c r="I542" s="14">
        <f>VLOOKUP(טבלה1[[#This Row],[OrderID]],OrdersCleaned!$A:$R,4,FALSE)</f>
        <v>35811</v>
      </c>
    </row>
    <row r="543" spans="1:9" x14ac:dyDescent="0.35">
      <c r="A543">
        <v>10837</v>
      </c>
      <c r="B543">
        <v>76</v>
      </c>
      <c r="C543">
        <v>18</v>
      </c>
      <c r="D543">
        <v>21</v>
      </c>
      <c r="E543">
        <v>0.25</v>
      </c>
      <c r="F543">
        <v>283.5</v>
      </c>
      <c r="G543">
        <f>טבלה1[[#This Row],[TotalSales]]*(1-E543)</f>
        <v>212.625</v>
      </c>
      <c r="H543">
        <f>G543-D543*VLOOKUP(B543,Products!$1:$1048576,6,FALSE)</f>
        <v>23.625</v>
      </c>
      <c r="I543" s="14">
        <f>VLOOKUP(טבלה1[[#This Row],[OrderID]],OrdersCleaned!$A:$R,4,FALSE)</f>
        <v>35811</v>
      </c>
    </row>
    <row r="544" spans="1:9" x14ac:dyDescent="0.35">
      <c r="A544">
        <v>10836</v>
      </c>
      <c r="B544">
        <v>22</v>
      </c>
      <c r="C544">
        <v>21</v>
      </c>
      <c r="D544">
        <v>52</v>
      </c>
      <c r="E544">
        <v>0</v>
      </c>
      <c r="F544">
        <v>1092</v>
      </c>
      <c r="G544">
        <f>טבלה1[[#This Row],[TotalSales]]*(1-E544)</f>
        <v>1092</v>
      </c>
      <c r="H544">
        <f>G544-D544*VLOOKUP(B544,Products!$1:$1048576,6,FALSE)</f>
        <v>546</v>
      </c>
      <c r="I544" s="14">
        <f>VLOOKUP(טבלה1[[#This Row],[OrderID]],OrdersCleaned!$A:$R,4,FALSE)</f>
        <v>35811</v>
      </c>
    </row>
    <row r="545" spans="1:9" x14ac:dyDescent="0.35">
      <c r="A545">
        <v>10836</v>
      </c>
      <c r="B545">
        <v>35</v>
      </c>
      <c r="C545">
        <v>18</v>
      </c>
      <c r="D545">
        <v>6</v>
      </c>
      <c r="E545">
        <v>0</v>
      </c>
      <c r="F545">
        <v>108</v>
      </c>
      <c r="G545">
        <f>טבלה1[[#This Row],[TotalSales]]*(1-E545)</f>
        <v>108</v>
      </c>
      <c r="H545">
        <f>G545-D545*VLOOKUP(B545,Products!$1:$1048576,6,FALSE)</f>
        <v>54</v>
      </c>
      <c r="I545" s="14">
        <f>VLOOKUP(טבלה1[[#This Row],[OrderID]],OrdersCleaned!$A:$R,4,FALSE)</f>
        <v>35811</v>
      </c>
    </row>
    <row r="546" spans="1:9" x14ac:dyDescent="0.35">
      <c r="A546">
        <v>10836</v>
      </c>
      <c r="B546">
        <v>57</v>
      </c>
      <c r="C546">
        <v>19.5</v>
      </c>
      <c r="D546">
        <v>24</v>
      </c>
      <c r="E546">
        <v>0</v>
      </c>
      <c r="F546">
        <v>468</v>
      </c>
      <c r="G546">
        <f>טבלה1[[#This Row],[TotalSales]]*(1-E546)</f>
        <v>468</v>
      </c>
      <c r="H546">
        <f>G546-D546*VLOOKUP(B546,Products!$1:$1048576,6,FALSE)</f>
        <v>234</v>
      </c>
      <c r="I546" s="14">
        <f>VLOOKUP(טבלה1[[#This Row],[OrderID]],OrdersCleaned!$A:$R,4,FALSE)</f>
        <v>35811</v>
      </c>
    </row>
    <row r="547" spans="1:9" x14ac:dyDescent="0.35">
      <c r="A547">
        <v>10836</v>
      </c>
      <c r="B547">
        <v>60</v>
      </c>
      <c r="C547">
        <v>34</v>
      </c>
      <c r="D547">
        <v>60</v>
      </c>
      <c r="E547">
        <v>0</v>
      </c>
      <c r="F547">
        <v>2040</v>
      </c>
      <c r="G547">
        <f>טבלה1[[#This Row],[TotalSales]]*(1-E547)</f>
        <v>2040</v>
      </c>
      <c r="H547">
        <f>G547-D547*VLOOKUP(B547,Products!$1:$1048576,6,FALSE)</f>
        <v>1020</v>
      </c>
      <c r="I547" s="14">
        <f>VLOOKUP(טבלה1[[#This Row],[OrderID]],OrdersCleaned!$A:$R,4,FALSE)</f>
        <v>35811</v>
      </c>
    </row>
    <row r="548" spans="1:9" x14ac:dyDescent="0.35">
      <c r="A548">
        <v>10836</v>
      </c>
      <c r="B548">
        <v>64</v>
      </c>
      <c r="C548">
        <v>33.25</v>
      </c>
      <c r="D548">
        <v>30</v>
      </c>
      <c r="E548">
        <v>0</v>
      </c>
      <c r="F548">
        <v>997.5</v>
      </c>
      <c r="G548">
        <f>טבלה1[[#This Row],[TotalSales]]*(1-E548)</f>
        <v>997.5</v>
      </c>
      <c r="H548">
        <f>G548-D548*VLOOKUP(B548,Products!$1:$1048576,6,FALSE)</f>
        <v>498.75</v>
      </c>
      <c r="I548" s="14">
        <f>VLOOKUP(טבלה1[[#This Row],[OrderID]],OrdersCleaned!$A:$R,4,FALSE)</f>
        <v>35811</v>
      </c>
    </row>
    <row r="549" spans="1:9" x14ac:dyDescent="0.35">
      <c r="A549">
        <v>10835</v>
      </c>
      <c r="B549">
        <v>59</v>
      </c>
      <c r="C549">
        <v>55</v>
      </c>
      <c r="D549">
        <v>15</v>
      </c>
      <c r="E549">
        <v>0</v>
      </c>
      <c r="F549">
        <v>825</v>
      </c>
      <c r="G549">
        <f>טבלה1[[#This Row],[TotalSales]]*(1-E549)</f>
        <v>825</v>
      </c>
      <c r="H549">
        <f>G549-D549*VLOOKUP(B549,Products!$1:$1048576,6,FALSE)</f>
        <v>412.5</v>
      </c>
      <c r="I549" s="14">
        <f>VLOOKUP(טבלה1[[#This Row],[OrderID]],OrdersCleaned!$A:$R,4,FALSE)</f>
        <v>35810</v>
      </c>
    </row>
    <row r="550" spans="1:9" x14ac:dyDescent="0.35">
      <c r="A550">
        <v>10835</v>
      </c>
      <c r="B550">
        <v>77</v>
      </c>
      <c r="C550">
        <v>13</v>
      </c>
      <c r="D550">
        <v>2</v>
      </c>
      <c r="E550">
        <v>0.20000000298023221</v>
      </c>
      <c r="F550">
        <v>20.799999922513958</v>
      </c>
      <c r="G550">
        <f>טבלה1[[#This Row],[TotalSales]]*(1-E550)</f>
        <v>16.639999876022337</v>
      </c>
      <c r="H550">
        <f>G550-D550*VLOOKUP(B550,Products!$1:$1048576,6,FALSE)</f>
        <v>3.6399998760223369</v>
      </c>
      <c r="I550" s="14">
        <f>VLOOKUP(טבלה1[[#This Row],[OrderID]],OrdersCleaned!$A:$R,4,FALSE)</f>
        <v>35810</v>
      </c>
    </row>
    <row r="551" spans="1:9" x14ac:dyDescent="0.35">
      <c r="A551">
        <v>10834</v>
      </c>
      <c r="B551">
        <v>29</v>
      </c>
      <c r="C551">
        <v>123.79</v>
      </c>
      <c r="D551">
        <v>8</v>
      </c>
      <c r="E551">
        <v>5.000000074505806E-2</v>
      </c>
      <c r="F551">
        <v>940.80399926215409</v>
      </c>
      <c r="G551">
        <f>טבלה1[[#This Row],[TotalSales]]*(1-E551)</f>
        <v>893.76379859809276</v>
      </c>
      <c r="H551">
        <f>G551-D551*VLOOKUP(B551,Products!$1:$1048576,6,FALSE)</f>
        <v>398.60379859809274</v>
      </c>
      <c r="I551" s="14">
        <f>VLOOKUP(טבלה1[[#This Row],[OrderID]],OrdersCleaned!$A:$R,4,FALSE)</f>
        <v>35810</v>
      </c>
    </row>
    <row r="552" spans="1:9" x14ac:dyDescent="0.35">
      <c r="A552">
        <v>10834</v>
      </c>
      <c r="B552">
        <v>30</v>
      </c>
      <c r="C552">
        <v>25.89</v>
      </c>
      <c r="D552">
        <v>20</v>
      </c>
      <c r="E552">
        <v>5.000000074505806E-2</v>
      </c>
      <c r="F552">
        <v>491.90999961420891</v>
      </c>
      <c r="G552">
        <f>טבלה1[[#This Row],[TotalSales]]*(1-E552)</f>
        <v>467.31449926699696</v>
      </c>
      <c r="H552">
        <f>G552-D552*VLOOKUP(B552,Products!$1:$1048576,6,FALSE)</f>
        <v>208.41449926699698</v>
      </c>
      <c r="I552" s="14">
        <f>VLOOKUP(טבלה1[[#This Row],[OrderID]],OrdersCleaned!$A:$R,4,FALSE)</f>
        <v>35810</v>
      </c>
    </row>
    <row r="553" spans="1:9" x14ac:dyDescent="0.35">
      <c r="A553">
        <v>10833</v>
      </c>
      <c r="B553">
        <v>7</v>
      </c>
      <c r="C553">
        <v>30</v>
      </c>
      <c r="D553">
        <v>20</v>
      </c>
      <c r="E553">
        <v>0.10000000149011611</v>
      </c>
      <c r="F553">
        <v>539.99999910593033</v>
      </c>
      <c r="G553">
        <f>טבלה1[[#This Row],[TotalSales]]*(1-E553)</f>
        <v>485.99999839067459</v>
      </c>
      <c r="H553">
        <f>G553-D553*VLOOKUP(B553,Products!$1:$1048576,6,FALSE)</f>
        <v>185.99999839067459</v>
      </c>
      <c r="I553" s="14">
        <f>VLOOKUP(טבלה1[[#This Row],[OrderID]],OrdersCleaned!$A:$R,4,FALSE)</f>
        <v>35810</v>
      </c>
    </row>
    <row r="554" spans="1:9" x14ac:dyDescent="0.35">
      <c r="A554">
        <v>10833</v>
      </c>
      <c r="B554">
        <v>31</v>
      </c>
      <c r="C554">
        <v>12.5</v>
      </c>
      <c r="D554">
        <v>9</v>
      </c>
      <c r="E554">
        <v>0.10000000149011611</v>
      </c>
      <c r="F554">
        <v>101.24999983236189</v>
      </c>
      <c r="G554">
        <f>טבלה1[[#This Row],[TotalSales]]*(1-E554)</f>
        <v>91.124999698251443</v>
      </c>
      <c r="H554">
        <f>G554-D554*VLOOKUP(B554,Products!$1:$1048576,6,FALSE)</f>
        <v>34.874999698251443</v>
      </c>
      <c r="I554" s="14">
        <f>VLOOKUP(טבלה1[[#This Row],[OrderID]],OrdersCleaned!$A:$R,4,FALSE)</f>
        <v>35810</v>
      </c>
    </row>
    <row r="555" spans="1:9" x14ac:dyDescent="0.35">
      <c r="A555">
        <v>10833</v>
      </c>
      <c r="B555">
        <v>53</v>
      </c>
      <c r="C555">
        <v>32.799999999999997</v>
      </c>
      <c r="D555">
        <v>9</v>
      </c>
      <c r="E555">
        <v>0.10000000149011611</v>
      </c>
      <c r="F555">
        <v>265.67999956011772</v>
      </c>
      <c r="G555">
        <f>טבלה1[[#This Row],[TotalSales]]*(1-E555)</f>
        <v>239.1119992082119</v>
      </c>
      <c r="H555">
        <f>G555-D555*VLOOKUP(B555,Products!$1:$1048576,6,FALSE)</f>
        <v>91.511999208211904</v>
      </c>
      <c r="I555" s="14">
        <f>VLOOKUP(טבלה1[[#This Row],[OrderID]],OrdersCleaned!$A:$R,4,FALSE)</f>
        <v>35810</v>
      </c>
    </row>
    <row r="556" spans="1:9" x14ac:dyDescent="0.35">
      <c r="A556">
        <v>10832</v>
      </c>
      <c r="B556">
        <v>13</v>
      </c>
      <c r="C556">
        <v>6</v>
      </c>
      <c r="D556">
        <v>3</v>
      </c>
      <c r="E556">
        <v>0.20000000298023221</v>
      </c>
      <c r="F556">
        <v>14.39999994635582</v>
      </c>
      <c r="G556">
        <f>טבלה1[[#This Row],[TotalSales]]*(1-E556)</f>
        <v>11.519999914169311</v>
      </c>
      <c r="H556">
        <f>G556-D556*VLOOKUP(B556,Products!$1:$1048576,6,FALSE)</f>
        <v>2.5199999141693112</v>
      </c>
      <c r="I556" s="14">
        <f>VLOOKUP(טבלה1[[#This Row],[OrderID]],OrdersCleaned!$A:$R,4,FALSE)</f>
        <v>35809</v>
      </c>
    </row>
    <row r="557" spans="1:9" x14ac:dyDescent="0.35">
      <c r="A557">
        <v>10832</v>
      </c>
      <c r="B557">
        <v>25</v>
      </c>
      <c r="C557">
        <v>14</v>
      </c>
      <c r="D557">
        <v>10</v>
      </c>
      <c r="E557">
        <v>0.20000000298023221</v>
      </c>
      <c r="F557">
        <v>111.9999995827675</v>
      </c>
      <c r="G557">
        <f>טבלה1[[#This Row],[TotalSales]]*(1-E557)</f>
        <v>89.599999332427984</v>
      </c>
      <c r="H557">
        <f>G557-D557*VLOOKUP(B557,Products!$1:$1048576,6,FALSE)</f>
        <v>19.599999332427984</v>
      </c>
      <c r="I557" s="14">
        <f>VLOOKUP(טבלה1[[#This Row],[OrderID]],OrdersCleaned!$A:$R,4,FALSE)</f>
        <v>35809</v>
      </c>
    </row>
    <row r="558" spans="1:9" x14ac:dyDescent="0.35">
      <c r="A558">
        <v>10832</v>
      </c>
      <c r="B558">
        <v>44</v>
      </c>
      <c r="C558">
        <v>19.45</v>
      </c>
      <c r="D558">
        <v>16</v>
      </c>
      <c r="E558">
        <v>0.20000000298023221</v>
      </c>
      <c r="F558">
        <v>248.95999907255171</v>
      </c>
      <c r="G558">
        <f>טבלה1[[#This Row],[TotalSales]]*(1-E558)</f>
        <v>199.16799851608275</v>
      </c>
      <c r="H558">
        <f>G558-D558*VLOOKUP(B558,Products!$1:$1048576,6,FALSE)</f>
        <v>43.567998516082753</v>
      </c>
      <c r="I558" s="14">
        <f>VLOOKUP(טבלה1[[#This Row],[OrderID]],OrdersCleaned!$A:$R,4,FALSE)</f>
        <v>35809</v>
      </c>
    </row>
    <row r="559" spans="1:9" x14ac:dyDescent="0.35">
      <c r="A559">
        <v>10832</v>
      </c>
      <c r="B559">
        <v>64</v>
      </c>
      <c r="C559">
        <v>33.25</v>
      </c>
      <c r="D559">
        <v>3</v>
      </c>
      <c r="E559">
        <v>0</v>
      </c>
      <c r="F559">
        <v>99.75</v>
      </c>
      <c r="G559">
        <f>טבלה1[[#This Row],[TotalSales]]*(1-E559)</f>
        <v>99.75</v>
      </c>
      <c r="H559">
        <f>G559-D559*VLOOKUP(B559,Products!$1:$1048576,6,FALSE)</f>
        <v>49.875</v>
      </c>
      <c r="I559" s="14">
        <f>VLOOKUP(טבלה1[[#This Row],[OrderID]],OrdersCleaned!$A:$R,4,FALSE)</f>
        <v>35809</v>
      </c>
    </row>
    <row r="560" spans="1:9" x14ac:dyDescent="0.35">
      <c r="A560">
        <v>10831</v>
      </c>
      <c r="B560">
        <v>19</v>
      </c>
      <c r="C560">
        <v>9.1999999999999993</v>
      </c>
      <c r="D560">
        <v>2</v>
      </c>
      <c r="E560">
        <v>0</v>
      </c>
      <c r="F560">
        <v>18.399999999999999</v>
      </c>
      <c r="G560">
        <f>טבלה1[[#This Row],[TotalSales]]*(1-E560)</f>
        <v>18.399999999999999</v>
      </c>
      <c r="H560">
        <f>G560-D560*VLOOKUP(B560,Products!$1:$1048576,6,FALSE)</f>
        <v>9.1999999999999993</v>
      </c>
      <c r="I560" s="14">
        <f>VLOOKUP(טבלה1[[#This Row],[OrderID]],OrdersCleaned!$A:$R,4,FALSE)</f>
        <v>35809</v>
      </c>
    </row>
    <row r="561" spans="1:9" x14ac:dyDescent="0.35">
      <c r="A561">
        <v>10831</v>
      </c>
      <c r="B561">
        <v>35</v>
      </c>
      <c r="C561">
        <v>18</v>
      </c>
      <c r="D561">
        <v>8</v>
      </c>
      <c r="E561">
        <v>0</v>
      </c>
      <c r="F561">
        <v>144</v>
      </c>
      <c r="G561">
        <f>טבלה1[[#This Row],[TotalSales]]*(1-E561)</f>
        <v>144</v>
      </c>
      <c r="H561">
        <f>G561-D561*VLOOKUP(B561,Products!$1:$1048576,6,FALSE)</f>
        <v>72</v>
      </c>
      <c r="I561" s="14">
        <f>VLOOKUP(טבלה1[[#This Row],[OrderID]],OrdersCleaned!$A:$R,4,FALSE)</f>
        <v>35809</v>
      </c>
    </row>
    <row r="562" spans="1:9" x14ac:dyDescent="0.35">
      <c r="A562">
        <v>10831</v>
      </c>
      <c r="B562">
        <v>38</v>
      </c>
      <c r="C562">
        <v>263.5</v>
      </c>
      <c r="D562">
        <v>8</v>
      </c>
      <c r="E562">
        <v>0</v>
      </c>
      <c r="F562">
        <v>2108</v>
      </c>
      <c r="G562">
        <f>טבלה1[[#This Row],[TotalSales]]*(1-E562)</f>
        <v>2108</v>
      </c>
      <c r="H562">
        <f>G562-D562*VLOOKUP(B562,Products!$1:$1048576,6,FALSE)</f>
        <v>1054</v>
      </c>
      <c r="I562" s="14">
        <f>VLOOKUP(טבלה1[[#This Row],[OrderID]],OrdersCleaned!$A:$R,4,FALSE)</f>
        <v>35809</v>
      </c>
    </row>
    <row r="563" spans="1:9" x14ac:dyDescent="0.35">
      <c r="A563">
        <v>10831</v>
      </c>
      <c r="B563">
        <v>43</v>
      </c>
      <c r="C563">
        <v>46</v>
      </c>
      <c r="D563">
        <v>9</v>
      </c>
      <c r="E563">
        <v>0</v>
      </c>
      <c r="F563">
        <v>414</v>
      </c>
      <c r="G563">
        <f>טבלה1[[#This Row],[TotalSales]]*(1-E563)</f>
        <v>414</v>
      </c>
      <c r="H563">
        <f>G563-D563*VLOOKUP(B563,Products!$1:$1048576,6,FALSE)</f>
        <v>207</v>
      </c>
      <c r="I563" s="14">
        <f>VLOOKUP(טבלה1[[#This Row],[OrderID]],OrdersCleaned!$A:$R,4,FALSE)</f>
        <v>35809</v>
      </c>
    </row>
    <row r="564" spans="1:9" x14ac:dyDescent="0.35">
      <c r="A564">
        <v>10830</v>
      </c>
      <c r="B564">
        <v>6</v>
      </c>
      <c r="C564">
        <v>25</v>
      </c>
      <c r="D564">
        <v>6</v>
      </c>
      <c r="E564">
        <v>0</v>
      </c>
      <c r="F564">
        <v>150</v>
      </c>
      <c r="G564">
        <f>טבלה1[[#This Row],[TotalSales]]*(1-E564)</f>
        <v>150</v>
      </c>
      <c r="H564">
        <f>G564-D564*VLOOKUP(B564,Products!$1:$1048576,6,FALSE)</f>
        <v>75</v>
      </c>
      <c r="I564" s="14">
        <f>VLOOKUP(טבלה1[[#This Row],[OrderID]],OrdersCleaned!$A:$R,4,FALSE)</f>
        <v>35808</v>
      </c>
    </row>
    <row r="565" spans="1:9" x14ac:dyDescent="0.35">
      <c r="A565">
        <v>10830</v>
      </c>
      <c r="B565">
        <v>39</v>
      </c>
      <c r="C565">
        <v>18</v>
      </c>
      <c r="D565">
        <v>28</v>
      </c>
      <c r="E565">
        <v>0</v>
      </c>
      <c r="F565">
        <v>504</v>
      </c>
      <c r="G565">
        <f>טבלה1[[#This Row],[TotalSales]]*(1-E565)</f>
        <v>504</v>
      </c>
      <c r="H565">
        <f>G565-D565*VLOOKUP(B565,Products!$1:$1048576,6,FALSE)</f>
        <v>252</v>
      </c>
      <c r="I565" s="14">
        <f>VLOOKUP(טבלה1[[#This Row],[OrderID]],OrdersCleaned!$A:$R,4,FALSE)</f>
        <v>35808</v>
      </c>
    </row>
    <row r="566" spans="1:9" x14ac:dyDescent="0.35">
      <c r="A566">
        <v>10830</v>
      </c>
      <c r="B566">
        <v>60</v>
      </c>
      <c r="C566">
        <v>34</v>
      </c>
      <c r="D566">
        <v>30</v>
      </c>
      <c r="E566">
        <v>0</v>
      </c>
      <c r="F566">
        <v>1020</v>
      </c>
      <c r="G566">
        <f>טבלה1[[#This Row],[TotalSales]]*(1-E566)</f>
        <v>1020</v>
      </c>
      <c r="H566">
        <f>G566-D566*VLOOKUP(B566,Products!$1:$1048576,6,FALSE)</f>
        <v>510</v>
      </c>
      <c r="I566" s="14">
        <f>VLOOKUP(טבלה1[[#This Row],[OrderID]],OrdersCleaned!$A:$R,4,FALSE)</f>
        <v>35808</v>
      </c>
    </row>
    <row r="567" spans="1:9" x14ac:dyDescent="0.35">
      <c r="A567">
        <v>10830</v>
      </c>
      <c r="B567">
        <v>68</v>
      </c>
      <c r="C567">
        <v>12.5</v>
      </c>
      <c r="D567">
        <v>24</v>
      </c>
      <c r="E567">
        <v>0</v>
      </c>
      <c r="F567">
        <v>300</v>
      </c>
      <c r="G567">
        <f>טבלה1[[#This Row],[TotalSales]]*(1-E567)</f>
        <v>300</v>
      </c>
      <c r="H567">
        <f>G567-D567*VLOOKUP(B567,Products!$1:$1048576,6,FALSE)</f>
        <v>150</v>
      </c>
      <c r="I567" s="14">
        <f>VLOOKUP(טבלה1[[#This Row],[OrderID]],OrdersCleaned!$A:$R,4,FALSE)</f>
        <v>35808</v>
      </c>
    </row>
    <row r="568" spans="1:9" x14ac:dyDescent="0.35">
      <c r="A568">
        <v>10829</v>
      </c>
      <c r="B568">
        <v>2</v>
      </c>
      <c r="C568">
        <v>19</v>
      </c>
      <c r="D568">
        <v>10</v>
      </c>
      <c r="E568">
        <v>0</v>
      </c>
      <c r="F568">
        <v>190</v>
      </c>
      <c r="G568">
        <f>טבלה1[[#This Row],[TotalSales]]*(1-E568)</f>
        <v>190</v>
      </c>
      <c r="H568">
        <f>G568-D568*VLOOKUP(B568,Products!$1:$1048576,6,FALSE)</f>
        <v>95</v>
      </c>
      <c r="I568" s="14">
        <f>VLOOKUP(טבלה1[[#This Row],[OrderID]],OrdersCleaned!$A:$R,4,FALSE)</f>
        <v>35808</v>
      </c>
    </row>
    <row r="569" spans="1:9" x14ac:dyDescent="0.35">
      <c r="A569">
        <v>10829</v>
      </c>
      <c r="B569">
        <v>8</v>
      </c>
      <c r="C569">
        <v>40</v>
      </c>
      <c r="D569">
        <v>20</v>
      </c>
      <c r="E569">
        <v>0</v>
      </c>
      <c r="F569">
        <v>800</v>
      </c>
      <c r="G569">
        <f>טבלה1[[#This Row],[TotalSales]]*(1-E569)</f>
        <v>800</v>
      </c>
      <c r="H569">
        <f>G569-D569*VLOOKUP(B569,Products!$1:$1048576,6,FALSE)</f>
        <v>400</v>
      </c>
      <c r="I569" s="14">
        <f>VLOOKUP(טבלה1[[#This Row],[OrderID]],OrdersCleaned!$A:$R,4,FALSE)</f>
        <v>35808</v>
      </c>
    </row>
    <row r="570" spans="1:9" x14ac:dyDescent="0.35">
      <c r="A570">
        <v>10829</v>
      </c>
      <c r="B570">
        <v>13</v>
      </c>
      <c r="C570">
        <v>6</v>
      </c>
      <c r="D570">
        <v>10</v>
      </c>
      <c r="E570">
        <v>0</v>
      </c>
      <c r="F570">
        <v>60</v>
      </c>
      <c r="G570">
        <f>טבלה1[[#This Row],[TotalSales]]*(1-E570)</f>
        <v>60</v>
      </c>
      <c r="H570">
        <f>G570-D570*VLOOKUP(B570,Products!$1:$1048576,6,FALSE)</f>
        <v>30</v>
      </c>
      <c r="I570" s="14">
        <f>VLOOKUP(טבלה1[[#This Row],[OrderID]],OrdersCleaned!$A:$R,4,FALSE)</f>
        <v>35808</v>
      </c>
    </row>
    <row r="571" spans="1:9" x14ac:dyDescent="0.35">
      <c r="A571">
        <v>10829</v>
      </c>
      <c r="B571">
        <v>60</v>
      </c>
      <c r="C571">
        <v>34</v>
      </c>
      <c r="D571">
        <v>21</v>
      </c>
      <c r="E571">
        <v>0</v>
      </c>
      <c r="F571">
        <v>714</v>
      </c>
      <c r="G571">
        <f>טבלה1[[#This Row],[TotalSales]]*(1-E571)</f>
        <v>714</v>
      </c>
      <c r="H571">
        <f>G571-D571*VLOOKUP(B571,Products!$1:$1048576,6,FALSE)</f>
        <v>357</v>
      </c>
      <c r="I571" s="14">
        <f>VLOOKUP(טבלה1[[#This Row],[OrderID]],OrdersCleaned!$A:$R,4,FALSE)</f>
        <v>35808</v>
      </c>
    </row>
    <row r="572" spans="1:9" x14ac:dyDescent="0.35">
      <c r="A572">
        <v>10828</v>
      </c>
      <c r="B572">
        <v>20</v>
      </c>
      <c r="C572">
        <v>81</v>
      </c>
      <c r="D572">
        <v>5</v>
      </c>
      <c r="E572">
        <v>0</v>
      </c>
      <c r="F572">
        <v>405</v>
      </c>
      <c r="G572">
        <f>טבלה1[[#This Row],[TotalSales]]*(1-E572)</f>
        <v>405</v>
      </c>
      <c r="H572">
        <f>G572-D572*VLOOKUP(B572,Products!$1:$1048576,6,FALSE)</f>
        <v>202.5</v>
      </c>
      <c r="I572" s="14">
        <f>VLOOKUP(טבלה1[[#This Row],[OrderID]],OrdersCleaned!$A:$R,4,FALSE)</f>
        <v>35808</v>
      </c>
    </row>
    <row r="573" spans="1:9" x14ac:dyDescent="0.35">
      <c r="A573">
        <v>10828</v>
      </c>
      <c r="B573">
        <v>38</v>
      </c>
      <c r="C573">
        <v>263.5</v>
      </c>
      <c r="D573">
        <v>2</v>
      </c>
      <c r="E573">
        <v>0</v>
      </c>
      <c r="F573">
        <v>527</v>
      </c>
      <c r="G573">
        <f>טבלה1[[#This Row],[TotalSales]]*(1-E573)</f>
        <v>527</v>
      </c>
      <c r="H573">
        <f>G573-D573*VLOOKUP(B573,Products!$1:$1048576,6,FALSE)</f>
        <v>263.5</v>
      </c>
      <c r="I573" s="14">
        <f>VLOOKUP(טבלה1[[#This Row],[OrderID]],OrdersCleaned!$A:$R,4,FALSE)</f>
        <v>35808</v>
      </c>
    </row>
    <row r="574" spans="1:9" x14ac:dyDescent="0.35">
      <c r="A574">
        <v>10827</v>
      </c>
      <c r="B574">
        <v>10</v>
      </c>
      <c r="C574">
        <v>31</v>
      </c>
      <c r="D574">
        <v>15</v>
      </c>
      <c r="E574">
        <v>0</v>
      </c>
      <c r="F574">
        <v>465</v>
      </c>
      <c r="G574">
        <f>טבלה1[[#This Row],[TotalSales]]*(1-E574)</f>
        <v>465</v>
      </c>
      <c r="H574">
        <f>G574-D574*VLOOKUP(B574,Products!$1:$1048576,6,FALSE)</f>
        <v>232.5</v>
      </c>
      <c r="I574" s="14">
        <f>VLOOKUP(טבלה1[[#This Row],[OrderID]],OrdersCleaned!$A:$R,4,FALSE)</f>
        <v>35807</v>
      </c>
    </row>
    <row r="575" spans="1:9" x14ac:dyDescent="0.35">
      <c r="A575">
        <v>10827</v>
      </c>
      <c r="B575">
        <v>39</v>
      </c>
      <c r="C575">
        <v>18</v>
      </c>
      <c r="D575">
        <v>21</v>
      </c>
      <c r="E575">
        <v>0</v>
      </c>
      <c r="F575">
        <v>378</v>
      </c>
      <c r="G575">
        <f>טבלה1[[#This Row],[TotalSales]]*(1-E575)</f>
        <v>378</v>
      </c>
      <c r="H575">
        <f>G575-D575*VLOOKUP(B575,Products!$1:$1048576,6,FALSE)</f>
        <v>189</v>
      </c>
      <c r="I575" s="14">
        <f>VLOOKUP(טבלה1[[#This Row],[OrderID]],OrdersCleaned!$A:$R,4,FALSE)</f>
        <v>35807</v>
      </c>
    </row>
    <row r="576" spans="1:9" x14ac:dyDescent="0.35">
      <c r="A576">
        <v>10826</v>
      </c>
      <c r="B576">
        <v>31</v>
      </c>
      <c r="C576">
        <v>12.5</v>
      </c>
      <c r="D576">
        <v>35</v>
      </c>
      <c r="E576">
        <v>0</v>
      </c>
      <c r="F576">
        <v>437.5</v>
      </c>
      <c r="G576">
        <f>טבלה1[[#This Row],[TotalSales]]*(1-E576)</f>
        <v>437.5</v>
      </c>
      <c r="H576">
        <f>G576-D576*VLOOKUP(B576,Products!$1:$1048576,6,FALSE)</f>
        <v>218.75</v>
      </c>
      <c r="I576" s="14">
        <f>VLOOKUP(טבלה1[[#This Row],[OrderID]],OrdersCleaned!$A:$R,4,FALSE)</f>
        <v>35807</v>
      </c>
    </row>
    <row r="577" spans="1:9" x14ac:dyDescent="0.35">
      <c r="A577">
        <v>10826</v>
      </c>
      <c r="B577">
        <v>57</v>
      </c>
      <c r="C577">
        <v>19.5</v>
      </c>
      <c r="D577">
        <v>15</v>
      </c>
      <c r="E577">
        <v>0</v>
      </c>
      <c r="F577">
        <v>292.5</v>
      </c>
      <c r="G577">
        <f>טבלה1[[#This Row],[TotalSales]]*(1-E577)</f>
        <v>292.5</v>
      </c>
      <c r="H577">
        <f>G577-D577*VLOOKUP(B577,Products!$1:$1048576,6,FALSE)</f>
        <v>146.25</v>
      </c>
      <c r="I577" s="14">
        <f>VLOOKUP(טבלה1[[#This Row],[OrderID]],OrdersCleaned!$A:$R,4,FALSE)</f>
        <v>35807</v>
      </c>
    </row>
    <row r="578" spans="1:9" x14ac:dyDescent="0.35">
      <c r="A578">
        <v>10825</v>
      </c>
      <c r="B578">
        <v>26</v>
      </c>
      <c r="C578">
        <v>31.23</v>
      </c>
      <c r="D578">
        <v>12</v>
      </c>
      <c r="E578">
        <v>0</v>
      </c>
      <c r="F578">
        <v>374.76</v>
      </c>
      <c r="G578">
        <f>טבלה1[[#This Row],[TotalSales]]*(1-E578)</f>
        <v>374.76</v>
      </c>
      <c r="H578">
        <f>G578-D578*VLOOKUP(B578,Products!$1:$1048576,6,FALSE)</f>
        <v>187.38</v>
      </c>
      <c r="I578" s="14">
        <f>VLOOKUP(טבלה1[[#This Row],[OrderID]],OrdersCleaned!$A:$R,4,FALSE)</f>
        <v>35804</v>
      </c>
    </row>
    <row r="579" spans="1:9" x14ac:dyDescent="0.35">
      <c r="A579">
        <v>10825</v>
      </c>
      <c r="B579">
        <v>53</v>
      </c>
      <c r="C579">
        <v>32.799999999999997</v>
      </c>
      <c r="D579">
        <v>20</v>
      </c>
      <c r="E579">
        <v>0</v>
      </c>
      <c r="F579">
        <v>656</v>
      </c>
      <c r="G579">
        <f>טבלה1[[#This Row],[TotalSales]]*(1-E579)</f>
        <v>656</v>
      </c>
      <c r="H579">
        <f>G579-D579*VLOOKUP(B579,Products!$1:$1048576,6,FALSE)</f>
        <v>328</v>
      </c>
      <c r="I579" s="14">
        <f>VLOOKUP(טבלה1[[#This Row],[OrderID]],OrdersCleaned!$A:$R,4,FALSE)</f>
        <v>35804</v>
      </c>
    </row>
    <row r="580" spans="1:9" x14ac:dyDescent="0.35">
      <c r="A580">
        <v>10824</v>
      </c>
      <c r="B580">
        <v>41</v>
      </c>
      <c r="C580">
        <v>9.65</v>
      </c>
      <c r="D580">
        <v>12</v>
      </c>
      <c r="E580">
        <v>0</v>
      </c>
      <c r="F580">
        <v>115.8</v>
      </c>
      <c r="G580">
        <f>טבלה1[[#This Row],[TotalSales]]*(1-E580)</f>
        <v>115.8</v>
      </c>
      <c r="H580">
        <f>G580-D580*VLOOKUP(B580,Products!$1:$1048576,6,FALSE)</f>
        <v>57.899999999999991</v>
      </c>
      <c r="I580" s="14">
        <f>VLOOKUP(טבלה1[[#This Row],[OrderID]],OrdersCleaned!$A:$R,4,FALSE)</f>
        <v>35804</v>
      </c>
    </row>
    <row r="581" spans="1:9" x14ac:dyDescent="0.35">
      <c r="A581">
        <v>10824</v>
      </c>
      <c r="B581">
        <v>70</v>
      </c>
      <c r="C581">
        <v>15</v>
      </c>
      <c r="D581">
        <v>9</v>
      </c>
      <c r="E581">
        <v>0</v>
      </c>
      <c r="F581">
        <v>135</v>
      </c>
      <c r="G581">
        <f>טבלה1[[#This Row],[TotalSales]]*(1-E581)</f>
        <v>135</v>
      </c>
      <c r="H581">
        <f>G581-D581*VLOOKUP(B581,Products!$1:$1048576,6,FALSE)</f>
        <v>67.5</v>
      </c>
      <c r="I581" s="14">
        <f>VLOOKUP(טבלה1[[#This Row],[OrderID]],OrdersCleaned!$A:$R,4,FALSE)</f>
        <v>35804</v>
      </c>
    </row>
    <row r="582" spans="1:9" x14ac:dyDescent="0.35">
      <c r="A582">
        <v>10823</v>
      </c>
      <c r="B582">
        <v>11</v>
      </c>
      <c r="C582">
        <v>21</v>
      </c>
      <c r="D582">
        <v>20</v>
      </c>
      <c r="E582">
        <v>0.10000000149011611</v>
      </c>
      <c r="F582">
        <v>377.99999937415117</v>
      </c>
      <c r="G582">
        <f>טבלה1[[#This Row],[TotalSales]]*(1-E582)</f>
        <v>340.19999887347217</v>
      </c>
      <c r="H582">
        <f>G582-D582*VLOOKUP(B582,Products!$1:$1048576,6,FALSE)</f>
        <v>130.19999887347217</v>
      </c>
      <c r="I582" s="14">
        <f>VLOOKUP(טבלה1[[#This Row],[OrderID]],OrdersCleaned!$A:$R,4,FALSE)</f>
        <v>35804</v>
      </c>
    </row>
    <row r="583" spans="1:9" x14ac:dyDescent="0.35">
      <c r="A583">
        <v>10823</v>
      </c>
      <c r="B583">
        <v>57</v>
      </c>
      <c r="C583">
        <v>19.5</v>
      </c>
      <c r="D583">
        <v>15</v>
      </c>
      <c r="E583">
        <v>0</v>
      </c>
      <c r="F583">
        <v>292.5</v>
      </c>
      <c r="G583">
        <f>טבלה1[[#This Row],[TotalSales]]*(1-E583)</f>
        <v>292.5</v>
      </c>
      <c r="H583">
        <f>G583-D583*VLOOKUP(B583,Products!$1:$1048576,6,FALSE)</f>
        <v>146.25</v>
      </c>
      <c r="I583" s="14">
        <f>VLOOKUP(טבלה1[[#This Row],[OrderID]],OrdersCleaned!$A:$R,4,FALSE)</f>
        <v>35804</v>
      </c>
    </row>
    <row r="584" spans="1:9" x14ac:dyDescent="0.35">
      <c r="A584">
        <v>10823</v>
      </c>
      <c r="B584">
        <v>59</v>
      </c>
      <c r="C584">
        <v>55</v>
      </c>
      <c r="D584">
        <v>40</v>
      </c>
      <c r="E584">
        <v>0.10000000149011611</v>
      </c>
      <c r="F584">
        <v>1979.999996721745</v>
      </c>
      <c r="G584">
        <f>טבלה1[[#This Row],[TotalSales]]*(1-E584)</f>
        <v>1781.9999940991406</v>
      </c>
      <c r="H584">
        <f>G584-D584*VLOOKUP(B584,Products!$1:$1048576,6,FALSE)</f>
        <v>681.99999409914062</v>
      </c>
      <c r="I584" s="14">
        <f>VLOOKUP(טבלה1[[#This Row],[OrderID]],OrdersCleaned!$A:$R,4,FALSE)</f>
        <v>35804</v>
      </c>
    </row>
    <row r="585" spans="1:9" x14ac:dyDescent="0.35">
      <c r="A585">
        <v>10823</v>
      </c>
      <c r="B585">
        <v>77</v>
      </c>
      <c r="C585">
        <v>13</v>
      </c>
      <c r="D585">
        <v>15</v>
      </c>
      <c r="E585">
        <v>0.10000000149011611</v>
      </c>
      <c r="F585">
        <v>175.49999970942741</v>
      </c>
      <c r="G585">
        <f>טבלה1[[#This Row],[TotalSales]]*(1-E585)</f>
        <v>157.94999947696928</v>
      </c>
      <c r="H585">
        <f>G585-D585*VLOOKUP(B585,Products!$1:$1048576,6,FALSE)</f>
        <v>60.449999476969282</v>
      </c>
      <c r="I585" s="14">
        <f>VLOOKUP(טבלה1[[#This Row],[OrderID]],OrdersCleaned!$A:$R,4,FALSE)</f>
        <v>35804</v>
      </c>
    </row>
    <row r="586" spans="1:9" x14ac:dyDescent="0.35">
      <c r="A586">
        <v>10822</v>
      </c>
      <c r="B586">
        <v>62</v>
      </c>
      <c r="C586">
        <v>49.3</v>
      </c>
      <c r="D586">
        <v>3</v>
      </c>
      <c r="E586">
        <v>0</v>
      </c>
      <c r="F586">
        <v>147.9</v>
      </c>
      <c r="G586">
        <f>טבלה1[[#This Row],[TotalSales]]*(1-E586)</f>
        <v>147.9</v>
      </c>
      <c r="H586">
        <f>G586-D586*VLOOKUP(B586,Products!$1:$1048576,6,FALSE)</f>
        <v>73.950000000000017</v>
      </c>
      <c r="I586" s="14">
        <f>VLOOKUP(טבלה1[[#This Row],[OrderID]],OrdersCleaned!$A:$R,4,FALSE)</f>
        <v>35803</v>
      </c>
    </row>
    <row r="587" spans="1:9" x14ac:dyDescent="0.35">
      <c r="A587">
        <v>10822</v>
      </c>
      <c r="B587">
        <v>70</v>
      </c>
      <c r="C587">
        <v>15</v>
      </c>
      <c r="D587">
        <v>6</v>
      </c>
      <c r="E587">
        <v>0</v>
      </c>
      <c r="F587">
        <v>90</v>
      </c>
      <c r="G587">
        <f>טבלה1[[#This Row],[TotalSales]]*(1-E587)</f>
        <v>90</v>
      </c>
      <c r="H587">
        <f>G587-D587*VLOOKUP(B587,Products!$1:$1048576,6,FALSE)</f>
        <v>45</v>
      </c>
      <c r="I587" s="14">
        <f>VLOOKUP(טבלה1[[#This Row],[OrderID]],OrdersCleaned!$A:$R,4,FALSE)</f>
        <v>35803</v>
      </c>
    </row>
    <row r="588" spans="1:9" x14ac:dyDescent="0.35">
      <c r="A588">
        <v>10821</v>
      </c>
      <c r="B588">
        <v>35</v>
      </c>
      <c r="C588">
        <v>18</v>
      </c>
      <c r="D588">
        <v>20</v>
      </c>
      <c r="E588">
        <v>0</v>
      </c>
      <c r="F588">
        <v>360</v>
      </c>
      <c r="G588">
        <f>טבלה1[[#This Row],[TotalSales]]*(1-E588)</f>
        <v>360</v>
      </c>
      <c r="H588">
        <f>G588-D588*VLOOKUP(B588,Products!$1:$1048576,6,FALSE)</f>
        <v>180</v>
      </c>
      <c r="I588" s="14">
        <f>VLOOKUP(טבלה1[[#This Row],[OrderID]],OrdersCleaned!$A:$R,4,FALSE)</f>
        <v>35803</v>
      </c>
    </row>
    <row r="589" spans="1:9" x14ac:dyDescent="0.35">
      <c r="A589">
        <v>10821</v>
      </c>
      <c r="B589">
        <v>51</v>
      </c>
      <c r="C589">
        <v>53</v>
      </c>
      <c r="D589">
        <v>6</v>
      </c>
      <c r="E589">
        <v>0</v>
      </c>
      <c r="F589">
        <v>318</v>
      </c>
      <c r="G589">
        <f>טבלה1[[#This Row],[TotalSales]]*(1-E589)</f>
        <v>318</v>
      </c>
      <c r="H589">
        <f>G589-D589*VLOOKUP(B589,Products!$1:$1048576,6,FALSE)</f>
        <v>159</v>
      </c>
      <c r="I589" s="14">
        <f>VLOOKUP(טבלה1[[#This Row],[OrderID]],OrdersCleaned!$A:$R,4,FALSE)</f>
        <v>35803</v>
      </c>
    </row>
    <row r="590" spans="1:9" x14ac:dyDescent="0.35">
      <c r="A590">
        <v>10820</v>
      </c>
      <c r="B590">
        <v>56</v>
      </c>
      <c r="C590">
        <v>38</v>
      </c>
      <c r="D590">
        <v>30</v>
      </c>
      <c r="E590">
        <v>0</v>
      </c>
      <c r="F590">
        <v>1140</v>
      </c>
      <c r="G590">
        <f>טבלה1[[#This Row],[TotalSales]]*(1-E590)</f>
        <v>1140</v>
      </c>
      <c r="H590">
        <f>G590-D590*VLOOKUP(B590,Products!$1:$1048576,6,FALSE)</f>
        <v>570</v>
      </c>
      <c r="I590" s="14">
        <f>VLOOKUP(טבלה1[[#This Row],[OrderID]],OrdersCleaned!$A:$R,4,FALSE)</f>
        <v>35802</v>
      </c>
    </row>
    <row r="591" spans="1:9" x14ac:dyDescent="0.35">
      <c r="A591">
        <v>10819</v>
      </c>
      <c r="B591">
        <v>43</v>
      </c>
      <c r="C591">
        <v>46</v>
      </c>
      <c r="D591">
        <v>7</v>
      </c>
      <c r="E591">
        <v>0</v>
      </c>
      <c r="F591">
        <v>322</v>
      </c>
      <c r="G591">
        <f>טבלה1[[#This Row],[TotalSales]]*(1-E591)</f>
        <v>322</v>
      </c>
      <c r="H591">
        <f>G591-D591*VLOOKUP(B591,Products!$1:$1048576,6,FALSE)</f>
        <v>161</v>
      </c>
      <c r="I591" s="14">
        <f>VLOOKUP(טבלה1[[#This Row],[OrderID]],OrdersCleaned!$A:$R,4,FALSE)</f>
        <v>35802</v>
      </c>
    </row>
    <row r="592" spans="1:9" x14ac:dyDescent="0.35">
      <c r="A592">
        <v>10819</v>
      </c>
      <c r="B592">
        <v>75</v>
      </c>
      <c r="C592">
        <v>7.75</v>
      </c>
      <c r="D592">
        <v>20</v>
      </c>
      <c r="E592">
        <v>0</v>
      </c>
      <c r="F592">
        <v>155</v>
      </c>
      <c r="G592">
        <f>טבלה1[[#This Row],[TotalSales]]*(1-E592)</f>
        <v>155</v>
      </c>
      <c r="H592">
        <f>G592-D592*VLOOKUP(B592,Products!$1:$1048576,6,FALSE)</f>
        <v>77.5</v>
      </c>
      <c r="I592" s="14">
        <f>VLOOKUP(טבלה1[[#This Row],[OrderID]],OrdersCleaned!$A:$R,4,FALSE)</f>
        <v>35802</v>
      </c>
    </row>
    <row r="593" spans="1:9" x14ac:dyDescent="0.35">
      <c r="A593">
        <v>10818</v>
      </c>
      <c r="B593">
        <v>32</v>
      </c>
      <c r="C593">
        <v>32</v>
      </c>
      <c r="D593">
        <v>20</v>
      </c>
      <c r="E593">
        <v>0</v>
      </c>
      <c r="F593">
        <v>640</v>
      </c>
      <c r="G593">
        <f>טבלה1[[#This Row],[TotalSales]]*(1-E593)</f>
        <v>640</v>
      </c>
      <c r="H593">
        <f>G593-D593*VLOOKUP(B593,Products!$1:$1048576,6,FALSE)</f>
        <v>320</v>
      </c>
      <c r="I593" s="14">
        <f>VLOOKUP(טבלה1[[#This Row],[OrderID]],OrdersCleaned!$A:$R,4,FALSE)</f>
        <v>35802</v>
      </c>
    </row>
    <row r="594" spans="1:9" x14ac:dyDescent="0.35">
      <c r="A594">
        <v>10818</v>
      </c>
      <c r="B594">
        <v>41</v>
      </c>
      <c r="C594">
        <v>9.65</v>
      </c>
      <c r="D594">
        <v>20</v>
      </c>
      <c r="E594">
        <v>0</v>
      </c>
      <c r="F594">
        <v>193</v>
      </c>
      <c r="G594">
        <f>טבלה1[[#This Row],[TotalSales]]*(1-E594)</f>
        <v>193</v>
      </c>
      <c r="H594">
        <f>G594-D594*VLOOKUP(B594,Products!$1:$1048576,6,FALSE)</f>
        <v>96.5</v>
      </c>
      <c r="I594" s="14">
        <f>VLOOKUP(טבלה1[[#This Row],[OrderID]],OrdersCleaned!$A:$R,4,FALSE)</f>
        <v>35802</v>
      </c>
    </row>
    <row r="595" spans="1:9" x14ac:dyDescent="0.35">
      <c r="A595">
        <v>10817</v>
      </c>
      <c r="B595">
        <v>26</v>
      </c>
      <c r="C595">
        <v>31.23</v>
      </c>
      <c r="D595">
        <v>40</v>
      </c>
      <c r="E595">
        <v>0.15000000596046451</v>
      </c>
      <c r="F595">
        <v>1061.819992554188</v>
      </c>
      <c r="G595">
        <f>טבלה1[[#This Row],[TotalSales]]*(1-E595)</f>
        <v>902.54698734211945</v>
      </c>
      <c r="H595">
        <f>G595-D595*VLOOKUP(B595,Products!$1:$1048576,6,FALSE)</f>
        <v>277.94698734211943</v>
      </c>
      <c r="I595" s="14">
        <f>VLOOKUP(טבלה1[[#This Row],[OrderID]],OrdersCleaned!$A:$R,4,FALSE)</f>
        <v>35801</v>
      </c>
    </row>
    <row r="596" spans="1:9" x14ac:dyDescent="0.35">
      <c r="A596">
        <v>10817</v>
      </c>
      <c r="B596">
        <v>38</v>
      </c>
      <c r="C596">
        <v>263.5</v>
      </c>
      <c r="D596">
        <v>30</v>
      </c>
      <c r="E596">
        <v>0</v>
      </c>
      <c r="F596">
        <v>7905</v>
      </c>
      <c r="G596">
        <f>טבלה1[[#This Row],[TotalSales]]*(1-E596)</f>
        <v>7905</v>
      </c>
      <c r="H596">
        <f>G596-D596*VLOOKUP(B596,Products!$1:$1048576,6,FALSE)</f>
        <v>3952.5</v>
      </c>
      <c r="I596" s="14">
        <f>VLOOKUP(טבלה1[[#This Row],[OrderID]],OrdersCleaned!$A:$R,4,FALSE)</f>
        <v>35801</v>
      </c>
    </row>
    <row r="597" spans="1:9" x14ac:dyDescent="0.35">
      <c r="A597">
        <v>10817</v>
      </c>
      <c r="B597">
        <v>40</v>
      </c>
      <c r="C597">
        <v>18.399999999999999</v>
      </c>
      <c r="D597">
        <v>60</v>
      </c>
      <c r="E597">
        <v>0.15000000596046451</v>
      </c>
      <c r="F597">
        <v>938.39999341964722</v>
      </c>
      <c r="G597">
        <f>טבלה1[[#This Row],[TotalSales]]*(1-E597)</f>
        <v>797.63998881340035</v>
      </c>
      <c r="H597">
        <f>G597-D597*VLOOKUP(B597,Products!$1:$1048576,6,FALSE)</f>
        <v>245.63998881340035</v>
      </c>
      <c r="I597" s="14">
        <f>VLOOKUP(טבלה1[[#This Row],[OrderID]],OrdersCleaned!$A:$R,4,FALSE)</f>
        <v>35801</v>
      </c>
    </row>
    <row r="598" spans="1:9" x14ac:dyDescent="0.35">
      <c r="A598">
        <v>10817</v>
      </c>
      <c r="B598">
        <v>62</v>
      </c>
      <c r="C598">
        <v>49.3</v>
      </c>
      <c r="D598">
        <v>25</v>
      </c>
      <c r="E598">
        <v>0.15000000596046451</v>
      </c>
      <c r="F598">
        <v>1047.624992653728</v>
      </c>
      <c r="G598">
        <f>טבלה1[[#This Row],[TotalSales]]*(1-E598)</f>
        <v>890.48123751133721</v>
      </c>
      <c r="H598">
        <f>G598-D598*VLOOKUP(B598,Products!$1:$1048576,6,FALSE)</f>
        <v>274.23123751133721</v>
      </c>
      <c r="I598" s="14">
        <f>VLOOKUP(טבלה1[[#This Row],[OrderID]],OrdersCleaned!$A:$R,4,FALSE)</f>
        <v>35801</v>
      </c>
    </row>
    <row r="599" spans="1:9" x14ac:dyDescent="0.35">
      <c r="A599">
        <v>10816</v>
      </c>
      <c r="B599">
        <v>38</v>
      </c>
      <c r="C599">
        <v>263.5</v>
      </c>
      <c r="D599">
        <v>30</v>
      </c>
      <c r="E599">
        <v>5.000000074505806E-2</v>
      </c>
      <c r="F599">
        <v>7509.749994110316</v>
      </c>
      <c r="G599">
        <f>טבלה1[[#This Row],[TotalSales]]*(1-E599)</f>
        <v>7134.2624888096007</v>
      </c>
      <c r="H599">
        <f>G599-D599*VLOOKUP(B599,Products!$1:$1048576,6,FALSE)</f>
        <v>3181.7624888096007</v>
      </c>
      <c r="I599" s="14">
        <f>VLOOKUP(טבלה1[[#This Row],[OrderID]],OrdersCleaned!$A:$R,4,FALSE)</f>
        <v>35801</v>
      </c>
    </row>
    <row r="600" spans="1:9" x14ac:dyDescent="0.35">
      <c r="A600">
        <v>10816</v>
      </c>
      <c r="B600">
        <v>62</v>
      </c>
      <c r="C600">
        <v>49.3</v>
      </c>
      <c r="D600">
        <v>20</v>
      </c>
      <c r="E600">
        <v>5.000000074505806E-2</v>
      </c>
      <c r="F600">
        <v>936.69999926537275</v>
      </c>
      <c r="G600">
        <f>טבלה1[[#This Row],[TotalSales]]*(1-E600)</f>
        <v>889.86499860420827</v>
      </c>
      <c r="H600">
        <f>G600-D600*VLOOKUP(B600,Products!$1:$1048576,6,FALSE)</f>
        <v>396.86499860420827</v>
      </c>
      <c r="I600" s="14">
        <f>VLOOKUP(טבלה1[[#This Row],[OrderID]],OrdersCleaned!$A:$R,4,FALSE)</f>
        <v>35801</v>
      </c>
    </row>
    <row r="601" spans="1:9" x14ac:dyDescent="0.35">
      <c r="A601">
        <v>10815</v>
      </c>
      <c r="B601">
        <v>33</v>
      </c>
      <c r="C601">
        <v>2.5</v>
      </c>
      <c r="D601">
        <v>16</v>
      </c>
      <c r="E601">
        <v>0</v>
      </c>
      <c r="F601">
        <v>40</v>
      </c>
      <c r="G601">
        <f>טבלה1[[#This Row],[TotalSales]]*(1-E601)</f>
        <v>40</v>
      </c>
      <c r="H601">
        <f>G601-D601*VLOOKUP(B601,Products!$1:$1048576,6,FALSE)</f>
        <v>20</v>
      </c>
      <c r="I601" s="14">
        <f>VLOOKUP(טבלה1[[#This Row],[OrderID]],OrdersCleaned!$A:$R,4,FALSE)</f>
        <v>35800</v>
      </c>
    </row>
    <row r="602" spans="1:9" x14ac:dyDescent="0.35">
      <c r="A602">
        <v>10814</v>
      </c>
      <c r="B602">
        <v>41</v>
      </c>
      <c r="C602">
        <v>9.65</v>
      </c>
      <c r="D602">
        <v>20</v>
      </c>
      <c r="E602">
        <v>0</v>
      </c>
      <c r="F602">
        <v>193</v>
      </c>
      <c r="G602">
        <f>טבלה1[[#This Row],[TotalSales]]*(1-E602)</f>
        <v>193</v>
      </c>
      <c r="H602">
        <f>G602-D602*VLOOKUP(B602,Products!$1:$1048576,6,FALSE)</f>
        <v>96.5</v>
      </c>
      <c r="I602" s="14">
        <f>VLOOKUP(טבלה1[[#This Row],[OrderID]],OrdersCleaned!$A:$R,4,FALSE)</f>
        <v>35800</v>
      </c>
    </row>
    <row r="603" spans="1:9" x14ac:dyDescent="0.35">
      <c r="A603">
        <v>10814</v>
      </c>
      <c r="B603">
        <v>43</v>
      </c>
      <c r="C603">
        <v>46</v>
      </c>
      <c r="D603">
        <v>20</v>
      </c>
      <c r="E603">
        <v>0.15000000596046451</v>
      </c>
      <c r="F603">
        <v>781.99999451637268</v>
      </c>
      <c r="G603">
        <f>טבלה1[[#This Row],[TotalSales]]*(1-E603)</f>
        <v>664.69999067783363</v>
      </c>
      <c r="H603">
        <f>G603-D603*VLOOKUP(B603,Products!$1:$1048576,6,FALSE)</f>
        <v>204.69999067783363</v>
      </c>
      <c r="I603" s="14">
        <f>VLOOKUP(טבלה1[[#This Row],[OrderID]],OrdersCleaned!$A:$R,4,FALSE)</f>
        <v>35800</v>
      </c>
    </row>
    <row r="604" spans="1:9" x14ac:dyDescent="0.35">
      <c r="A604">
        <v>10814</v>
      </c>
      <c r="B604">
        <v>48</v>
      </c>
      <c r="C604">
        <v>12.75</v>
      </c>
      <c r="D604">
        <v>8</v>
      </c>
      <c r="E604">
        <v>0.15000000596046451</v>
      </c>
      <c r="F604">
        <v>86.699999392032623</v>
      </c>
      <c r="G604">
        <f>טבלה1[[#This Row],[TotalSales]]*(1-E604)</f>
        <v>73.694998966455458</v>
      </c>
      <c r="H604">
        <f>G604-D604*VLOOKUP(B604,Products!$1:$1048576,6,FALSE)</f>
        <v>22.694998966455458</v>
      </c>
      <c r="I604" s="14">
        <f>VLOOKUP(טבלה1[[#This Row],[OrderID]],OrdersCleaned!$A:$R,4,FALSE)</f>
        <v>35800</v>
      </c>
    </row>
    <row r="605" spans="1:9" x14ac:dyDescent="0.35">
      <c r="A605">
        <v>10814</v>
      </c>
      <c r="B605">
        <v>61</v>
      </c>
      <c r="C605">
        <v>28.5</v>
      </c>
      <c r="D605">
        <v>30</v>
      </c>
      <c r="E605">
        <v>0.15000000596046451</v>
      </c>
      <c r="F605">
        <v>726.74999490380287</v>
      </c>
      <c r="G605">
        <f>טבלה1[[#This Row],[TotalSales]]*(1-E605)</f>
        <v>617.73749133646493</v>
      </c>
      <c r="H605">
        <f>G605-D605*VLOOKUP(B605,Products!$1:$1048576,6,FALSE)</f>
        <v>190.23749133646493</v>
      </c>
      <c r="I605" s="14">
        <f>VLOOKUP(טבלה1[[#This Row],[OrderID]],OrdersCleaned!$A:$R,4,FALSE)</f>
        <v>35800</v>
      </c>
    </row>
    <row r="606" spans="1:9" x14ac:dyDescent="0.35">
      <c r="A606">
        <v>10813</v>
      </c>
      <c r="B606">
        <v>2</v>
      </c>
      <c r="C606">
        <v>19</v>
      </c>
      <c r="D606">
        <v>12</v>
      </c>
      <c r="E606">
        <v>0.20000000298023221</v>
      </c>
      <c r="F606">
        <v>182.39999932050699</v>
      </c>
      <c r="G606">
        <f>טבלה1[[#This Row],[TotalSales]]*(1-E606)</f>
        <v>145.91999891281122</v>
      </c>
      <c r="H606">
        <f>G606-D606*VLOOKUP(B606,Products!$1:$1048576,6,FALSE)</f>
        <v>31.919998912811224</v>
      </c>
      <c r="I606" s="14">
        <f>VLOOKUP(טבלה1[[#This Row],[OrderID]],OrdersCleaned!$A:$R,4,FALSE)</f>
        <v>35800</v>
      </c>
    </row>
    <row r="607" spans="1:9" x14ac:dyDescent="0.35">
      <c r="A607">
        <v>10813</v>
      </c>
      <c r="B607">
        <v>46</v>
      </c>
      <c r="C607">
        <v>12</v>
      </c>
      <c r="D607">
        <v>35</v>
      </c>
      <c r="E607">
        <v>0</v>
      </c>
      <c r="F607">
        <v>420</v>
      </c>
      <c r="G607">
        <f>טבלה1[[#This Row],[TotalSales]]*(1-E607)</f>
        <v>420</v>
      </c>
      <c r="H607">
        <f>G607-D607*VLOOKUP(B607,Products!$1:$1048576,6,FALSE)</f>
        <v>210</v>
      </c>
      <c r="I607" s="14">
        <f>VLOOKUP(טבלה1[[#This Row],[OrderID]],OrdersCleaned!$A:$R,4,FALSE)</f>
        <v>35800</v>
      </c>
    </row>
    <row r="608" spans="1:9" x14ac:dyDescent="0.35">
      <c r="A608">
        <v>10812</v>
      </c>
      <c r="B608">
        <v>31</v>
      </c>
      <c r="C608">
        <v>12.5</v>
      </c>
      <c r="D608">
        <v>16</v>
      </c>
      <c r="E608">
        <v>0.10000000149011611</v>
      </c>
      <c r="F608">
        <v>179.9999997019768</v>
      </c>
      <c r="G608">
        <f>טבלה1[[#This Row],[TotalSales]]*(1-E608)</f>
        <v>161.99999946355823</v>
      </c>
      <c r="H608">
        <f>G608-D608*VLOOKUP(B608,Products!$1:$1048576,6,FALSE)</f>
        <v>61.999999463558225</v>
      </c>
      <c r="I608" s="14">
        <f>VLOOKUP(טבלה1[[#This Row],[OrderID]],OrdersCleaned!$A:$R,4,FALSE)</f>
        <v>35797</v>
      </c>
    </row>
    <row r="609" spans="1:9" x14ac:dyDescent="0.35">
      <c r="A609">
        <v>10812</v>
      </c>
      <c r="B609">
        <v>72</v>
      </c>
      <c r="C609">
        <v>34.799999999999997</v>
      </c>
      <c r="D609">
        <v>40</v>
      </c>
      <c r="E609">
        <v>0.10000000149011611</v>
      </c>
      <c r="F609">
        <v>1252.7999979257579</v>
      </c>
      <c r="G609">
        <f>טבלה1[[#This Row],[TotalSales]]*(1-E609)</f>
        <v>1127.5199962663646</v>
      </c>
      <c r="H609">
        <f>G609-D609*VLOOKUP(B609,Products!$1:$1048576,6,FALSE)</f>
        <v>431.51999626636461</v>
      </c>
      <c r="I609" s="14">
        <f>VLOOKUP(טבלה1[[#This Row],[OrderID]],OrdersCleaned!$A:$R,4,FALSE)</f>
        <v>35797</v>
      </c>
    </row>
    <row r="610" spans="1:9" x14ac:dyDescent="0.35">
      <c r="A610">
        <v>10812</v>
      </c>
      <c r="B610">
        <v>77</v>
      </c>
      <c r="C610">
        <v>13</v>
      </c>
      <c r="D610">
        <v>20</v>
      </c>
      <c r="E610">
        <v>0</v>
      </c>
      <c r="F610">
        <v>260</v>
      </c>
      <c r="G610">
        <f>טבלה1[[#This Row],[TotalSales]]*(1-E610)</f>
        <v>260</v>
      </c>
      <c r="H610">
        <f>G610-D610*VLOOKUP(B610,Products!$1:$1048576,6,FALSE)</f>
        <v>130</v>
      </c>
      <c r="I610" s="14">
        <f>VLOOKUP(טבלה1[[#This Row],[OrderID]],OrdersCleaned!$A:$R,4,FALSE)</f>
        <v>35797</v>
      </c>
    </row>
    <row r="611" spans="1:9" x14ac:dyDescent="0.35">
      <c r="A611">
        <v>10811</v>
      </c>
      <c r="B611">
        <v>19</v>
      </c>
      <c r="C611">
        <v>9.1999999999999993</v>
      </c>
      <c r="D611">
        <v>15</v>
      </c>
      <c r="E611">
        <v>0</v>
      </c>
      <c r="F611">
        <v>138</v>
      </c>
      <c r="G611">
        <f>טבלה1[[#This Row],[TotalSales]]*(1-E611)</f>
        <v>138</v>
      </c>
      <c r="H611">
        <f>G611-D611*VLOOKUP(B611,Products!$1:$1048576,6,FALSE)</f>
        <v>69</v>
      </c>
      <c r="I611" s="14">
        <f>VLOOKUP(טבלה1[[#This Row],[OrderID]],OrdersCleaned!$A:$R,4,FALSE)</f>
        <v>35797</v>
      </c>
    </row>
    <row r="612" spans="1:9" x14ac:dyDescent="0.35">
      <c r="A612">
        <v>10811</v>
      </c>
      <c r="B612">
        <v>23</v>
      </c>
      <c r="C612">
        <v>9</v>
      </c>
      <c r="D612">
        <v>18</v>
      </c>
      <c r="E612">
        <v>0</v>
      </c>
      <c r="F612">
        <v>162</v>
      </c>
      <c r="G612">
        <f>טבלה1[[#This Row],[TotalSales]]*(1-E612)</f>
        <v>162</v>
      </c>
      <c r="H612">
        <f>G612-D612*VLOOKUP(B612,Products!$1:$1048576,6,FALSE)</f>
        <v>81</v>
      </c>
      <c r="I612" s="14">
        <f>VLOOKUP(טבלה1[[#This Row],[OrderID]],OrdersCleaned!$A:$R,4,FALSE)</f>
        <v>35797</v>
      </c>
    </row>
    <row r="613" spans="1:9" x14ac:dyDescent="0.35">
      <c r="A613">
        <v>10811</v>
      </c>
      <c r="B613">
        <v>40</v>
      </c>
      <c r="C613">
        <v>18.399999999999999</v>
      </c>
      <c r="D613">
        <v>30</v>
      </c>
      <c r="E613">
        <v>0</v>
      </c>
      <c r="F613">
        <v>552</v>
      </c>
      <c r="G613">
        <f>טבלה1[[#This Row],[TotalSales]]*(1-E613)</f>
        <v>552</v>
      </c>
      <c r="H613">
        <f>G613-D613*VLOOKUP(B613,Products!$1:$1048576,6,FALSE)</f>
        <v>276</v>
      </c>
      <c r="I613" s="14">
        <f>VLOOKUP(טבלה1[[#This Row],[OrderID]],OrdersCleaned!$A:$R,4,FALSE)</f>
        <v>35797</v>
      </c>
    </row>
    <row r="614" spans="1:9" x14ac:dyDescent="0.35">
      <c r="A614">
        <v>10810</v>
      </c>
      <c r="B614">
        <v>13</v>
      </c>
      <c r="C614">
        <v>6</v>
      </c>
      <c r="D614">
        <v>7</v>
      </c>
      <c r="E614">
        <v>0</v>
      </c>
      <c r="F614">
        <v>42</v>
      </c>
      <c r="G614">
        <f>טבלה1[[#This Row],[TotalSales]]*(1-E614)</f>
        <v>42</v>
      </c>
      <c r="H614">
        <f>G614-D614*VLOOKUP(B614,Products!$1:$1048576,6,FALSE)</f>
        <v>21</v>
      </c>
      <c r="I614" s="14">
        <f>VLOOKUP(טבלה1[[#This Row],[OrderID]],OrdersCleaned!$A:$R,4,FALSE)</f>
        <v>35796</v>
      </c>
    </row>
    <row r="615" spans="1:9" x14ac:dyDescent="0.35">
      <c r="A615">
        <v>10810</v>
      </c>
      <c r="B615">
        <v>25</v>
      </c>
      <c r="C615">
        <v>14</v>
      </c>
      <c r="D615">
        <v>5</v>
      </c>
      <c r="E615">
        <v>0</v>
      </c>
      <c r="F615">
        <v>70</v>
      </c>
      <c r="G615">
        <f>טבלה1[[#This Row],[TotalSales]]*(1-E615)</f>
        <v>70</v>
      </c>
      <c r="H615">
        <f>G615-D615*VLOOKUP(B615,Products!$1:$1048576,6,FALSE)</f>
        <v>35</v>
      </c>
      <c r="I615" s="14">
        <f>VLOOKUP(טבלה1[[#This Row],[OrderID]],OrdersCleaned!$A:$R,4,FALSE)</f>
        <v>35796</v>
      </c>
    </row>
    <row r="616" spans="1:9" x14ac:dyDescent="0.35">
      <c r="A616">
        <v>10810</v>
      </c>
      <c r="B616">
        <v>70</v>
      </c>
      <c r="C616">
        <v>15</v>
      </c>
      <c r="D616">
        <v>5</v>
      </c>
      <c r="E616">
        <v>0</v>
      </c>
      <c r="F616">
        <v>75</v>
      </c>
      <c r="G616">
        <f>טבלה1[[#This Row],[TotalSales]]*(1-E616)</f>
        <v>75</v>
      </c>
      <c r="H616">
        <f>G616-D616*VLOOKUP(B616,Products!$1:$1048576,6,FALSE)</f>
        <v>37.5</v>
      </c>
      <c r="I616" s="14">
        <f>VLOOKUP(טבלה1[[#This Row],[OrderID]],OrdersCleaned!$A:$R,4,FALSE)</f>
        <v>35796</v>
      </c>
    </row>
    <row r="617" spans="1:9" x14ac:dyDescent="0.35">
      <c r="A617">
        <v>10809</v>
      </c>
      <c r="B617">
        <v>52</v>
      </c>
      <c r="C617">
        <v>7</v>
      </c>
      <c r="D617">
        <v>20</v>
      </c>
      <c r="E617">
        <v>0</v>
      </c>
      <c r="F617">
        <v>140</v>
      </c>
      <c r="G617">
        <f>טבלה1[[#This Row],[TotalSales]]*(1-E617)</f>
        <v>140</v>
      </c>
      <c r="H617">
        <f>G617-D617*VLOOKUP(B617,Products!$1:$1048576,6,FALSE)</f>
        <v>70</v>
      </c>
      <c r="I617" s="14">
        <f>VLOOKUP(טבלה1[[#This Row],[OrderID]],OrdersCleaned!$A:$R,4,FALSE)</f>
        <v>35796</v>
      </c>
    </row>
    <row r="618" spans="1:9" x14ac:dyDescent="0.35">
      <c r="A618">
        <v>10808</v>
      </c>
      <c r="B618">
        <v>56</v>
      </c>
      <c r="C618">
        <v>38</v>
      </c>
      <c r="D618">
        <v>20</v>
      </c>
      <c r="E618">
        <v>0.15000000596046451</v>
      </c>
      <c r="F618">
        <v>645.999995470047</v>
      </c>
      <c r="G618">
        <f>טבלה1[[#This Row],[TotalSales]]*(1-E618)</f>
        <v>549.09999229907987</v>
      </c>
      <c r="H618">
        <f>G618-D618*VLOOKUP(B618,Products!$1:$1048576,6,FALSE)</f>
        <v>169.09999229907987</v>
      </c>
      <c r="I618" s="14">
        <f>VLOOKUP(טבלה1[[#This Row],[OrderID]],OrdersCleaned!$A:$R,4,FALSE)</f>
        <v>35796</v>
      </c>
    </row>
    <row r="619" spans="1:9" x14ac:dyDescent="0.35">
      <c r="A619">
        <v>10808</v>
      </c>
      <c r="B619">
        <v>76</v>
      </c>
      <c r="C619">
        <v>18</v>
      </c>
      <c r="D619">
        <v>50</v>
      </c>
      <c r="E619">
        <v>0.15000000596046451</v>
      </c>
      <c r="F619">
        <v>764.99999463558197</v>
      </c>
      <c r="G619">
        <f>טבלה1[[#This Row],[TotalSales]]*(1-E619)</f>
        <v>650.24999088048935</v>
      </c>
      <c r="H619">
        <f>G619-D619*VLOOKUP(B619,Products!$1:$1048576,6,FALSE)</f>
        <v>200.24999088048935</v>
      </c>
      <c r="I619" s="14">
        <f>VLOOKUP(טבלה1[[#This Row],[OrderID]],OrdersCleaned!$A:$R,4,FALSE)</f>
        <v>35796</v>
      </c>
    </row>
    <row r="620" spans="1:9" x14ac:dyDescent="0.35">
      <c r="A620">
        <v>10807</v>
      </c>
      <c r="B620">
        <v>40</v>
      </c>
      <c r="C620">
        <v>18.399999999999999</v>
      </c>
      <c r="D620">
        <v>1</v>
      </c>
      <c r="E620">
        <v>0</v>
      </c>
      <c r="F620">
        <v>18.399999999999999</v>
      </c>
      <c r="G620">
        <f>טבלה1[[#This Row],[TotalSales]]*(1-E620)</f>
        <v>18.399999999999999</v>
      </c>
      <c r="H620">
        <f>G620-D620*VLOOKUP(B620,Products!$1:$1048576,6,FALSE)</f>
        <v>9.1999999999999993</v>
      </c>
      <c r="I620" s="14">
        <f>VLOOKUP(טבלה1[[#This Row],[OrderID]],OrdersCleaned!$A:$R,4,FALSE)</f>
        <v>35795</v>
      </c>
    </row>
    <row r="621" spans="1:9" x14ac:dyDescent="0.35">
      <c r="A621">
        <v>10806</v>
      </c>
      <c r="B621">
        <v>2</v>
      </c>
      <c r="C621">
        <v>19</v>
      </c>
      <c r="D621">
        <v>20</v>
      </c>
      <c r="E621">
        <v>0.25</v>
      </c>
      <c r="F621">
        <v>285</v>
      </c>
      <c r="G621">
        <f>טבלה1[[#This Row],[TotalSales]]*(1-E621)</f>
        <v>213.75</v>
      </c>
      <c r="H621">
        <f>G621-D621*VLOOKUP(B621,Products!$1:$1048576,6,FALSE)</f>
        <v>23.75</v>
      </c>
      <c r="I621" s="14">
        <f>VLOOKUP(טבלה1[[#This Row],[OrderID]],OrdersCleaned!$A:$R,4,FALSE)</f>
        <v>35795</v>
      </c>
    </row>
    <row r="622" spans="1:9" x14ac:dyDescent="0.35">
      <c r="A622">
        <v>10806</v>
      </c>
      <c r="B622">
        <v>65</v>
      </c>
      <c r="C622">
        <v>21.05</v>
      </c>
      <c r="D622">
        <v>2</v>
      </c>
      <c r="E622">
        <v>0</v>
      </c>
      <c r="F622">
        <v>42.1</v>
      </c>
      <c r="G622">
        <f>טבלה1[[#This Row],[TotalSales]]*(1-E622)</f>
        <v>42.1</v>
      </c>
      <c r="H622">
        <f>G622-D622*VLOOKUP(B622,Products!$1:$1048576,6,FALSE)</f>
        <v>21.05</v>
      </c>
      <c r="I622" s="14">
        <f>VLOOKUP(טבלה1[[#This Row],[OrderID]],OrdersCleaned!$A:$R,4,FALSE)</f>
        <v>35795</v>
      </c>
    </row>
    <row r="623" spans="1:9" x14ac:dyDescent="0.35">
      <c r="A623">
        <v>10806</v>
      </c>
      <c r="B623">
        <v>74</v>
      </c>
      <c r="C623">
        <v>10</v>
      </c>
      <c r="D623">
        <v>15</v>
      </c>
      <c r="E623">
        <v>0.25</v>
      </c>
      <c r="F623">
        <v>112.5</v>
      </c>
      <c r="G623">
        <f>טבלה1[[#This Row],[TotalSales]]*(1-E623)</f>
        <v>84.375</v>
      </c>
      <c r="H623">
        <f>G623-D623*VLOOKUP(B623,Products!$1:$1048576,6,FALSE)</f>
        <v>9.375</v>
      </c>
      <c r="I623" s="14">
        <f>VLOOKUP(טבלה1[[#This Row],[OrderID]],OrdersCleaned!$A:$R,4,FALSE)</f>
        <v>35795</v>
      </c>
    </row>
    <row r="624" spans="1:9" x14ac:dyDescent="0.35">
      <c r="A624">
        <v>10805</v>
      </c>
      <c r="B624">
        <v>34</v>
      </c>
      <c r="C624">
        <v>14</v>
      </c>
      <c r="D624">
        <v>10</v>
      </c>
      <c r="E624">
        <v>0</v>
      </c>
      <c r="F624">
        <v>140</v>
      </c>
      <c r="G624">
        <f>טבלה1[[#This Row],[TotalSales]]*(1-E624)</f>
        <v>140</v>
      </c>
      <c r="H624">
        <f>G624-D624*VLOOKUP(B624,Products!$1:$1048576,6,FALSE)</f>
        <v>70</v>
      </c>
      <c r="I624" s="14">
        <f>VLOOKUP(טבלה1[[#This Row],[OrderID]],OrdersCleaned!$A:$R,4,FALSE)</f>
        <v>35794</v>
      </c>
    </row>
    <row r="625" spans="1:9" x14ac:dyDescent="0.35">
      <c r="A625">
        <v>10805</v>
      </c>
      <c r="B625">
        <v>38</v>
      </c>
      <c r="C625">
        <v>263.5</v>
      </c>
      <c r="D625">
        <v>10</v>
      </c>
      <c r="E625">
        <v>0</v>
      </c>
      <c r="F625">
        <v>2635</v>
      </c>
      <c r="G625">
        <f>טבלה1[[#This Row],[TotalSales]]*(1-E625)</f>
        <v>2635</v>
      </c>
      <c r="H625">
        <f>G625-D625*VLOOKUP(B625,Products!$1:$1048576,6,FALSE)</f>
        <v>1317.5</v>
      </c>
      <c r="I625" s="14">
        <f>VLOOKUP(טבלה1[[#This Row],[OrderID]],OrdersCleaned!$A:$R,4,FALSE)</f>
        <v>35794</v>
      </c>
    </row>
    <row r="626" spans="1:9" x14ac:dyDescent="0.35">
      <c r="A626">
        <v>10804</v>
      </c>
      <c r="B626">
        <v>10</v>
      </c>
      <c r="C626">
        <v>31</v>
      </c>
      <c r="D626">
        <v>36</v>
      </c>
      <c r="E626">
        <v>0</v>
      </c>
      <c r="F626">
        <v>1116</v>
      </c>
      <c r="G626">
        <f>טבלה1[[#This Row],[TotalSales]]*(1-E626)</f>
        <v>1116</v>
      </c>
      <c r="H626">
        <f>G626-D626*VLOOKUP(B626,Products!$1:$1048576,6,FALSE)</f>
        <v>558</v>
      </c>
      <c r="I626" s="14">
        <f>VLOOKUP(טבלה1[[#This Row],[OrderID]],OrdersCleaned!$A:$R,4,FALSE)</f>
        <v>35794</v>
      </c>
    </row>
    <row r="627" spans="1:9" x14ac:dyDescent="0.35">
      <c r="A627">
        <v>10804</v>
      </c>
      <c r="B627">
        <v>28</v>
      </c>
      <c r="C627">
        <v>45.6</v>
      </c>
      <c r="D627">
        <v>24</v>
      </c>
      <c r="E627">
        <v>0</v>
      </c>
      <c r="F627">
        <v>1094.4000000000001</v>
      </c>
      <c r="G627">
        <f>טבלה1[[#This Row],[TotalSales]]*(1-E627)</f>
        <v>1094.4000000000001</v>
      </c>
      <c r="H627">
        <f>G627-D627*VLOOKUP(B627,Products!$1:$1048576,6,FALSE)</f>
        <v>547.20000000000005</v>
      </c>
      <c r="I627" s="14">
        <f>VLOOKUP(טבלה1[[#This Row],[OrderID]],OrdersCleaned!$A:$R,4,FALSE)</f>
        <v>35794</v>
      </c>
    </row>
    <row r="628" spans="1:9" x14ac:dyDescent="0.35">
      <c r="A628">
        <v>10804</v>
      </c>
      <c r="B628">
        <v>49</v>
      </c>
      <c r="C628">
        <v>20</v>
      </c>
      <c r="D628">
        <v>4</v>
      </c>
      <c r="E628">
        <v>0.15000000596046451</v>
      </c>
      <c r="F628">
        <v>67.999999523162842</v>
      </c>
      <c r="G628">
        <f>טבלה1[[#This Row],[TotalSales]]*(1-E628)</f>
        <v>57.799999189376834</v>
      </c>
      <c r="H628">
        <f>G628-D628*VLOOKUP(B628,Products!$1:$1048576,6,FALSE)</f>
        <v>17.799999189376834</v>
      </c>
      <c r="I628" s="14">
        <f>VLOOKUP(טבלה1[[#This Row],[OrderID]],OrdersCleaned!$A:$R,4,FALSE)</f>
        <v>35794</v>
      </c>
    </row>
    <row r="629" spans="1:9" x14ac:dyDescent="0.35">
      <c r="A629">
        <v>10803</v>
      </c>
      <c r="B629">
        <v>19</v>
      </c>
      <c r="C629">
        <v>9.1999999999999993</v>
      </c>
      <c r="D629">
        <v>24</v>
      </c>
      <c r="E629">
        <v>5.000000074505806E-2</v>
      </c>
      <c r="F629">
        <v>209.75999983549119</v>
      </c>
      <c r="G629">
        <f>טבלה1[[#This Row],[TotalSales]]*(1-E629)</f>
        <v>199.27199968743324</v>
      </c>
      <c r="H629">
        <f>G629-D629*VLOOKUP(B629,Products!$1:$1048576,6,FALSE)</f>
        <v>88.871999687433245</v>
      </c>
      <c r="I629" s="14">
        <f>VLOOKUP(טבלה1[[#This Row],[OrderID]],OrdersCleaned!$A:$R,4,FALSE)</f>
        <v>35794</v>
      </c>
    </row>
    <row r="630" spans="1:9" x14ac:dyDescent="0.35">
      <c r="A630">
        <v>10803</v>
      </c>
      <c r="B630">
        <v>25</v>
      </c>
      <c r="C630">
        <v>14</v>
      </c>
      <c r="D630">
        <v>15</v>
      </c>
      <c r="E630">
        <v>5.000000074505806E-2</v>
      </c>
      <c r="F630">
        <v>199.49999984353781</v>
      </c>
      <c r="G630">
        <f>טבלה1[[#This Row],[TotalSales]]*(1-E630)</f>
        <v>189.52499970272183</v>
      </c>
      <c r="H630">
        <f>G630-D630*VLOOKUP(B630,Products!$1:$1048576,6,FALSE)</f>
        <v>84.524999702721828</v>
      </c>
      <c r="I630" s="14">
        <f>VLOOKUP(טבלה1[[#This Row],[OrderID]],OrdersCleaned!$A:$R,4,FALSE)</f>
        <v>35794</v>
      </c>
    </row>
    <row r="631" spans="1:9" x14ac:dyDescent="0.35">
      <c r="A631">
        <v>10803</v>
      </c>
      <c r="B631">
        <v>59</v>
      </c>
      <c r="C631">
        <v>55</v>
      </c>
      <c r="D631">
        <v>15</v>
      </c>
      <c r="E631">
        <v>5.000000074505806E-2</v>
      </c>
      <c r="F631">
        <v>783.7499993853271</v>
      </c>
      <c r="G631">
        <f>טבלה1[[#This Row],[TotalSales]]*(1-E631)</f>
        <v>744.56249883212149</v>
      </c>
      <c r="H631">
        <f>G631-D631*VLOOKUP(B631,Products!$1:$1048576,6,FALSE)</f>
        <v>332.06249883212149</v>
      </c>
      <c r="I631" s="14">
        <f>VLOOKUP(טבלה1[[#This Row],[OrderID]],OrdersCleaned!$A:$R,4,FALSE)</f>
        <v>35794</v>
      </c>
    </row>
    <row r="632" spans="1:9" x14ac:dyDescent="0.35">
      <c r="A632">
        <v>10802</v>
      </c>
      <c r="B632">
        <v>30</v>
      </c>
      <c r="C632">
        <v>25.89</v>
      </c>
      <c r="D632">
        <v>25</v>
      </c>
      <c r="E632">
        <v>0.25</v>
      </c>
      <c r="F632">
        <v>485.4375</v>
      </c>
      <c r="G632">
        <f>טבלה1[[#This Row],[TotalSales]]*(1-E632)</f>
        <v>364.078125</v>
      </c>
      <c r="H632">
        <f>G632-D632*VLOOKUP(B632,Products!$1:$1048576,6,FALSE)</f>
        <v>40.453125</v>
      </c>
      <c r="I632" s="14">
        <f>VLOOKUP(טבלה1[[#This Row],[OrderID]],OrdersCleaned!$A:$R,4,FALSE)</f>
        <v>35793</v>
      </c>
    </row>
    <row r="633" spans="1:9" x14ac:dyDescent="0.35">
      <c r="A633">
        <v>10802</v>
      </c>
      <c r="B633">
        <v>51</v>
      </c>
      <c r="C633">
        <v>53</v>
      </c>
      <c r="D633">
        <v>30</v>
      </c>
      <c r="E633">
        <v>0.25</v>
      </c>
      <c r="F633">
        <v>1192.5</v>
      </c>
      <c r="G633">
        <f>טבלה1[[#This Row],[TotalSales]]*(1-E633)</f>
        <v>894.375</v>
      </c>
      <c r="H633">
        <f>G633-D633*VLOOKUP(B633,Products!$1:$1048576,6,FALSE)</f>
        <v>99.375</v>
      </c>
      <c r="I633" s="14">
        <f>VLOOKUP(טבלה1[[#This Row],[OrderID]],OrdersCleaned!$A:$R,4,FALSE)</f>
        <v>35793</v>
      </c>
    </row>
    <row r="634" spans="1:9" x14ac:dyDescent="0.35">
      <c r="A634">
        <v>10802</v>
      </c>
      <c r="B634">
        <v>55</v>
      </c>
      <c r="C634">
        <v>24</v>
      </c>
      <c r="D634">
        <v>60</v>
      </c>
      <c r="E634">
        <v>0.25</v>
      </c>
      <c r="F634">
        <v>1080</v>
      </c>
      <c r="G634">
        <f>טבלה1[[#This Row],[TotalSales]]*(1-E634)</f>
        <v>810</v>
      </c>
      <c r="H634">
        <f>G634-D634*VLOOKUP(B634,Products!$1:$1048576,6,FALSE)</f>
        <v>90</v>
      </c>
      <c r="I634" s="14">
        <f>VLOOKUP(טבלה1[[#This Row],[OrderID]],OrdersCleaned!$A:$R,4,FALSE)</f>
        <v>35793</v>
      </c>
    </row>
    <row r="635" spans="1:9" x14ac:dyDescent="0.35">
      <c r="A635">
        <v>10802</v>
      </c>
      <c r="B635">
        <v>62</v>
      </c>
      <c r="C635">
        <v>49.3</v>
      </c>
      <c r="D635">
        <v>5</v>
      </c>
      <c r="E635">
        <v>0.25</v>
      </c>
      <c r="F635">
        <v>184.875</v>
      </c>
      <c r="G635">
        <f>טבלה1[[#This Row],[TotalSales]]*(1-E635)</f>
        <v>138.65625</v>
      </c>
      <c r="H635">
        <f>G635-D635*VLOOKUP(B635,Products!$1:$1048576,6,FALSE)</f>
        <v>15.40625</v>
      </c>
      <c r="I635" s="14">
        <f>VLOOKUP(טבלה1[[#This Row],[OrderID]],OrdersCleaned!$A:$R,4,FALSE)</f>
        <v>35793</v>
      </c>
    </row>
    <row r="636" spans="1:9" x14ac:dyDescent="0.35">
      <c r="A636">
        <v>10801</v>
      </c>
      <c r="B636">
        <v>17</v>
      </c>
      <c r="C636">
        <v>39</v>
      </c>
      <c r="D636">
        <v>40</v>
      </c>
      <c r="E636">
        <v>0.25</v>
      </c>
      <c r="F636">
        <v>1170</v>
      </c>
      <c r="G636">
        <f>טבלה1[[#This Row],[TotalSales]]*(1-E636)</f>
        <v>877.5</v>
      </c>
      <c r="H636">
        <f>G636-D636*VLOOKUP(B636,Products!$1:$1048576,6,FALSE)</f>
        <v>97.5</v>
      </c>
      <c r="I636" s="14">
        <f>VLOOKUP(טבלה1[[#This Row],[OrderID]],OrdersCleaned!$A:$R,4,FALSE)</f>
        <v>35793</v>
      </c>
    </row>
    <row r="637" spans="1:9" x14ac:dyDescent="0.35">
      <c r="A637">
        <v>10801</v>
      </c>
      <c r="B637">
        <v>29</v>
      </c>
      <c r="C637">
        <v>123.79</v>
      </c>
      <c r="D637">
        <v>20</v>
      </c>
      <c r="E637">
        <v>0.25</v>
      </c>
      <c r="F637">
        <v>1856.85</v>
      </c>
      <c r="G637">
        <f>טבלה1[[#This Row],[TotalSales]]*(1-E637)</f>
        <v>1392.6374999999998</v>
      </c>
      <c r="H637">
        <f>G637-D637*VLOOKUP(B637,Products!$1:$1048576,6,FALSE)</f>
        <v>154.73749999999973</v>
      </c>
      <c r="I637" s="14">
        <f>VLOOKUP(טבלה1[[#This Row],[OrderID]],OrdersCleaned!$A:$R,4,FALSE)</f>
        <v>35793</v>
      </c>
    </row>
    <row r="638" spans="1:9" x14ac:dyDescent="0.35">
      <c r="A638">
        <v>10800</v>
      </c>
      <c r="B638">
        <v>11</v>
      </c>
      <c r="C638">
        <v>21</v>
      </c>
      <c r="D638">
        <v>50</v>
      </c>
      <c r="E638">
        <v>0.10000000149011611</v>
      </c>
      <c r="F638">
        <v>944.99999843537807</v>
      </c>
      <c r="G638">
        <f>טבלה1[[#This Row],[TotalSales]]*(1-E638)</f>
        <v>850.49999718368053</v>
      </c>
      <c r="H638">
        <f>G638-D638*VLOOKUP(B638,Products!$1:$1048576,6,FALSE)</f>
        <v>325.49999718368053</v>
      </c>
      <c r="I638" s="14">
        <f>VLOOKUP(טבלה1[[#This Row],[OrderID]],OrdersCleaned!$A:$R,4,FALSE)</f>
        <v>35790</v>
      </c>
    </row>
    <row r="639" spans="1:9" x14ac:dyDescent="0.35">
      <c r="A639">
        <v>10800</v>
      </c>
      <c r="B639">
        <v>51</v>
      </c>
      <c r="C639">
        <v>53</v>
      </c>
      <c r="D639">
        <v>10</v>
      </c>
      <c r="E639">
        <v>0.10000000149011611</v>
      </c>
      <c r="F639">
        <v>476.99999921023851</v>
      </c>
      <c r="G639">
        <f>טבלה1[[#This Row],[TotalSales]]*(1-E639)</f>
        <v>429.29999857842927</v>
      </c>
      <c r="H639">
        <f>G639-D639*VLOOKUP(B639,Products!$1:$1048576,6,FALSE)</f>
        <v>164.29999857842927</v>
      </c>
      <c r="I639" s="14">
        <f>VLOOKUP(טבלה1[[#This Row],[OrderID]],OrdersCleaned!$A:$R,4,FALSE)</f>
        <v>35790</v>
      </c>
    </row>
    <row r="640" spans="1:9" x14ac:dyDescent="0.35">
      <c r="A640">
        <v>10800</v>
      </c>
      <c r="B640">
        <v>54</v>
      </c>
      <c r="C640">
        <v>7.45</v>
      </c>
      <c r="D640">
        <v>7</v>
      </c>
      <c r="E640">
        <v>0.10000000149011611</v>
      </c>
      <c r="F640">
        <v>46.934999922290437</v>
      </c>
      <c r="G640">
        <f>טבלה1[[#This Row],[TotalSales]]*(1-E640)</f>
        <v>42.241499860122794</v>
      </c>
      <c r="H640">
        <f>G640-D640*VLOOKUP(B640,Products!$1:$1048576,6,FALSE)</f>
        <v>16.166499860122794</v>
      </c>
      <c r="I640" s="14">
        <f>VLOOKUP(טבלה1[[#This Row],[OrderID]],OrdersCleaned!$A:$R,4,FALSE)</f>
        <v>35790</v>
      </c>
    </row>
    <row r="641" spans="1:9" x14ac:dyDescent="0.35">
      <c r="A641">
        <v>10799</v>
      </c>
      <c r="B641">
        <v>13</v>
      </c>
      <c r="C641">
        <v>6</v>
      </c>
      <c r="D641">
        <v>20</v>
      </c>
      <c r="E641">
        <v>0.15000000596046451</v>
      </c>
      <c r="F641">
        <v>101.99999928474431</v>
      </c>
      <c r="G641">
        <f>טבלה1[[#This Row],[TotalSales]]*(1-E641)</f>
        <v>86.699998784065286</v>
      </c>
      <c r="H641">
        <f>G641-D641*VLOOKUP(B641,Products!$1:$1048576,6,FALSE)</f>
        <v>26.699998784065286</v>
      </c>
      <c r="I641" s="14">
        <f>VLOOKUP(טבלה1[[#This Row],[OrderID]],OrdersCleaned!$A:$R,4,FALSE)</f>
        <v>35790</v>
      </c>
    </row>
    <row r="642" spans="1:9" x14ac:dyDescent="0.35">
      <c r="A642">
        <v>10799</v>
      </c>
      <c r="B642">
        <v>24</v>
      </c>
      <c r="C642">
        <v>4.5</v>
      </c>
      <c r="D642">
        <v>20</v>
      </c>
      <c r="E642">
        <v>0.15000000596046451</v>
      </c>
      <c r="F642">
        <v>76.499999463558197</v>
      </c>
      <c r="G642">
        <f>טבלה1[[#This Row],[TotalSales]]*(1-E642)</f>
        <v>65.024999088048943</v>
      </c>
      <c r="H642">
        <f>G642-D642*VLOOKUP(B642,Products!$1:$1048576,6,FALSE)</f>
        <v>20.024999088048943</v>
      </c>
      <c r="I642" s="14">
        <f>VLOOKUP(טבלה1[[#This Row],[OrderID]],OrdersCleaned!$A:$R,4,FALSE)</f>
        <v>35790</v>
      </c>
    </row>
    <row r="643" spans="1:9" x14ac:dyDescent="0.35">
      <c r="A643">
        <v>10799</v>
      </c>
      <c r="B643">
        <v>59</v>
      </c>
      <c r="C643">
        <v>55</v>
      </c>
      <c r="D643">
        <v>25</v>
      </c>
      <c r="E643">
        <v>0</v>
      </c>
      <c r="F643">
        <v>1375</v>
      </c>
      <c r="G643">
        <f>טבלה1[[#This Row],[TotalSales]]*(1-E643)</f>
        <v>1375</v>
      </c>
      <c r="H643">
        <f>G643-D643*VLOOKUP(B643,Products!$1:$1048576,6,FALSE)</f>
        <v>687.5</v>
      </c>
      <c r="I643" s="14">
        <f>VLOOKUP(טבלה1[[#This Row],[OrderID]],OrdersCleaned!$A:$R,4,FALSE)</f>
        <v>35790</v>
      </c>
    </row>
    <row r="644" spans="1:9" x14ac:dyDescent="0.35">
      <c r="A644">
        <v>10798</v>
      </c>
      <c r="B644">
        <v>62</v>
      </c>
      <c r="C644">
        <v>49.3</v>
      </c>
      <c r="D644">
        <v>2</v>
      </c>
      <c r="E644">
        <v>0</v>
      </c>
      <c r="F644">
        <v>98.6</v>
      </c>
      <c r="G644">
        <f>טבלה1[[#This Row],[TotalSales]]*(1-E644)</f>
        <v>98.6</v>
      </c>
      <c r="H644">
        <f>G644-D644*VLOOKUP(B644,Products!$1:$1048576,6,FALSE)</f>
        <v>49.3</v>
      </c>
      <c r="I644" s="14">
        <f>VLOOKUP(טבלה1[[#This Row],[OrderID]],OrdersCleaned!$A:$R,4,FALSE)</f>
        <v>35790</v>
      </c>
    </row>
    <row r="645" spans="1:9" x14ac:dyDescent="0.35">
      <c r="A645">
        <v>10798</v>
      </c>
      <c r="B645">
        <v>72</v>
      </c>
      <c r="C645">
        <v>34.799999999999997</v>
      </c>
      <c r="D645">
        <v>10</v>
      </c>
      <c r="E645">
        <v>0</v>
      </c>
      <c r="F645">
        <v>348</v>
      </c>
      <c r="G645">
        <f>טבלה1[[#This Row],[TotalSales]]*(1-E645)</f>
        <v>348</v>
      </c>
      <c r="H645">
        <f>G645-D645*VLOOKUP(B645,Products!$1:$1048576,6,FALSE)</f>
        <v>174</v>
      </c>
      <c r="I645" s="14">
        <f>VLOOKUP(טבלה1[[#This Row],[OrderID]],OrdersCleaned!$A:$R,4,FALSE)</f>
        <v>35790</v>
      </c>
    </row>
    <row r="646" spans="1:9" x14ac:dyDescent="0.35">
      <c r="A646">
        <v>10797</v>
      </c>
      <c r="B646">
        <v>11</v>
      </c>
      <c r="C646">
        <v>21</v>
      </c>
      <c r="D646">
        <v>20</v>
      </c>
      <c r="E646">
        <v>0</v>
      </c>
      <c r="F646">
        <v>420</v>
      </c>
      <c r="G646">
        <f>טבלה1[[#This Row],[TotalSales]]*(1-E646)</f>
        <v>420</v>
      </c>
      <c r="H646">
        <f>G646-D646*VLOOKUP(B646,Products!$1:$1048576,6,FALSE)</f>
        <v>210</v>
      </c>
      <c r="I646" s="14">
        <f>VLOOKUP(טבלה1[[#This Row],[OrderID]],OrdersCleaned!$A:$R,4,FALSE)</f>
        <v>35789</v>
      </c>
    </row>
    <row r="647" spans="1:9" x14ac:dyDescent="0.35">
      <c r="A647">
        <v>10796</v>
      </c>
      <c r="B647">
        <v>26</v>
      </c>
      <c r="C647">
        <v>31.23</v>
      </c>
      <c r="D647">
        <v>21</v>
      </c>
      <c r="E647">
        <v>0.20000000298023221</v>
      </c>
      <c r="F647">
        <v>524.66399804547427</v>
      </c>
      <c r="G647">
        <f>טבלה1[[#This Row],[TotalSales]]*(1-E647)</f>
        <v>419.73119687275886</v>
      </c>
      <c r="H647">
        <f>G647-D647*VLOOKUP(B647,Products!$1:$1048576,6,FALSE)</f>
        <v>91.816196872758837</v>
      </c>
      <c r="I647" s="14">
        <f>VLOOKUP(טבלה1[[#This Row],[OrderID]],OrdersCleaned!$A:$R,4,FALSE)</f>
        <v>35789</v>
      </c>
    </row>
    <row r="648" spans="1:9" x14ac:dyDescent="0.35">
      <c r="A648">
        <v>10796</v>
      </c>
      <c r="B648">
        <v>44</v>
      </c>
      <c r="C648">
        <v>19.45</v>
      </c>
      <c r="D648">
        <v>10</v>
      </c>
      <c r="E648">
        <v>0</v>
      </c>
      <c r="F648">
        <v>194.5</v>
      </c>
      <c r="G648">
        <f>טבלה1[[#This Row],[TotalSales]]*(1-E648)</f>
        <v>194.5</v>
      </c>
      <c r="H648">
        <f>G648-D648*VLOOKUP(B648,Products!$1:$1048576,6,FALSE)</f>
        <v>97.25</v>
      </c>
      <c r="I648" s="14">
        <f>VLOOKUP(טבלה1[[#This Row],[OrderID]],OrdersCleaned!$A:$R,4,FALSE)</f>
        <v>35789</v>
      </c>
    </row>
    <row r="649" spans="1:9" x14ac:dyDescent="0.35">
      <c r="A649">
        <v>10796</v>
      </c>
      <c r="B649">
        <v>64</v>
      </c>
      <c r="C649">
        <v>33.25</v>
      </c>
      <c r="D649">
        <v>35</v>
      </c>
      <c r="E649">
        <v>0.20000000298023221</v>
      </c>
      <c r="F649">
        <v>930.99999653175473</v>
      </c>
      <c r="G649">
        <f>טבלה1[[#This Row],[TotalSales]]*(1-E649)</f>
        <v>744.79999445080762</v>
      </c>
      <c r="H649">
        <f>G649-D649*VLOOKUP(B649,Products!$1:$1048576,6,FALSE)</f>
        <v>162.92499445080762</v>
      </c>
      <c r="I649" s="14">
        <f>VLOOKUP(טבלה1[[#This Row],[OrderID]],OrdersCleaned!$A:$R,4,FALSE)</f>
        <v>35789</v>
      </c>
    </row>
    <row r="650" spans="1:9" x14ac:dyDescent="0.35">
      <c r="A650">
        <v>10796</v>
      </c>
      <c r="B650">
        <v>69</v>
      </c>
      <c r="C650">
        <v>36</v>
      </c>
      <c r="D650">
        <v>24</v>
      </c>
      <c r="E650">
        <v>0.20000000298023221</v>
      </c>
      <c r="F650">
        <v>691.19999742507935</v>
      </c>
      <c r="G650">
        <f>טבלה1[[#This Row],[TotalSales]]*(1-E650)</f>
        <v>552.95999588012694</v>
      </c>
      <c r="H650">
        <f>G650-D650*VLOOKUP(B650,Products!$1:$1048576,6,FALSE)</f>
        <v>120.95999588012694</v>
      </c>
      <c r="I650" s="14">
        <f>VLOOKUP(טבלה1[[#This Row],[OrderID]],OrdersCleaned!$A:$R,4,FALSE)</f>
        <v>35789</v>
      </c>
    </row>
    <row r="651" spans="1:9" x14ac:dyDescent="0.35">
      <c r="A651">
        <v>10795</v>
      </c>
      <c r="B651">
        <v>16</v>
      </c>
      <c r="C651">
        <v>17.45</v>
      </c>
      <c r="D651">
        <v>65</v>
      </c>
      <c r="E651">
        <v>0</v>
      </c>
      <c r="F651">
        <v>1134.25</v>
      </c>
      <c r="G651">
        <f>טבלה1[[#This Row],[TotalSales]]*(1-E651)</f>
        <v>1134.25</v>
      </c>
      <c r="H651">
        <f>G651-D651*VLOOKUP(B651,Products!$1:$1048576,6,FALSE)</f>
        <v>567.125</v>
      </c>
      <c r="I651" s="14">
        <f>VLOOKUP(טבלה1[[#This Row],[OrderID]],OrdersCleaned!$A:$R,4,FALSE)</f>
        <v>35788</v>
      </c>
    </row>
    <row r="652" spans="1:9" x14ac:dyDescent="0.35">
      <c r="A652">
        <v>10795</v>
      </c>
      <c r="B652">
        <v>17</v>
      </c>
      <c r="C652">
        <v>39</v>
      </c>
      <c r="D652">
        <v>35</v>
      </c>
      <c r="E652">
        <v>0.25</v>
      </c>
      <c r="F652">
        <v>1023.75</v>
      </c>
      <c r="G652">
        <f>טבלה1[[#This Row],[TotalSales]]*(1-E652)</f>
        <v>767.8125</v>
      </c>
      <c r="H652">
        <f>G652-D652*VLOOKUP(B652,Products!$1:$1048576,6,FALSE)</f>
        <v>85.3125</v>
      </c>
      <c r="I652" s="14">
        <f>VLOOKUP(טבלה1[[#This Row],[OrderID]],OrdersCleaned!$A:$R,4,FALSE)</f>
        <v>35788</v>
      </c>
    </row>
    <row r="653" spans="1:9" x14ac:dyDescent="0.35">
      <c r="A653">
        <v>10794</v>
      </c>
      <c r="B653">
        <v>14</v>
      </c>
      <c r="C653">
        <v>23.25</v>
      </c>
      <c r="D653">
        <v>15</v>
      </c>
      <c r="E653">
        <v>0.20000000298023221</v>
      </c>
      <c r="F653">
        <v>278.99999896064401</v>
      </c>
      <c r="G653">
        <f>טבלה1[[#This Row],[TotalSales]]*(1-E653)</f>
        <v>223.19999833703042</v>
      </c>
      <c r="H653">
        <f>G653-D653*VLOOKUP(B653,Products!$1:$1048576,6,FALSE)</f>
        <v>48.824998337030422</v>
      </c>
      <c r="I653" s="14">
        <f>VLOOKUP(טבלה1[[#This Row],[OrderID]],OrdersCleaned!$A:$R,4,FALSE)</f>
        <v>35788</v>
      </c>
    </row>
    <row r="654" spans="1:9" x14ac:dyDescent="0.35">
      <c r="A654">
        <v>10794</v>
      </c>
      <c r="B654">
        <v>54</v>
      </c>
      <c r="C654">
        <v>7.45</v>
      </c>
      <c r="D654">
        <v>6</v>
      </c>
      <c r="E654">
        <v>0.20000000298023221</v>
      </c>
      <c r="F654">
        <v>35.759999866783623</v>
      </c>
      <c r="G654">
        <f>טבלה1[[#This Row],[TotalSales]]*(1-E654)</f>
        <v>28.607999786853796</v>
      </c>
      <c r="H654">
        <f>G654-D654*VLOOKUP(B654,Products!$1:$1048576,6,FALSE)</f>
        <v>6.2579997868537944</v>
      </c>
      <c r="I654" s="14">
        <f>VLOOKUP(טבלה1[[#This Row],[OrderID]],OrdersCleaned!$A:$R,4,FALSE)</f>
        <v>35788</v>
      </c>
    </row>
    <row r="655" spans="1:9" x14ac:dyDescent="0.35">
      <c r="A655">
        <v>10793</v>
      </c>
      <c r="B655">
        <v>41</v>
      </c>
      <c r="C655">
        <v>9.65</v>
      </c>
      <c r="D655">
        <v>14</v>
      </c>
      <c r="E655">
        <v>0</v>
      </c>
      <c r="F655">
        <v>135.1</v>
      </c>
      <c r="G655">
        <f>טבלה1[[#This Row],[TotalSales]]*(1-E655)</f>
        <v>135.1</v>
      </c>
      <c r="H655">
        <f>G655-D655*VLOOKUP(B655,Products!$1:$1048576,6,FALSE)</f>
        <v>67.55</v>
      </c>
      <c r="I655" s="14">
        <f>VLOOKUP(טבלה1[[#This Row],[OrderID]],OrdersCleaned!$A:$R,4,FALSE)</f>
        <v>35788</v>
      </c>
    </row>
    <row r="656" spans="1:9" x14ac:dyDescent="0.35">
      <c r="A656">
        <v>10793</v>
      </c>
      <c r="B656">
        <v>52</v>
      </c>
      <c r="C656">
        <v>7</v>
      </c>
      <c r="D656">
        <v>8</v>
      </c>
      <c r="E656">
        <v>0</v>
      </c>
      <c r="F656">
        <v>56</v>
      </c>
      <c r="G656">
        <f>טבלה1[[#This Row],[TotalSales]]*(1-E656)</f>
        <v>56</v>
      </c>
      <c r="H656">
        <f>G656-D656*VLOOKUP(B656,Products!$1:$1048576,6,FALSE)</f>
        <v>28</v>
      </c>
      <c r="I656" s="14">
        <f>VLOOKUP(טבלה1[[#This Row],[OrderID]],OrdersCleaned!$A:$R,4,FALSE)</f>
        <v>35788</v>
      </c>
    </row>
    <row r="657" spans="1:9" x14ac:dyDescent="0.35">
      <c r="A657">
        <v>10792</v>
      </c>
      <c r="B657">
        <v>2</v>
      </c>
      <c r="C657">
        <v>19</v>
      </c>
      <c r="D657">
        <v>10</v>
      </c>
      <c r="E657">
        <v>0</v>
      </c>
      <c r="F657">
        <v>190</v>
      </c>
      <c r="G657">
        <f>טבלה1[[#This Row],[TotalSales]]*(1-E657)</f>
        <v>190</v>
      </c>
      <c r="H657">
        <f>G657-D657*VLOOKUP(B657,Products!$1:$1048576,6,FALSE)</f>
        <v>95</v>
      </c>
      <c r="I657" s="14">
        <f>VLOOKUP(טבלה1[[#This Row],[OrderID]],OrdersCleaned!$A:$R,4,FALSE)</f>
        <v>35787</v>
      </c>
    </row>
    <row r="658" spans="1:9" x14ac:dyDescent="0.35">
      <c r="A658">
        <v>10792</v>
      </c>
      <c r="B658">
        <v>54</v>
      </c>
      <c r="C658">
        <v>7.45</v>
      </c>
      <c r="D658">
        <v>3</v>
      </c>
      <c r="E658">
        <v>0</v>
      </c>
      <c r="F658">
        <v>22.35</v>
      </c>
      <c r="G658">
        <f>טבלה1[[#This Row],[TotalSales]]*(1-E658)</f>
        <v>22.35</v>
      </c>
      <c r="H658">
        <f>G658-D658*VLOOKUP(B658,Products!$1:$1048576,6,FALSE)</f>
        <v>11.175000000000001</v>
      </c>
      <c r="I658" s="14">
        <f>VLOOKUP(טבלה1[[#This Row],[OrderID]],OrdersCleaned!$A:$R,4,FALSE)</f>
        <v>35787</v>
      </c>
    </row>
    <row r="659" spans="1:9" x14ac:dyDescent="0.35">
      <c r="A659">
        <v>10792</v>
      </c>
      <c r="B659">
        <v>68</v>
      </c>
      <c r="C659">
        <v>12.5</v>
      </c>
      <c r="D659">
        <v>15</v>
      </c>
      <c r="E659">
        <v>0</v>
      </c>
      <c r="F659">
        <v>187.5</v>
      </c>
      <c r="G659">
        <f>טבלה1[[#This Row],[TotalSales]]*(1-E659)</f>
        <v>187.5</v>
      </c>
      <c r="H659">
        <f>G659-D659*VLOOKUP(B659,Products!$1:$1048576,6,FALSE)</f>
        <v>93.75</v>
      </c>
      <c r="I659" s="14">
        <f>VLOOKUP(טבלה1[[#This Row],[OrderID]],OrdersCleaned!$A:$R,4,FALSE)</f>
        <v>35787</v>
      </c>
    </row>
    <row r="660" spans="1:9" x14ac:dyDescent="0.35">
      <c r="A660">
        <v>10791</v>
      </c>
      <c r="B660">
        <v>29</v>
      </c>
      <c r="C660">
        <v>123.79</v>
      </c>
      <c r="D660">
        <v>14</v>
      </c>
      <c r="E660">
        <v>5.000000074505806E-2</v>
      </c>
      <c r="F660">
        <v>1646.4069987087701</v>
      </c>
      <c r="G660">
        <f>טבלה1[[#This Row],[TotalSales]]*(1-E660)</f>
        <v>1564.0866475466628</v>
      </c>
      <c r="H660">
        <f>G660-D660*VLOOKUP(B660,Products!$1:$1048576,6,FALSE)</f>
        <v>697.5566475466627</v>
      </c>
      <c r="I660" s="14">
        <f>VLOOKUP(טבלה1[[#This Row],[OrderID]],OrdersCleaned!$A:$R,4,FALSE)</f>
        <v>35787</v>
      </c>
    </row>
    <row r="661" spans="1:9" x14ac:dyDescent="0.35">
      <c r="A661">
        <v>10791</v>
      </c>
      <c r="B661">
        <v>41</v>
      </c>
      <c r="C661">
        <v>9.65</v>
      </c>
      <c r="D661">
        <v>20</v>
      </c>
      <c r="E661">
        <v>5.000000074505806E-2</v>
      </c>
      <c r="F661">
        <v>183.34999985620379</v>
      </c>
      <c r="G661">
        <f>טבלה1[[#This Row],[TotalSales]]*(1-E661)</f>
        <v>174.1824997267872</v>
      </c>
      <c r="H661">
        <f>G661-D661*VLOOKUP(B661,Products!$1:$1048576,6,FALSE)</f>
        <v>77.682499726787199</v>
      </c>
      <c r="I661" s="14">
        <f>VLOOKUP(טבלה1[[#This Row],[OrderID]],OrdersCleaned!$A:$R,4,FALSE)</f>
        <v>35787</v>
      </c>
    </row>
    <row r="662" spans="1:9" x14ac:dyDescent="0.35">
      <c r="A662">
        <v>10790</v>
      </c>
      <c r="B662">
        <v>7</v>
      </c>
      <c r="C662">
        <v>30</v>
      </c>
      <c r="D662">
        <v>3</v>
      </c>
      <c r="E662">
        <v>0.15000000596046451</v>
      </c>
      <c r="F662">
        <v>76.499999463558197</v>
      </c>
      <c r="G662">
        <f>טבלה1[[#This Row],[TotalSales]]*(1-E662)</f>
        <v>65.024999088048943</v>
      </c>
      <c r="H662">
        <f>G662-D662*VLOOKUP(B662,Products!$1:$1048576,6,FALSE)</f>
        <v>20.024999088048943</v>
      </c>
      <c r="I662" s="14">
        <f>VLOOKUP(טבלה1[[#This Row],[OrderID]],OrdersCleaned!$A:$R,4,FALSE)</f>
        <v>35786</v>
      </c>
    </row>
    <row r="663" spans="1:9" x14ac:dyDescent="0.35">
      <c r="A663">
        <v>10790</v>
      </c>
      <c r="B663">
        <v>56</v>
      </c>
      <c r="C663">
        <v>38</v>
      </c>
      <c r="D663">
        <v>20</v>
      </c>
      <c r="E663">
        <v>0.15000000596046451</v>
      </c>
      <c r="F663">
        <v>645.999995470047</v>
      </c>
      <c r="G663">
        <f>טבלה1[[#This Row],[TotalSales]]*(1-E663)</f>
        <v>549.09999229907987</v>
      </c>
      <c r="H663">
        <f>G663-D663*VLOOKUP(B663,Products!$1:$1048576,6,FALSE)</f>
        <v>169.09999229907987</v>
      </c>
      <c r="I663" s="14">
        <f>VLOOKUP(טבלה1[[#This Row],[OrderID]],OrdersCleaned!$A:$R,4,FALSE)</f>
        <v>35786</v>
      </c>
    </row>
    <row r="664" spans="1:9" x14ac:dyDescent="0.35">
      <c r="A664">
        <v>10789</v>
      </c>
      <c r="B664">
        <v>18</v>
      </c>
      <c r="C664">
        <v>62.5</v>
      </c>
      <c r="D664">
        <v>30</v>
      </c>
      <c r="E664">
        <v>0</v>
      </c>
      <c r="F664">
        <v>1875</v>
      </c>
      <c r="G664">
        <f>טבלה1[[#This Row],[TotalSales]]*(1-E664)</f>
        <v>1875</v>
      </c>
      <c r="H664">
        <f>G664-D664*VLOOKUP(B664,Products!$1:$1048576,6,FALSE)</f>
        <v>937.5</v>
      </c>
      <c r="I664" s="14">
        <f>VLOOKUP(טבלה1[[#This Row],[OrderID]],OrdersCleaned!$A:$R,4,FALSE)</f>
        <v>35786</v>
      </c>
    </row>
    <row r="665" spans="1:9" x14ac:dyDescent="0.35">
      <c r="A665">
        <v>10789</v>
      </c>
      <c r="B665">
        <v>35</v>
      </c>
      <c r="C665">
        <v>18</v>
      </c>
      <c r="D665">
        <v>15</v>
      </c>
      <c r="E665">
        <v>0</v>
      </c>
      <c r="F665">
        <v>270</v>
      </c>
      <c r="G665">
        <f>טבלה1[[#This Row],[TotalSales]]*(1-E665)</f>
        <v>270</v>
      </c>
      <c r="H665">
        <f>G665-D665*VLOOKUP(B665,Products!$1:$1048576,6,FALSE)</f>
        <v>135</v>
      </c>
      <c r="I665" s="14">
        <f>VLOOKUP(טבלה1[[#This Row],[OrderID]],OrdersCleaned!$A:$R,4,FALSE)</f>
        <v>35786</v>
      </c>
    </row>
    <row r="666" spans="1:9" x14ac:dyDescent="0.35">
      <c r="A666">
        <v>10789</v>
      </c>
      <c r="B666">
        <v>63</v>
      </c>
      <c r="C666">
        <v>43.9</v>
      </c>
      <c r="D666">
        <v>30</v>
      </c>
      <c r="E666">
        <v>0</v>
      </c>
      <c r="F666">
        <v>1317</v>
      </c>
      <c r="G666">
        <f>טבלה1[[#This Row],[TotalSales]]*(1-E666)</f>
        <v>1317</v>
      </c>
      <c r="H666">
        <f>G666-D666*VLOOKUP(B666,Products!$1:$1048576,6,FALSE)</f>
        <v>658.5</v>
      </c>
      <c r="I666" s="14">
        <f>VLOOKUP(טבלה1[[#This Row],[OrderID]],OrdersCleaned!$A:$R,4,FALSE)</f>
        <v>35786</v>
      </c>
    </row>
    <row r="667" spans="1:9" x14ac:dyDescent="0.35">
      <c r="A667">
        <v>10789</v>
      </c>
      <c r="B667">
        <v>68</v>
      </c>
      <c r="C667">
        <v>12.5</v>
      </c>
      <c r="D667">
        <v>18</v>
      </c>
      <c r="E667">
        <v>0</v>
      </c>
      <c r="F667">
        <v>225</v>
      </c>
      <c r="G667">
        <f>טבלה1[[#This Row],[TotalSales]]*(1-E667)</f>
        <v>225</v>
      </c>
      <c r="H667">
        <f>G667-D667*VLOOKUP(B667,Products!$1:$1048576,6,FALSE)</f>
        <v>112.5</v>
      </c>
      <c r="I667" s="14">
        <f>VLOOKUP(טבלה1[[#This Row],[OrderID]],OrdersCleaned!$A:$R,4,FALSE)</f>
        <v>35786</v>
      </c>
    </row>
    <row r="668" spans="1:9" x14ac:dyDescent="0.35">
      <c r="A668">
        <v>10788</v>
      </c>
      <c r="B668">
        <v>19</v>
      </c>
      <c r="C668">
        <v>9.1999999999999993</v>
      </c>
      <c r="D668">
        <v>50</v>
      </c>
      <c r="E668">
        <v>5.000000074505806E-2</v>
      </c>
      <c r="F668">
        <v>436.99999965727318</v>
      </c>
      <c r="G668">
        <f>טבלה1[[#This Row],[TotalSales]]*(1-E668)</f>
        <v>415.14999934881916</v>
      </c>
      <c r="H668">
        <f>G668-D668*VLOOKUP(B668,Products!$1:$1048576,6,FALSE)</f>
        <v>185.14999934881919</v>
      </c>
      <c r="I668" s="14">
        <f>VLOOKUP(טבלה1[[#This Row],[OrderID]],OrdersCleaned!$A:$R,4,FALSE)</f>
        <v>35786</v>
      </c>
    </row>
    <row r="669" spans="1:9" x14ac:dyDescent="0.35">
      <c r="A669">
        <v>10788</v>
      </c>
      <c r="B669">
        <v>75</v>
      </c>
      <c r="C669">
        <v>7.75</v>
      </c>
      <c r="D669">
        <v>40</v>
      </c>
      <c r="E669">
        <v>5.000000074505806E-2</v>
      </c>
      <c r="F669">
        <v>294.499999769032</v>
      </c>
      <c r="G669">
        <f>טבלה1[[#This Row],[TotalSales]]*(1-E669)</f>
        <v>279.77499956116083</v>
      </c>
      <c r="H669">
        <f>G669-D669*VLOOKUP(B669,Products!$1:$1048576,6,FALSE)</f>
        <v>124.77499956116083</v>
      </c>
      <c r="I669" s="14">
        <f>VLOOKUP(טבלה1[[#This Row],[OrderID]],OrdersCleaned!$A:$R,4,FALSE)</f>
        <v>35786</v>
      </c>
    </row>
    <row r="670" spans="1:9" x14ac:dyDescent="0.35">
      <c r="A670">
        <v>10787</v>
      </c>
      <c r="B670">
        <v>2</v>
      </c>
      <c r="C670">
        <v>19</v>
      </c>
      <c r="D670">
        <v>15</v>
      </c>
      <c r="E670">
        <v>5.000000074505806E-2</v>
      </c>
      <c r="F670">
        <v>270.74999978765851</v>
      </c>
      <c r="G670">
        <f>טבלה1[[#This Row],[TotalSales]]*(1-E670)</f>
        <v>257.21249959655114</v>
      </c>
      <c r="H670">
        <f>G670-D670*VLOOKUP(B670,Products!$1:$1048576,6,FALSE)</f>
        <v>114.71249959655114</v>
      </c>
      <c r="I670" s="14">
        <f>VLOOKUP(טבלה1[[#This Row],[OrderID]],OrdersCleaned!$A:$R,4,FALSE)</f>
        <v>35783</v>
      </c>
    </row>
    <row r="671" spans="1:9" x14ac:dyDescent="0.35">
      <c r="A671">
        <v>10787</v>
      </c>
      <c r="B671">
        <v>29</v>
      </c>
      <c r="C671">
        <v>123.79</v>
      </c>
      <c r="D671">
        <v>20</v>
      </c>
      <c r="E671">
        <v>5.000000074505806E-2</v>
      </c>
      <c r="F671">
        <v>2352.0099981553849</v>
      </c>
      <c r="G671">
        <f>טבלה1[[#This Row],[TotalSales]]*(1-E671)</f>
        <v>2234.4094964952315</v>
      </c>
      <c r="H671">
        <f>G671-D671*VLOOKUP(B671,Products!$1:$1048576,6,FALSE)</f>
        <v>996.50949649523136</v>
      </c>
      <c r="I671" s="14">
        <f>VLOOKUP(טבלה1[[#This Row],[OrderID]],OrdersCleaned!$A:$R,4,FALSE)</f>
        <v>35783</v>
      </c>
    </row>
    <row r="672" spans="1:9" x14ac:dyDescent="0.35">
      <c r="A672">
        <v>10786</v>
      </c>
      <c r="B672">
        <v>8</v>
      </c>
      <c r="C672">
        <v>40</v>
      </c>
      <c r="D672">
        <v>30</v>
      </c>
      <c r="E672">
        <v>0.20000000298023221</v>
      </c>
      <c r="F672">
        <v>959.99999642372131</v>
      </c>
      <c r="G672">
        <f>טבלה1[[#This Row],[TotalSales]]*(1-E672)</f>
        <v>767.9999942779541</v>
      </c>
      <c r="H672">
        <f>G672-D672*VLOOKUP(B672,Products!$1:$1048576,6,FALSE)</f>
        <v>167.9999942779541</v>
      </c>
      <c r="I672" s="14">
        <f>VLOOKUP(טבלה1[[#This Row],[OrderID]],OrdersCleaned!$A:$R,4,FALSE)</f>
        <v>35783</v>
      </c>
    </row>
    <row r="673" spans="1:9" x14ac:dyDescent="0.35">
      <c r="A673">
        <v>10786</v>
      </c>
      <c r="B673">
        <v>30</v>
      </c>
      <c r="C673">
        <v>25.89</v>
      </c>
      <c r="D673">
        <v>15</v>
      </c>
      <c r="E673">
        <v>0.20000000298023221</v>
      </c>
      <c r="F673">
        <v>310.67999884262679</v>
      </c>
      <c r="G673">
        <f>טבלה1[[#This Row],[TotalSales]]*(1-E673)</f>
        <v>248.54399814820289</v>
      </c>
      <c r="H673">
        <f>G673-D673*VLOOKUP(B673,Products!$1:$1048576,6,FALSE)</f>
        <v>54.368998148202877</v>
      </c>
      <c r="I673" s="14">
        <f>VLOOKUP(טבלה1[[#This Row],[OrderID]],OrdersCleaned!$A:$R,4,FALSE)</f>
        <v>35783</v>
      </c>
    </row>
    <row r="674" spans="1:9" x14ac:dyDescent="0.35">
      <c r="A674">
        <v>10786</v>
      </c>
      <c r="B674">
        <v>75</v>
      </c>
      <c r="C674">
        <v>7.75</v>
      </c>
      <c r="D674">
        <v>42</v>
      </c>
      <c r="E674">
        <v>0.20000000298023221</v>
      </c>
      <c r="F674">
        <v>260.39999902993441</v>
      </c>
      <c r="G674">
        <f>טבלה1[[#This Row],[TotalSales]]*(1-E674)</f>
        <v>208.31999844789505</v>
      </c>
      <c r="H674">
        <f>G674-D674*VLOOKUP(B674,Products!$1:$1048576,6,FALSE)</f>
        <v>45.569998447895046</v>
      </c>
      <c r="I674" s="14">
        <f>VLOOKUP(טבלה1[[#This Row],[OrderID]],OrdersCleaned!$A:$R,4,FALSE)</f>
        <v>35783</v>
      </c>
    </row>
    <row r="675" spans="1:9" x14ac:dyDescent="0.35">
      <c r="A675">
        <v>10785</v>
      </c>
      <c r="B675">
        <v>10</v>
      </c>
      <c r="C675">
        <v>31</v>
      </c>
      <c r="D675">
        <v>10</v>
      </c>
      <c r="E675">
        <v>0</v>
      </c>
      <c r="F675">
        <v>310</v>
      </c>
      <c r="G675">
        <f>טבלה1[[#This Row],[TotalSales]]*(1-E675)</f>
        <v>310</v>
      </c>
      <c r="H675">
        <f>G675-D675*VLOOKUP(B675,Products!$1:$1048576,6,FALSE)</f>
        <v>155</v>
      </c>
      <c r="I675" s="14">
        <f>VLOOKUP(טבלה1[[#This Row],[OrderID]],OrdersCleaned!$A:$R,4,FALSE)</f>
        <v>35782</v>
      </c>
    </row>
    <row r="676" spans="1:9" x14ac:dyDescent="0.35">
      <c r="A676">
        <v>10785</v>
      </c>
      <c r="B676">
        <v>75</v>
      </c>
      <c r="C676">
        <v>7.75</v>
      </c>
      <c r="D676">
        <v>10</v>
      </c>
      <c r="E676">
        <v>0</v>
      </c>
      <c r="F676">
        <v>77.5</v>
      </c>
      <c r="G676">
        <f>טבלה1[[#This Row],[TotalSales]]*(1-E676)</f>
        <v>77.5</v>
      </c>
      <c r="H676">
        <f>G676-D676*VLOOKUP(B676,Products!$1:$1048576,6,FALSE)</f>
        <v>38.75</v>
      </c>
      <c r="I676" s="14">
        <f>VLOOKUP(טבלה1[[#This Row],[OrderID]],OrdersCleaned!$A:$R,4,FALSE)</f>
        <v>35782</v>
      </c>
    </row>
    <row r="677" spans="1:9" x14ac:dyDescent="0.35">
      <c r="A677">
        <v>10784</v>
      </c>
      <c r="B677">
        <v>36</v>
      </c>
      <c r="C677">
        <v>19</v>
      </c>
      <c r="D677">
        <v>30</v>
      </c>
      <c r="E677">
        <v>0</v>
      </c>
      <c r="F677">
        <v>570</v>
      </c>
      <c r="G677">
        <f>טבלה1[[#This Row],[TotalSales]]*(1-E677)</f>
        <v>570</v>
      </c>
      <c r="H677">
        <f>G677-D677*VLOOKUP(B677,Products!$1:$1048576,6,FALSE)</f>
        <v>285</v>
      </c>
      <c r="I677" s="14">
        <f>VLOOKUP(טבלה1[[#This Row],[OrderID]],OrdersCleaned!$A:$R,4,FALSE)</f>
        <v>35782</v>
      </c>
    </row>
    <row r="678" spans="1:9" x14ac:dyDescent="0.35">
      <c r="A678">
        <v>10784</v>
      </c>
      <c r="B678">
        <v>39</v>
      </c>
      <c r="C678">
        <v>18</v>
      </c>
      <c r="D678">
        <v>2</v>
      </c>
      <c r="E678">
        <v>0.15000000596046451</v>
      </c>
      <c r="F678">
        <v>30.599999785423279</v>
      </c>
      <c r="G678">
        <f>טבלה1[[#This Row],[TotalSales]]*(1-E678)</f>
        <v>26.009999635219575</v>
      </c>
      <c r="H678">
        <f>G678-D678*VLOOKUP(B678,Products!$1:$1048576,6,FALSE)</f>
        <v>8.0099996352195753</v>
      </c>
      <c r="I678" s="14">
        <f>VLOOKUP(טבלה1[[#This Row],[OrderID]],OrdersCleaned!$A:$R,4,FALSE)</f>
        <v>35782</v>
      </c>
    </row>
    <row r="679" spans="1:9" x14ac:dyDescent="0.35">
      <c r="A679">
        <v>10784</v>
      </c>
      <c r="B679">
        <v>72</v>
      </c>
      <c r="C679">
        <v>34.799999999999997</v>
      </c>
      <c r="D679">
        <v>30</v>
      </c>
      <c r="E679">
        <v>0.15000000596046451</v>
      </c>
      <c r="F679">
        <v>887.39999377727509</v>
      </c>
      <c r="G679">
        <f>טבלה1[[#This Row],[TotalSales]]*(1-E679)</f>
        <v>754.28998942136764</v>
      </c>
      <c r="H679">
        <f>G679-D679*VLOOKUP(B679,Products!$1:$1048576,6,FALSE)</f>
        <v>232.28998942136764</v>
      </c>
      <c r="I679" s="14">
        <f>VLOOKUP(טבלה1[[#This Row],[OrderID]],OrdersCleaned!$A:$R,4,FALSE)</f>
        <v>35782</v>
      </c>
    </row>
    <row r="680" spans="1:9" x14ac:dyDescent="0.35">
      <c r="A680">
        <v>10783</v>
      </c>
      <c r="B680">
        <v>31</v>
      </c>
      <c r="C680">
        <v>12.5</v>
      </c>
      <c r="D680">
        <v>10</v>
      </c>
      <c r="E680">
        <v>0</v>
      </c>
      <c r="F680">
        <v>125</v>
      </c>
      <c r="G680">
        <f>טבלה1[[#This Row],[TotalSales]]*(1-E680)</f>
        <v>125</v>
      </c>
      <c r="H680">
        <f>G680-D680*VLOOKUP(B680,Products!$1:$1048576,6,FALSE)</f>
        <v>62.5</v>
      </c>
      <c r="I680" s="14">
        <f>VLOOKUP(טבלה1[[#This Row],[OrderID]],OrdersCleaned!$A:$R,4,FALSE)</f>
        <v>35782</v>
      </c>
    </row>
    <row r="681" spans="1:9" x14ac:dyDescent="0.35">
      <c r="A681">
        <v>10783</v>
      </c>
      <c r="B681">
        <v>38</v>
      </c>
      <c r="C681">
        <v>263.5</v>
      </c>
      <c r="D681">
        <v>5</v>
      </c>
      <c r="E681">
        <v>0</v>
      </c>
      <c r="F681">
        <v>1317.5</v>
      </c>
      <c r="G681">
        <f>טבלה1[[#This Row],[TotalSales]]*(1-E681)</f>
        <v>1317.5</v>
      </c>
      <c r="H681">
        <f>G681-D681*VLOOKUP(B681,Products!$1:$1048576,6,FALSE)</f>
        <v>658.75</v>
      </c>
      <c r="I681" s="14">
        <f>VLOOKUP(טבלה1[[#This Row],[OrderID]],OrdersCleaned!$A:$R,4,FALSE)</f>
        <v>35782</v>
      </c>
    </row>
    <row r="682" spans="1:9" x14ac:dyDescent="0.35">
      <c r="A682">
        <v>10782</v>
      </c>
      <c r="B682">
        <v>31</v>
      </c>
      <c r="C682">
        <v>12.5</v>
      </c>
      <c r="D682">
        <v>1</v>
      </c>
      <c r="E682">
        <v>0</v>
      </c>
      <c r="F682">
        <v>12.5</v>
      </c>
      <c r="G682">
        <f>טבלה1[[#This Row],[TotalSales]]*(1-E682)</f>
        <v>12.5</v>
      </c>
      <c r="H682">
        <f>G682-D682*VLOOKUP(B682,Products!$1:$1048576,6,FALSE)</f>
        <v>6.25</v>
      </c>
      <c r="I682" s="14">
        <f>VLOOKUP(טבלה1[[#This Row],[OrderID]],OrdersCleaned!$A:$R,4,FALSE)</f>
        <v>35781</v>
      </c>
    </row>
    <row r="683" spans="1:9" x14ac:dyDescent="0.35">
      <c r="A683">
        <v>10781</v>
      </c>
      <c r="B683">
        <v>54</v>
      </c>
      <c r="C683">
        <v>7.45</v>
      </c>
      <c r="D683">
        <v>3</v>
      </c>
      <c r="E683">
        <v>0.20000000298023221</v>
      </c>
      <c r="F683">
        <v>17.879999933391812</v>
      </c>
      <c r="G683">
        <f>טבלה1[[#This Row],[TotalSales]]*(1-E683)</f>
        <v>14.303999893426898</v>
      </c>
      <c r="H683">
        <f>G683-D683*VLOOKUP(B683,Products!$1:$1048576,6,FALSE)</f>
        <v>3.1289998934268972</v>
      </c>
      <c r="I683" s="14">
        <f>VLOOKUP(טבלה1[[#This Row],[OrderID]],OrdersCleaned!$A:$R,4,FALSE)</f>
        <v>35781</v>
      </c>
    </row>
    <row r="684" spans="1:9" x14ac:dyDescent="0.35">
      <c r="A684">
        <v>10781</v>
      </c>
      <c r="B684">
        <v>56</v>
      </c>
      <c r="C684">
        <v>38</v>
      </c>
      <c r="D684">
        <v>20</v>
      </c>
      <c r="E684">
        <v>0.20000000298023221</v>
      </c>
      <c r="F684">
        <v>607.9999977350235</v>
      </c>
      <c r="G684">
        <f>טבלה1[[#This Row],[TotalSales]]*(1-E684)</f>
        <v>486.39999637603762</v>
      </c>
      <c r="H684">
        <f>G684-D684*VLOOKUP(B684,Products!$1:$1048576,6,FALSE)</f>
        <v>106.39999637603762</v>
      </c>
      <c r="I684" s="14">
        <f>VLOOKUP(טבלה1[[#This Row],[OrderID]],OrdersCleaned!$A:$R,4,FALSE)</f>
        <v>35781</v>
      </c>
    </row>
    <row r="685" spans="1:9" x14ac:dyDescent="0.35">
      <c r="A685">
        <v>10781</v>
      </c>
      <c r="B685">
        <v>74</v>
      </c>
      <c r="C685">
        <v>10</v>
      </c>
      <c r="D685">
        <v>35</v>
      </c>
      <c r="E685">
        <v>0</v>
      </c>
      <c r="F685">
        <v>350</v>
      </c>
      <c r="G685">
        <f>טבלה1[[#This Row],[TotalSales]]*(1-E685)</f>
        <v>350</v>
      </c>
      <c r="H685">
        <f>G685-D685*VLOOKUP(B685,Products!$1:$1048576,6,FALSE)</f>
        <v>175</v>
      </c>
      <c r="I685" s="14">
        <f>VLOOKUP(טבלה1[[#This Row],[OrderID]],OrdersCleaned!$A:$R,4,FALSE)</f>
        <v>35781</v>
      </c>
    </row>
    <row r="686" spans="1:9" x14ac:dyDescent="0.35">
      <c r="A686">
        <v>10780</v>
      </c>
      <c r="B686">
        <v>70</v>
      </c>
      <c r="C686">
        <v>15</v>
      </c>
      <c r="D686">
        <v>35</v>
      </c>
      <c r="E686">
        <v>0</v>
      </c>
      <c r="F686">
        <v>525</v>
      </c>
      <c r="G686">
        <f>טבלה1[[#This Row],[TotalSales]]*(1-E686)</f>
        <v>525</v>
      </c>
      <c r="H686">
        <f>G686-D686*VLOOKUP(B686,Products!$1:$1048576,6,FALSE)</f>
        <v>262.5</v>
      </c>
      <c r="I686" s="14">
        <f>VLOOKUP(טבלה1[[#This Row],[OrderID]],OrdersCleaned!$A:$R,4,FALSE)</f>
        <v>35780</v>
      </c>
    </row>
    <row r="687" spans="1:9" x14ac:dyDescent="0.35">
      <c r="A687">
        <v>10780</v>
      </c>
      <c r="B687">
        <v>77</v>
      </c>
      <c r="C687">
        <v>13</v>
      </c>
      <c r="D687">
        <v>15</v>
      </c>
      <c r="E687">
        <v>0</v>
      </c>
      <c r="F687">
        <v>195</v>
      </c>
      <c r="G687">
        <f>טבלה1[[#This Row],[TotalSales]]*(1-E687)</f>
        <v>195</v>
      </c>
      <c r="H687">
        <f>G687-D687*VLOOKUP(B687,Products!$1:$1048576,6,FALSE)</f>
        <v>97.5</v>
      </c>
      <c r="I687" s="14">
        <f>VLOOKUP(טבלה1[[#This Row],[OrderID]],OrdersCleaned!$A:$R,4,FALSE)</f>
        <v>35780</v>
      </c>
    </row>
    <row r="688" spans="1:9" x14ac:dyDescent="0.35">
      <c r="A688">
        <v>10779</v>
      </c>
      <c r="B688">
        <v>16</v>
      </c>
      <c r="C688">
        <v>17.45</v>
      </c>
      <c r="D688">
        <v>20</v>
      </c>
      <c r="E688">
        <v>0</v>
      </c>
      <c r="F688">
        <v>349</v>
      </c>
      <c r="G688">
        <f>טבלה1[[#This Row],[TotalSales]]*(1-E688)</f>
        <v>349</v>
      </c>
      <c r="H688">
        <f>G688-D688*VLOOKUP(B688,Products!$1:$1048576,6,FALSE)</f>
        <v>174.5</v>
      </c>
      <c r="I688" s="14">
        <f>VLOOKUP(טבלה1[[#This Row],[OrderID]],OrdersCleaned!$A:$R,4,FALSE)</f>
        <v>35780</v>
      </c>
    </row>
    <row r="689" spans="1:9" x14ac:dyDescent="0.35">
      <c r="A689">
        <v>10779</v>
      </c>
      <c r="B689">
        <v>62</v>
      </c>
      <c r="C689">
        <v>49.3</v>
      </c>
      <c r="D689">
        <v>20</v>
      </c>
      <c r="E689">
        <v>0</v>
      </c>
      <c r="F689">
        <v>986</v>
      </c>
      <c r="G689">
        <f>טבלה1[[#This Row],[TotalSales]]*(1-E689)</f>
        <v>986</v>
      </c>
      <c r="H689">
        <f>G689-D689*VLOOKUP(B689,Products!$1:$1048576,6,FALSE)</f>
        <v>493</v>
      </c>
      <c r="I689" s="14">
        <f>VLOOKUP(טבלה1[[#This Row],[OrderID]],OrdersCleaned!$A:$R,4,FALSE)</f>
        <v>35780</v>
      </c>
    </row>
    <row r="690" spans="1:9" x14ac:dyDescent="0.35">
      <c r="A690">
        <v>10778</v>
      </c>
      <c r="B690">
        <v>41</v>
      </c>
      <c r="C690">
        <v>9.65</v>
      </c>
      <c r="D690">
        <v>10</v>
      </c>
      <c r="E690">
        <v>0</v>
      </c>
      <c r="F690">
        <v>96.5</v>
      </c>
      <c r="G690">
        <f>טבלה1[[#This Row],[TotalSales]]*(1-E690)</f>
        <v>96.5</v>
      </c>
      <c r="H690">
        <f>G690-D690*VLOOKUP(B690,Products!$1:$1048576,6,FALSE)</f>
        <v>48.25</v>
      </c>
      <c r="I690" s="14">
        <f>VLOOKUP(טבלה1[[#This Row],[OrderID]],OrdersCleaned!$A:$R,4,FALSE)</f>
        <v>35780</v>
      </c>
    </row>
    <row r="691" spans="1:9" x14ac:dyDescent="0.35">
      <c r="A691">
        <v>10777</v>
      </c>
      <c r="B691">
        <v>42</v>
      </c>
      <c r="C691">
        <v>14</v>
      </c>
      <c r="D691">
        <v>20</v>
      </c>
      <c r="E691">
        <v>0.20000000298023221</v>
      </c>
      <c r="F691">
        <v>223.999999165535</v>
      </c>
      <c r="G691">
        <f>טבלה1[[#This Row],[TotalSales]]*(1-E691)</f>
        <v>179.19999866485597</v>
      </c>
      <c r="H691">
        <f>G691-D691*VLOOKUP(B691,Products!$1:$1048576,6,FALSE)</f>
        <v>39.199998664855968</v>
      </c>
      <c r="I691" s="14">
        <f>VLOOKUP(טבלה1[[#This Row],[OrderID]],OrdersCleaned!$A:$R,4,FALSE)</f>
        <v>35779</v>
      </c>
    </row>
    <row r="692" spans="1:9" x14ac:dyDescent="0.35">
      <c r="A692">
        <v>10776</v>
      </c>
      <c r="B692">
        <v>31</v>
      </c>
      <c r="C692">
        <v>12.5</v>
      </c>
      <c r="D692">
        <v>16</v>
      </c>
      <c r="E692">
        <v>5.000000074505806E-2</v>
      </c>
      <c r="F692">
        <v>189.99999985098839</v>
      </c>
      <c r="G692">
        <f>טבלה1[[#This Row],[TotalSales]]*(1-E692)</f>
        <v>180.49999971687794</v>
      </c>
      <c r="H692">
        <f>G692-D692*VLOOKUP(B692,Products!$1:$1048576,6,FALSE)</f>
        <v>80.499999716877937</v>
      </c>
      <c r="I692" s="14">
        <f>VLOOKUP(טבלה1[[#This Row],[OrderID]],OrdersCleaned!$A:$R,4,FALSE)</f>
        <v>35779</v>
      </c>
    </row>
    <row r="693" spans="1:9" x14ac:dyDescent="0.35">
      <c r="A693">
        <v>10776</v>
      </c>
      <c r="B693">
        <v>42</v>
      </c>
      <c r="C693">
        <v>14</v>
      </c>
      <c r="D693">
        <v>12</v>
      </c>
      <c r="E693">
        <v>5.000000074505806E-2</v>
      </c>
      <c r="F693">
        <v>159.59999987483019</v>
      </c>
      <c r="G693">
        <f>טבלה1[[#This Row],[TotalSales]]*(1-E693)</f>
        <v>151.6199997621774</v>
      </c>
      <c r="H693">
        <f>G693-D693*VLOOKUP(B693,Products!$1:$1048576,6,FALSE)</f>
        <v>67.6199997621774</v>
      </c>
      <c r="I693" s="14">
        <f>VLOOKUP(טבלה1[[#This Row],[OrderID]],OrdersCleaned!$A:$R,4,FALSE)</f>
        <v>35779</v>
      </c>
    </row>
    <row r="694" spans="1:9" x14ac:dyDescent="0.35">
      <c r="A694">
        <v>10776</v>
      </c>
      <c r="B694">
        <v>45</v>
      </c>
      <c r="C694">
        <v>9.5</v>
      </c>
      <c r="D694">
        <v>27</v>
      </c>
      <c r="E694">
        <v>5.000000074505806E-2</v>
      </c>
      <c r="F694">
        <v>243.67499980889261</v>
      </c>
      <c r="G694">
        <f>טבלה1[[#This Row],[TotalSales]]*(1-E694)</f>
        <v>231.49124963689596</v>
      </c>
      <c r="H694">
        <f>G694-D694*VLOOKUP(B694,Products!$1:$1048576,6,FALSE)</f>
        <v>103.24124963689596</v>
      </c>
      <c r="I694" s="14">
        <f>VLOOKUP(טבלה1[[#This Row],[OrderID]],OrdersCleaned!$A:$R,4,FALSE)</f>
        <v>35779</v>
      </c>
    </row>
    <row r="695" spans="1:9" x14ac:dyDescent="0.35">
      <c r="A695">
        <v>10776</v>
      </c>
      <c r="B695">
        <v>51</v>
      </c>
      <c r="C695">
        <v>53</v>
      </c>
      <c r="D695">
        <v>120</v>
      </c>
      <c r="E695">
        <v>5.000000074505806E-2</v>
      </c>
      <c r="F695">
        <v>6041.9999952614307</v>
      </c>
      <c r="G695">
        <f>טבלה1[[#This Row],[TotalSales]]*(1-E695)</f>
        <v>5739.8999909967188</v>
      </c>
      <c r="H695">
        <f>G695-D695*VLOOKUP(B695,Products!$1:$1048576,6,FALSE)</f>
        <v>2559.8999909967188</v>
      </c>
      <c r="I695" s="14">
        <f>VLOOKUP(טבלה1[[#This Row],[OrderID]],OrdersCleaned!$A:$R,4,FALSE)</f>
        <v>35779</v>
      </c>
    </row>
    <row r="696" spans="1:9" x14ac:dyDescent="0.35">
      <c r="A696">
        <v>10775</v>
      </c>
      <c r="B696">
        <v>10</v>
      </c>
      <c r="C696">
        <v>31</v>
      </c>
      <c r="D696">
        <v>6</v>
      </c>
      <c r="E696">
        <v>0</v>
      </c>
      <c r="F696">
        <v>186</v>
      </c>
      <c r="G696">
        <f>טבלה1[[#This Row],[TotalSales]]*(1-E696)</f>
        <v>186</v>
      </c>
      <c r="H696">
        <f>G696-D696*VLOOKUP(B696,Products!$1:$1048576,6,FALSE)</f>
        <v>93</v>
      </c>
      <c r="I696" s="14">
        <f>VLOOKUP(טבלה1[[#This Row],[OrderID]],OrdersCleaned!$A:$R,4,FALSE)</f>
        <v>35776</v>
      </c>
    </row>
    <row r="697" spans="1:9" x14ac:dyDescent="0.35">
      <c r="A697">
        <v>10775</v>
      </c>
      <c r="B697">
        <v>67</v>
      </c>
      <c r="C697">
        <v>14</v>
      </c>
      <c r="D697">
        <v>3</v>
      </c>
      <c r="E697">
        <v>0</v>
      </c>
      <c r="F697">
        <v>42</v>
      </c>
      <c r="G697">
        <f>טבלה1[[#This Row],[TotalSales]]*(1-E697)</f>
        <v>42</v>
      </c>
      <c r="H697">
        <f>G697-D697*VLOOKUP(B697,Products!$1:$1048576,6,FALSE)</f>
        <v>21</v>
      </c>
      <c r="I697" s="14">
        <f>VLOOKUP(טבלה1[[#This Row],[OrderID]],OrdersCleaned!$A:$R,4,FALSE)</f>
        <v>35776</v>
      </c>
    </row>
    <row r="698" spans="1:9" x14ac:dyDescent="0.35">
      <c r="A698">
        <v>10774</v>
      </c>
      <c r="B698">
        <v>31</v>
      </c>
      <c r="C698">
        <v>12.5</v>
      </c>
      <c r="D698">
        <v>2</v>
      </c>
      <c r="E698">
        <v>0.25</v>
      </c>
      <c r="F698">
        <v>18.75</v>
      </c>
      <c r="G698">
        <f>טבלה1[[#This Row],[TotalSales]]*(1-E698)</f>
        <v>14.0625</v>
      </c>
      <c r="H698">
        <f>G698-D698*VLOOKUP(B698,Products!$1:$1048576,6,FALSE)</f>
        <v>1.5625</v>
      </c>
      <c r="I698" s="14">
        <f>VLOOKUP(טבלה1[[#This Row],[OrderID]],OrdersCleaned!$A:$R,4,FALSE)</f>
        <v>35775</v>
      </c>
    </row>
    <row r="699" spans="1:9" x14ac:dyDescent="0.35">
      <c r="A699">
        <v>10774</v>
      </c>
      <c r="B699">
        <v>66</v>
      </c>
      <c r="C699">
        <v>17</v>
      </c>
      <c r="D699">
        <v>50</v>
      </c>
      <c r="E699">
        <v>0</v>
      </c>
      <c r="F699">
        <v>850</v>
      </c>
      <c r="G699">
        <f>טבלה1[[#This Row],[TotalSales]]*(1-E699)</f>
        <v>850</v>
      </c>
      <c r="H699">
        <f>G699-D699*VLOOKUP(B699,Products!$1:$1048576,6,FALSE)</f>
        <v>425</v>
      </c>
      <c r="I699" s="14">
        <f>VLOOKUP(טבלה1[[#This Row],[OrderID]],OrdersCleaned!$A:$R,4,FALSE)</f>
        <v>35775</v>
      </c>
    </row>
    <row r="700" spans="1:9" x14ac:dyDescent="0.35">
      <c r="A700">
        <v>10773</v>
      </c>
      <c r="B700">
        <v>17</v>
      </c>
      <c r="C700">
        <v>39</v>
      </c>
      <c r="D700">
        <v>33</v>
      </c>
      <c r="E700">
        <v>0</v>
      </c>
      <c r="F700">
        <v>1287</v>
      </c>
      <c r="G700">
        <f>טבלה1[[#This Row],[TotalSales]]*(1-E700)</f>
        <v>1287</v>
      </c>
      <c r="H700">
        <f>G700-D700*VLOOKUP(B700,Products!$1:$1048576,6,FALSE)</f>
        <v>643.5</v>
      </c>
      <c r="I700" s="14">
        <f>VLOOKUP(טבלה1[[#This Row],[OrderID]],OrdersCleaned!$A:$R,4,FALSE)</f>
        <v>35775</v>
      </c>
    </row>
    <row r="701" spans="1:9" x14ac:dyDescent="0.35">
      <c r="A701">
        <v>10773</v>
      </c>
      <c r="B701">
        <v>31</v>
      </c>
      <c r="C701">
        <v>12.5</v>
      </c>
      <c r="D701">
        <v>70</v>
      </c>
      <c r="E701">
        <v>0.20000000298023221</v>
      </c>
      <c r="F701">
        <v>699.99999739229679</v>
      </c>
      <c r="G701">
        <f>טבלה1[[#This Row],[TotalSales]]*(1-E701)</f>
        <v>559.99999582767487</v>
      </c>
      <c r="H701">
        <f>G701-D701*VLOOKUP(B701,Products!$1:$1048576,6,FALSE)</f>
        <v>122.49999582767487</v>
      </c>
      <c r="I701" s="14">
        <f>VLOOKUP(טבלה1[[#This Row],[OrderID]],OrdersCleaned!$A:$R,4,FALSE)</f>
        <v>35775</v>
      </c>
    </row>
    <row r="702" spans="1:9" x14ac:dyDescent="0.35">
      <c r="A702">
        <v>10773</v>
      </c>
      <c r="B702">
        <v>75</v>
      </c>
      <c r="C702">
        <v>7.75</v>
      </c>
      <c r="D702">
        <v>7</v>
      </c>
      <c r="E702">
        <v>0.20000000298023221</v>
      </c>
      <c r="F702">
        <v>43.399999838322401</v>
      </c>
      <c r="G702">
        <f>טבלה1[[#This Row],[TotalSales]]*(1-E702)</f>
        <v>34.719999741315846</v>
      </c>
      <c r="H702">
        <f>G702-D702*VLOOKUP(B702,Products!$1:$1048576,6,FALSE)</f>
        <v>7.5949997413158457</v>
      </c>
      <c r="I702" s="14">
        <f>VLOOKUP(טבלה1[[#This Row],[OrderID]],OrdersCleaned!$A:$R,4,FALSE)</f>
        <v>35775</v>
      </c>
    </row>
    <row r="703" spans="1:9" x14ac:dyDescent="0.35">
      <c r="A703">
        <v>10772</v>
      </c>
      <c r="B703">
        <v>29</v>
      </c>
      <c r="C703">
        <v>123.79</v>
      </c>
      <c r="D703">
        <v>18</v>
      </c>
      <c r="E703">
        <v>0</v>
      </c>
      <c r="F703">
        <v>2228.2199999999998</v>
      </c>
      <c r="G703">
        <f>טבלה1[[#This Row],[TotalSales]]*(1-E703)</f>
        <v>2228.2199999999998</v>
      </c>
      <c r="H703">
        <f>G703-D703*VLOOKUP(B703,Products!$1:$1048576,6,FALSE)</f>
        <v>1114.1099999999997</v>
      </c>
      <c r="I703" s="14">
        <f>VLOOKUP(טבלה1[[#This Row],[OrderID]],OrdersCleaned!$A:$R,4,FALSE)</f>
        <v>35774</v>
      </c>
    </row>
    <row r="704" spans="1:9" x14ac:dyDescent="0.35">
      <c r="A704">
        <v>10772</v>
      </c>
      <c r="B704">
        <v>59</v>
      </c>
      <c r="C704">
        <v>55</v>
      </c>
      <c r="D704">
        <v>25</v>
      </c>
      <c r="E704">
        <v>0</v>
      </c>
      <c r="F704">
        <v>1375</v>
      </c>
      <c r="G704">
        <f>טבלה1[[#This Row],[TotalSales]]*(1-E704)</f>
        <v>1375</v>
      </c>
      <c r="H704">
        <f>G704-D704*VLOOKUP(B704,Products!$1:$1048576,6,FALSE)</f>
        <v>687.5</v>
      </c>
      <c r="I704" s="14">
        <f>VLOOKUP(טבלה1[[#This Row],[OrderID]],OrdersCleaned!$A:$R,4,FALSE)</f>
        <v>35774</v>
      </c>
    </row>
    <row r="705" spans="1:9" x14ac:dyDescent="0.35">
      <c r="A705">
        <v>10771</v>
      </c>
      <c r="B705">
        <v>71</v>
      </c>
      <c r="C705">
        <v>21.5</v>
      </c>
      <c r="D705">
        <v>16</v>
      </c>
      <c r="E705">
        <v>0</v>
      </c>
      <c r="F705">
        <v>344</v>
      </c>
      <c r="G705">
        <f>טבלה1[[#This Row],[TotalSales]]*(1-E705)</f>
        <v>344</v>
      </c>
      <c r="H705">
        <f>G705-D705*VLOOKUP(B705,Products!$1:$1048576,6,FALSE)</f>
        <v>172</v>
      </c>
      <c r="I705" s="14">
        <f>VLOOKUP(טבלה1[[#This Row],[OrderID]],OrdersCleaned!$A:$R,4,FALSE)</f>
        <v>35774</v>
      </c>
    </row>
    <row r="706" spans="1:9" x14ac:dyDescent="0.35">
      <c r="A706">
        <v>10770</v>
      </c>
      <c r="B706">
        <v>11</v>
      </c>
      <c r="C706">
        <v>21</v>
      </c>
      <c r="D706">
        <v>15</v>
      </c>
      <c r="E706">
        <v>0.25</v>
      </c>
      <c r="F706">
        <v>236.25</v>
      </c>
      <c r="G706">
        <f>טבלה1[[#This Row],[TotalSales]]*(1-E706)</f>
        <v>177.1875</v>
      </c>
      <c r="H706">
        <f>G706-D706*VLOOKUP(B706,Products!$1:$1048576,6,FALSE)</f>
        <v>19.6875</v>
      </c>
      <c r="I706" s="14">
        <f>VLOOKUP(טבלה1[[#This Row],[OrderID]],OrdersCleaned!$A:$R,4,FALSE)</f>
        <v>35773</v>
      </c>
    </row>
    <row r="707" spans="1:9" x14ac:dyDescent="0.35">
      <c r="A707">
        <v>10769</v>
      </c>
      <c r="B707">
        <v>41</v>
      </c>
      <c r="C707">
        <v>9.65</v>
      </c>
      <c r="D707">
        <v>30</v>
      </c>
      <c r="E707">
        <v>5.000000074505806E-2</v>
      </c>
      <c r="F707">
        <v>275.02499978430569</v>
      </c>
      <c r="G707">
        <f>טבלה1[[#This Row],[TotalSales]]*(1-E707)</f>
        <v>261.27374959018084</v>
      </c>
      <c r="H707">
        <f>G707-D707*VLOOKUP(B707,Products!$1:$1048576,6,FALSE)</f>
        <v>116.52374959018084</v>
      </c>
      <c r="I707" s="14">
        <f>VLOOKUP(טבלה1[[#This Row],[OrderID]],OrdersCleaned!$A:$R,4,FALSE)</f>
        <v>35772</v>
      </c>
    </row>
    <row r="708" spans="1:9" x14ac:dyDescent="0.35">
      <c r="A708">
        <v>10769</v>
      </c>
      <c r="B708">
        <v>52</v>
      </c>
      <c r="C708">
        <v>7</v>
      </c>
      <c r="D708">
        <v>15</v>
      </c>
      <c r="E708">
        <v>5.000000074505806E-2</v>
      </c>
      <c r="F708">
        <v>99.749999921768904</v>
      </c>
      <c r="G708">
        <f>טבלה1[[#This Row],[TotalSales]]*(1-E708)</f>
        <v>94.762499851360914</v>
      </c>
      <c r="H708">
        <f>G708-D708*VLOOKUP(B708,Products!$1:$1048576,6,FALSE)</f>
        <v>42.262499851360914</v>
      </c>
      <c r="I708" s="14">
        <f>VLOOKUP(טבלה1[[#This Row],[OrderID]],OrdersCleaned!$A:$R,4,FALSE)</f>
        <v>35772</v>
      </c>
    </row>
    <row r="709" spans="1:9" x14ac:dyDescent="0.35">
      <c r="A709">
        <v>10769</v>
      </c>
      <c r="B709">
        <v>61</v>
      </c>
      <c r="C709">
        <v>28.5</v>
      </c>
      <c r="D709">
        <v>20</v>
      </c>
      <c r="E709">
        <v>0</v>
      </c>
      <c r="F709">
        <v>570</v>
      </c>
      <c r="G709">
        <f>טבלה1[[#This Row],[TotalSales]]*(1-E709)</f>
        <v>570</v>
      </c>
      <c r="H709">
        <f>G709-D709*VLOOKUP(B709,Products!$1:$1048576,6,FALSE)</f>
        <v>285</v>
      </c>
      <c r="I709" s="14">
        <f>VLOOKUP(טבלה1[[#This Row],[OrderID]],OrdersCleaned!$A:$R,4,FALSE)</f>
        <v>35772</v>
      </c>
    </row>
    <row r="710" spans="1:9" x14ac:dyDescent="0.35">
      <c r="A710">
        <v>10769</v>
      </c>
      <c r="B710">
        <v>62</v>
      </c>
      <c r="C710">
        <v>49.3</v>
      </c>
      <c r="D710">
        <v>15</v>
      </c>
      <c r="E710">
        <v>0</v>
      </c>
      <c r="F710">
        <v>739.5</v>
      </c>
      <c r="G710">
        <f>טבלה1[[#This Row],[TotalSales]]*(1-E710)</f>
        <v>739.5</v>
      </c>
      <c r="H710">
        <f>G710-D710*VLOOKUP(B710,Products!$1:$1048576,6,FALSE)</f>
        <v>369.75</v>
      </c>
      <c r="I710" s="14">
        <f>VLOOKUP(טבלה1[[#This Row],[OrderID]],OrdersCleaned!$A:$R,4,FALSE)</f>
        <v>35772</v>
      </c>
    </row>
    <row r="711" spans="1:9" x14ac:dyDescent="0.35">
      <c r="A711">
        <v>10768</v>
      </c>
      <c r="B711">
        <v>22</v>
      </c>
      <c r="C711">
        <v>21</v>
      </c>
      <c r="D711">
        <v>4</v>
      </c>
      <c r="E711">
        <v>0</v>
      </c>
      <c r="F711">
        <v>84</v>
      </c>
      <c r="G711">
        <f>טבלה1[[#This Row],[TotalSales]]*(1-E711)</f>
        <v>84</v>
      </c>
      <c r="H711">
        <f>G711-D711*VLOOKUP(B711,Products!$1:$1048576,6,FALSE)</f>
        <v>42</v>
      </c>
      <c r="I711" s="14">
        <f>VLOOKUP(טבלה1[[#This Row],[OrderID]],OrdersCleaned!$A:$R,4,FALSE)</f>
        <v>35772</v>
      </c>
    </row>
    <row r="712" spans="1:9" x14ac:dyDescent="0.35">
      <c r="A712">
        <v>10768</v>
      </c>
      <c r="B712">
        <v>31</v>
      </c>
      <c r="C712">
        <v>12.5</v>
      </c>
      <c r="D712">
        <v>50</v>
      </c>
      <c r="E712">
        <v>0</v>
      </c>
      <c r="F712">
        <v>625</v>
      </c>
      <c r="G712">
        <f>טבלה1[[#This Row],[TotalSales]]*(1-E712)</f>
        <v>625</v>
      </c>
      <c r="H712">
        <f>G712-D712*VLOOKUP(B712,Products!$1:$1048576,6,FALSE)</f>
        <v>312.5</v>
      </c>
      <c r="I712" s="14">
        <f>VLOOKUP(טבלה1[[#This Row],[OrderID]],OrdersCleaned!$A:$R,4,FALSE)</f>
        <v>35772</v>
      </c>
    </row>
    <row r="713" spans="1:9" x14ac:dyDescent="0.35">
      <c r="A713">
        <v>10768</v>
      </c>
      <c r="B713">
        <v>60</v>
      </c>
      <c r="C713">
        <v>34</v>
      </c>
      <c r="D713">
        <v>15</v>
      </c>
      <c r="E713">
        <v>0</v>
      </c>
      <c r="F713">
        <v>510</v>
      </c>
      <c r="G713">
        <f>טבלה1[[#This Row],[TotalSales]]*(1-E713)</f>
        <v>510</v>
      </c>
      <c r="H713">
        <f>G713-D713*VLOOKUP(B713,Products!$1:$1048576,6,FALSE)</f>
        <v>255</v>
      </c>
      <c r="I713" s="14">
        <f>VLOOKUP(טבלה1[[#This Row],[OrderID]],OrdersCleaned!$A:$R,4,FALSE)</f>
        <v>35772</v>
      </c>
    </row>
    <row r="714" spans="1:9" x14ac:dyDescent="0.35">
      <c r="A714">
        <v>10768</v>
      </c>
      <c r="B714">
        <v>71</v>
      </c>
      <c r="C714">
        <v>21.5</v>
      </c>
      <c r="D714">
        <v>12</v>
      </c>
      <c r="E714">
        <v>0</v>
      </c>
      <c r="F714">
        <v>258</v>
      </c>
      <c r="G714">
        <f>טבלה1[[#This Row],[TotalSales]]*(1-E714)</f>
        <v>258</v>
      </c>
      <c r="H714">
        <f>G714-D714*VLOOKUP(B714,Products!$1:$1048576,6,FALSE)</f>
        <v>129</v>
      </c>
      <c r="I714" s="14">
        <f>VLOOKUP(טבלה1[[#This Row],[OrderID]],OrdersCleaned!$A:$R,4,FALSE)</f>
        <v>35772</v>
      </c>
    </row>
    <row r="715" spans="1:9" x14ac:dyDescent="0.35">
      <c r="A715">
        <v>10767</v>
      </c>
      <c r="B715">
        <v>42</v>
      </c>
      <c r="C715">
        <v>14</v>
      </c>
      <c r="D715">
        <v>2</v>
      </c>
      <c r="E715">
        <v>0</v>
      </c>
      <c r="F715">
        <v>28</v>
      </c>
      <c r="G715">
        <f>טבלה1[[#This Row],[TotalSales]]*(1-E715)</f>
        <v>28</v>
      </c>
      <c r="H715">
        <f>G715-D715*VLOOKUP(B715,Products!$1:$1048576,6,FALSE)</f>
        <v>14</v>
      </c>
      <c r="I715" s="14">
        <f>VLOOKUP(טבלה1[[#This Row],[OrderID]],OrdersCleaned!$A:$R,4,FALSE)</f>
        <v>35769</v>
      </c>
    </row>
    <row r="716" spans="1:9" x14ac:dyDescent="0.35">
      <c r="A716">
        <v>10766</v>
      </c>
      <c r="B716">
        <v>2</v>
      </c>
      <c r="C716">
        <v>19</v>
      </c>
      <c r="D716">
        <v>40</v>
      </c>
      <c r="E716">
        <v>0</v>
      </c>
      <c r="F716">
        <v>760</v>
      </c>
      <c r="G716">
        <f>טבלה1[[#This Row],[TotalSales]]*(1-E716)</f>
        <v>760</v>
      </c>
      <c r="H716">
        <f>G716-D716*VLOOKUP(B716,Products!$1:$1048576,6,FALSE)</f>
        <v>380</v>
      </c>
      <c r="I716" s="14">
        <f>VLOOKUP(טבלה1[[#This Row],[OrderID]],OrdersCleaned!$A:$R,4,FALSE)</f>
        <v>35769</v>
      </c>
    </row>
    <row r="717" spans="1:9" x14ac:dyDescent="0.35">
      <c r="A717">
        <v>10766</v>
      </c>
      <c r="B717">
        <v>7</v>
      </c>
      <c r="C717">
        <v>30</v>
      </c>
      <c r="D717">
        <v>35</v>
      </c>
      <c r="E717">
        <v>0</v>
      </c>
      <c r="F717">
        <v>1050</v>
      </c>
      <c r="G717">
        <f>טבלה1[[#This Row],[TotalSales]]*(1-E717)</f>
        <v>1050</v>
      </c>
      <c r="H717">
        <f>G717-D717*VLOOKUP(B717,Products!$1:$1048576,6,FALSE)</f>
        <v>525</v>
      </c>
      <c r="I717" s="14">
        <f>VLOOKUP(טבלה1[[#This Row],[OrderID]],OrdersCleaned!$A:$R,4,FALSE)</f>
        <v>35769</v>
      </c>
    </row>
    <row r="718" spans="1:9" x14ac:dyDescent="0.35">
      <c r="A718">
        <v>10766</v>
      </c>
      <c r="B718">
        <v>68</v>
      </c>
      <c r="C718">
        <v>12.5</v>
      </c>
      <c r="D718">
        <v>40</v>
      </c>
      <c r="E718">
        <v>0</v>
      </c>
      <c r="F718">
        <v>500</v>
      </c>
      <c r="G718">
        <f>טבלה1[[#This Row],[TotalSales]]*(1-E718)</f>
        <v>500</v>
      </c>
      <c r="H718">
        <f>G718-D718*VLOOKUP(B718,Products!$1:$1048576,6,FALSE)</f>
        <v>250</v>
      </c>
      <c r="I718" s="14">
        <f>VLOOKUP(טבלה1[[#This Row],[OrderID]],OrdersCleaned!$A:$R,4,FALSE)</f>
        <v>35769</v>
      </c>
    </row>
    <row r="719" spans="1:9" x14ac:dyDescent="0.35">
      <c r="A719">
        <v>10765</v>
      </c>
      <c r="B719">
        <v>65</v>
      </c>
      <c r="C719">
        <v>21.05</v>
      </c>
      <c r="D719">
        <v>80</v>
      </c>
      <c r="E719">
        <v>0.10000000149011611</v>
      </c>
      <c r="F719">
        <v>1515.599997490644</v>
      </c>
      <c r="G719">
        <f>טבלה1[[#This Row],[TotalSales]]*(1-E719)</f>
        <v>1364.0399954831596</v>
      </c>
      <c r="H719">
        <f>G719-D719*VLOOKUP(B719,Products!$1:$1048576,6,FALSE)</f>
        <v>522.0399954831596</v>
      </c>
      <c r="I719" s="14">
        <f>VLOOKUP(טבלה1[[#This Row],[OrderID]],OrdersCleaned!$A:$R,4,FALSE)</f>
        <v>35768</v>
      </c>
    </row>
    <row r="720" spans="1:9" x14ac:dyDescent="0.35">
      <c r="A720">
        <v>10764</v>
      </c>
      <c r="B720">
        <v>3</v>
      </c>
      <c r="C720">
        <v>10</v>
      </c>
      <c r="D720">
        <v>20</v>
      </c>
      <c r="E720">
        <v>0.10000000149011611</v>
      </c>
      <c r="F720">
        <v>179.9999997019768</v>
      </c>
      <c r="G720">
        <f>טבלה1[[#This Row],[TotalSales]]*(1-E720)</f>
        <v>161.99999946355823</v>
      </c>
      <c r="H720">
        <f>G720-D720*VLOOKUP(B720,Products!$1:$1048576,6,FALSE)</f>
        <v>61.999999463558225</v>
      </c>
      <c r="I720" s="14">
        <f>VLOOKUP(טבלה1[[#This Row],[OrderID]],OrdersCleaned!$A:$R,4,FALSE)</f>
        <v>35767</v>
      </c>
    </row>
    <row r="721" spans="1:9" x14ac:dyDescent="0.35">
      <c r="A721">
        <v>10764</v>
      </c>
      <c r="B721">
        <v>39</v>
      </c>
      <c r="C721">
        <v>18</v>
      </c>
      <c r="D721">
        <v>130</v>
      </c>
      <c r="E721">
        <v>0.10000000149011611</v>
      </c>
      <c r="F721">
        <v>2105.9999965131278</v>
      </c>
      <c r="G721">
        <f>טבלה1[[#This Row],[TotalSales]]*(1-E721)</f>
        <v>1895.3999937236306</v>
      </c>
      <c r="H721">
        <f>G721-D721*VLOOKUP(B721,Products!$1:$1048576,6,FALSE)</f>
        <v>725.39999372363059</v>
      </c>
      <c r="I721" s="14">
        <f>VLOOKUP(טבלה1[[#This Row],[OrderID]],OrdersCleaned!$A:$R,4,FALSE)</f>
        <v>35767</v>
      </c>
    </row>
    <row r="722" spans="1:9" x14ac:dyDescent="0.35">
      <c r="A722">
        <v>10763</v>
      </c>
      <c r="B722">
        <v>21</v>
      </c>
      <c r="C722">
        <v>10</v>
      </c>
      <c r="D722">
        <v>40</v>
      </c>
      <c r="E722">
        <v>0</v>
      </c>
      <c r="F722">
        <v>400</v>
      </c>
      <c r="G722">
        <f>טבלה1[[#This Row],[TotalSales]]*(1-E722)</f>
        <v>400</v>
      </c>
      <c r="H722">
        <f>G722-D722*VLOOKUP(B722,Products!$1:$1048576,6,FALSE)</f>
        <v>200</v>
      </c>
      <c r="I722" s="14">
        <f>VLOOKUP(טבלה1[[#This Row],[OrderID]],OrdersCleaned!$A:$R,4,FALSE)</f>
        <v>35767</v>
      </c>
    </row>
    <row r="723" spans="1:9" x14ac:dyDescent="0.35">
      <c r="A723">
        <v>10763</v>
      </c>
      <c r="B723">
        <v>22</v>
      </c>
      <c r="C723">
        <v>21</v>
      </c>
      <c r="D723">
        <v>6</v>
      </c>
      <c r="E723">
        <v>0</v>
      </c>
      <c r="F723">
        <v>126</v>
      </c>
      <c r="G723">
        <f>טבלה1[[#This Row],[TotalSales]]*(1-E723)</f>
        <v>126</v>
      </c>
      <c r="H723">
        <f>G723-D723*VLOOKUP(B723,Products!$1:$1048576,6,FALSE)</f>
        <v>63</v>
      </c>
      <c r="I723" s="14">
        <f>VLOOKUP(טבלה1[[#This Row],[OrderID]],OrdersCleaned!$A:$R,4,FALSE)</f>
        <v>35767</v>
      </c>
    </row>
    <row r="724" spans="1:9" x14ac:dyDescent="0.35">
      <c r="A724">
        <v>10763</v>
      </c>
      <c r="B724">
        <v>24</v>
      </c>
      <c r="C724">
        <v>4.5</v>
      </c>
      <c r="D724">
        <v>20</v>
      </c>
      <c r="E724">
        <v>0</v>
      </c>
      <c r="F724">
        <v>90</v>
      </c>
      <c r="G724">
        <f>טבלה1[[#This Row],[TotalSales]]*(1-E724)</f>
        <v>90</v>
      </c>
      <c r="H724">
        <f>G724-D724*VLOOKUP(B724,Products!$1:$1048576,6,FALSE)</f>
        <v>45</v>
      </c>
      <c r="I724" s="14">
        <f>VLOOKUP(טבלה1[[#This Row],[OrderID]],OrdersCleaned!$A:$R,4,FALSE)</f>
        <v>35767</v>
      </c>
    </row>
    <row r="725" spans="1:9" x14ac:dyDescent="0.35">
      <c r="A725">
        <v>10762</v>
      </c>
      <c r="B725">
        <v>39</v>
      </c>
      <c r="C725">
        <v>18</v>
      </c>
      <c r="D725">
        <v>16</v>
      </c>
      <c r="E725">
        <v>0</v>
      </c>
      <c r="F725">
        <v>288</v>
      </c>
      <c r="G725">
        <f>טבלה1[[#This Row],[TotalSales]]*(1-E725)</f>
        <v>288</v>
      </c>
      <c r="H725">
        <f>G725-D725*VLOOKUP(B725,Products!$1:$1048576,6,FALSE)</f>
        <v>144</v>
      </c>
      <c r="I725" s="14">
        <f>VLOOKUP(טבלה1[[#This Row],[OrderID]],OrdersCleaned!$A:$R,4,FALSE)</f>
        <v>35766</v>
      </c>
    </row>
    <row r="726" spans="1:9" x14ac:dyDescent="0.35">
      <c r="A726">
        <v>10762</v>
      </c>
      <c r="B726">
        <v>47</v>
      </c>
      <c r="C726">
        <v>9.5</v>
      </c>
      <c r="D726">
        <v>30</v>
      </c>
      <c r="E726">
        <v>0</v>
      </c>
      <c r="F726">
        <v>285</v>
      </c>
      <c r="G726">
        <f>טבלה1[[#This Row],[TotalSales]]*(1-E726)</f>
        <v>285</v>
      </c>
      <c r="H726">
        <f>G726-D726*VLOOKUP(B726,Products!$1:$1048576,6,FALSE)</f>
        <v>142.5</v>
      </c>
      <c r="I726" s="14">
        <f>VLOOKUP(טבלה1[[#This Row],[OrderID]],OrdersCleaned!$A:$R,4,FALSE)</f>
        <v>35766</v>
      </c>
    </row>
    <row r="727" spans="1:9" x14ac:dyDescent="0.35">
      <c r="A727">
        <v>10762</v>
      </c>
      <c r="B727">
        <v>51</v>
      </c>
      <c r="C727">
        <v>53</v>
      </c>
      <c r="D727">
        <v>28</v>
      </c>
      <c r="E727">
        <v>0</v>
      </c>
      <c r="F727">
        <v>1484</v>
      </c>
      <c r="G727">
        <f>טבלה1[[#This Row],[TotalSales]]*(1-E727)</f>
        <v>1484</v>
      </c>
      <c r="H727">
        <f>G727-D727*VLOOKUP(B727,Products!$1:$1048576,6,FALSE)</f>
        <v>742</v>
      </c>
      <c r="I727" s="14">
        <f>VLOOKUP(טבלה1[[#This Row],[OrderID]],OrdersCleaned!$A:$R,4,FALSE)</f>
        <v>35766</v>
      </c>
    </row>
    <row r="728" spans="1:9" x14ac:dyDescent="0.35">
      <c r="A728">
        <v>10762</v>
      </c>
      <c r="B728">
        <v>56</v>
      </c>
      <c r="C728">
        <v>38</v>
      </c>
      <c r="D728">
        <v>60</v>
      </c>
      <c r="E728">
        <v>0</v>
      </c>
      <c r="F728">
        <v>2280</v>
      </c>
      <c r="G728">
        <f>טבלה1[[#This Row],[TotalSales]]*(1-E728)</f>
        <v>2280</v>
      </c>
      <c r="H728">
        <f>G728-D728*VLOOKUP(B728,Products!$1:$1048576,6,FALSE)</f>
        <v>1140</v>
      </c>
      <c r="I728" s="14">
        <f>VLOOKUP(טבלה1[[#This Row],[OrderID]],OrdersCleaned!$A:$R,4,FALSE)</f>
        <v>35766</v>
      </c>
    </row>
    <row r="729" spans="1:9" x14ac:dyDescent="0.35">
      <c r="A729">
        <v>10761</v>
      </c>
      <c r="B729">
        <v>25</v>
      </c>
      <c r="C729">
        <v>14</v>
      </c>
      <c r="D729">
        <v>35</v>
      </c>
      <c r="E729">
        <v>0.25</v>
      </c>
      <c r="F729">
        <v>367.5</v>
      </c>
      <c r="G729">
        <f>טבלה1[[#This Row],[TotalSales]]*(1-E729)</f>
        <v>275.625</v>
      </c>
      <c r="H729">
        <f>G729-D729*VLOOKUP(B729,Products!$1:$1048576,6,FALSE)</f>
        <v>30.625</v>
      </c>
      <c r="I729" s="14">
        <f>VLOOKUP(טבלה1[[#This Row],[OrderID]],OrdersCleaned!$A:$R,4,FALSE)</f>
        <v>35766</v>
      </c>
    </row>
    <row r="730" spans="1:9" x14ac:dyDescent="0.35">
      <c r="A730">
        <v>10761</v>
      </c>
      <c r="B730">
        <v>75</v>
      </c>
      <c r="C730">
        <v>7.75</v>
      </c>
      <c r="D730">
        <v>18</v>
      </c>
      <c r="E730">
        <v>0</v>
      </c>
      <c r="F730">
        <v>139.5</v>
      </c>
      <c r="G730">
        <f>טבלה1[[#This Row],[TotalSales]]*(1-E730)</f>
        <v>139.5</v>
      </c>
      <c r="H730">
        <f>G730-D730*VLOOKUP(B730,Products!$1:$1048576,6,FALSE)</f>
        <v>69.75</v>
      </c>
      <c r="I730" s="14">
        <f>VLOOKUP(טבלה1[[#This Row],[OrderID]],OrdersCleaned!$A:$R,4,FALSE)</f>
        <v>35766</v>
      </c>
    </row>
    <row r="731" spans="1:9" x14ac:dyDescent="0.35">
      <c r="A731">
        <v>10760</v>
      </c>
      <c r="B731">
        <v>25</v>
      </c>
      <c r="C731">
        <v>14</v>
      </c>
      <c r="D731">
        <v>12</v>
      </c>
      <c r="E731">
        <v>0.25</v>
      </c>
      <c r="F731">
        <v>126</v>
      </c>
      <c r="G731">
        <f>טבלה1[[#This Row],[TotalSales]]*(1-E731)</f>
        <v>94.5</v>
      </c>
      <c r="H731">
        <f>G731-D731*VLOOKUP(B731,Products!$1:$1048576,6,FALSE)</f>
        <v>10.5</v>
      </c>
      <c r="I731" s="14">
        <f>VLOOKUP(טבלה1[[#This Row],[OrderID]],OrdersCleaned!$A:$R,4,FALSE)</f>
        <v>35765</v>
      </c>
    </row>
    <row r="732" spans="1:9" x14ac:dyDescent="0.35">
      <c r="A732">
        <v>10760</v>
      </c>
      <c r="B732">
        <v>27</v>
      </c>
      <c r="C732">
        <v>43.9</v>
      </c>
      <c r="D732">
        <v>40</v>
      </c>
      <c r="E732">
        <v>0</v>
      </c>
      <c r="F732">
        <v>1756</v>
      </c>
      <c r="G732">
        <f>טבלה1[[#This Row],[TotalSales]]*(1-E732)</f>
        <v>1756</v>
      </c>
      <c r="H732">
        <f>G732-D732*VLOOKUP(B732,Products!$1:$1048576,6,FALSE)</f>
        <v>878</v>
      </c>
      <c r="I732" s="14">
        <f>VLOOKUP(טבלה1[[#This Row],[OrderID]],OrdersCleaned!$A:$R,4,FALSE)</f>
        <v>35765</v>
      </c>
    </row>
    <row r="733" spans="1:9" x14ac:dyDescent="0.35">
      <c r="A733">
        <v>10760</v>
      </c>
      <c r="B733">
        <v>43</v>
      </c>
      <c r="C733">
        <v>46</v>
      </c>
      <c r="D733">
        <v>30</v>
      </c>
      <c r="E733">
        <v>0.25</v>
      </c>
      <c r="F733">
        <v>1035</v>
      </c>
      <c r="G733">
        <f>טבלה1[[#This Row],[TotalSales]]*(1-E733)</f>
        <v>776.25</v>
      </c>
      <c r="H733">
        <f>G733-D733*VLOOKUP(B733,Products!$1:$1048576,6,FALSE)</f>
        <v>86.25</v>
      </c>
      <c r="I733" s="14">
        <f>VLOOKUP(טבלה1[[#This Row],[OrderID]],OrdersCleaned!$A:$R,4,FALSE)</f>
        <v>35765</v>
      </c>
    </row>
    <row r="734" spans="1:9" x14ac:dyDescent="0.35">
      <c r="A734">
        <v>10759</v>
      </c>
      <c r="B734">
        <v>32</v>
      </c>
      <c r="C734">
        <v>32</v>
      </c>
      <c r="D734">
        <v>10</v>
      </c>
      <c r="E734">
        <v>0</v>
      </c>
      <c r="F734">
        <v>320</v>
      </c>
      <c r="G734">
        <f>טבלה1[[#This Row],[TotalSales]]*(1-E734)</f>
        <v>320</v>
      </c>
      <c r="H734">
        <f>G734-D734*VLOOKUP(B734,Products!$1:$1048576,6,FALSE)</f>
        <v>160</v>
      </c>
      <c r="I734" s="14">
        <f>VLOOKUP(טבלה1[[#This Row],[OrderID]],OrdersCleaned!$A:$R,4,FALSE)</f>
        <v>35762</v>
      </c>
    </row>
    <row r="735" spans="1:9" x14ac:dyDescent="0.35">
      <c r="A735">
        <v>10758</v>
      </c>
      <c r="B735">
        <v>26</v>
      </c>
      <c r="C735">
        <v>31.23</v>
      </c>
      <c r="D735">
        <v>20</v>
      </c>
      <c r="E735">
        <v>0</v>
      </c>
      <c r="F735">
        <v>624.6</v>
      </c>
      <c r="G735">
        <f>טבלה1[[#This Row],[TotalSales]]*(1-E735)</f>
        <v>624.6</v>
      </c>
      <c r="H735">
        <f>G735-D735*VLOOKUP(B735,Products!$1:$1048576,6,FALSE)</f>
        <v>312.3</v>
      </c>
      <c r="I735" s="14">
        <f>VLOOKUP(טבלה1[[#This Row],[OrderID]],OrdersCleaned!$A:$R,4,FALSE)</f>
        <v>35762</v>
      </c>
    </row>
    <row r="736" spans="1:9" x14ac:dyDescent="0.35">
      <c r="A736">
        <v>10758</v>
      </c>
      <c r="B736">
        <v>52</v>
      </c>
      <c r="C736">
        <v>7</v>
      </c>
      <c r="D736">
        <v>60</v>
      </c>
      <c r="E736">
        <v>0</v>
      </c>
      <c r="F736">
        <v>420</v>
      </c>
      <c r="G736">
        <f>טבלה1[[#This Row],[TotalSales]]*(1-E736)</f>
        <v>420</v>
      </c>
      <c r="H736">
        <f>G736-D736*VLOOKUP(B736,Products!$1:$1048576,6,FALSE)</f>
        <v>210</v>
      </c>
      <c r="I736" s="14">
        <f>VLOOKUP(טבלה1[[#This Row],[OrderID]],OrdersCleaned!$A:$R,4,FALSE)</f>
        <v>35762</v>
      </c>
    </row>
    <row r="737" spans="1:9" x14ac:dyDescent="0.35">
      <c r="A737">
        <v>10758</v>
      </c>
      <c r="B737">
        <v>70</v>
      </c>
      <c r="C737">
        <v>15</v>
      </c>
      <c r="D737">
        <v>40</v>
      </c>
      <c r="E737">
        <v>0</v>
      </c>
      <c r="F737">
        <v>600</v>
      </c>
      <c r="G737">
        <f>טבלה1[[#This Row],[TotalSales]]*(1-E737)</f>
        <v>600</v>
      </c>
      <c r="H737">
        <f>G737-D737*VLOOKUP(B737,Products!$1:$1048576,6,FALSE)</f>
        <v>300</v>
      </c>
      <c r="I737" s="14">
        <f>VLOOKUP(טבלה1[[#This Row],[OrderID]],OrdersCleaned!$A:$R,4,FALSE)</f>
        <v>35762</v>
      </c>
    </row>
    <row r="738" spans="1:9" x14ac:dyDescent="0.35">
      <c r="A738">
        <v>10757</v>
      </c>
      <c r="B738">
        <v>34</v>
      </c>
      <c r="C738">
        <v>14</v>
      </c>
      <c r="D738">
        <v>30</v>
      </c>
      <c r="E738">
        <v>0</v>
      </c>
      <c r="F738">
        <v>420</v>
      </c>
      <c r="G738">
        <f>טבלה1[[#This Row],[TotalSales]]*(1-E738)</f>
        <v>420</v>
      </c>
      <c r="H738">
        <f>G738-D738*VLOOKUP(B738,Products!$1:$1048576,6,FALSE)</f>
        <v>210</v>
      </c>
      <c r="I738" s="14">
        <f>VLOOKUP(טבלה1[[#This Row],[OrderID]],OrdersCleaned!$A:$R,4,FALSE)</f>
        <v>35761</v>
      </c>
    </row>
    <row r="739" spans="1:9" x14ac:dyDescent="0.35">
      <c r="A739">
        <v>10757</v>
      </c>
      <c r="B739">
        <v>59</v>
      </c>
      <c r="C739">
        <v>55</v>
      </c>
      <c r="D739">
        <v>7</v>
      </c>
      <c r="E739">
        <v>0</v>
      </c>
      <c r="F739">
        <v>385</v>
      </c>
      <c r="G739">
        <f>טבלה1[[#This Row],[TotalSales]]*(1-E739)</f>
        <v>385</v>
      </c>
      <c r="H739">
        <f>G739-D739*VLOOKUP(B739,Products!$1:$1048576,6,FALSE)</f>
        <v>192.5</v>
      </c>
      <c r="I739" s="14">
        <f>VLOOKUP(טבלה1[[#This Row],[OrderID]],OrdersCleaned!$A:$R,4,FALSE)</f>
        <v>35761</v>
      </c>
    </row>
    <row r="740" spans="1:9" x14ac:dyDescent="0.35">
      <c r="A740">
        <v>10757</v>
      </c>
      <c r="B740">
        <v>62</v>
      </c>
      <c r="C740">
        <v>49.3</v>
      </c>
      <c r="D740">
        <v>30</v>
      </c>
      <c r="E740">
        <v>0</v>
      </c>
      <c r="F740">
        <v>1479</v>
      </c>
      <c r="G740">
        <f>טבלה1[[#This Row],[TotalSales]]*(1-E740)</f>
        <v>1479</v>
      </c>
      <c r="H740">
        <f>G740-D740*VLOOKUP(B740,Products!$1:$1048576,6,FALSE)</f>
        <v>739.5</v>
      </c>
      <c r="I740" s="14">
        <f>VLOOKUP(טבלה1[[#This Row],[OrderID]],OrdersCleaned!$A:$R,4,FALSE)</f>
        <v>35761</v>
      </c>
    </row>
    <row r="741" spans="1:9" x14ac:dyDescent="0.35">
      <c r="A741">
        <v>10757</v>
      </c>
      <c r="B741">
        <v>64</v>
      </c>
      <c r="C741">
        <v>33.25</v>
      </c>
      <c r="D741">
        <v>24</v>
      </c>
      <c r="E741">
        <v>0</v>
      </c>
      <c r="F741">
        <v>798</v>
      </c>
      <c r="G741">
        <f>טבלה1[[#This Row],[TotalSales]]*(1-E741)</f>
        <v>798</v>
      </c>
      <c r="H741">
        <f>G741-D741*VLOOKUP(B741,Products!$1:$1048576,6,FALSE)</f>
        <v>399</v>
      </c>
      <c r="I741" s="14">
        <f>VLOOKUP(טבלה1[[#This Row],[OrderID]],OrdersCleaned!$A:$R,4,FALSE)</f>
        <v>35761</v>
      </c>
    </row>
    <row r="742" spans="1:9" x14ac:dyDescent="0.35">
      <c r="A742">
        <v>10756</v>
      </c>
      <c r="B742">
        <v>18</v>
      </c>
      <c r="C742">
        <v>62.5</v>
      </c>
      <c r="D742">
        <v>21</v>
      </c>
      <c r="E742">
        <v>0.20000000298023221</v>
      </c>
      <c r="F742">
        <v>1049.999996088445</v>
      </c>
      <c r="G742">
        <f>טבלה1[[#This Row],[TotalSales]]*(1-E742)</f>
        <v>839.99999374151218</v>
      </c>
      <c r="H742">
        <f>G742-D742*VLOOKUP(B742,Products!$1:$1048576,6,FALSE)</f>
        <v>183.74999374151218</v>
      </c>
      <c r="I742" s="14">
        <f>VLOOKUP(טבלה1[[#This Row],[OrderID]],OrdersCleaned!$A:$R,4,FALSE)</f>
        <v>35761</v>
      </c>
    </row>
    <row r="743" spans="1:9" x14ac:dyDescent="0.35">
      <c r="A743">
        <v>10756</v>
      </c>
      <c r="B743">
        <v>36</v>
      </c>
      <c r="C743">
        <v>19</v>
      </c>
      <c r="D743">
        <v>20</v>
      </c>
      <c r="E743">
        <v>0.20000000298023221</v>
      </c>
      <c r="F743">
        <v>303.99999886751169</v>
      </c>
      <c r="G743">
        <f>טבלה1[[#This Row],[TotalSales]]*(1-E743)</f>
        <v>243.19999818801875</v>
      </c>
      <c r="H743">
        <f>G743-D743*VLOOKUP(B743,Products!$1:$1048576,6,FALSE)</f>
        <v>53.199998188018753</v>
      </c>
      <c r="I743" s="14">
        <f>VLOOKUP(טבלה1[[#This Row],[OrderID]],OrdersCleaned!$A:$R,4,FALSE)</f>
        <v>35761</v>
      </c>
    </row>
    <row r="744" spans="1:9" x14ac:dyDescent="0.35">
      <c r="A744">
        <v>10756</v>
      </c>
      <c r="B744">
        <v>68</v>
      </c>
      <c r="C744">
        <v>12.5</v>
      </c>
      <c r="D744">
        <v>6</v>
      </c>
      <c r="E744">
        <v>0.20000000298023221</v>
      </c>
      <c r="F744">
        <v>59.999999776482582</v>
      </c>
      <c r="G744">
        <f>טבלה1[[#This Row],[TotalSales]]*(1-E744)</f>
        <v>47.999999642372131</v>
      </c>
      <c r="H744">
        <f>G744-D744*VLOOKUP(B744,Products!$1:$1048576,6,FALSE)</f>
        <v>10.499999642372131</v>
      </c>
      <c r="I744" s="14">
        <f>VLOOKUP(טבלה1[[#This Row],[OrderID]],OrdersCleaned!$A:$R,4,FALSE)</f>
        <v>35761</v>
      </c>
    </row>
    <row r="745" spans="1:9" x14ac:dyDescent="0.35">
      <c r="A745">
        <v>10756</v>
      </c>
      <c r="B745">
        <v>69</v>
      </c>
      <c r="C745">
        <v>36</v>
      </c>
      <c r="D745">
        <v>20</v>
      </c>
      <c r="E745">
        <v>0.20000000298023221</v>
      </c>
      <c r="F745">
        <v>575.99999785423279</v>
      </c>
      <c r="G745">
        <f>טבלה1[[#This Row],[TotalSales]]*(1-E745)</f>
        <v>460.79999656677245</v>
      </c>
      <c r="H745">
        <f>G745-D745*VLOOKUP(B745,Products!$1:$1048576,6,FALSE)</f>
        <v>100.79999656677245</v>
      </c>
      <c r="I745" s="14">
        <f>VLOOKUP(טבלה1[[#This Row],[OrderID]],OrdersCleaned!$A:$R,4,FALSE)</f>
        <v>35761</v>
      </c>
    </row>
    <row r="746" spans="1:9" x14ac:dyDescent="0.35">
      <c r="A746">
        <v>10755</v>
      </c>
      <c r="B746">
        <v>47</v>
      </c>
      <c r="C746">
        <v>9.5</v>
      </c>
      <c r="D746">
        <v>30</v>
      </c>
      <c r="E746">
        <v>0.25</v>
      </c>
      <c r="F746">
        <v>213.75</v>
      </c>
      <c r="G746">
        <f>טבלה1[[#This Row],[TotalSales]]*(1-E746)</f>
        <v>160.3125</v>
      </c>
      <c r="H746">
        <f>G746-D746*VLOOKUP(B746,Products!$1:$1048576,6,FALSE)</f>
        <v>17.8125</v>
      </c>
      <c r="I746" s="14">
        <f>VLOOKUP(טבלה1[[#This Row],[OrderID]],OrdersCleaned!$A:$R,4,FALSE)</f>
        <v>35760</v>
      </c>
    </row>
    <row r="747" spans="1:9" x14ac:dyDescent="0.35">
      <c r="A747">
        <v>10755</v>
      </c>
      <c r="B747">
        <v>56</v>
      </c>
      <c r="C747">
        <v>38</v>
      </c>
      <c r="D747">
        <v>30</v>
      </c>
      <c r="E747">
        <v>0.25</v>
      </c>
      <c r="F747">
        <v>855</v>
      </c>
      <c r="G747">
        <f>טבלה1[[#This Row],[TotalSales]]*(1-E747)</f>
        <v>641.25</v>
      </c>
      <c r="H747">
        <f>G747-D747*VLOOKUP(B747,Products!$1:$1048576,6,FALSE)</f>
        <v>71.25</v>
      </c>
      <c r="I747" s="14">
        <f>VLOOKUP(טבלה1[[#This Row],[OrderID]],OrdersCleaned!$A:$R,4,FALSE)</f>
        <v>35760</v>
      </c>
    </row>
    <row r="748" spans="1:9" x14ac:dyDescent="0.35">
      <c r="A748">
        <v>10755</v>
      </c>
      <c r="B748">
        <v>57</v>
      </c>
      <c r="C748">
        <v>19.5</v>
      </c>
      <c r="D748">
        <v>14</v>
      </c>
      <c r="E748">
        <v>0.25</v>
      </c>
      <c r="F748">
        <v>204.75</v>
      </c>
      <c r="G748">
        <f>טבלה1[[#This Row],[TotalSales]]*(1-E748)</f>
        <v>153.5625</v>
      </c>
      <c r="H748">
        <f>G748-D748*VLOOKUP(B748,Products!$1:$1048576,6,FALSE)</f>
        <v>17.0625</v>
      </c>
      <c r="I748" s="14">
        <f>VLOOKUP(טבלה1[[#This Row],[OrderID]],OrdersCleaned!$A:$R,4,FALSE)</f>
        <v>35760</v>
      </c>
    </row>
    <row r="749" spans="1:9" x14ac:dyDescent="0.35">
      <c r="A749">
        <v>10755</v>
      </c>
      <c r="B749">
        <v>69</v>
      </c>
      <c r="C749">
        <v>36</v>
      </c>
      <c r="D749">
        <v>25</v>
      </c>
      <c r="E749">
        <v>0.25</v>
      </c>
      <c r="F749">
        <v>675</v>
      </c>
      <c r="G749">
        <f>טבלה1[[#This Row],[TotalSales]]*(1-E749)</f>
        <v>506.25</v>
      </c>
      <c r="H749">
        <f>G749-D749*VLOOKUP(B749,Products!$1:$1048576,6,FALSE)</f>
        <v>56.25</v>
      </c>
      <c r="I749" s="14">
        <f>VLOOKUP(טבלה1[[#This Row],[OrderID]],OrdersCleaned!$A:$R,4,FALSE)</f>
        <v>35760</v>
      </c>
    </row>
    <row r="750" spans="1:9" x14ac:dyDescent="0.35">
      <c r="A750">
        <v>10754</v>
      </c>
      <c r="B750">
        <v>40</v>
      </c>
      <c r="C750">
        <v>18.399999999999999</v>
      </c>
      <c r="D750">
        <v>3</v>
      </c>
      <c r="E750">
        <v>0</v>
      </c>
      <c r="F750">
        <v>55.2</v>
      </c>
      <c r="G750">
        <f>טבלה1[[#This Row],[TotalSales]]*(1-E750)</f>
        <v>55.2</v>
      </c>
      <c r="H750">
        <f>G750-D750*VLOOKUP(B750,Products!$1:$1048576,6,FALSE)</f>
        <v>27.600000000000005</v>
      </c>
      <c r="I750" s="14">
        <f>VLOOKUP(טבלה1[[#This Row],[OrderID]],OrdersCleaned!$A:$R,4,FALSE)</f>
        <v>35759</v>
      </c>
    </row>
    <row r="751" spans="1:9" x14ac:dyDescent="0.35">
      <c r="A751">
        <v>10753</v>
      </c>
      <c r="B751">
        <v>45</v>
      </c>
      <c r="C751">
        <v>9.5</v>
      </c>
      <c r="D751">
        <v>4</v>
      </c>
      <c r="E751">
        <v>0</v>
      </c>
      <c r="F751">
        <v>38</v>
      </c>
      <c r="G751">
        <f>טבלה1[[#This Row],[TotalSales]]*(1-E751)</f>
        <v>38</v>
      </c>
      <c r="H751">
        <f>G751-D751*VLOOKUP(B751,Products!$1:$1048576,6,FALSE)</f>
        <v>19</v>
      </c>
      <c r="I751" s="14">
        <f>VLOOKUP(טבלה1[[#This Row],[OrderID]],OrdersCleaned!$A:$R,4,FALSE)</f>
        <v>35759</v>
      </c>
    </row>
    <row r="752" spans="1:9" x14ac:dyDescent="0.35">
      <c r="A752">
        <v>10753</v>
      </c>
      <c r="B752">
        <v>74</v>
      </c>
      <c r="C752">
        <v>10</v>
      </c>
      <c r="D752">
        <v>5</v>
      </c>
      <c r="E752">
        <v>0</v>
      </c>
      <c r="F752">
        <v>50</v>
      </c>
      <c r="G752">
        <f>טבלה1[[#This Row],[TotalSales]]*(1-E752)</f>
        <v>50</v>
      </c>
      <c r="H752">
        <f>G752-D752*VLOOKUP(B752,Products!$1:$1048576,6,FALSE)</f>
        <v>25</v>
      </c>
      <c r="I752" s="14">
        <f>VLOOKUP(טבלה1[[#This Row],[OrderID]],OrdersCleaned!$A:$R,4,FALSE)</f>
        <v>35759</v>
      </c>
    </row>
    <row r="753" spans="1:9" x14ac:dyDescent="0.35">
      <c r="A753">
        <v>10752</v>
      </c>
      <c r="B753">
        <v>1</v>
      </c>
      <c r="C753">
        <v>18</v>
      </c>
      <c r="D753">
        <v>8</v>
      </c>
      <c r="E753">
        <v>0</v>
      </c>
      <c r="F753">
        <v>144</v>
      </c>
      <c r="G753">
        <f>טבלה1[[#This Row],[TotalSales]]*(1-E753)</f>
        <v>144</v>
      </c>
      <c r="H753">
        <f>G753-D753*VLOOKUP(B753,Products!$1:$1048576,6,FALSE)</f>
        <v>72</v>
      </c>
      <c r="I753" s="14">
        <f>VLOOKUP(טבלה1[[#This Row],[OrderID]],OrdersCleaned!$A:$R,4,FALSE)</f>
        <v>35758</v>
      </c>
    </row>
    <row r="754" spans="1:9" x14ac:dyDescent="0.35">
      <c r="A754">
        <v>10752</v>
      </c>
      <c r="B754">
        <v>69</v>
      </c>
      <c r="C754">
        <v>36</v>
      </c>
      <c r="D754">
        <v>3</v>
      </c>
      <c r="E754">
        <v>0</v>
      </c>
      <c r="F754">
        <v>108</v>
      </c>
      <c r="G754">
        <f>טבלה1[[#This Row],[TotalSales]]*(1-E754)</f>
        <v>108</v>
      </c>
      <c r="H754">
        <f>G754-D754*VLOOKUP(B754,Products!$1:$1048576,6,FALSE)</f>
        <v>54</v>
      </c>
      <c r="I754" s="14">
        <f>VLOOKUP(טבלה1[[#This Row],[OrderID]],OrdersCleaned!$A:$R,4,FALSE)</f>
        <v>35758</v>
      </c>
    </row>
    <row r="755" spans="1:9" x14ac:dyDescent="0.35">
      <c r="A755">
        <v>10751</v>
      </c>
      <c r="B755">
        <v>26</v>
      </c>
      <c r="C755">
        <v>31.23</v>
      </c>
      <c r="D755">
        <v>12</v>
      </c>
      <c r="E755">
        <v>0.10000000149011611</v>
      </c>
      <c r="F755">
        <v>337.28399944156411</v>
      </c>
      <c r="G755">
        <f>טבלה1[[#This Row],[TotalSales]]*(1-E755)</f>
        <v>303.5555989948154</v>
      </c>
      <c r="H755">
        <f>G755-D755*VLOOKUP(B755,Products!$1:$1048576,6,FALSE)</f>
        <v>116.1755989948154</v>
      </c>
      <c r="I755" s="14">
        <f>VLOOKUP(טבלה1[[#This Row],[OrderID]],OrdersCleaned!$A:$R,4,FALSE)</f>
        <v>35758</v>
      </c>
    </row>
    <row r="756" spans="1:9" x14ac:dyDescent="0.35">
      <c r="A756">
        <v>10751</v>
      </c>
      <c r="B756">
        <v>30</v>
      </c>
      <c r="C756">
        <v>25.89</v>
      </c>
      <c r="D756">
        <v>30</v>
      </c>
      <c r="E756">
        <v>0</v>
      </c>
      <c r="F756">
        <v>776.7</v>
      </c>
      <c r="G756">
        <f>טבלה1[[#This Row],[TotalSales]]*(1-E756)</f>
        <v>776.7</v>
      </c>
      <c r="H756">
        <f>G756-D756*VLOOKUP(B756,Products!$1:$1048576,6,FALSE)</f>
        <v>388.35</v>
      </c>
      <c r="I756" s="14">
        <f>VLOOKUP(טבלה1[[#This Row],[OrderID]],OrdersCleaned!$A:$R,4,FALSE)</f>
        <v>35758</v>
      </c>
    </row>
    <row r="757" spans="1:9" x14ac:dyDescent="0.35">
      <c r="A757">
        <v>10751</v>
      </c>
      <c r="B757">
        <v>50</v>
      </c>
      <c r="C757">
        <v>16.25</v>
      </c>
      <c r="D757">
        <v>20</v>
      </c>
      <c r="E757">
        <v>0.10000000149011611</v>
      </c>
      <c r="F757">
        <v>292.49999951571232</v>
      </c>
      <c r="G757">
        <f>טבלה1[[#This Row],[TotalSales]]*(1-E757)</f>
        <v>263.24999912828213</v>
      </c>
      <c r="H757">
        <f>G757-D757*VLOOKUP(B757,Products!$1:$1048576,6,FALSE)</f>
        <v>100.74999912828213</v>
      </c>
      <c r="I757" s="14">
        <f>VLOOKUP(טבלה1[[#This Row],[OrderID]],OrdersCleaned!$A:$R,4,FALSE)</f>
        <v>35758</v>
      </c>
    </row>
    <row r="758" spans="1:9" x14ac:dyDescent="0.35">
      <c r="A758">
        <v>10751</v>
      </c>
      <c r="B758">
        <v>73</v>
      </c>
      <c r="C758">
        <v>15</v>
      </c>
      <c r="D758">
        <v>15</v>
      </c>
      <c r="E758">
        <v>0</v>
      </c>
      <c r="F758">
        <v>225</v>
      </c>
      <c r="G758">
        <f>טבלה1[[#This Row],[TotalSales]]*(1-E758)</f>
        <v>225</v>
      </c>
      <c r="H758">
        <f>G758-D758*VLOOKUP(B758,Products!$1:$1048576,6,FALSE)</f>
        <v>112.5</v>
      </c>
      <c r="I758" s="14">
        <f>VLOOKUP(טבלה1[[#This Row],[OrderID]],OrdersCleaned!$A:$R,4,FALSE)</f>
        <v>35758</v>
      </c>
    </row>
    <row r="759" spans="1:9" x14ac:dyDescent="0.35">
      <c r="A759">
        <v>10750</v>
      </c>
      <c r="B759">
        <v>14</v>
      </c>
      <c r="C759">
        <v>23.25</v>
      </c>
      <c r="D759">
        <v>5</v>
      </c>
      <c r="E759">
        <v>0.15000000596046451</v>
      </c>
      <c r="F759">
        <v>98.812499307096004</v>
      </c>
      <c r="G759">
        <f>טבלה1[[#This Row],[TotalSales]]*(1-E759)</f>
        <v>83.990623822063213</v>
      </c>
      <c r="H759">
        <f>G759-D759*VLOOKUP(B759,Products!$1:$1048576,6,FALSE)</f>
        <v>25.865623822063213</v>
      </c>
      <c r="I759" s="14">
        <f>VLOOKUP(טבלה1[[#This Row],[OrderID]],OrdersCleaned!$A:$R,4,FALSE)</f>
        <v>35755</v>
      </c>
    </row>
    <row r="760" spans="1:9" x14ac:dyDescent="0.35">
      <c r="A760">
        <v>10750</v>
      </c>
      <c r="B760">
        <v>45</v>
      </c>
      <c r="C760">
        <v>9.5</v>
      </c>
      <c r="D760">
        <v>40</v>
      </c>
      <c r="E760">
        <v>0.15000000596046451</v>
      </c>
      <c r="F760">
        <v>322.9999977350235</v>
      </c>
      <c r="G760">
        <f>טבלה1[[#This Row],[TotalSales]]*(1-E760)</f>
        <v>274.54999614953994</v>
      </c>
      <c r="H760">
        <f>G760-D760*VLOOKUP(B760,Products!$1:$1048576,6,FALSE)</f>
        <v>84.549996149539936</v>
      </c>
      <c r="I760" s="14">
        <f>VLOOKUP(טבלה1[[#This Row],[OrderID]],OrdersCleaned!$A:$R,4,FALSE)</f>
        <v>35755</v>
      </c>
    </row>
    <row r="761" spans="1:9" x14ac:dyDescent="0.35">
      <c r="A761">
        <v>10750</v>
      </c>
      <c r="B761">
        <v>59</v>
      </c>
      <c r="C761">
        <v>55</v>
      </c>
      <c r="D761">
        <v>25</v>
      </c>
      <c r="E761">
        <v>0.15000000596046451</v>
      </c>
      <c r="F761">
        <v>1168.7499918043609</v>
      </c>
      <c r="G761">
        <f>טבלה1[[#This Row],[TotalSales]]*(1-E761)</f>
        <v>993.43748606741394</v>
      </c>
      <c r="H761">
        <f>G761-D761*VLOOKUP(B761,Products!$1:$1048576,6,FALSE)</f>
        <v>305.93748606741394</v>
      </c>
      <c r="I761" s="14">
        <f>VLOOKUP(טבלה1[[#This Row],[OrderID]],OrdersCleaned!$A:$R,4,FALSE)</f>
        <v>35755</v>
      </c>
    </row>
    <row r="762" spans="1:9" x14ac:dyDescent="0.35">
      <c r="A762">
        <v>10749</v>
      </c>
      <c r="B762">
        <v>56</v>
      </c>
      <c r="C762">
        <v>38</v>
      </c>
      <c r="D762">
        <v>15</v>
      </c>
      <c r="E762">
        <v>0</v>
      </c>
      <c r="F762">
        <v>570</v>
      </c>
      <c r="G762">
        <f>טבלה1[[#This Row],[TotalSales]]*(1-E762)</f>
        <v>570</v>
      </c>
      <c r="H762">
        <f>G762-D762*VLOOKUP(B762,Products!$1:$1048576,6,FALSE)</f>
        <v>285</v>
      </c>
      <c r="I762" s="14">
        <f>VLOOKUP(טבלה1[[#This Row],[OrderID]],OrdersCleaned!$A:$R,4,FALSE)</f>
        <v>35754</v>
      </c>
    </row>
    <row r="763" spans="1:9" x14ac:dyDescent="0.35">
      <c r="A763">
        <v>10749</v>
      </c>
      <c r="B763">
        <v>59</v>
      </c>
      <c r="C763">
        <v>55</v>
      </c>
      <c r="D763">
        <v>6</v>
      </c>
      <c r="E763">
        <v>0</v>
      </c>
      <c r="F763">
        <v>330</v>
      </c>
      <c r="G763">
        <f>טבלה1[[#This Row],[TotalSales]]*(1-E763)</f>
        <v>330</v>
      </c>
      <c r="H763">
        <f>G763-D763*VLOOKUP(B763,Products!$1:$1048576,6,FALSE)</f>
        <v>165</v>
      </c>
      <c r="I763" s="14">
        <f>VLOOKUP(טבלה1[[#This Row],[OrderID]],OrdersCleaned!$A:$R,4,FALSE)</f>
        <v>35754</v>
      </c>
    </row>
    <row r="764" spans="1:9" x14ac:dyDescent="0.35">
      <c r="A764">
        <v>10749</v>
      </c>
      <c r="B764">
        <v>76</v>
      </c>
      <c r="C764">
        <v>18</v>
      </c>
      <c r="D764">
        <v>10</v>
      </c>
      <c r="E764">
        <v>0</v>
      </c>
      <c r="F764">
        <v>180</v>
      </c>
      <c r="G764">
        <f>טבלה1[[#This Row],[TotalSales]]*(1-E764)</f>
        <v>180</v>
      </c>
      <c r="H764">
        <f>G764-D764*VLOOKUP(B764,Products!$1:$1048576,6,FALSE)</f>
        <v>90</v>
      </c>
      <c r="I764" s="14">
        <f>VLOOKUP(טבלה1[[#This Row],[OrderID]],OrdersCleaned!$A:$R,4,FALSE)</f>
        <v>35754</v>
      </c>
    </row>
    <row r="765" spans="1:9" x14ac:dyDescent="0.35">
      <c r="A765">
        <v>10748</v>
      </c>
      <c r="B765">
        <v>23</v>
      </c>
      <c r="C765">
        <v>9</v>
      </c>
      <c r="D765">
        <v>44</v>
      </c>
      <c r="E765">
        <v>0</v>
      </c>
      <c r="F765">
        <v>396</v>
      </c>
      <c r="G765">
        <f>טבלה1[[#This Row],[TotalSales]]*(1-E765)</f>
        <v>396</v>
      </c>
      <c r="H765">
        <f>G765-D765*VLOOKUP(B765,Products!$1:$1048576,6,FALSE)</f>
        <v>198</v>
      </c>
      <c r="I765" s="14">
        <f>VLOOKUP(טבלה1[[#This Row],[OrderID]],OrdersCleaned!$A:$R,4,FALSE)</f>
        <v>35754</v>
      </c>
    </row>
    <row r="766" spans="1:9" x14ac:dyDescent="0.35">
      <c r="A766">
        <v>10748</v>
      </c>
      <c r="B766">
        <v>40</v>
      </c>
      <c r="C766">
        <v>18.399999999999999</v>
      </c>
      <c r="D766">
        <v>40</v>
      </c>
      <c r="E766">
        <v>0</v>
      </c>
      <c r="F766">
        <v>736</v>
      </c>
      <c r="G766">
        <f>טבלה1[[#This Row],[TotalSales]]*(1-E766)</f>
        <v>736</v>
      </c>
      <c r="H766">
        <f>G766-D766*VLOOKUP(B766,Products!$1:$1048576,6,FALSE)</f>
        <v>368</v>
      </c>
      <c r="I766" s="14">
        <f>VLOOKUP(טבלה1[[#This Row],[OrderID]],OrdersCleaned!$A:$R,4,FALSE)</f>
        <v>35754</v>
      </c>
    </row>
    <row r="767" spans="1:9" x14ac:dyDescent="0.35">
      <c r="A767">
        <v>10748</v>
      </c>
      <c r="B767">
        <v>56</v>
      </c>
      <c r="C767">
        <v>38</v>
      </c>
      <c r="D767">
        <v>28</v>
      </c>
      <c r="E767">
        <v>0</v>
      </c>
      <c r="F767">
        <v>1064</v>
      </c>
      <c r="G767">
        <f>טבלה1[[#This Row],[TotalSales]]*(1-E767)</f>
        <v>1064</v>
      </c>
      <c r="H767">
        <f>G767-D767*VLOOKUP(B767,Products!$1:$1048576,6,FALSE)</f>
        <v>532</v>
      </c>
      <c r="I767" s="14">
        <f>VLOOKUP(טבלה1[[#This Row],[OrderID]],OrdersCleaned!$A:$R,4,FALSE)</f>
        <v>35754</v>
      </c>
    </row>
    <row r="768" spans="1:9" x14ac:dyDescent="0.35">
      <c r="A768">
        <v>10747</v>
      </c>
      <c r="B768">
        <v>31</v>
      </c>
      <c r="C768">
        <v>12.5</v>
      </c>
      <c r="D768">
        <v>8</v>
      </c>
      <c r="E768">
        <v>0</v>
      </c>
      <c r="F768">
        <v>100</v>
      </c>
      <c r="G768">
        <f>טבלה1[[#This Row],[TotalSales]]*(1-E768)</f>
        <v>100</v>
      </c>
      <c r="H768">
        <f>G768-D768*VLOOKUP(B768,Products!$1:$1048576,6,FALSE)</f>
        <v>50</v>
      </c>
      <c r="I768" s="14">
        <f>VLOOKUP(טבלה1[[#This Row],[OrderID]],OrdersCleaned!$A:$R,4,FALSE)</f>
        <v>35753</v>
      </c>
    </row>
    <row r="769" spans="1:9" x14ac:dyDescent="0.35">
      <c r="A769">
        <v>10747</v>
      </c>
      <c r="B769">
        <v>41</v>
      </c>
      <c r="C769">
        <v>9.65</v>
      </c>
      <c r="D769">
        <v>35</v>
      </c>
      <c r="E769">
        <v>0</v>
      </c>
      <c r="F769">
        <v>337.75</v>
      </c>
      <c r="G769">
        <f>טבלה1[[#This Row],[TotalSales]]*(1-E769)</f>
        <v>337.75</v>
      </c>
      <c r="H769">
        <f>G769-D769*VLOOKUP(B769,Products!$1:$1048576,6,FALSE)</f>
        <v>168.875</v>
      </c>
      <c r="I769" s="14">
        <f>VLOOKUP(טבלה1[[#This Row],[OrderID]],OrdersCleaned!$A:$R,4,FALSE)</f>
        <v>35753</v>
      </c>
    </row>
    <row r="770" spans="1:9" x14ac:dyDescent="0.35">
      <c r="A770">
        <v>10747</v>
      </c>
      <c r="B770">
        <v>63</v>
      </c>
      <c r="C770">
        <v>43.9</v>
      </c>
      <c r="D770">
        <v>9</v>
      </c>
      <c r="E770">
        <v>0</v>
      </c>
      <c r="F770">
        <v>395.1</v>
      </c>
      <c r="G770">
        <f>טבלה1[[#This Row],[TotalSales]]*(1-E770)</f>
        <v>395.1</v>
      </c>
      <c r="H770">
        <f>G770-D770*VLOOKUP(B770,Products!$1:$1048576,6,FALSE)</f>
        <v>197.55000000000004</v>
      </c>
      <c r="I770" s="14">
        <f>VLOOKUP(טבלה1[[#This Row],[OrderID]],OrdersCleaned!$A:$R,4,FALSE)</f>
        <v>35753</v>
      </c>
    </row>
    <row r="771" spans="1:9" x14ac:dyDescent="0.35">
      <c r="A771">
        <v>10747</v>
      </c>
      <c r="B771">
        <v>69</v>
      </c>
      <c r="C771">
        <v>36</v>
      </c>
      <c r="D771">
        <v>30</v>
      </c>
      <c r="E771">
        <v>0</v>
      </c>
      <c r="F771">
        <v>1080</v>
      </c>
      <c r="G771">
        <f>טבלה1[[#This Row],[TotalSales]]*(1-E771)</f>
        <v>1080</v>
      </c>
      <c r="H771">
        <f>G771-D771*VLOOKUP(B771,Products!$1:$1048576,6,FALSE)</f>
        <v>540</v>
      </c>
      <c r="I771" s="14">
        <f>VLOOKUP(טבלה1[[#This Row],[OrderID]],OrdersCleaned!$A:$R,4,FALSE)</f>
        <v>35753</v>
      </c>
    </row>
    <row r="772" spans="1:9" x14ac:dyDescent="0.35">
      <c r="A772">
        <v>10746</v>
      </c>
      <c r="B772">
        <v>13</v>
      </c>
      <c r="C772">
        <v>6</v>
      </c>
      <c r="D772">
        <v>6</v>
      </c>
      <c r="E772">
        <v>0</v>
      </c>
      <c r="F772">
        <v>36</v>
      </c>
      <c r="G772">
        <f>טבלה1[[#This Row],[TotalSales]]*(1-E772)</f>
        <v>36</v>
      </c>
      <c r="H772">
        <f>G772-D772*VLOOKUP(B772,Products!$1:$1048576,6,FALSE)</f>
        <v>18</v>
      </c>
      <c r="I772" s="14">
        <f>VLOOKUP(טבלה1[[#This Row],[OrderID]],OrdersCleaned!$A:$R,4,FALSE)</f>
        <v>35753</v>
      </c>
    </row>
    <row r="773" spans="1:9" x14ac:dyDescent="0.35">
      <c r="A773">
        <v>10746</v>
      </c>
      <c r="B773">
        <v>42</v>
      </c>
      <c r="C773">
        <v>14</v>
      </c>
      <c r="D773">
        <v>28</v>
      </c>
      <c r="E773">
        <v>0</v>
      </c>
      <c r="F773">
        <v>392</v>
      </c>
      <c r="G773">
        <f>טבלה1[[#This Row],[TotalSales]]*(1-E773)</f>
        <v>392</v>
      </c>
      <c r="H773">
        <f>G773-D773*VLOOKUP(B773,Products!$1:$1048576,6,FALSE)</f>
        <v>196</v>
      </c>
      <c r="I773" s="14">
        <f>VLOOKUP(טבלה1[[#This Row],[OrderID]],OrdersCleaned!$A:$R,4,FALSE)</f>
        <v>35753</v>
      </c>
    </row>
    <row r="774" spans="1:9" x14ac:dyDescent="0.35">
      <c r="A774">
        <v>10746</v>
      </c>
      <c r="B774">
        <v>62</v>
      </c>
      <c r="C774">
        <v>49.3</v>
      </c>
      <c r="D774">
        <v>9</v>
      </c>
      <c r="E774">
        <v>0</v>
      </c>
      <c r="F774">
        <v>443.7</v>
      </c>
      <c r="G774">
        <f>טבלה1[[#This Row],[TotalSales]]*(1-E774)</f>
        <v>443.7</v>
      </c>
      <c r="H774">
        <f>G774-D774*VLOOKUP(B774,Products!$1:$1048576,6,FALSE)</f>
        <v>221.85</v>
      </c>
      <c r="I774" s="14">
        <f>VLOOKUP(טבלה1[[#This Row],[OrderID]],OrdersCleaned!$A:$R,4,FALSE)</f>
        <v>35753</v>
      </c>
    </row>
    <row r="775" spans="1:9" x14ac:dyDescent="0.35">
      <c r="A775">
        <v>10746</v>
      </c>
      <c r="B775">
        <v>69</v>
      </c>
      <c r="C775">
        <v>36</v>
      </c>
      <c r="D775">
        <v>40</v>
      </c>
      <c r="E775">
        <v>0</v>
      </c>
      <c r="F775">
        <v>1440</v>
      </c>
      <c r="G775">
        <f>טבלה1[[#This Row],[TotalSales]]*(1-E775)</f>
        <v>1440</v>
      </c>
      <c r="H775">
        <f>G775-D775*VLOOKUP(B775,Products!$1:$1048576,6,FALSE)</f>
        <v>720</v>
      </c>
      <c r="I775" s="14">
        <f>VLOOKUP(טבלה1[[#This Row],[OrderID]],OrdersCleaned!$A:$R,4,FALSE)</f>
        <v>35753</v>
      </c>
    </row>
    <row r="776" spans="1:9" x14ac:dyDescent="0.35">
      <c r="A776">
        <v>10745</v>
      </c>
      <c r="B776">
        <v>18</v>
      </c>
      <c r="C776">
        <v>62.5</v>
      </c>
      <c r="D776">
        <v>24</v>
      </c>
      <c r="E776">
        <v>0</v>
      </c>
      <c r="F776">
        <v>1500</v>
      </c>
      <c r="G776">
        <f>טבלה1[[#This Row],[TotalSales]]*(1-E776)</f>
        <v>1500</v>
      </c>
      <c r="H776">
        <f>G776-D776*VLOOKUP(B776,Products!$1:$1048576,6,FALSE)</f>
        <v>750</v>
      </c>
      <c r="I776" s="14">
        <f>VLOOKUP(טבלה1[[#This Row],[OrderID]],OrdersCleaned!$A:$R,4,FALSE)</f>
        <v>35752</v>
      </c>
    </row>
    <row r="777" spans="1:9" x14ac:dyDescent="0.35">
      <c r="A777">
        <v>10745</v>
      </c>
      <c r="B777">
        <v>44</v>
      </c>
      <c r="C777">
        <v>19.45</v>
      </c>
      <c r="D777">
        <v>16</v>
      </c>
      <c r="E777">
        <v>0</v>
      </c>
      <c r="F777">
        <v>311.2</v>
      </c>
      <c r="G777">
        <f>טבלה1[[#This Row],[TotalSales]]*(1-E777)</f>
        <v>311.2</v>
      </c>
      <c r="H777">
        <f>G777-D777*VLOOKUP(B777,Products!$1:$1048576,6,FALSE)</f>
        <v>155.6</v>
      </c>
      <c r="I777" s="14">
        <f>VLOOKUP(טבלה1[[#This Row],[OrderID]],OrdersCleaned!$A:$R,4,FALSE)</f>
        <v>35752</v>
      </c>
    </row>
    <row r="778" spans="1:9" x14ac:dyDescent="0.35">
      <c r="A778">
        <v>10745</v>
      </c>
      <c r="B778">
        <v>59</v>
      </c>
      <c r="C778">
        <v>55</v>
      </c>
      <c r="D778">
        <v>45</v>
      </c>
      <c r="E778">
        <v>0</v>
      </c>
      <c r="F778">
        <v>2475</v>
      </c>
      <c r="G778">
        <f>טבלה1[[#This Row],[TotalSales]]*(1-E778)</f>
        <v>2475</v>
      </c>
      <c r="H778">
        <f>G778-D778*VLOOKUP(B778,Products!$1:$1048576,6,FALSE)</f>
        <v>1237.5</v>
      </c>
      <c r="I778" s="14">
        <f>VLOOKUP(טבלה1[[#This Row],[OrderID]],OrdersCleaned!$A:$R,4,FALSE)</f>
        <v>35752</v>
      </c>
    </row>
    <row r="779" spans="1:9" x14ac:dyDescent="0.35">
      <c r="A779">
        <v>10745</v>
      </c>
      <c r="B779">
        <v>72</v>
      </c>
      <c r="C779">
        <v>34.799999999999997</v>
      </c>
      <c r="D779">
        <v>7</v>
      </c>
      <c r="E779">
        <v>0</v>
      </c>
      <c r="F779">
        <v>243.6</v>
      </c>
      <c r="G779">
        <f>טבלה1[[#This Row],[TotalSales]]*(1-E779)</f>
        <v>243.6</v>
      </c>
      <c r="H779">
        <f>G779-D779*VLOOKUP(B779,Products!$1:$1048576,6,FALSE)</f>
        <v>121.80000000000001</v>
      </c>
      <c r="I779" s="14">
        <f>VLOOKUP(טבלה1[[#This Row],[OrderID]],OrdersCleaned!$A:$R,4,FALSE)</f>
        <v>35752</v>
      </c>
    </row>
    <row r="780" spans="1:9" x14ac:dyDescent="0.35">
      <c r="A780">
        <v>10744</v>
      </c>
      <c r="B780">
        <v>40</v>
      </c>
      <c r="C780">
        <v>18.399999999999999</v>
      </c>
      <c r="D780">
        <v>50</v>
      </c>
      <c r="E780">
        <v>0.20000000298023221</v>
      </c>
      <c r="F780">
        <v>735.99999725818623</v>
      </c>
      <c r="G780">
        <f>טבלה1[[#This Row],[TotalSales]]*(1-E780)</f>
        <v>588.79999561309808</v>
      </c>
      <c r="H780">
        <f>G780-D780*VLOOKUP(B780,Products!$1:$1048576,6,FALSE)</f>
        <v>128.79999561309813</v>
      </c>
      <c r="I780" s="14">
        <f>VLOOKUP(טבלה1[[#This Row],[OrderID]],OrdersCleaned!$A:$R,4,FALSE)</f>
        <v>35751</v>
      </c>
    </row>
    <row r="781" spans="1:9" x14ac:dyDescent="0.35">
      <c r="A781">
        <v>10743</v>
      </c>
      <c r="B781">
        <v>46</v>
      </c>
      <c r="C781">
        <v>12</v>
      </c>
      <c r="D781">
        <v>28</v>
      </c>
      <c r="E781">
        <v>5.000000074505806E-2</v>
      </c>
      <c r="F781">
        <v>319.19999974966049</v>
      </c>
      <c r="G781">
        <f>טבלה1[[#This Row],[TotalSales]]*(1-E781)</f>
        <v>303.23999952435491</v>
      </c>
      <c r="H781">
        <f>G781-D781*VLOOKUP(B781,Products!$1:$1048576,6,FALSE)</f>
        <v>135.23999952435491</v>
      </c>
      <c r="I781" s="14">
        <f>VLOOKUP(טבלה1[[#This Row],[OrderID]],OrdersCleaned!$A:$R,4,FALSE)</f>
        <v>35751</v>
      </c>
    </row>
    <row r="782" spans="1:9" x14ac:dyDescent="0.35">
      <c r="A782">
        <v>10742</v>
      </c>
      <c r="B782">
        <v>3</v>
      </c>
      <c r="C782">
        <v>10</v>
      </c>
      <c r="D782">
        <v>20</v>
      </c>
      <c r="E782">
        <v>0</v>
      </c>
      <c r="F782">
        <v>200</v>
      </c>
      <c r="G782">
        <f>טבלה1[[#This Row],[TotalSales]]*(1-E782)</f>
        <v>200</v>
      </c>
      <c r="H782">
        <f>G782-D782*VLOOKUP(B782,Products!$1:$1048576,6,FALSE)</f>
        <v>100</v>
      </c>
      <c r="I782" s="14">
        <f>VLOOKUP(טבלה1[[#This Row],[OrderID]],OrdersCleaned!$A:$R,4,FALSE)</f>
        <v>35748</v>
      </c>
    </row>
    <row r="783" spans="1:9" x14ac:dyDescent="0.35">
      <c r="A783">
        <v>10742</v>
      </c>
      <c r="B783">
        <v>60</v>
      </c>
      <c r="C783">
        <v>34</v>
      </c>
      <c r="D783">
        <v>50</v>
      </c>
      <c r="E783">
        <v>0</v>
      </c>
      <c r="F783">
        <v>1700</v>
      </c>
      <c r="G783">
        <f>טבלה1[[#This Row],[TotalSales]]*(1-E783)</f>
        <v>1700</v>
      </c>
      <c r="H783">
        <f>G783-D783*VLOOKUP(B783,Products!$1:$1048576,6,FALSE)</f>
        <v>850</v>
      </c>
      <c r="I783" s="14">
        <f>VLOOKUP(טבלה1[[#This Row],[OrderID]],OrdersCleaned!$A:$R,4,FALSE)</f>
        <v>35748</v>
      </c>
    </row>
    <row r="784" spans="1:9" x14ac:dyDescent="0.35">
      <c r="A784">
        <v>10742</v>
      </c>
      <c r="B784">
        <v>72</v>
      </c>
      <c r="C784">
        <v>34.799999999999997</v>
      </c>
      <c r="D784">
        <v>35</v>
      </c>
      <c r="E784">
        <v>0</v>
      </c>
      <c r="F784">
        <v>1218</v>
      </c>
      <c r="G784">
        <f>טבלה1[[#This Row],[TotalSales]]*(1-E784)</f>
        <v>1218</v>
      </c>
      <c r="H784">
        <f>G784-D784*VLOOKUP(B784,Products!$1:$1048576,6,FALSE)</f>
        <v>609</v>
      </c>
      <c r="I784" s="14">
        <f>VLOOKUP(טבלה1[[#This Row],[OrderID]],OrdersCleaned!$A:$R,4,FALSE)</f>
        <v>35748</v>
      </c>
    </row>
    <row r="785" spans="1:9" x14ac:dyDescent="0.35">
      <c r="A785">
        <v>10741</v>
      </c>
      <c r="B785">
        <v>2</v>
      </c>
      <c r="C785">
        <v>19</v>
      </c>
      <c r="D785">
        <v>15</v>
      </c>
      <c r="E785">
        <v>0.20000000298023221</v>
      </c>
      <c r="F785">
        <v>227.99999915063381</v>
      </c>
      <c r="G785">
        <f>טבלה1[[#This Row],[TotalSales]]*(1-E785)</f>
        <v>182.39999864101409</v>
      </c>
      <c r="H785">
        <f>G785-D785*VLOOKUP(B785,Products!$1:$1048576,6,FALSE)</f>
        <v>39.899998641014093</v>
      </c>
      <c r="I785" s="14">
        <f>VLOOKUP(טבלה1[[#This Row],[OrderID]],OrdersCleaned!$A:$R,4,FALSE)</f>
        <v>35748</v>
      </c>
    </row>
    <row r="786" spans="1:9" x14ac:dyDescent="0.35">
      <c r="A786">
        <v>10740</v>
      </c>
      <c r="B786">
        <v>28</v>
      </c>
      <c r="C786">
        <v>45.6</v>
      </c>
      <c r="D786">
        <v>5</v>
      </c>
      <c r="E786">
        <v>0.20000000298023221</v>
      </c>
      <c r="F786">
        <v>182.39999932050699</v>
      </c>
      <c r="G786">
        <f>טבלה1[[#This Row],[TotalSales]]*(1-E786)</f>
        <v>145.91999891281122</v>
      </c>
      <c r="H786">
        <f>G786-D786*VLOOKUP(B786,Products!$1:$1048576,6,FALSE)</f>
        <v>31.919998912811224</v>
      </c>
      <c r="I786" s="14">
        <f>VLOOKUP(טבלה1[[#This Row],[OrderID]],OrdersCleaned!$A:$R,4,FALSE)</f>
        <v>35747</v>
      </c>
    </row>
    <row r="787" spans="1:9" x14ac:dyDescent="0.35">
      <c r="A787">
        <v>10740</v>
      </c>
      <c r="B787">
        <v>35</v>
      </c>
      <c r="C787">
        <v>18</v>
      </c>
      <c r="D787">
        <v>35</v>
      </c>
      <c r="E787">
        <v>0.20000000298023221</v>
      </c>
      <c r="F787">
        <v>503.99999812245369</v>
      </c>
      <c r="G787">
        <f>טבלה1[[#This Row],[TotalSales]]*(1-E787)</f>
        <v>403.19999699592591</v>
      </c>
      <c r="H787">
        <f>G787-D787*VLOOKUP(B787,Products!$1:$1048576,6,FALSE)</f>
        <v>88.199996995925915</v>
      </c>
      <c r="I787" s="14">
        <f>VLOOKUP(טבלה1[[#This Row],[OrderID]],OrdersCleaned!$A:$R,4,FALSE)</f>
        <v>35747</v>
      </c>
    </row>
    <row r="788" spans="1:9" x14ac:dyDescent="0.35">
      <c r="A788">
        <v>10740</v>
      </c>
      <c r="B788">
        <v>45</v>
      </c>
      <c r="C788">
        <v>9.5</v>
      </c>
      <c r="D788">
        <v>40</v>
      </c>
      <c r="E788">
        <v>0.20000000298023221</v>
      </c>
      <c r="F788">
        <v>303.99999886751169</v>
      </c>
      <c r="G788">
        <f>טבלה1[[#This Row],[TotalSales]]*(1-E788)</f>
        <v>243.19999818801875</v>
      </c>
      <c r="H788">
        <f>G788-D788*VLOOKUP(B788,Products!$1:$1048576,6,FALSE)</f>
        <v>53.199998188018753</v>
      </c>
      <c r="I788" s="14">
        <f>VLOOKUP(טבלה1[[#This Row],[OrderID]],OrdersCleaned!$A:$R,4,FALSE)</f>
        <v>35747</v>
      </c>
    </row>
    <row r="789" spans="1:9" x14ac:dyDescent="0.35">
      <c r="A789">
        <v>10740</v>
      </c>
      <c r="B789">
        <v>56</v>
      </c>
      <c r="C789">
        <v>38</v>
      </c>
      <c r="D789">
        <v>14</v>
      </c>
      <c r="E789">
        <v>0.20000000298023221</v>
      </c>
      <c r="F789">
        <v>425.59999841451639</v>
      </c>
      <c r="G789">
        <f>טבלה1[[#This Row],[TotalSales]]*(1-E789)</f>
        <v>340.47999746322625</v>
      </c>
      <c r="H789">
        <f>G789-D789*VLOOKUP(B789,Products!$1:$1048576,6,FALSE)</f>
        <v>74.479997463226255</v>
      </c>
      <c r="I789" s="14">
        <f>VLOOKUP(טבלה1[[#This Row],[OrderID]],OrdersCleaned!$A:$R,4,FALSE)</f>
        <v>35747</v>
      </c>
    </row>
    <row r="790" spans="1:9" x14ac:dyDescent="0.35">
      <c r="A790">
        <v>10739</v>
      </c>
      <c r="B790">
        <v>36</v>
      </c>
      <c r="C790">
        <v>19</v>
      </c>
      <c r="D790">
        <v>6</v>
      </c>
      <c r="E790">
        <v>0</v>
      </c>
      <c r="F790">
        <v>114</v>
      </c>
      <c r="G790">
        <f>טבלה1[[#This Row],[TotalSales]]*(1-E790)</f>
        <v>114</v>
      </c>
      <c r="H790">
        <f>G790-D790*VLOOKUP(B790,Products!$1:$1048576,6,FALSE)</f>
        <v>57</v>
      </c>
      <c r="I790" s="14">
        <f>VLOOKUP(טבלה1[[#This Row],[OrderID]],OrdersCleaned!$A:$R,4,FALSE)</f>
        <v>35746</v>
      </c>
    </row>
    <row r="791" spans="1:9" x14ac:dyDescent="0.35">
      <c r="A791">
        <v>10739</v>
      </c>
      <c r="B791">
        <v>52</v>
      </c>
      <c r="C791">
        <v>7</v>
      </c>
      <c r="D791">
        <v>18</v>
      </c>
      <c r="E791">
        <v>0</v>
      </c>
      <c r="F791">
        <v>126</v>
      </c>
      <c r="G791">
        <f>טבלה1[[#This Row],[TotalSales]]*(1-E791)</f>
        <v>126</v>
      </c>
      <c r="H791">
        <f>G791-D791*VLOOKUP(B791,Products!$1:$1048576,6,FALSE)</f>
        <v>63</v>
      </c>
      <c r="I791" s="14">
        <f>VLOOKUP(טבלה1[[#This Row],[OrderID]],OrdersCleaned!$A:$R,4,FALSE)</f>
        <v>35746</v>
      </c>
    </row>
    <row r="792" spans="1:9" x14ac:dyDescent="0.35">
      <c r="A792">
        <v>10738</v>
      </c>
      <c r="B792">
        <v>16</v>
      </c>
      <c r="C792">
        <v>17.45</v>
      </c>
      <c r="D792">
        <v>3</v>
      </c>
      <c r="E792">
        <v>0</v>
      </c>
      <c r="F792">
        <v>52.349999999999987</v>
      </c>
      <c r="G792">
        <f>טבלה1[[#This Row],[TotalSales]]*(1-E792)</f>
        <v>52.349999999999987</v>
      </c>
      <c r="H792">
        <f>G792-D792*VLOOKUP(B792,Products!$1:$1048576,6,FALSE)</f>
        <v>26.17499999999999</v>
      </c>
      <c r="I792" s="14">
        <f>VLOOKUP(טבלה1[[#This Row],[OrderID]],OrdersCleaned!$A:$R,4,FALSE)</f>
        <v>35746</v>
      </c>
    </row>
    <row r="793" spans="1:9" x14ac:dyDescent="0.35">
      <c r="A793">
        <v>10737</v>
      </c>
      <c r="B793">
        <v>13</v>
      </c>
      <c r="C793">
        <v>6</v>
      </c>
      <c r="D793">
        <v>4</v>
      </c>
      <c r="E793">
        <v>0</v>
      </c>
      <c r="F793">
        <v>24</v>
      </c>
      <c r="G793">
        <f>טבלה1[[#This Row],[TotalSales]]*(1-E793)</f>
        <v>24</v>
      </c>
      <c r="H793">
        <f>G793-D793*VLOOKUP(B793,Products!$1:$1048576,6,FALSE)</f>
        <v>12</v>
      </c>
      <c r="I793" s="14">
        <f>VLOOKUP(טבלה1[[#This Row],[OrderID]],OrdersCleaned!$A:$R,4,FALSE)</f>
        <v>35745</v>
      </c>
    </row>
    <row r="794" spans="1:9" x14ac:dyDescent="0.35">
      <c r="A794">
        <v>10737</v>
      </c>
      <c r="B794">
        <v>41</v>
      </c>
      <c r="C794">
        <v>9.65</v>
      </c>
      <c r="D794">
        <v>12</v>
      </c>
      <c r="E794">
        <v>0</v>
      </c>
      <c r="F794">
        <v>115.8</v>
      </c>
      <c r="G794">
        <f>טבלה1[[#This Row],[TotalSales]]*(1-E794)</f>
        <v>115.8</v>
      </c>
      <c r="H794">
        <f>G794-D794*VLOOKUP(B794,Products!$1:$1048576,6,FALSE)</f>
        <v>57.899999999999991</v>
      </c>
      <c r="I794" s="14">
        <f>VLOOKUP(טבלה1[[#This Row],[OrderID]],OrdersCleaned!$A:$R,4,FALSE)</f>
        <v>35745</v>
      </c>
    </row>
    <row r="795" spans="1:9" x14ac:dyDescent="0.35">
      <c r="A795">
        <v>10736</v>
      </c>
      <c r="B795">
        <v>65</v>
      </c>
      <c r="C795">
        <v>21.05</v>
      </c>
      <c r="D795">
        <v>40</v>
      </c>
      <c r="E795">
        <v>0</v>
      </c>
      <c r="F795">
        <v>842</v>
      </c>
      <c r="G795">
        <f>טבלה1[[#This Row],[TotalSales]]*(1-E795)</f>
        <v>842</v>
      </c>
      <c r="H795">
        <f>G795-D795*VLOOKUP(B795,Products!$1:$1048576,6,FALSE)</f>
        <v>421</v>
      </c>
      <c r="I795" s="14">
        <f>VLOOKUP(טבלה1[[#This Row],[OrderID]],OrdersCleaned!$A:$R,4,FALSE)</f>
        <v>35745</v>
      </c>
    </row>
    <row r="796" spans="1:9" x14ac:dyDescent="0.35">
      <c r="A796">
        <v>10736</v>
      </c>
      <c r="B796">
        <v>75</v>
      </c>
      <c r="C796">
        <v>7.75</v>
      </c>
      <c r="D796">
        <v>20</v>
      </c>
      <c r="E796">
        <v>0</v>
      </c>
      <c r="F796">
        <v>155</v>
      </c>
      <c r="G796">
        <f>טבלה1[[#This Row],[TotalSales]]*(1-E796)</f>
        <v>155</v>
      </c>
      <c r="H796">
        <f>G796-D796*VLOOKUP(B796,Products!$1:$1048576,6,FALSE)</f>
        <v>77.5</v>
      </c>
      <c r="I796" s="14">
        <f>VLOOKUP(טבלה1[[#This Row],[OrderID]],OrdersCleaned!$A:$R,4,FALSE)</f>
        <v>35745</v>
      </c>
    </row>
    <row r="797" spans="1:9" x14ac:dyDescent="0.35">
      <c r="A797">
        <v>10735</v>
      </c>
      <c r="B797">
        <v>61</v>
      </c>
      <c r="C797">
        <v>28.5</v>
      </c>
      <c r="D797">
        <v>20</v>
      </c>
      <c r="E797">
        <v>0.10000000149011611</v>
      </c>
      <c r="F797">
        <v>512.99999915063381</v>
      </c>
      <c r="G797">
        <f>טבלה1[[#This Row],[TotalSales]]*(1-E797)</f>
        <v>461.69999847114087</v>
      </c>
      <c r="H797">
        <f>G797-D797*VLOOKUP(B797,Products!$1:$1048576,6,FALSE)</f>
        <v>176.69999847114087</v>
      </c>
      <c r="I797" s="14">
        <f>VLOOKUP(טבלה1[[#This Row],[OrderID]],OrdersCleaned!$A:$R,4,FALSE)</f>
        <v>35744</v>
      </c>
    </row>
    <row r="798" spans="1:9" x14ac:dyDescent="0.35">
      <c r="A798">
        <v>10735</v>
      </c>
      <c r="B798">
        <v>77</v>
      </c>
      <c r="C798">
        <v>13</v>
      </c>
      <c r="D798">
        <v>2</v>
      </c>
      <c r="E798">
        <v>0.10000000149011611</v>
      </c>
      <c r="F798">
        <v>23.399999961256981</v>
      </c>
      <c r="G798">
        <f>טבלה1[[#This Row],[TotalSales]]*(1-E798)</f>
        <v>21.059999930262567</v>
      </c>
      <c r="H798">
        <f>G798-D798*VLOOKUP(B798,Products!$1:$1048576,6,FALSE)</f>
        <v>8.0599999302625669</v>
      </c>
      <c r="I798" s="14">
        <f>VLOOKUP(טבלה1[[#This Row],[OrderID]],OrdersCleaned!$A:$R,4,FALSE)</f>
        <v>35744</v>
      </c>
    </row>
    <row r="799" spans="1:9" x14ac:dyDescent="0.35">
      <c r="A799">
        <v>10734</v>
      </c>
      <c r="B799">
        <v>6</v>
      </c>
      <c r="C799">
        <v>25</v>
      </c>
      <c r="D799">
        <v>30</v>
      </c>
      <c r="E799">
        <v>0</v>
      </c>
      <c r="F799">
        <v>750</v>
      </c>
      <c r="G799">
        <f>טבלה1[[#This Row],[TotalSales]]*(1-E799)</f>
        <v>750</v>
      </c>
      <c r="H799">
        <f>G799-D799*VLOOKUP(B799,Products!$1:$1048576,6,FALSE)</f>
        <v>375</v>
      </c>
      <c r="I799" s="14">
        <f>VLOOKUP(טבלה1[[#This Row],[OrderID]],OrdersCleaned!$A:$R,4,FALSE)</f>
        <v>35741</v>
      </c>
    </row>
    <row r="800" spans="1:9" x14ac:dyDescent="0.35">
      <c r="A800">
        <v>10734</v>
      </c>
      <c r="B800">
        <v>30</v>
      </c>
      <c r="C800">
        <v>25.89</v>
      </c>
      <c r="D800">
        <v>15</v>
      </c>
      <c r="E800">
        <v>0</v>
      </c>
      <c r="F800">
        <v>388.35</v>
      </c>
      <c r="G800">
        <f>טבלה1[[#This Row],[TotalSales]]*(1-E800)</f>
        <v>388.35</v>
      </c>
      <c r="H800">
        <f>G800-D800*VLOOKUP(B800,Products!$1:$1048576,6,FALSE)</f>
        <v>194.17500000000001</v>
      </c>
      <c r="I800" s="14">
        <f>VLOOKUP(טבלה1[[#This Row],[OrderID]],OrdersCleaned!$A:$R,4,FALSE)</f>
        <v>35741</v>
      </c>
    </row>
    <row r="801" spans="1:9" x14ac:dyDescent="0.35">
      <c r="A801">
        <v>10734</v>
      </c>
      <c r="B801">
        <v>76</v>
      </c>
      <c r="C801">
        <v>18</v>
      </c>
      <c r="D801">
        <v>20</v>
      </c>
      <c r="E801">
        <v>0</v>
      </c>
      <c r="F801">
        <v>360</v>
      </c>
      <c r="G801">
        <f>טבלה1[[#This Row],[TotalSales]]*(1-E801)</f>
        <v>360</v>
      </c>
      <c r="H801">
        <f>G801-D801*VLOOKUP(B801,Products!$1:$1048576,6,FALSE)</f>
        <v>180</v>
      </c>
      <c r="I801" s="14">
        <f>VLOOKUP(טבלה1[[#This Row],[OrderID]],OrdersCleaned!$A:$R,4,FALSE)</f>
        <v>35741</v>
      </c>
    </row>
    <row r="802" spans="1:9" x14ac:dyDescent="0.35">
      <c r="A802">
        <v>10733</v>
      </c>
      <c r="B802">
        <v>14</v>
      </c>
      <c r="C802">
        <v>23.25</v>
      </c>
      <c r="D802">
        <v>16</v>
      </c>
      <c r="E802">
        <v>0</v>
      </c>
      <c r="F802">
        <v>372</v>
      </c>
      <c r="G802">
        <f>טבלה1[[#This Row],[TotalSales]]*(1-E802)</f>
        <v>372</v>
      </c>
      <c r="H802">
        <f>G802-D802*VLOOKUP(B802,Products!$1:$1048576,6,FALSE)</f>
        <v>186</v>
      </c>
      <c r="I802" s="14">
        <f>VLOOKUP(טבלה1[[#This Row],[OrderID]],OrdersCleaned!$A:$R,4,FALSE)</f>
        <v>35741</v>
      </c>
    </row>
    <row r="803" spans="1:9" x14ac:dyDescent="0.35">
      <c r="A803">
        <v>10733</v>
      </c>
      <c r="B803">
        <v>28</v>
      </c>
      <c r="C803">
        <v>45.6</v>
      </c>
      <c r="D803">
        <v>20</v>
      </c>
      <c r="E803">
        <v>0</v>
      </c>
      <c r="F803">
        <v>912</v>
      </c>
      <c r="G803">
        <f>טבלה1[[#This Row],[TotalSales]]*(1-E803)</f>
        <v>912</v>
      </c>
      <c r="H803">
        <f>G803-D803*VLOOKUP(B803,Products!$1:$1048576,6,FALSE)</f>
        <v>456</v>
      </c>
      <c r="I803" s="14">
        <f>VLOOKUP(טבלה1[[#This Row],[OrderID]],OrdersCleaned!$A:$R,4,FALSE)</f>
        <v>35741</v>
      </c>
    </row>
    <row r="804" spans="1:9" x14ac:dyDescent="0.35">
      <c r="A804">
        <v>10733</v>
      </c>
      <c r="B804">
        <v>52</v>
      </c>
      <c r="C804">
        <v>7</v>
      </c>
      <c r="D804">
        <v>25</v>
      </c>
      <c r="E804">
        <v>0</v>
      </c>
      <c r="F804">
        <v>175</v>
      </c>
      <c r="G804">
        <f>טבלה1[[#This Row],[TotalSales]]*(1-E804)</f>
        <v>175</v>
      </c>
      <c r="H804">
        <f>G804-D804*VLOOKUP(B804,Products!$1:$1048576,6,FALSE)</f>
        <v>87.5</v>
      </c>
      <c r="I804" s="14">
        <f>VLOOKUP(טבלה1[[#This Row],[OrderID]],OrdersCleaned!$A:$R,4,FALSE)</f>
        <v>35741</v>
      </c>
    </row>
    <row r="805" spans="1:9" x14ac:dyDescent="0.35">
      <c r="A805">
        <v>10732</v>
      </c>
      <c r="B805">
        <v>76</v>
      </c>
      <c r="C805">
        <v>18</v>
      </c>
      <c r="D805">
        <v>20</v>
      </c>
      <c r="E805">
        <v>0</v>
      </c>
      <c r="F805">
        <v>360</v>
      </c>
      <c r="G805">
        <f>טבלה1[[#This Row],[TotalSales]]*(1-E805)</f>
        <v>360</v>
      </c>
      <c r="H805">
        <f>G805-D805*VLOOKUP(B805,Products!$1:$1048576,6,FALSE)</f>
        <v>180</v>
      </c>
      <c r="I805" s="14">
        <f>VLOOKUP(טבלה1[[#This Row],[OrderID]],OrdersCleaned!$A:$R,4,FALSE)</f>
        <v>35740</v>
      </c>
    </row>
    <row r="806" spans="1:9" x14ac:dyDescent="0.35">
      <c r="A806">
        <v>10731</v>
      </c>
      <c r="B806">
        <v>21</v>
      </c>
      <c r="C806">
        <v>10</v>
      </c>
      <c r="D806">
        <v>40</v>
      </c>
      <c r="E806">
        <v>5.000000074505806E-2</v>
      </c>
      <c r="F806">
        <v>379.99999970197678</v>
      </c>
      <c r="G806">
        <f>טבלה1[[#This Row],[TotalSales]]*(1-E806)</f>
        <v>360.99999943375587</v>
      </c>
      <c r="H806">
        <f>G806-D806*VLOOKUP(B806,Products!$1:$1048576,6,FALSE)</f>
        <v>160.99999943375587</v>
      </c>
      <c r="I806" s="14">
        <f>VLOOKUP(טבלה1[[#This Row],[OrderID]],OrdersCleaned!$A:$R,4,FALSE)</f>
        <v>35740</v>
      </c>
    </row>
    <row r="807" spans="1:9" x14ac:dyDescent="0.35">
      <c r="A807">
        <v>10731</v>
      </c>
      <c r="B807">
        <v>51</v>
      </c>
      <c r="C807">
        <v>53</v>
      </c>
      <c r="D807">
        <v>30</v>
      </c>
      <c r="E807">
        <v>5.000000074505806E-2</v>
      </c>
      <c r="F807">
        <v>1510.4999988153579</v>
      </c>
      <c r="G807">
        <f>טבלה1[[#This Row],[TotalSales]]*(1-E807)</f>
        <v>1434.9749977491799</v>
      </c>
      <c r="H807">
        <f>G807-D807*VLOOKUP(B807,Products!$1:$1048576,6,FALSE)</f>
        <v>639.97499774917992</v>
      </c>
      <c r="I807" s="14">
        <f>VLOOKUP(טבלה1[[#This Row],[OrderID]],OrdersCleaned!$A:$R,4,FALSE)</f>
        <v>35740</v>
      </c>
    </row>
    <row r="808" spans="1:9" x14ac:dyDescent="0.35">
      <c r="A808">
        <v>10730</v>
      </c>
      <c r="B808">
        <v>16</v>
      </c>
      <c r="C808">
        <v>17.45</v>
      </c>
      <c r="D808">
        <v>15</v>
      </c>
      <c r="E808">
        <v>5.000000074505806E-2</v>
      </c>
      <c r="F808">
        <v>248.66249980498111</v>
      </c>
      <c r="G808">
        <f>טבלה1[[#This Row],[TotalSales]]*(1-E808)</f>
        <v>236.22937462946405</v>
      </c>
      <c r="H808">
        <f>G808-D808*VLOOKUP(B808,Products!$1:$1048576,6,FALSE)</f>
        <v>105.35437462946405</v>
      </c>
      <c r="I808" s="14">
        <f>VLOOKUP(טבלה1[[#This Row],[OrderID]],OrdersCleaned!$A:$R,4,FALSE)</f>
        <v>35739</v>
      </c>
    </row>
    <row r="809" spans="1:9" x14ac:dyDescent="0.35">
      <c r="A809">
        <v>10730</v>
      </c>
      <c r="B809">
        <v>31</v>
      </c>
      <c r="C809">
        <v>12.5</v>
      </c>
      <c r="D809">
        <v>3</v>
      </c>
      <c r="E809">
        <v>5.000000074505806E-2</v>
      </c>
      <c r="F809">
        <v>35.624999972060323</v>
      </c>
      <c r="G809">
        <f>טבלה1[[#This Row],[TotalSales]]*(1-E809)</f>
        <v>33.843749946914613</v>
      </c>
      <c r="H809">
        <f>G809-D809*VLOOKUP(B809,Products!$1:$1048576,6,FALSE)</f>
        <v>15.093749946914613</v>
      </c>
      <c r="I809" s="14">
        <f>VLOOKUP(טבלה1[[#This Row],[OrderID]],OrdersCleaned!$A:$R,4,FALSE)</f>
        <v>35739</v>
      </c>
    </row>
    <row r="810" spans="1:9" x14ac:dyDescent="0.35">
      <c r="A810">
        <v>10730</v>
      </c>
      <c r="B810">
        <v>65</v>
      </c>
      <c r="C810">
        <v>21.05</v>
      </c>
      <c r="D810">
        <v>10</v>
      </c>
      <c r="E810">
        <v>5.000000074505806E-2</v>
      </c>
      <c r="F810">
        <v>199.97499984316531</v>
      </c>
      <c r="G810">
        <f>טבלה1[[#This Row],[TotalSales]]*(1-E810)</f>
        <v>189.97624970201406</v>
      </c>
      <c r="H810">
        <f>G810-D810*VLOOKUP(B810,Products!$1:$1048576,6,FALSE)</f>
        <v>84.726249702014059</v>
      </c>
      <c r="I810" s="14">
        <f>VLOOKUP(טבלה1[[#This Row],[OrderID]],OrdersCleaned!$A:$R,4,FALSE)</f>
        <v>35739</v>
      </c>
    </row>
    <row r="811" spans="1:9" x14ac:dyDescent="0.35">
      <c r="A811">
        <v>10729</v>
      </c>
      <c r="B811">
        <v>1</v>
      </c>
      <c r="C811">
        <v>18</v>
      </c>
      <c r="D811">
        <v>50</v>
      </c>
      <c r="E811">
        <v>0</v>
      </c>
      <c r="F811">
        <v>900</v>
      </c>
      <c r="G811">
        <f>טבלה1[[#This Row],[TotalSales]]*(1-E811)</f>
        <v>900</v>
      </c>
      <c r="H811">
        <f>G811-D811*VLOOKUP(B811,Products!$1:$1048576,6,FALSE)</f>
        <v>450</v>
      </c>
      <c r="I811" s="14">
        <f>VLOOKUP(טבלה1[[#This Row],[OrderID]],OrdersCleaned!$A:$R,4,FALSE)</f>
        <v>35738</v>
      </c>
    </row>
    <row r="812" spans="1:9" x14ac:dyDescent="0.35">
      <c r="A812">
        <v>10729</v>
      </c>
      <c r="B812">
        <v>21</v>
      </c>
      <c r="C812">
        <v>10</v>
      </c>
      <c r="D812">
        <v>30</v>
      </c>
      <c r="E812">
        <v>0</v>
      </c>
      <c r="F812">
        <v>300</v>
      </c>
      <c r="G812">
        <f>טבלה1[[#This Row],[TotalSales]]*(1-E812)</f>
        <v>300</v>
      </c>
      <c r="H812">
        <f>G812-D812*VLOOKUP(B812,Products!$1:$1048576,6,FALSE)</f>
        <v>150</v>
      </c>
      <c r="I812" s="14">
        <f>VLOOKUP(טבלה1[[#This Row],[OrderID]],OrdersCleaned!$A:$R,4,FALSE)</f>
        <v>35738</v>
      </c>
    </row>
    <row r="813" spans="1:9" x14ac:dyDescent="0.35">
      <c r="A813">
        <v>10729</v>
      </c>
      <c r="B813">
        <v>50</v>
      </c>
      <c r="C813">
        <v>16.25</v>
      </c>
      <c r="D813">
        <v>40</v>
      </c>
      <c r="E813">
        <v>0</v>
      </c>
      <c r="F813">
        <v>650</v>
      </c>
      <c r="G813">
        <f>טבלה1[[#This Row],[TotalSales]]*(1-E813)</f>
        <v>650</v>
      </c>
      <c r="H813">
        <f>G813-D813*VLOOKUP(B813,Products!$1:$1048576,6,FALSE)</f>
        <v>325</v>
      </c>
      <c r="I813" s="14">
        <f>VLOOKUP(טבלה1[[#This Row],[OrderID]],OrdersCleaned!$A:$R,4,FALSE)</f>
        <v>35738</v>
      </c>
    </row>
    <row r="814" spans="1:9" x14ac:dyDescent="0.35">
      <c r="A814">
        <v>10728</v>
      </c>
      <c r="B814">
        <v>30</v>
      </c>
      <c r="C814">
        <v>25.89</v>
      </c>
      <c r="D814">
        <v>15</v>
      </c>
      <c r="E814">
        <v>0</v>
      </c>
      <c r="F814">
        <v>388.35</v>
      </c>
      <c r="G814">
        <f>טבלה1[[#This Row],[TotalSales]]*(1-E814)</f>
        <v>388.35</v>
      </c>
      <c r="H814">
        <f>G814-D814*VLOOKUP(B814,Products!$1:$1048576,6,FALSE)</f>
        <v>194.17500000000001</v>
      </c>
      <c r="I814" s="14">
        <f>VLOOKUP(טבלה1[[#This Row],[OrderID]],OrdersCleaned!$A:$R,4,FALSE)</f>
        <v>35738</v>
      </c>
    </row>
    <row r="815" spans="1:9" x14ac:dyDescent="0.35">
      <c r="A815">
        <v>10728</v>
      </c>
      <c r="B815">
        <v>40</v>
      </c>
      <c r="C815">
        <v>18.399999999999999</v>
      </c>
      <c r="D815">
        <v>6</v>
      </c>
      <c r="E815">
        <v>0</v>
      </c>
      <c r="F815">
        <v>110.4</v>
      </c>
      <c r="G815">
        <f>טבלה1[[#This Row],[TotalSales]]*(1-E815)</f>
        <v>110.4</v>
      </c>
      <c r="H815">
        <f>G815-D815*VLOOKUP(B815,Products!$1:$1048576,6,FALSE)</f>
        <v>55.20000000000001</v>
      </c>
      <c r="I815" s="14">
        <f>VLOOKUP(טבלה1[[#This Row],[OrderID]],OrdersCleaned!$A:$R,4,FALSE)</f>
        <v>35738</v>
      </c>
    </row>
    <row r="816" spans="1:9" x14ac:dyDescent="0.35">
      <c r="A816">
        <v>10728</v>
      </c>
      <c r="B816">
        <v>55</v>
      </c>
      <c r="C816">
        <v>24</v>
      </c>
      <c r="D816">
        <v>12</v>
      </c>
      <c r="E816">
        <v>0</v>
      </c>
      <c r="F816">
        <v>288</v>
      </c>
      <c r="G816">
        <f>טבלה1[[#This Row],[TotalSales]]*(1-E816)</f>
        <v>288</v>
      </c>
      <c r="H816">
        <f>G816-D816*VLOOKUP(B816,Products!$1:$1048576,6,FALSE)</f>
        <v>144</v>
      </c>
      <c r="I816" s="14">
        <f>VLOOKUP(טבלה1[[#This Row],[OrderID]],OrdersCleaned!$A:$R,4,FALSE)</f>
        <v>35738</v>
      </c>
    </row>
    <row r="817" spans="1:9" x14ac:dyDescent="0.35">
      <c r="A817">
        <v>10728</v>
      </c>
      <c r="B817">
        <v>60</v>
      </c>
      <c r="C817">
        <v>34</v>
      </c>
      <c r="D817">
        <v>15</v>
      </c>
      <c r="E817">
        <v>0</v>
      </c>
      <c r="F817">
        <v>510</v>
      </c>
      <c r="G817">
        <f>טבלה1[[#This Row],[TotalSales]]*(1-E817)</f>
        <v>510</v>
      </c>
      <c r="H817">
        <f>G817-D817*VLOOKUP(B817,Products!$1:$1048576,6,FALSE)</f>
        <v>255</v>
      </c>
      <c r="I817" s="14">
        <f>VLOOKUP(טבלה1[[#This Row],[OrderID]],OrdersCleaned!$A:$R,4,FALSE)</f>
        <v>35738</v>
      </c>
    </row>
    <row r="818" spans="1:9" x14ac:dyDescent="0.35">
      <c r="A818">
        <v>10727</v>
      </c>
      <c r="B818">
        <v>17</v>
      </c>
      <c r="C818">
        <v>39</v>
      </c>
      <c r="D818">
        <v>20</v>
      </c>
      <c r="E818">
        <v>5.000000074505806E-2</v>
      </c>
      <c r="F818">
        <v>740.99999941885471</v>
      </c>
      <c r="G818">
        <f>טבלה1[[#This Row],[TotalSales]]*(1-E818)</f>
        <v>703.94999889582391</v>
      </c>
      <c r="H818">
        <f>G818-D818*VLOOKUP(B818,Products!$1:$1048576,6,FALSE)</f>
        <v>313.94999889582391</v>
      </c>
      <c r="I818" s="14">
        <f>VLOOKUP(טבלה1[[#This Row],[OrderID]],OrdersCleaned!$A:$R,4,FALSE)</f>
        <v>35737</v>
      </c>
    </row>
    <row r="819" spans="1:9" x14ac:dyDescent="0.35">
      <c r="A819">
        <v>10727</v>
      </c>
      <c r="B819">
        <v>56</v>
      </c>
      <c r="C819">
        <v>38</v>
      </c>
      <c r="D819">
        <v>10</v>
      </c>
      <c r="E819">
        <v>5.000000074505806E-2</v>
      </c>
      <c r="F819">
        <v>360.99999971687788</v>
      </c>
      <c r="G819">
        <f>טבלה1[[#This Row],[TotalSales]]*(1-E819)</f>
        <v>342.94999946206804</v>
      </c>
      <c r="H819">
        <f>G819-D819*VLOOKUP(B819,Products!$1:$1048576,6,FALSE)</f>
        <v>152.94999946206804</v>
      </c>
      <c r="I819" s="14">
        <f>VLOOKUP(טבלה1[[#This Row],[OrderID]],OrdersCleaned!$A:$R,4,FALSE)</f>
        <v>35737</v>
      </c>
    </row>
    <row r="820" spans="1:9" x14ac:dyDescent="0.35">
      <c r="A820">
        <v>10727</v>
      </c>
      <c r="B820">
        <v>59</v>
      </c>
      <c r="C820">
        <v>55</v>
      </c>
      <c r="D820">
        <v>10</v>
      </c>
      <c r="E820">
        <v>5.000000074505806E-2</v>
      </c>
      <c r="F820">
        <v>522.49999959021807</v>
      </c>
      <c r="G820">
        <f>טבלה1[[#This Row],[TotalSales]]*(1-E820)</f>
        <v>496.37499922141433</v>
      </c>
      <c r="H820">
        <f>G820-D820*VLOOKUP(B820,Products!$1:$1048576,6,FALSE)</f>
        <v>221.37499922141433</v>
      </c>
      <c r="I820" s="14">
        <f>VLOOKUP(טבלה1[[#This Row],[OrderID]],OrdersCleaned!$A:$R,4,FALSE)</f>
        <v>35737</v>
      </c>
    </row>
    <row r="821" spans="1:9" x14ac:dyDescent="0.35">
      <c r="A821">
        <v>10726</v>
      </c>
      <c r="B821">
        <v>4</v>
      </c>
      <c r="C821">
        <v>22</v>
      </c>
      <c r="D821">
        <v>25</v>
      </c>
      <c r="E821">
        <v>0</v>
      </c>
      <c r="F821">
        <v>550</v>
      </c>
      <c r="G821">
        <f>טבלה1[[#This Row],[TotalSales]]*(1-E821)</f>
        <v>550</v>
      </c>
      <c r="H821">
        <f>G821-D821*VLOOKUP(B821,Products!$1:$1048576,6,FALSE)</f>
        <v>275</v>
      </c>
      <c r="I821" s="14">
        <f>VLOOKUP(טבלה1[[#This Row],[OrderID]],OrdersCleaned!$A:$R,4,FALSE)</f>
        <v>35737</v>
      </c>
    </row>
    <row r="822" spans="1:9" x14ac:dyDescent="0.35">
      <c r="A822">
        <v>10726</v>
      </c>
      <c r="B822">
        <v>11</v>
      </c>
      <c r="C822">
        <v>21</v>
      </c>
      <c r="D822">
        <v>5</v>
      </c>
      <c r="E822">
        <v>0</v>
      </c>
      <c r="F822">
        <v>105</v>
      </c>
      <c r="G822">
        <f>טבלה1[[#This Row],[TotalSales]]*(1-E822)</f>
        <v>105</v>
      </c>
      <c r="H822">
        <f>G822-D822*VLOOKUP(B822,Products!$1:$1048576,6,FALSE)</f>
        <v>52.5</v>
      </c>
      <c r="I822" s="14">
        <f>VLOOKUP(טבלה1[[#This Row],[OrderID]],OrdersCleaned!$A:$R,4,FALSE)</f>
        <v>35737</v>
      </c>
    </row>
    <row r="823" spans="1:9" x14ac:dyDescent="0.35">
      <c r="A823">
        <v>10725</v>
      </c>
      <c r="B823">
        <v>41</v>
      </c>
      <c r="C823">
        <v>9.65</v>
      </c>
      <c r="D823">
        <v>12</v>
      </c>
      <c r="E823">
        <v>0</v>
      </c>
      <c r="F823">
        <v>115.8</v>
      </c>
      <c r="G823">
        <f>טבלה1[[#This Row],[TotalSales]]*(1-E823)</f>
        <v>115.8</v>
      </c>
      <c r="H823">
        <f>G823-D823*VLOOKUP(B823,Products!$1:$1048576,6,FALSE)</f>
        <v>57.899999999999991</v>
      </c>
      <c r="I823" s="14">
        <f>VLOOKUP(טבלה1[[#This Row],[OrderID]],OrdersCleaned!$A:$R,4,FALSE)</f>
        <v>35734</v>
      </c>
    </row>
    <row r="824" spans="1:9" x14ac:dyDescent="0.35">
      <c r="A824">
        <v>10725</v>
      </c>
      <c r="B824">
        <v>52</v>
      </c>
      <c r="C824">
        <v>7</v>
      </c>
      <c r="D824">
        <v>4</v>
      </c>
      <c r="E824">
        <v>0</v>
      </c>
      <c r="F824">
        <v>28</v>
      </c>
      <c r="G824">
        <f>טבלה1[[#This Row],[TotalSales]]*(1-E824)</f>
        <v>28</v>
      </c>
      <c r="H824">
        <f>G824-D824*VLOOKUP(B824,Products!$1:$1048576,6,FALSE)</f>
        <v>14</v>
      </c>
      <c r="I824" s="14">
        <f>VLOOKUP(טבלה1[[#This Row],[OrderID]],OrdersCleaned!$A:$R,4,FALSE)</f>
        <v>35734</v>
      </c>
    </row>
    <row r="825" spans="1:9" x14ac:dyDescent="0.35">
      <c r="A825">
        <v>10725</v>
      </c>
      <c r="B825">
        <v>55</v>
      </c>
      <c r="C825">
        <v>24</v>
      </c>
      <c r="D825">
        <v>6</v>
      </c>
      <c r="E825">
        <v>0</v>
      </c>
      <c r="F825">
        <v>144</v>
      </c>
      <c r="G825">
        <f>טבלה1[[#This Row],[TotalSales]]*(1-E825)</f>
        <v>144</v>
      </c>
      <c r="H825">
        <f>G825-D825*VLOOKUP(B825,Products!$1:$1048576,6,FALSE)</f>
        <v>72</v>
      </c>
      <c r="I825" s="14">
        <f>VLOOKUP(טבלה1[[#This Row],[OrderID]],OrdersCleaned!$A:$R,4,FALSE)</f>
        <v>35734</v>
      </c>
    </row>
    <row r="826" spans="1:9" x14ac:dyDescent="0.35">
      <c r="A826">
        <v>10724</v>
      </c>
      <c r="B826">
        <v>10</v>
      </c>
      <c r="C826">
        <v>31</v>
      </c>
      <c r="D826">
        <v>16</v>
      </c>
      <c r="E826">
        <v>0</v>
      </c>
      <c r="F826">
        <v>496</v>
      </c>
      <c r="G826">
        <f>טבלה1[[#This Row],[TotalSales]]*(1-E826)</f>
        <v>496</v>
      </c>
      <c r="H826">
        <f>G826-D826*VLOOKUP(B826,Products!$1:$1048576,6,FALSE)</f>
        <v>248</v>
      </c>
      <c r="I826" s="14">
        <f>VLOOKUP(טבלה1[[#This Row],[OrderID]],OrdersCleaned!$A:$R,4,FALSE)</f>
        <v>35733</v>
      </c>
    </row>
    <row r="827" spans="1:9" x14ac:dyDescent="0.35">
      <c r="A827">
        <v>10724</v>
      </c>
      <c r="B827">
        <v>61</v>
      </c>
      <c r="C827">
        <v>28.5</v>
      </c>
      <c r="D827">
        <v>5</v>
      </c>
      <c r="E827">
        <v>0</v>
      </c>
      <c r="F827">
        <v>142.5</v>
      </c>
      <c r="G827">
        <f>טבלה1[[#This Row],[TotalSales]]*(1-E827)</f>
        <v>142.5</v>
      </c>
      <c r="H827">
        <f>G827-D827*VLOOKUP(B827,Products!$1:$1048576,6,FALSE)</f>
        <v>71.25</v>
      </c>
      <c r="I827" s="14">
        <f>VLOOKUP(טבלה1[[#This Row],[OrderID]],OrdersCleaned!$A:$R,4,FALSE)</f>
        <v>35733</v>
      </c>
    </row>
    <row r="828" spans="1:9" x14ac:dyDescent="0.35">
      <c r="A828">
        <v>10723</v>
      </c>
      <c r="B828">
        <v>26</v>
      </c>
      <c r="C828">
        <v>31.23</v>
      </c>
      <c r="D828">
        <v>15</v>
      </c>
      <c r="E828">
        <v>0</v>
      </c>
      <c r="F828">
        <v>468.45</v>
      </c>
      <c r="G828">
        <f>טבלה1[[#This Row],[TotalSales]]*(1-E828)</f>
        <v>468.45</v>
      </c>
      <c r="H828">
        <f>G828-D828*VLOOKUP(B828,Products!$1:$1048576,6,FALSE)</f>
        <v>234.22499999999999</v>
      </c>
      <c r="I828" s="14">
        <f>VLOOKUP(טבלה1[[#This Row],[OrderID]],OrdersCleaned!$A:$R,4,FALSE)</f>
        <v>35733</v>
      </c>
    </row>
    <row r="829" spans="1:9" x14ac:dyDescent="0.35">
      <c r="A829">
        <v>10722</v>
      </c>
      <c r="B829">
        <v>2</v>
      </c>
      <c r="C829">
        <v>19</v>
      </c>
      <c r="D829">
        <v>3</v>
      </c>
      <c r="E829">
        <v>0</v>
      </c>
      <c r="F829">
        <v>57</v>
      </c>
      <c r="G829">
        <f>טבלה1[[#This Row],[TotalSales]]*(1-E829)</f>
        <v>57</v>
      </c>
      <c r="H829">
        <f>G829-D829*VLOOKUP(B829,Products!$1:$1048576,6,FALSE)</f>
        <v>28.5</v>
      </c>
      <c r="I829" s="14">
        <f>VLOOKUP(טבלה1[[#This Row],[OrderID]],OrdersCleaned!$A:$R,4,FALSE)</f>
        <v>35732</v>
      </c>
    </row>
    <row r="830" spans="1:9" x14ac:dyDescent="0.35">
      <c r="A830">
        <v>10722</v>
      </c>
      <c r="B830">
        <v>31</v>
      </c>
      <c r="C830">
        <v>12.5</v>
      </c>
      <c r="D830">
        <v>50</v>
      </c>
      <c r="E830">
        <v>0</v>
      </c>
      <c r="F830">
        <v>625</v>
      </c>
      <c r="G830">
        <f>טבלה1[[#This Row],[TotalSales]]*(1-E830)</f>
        <v>625</v>
      </c>
      <c r="H830">
        <f>G830-D830*VLOOKUP(B830,Products!$1:$1048576,6,FALSE)</f>
        <v>312.5</v>
      </c>
      <c r="I830" s="14">
        <f>VLOOKUP(טבלה1[[#This Row],[OrderID]],OrdersCleaned!$A:$R,4,FALSE)</f>
        <v>35732</v>
      </c>
    </row>
    <row r="831" spans="1:9" x14ac:dyDescent="0.35">
      <c r="A831">
        <v>10722</v>
      </c>
      <c r="B831">
        <v>68</v>
      </c>
      <c r="C831">
        <v>12.5</v>
      </c>
      <c r="D831">
        <v>45</v>
      </c>
      <c r="E831">
        <v>0</v>
      </c>
      <c r="F831">
        <v>562.5</v>
      </c>
      <c r="G831">
        <f>טבלה1[[#This Row],[TotalSales]]*(1-E831)</f>
        <v>562.5</v>
      </c>
      <c r="H831">
        <f>G831-D831*VLOOKUP(B831,Products!$1:$1048576,6,FALSE)</f>
        <v>281.25</v>
      </c>
      <c r="I831" s="14">
        <f>VLOOKUP(טבלה1[[#This Row],[OrderID]],OrdersCleaned!$A:$R,4,FALSE)</f>
        <v>35732</v>
      </c>
    </row>
    <row r="832" spans="1:9" x14ac:dyDescent="0.35">
      <c r="A832">
        <v>10722</v>
      </c>
      <c r="B832">
        <v>75</v>
      </c>
      <c r="C832">
        <v>7.75</v>
      </c>
      <c r="D832">
        <v>42</v>
      </c>
      <c r="E832">
        <v>0</v>
      </c>
      <c r="F832">
        <v>325.5</v>
      </c>
      <c r="G832">
        <f>טבלה1[[#This Row],[TotalSales]]*(1-E832)</f>
        <v>325.5</v>
      </c>
      <c r="H832">
        <f>G832-D832*VLOOKUP(B832,Products!$1:$1048576,6,FALSE)</f>
        <v>162.75</v>
      </c>
      <c r="I832" s="14">
        <f>VLOOKUP(טבלה1[[#This Row],[OrderID]],OrdersCleaned!$A:$R,4,FALSE)</f>
        <v>35732</v>
      </c>
    </row>
    <row r="833" spans="1:9" x14ac:dyDescent="0.35">
      <c r="A833">
        <v>10721</v>
      </c>
      <c r="B833">
        <v>44</v>
      </c>
      <c r="C833">
        <v>19.45</v>
      </c>
      <c r="D833">
        <v>50</v>
      </c>
      <c r="E833">
        <v>5.000000074505806E-2</v>
      </c>
      <c r="F833">
        <v>923.87499927543104</v>
      </c>
      <c r="G833">
        <f>טבלה1[[#This Row],[TotalSales]]*(1-E833)</f>
        <v>877.68124862331899</v>
      </c>
      <c r="H833">
        <f>G833-D833*VLOOKUP(B833,Products!$1:$1048576,6,FALSE)</f>
        <v>391.43124862331899</v>
      </c>
      <c r="I833" s="14">
        <f>VLOOKUP(טבלה1[[#This Row],[OrderID]],OrdersCleaned!$A:$R,4,FALSE)</f>
        <v>35732</v>
      </c>
    </row>
    <row r="834" spans="1:9" x14ac:dyDescent="0.35">
      <c r="A834">
        <v>10720</v>
      </c>
      <c r="B834">
        <v>35</v>
      </c>
      <c r="C834">
        <v>18</v>
      </c>
      <c r="D834">
        <v>21</v>
      </c>
      <c r="E834">
        <v>0</v>
      </c>
      <c r="F834">
        <v>378</v>
      </c>
      <c r="G834">
        <f>טבלה1[[#This Row],[TotalSales]]*(1-E834)</f>
        <v>378</v>
      </c>
      <c r="H834">
        <f>G834-D834*VLOOKUP(B834,Products!$1:$1048576,6,FALSE)</f>
        <v>189</v>
      </c>
      <c r="I834" s="14">
        <f>VLOOKUP(טבלה1[[#This Row],[OrderID]],OrdersCleaned!$A:$R,4,FALSE)</f>
        <v>35731</v>
      </c>
    </row>
    <row r="835" spans="1:9" x14ac:dyDescent="0.35">
      <c r="A835">
        <v>10720</v>
      </c>
      <c r="B835">
        <v>71</v>
      </c>
      <c r="C835">
        <v>21.5</v>
      </c>
      <c r="D835">
        <v>8</v>
      </c>
      <c r="E835">
        <v>0</v>
      </c>
      <c r="F835">
        <v>172</v>
      </c>
      <c r="G835">
        <f>טבלה1[[#This Row],[TotalSales]]*(1-E835)</f>
        <v>172</v>
      </c>
      <c r="H835">
        <f>G835-D835*VLOOKUP(B835,Products!$1:$1048576,6,FALSE)</f>
        <v>86</v>
      </c>
      <c r="I835" s="14">
        <f>VLOOKUP(טבלה1[[#This Row],[OrderID]],OrdersCleaned!$A:$R,4,FALSE)</f>
        <v>35731</v>
      </c>
    </row>
    <row r="836" spans="1:9" x14ac:dyDescent="0.35">
      <c r="A836">
        <v>10719</v>
      </c>
      <c r="B836">
        <v>18</v>
      </c>
      <c r="C836">
        <v>62.5</v>
      </c>
      <c r="D836">
        <v>12</v>
      </c>
      <c r="E836">
        <v>0.25</v>
      </c>
      <c r="F836">
        <v>562.5</v>
      </c>
      <c r="G836">
        <f>טבלה1[[#This Row],[TotalSales]]*(1-E836)</f>
        <v>421.875</v>
      </c>
      <c r="H836">
        <f>G836-D836*VLOOKUP(B836,Products!$1:$1048576,6,FALSE)</f>
        <v>46.875</v>
      </c>
      <c r="I836" s="14">
        <f>VLOOKUP(טבלה1[[#This Row],[OrderID]],OrdersCleaned!$A:$R,4,FALSE)</f>
        <v>35730</v>
      </c>
    </row>
    <row r="837" spans="1:9" x14ac:dyDescent="0.35">
      <c r="A837">
        <v>10719</v>
      </c>
      <c r="B837">
        <v>30</v>
      </c>
      <c r="C837">
        <v>25.89</v>
      </c>
      <c r="D837">
        <v>3</v>
      </c>
      <c r="E837">
        <v>0.25</v>
      </c>
      <c r="F837">
        <v>58.252499999999998</v>
      </c>
      <c r="G837">
        <f>טבלה1[[#This Row],[TotalSales]]*(1-E837)</f>
        <v>43.689374999999998</v>
      </c>
      <c r="H837">
        <f>G837-D837*VLOOKUP(B837,Products!$1:$1048576,6,FALSE)</f>
        <v>4.8543749999999974</v>
      </c>
      <c r="I837" s="14">
        <f>VLOOKUP(טבלה1[[#This Row],[OrderID]],OrdersCleaned!$A:$R,4,FALSE)</f>
        <v>35730</v>
      </c>
    </row>
    <row r="838" spans="1:9" x14ac:dyDescent="0.35">
      <c r="A838">
        <v>10719</v>
      </c>
      <c r="B838">
        <v>54</v>
      </c>
      <c r="C838">
        <v>7.45</v>
      </c>
      <c r="D838">
        <v>40</v>
      </c>
      <c r="E838">
        <v>0.25</v>
      </c>
      <c r="F838">
        <v>223.5</v>
      </c>
      <c r="G838">
        <f>טבלה1[[#This Row],[TotalSales]]*(1-E838)</f>
        <v>167.625</v>
      </c>
      <c r="H838">
        <f>G838-D838*VLOOKUP(B838,Products!$1:$1048576,6,FALSE)</f>
        <v>18.625</v>
      </c>
      <c r="I838" s="14">
        <f>VLOOKUP(טבלה1[[#This Row],[OrderID]],OrdersCleaned!$A:$R,4,FALSE)</f>
        <v>35730</v>
      </c>
    </row>
    <row r="839" spans="1:9" x14ac:dyDescent="0.35">
      <c r="A839">
        <v>10718</v>
      </c>
      <c r="B839">
        <v>12</v>
      </c>
      <c r="C839">
        <v>38</v>
      </c>
      <c r="D839">
        <v>36</v>
      </c>
      <c r="E839">
        <v>0</v>
      </c>
      <c r="F839">
        <v>1368</v>
      </c>
      <c r="G839">
        <f>טבלה1[[#This Row],[TotalSales]]*(1-E839)</f>
        <v>1368</v>
      </c>
      <c r="H839">
        <f>G839-D839*VLOOKUP(B839,Products!$1:$1048576,6,FALSE)</f>
        <v>684</v>
      </c>
      <c r="I839" s="14">
        <f>VLOOKUP(טבלה1[[#This Row],[OrderID]],OrdersCleaned!$A:$R,4,FALSE)</f>
        <v>35730</v>
      </c>
    </row>
    <row r="840" spans="1:9" x14ac:dyDescent="0.35">
      <c r="A840">
        <v>10718</v>
      </c>
      <c r="B840">
        <v>16</v>
      </c>
      <c r="C840">
        <v>17.45</v>
      </c>
      <c r="D840">
        <v>20</v>
      </c>
      <c r="E840">
        <v>0</v>
      </c>
      <c r="F840">
        <v>349</v>
      </c>
      <c r="G840">
        <f>טבלה1[[#This Row],[TotalSales]]*(1-E840)</f>
        <v>349</v>
      </c>
      <c r="H840">
        <f>G840-D840*VLOOKUP(B840,Products!$1:$1048576,6,FALSE)</f>
        <v>174.5</v>
      </c>
      <c r="I840" s="14">
        <f>VLOOKUP(טבלה1[[#This Row],[OrderID]],OrdersCleaned!$A:$R,4,FALSE)</f>
        <v>35730</v>
      </c>
    </row>
    <row r="841" spans="1:9" x14ac:dyDescent="0.35">
      <c r="A841">
        <v>10718</v>
      </c>
      <c r="B841">
        <v>36</v>
      </c>
      <c r="C841">
        <v>19</v>
      </c>
      <c r="D841">
        <v>40</v>
      </c>
      <c r="E841">
        <v>0</v>
      </c>
      <c r="F841">
        <v>760</v>
      </c>
      <c r="G841">
        <f>טבלה1[[#This Row],[TotalSales]]*(1-E841)</f>
        <v>760</v>
      </c>
      <c r="H841">
        <f>G841-D841*VLOOKUP(B841,Products!$1:$1048576,6,FALSE)</f>
        <v>380</v>
      </c>
      <c r="I841" s="14">
        <f>VLOOKUP(טבלה1[[#This Row],[OrderID]],OrdersCleaned!$A:$R,4,FALSE)</f>
        <v>35730</v>
      </c>
    </row>
    <row r="842" spans="1:9" x14ac:dyDescent="0.35">
      <c r="A842">
        <v>10718</v>
      </c>
      <c r="B842">
        <v>62</v>
      </c>
      <c r="C842">
        <v>49.3</v>
      </c>
      <c r="D842">
        <v>20</v>
      </c>
      <c r="E842">
        <v>0</v>
      </c>
      <c r="F842">
        <v>986</v>
      </c>
      <c r="G842">
        <f>טבלה1[[#This Row],[TotalSales]]*(1-E842)</f>
        <v>986</v>
      </c>
      <c r="H842">
        <f>G842-D842*VLOOKUP(B842,Products!$1:$1048576,6,FALSE)</f>
        <v>493</v>
      </c>
      <c r="I842" s="14">
        <f>VLOOKUP(טבלה1[[#This Row],[OrderID]],OrdersCleaned!$A:$R,4,FALSE)</f>
        <v>35730</v>
      </c>
    </row>
    <row r="843" spans="1:9" x14ac:dyDescent="0.35">
      <c r="A843">
        <v>10717</v>
      </c>
      <c r="B843">
        <v>21</v>
      </c>
      <c r="C843">
        <v>10</v>
      </c>
      <c r="D843">
        <v>32</v>
      </c>
      <c r="E843">
        <v>5.000000074505806E-2</v>
      </c>
      <c r="F843">
        <v>303.99999976158142</v>
      </c>
      <c r="G843">
        <f>טבלה1[[#This Row],[TotalSales]]*(1-E843)</f>
        <v>288.79999954700469</v>
      </c>
      <c r="H843">
        <f>G843-D843*VLOOKUP(B843,Products!$1:$1048576,6,FALSE)</f>
        <v>128.79999954700469</v>
      </c>
      <c r="I843" s="14">
        <f>VLOOKUP(טבלה1[[#This Row],[OrderID]],OrdersCleaned!$A:$R,4,FALSE)</f>
        <v>35727</v>
      </c>
    </row>
    <row r="844" spans="1:9" x14ac:dyDescent="0.35">
      <c r="A844">
        <v>10717</v>
      </c>
      <c r="B844">
        <v>54</v>
      </c>
      <c r="C844">
        <v>7.45</v>
      </c>
      <c r="D844">
        <v>15</v>
      </c>
      <c r="E844">
        <v>0</v>
      </c>
      <c r="F844">
        <v>111.75</v>
      </c>
      <c r="G844">
        <f>טבלה1[[#This Row],[TotalSales]]*(1-E844)</f>
        <v>111.75</v>
      </c>
      <c r="H844">
        <f>G844-D844*VLOOKUP(B844,Products!$1:$1048576,6,FALSE)</f>
        <v>55.875</v>
      </c>
      <c r="I844" s="14">
        <f>VLOOKUP(טבלה1[[#This Row],[OrderID]],OrdersCleaned!$A:$R,4,FALSE)</f>
        <v>35727</v>
      </c>
    </row>
    <row r="845" spans="1:9" x14ac:dyDescent="0.35">
      <c r="A845">
        <v>10717</v>
      </c>
      <c r="B845">
        <v>69</v>
      </c>
      <c r="C845">
        <v>36</v>
      </c>
      <c r="D845">
        <v>25</v>
      </c>
      <c r="E845">
        <v>5.000000074505806E-2</v>
      </c>
      <c r="F845">
        <v>854.99999932944775</v>
      </c>
      <c r="G845">
        <f>טבלה1[[#This Row],[TotalSales]]*(1-E845)</f>
        <v>812.24999872595072</v>
      </c>
      <c r="H845">
        <f>G845-D845*VLOOKUP(B845,Products!$1:$1048576,6,FALSE)</f>
        <v>362.24999872595072</v>
      </c>
      <c r="I845" s="14">
        <f>VLOOKUP(טבלה1[[#This Row],[OrderID]],OrdersCleaned!$A:$R,4,FALSE)</f>
        <v>35727</v>
      </c>
    </row>
    <row r="846" spans="1:9" x14ac:dyDescent="0.35">
      <c r="A846">
        <v>10716</v>
      </c>
      <c r="B846">
        <v>21</v>
      </c>
      <c r="C846">
        <v>10</v>
      </c>
      <c r="D846">
        <v>5</v>
      </c>
      <c r="E846">
        <v>0</v>
      </c>
      <c r="F846">
        <v>50</v>
      </c>
      <c r="G846">
        <f>טבלה1[[#This Row],[TotalSales]]*(1-E846)</f>
        <v>50</v>
      </c>
      <c r="H846">
        <f>G846-D846*VLOOKUP(B846,Products!$1:$1048576,6,FALSE)</f>
        <v>25</v>
      </c>
      <c r="I846" s="14">
        <f>VLOOKUP(טבלה1[[#This Row],[OrderID]],OrdersCleaned!$A:$R,4,FALSE)</f>
        <v>35727</v>
      </c>
    </row>
    <row r="847" spans="1:9" x14ac:dyDescent="0.35">
      <c r="A847">
        <v>10716</v>
      </c>
      <c r="B847">
        <v>51</v>
      </c>
      <c r="C847">
        <v>53</v>
      </c>
      <c r="D847">
        <v>7</v>
      </c>
      <c r="E847">
        <v>0</v>
      </c>
      <c r="F847">
        <v>371</v>
      </c>
      <c r="G847">
        <f>טבלה1[[#This Row],[TotalSales]]*(1-E847)</f>
        <v>371</v>
      </c>
      <c r="H847">
        <f>G847-D847*VLOOKUP(B847,Products!$1:$1048576,6,FALSE)</f>
        <v>185.5</v>
      </c>
      <c r="I847" s="14">
        <f>VLOOKUP(טבלה1[[#This Row],[OrderID]],OrdersCleaned!$A:$R,4,FALSE)</f>
        <v>35727</v>
      </c>
    </row>
    <row r="848" spans="1:9" x14ac:dyDescent="0.35">
      <c r="A848">
        <v>10716</v>
      </c>
      <c r="B848">
        <v>61</v>
      </c>
      <c r="C848">
        <v>28.5</v>
      </c>
      <c r="D848">
        <v>10</v>
      </c>
      <c r="E848">
        <v>0</v>
      </c>
      <c r="F848">
        <v>285</v>
      </c>
      <c r="G848">
        <f>טבלה1[[#This Row],[TotalSales]]*(1-E848)</f>
        <v>285</v>
      </c>
      <c r="H848">
        <f>G848-D848*VLOOKUP(B848,Products!$1:$1048576,6,FALSE)</f>
        <v>142.5</v>
      </c>
      <c r="I848" s="14">
        <f>VLOOKUP(טבלה1[[#This Row],[OrderID]],OrdersCleaned!$A:$R,4,FALSE)</f>
        <v>35727</v>
      </c>
    </row>
    <row r="849" spans="1:9" x14ac:dyDescent="0.35">
      <c r="A849">
        <v>10715</v>
      </c>
      <c r="B849">
        <v>10</v>
      </c>
      <c r="C849">
        <v>31</v>
      </c>
      <c r="D849">
        <v>21</v>
      </c>
      <c r="E849">
        <v>0</v>
      </c>
      <c r="F849">
        <v>651</v>
      </c>
      <c r="G849">
        <f>טבלה1[[#This Row],[TotalSales]]*(1-E849)</f>
        <v>651</v>
      </c>
      <c r="H849">
        <f>G849-D849*VLOOKUP(B849,Products!$1:$1048576,6,FALSE)</f>
        <v>325.5</v>
      </c>
      <c r="I849" s="14">
        <f>VLOOKUP(טבלה1[[#This Row],[OrderID]],OrdersCleaned!$A:$R,4,FALSE)</f>
        <v>35726</v>
      </c>
    </row>
    <row r="850" spans="1:9" x14ac:dyDescent="0.35">
      <c r="A850">
        <v>10715</v>
      </c>
      <c r="B850">
        <v>71</v>
      </c>
      <c r="C850">
        <v>21.5</v>
      </c>
      <c r="D850">
        <v>30</v>
      </c>
      <c r="E850">
        <v>0</v>
      </c>
      <c r="F850">
        <v>645</v>
      </c>
      <c r="G850">
        <f>טבלה1[[#This Row],[TotalSales]]*(1-E850)</f>
        <v>645</v>
      </c>
      <c r="H850">
        <f>G850-D850*VLOOKUP(B850,Products!$1:$1048576,6,FALSE)</f>
        <v>322.5</v>
      </c>
      <c r="I850" s="14">
        <f>VLOOKUP(טבלה1[[#This Row],[OrderID]],OrdersCleaned!$A:$R,4,FALSE)</f>
        <v>35726</v>
      </c>
    </row>
    <row r="851" spans="1:9" x14ac:dyDescent="0.35">
      <c r="A851">
        <v>10714</v>
      </c>
      <c r="B851">
        <v>2</v>
      </c>
      <c r="C851">
        <v>19</v>
      </c>
      <c r="D851">
        <v>30</v>
      </c>
      <c r="E851">
        <v>0.25</v>
      </c>
      <c r="F851">
        <v>427.5</v>
      </c>
      <c r="G851">
        <f>טבלה1[[#This Row],[TotalSales]]*(1-E851)</f>
        <v>320.625</v>
      </c>
      <c r="H851">
        <f>G851-D851*VLOOKUP(B851,Products!$1:$1048576,6,FALSE)</f>
        <v>35.625</v>
      </c>
      <c r="I851" s="14">
        <f>VLOOKUP(טבלה1[[#This Row],[OrderID]],OrdersCleaned!$A:$R,4,FALSE)</f>
        <v>35725</v>
      </c>
    </row>
    <row r="852" spans="1:9" x14ac:dyDescent="0.35">
      <c r="A852">
        <v>10714</v>
      </c>
      <c r="B852">
        <v>17</v>
      </c>
      <c r="C852">
        <v>39</v>
      </c>
      <c r="D852">
        <v>27</v>
      </c>
      <c r="E852">
        <v>0.25</v>
      </c>
      <c r="F852">
        <v>789.75</v>
      </c>
      <c r="G852">
        <f>טבלה1[[#This Row],[TotalSales]]*(1-E852)</f>
        <v>592.3125</v>
      </c>
      <c r="H852">
        <f>G852-D852*VLOOKUP(B852,Products!$1:$1048576,6,FALSE)</f>
        <v>65.8125</v>
      </c>
      <c r="I852" s="14">
        <f>VLOOKUP(טבלה1[[#This Row],[OrderID]],OrdersCleaned!$A:$R,4,FALSE)</f>
        <v>35725</v>
      </c>
    </row>
    <row r="853" spans="1:9" x14ac:dyDescent="0.35">
      <c r="A853">
        <v>10714</v>
      </c>
      <c r="B853">
        <v>47</v>
      </c>
      <c r="C853">
        <v>9.5</v>
      </c>
      <c r="D853">
        <v>50</v>
      </c>
      <c r="E853">
        <v>0.25</v>
      </c>
      <c r="F853">
        <v>356.25</v>
      </c>
      <c r="G853">
        <f>טבלה1[[#This Row],[TotalSales]]*(1-E853)</f>
        <v>267.1875</v>
      </c>
      <c r="H853">
        <f>G853-D853*VLOOKUP(B853,Products!$1:$1048576,6,FALSE)</f>
        <v>29.6875</v>
      </c>
      <c r="I853" s="14">
        <f>VLOOKUP(טבלה1[[#This Row],[OrderID]],OrdersCleaned!$A:$R,4,FALSE)</f>
        <v>35725</v>
      </c>
    </row>
    <row r="854" spans="1:9" x14ac:dyDescent="0.35">
      <c r="A854">
        <v>10714</v>
      </c>
      <c r="B854">
        <v>56</v>
      </c>
      <c r="C854">
        <v>38</v>
      </c>
      <c r="D854">
        <v>18</v>
      </c>
      <c r="E854">
        <v>0.25</v>
      </c>
      <c r="F854">
        <v>513</v>
      </c>
      <c r="G854">
        <f>טבלה1[[#This Row],[TotalSales]]*(1-E854)</f>
        <v>384.75</v>
      </c>
      <c r="H854">
        <f>G854-D854*VLOOKUP(B854,Products!$1:$1048576,6,FALSE)</f>
        <v>42.75</v>
      </c>
      <c r="I854" s="14">
        <f>VLOOKUP(טבלה1[[#This Row],[OrderID]],OrdersCleaned!$A:$R,4,FALSE)</f>
        <v>35725</v>
      </c>
    </row>
    <row r="855" spans="1:9" x14ac:dyDescent="0.35">
      <c r="A855">
        <v>10714</v>
      </c>
      <c r="B855">
        <v>58</v>
      </c>
      <c r="C855">
        <v>13.25</v>
      </c>
      <c r="D855">
        <v>12</v>
      </c>
      <c r="E855">
        <v>0.25</v>
      </c>
      <c r="F855">
        <v>119.25</v>
      </c>
      <c r="G855">
        <f>טבלה1[[#This Row],[TotalSales]]*(1-E855)</f>
        <v>89.4375</v>
      </c>
      <c r="H855">
        <f>G855-D855*VLOOKUP(B855,Products!$1:$1048576,6,FALSE)</f>
        <v>9.9375</v>
      </c>
      <c r="I855" s="14">
        <f>VLOOKUP(טבלה1[[#This Row],[OrderID]],OrdersCleaned!$A:$R,4,FALSE)</f>
        <v>35725</v>
      </c>
    </row>
    <row r="856" spans="1:9" x14ac:dyDescent="0.35">
      <c r="A856">
        <v>10713</v>
      </c>
      <c r="B856">
        <v>10</v>
      </c>
      <c r="C856">
        <v>31</v>
      </c>
      <c r="D856">
        <v>18</v>
      </c>
      <c r="E856">
        <v>0</v>
      </c>
      <c r="F856">
        <v>558</v>
      </c>
      <c r="G856">
        <f>טבלה1[[#This Row],[TotalSales]]*(1-E856)</f>
        <v>558</v>
      </c>
      <c r="H856">
        <f>G856-D856*VLOOKUP(B856,Products!$1:$1048576,6,FALSE)</f>
        <v>279</v>
      </c>
      <c r="I856" s="14">
        <f>VLOOKUP(טבלה1[[#This Row],[OrderID]],OrdersCleaned!$A:$R,4,FALSE)</f>
        <v>35725</v>
      </c>
    </row>
    <row r="857" spans="1:9" x14ac:dyDescent="0.35">
      <c r="A857">
        <v>10713</v>
      </c>
      <c r="B857">
        <v>26</v>
      </c>
      <c r="C857">
        <v>31.23</v>
      </c>
      <c r="D857">
        <v>30</v>
      </c>
      <c r="E857">
        <v>0</v>
      </c>
      <c r="F857">
        <v>936.9</v>
      </c>
      <c r="G857">
        <f>טבלה1[[#This Row],[TotalSales]]*(1-E857)</f>
        <v>936.9</v>
      </c>
      <c r="H857">
        <f>G857-D857*VLOOKUP(B857,Products!$1:$1048576,6,FALSE)</f>
        <v>468.45</v>
      </c>
      <c r="I857" s="14">
        <f>VLOOKUP(טבלה1[[#This Row],[OrderID]],OrdersCleaned!$A:$R,4,FALSE)</f>
        <v>35725</v>
      </c>
    </row>
    <row r="858" spans="1:9" x14ac:dyDescent="0.35">
      <c r="A858">
        <v>10713</v>
      </c>
      <c r="B858">
        <v>45</v>
      </c>
      <c r="C858">
        <v>9.5</v>
      </c>
      <c r="D858">
        <v>110</v>
      </c>
      <c r="E858">
        <v>0</v>
      </c>
      <c r="F858">
        <v>1045</v>
      </c>
      <c r="G858">
        <f>טבלה1[[#This Row],[TotalSales]]*(1-E858)</f>
        <v>1045</v>
      </c>
      <c r="H858">
        <f>G858-D858*VLOOKUP(B858,Products!$1:$1048576,6,FALSE)</f>
        <v>522.5</v>
      </c>
      <c r="I858" s="14">
        <f>VLOOKUP(טבלה1[[#This Row],[OrderID]],OrdersCleaned!$A:$R,4,FALSE)</f>
        <v>35725</v>
      </c>
    </row>
    <row r="859" spans="1:9" x14ac:dyDescent="0.35">
      <c r="A859">
        <v>10713</v>
      </c>
      <c r="B859">
        <v>46</v>
      </c>
      <c r="C859">
        <v>12</v>
      </c>
      <c r="D859">
        <v>24</v>
      </c>
      <c r="E859">
        <v>0</v>
      </c>
      <c r="F859">
        <v>288</v>
      </c>
      <c r="G859">
        <f>טבלה1[[#This Row],[TotalSales]]*(1-E859)</f>
        <v>288</v>
      </c>
      <c r="H859">
        <f>G859-D859*VLOOKUP(B859,Products!$1:$1048576,6,FALSE)</f>
        <v>144</v>
      </c>
      <c r="I859" s="14">
        <f>VLOOKUP(טבלה1[[#This Row],[OrderID]],OrdersCleaned!$A:$R,4,FALSE)</f>
        <v>35725</v>
      </c>
    </row>
    <row r="860" spans="1:9" x14ac:dyDescent="0.35">
      <c r="A860">
        <v>10712</v>
      </c>
      <c r="B860">
        <v>53</v>
      </c>
      <c r="C860">
        <v>32.799999999999997</v>
      </c>
      <c r="D860">
        <v>3</v>
      </c>
      <c r="E860">
        <v>5.000000074505806E-2</v>
      </c>
      <c r="F860">
        <v>93.479999926686276</v>
      </c>
      <c r="G860">
        <f>טבלה1[[#This Row],[TotalSales]]*(1-E860)</f>
        <v>88.805999860703935</v>
      </c>
      <c r="H860">
        <f>G860-D860*VLOOKUP(B860,Products!$1:$1048576,6,FALSE)</f>
        <v>39.605999860703939</v>
      </c>
      <c r="I860" s="14">
        <f>VLOOKUP(טבלה1[[#This Row],[OrderID]],OrdersCleaned!$A:$R,4,FALSE)</f>
        <v>35724</v>
      </c>
    </row>
    <row r="861" spans="1:9" x14ac:dyDescent="0.35">
      <c r="A861">
        <v>10712</v>
      </c>
      <c r="B861">
        <v>56</v>
      </c>
      <c r="C861">
        <v>38</v>
      </c>
      <c r="D861">
        <v>30</v>
      </c>
      <c r="E861">
        <v>0</v>
      </c>
      <c r="F861">
        <v>1140</v>
      </c>
      <c r="G861">
        <f>טבלה1[[#This Row],[TotalSales]]*(1-E861)</f>
        <v>1140</v>
      </c>
      <c r="H861">
        <f>G861-D861*VLOOKUP(B861,Products!$1:$1048576,6,FALSE)</f>
        <v>570</v>
      </c>
      <c r="I861" s="14">
        <f>VLOOKUP(טבלה1[[#This Row],[OrderID]],OrdersCleaned!$A:$R,4,FALSE)</f>
        <v>35724</v>
      </c>
    </row>
    <row r="862" spans="1:9" x14ac:dyDescent="0.35">
      <c r="A862">
        <v>10711</v>
      </c>
      <c r="B862">
        <v>19</v>
      </c>
      <c r="C862">
        <v>9.1999999999999993</v>
      </c>
      <c r="D862">
        <v>12</v>
      </c>
      <c r="E862">
        <v>0</v>
      </c>
      <c r="F862">
        <v>110.4</v>
      </c>
      <c r="G862">
        <f>טבלה1[[#This Row],[TotalSales]]*(1-E862)</f>
        <v>110.4</v>
      </c>
      <c r="H862">
        <f>G862-D862*VLOOKUP(B862,Products!$1:$1048576,6,FALSE)</f>
        <v>55.20000000000001</v>
      </c>
      <c r="I862" s="14">
        <f>VLOOKUP(טבלה1[[#This Row],[OrderID]],OrdersCleaned!$A:$R,4,FALSE)</f>
        <v>35724</v>
      </c>
    </row>
    <row r="863" spans="1:9" x14ac:dyDescent="0.35">
      <c r="A863">
        <v>10711</v>
      </c>
      <c r="B863">
        <v>41</v>
      </c>
      <c r="C863">
        <v>9.65</v>
      </c>
      <c r="D863">
        <v>42</v>
      </c>
      <c r="E863">
        <v>0</v>
      </c>
      <c r="F863">
        <v>405.3</v>
      </c>
      <c r="G863">
        <f>טבלה1[[#This Row],[TotalSales]]*(1-E863)</f>
        <v>405.3</v>
      </c>
      <c r="H863">
        <f>G863-D863*VLOOKUP(B863,Products!$1:$1048576,6,FALSE)</f>
        <v>202.65</v>
      </c>
      <c r="I863" s="14">
        <f>VLOOKUP(טבלה1[[#This Row],[OrderID]],OrdersCleaned!$A:$R,4,FALSE)</f>
        <v>35724</v>
      </c>
    </row>
    <row r="864" spans="1:9" x14ac:dyDescent="0.35">
      <c r="A864">
        <v>10711</v>
      </c>
      <c r="B864">
        <v>53</v>
      </c>
      <c r="C864">
        <v>32.799999999999997</v>
      </c>
      <c r="D864">
        <v>120</v>
      </c>
      <c r="E864">
        <v>0</v>
      </c>
      <c r="F864">
        <v>3936</v>
      </c>
      <c r="G864">
        <f>טבלה1[[#This Row],[TotalSales]]*(1-E864)</f>
        <v>3936</v>
      </c>
      <c r="H864">
        <f>G864-D864*VLOOKUP(B864,Products!$1:$1048576,6,FALSE)</f>
        <v>1968.0000000000002</v>
      </c>
      <c r="I864" s="14">
        <f>VLOOKUP(טבלה1[[#This Row],[OrderID]],OrdersCleaned!$A:$R,4,FALSE)</f>
        <v>35724</v>
      </c>
    </row>
    <row r="865" spans="1:9" x14ac:dyDescent="0.35">
      <c r="A865">
        <v>10710</v>
      </c>
      <c r="B865">
        <v>19</v>
      </c>
      <c r="C865">
        <v>9.1999999999999993</v>
      </c>
      <c r="D865">
        <v>5</v>
      </c>
      <c r="E865">
        <v>0</v>
      </c>
      <c r="F865">
        <v>46</v>
      </c>
      <c r="G865">
        <f>טבלה1[[#This Row],[TotalSales]]*(1-E865)</f>
        <v>46</v>
      </c>
      <c r="H865">
        <f>G865-D865*VLOOKUP(B865,Products!$1:$1048576,6,FALSE)</f>
        <v>23</v>
      </c>
      <c r="I865" s="14">
        <f>VLOOKUP(טבלה1[[#This Row],[OrderID]],OrdersCleaned!$A:$R,4,FALSE)</f>
        <v>35723</v>
      </c>
    </row>
    <row r="866" spans="1:9" x14ac:dyDescent="0.35">
      <c r="A866">
        <v>10710</v>
      </c>
      <c r="B866">
        <v>47</v>
      </c>
      <c r="C866">
        <v>9.5</v>
      </c>
      <c r="D866">
        <v>5</v>
      </c>
      <c r="E866">
        <v>0</v>
      </c>
      <c r="F866">
        <v>47.5</v>
      </c>
      <c r="G866">
        <f>טבלה1[[#This Row],[TotalSales]]*(1-E866)</f>
        <v>47.5</v>
      </c>
      <c r="H866">
        <f>G866-D866*VLOOKUP(B866,Products!$1:$1048576,6,FALSE)</f>
        <v>23.75</v>
      </c>
      <c r="I866" s="14">
        <f>VLOOKUP(טבלה1[[#This Row],[OrderID]],OrdersCleaned!$A:$R,4,FALSE)</f>
        <v>35723</v>
      </c>
    </row>
    <row r="867" spans="1:9" x14ac:dyDescent="0.35">
      <c r="A867">
        <v>10709</v>
      </c>
      <c r="B867">
        <v>8</v>
      </c>
      <c r="C867">
        <v>40</v>
      </c>
      <c r="D867">
        <v>40</v>
      </c>
      <c r="E867">
        <v>0</v>
      </c>
      <c r="F867">
        <v>1600</v>
      </c>
      <c r="G867">
        <f>טבלה1[[#This Row],[TotalSales]]*(1-E867)</f>
        <v>1600</v>
      </c>
      <c r="H867">
        <f>G867-D867*VLOOKUP(B867,Products!$1:$1048576,6,FALSE)</f>
        <v>800</v>
      </c>
      <c r="I867" s="14">
        <f>VLOOKUP(טבלה1[[#This Row],[OrderID]],OrdersCleaned!$A:$R,4,FALSE)</f>
        <v>35720</v>
      </c>
    </row>
    <row r="868" spans="1:9" x14ac:dyDescent="0.35">
      <c r="A868">
        <v>10709</v>
      </c>
      <c r="B868">
        <v>51</v>
      </c>
      <c r="C868">
        <v>53</v>
      </c>
      <c r="D868">
        <v>28</v>
      </c>
      <c r="E868">
        <v>0</v>
      </c>
      <c r="F868">
        <v>1484</v>
      </c>
      <c r="G868">
        <f>טבלה1[[#This Row],[TotalSales]]*(1-E868)</f>
        <v>1484</v>
      </c>
      <c r="H868">
        <f>G868-D868*VLOOKUP(B868,Products!$1:$1048576,6,FALSE)</f>
        <v>742</v>
      </c>
      <c r="I868" s="14">
        <f>VLOOKUP(טבלה1[[#This Row],[OrderID]],OrdersCleaned!$A:$R,4,FALSE)</f>
        <v>35720</v>
      </c>
    </row>
    <row r="869" spans="1:9" x14ac:dyDescent="0.35">
      <c r="A869">
        <v>10709</v>
      </c>
      <c r="B869">
        <v>60</v>
      </c>
      <c r="C869">
        <v>34</v>
      </c>
      <c r="D869">
        <v>10</v>
      </c>
      <c r="E869">
        <v>0</v>
      </c>
      <c r="F869">
        <v>340</v>
      </c>
      <c r="G869">
        <f>טבלה1[[#This Row],[TotalSales]]*(1-E869)</f>
        <v>340</v>
      </c>
      <c r="H869">
        <f>G869-D869*VLOOKUP(B869,Products!$1:$1048576,6,FALSE)</f>
        <v>170</v>
      </c>
      <c r="I869" s="14">
        <f>VLOOKUP(טבלה1[[#This Row],[OrderID]],OrdersCleaned!$A:$R,4,FALSE)</f>
        <v>35720</v>
      </c>
    </row>
    <row r="870" spans="1:9" x14ac:dyDescent="0.35">
      <c r="A870">
        <v>10708</v>
      </c>
      <c r="B870">
        <v>5</v>
      </c>
      <c r="C870">
        <v>21.35</v>
      </c>
      <c r="D870">
        <v>4</v>
      </c>
      <c r="E870">
        <v>0</v>
      </c>
      <c r="F870">
        <v>85.4</v>
      </c>
      <c r="G870">
        <f>טבלה1[[#This Row],[TotalSales]]*(1-E870)</f>
        <v>85.4</v>
      </c>
      <c r="H870">
        <f>G870-D870*VLOOKUP(B870,Products!$1:$1048576,6,FALSE)</f>
        <v>42.7</v>
      </c>
      <c r="I870" s="14">
        <f>VLOOKUP(טבלה1[[#This Row],[OrderID]],OrdersCleaned!$A:$R,4,FALSE)</f>
        <v>35720</v>
      </c>
    </row>
    <row r="871" spans="1:9" x14ac:dyDescent="0.35">
      <c r="A871">
        <v>10708</v>
      </c>
      <c r="B871">
        <v>36</v>
      </c>
      <c r="C871">
        <v>19</v>
      </c>
      <c r="D871">
        <v>5</v>
      </c>
      <c r="E871">
        <v>0</v>
      </c>
      <c r="F871">
        <v>95</v>
      </c>
      <c r="G871">
        <f>טבלה1[[#This Row],[TotalSales]]*(1-E871)</f>
        <v>95</v>
      </c>
      <c r="H871">
        <f>G871-D871*VLOOKUP(B871,Products!$1:$1048576,6,FALSE)</f>
        <v>47.5</v>
      </c>
      <c r="I871" s="14">
        <f>VLOOKUP(טבלה1[[#This Row],[OrderID]],OrdersCleaned!$A:$R,4,FALSE)</f>
        <v>35720</v>
      </c>
    </row>
    <row r="872" spans="1:9" x14ac:dyDescent="0.35">
      <c r="A872">
        <v>10707</v>
      </c>
      <c r="B872">
        <v>55</v>
      </c>
      <c r="C872">
        <v>24</v>
      </c>
      <c r="D872">
        <v>21</v>
      </c>
      <c r="E872">
        <v>0</v>
      </c>
      <c r="F872">
        <v>504</v>
      </c>
      <c r="G872">
        <f>טבלה1[[#This Row],[TotalSales]]*(1-E872)</f>
        <v>504</v>
      </c>
      <c r="H872">
        <f>G872-D872*VLOOKUP(B872,Products!$1:$1048576,6,FALSE)</f>
        <v>252</v>
      </c>
      <c r="I872" s="14">
        <f>VLOOKUP(טבלה1[[#This Row],[OrderID]],OrdersCleaned!$A:$R,4,FALSE)</f>
        <v>35719</v>
      </c>
    </row>
    <row r="873" spans="1:9" x14ac:dyDescent="0.35">
      <c r="A873">
        <v>10707</v>
      </c>
      <c r="B873">
        <v>57</v>
      </c>
      <c r="C873">
        <v>19.5</v>
      </c>
      <c r="D873">
        <v>40</v>
      </c>
      <c r="E873">
        <v>0</v>
      </c>
      <c r="F873">
        <v>780</v>
      </c>
      <c r="G873">
        <f>טבלה1[[#This Row],[TotalSales]]*(1-E873)</f>
        <v>780</v>
      </c>
      <c r="H873">
        <f>G873-D873*VLOOKUP(B873,Products!$1:$1048576,6,FALSE)</f>
        <v>390</v>
      </c>
      <c r="I873" s="14">
        <f>VLOOKUP(טבלה1[[#This Row],[OrderID]],OrdersCleaned!$A:$R,4,FALSE)</f>
        <v>35719</v>
      </c>
    </row>
    <row r="874" spans="1:9" x14ac:dyDescent="0.35">
      <c r="A874">
        <v>10707</v>
      </c>
      <c r="B874">
        <v>70</v>
      </c>
      <c r="C874">
        <v>15</v>
      </c>
      <c r="D874">
        <v>28</v>
      </c>
      <c r="E874">
        <v>0.15000000596046451</v>
      </c>
      <c r="F874">
        <v>356.99999749660492</v>
      </c>
      <c r="G874">
        <f>טבלה1[[#This Row],[TotalSales]]*(1-E874)</f>
        <v>303.44999574422837</v>
      </c>
      <c r="H874">
        <f>G874-D874*VLOOKUP(B874,Products!$1:$1048576,6,FALSE)</f>
        <v>93.449995744228374</v>
      </c>
      <c r="I874" s="14">
        <f>VLOOKUP(טבלה1[[#This Row],[OrderID]],OrdersCleaned!$A:$R,4,FALSE)</f>
        <v>35719</v>
      </c>
    </row>
    <row r="875" spans="1:9" x14ac:dyDescent="0.35">
      <c r="A875">
        <v>10706</v>
      </c>
      <c r="B875">
        <v>16</v>
      </c>
      <c r="C875">
        <v>17.45</v>
      </c>
      <c r="D875">
        <v>20</v>
      </c>
      <c r="E875">
        <v>0</v>
      </c>
      <c r="F875">
        <v>349</v>
      </c>
      <c r="G875">
        <f>טבלה1[[#This Row],[TotalSales]]*(1-E875)</f>
        <v>349</v>
      </c>
      <c r="H875">
        <f>G875-D875*VLOOKUP(B875,Products!$1:$1048576,6,FALSE)</f>
        <v>174.5</v>
      </c>
      <c r="I875" s="14">
        <f>VLOOKUP(טבלה1[[#This Row],[OrderID]],OrdersCleaned!$A:$R,4,FALSE)</f>
        <v>35719</v>
      </c>
    </row>
    <row r="876" spans="1:9" x14ac:dyDescent="0.35">
      <c r="A876">
        <v>10706</v>
      </c>
      <c r="B876">
        <v>43</v>
      </c>
      <c r="C876">
        <v>46</v>
      </c>
      <c r="D876">
        <v>24</v>
      </c>
      <c r="E876">
        <v>0</v>
      </c>
      <c r="F876">
        <v>1104</v>
      </c>
      <c r="G876">
        <f>טבלה1[[#This Row],[TotalSales]]*(1-E876)</f>
        <v>1104</v>
      </c>
      <c r="H876">
        <f>G876-D876*VLOOKUP(B876,Products!$1:$1048576,6,FALSE)</f>
        <v>552</v>
      </c>
      <c r="I876" s="14">
        <f>VLOOKUP(טבלה1[[#This Row],[OrderID]],OrdersCleaned!$A:$R,4,FALSE)</f>
        <v>35719</v>
      </c>
    </row>
    <row r="877" spans="1:9" x14ac:dyDescent="0.35">
      <c r="A877">
        <v>10706</v>
      </c>
      <c r="B877">
        <v>59</v>
      </c>
      <c r="C877">
        <v>55</v>
      </c>
      <c r="D877">
        <v>8</v>
      </c>
      <c r="E877">
        <v>0</v>
      </c>
      <c r="F877">
        <v>440</v>
      </c>
      <c r="G877">
        <f>טבלה1[[#This Row],[TotalSales]]*(1-E877)</f>
        <v>440</v>
      </c>
      <c r="H877">
        <f>G877-D877*VLOOKUP(B877,Products!$1:$1048576,6,FALSE)</f>
        <v>220</v>
      </c>
      <c r="I877" s="14">
        <f>VLOOKUP(טבלה1[[#This Row],[OrderID]],OrdersCleaned!$A:$R,4,FALSE)</f>
        <v>35719</v>
      </c>
    </row>
    <row r="878" spans="1:9" x14ac:dyDescent="0.35">
      <c r="A878">
        <v>10705</v>
      </c>
      <c r="B878">
        <v>31</v>
      </c>
      <c r="C878">
        <v>12.5</v>
      </c>
      <c r="D878">
        <v>20</v>
      </c>
      <c r="E878">
        <v>0</v>
      </c>
      <c r="F878">
        <v>250</v>
      </c>
      <c r="G878">
        <f>טבלה1[[#This Row],[TotalSales]]*(1-E878)</f>
        <v>250</v>
      </c>
      <c r="H878">
        <f>G878-D878*VLOOKUP(B878,Products!$1:$1048576,6,FALSE)</f>
        <v>125</v>
      </c>
      <c r="I878" s="14">
        <f>VLOOKUP(טבלה1[[#This Row],[OrderID]],OrdersCleaned!$A:$R,4,FALSE)</f>
        <v>35718</v>
      </c>
    </row>
    <row r="879" spans="1:9" x14ac:dyDescent="0.35">
      <c r="A879">
        <v>10705</v>
      </c>
      <c r="B879">
        <v>32</v>
      </c>
      <c r="C879">
        <v>32</v>
      </c>
      <c r="D879">
        <v>4</v>
      </c>
      <c r="E879">
        <v>0</v>
      </c>
      <c r="F879">
        <v>128</v>
      </c>
      <c r="G879">
        <f>טבלה1[[#This Row],[TotalSales]]*(1-E879)</f>
        <v>128</v>
      </c>
      <c r="H879">
        <f>G879-D879*VLOOKUP(B879,Products!$1:$1048576,6,FALSE)</f>
        <v>64</v>
      </c>
      <c r="I879" s="14">
        <f>VLOOKUP(טבלה1[[#This Row],[OrderID]],OrdersCleaned!$A:$R,4,FALSE)</f>
        <v>35718</v>
      </c>
    </row>
    <row r="880" spans="1:9" x14ac:dyDescent="0.35">
      <c r="A880">
        <v>10704</v>
      </c>
      <c r="B880">
        <v>4</v>
      </c>
      <c r="C880">
        <v>22</v>
      </c>
      <c r="D880">
        <v>6</v>
      </c>
      <c r="E880">
        <v>0</v>
      </c>
      <c r="F880">
        <v>132</v>
      </c>
      <c r="G880">
        <f>טבלה1[[#This Row],[TotalSales]]*(1-E880)</f>
        <v>132</v>
      </c>
      <c r="H880">
        <f>G880-D880*VLOOKUP(B880,Products!$1:$1048576,6,FALSE)</f>
        <v>66</v>
      </c>
      <c r="I880" s="14">
        <f>VLOOKUP(טבלה1[[#This Row],[OrderID]],OrdersCleaned!$A:$R,4,FALSE)</f>
        <v>35717</v>
      </c>
    </row>
    <row r="881" spans="1:9" x14ac:dyDescent="0.35">
      <c r="A881">
        <v>10704</v>
      </c>
      <c r="B881">
        <v>24</v>
      </c>
      <c r="C881">
        <v>4.5</v>
      </c>
      <c r="D881">
        <v>35</v>
      </c>
      <c r="E881">
        <v>0</v>
      </c>
      <c r="F881">
        <v>157.5</v>
      </c>
      <c r="G881">
        <f>טבלה1[[#This Row],[TotalSales]]*(1-E881)</f>
        <v>157.5</v>
      </c>
      <c r="H881">
        <f>G881-D881*VLOOKUP(B881,Products!$1:$1048576,6,FALSE)</f>
        <v>78.75</v>
      </c>
      <c r="I881" s="14">
        <f>VLOOKUP(טבלה1[[#This Row],[OrderID]],OrdersCleaned!$A:$R,4,FALSE)</f>
        <v>35717</v>
      </c>
    </row>
    <row r="882" spans="1:9" x14ac:dyDescent="0.35">
      <c r="A882">
        <v>10704</v>
      </c>
      <c r="B882">
        <v>48</v>
      </c>
      <c r="C882">
        <v>12.75</v>
      </c>
      <c r="D882">
        <v>24</v>
      </c>
      <c r="E882">
        <v>0</v>
      </c>
      <c r="F882">
        <v>306</v>
      </c>
      <c r="G882">
        <f>טבלה1[[#This Row],[TotalSales]]*(1-E882)</f>
        <v>306</v>
      </c>
      <c r="H882">
        <f>G882-D882*VLOOKUP(B882,Products!$1:$1048576,6,FALSE)</f>
        <v>153</v>
      </c>
      <c r="I882" s="14">
        <f>VLOOKUP(טבלה1[[#This Row],[OrderID]],OrdersCleaned!$A:$R,4,FALSE)</f>
        <v>35717</v>
      </c>
    </row>
    <row r="883" spans="1:9" x14ac:dyDescent="0.35">
      <c r="A883">
        <v>10703</v>
      </c>
      <c r="B883">
        <v>2</v>
      </c>
      <c r="C883">
        <v>19</v>
      </c>
      <c r="D883">
        <v>5</v>
      </c>
      <c r="E883">
        <v>0</v>
      </c>
      <c r="F883">
        <v>95</v>
      </c>
      <c r="G883">
        <f>טבלה1[[#This Row],[TotalSales]]*(1-E883)</f>
        <v>95</v>
      </c>
      <c r="H883">
        <f>G883-D883*VLOOKUP(B883,Products!$1:$1048576,6,FALSE)</f>
        <v>47.5</v>
      </c>
      <c r="I883" s="14">
        <f>VLOOKUP(טבלה1[[#This Row],[OrderID]],OrdersCleaned!$A:$R,4,FALSE)</f>
        <v>35717</v>
      </c>
    </row>
    <row r="884" spans="1:9" x14ac:dyDescent="0.35">
      <c r="A884">
        <v>10703</v>
      </c>
      <c r="B884">
        <v>59</v>
      </c>
      <c r="C884">
        <v>55</v>
      </c>
      <c r="D884">
        <v>35</v>
      </c>
      <c r="E884">
        <v>0</v>
      </c>
      <c r="F884">
        <v>1925</v>
      </c>
      <c r="G884">
        <f>טבלה1[[#This Row],[TotalSales]]*(1-E884)</f>
        <v>1925</v>
      </c>
      <c r="H884">
        <f>G884-D884*VLOOKUP(B884,Products!$1:$1048576,6,FALSE)</f>
        <v>962.5</v>
      </c>
      <c r="I884" s="14">
        <f>VLOOKUP(טבלה1[[#This Row],[OrderID]],OrdersCleaned!$A:$R,4,FALSE)</f>
        <v>35717</v>
      </c>
    </row>
    <row r="885" spans="1:9" x14ac:dyDescent="0.35">
      <c r="A885">
        <v>10703</v>
      </c>
      <c r="B885">
        <v>73</v>
      </c>
      <c r="C885">
        <v>15</v>
      </c>
      <c r="D885">
        <v>35</v>
      </c>
      <c r="E885">
        <v>0</v>
      </c>
      <c r="F885">
        <v>525</v>
      </c>
      <c r="G885">
        <f>טבלה1[[#This Row],[TotalSales]]*(1-E885)</f>
        <v>525</v>
      </c>
      <c r="H885">
        <f>G885-D885*VLOOKUP(B885,Products!$1:$1048576,6,FALSE)</f>
        <v>262.5</v>
      </c>
      <c r="I885" s="14">
        <f>VLOOKUP(טבלה1[[#This Row],[OrderID]],OrdersCleaned!$A:$R,4,FALSE)</f>
        <v>35717</v>
      </c>
    </row>
    <row r="886" spans="1:9" x14ac:dyDescent="0.35">
      <c r="A886">
        <v>10702</v>
      </c>
      <c r="B886">
        <v>3</v>
      </c>
      <c r="C886">
        <v>10</v>
      </c>
      <c r="D886">
        <v>6</v>
      </c>
      <c r="E886">
        <v>0</v>
      </c>
      <c r="F886">
        <v>60</v>
      </c>
      <c r="G886">
        <f>טבלה1[[#This Row],[TotalSales]]*(1-E886)</f>
        <v>60</v>
      </c>
      <c r="H886">
        <f>G886-D886*VLOOKUP(B886,Products!$1:$1048576,6,FALSE)</f>
        <v>30</v>
      </c>
      <c r="I886" s="14">
        <f>VLOOKUP(טבלה1[[#This Row],[OrderID]],OrdersCleaned!$A:$R,4,FALSE)</f>
        <v>35716</v>
      </c>
    </row>
    <row r="887" spans="1:9" x14ac:dyDescent="0.35">
      <c r="A887">
        <v>10702</v>
      </c>
      <c r="B887">
        <v>76</v>
      </c>
      <c r="C887">
        <v>18</v>
      </c>
      <c r="D887">
        <v>15</v>
      </c>
      <c r="E887">
        <v>0</v>
      </c>
      <c r="F887">
        <v>270</v>
      </c>
      <c r="G887">
        <f>טבלה1[[#This Row],[TotalSales]]*(1-E887)</f>
        <v>270</v>
      </c>
      <c r="H887">
        <f>G887-D887*VLOOKUP(B887,Products!$1:$1048576,6,FALSE)</f>
        <v>135</v>
      </c>
      <c r="I887" s="14">
        <f>VLOOKUP(טבלה1[[#This Row],[OrderID]],OrdersCleaned!$A:$R,4,FALSE)</f>
        <v>35716</v>
      </c>
    </row>
    <row r="888" spans="1:9" x14ac:dyDescent="0.35">
      <c r="A888">
        <v>10701</v>
      </c>
      <c r="B888">
        <v>59</v>
      </c>
      <c r="C888">
        <v>55</v>
      </c>
      <c r="D888">
        <v>42</v>
      </c>
      <c r="E888">
        <v>0.15000000596046451</v>
      </c>
      <c r="F888">
        <v>1963.4999862313271</v>
      </c>
      <c r="G888">
        <f>טבלה1[[#This Row],[TotalSales]]*(1-E888)</f>
        <v>1668.9749765932561</v>
      </c>
      <c r="H888">
        <f>G888-D888*VLOOKUP(B888,Products!$1:$1048576,6,FALSE)</f>
        <v>513.97497659325609</v>
      </c>
      <c r="I888" s="14">
        <f>VLOOKUP(טבלה1[[#This Row],[OrderID]],OrdersCleaned!$A:$R,4,FALSE)</f>
        <v>35716</v>
      </c>
    </row>
    <row r="889" spans="1:9" x14ac:dyDescent="0.35">
      <c r="A889">
        <v>10701</v>
      </c>
      <c r="B889">
        <v>71</v>
      </c>
      <c r="C889">
        <v>21.5</v>
      </c>
      <c r="D889">
        <v>20</v>
      </c>
      <c r="E889">
        <v>0.15000000596046451</v>
      </c>
      <c r="F889">
        <v>365.49999743700027</v>
      </c>
      <c r="G889">
        <f>טבלה1[[#This Row],[TotalSales]]*(1-E889)</f>
        <v>310.67499564290046</v>
      </c>
      <c r="H889">
        <f>G889-D889*VLOOKUP(B889,Products!$1:$1048576,6,FALSE)</f>
        <v>95.674995642900456</v>
      </c>
      <c r="I889" s="14">
        <f>VLOOKUP(טבלה1[[#This Row],[OrderID]],OrdersCleaned!$A:$R,4,FALSE)</f>
        <v>35716</v>
      </c>
    </row>
    <row r="890" spans="1:9" x14ac:dyDescent="0.35">
      <c r="A890">
        <v>10701</v>
      </c>
      <c r="B890">
        <v>76</v>
      </c>
      <c r="C890">
        <v>18</v>
      </c>
      <c r="D890">
        <v>35</v>
      </c>
      <c r="E890">
        <v>0.15000000596046451</v>
      </c>
      <c r="F890">
        <v>535.49999624490738</v>
      </c>
      <c r="G890">
        <f>טבלה1[[#This Row],[TotalSales]]*(1-E890)</f>
        <v>455.17499361634259</v>
      </c>
      <c r="H890">
        <f>G890-D890*VLOOKUP(B890,Products!$1:$1048576,6,FALSE)</f>
        <v>140.17499361634259</v>
      </c>
      <c r="I890" s="14">
        <f>VLOOKUP(טבלה1[[#This Row],[OrderID]],OrdersCleaned!$A:$R,4,FALSE)</f>
        <v>35716</v>
      </c>
    </row>
    <row r="891" spans="1:9" x14ac:dyDescent="0.35">
      <c r="A891">
        <v>10700</v>
      </c>
      <c r="B891">
        <v>1</v>
      </c>
      <c r="C891">
        <v>18</v>
      </c>
      <c r="D891">
        <v>5</v>
      </c>
      <c r="E891">
        <v>0.20000000298023221</v>
      </c>
      <c r="F891">
        <v>71.999999731779099</v>
      </c>
      <c r="G891">
        <f>טבלה1[[#This Row],[TotalSales]]*(1-E891)</f>
        <v>57.599999570846556</v>
      </c>
      <c r="H891">
        <f>G891-D891*VLOOKUP(B891,Products!$1:$1048576,6,FALSE)</f>
        <v>12.599999570846556</v>
      </c>
      <c r="I891" s="14">
        <f>VLOOKUP(טבלה1[[#This Row],[OrderID]],OrdersCleaned!$A:$R,4,FALSE)</f>
        <v>35713</v>
      </c>
    </row>
    <row r="892" spans="1:9" x14ac:dyDescent="0.35">
      <c r="A892">
        <v>10700</v>
      </c>
      <c r="B892">
        <v>34</v>
      </c>
      <c r="C892">
        <v>14</v>
      </c>
      <c r="D892">
        <v>12</v>
      </c>
      <c r="E892">
        <v>0.20000000298023221</v>
      </c>
      <c r="F892">
        <v>134.39999949932101</v>
      </c>
      <c r="G892">
        <f>טבלה1[[#This Row],[TotalSales]]*(1-E892)</f>
        <v>107.5199991989136</v>
      </c>
      <c r="H892">
        <f>G892-D892*VLOOKUP(B892,Products!$1:$1048576,6,FALSE)</f>
        <v>23.519999198913595</v>
      </c>
      <c r="I892" s="14">
        <f>VLOOKUP(טבלה1[[#This Row],[OrderID]],OrdersCleaned!$A:$R,4,FALSE)</f>
        <v>35713</v>
      </c>
    </row>
    <row r="893" spans="1:9" x14ac:dyDescent="0.35">
      <c r="A893">
        <v>10700</v>
      </c>
      <c r="B893">
        <v>68</v>
      </c>
      <c r="C893">
        <v>12.5</v>
      </c>
      <c r="D893">
        <v>40</v>
      </c>
      <c r="E893">
        <v>0.20000000298023221</v>
      </c>
      <c r="F893">
        <v>399.99999850988388</v>
      </c>
      <c r="G893">
        <f>טבלה1[[#This Row],[TotalSales]]*(1-E893)</f>
        <v>319.99999761581421</v>
      </c>
      <c r="H893">
        <f>G893-D893*VLOOKUP(B893,Products!$1:$1048576,6,FALSE)</f>
        <v>69.999997615814209</v>
      </c>
      <c r="I893" s="14">
        <f>VLOOKUP(טבלה1[[#This Row],[OrderID]],OrdersCleaned!$A:$R,4,FALSE)</f>
        <v>35713</v>
      </c>
    </row>
    <row r="894" spans="1:9" x14ac:dyDescent="0.35">
      <c r="A894">
        <v>10700</v>
      </c>
      <c r="B894">
        <v>71</v>
      </c>
      <c r="C894">
        <v>21.5</v>
      </c>
      <c r="D894">
        <v>60</v>
      </c>
      <c r="E894">
        <v>0.20000000298023221</v>
      </c>
      <c r="F894">
        <v>1031.9999961555</v>
      </c>
      <c r="G894">
        <f>טבלה1[[#This Row],[TotalSales]]*(1-E894)</f>
        <v>825.5999938488003</v>
      </c>
      <c r="H894">
        <f>G894-D894*VLOOKUP(B894,Products!$1:$1048576,6,FALSE)</f>
        <v>180.5999938488003</v>
      </c>
      <c r="I894" s="14">
        <f>VLOOKUP(טבלה1[[#This Row],[OrderID]],OrdersCleaned!$A:$R,4,FALSE)</f>
        <v>35713</v>
      </c>
    </row>
    <row r="895" spans="1:9" x14ac:dyDescent="0.35">
      <c r="A895">
        <v>10699</v>
      </c>
      <c r="B895">
        <v>47</v>
      </c>
      <c r="C895">
        <v>9.5</v>
      </c>
      <c r="D895">
        <v>12</v>
      </c>
      <c r="E895">
        <v>0</v>
      </c>
      <c r="F895">
        <v>114</v>
      </c>
      <c r="G895">
        <f>טבלה1[[#This Row],[TotalSales]]*(1-E895)</f>
        <v>114</v>
      </c>
      <c r="H895">
        <f>G895-D895*VLOOKUP(B895,Products!$1:$1048576,6,FALSE)</f>
        <v>57</v>
      </c>
      <c r="I895" s="14">
        <f>VLOOKUP(טבלה1[[#This Row],[OrderID]],OrdersCleaned!$A:$R,4,FALSE)</f>
        <v>35712</v>
      </c>
    </row>
    <row r="896" spans="1:9" x14ac:dyDescent="0.35">
      <c r="A896">
        <v>10698</v>
      </c>
      <c r="B896">
        <v>11</v>
      </c>
      <c r="C896">
        <v>21</v>
      </c>
      <c r="D896">
        <v>15</v>
      </c>
      <c r="E896">
        <v>0</v>
      </c>
      <c r="F896">
        <v>315</v>
      </c>
      <c r="G896">
        <f>טבלה1[[#This Row],[TotalSales]]*(1-E896)</f>
        <v>315</v>
      </c>
      <c r="H896">
        <f>G896-D896*VLOOKUP(B896,Products!$1:$1048576,6,FALSE)</f>
        <v>157.5</v>
      </c>
      <c r="I896" s="14">
        <f>VLOOKUP(טבלה1[[#This Row],[OrderID]],OrdersCleaned!$A:$R,4,FALSE)</f>
        <v>35712</v>
      </c>
    </row>
    <row r="897" spans="1:9" x14ac:dyDescent="0.35">
      <c r="A897">
        <v>10698</v>
      </c>
      <c r="B897">
        <v>17</v>
      </c>
      <c r="C897">
        <v>39</v>
      </c>
      <c r="D897">
        <v>8</v>
      </c>
      <c r="E897">
        <v>5.000000074505806E-2</v>
      </c>
      <c r="F897">
        <v>296.39999976754189</v>
      </c>
      <c r="G897">
        <f>טבלה1[[#This Row],[TotalSales]]*(1-E897)</f>
        <v>281.57999955832958</v>
      </c>
      <c r="H897">
        <f>G897-D897*VLOOKUP(B897,Products!$1:$1048576,6,FALSE)</f>
        <v>125.57999955832958</v>
      </c>
      <c r="I897" s="14">
        <f>VLOOKUP(טבלה1[[#This Row],[OrderID]],OrdersCleaned!$A:$R,4,FALSE)</f>
        <v>35712</v>
      </c>
    </row>
    <row r="898" spans="1:9" x14ac:dyDescent="0.35">
      <c r="A898">
        <v>10698</v>
      </c>
      <c r="B898">
        <v>29</v>
      </c>
      <c r="C898">
        <v>123.79</v>
      </c>
      <c r="D898">
        <v>12</v>
      </c>
      <c r="E898">
        <v>5.000000074505806E-2</v>
      </c>
      <c r="F898">
        <v>1411.205998893231</v>
      </c>
      <c r="G898">
        <f>טבלה1[[#This Row],[TotalSales]]*(1-E898)</f>
        <v>1340.6456978971391</v>
      </c>
      <c r="H898">
        <f>G898-D898*VLOOKUP(B898,Products!$1:$1048576,6,FALSE)</f>
        <v>597.90569789713913</v>
      </c>
      <c r="I898" s="14">
        <f>VLOOKUP(טבלה1[[#This Row],[OrderID]],OrdersCleaned!$A:$R,4,FALSE)</f>
        <v>35712</v>
      </c>
    </row>
    <row r="899" spans="1:9" x14ac:dyDescent="0.35">
      <c r="A899">
        <v>10698</v>
      </c>
      <c r="B899">
        <v>65</v>
      </c>
      <c r="C899">
        <v>21.05</v>
      </c>
      <c r="D899">
        <v>65</v>
      </c>
      <c r="E899">
        <v>5.000000074505806E-2</v>
      </c>
      <c r="F899">
        <v>1299.8374989805741</v>
      </c>
      <c r="G899">
        <f>טבלה1[[#This Row],[TotalSales]]*(1-E899)</f>
        <v>1234.8456230630909</v>
      </c>
      <c r="H899">
        <f>G899-D899*VLOOKUP(B899,Products!$1:$1048576,6,FALSE)</f>
        <v>550.7206230630909</v>
      </c>
      <c r="I899" s="14">
        <f>VLOOKUP(טבלה1[[#This Row],[OrderID]],OrdersCleaned!$A:$R,4,FALSE)</f>
        <v>35712</v>
      </c>
    </row>
    <row r="900" spans="1:9" x14ac:dyDescent="0.35">
      <c r="A900">
        <v>10698</v>
      </c>
      <c r="B900">
        <v>70</v>
      </c>
      <c r="C900">
        <v>15</v>
      </c>
      <c r="D900">
        <v>8</v>
      </c>
      <c r="E900">
        <v>5.000000074505806E-2</v>
      </c>
      <c r="F900">
        <v>113.999999910593</v>
      </c>
      <c r="G900">
        <f>טבלה1[[#This Row],[TotalSales]]*(1-E900)</f>
        <v>108.29999983012674</v>
      </c>
      <c r="H900">
        <f>G900-D900*VLOOKUP(B900,Products!$1:$1048576,6,FALSE)</f>
        <v>48.299999830126737</v>
      </c>
      <c r="I900" s="14">
        <f>VLOOKUP(טבלה1[[#This Row],[OrderID]],OrdersCleaned!$A:$R,4,FALSE)</f>
        <v>35712</v>
      </c>
    </row>
    <row r="901" spans="1:9" x14ac:dyDescent="0.35">
      <c r="A901">
        <v>10697</v>
      </c>
      <c r="B901">
        <v>19</v>
      </c>
      <c r="C901">
        <v>9.1999999999999993</v>
      </c>
      <c r="D901">
        <v>7</v>
      </c>
      <c r="E901">
        <v>0.25</v>
      </c>
      <c r="F901">
        <v>48.3</v>
      </c>
      <c r="G901">
        <f>טבלה1[[#This Row],[TotalSales]]*(1-E901)</f>
        <v>36.224999999999994</v>
      </c>
      <c r="H901">
        <f>G901-D901*VLOOKUP(B901,Products!$1:$1048576,6,FALSE)</f>
        <v>4.0249999999999986</v>
      </c>
      <c r="I901" s="14">
        <f>VLOOKUP(טבלה1[[#This Row],[OrderID]],OrdersCleaned!$A:$R,4,FALSE)</f>
        <v>35711</v>
      </c>
    </row>
    <row r="902" spans="1:9" x14ac:dyDescent="0.35">
      <c r="A902">
        <v>10697</v>
      </c>
      <c r="B902">
        <v>35</v>
      </c>
      <c r="C902">
        <v>18</v>
      </c>
      <c r="D902">
        <v>9</v>
      </c>
      <c r="E902">
        <v>0.25</v>
      </c>
      <c r="F902">
        <v>121.5</v>
      </c>
      <c r="G902">
        <f>טבלה1[[#This Row],[TotalSales]]*(1-E902)</f>
        <v>91.125</v>
      </c>
      <c r="H902">
        <f>G902-D902*VLOOKUP(B902,Products!$1:$1048576,6,FALSE)</f>
        <v>10.125</v>
      </c>
      <c r="I902" s="14">
        <f>VLOOKUP(טבלה1[[#This Row],[OrderID]],OrdersCleaned!$A:$R,4,FALSE)</f>
        <v>35711</v>
      </c>
    </row>
    <row r="903" spans="1:9" x14ac:dyDescent="0.35">
      <c r="A903">
        <v>10697</v>
      </c>
      <c r="B903">
        <v>58</v>
      </c>
      <c r="C903">
        <v>13.25</v>
      </c>
      <c r="D903">
        <v>30</v>
      </c>
      <c r="E903">
        <v>0.25</v>
      </c>
      <c r="F903">
        <v>298.125</v>
      </c>
      <c r="G903">
        <f>טבלה1[[#This Row],[TotalSales]]*(1-E903)</f>
        <v>223.59375</v>
      </c>
      <c r="H903">
        <f>G903-D903*VLOOKUP(B903,Products!$1:$1048576,6,FALSE)</f>
        <v>24.84375</v>
      </c>
      <c r="I903" s="14">
        <f>VLOOKUP(טבלה1[[#This Row],[OrderID]],OrdersCleaned!$A:$R,4,FALSE)</f>
        <v>35711</v>
      </c>
    </row>
    <row r="904" spans="1:9" x14ac:dyDescent="0.35">
      <c r="A904">
        <v>10697</v>
      </c>
      <c r="B904">
        <v>70</v>
      </c>
      <c r="C904">
        <v>15</v>
      </c>
      <c r="D904">
        <v>30</v>
      </c>
      <c r="E904">
        <v>0.25</v>
      </c>
      <c r="F904">
        <v>337.5</v>
      </c>
      <c r="G904">
        <f>טבלה1[[#This Row],[TotalSales]]*(1-E904)</f>
        <v>253.125</v>
      </c>
      <c r="H904">
        <f>G904-D904*VLOOKUP(B904,Products!$1:$1048576,6,FALSE)</f>
        <v>28.125</v>
      </c>
      <c r="I904" s="14">
        <f>VLOOKUP(טבלה1[[#This Row],[OrderID]],OrdersCleaned!$A:$R,4,FALSE)</f>
        <v>35711</v>
      </c>
    </row>
    <row r="905" spans="1:9" x14ac:dyDescent="0.35">
      <c r="A905">
        <v>10696</v>
      </c>
      <c r="B905">
        <v>17</v>
      </c>
      <c r="C905">
        <v>39</v>
      </c>
      <c r="D905">
        <v>20</v>
      </c>
      <c r="E905">
        <v>0</v>
      </c>
      <c r="F905">
        <v>780</v>
      </c>
      <c r="G905">
        <f>טבלה1[[#This Row],[TotalSales]]*(1-E905)</f>
        <v>780</v>
      </c>
      <c r="H905">
        <f>G905-D905*VLOOKUP(B905,Products!$1:$1048576,6,FALSE)</f>
        <v>390</v>
      </c>
      <c r="I905" s="14">
        <f>VLOOKUP(טבלה1[[#This Row],[OrderID]],OrdersCleaned!$A:$R,4,FALSE)</f>
        <v>35711</v>
      </c>
    </row>
    <row r="906" spans="1:9" x14ac:dyDescent="0.35">
      <c r="A906">
        <v>10696</v>
      </c>
      <c r="B906">
        <v>46</v>
      </c>
      <c r="C906">
        <v>12</v>
      </c>
      <c r="D906">
        <v>18</v>
      </c>
      <c r="E906">
        <v>0</v>
      </c>
      <c r="F906">
        <v>216</v>
      </c>
      <c r="G906">
        <f>טבלה1[[#This Row],[TotalSales]]*(1-E906)</f>
        <v>216</v>
      </c>
      <c r="H906">
        <f>G906-D906*VLOOKUP(B906,Products!$1:$1048576,6,FALSE)</f>
        <v>108</v>
      </c>
      <c r="I906" s="14">
        <f>VLOOKUP(טבלה1[[#This Row],[OrderID]],OrdersCleaned!$A:$R,4,FALSE)</f>
        <v>35711</v>
      </c>
    </row>
    <row r="907" spans="1:9" x14ac:dyDescent="0.35">
      <c r="A907">
        <v>10695</v>
      </c>
      <c r="B907">
        <v>8</v>
      </c>
      <c r="C907">
        <v>40</v>
      </c>
      <c r="D907">
        <v>10</v>
      </c>
      <c r="E907">
        <v>0</v>
      </c>
      <c r="F907">
        <v>400</v>
      </c>
      <c r="G907">
        <f>טבלה1[[#This Row],[TotalSales]]*(1-E907)</f>
        <v>400</v>
      </c>
      <c r="H907">
        <f>G907-D907*VLOOKUP(B907,Products!$1:$1048576,6,FALSE)</f>
        <v>200</v>
      </c>
      <c r="I907" s="14">
        <f>VLOOKUP(טבלה1[[#This Row],[OrderID]],OrdersCleaned!$A:$R,4,FALSE)</f>
        <v>35710</v>
      </c>
    </row>
    <row r="908" spans="1:9" x14ac:dyDescent="0.35">
      <c r="A908">
        <v>10695</v>
      </c>
      <c r="B908">
        <v>12</v>
      </c>
      <c r="C908">
        <v>38</v>
      </c>
      <c r="D908">
        <v>4</v>
      </c>
      <c r="E908">
        <v>0</v>
      </c>
      <c r="F908">
        <v>152</v>
      </c>
      <c r="G908">
        <f>טבלה1[[#This Row],[TotalSales]]*(1-E908)</f>
        <v>152</v>
      </c>
      <c r="H908">
        <f>G908-D908*VLOOKUP(B908,Products!$1:$1048576,6,FALSE)</f>
        <v>76</v>
      </c>
      <c r="I908" s="14">
        <f>VLOOKUP(טבלה1[[#This Row],[OrderID]],OrdersCleaned!$A:$R,4,FALSE)</f>
        <v>35710</v>
      </c>
    </row>
    <row r="909" spans="1:9" x14ac:dyDescent="0.35">
      <c r="A909">
        <v>10695</v>
      </c>
      <c r="B909">
        <v>24</v>
      </c>
      <c r="C909">
        <v>4.5</v>
      </c>
      <c r="D909">
        <v>20</v>
      </c>
      <c r="E909">
        <v>0</v>
      </c>
      <c r="F909">
        <v>90</v>
      </c>
      <c r="G909">
        <f>טבלה1[[#This Row],[TotalSales]]*(1-E909)</f>
        <v>90</v>
      </c>
      <c r="H909">
        <f>G909-D909*VLOOKUP(B909,Products!$1:$1048576,6,FALSE)</f>
        <v>45</v>
      </c>
      <c r="I909" s="14">
        <f>VLOOKUP(טבלה1[[#This Row],[OrderID]],OrdersCleaned!$A:$R,4,FALSE)</f>
        <v>35710</v>
      </c>
    </row>
    <row r="910" spans="1:9" x14ac:dyDescent="0.35">
      <c r="A910">
        <v>10694</v>
      </c>
      <c r="B910">
        <v>7</v>
      </c>
      <c r="C910">
        <v>30</v>
      </c>
      <c r="D910">
        <v>90</v>
      </c>
      <c r="E910">
        <v>0</v>
      </c>
      <c r="F910">
        <v>2700</v>
      </c>
      <c r="G910">
        <f>טבלה1[[#This Row],[TotalSales]]*(1-E910)</f>
        <v>2700</v>
      </c>
      <c r="H910">
        <f>G910-D910*VLOOKUP(B910,Products!$1:$1048576,6,FALSE)</f>
        <v>1350</v>
      </c>
      <c r="I910" s="14">
        <f>VLOOKUP(טבלה1[[#This Row],[OrderID]],OrdersCleaned!$A:$R,4,FALSE)</f>
        <v>35709</v>
      </c>
    </row>
    <row r="911" spans="1:9" x14ac:dyDescent="0.35">
      <c r="A911">
        <v>10694</v>
      </c>
      <c r="B911">
        <v>59</v>
      </c>
      <c r="C911">
        <v>55</v>
      </c>
      <c r="D911">
        <v>25</v>
      </c>
      <c r="E911">
        <v>0</v>
      </c>
      <c r="F911">
        <v>1375</v>
      </c>
      <c r="G911">
        <f>טבלה1[[#This Row],[TotalSales]]*(1-E911)</f>
        <v>1375</v>
      </c>
      <c r="H911">
        <f>G911-D911*VLOOKUP(B911,Products!$1:$1048576,6,FALSE)</f>
        <v>687.5</v>
      </c>
      <c r="I911" s="14">
        <f>VLOOKUP(טבלה1[[#This Row],[OrderID]],OrdersCleaned!$A:$R,4,FALSE)</f>
        <v>35709</v>
      </c>
    </row>
    <row r="912" spans="1:9" x14ac:dyDescent="0.35">
      <c r="A912">
        <v>10694</v>
      </c>
      <c r="B912">
        <v>70</v>
      </c>
      <c r="C912">
        <v>15</v>
      </c>
      <c r="D912">
        <v>50</v>
      </c>
      <c r="E912">
        <v>0</v>
      </c>
      <c r="F912">
        <v>750</v>
      </c>
      <c r="G912">
        <f>טבלה1[[#This Row],[TotalSales]]*(1-E912)</f>
        <v>750</v>
      </c>
      <c r="H912">
        <f>G912-D912*VLOOKUP(B912,Products!$1:$1048576,6,FALSE)</f>
        <v>375</v>
      </c>
      <c r="I912" s="14">
        <f>VLOOKUP(טבלה1[[#This Row],[OrderID]],OrdersCleaned!$A:$R,4,FALSE)</f>
        <v>35709</v>
      </c>
    </row>
    <row r="913" spans="1:9" x14ac:dyDescent="0.35">
      <c r="A913">
        <v>10693</v>
      </c>
      <c r="B913">
        <v>9</v>
      </c>
      <c r="C913">
        <v>97</v>
      </c>
      <c r="D913">
        <v>6</v>
      </c>
      <c r="E913">
        <v>0</v>
      </c>
      <c r="F913">
        <v>582</v>
      </c>
      <c r="G913">
        <f>טבלה1[[#This Row],[TotalSales]]*(1-E913)</f>
        <v>582</v>
      </c>
      <c r="H913">
        <f>G913-D913*VLOOKUP(B913,Products!$1:$1048576,6,FALSE)</f>
        <v>291</v>
      </c>
      <c r="I913" s="14">
        <f>VLOOKUP(טבלה1[[#This Row],[OrderID]],OrdersCleaned!$A:$R,4,FALSE)</f>
        <v>35709</v>
      </c>
    </row>
    <row r="914" spans="1:9" x14ac:dyDescent="0.35">
      <c r="A914">
        <v>10693</v>
      </c>
      <c r="B914">
        <v>54</v>
      </c>
      <c r="C914">
        <v>7.45</v>
      </c>
      <c r="D914">
        <v>60</v>
      </c>
      <c r="E914">
        <v>0.15000000596046451</v>
      </c>
      <c r="F914">
        <v>379.94999733567238</v>
      </c>
      <c r="G914">
        <f>טבלה1[[#This Row],[TotalSales]]*(1-E914)</f>
        <v>322.95749547064304</v>
      </c>
      <c r="H914">
        <f>G914-D914*VLOOKUP(B914,Products!$1:$1048576,6,FALSE)</f>
        <v>99.457495470643039</v>
      </c>
      <c r="I914" s="14">
        <f>VLOOKUP(טבלה1[[#This Row],[OrderID]],OrdersCleaned!$A:$R,4,FALSE)</f>
        <v>35709</v>
      </c>
    </row>
    <row r="915" spans="1:9" x14ac:dyDescent="0.35">
      <c r="A915">
        <v>10693</v>
      </c>
      <c r="B915">
        <v>69</v>
      </c>
      <c r="C915">
        <v>36</v>
      </c>
      <c r="D915">
        <v>30</v>
      </c>
      <c r="E915">
        <v>0.15000000596046451</v>
      </c>
      <c r="F915">
        <v>917.99999356269836</v>
      </c>
      <c r="G915">
        <f>טבלה1[[#This Row],[TotalSales]]*(1-E915)</f>
        <v>780.29998905658726</v>
      </c>
      <c r="H915">
        <f>G915-D915*VLOOKUP(B915,Products!$1:$1048576,6,FALSE)</f>
        <v>240.29998905658726</v>
      </c>
      <c r="I915" s="14">
        <f>VLOOKUP(טבלה1[[#This Row],[OrderID]],OrdersCleaned!$A:$R,4,FALSE)</f>
        <v>35709</v>
      </c>
    </row>
    <row r="916" spans="1:9" x14ac:dyDescent="0.35">
      <c r="A916">
        <v>10693</v>
      </c>
      <c r="B916">
        <v>73</v>
      </c>
      <c r="C916">
        <v>15</v>
      </c>
      <c r="D916">
        <v>15</v>
      </c>
      <c r="E916">
        <v>0.15000000596046451</v>
      </c>
      <c r="F916">
        <v>191.24999865889549</v>
      </c>
      <c r="G916">
        <f>טבלה1[[#This Row],[TotalSales]]*(1-E916)</f>
        <v>162.56249772012234</v>
      </c>
      <c r="H916">
        <f>G916-D916*VLOOKUP(B916,Products!$1:$1048576,6,FALSE)</f>
        <v>50.062497720122337</v>
      </c>
      <c r="I916" s="14">
        <f>VLOOKUP(טבלה1[[#This Row],[OrderID]],OrdersCleaned!$A:$R,4,FALSE)</f>
        <v>35709</v>
      </c>
    </row>
    <row r="917" spans="1:9" x14ac:dyDescent="0.35">
      <c r="A917">
        <v>10692</v>
      </c>
      <c r="B917">
        <v>63</v>
      </c>
      <c r="C917">
        <v>43.9</v>
      </c>
      <c r="D917">
        <v>20</v>
      </c>
      <c r="E917">
        <v>0</v>
      </c>
      <c r="F917">
        <v>878</v>
      </c>
      <c r="G917">
        <f>טבלה1[[#This Row],[TotalSales]]*(1-E917)</f>
        <v>878</v>
      </c>
      <c r="H917">
        <f>G917-D917*VLOOKUP(B917,Products!$1:$1048576,6,FALSE)</f>
        <v>439</v>
      </c>
      <c r="I917" s="14">
        <f>VLOOKUP(טבלה1[[#This Row],[OrderID]],OrdersCleaned!$A:$R,4,FALSE)</f>
        <v>35706</v>
      </c>
    </row>
    <row r="918" spans="1:9" x14ac:dyDescent="0.35">
      <c r="A918">
        <v>10691</v>
      </c>
      <c r="B918">
        <v>1</v>
      </c>
      <c r="C918">
        <v>18</v>
      </c>
      <c r="D918">
        <v>30</v>
      </c>
      <c r="E918">
        <v>0</v>
      </c>
      <c r="F918">
        <v>540</v>
      </c>
      <c r="G918">
        <f>טבלה1[[#This Row],[TotalSales]]*(1-E918)</f>
        <v>540</v>
      </c>
      <c r="H918">
        <f>G918-D918*VLOOKUP(B918,Products!$1:$1048576,6,FALSE)</f>
        <v>270</v>
      </c>
      <c r="I918" s="14">
        <f>VLOOKUP(טבלה1[[#This Row],[OrderID]],OrdersCleaned!$A:$R,4,FALSE)</f>
        <v>35706</v>
      </c>
    </row>
    <row r="919" spans="1:9" x14ac:dyDescent="0.35">
      <c r="A919">
        <v>10691</v>
      </c>
      <c r="B919">
        <v>29</v>
      </c>
      <c r="C919">
        <v>123.79</v>
      </c>
      <c r="D919">
        <v>40</v>
      </c>
      <c r="E919">
        <v>0</v>
      </c>
      <c r="F919">
        <v>4951.6000000000004</v>
      </c>
      <c r="G919">
        <f>טבלה1[[#This Row],[TotalSales]]*(1-E919)</f>
        <v>4951.6000000000004</v>
      </c>
      <c r="H919">
        <f>G919-D919*VLOOKUP(B919,Products!$1:$1048576,6,FALSE)</f>
        <v>2475.8000000000002</v>
      </c>
      <c r="I919" s="14">
        <f>VLOOKUP(טבלה1[[#This Row],[OrderID]],OrdersCleaned!$A:$R,4,FALSE)</f>
        <v>35706</v>
      </c>
    </row>
    <row r="920" spans="1:9" x14ac:dyDescent="0.35">
      <c r="A920">
        <v>10691</v>
      </c>
      <c r="B920">
        <v>43</v>
      </c>
      <c r="C920">
        <v>46</v>
      </c>
      <c r="D920">
        <v>40</v>
      </c>
      <c r="E920">
        <v>0</v>
      </c>
      <c r="F920">
        <v>1840</v>
      </c>
      <c r="G920">
        <f>טבלה1[[#This Row],[TotalSales]]*(1-E920)</f>
        <v>1840</v>
      </c>
      <c r="H920">
        <f>G920-D920*VLOOKUP(B920,Products!$1:$1048576,6,FALSE)</f>
        <v>920</v>
      </c>
      <c r="I920" s="14">
        <f>VLOOKUP(טבלה1[[#This Row],[OrderID]],OrdersCleaned!$A:$R,4,FALSE)</f>
        <v>35706</v>
      </c>
    </row>
    <row r="921" spans="1:9" x14ac:dyDescent="0.35">
      <c r="A921">
        <v>10691</v>
      </c>
      <c r="B921">
        <v>44</v>
      </c>
      <c r="C921">
        <v>19.45</v>
      </c>
      <c r="D921">
        <v>24</v>
      </c>
      <c r="E921">
        <v>0</v>
      </c>
      <c r="F921">
        <v>466.8</v>
      </c>
      <c r="G921">
        <f>טבלה1[[#This Row],[TotalSales]]*(1-E921)</f>
        <v>466.8</v>
      </c>
      <c r="H921">
        <f>G921-D921*VLOOKUP(B921,Products!$1:$1048576,6,FALSE)</f>
        <v>233.40000000000003</v>
      </c>
      <c r="I921" s="14">
        <f>VLOOKUP(טבלה1[[#This Row],[OrderID]],OrdersCleaned!$A:$R,4,FALSE)</f>
        <v>35706</v>
      </c>
    </row>
    <row r="922" spans="1:9" x14ac:dyDescent="0.35">
      <c r="A922">
        <v>10691</v>
      </c>
      <c r="B922">
        <v>62</v>
      </c>
      <c r="C922">
        <v>49.3</v>
      </c>
      <c r="D922">
        <v>48</v>
      </c>
      <c r="E922">
        <v>0</v>
      </c>
      <c r="F922">
        <v>2366.4</v>
      </c>
      <c r="G922">
        <f>טבלה1[[#This Row],[TotalSales]]*(1-E922)</f>
        <v>2366.4</v>
      </c>
      <c r="H922">
        <f>G922-D922*VLOOKUP(B922,Products!$1:$1048576,6,FALSE)</f>
        <v>1183.2000000000003</v>
      </c>
      <c r="I922" s="14">
        <f>VLOOKUP(טבלה1[[#This Row],[OrderID]],OrdersCleaned!$A:$R,4,FALSE)</f>
        <v>35706</v>
      </c>
    </row>
    <row r="923" spans="1:9" x14ac:dyDescent="0.35">
      <c r="A923">
        <v>10690</v>
      </c>
      <c r="B923">
        <v>56</v>
      </c>
      <c r="C923">
        <v>38</v>
      </c>
      <c r="D923">
        <v>20</v>
      </c>
      <c r="E923">
        <v>0.25</v>
      </c>
      <c r="F923">
        <v>570</v>
      </c>
      <c r="G923">
        <f>טבלה1[[#This Row],[TotalSales]]*(1-E923)</f>
        <v>427.5</v>
      </c>
      <c r="H923">
        <f>G923-D923*VLOOKUP(B923,Products!$1:$1048576,6,FALSE)</f>
        <v>47.5</v>
      </c>
      <c r="I923" s="14">
        <f>VLOOKUP(טבלה1[[#This Row],[OrderID]],OrdersCleaned!$A:$R,4,FALSE)</f>
        <v>35705</v>
      </c>
    </row>
    <row r="924" spans="1:9" x14ac:dyDescent="0.35">
      <c r="A924">
        <v>10690</v>
      </c>
      <c r="B924">
        <v>77</v>
      </c>
      <c r="C924">
        <v>13</v>
      </c>
      <c r="D924">
        <v>30</v>
      </c>
      <c r="E924">
        <v>0.25</v>
      </c>
      <c r="F924">
        <v>292.5</v>
      </c>
      <c r="G924">
        <f>טבלה1[[#This Row],[TotalSales]]*(1-E924)</f>
        <v>219.375</v>
      </c>
      <c r="H924">
        <f>G924-D924*VLOOKUP(B924,Products!$1:$1048576,6,FALSE)</f>
        <v>24.375</v>
      </c>
      <c r="I924" s="14">
        <f>VLOOKUP(טבלה1[[#This Row],[OrderID]],OrdersCleaned!$A:$R,4,FALSE)</f>
        <v>35705</v>
      </c>
    </row>
    <row r="925" spans="1:9" x14ac:dyDescent="0.35">
      <c r="A925">
        <v>10689</v>
      </c>
      <c r="B925">
        <v>1</v>
      </c>
      <c r="C925">
        <v>18</v>
      </c>
      <c r="D925">
        <v>35</v>
      </c>
      <c r="E925">
        <v>0.25</v>
      </c>
      <c r="F925">
        <v>472.5</v>
      </c>
      <c r="G925">
        <f>טבלה1[[#This Row],[TotalSales]]*(1-E925)</f>
        <v>354.375</v>
      </c>
      <c r="H925">
        <f>G925-D925*VLOOKUP(B925,Products!$1:$1048576,6,FALSE)</f>
        <v>39.375</v>
      </c>
      <c r="I925" s="14">
        <f>VLOOKUP(טבלה1[[#This Row],[OrderID]],OrdersCleaned!$A:$R,4,FALSE)</f>
        <v>35704</v>
      </c>
    </row>
    <row r="926" spans="1:9" x14ac:dyDescent="0.35">
      <c r="A926">
        <v>10688</v>
      </c>
      <c r="B926">
        <v>10</v>
      </c>
      <c r="C926">
        <v>31</v>
      </c>
      <c r="D926">
        <v>18</v>
      </c>
      <c r="E926">
        <v>0.10000000149011611</v>
      </c>
      <c r="F926">
        <v>502.19999916851521</v>
      </c>
      <c r="G926">
        <f>טבלה1[[#This Row],[TotalSales]]*(1-E926)</f>
        <v>451.97999850332735</v>
      </c>
      <c r="H926">
        <f>G926-D926*VLOOKUP(B926,Products!$1:$1048576,6,FALSE)</f>
        <v>172.97999850332735</v>
      </c>
      <c r="I926" s="14">
        <f>VLOOKUP(טבלה1[[#This Row],[OrderID]],OrdersCleaned!$A:$R,4,FALSE)</f>
        <v>35704</v>
      </c>
    </row>
    <row r="927" spans="1:9" x14ac:dyDescent="0.35">
      <c r="A927">
        <v>10688</v>
      </c>
      <c r="B927">
        <v>28</v>
      </c>
      <c r="C927">
        <v>45.6</v>
      </c>
      <c r="D927">
        <v>60</v>
      </c>
      <c r="E927">
        <v>0.10000000149011611</v>
      </c>
      <c r="F927">
        <v>2462.3999959230418</v>
      </c>
      <c r="G927">
        <f>טבלה1[[#This Row],[TotalSales]]*(1-E927)</f>
        <v>2216.1599926614758</v>
      </c>
      <c r="H927">
        <f>G927-D927*VLOOKUP(B927,Products!$1:$1048576,6,FALSE)</f>
        <v>848.15999266147583</v>
      </c>
      <c r="I927" s="14">
        <f>VLOOKUP(טבלה1[[#This Row],[OrderID]],OrdersCleaned!$A:$R,4,FALSE)</f>
        <v>35704</v>
      </c>
    </row>
    <row r="928" spans="1:9" x14ac:dyDescent="0.35">
      <c r="A928">
        <v>10688</v>
      </c>
      <c r="B928">
        <v>34</v>
      </c>
      <c r="C928">
        <v>14</v>
      </c>
      <c r="D928">
        <v>14</v>
      </c>
      <c r="E928">
        <v>0</v>
      </c>
      <c r="F928">
        <v>196</v>
      </c>
      <c r="G928">
        <f>טבלה1[[#This Row],[TotalSales]]*(1-E928)</f>
        <v>196</v>
      </c>
      <c r="H928">
        <f>G928-D928*VLOOKUP(B928,Products!$1:$1048576,6,FALSE)</f>
        <v>98</v>
      </c>
      <c r="I928" s="14">
        <f>VLOOKUP(טבלה1[[#This Row],[OrderID]],OrdersCleaned!$A:$R,4,FALSE)</f>
        <v>35704</v>
      </c>
    </row>
    <row r="929" spans="1:9" x14ac:dyDescent="0.35">
      <c r="A929">
        <v>10687</v>
      </c>
      <c r="B929">
        <v>9</v>
      </c>
      <c r="C929">
        <v>97</v>
      </c>
      <c r="D929">
        <v>50</v>
      </c>
      <c r="E929">
        <v>0.25</v>
      </c>
      <c r="F929">
        <v>3637.5</v>
      </c>
      <c r="G929">
        <f>טבלה1[[#This Row],[TotalSales]]*(1-E929)</f>
        <v>2728.125</v>
      </c>
      <c r="H929">
        <f>G929-D929*VLOOKUP(B929,Products!$1:$1048576,6,FALSE)</f>
        <v>303.125</v>
      </c>
      <c r="I929" s="14">
        <v>35703</v>
      </c>
    </row>
    <row r="930" spans="1:9" x14ac:dyDescent="0.35">
      <c r="A930">
        <v>10687</v>
      </c>
      <c r="B930">
        <v>29</v>
      </c>
      <c r="C930">
        <v>123.79</v>
      </c>
      <c r="D930">
        <v>10</v>
      </c>
      <c r="E930">
        <v>0</v>
      </c>
      <c r="F930">
        <v>1237.9000000000001</v>
      </c>
      <c r="G930">
        <f>טבלה1[[#This Row],[TotalSales]]*(1-E930)</f>
        <v>1237.9000000000001</v>
      </c>
      <c r="H930">
        <f>G930-D930*VLOOKUP(B930,Products!$1:$1048576,6,FALSE)</f>
        <v>618.95000000000005</v>
      </c>
      <c r="I930" s="14">
        <v>35703</v>
      </c>
    </row>
    <row r="931" spans="1:9" x14ac:dyDescent="0.35">
      <c r="A931">
        <v>10687</v>
      </c>
      <c r="B931">
        <v>36</v>
      </c>
      <c r="C931">
        <v>19</v>
      </c>
      <c r="D931">
        <v>6</v>
      </c>
      <c r="E931">
        <v>0.25</v>
      </c>
      <c r="F931">
        <v>85.5</v>
      </c>
      <c r="G931">
        <f>טבלה1[[#This Row],[TotalSales]]*(1-E931)</f>
        <v>64.125</v>
      </c>
      <c r="H931">
        <f>G931-D931*VLOOKUP(B931,Products!$1:$1048576,6,FALSE)</f>
        <v>7.125</v>
      </c>
      <c r="I931" s="14">
        <v>35703</v>
      </c>
    </row>
    <row r="932" spans="1:9" x14ac:dyDescent="0.35">
      <c r="A932">
        <v>10686</v>
      </c>
      <c r="B932">
        <v>17</v>
      </c>
      <c r="C932">
        <v>39</v>
      </c>
      <c r="D932">
        <v>30</v>
      </c>
      <c r="E932">
        <v>0.20000000298023221</v>
      </c>
      <c r="F932">
        <v>935.99999651312828</v>
      </c>
      <c r="G932">
        <f>טבלה1[[#This Row],[TotalSales]]*(1-E932)</f>
        <v>748.79999442100529</v>
      </c>
      <c r="H932">
        <f>G932-D932*VLOOKUP(B932,Products!$1:$1048576,6,FALSE)</f>
        <v>163.79999442100529</v>
      </c>
      <c r="I932" s="14">
        <v>35703</v>
      </c>
    </row>
    <row r="933" spans="1:9" x14ac:dyDescent="0.35">
      <c r="A933">
        <v>10686</v>
      </c>
      <c r="B933">
        <v>26</v>
      </c>
      <c r="C933">
        <v>31.23</v>
      </c>
      <c r="D933">
        <v>15</v>
      </c>
      <c r="E933">
        <v>0</v>
      </c>
      <c r="F933">
        <v>468.45</v>
      </c>
      <c r="G933">
        <f>טבלה1[[#This Row],[TotalSales]]*(1-E933)</f>
        <v>468.45</v>
      </c>
      <c r="H933">
        <f>G933-D933*VLOOKUP(B933,Products!$1:$1048576,6,FALSE)</f>
        <v>234.22499999999999</v>
      </c>
      <c r="I933" s="14">
        <v>35703</v>
      </c>
    </row>
    <row r="934" spans="1:9" x14ac:dyDescent="0.35">
      <c r="A934">
        <v>10685</v>
      </c>
      <c r="B934">
        <v>10</v>
      </c>
      <c r="C934">
        <v>31</v>
      </c>
      <c r="D934">
        <v>20</v>
      </c>
      <c r="E934">
        <v>0</v>
      </c>
      <c r="F934">
        <v>620</v>
      </c>
      <c r="G934">
        <f>טבלה1[[#This Row],[TotalSales]]*(1-E934)</f>
        <v>620</v>
      </c>
      <c r="H934">
        <f>G934-D934*VLOOKUP(B934,Products!$1:$1048576,6,FALSE)</f>
        <v>310</v>
      </c>
      <c r="I934" s="14">
        <v>35702</v>
      </c>
    </row>
    <row r="935" spans="1:9" x14ac:dyDescent="0.35">
      <c r="A935">
        <v>10685</v>
      </c>
      <c r="B935">
        <v>41</v>
      </c>
      <c r="C935">
        <v>9.65</v>
      </c>
      <c r="D935">
        <v>4</v>
      </c>
      <c r="E935">
        <v>0</v>
      </c>
      <c r="F935">
        <v>38.6</v>
      </c>
      <c r="G935">
        <f>טבלה1[[#This Row],[TotalSales]]*(1-E935)</f>
        <v>38.6</v>
      </c>
      <c r="H935">
        <f>G935-D935*VLOOKUP(B935,Products!$1:$1048576,6,FALSE)</f>
        <v>19.3</v>
      </c>
      <c r="I935" s="14">
        <v>35702</v>
      </c>
    </row>
    <row r="936" spans="1:9" x14ac:dyDescent="0.35">
      <c r="A936">
        <v>10685</v>
      </c>
      <c r="B936">
        <v>47</v>
      </c>
      <c r="C936">
        <v>9.5</v>
      </c>
      <c r="D936">
        <v>15</v>
      </c>
      <c r="E936">
        <v>0</v>
      </c>
      <c r="F936">
        <v>142.5</v>
      </c>
      <c r="G936">
        <f>טבלה1[[#This Row],[TotalSales]]*(1-E936)</f>
        <v>142.5</v>
      </c>
      <c r="H936">
        <f>G936-D936*VLOOKUP(B936,Products!$1:$1048576,6,FALSE)</f>
        <v>71.25</v>
      </c>
      <c r="I936" s="14">
        <v>35702</v>
      </c>
    </row>
    <row r="937" spans="1:9" x14ac:dyDescent="0.35">
      <c r="A937">
        <v>10684</v>
      </c>
      <c r="B937">
        <v>40</v>
      </c>
      <c r="C937">
        <v>18.399999999999999</v>
      </c>
      <c r="D937">
        <v>20</v>
      </c>
      <c r="E937">
        <v>0</v>
      </c>
      <c r="F937">
        <v>368</v>
      </c>
      <c r="G937">
        <f>טבלה1[[#This Row],[TotalSales]]*(1-E937)</f>
        <v>368</v>
      </c>
      <c r="H937">
        <f>G937-D937*VLOOKUP(B937,Products!$1:$1048576,6,FALSE)</f>
        <v>184</v>
      </c>
      <c r="I937" s="14">
        <v>35699</v>
      </c>
    </row>
    <row r="938" spans="1:9" x14ac:dyDescent="0.35">
      <c r="A938">
        <v>10684</v>
      </c>
      <c r="B938">
        <v>47</v>
      </c>
      <c r="C938">
        <v>9.5</v>
      </c>
      <c r="D938">
        <v>40</v>
      </c>
      <c r="E938">
        <v>0</v>
      </c>
      <c r="F938">
        <v>380</v>
      </c>
      <c r="G938">
        <f>טבלה1[[#This Row],[TotalSales]]*(1-E938)</f>
        <v>380</v>
      </c>
      <c r="H938">
        <f>G938-D938*VLOOKUP(B938,Products!$1:$1048576,6,FALSE)</f>
        <v>190</v>
      </c>
      <c r="I938" s="14">
        <v>35699</v>
      </c>
    </row>
    <row r="939" spans="1:9" x14ac:dyDescent="0.35">
      <c r="A939">
        <v>10684</v>
      </c>
      <c r="B939">
        <v>60</v>
      </c>
      <c r="C939">
        <v>34</v>
      </c>
      <c r="D939">
        <v>30</v>
      </c>
      <c r="E939">
        <v>0</v>
      </c>
      <c r="F939">
        <v>1020</v>
      </c>
      <c r="G939">
        <f>טבלה1[[#This Row],[TotalSales]]*(1-E939)</f>
        <v>1020</v>
      </c>
      <c r="H939">
        <f>G939-D939*VLOOKUP(B939,Products!$1:$1048576,6,FALSE)</f>
        <v>510</v>
      </c>
      <c r="I939" s="14">
        <v>35699</v>
      </c>
    </row>
    <row r="940" spans="1:9" x14ac:dyDescent="0.35">
      <c r="A940">
        <v>10683</v>
      </c>
      <c r="B940">
        <v>52</v>
      </c>
      <c r="C940">
        <v>7</v>
      </c>
      <c r="D940">
        <v>9</v>
      </c>
      <c r="E940">
        <v>0</v>
      </c>
      <c r="F940">
        <v>63</v>
      </c>
      <c r="G940">
        <f>טבלה1[[#This Row],[TotalSales]]*(1-E940)</f>
        <v>63</v>
      </c>
      <c r="H940">
        <f>G940-D940*VLOOKUP(B940,Products!$1:$1048576,6,FALSE)</f>
        <v>31.5</v>
      </c>
      <c r="I940" s="14">
        <v>35699</v>
      </c>
    </row>
    <row r="941" spans="1:9" x14ac:dyDescent="0.35">
      <c r="A941">
        <v>10682</v>
      </c>
      <c r="B941">
        <v>33</v>
      </c>
      <c r="C941">
        <v>2.5</v>
      </c>
      <c r="D941">
        <v>30</v>
      </c>
      <c r="E941">
        <v>0</v>
      </c>
      <c r="F941">
        <v>75</v>
      </c>
      <c r="G941">
        <f>טבלה1[[#This Row],[TotalSales]]*(1-E941)</f>
        <v>75</v>
      </c>
      <c r="H941">
        <f>G941-D941*VLOOKUP(B941,Products!$1:$1048576,6,FALSE)</f>
        <v>37.5</v>
      </c>
      <c r="I941" s="14">
        <v>35698</v>
      </c>
    </row>
    <row r="942" spans="1:9" x14ac:dyDescent="0.35">
      <c r="A942">
        <v>10682</v>
      </c>
      <c r="B942">
        <v>66</v>
      </c>
      <c r="C942">
        <v>17</v>
      </c>
      <c r="D942">
        <v>4</v>
      </c>
      <c r="E942">
        <v>0</v>
      </c>
      <c r="F942">
        <v>68</v>
      </c>
      <c r="G942">
        <f>טבלה1[[#This Row],[TotalSales]]*(1-E942)</f>
        <v>68</v>
      </c>
      <c r="H942">
        <f>G942-D942*VLOOKUP(B942,Products!$1:$1048576,6,FALSE)</f>
        <v>34</v>
      </c>
      <c r="I942" s="14">
        <v>35698</v>
      </c>
    </row>
    <row r="943" spans="1:9" x14ac:dyDescent="0.35">
      <c r="A943">
        <v>10682</v>
      </c>
      <c r="B943">
        <v>75</v>
      </c>
      <c r="C943">
        <v>7.75</v>
      </c>
      <c r="D943">
        <v>30</v>
      </c>
      <c r="E943">
        <v>0</v>
      </c>
      <c r="F943">
        <v>232.5</v>
      </c>
      <c r="G943">
        <f>טבלה1[[#This Row],[TotalSales]]*(1-E943)</f>
        <v>232.5</v>
      </c>
      <c r="H943">
        <f>G943-D943*VLOOKUP(B943,Products!$1:$1048576,6,FALSE)</f>
        <v>116.25</v>
      </c>
      <c r="I943" s="14">
        <v>35698</v>
      </c>
    </row>
    <row r="944" spans="1:9" x14ac:dyDescent="0.35">
      <c r="A944">
        <v>10681</v>
      </c>
      <c r="B944">
        <v>19</v>
      </c>
      <c r="C944">
        <v>9.1999999999999993</v>
      </c>
      <c r="D944">
        <v>30</v>
      </c>
      <c r="E944">
        <v>0.10000000149011611</v>
      </c>
      <c r="F944">
        <v>248.39999958872801</v>
      </c>
      <c r="G944">
        <f>טבלה1[[#This Row],[TotalSales]]*(1-E944)</f>
        <v>223.55999925971037</v>
      </c>
      <c r="H944">
        <f>G944-D944*VLOOKUP(B944,Products!$1:$1048576,6,FALSE)</f>
        <v>85.559999259710366</v>
      </c>
      <c r="I944" s="14">
        <v>35698</v>
      </c>
    </row>
    <row r="945" spans="1:9" x14ac:dyDescent="0.35">
      <c r="A945">
        <v>10681</v>
      </c>
      <c r="B945">
        <v>21</v>
      </c>
      <c r="C945">
        <v>10</v>
      </c>
      <c r="D945">
        <v>12</v>
      </c>
      <c r="E945">
        <v>0.10000000149011611</v>
      </c>
      <c r="F945">
        <v>107.99999982118609</v>
      </c>
      <c r="G945">
        <f>טבלה1[[#This Row],[TotalSales]]*(1-E945)</f>
        <v>97.199999678134944</v>
      </c>
      <c r="H945">
        <f>G945-D945*VLOOKUP(B945,Products!$1:$1048576,6,FALSE)</f>
        <v>37.199999678134944</v>
      </c>
      <c r="I945" s="14">
        <v>35698</v>
      </c>
    </row>
    <row r="946" spans="1:9" x14ac:dyDescent="0.35">
      <c r="A946">
        <v>10681</v>
      </c>
      <c r="B946">
        <v>64</v>
      </c>
      <c r="C946">
        <v>33.25</v>
      </c>
      <c r="D946">
        <v>28</v>
      </c>
      <c r="E946">
        <v>0</v>
      </c>
      <c r="F946">
        <v>931</v>
      </c>
      <c r="G946">
        <f>טבלה1[[#This Row],[TotalSales]]*(1-E946)</f>
        <v>931</v>
      </c>
      <c r="H946">
        <f>G946-D946*VLOOKUP(B946,Products!$1:$1048576,6,FALSE)</f>
        <v>465.5</v>
      </c>
      <c r="I946" s="14">
        <v>35698</v>
      </c>
    </row>
    <row r="947" spans="1:9" x14ac:dyDescent="0.35">
      <c r="A947">
        <v>10680</v>
      </c>
      <c r="B947">
        <v>16</v>
      </c>
      <c r="C947">
        <v>17.45</v>
      </c>
      <c r="D947">
        <v>50</v>
      </c>
      <c r="E947">
        <v>0.25</v>
      </c>
      <c r="F947">
        <v>654.375</v>
      </c>
      <c r="G947">
        <f>טבלה1[[#This Row],[TotalSales]]*(1-E947)</f>
        <v>490.78125</v>
      </c>
      <c r="H947">
        <f>G947-D947*VLOOKUP(B947,Products!$1:$1048576,6,FALSE)</f>
        <v>54.53125</v>
      </c>
      <c r="I947" s="14">
        <v>35697</v>
      </c>
    </row>
    <row r="948" spans="1:9" x14ac:dyDescent="0.35">
      <c r="A948">
        <v>10680</v>
      </c>
      <c r="B948">
        <v>31</v>
      </c>
      <c r="C948">
        <v>12.5</v>
      </c>
      <c r="D948">
        <v>20</v>
      </c>
      <c r="E948">
        <v>0.25</v>
      </c>
      <c r="F948">
        <v>187.5</v>
      </c>
      <c r="G948">
        <f>טבלה1[[#This Row],[TotalSales]]*(1-E948)</f>
        <v>140.625</v>
      </c>
      <c r="H948">
        <f>G948-D948*VLOOKUP(B948,Products!$1:$1048576,6,FALSE)</f>
        <v>15.625</v>
      </c>
      <c r="I948" s="14">
        <v>35697</v>
      </c>
    </row>
    <row r="949" spans="1:9" x14ac:dyDescent="0.35">
      <c r="A949">
        <v>10680</v>
      </c>
      <c r="B949">
        <v>42</v>
      </c>
      <c r="C949">
        <v>12.5</v>
      </c>
      <c r="D949">
        <v>40</v>
      </c>
      <c r="E949">
        <v>0.25</v>
      </c>
      <c r="F949">
        <v>420</v>
      </c>
      <c r="G949">
        <f>טבלה1[[#This Row],[TotalSales]]*(1-E949)</f>
        <v>315</v>
      </c>
      <c r="H949">
        <f>G949-D949*VLOOKUP(B949,Products!$1:$1048576,6,FALSE)</f>
        <v>35</v>
      </c>
      <c r="I949" s="14">
        <v>35697</v>
      </c>
    </row>
    <row r="950" spans="1:9" x14ac:dyDescent="0.35">
      <c r="A950">
        <v>10679</v>
      </c>
      <c r="B950">
        <v>59</v>
      </c>
      <c r="C950">
        <v>12.5</v>
      </c>
      <c r="D950">
        <v>12</v>
      </c>
      <c r="E950">
        <v>0</v>
      </c>
      <c r="F950">
        <v>660</v>
      </c>
      <c r="G950">
        <f>טבלה1[[#This Row],[TotalSales]]*(1-E950)</f>
        <v>660</v>
      </c>
      <c r="H950">
        <f>G950-D950*VLOOKUP(B950,Products!$1:$1048576,6,FALSE)</f>
        <v>330</v>
      </c>
      <c r="I950" s="14">
        <v>35696</v>
      </c>
    </row>
    <row r="951" spans="1:9" x14ac:dyDescent="0.35">
      <c r="A951">
        <v>10678</v>
      </c>
      <c r="B951">
        <v>12</v>
      </c>
      <c r="C951">
        <v>12.5</v>
      </c>
      <c r="D951">
        <v>100</v>
      </c>
      <c r="E951">
        <v>0</v>
      </c>
      <c r="F951">
        <v>3800</v>
      </c>
      <c r="G951">
        <f>טבלה1[[#This Row],[TotalSales]]*(1-E951)</f>
        <v>3800</v>
      </c>
      <c r="H951">
        <f>G951-D951*VLOOKUP(B951,Products!$1:$1048576,6,FALSE)</f>
        <v>1900</v>
      </c>
      <c r="I951" s="14">
        <v>35696</v>
      </c>
    </row>
    <row r="952" spans="1:9" x14ac:dyDescent="0.35">
      <c r="A952">
        <v>10678</v>
      </c>
      <c r="B952">
        <v>33</v>
      </c>
      <c r="C952">
        <v>12.5</v>
      </c>
      <c r="D952">
        <v>30</v>
      </c>
      <c r="E952">
        <v>0</v>
      </c>
      <c r="F952">
        <v>75</v>
      </c>
      <c r="G952">
        <f>טבלה1[[#This Row],[TotalSales]]*(1-E952)</f>
        <v>75</v>
      </c>
      <c r="H952">
        <f>G952-D952*VLOOKUP(B952,Products!$1:$1048576,6,FALSE)</f>
        <v>37.5</v>
      </c>
      <c r="I952" s="14">
        <v>35696</v>
      </c>
    </row>
    <row r="953" spans="1:9" x14ac:dyDescent="0.35">
      <c r="A953">
        <v>10678</v>
      </c>
      <c r="B953">
        <v>41</v>
      </c>
      <c r="C953">
        <v>12.5</v>
      </c>
      <c r="D953">
        <v>120</v>
      </c>
      <c r="E953">
        <v>0</v>
      </c>
      <c r="F953">
        <v>1158</v>
      </c>
      <c r="G953">
        <f>טבלה1[[#This Row],[TotalSales]]*(1-E953)</f>
        <v>1158</v>
      </c>
      <c r="H953">
        <f>G953-D953*VLOOKUP(B953,Products!$1:$1048576,6,FALSE)</f>
        <v>579</v>
      </c>
      <c r="I953" s="14">
        <v>35696</v>
      </c>
    </row>
    <row r="954" spans="1:9" x14ac:dyDescent="0.35">
      <c r="A954">
        <v>10678</v>
      </c>
      <c r="B954">
        <v>54</v>
      </c>
      <c r="C954">
        <v>12.5</v>
      </c>
      <c r="D954">
        <v>30</v>
      </c>
      <c r="E954">
        <v>0</v>
      </c>
      <c r="F954">
        <v>223.5</v>
      </c>
      <c r="G954">
        <f>טבלה1[[#This Row],[TotalSales]]*(1-E954)</f>
        <v>223.5</v>
      </c>
      <c r="H954">
        <f>G954-D954*VLOOKUP(B954,Products!$1:$1048576,6,FALSE)</f>
        <v>111.75</v>
      </c>
      <c r="I954" s="14">
        <v>35696</v>
      </c>
    </row>
    <row r="955" spans="1:9" x14ac:dyDescent="0.35">
      <c r="A955">
        <v>10677</v>
      </c>
      <c r="B955">
        <v>26</v>
      </c>
      <c r="C955">
        <v>12.5</v>
      </c>
      <c r="D955">
        <v>30</v>
      </c>
      <c r="E955">
        <v>0.15000000596046451</v>
      </c>
      <c r="F955">
        <v>796.36499441564081</v>
      </c>
      <c r="G955">
        <f>טבלה1[[#This Row],[TotalSales]]*(1-E955)</f>
        <v>676.91024050658939</v>
      </c>
      <c r="H955">
        <f>G955-D955*VLOOKUP(B955,Products!$1:$1048576,6,FALSE)</f>
        <v>208.4602405065894</v>
      </c>
      <c r="I955" s="14">
        <v>35695</v>
      </c>
    </row>
    <row r="956" spans="1:9" x14ac:dyDescent="0.35">
      <c r="A956">
        <v>10677</v>
      </c>
      <c r="B956">
        <v>33</v>
      </c>
      <c r="C956">
        <v>12.5</v>
      </c>
      <c r="D956">
        <v>8</v>
      </c>
      <c r="E956">
        <v>0.15000000596046451</v>
      </c>
      <c r="F956">
        <v>16.99999988079071</v>
      </c>
      <c r="G956">
        <f>טבלה1[[#This Row],[TotalSales]]*(1-E956)</f>
        <v>14.449999797344208</v>
      </c>
      <c r="H956">
        <f>G956-D956*VLOOKUP(B956,Products!$1:$1048576,6,FALSE)</f>
        <v>4.4499997973442085</v>
      </c>
      <c r="I956" s="14">
        <v>35695</v>
      </c>
    </row>
    <row r="957" spans="1:9" x14ac:dyDescent="0.35">
      <c r="A957">
        <v>10676</v>
      </c>
      <c r="B957">
        <v>10</v>
      </c>
      <c r="C957">
        <v>12.5</v>
      </c>
      <c r="D957">
        <v>2</v>
      </c>
      <c r="E957">
        <v>0</v>
      </c>
      <c r="F957">
        <v>62</v>
      </c>
      <c r="G957">
        <f>טבלה1[[#This Row],[TotalSales]]*(1-E957)</f>
        <v>62</v>
      </c>
      <c r="H957">
        <f>G957-D957*VLOOKUP(B957,Products!$1:$1048576,6,FALSE)</f>
        <v>31</v>
      </c>
      <c r="I957" s="14">
        <v>35695</v>
      </c>
    </row>
    <row r="958" spans="1:9" x14ac:dyDescent="0.35">
      <c r="A958">
        <v>10676</v>
      </c>
      <c r="B958">
        <v>19</v>
      </c>
      <c r="C958">
        <v>12.5</v>
      </c>
      <c r="D958">
        <v>7</v>
      </c>
      <c r="E958">
        <v>0</v>
      </c>
      <c r="F958">
        <v>64.399999999999991</v>
      </c>
      <c r="G958">
        <f>טבלה1[[#This Row],[TotalSales]]*(1-E958)</f>
        <v>64.399999999999991</v>
      </c>
      <c r="H958">
        <f>G958-D958*VLOOKUP(B958,Products!$1:$1048576,6,FALSE)</f>
        <v>32.199999999999996</v>
      </c>
      <c r="I958" s="14">
        <v>35695</v>
      </c>
    </row>
    <row r="959" spans="1:9" x14ac:dyDescent="0.35">
      <c r="A959">
        <v>10676</v>
      </c>
      <c r="B959">
        <v>44</v>
      </c>
      <c r="C959">
        <v>12.5</v>
      </c>
      <c r="D959">
        <v>21</v>
      </c>
      <c r="E959">
        <v>0</v>
      </c>
      <c r="F959">
        <v>408.45</v>
      </c>
      <c r="G959">
        <f>טבלה1[[#This Row],[TotalSales]]*(1-E959)</f>
        <v>408.45</v>
      </c>
      <c r="H959">
        <f>G959-D959*VLOOKUP(B959,Products!$1:$1048576,6,FALSE)</f>
        <v>204.22499999999999</v>
      </c>
      <c r="I959" s="14">
        <v>35695</v>
      </c>
    </row>
    <row r="960" spans="1:9" x14ac:dyDescent="0.35">
      <c r="A960">
        <v>10675</v>
      </c>
      <c r="B960">
        <v>14</v>
      </c>
      <c r="C960">
        <v>12.5</v>
      </c>
      <c r="D960">
        <v>30</v>
      </c>
      <c r="E960">
        <v>0</v>
      </c>
      <c r="F960">
        <v>697.5</v>
      </c>
      <c r="G960">
        <f>טבלה1[[#This Row],[TotalSales]]*(1-E960)</f>
        <v>697.5</v>
      </c>
      <c r="H960">
        <f>G960-D960*VLOOKUP(B960,Products!$1:$1048576,6,FALSE)</f>
        <v>348.75</v>
      </c>
      <c r="I960" s="14">
        <v>35692</v>
      </c>
    </row>
    <row r="961" spans="1:9" x14ac:dyDescent="0.35">
      <c r="A961">
        <v>10675</v>
      </c>
      <c r="B961">
        <v>53</v>
      </c>
      <c r="C961">
        <v>12.5</v>
      </c>
      <c r="D961">
        <v>10</v>
      </c>
      <c r="E961">
        <v>0</v>
      </c>
      <c r="F961">
        <v>328</v>
      </c>
      <c r="G961">
        <f>טבלה1[[#This Row],[TotalSales]]*(1-E961)</f>
        <v>328</v>
      </c>
      <c r="H961">
        <f>G961-D961*VLOOKUP(B961,Products!$1:$1048576,6,FALSE)</f>
        <v>164</v>
      </c>
      <c r="I961" s="14">
        <v>35692</v>
      </c>
    </row>
    <row r="962" spans="1:9" x14ac:dyDescent="0.35">
      <c r="A962">
        <v>10675</v>
      </c>
      <c r="B962">
        <v>58</v>
      </c>
      <c r="C962">
        <v>12.5</v>
      </c>
      <c r="D962">
        <v>30</v>
      </c>
      <c r="E962">
        <v>0</v>
      </c>
      <c r="F962">
        <v>397.5</v>
      </c>
      <c r="G962">
        <f>טבלה1[[#This Row],[TotalSales]]*(1-E962)</f>
        <v>397.5</v>
      </c>
      <c r="H962">
        <f>G962-D962*VLOOKUP(B962,Products!$1:$1048576,6,FALSE)</f>
        <v>198.75</v>
      </c>
      <c r="I962" s="14">
        <v>35692</v>
      </c>
    </row>
    <row r="963" spans="1:9" x14ac:dyDescent="0.35">
      <c r="A963">
        <v>10674</v>
      </c>
      <c r="B963">
        <v>23</v>
      </c>
      <c r="C963">
        <v>12.5</v>
      </c>
      <c r="D963">
        <v>5</v>
      </c>
      <c r="E963">
        <v>0</v>
      </c>
      <c r="F963">
        <v>45</v>
      </c>
      <c r="G963">
        <f>טבלה1[[#This Row],[TotalSales]]*(1-E963)</f>
        <v>45</v>
      </c>
      <c r="H963">
        <f>G963-D963*VLOOKUP(B963,Products!$1:$1048576,6,FALSE)</f>
        <v>22.5</v>
      </c>
      <c r="I963" s="14">
        <v>35691</v>
      </c>
    </row>
    <row r="964" spans="1:9" x14ac:dyDescent="0.35">
      <c r="A964">
        <v>10673</v>
      </c>
      <c r="B964">
        <v>16</v>
      </c>
      <c r="C964">
        <v>12.5</v>
      </c>
      <c r="D964">
        <v>3</v>
      </c>
      <c r="E964">
        <v>0</v>
      </c>
      <c r="F964">
        <v>52.349999999999987</v>
      </c>
      <c r="G964">
        <f>טבלה1[[#This Row],[TotalSales]]*(1-E964)</f>
        <v>52.349999999999987</v>
      </c>
      <c r="H964">
        <f>G964-D964*VLOOKUP(B964,Products!$1:$1048576,6,FALSE)</f>
        <v>26.17499999999999</v>
      </c>
      <c r="I964" s="14">
        <v>35691</v>
      </c>
    </row>
    <row r="965" spans="1:9" x14ac:dyDescent="0.35">
      <c r="A965">
        <v>10673</v>
      </c>
      <c r="B965">
        <v>42</v>
      </c>
      <c r="C965">
        <v>12.5</v>
      </c>
      <c r="D965">
        <v>6</v>
      </c>
      <c r="E965">
        <v>0</v>
      </c>
      <c r="F965">
        <v>84</v>
      </c>
      <c r="G965">
        <f>טבלה1[[#This Row],[TotalSales]]*(1-E965)</f>
        <v>84</v>
      </c>
      <c r="H965">
        <f>G965-D965*VLOOKUP(B965,Products!$1:$1048576,6,FALSE)</f>
        <v>42</v>
      </c>
      <c r="I965" s="14">
        <v>35691</v>
      </c>
    </row>
    <row r="966" spans="1:9" x14ac:dyDescent="0.35">
      <c r="A966">
        <v>10673</v>
      </c>
      <c r="B966">
        <v>43</v>
      </c>
      <c r="C966">
        <v>12.5</v>
      </c>
      <c r="D966">
        <v>6</v>
      </c>
      <c r="E966">
        <v>0</v>
      </c>
      <c r="F966">
        <v>276</v>
      </c>
      <c r="G966">
        <f>טבלה1[[#This Row],[TotalSales]]*(1-E966)</f>
        <v>276</v>
      </c>
      <c r="H966">
        <f>G966-D966*VLOOKUP(B966,Products!$1:$1048576,6,FALSE)</f>
        <v>138</v>
      </c>
      <c r="I966" s="14">
        <v>35691</v>
      </c>
    </row>
    <row r="967" spans="1:9" x14ac:dyDescent="0.35">
      <c r="A967">
        <v>10672</v>
      </c>
      <c r="B967">
        <v>38</v>
      </c>
      <c r="C967">
        <v>12.5</v>
      </c>
      <c r="D967">
        <v>15</v>
      </c>
      <c r="E967">
        <v>0.10000000149011611</v>
      </c>
      <c r="F967">
        <v>3557.249994110316</v>
      </c>
      <c r="G967">
        <f>טבלה1[[#This Row],[TotalSales]]*(1-E967)</f>
        <v>3201.5249893985688</v>
      </c>
      <c r="H967">
        <f>G967-D967*VLOOKUP(B967,Products!$1:$1048576,6,FALSE)</f>
        <v>1225.2749893985688</v>
      </c>
      <c r="I967" s="14">
        <v>35690</v>
      </c>
    </row>
    <row r="968" spans="1:9" x14ac:dyDescent="0.35">
      <c r="A968">
        <v>10672</v>
      </c>
      <c r="B968">
        <v>71</v>
      </c>
      <c r="C968">
        <v>12.5</v>
      </c>
      <c r="D968">
        <v>12</v>
      </c>
      <c r="E968">
        <v>0</v>
      </c>
      <c r="F968">
        <v>258</v>
      </c>
      <c r="G968">
        <f>טבלה1[[#This Row],[TotalSales]]*(1-E968)</f>
        <v>258</v>
      </c>
      <c r="H968">
        <f>G968-D968*VLOOKUP(B968,Products!$1:$1048576,6,FALSE)</f>
        <v>129</v>
      </c>
      <c r="I968" s="14">
        <v>35690</v>
      </c>
    </row>
    <row r="969" spans="1:9" x14ac:dyDescent="0.35">
      <c r="A969">
        <v>10671</v>
      </c>
      <c r="B969">
        <v>16</v>
      </c>
      <c r="C969">
        <v>12.5</v>
      </c>
      <c r="D969">
        <v>10</v>
      </c>
      <c r="E969">
        <v>0</v>
      </c>
      <c r="F969">
        <v>174.5</v>
      </c>
      <c r="G969">
        <f>טבלה1[[#This Row],[TotalSales]]*(1-E969)</f>
        <v>174.5</v>
      </c>
      <c r="H969">
        <f>G969-D969*VLOOKUP(B969,Products!$1:$1048576,6,FALSE)</f>
        <v>87.25</v>
      </c>
      <c r="I969" s="14">
        <v>35690</v>
      </c>
    </row>
    <row r="970" spans="1:9" x14ac:dyDescent="0.35">
      <c r="A970">
        <v>10671</v>
      </c>
      <c r="B970">
        <v>62</v>
      </c>
      <c r="C970">
        <v>12.5</v>
      </c>
      <c r="D970">
        <v>10</v>
      </c>
      <c r="E970">
        <v>0</v>
      </c>
      <c r="F970">
        <v>493</v>
      </c>
      <c r="G970">
        <f>טבלה1[[#This Row],[TotalSales]]*(1-E970)</f>
        <v>493</v>
      </c>
      <c r="H970">
        <f>G970-D970*VLOOKUP(B970,Products!$1:$1048576,6,FALSE)</f>
        <v>246.5</v>
      </c>
      <c r="I970" s="14">
        <v>35690</v>
      </c>
    </row>
    <row r="971" spans="1:9" x14ac:dyDescent="0.35">
      <c r="A971">
        <v>10671</v>
      </c>
      <c r="B971">
        <v>65</v>
      </c>
      <c r="C971">
        <v>12.5</v>
      </c>
      <c r="D971">
        <v>12</v>
      </c>
      <c r="E971">
        <v>0</v>
      </c>
      <c r="F971">
        <v>252.6</v>
      </c>
      <c r="G971">
        <f>טבלה1[[#This Row],[TotalSales]]*(1-E971)</f>
        <v>252.6</v>
      </c>
      <c r="H971">
        <f>G971-D971*VLOOKUP(B971,Products!$1:$1048576,6,FALSE)</f>
        <v>126.29999999999998</v>
      </c>
      <c r="I971" s="14">
        <v>35690</v>
      </c>
    </row>
    <row r="972" spans="1:9" x14ac:dyDescent="0.35">
      <c r="A972">
        <v>10670</v>
      </c>
      <c r="B972">
        <v>23</v>
      </c>
      <c r="C972">
        <v>12.5</v>
      </c>
      <c r="D972">
        <v>32</v>
      </c>
      <c r="E972">
        <v>0</v>
      </c>
      <c r="F972">
        <v>288</v>
      </c>
      <c r="G972">
        <f>טבלה1[[#This Row],[TotalSales]]*(1-E972)</f>
        <v>288</v>
      </c>
      <c r="H972">
        <f>G972-D972*VLOOKUP(B972,Products!$1:$1048576,6,FALSE)</f>
        <v>144</v>
      </c>
      <c r="I972" s="14">
        <v>35689</v>
      </c>
    </row>
    <row r="973" spans="1:9" x14ac:dyDescent="0.35">
      <c r="A973">
        <v>10670</v>
      </c>
      <c r="B973">
        <v>46</v>
      </c>
      <c r="C973">
        <v>12.5</v>
      </c>
      <c r="D973">
        <v>60</v>
      </c>
      <c r="E973">
        <v>0</v>
      </c>
      <c r="F973">
        <v>720</v>
      </c>
      <c r="G973">
        <f>טבלה1[[#This Row],[TotalSales]]*(1-E973)</f>
        <v>720</v>
      </c>
      <c r="H973">
        <f>G973-D973*VLOOKUP(B973,Products!$1:$1048576,6,FALSE)</f>
        <v>360</v>
      </c>
      <c r="I973" s="14">
        <v>35689</v>
      </c>
    </row>
    <row r="974" spans="1:9" x14ac:dyDescent="0.35">
      <c r="A974">
        <v>10670</v>
      </c>
      <c r="B974">
        <v>67</v>
      </c>
      <c r="C974">
        <v>12.5</v>
      </c>
      <c r="D974">
        <v>25</v>
      </c>
      <c r="E974">
        <v>0</v>
      </c>
      <c r="F974">
        <v>350</v>
      </c>
      <c r="G974">
        <f>טבלה1[[#This Row],[TotalSales]]*(1-E974)</f>
        <v>350</v>
      </c>
      <c r="H974">
        <f>G974-D974*VLOOKUP(B974,Products!$1:$1048576,6,FALSE)</f>
        <v>175</v>
      </c>
      <c r="I974" s="14">
        <v>35689</v>
      </c>
    </row>
    <row r="975" spans="1:9" x14ac:dyDescent="0.35">
      <c r="A975">
        <v>10670</v>
      </c>
      <c r="B975">
        <v>73</v>
      </c>
      <c r="C975">
        <v>12.5</v>
      </c>
      <c r="D975">
        <v>50</v>
      </c>
      <c r="E975">
        <v>0</v>
      </c>
      <c r="F975">
        <v>750</v>
      </c>
      <c r="G975">
        <f>טבלה1[[#This Row],[TotalSales]]*(1-E975)</f>
        <v>750</v>
      </c>
      <c r="H975">
        <f>G975-D975*VLOOKUP(B975,Products!$1:$1048576,6,FALSE)</f>
        <v>375</v>
      </c>
      <c r="I975" s="14">
        <v>35689</v>
      </c>
    </row>
    <row r="976" spans="1:9" x14ac:dyDescent="0.35">
      <c r="A976">
        <v>10670</v>
      </c>
      <c r="B976">
        <v>75</v>
      </c>
      <c r="C976">
        <v>12.5</v>
      </c>
      <c r="D976">
        <v>25</v>
      </c>
      <c r="E976">
        <v>0</v>
      </c>
      <c r="F976">
        <v>193.75</v>
      </c>
      <c r="G976">
        <f>טבלה1[[#This Row],[TotalSales]]*(1-E976)</f>
        <v>193.75</v>
      </c>
      <c r="H976">
        <f>G976-D976*VLOOKUP(B976,Products!$1:$1048576,6,FALSE)</f>
        <v>96.875</v>
      </c>
      <c r="I976" s="14">
        <v>35689</v>
      </c>
    </row>
    <row r="977" spans="1:9" x14ac:dyDescent="0.35">
      <c r="A977">
        <v>10669</v>
      </c>
      <c r="B977">
        <v>36</v>
      </c>
      <c r="C977">
        <v>12.5</v>
      </c>
      <c r="D977">
        <v>30</v>
      </c>
      <c r="E977">
        <v>0</v>
      </c>
      <c r="F977">
        <v>570</v>
      </c>
      <c r="G977">
        <f>טבלה1[[#This Row],[TotalSales]]*(1-E977)</f>
        <v>570</v>
      </c>
      <c r="H977">
        <f>G977-D977*VLOOKUP(B977,Products!$1:$1048576,6,FALSE)</f>
        <v>285</v>
      </c>
      <c r="I977" s="14">
        <v>35688</v>
      </c>
    </row>
    <row r="978" spans="1:9" x14ac:dyDescent="0.35">
      <c r="A978">
        <v>10668</v>
      </c>
      <c r="B978">
        <v>31</v>
      </c>
      <c r="C978">
        <v>12.5</v>
      </c>
      <c r="D978">
        <v>8</v>
      </c>
      <c r="E978">
        <v>0.10000000149011611</v>
      </c>
      <c r="F978">
        <v>89.999999850988388</v>
      </c>
      <c r="G978">
        <f>טבלה1[[#This Row],[TotalSales]]*(1-E978)</f>
        <v>80.999999731779099</v>
      </c>
      <c r="H978">
        <f>G978-D978*VLOOKUP(B978,Products!$1:$1048576,6,FALSE)</f>
        <v>30.999999731779099</v>
      </c>
      <c r="I978" s="14">
        <v>35688</v>
      </c>
    </row>
    <row r="979" spans="1:9" x14ac:dyDescent="0.35">
      <c r="A979">
        <v>10668</v>
      </c>
      <c r="B979">
        <v>55</v>
      </c>
      <c r="C979">
        <v>12.5</v>
      </c>
      <c r="D979">
        <v>4</v>
      </c>
      <c r="E979">
        <v>0.10000000149011611</v>
      </c>
      <c r="F979">
        <v>86.399999856948853</v>
      </c>
      <c r="G979">
        <f>טבלה1[[#This Row],[TotalSales]]*(1-E979)</f>
        <v>77.759999742507929</v>
      </c>
      <c r="H979">
        <f>G979-D979*VLOOKUP(B979,Products!$1:$1048576,6,FALSE)</f>
        <v>29.759999742507929</v>
      </c>
      <c r="I979" s="14">
        <v>35688</v>
      </c>
    </row>
    <row r="980" spans="1:9" x14ac:dyDescent="0.35">
      <c r="A980">
        <v>10668</v>
      </c>
      <c r="B980">
        <v>64</v>
      </c>
      <c r="C980">
        <v>12.5</v>
      </c>
      <c r="D980">
        <v>15</v>
      </c>
      <c r="E980">
        <v>0.10000000149011611</v>
      </c>
      <c r="F980">
        <v>448.87499925680459</v>
      </c>
      <c r="G980">
        <f>טבלה1[[#This Row],[TotalSales]]*(1-E980)</f>
        <v>403.98749866224824</v>
      </c>
      <c r="H980">
        <f>G980-D980*VLOOKUP(B980,Products!$1:$1048576,6,FALSE)</f>
        <v>154.61249866224824</v>
      </c>
      <c r="I980" s="14">
        <v>35688</v>
      </c>
    </row>
    <row r="981" spans="1:9" x14ac:dyDescent="0.35">
      <c r="A981">
        <v>10667</v>
      </c>
      <c r="B981">
        <v>69</v>
      </c>
      <c r="C981">
        <v>12.5</v>
      </c>
      <c r="D981">
        <v>45</v>
      </c>
      <c r="E981">
        <v>0.20000000298023221</v>
      </c>
      <c r="F981">
        <v>1295.999995172024</v>
      </c>
      <c r="G981">
        <f>טבלה1[[#This Row],[TotalSales]]*(1-E981)</f>
        <v>1036.7999922752383</v>
      </c>
      <c r="H981">
        <f>G981-D981*VLOOKUP(B981,Products!$1:$1048576,6,FALSE)</f>
        <v>226.79999227523831</v>
      </c>
      <c r="I981" s="14">
        <v>35685</v>
      </c>
    </row>
    <row r="982" spans="1:9" x14ac:dyDescent="0.35">
      <c r="A982">
        <v>10667</v>
      </c>
      <c r="B982">
        <v>71</v>
      </c>
      <c r="C982">
        <v>12.5</v>
      </c>
      <c r="D982">
        <v>14</v>
      </c>
      <c r="E982">
        <v>0.20000000298023221</v>
      </c>
      <c r="F982">
        <v>240.7999991029501</v>
      </c>
      <c r="G982">
        <f>טבלה1[[#This Row],[TotalSales]]*(1-E982)</f>
        <v>192.63999856472014</v>
      </c>
      <c r="H982">
        <f>G982-D982*VLOOKUP(B982,Products!$1:$1048576,6,FALSE)</f>
        <v>42.139998564720145</v>
      </c>
      <c r="I982" s="14">
        <v>35685</v>
      </c>
    </row>
    <row r="983" spans="1:9" x14ac:dyDescent="0.35">
      <c r="A983">
        <v>10666</v>
      </c>
      <c r="B983">
        <v>29</v>
      </c>
      <c r="C983">
        <v>12.5</v>
      </c>
      <c r="D983">
        <v>36</v>
      </c>
      <c r="E983">
        <v>0</v>
      </c>
      <c r="F983">
        <v>4456.4400000000014</v>
      </c>
      <c r="G983">
        <f>טבלה1[[#This Row],[TotalSales]]*(1-E983)</f>
        <v>4456.4400000000014</v>
      </c>
      <c r="H983">
        <f>G983-D983*VLOOKUP(B983,Products!$1:$1048576,6,FALSE)</f>
        <v>2228.2200000000012</v>
      </c>
      <c r="I983" s="14">
        <v>35685</v>
      </c>
    </row>
    <row r="984" spans="1:9" x14ac:dyDescent="0.35">
      <c r="A984">
        <v>10666</v>
      </c>
      <c r="B984">
        <v>65</v>
      </c>
      <c r="C984">
        <v>12.5</v>
      </c>
      <c r="D984">
        <v>10</v>
      </c>
      <c r="E984">
        <v>0</v>
      </c>
      <c r="F984">
        <v>210.5</v>
      </c>
      <c r="G984">
        <f>טבלה1[[#This Row],[TotalSales]]*(1-E984)</f>
        <v>210.5</v>
      </c>
      <c r="H984">
        <f>G984-D984*VLOOKUP(B984,Products!$1:$1048576,6,FALSE)</f>
        <v>105.25</v>
      </c>
      <c r="I984" s="14">
        <v>35685</v>
      </c>
    </row>
    <row r="985" spans="1:9" x14ac:dyDescent="0.35">
      <c r="A985">
        <v>10665</v>
      </c>
      <c r="B985">
        <v>51</v>
      </c>
      <c r="C985">
        <v>12.5</v>
      </c>
      <c r="D985">
        <v>20</v>
      </c>
      <c r="E985">
        <v>0</v>
      </c>
      <c r="F985">
        <v>1060</v>
      </c>
      <c r="G985">
        <f>טבלה1[[#This Row],[TotalSales]]*(1-E985)</f>
        <v>1060</v>
      </c>
      <c r="H985">
        <f>G985-D985*VLOOKUP(B985,Products!$1:$1048576,6,FALSE)</f>
        <v>530</v>
      </c>
      <c r="I985" s="14">
        <v>35684</v>
      </c>
    </row>
    <row r="986" spans="1:9" x14ac:dyDescent="0.35">
      <c r="A986">
        <v>10665</v>
      </c>
      <c r="B986">
        <v>59</v>
      </c>
      <c r="C986">
        <v>12.5</v>
      </c>
      <c r="D986">
        <v>1</v>
      </c>
      <c r="E986">
        <v>0</v>
      </c>
      <c r="F986">
        <v>55</v>
      </c>
      <c r="G986">
        <f>טבלה1[[#This Row],[TotalSales]]*(1-E986)</f>
        <v>55</v>
      </c>
      <c r="H986">
        <f>G986-D986*VLOOKUP(B986,Products!$1:$1048576,6,FALSE)</f>
        <v>27.5</v>
      </c>
      <c r="I986" s="14">
        <v>35684</v>
      </c>
    </row>
    <row r="987" spans="1:9" x14ac:dyDescent="0.35">
      <c r="A987">
        <v>10665</v>
      </c>
      <c r="B987">
        <v>76</v>
      </c>
      <c r="C987">
        <v>12.5</v>
      </c>
      <c r="D987">
        <v>10</v>
      </c>
      <c r="E987">
        <v>0</v>
      </c>
      <c r="F987">
        <v>180</v>
      </c>
      <c r="G987">
        <f>טבלה1[[#This Row],[TotalSales]]*(1-E987)</f>
        <v>180</v>
      </c>
      <c r="H987">
        <f>G987-D987*VLOOKUP(B987,Products!$1:$1048576,6,FALSE)</f>
        <v>90</v>
      </c>
      <c r="I987" s="14">
        <v>35684</v>
      </c>
    </row>
    <row r="988" spans="1:9" x14ac:dyDescent="0.35">
      <c r="A988">
        <v>10664</v>
      </c>
      <c r="B988">
        <v>10</v>
      </c>
      <c r="C988">
        <v>12.5</v>
      </c>
      <c r="D988">
        <v>24</v>
      </c>
      <c r="E988">
        <v>0.15000000596046451</v>
      </c>
      <c r="F988">
        <v>632.39999556541443</v>
      </c>
      <c r="G988">
        <f>טבלה1[[#This Row],[TotalSales]]*(1-E988)</f>
        <v>537.53999246120452</v>
      </c>
      <c r="H988">
        <f>G988-D988*VLOOKUP(B988,Products!$1:$1048576,6,FALSE)</f>
        <v>165.53999246120452</v>
      </c>
      <c r="I988" s="14">
        <v>35683</v>
      </c>
    </row>
    <row r="989" spans="1:9" x14ac:dyDescent="0.35">
      <c r="A989">
        <v>10664</v>
      </c>
      <c r="B989">
        <v>56</v>
      </c>
      <c r="C989">
        <v>12.5</v>
      </c>
      <c r="D989">
        <v>12</v>
      </c>
      <c r="E989">
        <v>0.15000000596046451</v>
      </c>
      <c r="F989">
        <v>387.5999972820282</v>
      </c>
      <c r="G989">
        <f>טבלה1[[#This Row],[TotalSales]]*(1-E989)</f>
        <v>329.45999537944795</v>
      </c>
      <c r="H989">
        <f>G989-D989*VLOOKUP(B989,Products!$1:$1048576,6,FALSE)</f>
        <v>101.45999537944795</v>
      </c>
      <c r="I989" s="14">
        <v>35683</v>
      </c>
    </row>
    <row r="990" spans="1:9" x14ac:dyDescent="0.35">
      <c r="A990">
        <v>10664</v>
      </c>
      <c r="B990">
        <v>65</v>
      </c>
      <c r="C990">
        <v>12.5</v>
      </c>
      <c r="D990">
        <v>15</v>
      </c>
      <c r="E990">
        <v>0.15000000596046451</v>
      </c>
      <c r="F990">
        <v>268.38749811798328</v>
      </c>
      <c r="G990">
        <f>טבלה1[[#This Row],[TotalSales]]*(1-E990)</f>
        <v>228.12937180057165</v>
      </c>
      <c r="H990">
        <f>G990-D990*VLOOKUP(B990,Products!$1:$1048576,6,FALSE)</f>
        <v>70.254371800571647</v>
      </c>
      <c r="I990" s="14">
        <v>35683</v>
      </c>
    </row>
    <row r="991" spans="1:9" x14ac:dyDescent="0.35">
      <c r="A991">
        <v>10663</v>
      </c>
      <c r="B991">
        <v>40</v>
      </c>
      <c r="C991">
        <v>12.5</v>
      </c>
      <c r="D991">
        <v>30</v>
      </c>
      <c r="E991">
        <v>5.000000074505806E-2</v>
      </c>
      <c r="F991">
        <v>524.39999958872795</v>
      </c>
      <c r="G991">
        <f>טבלה1[[#This Row],[TotalSales]]*(1-E991)</f>
        <v>498.17999921858313</v>
      </c>
      <c r="H991">
        <f>G991-D991*VLOOKUP(B991,Products!$1:$1048576,6,FALSE)</f>
        <v>222.17999921858313</v>
      </c>
      <c r="I991" s="14">
        <v>35683</v>
      </c>
    </row>
    <row r="992" spans="1:9" x14ac:dyDescent="0.35">
      <c r="A992">
        <v>10663</v>
      </c>
      <c r="B992">
        <v>42</v>
      </c>
      <c r="C992">
        <v>12.5</v>
      </c>
      <c r="D992">
        <v>30</v>
      </c>
      <c r="E992">
        <v>5.000000074505806E-2</v>
      </c>
      <c r="F992">
        <v>398.99999968707561</v>
      </c>
      <c r="G992">
        <f>טבלה1[[#This Row],[TotalSales]]*(1-E992)</f>
        <v>379.04999940544366</v>
      </c>
      <c r="H992">
        <f>G992-D992*VLOOKUP(B992,Products!$1:$1048576,6,FALSE)</f>
        <v>169.04999940544366</v>
      </c>
      <c r="I992" s="14">
        <v>35683</v>
      </c>
    </row>
    <row r="993" spans="1:9" x14ac:dyDescent="0.35">
      <c r="A993">
        <v>10663</v>
      </c>
      <c r="B993">
        <v>51</v>
      </c>
      <c r="C993">
        <v>12.5</v>
      </c>
      <c r="D993">
        <v>20</v>
      </c>
      <c r="E993">
        <v>5.000000074505806E-2</v>
      </c>
      <c r="F993">
        <v>1006.999999210238</v>
      </c>
      <c r="G993">
        <f>טבלה1[[#This Row],[TotalSales]]*(1-E993)</f>
        <v>956.64999849945264</v>
      </c>
      <c r="H993">
        <f>G993-D993*VLOOKUP(B993,Products!$1:$1048576,6,FALSE)</f>
        <v>426.64999849945264</v>
      </c>
      <c r="I993" s="14">
        <v>35683</v>
      </c>
    </row>
    <row r="994" spans="1:9" x14ac:dyDescent="0.35">
      <c r="A994">
        <v>10662</v>
      </c>
      <c r="B994">
        <v>68</v>
      </c>
      <c r="C994">
        <v>12.5</v>
      </c>
      <c r="D994">
        <v>10</v>
      </c>
      <c r="E994">
        <v>0</v>
      </c>
      <c r="F994">
        <v>125</v>
      </c>
      <c r="G994">
        <f>טבלה1[[#This Row],[TotalSales]]*(1-E994)</f>
        <v>125</v>
      </c>
      <c r="H994">
        <f>G994-D994*VLOOKUP(B994,Products!$1:$1048576,6,FALSE)</f>
        <v>62.5</v>
      </c>
      <c r="I994" s="14">
        <v>35682</v>
      </c>
    </row>
    <row r="995" spans="1:9" x14ac:dyDescent="0.35">
      <c r="A995">
        <v>10661</v>
      </c>
      <c r="B995">
        <v>39</v>
      </c>
      <c r="C995">
        <v>12.5</v>
      </c>
      <c r="D995">
        <v>3</v>
      </c>
      <c r="E995">
        <v>0.20000000298023221</v>
      </c>
      <c r="F995">
        <v>43.199999839067459</v>
      </c>
      <c r="G995">
        <f>טבלה1[[#This Row],[TotalSales]]*(1-E995)</f>
        <v>34.559999742507934</v>
      </c>
      <c r="H995">
        <f>G995-D995*VLOOKUP(B995,Products!$1:$1048576,6,FALSE)</f>
        <v>7.5599997425079337</v>
      </c>
      <c r="I995" s="14">
        <v>35682</v>
      </c>
    </row>
    <row r="996" spans="1:9" x14ac:dyDescent="0.35">
      <c r="A996">
        <v>10661</v>
      </c>
      <c r="B996">
        <v>58</v>
      </c>
      <c r="C996">
        <v>12.5</v>
      </c>
      <c r="D996">
        <v>49</v>
      </c>
      <c r="E996">
        <v>0.20000000298023221</v>
      </c>
      <c r="F996">
        <v>519.39999806508422</v>
      </c>
      <c r="G996">
        <f>טבלה1[[#This Row],[TotalSales]]*(1-E996)</f>
        <v>415.51999690413476</v>
      </c>
      <c r="H996">
        <f>G996-D996*VLOOKUP(B996,Products!$1:$1048576,6,FALSE)</f>
        <v>90.894996904134757</v>
      </c>
      <c r="I996" s="14">
        <v>35682</v>
      </c>
    </row>
    <row r="997" spans="1:9" x14ac:dyDescent="0.35">
      <c r="A997">
        <v>10660</v>
      </c>
      <c r="B997">
        <v>20</v>
      </c>
      <c r="C997">
        <v>12.5</v>
      </c>
      <c r="D997">
        <v>21</v>
      </c>
      <c r="E997">
        <v>0</v>
      </c>
      <c r="F997">
        <v>1701</v>
      </c>
      <c r="G997">
        <f>טבלה1[[#This Row],[TotalSales]]*(1-E997)</f>
        <v>1701</v>
      </c>
      <c r="H997">
        <f>G997-D997*VLOOKUP(B997,Products!$1:$1048576,6,FALSE)</f>
        <v>850.5</v>
      </c>
      <c r="I997" s="14">
        <v>35681</v>
      </c>
    </row>
    <row r="998" spans="1:9" x14ac:dyDescent="0.35">
      <c r="A998">
        <v>10659</v>
      </c>
      <c r="B998">
        <v>31</v>
      </c>
      <c r="C998">
        <v>12.5</v>
      </c>
      <c r="D998">
        <v>20</v>
      </c>
      <c r="E998">
        <v>5.000000074505806E-2</v>
      </c>
      <c r="F998">
        <v>237.49999981373551</v>
      </c>
      <c r="G998">
        <f>טבלה1[[#This Row],[TotalSales]]*(1-E998)</f>
        <v>225.62499964609745</v>
      </c>
      <c r="H998">
        <f>G998-D998*VLOOKUP(B998,Products!$1:$1048576,6,FALSE)</f>
        <v>100.62499964609745</v>
      </c>
      <c r="I998" s="14">
        <v>35678</v>
      </c>
    </row>
    <row r="999" spans="1:9" x14ac:dyDescent="0.35">
      <c r="A999">
        <v>10659</v>
      </c>
      <c r="B999">
        <v>40</v>
      </c>
      <c r="C999">
        <v>12.5</v>
      </c>
      <c r="D999">
        <v>24</v>
      </c>
      <c r="E999">
        <v>5.000000074505806E-2</v>
      </c>
      <c r="F999">
        <v>419.51999967098232</v>
      </c>
      <c r="G999">
        <f>טבלה1[[#This Row],[TotalSales]]*(1-E999)</f>
        <v>398.54399937486642</v>
      </c>
      <c r="H999">
        <f>G999-D999*VLOOKUP(B999,Products!$1:$1048576,6,FALSE)</f>
        <v>177.74399937486643</v>
      </c>
      <c r="I999" s="14">
        <v>35678</v>
      </c>
    </row>
    <row r="1000" spans="1:9" x14ac:dyDescent="0.35">
      <c r="A1000">
        <v>10659</v>
      </c>
      <c r="B1000">
        <v>70</v>
      </c>
      <c r="C1000">
        <v>12.5</v>
      </c>
      <c r="D1000">
        <v>40</v>
      </c>
      <c r="E1000">
        <v>5.000000074505806E-2</v>
      </c>
      <c r="F1000">
        <v>569.99999955296516</v>
      </c>
      <c r="G1000">
        <f>טבלה1[[#This Row],[TotalSales]]*(1-E1000)</f>
        <v>541.49999915063381</v>
      </c>
      <c r="H1000">
        <f>G1000-D1000*VLOOKUP(B1000,Products!$1:$1048576,6,FALSE)</f>
        <v>241.49999915063381</v>
      </c>
      <c r="I1000" s="14">
        <v>35678</v>
      </c>
    </row>
    <row r="1001" spans="1:9" x14ac:dyDescent="0.35">
      <c r="A1001">
        <v>10658</v>
      </c>
      <c r="B1001">
        <v>21</v>
      </c>
      <c r="C1001">
        <v>12.5</v>
      </c>
      <c r="D1001">
        <v>60</v>
      </c>
      <c r="E1001">
        <v>0</v>
      </c>
      <c r="F1001">
        <v>600</v>
      </c>
      <c r="G1001">
        <f>טבלה1[[#This Row],[TotalSales]]*(1-E1001)</f>
        <v>600</v>
      </c>
      <c r="H1001">
        <f>G1001-D1001*VLOOKUP(B1001,Products!$1:$1048576,6,FALSE)</f>
        <v>300</v>
      </c>
      <c r="I1001" s="14">
        <v>35678</v>
      </c>
    </row>
    <row r="1002" spans="1:9" x14ac:dyDescent="0.35">
      <c r="A1002">
        <v>10658</v>
      </c>
      <c r="B1002">
        <v>40</v>
      </c>
      <c r="C1002">
        <v>12.5</v>
      </c>
      <c r="D1002">
        <v>70</v>
      </c>
      <c r="E1002">
        <v>5.000000074505806E-2</v>
      </c>
      <c r="F1002">
        <v>1223.599999040365</v>
      </c>
      <c r="G1002">
        <f>טבלה1[[#This Row],[TotalSales]]*(1-E1002)</f>
        <v>1162.4199981766938</v>
      </c>
      <c r="H1002">
        <f>G1002-D1002*VLOOKUP(B1002,Products!$1:$1048576,6,FALSE)</f>
        <v>518.41999817669375</v>
      </c>
      <c r="I1002" s="14">
        <v>35678</v>
      </c>
    </row>
    <row r="1003" spans="1:9" x14ac:dyDescent="0.35">
      <c r="A1003">
        <v>10658</v>
      </c>
      <c r="B1003">
        <v>60</v>
      </c>
      <c r="C1003">
        <v>12.5</v>
      </c>
      <c r="D1003">
        <v>55</v>
      </c>
      <c r="E1003">
        <v>5.000000074505806E-2</v>
      </c>
      <c r="F1003">
        <v>1776.499998606741</v>
      </c>
      <c r="G1003">
        <f>טבלה1[[#This Row],[TotalSales]]*(1-E1003)</f>
        <v>1687.6749973528083</v>
      </c>
      <c r="H1003">
        <f>G1003-D1003*VLOOKUP(B1003,Products!$1:$1048576,6,FALSE)</f>
        <v>752.6749973528083</v>
      </c>
      <c r="I1003" s="14">
        <v>35678</v>
      </c>
    </row>
    <row r="1004" spans="1:9" x14ac:dyDescent="0.35">
      <c r="A1004">
        <v>10658</v>
      </c>
      <c r="B1004">
        <v>77</v>
      </c>
      <c r="C1004">
        <v>12.5</v>
      </c>
      <c r="D1004">
        <v>70</v>
      </c>
      <c r="E1004">
        <v>5.000000074505806E-2</v>
      </c>
      <c r="F1004">
        <v>864.49999932199717</v>
      </c>
      <c r="G1004">
        <f>טבלה1[[#This Row],[TotalSales]]*(1-E1004)</f>
        <v>821.27499871179464</v>
      </c>
      <c r="H1004">
        <f>G1004-D1004*VLOOKUP(B1004,Products!$1:$1048576,6,FALSE)</f>
        <v>366.27499871179464</v>
      </c>
      <c r="I1004" s="14">
        <v>35678</v>
      </c>
    </row>
    <row r="1005" spans="1:9" x14ac:dyDescent="0.35">
      <c r="A1005">
        <v>10657</v>
      </c>
      <c r="B1005">
        <v>15</v>
      </c>
      <c r="C1005">
        <v>12.5</v>
      </c>
      <c r="D1005">
        <v>50</v>
      </c>
      <c r="E1005">
        <v>0</v>
      </c>
      <c r="F1005">
        <v>775</v>
      </c>
      <c r="G1005">
        <f>טבלה1[[#This Row],[TotalSales]]*(1-E1005)</f>
        <v>775</v>
      </c>
      <c r="H1005">
        <f>G1005-D1005*VLOOKUP(B1005,Products!$1:$1048576,6,FALSE)</f>
        <v>387.5</v>
      </c>
      <c r="I1005" s="14">
        <v>35677</v>
      </c>
    </row>
    <row r="1006" spans="1:9" x14ac:dyDescent="0.35">
      <c r="A1006">
        <v>10657</v>
      </c>
      <c r="B1006">
        <v>41</v>
      </c>
      <c r="C1006">
        <v>12.5</v>
      </c>
      <c r="D1006">
        <v>24</v>
      </c>
      <c r="E1006">
        <v>0</v>
      </c>
      <c r="F1006">
        <v>231.6</v>
      </c>
      <c r="G1006">
        <f>טבלה1[[#This Row],[TotalSales]]*(1-E1006)</f>
        <v>231.6</v>
      </c>
      <c r="H1006">
        <f>G1006-D1006*VLOOKUP(B1006,Products!$1:$1048576,6,FALSE)</f>
        <v>115.79999999999998</v>
      </c>
      <c r="I1006" s="14">
        <v>35677</v>
      </c>
    </row>
    <row r="1007" spans="1:9" x14ac:dyDescent="0.35">
      <c r="A1007">
        <v>10657</v>
      </c>
      <c r="B1007">
        <v>46</v>
      </c>
      <c r="C1007">
        <v>12.5</v>
      </c>
      <c r="D1007">
        <v>45</v>
      </c>
      <c r="E1007">
        <v>0</v>
      </c>
      <c r="F1007">
        <v>540</v>
      </c>
      <c r="G1007">
        <f>טבלה1[[#This Row],[TotalSales]]*(1-E1007)</f>
        <v>540</v>
      </c>
      <c r="H1007">
        <f>G1007-D1007*VLOOKUP(B1007,Products!$1:$1048576,6,FALSE)</f>
        <v>270</v>
      </c>
      <c r="I1007" s="14">
        <v>35677</v>
      </c>
    </row>
    <row r="1008" spans="1:9" x14ac:dyDescent="0.35">
      <c r="A1008">
        <v>10657</v>
      </c>
      <c r="B1008">
        <v>47</v>
      </c>
      <c r="C1008">
        <v>12.5</v>
      </c>
      <c r="D1008">
        <v>10</v>
      </c>
      <c r="E1008">
        <v>0</v>
      </c>
      <c r="F1008">
        <v>95</v>
      </c>
      <c r="G1008">
        <f>טבלה1[[#This Row],[TotalSales]]*(1-E1008)</f>
        <v>95</v>
      </c>
      <c r="H1008">
        <f>G1008-D1008*VLOOKUP(B1008,Products!$1:$1048576,6,FALSE)</f>
        <v>47.5</v>
      </c>
      <c r="I1008" s="14">
        <v>35677</v>
      </c>
    </row>
    <row r="1009" spans="1:9" x14ac:dyDescent="0.35">
      <c r="A1009">
        <v>10657</v>
      </c>
      <c r="B1009">
        <v>56</v>
      </c>
      <c r="C1009">
        <v>12.5</v>
      </c>
      <c r="D1009">
        <v>45</v>
      </c>
      <c r="E1009">
        <v>0</v>
      </c>
      <c r="F1009">
        <v>1710</v>
      </c>
      <c r="G1009">
        <f>טבלה1[[#This Row],[TotalSales]]*(1-E1009)</f>
        <v>1710</v>
      </c>
      <c r="H1009">
        <f>G1009-D1009*VLOOKUP(B1009,Products!$1:$1048576,6,FALSE)</f>
        <v>855</v>
      </c>
      <c r="I1009" s="14">
        <v>35677</v>
      </c>
    </row>
    <row r="1010" spans="1:9" x14ac:dyDescent="0.35">
      <c r="A1010">
        <v>10657</v>
      </c>
      <c r="B1010">
        <v>60</v>
      </c>
      <c r="C1010">
        <v>12.5</v>
      </c>
      <c r="D1010">
        <v>30</v>
      </c>
      <c r="E1010">
        <v>0</v>
      </c>
      <c r="F1010">
        <v>1020</v>
      </c>
      <c r="G1010">
        <f>טבלה1[[#This Row],[TotalSales]]*(1-E1010)</f>
        <v>1020</v>
      </c>
      <c r="H1010">
        <f>G1010-D1010*VLOOKUP(B1010,Products!$1:$1048576,6,FALSE)</f>
        <v>510</v>
      </c>
      <c r="I1010" s="14">
        <v>35677</v>
      </c>
    </row>
    <row r="1011" spans="1:9" x14ac:dyDescent="0.35">
      <c r="A1011">
        <v>10656</v>
      </c>
      <c r="B1011">
        <v>14</v>
      </c>
      <c r="C1011">
        <v>12.5</v>
      </c>
      <c r="D1011">
        <v>3</v>
      </c>
      <c r="E1011">
        <v>0.10000000149011611</v>
      </c>
      <c r="F1011">
        <v>62.774999896064401</v>
      </c>
      <c r="G1011">
        <f>טבלה1[[#This Row],[TotalSales]]*(1-E1011)</f>
        <v>56.497499812915919</v>
      </c>
      <c r="H1011">
        <f>G1011-D1011*VLOOKUP(B1011,Products!$1:$1048576,6,FALSE)</f>
        <v>21.622499812915919</v>
      </c>
      <c r="I1011" s="14">
        <v>35677</v>
      </c>
    </row>
    <row r="1012" spans="1:9" x14ac:dyDescent="0.35">
      <c r="A1012">
        <v>10656</v>
      </c>
      <c r="B1012">
        <v>44</v>
      </c>
      <c r="C1012">
        <v>12.5</v>
      </c>
      <c r="D1012">
        <v>28</v>
      </c>
      <c r="E1012">
        <v>0.10000000149011611</v>
      </c>
      <c r="F1012">
        <v>490.13999918848282</v>
      </c>
      <c r="G1012">
        <f>טבלה1[[#This Row],[TotalSales]]*(1-E1012)</f>
        <v>441.12599853926901</v>
      </c>
      <c r="H1012">
        <f>G1012-D1012*VLOOKUP(B1012,Products!$1:$1048576,6,FALSE)</f>
        <v>168.82599853926899</v>
      </c>
      <c r="I1012" s="14">
        <v>35677</v>
      </c>
    </row>
    <row r="1013" spans="1:9" x14ac:dyDescent="0.35">
      <c r="A1013">
        <v>10656</v>
      </c>
      <c r="B1013">
        <v>47</v>
      </c>
      <c r="C1013">
        <v>12.5</v>
      </c>
      <c r="D1013">
        <v>6</v>
      </c>
      <c r="E1013">
        <v>0.10000000149011611</v>
      </c>
      <c r="F1013">
        <v>51.299999915063381</v>
      </c>
      <c r="G1013">
        <f>טבלה1[[#This Row],[TotalSales]]*(1-E1013)</f>
        <v>46.169999847114084</v>
      </c>
      <c r="H1013">
        <f>G1013-D1013*VLOOKUP(B1013,Products!$1:$1048576,6,FALSE)</f>
        <v>17.669999847114084</v>
      </c>
      <c r="I1013" s="14">
        <v>35677</v>
      </c>
    </row>
    <row r="1014" spans="1:9" x14ac:dyDescent="0.35">
      <c r="A1014">
        <v>10655</v>
      </c>
      <c r="B1014">
        <v>41</v>
      </c>
      <c r="C1014">
        <v>12.5</v>
      </c>
      <c r="D1014">
        <v>20</v>
      </c>
      <c r="E1014">
        <v>0.20000000298023221</v>
      </c>
      <c r="F1014">
        <v>154.39999942481521</v>
      </c>
      <c r="G1014">
        <f>טבלה1[[#This Row],[TotalSales]]*(1-E1014)</f>
        <v>123.51999907970431</v>
      </c>
      <c r="H1014">
        <f>G1014-D1014*VLOOKUP(B1014,Products!$1:$1048576,6,FALSE)</f>
        <v>27.019999079704306</v>
      </c>
      <c r="I1014" s="14">
        <v>35676</v>
      </c>
    </row>
    <row r="1015" spans="1:9" x14ac:dyDescent="0.35">
      <c r="A1015">
        <v>10654</v>
      </c>
      <c r="B1015">
        <v>4</v>
      </c>
      <c r="C1015">
        <v>12.5</v>
      </c>
      <c r="D1015">
        <v>12</v>
      </c>
      <c r="E1015">
        <v>0.10000000149011611</v>
      </c>
      <c r="F1015">
        <v>237.59999960660929</v>
      </c>
      <c r="G1015">
        <f>טבלה1[[#This Row],[TotalSales]]*(1-E1015)</f>
        <v>213.83999929189676</v>
      </c>
      <c r="H1015">
        <f>G1015-D1015*VLOOKUP(B1015,Products!$1:$1048576,6,FALSE)</f>
        <v>81.83999929189676</v>
      </c>
      <c r="I1015" s="14">
        <v>35675</v>
      </c>
    </row>
    <row r="1016" spans="1:9" x14ac:dyDescent="0.35">
      <c r="A1016">
        <v>10654</v>
      </c>
      <c r="B1016">
        <v>39</v>
      </c>
      <c r="C1016">
        <v>12.5</v>
      </c>
      <c r="D1016">
        <v>20</v>
      </c>
      <c r="E1016">
        <v>0.10000000149011611</v>
      </c>
      <c r="F1016">
        <v>323.9999994635582</v>
      </c>
      <c r="G1016">
        <f>טבלה1[[#This Row],[TotalSales]]*(1-E1016)</f>
        <v>291.59999903440473</v>
      </c>
      <c r="H1016">
        <f>G1016-D1016*VLOOKUP(B1016,Products!$1:$1048576,6,FALSE)</f>
        <v>111.59999903440473</v>
      </c>
      <c r="I1016" s="14">
        <v>35675</v>
      </c>
    </row>
    <row r="1017" spans="1:9" x14ac:dyDescent="0.35">
      <c r="A1017">
        <v>10654</v>
      </c>
      <c r="B1017">
        <v>54</v>
      </c>
      <c r="C1017">
        <v>12.5</v>
      </c>
      <c r="D1017">
        <v>6</v>
      </c>
      <c r="E1017">
        <v>0.10000000149011611</v>
      </c>
      <c r="F1017">
        <v>40.229999933391809</v>
      </c>
      <c r="G1017">
        <f>טבלה1[[#This Row],[TotalSales]]*(1-E1017)</f>
        <v>36.206999880105258</v>
      </c>
      <c r="H1017">
        <f>G1017-D1017*VLOOKUP(B1017,Products!$1:$1048576,6,FALSE)</f>
        <v>13.856999880105256</v>
      </c>
      <c r="I1017" s="14">
        <v>35675</v>
      </c>
    </row>
    <row r="1018" spans="1:9" x14ac:dyDescent="0.35">
      <c r="A1018">
        <v>10653</v>
      </c>
      <c r="B1018">
        <v>16</v>
      </c>
      <c r="C1018">
        <v>12.5</v>
      </c>
      <c r="D1018">
        <v>30</v>
      </c>
      <c r="E1018">
        <v>0.10000000149011611</v>
      </c>
      <c r="F1018">
        <v>471.14999921992421</v>
      </c>
      <c r="G1018">
        <f>טבלה1[[#This Row],[TotalSales]]*(1-E1018)</f>
        <v>424.03499859586356</v>
      </c>
      <c r="H1018">
        <f>G1018-D1018*VLOOKUP(B1018,Products!$1:$1048576,6,FALSE)</f>
        <v>162.28499859586356</v>
      </c>
      <c r="I1018" s="14">
        <v>35675</v>
      </c>
    </row>
    <row r="1019" spans="1:9" x14ac:dyDescent="0.35">
      <c r="A1019">
        <v>10653</v>
      </c>
      <c r="B1019">
        <v>60</v>
      </c>
      <c r="C1019">
        <v>12.5</v>
      </c>
      <c r="D1019">
        <v>20</v>
      </c>
      <c r="E1019">
        <v>0.10000000149011611</v>
      </c>
      <c r="F1019">
        <v>611.99999898672104</v>
      </c>
      <c r="G1019">
        <f>טבלה1[[#This Row],[TotalSales]]*(1-E1019)</f>
        <v>550.79999817609792</v>
      </c>
      <c r="H1019">
        <f>G1019-D1019*VLOOKUP(B1019,Products!$1:$1048576,6,FALSE)</f>
        <v>210.79999817609792</v>
      </c>
      <c r="I1019" s="14">
        <v>35675</v>
      </c>
    </row>
    <row r="1020" spans="1:9" x14ac:dyDescent="0.35">
      <c r="A1020">
        <v>10652</v>
      </c>
      <c r="B1020">
        <v>30</v>
      </c>
      <c r="C1020">
        <v>12.5</v>
      </c>
      <c r="D1020">
        <v>2</v>
      </c>
      <c r="E1020">
        <v>0.25</v>
      </c>
      <c r="F1020">
        <v>38.835000000000001</v>
      </c>
      <c r="G1020">
        <f>טבלה1[[#This Row],[TotalSales]]*(1-E1020)</f>
        <v>29.126249999999999</v>
      </c>
      <c r="H1020">
        <f>G1020-D1020*VLOOKUP(B1020,Products!$1:$1048576,6,FALSE)</f>
        <v>3.2362499999999983</v>
      </c>
      <c r="I1020" s="14">
        <v>35674</v>
      </c>
    </row>
    <row r="1021" spans="1:9" x14ac:dyDescent="0.35">
      <c r="A1021">
        <v>10652</v>
      </c>
      <c r="B1021">
        <v>42</v>
      </c>
      <c r="C1021">
        <v>12.5</v>
      </c>
      <c r="D1021">
        <v>20</v>
      </c>
      <c r="E1021">
        <v>0</v>
      </c>
      <c r="F1021">
        <v>280</v>
      </c>
      <c r="G1021">
        <f>טבלה1[[#This Row],[TotalSales]]*(1-E1021)</f>
        <v>280</v>
      </c>
      <c r="H1021">
        <f>G1021-D1021*VLOOKUP(B1021,Products!$1:$1048576,6,FALSE)</f>
        <v>140</v>
      </c>
      <c r="I1021" s="14">
        <v>35674</v>
      </c>
    </row>
    <row r="1022" spans="1:9" x14ac:dyDescent="0.35">
      <c r="A1022">
        <v>10651</v>
      </c>
      <c r="B1022">
        <v>19</v>
      </c>
      <c r="C1022">
        <v>12.5</v>
      </c>
      <c r="D1022">
        <v>12</v>
      </c>
      <c r="E1022">
        <v>0.25</v>
      </c>
      <c r="F1022">
        <v>82.8</v>
      </c>
      <c r="G1022">
        <f>טבלה1[[#This Row],[TotalSales]]*(1-E1022)</f>
        <v>62.099999999999994</v>
      </c>
      <c r="H1022">
        <f>G1022-D1022*VLOOKUP(B1022,Products!$1:$1048576,6,FALSE)</f>
        <v>6.8999999999999986</v>
      </c>
      <c r="I1022" s="14">
        <v>35674</v>
      </c>
    </row>
    <row r="1023" spans="1:9" x14ac:dyDescent="0.35">
      <c r="A1023">
        <v>10651</v>
      </c>
      <c r="B1023">
        <v>22</v>
      </c>
      <c r="C1023">
        <v>12.5</v>
      </c>
      <c r="D1023">
        <v>20</v>
      </c>
      <c r="E1023">
        <v>0.25</v>
      </c>
      <c r="F1023">
        <v>315</v>
      </c>
      <c r="G1023">
        <f>טבלה1[[#This Row],[TotalSales]]*(1-E1023)</f>
        <v>236.25</v>
      </c>
      <c r="H1023">
        <f>G1023-D1023*VLOOKUP(B1023,Products!$1:$1048576,6,FALSE)</f>
        <v>26.25</v>
      </c>
      <c r="I1023" s="14">
        <v>35674</v>
      </c>
    </row>
    <row r="1024" spans="1:9" x14ac:dyDescent="0.35">
      <c r="A1024">
        <v>10650</v>
      </c>
      <c r="B1024">
        <v>30</v>
      </c>
      <c r="C1024">
        <v>25.89</v>
      </c>
      <c r="D1024">
        <v>30</v>
      </c>
      <c r="E1024">
        <v>0</v>
      </c>
      <c r="F1024">
        <v>776.7</v>
      </c>
      <c r="G1024">
        <f>טבלה1[[#This Row],[TotalSales]]*(1-E1024)</f>
        <v>776.7</v>
      </c>
      <c r="H1024">
        <f>G1024-D1024*VLOOKUP(B1024,Products!$1:$1048576,6,FALSE)</f>
        <v>388.35</v>
      </c>
      <c r="I1024" s="14">
        <f>VLOOKUP(טבלה1[[#This Row],[OrderID]],OrdersCleaned!$A:$R,4,FALSE)</f>
        <v>35671</v>
      </c>
    </row>
    <row r="1025" spans="1:9" x14ac:dyDescent="0.35">
      <c r="A1025">
        <v>10650</v>
      </c>
      <c r="B1025">
        <v>53</v>
      </c>
      <c r="C1025">
        <v>32.799999999999997</v>
      </c>
      <c r="D1025">
        <v>25</v>
      </c>
      <c r="E1025">
        <v>5.000000074505806E-2</v>
      </c>
      <c r="F1025">
        <v>778.99999938905228</v>
      </c>
      <c r="G1025">
        <f>טבלה1[[#This Row],[TotalSales]]*(1-E1025)</f>
        <v>740.04999883919947</v>
      </c>
      <c r="H1025">
        <f>G1025-D1025*VLOOKUP(B1025,Products!$1:$1048576,6,FALSE)</f>
        <v>330.04999883919953</v>
      </c>
      <c r="I1025" s="14">
        <f>VLOOKUP(טבלה1[[#This Row],[OrderID]],OrdersCleaned!$A:$R,4,FALSE)</f>
        <v>35671</v>
      </c>
    </row>
    <row r="1026" spans="1:9" x14ac:dyDescent="0.35">
      <c r="A1026">
        <v>10650</v>
      </c>
      <c r="B1026">
        <v>54</v>
      </c>
      <c r="C1026">
        <v>7.45</v>
      </c>
      <c r="D1026">
        <v>30</v>
      </c>
      <c r="E1026">
        <v>0</v>
      </c>
      <c r="F1026">
        <v>223.5</v>
      </c>
      <c r="G1026">
        <f>טבלה1[[#This Row],[TotalSales]]*(1-E1026)</f>
        <v>223.5</v>
      </c>
      <c r="H1026">
        <f>G1026-D1026*VLOOKUP(B1026,Products!$1:$1048576,6,FALSE)</f>
        <v>111.75</v>
      </c>
      <c r="I1026" s="14">
        <f>VLOOKUP(טבלה1[[#This Row],[OrderID]],OrdersCleaned!$A:$R,4,FALSE)</f>
        <v>35671</v>
      </c>
    </row>
    <row r="1027" spans="1:9" x14ac:dyDescent="0.35">
      <c r="A1027">
        <v>10649</v>
      </c>
      <c r="B1027">
        <v>28</v>
      </c>
      <c r="C1027">
        <v>45.6</v>
      </c>
      <c r="D1027">
        <v>20</v>
      </c>
      <c r="E1027">
        <v>0</v>
      </c>
      <c r="F1027">
        <v>912</v>
      </c>
      <c r="G1027">
        <f>טבלה1[[#This Row],[TotalSales]]*(1-E1027)</f>
        <v>912</v>
      </c>
      <c r="H1027">
        <f>G1027-D1027*VLOOKUP(B1027,Products!$1:$1048576,6,FALSE)</f>
        <v>456</v>
      </c>
      <c r="I1027" s="14">
        <f>VLOOKUP(טבלה1[[#This Row],[OrderID]],OrdersCleaned!$A:$R,4,FALSE)</f>
        <v>35670</v>
      </c>
    </row>
    <row r="1028" spans="1:9" x14ac:dyDescent="0.35">
      <c r="A1028">
        <v>10649</v>
      </c>
      <c r="B1028">
        <v>72</v>
      </c>
      <c r="C1028">
        <v>34.799999999999997</v>
      </c>
      <c r="D1028">
        <v>15</v>
      </c>
      <c r="E1028">
        <v>0</v>
      </c>
      <c r="F1028">
        <v>522</v>
      </c>
      <c r="G1028">
        <f>טבלה1[[#This Row],[TotalSales]]*(1-E1028)</f>
        <v>522</v>
      </c>
      <c r="H1028">
        <f>G1028-D1028*VLOOKUP(B1028,Products!$1:$1048576,6,FALSE)</f>
        <v>261</v>
      </c>
      <c r="I1028" s="14">
        <f>VLOOKUP(טבלה1[[#This Row],[OrderID]],OrdersCleaned!$A:$R,4,FALSE)</f>
        <v>35670</v>
      </c>
    </row>
    <row r="1029" spans="1:9" x14ac:dyDescent="0.35">
      <c r="A1029">
        <v>10648</v>
      </c>
      <c r="B1029">
        <v>22</v>
      </c>
      <c r="C1029">
        <v>21</v>
      </c>
      <c r="D1029">
        <v>15</v>
      </c>
      <c r="E1029">
        <v>0</v>
      </c>
      <c r="F1029">
        <v>315</v>
      </c>
      <c r="G1029">
        <f>טבלה1[[#This Row],[TotalSales]]*(1-E1029)</f>
        <v>315</v>
      </c>
      <c r="H1029">
        <f>G1029-D1029*VLOOKUP(B1029,Products!$1:$1048576,6,FALSE)</f>
        <v>157.5</v>
      </c>
      <c r="I1029" s="14">
        <f>VLOOKUP(טבלה1[[#This Row],[OrderID]],OrdersCleaned!$A:$R,4,FALSE)</f>
        <v>35670</v>
      </c>
    </row>
    <row r="1030" spans="1:9" x14ac:dyDescent="0.35">
      <c r="A1030">
        <v>10648</v>
      </c>
      <c r="B1030">
        <v>24</v>
      </c>
      <c r="C1030">
        <v>4.5</v>
      </c>
      <c r="D1030">
        <v>15</v>
      </c>
      <c r="E1030">
        <v>0.15000000596046451</v>
      </c>
      <c r="F1030">
        <v>57.374999597668648</v>
      </c>
      <c r="G1030">
        <f>טבלה1[[#This Row],[TotalSales]]*(1-E1030)</f>
        <v>48.768749316036704</v>
      </c>
      <c r="H1030">
        <f>G1030-D1030*VLOOKUP(B1030,Products!$1:$1048576,6,FALSE)</f>
        <v>15.018749316036704</v>
      </c>
      <c r="I1030" s="14">
        <f>VLOOKUP(טבלה1[[#This Row],[OrderID]],OrdersCleaned!$A:$R,4,FALSE)</f>
        <v>35670</v>
      </c>
    </row>
    <row r="1031" spans="1:9" x14ac:dyDescent="0.35">
      <c r="A1031">
        <v>10647</v>
      </c>
      <c r="B1031">
        <v>19</v>
      </c>
      <c r="C1031">
        <v>9.1999999999999993</v>
      </c>
      <c r="D1031">
        <v>30</v>
      </c>
      <c r="E1031">
        <v>0</v>
      </c>
      <c r="F1031">
        <v>276</v>
      </c>
      <c r="G1031">
        <f>טבלה1[[#This Row],[TotalSales]]*(1-E1031)</f>
        <v>276</v>
      </c>
      <c r="H1031">
        <f>G1031-D1031*VLOOKUP(B1031,Products!$1:$1048576,6,FALSE)</f>
        <v>138</v>
      </c>
      <c r="I1031" s="14">
        <f>VLOOKUP(טבלה1[[#This Row],[OrderID]],OrdersCleaned!$A:$R,4,FALSE)</f>
        <v>35669</v>
      </c>
    </row>
    <row r="1032" spans="1:9" x14ac:dyDescent="0.35">
      <c r="A1032">
        <v>10647</v>
      </c>
      <c r="B1032">
        <v>39</v>
      </c>
      <c r="C1032">
        <v>18</v>
      </c>
      <c r="D1032">
        <v>20</v>
      </c>
      <c r="E1032">
        <v>0</v>
      </c>
      <c r="F1032">
        <v>360</v>
      </c>
      <c r="G1032">
        <f>טבלה1[[#This Row],[TotalSales]]*(1-E1032)</f>
        <v>360</v>
      </c>
      <c r="H1032">
        <f>G1032-D1032*VLOOKUP(B1032,Products!$1:$1048576,6,FALSE)</f>
        <v>180</v>
      </c>
      <c r="I1032" s="14">
        <f>VLOOKUP(טבלה1[[#This Row],[OrderID]],OrdersCleaned!$A:$R,4,FALSE)</f>
        <v>35669</v>
      </c>
    </row>
    <row r="1033" spans="1:9" x14ac:dyDescent="0.35">
      <c r="A1033">
        <v>10646</v>
      </c>
      <c r="B1033">
        <v>1</v>
      </c>
      <c r="C1033">
        <v>18</v>
      </c>
      <c r="D1033">
        <v>15</v>
      </c>
      <c r="E1033">
        <v>0.25</v>
      </c>
      <c r="F1033">
        <v>202.5</v>
      </c>
      <c r="G1033">
        <f>טבלה1[[#This Row],[TotalSales]]*(1-E1033)</f>
        <v>151.875</v>
      </c>
      <c r="H1033">
        <f>G1033-D1033*VLOOKUP(B1033,Products!$1:$1048576,6,FALSE)</f>
        <v>16.875</v>
      </c>
      <c r="I1033" s="14">
        <f>VLOOKUP(טבלה1[[#This Row],[OrderID]],OrdersCleaned!$A:$R,4,FALSE)</f>
        <v>35669</v>
      </c>
    </row>
    <row r="1034" spans="1:9" x14ac:dyDescent="0.35">
      <c r="A1034">
        <v>10646</v>
      </c>
      <c r="B1034">
        <v>10</v>
      </c>
      <c r="C1034">
        <v>31</v>
      </c>
      <c r="D1034">
        <v>18</v>
      </c>
      <c r="E1034">
        <v>0.25</v>
      </c>
      <c r="F1034">
        <v>418.5</v>
      </c>
      <c r="G1034">
        <f>טבלה1[[#This Row],[TotalSales]]*(1-E1034)</f>
        <v>313.875</v>
      </c>
      <c r="H1034">
        <f>G1034-D1034*VLOOKUP(B1034,Products!$1:$1048576,6,FALSE)</f>
        <v>34.875</v>
      </c>
      <c r="I1034" s="14">
        <f>VLOOKUP(טבלה1[[#This Row],[OrderID]],OrdersCleaned!$A:$R,4,FALSE)</f>
        <v>35669</v>
      </c>
    </row>
    <row r="1035" spans="1:9" x14ac:dyDescent="0.35">
      <c r="A1035">
        <v>10646</v>
      </c>
      <c r="B1035">
        <v>71</v>
      </c>
      <c r="C1035">
        <v>21.5</v>
      </c>
      <c r="D1035">
        <v>30</v>
      </c>
      <c r="E1035">
        <v>0.25</v>
      </c>
      <c r="F1035">
        <v>483.75</v>
      </c>
      <c r="G1035">
        <f>טבלה1[[#This Row],[TotalSales]]*(1-E1035)</f>
        <v>362.8125</v>
      </c>
      <c r="H1035">
        <f>G1035-D1035*VLOOKUP(B1035,Products!$1:$1048576,6,FALSE)</f>
        <v>40.3125</v>
      </c>
      <c r="I1035" s="14">
        <f>VLOOKUP(טבלה1[[#This Row],[OrderID]],OrdersCleaned!$A:$R,4,FALSE)</f>
        <v>35669</v>
      </c>
    </row>
    <row r="1036" spans="1:9" x14ac:dyDescent="0.35">
      <c r="A1036">
        <v>10646</v>
      </c>
      <c r="B1036">
        <v>77</v>
      </c>
      <c r="C1036">
        <v>13</v>
      </c>
      <c r="D1036">
        <v>35</v>
      </c>
      <c r="E1036">
        <v>0.25</v>
      </c>
      <c r="F1036">
        <v>341.25</v>
      </c>
      <c r="G1036">
        <f>טבלה1[[#This Row],[TotalSales]]*(1-E1036)</f>
        <v>255.9375</v>
      </c>
      <c r="H1036">
        <f>G1036-D1036*VLOOKUP(B1036,Products!$1:$1048576,6,FALSE)</f>
        <v>28.4375</v>
      </c>
      <c r="I1036" s="14">
        <f>VLOOKUP(טבלה1[[#This Row],[OrderID]],OrdersCleaned!$A:$R,4,FALSE)</f>
        <v>35669</v>
      </c>
    </row>
    <row r="1037" spans="1:9" x14ac:dyDescent="0.35">
      <c r="A1037">
        <v>10645</v>
      </c>
      <c r="B1037">
        <v>18</v>
      </c>
      <c r="C1037">
        <v>62.5</v>
      </c>
      <c r="D1037">
        <v>20</v>
      </c>
      <c r="E1037">
        <v>0</v>
      </c>
      <c r="F1037">
        <v>1250</v>
      </c>
      <c r="G1037">
        <f>טבלה1[[#This Row],[TotalSales]]*(1-E1037)</f>
        <v>1250</v>
      </c>
      <c r="H1037">
        <f>G1037-D1037*VLOOKUP(B1037,Products!$1:$1048576,6,FALSE)</f>
        <v>625</v>
      </c>
      <c r="I1037" s="14">
        <f>VLOOKUP(טבלה1[[#This Row],[OrderID]],OrdersCleaned!$A:$R,4,FALSE)</f>
        <v>35668</v>
      </c>
    </row>
    <row r="1038" spans="1:9" x14ac:dyDescent="0.35">
      <c r="A1038">
        <v>10645</v>
      </c>
      <c r="B1038">
        <v>36</v>
      </c>
      <c r="C1038">
        <v>19</v>
      </c>
      <c r="D1038">
        <v>15</v>
      </c>
      <c r="E1038">
        <v>0</v>
      </c>
      <c r="F1038">
        <v>285</v>
      </c>
      <c r="G1038">
        <f>טבלה1[[#This Row],[TotalSales]]*(1-E1038)</f>
        <v>285</v>
      </c>
      <c r="H1038">
        <f>G1038-D1038*VLOOKUP(B1038,Products!$1:$1048576,6,FALSE)</f>
        <v>142.5</v>
      </c>
      <c r="I1038" s="14">
        <f>VLOOKUP(טבלה1[[#This Row],[OrderID]],OrdersCleaned!$A:$R,4,FALSE)</f>
        <v>35668</v>
      </c>
    </row>
    <row r="1039" spans="1:9" x14ac:dyDescent="0.35">
      <c r="A1039">
        <v>10644</v>
      </c>
      <c r="B1039">
        <v>18</v>
      </c>
      <c r="C1039">
        <v>62.5</v>
      </c>
      <c r="D1039">
        <v>4</v>
      </c>
      <c r="E1039">
        <v>0.10000000149011611</v>
      </c>
      <c r="F1039">
        <v>224.999999627471</v>
      </c>
      <c r="G1039">
        <f>טבלה1[[#This Row],[TotalSales]]*(1-E1039)</f>
        <v>202.49999932944777</v>
      </c>
      <c r="H1039">
        <f>G1039-D1039*VLOOKUP(B1039,Products!$1:$1048576,6,FALSE)</f>
        <v>77.499999329447775</v>
      </c>
      <c r="I1039" s="14">
        <f>VLOOKUP(טבלה1[[#This Row],[OrderID]],OrdersCleaned!$A:$R,4,FALSE)</f>
        <v>35667</v>
      </c>
    </row>
    <row r="1040" spans="1:9" x14ac:dyDescent="0.35">
      <c r="A1040">
        <v>10644</v>
      </c>
      <c r="B1040">
        <v>43</v>
      </c>
      <c r="C1040">
        <v>46</v>
      </c>
      <c r="D1040">
        <v>20</v>
      </c>
      <c r="E1040">
        <v>0</v>
      </c>
      <c r="F1040">
        <v>920</v>
      </c>
      <c r="G1040">
        <f>טבלה1[[#This Row],[TotalSales]]*(1-E1040)</f>
        <v>920</v>
      </c>
      <c r="H1040">
        <f>G1040-D1040*VLOOKUP(B1040,Products!$1:$1048576,6,FALSE)</f>
        <v>460</v>
      </c>
      <c r="I1040" s="14">
        <f>VLOOKUP(טבלה1[[#This Row],[OrderID]],OrdersCleaned!$A:$R,4,FALSE)</f>
        <v>35667</v>
      </c>
    </row>
    <row r="1041" spans="1:9" x14ac:dyDescent="0.35">
      <c r="A1041">
        <v>10644</v>
      </c>
      <c r="B1041">
        <v>46</v>
      </c>
      <c r="C1041">
        <v>12</v>
      </c>
      <c r="D1041">
        <v>21</v>
      </c>
      <c r="E1041">
        <v>0.10000000149011611</v>
      </c>
      <c r="F1041">
        <v>226.79999962449071</v>
      </c>
      <c r="G1041">
        <f>טבלה1[[#This Row],[TotalSales]]*(1-E1041)</f>
        <v>204.1199993240833</v>
      </c>
      <c r="H1041">
        <f>G1041-D1041*VLOOKUP(B1041,Products!$1:$1048576,6,FALSE)</f>
        <v>78.119999324083295</v>
      </c>
      <c r="I1041" s="14">
        <f>VLOOKUP(טבלה1[[#This Row],[OrderID]],OrdersCleaned!$A:$R,4,FALSE)</f>
        <v>35667</v>
      </c>
    </row>
    <row r="1042" spans="1:9" x14ac:dyDescent="0.35">
      <c r="A1042">
        <v>10643</v>
      </c>
      <c r="B1042">
        <v>28</v>
      </c>
      <c r="C1042">
        <v>45.6</v>
      </c>
      <c r="D1042">
        <v>15</v>
      </c>
      <c r="E1042">
        <v>0.25</v>
      </c>
      <c r="F1042">
        <v>513</v>
      </c>
      <c r="G1042">
        <f>טבלה1[[#This Row],[TotalSales]]*(1-E1042)</f>
        <v>384.75</v>
      </c>
      <c r="H1042">
        <f>G1042-D1042*VLOOKUP(B1042,Products!$1:$1048576,6,FALSE)</f>
        <v>42.75</v>
      </c>
      <c r="I1042" s="14">
        <f>VLOOKUP(טבלה1[[#This Row],[OrderID]],OrdersCleaned!$A:$R,4,FALSE)</f>
        <v>35667</v>
      </c>
    </row>
    <row r="1043" spans="1:9" x14ac:dyDescent="0.35">
      <c r="A1043">
        <v>10643</v>
      </c>
      <c r="B1043">
        <v>39</v>
      </c>
      <c r="C1043">
        <v>18</v>
      </c>
      <c r="D1043">
        <v>21</v>
      </c>
      <c r="E1043">
        <v>0.25</v>
      </c>
      <c r="F1043">
        <v>283.5</v>
      </c>
      <c r="G1043">
        <f>טבלה1[[#This Row],[TotalSales]]*(1-E1043)</f>
        <v>212.625</v>
      </c>
      <c r="H1043">
        <f>G1043-D1043*VLOOKUP(B1043,Products!$1:$1048576,6,FALSE)</f>
        <v>23.625</v>
      </c>
      <c r="I1043" s="14">
        <f>VLOOKUP(טבלה1[[#This Row],[OrderID]],OrdersCleaned!$A:$R,4,FALSE)</f>
        <v>35667</v>
      </c>
    </row>
    <row r="1044" spans="1:9" x14ac:dyDescent="0.35">
      <c r="A1044">
        <v>10643</v>
      </c>
      <c r="B1044">
        <v>46</v>
      </c>
      <c r="C1044">
        <v>12</v>
      </c>
      <c r="D1044">
        <v>2</v>
      </c>
      <c r="E1044">
        <v>0.25</v>
      </c>
      <c r="F1044">
        <v>18</v>
      </c>
      <c r="G1044">
        <f>טבלה1[[#This Row],[TotalSales]]*(1-E1044)</f>
        <v>13.5</v>
      </c>
      <c r="H1044">
        <f>G1044-D1044*VLOOKUP(B1044,Products!$1:$1048576,6,FALSE)</f>
        <v>1.5</v>
      </c>
      <c r="I1044" s="14">
        <f>VLOOKUP(טבלה1[[#This Row],[OrderID]],OrdersCleaned!$A:$R,4,FALSE)</f>
        <v>35667</v>
      </c>
    </row>
    <row r="1045" spans="1:9" x14ac:dyDescent="0.35">
      <c r="A1045">
        <v>10642</v>
      </c>
      <c r="B1045">
        <v>21</v>
      </c>
      <c r="C1045">
        <v>10</v>
      </c>
      <c r="D1045">
        <v>30</v>
      </c>
      <c r="E1045">
        <v>0.20000000298023221</v>
      </c>
      <c r="F1045">
        <v>239.9999991059303</v>
      </c>
      <c r="G1045">
        <f>טבלה1[[#This Row],[TotalSales]]*(1-E1045)</f>
        <v>191.9999985694885</v>
      </c>
      <c r="H1045">
        <f>G1045-D1045*VLOOKUP(B1045,Products!$1:$1048576,6,FALSE)</f>
        <v>41.999998569488497</v>
      </c>
      <c r="I1045" s="14">
        <f>VLOOKUP(טבלה1[[#This Row],[OrderID]],OrdersCleaned!$A:$R,4,FALSE)</f>
        <v>35664</v>
      </c>
    </row>
    <row r="1046" spans="1:9" x14ac:dyDescent="0.35">
      <c r="A1046">
        <v>10642</v>
      </c>
      <c r="B1046">
        <v>61</v>
      </c>
      <c r="C1046">
        <v>28.5</v>
      </c>
      <c r="D1046">
        <v>20</v>
      </c>
      <c r="E1046">
        <v>0.20000000298023221</v>
      </c>
      <c r="F1046">
        <v>455.99999830126762</v>
      </c>
      <c r="G1046">
        <f>טבלה1[[#This Row],[TotalSales]]*(1-E1046)</f>
        <v>364.79999728202819</v>
      </c>
      <c r="H1046">
        <f>G1046-D1046*VLOOKUP(B1046,Products!$1:$1048576,6,FALSE)</f>
        <v>79.799997282028187</v>
      </c>
      <c r="I1046" s="14">
        <f>VLOOKUP(טבלה1[[#This Row],[OrderID]],OrdersCleaned!$A:$R,4,FALSE)</f>
        <v>35664</v>
      </c>
    </row>
    <row r="1047" spans="1:9" x14ac:dyDescent="0.35">
      <c r="A1047">
        <v>10641</v>
      </c>
      <c r="B1047">
        <v>2</v>
      </c>
      <c r="C1047">
        <v>19</v>
      </c>
      <c r="D1047">
        <v>50</v>
      </c>
      <c r="E1047">
        <v>0</v>
      </c>
      <c r="F1047">
        <v>950</v>
      </c>
      <c r="G1047">
        <f>טבלה1[[#This Row],[TotalSales]]*(1-E1047)</f>
        <v>950</v>
      </c>
      <c r="H1047">
        <f>G1047-D1047*VLOOKUP(B1047,Products!$1:$1048576,6,FALSE)</f>
        <v>475</v>
      </c>
      <c r="I1047" s="14">
        <f>VLOOKUP(טבלה1[[#This Row],[OrderID]],OrdersCleaned!$A:$R,4,FALSE)</f>
        <v>35664</v>
      </c>
    </row>
    <row r="1048" spans="1:9" x14ac:dyDescent="0.35">
      <c r="A1048">
        <v>10641</v>
      </c>
      <c r="B1048">
        <v>40</v>
      </c>
      <c r="C1048">
        <v>18.399999999999999</v>
      </c>
      <c r="D1048">
        <v>60</v>
      </c>
      <c r="E1048">
        <v>0</v>
      </c>
      <c r="F1048">
        <v>1104</v>
      </c>
      <c r="G1048">
        <f>טבלה1[[#This Row],[TotalSales]]*(1-E1048)</f>
        <v>1104</v>
      </c>
      <c r="H1048">
        <f>G1048-D1048*VLOOKUP(B1048,Products!$1:$1048576,6,FALSE)</f>
        <v>552</v>
      </c>
      <c r="I1048" s="14">
        <f>VLOOKUP(טבלה1[[#This Row],[OrderID]],OrdersCleaned!$A:$R,4,FALSE)</f>
        <v>35664</v>
      </c>
    </row>
    <row r="1049" spans="1:9" x14ac:dyDescent="0.35">
      <c r="A1049">
        <v>10640</v>
      </c>
      <c r="B1049">
        <v>69</v>
      </c>
      <c r="C1049">
        <v>36</v>
      </c>
      <c r="D1049">
        <v>20</v>
      </c>
      <c r="E1049">
        <v>0.25</v>
      </c>
      <c r="F1049">
        <v>540</v>
      </c>
      <c r="G1049">
        <f>טבלה1[[#This Row],[TotalSales]]*(1-E1049)</f>
        <v>405</v>
      </c>
      <c r="H1049">
        <f>G1049-D1049*VLOOKUP(B1049,Products!$1:$1048576,6,FALSE)</f>
        <v>45</v>
      </c>
      <c r="I1049" s="14">
        <f>VLOOKUP(טבלה1[[#This Row],[OrderID]],OrdersCleaned!$A:$R,4,FALSE)</f>
        <v>35663</v>
      </c>
    </row>
    <row r="1050" spans="1:9" x14ac:dyDescent="0.35">
      <c r="A1050">
        <v>10640</v>
      </c>
      <c r="B1050">
        <v>70</v>
      </c>
      <c r="C1050">
        <v>15</v>
      </c>
      <c r="D1050">
        <v>15</v>
      </c>
      <c r="E1050">
        <v>0.25</v>
      </c>
      <c r="F1050">
        <v>168.75</v>
      </c>
      <c r="G1050">
        <f>טבלה1[[#This Row],[TotalSales]]*(1-E1050)</f>
        <v>126.5625</v>
      </c>
      <c r="H1050">
        <f>G1050-D1050*VLOOKUP(B1050,Products!$1:$1048576,6,FALSE)</f>
        <v>14.0625</v>
      </c>
      <c r="I1050" s="14">
        <f>VLOOKUP(טבלה1[[#This Row],[OrderID]],OrdersCleaned!$A:$R,4,FALSE)</f>
        <v>35663</v>
      </c>
    </row>
    <row r="1051" spans="1:9" x14ac:dyDescent="0.35">
      <c r="A1051">
        <v>10639</v>
      </c>
      <c r="B1051">
        <v>18</v>
      </c>
      <c r="C1051">
        <v>62.5</v>
      </c>
      <c r="D1051">
        <v>8</v>
      </c>
      <c r="E1051">
        <v>0</v>
      </c>
      <c r="F1051">
        <v>500</v>
      </c>
      <c r="G1051">
        <f>טבלה1[[#This Row],[TotalSales]]*(1-E1051)</f>
        <v>500</v>
      </c>
      <c r="H1051">
        <f>G1051-D1051*VLOOKUP(B1051,Products!$1:$1048576,6,FALSE)</f>
        <v>250</v>
      </c>
      <c r="I1051" s="14">
        <f>VLOOKUP(טבלה1[[#This Row],[OrderID]],OrdersCleaned!$A:$R,4,FALSE)</f>
        <v>35662</v>
      </c>
    </row>
    <row r="1052" spans="1:9" x14ac:dyDescent="0.35">
      <c r="A1052">
        <v>10638</v>
      </c>
      <c r="B1052">
        <v>45</v>
      </c>
      <c r="C1052">
        <v>9.5</v>
      </c>
      <c r="D1052">
        <v>20</v>
      </c>
      <c r="E1052">
        <v>0</v>
      </c>
      <c r="F1052">
        <v>190</v>
      </c>
      <c r="G1052">
        <f>טבלה1[[#This Row],[TotalSales]]*(1-E1052)</f>
        <v>190</v>
      </c>
      <c r="H1052">
        <f>G1052-D1052*VLOOKUP(B1052,Products!$1:$1048576,6,FALSE)</f>
        <v>95</v>
      </c>
      <c r="I1052" s="14">
        <f>VLOOKUP(טבלה1[[#This Row],[OrderID]],OrdersCleaned!$A:$R,4,FALSE)</f>
        <v>35662</v>
      </c>
    </row>
    <row r="1053" spans="1:9" x14ac:dyDescent="0.35">
      <c r="A1053">
        <v>10638</v>
      </c>
      <c r="B1053">
        <v>65</v>
      </c>
      <c r="C1053">
        <v>21.05</v>
      </c>
      <c r="D1053">
        <v>21</v>
      </c>
      <c r="E1053">
        <v>0</v>
      </c>
      <c r="F1053">
        <v>442.05</v>
      </c>
      <c r="G1053">
        <f>טבלה1[[#This Row],[TotalSales]]*(1-E1053)</f>
        <v>442.05</v>
      </c>
      <c r="H1053">
        <f>G1053-D1053*VLOOKUP(B1053,Products!$1:$1048576,6,FALSE)</f>
        <v>221.02500000000001</v>
      </c>
      <c r="I1053" s="14">
        <f>VLOOKUP(טבלה1[[#This Row],[OrderID]],OrdersCleaned!$A:$R,4,FALSE)</f>
        <v>35662</v>
      </c>
    </row>
    <row r="1054" spans="1:9" x14ac:dyDescent="0.35">
      <c r="A1054">
        <v>10638</v>
      </c>
      <c r="B1054">
        <v>72</v>
      </c>
      <c r="C1054">
        <v>34.799999999999997</v>
      </c>
      <c r="D1054">
        <v>60</v>
      </c>
      <c r="E1054">
        <v>0</v>
      </c>
      <c r="F1054">
        <v>2088</v>
      </c>
      <c r="G1054">
        <f>טבלה1[[#This Row],[TotalSales]]*(1-E1054)</f>
        <v>2088</v>
      </c>
      <c r="H1054">
        <f>G1054-D1054*VLOOKUP(B1054,Products!$1:$1048576,6,FALSE)</f>
        <v>1044</v>
      </c>
      <c r="I1054" s="14">
        <f>VLOOKUP(טבלה1[[#This Row],[OrderID]],OrdersCleaned!$A:$R,4,FALSE)</f>
        <v>35662</v>
      </c>
    </row>
    <row r="1055" spans="1:9" x14ac:dyDescent="0.35">
      <c r="A1055">
        <v>10637</v>
      </c>
      <c r="B1055">
        <v>11</v>
      </c>
      <c r="C1055">
        <v>21</v>
      </c>
      <c r="D1055">
        <v>10</v>
      </c>
      <c r="E1055">
        <v>0</v>
      </c>
      <c r="F1055">
        <v>210</v>
      </c>
      <c r="G1055">
        <f>טבלה1[[#This Row],[TotalSales]]*(1-E1055)</f>
        <v>210</v>
      </c>
      <c r="H1055">
        <f>G1055-D1055*VLOOKUP(B1055,Products!$1:$1048576,6,FALSE)</f>
        <v>105</v>
      </c>
      <c r="I1055" s="14">
        <f>VLOOKUP(טבלה1[[#This Row],[OrderID]],OrdersCleaned!$A:$R,4,FALSE)</f>
        <v>35661</v>
      </c>
    </row>
    <row r="1056" spans="1:9" x14ac:dyDescent="0.35">
      <c r="A1056">
        <v>10637</v>
      </c>
      <c r="B1056">
        <v>50</v>
      </c>
      <c r="C1056">
        <v>16.25</v>
      </c>
      <c r="D1056">
        <v>25</v>
      </c>
      <c r="E1056">
        <v>5.000000074505806E-2</v>
      </c>
      <c r="F1056">
        <v>385.93749969732022</v>
      </c>
      <c r="G1056">
        <f>טבלה1[[#This Row],[TotalSales]]*(1-E1056)</f>
        <v>366.64062442490837</v>
      </c>
      <c r="H1056">
        <f>G1056-D1056*VLOOKUP(B1056,Products!$1:$1048576,6,FALSE)</f>
        <v>163.51562442490837</v>
      </c>
      <c r="I1056" s="14">
        <f>VLOOKUP(טבלה1[[#This Row],[OrderID]],OrdersCleaned!$A:$R,4,FALSE)</f>
        <v>35661</v>
      </c>
    </row>
    <row r="1057" spans="1:9" x14ac:dyDescent="0.35">
      <c r="A1057">
        <v>10637</v>
      </c>
      <c r="B1057">
        <v>56</v>
      </c>
      <c r="C1057">
        <v>38</v>
      </c>
      <c r="D1057">
        <v>60</v>
      </c>
      <c r="E1057">
        <v>5.000000074505806E-2</v>
      </c>
      <c r="F1057">
        <v>2165.9999983012681</v>
      </c>
      <c r="G1057">
        <f>טבלה1[[#This Row],[TotalSales]]*(1-E1057)</f>
        <v>2057.6999967724091</v>
      </c>
      <c r="H1057">
        <f>G1057-D1057*VLOOKUP(B1057,Products!$1:$1048576,6,FALSE)</f>
        <v>917.69999677240912</v>
      </c>
      <c r="I1057" s="14">
        <f>VLOOKUP(טבלה1[[#This Row],[OrderID]],OrdersCleaned!$A:$R,4,FALSE)</f>
        <v>35661</v>
      </c>
    </row>
    <row r="1058" spans="1:9" x14ac:dyDescent="0.35">
      <c r="A1058">
        <v>10636</v>
      </c>
      <c r="B1058">
        <v>4</v>
      </c>
      <c r="C1058">
        <v>22</v>
      </c>
      <c r="D1058">
        <v>25</v>
      </c>
      <c r="E1058">
        <v>0</v>
      </c>
      <c r="F1058">
        <v>550</v>
      </c>
      <c r="G1058">
        <f>טבלה1[[#This Row],[TotalSales]]*(1-E1058)</f>
        <v>550</v>
      </c>
      <c r="H1058">
        <f>G1058-D1058*VLOOKUP(B1058,Products!$1:$1048576,6,FALSE)</f>
        <v>275</v>
      </c>
      <c r="I1058" s="14">
        <f>VLOOKUP(טבלה1[[#This Row],[OrderID]],OrdersCleaned!$A:$R,4,FALSE)</f>
        <v>35661</v>
      </c>
    </row>
    <row r="1059" spans="1:9" x14ac:dyDescent="0.35">
      <c r="A1059">
        <v>10636</v>
      </c>
      <c r="B1059">
        <v>58</v>
      </c>
      <c r="C1059">
        <v>13.25</v>
      </c>
      <c r="D1059">
        <v>6</v>
      </c>
      <c r="E1059">
        <v>0</v>
      </c>
      <c r="F1059">
        <v>79.5</v>
      </c>
      <c r="G1059">
        <f>טבלה1[[#This Row],[TotalSales]]*(1-E1059)</f>
        <v>79.5</v>
      </c>
      <c r="H1059">
        <f>G1059-D1059*VLOOKUP(B1059,Products!$1:$1048576,6,FALSE)</f>
        <v>39.75</v>
      </c>
      <c r="I1059" s="14">
        <f>VLOOKUP(טבלה1[[#This Row],[OrderID]],OrdersCleaned!$A:$R,4,FALSE)</f>
        <v>35661</v>
      </c>
    </row>
    <row r="1060" spans="1:9" x14ac:dyDescent="0.35">
      <c r="A1060">
        <v>10635</v>
      </c>
      <c r="B1060">
        <v>4</v>
      </c>
      <c r="C1060">
        <v>22</v>
      </c>
      <c r="D1060">
        <v>10</v>
      </c>
      <c r="E1060">
        <v>0.10000000149011611</v>
      </c>
      <c r="F1060">
        <v>197.99999967217451</v>
      </c>
      <c r="G1060">
        <f>טבלה1[[#This Row],[TotalSales]]*(1-E1060)</f>
        <v>178.19999940991406</v>
      </c>
      <c r="H1060">
        <f>G1060-D1060*VLOOKUP(B1060,Products!$1:$1048576,6,FALSE)</f>
        <v>68.199999409914057</v>
      </c>
      <c r="I1060" s="14">
        <f>VLOOKUP(טבלה1[[#This Row],[OrderID]],OrdersCleaned!$A:$R,4,FALSE)</f>
        <v>35660</v>
      </c>
    </row>
    <row r="1061" spans="1:9" x14ac:dyDescent="0.35">
      <c r="A1061">
        <v>10635</v>
      </c>
      <c r="B1061">
        <v>5</v>
      </c>
      <c r="C1061">
        <v>21.35</v>
      </c>
      <c r="D1061">
        <v>15</v>
      </c>
      <c r="E1061">
        <v>0.10000000149011611</v>
      </c>
      <c r="F1061">
        <v>288.22499952279031</v>
      </c>
      <c r="G1061">
        <f>טבלה1[[#This Row],[TotalSales]]*(1-E1061)</f>
        <v>259.40249914102259</v>
      </c>
      <c r="H1061">
        <f>G1061-D1061*VLOOKUP(B1061,Products!$1:$1048576,6,FALSE)</f>
        <v>99.277499141022588</v>
      </c>
      <c r="I1061" s="14">
        <f>VLOOKUP(טבלה1[[#This Row],[OrderID]],OrdersCleaned!$A:$R,4,FALSE)</f>
        <v>35660</v>
      </c>
    </row>
    <row r="1062" spans="1:9" x14ac:dyDescent="0.35">
      <c r="A1062">
        <v>10635</v>
      </c>
      <c r="B1062">
        <v>22</v>
      </c>
      <c r="C1062">
        <v>21</v>
      </c>
      <c r="D1062">
        <v>40</v>
      </c>
      <c r="E1062">
        <v>0</v>
      </c>
      <c r="F1062">
        <v>840</v>
      </c>
      <c r="G1062">
        <f>טבלה1[[#This Row],[TotalSales]]*(1-E1062)</f>
        <v>840</v>
      </c>
      <c r="H1062">
        <f>G1062-D1062*VLOOKUP(B1062,Products!$1:$1048576,6,FALSE)</f>
        <v>420</v>
      </c>
      <c r="I1062" s="14">
        <f>VLOOKUP(טבלה1[[#This Row],[OrderID]],OrdersCleaned!$A:$R,4,FALSE)</f>
        <v>35660</v>
      </c>
    </row>
    <row r="1063" spans="1:9" x14ac:dyDescent="0.35">
      <c r="A1063">
        <v>10634</v>
      </c>
      <c r="B1063">
        <v>7</v>
      </c>
      <c r="C1063">
        <v>30</v>
      </c>
      <c r="D1063">
        <v>35</v>
      </c>
      <c r="E1063">
        <v>0</v>
      </c>
      <c r="F1063">
        <v>1050</v>
      </c>
      <c r="G1063">
        <f>טבלה1[[#This Row],[TotalSales]]*(1-E1063)</f>
        <v>1050</v>
      </c>
      <c r="H1063">
        <f>G1063-D1063*VLOOKUP(B1063,Products!$1:$1048576,6,FALSE)</f>
        <v>525</v>
      </c>
      <c r="I1063" s="14">
        <f>VLOOKUP(טבלה1[[#This Row],[OrderID]],OrdersCleaned!$A:$R,4,FALSE)</f>
        <v>35657</v>
      </c>
    </row>
    <row r="1064" spans="1:9" x14ac:dyDescent="0.35">
      <c r="A1064">
        <v>10634</v>
      </c>
      <c r="B1064">
        <v>18</v>
      </c>
      <c r="C1064">
        <v>62.5</v>
      </c>
      <c r="D1064">
        <v>50</v>
      </c>
      <c r="E1064">
        <v>0</v>
      </c>
      <c r="F1064">
        <v>3125</v>
      </c>
      <c r="G1064">
        <f>טבלה1[[#This Row],[TotalSales]]*(1-E1064)</f>
        <v>3125</v>
      </c>
      <c r="H1064">
        <f>G1064-D1064*VLOOKUP(B1064,Products!$1:$1048576,6,FALSE)</f>
        <v>1562.5</v>
      </c>
      <c r="I1064" s="14">
        <f>VLOOKUP(טבלה1[[#This Row],[OrderID]],OrdersCleaned!$A:$R,4,FALSE)</f>
        <v>35657</v>
      </c>
    </row>
    <row r="1065" spans="1:9" x14ac:dyDescent="0.35">
      <c r="A1065">
        <v>10634</v>
      </c>
      <c r="B1065">
        <v>51</v>
      </c>
      <c r="C1065">
        <v>53</v>
      </c>
      <c r="D1065">
        <v>15</v>
      </c>
      <c r="E1065">
        <v>0</v>
      </c>
      <c r="F1065">
        <v>795</v>
      </c>
      <c r="G1065">
        <f>טבלה1[[#This Row],[TotalSales]]*(1-E1065)</f>
        <v>795</v>
      </c>
      <c r="H1065">
        <f>G1065-D1065*VLOOKUP(B1065,Products!$1:$1048576,6,FALSE)</f>
        <v>397.5</v>
      </c>
      <c r="I1065" s="14">
        <f>VLOOKUP(טבלה1[[#This Row],[OrderID]],OrdersCleaned!$A:$R,4,FALSE)</f>
        <v>35657</v>
      </c>
    </row>
    <row r="1066" spans="1:9" x14ac:dyDescent="0.35">
      <c r="A1066">
        <v>10634</v>
      </c>
      <c r="B1066">
        <v>75</v>
      </c>
      <c r="C1066">
        <v>7.75</v>
      </c>
      <c r="D1066">
        <v>2</v>
      </c>
      <c r="E1066">
        <v>0</v>
      </c>
      <c r="F1066">
        <v>15.5</v>
      </c>
      <c r="G1066">
        <f>טבלה1[[#This Row],[TotalSales]]*(1-E1066)</f>
        <v>15.5</v>
      </c>
      <c r="H1066">
        <f>G1066-D1066*VLOOKUP(B1066,Products!$1:$1048576,6,FALSE)</f>
        <v>7.75</v>
      </c>
      <c r="I1066" s="14">
        <f>VLOOKUP(טבלה1[[#This Row],[OrderID]],OrdersCleaned!$A:$R,4,FALSE)</f>
        <v>35657</v>
      </c>
    </row>
    <row r="1067" spans="1:9" x14ac:dyDescent="0.35">
      <c r="A1067">
        <v>10633</v>
      </c>
      <c r="B1067">
        <v>12</v>
      </c>
      <c r="C1067">
        <v>38</v>
      </c>
      <c r="D1067">
        <v>36</v>
      </c>
      <c r="E1067">
        <v>0.15000000596046451</v>
      </c>
      <c r="F1067">
        <v>1162.799991846085</v>
      </c>
      <c r="G1067">
        <f>טבלה1[[#This Row],[TotalSales]]*(1-E1067)</f>
        <v>988.37998613834429</v>
      </c>
      <c r="H1067">
        <f>G1067-D1067*VLOOKUP(B1067,Products!$1:$1048576,6,FALSE)</f>
        <v>304.37998613834429</v>
      </c>
      <c r="I1067" s="14">
        <f>VLOOKUP(טבלה1[[#This Row],[OrderID]],OrdersCleaned!$A:$R,4,FALSE)</f>
        <v>35657</v>
      </c>
    </row>
    <row r="1068" spans="1:9" x14ac:dyDescent="0.35">
      <c r="A1068">
        <v>10633</v>
      </c>
      <c r="B1068">
        <v>13</v>
      </c>
      <c r="C1068">
        <v>6</v>
      </c>
      <c r="D1068">
        <v>13</v>
      </c>
      <c r="E1068">
        <v>0.15000000596046451</v>
      </c>
      <c r="F1068">
        <v>66.299999535083771</v>
      </c>
      <c r="G1068">
        <f>טבלה1[[#This Row],[TotalSales]]*(1-E1068)</f>
        <v>56.354999209642415</v>
      </c>
      <c r="H1068">
        <f>G1068-D1068*VLOOKUP(B1068,Products!$1:$1048576,6,FALSE)</f>
        <v>17.354999209642415</v>
      </c>
      <c r="I1068" s="14">
        <f>VLOOKUP(טבלה1[[#This Row],[OrderID]],OrdersCleaned!$A:$R,4,FALSE)</f>
        <v>35657</v>
      </c>
    </row>
    <row r="1069" spans="1:9" x14ac:dyDescent="0.35">
      <c r="A1069">
        <v>10633</v>
      </c>
      <c r="B1069">
        <v>26</v>
      </c>
      <c r="C1069">
        <v>31.23</v>
      </c>
      <c r="D1069">
        <v>35</v>
      </c>
      <c r="E1069">
        <v>0.15000000596046451</v>
      </c>
      <c r="F1069">
        <v>929.09249348491426</v>
      </c>
      <c r="G1069">
        <f>טבלה1[[#This Row],[TotalSales]]*(1-E1069)</f>
        <v>789.72861392435436</v>
      </c>
      <c r="H1069">
        <f>G1069-D1069*VLOOKUP(B1069,Products!$1:$1048576,6,FALSE)</f>
        <v>243.20361392435439</v>
      </c>
      <c r="I1069" s="14">
        <f>VLOOKUP(טבלה1[[#This Row],[OrderID]],OrdersCleaned!$A:$R,4,FALSE)</f>
        <v>35657</v>
      </c>
    </row>
    <row r="1070" spans="1:9" x14ac:dyDescent="0.35">
      <c r="A1070">
        <v>10633</v>
      </c>
      <c r="B1070">
        <v>62</v>
      </c>
      <c r="C1070">
        <v>49.3</v>
      </c>
      <c r="D1070">
        <v>80</v>
      </c>
      <c r="E1070">
        <v>0.15000000596046451</v>
      </c>
      <c r="F1070">
        <v>3352.3999764919281</v>
      </c>
      <c r="G1070">
        <f>טבלה1[[#This Row],[TotalSales]]*(1-E1070)</f>
        <v>2849.539960036278</v>
      </c>
      <c r="H1070">
        <f>G1070-D1070*VLOOKUP(B1070,Products!$1:$1048576,6,FALSE)</f>
        <v>877.53996003627799</v>
      </c>
      <c r="I1070" s="14">
        <f>VLOOKUP(טבלה1[[#This Row],[OrderID]],OrdersCleaned!$A:$R,4,FALSE)</f>
        <v>35657</v>
      </c>
    </row>
    <row r="1071" spans="1:9" x14ac:dyDescent="0.35">
      <c r="A1071">
        <v>10632</v>
      </c>
      <c r="B1071">
        <v>2</v>
      </c>
      <c r="C1071">
        <v>19</v>
      </c>
      <c r="D1071">
        <v>30</v>
      </c>
      <c r="E1071">
        <v>5.000000074505806E-2</v>
      </c>
      <c r="F1071">
        <v>541.49999957531691</v>
      </c>
      <c r="G1071">
        <f>טבלה1[[#This Row],[TotalSales]]*(1-E1071)</f>
        <v>514.42499919310217</v>
      </c>
      <c r="H1071">
        <f>G1071-D1071*VLOOKUP(B1071,Products!$1:$1048576,6,FALSE)</f>
        <v>229.42499919310217</v>
      </c>
      <c r="I1071" s="14">
        <f>VLOOKUP(טבלה1[[#This Row],[OrderID]],OrdersCleaned!$A:$R,4,FALSE)</f>
        <v>35656</v>
      </c>
    </row>
    <row r="1072" spans="1:9" x14ac:dyDescent="0.35">
      <c r="A1072">
        <v>10632</v>
      </c>
      <c r="B1072">
        <v>33</v>
      </c>
      <c r="C1072">
        <v>2.5</v>
      </c>
      <c r="D1072">
        <v>20</v>
      </c>
      <c r="E1072">
        <v>5.000000074505806E-2</v>
      </c>
      <c r="F1072">
        <v>47.499999962747097</v>
      </c>
      <c r="G1072">
        <f>טבלה1[[#This Row],[TotalSales]]*(1-E1072)</f>
        <v>45.124999929219484</v>
      </c>
      <c r="H1072">
        <f>G1072-D1072*VLOOKUP(B1072,Products!$1:$1048576,6,FALSE)</f>
        <v>20.124999929219484</v>
      </c>
      <c r="I1072" s="14">
        <f>VLOOKUP(טבלה1[[#This Row],[OrderID]],OrdersCleaned!$A:$R,4,FALSE)</f>
        <v>35656</v>
      </c>
    </row>
    <row r="1073" spans="1:9" x14ac:dyDescent="0.35">
      <c r="A1073">
        <v>10631</v>
      </c>
      <c r="B1073">
        <v>75</v>
      </c>
      <c r="C1073">
        <v>7.75</v>
      </c>
      <c r="D1073">
        <v>8</v>
      </c>
      <c r="E1073">
        <v>0.10000000149011611</v>
      </c>
      <c r="F1073">
        <v>55.799999907612801</v>
      </c>
      <c r="G1073">
        <f>טבלה1[[#This Row],[TotalSales]]*(1-E1073)</f>
        <v>50.219999833703042</v>
      </c>
      <c r="H1073">
        <f>G1073-D1073*VLOOKUP(B1073,Products!$1:$1048576,6,FALSE)</f>
        <v>19.219999833703042</v>
      </c>
      <c r="I1073" s="14">
        <f>VLOOKUP(טבלה1[[#This Row],[OrderID]],OrdersCleaned!$A:$R,4,FALSE)</f>
        <v>35656</v>
      </c>
    </row>
    <row r="1074" spans="1:9" x14ac:dyDescent="0.35">
      <c r="A1074">
        <v>10630</v>
      </c>
      <c r="B1074">
        <v>55</v>
      </c>
      <c r="C1074">
        <v>24</v>
      </c>
      <c r="D1074">
        <v>12</v>
      </c>
      <c r="E1074">
        <v>5.000000074505806E-2</v>
      </c>
      <c r="F1074">
        <v>273.59999978542328</v>
      </c>
      <c r="G1074">
        <f>טבלה1[[#This Row],[TotalSales]]*(1-E1074)</f>
        <v>259.91999959230424</v>
      </c>
      <c r="H1074">
        <f>G1074-D1074*VLOOKUP(B1074,Products!$1:$1048576,6,FALSE)</f>
        <v>115.91999959230424</v>
      </c>
      <c r="I1074" s="14">
        <f>VLOOKUP(טבלה1[[#This Row],[OrderID]],OrdersCleaned!$A:$R,4,FALSE)</f>
        <v>35655</v>
      </c>
    </row>
    <row r="1075" spans="1:9" x14ac:dyDescent="0.35">
      <c r="A1075">
        <v>10630</v>
      </c>
      <c r="B1075">
        <v>76</v>
      </c>
      <c r="C1075">
        <v>18</v>
      </c>
      <c r="D1075">
        <v>35</v>
      </c>
      <c r="E1075">
        <v>0</v>
      </c>
      <c r="F1075">
        <v>630</v>
      </c>
      <c r="G1075">
        <f>טבלה1[[#This Row],[TotalSales]]*(1-E1075)</f>
        <v>630</v>
      </c>
      <c r="H1075">
        <f>G1075-D1075*VLOOKUP(B1075,Products!$1:$1048576,6,FALSE)</f>
        <v>315</v>
      </c>
      <c r="I1075" s="14">
        <f>VLOOKUP(טבלה1[[#This Row],[OrderID]],OrdersCleaned!$A:$R,4,FALSE)</f>
        <v>35655</v>
      </c>
    </row>
    <row r="1076" spans="1:9" x14ac:dyDescent="0.35">
      <c r="A1076">
        <v>10629</v>
      </c>
      <c r="B1076">
        <v>29</v>
      </c>
      <c r="C1076">
        <v>123.79</v>
      </c>
      <c r="D1076">
        <v>20</v>
      </c>
      <c r="E1076">
        <v>0</v>
      </c>
      <c r="F1076">
        <v>2475.8000000000002</v>
      </c>
      <c r="G1076">
        <f>טבלה1[[#This Row],[TotalSales]]*(1-E1076)</f>
        <v>2475.8000000000002</v>
      </c>
      <c r="H1076">
        <f>G1076-D1076*VLOOKUP(B1076,Products!$1:$1048576,6,FALSE)</f>
        <v>1237.9000000000001</v>
      </c>
      <c r="I1076" s="14">
        <f>VLOOKUP(טבלה1[[#This Row],[OrderID]],OrdersCleaned!$A:$R,4,FALSE)</f>
        <v>35654</v>
      </c>
    </row>
    <row r="1077" spans="1:9" x14ac:dyDescent="0.35">
      <c r="A1077">
        <v>10629</v>
      </c>
      <c r="B1077">
        <v>64</v>
      </c>
      <c r="C1077">
        <v>33.25</v>
      </c>
      <c r="D1077">
        <v>9</v>
      </c>
      <c r="E1077">
        <v>0</v>
      </c>
      <c r="F1077">
        <v>299.25</v>
      </c>
      <c r="G1077">
        <f>טבלה1[[#This Row],[TotalSales]]*(1-E1077)</f>
        <v>299.25</v>
      </c>
      <c r="H1077">
        <f>G1077-D1077*VLOOKUP(B1077,Products!$1:$1048576,6,FALSE)</f>
        <v>149.625</v>
      </c>
      <c r="I1077" s="14">
        <f>VLOOKUP(טבלה1[[#This Row],[OrderID]],OrdersCleaned!$A:$R,4,FALSE)</f>
        <v>35654</v>
      </c>
    </row>
    <row r="1078" spans="1:9" x14ac:dyDescent="0.35">
      <c r="A1078">
        <v>10628</v>
      </c>
      <c r="B1078">
        <v>1</v>
      </c>
      <c r="C1078">
        <v>18</v>
      </c>
      <c r="D1078">
        <v>25</v>
      </c>
      <c r="E1078">
        <v>0</v>
      </c>
      <c r="F1078">
        <v>450</v>
      </c>
      <c r="G1078">
        <f>טבלה1[[#This Row],[TotalSales]]*(1-E1078)</f>
        <v>450</v>
      </c>
      <c r="H1078">
        <f>G1078-D1078*VLOOKUP(B1078,Products!$1:$1048576,6,FALSE)</f>
        <v>225</v>
      </c>
      <c r="I1078" s="14">
        <f>VLOOKUP(טבלה1[[#This Row],[OrderID]],OrdersCleaned!$A:$R,4,FALSE)</f>
        <v>35654</v>
      </c>
    </row>
    <row r="1079" spans="1:9" x14ac:dyDescent="0.35">
      <c r="A1079">
        <v>10627</v>
      </c>
      <c r="B1079">
        <v>62</v>
      </c>
      <c r="C1079">
        <v>49.3</v>
      </c>
      <c r="D1079">
        <v>15</v>
      </c>
      <c r="E1079">
        <v>0</v>
      </c>
      <c r="F1079">
        <v>739.5</v>
      </c>
      <c r="G1079">
        <f>טבלה1[[#This Row],[TotalSales]]*(1-E1079)</f>
        <v>739.5</v>
      </c>
      <c r="H1079">
        <f>G1079-D1079*VLOOKUP(B1079,Products!$1:$1048576,6,FALSE)</f>
        <v>369.75</v>
      </c>
      <c r="I1079" s="14">
        <f>VLOOKUP(טבלה1[[#This Row],[OrderID]],OrdersCleaned!$A:$R,4,FALSE)</f>
        <v>35653</v>
      </c>
    </row>
    <row r="1080" spans="1:9" x14ac:dyDescent="0.35">
      <c r="A1080">
        <v>10627</v>
      </c>
      <c r="B1080">
        <v>73</v>
      </c>
      <c r="C1080">
        <v>15</v>
      </c>
      <c r="D1080">
        <v>35</v>
      </c>
      <c r="E1080">
        <v>0.15000000596046451</v>
      </c>
      <c r="F1080">
        <v>446.24999687075609</v>
      </c>
      <c r="G1080">
        <f>טבלה1[[#This Row],[TotalSales]]*(1-E1080)</f>
        <v>379.3124946802854</v>
      </c>
      <c r="H1080">
        <f>G1080-D1080*VLOOKUP(B1080,Products!$1:$1048576,6,FALSE)</f>
        <v>116.8124946802854</v>
      </c>
      <c r="I1080" s="14">
        <f>VLOOKUP(טבלה1[[#This Row],[OrderID]],OrdersCleaned!$A:$R,4,FALSE)</f>
        <v>35653</v>
      </c>
    </row>
    <row r="1081" spans="1:9" x14ac:dyDescent="0.35">
      <c r="A1081">
        <v>10626</v>
      </c>
      <c r="B1081">
        <v>53</v>
      </c>
      <c r="C1081">
        <v>32.799999999999997</v>
      </c>
      <c r="D1081">
        <v>12</v>
      </c>
      <c r="E1081">
        <v>0</v>
      </c>
      <c r="F1081">
        <v>393.6</v>
      </c>
      <c r="G1081">
        <f>טבלה1[[#This Row],[TotalSales]]*(1-E1081)</f>
        <v>393.6</v>
      </c>
      <c r="H1081">
        <f>G1081-D1081*VLOOKUP(B1081,Products!$1:$1048576,6,FALSE)</f>
        <v>196.80000000000004</v>
      </c>
      <c r="I1081" s="14">
        <f>VLOOKUP(טבלה1[[#This Row],[OrderID]],OrdersCleaned!$A:$R,4,FALSE)</f>
        <v>35653</v>
      </c>
    </row>
    <row r="1082" spans="1:9" x14ac:dyDescent="0.35">
      <c r="A1082">
        <v>10626</v>
      </c>
      <c r="B1082">
        <v>60</v>
      </c>
      <c r="C1082">
        <v>34</v>
      </c>
      <c r="D1082">
        <v>20</v>
      </c>
      <c r="E1082">
        <v>0</v>
      </c>
      <c r="F1082">
        <v>680</v>
      </c>
      <c r="G1082">
        <f>טבלה1[[#This Row],[TotalSales]]*(1-E1082)</f>
        <v>680</v>
      </c>
      <c r="H1082">
        <f>G1082-D1082*VLOOKUP(B1082,Products!$1:$1048576,6,FALSE)</f>
        <v>340</v>
      </c>
      <c r="I1082" s="14">
        <f>VLOOKUP(טבלה1[[#This Row],[OrderID]],OrdersCleaned!$A:$R,4,FALSE)</f>
        <v>35653</v>
      </c>
    </row>
    <row r="1083" spans="1:9" x14ac:dyDescent="0.35">
      <c r="A1083">
        <v>10626</v>
      </c>
      <c r="B1083">
        <v>71</v>
      </c>
      <c r="C1083">
        <v>21.5</v>
      </c>
      <c r="D1083">
        <v>20</v>
      </c>
      <c r="E1083">
        <v>0</v>
      </c>
      <c r="F1083">
        <v>430</v>
      </c>
      <c r="G1083">
        <f>טבלה1[[#This Row],[TotalSales]]*(1-E1083)</f>
        <v>430</v>
      </c>
      <c r="H1083">
        <f>G1083-D1083*VLOOKUP(B1083,Products!$1:$1048576,6,FALSE)</f>
        <v>215</v>
      </c>
      <c r="I1083" s="14">
        <f>VLOOKUP(טבלה1[[#This Row],[OrderID]],OrdersCleaned!$A:$R,4,FALSE)</f>
        <v>35653</v>
      </c>
    </row>
    <row r="1084" spans="1:9" x14ac:dyDescent="0.35">
      <c r="A1084">
        <v>10625</v>
      </c>
      <c r="B1084">
        <v>14</v>
      </c>
      <c r="C1084">
        <v>23.25</v>
      </c>
      <c r="D1084">
        <v>3</v>
      </c>
      <c r="E1084">
        <v>0</v>
      </c>
      <c r="F1084">
        <v>69.75</v>
      </c>
      <c r="G1084">
        <f>טבלה1[[#This Row],[TotalSales]]*(1-E1084)</f>
        <v>69.75</v>
      </c>
      <c r="H1084">
        <f>G1084-D1084*VLOOKUP(B1084,Products!$1:$1048576,6,FALSE)</f>
        <v>34.875</v>
      </c>
      <c r="I1084" s="14">
        <f>VLOOKUP(טבלה1[[#This Row],[OrderID]],OrdersCleaned!$A:$R,4,FALSE)</f>
        <v>35650</v>
      </c>
    </row>
    <row r="1085" spans="1:9" x14ac:dyDescent="0.35">
      <c r="A1085">
        <v>10625</v>
      </c>
      <c r="B1085">
        <v>42</v>
      </c>
      <c r="C1085">
        <v>14</v>
      </c>
      <c r="D1085">
        <v>5</v>
      </c>
      <c r="E1085">
        <v>0</v>
      </c>
      <c r="F1085">
        <v>70</v>
      </c>
      <c r="G1085">
        <f>טבלה1[[#This Row],[TotalSales]]*(1-E1085)</f>
        <v>70</v>
      </c>
      <c r="H1085">
        <f>G1085-D1085*VLOOKUP(B1085,Products!$1:$1048576,6,FALSE)</f>
        <v>35</v>
      </c>
      <c r="I1085" s="14">
        <f>VLOOKUP(טבלה1[[#This Row],[OrderID]],OrdersCleaned!$A:$R,4,FALSE)</f>
        <v>35650</v>
      </c>
    </row>
    <row r="1086" spans="1:9" x14ac:dyDescent="0.35">
      <c r="A1086">
        <v>10625</v>
      </c>
      <c r="B1086">
        <v>60</v>
      </c>
      <c r="C1086">
        <v>34</v>
      </c>
      <c r="D1086">
        <v>10</v>
      </c>
      <c r="E1086">
        <v>0</v>
      </c>
      <c r="F1086">
        <v>340</v>
      </c>
      <c r="G1086">
        <f>טבלה1[[#This Row],[TotalSales]]*(1-E1086)</f>
        <v>340</v>
      </c>
      <c r="H1086">
        <f>G1086-D1086*VLOOKUP(B1086,Products!$1:$1048576,6,FALSE)</f>
        <v>170</v>
      </c>
      <c r="I1086" s="14">
        <f>VLOOKUP(טבלה1[[#This Row],[OrderID]],OrdersCleaned!$A:$R,4,FALSE)</f>
        <v>35650</v>
      </c>
    </row>
    <row r="1087" spans="1:9" x14ac:dyDescent="0.35">
      <c r="A1087">
        <v>10624</v>
      </c>
      <c r="B1087">
        <v>28</v>
      </c>
      <c r="C1087">
        <v>45.6</v>
      </c>
      <c r="D1087">
        <v>10</v>
      </c>
      <c r="E1087">
        <v>0</v>
      </c>
      <c r="F1087">
        <v>456</v>
      </c>
      <c r="G1087">
        <f>טבלה1[[#This Row],[TotalSales]]*(1-E1087)</f>
        <v>456</v>
      </c>
      <c r="H1087">
        <f>G1087-D1087*VLOOKUP(B1087,Products!$1:$1048576,6,FALSE)</f>
        <v>228</v>
      </c>
      <c r="I1087" s="14">
        <f>VLOOKUP(טבלה1[[#This Row],[OrderID]],OrdersCleaned!$A:$R,4,FALSE)</f>
        <v>35649</v>
      </c>
    </row>
    <row r="1088" spans="1:9" x14ac:dyDescent="0.35">
      <c r="A1088">
        <v>10624</v>
      </c>
      <c r="B1088">
        <v>29</v>
      </c>
      <c r="C1088">
        <v>123.79</v>
      </c>
      <c r="D1088">
        <v>6</v>
      </c>
      <c r="E1088">
        <v>0</v>
      </c>
      <c r="F1088">
        <v>742.74</v>
      </c>
      <c r="G1088">
        <f>טבלה1[[#This Row],[TotalSales]]*(1-E1088)</f>
        <v>742.74</v>
      </c>
      <c r="H1088">
        <f>G1088-D1088*VLOOKUP(B1088,Products!$1:$1048576,6,FALSE)</f>
        <v>371.37</v>
      </c>
      <c r="I1088" s="14">
        <f>VLOOKUP(טבלה1[[#This Row],[OrderID]],OrdersCleaned!$A:$R,4,FALSE)</f>
        <v>35649</v>
      </c>
    </row>
    <row r="1089" spans="1:9" x14ac:dyDescent="0.35">
      <c r="A1089">
        <v>10624</v>
      </c>
      <c r="B1089">
        <v>44</v>
      </c>
      <c r="C1089">
        <v>19.45</v>
      </c>
      <c r="D1089">
        <v>10</v>
      </c>
      <c r="E1089">
        <v>0</v>
      </c>
      <c r="F1089">
        <v>194.5</v>
      </c>
      <c r="G1089">
        <f>טבלה1[[#This Row],[TotalSales]]*(1-E1089)</f>
        <v>194.5</v>
      </c>
      <c r="H1089">
        <f>G1089-D1089*VLOOKUP(B1089,Products!$1:$1048576,6,FALSE)</f>
        <v>97.25</v>
      </c>
      <c r="I1089" s="14">
        <f>VLOOKUP(טבלה1[[#This Row],[OrderID]],OrdersCleaned!$A:$R,4,FALSE)</f>
        <v>35649</v>
      </c>
    </row>
    <row r="1090" spans="1:9" x14ac:dyDescent="0.35">
      <c r="A1090">
        <v>10623</v>
      </c>
      <c r="B1090">
        <v>14</v>
      </c>
      <c r="C1090">
        <v>23.25</v>
      </c>
      <c r="D1090">
        <v>21</v>
      </c>
      <c r="E1090">
        <v>0</v>
      </c>
      <c r="F1090">
        <v>488.25</v>
      </c>
      <c r="G1090">
        <f>טבלה1[[#This Row],[TotalSales]]*(1-E1090)</f>
        <v>488.25</v>
      </c>
      <c r="H1090">
        <f>G1090-D1090*VLOOKUP(B1090,Products!$1:$1048576,6,FALSE)</f>
        <v>244.125</v>
      </c>
      <c r="I1090" s="14">
        <f>VLOOKUP(טבלה1[[#This Row],[OrderID]],OrdersCleaned!$A:$R,4,FALSE)</f>
        <v>35649</v>
      </c>
    </row>
    <row r="1091" spans="1:9" x14ac:dyDescent="0.35">
      <c r="A1091">
        <v>10623</v>
      </c>
      <c r="B1091">
        <v>19</v>
      </c>
      <c r="C1091">
        <v>9.1999999999999993</v>
      </c>
      <c r="D1091">
        <v>15</v>
      </c>
      <c r="E1091">
        <v>0.10000000149011611</v>
      </c>
      <c r="F1091">
        <v>124.199999794364</v>
      </c>
      <c r="G1091">
        <f>טבלה1[[#This Row],[TotalSales]]*(1-E1091)</f>
        <v>111.77999962985518</v>
      </c>
      <c r="H1091">
        <f>G1091-D1091*VLOOKUP(B1091,Products!$1:$1048576,6,FALSE)</f>
        <v>42.779999629855183</v>
      </c>
      <c r="I1091" s="14">
        <f>VLOOKUP(טבלה1[[#This Row],[OrderID]],OrdersCleaned!$A:$R,4,FALSE)</f>
        <v>35649</v>
      </c>
    </row>
    <row r="1092" spans="1:9" x14ac:dyDescent="0.35">
      <c r="A1092">
        <v>10623</v>
      </c>
      <c r="B1092">
        <v>21</v>
      </c>
      <c r="C1092">
        <v>10</v>
      </c>
      <c r="D1092">
        <v>25</v>
      </c>
      <c r="E1092">
        <v>0.10000000149011611</v>
      </c>
      <c r="F1092">
        <v>224.999999627471</v>
      </c>
      <c r="G1092">
        <f>טבלה1[[#This Row],[TotalSales]]*(1-E1092)</f>
        <v>202.49999932944777</v>
      </c>
      <c r="H1092">
        <f>G1092-D1092*VLOOKUP(B1092,Products!$1:$1048576,6,FALSE)</f>
        <v>77.499999329447775</v>
      </c>
      <c r="I1092" s="14">
        <f>VLOOKUP(טבלה1[[#This Row],[OrderID]],OrdersCleaned!$A:$R,4,FALSE)</f>
        <v>35649</v>
      </c>
    </row>
    <row r="1093" spans="1:9" x14ac:dyDescent="0.35">
      <c r="A1093">
        <v>10623</v>
      </c>
      <c r="B1093">
        <v>24</v>
      </c>
      <c r="C1093">
        <v>4.5</v>
      </c>
      <c r="D1093">
        <v>3</v>
      </c>
      <c r="E1093">
        <v>0</v>
      </c>
      <c r="F1093">
        <v>13.5</v>
      </c>
      <c r="G1093">
        <f>טבלה1[[#This Row],[TotalSales]]*(1-E1093)</f>
        <v>13.5</v>
      </c>
      <c r="H1093">
        <f>G1093-D1093*VLOOKUP(B1093,Products!$1:$1048576,6,FALSE)</f>
        <v>6.75</v>
      </c>
      <c r="I1093" s="14">
        <f>VLOOKUP(טבלה1[[#This Row],[OrderID]],OrdersCleaned!$A:$R,4,FALSE)</f>
        <v>35649</v>
      </c>
    </row>
    <row r="1094" spans="1:9" x14ac:dyDescent="0.35">
      <c r="A1094">
        <v>10623</v>
      </c>
      <c r="B1094">
        <v>35</v>
      </c>
      <c r="C1094">
        <v>18</v>
      </c>
      <c r="D1094">
        <v>30</v>
      </c>
      <c r="E1094">
        <v>0.10000000149011611</v>
      </c>
      <c r="F1094">
        <v>485.9999991953373</v>
      </c>
      <c r="G1094">
        <f>טבלה1[[#This Row],[TotalSales]]*(1-E1094)</f>
        <v>437.39999855160715</v>
      </c>
      <c r="H1094">
        <f>G1094-D1094*VLOOKUP(B1094,Products!$1:$1048576,6,FALSE)</f>
        <v>167.39999855160715</v>
      </c>
      <c r="I1094" s="14">
        <f>VLOOKUP(טבלה1[[#This Row],[OrderID]],OrdersCleaned!$A:$R,4,FALSE)</f>
        <v>35649</v>
      </c>
    </row>
    <row r="1095" spans="1:9" x14ac:dyDescent="0.35">
      <c r="A1095">
        <v>10622</v>
      </c>
      <c r="B1095">
        <v>2</v>
      </c>
      <c r="C1095">
        <v>19</v>
      </c>
      <c r="D1095">
        <v>20</v>
      </c>
      <c r="E1095">
        <v>0</v>
      </c>
      <c r="F1095">
        <v>380</v>
      </c>
      <c r="G1095">
        <f>טבלה1[[#This Row],[TotalSales]]*(1-E1095)</f>
        <v>380</v>
      </c>
      <c r="H1095">
        <f>G1095-D1095*VLOOKUP(B1095,Products!$1:$1048576,6,FALSE)</f>
        <v>190</v>
      </c>
      <c r="I1095" s="14">
        <f>VLOOKUP(טבלה1[[#This Row],[OrderID]],OrdersCleaned!$A:$R,4,FALSE)</f>
        <v>35648</v>
      </c>
    </row>
    <row r="1096" spans="1:9" x14ac:dyDescent="0.35">
      <c r="A1096">
        <v>10622</v>
      </c>
      <c r="B1096">
        <v>68</v>
      </c>
      <c r="C1096">
        <v>12.5</v>
      </c>
      <c r="D1096">
        <v>18</v>
      </c>
      <c r="E1096">
        <v>0.20000000298023221</v>
      </c>
      <c r="F1096">
        <v>179.99999932944769</v>
      </c>
      <c r="G1096">
        <f>טבלה1[[#This Row],[TotalSales]]*(1-E1096)</f>
        <v>143.99999892711634</v>
      </c>
      <c r="H1096">
        <f>G1096-D1096*VLOOKUP(B1096,Products!$1:$1048576,6,FALSE)</f>
        <v>31.499998927116337</v>
      </c>
      <c r="I1096" s="14">
        <f>VLOOKUP(טבלה1[[#This Row],[OrderID]],OrdersCleaned!$A:$R,4,FALSE)</f>
        <v>35648</v>
      </c>
    </row>
    <row r="1097" spans="1:9" x14ac:dyDescent="0.35">
      <c r="A1097">
        <v>10621</v>
      </c>
      <c r="B1097">
        <v>19</v>
      </c>
      <c r="C1097">
        <v>9.1999999999999993</v>
      </c>
      <c r="D1097">
        <v>5</v>
      </c>
      <c r="E1097">
        <v>0</v>
      </c>
      <c r="F1097">
        <v>46</v>
      </c>
      <c r="G1097">
        <f>טבלה1[[#This Row],[TotalSales]]*(1-E1097)</f>
        <v>46</v>
      </c>
      <c r="H1097">
        <f>G1097-D1097*VLOOKUP(B1097,Products!$1:$1048576,6,FALSE)</f>
        <v>23</v>
      </c>
      <c r="I1097" s="14">
        <f>VLOOKUP(טבלה1[[#This Row],[OrderID]],OrdersCleaned!$A:$R,4,FALSE)</f>
        <v>35647</v>
      </c>
    </row>
    <row r="1098" spans="1:9" x14ac:dyDescent="0.35">
      <c r="A1098">
        <v>10621</v>
      </c>
      <c r="B1098">
        <v>23</v>
      </c>
      <c r="C1098">
        <v>9</v>
      </c>
      <c r="D1098">
        <v>10</v>
      </c>
      <c r="E1098">
        <v>0</v>
      </c>
      <c r="F1098">
        <v>90</v>
      </c>
      <c r="G1098">
        <f>טבלה1[[#This Row],[TotalSales]]*(1-E1098)</f>
        <v>90</v>
      </c>
      <c r="H1098">
        <f>G1098-D1098*VLOOKUP(B1098,Products!$1:$1048576,6,FALSE)</f>
        <v>45</v>
      </c>
      <c r="I1098" s="14">
        <f>VLOOKUP(טבלה1[[#This Row],[OrderID]],OrdersCleaned!$A:$R,4,FALSE)</f>
        <v>35647</v>
      </c>
    </row>
    <row r="1099" spans="1:9" x14ac:dyDescent="0.35">
      <c r="A1099">
        <v>10621</v>
      </c>
      <c r="B1099">
        <v>70</v>
      </c>
      <c r="C1099">
        <v>15</v>
      </c>
      <c r="D1099">
        <v>20</v>
      </c>
      <c r="E1099">
        <v>0</v>
      </c>
      <c r="F1099">
        <v>300</v>
      </c>
      <c r="G1099">
        <f>טבלה1[[#This Row],[TotalSales]]*(1-E1099)</f>
        <v>300</v>
      </c>
      <c r="H1099">
        <f>G1099-D1099*VLOOKUP(B1099,Products!$1:$1048576,6,FALSE)</f>
        <v>150</v>
      </c>
      <c r="I1099" s="14">
        <f>VLOOKUP(טבלה1[[#This Row],[OrderID]],OrdersCleaned!$A:$R,4,FALSE)</f>
        <v>35647</v>
      </c>
    </row>
    <row r="1100" spans="1:9" x14ac:dyDescent="0.35">
      <c r="A1100">
        <v>10621</v>
      </c>
      <c r="B1100">
        <v>71</v>
      </c>
      <c r="C1100">
        <v>21.5</v>
      </c>
      <c r="D1100">
        <v>15</v>
      </c>
      <c r="E1100">
        <v>0</v>
      </c>
      <c r="F1100">
        <v>322.5</v>
      </c>
      <c r="G1100">
        <f>טבלה1[[#This Row],[TotalSales]]*(1-E1100)</f>
        <v>322.5</v>
      </c>
      <c r="H1100">
        <f>G1100-D1100*VLOOKUP(B1100,Products!$1:$1048576,6,FALSE)</f>
        <v>161.25</v>
      </c>
      <c r="I1100" s="14">
        <f>VLOOKUP(טבלה1[[#This Row],[OrderID]],OrdersCleaned!$A:$R,4,FALSE)</f>
        <v>35647</v>
      </c>
    </row>
    <row r="1101" spans="1:9" x14ac:dyDescent="0.35">
      <c r="A1101">
        <v>10620</v>
      </c>
      <c r="B1101">
        <v>24</v>
      </c>
      <c r="C1101">
        <v>4.5</v>
      </c>
      <c r="D1101">
        <v>5</v>
      </c>
      <c r="E1101">
        <v>0</v>
      </c>
      <c r="F1101">
        <v>22.5</v>
      </c>
      <c r="G1101">
        <f>טבלה1[[#This Row],[TotalSales]]*(1-E1101)</f>
        <v>22.5</v>
      </c>
      <c r="H1101">
        <f>G1101-D1101*VLOOKUP(B1101,Products!$1:$1048576,6,FALSE)</f>
        <v>11.25</v>
      </c>
      <c r="I1101" s="14">
        <f>VLOOKUP(טבלה1[[#This Row],[OrderID]],OrdersCleaned!$A:$R,4,FALSE)</f>
        <v>35647</v>
      </c>
    </row>
    <row r="1102" spans="1:9" x14ac:dyDescent="0.35">
      <c r="A1102">
        <v>10620</v>
      </c>
      <c r="B1102">
        <v>52</v>
      </c>
      <c r="C1102">
        <v>7</v>
      </c>
      <c r="D1102">
        <v>5</v>
      </c>
      <c r="E1102">
        <v>0</v>
      </c>
      <c r="F1102">
        <v>35</v>
      </c>
      <c r="G1102">
        <f>טבלה1[[#This Row],[TotalSales]]*(1-E1102)</f>
        <v>35</v>
      </c>
      <c r="H1102">
        <f>G1102-D1102*VLOOKUP(B1102,Products!$1:$1048576,6,FALSE)</f>
        <v>17.5</v>
      </c>
      <c r="I1102" s="14">
        <f>VLOOKUP(טבלה1[[#This Row],[OrderID]],OrdersCleaned!$A:$R,4,FALSE)</f>
        <v>35647</v>
      </c>
    </row>
    <row r="1103" spans="1:9" x14ac:dyDescent="0.35">
      <c r="A1103">
        <v>10619</v>
      </c>
      <c r="B1103">
        <v>21</v>
      </c>
      <c r="C1103">
        <v>10</v>
      </c>
      <c r="D1103">
        <v>42</v>
      </c>
      <c r="E1103">
        <v>0</v>
      </c>
      <c r="F1103">
        <v>420</v>
      </c>
      <c r="G1103">
        <f>טבלה1[[#This Row],[TotalSales]]*(1-E1103)</f>
        <v>420</v>
      </c>
      <c r="H1103">
        <f>G1103-D1103*VLOOKUP(B1103,Products!$1:$1048576,6,FALSE)</f>
        <v>210</v>
      </c>
      <c r="I1103" s="14">
        <f>VLOOKUP(טבלה1[[#This Row],[OrderID]],OrdersCleaned!$A:$R,4,FALSE)</f>
        <v>35646</v>
      </c>
    </row>
    <row r="1104" spans="1:9" x14ac:dyDescent="0.35">
      <c r="A1104">
        <v>10619</v>
      </c>
      <c r="B1104">
        <v>22</v>
      </c>
      <c r="C1104">
        <v>21</v>
      </c>
      <c r="D1104">
        <v>40</v>
      </c>
      <c r="E1104">
        <v>0</v>
      </c>
      <c r="F1104">
        <v>840</v>
      </c>
      <c r="G1104">
        <f>טבלה1[[#This Row],[TotalSales]]*(1-E1104)</f>
        <v>840</v>
      </c>
      <c r="H1104">
        <f>G1104-D1104*VLOOKUP(B1104,Products!$1:$1048576,6,FALSE)</f>
        <v>420</v>
      </c>
      <c r="I1104" s="14">
        <f>VLOOKUP(טבלה1[[#This Row],[OrderID]],OrdersCleaned!$A:$R,4,FALSE)</f>
        <v>35646</v>
      </c>
    </row>
    <row r="1105" spans="1:9" x14ac:dyDescent="0.35">
      <c r="A1105">
        <v>10618</v>
      </c>
      <c r="B1105">
        <v>6</v>
      </c>
      <c r="C1105">
        <v>25</v>
      </c>
      <c r="D1105">
        <v>70</v>
      </c>
      <c r="E1105">
        <v>0</v>
      </c>
      <c r="F1105">
        <v>1750</v>
      </c>
      <c r="G1105">
        <f>טבלה1[[#This Row],[TotalSales]]*(1-E1105)</f>
        <v>1750</v>
      </c>
      <c r="H1105">
        <f>G1105-D1105*VLOOKUP(B1105,Products!$1:$1048576,6,FALSE)</f>
        <v>875</v>
      </c>
      <c r="I1105" s="14">
        <f>VLOOKUP(טבלה1[[#This Row],[OrderID]],OrdersCleaned!$A:$R,4,FALSE)</f>
        <v>35643</v>
      </c>
    </row>
    <row r="1106" spans="1:9" x14ac:dyDescent="0.35">
      <c r="A1106">
        <v>10618</v>
      </c>
      <c r="B1106">
        <v>56</v>
      </c>
      <c r="C1106">
        <v>38</v>
      </c>
      <c r="D1106">
        <v>20</v>
      </c>
      <c r="E1106">
        <v>0</v>
      </c>
      <c r="F1106">
        <v>760</v>
      </c>
      <c r="G1106">
        <f>טבלה1[[#This Row],[TotalSales]]*(1-E1106)</f>
        <v>760</v>
      </c>
      <c r="H1106">
        <f>G1106-D1106*VLOOKUP(B1106,Products!$1:$1048576,6,FALSE)</f>
        <v>380</v>
      </c>
      <c r="I1106" s="14">
        <f>VLOOKUP(טבלה1[[#This Row],[OrderID]],OrdersCleaned!$A:$R,4,FALSE)</f>
        <v>35643</v>
      </c>
    </row>
    <row r="1107" spans="1:9" x14ac:dyDescent="0.35">
      <c r="A1107">
        <v>10618</v>
      </c>
      <c r="B1107">
        <v>68</v>
      </c>
      <c r="C1107">
        <v>12.5</v>
      </c>
      <c r="D1107">
        <v>15</v>
      </c>
      <c r="E1107">
        <v>0</v>
      </c>
      <c r="F1107">
        <v>187.5</v>
      </c>
      <c r="G1107">
        <f>טבלה1[[#This Row],[TotalSales]]*(1-E1107)</f>
        <v>187.5</v>
      </c>
      <c r="H1107">
        <f>G1107-D1107*VLOOKUP(B1107,Products!$1:$1048576,6,FALSE)</f>
        <v>93.75</v>
      </c>
      <c r="I1107" s="14">
        <f>VLOOKUP(טבלה1[[#This Row],[OrderID]],OrdersCleaned!$A:$R,4,FALSE)</f>
        <v>35643</v>
      </c>
    </row>
    <row r="1108" spans="1:9" x14ac:dyDescent="0.35">
      <c r="A1108">
        <v>10617</v>
      </c>
      <c r="B1108">
        <v>59</v>
      </c>
      <c r="C1108">
        <v>55</v>
      </c>
      <c r="D1108">
        <v>30</v>
      </c>
      <c r="E1108">
        <v>0.15000000596046451</v>
      </c>
      <c r="F1108">
        <v>1402.4999901652341</v>
      </c>
      <c r="G1108">
        <f>טבלה1[[#This Row],[TotalSales]]*(1-E1108)</f>
        <v>1192.1249832808976</v>
      </c>
      <c r="H1108">
        <f>G1108-D1108*VLOOKUP(B1108,Products!$1:$1048576,6,FALSE)</f>
        <v>367.1249832808976</v>
      </c>
      <c r="I1108" s="14">
        <f>VLOOKUP(טבלה1[[#This Row],[OrderID]],OrdersCleaned!$A:$R,4,FALSE)</f>
        <v>35642</v>
      </c>
    </row>
    <row r="1109" spans="1:9" x14ac:dyDescent="0.35">
      <c r="A1109">
        <v>10616</v>
      </c>
      <c r="B1109">
        <v>38</v>
      </c>
      <c r="C1109">
        <v>263.5</v>
      </c>
      <c r="D1109">
        <v>15</v>
      </c>
      <c r="E1109">
        <v>5.000000074505806E-2</v>
      </c>
      <c r="F1109">
        <v>3754.874997055158</v>
      </c>
      <c r="G1109">
        <f>טבלה1[[#This Row],[TotalSales]]*(1-E1109)</f>
        <v>3567.1312444048003</v>
      </c>
      <c r="H1109">
        <f>G1109-D1109*VLOOKUP(B1109,Products!$1:$1048576,6,FALSE)</f>
        <v>1590.8812444048003</v>
      </c>
      <c r="I1109" s="14">
        <f>VLOOKUP(טבלה1[[#This Row],[OrderID]],OrdersCleaned!$A:$R,4,FALSE)</f>
        <v>35642</v>
      </c>
    </row>
    <row r="1110" spans="1:9" x14ac:dyDescent="0.35">
      <c r="A1110">
        <v>10616</v>
      </c>
      <c r="B1110">
        <v>56</v>
      </c>
      <c r="C1110">
        <v>38</v>
      </c>
      <c r="D1110">
        <v>14</v>
      </c>
      <c r="E1110">
        <v>0</v>
      </c>
      <c r="F1110">
        <v>532</v>
      </c>
      <c r="G1110">
        <f>טבלה1[[#This Row],[TotalSales]]*(1-E1110)</f>
        <v>532</v>
      </c>
      <c r="H1110">
        <f>G1110-D1110*VLOOKUP(B1110,Products!$1:$1048576,6,FALSE)</f>
        <v>266</v>
      </c>
      <c r="I1110" s="14">
        <f>VLOOKUP(טבלה1[[#This Row],[OrderID]],OrdersCleaned!$A:$R,4,FALSE)</f>
        <v>35642</v>
      </c>
    </row>
    <row r="1111" spans="1:9" x14ac:dyDescent="0.35">
      <c r="A1111">
        <v>10616</v>
      </c>
      <c r="B1111">
        <v>70</v>
      </c>
      <c r="C1111">
        <v>15</v>
      </c>
      <c r="D1111">
        <v>15</v>
      </c>
      <c r="E1111">
        <v>5.000000074505806E-2</v>
      </c>
      <c r="F1111">
        <v>213.74999983236191</v>
      </c>
      <c r="G1111">
        <f>טבלה1[[#This Row],[TotalSales]]*(1-E1111)</f>
        <v>203.06249968148765</v>
      </c>
      <c r="H1111">
        <f>G1111-D1111*VLOOKUP(B1111,Products!$1:$1048576,6,FALSE)</f>
        <v>90.562499681487651</v>
      </c>
      <c r="I1111" s="14">
        <f>VLOOKUP(טבלה1[[#This Row],[OrderID]],OrdersCleaned!$A:$R,4,FALSE)</f>
        <v>35642</v>
      </c>
    </row>
    <row r="1112" spans="1:9" x14ac:dyDescent="0.35">
      <c r="A1112">
        <v>10616</v>
      </c>
      <c r="B1112">
        <v>71</v>
      </c>
      <c r="C1112">
        <v>21.5</v>
      </c>
      <c r="D1112">
        <v>15</v>
      </c>
      <c r="E1112">
        <v>5.000000074505806E-2</v>
      </c>
      <c r="F1112">
        <v>306.37499975971878</v>
      </c>
      <c r="G1112">
        <f>טבלה1[[#This Row],[TotalSales]]*(1-E1112)</f>
        <v>291.0562495434657</v>
      </c>
      <c r="H1112">
        <f>G1112-D1112*VLOOKUP(B1112,Products!$1:$1048576,6,FALSE)</f>
        <v>129.8062495434657</v>
      </c>
      <c r="I1112" s="14">
        <f>VLOOKUP(טבלה1[[#This Row],[OrderID]],OrdersCleaned!$A:$R,4,FALSE)</f>
        <v>35642</v>
      </c>
    </row>
    <row r="1113" spans="1:9" x14ac:dyDescent="0.35">
      <c r="A1113">
        <v>10615</v>
      </c>
      <c r="B1113">
        <v>55</v>
      </c>
      <c r="C1113">
        <v>24</v>
      </c>
      <c r="D1113">
        <v>5</v>
      </c>
      <c r="E1113">
        <v>0</v>
      </c>
      <c r="F1113">
        <v>120</v>
      </c>
      <c r="G1113">
        <f>טבלה1[[#This Row],[TotalSales]]*(1-E1113)</f>
        <v>120</v>
      </c>
      <c r="H1113">
        <f>G1113-D1113*VLOOKUP(B1113,Products!$1:$1048576,6,FALSE)</f>
        <v>60</v>
      </c>
      <c r="I1113" s="14">
        <f>VLOOKUP(טבלה1[[#This Row],[OrderID]],OrdersCleaned!$A:$R,4,FALSE)</f>
        <v>35641</v>
      </c>
    </row>
    <row r="1114" spans="1:9" x14ac:dyDescent="0.35">
      <c r="A1114">
        <v>10614</v>
      </c>
      <c r="B1114">
        <v>11</v>
      </c>
      <c r="C1114">
        <v>21</v>
      </c>
      <c r="D1114">
        <v>14</v>
      </c>
      <c r="E1114">
        <v>0</v>
      </c>
      <c r="F1114">
        <v>294</v>
      </c>
      <c r="G1114">
        <f>טבלה1[[#This Row],[TotalSales]]*(1-E1114)</f>
        <v>294</v>
      </c>
      <c r="H1114">
        <f>G1114-D1114*VLOOKUP(B1114,Products!$1:$1048576,6,FALSE)</f>
        <v>147</v>
      </c>
      <c r="I1114" s="14">
        <f>VLOOKUP(טבלה1[[#This Row],[OrderID]],OrdersCleaned!$A:$R,4,FALSE)</f>
        <v>35640</v>
      </c>
    </row>
    <row r="1115" spans="1:9" x14ac:dyDescent="0.35">
      <c r="A1115">
        <v>10614</v>
      </c>
      <c r="B1115">
        <v>21</v>
      </c>
      <c r="C1115">
        <v>10</v>
      </c>
      <c r="D1115">
        <v>8</v>
      </c>
      <c r="E1115">
        <v>0</v>
      </c>
      <c r="F1115">
        <v>80</v>
      </c>
      <c r="G1115">
        <f>טבלה1[[#This Row],[TotalSales]]*(1-E1115)</f>
        <v>80</v>
      </c>
      <c r="H1115">
        <f>G1115-D1115*VLOOKUP(B1115,Products!$1:$1048576,6,FALSE)</f>
        <v>40</v>
      </c>
      <c r="I1115" s="14">
        <f>VLOOKUP(טבלה1[[#This Row],[OrderID]],OrdersCleaned!$A:$R,4,FALSE)</f>
        <v>35640</v>
      </c>
    </row>
    <row r="1116" spans="1:9" x14ac:dyDescent="0.35">
      <c r="A1116">
        <v>10614</v>
      </c>
      <c r="B1116">
        <v>39</v>
      </c>
      <c r="C1116">
        <v>18</v>
      </c>
      <c r="D1116">
        <v>5</v>
      </c>
      <c r="E1116">
        <v>0</v>
      </c>
      <c r="F1116">
        <v>90</v>
      </c>
      <c r="G1116">
        <f>טבלה1[[#This Row],[TotalSales]]*(1-E1116)</f>
        <v>90</v>
      </c>
      <c r="H1116">
        <f>G1116-D1116*VLOOKUP(B1116,Products!$1:$1048576,6,FALSE)</f>
        <v>45</v>
      </c>
      <c r="I1116" s="14">
        <f>VLOOKUP(טבלה1[[#This Row],[OrderID]],OrdersCleaned!$A:$R,4,FALSE)</f>
        <v>35640</v>
      </c>
    </row>
    <row r="1117" spans="1:9" x14ac:dyDescent="0.35">
      <c r="A1117">
        <v>10613</v>
      </c>
      <c r="B1117">
        <v>13</v>
      </c>
      <c r="C1117">
        <v>6</v>
      </c>
      <c r="D1117">
        <v>8</v>
      </c>
      <c r="E1117">
        <v>0.10000000149011611</v>
      </c>
      <c r="F1117">
        <v>43.199999928474433</v>
      </c>
      <c r="G1117">
        <f>טבלה1[[#This Row],[TotalSales]]*(1-E1117)</f>
        <v>38.879999871253972</v>
      </c>
      <c r="H1117">
        <f>G1117-D1117*VLOOKUP(B1117,Products!$1:$1048576,6,FALSE)</f>
        <v>14.879999871253972</v>
      </c>
      <c r="I1117" s="14">
        <f>VLOOKUP(טבלה1[[#This Row],[OrderID]],OrdersCleaned!$A:$R,4,FALSE)</f>
        <v>35640</v>
      </c>
    </row>
    <row r="1118" spans="1:9" x14ac:dyDescent="0.35">
      <c r="A1118">
        <v>10613</v>
      </c>
      <c r="B1118">
        <v>75</v>
      </c>
      <c r="C1118">
        <v>7.75</v>
      </c>
      <c r="D1118">
        <v>40</v>
      </c>
      <c r="E1118">
        <v>0</v>
      </c>
      <c r="F1118">
        <v>310</v>
      </c>
      <c r="G1118">
        <f>טבלה1[[#This Row],[TotalSales]]*(1-E1118)</f>
        <v>310</v>
      </c>
      <c r="H1118">
        <f>G1118-D1118*VLOOKUP(B1118,Products!$1:$1048576,6,FALSE)</f>
        <v>155</v>
      </c>
      <c r="I1118" s="14">
        <f>VLOOKUP(טבלה1[[#This Row],[OrderID]],OrdersCleaned!$A:$R,4,FALSE)</f>
        <v>35640</v>
      </c>
    </row>
    <row r="1119" spans="1:9" x14ac:dyDescent="0.35">
      <c r="A1119">
        <v>10612</v>
      </c>
      <c r="B1119">
        <v>10</v>
      </c>
      <c r="C1119">
        <v>31</v>
      </c>
      <c r="D1119">
        <v>70</v>
      </c>
      <c r="E1119">
        <v>0</v>
      </c>
      <c r="F1119">
        <v>2170</v>
      </c>
      <c r="G1119">
        <f>טבלה1[[#This Row],[TotalSales]]*(1-E1119)</f>
        <v>2170</v>
      </c>
      <c r="H1119">
        <f>G1119-D1119*VLOOKUP(B1119,Products!$1:$1048576,6,FALSE)</f>
        <v>1085</v>
      </c>
      <c r="I1119" s="14">
        <f>VLOOKUP(טבלה1[[#This Row],[OrderID]],OrdersCleaned!$A:$R,4,FALSE)</f>
        <v>35639</v>
      </c>
    </row>
    <row r="1120" spans="1:9" x14ac:dyDescent="0.35">
      <c r="A1120">
        <v>10612</v>
      </c>
      <c r="B1120">
        <v>36</v>
      </c>
      <c r="C1120">
        <v>19</v>
      </c>
      <c r="D1120">
        <v>55</v>
      </c>
      <c r="E1120">
        <v>0</v>
      </c>
      <c r="F1120">
        <v>1045</v>
      </c>
      <c r="G1120">
        <f>טבלה1[[#This Row],[TotalSales]]*(1-E1120)</f>
        <v>1045</v>
      </c>
      <c r="H1120">
        <f>G1120-D1120*VLOOKUP(B1120,Products!$1:$1048576,6,FALSE)</f>
        <v>522.5</v>
      </c>
      <c r="I1120" s="14">
        <f>VLOOKUP(טבלה1[[#This Row],[OrderID]],OrdersCleaned!$A:$R,4,FALSE)</f>
        <v>35639</v>
      </c>
    </row>
    <row r="1121" spans="1:9" x14ac:dyDescent="0.35">
      <c r="A1121">
        <v>10612</v>
      </c>
      <c r="B1121">
        <v>49</v>
      </c>
      <c r="C1121">
        <v>20</v>
      </c>
      <c r="D1121">
        <v>18</v>
      </c>
      <c r="E1121">
        <v>0</v>
      </c>
      <c r="F1121">
        <v>360</v>
      </c>
      <c r="G1121">
        <f>טבלה1[[#This Row],[TotalSales]]*(1-E1121)</f>
        <v>360</v>
      </c>
      <c r="H1121">
        <f>G1121-D1121*VLOOKUP(B1121,Products!$1:$1048576,6,FALSE)</f>
        <v>180</v>
      </c>
      <c r="I1121" s="14">
        <f>VLOOKUP(טבלה1[[#This Row],[OrderID]],OrdersCleaned!$A:$R,4,FALSE)</f>
        <v>35639</v>
      </c>
    </row>
    <row r="1122" spans="1:9" x14ac:dyDescent="0.35">
      <c r="A1122">
        <v>10612</v>
      </c>
      <c r="B1122">
        <v>60</v>
      </c>
      <c r="C1122">
        <v>34</v>
      </c>
      <c r="D1122">
        <v>40</v>
      </c>
      <c r="E1122">
        <v>0</v>
      </c>
      <c r="F1122">
        <v>1360</v>
      </c>
      <c r="G1122">
        <f>טבלה1[[#This Row],[TotalSales]]*(1-E1122)</f>
        <v>1360</v>
      </c>
      <c r="H1122">
        <f>G1122-D1122*VLOOKUP(B1122,Products!$1:$1048576,6,FALSE)</f>
        <v>680</v>
      </c>
      <c r="I1122" s="14">
        <f>VLOOKUP(טבלה1[[#This Row],[OrderID]],OrdersCleaned!$A:$R,4,FALSE)</f>
        <v>35639</v>
      </c>
    </row>
    <row r="1123" spans="1:9" x14ac:dyDescent="0.35">
      <c r="A1123">
        <v>10612</v>
      </c>
      <c r="B1123">
        <v>76</v>
      </c>
      <c r="C1123">
        <v>18</v>
      </c>
      <c r="D1123">
        <v>80</v>
      </c>
      <c r="E1123">
        <v>0</v>
      </c>
      <c r="F1123">
        <v>1440</v>
      </c>
      <c r="G1123">
        <f>טבלה1[[#This Row],[TotalSales]]*(1-E1123)</f>
        <v>1440</v>
      </c>
      <c r="H1123">
        <f>G1123-D1123*VLOOKUP(B1123,Products!$1:$1048576,6,FALSE)</f>
        <v>720</v>
      </c>
      <c r="I1123" s="14">
        <f>VLOOKUP(טבלה1[[#This Row],[OrderID]],OrdersCleaned!$A:$R,4,FALSE)</f>
        <v>35639</v>
      </c>
    </row>
    <row r="1124" spans="1:9" x14ac:dyDescent="0.35">
      <c r="A1124">
        <v>10611</v>
      </c>
      <c r="B1124">
        <v>1</v>
      </c>
      <c r="C1124">
        <v>18</v>
      </c>
      <c r="D1124">
        <v>6</v>
      </c>
      <c r="E1124">
        <v>0</v>
      </c>
      <c r="F1124">
        <v>108</v>
      </c>
      <c r="G1124">
        <f>טבלה1[[#This Row],[TotalSales]]*(1-E1124)</f>
        <v>108</v>
      </c>
      <c r="H1124">
        <f>G1124-D1124*VLOOKUP(B1124,Products!$1:$1048576,6,FALSE)</f>
        <v>54</v>
      </c>
      <c r="I1124" s="14">
        <f>VLOOKUP(טבלה1[[#This Row],[OrderID]],OrdersCleaned!$A:$R,4,FALSE)</f>
        <v>35636</v>
      </c>
    </row>
    <row r="1125" spans="1:9" x14ac:dyDescent="0.35">
      <c r="A1125">
        <v>10611</v>
      </c>
      <c r="B1125">
        <v>2</v>
      </c>
      <c r="C1125">
        <v>19</v>
      </c>
      <c r="D1125">
        <v>10</v>
      </c>
      <c r="E1125">
        <v>0</v>
      </c>
      <c r="F1125">
        <v>190</v>
      </c>
      <c r="G1125">
        <f>טבלה1[[#This Row],[TotalSales]]*(1-E1125)</f>
        <v>190</v>
      </c>
      <c r="H1125">
        <f>G1125-D1125*VLOOKUP(B1125,Products!$1:$1048576,6,FALSE)</f>
        <v>95</v>
      </c>
      <c r="I1125" s="14">
        <f>VLOOKUP(טבלה1[[#This Row],[OrderID]],OrdersCleaned!$A:$R,4,FALSE)</f>
        <v>35636</v>
      </c>
    </row>
    <row r="1126" spans="1:9" x14ac:dyDescent="0.35">
      <c r="A1126">
        <v>10611</v>
      </c>
      <c r="B1126">
        <v>60</v>
      </c>
      <c r="C1126">
        <v>34</v>
      </c>
      <c r="D1126">
        <v>15</v>
      </c>
      <c r="E1126">
        <v>0</v>
      </c>
      <c r="F1126">
        <v>510</v>
      </c>
      <c r="G1126">
        <f>טבלה1[[#This Row],[TotalSales]]*(1-E1126)</f>
        <v>510</v>
      </c>
      <c r="H1126">
        <f>G1126-D1126*VLOOKUP(B1126,Products!$1:$1048576,6,FALSE)</f>
        <v>255</v>
      </c>
      <c r="I1126" s="14">
        <f>VLOOKUP(טבלה1[[#This Row],[OrderID]],OrdersCleaned!$A:$R,4,FALSE)</f>
        <v>35636</v>
      </c>
    </row>
    <row r="1127" spans="1:9" x14ac:dyDescent="0.35">
      <c r="A1127">
        <v>10610</v>
      </c>
      <c r="B1127">
        <v>36</v>
      </c>
      <c r="C1127">
        <v>19</v>
      </c>
      <c r="D1127">
        <v>21</v>
      </c>
      <c r="E1127">
        <v>0.25</v>
      </c>
      <c r="F1127">
        <v>299.25</v>
      </c>
      <c r="G1127">
        <f>טבלה1[[#This Row],[TotalSales]]*(1-E1127)</f>
        <v>224.4375</v>
      </c>
      <c r="H1127">
        <f>G1127-D1127*VLOOKUP(B1127,Products!$1:$1048576,6,FALSE)</f>
        <v>24.9375</v>
      </c>
      <c r="I1127" s="14">
        <f>VLOOKUP(טבלה1[[#This Row],[OrderID]],OrdersCleaned!$A:$R,4,FALSE)</f>
        <v>35636</v>
      </c>
    </row>
    <row r="1128" spans="1:9" x14ac:dyDescent="0.35">
      <c r="A1128">
        <v>10609</v>
      </c>
      <c r="B1128">
        <v>1</v>
      </c>
      <c r="C1128">
        <v>18</v>
      </c>
      <c r="D1128">
        <v>3</v>
      </c>
      <c r="E1128">
        <v>0</v>
      </c>
      <c r="F1128">
        <v>54</v>
      </c>
      <c r="G1128">
        <f>טבלה1[[#This Row],[TotalSales]]*(1-E1128)</f>
        <v>54</v>
      </c>
      <c r="H1128">
        <f>G1128-D1128*VLOOKUP(B1128,Products!$1:$1048576,6,FALSE)</f>
        <v>27</v>
      </c>
      <c r="I1128" s="14">
        <f>VLOOKUP(טבלה1[[#This Row],[OrderID]],OrdersCleaned!$A:$R,4,FALSE)</f>
        <v>35635</v>
      </c>
    </row>
    <row r="1129" spans="1:9" x14ac:dyDescent="0.35">
      <c r="A1129">
        <v>10609</v>
      </c>
      <c r="B1129">
        <v>10</v>
      </c>
      <c r="C1129">
        <v>31</v>
      </c>
      <c r="D1129">
        <v>10</v>
      </c>
      <c r="E1129">
        <v>0</v>
      </c>
      <c r="F1129">
        <v>310</v>
      </c>
      <c r="G1129">
        <f>טבלה1[[#This Row],[TotalSales]]*(1-E1129)</f>
        <v>310</v>
      </c>
      <c r="H1129">
        <f>G1129-D1129*VLOOKUP(B1129,Products!$1:$1048576,6,FALSE)</f>
        <v>155</v>
      </c>
      <c r="I1129" s="14">
        <f>VLOOKUP(טבלה1[[#This Row],[OrderID]],OrdersCleaned!$A:$R,4,FALSE)</f>
        <v>35635</v>
      </c>
    </row>
    <row r="1130" spans="1:9" x14ac:dyDescent="0.35">
      <c r="A1130">
        <v>10609</v>
      </c>
      <c r="B1130">
        <v>21</v>
      </c>
      <c r="C1130">
        <v>10</v>
      </c>
      <c r="D1130">
        <v>6</v>
      </c>
      <c r="E1130">
        <v>0</v>
      </c>
      <c r="F1130">
        <v>60</v>
      </c>
      <c r="G1130">
        <f>טבלה1[[#This Row],[TotalSales]]*(1-E1130)</f>
        <v>60</v>
      </c>
      <c r="H1130">
        <f>G1130-D1130*VLOOKUP(B1130,Products!$1:$1048576,6,FALSE)</f>
        <v>30</v>
      </c>
      <c r="I1130" s="14">
        <f>VLOOKUP(טבלה1[[#This Row],[OrderID]],OrdersCleaned!$A:$R,4,FALSE)</f>
        <v>35635</v>
      </c>
    </row>
    <row r="1131" spans="1:9" x14ac:dyDescent="0.35">
      <c r="A1131">
        <v>10608</v>
      </c>
      <c r="B1131">
        <v>56</v>
      </c>
      <c r="C1131">
        <v>38</v>
      </c>
      <c r="D1131">
        <v>28</v>
      </c>
      <c r="E1131">
        <v>0</v>
      </c>
      <c r="F1131">
        <v>1064</v>
      </c>
      <c r="G1131">
        <f>טבלה1[[#This Row],[TotalSales]]*(1-E1131)</f>
        <v>1064</v>
      </c>
      <c r="H1131">
        <f>G1131-D1131*VLOOKUP(B1131,Products!$1:$1048576,6,FALSE)</f>
        <v>532</v>
      </c>
      <c r="I1131" s="14">
        <f>VLOOKUP(טבלה1[[#This Row],[OrderID]],OrdersCleaned!$A:$R,4,FALSE)</f>
        <v>35634</v>
      </c>
    </row>
    <row r="1132" spans="1:9" x14ac:dyDescent="0.35">
      <c r="A1132">
        <v>10607</v>
      </c>
      <c r="B1132">
        <v>7</v>
      </c>
      <c r="C1132">
        <v>30</v>
      </c>
      <c r="D1132">
        <v>45</v>
      </c>
      <c r="E1132">
        <v>0</v>
      </c>
      <c r="F1132">
        <v>1350</v>
      </c>
      <c r="G1132">
        <f>טבלה1[[#This Row],[TotalSales]]*(1-E1132)</f>
        <v>1350</v>
      </c>
      <c r="H1132">
        <f>G1132-D1132*VLOOKUP(B1132,Products!$1:$1048576,6,FALSE)</f>
        <v>675</v>
      </c>
      <c r="I1132" s="14">
        <f>VLOOKUP(טבלה1[[#This Row],[OrderID]],OrdersCleaned!$A:$R,4,FALSE)</f>
        <v>35633</v>
      </c>
    </row>
    <row r="1133" spans="1:9" x14ac:dyDescent="0.35">
      <c r="A1133">
        <v>10607</v>
      </c>
      <c r="B1133">
        <v>17</v>
      </c>
      <c r="C1133">
        <v>39</v>
      </c>
      <c r="D1133">
        <v>100</v>
      </c>
      <c r="E1133">
        <v>0</v>
      </c>
      <c r="F1133">
        <v>3900</v>
      </c>
      <c r="G1133">
        <f>טבלה1[[#This Row],[TotalSales]]*(1-E1133)</f>
        <v>3900</v>
      </c>
      <c r="H1133">
        <f>G1133-D1133*VLOOKUP(B1133,Products!$1:$1048576,6,FALSE)</f>
        <v>1950</v>
      </c>
      <c r="I1133" s="14">
        <f>VLOOKUP(טבלה1[[#This Row],[OrderID]],OrdersCleaned!$A:$R,4,FALSE)</f>
        <v>35633</v>
      </c>
    </row>
    <row r="1134" spans="1:9" x14ac:dyDescent="0.35">
      <c r="A1134">
        <v>10607</v>
      </c>
      <c r="B1134">
        <v>33</v>
      </c>
      <c r="C1134">
        <v>2.5</v>
      </c>
      <c r="D1134">
        <v>14</v>
      </c>
      <c r="E1134">
        <v>0</v>
      </c>
      <c r="F1134">
        <v>35</v>
      </c>
      <c r="G1134">
        <f>טבלה1[[#This Row],[TotalSales]]*(1-E1134)</f>
        <v>35</v>
      </c>
      <c r="H1134">
        <f>G1134-D1134*VLOOKUP(B1134,Products!$1:$1048576,6,FALSE)</f>
        <v>17.5</v>
      </c>
      <c r="I1134" s="14">
        <f>VLOOKUP(טבלה1[[#This Row],[OrderID]],OrdersCleaned!$A:$R,4,FALSE)</f>
        <v>35633</v>
      </c>
    </row>
    <row r="1135" spans="1:9" x14ac:dyDescent="0.35">
      <c r="A1135">
        <v>10607</v>
      </c>
      <c r="B1135">
        <v>40</v>
      </c>
      <c r="C1135">
        <v>18.399999999999999</v>
      </c>
      <c r="D1135">
        <v>42</v>
      </c>
      <c r="E1135">
        <v>0</v>
      </c>
      <c r="F1135">
        <v>772.8</v>
      </c>
      <c r="G1135">
        <f>טבלה1[[#This Row],[TotalSales]]*(1-E1135)</f>
        <v>772.8</v>
      </c>
      <c r="H1135">
        <f>G1135-D1135*VLOOKUP(B1135,Products!$1:$1048576,6,FALSE)</f>
        <v>386.4</v>
      </c>
      <c r="I1135" s="14">
        <f>VLOOKUP(טבלה1[[#This Row],[OrderID]],OrdersCleaned!$A:$R,4,FALSE)</f>
        <v>35633</v>
      </c>
    </row>
    <row r="1136" spans="1:9" x14ac:dyDescent="0.35">
      <c r="A1136">
        <v>10607</v>
      </c>
      <c r="B1136">
        <v>72</v>
      </c>
      <c r="C1136">
        <v>34.799999999999997</v>
      </c>
      <c r="D1136">
        <v>12</v>
      </c>
      <c r="E1136">
        <v>0</v>
      </c>
      <c r="F1136">
        <v>417.6</v>
      </c>
      <c r="G1136">
        <f>טבלה1[[#This Row],[TotalSales]]*(1-E1136)</f>
        <v>417.6</v>
      </c>
      <c r="H1136">
        <f>G1136-D1136*VLOOKUP(B1136,Products!$1:$1048576,6,FALSE)</f>
        <v>208.80000000000004</v>
      </c>
      <c r="I1136" s="14">
        <f>VLOOKUP(טבלה1[[#This Row],[OrderID]],OrdersCleaned!$A:$R,4,FALSE)</f>
        <v>35633</v>
      </c>
    </row>
    <row r="1137" spans="1:9" x14ac:dyDescent="0.35">
      <c r="A1137">
        <v>10606</v>
      </c>
      <c r="B1137">
        <v>4</v>
      </c>
      <c r="C1137">
        <v>22</v>
      </c>
      <c r="D1137">
        <v>20</v>
      </c>
      <c r="E1137">
        <v>0.20000000298023221</v>
      </c>
      <c r="F1137">
        <v>351.99999868869781</v>
      </c>
      <c r="G1137">
        <f>טבלה1[[#This Row],[TotalSales]]*(1-E1137)</f>
        <v>281.59999790191648</v>
      </c>
      <c r="H1137">
        <f>G1137-D1137*VLOOKUP(B1137,Products!$1:$1048576,6,FALSE)</f>
        <v>61.599997901916481</v>
      </c>
      <c r="I1137" s="14">
        <f>VLOOKUP(טבלה1[[#This Row],[OrderID]],OrdersCleaned!$A:$R,4,FALSE)</f>
        <v>35633</v>
      </c>
    </row>
    <row r="1138" spans="1:9" x14ac:dyDescent="0.35">
      <c r="A1138">
        <v>10606</v>
      </c>
      <c r="B1138">
        <v>55</v>
      </c>
      <c r="C1138">
        <v>24</v>
      </c>
      <c r="D1138">
        <v>20</v>
      </c>
      <c r="E1138">
        <v>0.20000000298023221</v>
      </c>
      <c r="F1138">
        <v>383.99999856948853</v>
      </c>
      <c r="G1138">
        <f>טבלה1[[#This Row],[TotalSales]]*(1-E1138)</f>
        <v>307.19999771118165</v>
      </c>
      <c r="H1138">
        <f>G1138-D1138*VLOOKUP(B1138,Products!$1:$1048576,6,FALSE)</f>
        <v>67.199997711181652</v>
      </c>
      <c r="I1138" s="14">
        <f>VLOOKUP(טבלה1[[#This Row],[OrderID]],OrdersCleaned!$A:$R,4,FALSE)</f>
        <v>35633</v>
      </c>
    </row>
    <row r="1139" spans="1:9" x14ac:dyDescent="0.35">
      <c r="A1139">
        <v>10606</v>
      </c>
      <c r="B1139">
        <v>62</v>
      </c>
      <c r="C1139">
        <v>49.3</v>
      </c>
      <c r="D1139">
        <v>10</v>
      </c>
      <c r="E1139">
        <v>0.20000000298023221</v>
      </c>
      <c r="F1139">
        <v>394.39999853074551</v>
      </c>
      <c r="G1139">
        <f>טבלה1[[#This Row],[TotalSales]]*(1-E1139)</f>
        <v>315.51999764919282</v>
      </c>
      <c r="H1139">
        <f>G1139-D1139*VLOOKUP(B1139,Products!$1:$1048576,6,FALSE)</f>
        <v>69.019997649192817</v>
      </c>
      <c r="I1139" s="14">
        <f>VLOOKUP(טבלה1[[#This Row],[OrderID]],OrdersCleaned!$A:$R,4,FALSE)</f>
        <v>35633</v>
      </c>
    </row>
    <row r="1140" spans="1:9" x14ac:dyDescent="0.35">
      <c r="A1140">
        <v>10605</v>
      </c>
      <c r="B1140">
        <v>16</v>
      </c>
      <c r="C1140">
        <v>17.45</v>
      </c>
      <c r="D1140">
        <v>30</v>
      </c>
      <c r="E1140">
        <v>5.000000074505806E-2</v>
      </c>
      <c r="F1140">
        <v>497.32499960996211</v>
      </c>
      <c r="G1140">
        <f>טבלה1[[#This Row],[TotalSales]]*(1-E1140)</f>
        <v>472.45874925892798</v>
      </c>
      <c r="H1140">
        <f>G1140-D1140*VLOOKUP(B1140,Products!$1:$1048576,6,FALSE)</f>
        <v>210.70874925892798</v>
      </c>
      <c r="I1140" s="14">
        <f>VLOOKUP(טבלה1[[#This Row],[OrderID]],OrdersCleaned!$A:$R,4,FALSE)</f>
        <v>35632</v>
      </c>
    </row>
    <row r="1141" spans="1:9" x14ac:dyDescent="0.35">
      <c r="A1141">
        <v>10605</v>
      </c>
      <c r="B1141">
        <v>59</v>
      </c>
      <c r="C1141">
        <v>55</v>
      </c>
      <c r="D1141">
        <v>20</v>
      </c>
      <c r="E1141">
        <v>5.000000074505806E-2</v>
      </c>
      <c r="F1141">
        <v>1044.9999991804359</v>
      </c>
      <c r="G1141">
        <f>טבלה1[[#This Row],[TotalSales]]*(1-E1141)</f>
        <v>992.74999844282843</v>
      </c>
      <c r="H1141">
        <f>G1141-D1141*VLOOKUP(B1141,Products!$1:$1048576,6,FALSE)</f>
        <v>442.74999844282843</v>
      </c>
      <c r="I1141" s="14">
        <f>VLOOKUP(טבלה1[[#This Row],[OrderID]],OrdersCleaned!$A:$R,4,FALSE)</f>
        <v>35632</v>
      </c>
    </row>
    <row r="1142" spans="1:9" x14ac:dyDescent="0.35">
      <c r="A1142">
        <v>10605</v>
      </c>
      <c r="B1142">
        <v>60</v>
      </c>
      <c r="C1142">
        <v>34</v>
      </c>
      <c r="D1142">
        <v>70</v>
      </c>
      <c r="E1142">
        <v>5.000000074505806E-2</v>
      </c>
      <c r="F1142">
        <v>2260.9999982267618</v>
      </c>
      <c r="G1142">
        <f>טבלה1[[#This Row],[TotalSales]]*(1-E1142)</f>
        <v>2147.9499966308476</v>
      </c>
      <c r="H1142">
        <f>G1142-D1142*VLOOKUP(B1142,Products!$1:$1048576,6,FALSE)</f>
        <v>957.94999663084764</v>
      </c>
      <c r="I1142" s="14">
        <f>VLOOKUP(טבלה1[[#This Row],[OrderID]],OrdersCleaned!$A:$R,4,FALSE)</f>
        <v>35632</v>
      </c>
    </row>
    <row r="1143" spans="1:9" x14ac:dyDescent="0.35">
      <c r="A1143">
        <v>10605</v>
      </c>
      <c r="B1143">
        <v>71</v>
      </c>
      <c r="C1143">
        <v>21.5</v>
      </c>
      <c r="D1143">
        <v>15</v>
      </c>
      <c r="E1143">
        <v>5.000000074505806E-2</v>
      </c>
      <c r="F1143">
        <v>306.37499975971878</v>
      </c>
      <c r="G1143">
        <f>טבלה1[[#This Row],[TotalSales]]*(1-E1143)</f>
        <v>291.0562495434657</v>
      </c>
      <c r="H1143">
        <f>G1143-D1143*VLOOKUP(B1143,Products!$1:$1048576,6,FALSE)</f>
        <v>129.8062495434657</v>
      </c>
      <c r="I1143" s="14">
        <f>VLOOKUP(טבלה1[[#This Row],[OrderID]],OrdersCleaned!$A:$R,4,FALSE)</f>
        <v>35632</v>
      </c>
    </row>
    <row r="1144" spans="1:9" x14ac:dyDescent="0.35">
      <c r="A1144">
        <v>10604</v>
      </c>
      <c r="B1144">
        <v>48</v>
      </c>
      <c r="C1144">
        <v>12.75</v>
      </c>
      <c r="D1144">
        <v>6</v>
      </c>
      <c r="E1144">
        <v>0.10000000149011611</v>
      </c>
      <c r="F1144">
        <v>68.849999886006117</v>
      </c>
      <c r="G1144">
        <f>טבלה1[[#This Row],[TotalSales]]*(1-E1144)</f>
        <v>61.964999794811014</v>
      </c>
      <c r="H1144">
        <f>G1144-D1144*VLOOKUP(B1144,Products!$1:$1048576,6,FALSE)</f>
        <v>23.714999794811014</v>
      </c>
      <c r="I1144" s="14">
        <f>VLOOKUP(טבלה1[[#This Row],[OrderID]],OrdersCleaned!$A:$R,4,FALSE)</f>
        <v>35629</v>
      </c>
    </row>
    <row r="1145" spans="1:9" x14ac:dyDescent="0.35">
      <c r="A1145">
        <v>10604</v>
      </c>
      <c r="B1145">
        <v>76</v>
      </c>
      <c r="C1145">
        <v>18</v>
      </c>
      <c r="D1145">
        <v>10</v>
      </c>
      <c r="E1145">
        <v>0.10000000149011611</v>
      </c>
      <c r="F1145">
        <v>161.9999997317791</v>
      </c>
      <c r="G1145">
        <f>טבלה1[[#This Row],[TotalSales]]*(1-E1145)</f>
        <v>145.79999951720237</v>
      </c>
      <c r="H1145">
        <f>G1145-D1145*VLOOKUP(B1145,Products!$1:$1048576,6,FALSE)</f>
        <v>55.799999517202366</v>
      </c>
      <c r="I1145" s="14">
        <f>VLOOKUP(טבלה1[[#This Row],[OrderID]],OrdersCleaned!$A:$R,4,FALSE)</f>
        <v>35629</v>
      </c>
    </row>
    <row r="1146" spans="1:9" x14ac:dyDescent="0.35">
      <c r="A1146">
        <v>10603</v>
      </c>
      <c r="B1146">
        <v>22</v>
      </c>
      <c r="C1146">
        <v>21</v>
      </c>
      <c r="D1146">
        <v>48</v>
      </c>
      <c r="E1146">
        <v>0</v>
      </c>
      <c r="F1146">
        <v>1008</v>
      </c>
      <c r="G1146">
        <f>טבלה1[[#This Row],[TotalSales]]*(1-E1146)</f>
        <v>1008</v>
      </c>
      <c r="H1146">
        <f>G1146-D1146*VLOOKUP(B1146,Products!$1:$1048576,6,FALSE)</f>
        <v>504</v>
      </c>
      <c r="I1146" s="14">
        <f>VLOOKUP(טבלה1[[#This Row],[OrderID]],OrdersCleaned!$A:$R,4,FALSE)</f>
        <v>35629</v>
      </c>
    </row>
    <row r="1147" spans="1:9" x14ac:dyDescent="0.35">
      <c r="A1147">
        <v>10603</v>
      </c>
      <c r="B1147">
        <v>49</v>
      </c>
      <c r="C1147">
        <v>20</v>
      </c>
      <c r="D1147">
        <v>25</v>
      </c>
      <c r="E1147">
        <v>5.000000074505806E-2</v>
      </c>
      <c r="F1147">
        <v>474.99999962747103</v>
      </c>
      <c r="G1147">
        <f>טבלה1[[#This Row],[TotalSales]]*(1-E1147)</f>
        <v>451.2499992921949</v>
      </c>
      <c r="H1147">
        <f>G1147-D1147*VLOOKUP(B1147,Products!$1:$1048576,6,FALSE)</f>
        <v>201.2499992921949</v>
      </c>
      <c r="I1147" s="14">
        <f>VLOOKUP(טבלה1[[#This Row],[OrderID]],OrdersCleaned!$A:$R,4,FALSE)</f>
        <v>35629</v>
      </c>
    </row>
    <row r="1148" spans="1:9" x14ac:dyDescent="0.35">
      <c r="A1148">
        <v>10602</v>
      </c>
      <c r="B1148">
        <v>77</v>
      </c>
      <c r="C1148">
        <v>13</v>
      </c>
      <c r="D1148">
        <v>5</v>
      </c>
      <c r="E1148">
        <v>0.25</v>
      </c>
      <c r="F1148">
        <v>48.75</v>
      </c>
      <c r="G1148">
        <f>טבלה1[[#This Row],[TotalSales]]*(1-E1148)</f>
        <v>36.5625</v>
      </c>
      <c r="H1148">
        <f>G1148-D1148*VLOOKUP(B1148,Products!$1:$1048576,6,FALSE)</f>
        <v>4.0625</v>
      </c>
      <c r="I1148" s="14">
        <f>VLOOKUP(טבלה1[[#This Row],[OrderID]],OrdersCleaned!$A:$R,4,FALSE)</f>
        <v>35628</v>
      </c>
    </row>
    <row r="1149" spans="1:9" x14ac:dyDescent="0.35">
      <c r="A1149">
        <v>10601</v>
      </c>
      <c r="B1149">
        <v>13</v>
      </c>
      <c r="C1149">
        <v>6</v>
      </c>
      <c r="D1149">
        <v>60</v>
      </c>
      <c r="E1149">
        <v>0</v>
      </c>
      <c r="F1149">
        <v>360</v>
      </c>
      <c r="G1149">
        <f>טבלה1[[#This Row],[TotalSales]]*(1-E1149)</f>
        <v>360</v>
      </c>
      <c r="H1149">
        <f>G1149-D1149*VLOOKUP(B1149,Products!$1:$1048576,6,FALSE)</f>
        <v>180</v>
      </c>
      <c r="I1149" s="14">
        <f>VLOOKUP(טבלה1[[#This Row],[OrderID]],OrdersCleaned!$A:$R,4,FALSE)</f>
        <v>35627</v>
      </c>
    </row>
    <row r="1150" spans="1:9" x14ac:dyDescent="0.35">
      <c r="A1150">
        <v>10601</v>
      </c>
      <c r="B1150">
        <v>59</v>
      </c>
      <c r="C1150">
        <v>55</v>
      </c>
      <c r="D1150">
        <v>35</v>
      </c>
      <c r="E1150">
        <v>0</v>
      </c>
      <c r="F1150">
        <v>1925</v>
      </c>
      <c r="G1150">
        <f>טבלה1[[#This Row],[TotalSales]]*(1-E1150)</f>
        <v>1925</v>
      </c>
      <c r="H1150">
        <f>G1150-D1150*VLOOKUP(B1150,Products!$1:$1048576,6,FALSE)</f>
        <v>962.5</v>
      </c>
      <c r="I1150" s="14">
        <f>VLOOKUP(טבלה1[[#This Row],[OrderID]],OrdersCleaned!$A:$R,4,FALSE)</f>
        <v>35627</v>
      </c>
    </row>
    <row r="1151" spans="1:9" x14ac:dyDescent="0.35">
      <c r="A1151">
        <v>10600</v>
      </c>
      <c r="B1151">
        <v>54</v>
      </c>
      <c r="C1151">
        <v>7.45</v>
      </c>
      <c r="D1151">
        <v>4</v>
      </c>
      <c r="E1151">
        <v>0</v>
      </c>
      <c r="F1151">
        <v>29.8</v>
      </c>
      <c r="G1151">
        <f>טבלה1[[#This Row],[TotalSales]]*(1-E1151)</f>
        <v>29.8</v>
      </c>
      <c r="H1151">
        <f>G1151-D1151*VLOOKUP(B1151,Products!$1:$1048576,6,FALSE)</f>
        <v>14.9</v>
      </c>
      <c r="I1151" s="14">
        <f>VLOOKUP(טבלה1[[#This Row],[OrderID]],OrdersCleaned!$A:$R,4,FALSE)</f>
        <v>35627</v>
      </c>
    </row>
    <row r="1152" spans="1:9" x14ac:dyDescent="0.35">
      <c r="A1152">
        <v>10600</v>
      </c>
      <c r="B1152">
        <v>73</v>
      </c>
      <c r="C1152">
        <v>15</v>
      </c>
      <c r="D1152">
        <v>30</v>
      </c>
      <c r="E1152">
        <v>0</v>
      </c>
      <c r="F1152">
        <v>450</v>
      </c>
      <c r="G1152">
        <f>טבלה1[[#This Row],[TotalSales]]*(1-E1152)</f>
        <v>450</v>
      </c>
      <c r="H1152">
        <f>G1152-D1152*VLOOKUP(B1152,Products!$1:$1048576,6,FALSE)</f>
        <v>225</v>
      </c>
      <c r="I1152" s="14">
        <f>VLOOKUP(טבלה1[[#This Row],[OrderID]],OrdersCleaned!$A:$R,4,FALSE)</f>
        <v>35627</v>
      </c>
    </row>
    <row r="1153" spans="1:9" x14ac:dyDescent="0.35">
      <c r="A1153">
        <v>10599</v>
      </c>
      <c r="B1153">
        <v>62</v>
      </c>
      <c r="C1153">
        <v>49.3</v>
      </c>
      <c r="D1153">
        <v>10</v>
      </c>
      <c r="E1153">
        <v>0</v>
      </c>
      <c r="F1153">
        <v>493</v>
      </c>
      <c r="G1153">
        <f>טבלה1[[#This Row],[TotalSales]]*(1-E1153)</f>
        <v>493</v>
      </c>
      <c r="H1153">
        <f>G1153-D1153*VLOOKUP(B1153,Products!$1:$1048576,6,FALSE)</f>
        <v>246.5</v>
      </c>
      <c r="I1153" s="14">
        <f>VLOOKUP(טבלה1[[#This Row],[OrderID]],OrdersCleaned!$A:$R,4,FALSE)</f>
        <v>35626</v>
      </c>
    </row>
    <row r="1154" spans="1:9" x14ac:dyDescent="0.35">
      <c r="A1154">
        <v>10598</v>
      </c>
      <c r="B1154">
        <v>27</v>
      </c>
      <c r="C1154">
        <v>43.9</v>
      </c>
      <c r="D1154">
        <v>50</v>
      </c>
      <c r="E1154">
        <v>0</v>
      </c>
      <c r="F1154">
        <v>2195</v>
      </c>
      <c r="G1154">
        <f>טבלה1[[#This Row],[TotalSales]]*(1-E1154)</f>
        <v>2195</v>
      </c>
      <c r="H1154">
        <f>G1154-D1154*VLOOKUP(B1154,Products!$1:$1048576,6,FALSE)</f>
        <v>1097.5</v>
      </c>
      <c r="I1154" s="14">
        <f>VLOOKUP(טבלה1[[#This Row],[OrderID]],OrdersCleaned!$A:$R,4,FALSE)</f>
        <v>35625</v>
      </c>
    </row>
    <row r="1155" spans="1:9" x14ac:dyDescent="0.35">
      <c r="A1155">
        <v>10598</v>
      </c>
      <c r="B1155">
        <v>71</v>
      </c>
      <c r="C1155">
        <v>21.5</v>
      </c>
      <c r="D1155">
        <v>9</v>
      </c>
      <c r="E1155">
        <v>0</v>
      </c>
      <c r="F1155">
        <v>193.5</v>
      </c>
      <c r="G1155">
        <f>טבלה1[[#This Row],[TotalSales]]*(1-E1155)</f>
        <v>193.5</v>
      </c>
      <c r="H1155">
        <f>G1155-D1155*VLOOKUP(B1155,Products!$1:$1048576,6,FALSE)</f>
        <v>96.75</v>
      </c>
      <c r="I1155" s="14">
        <f>VLOOKUP(טבלה1[[#This Row],[OrderID]],OrdersCleaned!$A:$R,4,FALSE)</f>
        <v>35625</v>
      </c>
    </row>
    <row r="1156" spans="1:9" x14ac:dyDescent="0.35">
      <c r="A1156">
        <v>10597</v>
      </c>
      <c r="B1156">
        <v>24</v>
      </c>
      <c r="C1156">
        <v>4.5</v>
      </c>
      <c r="D1156">
        <v>35</v>
      </c>
      <c r="E1156">
        <v>0.20000000298023221</v>
      </c>
      <c r="F1156">
        <v>125.99999953061339</v>
      </c>
      <c r="G1156">
        <f>טבלה1[[#This Row],[TotalSales]]*(1-E1156)</f>
        <v>100.79999924898145</v>
      </c>
      <c r="H1156">
        <f>G1156-D1156*VLOOKUP(B1156,Products!$1:$1048576,6,FALSE)</f>
        <v>22.04999924898145</v>
      </c>
      <c r="I1156" s="14">
        <f>VLOOKUP(טבלה1[[#This Row],[OrderID]],OrdersCleaned!$A:$R,4,FALSE)</f>
        <v>35622</v>
      </c>
    </row>
    <row r="1157" spans="1:9" x14ac:dyDescent="0.35">
      <c r="A1157">
        <v>10597</v>
      </c>
      <c r="B1157">
        <v>57</v>
      </c>
      <c r="C1157">
        <v>19.5</v>
      </c>
      <c r="D1157">
        <v>20</v>
      </c>
      <c r="E1157">
        <v>0</v>
      </c>
      <c r="F1157">
        <v>390</v>
      </c>
      <c r="G1157">
        <f>טבלה1[[#This Row],[TotalSales]]*(1-E1157)</f>
        <v>390</v>
      </c>
      <c r="H1157">
        <f>G1157-D1157*VLOOKUP(B1157,Products!$1:$1048576,6,FALSE)</f>
        <v>195</v>
      </c>
      <c r="I1157" s="14">
        <f>VLOOKUP(טבלה1[[#This Row],[OrderID]],OrdersCleaned!$A:$R,4,FALSE)</f>
        <v>35622</v>
      </c>
    </row>
    <row r="1158" spans="1:9" x14ac:dyDescent="0.35">
      <c r="A1158">
        <v>10597</v>
      </c>
      <c r="B1158">
        <v>65</v>
      </c>
      <c r="C1158">
        <v>21.05</v>
      </c>
      <c r="D1158">
        <v>12</v>
      </c>
      <c r="E1158">
        <v>0.20000000298023221</v>
      </c>
      <c r="F1158">
        <v>202.0799992471934</v>
      </c>
      <c r="G1158">
        <f>טבלה1[[#This Row],[TotalSales]]*(1-E1158)</f>
        <v>161.6639987955094</v>
      </c>
      <c r="H1158">
        <f>G1158-D1158*VLOOKUP(B1158,Products!$1:$1048576,6,FALSE)</f>
        <v>35.363998795509389</v>
      </c>
      <c r="I1158" s="14">
        <f>VLOOKUP(טבלה1[[#This Row],[OrderID]],OrdersCleaned!$A:$R,4,FALSE)</f>
        <v>35622</v>
      </c>
    </row>
    <row r="1159" spans="1:9" x14ac:dyDescent="0.35">
      <c r="A1159">
        <v>10596</v>
      </c>
      <c r="B1159">
        <v>56</v>
      </c>
      <c r="C1159">
        <v>38</v>
      </c>
      <c r="D1159">
        <v>5</v>
      </c>
      <c r="E1159">
        <v>0.20000000298023221</v>
      </c>
      <c r="F1159">
        <v>151.9999994337559</v>
      </c>
      <c r="G1159">
        <f>טבלה1[[#This Row],[TotalSales]]*(1-E1159)</f>
        <v>121.59999909400942</v>
      </c>
      <c r="H1159">
        <f>G1159-D1159*VLOOKUP(B1159,Products!$1:$1048576,6,FALSE)</f>
        <v>26.599999094009419</v>
      </c>
      <c r="I1159" s="14">
        <f>VLOOKUP(טבלה1[[#This Row],[OrderID]],OrdersCleaned!$A:$R,4,FALSE)</f>
        <v>35622</v>
      </c>
    </row>
    <row r="1160" spans="1:9" x14ac:dyDescent="0.35">
      <c r="A1160">
        <v>10596</v>
      </c>
      <c r="B1160">
        <v>63</v>
      </c>
      <c r="C1160">
        <v>43.9</v>
      </c>
      <c r="D1160">
        <v>24</v>
      </c>
      <c r="E1160">
        <v>0.20000000298023221</v>
      </c>
      <c r="F1160">
        <v>842.87999686002718</v>
      </c>
      <c r="G1160">
        <f>טבלה1[[#This Row],[TotalSales]]*(1-E1160)</f>
        <v>674.30399497604355</v>
      </c>
      <c r="H1160">
        <f>G1160-D1160*VLOOKUP(B1160,Products!$1:$1048576,6,FALSE)</f>
        <v>147.5039949760436</v>
      </c>
      <c r="I1160" s="14">
        <f>VLOOKUP(טבלה1[[#This Row],[OrderID]],OrdersCleaned!$A:$R,4,FALSE)</f>
        <v>35622</v>
      </c>
    </row>
    <row r="1161" spans="1:9" x14ac:dyDescent="0.35">
      <c r="A1161">
        <v>10596</v>
      </c>
      <c r="B1161">
        <v>75</v>
      </c>
      <c r="C1161">
        <v>7.75</v>
      </c>
      <c r="D1161">
        <v>30</v>
      </c>
      <c r="E1161">
        <v>0.20000000298023221</v>
      </c>
      <c r="F1161">
        <v>185.999999307096</v>
      </c>
      <c r="G1161">
        <f>טבלה1[[#This Row],[TotalSales]]*(1-E1161)</f>
        <v>148.7999988913536</v>
      </c>
      <c r="H1161">
        <f>G1161-D1161*VLOOKUP(B1161,Products!$1:$1048576,6,FALSE)</f>
        <v>32.549998891353596</v>
      </c>
      <c r="I1161" s="14">
        <f>VLOOKUP(טבלה1[[#This Row],[OrderID]],OrdersCleaned!$A:$R,4,FALSE)</f>
        <v>35622</v>
      </c>
    </row>
    <row r="1162" spans="1:9" x14ac:dyDescent="0.35">
      <c r="A1162">
        <v>10595</v>
      </c>
      <c r="B1162">
        <v>35</v>
      </c>
      <c r="C1162">
        <v>18</v>
      </c>
      <c r="D1162">
        <v>30</v>
      </c>
      <c r="E1162">
        <v>0.25</v>
      </c>
      <c r="F1162">
        <v>405</v>
      </c>
      <c r="G1162">
        <f>טבלה1[[#This Row],[TotalSales]]*(1-E1162)</f>
        <v>303.75</v>
      </c>
      <c r="H1162">
        <f>G1162-D1162*VLOOKUP(B1162,Products!$1:$1048576,6,FALSE)</f>
        <v>33.75</v>
      </c>
      <c r="I1162" s="14">
        <f>VLOOKUP(טבלה1[[#This Row],[OrderID]],OrdersCleaned!$A:$R,4,FALSE)</f>
        <v>35621</v>
      </c>
    </row>
    <row r="1163" spans="1:9" x14ac:dyDescent="0.35">
      <c r="A1163">
        <v>10595</v>
      </c>
      <c r="B1163">
        <v>61</v>
      </c>
      <c r="C1163">
        <v>28.5</v>
      </c>
      <c r="D1163">
        <v>120</v>
      </c>
      <c r="E1163">
        <v>0.25</v>
      </c>
      <c r="F1163">
        <v>2565</v>
      </c>
      <c r="G1163">
        <f>טבלה1[[#This Row],[TotalSales]]*(1-E1163)</f>
        <v>1923.75</v>
      </c>
      <c r="H1163">
        <f>G1163-D1163*VLOOKUP(B1163,Products!$1:$1048576,6,FALSE)</f>
        <v>213.75</v>
      </c>
      <c r="I1163" s="14">
        <f>VLOOKUP(טבלה1[[#This Row],[OrderID]],OrdersCleaned!$A:$R,4,FALSE)</f>
        <v>35621</v>
      </c>
    </row>
    <row r="1164" spans="1:9" x14ac:dyDescent="0.35">
      <c r="A1164">
        <v>10595</v>
      </c>
      <c r="B1164">
        <v>69</v>
      </c>
      <c r="C1164">
        <v>36</v>
      </c>
      <c r="D1164">
        <v>65</v>
      </c>
      <c r="E1164">
        <v>0.25</v>
      </c>
      <c r="F1164">
        <v>1755</v>
      </c>
      <c r="G1164">
        <f>טבלה1[[#This Row],[TotalSales]]*(1-E1164)</f>
        <v>1316.25</v>
      </c>
      <c r="H1164">
        <f>G1164-D1164*VLOOKUP(B1164,Products!$1:$1048576,6,FALSE)</f>
        <v>146.25</v>
      </c>
      <c r="I1164" s="14">
        <f>VLOOKUP(טבלה1[[#This Row],[OrderID]],OrdersCleaned!$A:$R,4,FALSE)</f>
        <v>35621</v>
      </c>
    </row>
    <row r="1165" spans="1:9" x14ac:dyDescent="0.35">
      <c r="A1165">
        <v>10594</v>
      </c>
      <c r="B1165">
        <v>52</v>
      </c>
      <c r="C1165">
        <v>7</v>
      </c>
      <c r="D1165">
        <v>24</v>
      </c>
      <c r="E1165">
        <v>0</v>
      </c>
      <c r="F1165">
        <v>168</v>
      </c>
      <c r="G1165">
        <f>טבלה1[[#This Row],[TotalSales]]*(1-E1165)</f>
        <v>168</v>
      </c>
      <c r="H1165">
        <f>G1165-D1165*VLOOKUP(B1165,Products!$1:$1048576,6,FALSE)</f>
        <v>84</v>
      </c>
      <c r="I1165" s="14">
        <f>VLOOKUP(טבלה1[[#This Row],[OrderID]],OrdersCleaned!$A:$R,4,FALSE)</f>
        <v>35620</v>
      </c>
    </row>
    <row r="1166" spans="1:9" x14ac:dyDescent="0.35">
      <c r="A1166">
        <v>10594</v>
      </c>
      <c r="B1166">
        <v>58</v>
      </c>
      <c r="C1166">
        <v>13.25</v>
      </c>
      <c r="D1166">
        <v>30</v>
      </c>
      <c r="E1166">
        <v>0</v>
      </c>
      <c r="F1166">
        <v>397.5</v>
      </c>
      <c r="G1166">
        <f>טבלה1[[#This Row],[TotalSales]]*(1-E1166)</f>
        <v>397.5</v>
      </c>
      <c r="H1166">
        <f>G1166-D1166*VLOOKUP(B1166,Products!$1:$1048576,6,FALSE)</f>
        <v>198.75</v>
      </c>
      <c r="I1166" s="14">
        <f>VLOOKUP(טבלה1[[#This Row],[OrderID]],OrdersCleaned!$A:$R,4,FALSE)</f>
        <v>35620</v>
      </c>
    </row>
    <row r="1167" spans="1:9" x14ac:dyDescent="0.35">
      <c r="A1167">
        <v>10593</v>
      </c>
      <c r="B1167">
        <v>20</v>
      </c>
      <c r="C1167">
        <v>81</v>
      </c>
      <c r="D1167">
        <v>21</v>
      </c>
      <c r="E1167">
        <v>0.20000000298023221</v>
      </c>
      <c r="F1167">
        <v>1360.799994930625</v>
      </c>
      <c r="G1167">
        <f>טבלה1[[#This Row],[TotalSales]]*(1-E1167)</f>
        <v>1088.6399918889999</v>
      </c>
      <c r="H1167">
        <f>G1167-D1167*VLOOKUP(B1167,Products!$1:$1048576,6,FALSE)</f>
        <v>238.13999188899993</v>
      </c>
      <c r="I1167" s="14">
        <f>VLOOKUP(טבלה1[[#This Row],[OrderID]],OrdersCleaned!$A:$R,4,FALSE)</f>
        <v>35620</v>
      </c>
    </row>
    <row r="1168" spans="1:9" x14ac:dyDescent="0.35">
      <c r="A1168">
        <v>10593</v>
      </c>
      <c r="B1168">
        <v>69</v>
      </c>
      <c r="C1168">
        <v>36</v>
      </c>
      <c r="D1168">
        <v>20</v>
      </c>
      <c r="E1168">
        <v>0.20000000298023221</v>
      </c>
      <c r="F1168">
        <v>575.99999785423279</v>
      </c>
      <c r="G1168">
        <f>טבלה1[[#This Row],[TotalSales]]*(1-E1168)</f>
        <v>460.79999656677245</v>
      </c>
      <c r="H1168">
        <f>G1168-D1168*VLOOKUP(B1168,Products!$1:$1048576,6,FALSE)</f>
        <v>100.79999656677245</v>
      </c>
      <c r="I1168" s="14">
        <f>VLOOKUP(טבלה1[[#This Row],[OrderID]],OrdersCleaned!$A:$R,4,FALSE)</f>
        <v>35620</v>
      </c>
    </row>
    <row r="1169" spans="1:9" x14ac:dyDescent="0.35">
      <c r="A1169">
        <v>10593</v>
      </c>
      <c r="B1169">
        <v>76</v>
      </c>
      <c r="C1169">
        <v>18</v>
      </c>
      <c r="D1169">
        <v>4</v>
      </c>
      <c r="E1169">
        <v>0.20000000298023221</v>
      </c>
      <c r="F1169">
        <v>57.599999785423279</v>
      </c>
      <c r="G1169">
        <f>טבלה1[[#This Row],[TotalSales]]*(1-E1169)</f>
        <v>46.079999656677245</v>
      </c>
      <c r="H1169">
        <f>G1169-D1169*VLOOKUP(B1169,Products!$1:$1048576,6,FALSE)</f>
        <v>10.079999656677245</v>
      </c>
      <c r="I1169" s="14">
        <f>VLOOKUP(טבלה1[[#This Row],[OrderID]],OrdersCleaned!$A:$R,4,FALSE)</f>
        <v>35620</v>
      </c>
    </row>
    <row r="1170" spans="1:9" x14ac:dyDescent="0.35">
      <c r="A1170">
        <v>10592</v>
      </c>
      <c r="B1170">
        <v>15</v>
      </c>
      <c r="C1170">
        <v>15.5</v>
      </c>
      <c r="D1170">
        <v>25</v>
      </c>
      <c r="E1170">
        <v>5.000000074505806E-2</v>
      </c>
      <c r="F1170">
        <v>368.12499971129</v>
      </c>
      <c r="G1170">
        <f>טבלה1[[#This Row],[TotalSales]]*(1-E1170)</f>
        <v>349.718749451451</v>
      </c>
      <c r="H1170">
        <f>G1170-D1170*VLOOKUP(B1170,Products!$1:$1048576,6,FALSE)</f>
        <v>155.968749451451</v>
      </c>
      <c r="I1170" s="14">
        <f>VLOOKUP(טבלה1[[#This Row],[OrderID]],OrdersCleaned!$A:$R,4,FALSE)</f>
        <v>35619</v>
      </c>
    </row>
    <row r="1171" spans="1:9" x14ac:dyDescent="0.35">
      <c r="A1171">
        <v>10592</v>
      </c>
      <c r="B1171">
        <v>26</v>
      </c>
      <c r="C1171">
        <v>31.23</v>
      </c>
      <c r="D1171">
        <v>5</v>
      </c>
      <c r="E1171">
        <v>5.000000074505806E-2</v>
      </c>
      <c r="F1171">
        <v>148.3424998836592</v>
      </c>
      <c r="G1171">
        <f>טבלה1[[#This Row],[TotalSales]]*(1-E1171)</f>
        <v>140.92537477895246</v>
      </c>
      <c r="H1171">
        <f>G1171-D1171*VLOOKUP(B1171,Products!$1:$1048576,6,FALSE)</f>
        <v>62.850374778952457</v>
      </c>
      <c r="I1171" s="14">
        <f>VLOOKUP(טבלה1[[#This Row],[OrderID]],OrdersCleaned!$A:$R,4,FALSE)</f>
        <v>35619</v>
      </c>
    </row>
    <row r="1172" spans="1:9" x14ac:dyDescent="0.35">
      <c r="A1172">
        <v>10591</v>
      </c>
      <c r="B1172">
        <v>3</v>
      </c>
      <c r="C1172">
        <v>10</v>
      </c>
      <c r="D1172">
        <v>14</v>
      </c>
      <c r="E1172">
        <v>0</v>
      </c>
      <c r="F1172">
        <v>140</v>
      </c>
      <c r="G1172">
        <f>טבלה1[[#This Row],[TotalSales]]*(1-E1172)</f>
        <v>140</v>
      </c>
      <c r="H1172">
        <f>G1172-D1172*VLOOKUP(B1172,Products!$1:$1048576,6,FALSE)</f>
        <v>70</v>
      </c>
      <c r="I1172" s="14">
        <f>VLOOKUP(טבלה1[[#This Row],[OrderID]],OrdersCleaned!$A:$R,4,FALSE)</f>
        <v>35618</v>
      </c>
    </row>
    <row r="1173" spans="1:9" x14ac:dyDescent="0.35">
      <c r="A1173">
        <v>10591</v>
      </c>
      <c r="B1173">
        <v>7</v>
      </c>
      <c r="C1173">
        <v>30</v>
      </c>
      <c r="D1173">
        <v>10</v>
      </c>
      <c r="E1173">
        <v>0</v>
      </c>
      <c r="F1173">
        <v>300</v>
      </c>
      <c r="G1173">
        <f>טבלה1[[#This Row],[TotalSales]]*(1-E1173)</f>
        <v>300</v>
      </c>
      <c r="H1173">
        <f>G1173-D1173*VLOOKUP(B1173,Products!$1:$1048576,6,FALSE)</f>
        <v>150</v>
      </c>
      <c r="I1173" s="14">
        <f>VLOOKUP(טבלה1[[#This Row],[OrderID]],OrdersCleaned!$A:$R,4,FALSE)</f>
        <v>35618</v>
      </c>
    </row>
    <row r="1174" spans="1:9" x14ac:dyDescent="0.35">
      <c r="A1174">
        <v>10591</v>
      </c>
      <c r="B1174">
        <v>54</v>
      </c>
      <c r="C1174">
        <v>7.45</v>
      </c>
      <c r="D1174">
        <v>50</v>
      </c>
      <c r="E1174">
        <v>0</v>
      </c>
      <c r="F1174">
        <v>372.5</v>
      </c>
      <c r="G1174">
        <f>טבלה1[[#This Row],[TotalSales]]*(1-E1174)</f>
        <v>372.5</v>
      </c>
      <c r="H1174">
        <f>G1174-D1174*VLOOKUP(B1174,Products!$1:$1048576,6,FALSE)</f>
        <v>186.25</v>
      </c>
      <c r="I1174" s="14">
        <f>VLOOKUP(טבלה1[[#This Row],[OrderID]],OrdersCleaned!$A:$R,4,FALSE)</f>
        <v>35618</v>
      </c>
    </row>
    <row r="1175" spans="1:9" x14ac:dyDescent="0.35">
      <c r="A1175">
        <v>10590</v>
      </c>
      <c r="B1175">
        <v>1</v>
      </c>
      <c r="C1175">
        <v>18</v>
      </c>
      <c r="D1175">
        <v>20</v>
      </c>
      <c r="E1175">
        <v>0</v>
      </c>
      <c r="F1175">
        <v>360</v>
      </c>
      <c r="G1175">
        <f>טבלה1[[#This Row],[TotalSales]]*(1-E1175)</f>
        <v>360</v>
      </c>
      <c r="H1175">
        <f>G1175-D1175*VLOOKUP(B1175,Products!$1:$1048576,6,FALSE)</f>
        <v>180</v>
      </c>
      <c r="I1175" s="14">
        <f>VLOOKUP(טבלה1[[#This Row],[OrderID]],OrdersCleaned!$A:$R,4,FALSE)</f>
        <v>35618</v>
      </c>
    </row>
    <row r="1176" spans="1:9" x14ac:dyDescent="0.35">
      <c r="A1176">
        <v>10590</v>
      </c>
      <c r="B1176">
        <v>77</v>
      </c>
      <c r="C1176">
        <v>13</v>
      </c>
      <c r="D1176">
        <v>60</v>
      </c>
      <c r="E1176">
        <v>5.000000074505806E-2</v>
      </c>
      <c r="F1176">
        <v>740.99999941885471</v>
      </c>
      <c r="G1176">
        <f>טבלה1[[#This Row],[TotalSales]]*(1-E1176)</f>
        <v>703.94999889582391</v>
      </c>
      <c r="H1176">
        <f>G1176-D1176*VLOOKUP(B1176,Products!$1:$1048576,6,FALSE)</f>
        <v>313.94999889582391</v>
      </c>
      <c r="I1176" s="14">
        <f>VLOOKUP(טבלה1[[#This Row],[OrderID]],OrdersCleaned!$A:$R,4,FALSE)</f>
        <v>35618</v>
      </c>
    </row>
    <row r="1177" spans="1:9" x14ac:dyDescent="0.35">
      <c r="A1177">
        <v>10589</v>
      </c>
      <c r="B1177">
        <v>35</v>
      </c>
      <c r="C1177">
        <v>18</v>
      </c>
      <c r="D1177">
        <v>4</v>
      </c>
      <c r="E1177">
        <v>0</v>
      </c>
      <c r="F1177">
        <v>72</v>
      </c>
      <c r="G1177">
        <f>טבלה1[[#This Row],[TotalSales]]*(1-E1177)</f>
        <v>72</v>
      </c>
      <c r="H1177">
        <f>G1177-D1177*VLOOKUP(B1177,Products!$1:$1048576,6,FALSE)</f>
        <v>36</v>
      </c>
      <c r="I1177" s="14">
        <f>VLOOKUP(טבלה1[[#This Row],[OrderID]],OrdersCleaned!$A:$R,4,FALSE)</f>
        <v>35615</v>
      </c>
    </row>
    <row r="1178" spans="1:9" x14ac:dyDescent="0.35">
      <c r="A1178">
        <v>10588</v>
      </c>
      <c r="B1178">
        <v>18</v>
      </c>
      <c r="C1178">
        <v>62.5</v>
      </c>
      <c r="D1178">
        <v>40</v>
      </c>
      <c r="E1178">
        <v>0.20000000298023221</v>
      </c>
      <c r="F1178">
        <v>1999.9999925494189</v>
      </c>
      <c r="G1178">
        <f>טבלה1[[#This Row],[TotalSales]]*(1-E1178)</f>
        <v>1599.9999880790706</v>
      </c>
      <c r="H1178">
        <f>G1178-D1178*VLOOKUP(B1178,Products!$1:$1048576,6,FALSE)</f>
        <v>349.99998807907059</v>
      </c>
      <c r="I1178" s="14">
        <f>VLOOKUP(טבלה1[[#This Row],[OrderID]],OrdersCleaned!$A:$R,4,FALSE)</f>
        <v>35614</v>
      </c>
    </row>
    <row r="1179" spans="1:9" x14ac:dyDescent="0.35">
      <c r="A1179">
        <v>10588</v>
      </c>
      <c r="B1179">
        <v>42</v>
      </c>
      <c r="C1179">
        <v>14</v>
      </c>
      <c r="D1179">
        <v>100</v>
      </c>
      <c r="E1179">
        <v>0.20000000298023221</v>
      </c>
      <c r="F1179">
        <v>1119.9999958276751</v>
      </c>
      <c r="G1179">
        <f>טבלה1[[#This Row],[TotalSales]]*(1-E1179)</f>
        <v>895.99999332428001</v>
      </c>
      <c r="H1179">
        <f>G1179-D1179*VLOOKUP(B1179,Products!$1:$1048576,6,FALSE)</f>
        <v>195.99999332428001</v>
      </c>
      <c r="I1179" s="14">
        <f>VLOOKUP(טבלה1[[#This Row],[OrderID]],OrdersCleaned!$A:$R,4,FALSE)</f>
        <v>35614</v>
      </c>
    </row>
    <row r="1180" spans="1:9" x14ac:dyDescent="0.35">
      <c r="A1180">
        <v>10587</v>
      </c>
      <c r="B1180">
        <v>26</v>
      </c>
      <c r="C1180">
        <v>31.23</v>
      </c>
      <c r="D1180">
        <v>6</v>
      </c>
      <c r="E1180">
        <v>0</v>
      </c>
      <c r="F1180">
        <v>187.38</v>
      </c>
      <c r="G1180">
        <f>טבלה1[[#This Row],[TotalSales]]*(1-E1180)</f>
        <v>187.38</v>
      </c>
      <c r="H1180">
        <f>G1180-D1180*VLOOKUP(B1180,Products!$1:$1048576,6,FALSE)</f>
        <v>93.69</v>
      </c>
      <c r="I1180" s="14">
        <f>VLOOKUP(טבלה1[[#This Row],[OrderID]],OrdersCleaned!$A:$R,4,FALSE)</f>
        <v>35613</v>
      </c>
    </row>
    <row r="1181" spans="1:9" x14ac:dyDescent="0.35">
      <c r="A1181">
        <v>10587</v>
      </c>
      <c r="B1181">
        <v>35</v>
      </c>
      <c r="C1181">
        <v>18</v>
      </c>
      <c r="D1181">
        <v>20</v>
      </c>
      <c r="E1181">
        <v>0</v>
      </c>
      <c r="F1181">
        <v>360</v>
      </c>
      <c r="G1181">
        <f>טבלה1[[#This Row],[TotalSales]]*(1-E1181)</f>
        <v>360</v>
      </c>
      <c r="H1181">
        <f>G1181-D1181*VLOOKUP(B1181,Products!$1:$1048576,6,FALSE)</f>
        <v>180</v>
      </c>
      <c r="I1181" s="14">
        <f>VLOOKUP(טבלה1[[#This Row],[OrderID]],OrdersCleaned!$A:$R,4,FALSE)</f>
        <v>35613</v>
      </c>
    </row>
    <row r="1182" spans="1:9" x14ac:dyDescent="0.35">
      <c r="A1182">
        <v>10587</v>
      </c>
      <c r="B1182">
        <v>77</v>
      </c>
      <c r="C1182">
        <v>13</v>
      </c>
      <c r="D1182">
        <v>20</v>
      </c>
      <c r="E1182">
        <v>0</v>
      </c>
      <c r="F1182">
        <v>260</v>
      </c>
      <c r="G1182">
        <f>טבלה1[[#This Row],[TotalSales]]*(1-E1182)</f>
        <v>260</v>
      </c>
      <c r="H1182">
        <f>G1182-D1182*VLOOKUP(B1182,Products!$1:$1048576,6,FALSE)</f>
        <v>130</v>
      </c>
      <c r="I1182" s="14">
        <f>VLOOKUP(טבלה1[[#This Row],[OrderID]],OrdersCleaned!$A:$R,4,FALSE)</f>
        <v>35613</v>
      </c>
    </row>
    <row r="1183" spans="1:9" x14ac:dyDescent="0.35">
      <c r="A1183">
        <v>10586</v>
      </c>
      <c r="B1183">
        <v>52</v>
      </c>
      <c r="C1183">
        <v>7</v>
      </c>
      <c r="D1183">
        <v>4</v>
      </c>
      <c r="E1183">
        <v>0.15000000596046451</v>
      </c>
      <c r="F1183">
        <v>23.799999833106991</v>
      </c>
      <c r="G1183">
        <f>טבלה1[[#This Row],[TotalSales]]*(1-E1183)</f>
        <v>20.229999716281888</v>
      </c>
      <c r="H1183">
        <f>G1183-D1183*VLOOKUP(B1183,Products!$1:$1048576,6,FALSE)</f>
        <v>6.2299997162818883</v>
      </c>
      <c r="I1183" s="14">
        <f>VLOOKUP(טבלה1[[#This Row],[OrderID]],OrdersCleaned!$A:$R,4,FALSE)</f>
        <v>35613</v>
      </c>
    </row>
    <row r="1184" spans="1:9" x14ac:dyDescent="0.35">
      <c r="A1184">
        <v>10585</v>
      </c>
      <c r="B1184">
        <v>47</v>
      </c>
      <c r="C1184">
        <v>9.5</v>
      </c>
      <c r="D1184">
        <v>15</v>
      </c>
      <c r="E1184">
        <v>0</v>
      </c>
      <c r="F1184">
        <v>142.5</v>
      </c>
      <c r="G1184">
        <f>טבלה1[[#This Row],[TotalSales]]*(1-E1184)</f>
        <v>142.5</v>
      </c>
      <c r="H1184">
        <f>G1184-D1184*VLOOKUP(B1184,Products!$1:$1048576,6,FALSE)</f>
        <v>71.25</v>
      </c>
      <c r="I1184" s="14">
        <f>VLOOKUP(טבלה1[[#This Row],[OrderID]],OrdersCleaned!$A:$R,4,FALSE)</f>
        <v>35612</v>
      </c>
    </row>
    <row r="1185" spans="1:9" x14ac:dyDescent="0.35">
      <c r="A1185">
        <v>10584</v>
      </c>
      <c r="B1185">
        <v>31</v>
      </c>
      <c r="C1185">
        <v>12.5</v>
      </c>
      <c r="D1185">
        <v>50</v>
      </c>
      <c r="E1185">
        <v>5.000000074505806E-2</v>
      </c>
      <c r="F1185">
        <v>593.74999953433871</v>
      </c>
      <c r="G1185">
        <f>טבלה1[[#This Row],[TotalSales]]*(1-E1185)</f>
        <v>564.06249911524355</v>
      </c>
      <c r="H1185">
        <f>G1185-D1185*VLOOKUP(B1185,Products!$1:$1048576,6,FALSE)</f>
        <v>251.56249911524355</v>
      </c>
      <c r="I1185" s="14">
        <f>VLOOKUP(טבלה1[[#This Row],[OrderID]],OrdersCleaned!$A:$R,4,FALSE)</f>
        <v>35611</v>
      </c>
    </row>
    <row r="1186" spans="1:9" x14ac:dyDescent="0.35">
      <c r="A1186">
        <v>10583</v>
      </c>
      <c r="B1186">
        <v>29</v>
      </c>
      <c r="C1186">
        <v>123.79</v>
      </c>
      <c r="D1186">
        <v>10</v>
      </c>
      <c r="E1186">
        <v>0</v>
      </c>
      <c r="F1186">
        <v>1237.9000000000001</v>
      </c>
      <c r="G1186">
        <f>טבלה1[[#This Row],[TotalSales]]*(1-E1186)</f>
        <v>1237.9000000000001</v>
      </c>
      <c r="H1186">
        <f>G1186-D1186*VLOOKUP(B1186,Products!$1:$1048576,6,FALSE)</f>
        <v>618.95000000000005</v>
      </c>
      <c r="I1186" s="14">
        <f>VLOOKUP(טבלה1[[#This Row],[OrderID]],OrdersCleaned!$A:$R,4,FALSE)</f>
        <v>35611</v>
      </c>
    </row>
    <row r="1187" spans="1:9" x14ac:dyDescent="0.35">
      <c r="A1187">
        <v>10583</v>
      </c>
      <c r="B1187">
        <v>60</v>
      </c>
      <c r="C1187">
        <v>34</v>
      </c>
      <c r="D1187">
        <v>24</v>
      </c>
      <c r="E1187">
        <v>0.15000000596046451</v>
      </c>
      <c r="F1187">
        <v>693.59999513626099</v>
      </c>
      <c r="G1187">
        <f>טבלה1[[#This Row],[TotalSales]]*(1-E1187)</f>
        <v>589.55999173164366</v>
      </c>
      <c r="H1187">
        <f>G1187-D1187*VLOOKUP(B1187,Products!$1:$1048576,6,FALSE)</f>
        <v>181.55999173164366</v>
      </c>
      <c r="I1187" s="14">
        <f>VLOOKUP(טבלה1[[#This Row],[OrderID]],OrdersCleaned!$A:$R,4,FALSE)</f>
        <v>35611</v>
      </c>
    </row>
    <row r="1188" spans="1:9" x14ac:dyDescent="0.35">
      <c r="A1188">
        <v>10583</v>
      </c>
      <c r="B1188">
        <v>69</v>
      </c>
      <c r="C1188">
        <v>36</v>
      </c>
      <c r="D1188">
        <v>10</v>
      </c>
      <c r="E1188">
        <v>0.15000000596046451</v>
      </c>
      <c r="F1188">
        <v>305.99999785423279</v>
      </c>
      <c r="G1188">
        <f>טבלה1[[#This Row],[TotalSales]]*(1-E1188)</f>
        <v>260.09999635219577</v>
      </c>
      <c r="H1188">
        <f>G1188-D1188*VLOOKUP(B1188,Products!$1:$1048576,6,FALSE)</f>
        <v>80.099996352195774</v>
      </c>
      <c r="I1188" s="14">
        <f>VLOOKUP(טבלה1[[#This Row],[OrderID]],OrdersCleaned!$A:$R,4,FALSE)</f>
        <v>35611</v>
      </c>
    </row>
    <row r="1189" spans="1:9" x14ac:dyDescent="0.35">
      <c r="A1189">
        <v>10582</v>
      </c>
      <c r="B1189">
        <v>57</v>
      </c>
      <c r="C1189">
        <v>19.5</v>
      </c>
      <c r="D1189">
        <v>4</v>
      </c>
      <c r="E1189">
        <v>0</v>
      </c>
      <c r="F1189">
        <v>78</v>
      </c>
      <c r="G1189">
        <f>טבלה1[[#This Row],[TotalSales]]*(1-E1189)</f>
        <v>78</v>
      </c>
      <c r="H1189">
        <f>G1189-D1189*VLOOKUP(B1189,Products!$1:$1048576,6,FALSE)</f>
        <v>39</v>
      </c>
      <c r="I1189" s="14">
        <f>VLOOKUP(טבלה1[[#This Row],[OrderID]],OrdersCleaned!$A:$R,4,FALSE)</f>
        <v>35608</v>
      </c>
    </row>
    <row r="1190" spans="1:9" x14ac:dyDescent="0.35">
      <c r="A1190">
        <v>10582</v>
      </c>
      <c r="B1190">
        <v>76</v>
      </c>
      <c r="C1190">
        <v>18</v>
      </c>
      <c r="D1190">
        <v>14</v>
      </c>
      <c r="E1190">
        <v>0</v>
      </c>
      <c r="F1190">
        <v>252</v>
      </c>
      <c r="G1190">
        <f>טבלה1[[#This Row],[TotalSales]]*(1-E1190)</f>
        <v>252</v>
      </c>
      <c r="H1190">
        <f>G1190-D1190*VLOOKUP(B1190,Products!$1:$1048576,6,FALSE)</f>
        <v>126</v>
      </c>
      <c r="I1190" s="14">
        <f>VLOOKUP(טבלה1[[#This Row],[OrderID]],OrdersCleaned!$A:$R,4,FALSE)</f>
        <v>35608</v>
      </c>
    </row>
    <row r="1191" spans="1:9" x14ac:dyDescent="0.35">
      <c r="A1191">
        <v>10581</v>
      </c>
      <c r="B1191">
        <v>75</v>
      </c>
      <c r="C1191">
        <v>7.75</v>
      </c>
      <c r="D1191">
        <v>50</v>
      </c>
      <c r="E1191">
        <v>0.20000000298023221</v>
      </c>
      <c r="F1191">
        <v>309.99999884516001</v>
      </c>
      <c r="G1191">
        <f>טבלה1[[#This Row],[TotalSales]]*(1-E1191)</f>
        <v>247.99999815225601</v>
      </c>
      <c r="H1191">
        <f>G1191-D1191*VLOOKUP(B1191,Products!$1:$1048576,6,FALSE)</f>
        <v>54.249998152256012</v>
      </c>
      <c r="I1191" s="14">
        <f>VLOOKUP(טבלה1[[#This Row],[OrderID]],OrdersCleaned!$A:$R,4,FALSE)</f>
        <v>35607</v>
      </c>
    </row>
    <row r="1192" spans="1:9" x14ac:dyDescent="0.35">
      <c r="A1192">
        <v>10580</v>
      </c>
      <c r="B1192">
        <v>14</v>
      </c>
      <c r="C1192">
        <v>23.25</v>
      </c>
      <c r="D1192">
        <v>15</v>
      </c>
      <c r="E1192">
        <v>5.000000074505806E-2</v>
      </c>
      <c r="F1192">
        <v>331.312499740161</v>
      </c>
      <c r="G1192">
        <f>טבלה1[[#This Row],[TotalSales]]*(1-E1192)</f>
        <v>314.74687450630591</v>
      </c>
      <c r="H1192">
        <f>G1192-D1192*VLOOKUP(B1192,Products!$1:$1048576,6,FALSE)</f>
        <v>140.37187450630591</v>
      </c>
      <c r="I1192" s="14">
        <f>VLOOKUP(טבלה1[[#This Row],[OrderID]],OrdersCleaned!$A:$R,4,FALSE)</f>
        <v>35607</v>
      </c>
    </row>
    <row r="1193" spans="1:9" x14ac:dyDescent="0.35">
      <c r="A1193">
        <v>10580</v>
      </c>
      <c r="B1193">
        <v>41</v>
      </c>
      <c r="C1193">
        <v>9.65</v>
      </c>
      <c r="D1193">
        <v>9</v>
      </c>
      <c r="E1193">
        <v>5.000000074505806E-2</v>
      </c>
      <c r="F1193">
        <v>82.507499935291719</v>
      </c>
      <c r="G1193">
        <f>טבלה1[[#This Row],[TotalSales]]*(1-E1193)</f>
        <v>78.382124877054252</v>
      </c>
      <c r="H1193">
        <f>G1193-D1193*VLOOKUP(B1193,Products!$1:$1048576,6,FALSE)</f>
        <v>34.957124877054248</v>
      </c>
      <c r="I1193" s="14">
        <f>VLOOKUP(טבלה1[[#This Row],[OrderID]],OrdersCleaned!$A:$R,4,FALSE)</f>
        <v>35607</v>
      </c>
    </row>
    <row r="1194" spans="1:9" x14ac:dyDescent="0.35">
      <c r="A1194">
        <v>10580</v>
      </c>
      <c r="B1194">
        <v>65</v>
      </c>
      <c r="C1194">
        <v>21.05</v>
      </c>
      <c r="D1194">
        <v>30</v>
      </c>
      <c r="E1194">
        <v>5.000000074505806E-2</v>
      </c>
      <c r="F1194">
        <v>599.92499952949584</v>
      </c>
      <c r="G1194">
        <f>טבלה1[[#This Row],[TotalSales]]*(1-E1194)</f>
        <v>569.92874910604212</v>
      </c>
      <c r="H1194">
        <f>G1194-D1194*VLOOKUP(B1194,Products!$1:$1048576,6,FALSE)</f>
        <v>254.17874910604212</v>
      </c>
      <c r="I1194" s="14">
        <f>VLOOKUP(טבלה1[[#This Row],[OrderID]],OrdersCleaned!$A:$R,4,FALSE)</f>
        <v>35607</v>
      </c>
    </row>
    <row r="1195" spans="1:9" x14ac:dyDescent="0.35">
      <c r="A1195">
        <v>10579</v>
      </c>
      <c r="B1195">
        <v>15</v>
      </c>
      <c r="C1195">
        <v>15.5</v>
      </c>
      <c r="D1195">
        <v>10</v>
      </c>
      <c r="E1195">
        <v>0</v>
      </c>
      <c r="F1195">
        <v>155</v>
      </c>
      <c r="G1195">
        <f>טבלה1[[#This Row],[TotalSales]]*(1-E1195)</f>
        <v>155</v>
      </c>
      <c r="H1195">
        <f>G1195-D1195*VLOOKUP(B1195,Products!$1:$1048576,6,FALSE)</f>
        <v>77.5</v>
      </c>
      <c r="I1195" s="14">
        <f>VLOOKUP(טבלה1[[#This Row],[OrderID]],OrdersCleaned!$A:$R,4,FALSE)</f>
        <v>35606</v>
      </c>
    </row>
    <row r="1196" spans="1:9" x14ac:dyDescent="0.35">
      <c r="A1196">
        <v>10579</v>
      </c>
      <c r="B1196">
        <v>75</v>
      </c>
      <c r="C1196">
        <v>7.75</v>
      </c>
      <c r="D1196">
        <v>21</v>
      </c>
      <c r="E1196">
        <v>0</v>
      </c>
      <c r="F1196">
        <v>162.75</v>
      </c>
      <c r="G1196">
        <f>טבלה1[[#This Row],[TotalSales]]*(1-E1196)</f>
        <v>162.75</v>
      </c>
      <c r="H1196">
        <f>G1196-D1196*VLOOKUP(B1196,Products!$1:$1048576,6,FALSE)</f>
        <v>81.375</v>
      </c>
      <c r="I1196" s="14">
        <f>VLOOKUP(טבלה1[[#This Row],[OrderID]],OrdersCleaned!$A:$R,4,FALSE)</f>
        <v>35606</v>
      </c>
    </row>
    <row r="1197" spans="1:9" x14ac:dyDescent="0.35">
      <c r="A1197">
        <v>10578</v>
      </c>
      <c r="B1197">
        <v>35</v>
      </c>
      <c r="C1197">
        <v>18</v>
      </c>
      <c r="D1197">
        <v>20</v>
      </c>
      <c r="E1197">
        <v>0</v>
      </c>
      <c r="F1197">
        <v>360</v>
      </c>
      <c r="G1197">
        <f>טבלה1[[#This Row],[TotalSales]]*(1-E1197)</f>
        <v>360</v>
      </c>
      <c r="H1197">
        <f>G1197-D1197*VLOOKUP(B1197,Products!$1:$1048576,6,FALSE)</f>
        <v>180</v>
      </c>
      <c r="I1197" s="14">
        <f>VLOOKUP(טבלה1[[#This Row],[OrderID]],OrdersCleaned!$A:$R,4,FALSE)</f>
        <v>35605</v>
      </c>
    </row>
    <row r="1198" spans="1:9" x14ac:dyDescent="0.35">
      <c r="A1198">
        <v>10578</v>
      </c>
      <c r="B1198">
        <v>57</v>
      </c>
      <c r="C1198">
        <v>19.5</v>
      </c>
      <c r="D1198">
        <v>6</v>
      </c>
      <c r="E1198">
        <v>0</v>
      </c>
      <c r="F1198">
        <v>117</v>
      </c>
      <c r="G1198">
        <f>טבלה1[[#This Row],[TotalSales]]*(1-E1198)</f>
        <v>117</v>
      </c>
      <c r="H1198">
        <f>G1198-D1198*VLOOKUP(B1198,Products!$1:$1048576,6,FALSE)</f>
        <v>58.5</v>
      </c>
      <c r="I1198" s="14">
        <f>VLOOKUP(טבלה1[[#This Row],[OrderID]],OrdersCleaned!$A:$R,4,FALSE)</f>
        <v>35605</v>
      </c>
    </row>
    <row r="1199" spans="1:9" x14ac:dyDescent="0.35">
      <c r="A1199">
        <v>10577</v>
      </c>
      <c r="B1199">
        <v>39</v>
      </c>
      <c r="C1199">
        <v>18</v>
      </c>
      <c r="D1199">
        <v>10</v>
      </c>
      <c r="E1199">
        <v>0</v>
      </c>
      <c r="F1199">
        <v>180</v>
      </c>
      <c r="G1199">
        <f>טבלה1[[#This Row],[TotalSales]]*(1-E1199)</f>
        <v>180</v>
      </c>
      <c r="H1199">
        <f>G1199-D1199*VLOOKUP(B1199,Products!$1:$1048576,6,FALSE)</f>
        <v>90</v>
      </c>
      <c r="I1199" s="14">
        <f>VLOOKUP(טבלה1[[#This Row],[OrderID]],OrdersCleaned!$A:$R,4,FALSE)</f>
        <v>35604</v>
      </c>
    </row>
    <row r="1200" spans="1:9" x14ac:dyDescent="0.35">
      <c r="A1200">
        <v>10577</v>
      </c>
      <c r="B1200">
        <v>75</v>
      </c>
      <c r="C1200">
        <v>7.75</v>
      </c>
      <c r="D1200">
        <v>20</v>
      </c>
      <c r="E1200">
        <v>0</v>
      </c>
      <c r="F1200">
        <v>155</v>
      </c>
      <c r="G1200">
        <f>טבלה1[[#This Row],[TotalSales]]*(1-E1200)</f>
        <v>155</v>
      </c>
      <c r="H1200">
        <f>G1200-D1200*VLOOKUP(B1200,Products!$1:$1048576,6,FALSE)</f>
        <v>77.5</v>
      </c>
      <c r="I1200" s="14">
        <f>VLOOKUP(טבלה1[[#This Row],[OrderID]],OrdersCleaned!$A:$R,4,FALSE)</f>
        <v>35604</v>
      </c>
    </row>
    <row r="1201" spans="1:9" x14ac:dyDescent="0.35">
      <c r="A1201">
        <v>10577</v>
      </c>
      <c r="B1201">
        <v>77</v>
      </c>
      <c r="C1201">
        <v>13</v>
      </c>
      <c r="D1201">
        <v>18</v>
      </c>
      <c r="E1201">
        <v>0</v>
      </c>
      <c r="F1201">
        <v>234</v>
      </c>
      <c r="G1201">
        <f>טבלה1[[#This Row],[TotalSales]]*(1-E1201)</f>
        <v>234</v>
      </c>
      <c r="H1201">
        <f>G1201-D1201*VLOOKUP(B1201,Products!$1:$1048576,6,FALSE)</f>
        <v>117</v>
      </c>
      <c r="I1201" s="14">
        <f>VLOOKUP(טבלה1[[#This Row],[OrderID]],OrdersCleaned!$A:$R,4,FALSE)</f>
        <v>35604</v>
      </c>
    </row>
    <row r="1202" spans="1:9" x14ac:dyDescent="0.35">
      <c r="A1202">
        <v>10576</v>
      </c>
      <c r="B1202">
        <v>1</v>
      </c>
      <c r="C1202">
        <v>18</v>
      </c>
      <c r="D1202">
        <v>10</v>
      </c>
      <c r="E1202">
        <v>0</v>
      </c>
      <c r="F1202">
        <v>180</v>
      </c>
      <c r="G1202">
        <f>טבלה1[[#This Row],[TotalSales]]*(1-E1202)</f>
        <v>180</v>
      </c>
      <c r="H1202">
        <f>G1202-D1202*VLOOKUP(B1202,Products!$1:$1048576,6,FALSE)</f>
        <v>90</v>
      </c>
      <c r="I1202" s="14">
        <f>VLOOKUP(טבלה1[[#This Row],[OrderID]],OrdersCleaned!$A:$R,4,FALSE)</f>
        <v>35604</v>
      </c>
    </row>
    <row r="1203" spans="1:9" x14ac:dyDescent="0.35">
      <c r="A1203">
        <v>10576</v>
      </c>
      <c r="B1203">
        <v>31</v>
      </c>
      <c r="C1203">
        <v>12.5</v>
      </c>
      <c r="D1203">
        <v>20</v>
      </c>
      <c r="E1203">
        <v>0</v>
      </c>
      <c r="F1203">
        <v>250</v>
      </c>
      <c r="G1203">
        <f>טבלה1[[#This Row],[TotalSales]]*(1-E1203)</f>
        <v>250</v>
      </c>
      <c r="H1203">
        <f>G1203-D1203*VLOOKUP(B1203,Products!$1:$1048576,6,FALSE)</f>
        <v>125</v>
      </c>
      <c r="I1203" s="14">
        <f>VLOOKUP(טבלה1[[#This Row],[OrderID]],OrdersCleaned!$A:$R,4,FALSE)</f>
        <v>35604</v>
      </c>
    </row>
    <row r="1204" spans="1:9" x14ac:dyDescent="0.35">
      <c r="A1204">
        <v>10576</v>
      </c>
      <c r="B1204">
        <v>44</v>
      </c>
      <c r="C1204">
        <v>19.45</v>
      </c>
      <c r="D1204">
        <v>21</v>
      </c>
      <c r="E1204">
        <v>0</v>
      </c>
      <c r="F1204">
        <v>408.45</v>
      </c>
      <c r="G1204">
        <f>טבלה1[[#This Row],[TotalSales]]*(1-E1204)</f>
        <v>408.45</v>
      </c>
      <c r="H1204">
        <f>G1204-D1204*VLOOKUP(B1204,Products!$1:$1048576,6,FALSE)</f>
        <v>204.22499999999999</v>
      </c>
      <c r="I1204" s="14">
        <f>VLOOKUP(טבלה1[[#This Row],[OrderID]],OrdersCleaned!$A:$R,4,FALSE)</f>
        <v>35604</v>
      </c>
    </row>
    <row r="1205" spans="1:9" x14ac:dyDescent="0.35">
      <c r="A1205">
        <v>10575</v>
      </c>
      <c r="B1205">
        <v>59</v>
      </c>
      <c r="C1205">
        <v>55</v>
      </c>
      <c r="D1205">
        <v>12</v>
      </c>
      <c r="E1205">
        <v>0</v>
      </c>
      <c r="F1205">
        <v>660</v>
      </c>
      <c r="G1205">
        <f>טבלה1[[#This Row],[TotalSales]]*(1-E1205)</f>
        <v>660</v>
      </c>
      <c r="H1205">
        <f>G1205-D1205*VLOOKUP(B1205,Products!$1:$1048576,6,FALSE)</f>
        <v>330</v>
      </c>
      <c r="I1205" s="14">
        <f>VLOOKUP(טבלה1[[#This Row],[OrderID]],OrdersCleaned!$A:$R,4,FALSE)</f>
        <v>35601</v>
      </c>
    </row>
    <row r="1206" spans="1:9" x14ac:dyDescent="0.35">
      <c r="A1206">
        <v>10575</v>
      </c>
      <c r="B1206">
        <v>63</v>
      </c>
      <c r="C1206">
        <v>43.9</v>
      </c>
      <c r="D1206">
        <v>6</v>
      </c>
      <c r="E1206">
        <v>0</v>
      </c>
      <c r="F1206">
        <v>263.39999999999998</v>
      </c>
      <c r="G1206">
        <f>טבלה1[[#This Row],[TotalSales]]*(1-E1206)</f>
        <v>263.39999999999998</v>
      </c>
      <c r="H1206">
        <f>G1206-D1206*VLOOKUP(B1206,Products!$1:$1048576,6,FALSE)</f>
        <v>131.69999999999999</v>
      </c>
      <c r="I1206" s="14">
        <f>VLOOKUP(טבלה1[[#This Row],[OrderID]],OrdersCleaned!$A:$R,4,FALSE)</f>
        <v>35601</v>
      </c>
    </row>
    <row r="1207" spans="1:9" x14ac:dyDescent="0.35">
      <c r="A1207">
        <v>10575</v>
      </c>
      <c r="B1207">
        <v>72</v>
      </c>
      <c r="C1207">
        <v>34.799999999999997</v>
      </c>
      <c r="D1207">
        <v>30</v>
      </c>
      <c r="E1207">
        <v>0</v>
      </c>
      <c r="F1207">
        <v>1044</v>
      </c>
      <c r="G1207">
        <f>טבלה1[[#This Row],[TotalSales]]*(1-E1207)</f>
        <v>1044</v>
      </c>
      <c r="H1207">
        <f>G1207-D1207*VLOOKUP(B1207,Products!$1:$1048576,6,FALSE)</f>
        <v>522</v>
      </c>
      <c r="I1207" s="14">
        <f>VLOOKUP(טבלה1[[#This Row],[OrderID]],OrdersCleaned!$A:$R,4,FALSE)</f>
        <v>35601</v>
      </c>
    </row>
    <row r="1208" spans="1:9" x14ac:dyDescent="0.35">
      <c r="A1208">
        <v>10575</v>
      </c>
      <c r="B1208">
        <v>76</v>
      </c>
      <c r="C1208">
        <v>18</v>
      </c>
      <c r="D1208">
        <v>10</v>
      </c>
      <c r="E1208">
        <v>0</v>
      </c>
      <c r="F1208">
        <v>180</v>
      </c>
      <c r="G1208">
        <f>טבלה1[[#This Row],[TotalSales]]*(1-E1208)</f>
        <v>180</v>
      </c>
      <c r="H1208">
        <f>G1208-D1208*VLOOKUP(B1208,Products!$1:$1048576,6,FALSE)</f>
        <v>90</v>
      </c>
      <c r="I1208" s="14">
        <f>VLOOKUP(טבלה1[[#This Row],[OrderID]],OrdersCleaned!$A:$R,4,FALSE)</f>
        <v>35601</v>
      </c>
    </row>
    <row r="1209" spans="1:9" x14ac:dyDescent="0.35">
      <c r="A1209">
        <v>10574</v>
      </c>
      <c r="B1209">
        <v>33</v>
      </c>
      <c r="C1209">
        <v>2.5</v>
      </c>
      <c r="D1209">
        <v>14</v>
      </c>
      <c r="E1209">
        <v>0</v>
      </c>
      <c r="F1209">
        <v>35</v>
      </c>
      <c r="G1209">
        <f>טבלה1[[#This Row],[TotalSales]]*(1-E1209)</f>
        <v>35</v>
      </c>
      <c r="H1209">
        <f>G1209-D1209*VLOOKUP(B1209,Products!$1:$1048576,6,FALSE)</f>
        <v>17.5</v>
      </c>
      <c r="I1209" s="14">
        <f>VLOOKUP(טבלה1[[#This Row],[OrderID]],OrdersCleaned!$A:$R,4,FALSE)</f>
        <v>35600</v>
      </c>
    </row>
    <row r="1210" spans="1:9" x14ac:dyDescent="0.35">
      <c r="A1210">
        <v>10574</v>
      </c>
      <c r="B1210">
        <v>40</v>
      </c>
      <c r="C1210">
        <v>18.399999999999999</v>
      </c>
      <c r="D1210">
        <v>2</v>
      </c>
      <c r="E1210">
        <v>0</v>
      </c>
      <c r="F1210">
        <v>36.799999999999997</v>
      </c>
      <c r="G1210">
        <f>טבלה1[[#This Row],[TotalSales]]*(1-E1210)</f>
        <v>36.799999999999997</v>
      </c>
      <c r="H1210">
        <f>G1210-D1210*VLOOKUP(B1210,Products!$1:$1048576,6,FALSE)</f>
        <v>18.399999999999999</v>
      </c>
      <c r="I1210" s="14">
        <f>VLOOKUP(טבלה1[[#This Row],[OrderID]],OrdersCleaned!$A:$R,4,FALSE)</f>
        <v>35600</v>
      </c>
    </row>
    <row r="1211" spans="1:9" x14ac:dyDescent="0.35">
      <c r="A1211">
        <v>10574</v>
      </c>
      <c r="B1211">
        <v>62</v>
      </c>
      <c r="C1211">
        <v>49.3</v>
      </c>
      <c r="D1211">
        <v>10</v>
      </c>
      <c r="E1211">
        <v>0</v>
      </c>
      <c r="F1211">
        <v>493</v>
      </c>
      <c r="G1211">
        <f>טבלה1[[#This Row],[TotalSales]]*(1-E1211)</f>
        <v>493</v>
      </c>
      <c r="H1211">
        <f>G1211-D1211*VLOOKUP(B1211,Products!$1:$1048576,6,FALSE)</f>
        <v>246.5</v>
      </c>
      <c r="I1211" s="14">
        <f>VLOOKUP(טבלה1[[#This Row],[OrderID]],OrdersCleaned!$A:$R,4,FALSE)</f>
        <v>35600</v>
      </c>
    </row>
    <row r="1212" spans="1:9" x14ac:dyDescent="0.35">
      <c r="A1212">
        <v>10574</v>
      </c>
      <c r="B1212">
        <v>64</v>
      </c>
      <c r="C1212">
        <v>33.25</v>
      </c>
      <c r="D1212">
        <v>6</v>
      </c>
      <c r="E1212">
        <v>0</v>
      </c>
      <c r="F1212">
        <v>199.5</v>
      </c>
      <c r="G1212">
        <f>טבלה1[[#This Row],[TotalSales]]*(1-E1212)</f>
        <v>199.5</v>
      </c>
      <c r="H1212">
        <f>G1212-D1212*VLOOKUP(B1212,Products!$1:$1048576,6,FALSE)</f>
        <v>99.75</v>
      </c>
      <c r="I1212" s="14">
        <f>VLOOKUP(טבלה1[[#This Row],[OrderID]],OrdersCleaned!$A:$R,4,FALSE)</f>
        <v>35600</v>
      </c>
    </row>
    <row r="1213" spans="1:9" x14ac:dyDescent="0.35">
      <c r="A1213">
        <v>10573</v>
      </c>
      <c r="B1213">
        <v>17</v>
      </c>
      <c r="C1213">
        <v>39</v>
      </c>
      <c r="D1213">
        <v>18</v>
      </c>
      <c r="E1213">
        <v>0</v>
      </c>
      <c r="F1213">
        <v>702</v>
      </c>
      <c r="G1213">
        <f>טבלה1[[#This Row],[TotalSales]]*(1-E1213)</f>
        <v>702</v>
      </c>
      <c r="H1213">
        <f>G1213-D1213*VLOOKUP(B1213,Products!$1:$1048576,6,FALSE)</f>
        <v>351</v>
      </c>
      <c r="I1213" s="14">
        <f>VLOOKUP(טבלה1[[#This Row],[OrderID]],OrdersCleaned!$A:$R,4,FALSE)</f>
        <v>35600</v>
      </c>
    </row>
    <row r="1214" spans="1:9" x14ac:dyDescent="0.35">
      <c r="A1214">
        <v>10573</v>
      </c>
      <c r="B1214">
        <v>34</v>
      </c>
      <c r="C1214">
        <v>14</v>
      </c>
      <c r="D1214">
        <v>40</v>
      </c>
      <c r="E1214">
        <v>0</v>
      </c>
      <c r="F1214">
        <v>560</v>
      </c>
      <c r="G1214">
        <f>טבלה1[[#This Row],[TotalSales]]*(1-E1214)</f>
        <v>560</v>
      </c>
      <c r="H1214">
        <f>G1214-D1214*VLOOKUP(B1214,Products!$1:$1048576,6,FALSE)</f>
        <v>280</v>
      </c>
      <c r="I1214" s="14">
        <f>VLOOKUP(טבלה1[[#This Row],[OrderID]],OrdersCleaned!$A:$R,4,FALSE)</f>
        <v>35600</v>
      </c>
    </row>
    <row r="1215" spans="1:9" x14ac:dyDescent="0.35">
      <c r="A1215">
        <v>10573</v>
      </c>
      <c r="B1215">
        <v>53</v>
      </c>
      <c r="C1215">
        <v>32.799999999999997</v>
      </c>
      <c r="D1215">
        <v>25</v>
      </c>
      <c r="E1215">
        <v>0</v>
      </c>
      <c r="F1215">
        <v>819.99999999999989</v>
      </c>
      <c r="G1215">
        <f>טבלה1[[#This Row],[TotalSales]]*(1-E1215)</f>
        <v>819.99999999999989</v>
      </c>
      <c r="H1215">
        <f>G1215-D1215*VLOOKUP(B1215,Products!$1:$1048576,6,FALSE)</f>
        <v>409.99999999999994</v>
      </c>
      <c r="I1215" s="14">
        <f>VLOOKUP(טבלה1[[#This Row],[OrderID]],OrdersCleaned!$A:$R,4,FALSE)</f>
        <v>35600</v>
      </c>
    </row>
    <row r="1216" spans="1:9" x14ac:dyDescent="0.35">
      <c r="A1216">
        <v>10572</v>
      </c>
      <c r="B1216">
        <v>16</v>
      </c>
      <c r="C1216">
        <v>17.45</v>
      </c>
      <c r="D1216">
        <v>12</v>
      </c>
      <c r="E1216">
        <v>0.10000000149011611</v>
      </c>
      <c r="F1216">
        <v>188.45999968796971</v>
      </c>
      <c r="G1216">
        <f>טבלה1[[#This Row],[TotalSales]]*(1-E1216)</f>
        <v>169.61399943834545</v>
      </c>
      <c r="H1216">
        <f>G1216-D1216*VLOOKUP(B1216,Products!$1:$1048576,6,FALSE)</f>
        <v>64.913999438345456</v>
      </c>
      <c r="I1216" s="14">
        <f>VLOOKUP(טבלה1[[#This Row],[OrderID]],OrdersCleaned!$A:$R,4,FALSE)</f>
        <v>35599</v>
      </c>
    </row>
    <row r="1217" spans="1:9" x14ac:dyDescent="0.35">
      <c r="A1217">
        <v>10572</v>
      </c>
      <c r="B1217">
        <v>32</v>
      </c>
      <c r="C1217">
        <v>32</v>
      </c>
      <c r="D1217">
        <v>10</v>
      </c>
      <c r="E1217">
        <v>0.10000000149011611</v>
      </c>
      <c r="F1217">
        <v>287.99999952316278</v>
      </c>
      <c r="G1217">
        <f>טבלה1[[#This Row],[TotalSales]]*(1-E1217)</f>
        <v>259.19999914169307</v>
      </c>
      <c r="H1217">
        <f>G1217-D1217*VLOOKUP(B1217,Products!$1:$1048576,6,FALSE)</f>
        <v>99.19999914169307</v>
      </c>
      <c r="I1217" s="14">
        <f>VLOOKUP(טבלה1[[#This Row],[OrderID]],OrdersCleaned!$A:$R,4,FALSE)</f>
        <v>35599</v>
      </c>
    </row>
    <row r="1218" spans="1:9" x14ac:dyDescent="0.35">
      <c r="A1218">
        <v>10572</v>
      </c>
      <c r="B1218">
        <v>40</v>
      </c>
      <c r="C1218">
        <v>18.399999999999999</v>
      </c>
      <c r="D1218">
        <v>50</v>
      </c>
      <c r="E1218">
        <v>0</v>
      </c>
      <c r="F1218">
        <v>919.99999999999989</v>
      </c>
      <c r="G1218">
        <f>טבלה1[[#This Row],[TotalSales]]*(1-E1218)</f>
        <v>919.99999999999989</v>
      </c>
      <c r="H1218">
        <f>G1218-D1218*VLOOKUP(B1218,Products!$1:$1048576,6,FALSE)</f>
        <v>459.99999999999994</v>
      </c>
      <c r="I1218" s="14">
        <f>VLOOKUP(טבלה1[[#This Row],[OrderID]],OrdersCleaned!$A:$R,4,FALSE)</f>
        <v>35599</v>
      </c>
    </row>
    <row r="1219" spans="1:9" x14ac:dyDescent="0.35">
      <c r="A1219">
        <v>10572</v>
      </c>
      <c r="B1219">
        <v>75</v>
      </c>
      <c r="C1219">
        <v>7.75</v>
      </c>
      <c r="D1219">
        <v>15</v>
      </c>
      <c r="E1219">
        <v>0.10000000149011611</v>
      </c>
      <c r="F1219">
        <v>104.624999826774</v>
      </c>
      <c r="G1219">
        <f>טבלה1[[#This Row],[TotalSales]]*(1-E1219)</f>
        <v>94.162499688193208</v>
      </c>
      <c r="H1219">
        <f>G1219-D1219*VLOOKUP(B1219,Products!$1:$1048576,6,FALSE)</f>
        <v>36.037499688193208</v>
      </c>
      <c r="I1219" s="14">
        <f>VLOOKUP(טבלה1[[#This Row],[OrderID]],OrdersCleaned!$A:$R,4,FALSE)</f>
        <v>35599</v>
      </c>
    </row>
    <row r="1220" spans="1:9" x14ac:dyDescent="0.35">
      <c r="A1220">
        <v>10571</v>
      </c>
      <c r="B1220">
        <v>14</v>
      </c>
      <c r="C1220">
        <v>23.25</v>
      </c>
      <c r="D1220">
        <v>11</v>
      </c>
      <c r="E1220">
        <v>0.15000000596046451</v>
      </c>
      <c r="F1220">
        <v>217.38749847561121</v>
      </c>
      <c r="G1220">
        <f>טבלה1[[#This Row],[TotalSales]]*(1-E1220)</f>
        <v>184.77937240853907</v>
      </c>
      <c r="H1220">
        <f>G1220-D1220*VLOOKUP(B1220,Products!$1:$1048576,6,FALSE)</f>
        <v>56.904372408539075</v>
      </c>
      <c r="I1220" s="14">
        <f>VLOOKUP(טבלה1[[#This Row],[OrderID]],OrdersCleaned!$A:$R,4,FALSE)</f>
        <v>35598</v>
      </c>
    </row>
    <row r="1221" spans="1:9" x14ac:dyDescent="0.35">
      <c r="A1221">
        <v>10571</v>
      </c>
      <c r="B1221">
        <v>42</v>
      </c>
      <c r="C1221">
        <v>14</v>
      </c>
      <c r="D1221">
        <v>28</v>
      </c>
      <c r="E1221">
        <v>0.15000000596046451</v>
      </c>
      <c r="F1221">
        <v>333.19999766349792</v>
      </c>
      <c r="G1221">
        <f>טבלה1[[#This Row],[TotalSales]]*(1-E1221)</f>
        <v>283.21999602794648</v>
      </c>
      <c r="H1221">
        <f>G1221-D1221*VLOOKUP(B1221,Products!$1:$1048576,6,FALSE)</f>
        <v>87.219996027946479</v>
      </c>
      <c r="I1221" s="14">
        <f>VLOOKUP(טבלה1[[#This Row],[OrderID]],OrdersCleaned!$A:$R,4,FALSE)</f>
        <v>35598</v>
      </c>
    </row>
    <row r="1222" spans="1:9" x14ac:dyDescent="0.35">
      <c r="A1222">
        <v>10570</v>
      </c>
      <c r="B1222">
        <v>11</v>
      </c>
      <c r="C1222">
        <v>21</v>
      </c>
      <c r="D1222">
        <v>15</v>
      </c>
      <c r="E1222">
        <v>5.000000074505806E-2</v>
      </c>
      <c r="F1222">
        <v>299.24999976530671</v>
      </c>
      <c r="G1222">
        <f>טבלה1[[#This Row],[TotalSales]]*(1-E1222)</f>
        <v>284.28749955408273</v>
      </c>
      <c r="H1222">
        <f>G1222-D1222*VLOOKUP(B1222,Products!$1:$1048576,6,FALSE)</f>
        <v>126.78749955408273</v>
      </c>
      <c r="I1222" s="14">
        <f>VLOOKUP(טבלה1[[#This Row],[OrderID]],OrdersCleaned!$A:$R,4,FALSE)</f>
        <v>35598</v>
      </c>
    </row>
    <row r="1223" spans="1:9" x14ac:dyDescent="0.35">
      <c r="A1223">
        <v>10570</v>
      </c>
      <c r="B1223">
        <v>56</v>
      </c>
      <c r="C1223">
        <v>38</v>
      </c>
      <c r="D1223">
        <v>60</v>
      </c>
      <c r="E1223">
        <v>5.000000074505806E-2</v>
      </c>
      <c r="F1223">
        <v>2165.9999983012681</v>
      </c>
      <c r="G1223">
        <f>טבלה1[[#This Row],[TotalSales]]*(1-E1223)</f>
        <v>2057.6999967724091</v>
      </c>
      <c r="H1223">
        <f>G1223-D1223*VLOOKUP(B1223,Products!$1:$1048576,6,FALSE)</f>
        <v>917.69999677240912</v>
      </c>
      <c r="I1223" s="14">
        <f>VLOOKUP(טבלה1[[#This Row],[OrderID]],OrdersCleaned!$A:$R,4,FALSE)</f>
        <v>35598</v>
      </c>
    </row>
    <row r="1224" spans="1:9" x14ac:dyDescent="0.35">
      <c r="A1224">
        <v>10569</v>
      </c>
      <c r="B1224">
        <v>31</v>
      </c>
      <c r="C1224">
        <v>12.5</v>
      </c>
      <c r="D1224">
        <v>35</v>
      </c>
      <c r="E1224">
        <v>0.20000000298023221</v>
      </c>
      <c r="F1224">
        <v>349.9999986961484</v>
      </c>
      <c r="G1224">
        <f>טבלה1[[#This Row],[TotalSales]]*(1-E1224)</f>
        <v>279.99999791383743</v>
      </c>
      <c r="H1224">
        <f>G1224-D1224*VLOOKUP(B1224,Products!$1:$1048576,6,FALSE)</f>
        <v>61.249997913837433</v>
      </c>
      <c r="I1224" s="14">
        <f>VLOOKUP(טבלה1[[#This Row],[OrderID]],OrdersCleaned!$A:$R,4,FALSE)</f>
        <v>35597</v>
      </c>
    </row>
    <row r="1225" spans="1:9" x14ac:dyDescent="0.35">
      <c r="A1225">
        <v>10569</v>
      </c>
      <c r="B1225">
        <v>76</v>
      </c>
      <c r="C1225">
        <v>18</v>
      </c>
      <c r="D1225">
        <v>30</v>
      </c>
      <c r="E1225">
        <v>0</v>
      </c>
      <c r="F1225">
        <v>540</v>
      </c>
      <c r="G1225">
        <f>טבלה1[[#This Row],[TotalSales]]*(1-E1225)</f>
        <v>540</v>
      </c>
      <c r="H1225">
        <f>G1225-D1225*VLOOKUP(B1225,Products!$1:$1048576,6,FALSE)</f>
        <v>270</v>
      </c>
      <c r="I1225" s="14">
        <f>VLOOKUP(טבלה1[[#This Row],[OrderID]],OrdersCleaned!$A:$R,4,FALSE)</f>
        <v>35597</v>
      </c>
    </row>
    <row r="1226" spans="1:9" x14ac:dyDescent="0.35">
      <c r="A1226">
        <v>10568</v>
      </c>
      <c r="B1226">
        <v>10</v>
      </c>
      <c r="C1226">
        <v>31</v>
      </c>
      <c r="D1226">
        <v>5</v>
      </c>
      <c r="E1226">
        <v>0</v>
      </c>
      <c r="F1226">
        <v>155</v>
      </c>
      <c r="G1226">
        <f>טבלה1[[#This Row],[TotalSales]]*(1-E1226)</f>
        <v>155</v>
      </c>
      <c r="H1226">
        <f>G1226-D1226*VLOOKUP(B1226,Products!$1:$1048576,6,FALSE)</f>
        <v>77.5</v>
      </c>
      <c r="I1226" s="14">
        <f>VLOOKUP(טבלה1[[#This Row],[OrderID]],OrdersCleaned!$A:$R,4,FALSE)</f>
        <v>35594</v>
      </c>
    </row>
    <row r="1227" spans="1:9" x14ac:dyDescent="0.35">
      <c r="A1227">
        <v>10567</v>
      </c>
      <c r="B1227">
        <v>31</v>
      </c>
      <c r="C1227">
        <v>12.5</v>
      </c>
      <c r="D1227">
        <v>60</v>
      </c>
      <c r="E1227">
        <v>0.20000000298023221</v>
      </c>
      <c r="F1227">
        <v>599.99999776482582</v>
      </c>
      <c r="G1227">
        <f>טבלה1[[#This Row],[TotalSales]]*(1-E1227)</f>
        <v>479.99999642372131</v>
      </c>
      <c r="H1227">
        <f>G1227-D1227*VLOOKUP(B1227,Products!$1:$1048576,6,FALSE)</f>
        <v>104.99999642372131</v>
      </c>
      <c r="I1227" s="14">
        <f>VLOOKUP(טבלה1[[#This Row],[OrderID]],OrdersCleaned!$A:$R,4,FALSE)</f>
        <v>35593</v>
      </c>
    </row>
    <row r="1228" spans="1:9" x14ac:dyDescent="0.35">
      <c r="A1228">
        <v>10567</v>
      </c>
      <c r="B1228">
        <v>51</v>
      </c>
      <c r="C1228">
        <v>53</v>
      </c>
      <c r="D1228">
        <v>3</v>
      </c>
      <c r="E1228">
        <v>0</v>
      </c>
      <c r="F1228">
        <v>159</v>
      </c>
      <c r="G1228">
        <f>טבלה1[[#This Row],[TotalSales]]*(1-E1228)</f>
        <v>159</v>
      </c>
      <c r="H1228">
        <f>G1228-D1228*VLOOKUP(B1228,Products!$1:$1048576,6,FALSE)</f>
        <v>79.5</v>
      </c>
      <c r="I1228" s="14">
        <f>VLOOKUP(טבלה1[[#This Row],[OrderID]],OrdersCleaned!$A:$R,4,FALSE)</f>
        <v>35593</v>
      </c>
    </row>
    <row r="1229" spans="1:9" x14ac:dyDescent="0.35">
      <c r="A1229">
        <v>10567</v>
      </c>
      <c r="B1229">
        <v>59</v>
      </c>
      <c r="C1229">
        <v>55</v>
      </c>
      <c r="D1229">
        <v>40</v>
      </c>
      <c r="E1229">
        <v>0.20000000298023221</v>
      </c>
      <c r="F1229">
        <v>1759.9999934434891</v>
      </c>
      <c r="G1229">
        <f>טבלה1[[#This Row],[TotalSales]]*(1-E1229)</f>
        <v>1407.9999895095825</v>
      </c>
      <c r="H1229">
        <f>G1229-D1229*VLOOKUP(B1229,Products!$1:$1048576,6,FALSE)</f>
        <v>307.99998950958252</v>
      </c>
      <c r="I1229" s="14">
        <f>VLOOKUP(טבלה1[[#This Row],[OrderID]],OrdersCleaned!$A:$R,4,FALSE)</f>
        <v>35593</v>
      </c>
    </row>
    <row r="1230" spans="1:9" x14ac:dyDescent="0.35">
      <c r="A1230">
        <v>10566</v>
      </c>
      <c r="B1230">
        <v>11</v>
      </c>
      <c r="C1230">
        <v>21</v>
      </c>
      <c r="D1230">
        <v>35</v>
      </c>
      <c r="E1230">
        <v>0.15000000596046451</v>
      </c>
      <c r="F1230">
        <v>624.74999561905861</v>
      </c>
      <c r="G1230">
        <f>טבלה1[[#This Row],[TotalSales]]*(1-E1230)</f>
        <v>531.03749255239961</v>
      </c>
      <c r="H1230">
        <f>G1230-D1230*VLOOKUP(B1230,Products!$1:$1048576,6,FALSE)</f>
        <v>163.53749255239961</v>
      </c>
      <c r="I1230" s="14">
        <f>VLOOKUP(טבלה1[[#This Row],[OrderID]],OrdersCleaned!$A:$R,4,FALSE)</f>
        <v>35593</v>
      </c>
    </row>
    <row r="1231" spans="1:9" x14ac:dyDescent="0.35">
      <c r="A1231">
        <v>10566</v>
      </c>
      <c r="B1231">
        <v>18</v>
      </c>
      <c r="C1231">
        <v>62.5</v>
      </c>
      <c r="D1231">
        <v>18</v>
      </c>
      <c r="E1231">
        <v>0.15000000596046451</v>
      </c>
      <c r="F1231">
        <v>956.24999329447746</v>
      </c>
      <c r="G1231">
        <f>טבלה1[[#This Row],[TotalSales]]*(1-E1231)</f>
        <v>812.81248860061169</v>
      </c>
      <c r="H1231">
        <f>G1231-D1231*VLOOKUP(B1231,Products!$1:$1048576,6,FALSE)</f>
        <v>250.31248860061169</v>
      </c>
      <c r="I1231" s="14">
        <f>VLOOKUP(טבלה1[[#This Row],[OrderID]],OrdersCleaned!$A:$R,4,FALSE)</f>
        <v>35593</v>
      </c>
    </row>
    <row r="1232" spans="1:9" x14ac:dyDescent="0.35">
      <c r="A1232">
        <v>10566</v>
      </c>
      <c r="B1232">
        <v>76</v>
      </c>
      <c r="C1232">
        <v>18</v>
      </c>
      <c r="D1232">
        <v>10</v>
      </c>
      <c r="E1232">
        <v>0</v>
      </c>
      <c r="F1232">
        <v>180</v>
      </c>
      <c r="G1232">
        <f>טבלה1[[#This Row],[TotalSales]]*(1-E1232)</f>
        <v>180</v>
      </c>
      <c r="H1232">
        <f>G1232-D1232*VLOOKUP(B1232,Products!$1:$1048576,6,FALSE)</f>
        <v>90</v>
      </c>
      <c r="I1232" s="14">
        <f>VLOOKUP(טבלה1[[#This Row],[OrderID]],OrdersCleaned!$A:$R,4,FALSE)</f>
        <v>35593</v>
      </c>
    </row>
    <row r="1233" spans="1:9" x14ac:dyDescent="0.35">
      <c r="A1233">
        <v>10565</v>
      </c>
      <c r="B1233">
        <v>24</v>
      </c>
      <c r="C1233">
        <v>4.5</v>
      </c>
      <c r="D1233">
        <v>25</v>
      </c>
      <c r="E1233">
        <v>0.10000000149011611</v>
      </c>
      <c r="F1233">
        <v>101.24999983236189</v>
      </c>
      <c r="G1233">
        <f>טבלה1[[#This Row],[TotalSales]]*(1-E1233)</f>
        <v>91.124999698251443</v>
      </c>
      <c r="H1233">
        <f>G1233-D1233*VLOOKUP(B1233,Products!$1:$1048576,6,FALSE)</f>
        <v>34.874999698251443</v>
      </c>
      <c r="I1233" s="14">
        <f>VLOOKUP(טבלה1[[#This Row],[OrderID]],OrdersCleaned!$A:$R,4,FALSE)</f>
        <v>35592</v>
      </c>
    </row>
    <row r="1234" spans="1:9" x14ac:dyDescent="0.35">
      <c r="A1234">
        <v>10565</v>
      </c>
      <c r="B1234">
        <v>64</v>
      </c>
      <c r="C1234">
        <v>33.25</v>
      </c>
      <c r="D1234">
        <v>18</v>
      </c>
      <c r="E1234">
        <v>0.10000000149011611</v>
      </c>
      <c r="F1234">
        <v>538.6499991081655</v>
      </c>
      <c r="G1234">
        <f>טבלה1[[#This Row],[TotalSales]]*(1-E1234)</f>
        <v>484.78499839469788</v>
      </c>
      <c r="H1234">
        <f>G1234-D1234*VLOOKUP(B1234,Products!$1:$1048576,6,FALSE)</f>
        <v>185.53499839469788</v>
      </c>
      <c r="I1234" s="14">
        <f>VLOOKUP(טבלה1[[#This Row],[OrderID]],OrdersCleaned!$A:$R,4,FALSE)</f>
        <v>35592</v>
      </c>
    </row>
    <row r="1235" spans="1:9" x14ac:dyDescent="0.35">
      <c r="A1235">
        <v>10564</v>
      </c>
      <c r="B1235">
        <v>17</v>
      </c>
      <c r="C1235">
        <v>39</v>
      </c>
      <c r="D1235">
        <v>16</v>
      </c>
      <c r="E1235">
        <v>5.000000074505806E-2</v>
      </c>
      <c r="F1235">
        <v>592.79999953508377</v>
      </c>
      <c r="G1235">
        <f>טבלה1[[#This Row],[TotalSales]]*(1-E1235)</f>
        <v>563.15999911665915</v>
      </c>
      <c r="H1235">
        <f>G1235-D1235*VLOOKUP(B1235,Products!$1:$1048576,6,FALSE)</f>
        <v>251.15999911665915</v>
      </c>
      <c r="I1235" s="14">
        <f>VLOOKUP(טבלה1[[#This Row],[OrderID]],OrdersCleaned!$A:$R,4,FALSE)</f>
        <v>35591</v>
      </c>
    </row>
    <row r="1236" spans="1:9" x14ac:dyDescent="0.35">
      <c r="A1236">
        <v>10564</v>
      </c>
      <c r="B1236">
        <v>31</v>
      </c>
      <c r="C1236">
        <v>12.5</v>
      </c>
      <c r="D1236">
        <v>6</v>
      </c>
      <c r="E1236">
        <v>5.000000074505806E-2</v>
      </c>
      <c r="F1236">
        <v>71.249999944120646</v>
      </c>
      <c r="G1236">
        <f>טבלה1[[#This Row],[TotalSales]]*(1-E1236)</f>
        <v>67.687499893829226</v>
      </c>
      <c r="H1236">
        <f>G1236-D1236*VLOOKUP(B1236,Products!$1:$1048576,6,FALSE)</f>
        <v>30.187499893829226</v>
      </c>
      <c r="I1236" s="14">
        <f>VLOOKUP(טבלה1[[#This Row],[OrderID]],OrdersCleaned!$A:$R,4,FALSE)</f>
        <v>35591</v>
      </c>
    </row>
    <row r="1237" spans="1:9" x14ac:dyDescent="0.35">
      <c r="A1237">
        <v>10564</v>
      </c>
      <c r="B1237">
        <v>55</v>
      </c>
      <c r="C1237">
        <v>24</v>
      </c>
      <c r="D1237">
        <v>25</v>
      </c>
      <c r="E1237">
        <v>5.000000074505806E-2</v>
      </c>
      <c r="F1237">
        <v>569.99999955296516</v>
      </c>
      <c r="G1237">
        <f>טבלה1[[#This Row],[TotalSales]]*(1-E1237)</f>
        <v>541.49999915063381</v>
      </c>
      <c r="H1237">
        <f>G1237-D1237*VLOOKUP(B1237,Products!$1:$1048576,6,FALSE)</f>
        <v>241.49999915063381</v>
      </c>
      <c r="I1237" s="14">
        <f>VLOOKUP(טבלה1[[#This Row],[OrderID]],OrdersCleaned!$A:$R,4,FALSE)</f>
        <v>35591</v>
      </c>
    </row>
    <row r="1238" spans="1:9" x14ac:dyDescent="0.35">
      <c r="A1238">
        <v>10563</v>
      </c>
      <c r="B1238">
        <v>36</v>
      </c>
      <c r="C1238">
        <v>19</v>
      </c>
      <c r="D1238">
        <v>25</v>
      </c>
      <c r="E1238">
        <v>0</v>
      </c>
      <c r="F1238">
        <v>475</v>
      </c>
      <c r="G1238">
        <f>טבלה1[[#This Row],[TotalSales]]*(1-E1238)</f>
        <v>475</v>
      </c>
      <c r="H1238">
        <f>G1238-D1238*VLOOKUP(B1238,Products!$1:$1048576,6,FALSE)</f>
        <v>237.5</v>
      </c>
      <c r="I1238" s="14">
        <f>VLOOKUP(טבלה1[[#This Row],[OrderID]],OrdersCleaned!$A:$R,4,FALSE)</f>
        <v>35591</v>
      </c>
    </row>
    <row r="1239" spans="1:9" x14ac:dyDescent="0.35">
      <c r="A1239">
        <v>10563</v>
      </c>
      <c r="B1239">
        <v>52</v>
      </c>
      <c r="C1239">
        <v>7</v>
      </c>
      <c r="D1239">
        <v>70</v>
      </c>
      <c r="E1239">
        <v>0</v>
      </c>
      <c r="F1239">
        <v>490</v>
      </c>
      <c r="G1239">
        <f>טבלה1[[#This Row],[TotalSales]]*(1-E1239)</f>
        <v>490</v>
      </c>
      <c r="H1239">
        <f>G1239-D1239*VLOOKUP(B1239,Products!$1:$1048576,6,FALSE)</f>
        <v>245</v>
      </c>
      <c r="I1239" s="14">
        <f>VLOOKUP(טבלה1[[#This Row],[OrderID]],OrdersCleaned!$A:$R,4,FALSE)</f>
        <v>35591</v>
      </c>
    </row>
    <row r="1240" spans="1:9" x14ac:dyDescent="0.35">
      <c r="A1240">
        <v>10562</v>
      </c>
      <c r="B1240">
        <v>33</v>
      </c>
      <c r="C1240">
        <v>2.5</v>
      </c>
      <c r="D1240">
        <v>20</v>
      </c>
      <c r="E1240">
        <v>0.10000000149011611</v>
      </c>
      <c r="F1240">
        <v>44.999999925494187</v>
      </c>
      <c r="G1240">
        <f>טבלה1[[#This Row],[TotalSales]]*(1-E1240)</f>
        <v>40.499999865889542</v>
      </c>
      <c r="H1240">
        <f>G1240-D1240*VLOOKUP(B1240,Products!$1:$1048576,6,FALSE)</f>
        <v>15.499999865889542</v>
      </c>
      <c r="I1240" s="14">
        <f>VLOOKUP(טבלה1[[#This Row],[OrderID]],OrdersCleaned!$A:$R,4,FALSE)</f>
        <v>35590</v>
      </c>
    </row>
    <row r="1241" spans="1:9" x14ac:dyDescent="0.35">
      <c r="A1241">
        <v>10562</v>
      </c>
      <c r="B1241">
        <v>62</v>
      </c>
      <c r="C1241">
        <v>49.3</v>
      </c>
      <c r="D1241">
        <v>10</v>
      </c>
      <c r="E1241">
        <v>0.10000000149011611</v>
      </c>
      <c r="F1241">
        <v>443.69999926537281</v>
      </c>
      <c r="G1241">
        <f>טבלה1[[#This Row],[TotalSales]]*(1-E1241)</f>
        <v>399.32999867767103</v>
      </c>
      <c r="H1241">
        <f>G1241-D1241*VLOOKUP(B1241,Products!$1:$1048576,6,FALSE)</f>
        <v>152.82999867767103</v>
      </c>
      <c r="I1241" s="14">
        <f>VLOOKUP(טבלה1[[#This Row],[OrderID]],OrdersCleaned!$A:$R,4,FALSE)</f>
        <v>35590</v>
      </c>
    </row>
    <row r="1242" spans="1:9" x14ac:dyDescent="0.35">
      <c r="A1242">
        <v>10561</v>
      </c>
      <c r="B1242">
        <v>44</v>
      </c>
      <c r="C1242">
        <v>19.45</v>
      </c>
      <c r="D1242">
        <v>10</v>
      </c>
      <c r="E1242">
        <v>0</v>
      </c>
      <c r="F1242">
        <v>194.5</v>
      </c>
      <c r="G1242">
        <f>טבלה1[[#This Row],[TotalSales]]*(1-E1242)</f>
        <v>194.5</v>
      </c>
      <c r="H1242">
        <f>G1242-D1242*VLOOKUP(B1242,Products!$1:$1048576,6,FALSE)</f>
        <v>97.25</v>
      </c>
      <c r="I1242" s="14">
        <f>VLOOKUP(טבלה1[[#This Row],[OrderID]],OrdersCleaned!$A:$R,4,FALSE)</f>
        <v>35587</v>
      </c>
    </row>
    <row r="1243" spans="1:9" x14ac:dyDescent="0.35">
      <c r="A1243">
        <v>10561</v>
      </c>
      <c r="B1243">
        <v>51</v>
      </c>
      <c r="C1243">
        <v>53</v>
      </c>
      <c r="D1243">
        <v>50</v>
      </c>
      <c r="E1243">
        <v>0</v>
      </c>
      <c r="F1243">
        <v>2650</v>
      </c>
      <c r="G1243">
        <f>טבלה1[[#This Row],[TotalSales]]*(1-E1243)</f>
        <v>2650</v>
      </c>
      <c r="H1243">
        <f>G1243-D1243*VLOOKUP(B1243,Products!$1:$1048576,6,FALSE)</f>
        <v>1325</v>
      </c>
      <c r="I1243" s="14">
        <f>VLOOKUP(טבלה1[[#This Row],[OrderID]],OrdersCleaned!$A:$R,4,FALSE)</f>
        <v>35587</v>
      </c>
    </row>
    <row r="1244" spans="1:9" x14ac:dyDescent="0.35">
      <c r="A1244">
        <v>10560</v>
      </c>
      <c r="B1244">
        <v>30</v>
      </c>
      <c r="C1244">
        <v>25.89</v>
      </c>
      <c r="D1244">
        <v>20</v>
      </c>
      <c r="E1244">
        <v>0</v>
      </c>
      <c r="F1244">
        <v>517.79999999999995</v>
      </c>
      <c r="G1244">
        <f>טבלה1[[#This Row],[TotalSales]]*(1-E1244)</f>
        <v>517.79999999999995</v>
      </c>
      <c r="H1244">
        <f>G1244-D1244*VLOOKUP(B1244,Products!$1:$1048576,6,FALSE)</f>
        <v>258.89999999999998</v>
      </c>
      <c r="I1244" s="14">
        <f>VLOOKUP(טבלה1[[#This Row],[OrderID]],OrdersCleaned!$A:$R,4,FALSE)</f>
        <v>35587</v>
      </c>
    </row>
    <row r="1245" spans="1:9" x14ac:dyDescent="0.35">
      <c r="A1245">
        <v>10560</v>
      </c>
      <c r="B1245">
        <v>62</v>
      </c>
      <c r="C1245">
        <v>49.3</v>
      </c>
      <c r="D1245">
        <v>15</v>
      </c>
      <c r="E1245">
        <v>0.25</v>
      </c>
      <c r="F1245">
        <v>554.625</v>
      </c>
      <c r="G1245">
        <f>טבלה1[[#This Row],[TotalSales]]*(1-E1245)</f>
        <v>415.96875</v>
      </c>
      <c r="H1245">
        <f>G1245-D1245*VLOOKUP(B1245,Products!$1:$1048576,6,FALSE)</f>
        <v>46.21875</v>
      </c>
      <c r="I1245" s="14">
        <f>VLOOKUP(טבלה1[[#This Row],[OrderID]],OrdersCleaned!$A:$R,4,FALSE)</f>
        <v>35587</v>
      </c>
    </row>
    <row r="1246" spans="1:9" x14ac:dyDescent="0.35">
      <c r="A1246">
        <v>10559</v>
      </c>
      <c r="B1246">
        <v>41</v>
      </c>
      <c r="C1246">
        <v>9.65</v>
      </c>
      <c r="D1246">
        <v>12</v>
      </c>
      <c r="E1246">
        <v>5.000000074505806E-2</v>
      </c>
      <c r="F1246">
        <v>110.0099999137223</v>
      </c>
      <c r="G1246">
        <f>טבלה1[[#This Row],[TotalSales]]*(1-E1246)</f>
        <v>104.50949983607235</v>
      </c>
      <c r="H1246">
        <f>G1246-D1246*VLOOKUP(B1246,Products!$1:$1048576,6,FALSE)</f>
        <v>46.609499836072345</v>
      </c>
      <c r="I1246" s="14">
        <f>VLOOKUP(טבלה1[[#This Row],[OrderID]],OrdersCleaned!$A:$R,4,FALSE)</f>
        <v>35586</v>
      </c>
    </row>
    <row r="1247" spans="1:9" x14ac:dyDescent="0.35">
      <c r="A1247">
        <v>10559</v>
      </c>
      <c r="B1247">
        <v>55</v>
      </c>
      <c r="C1247">
        <v>24</v>
      </c>
      <c r="D1247">
        <v>18</v>
      </c>
      <c r="E1247">
        <v>5.000000074505806E-2</v>
      </c>
      <c r="F1247">
        <v>410.39999967813492</v>
      </c>
      <c r="G1247">
        <f>טבלה1[[#This Row],[TotalSales]]*(1-E1247)</f>
        <v>389.87999938845633</v>
      </c>
      <c r="H1247">
        <f>G1247-D1247*VLOOKUP(B1247,Products!$1:$1048576,6,FALSE)</f>
        <v>173.87999938845633</v>
      </c>
      <c r="I1247" s="14">
        <f>VLOOKUP(טבלה1[[#This Row],[OrderID]],OrdersCleaned!$A:$R,4,FALSE)</f>
        <v>35586</v>
      </c>
    </row>
    <row r="1248" spans="1:9" x14ac:dyDescent="0.35">
      <c r="A1248">
        <v>10558</v>
      </c>
      <c r="B1248">
        <v>47</v>
      </c>
      <c r="C1248">
        <v>9.5</v>
      </c>
      <c r="D1248">
        <v>25</v>
      </c>
      <c r="E1248">
        <v>0</v>
      </c>
      <c r="F1248">
        <v>237.5</v>
      </c>
      <c r="G1248">
        <f>טבלה1[[#This Row],[TotalSales]]*(1-E1248)</f>
        <v>237.5</v>
      </c>
      <c r="H1248">
        <f>G1248-D1248*VLOOKUP(B1248,Products!$1:$1048576,6,FALSE)</f>
        <v>118.75</v>
      </c>
      <c r="I1248" s="14">
        <f>VLOOKUP(טבלה1[[#This Row],[OrderID]],OrdersCleaned!$A:$R,4,FALSE)</f>
        <v>35585</v>
      </c>
    </row>
    <row r="1249" spans="1:9" x14ac:dyDescent="0.35">
      <c r="A1249">
        <v>10558</v>
      </c>
      <c r="B1249">
        <v>51</v>
      </c>
      <c r="C1249">
        <v>53</v>
      </c>
      <c r="D1249">
        <v>20</v>
      </c>
      <c r="E1249">
        <v>0</v>
      </c>
      <c r="F1249">
        <v>1060</v>
      </c>
      <c r="G1249">
        <f>טבלה1[[#This Row],[TotalSales]]*(1-E1249)</f>
        <v>1060</v>
      </c>
      <c r="H1249">
        <f>G1249-D1249*VLOOKUP(B1249,Products!$1:$1048576,6,FALSE)</f>
        <v>530</v>
      </c>
      <c r="I1249" s="14">
        <f>VLOOKUP(טבלה1[[#This Row],[OrderID]],OrdersCleaned!$A:$R,4,FALSE)</f>
        <v>35585</v>
      </c>
    </row>
    <row r="1250" spans="1:9" x14ac:dyDescent="0.35">
      <c r="A1250">
        <v>10558</v>
      </c>
      <c r="B1250">
        <v>52</v>
      </c>
      <c r="C1250">
        <v>7</v>
      </c>
      <c r="D1250">
        <v>30</v>
      </c>
      <c r="E1250">
        <v>0</v>
      </c>
      <c r="F1250">
        <v>210</v>
      </c>
      <c r="G1250">
        <f>טבלה1[[#This Row],[TotalSales]]*(1-E1250)</f>
        <v>210</v>
      </c>
      <c r="H1250">
        <f>G1250-D1250*VLOOKUP(B1250,Products!$1:$1048576,6,FALSE)</f>
        <v>105</v>
      </c>
      <c r="I1250" s="14">
        <f>VLOOKUP(טבלה1[[#This Row],[OrderID]],OrdersCleaned!$A:$R,4,FALSE)</f>
        <v>35585</v>
      </c>
    </row>
    <row r="1251" spans="1:9" x14ac:dyDescent="0.35">
      <c r="A1251">
        <v>10558</v>
      </c>
      <c r="B1251">
        <v>53</v>
      </c>
      <c r="C1251">
        <v>32.799999999999997</v>
      </c>
      <c r="D1251">
        <v>18</v>
      </c>
      <c r="E1251">
        <v>0</v>
      </c>
      <c r="F1251">
        <v>590.4</v>
      </c>
      <c r="G1251">
        <f>טבלה1[[#This Row],[TotalSales]]*(1-E1251)</f>
        <v>590.4</v>
      </c>
      <c r="H1251">
        <f>G1251-D1251*VLOOKUP(B1251,Products!$1:$1048576,6,FALSE)</f>
        <v>295.2</v>
      </c>
      <c r="I1251" s="14">
        <f>VLOOKUP(טבלה1[[#This Row],[OrderID]],OrdersCleaned!$A:$R,4,FALSE)</f>
        <v>35585</v>
      </c>
    </row>
    <row r="1252" spans="1:9" x14ac:dyDescent="0.35">
      <c r="A1252">
        <v>10558</v>
      </c>
      <c r="B1252">
        <v>73</v>
      </c>
      <c r="C1252">
        <v>15</v>
      </c>
      <c r="D1252">
        <v>3</v>
      </c>
      <c r="E1252">
        <v>0</v>
      </c>
      <c r="F1252">
        <v>45</v>
      </c>
      <c r="G1252">
        <f>טבלה1[[#This Row],[TotalSales]]*(1-E1252)</f>
        <v>45</v>
      </c>
      <c r="H1252">
        <f>G1252-D1252*VLOOKUP(B1252,Products!$1:$1048576,6,FALSE)</f>
        <v>22.5</v>
      </c>
      <c r="I1252" s="14">
        <f>VLOOKUP(טבלה1[[#This Row],[OrderID]],OrdersCleaned!$A:$R,4,FALSE)</f>
        <v>35585</v>
      </c>
    </row>
    <row r="1253" spans="1:9" x14ac:dyDescent="0.35">
      <c r="A1253">
        <v>10557</v>
      </c>
      <c r="B1253">
        <v>64</v>
      </c>
      <c r="C1253">
        <v>33.25</v>
      </c>
      <c r="D1253">
        <v>30</v>
      </c>
      <c r="E1253">
        <v>0</v>
      </c>
      <c r="F1253">
        <v>997.5</v>
      </c>
      <c r="G1253">
        <f>טבלה1[[#This Row],[TotalSales]]*(1-E1253)</f>
        <v>997.5</v>
      </c>
      <c r="H1253">
        <f>G1253-D1253*VLOOKUP(B1253,Products!$1:$1048576,6,FALSE)</f>
        <v>498.75</v>
      </c>
      <c r="I1253" s="14">
        <f>VLOOKUP(טבלה1[[#This Row],[OrderID]],OrdersCleaned!$A:$R,4,FALSE)</f>
        <v>35584</v>
      </c>
    </row>
    <row r="1254" spans="1:9" x14ac:dyDescent="0.35">
      <c r="A1254">
        <v>10557</v>
      </c>
      <c r="B1254">
        <v>75</v>
      </c>
      <c r="C1254">
        <v>7.75</v>
      </c>
      <c r="D1254">
        <v>20</v>
      </c>
      <c r="E1254">
        <v>0</v>
      </c>
      <c r="F1254">
        <v>155</v>
      </c>
      <c r="G1254">
        <f>טבלה1[[#This Row],[TotalSales]]*(1-E1254)</f>
        <v>155</v>
      </c>
      <c r="H1254">
        <f>G1254-D1254*VLOOKUP(B1254,Products!$1:$1048576,6,FALSE)</f>
        <v>77.5</v>
      </c>
      <c r="I1254" s="14">
        <f>VLOOKUP(טבלה1[[#This Row],[OrderID]],OrdersCleaned!$A:$R,4,FALSE)</f>
        <v>35584</v>
      </c>
    </row>
    <row r="1255" spans="1:9" x14ac:dyDescent="0.35">
      <c r="A1255">
        <v>10556</v>
      </c>
      <c r="B1255">
        <v>72</v>
      </c>
      <c r="C1255">
        <v>34.799999999999997</v>
      </c>
      <c r="D1255">
        <v>24</v>
      </c>
      <c r="E1255">
        <v>0</v>
      </c>
      <c r="F1255">
        <v>835.19999999999993</v>
      </c>
      <c r="G1255">
        <f>טבלה1[[#This Row],[TotalSales]]*(1-E1255)</f>
        <v>835.19999999999993</v>
      </c>
      <c r="H1255">
        <f>G1255-D1255*VLOOKUP(B1255,Products!$1:$1048576,6,FALSE)</f>
        <v>417.59999999999997</v>
      </c>
      <c r="I1255" s="14">
        <f>VLOOKUP(טבלה1[[#This Row],[OrderID]],OrdersCleaned!$A:$R,4,FALSE)</f>
        <v>35584</v>
      </c>
    </row>
    <row r="1256" spans="1:9" x14ac:dyDescent="0.35">
      <c r="A1256">
        <v>10555</v>
      </c>
      <c r="B1256">
        <v>14</v>
      </c>
      <c r="C1256">
        <v>23.25</v>
      </c>
      <c r="D1256">
        <v>30</v>
      </c>
      <c r="E1256">
        <v>0.20000000298023221</v>
      </c>
      <c r="F1256">
        <v>557.99999792128801</v>
      </c>
      <c r="G1256">
        <f>טבלה1[[#This Row],[TotalSales]]*(1-E1256)</f>
        <v>446.39999667406084</v>
      </c>
      <c r="H1256">
        <f>G1256-D1256*VLOOKUP(B1256,Products!$1:$1048576,6,FALSE)</f>
        <v>97.649996674060844</v>
      </c>
      <c r="I1256" s="14">
        <f>VLOOKUP(טבלה1[[#This Row],[OrderID]],OrdersCleaned!$A:$R,4,FALSE)</f>
        <v>35583</v>
      </c>
    </row>
    <row r="1257" spans="1:9" x14ac:dyDescent="0.35">
      <c r="A1257">
        <v>10555</v>
      </c>
      <c r="B1257">
        <v>19</v>
      </c>
      <c r="C1257">
        <v>9.1999999999999993</v>
      </c>
      <c r="D1257">
        <v>35</v>
      </c>
      <c r="E1257">
        <v>0.20000000298023221</v>
      </c>
      <c r="F1257">
        <v>257.59999904036522</v>
      </c>
      <c r="G1257">
        <f>טבלה1[[#This Row],[TotalSales]]*(1-E1257)</f>
        <v>206.07999846458435</v>
      </c>
      <c r="H1257">
        <f>G1257-D1257*VLOOKUP(B1257,Products!$1:$1048576,6,FALSE)</f>
        <v>45.079998464584349</v>
      </c>
      <c r="I1257" s="14">
        <f>VLOOKUP(טבלה1[[#This Row],[OrderID]],OrdersCleaned!$A:$R,4,FALSE)</f>
        <v>35583</v>
      </c>
    </row>
    <row r="1258" spans="1:9" x14ac:dyDescent="0.35">
      <c r="A1258">
        <v>10555</v>
      </c>
      <c r="B1258">
        <v>24</v>
      </c>
      <c r="C1258">
        <v>4.5</v>
      </c>
      <c r="D1258">
        <v>18</v>
      </c>
      <c r="E1258">
        <v>0.20000000298023221</v>
      </c>
      <c r="F1258">
        <v>64.799999758601189</v>
      </c>
      <c r="G1258">
        <f>טבלה1[[#This Row],[TotalSales]]*(1-E1258)</f>
        <v>51.839999613761904</v>
      </c>
      <c r="H1258">
        <f>G1258-D1258*VLOOKUP(B1258,Products!$1:$1048576,6,FALSE)</f>
        <v>11.339999613761904</v>
      </c>
      <c r="I1258" s="14">
        <f>VLOOKUP(טבלה1[[#This Row],[OrderID]],OrdersCleaned!$A:$R,4,FALSE)</f>
        <v>35583</v>
      </c>
    </row>
    <row r="1259" spans="1:9" x14ac:dyDescent="0.35">
      <c r="A1259">
        <v>10555</v>
      </c>
      <c r="B1259">
        <v>51</v>
      </c>
      <c r="C1259">
        <v>53</v>
      </c>
      <c r="D1259">
        <v>20</v>
      </c>
      <c r="E1259">
        <v>0.20000000298023221</v>
      </c>
      <c r="F1259">
        <v>847.99999684095383</v>
      </c>
      <c r="G1259">
        <f>טבלה1[[#This Row],[TotalSales]]*(1-E1259)</f>
        <v>678.39999494552615</v>
      </c>
      <c r="H1259">
        <f>G1259-D1259*VLOOKUP(B1259,Products!$1:$1048576,6,FALSE)</f>
        <v>148.39999494552615</v>
      </c>
      <c r="I1259" s="14">
        <f>VLOOKUP(טבלה1[[#This Row],[OrderID]],OrdersCleaned!$A:$R,4,FALSE)</f>
        <v>35583</v>
      </c>
    </row>
    <row r="1260" spans="1:9" x14ac:dyDescent="0.35">
      <c r="A1260">
        <v>10555</v>
      </c>
      <c r="B1260">
        <v>56</v>
      </c>
      <c r="C1260">
        <v>38</v>
      </c>
      <c r="D1260">
        <v>40</v>
      </c>
      <c r="E1260">
        <v>0.20000000298023221</v>
      </c>
      <c r="F1260">
        <v>1215.999995470047</v>
      </c>
      <c r="G1260">
        <f>טבלה1[[#This Row],[TotalSales]]*(1-E1260)</f>
        <v>972.79999275207524</v>
      </c>
      <c r="H1260">
        <f>G1260-D1260*VLOOKUP(B1260,Products!$1:$1048576,6,FALSE)</f>
        <v>212.79999275207524</v>
      </c>
      <c r="I1260" s="14">
        <f>VLOOKUP(טבלה1[[#This Row],[OrderID]],OrdersCleaned!$A:$R,4,FALSE)</f>
        <v>35583</v>
      </c>
    </row>
    <row r="1261" spans="1:9" x14ac:dyDescent="0.35">
      <c r="A1261">
        <v>10554</v>
      </c>
      <c r="B1261">
        <v>16</v>
      </c>
      <c r="C1261">
        <v>17.45</v>
      </c>
      <c r="D1261">
        <v>30</v>
      </c>
      <c r="E1261">
        <v>5.000000074505806E-2</v>
      </c>
      <c r="F1261">
        <v>497.32499960996211</v>
      </c>
      <c r="G1261">
        <f>טבלה1[[#This Row],[TotalSales]]*(1-E1261)</f>
        <v>472.45874925892798</v>
      </c>
      <c r="H1261">
        <f>G1261-D1261*VLOOKUP(B1261,Products!$1:$1048576,6,FALSE)</f>
        <v>210.70874925892798</v>
      </c>
      <c r="I1261" s="14">
        <f>VLOOKUP(טבלה1[[#This Row],[OrderID]],OrdersCleaned!$A:$R,4,FALSE)</f>
        <v>35580</v>
      </c>
    </row>
    <row r="1262" spans="1:9" x14ac:dyDescent="0.35">
      <c r="A1262">
        <v>10554</v>
      </c>
      <c r="B1262">
        <v>23</v>
      </c>
      <c r="C1262">
        <v>9</v>
      </c>
      <c r="D1262">
        <v>20</v>
      </c>
      <c r="E1262">
        <v>5.000000074505806E-2</v>
      </c>
      <c r="F1262">
        <v>170.99999986588949</v>
      </c>
      <c r="G1262">
        <f>טבלה1[[#This Row],[TotalSales]]*(1-E1262)</f>
        <v>162.4499997451901</v>
      </c>
      <c r="H1262">
        <f>G1262-D1262*VLOOKUP(B1262,Products!$1:$1048576,6,FALSE)</f>
        <v>72.449999745190098</v>
      </c>
      <c r="I1262" s="14">
        <f>VLOOKUP(טבלה1[[#This Row],[OrderID]],OrdersCleaned!$A:$R,4,FALSE)</f>
        <v>35580</v>
      </c>
    </row>
    <row r="1263" spans="1:9" x14ac:dyDescent="0.35">
      <c r="A1263">
        <v>10554</v>
      </c>
      <c r="B1263">
        <v>62</v>
      </c>
      <c r="C1263">
        <v>49.3</v>
      </c>
      <c r="D1263">
        <v>20</v>
      </c>
      <c r="E1263">
        <v>5.000000074505806E-2</v>
      </c>
      <c r="F1263">
        <v>936.69999926537275</v>
      </c>
      <c r="G1263">
        <f>טבלה1[[#This Row],[TotalSales]]*(1-E1263)</f>
        <v>889.86499860420827</v>
      </c>
      <c r="H1263">
        <f>G1263-D1263*VLOOKUP(B1263,Products!$1:$1048576,6,FALSE)</f>
        <v>396.86499860420827</v>
      </c>
      <c r="I1263" s="14">
        <f>VLOOKUP(טבלה1[[#This Row],[OrderID]],OrdersCleaned!$A:$R,4,FALSE)</f>
        <v>35580</v>
      </c>
    </row>
    <row r="1264" spans="1:9" x14ac:dyDescent="0.35">
      <c r="A1264">
        <v>10554</v>
      </c>
      <c r="B1264">
        <v>77</v>
      </c>
      <c r="C1264">
        <v>13</v>
      </c>
      <c r="D1264">
        <v>10</v>
      </c>
      <c r="E1264">
        <v>5.000000074505806E-2</v>
      </c>
      <c r="F1264">
        <v>123.49999990314249</v>
      </c>
      <c r="G1264">
        <f>טבלה1[[#This Row],[TotalSales]]*(1-E1264)</f>
        <v>117.3249998159707</v>
      </c>
      <c r="H1264">
        <f>G1264-D1264*VLOOKUP(B1264,Products!$1:$1048576,6,FALSE)</f>
        <v>52.324999815970699</v>
      </c>
      <c r="I1264" s="14">
        <f>VLOOKUP(טבלה1[[#This Row],[OrderID]],OrdersCleaned!$A:$R,4,FALSE)</f>
        <v>35580</v>
      </c>
    </row>
    <row r="1265" spans="1:9" x14ac:dyDescent="0.35">
      <c r="A1265">
        <v>10553</v>
      </c>
      <c r="B1265">
        <v>11</v>
      </c>
      <c r="C1265">
        <v>21</v>
      </c>
      <c r="D1265">
        <v>15</v>
      </c>
      <c r="E1265">
        <v>0</v>
      </c>
      <c r="F1265">
        <v>315</v>
      </c>
      <c r="G1265">
        <f>טבלה1[[#This Row],[TotalSales]]*(1-E1265)</f>
        <v>315</v>
      </c>
      <c r="H1265">
        <f>G1265-D1265*VLOOKUP(B1265,Products!$1:$1048576,6,FALSE)</f>
        <v>157.5</v>
      </c>
      <c r="I1265" s="14">
        <f>VLOOKUP(טבלה1[[#This Row],[OrderID]],OrdersCleaned!$A:$R,4,FALSE)</f>
        <v>35580</v>
      </c>
    </row>
    <row r="1266" spans="1:9" x14ac:dyDescent="0.35">
      <c r="A1266">
        <v>10553</v>
      </c>
      <c r="B1266">
        <v>16</v>
      </c>
      <c r="C1266">
        <v>17.45</v>
      </c>
      <c r="D1266">
        <v>14</v>
      </c>
      <c r="E1266">
        <v>0</v>
      </c>
      <c r="F1266">
        <v>244.3</v>
      </c>
      <c r="G1266">
        <f>טבלה1[[#This Row],[TotalSales]]*(1-E1266)</f>
        <v>244.3</v>
      </c>
      <c r="H1266">
        <f>G1266-D1266*VLOOKUP(B1266,Products!$1:$1048576,6,FALSE)</f>
        <v>122.15000000000002</v>
      </c>
      <c r="I1266" s="14">
        <f>VLOOKUP(טבלה1[[#This Row],[OrderID]],OrdersCleaned!$A:$R,4,FALSE)</f>
        <v>35580</v>
      </c>
    </row>
    <row r="1267" spans="1:9" x14ac:dyDescent="0.35">
      <c r="A1267">
        <v>10553</v>
      </c>
      <c r="B1267">
        <v>22</v>
      </c>
      <c r="C1267">
        <v>21</v>
      </c>
      <c r="D1267">
        <v>24</v>
      </c>
      <c r="E1267">
        <v>0</v>
      </c>
      <c r="F1267">
        <v>504</v>
      </c>
      <c r="G1267">
        <f>טבלה1[[#This Row],[TotalSales]]*(1-E1267)</f>
        <v>504</v>
      </c>
      <c r="H1267">
        <f>G1267-D1267*VLOOKUP(B1267,Products!$1:$1048576,6,FALSE)</f>
        <v>252</v>
      </c>
      <c r="I1267" s="14">
        <f>VLOOKUP(טבלה1[[#This Row],[OrderID]],OrdersCleaned!$A:$R,4,FALSE)</f>
        <v>35580</v>
      </c>
    </row>
    <row r="1268" spans="1:9" x14ac:dyDescent="0.35">
      <c r="A1268">
        <v>10553</v>
      </c>
      <c r="B1268">
        <v>31</v>
      </c>
      <c r="C1268">
        <v>12.5</v>
      </c>
      <c r="D1268">
        <v>30</v>
      </c>
      <c r="E1268">
        <v>0</v>
      </c>
      <c r="F1268">
        <v>375</v>
      </c>
      <c r="G1268">
        <f>טבלה1[[#This Row],[TotalSales]]*(1-E1268)</f>
        <v>375</v>
      </c>
      <c r="H1268">
        <f>G1268-D1268*VLOOKUP(B1268,Products!$1:$1048576,6,FALSE)</f>
        <v>187.5</v>
      </c>
      <c r="I1268" s="14">
        <f>VLOOKUP(טבלה1[[#This Row],[OrderID]],OrdersCleaned!$A:$R,4,FALSE)</f>
        <v>35580</v>
      </c>
    </row>
    <row r="1269" spans="1:9" x14ac:dyDescent="0.35">
      <c r="A1269">
        <v>10553</v>
      </c>
      <c r="B1269">
        <v>35</v>
      </c>
      <c r="C1269">
        <v>18</v>
      </c>
      <c r="D1269">
        <v>6</v>
      </c>
      <c r="E1269">
        <v>0</v>
      </c>
      <c r="F1269">
        <v>108</v>
      </c>
      <c r="G1269">
        <f>טבלה1[[#This Row],[TotalSales]]*(1-E1269)</f>
        <v>108</v>
      </c>
      <c r="H1269">
        <f>G1269-D1269*VLOOKUP(B1269,Products!$1:$1048576,6,FALSE)</f>
        <v>54</v>
      </c>
      <c r="I1269" s="14">
        <f>VLOOKUP(טבלה1[[#This Row],[OrderID]],OrdersCleaned!$A:$R,4,FALSE)</f>
        <v>35580</v>
      </c>
    </row>
    <row r="1270" spans="1:9" x14ac:dyDescent="0.35">
      <c r="A1270">
        <v>10552</v>
      </c>
      <c r="B1270">
        <v>69</v>
      </c>
      <c r="C1270">
        <v>36</v>
      </c>
      <c r="D1270">
        <v>18</v>
      </c>
      <c r="E1270">
        <v>0</v>
      </c>
      <c r="F1270">
        <v>648</v>
      </c>
      <c r="G1270">
        <f>טבלה1[[#This Row],[TotalSales]]*(1-E1270)</f>
        <v>648</v>
      </c>
      <c r="H1270">
        <f>G1270-D1270*VLOOKUP(B1270,Products!$1:$1048576,6,FALSE)</f>
        <v>324</v>
      </c>
      <c r="I1270" s="14">
        <f>VLOOKUP(טבלה1[[#This Row],[OrderID]],OrdersCleaned!$A:$R,4,FALSE)</f>
        <v>35579</v>
      </c>
    </row>
    <row r="1271" spans="1:9" x14ac:dyDescent="0.35">
      <c r="A1271">
        <v>10552</v>
      </c>
      <c r="B1271">
        <v>75</v>
      </c>
      <c r="C1271">
        <v>7.75</v>
      </c>
      <c r="D1271">
        <v>30</v>
      </c>
      <c r="E1271">
        <v>0</v>
      </c>
      <c r="F1271">
        <v>232.5</v>
      </c>
      <c r="G1271">
        <f>טבלה1[[#This Row],[TotalSales]]*(1-E1271)</f>
        <v>232.5</v>
      </c>
      <c r="H1271">
        <f>G1271-D1271*VLOOKUP(B1271,Products!$1:$1048576,6,FALSE)</f>
        <v>116.25</v>
      </c>
      <c r="I1271" s="14">
        <f>VLOOKUP(טבלה1[[#This Row],[OrderID]],OrdersCleaned!$A:$R,4,FALSE)</f>
        <v>35579</v>
      </c>
    </row>
    <row r="1272" spans="1:9" x14ac:dyDescent="0.35">
      <c r="A1272">
        <v>10551</v>
      </c>
      <c r="B1272">
        <v>16</v>
      </c>
      <c r="C1272">
        <v>17.45</v>
      </c>
      <c r="D1272">
        <v>40</v>
      </c>
      <c r="E1272">
        <v>0.15000000596046451</v>
      </c>
      <c r="F1272">
        <v>593.29999583959579</v>
      </c>
      <c r="G1272">
        <f>טבלה1[[#This Row],[TotalSales]]*(1-E1272)</f>
        <v>504.30499292731287</v>
      </c>
      <c r="H1272">
        <f>G1272-D1272*VLOOKUP(B1272,Products!$1:$1048576,6,FALSE)</f>
        <v>155.30499292731287</v>
      </c>
      <c r="I1272" s="14">
        <f>VLOOKUP(טבלה1[[#This Row],[OrderID]],OrdersCleaned!$A:$R,4,FALSE)</f>
        <v>35578</v>
      </c>
    </row>
    <row r="1273" spans="1:9" x14ac:dyDescent="0.35">
      <c r="A1273">
        <v>10551</v>
      </c>
      <c r="B1273">
        <v>35</v>
      </c>
      <c r="C1273">
        <v>18</v>
      </c>
      <c r="D1273">
        <v>20</v>
      </c>
      <c r="E1273">
        <v>0.15000000596046451</v>
      </c>
      <c r="F1273">
        <v>305.99999785423279</v>
      </c>
      <c r="G1273">
        <f>טבלה1[[#This Row],[TotalSales]]*(1-E1273)</f>
        <v>260.09999635219577</v>
      </c>
      <c r="H1273">
        <f>G1273-D1273*VLOOKUP(B1273,Products!$1:$1048576,6,FALSE)</f>
        <v>80.099996352195774</v>
      </c>
      <c r="I1273" s="14">
        <f>VLOOKUP(טבלה1[[#This Row],[OrderID]],OrdersCleaned!$A:$R,4,FALSE)</f>
        <v>35578</v>
      </c>
    </row>
    <row r="1274" spans="1:9" x14ac:dyDescent="0.35">
      <c r="A1274">
        <v>10551</v>
      </c>
      <c r="B1274">
        <v>44</v>
      </c>
      <c r="C1274">
        <v>19.45</v>
      </c>
      <c r="D1274">
        <v>40</v>
      </c>
      <c r="E1274">
        <v>0</v>
      </c>
      <c r="F1274">
        <v>778</v>
      </c>
      <c r="G1274">
        <f>טבלה1[[#This Row],[TotalSales]]*(1-E1274)</f>
        <v>778</v>
      </c>
      <c r="H1274">
        <f>G1274-D1274*VLOOKUP(B1274,Products!$1:$1048576,6,FALSE)</f>
        <v>389</v>
      </c>
      <c r="I1274" s="14">
        <f>VLOOKUP(טבלה1[[#This Row],[OrderID]],OrdersCleaned!$A:$R,4,FALSE)</f>
        <v>35578</v>
      </c>
    </row>
    <row r="1275" spans="1:9" x14ac:dyDescent="0.35">
      <c r="A1275">
        <v>10550</v>
      </c>
      <c r="B1275">
        <v>17</v>
      </c>
      <c r="C1275">
        <v>39</v>
      </c>
      <c r="D1275">
        <v>8</v>
      </c>
      <c r="E1275">
        <v>0.10000000149011611</v>
      </c>
      <c r="F1275">
        <v>280.79999953508383</v>
      </c>
      <c r="G1275">
        <f>טבלה1[[#This Row],[TotalSales]]*(1-E1275)</f>
        <v>252.71999916315085</v>
      </c>
      <c r="H1275">
        <f>G1275-D1275*VLOOKUP(B1275,Products!$1:$1048576,6,FALSE)</f>
        <v>96.719999163150845</v>
      </c>
      <c r="I1275" s="14">
        <f>VLOOKUP(טבלה1[[#This Row],[OrderID]],OrdersCleaned!$A:$R,4,FALSE)</f>
        <v>35578</v>
      </c>
    </row>
    <row r="1276" spans="1:9" x14ac:dyDescent="0.35">
      <c r="A1276">
        <v>10550</v>
      </c>
      <c r="B1276">
        <v>19</v>
      </c>
      <c r="C1276">
        <v>9.1999999999999993</v>
      </c>
      <c r="D1276">
        <v>10</v>
      </c>
      <c r="E1276">
        <v>0</v>
      </c>
      <c r="F1276">
        <v>92</v>
      </c>
      <c r="G1276">
        <f>טבלה1[[#This Row],[TotalSales]]*(1-E1276)</f>
        <v>92</v>
      </c>
      <c r="H1276">
        <f>G1276-D1276*VLOOKUP(B1276,Products!$1:$1048576,6,FALSE)</f>
        <v>46</v>
      </c>
      <c r="I1276" s="14">
        <f>VLOOKUP(טבלה1[[#This Row],[OrderID]],OrdersCleaned!$A:$R,4,FALSE)</f>
        <v>35578</v>
      </c>
    </row>
    <row r="1277" spans="1:9" x14ac:dyDescent="0.35">
      <c r="A1277">
        <v>10550</v>
      </c>
      <c r="B1277">
        <v>21</v>
      </c>
      <c r="C1277">
        <v>10</v>
      </c>
      <c r="D1277">
        <v>6</v>
      </c>
      <c r="E1277">
        <v>0.10000000149011611</v>
      </c>
      <c r="F1277">
        <v>53.999999910593033</v>
      </c>
      <c r="G1277">
        <f>טבלה1[[#This Row],[TotalSales]]*(1-E1277)</f>
        <v>48.599999839067458</v>
      </c>
      <c r="H1277">
        <f>G1277-D1277*VLOOKUP(B1277,Products!$1:$1048576,6,FALSE)</f>
        <v>18.599999839067458</v>
      </c>
      <c r="I1277" s="14">
        <f>VLOOKUP(טבלה1[[#This Row],[OrderID]],OrdersCleaned!$A:$R,4,FALSE)</f>
        <v>35578</v>
      </c>
    </row>
    <row r="1278" spans="1:9" x14ac:dyDescent="0.35">
      <c r="A1278">
        <v>10550</v>
      </c>
      <c r="B1278">
        <v>61</v>
      </c>
      <c r="C1278">
        <v>28.5</v>
      </c>
      <c r="D1278">
        <v>10</v>
      </c>
      <c r="E1278">
        <v>0.10000000149011611</v>
      </c>
      <c r="F1278">
        <v>256.49999957531691</v>
      </c>
      <c r="G1278">
        <f>טבלה1[[#This Row],[TotalSales]]*(1-E1278)</f>
        <v>230.84999923557044</v>
      </c>
      <c r="H1278">
        <f>G1278-D1278*VLOOKUP(B1278,Products!$1:$1048576,6,FALSE)</f>
        <v>88.349999235570436</v>
      </c>
      <c r="I1278" s="14">
        <f>VLOOKUP(טבלה1[[#This Row],[OrderID]],OrdersCleaned!$A:$R,4,FALSE)</f>
        <v>35578</v>
      </c>
    </row>
    <row r="1279" spans="1:9" x14ac:dyDescent="0.35">
      <c r="A1279">
        <v>10549</v>
      </c>
      <c r="B1279">
        <v>31</v>
      </c>
      <c r="C1279">
        <v>12.5</v>
      </c>
      <c r="D1279">
        <v>55</v>
      </c>
      <c r="E1279">
        <v>0.15000000596046451</v>
      </c>
      <c r="F1279">
        <v>584.37499590218067</v>
      </c>
      <c r="G1279">
        <f>טבלה1[[#This Row],[TotalSales]]*(1-E1279)</f>
        <v>496.71874303370714</v>
      </c>
      <c r="H1279">
        <f>G1279-D1279*VLOOKUP(B1279,Products!$1:$1048576,6,FALSE)</f>
        <v>152.96874303370714</v>
      </c>
      <c r="I1279" s="14">
        <f>VLOOKUP(טבלה1[[#This Row],[OrderID]],OrdersCleaned!$A:$R,4,FALSE)</f>
        <v>35577</v>
      </c>
    </row>
    <row r="1280" spans="1:9" x14ac:dyDescent="0.35">
      <c r="A1280">
        <v>10549</v>
      </c>
      <c r="B1280">
        <v>45</v>
      </c>
      <c r="C1280">
        <v>9.5</v>
      </c>
      <c r="D1280">
        <v>100</v>
      </c>
      <c r="E1280">
        <v>0.15000000596046451</v>
      </c>
      <c r="F1280">
        <v>807.49999433755875</v>
      </c>
      <c r="G1280">
        <f>טבלה1[[#This Row],[TotalSales]]*(1-E1280)</f>
        <v>686.37499037384987</v>
      </c>
      <c r="H1280">
        <f>G1280-D1280*VLOOKUP(B1280,Products!$1:$1048576,6,FALSE)</f>
        <v>211.37499037384987</v>
      </c>
      <c r="I1280" s="14">
        <f>VLOOKUP(טבלה1[[#This Row],[OrderID]],OrdersCleaned!$A:$R,4,FALSE)</f>
        <v>35577</v>
      </c>
    </row>
    <row r="1281" spans="1:9" x14ac:dyDescent="0.35">
      <c r="A1281">
        <v>10549</v>
      </c>
      <c r="B1281">
        <v>51</v>
      </c>
      <c r="C1281">
        <v>53</v>
      </c>
      <c r="D1281">
        <v>48</v>
      </c>
      <c r="E1281">
        <v>0.15000000596046451</v>
      </c>
      <c r="F1281">
        <v>2162.3999848365779</v>
      </c>
      <c r="G1281">
        <f>טבלה1[[#This Row],[TotalSales]]*(1-E1281)</f>
        <v>1838.039974222183</v>
      </c>
      <c r="H1281">
        <f>G1281-D1281*VLOOKUP(B1281,Products!$1:$1048576,6,FALSE)</f>
        <v>566.03997422218299</v>
      </c>
      <c r="I1281" s="14">
        <f>VLOOKUP(טבלה1[[#This Row],[OrderID]],OrdersCleaned!$A:$R,4,FALSE)</f>
        <v>35577</v>
      </c>
    </row>
    <row r="1282" spans="1:9" x14ac:dyDescent="0.35">
      <c r="A1282">
        <v>10548</v>
      </c>
      <c r="B1282">
        <v>34</v>
      </c>
      <c r="C1282">
        <v>14</v>
      </c>
      <c r="D1282">
        <v>10</v>
      </c>
      <c r="E1282">
        <v>0.25</v>
      </c>
      <c r="F1282">
        <v>105</v>
      </c>
      <c r="G1282">
        <f>טבלה1[[#This Row],[TotalSales]]*(1-E1282)</f>
        <v>78.75</v>
      </c>
      <c r="H1282">
        <f>G1282-D1282*VLOOKUP(B1282,Products!$1:$1048576,6,FALSE)</f>
        <v>8.75</v>
      </c>
      <c r="I1282" s="14">
        <f>VLOOKUP(טבלה1[[#This Row],[OrderID]],OrdersCleaned!$A:$R,4,FALSE)</f>
        <v>35576</v>
      </c>
    </row>
    <row r="1283" spans="1:9" x14ac:dyDescent="0.35">
      <c r="A1283">
        <v>10548</v>
      </c>
      <c r="B1283">
        <v>41</v>
      </c>
      <c r="C1283">
        <v>9.65</v>
      </c>
      <c r="D1283">
        <v>14</v>
      </c>
      <c r="E1283">
        <v>0</v>
      </c>
      <c r="F1283">
        <v>135.1</v>
      </c>
      <c r="G1283">
        <f>טבלה1[[#This Row],[TotalSales]]*(1-E1283)</f>
        <v>135.1</v>
      </c>
      <c r="H1283">
        <f>G1283-D1283*VLOOKUP(B1283,Products!$1:$1048576,6,FALSE)</f>
        <v>67.55</v>
      </c>
      <c r="I1283" s="14">
        <f>VLOOKUP(טבלה1[[#This Row],[OrderID]],OrdersCleaned!$A:$R,4,FALSE)</f>
        <v>35576</v>
      </c>
    </row>
    <row r="1284" spans="1:9" x14ac:dyDescent="0.35">
      <c r="A1284">
        <v>10547</v>
      </c>
      <c r="B1284">
        <v>32</v>
      </c>
      <c r="C1284">
        <v>32</v>
      </c>
      <c r="D1284">
        <v>24</v>
      </c>
      <c r="E1284">
        <v>0.15000000596046451</v>
      </c>
      <c r="F1284">
        <v>652.79999542236328</v>
      </c>
      <c r="G1284">
        <f>טבלה1[[#This Row],[TotalSales]]*(1-E1284)</f>
        <v>554.87999221801761</v>
      </c>
      <c r="H1284">
        <f>G1284-D1284*VLOOKUP(B1284,Products!$1:$1048576,6,FALSE)</f>
        <v>170.87999221801761</v>
      </c>
      <c r="I1284" s="14">
        <f>VLOOKUP(טבלה1[[#This Row],[OrderID]],OrdersCleaned!$A:$R,4,FALSE)</f>
        <v>35573</v>
      </c>
    </row>
    <row r="1285" spans="1:9" x14ac:dyDescent="0.35">
      <c r="A1285">
        <v>10547</v>
      </c>
      <c r="B1285">
        <v>36</v>
      </c>
      <c r="C1285">
        <v>19</v>
      </c>
      <c r="D1285">
        <v>60</v>
      </c>
      <c r="E1285">
        <v>0</v>
      </c>
      <c r="F1285">
        <v>1140</v>
      </c>
      <c r="G1285">
        <f>טבלה1[[#This Row],[TotalSales]]*(1-E1285)</f>
        <v>1140</v>
      </c>
      <c r="H1285">
        <f>G1285-D1285*VLOOKUP(B1285,Products!$1:$1048576,6,FALSE)</f>
        <v>570</v>
      </c>
      <c r="I1285" s="14">
        <f>VLOOKUP(טבלה1[[#This Row],[OrderID]],OrdersCleaned!$A:$R,4,FALSE)</f>
        <v>35573</v>
      </c>
    </row>
    <row r="1286" spans="1:9" x14ac:dyDescent="0.35">
      <c r="A1286">
        <v>10546</v>
      </c>
      <c r="B1286">
        <v>7</v>
      </c>
      <c r="C1286">
        <v>30</v>
      </c>
      <c r="D1286">
        <v>10</v>
      </c>
      <c r="E1286">
        <v>0</v>
      </c>
      <c r="F1286">
        <v>300</v>
      </c>
      <c r="G1286">
        <f>טבלה1[[#This Row],[TotalSales]]*(1-E1286)</f>
        <v>300</v>
      </c>
      <c r="H1286">
        <f>G1286-D1286*VLOOKUP(B1286,Products!$1:$1048576,6,FALSE)</f>
        <v>150</v>
      </c>
      <c r="I1286" s="14">
        <f>VLOOKUP(טבלה1[[#This Row],[OrderID]],OrdersCleaned!$A:$R,4,FALSE)</f>
        <v>35573</v>
      </c>
    </row>
    <row r="1287" spans="1:9" x14ac:dyDescent="0.35">
      <c r="A1287">
        <v>10546</v>
      </c>
      <c r="B1287">
        <v>35</v>
      </c>
      <c r="C1287">
        <v>18</v>
      </c>
      <c r="D1287">
        <v>30</v>
      </c>
      <c r="E1287">
        <v>0</v>
      </c>
      <c r="F1287">
        <v>540</v>
      </c>
      <c r="G1287">
        <f>טבלה1[[#This Row],[TotalSales]]*(1-E1287)</f>
        <v>540</v>
      </c>
      <c r="H1287">
        <f>G1287-D1287*VLOOKUP(B1287,Products!$1:$1048576,6,FALSE)</f>
        <v>270</v>
      </c>
      <c r="I1287" s="14">
        <f>VLOOKUP(טבלה1[[#This Row],[OrderID]],OrdersCleaned!$A:$R,4,FALSE)</f>
        <v>35573</v>
      </c>
    </row>
    <row r="1288" spans="1:9" x14ac:dyDescent="0.35">
      <c r="A1288">
        <v>10546</v>
      </c>
      <c r="B1288">
        <v>62</v>
      </c>
      <c r="C1288">
        <v>49.3</v>
      </c>
      <c r="D1288">
        <v>40</v>
      </c>
      <c r="E1288">
        <v>0</v>
      </c>
      <c r="F1288">
        <v>1972</v>
      </c>
      <c r="G1288">
        <f>טבלה1[[#This Row],[TotalSales]]*(1-E1288)</f>
        <v>1972</v>
      </c>
      <c r="H1288">
        <f>G1288-D1288*VLOOKUP(B1288,Products!$1:$1048576,6,FALSE)</f>
        <v>986</v>
      </c>
      <c r="I1288" s="14">
        <f>VLOOKUP(טבלה1[[#This Row],[OrderID]],OrdersCleaned!$A:$R,4,FALSE)</f>
        <v>35573</v>
      </c>
    </row>
    <row r="1289" spans="1:9" x14ac:dyDescent="0.35">
      <c r="A1289">
        <v>10545</v>
      </c>
      <c r="B1289">
        <v>11</v>
      </c>
      <c r="C1289">
        <v>21</v>
      </c>
      <c r="D1289">
        <v>10</v>
      </c>
      <c r="E1289">
        <v>0</v>
      </c>
      <c r="F1289">
        <v>210</v>
      </c>
      <c r="G1289">
        <f>טבלה1[[#This Row],[TotalSales]]*(1-E1289)</f>
        <v>210</v>
      </c>
      <c r="H1289">
        <f>G1289-D1289*VLOOKUP(B1289,Products!$1:$1048576,6,FALSE)</f>
        <v>105</v>
      </c>
      <c r="I1289" s="14">
        <f>VLOOKUP(טבלה1[[#This Row],[OrderID]],OrdersCleaned!$A:$R,4,FALSE)</f>
        <v>35572</v>
      </c>
    </row>
    <row r="1290" spans="1:9" x14ac:dyDescent="0.35">
      <c r="A1290">
        <v>10544</v>
      </c>
      <c r="B1290">
        <v>28</v>
      </c>
      <c r="C1290">
        <v>45.6</v>
      </c>
      <c r="D1290">
        <v>7</v>
      </c>
      <c r="E1290">
        <v>0</v>
      </c>
      <c r="F1290">
        <v>319.2</v>
      </c>
      <c r="G1290">
        <f>טבלה1[[#This Row],[TotalSales]]*(1-E1290)</f>
        <v>319.2</v>
      </c>
      <c r="H1290">
        <f>G1290-D1290*VLOOKUP(B1290,Products!$1:$1048576,6,FALSE)</f>
        <v>159.6</v>
      </c>
      <c r="I1290" s="14">
        <f>VLOOKUP(טבלה1[[#This Row],[OrderID]],OrdersCleaned!$A:$R,4,FALSE)</f>
        <v>35571</v>
      </c>
    </row>
    <row r="1291" spans="1:9" x14ac:dyDescent="0.35">
      <c r="A1291">
        <v>10544</v>
      </c>
      <c r="B1291">
        <v>67</v>
      </c>
      <c r="C1291">
        <v>14</v>
      </c>
      <c r="D1291">
        <v>7</v>
      </c>
      <c r="E1291">
        <v>0</v>
      </c>
      <c r="F1291">
        <v>98</v>
      </c>
      <c r="G1291">
        <f>טבלה1[[#This Row],[TotalSales]]*(1-E1291)</f>
        <v>98</v>
      </c>
      <c r="H1291">
        <f>G1291-D1291*VLOOKUP(B1291,Products!$1:$1048576,6,FALSE)</f>
        <v>49</v>
      </c>
      <c r="I1291" s="14">
        <f>VLOOKUP(טבלה1[[#This Row],[OrderID]],OrdersCleaned!$A:$R,4,FALSE)</f>
        <v>35571</v>
      </c>
    </row>
    <row r="1292" spans="1:9" x14ac:dyDescent="0.35">
      <c r="A1292">
        <v>10543</v>
      </c>
      <c r="B1292">
        <v>12</v>
      </c>
      <c r="C1292">
        <v>38</v>
      </c>
      <c r="D1292">
        <v>30</v>
      </c>
      <c r="E1292">
        <v>0.15000000596046451</v>
      </c>
      <c r="F1292">
        <v>968.9999932050705</v>
      </c>
      <c r="G1292">
        <f>טבלה1[[#This Row],[TotalSales]]*(1-E1292)</f>
        <v>823.64998844861987</v>
      </c>
      <c r="H1292">
        <f>G1292-D1292*VLOOKUP(B1292,Products!$1:$1048576,6,FALSE)</f>
        <v>253.64998844861987</v>
      </c>
      <c r="I1292" s="14">
        <f>VLOOKUP(טבלה1[[#This Row],[OrderID]],OrdersCleaned!$A:$R,4,FALSE)</f>
        <v>35571</v>
      </c>
    </row>
    <row r="1293" spans="1:9" x14ac:dyDescent="0.35">
      <c r="A1293">
        <v>10543</v>
      </c>
      <c r="B1293">
        <v>23</v>
      </c>
      <c r="C1293">
        <v>9</v>
      </c>
      <c r="D1293">
        <v>70</v>
      </c>
      <c r="E1293">
        <v>0.15000000596046451</v>
      </c>
      <c r="F1293">
        <v>535.49999624490738</v>
      </c>
      <c r="G1293">
        <f>טבלה1[[#This Row],[TotalSales]]*(1-E1293)</f>
        <v>455.17499361634259</v>
      </c>
      <c r="H1293">
        <f>G1293-D1293*VLOOKUP(B1293,Products!$1:$1048576,6,FALSE)</f>
        <v>140.17499361634259</v>
      </c>
      <c r="I1293" s="14">
        <f>VLOOKUP(טבלה1[[#This Row],[OrderID]],OrdersCleaned!$A:$R,4,FALSE)</f>
        <v>35571</v>
      </c>
    </row>
    <row r="1294" spans="1:9" x14ac:dyDescent="0.35">
      <c r="A1294">
        <v>10542</v>
      </c>
      <c r="B1294">
        <v>11</v>
      </c>
      <c r="C1294">
        <v>21</v>
      </c>
      <c r="D1294">
        <v>15</v>
      </c>
      <c r="E1294">
        <v>5.000000074505806E-2</v>
      </c>
      <c r="F1294">
        <v>299.24999976530671</v>
      </c>
      <c r="G1294">
        <f>טבלה1[[#This Row],[TotalSales]]*(1-E1294)</f>
        <v>284.28749955408273</v>
      </c>
      <c r="H1294">
        <f>G1294-D1294*VLOOKUP(B1294,Products!$1:$1048576,6,FALSE)</f>
        <v>126.78749955408273</v>
      </c>
      <c r="I1294" s="14">
        <f>VLOOKUP(טבלה1[[#This Row],[OrderID]],OrdersCleaned!$A:$R,4,FALSE)</f>
        <v>35570</v>
      </c>
    </row>
    <row r="1295" spans="1:9" x14ac:dyDescent="0.35">
      <c r="A1295">
        <v>10542</v>
      </c>
      <c r="B1295">
        <v>54</v>
      </c>
      <c r="C1295">
        <v>7.45</v>
      </c>
      <c r="D1295">
        <v>24</v>
      </c>
      <c r="E1295">
        <v>5.000000074505806E-2</v>
      </c>
      <c r="F1295">
        <v>169.8599998667836</v>
      </c>
      <c r="G1295">
        <f>טבלה1[[#This Row],[TotalSales]]*(1-E1295)</f>
        <v>161.36699974688887</v>
      </c>
      <c r="H1295">
        <f>G1295-D1295*VLOOKUP(B1295,Products!$1:$1048576,6,FALSE)</f>
        <v>71.96699974688886</v>
      </c>
      <c r="I1295" s="14">
        <f>VLOOKUP(טבלה1[[#This Row],[OrderID]],OrdersCleaned!$A:$R,4,FALSE)</f>
        <v>35570</v>
      </c>
    </row>
    <row r="1296" spans="1:9" x14ac:dyDescent="0.35">
      <c r="A1296">
        <v>10541</v>
      </c>
      <c r="B1296">
        <v>24</v>
      </c>
      <c r="C1296">
        <v>4.5</v>
      </c>
      <c r="D1296">
        <v>35</v>
      </c>
      <c r="E1296">
        <v>0.10000000149011611</v>
      </c>
      <c r="F1296">
        <v>141.74999976530671</v>
      </c>
      <c r="G1296">
        <f>טבלה1[[#This Row],[TotalSales]]*(1-E1296)</f>
        <v>127.57499957755208</v>
      </c>
      <c r="H1296">
        <f>G1296-D1296*VLOOKUP(B1296,Products!$1:$1048576,6,FALSE)</f>
        <v>48.824999577552077</v>
      </c>
      <c r="I1296" s="14">
        <f>VLOOKUP(טבלה1[[#This Row],[OrderID]],OrdersCleaned!$A:$R,4,FALSE)</f>
        <v>35569</v>
      </c>
    </row>
    <row r="1297" spans="1:9" x14ac:dyDescent="0.35">
      <c r="A1297">
        <v>10541</v>
      </c>
      <c r="B1297">
        <v>38</v>
      </c>
      <c r="C1297">
        <v>263.5</v>
      </c>
      <c r="D1297">
        <v>4</v>
      </c>
      <c r="E1297">
        <v>0.10000000149011611</v>
      </c>
      <c r="F1297">
        <v>948.59999842941761</v>
      </c>
      <c r="G1297">
        <f>טבלה1[[#This Row],[TotalSales]]*(1-E1297)</f>
        <v>853.73999717295169</v>
      </c>
      <c r="H1297">
        <f>G1297-D1297*VLOOKUP(B1297,Products!$1:$1048576,6,FALSE)</f>
        <v>326.73999717295169</v>
      </c>
      <c r="I1297" s="14">
        <f>VLOOKUP(טבלה1[[#This Row],[OrderID]],OrdersCleaned!$A:$R,4,FALSE)</f>
        <v>35569</v>
      </c>
    </row>
    <row r="1298" spans="1:9" x14ac:dyDescent="0.35">
      <c r="A1298">
        <v>10541</v>
      </c>
      <c r="B1298">
        <v>65</v>
      </c>
      <c r="C1298">
        <v>21.05</v>
      </c>
      <c r="D1298">
        <v>36</v>
      </c>
      <c r="E1298">
        <v>0.10000000149011611</v>
      </c>
      <c r="F1298">
        <v>682.01999887079</v>
      </c>
      <c r="G1298">
        <f>טבלה1[[#This Row],[TotalSales]]*(1-E1298)</f>
        <v>613.817997967422</v>
      </c>
      <c r="H1298">
        <f>G1298-D1298*VLOOKUP(B1298,Products!$1:$1048576,6,FALSE)</f>
        <v>234.91799796742197</v>
      </c>
      <c r="I1298" s="14">
        <f>VLOOKUP(טבלה1[[#This Row],[OrderID]],OrdersCleaned!$A:$R,4,FALSE)</f>
        <v>35569</v>
      </c>
    </row>
    <row r="1299" spans="1:9" x14ac:dyDescent="0.35">
      <c r="A1299">
        <v>10541</v>
      </c>
      <c r="B1299">
        <v>71</v>
      </c>
      <c r="C1299">
        <v>21.5</v>
      </c>
      <c r="D1299">
        <v>9</v>
      </c>
      <c r="E1299">
        <v>0.10000000149011611</v>
      </c>
      <c r="F1299">
        <v>174.1499997116625</v>
      </c>
      <c r="G1299">
        <f>טבלה1[[#This Row],[TotalSales]]*(1-E1299)</f>
        <v>156.73499948099254</v>
      </c>
      <c r="H1299">
        <f>G1299-D1299*VLOOKUP(B1299,Products!$1:$1048576,6,FALSE)</f>
        <v>59.984999480992542</v>
      </c>
      <c r="I1299" s="14">
        <f>VLOOKUP(טבלה1[[#This Row],[OrderID]],OrdersCleaned!$A:$R,4,FALSE)</f>
        <v>35569</v>
      </c>
    </row>
    <row r="1300" spans="1:9" x14ac:dyDescent="0.35">
      <c r="A1300">
        <v>10540</v>
      </c>
      <c r="B1300">
        <v>3</v>
      </c>
      <c r="C1300">
        <v>10</v>
      </c>
      <c r="D1300">
        <v>60</v>
      </c>
      <c r="E1300">
        <v>0</v>
      </c>
      <c r="F1300">
        <v>600</v>
      </c>
      <c r="G1300">
        <f>טבלה1[[#This Row],[TotalSales]]*(1-E1300)</f>
        <v>600</v>
      </c>
      <c r="H1300">
        <f>G1300-D1300*VLOOKUP(B1300,Products!$1:$1048576,6,FALSE)</f>
        <v>300</v>
      </c>
      <c r="I1300" s="14">
        <f>VLOOKUP(טבלה1[[#This Row],[OrderID]],OrdersCleaned!$A:$R,4,FALSE)</f>
        <v>35569</v>
      </c>
    </row>
    <row r="1301" spans="1:9" x14ac:dyDescent="0.35">
      <c r="A1301">
        <v>10540</v>
      </c>
      <c r="B1301">
        <v>26</v>
      </c>
      <c r="C1301">
        <v>31.23</v>
      </c>
      <c r="D1301">
        <v>40</v>
      </c>
      <c r="E1301">
        <v>0</v>
      </c>
      <c r="F1301">
        <v>1249.2</v>
      </c>
      <c r="G1301">
        <f>טבלה1[[#This Row],[TotalSales]]*(1-E1301)</f>
        <v>1249.2</v>
      </c>
      <c r="H1301">
        <f>G1301-D1301*VLOOKUP(B1301,Products!$1:$1048576,6,FALSE)</f>
        <v>624.6</v>
      </c>
      <c r="I1301" s="14">
        <f>VLOOKUP(טבלה1[[#This Row],[OrderID]],OrdersCleaned!$A:$R,4,FALSE)</f>
        <v>35569</v>
      </c>
    </row>
    <row r="1302" spans="1:9" x14ac:dyDescent="0.35">
      <c r="A1302">
        <v>10540</v>
      </c>
      <c r="B1302">
        <v>38</v>
      </c>
      <c r="C1302">
        <v>263.5</v>
      </c>
      <c r="D1302">
        <v>30</v>
      </c>
      <c r="E1302">
        <v>0</v>
      </c>
      <c r="F1302">
        <v>7905</v>
      </c>
      <c r="G1302">
        <f>טבלה1[[#This Row],[TotalSales]]*(1-E1302)</f>
        <v>7905</v>
      </c>
      <c r="H1302">
        <f>G1302-D1302*VLOOKUP(B1302,Products!$1:$1048576,6,FALSE)</f>
        <v>3952.5</v>
      </c>
      <c r="I1302" s="14">
        <f>VLOOKUP(טבלה1[[#This Row],[OrderID]],OrdersCleaned!$A:$R,4,FALSE)</f>
        <v>35569</v>
      </c>
    </row>
    <row r="1303" spans="1:9" x14ac:dyDescent="0.35">
      <c r="A1303">
        <v>10540</v>
      </c>
      <c r="B1303">
        <v>68</v>
      </c>
      <c r="C1303">
        <v>12.5</v>
      </c>
      <c r="D1303">
        <v>35</v>
      </c>
      <c r="E1303">
        <v>0</v>
      </c>
      <c r="F1303">
        <v>437.5</v>
      </c>
      <c r="G1303">
        <f>טבלה1[[#This Row],[TotalSales]]*(1-E1303)</f>
        <v>437.5</v>
      </c>
      <c r="H1303">
        <f>G1303-D1303*VLOOKUP(B1303,Products!$1:$1048576,6,FALSE)</f>
        <v>218.75</v>
      </c>
      <c r="I1303" s="14">
        <f>VLOOKUP(טבלה1[[#This Row],[OrderID]],OrdersCleaned!$A:$R,4,FALSE)</f>
        <v>35569</v>
      </c>
    </row>
    <row r="1304" spans="1:9" x14ac:dyDescent="0.35">
      <c r="A1304">
        <v>10539</v>
      </c>
      <c r="B1304">
        <v>13</v>
      </c>
      <c r="C1304">
        <v>6</v>
      </c>
      <c r="D1304">
        <v>8</v>
      </c>
      <c r="E1304">
        <v>0</v>
      </c>
      <c r="F1304">
        <v>48</v>
      </c>
      <c r="G1304">
        <f>טבלה1[[#This Row],[TotalSales]]*(1-E1304)</f>
        <v>48</v>
      </c>
      <c r="H1304">
        <f>G1304-D1304*VLOOKUP(B1304,Products!$1:$1048576,6,FALSE)</f>
        <v>24</v>
      </c>
      <c r="I1304" s="14">
        <f>VLOOKUP(טבלה1[[#This Row],[OrderID]],OrdersCleaned!$A:$R,4,FALSE)</f>
        <v>35566</v>
      </c>
    </row>
    <row r="1305" spans="1:9" x14ac:dyDescent="0.35">
      <c r="A1305">
        <v>10539</v>
      </c>
      <c r="B1305">
        <v>21</v>
      </c>
      <c r="C1305">
        <v>10</v>
      </c>
      <c r="D1305">
        <v>15</v>
      </c>
      <c r="E1305">
        <v>0</v>
      </c>
      <c r="F1305">
        <v>150</v>
      </c>
      <c r="G1305">
        <f>טבלה1[[#This Row],[TotalSales]]*(1-E1305)</f>
        <v>150</v>
      </c>
      <c r="H1305">
        <f>G1305-D1305*VLOOKUP(B1305,Products!$1:$1048576,6,FALSE)</f>
        <v>75</v>
      </c>
      <c r="I1305" s="14">
        <f>VLOOKUP(טבלה1[[#This Row],[OrderID]],OrdersCleaned!$A:$R,4,FALSE)</f>
        <v>35566</v>
      </c>
    </row>
    <row r="1306" spans="1:9" x14ac:dyDescent="0.35">
      <c r="A1306">
        <v>10539</v>
      </c>
      <c r="B1306">
        <v>33</v>
      </c>
      <c r="C1306">
        <v>2.5</v>
      </c>
      <c r="D1306">
        <v>15</v>
      </c>
      <c r="E1306">
        <v>0</v>
      </c>
      <c r="F1306">
        <v>37.5</v>
      </c>
      <c r="G1306">
        <f>טבלה1[[#This Row],[TotalSales]]*(1-E1306)</f>
        <v>37.5</v>
      </c>
      <c r="H1306">
        <f>G1306-D1306*VLOOKUP(B1306,Products!$1:$1048576,6,FALSE)</f>
        <v>18.75</v>
      </c>
      <c r="I1306" s="14">
        <f>VLOOKUP(טבלה1[[#This Row],[OrderID]],OrdersCleaned!$A:$R,4,FALSE)</f>
        <v>35566</v>
      </c>
    </row>
    <row r="1307" spans="1:9" x14ac:dyDescent="0.35">
      <c r="A1307">
        <v>10539</v>
      </c>
      <c r="B1307">
        <v>49</v>
      </c>
      <c r="C1307">
        <v>20</v>
      </c>
      <c r="D1307">
        <v>6</v>
      </c>
      <c r="E1307">
        <v>0</v>
      </c>
      <c r="F1307">
        <v>120</v>
      </c>
      <c r="G1307">
        <f>טבלה1[[#This Row],[TotalSales]]*(1-E1307)</f>
        <v>120</v>
      </c>
      <c r="H1307">
        <f>G1307-D1307*VLOOKUP(B1307,Products!$1:$1048576,6,FALSE)</f>
        <v>60</v>
      </c>
      <c r="I1307" s="14">
        <f>VLOOKUP(טבלה1[[#This Row],[OrderID]],OrdersCleaned!$A:$R,4,FALSE)</f>
        <v>35566</v>
      </c>
    </row>
    <row r="1308" spans="1:9" x14ac:dyDescent="0.35">
      <c r="A1308">
        <v>10538</v>
      </c>
      <c r="B1308">
        <v>70</v>
      </c>
      <c r="C1308">
        <v>15</v>
      </c>
      <c r="D1308">
        <v>7</v>
      </c>
      <c r="E1308">
        <v>0</v>
      </c>
      <c r="F1308">
        <v>105</v>
      </c>
      <c r="G1308">
        <f>טבלה1[[#This Row],[TotalSales]]*(1-E1308)</f>
        <v>105</v>
      </c>
      <c r="H1308">
        <f>G1308-D1308*VLOOKUP(B1308,Products!$1:$1048576,6,FALSE)</f>
        <v>52.5</v>
      </c>
      <c r="I1308" s="14">
        <f>VLOOKUP(טבלה1[[#This Row],[OrderID]],OrdersCleaned!$A:$R,4,FALSE)</f>
        <v>35565</v>
      </c>
    </row>
    <row r="1309" spans="1:9" x14ac:dyDescent="0.35">
      <c r="A1309">
        <v>10538</v>
      </c>
      <c r="B1309">
        <v>72</v>
      </c>
      <c r="C1309">
        <v>34.799999999999997</v>
      </c>
      <c r="D1309">
        <v>1</v>
      </c>
      <c r="E1309">
        <v>0</v>
      </c>
      <c r="F1309">
        <v>34.799999999999997</v>
      </c>
      <c r="G1309">
        <f>טבלה1[[#This Row],[TotalSales]]*(1-E1309)</f>
        <v>34.799999999999997</v>
      </c>
      <c r="H1309">
        <f>G1309-D1309*VLOOKUP(B1309,Products!$1:$1048576,6,FALSE)</f>
        <v>17.399999999999999</v>
      </c>
      <c r="I1309" s="14">
        <f>VLOOKUP(טבלה1[[#This Row],[OrderID]],OrdersCleaned!$A:$R,4,FALSE)</f>
        <v>35565</v>
      </c>
    </row>
    <row r="1310" spans="1:9" x14ac:dyDescent="0.35">
      <c r="A1310">
        <v>10537</v>
      </c>
      <c r="B1310">
        <v>31</v>
      </c>
      <c r="C1310">
        <v>12.5</v>
      </c>
      <c r="D1310">
        <v>30</v>
      </c>
      <c r="E1310">
        <v>0</v>
      </c>
      <c r="F1310">
        <v>375</v>
      </c>
      <c r="G1310">
        <f>טבלה1[[#This Row],[TotalSales]]*(1-E1310)</f>
        <v>375</v>
      </c>
      <c r="H1310">
        <f>G1310-D1310*VLOOKUP(B1310,Products!$1:$1048576,6,FALSE)</f>
        <v>187.5</v>
      </c>
      <c r="I1310" s="14">
        <f>VLOOKUP(טבלה1[[#This Row],[OrderID]],OrdersCleaned!$A:$R,4,FALSE)</f>
        <v>35564</v>
      </c>
    </row>
    <row r="1311" spans="1:9" x14ac:dyDescent="0.35">
      <c r="A1311">
        <v>10537</v>
      </c>
      <c r="B1311">
        <v>51</v>
      </c>
      <c r="C1311">
        <v>53</v>
      </c>
      <c r="D1311">
        <v>6</v>
      </c>
      <c r="E1311">
        <v>0</v>
      </c>
      <c r="F1311">
        <v>318</v>
      </c>
      <c r="G1311">
        <f>טבלה1[[#This Row],[TotalSales]]*(1-E1311)</f>
        <v>318</v>
      </c>
      <c r="H1311">
        <f>G1311-D1311*VLOOKUP(B1311,Products!$1:$1048576,6,FALSE)</f>
        <v>159</v>
      </c>
      <c r="I1311" s="14">
        <f>VLOOKUP(טבלה1[[#This Row],[OrderID]],OrdersCleaned!$A:$R,4,FALSE)</f>
        <v>35564</v>
      </c>
    </row>
    <row r="1312" spans="1:9" x14ac:dyDescent="0.35">
      <c r="A1312">
        <v>10537</v>
      </c>
      <c r="B1312">
        <v>58</v>
      </c>
      <c r="C1312">
        <v>13.25</v>
      </c>
      <c r="D1312">
        <v>20</v>
      </c>
      <c r="E1312">
        <v>0</v>
      </c>
      <c r="F1312">
        <v>265</v>
      </c>
      <c r="G1312">
        <f>טבלה1[[#This Row],[TotalSales]]*(1-E1312)</f>
        <v>265</v>
      </c>
      <c r="H1312">
        <f>G1312-D1312*VLOOKUP(B1312,Products!$1:$1048576,6,FALSE)</f>
        <v>132.5</v>
      </c>
      <c r="I1312" s="14">
        <f>VLOOKUP(טבלה1[[#This Row],[OrderID]],OrdersCleaned!$A:$R,4,FALSE)</f>
        <v>35564</v>
      </c>
    </row>
    <row r="1313" spans="1:9" x14ac:dyDescent="0.35">
      <c r="A1313">
        <v>10537</v>
      </c>
      <c r="B1313">
        <v>72</v>
      </c>
      <c r="C1313">
        <v>34.799999999999997</v>
      </c>
      <c r="D1313">
        <v>21</v>
      </c>
      <c r="E1313">
        <v>0</v>
      </c>
      <c r="F1313">
        <v>730.8</v>
      </c>
      <c r="G1313">
        <f>טבלה1[[#This Row],[TotalSales]]*(1-E1313)</f>
        <v>730.8</v>
      </c>
      <c r="H1313">
        <f>G1313-D1313*VLOOKUP(B1313,Products!$1:$1048576,6,FALSE)</f>
        <v>365.4</v>
      </c>
      <c r="I1313" s="14">
        <f>VLOOKUP(טבלה1[[#This Row],[OrderID]],OrdersCleaned!$A:$R,4,FALSE)</f>
        <v>35564</v>
      </c>
    </row>
    <row r="1314" spans="1:9" x14ac:dyDescent="0.35">
      <c r="A1314">
        <v>10537</v>
      </c>
      <c r="B1314">
        <v>73</v>
      </c>
      <c r="C1314">
        <v>15</v>
      </c>
      <c r="D1314">
        <v>9</v>
      </c>
      <c r="E1314">
        <v>0</v>
      </c>
      <c r="F1314">
        <v>135</v>
      </c>
      <c r="G1314">
        <f>טבלה1[[#This Row],[TotalSales]]*(1-E1314)</f>
        <v>135</v>
      </c>
      <c r="H1314">
        <f>G1314-D1314*VLOOKUP(B1314,Products!$1:$1048576,6,FALSE)</f>
        <v>67.5</v>
      </c>
      <c r="I1314" s="14">
        <f>VLOOKUP(טבלה1[[#This Row],[OrderID]],OrdersCleaned!$A:$R,4,FALSE)</f>
        <v>35564</v>
      </c>
    </row>
    <row r="1315" spans="1:9" x14ac:dyDescent="0.35">
      <c r="A1315">
        <v>10536</v>
      </c>
      <c r="B1315">
        <v>12</v>
      </c>
      <c r="C1315">
        <v>38</v>
      </c>
      <c r="D1315">
        <v>15</v>
      </c>
      <c r="E1315">
        <v>0.25</v>
      </c>
      <c r="F1315">
        <v>427.5</v>
      </c>
      <c r="G1315">
        <f>טבלה1[[#This Row],[TotalSales]]*(1-E1315)</f>
        <v>320.625</v>
      </c>
      <c r="H1315">
        <f>G1315-D1315*VLOOKUP(B1315,Products!$1:$1048576,6,FALSE)</f>
        <v>35.625</v>
      </c>
      <c r="I1315" s="14">
        <f>VLOOKUP(טבלה1[[#This Row],[OrderID]],OrdersCleaned!$A:$R,4,FALSE)</f>
        <v>35564</v>
      </c>
    </row>
    <row r="1316" spans="1:9" x14ac:dyDescent="0.35">
      <c r="A1316">
        <v>10536</v>
      </c>
      <c r="B1316">
        <v>31</v>
      </c>
      <c r="C1316">
        <v>12.5</v>
      </c>
      <c r="D1316">
        <v>20</v>
      </c>
      <c r="E1316">
        <v>0</v>
      </c>
      <c r="F1316">
        <v>250</v>
      </c>
      <c r="G1316">
        <f>טבלה1[[#This Row],[TotalSales]]*(1-E1316)</f>
        <v>250</v>
      </c>
      <c r="H1316">
        <f>G1316-D1316*VLOOKUP(B1316,Products!$1:$1048576,6,FALSE)</f>
        <v>125</v>
      </c>
      <c r="I1316" s="14">
        <f>VLOOKUP(טבלה1[[#This Row],[OrderID]],OrdersCleaned!$A:$R,4,FALSE)</f>
        <v>35564</v>
      </c>
    </row>
    <row r="1317" spans="1:9" x14ac:dyDescent="0.35">
      <c r="A1317">
        <v>10536</v>
      </c>
      <c r="B1317">
        <v>33</v>
      </c>
      <c r="C1317">
        <v>2.5</v>
      </c>
      <c r="D1317">
        <v>30</v>
      </c>
      <c r="E1317">
        <v>0</v>
      </c>
      <c r="F1317">
        <v>75</v>
      </c>
      <c r="G1317">
        <f>טבלה1[[#This Row],[TotalSales]]*(1-E1317)</f>
        <v>75</v>
      </c>
      <c r="H1317">
        <f>G1317-D1317*VLOOKUP(B1317,Products!$1:$1048576,6,FALSE)</f>
        <v>37.5</v>
      </c>
      <c r="I1317" s="14">
        <f>VLOOKUP(טבלה1[[#This Row],[OrderID]],OrdersCleaned!$A:$R,4,FALSE)</f>
        <v>35564</v>
      </c>
    </row>
    <row r="1318" spans="1:9" x14ac:dyDescent="0.35">
      <c r="A1318">
        <v>10536</v>
      </c>
      <c r="B1318">
        <v>60</v>
      </c>
      <c r="C1318">
        <v>34</v>
      </c>
      <c r="D1318">
        <v>35</v>
      </c>
      <c r="E1318">
        <v>0.25</v>
      </c>
      <c r="F1318">
        <v>892.5</v>
      </c>
      <c r="G1318">
        <f>טבלה1[[#This Row],[TotalSales]]*(1-E1318)</f>
        <v>669.375</v>
      </c>
      <c r="H1318">
        <f>G1318-D1318*VLOOKUP(B1318,Products!$1:$1048576,6,FALSE)</f>
        <v>74.375</v>
      </c>
      <c r="I1318" s="14">
        <f>VLOOKUP(טבלה1[[#This Row],[OrderID]],OrdersCleaned!$A:$R,4,FALSE)</f>
        <v>35564</v>
      </c>
    </row>
    <row r="1319" spans="1:9" x14ac:dyDescent="0.35">
      <c r="A1319">
        <v>10535</v>
      </c>
      <c r="B1319">
        <v>11</v>
      </c>
      <c r="C1319">
        <v>21</v>
      </c>
      <c r="D1319">
        <v>50</v>
      </c>
      <c r="E1319">
        <v>0.10000000149011611</v>
      </c>
      <c r="F1319">
        <v>944.99999843537807</v>
      </c>
      <c r="G1319">
        <f>טבלה1[[#This Row],[TotalSales]]*(1-E1319)</f>
        <v>850.49999718368053</v>
      </c>
      <c r="H1319">
        <f>G1319-D1319*VLOOKUP(B1319,Products!$1:$1048576,6,FALSE)</f>
        <v>325.49999718368053</v>
      </c>
      <c r="I1319" s="14">
        <f>VLOOKUP(טבלה1[[#This Row],[OrderID]],OrdersCleaned!$A:$R,4,FALSE)</f>
        <v>35563</v>
      </c>
    </row>
    <row r="1320" spans="1:9" x14ac:dyDescent="0.35">
      <c r="A1320">
        <v>10535</v>
      </c>
      <c r="B1320">
        <v>40</v>
      </c>
      <c r="C1320">
        <v>18.399999999999999</v>
      </c>
      <c r="D1320">
        <v>10</v>
      </c>
      <c r="E1320">
        <v>0.10000000149011611</v>
      </c>
      <c r="F1320">
        <v>165.59999972581861</v>
      </c>
      <c r="G1320">
        <f>טבלה1[[#This Row],[TotalSales]]*(1-E1320)</f>
        <v>149.03999950647352</v>
      </c>
      <c r="H1320">
        <f>G1320-D1320*VLOOKUP(B1320,Products!$1:$1048576,6,FALSE)</f>
        <v>57.039999506473521</v>
      </c>
      <c r="I1320" s="14">
        <f>VLOOKUP(טבלה1[[#This Row],[OrderID]],OrdersCleaned!$A:$R,4,FALSE)</f>
        <v>35563</v>
      </c>
    </row>
    <row r="1321" spans="1:9" x14ac:dyDescent="0.35">
      <c r="A1321">
        <v>10535</v>
      </c>
      <c r="B1321">
        <v>57</v>
      </c>
      <c r="C1321">
        <v>19.5</v>
      </c>
      <c r="D1321">
        <v>5</v>
      </c>
      <c r="E1321">
        <v>0.10000000149011611</v>
      </c>
      <c r="F1321">
        <v>87.749999854713678</v>
      </c>
      <c r="G1321">
        <f>טבלה1[[#This Row],[TotalSales]]*(1-E1321)</f>
        <v>78.974999738484627</v>
      </c>
      <c r="H1321">
        <f>G1321-D1321*VLOOKUP(B1321,Products!$1:$1048576,6,FALSE)</f>
        <v>30.224999738484627</v>
      </c>
      <c r="I1321" s="14">
        <f>VLOOKUP(טבלה1[[#This Row],[OrderID]],OrdersCleaned!$A:$R,4,FALSE)</f>
        <v>35563</v>
      </c>
    </row>
    <row r="1322" spans="1:9" x14ac:dyDescent="0.35">
      <c r="A1322">
        <v>10535</v>
      </c>
      <c r="B1322">
        <v>59</v>
      </c>
      <c r="C1322">
        <v>55</v>
      </c>
      <c r="D1322">
        <v>15</v>
      </c>
      <c r="E1322">
        <v>0.10000000149011611</v>
      </c>
      <c r="F1322">
        <v>742.4999987706542</v>
      </c>
      <c r="G1322">
        <f>טבלה1[[#This Row],[TotalSales]]*(1-E1322)</f>
        <v>668.24999778717756</v>
      </c>
      <c r="H1322">
        <f>G1322-D1322*VLOOKUP(B1322,Products!$1:$1048576,6,FALSE)</f>
        <v>255.74999778717756</v>
      </c>
      <c r="I1322" s="14">
        <f>VLOOKUP(טבלה1[[#This Row],[OrderID]],OrdersCleaned!$A:$R,4,FALSE)</f>
        <v>35563</v>
      </c>
    </row>
    <row r="1323" spans="1:9" x14ac:dyDescent="0.35">
      <c r="A1323">
        <v>10534</v>
      </c>
      <c r="B1323">
        <v>30</v>
      </c>
      <c r="C1323">
        <v>25.89</v>
      </c>
      <c r="D1323">
        <v>10</v>
      </c>
      <c r="E1323">
        <v>0</v>
      </c>
      <c r="F1323">
        <v>258.89999999999998</v>
      </c>
      <c r="G1323">
        <f>טבלה1[[#This Row],[TotalSales]]*(1-E1323)</f>
        <v>258.89999999999998</v>
      </c>
      <c r="H1323">
        <f>G1323-D1323*VLOOKUP(B1323,Products!$1:$1048576,6,FALSE)</f>
        <v>129.44999999999999</v>
      </c>
      <c r="I1323" s="14">
        <f>VLOOKUP(טבלה1[[#This Row],[OrderID]],OrdersCleaned!$A:$R,4,FALSE)</f>
        <v>35562</v>
      </c>
    </row>
    <row r="1324" spans="1:9" x14ac:dyDescent="0.35">
      <c r="A1324">
        <v>10534</v>
      </c>
      <c r="B1324">
        <v>40</v>
      </c>
      <c r="C1324">
        <v>18.399999999999999</v>
      </c>
      <c r="D1324">
        <v>10</v>
      </c>
      <c r="E1324">
        <v>0.20000000298023221</v>
      </c>
      <c r="F1324">
        <v>147.1999994516373</v>
      </c>
      <c r="G1324">
        <f>טבלה1[[#This Row],[TotalSales]]*(1-E1324)</f>
        <v>117.75999912261965</v>
      </c>
      <c r="H1324">
        <f>G1324-D1324*VLOOKUP(B1324,Products!$1:$1048576,6,FALSE)</f>
        <v>25.759999122619647</v>
      </c>
      <c r="I1324" s="14">
        <f>VLOOKUP(טבלה1[[#This Row],[OrderID]],OrdersCleaned!$A:$R,4,FALSE)</f>
        <v>35562</v>
      </c>
    </row>
    <row r="1325" spans="1:9" x14ac:dyDescent="0.35">
      <c r="A1325">
        <v>10534</v>
      </c>
      <c r="B1325">
        <v>54</v>
      </c>
      <c r="C1325">
        <v>7.45</v>
      </c>
      <c r="D1325">
        <v>10</v>
      </c>
      <c r="E1325">
        <v>0.20000000298023221</v>
      </c>
      <c r="F1325">
        <v>59.599999777972698</v>
      </c>
      <c r="G1325">
        <f>טבלה1[[#This Row],[TotalSales]]*(1-E1325)</f>
        <v>47.679999644756315</v>
      </c>
      <c r="H1325">
        <f>G1325-D1325*VLOOKUP(B1325,Products!$1:$1048576,6,FALSE)</f>
        <v>10.429999644756315</v>
      </c>
      <c r="I1325" s="14">
        <f>VLOOKUP(טבלה1[[#This Row],[OrderID]],OrdersCleaned!$A:$R,4,FALSE)</f>
        <v>35562</v>
      </c>
    </row>
    <row r="1326" spans="1:9" x14ac:dyDescent="0.35">
      <c r="A1326">
        <v>10533</v>
      </c>
      <c r="B1326">
        <v>4</v>
      </c>
      <c r="C1326">
        <v>22</v>
      </c>
      <c r="D1326">
        <v>50</v>
      </c>
      <c r="E1326">
        <v>5.000000074505806E-2</v>
      </c>
      <c r="F1326">
        <v>1044.9999991804359</v>
      </c>
      <c r="G1326">
        <f>טבלה1[[#This Row],[TotalSales]]*(1-E1326)</f>
        <v>992.74999844282843</v>
      </c>
      <c r="H1326">
        <f>G1326-D1326*VLOOKUP(B1326,Products!$1:$1048576,6,FALSE)</f>
        <v>442.74999844282843</v>
      </c>
      <c r="I1326" s="14">
        <f>VLOOKUP(טבלה1[[#This Row],[OrderID]],OrdersCleaned!$A:$R,4,FALSE)</f>
        <v>35562</v>
      </c>
    </row>
    <row r="1327" spans="1:9" x14ac:dyDescent="0.35">
      <c r="A1327">
        <v>10533</v>
      </c>
      <c r="B1327">
        <v>72</v>
      </c>
      <c r="C1327">
        <v>34.799999999999997</v>
      </c>
      <c r="D1327">
        <v>24</v>
      </c>
      <c r="E1327">
        <v>0</v>
      </c>
      <c r="F1327">
        <v>835.19999999999993</v>
      </c>
      <c r="G1327">
        <f>טבלה1[[#This Row],[TotalSales]]*(1-E1327)</f>
        <v>835.19999999999993</v>
      </c>
      <c r="H1327">
        <f>G1327-D1327*VLOOKUP(B1327,Products!$1:$1048576,6,FALSE)</f>
        <v>417.59999999999997</v>
      </c>
      <c r="I1327" s="14">
        <f>VLOOKUP(טבלה1[[#This Row],[OrderID]],OrdersCleaned!$A:$R,4,FALSE)</f>
        <v>35562</v>
      </c>
    </row>
    <row r="1328" spans="1:9" x14ac:dyDescent="0.35">
      <c r="A1328">
        <v>10533</v>
      </c>
      <c r="B1328">
        <v>73</v>
      </c>
      <c r="C1328">
        <v>15</v>
      </c>
      <c r="D1328">
        <v>24</v>
      </c>
      <c r="E1328">
        <v>5.000000074505806E-2</v>
      </c>
      <c r="F1328">
        <v>341.9999997317791</v>
      </c>
      <c r="G1328">
        <f>טבלה1[[#This Row],[TotalSales]]*(1-E1328)</f>
        <v>324.89999949038031</v>
      </c>
      <c r="H1328">
        <f>G1328-D1328*VLOOKUP(B1328,Products!$1:$1048576,6,FALSE)</f>
        <v>144.89999949038031</v>
      </c>
      <c r="I1328" s="14">
        <f>VLOOKUP(טבלה1[[#This Row],[OrderID]],OrdersCleaned!$A:$R,4,FALSE)</f>
        <v>35562</v>
      </c>
    </row>
    <row r="1329" spans="1:9" x14ac:dyDescent="0.35">
      <c r="A1329">
        <v>10532</v>
      </c>
      <c r="B1329">
        <v>30</v>
      </c>
      <c r="C1329">
        <v>25.89</v>
      </c>
      <c r="D1329">
        <v>15</v>
      </c>
      <c r="E1329">
        <v>0</v>
      </c>
      <c r="F1329">
        <v>388.35</v>
      </c>
      <c r="G1329">
        <f>טבלה1[[#This Row],[TotalSales]]*(1-E1329)</f>
        <v>388.35</v>
      </c>
      <c r="H1329">
        <f>G1329-D1329*VLOOKUP(B1329,Products!$1:$1048576,6,FALSE)</f>
        <v>194.17500000000001</v>
      </c>
      <c r="I1329" s="14">
        <f>VLOOKUP(טבלה1[[#This Row],[OrderID]],OrdersCleaned!$A:$R,4,FALSE)</f>
        <v>35559</v>
      </c>
    </row>
    <row r="1330" spans="1:9" x14ac:dyDescent="0.35">
      <c r="A1330">
        <v>10532</v>
      </c>
      <c r="B1330">
        <v>66</v>
      </c>
      <c r="C1330">
        <v>17</v>
      </c>
      <c r="D1330">
        <v>24</v>
      </c>
      <c r="E1330">
        <v>0</v>
      </c>
      <c r="F1330">
        <v>408</v>
      </c>
      <c r="G1330">
        <f>טבלה1[[#This Row],[TotalSales]]*(1-E1330)</f>
        <v>408</v>
      </c>
      <c r="H1330">
        <f>G1330-D1330*VLOOKUP(B1330,Products!$1:$1048576,6,FALSE)</f>
        <v>204</v>
      </c>
      <c r="I1330" s="14">
        <f>VLOOKUP(טבלה1[[#This Row],[OrderID]],OrdersCleaned!$A:$R,4,FALSE)</f>
        <v>35559</v>
      </c>
    </row>
    <row r="1331" spans="1:9" x14ac:dyDescent="0.35">
      <c r="A1331">
        <v>10531</v>
      </c>
      <c r="B1331">
        <v>59</v>
      </c>
      <c r="C1331">
        <v>55</v>
      </c>
      <c r="D1331">
        <v>2</v>
      </c>
      <c r="E1331">
        <v>0</v>
      </c>
      <c r="F1331">
        <v>110</v>
      </c>
      <c r="G1331">
        <f>טבלה1[[#This Row],[TotalSales]]*(1-E1331)</f>
        <v>110</v>
      </c>
      <c r="H1331">
        <f>G1331-D1331*VLOOKUP(B1331,Products!$1:$1048576,6,FALSE)</f>
        <v>55</v>
      </c>
      <c r="I1331" s="14">
        <f>VLOOKUP(טבלה1[[#This Row],[OrderID]],OrdersCleaned!$A:$R,4,FALSE)</f>
        <v>35558</v>
      </c>
    </row>
    <row r="1332" spans="1:9" x14ac:dyDescent="0.35">
      <c r="A1332">
        <v>10530</v>
      </c>
      <c r="B1332">
        <v>17</v>
      </c>
      <c r="C1332">
        <v>39</v>
      </c>
      <c r="D1332">
        <v>40</v>
      </c>
      <c r="E1332">
        <v>0</v>
      </c>
      <c r="F1332">
        <v>1560</v>
      </c>
      <c r="G1332">
        <f>טבלה1[[#This Row],[TotalSales]]*(1-E1332)</f>
        <v>1560</v>
      </c>
      <c r="H1332">
        <f>G1332-D1332*VLOOKUP(B1332,Products!$1:$1048576,6,FALSE)</f>
        <v>780</v>
      </c>
      <c r="I1332" s="14">
        <f>VLOOKUP(טבלה1[[#This Row],[OrderID]],OrdersCleaned!$A:$R,4,FALSE)</f>
        <v>35558</v>
      </c>
    </row>
    <row r="1333" spans="1:9" x14ac:dyDescent="0.35">
      <c r="A1333">
        <v>10530</v>
      </c>
      <c r="B1333">
        <v>43</v>
      </c>
      <c r="C1333">
        <v>46</v>
      </c>
      <c r="D1333">
        <v>25</v>
      </c>
      <c r="E1333">
        <v>0</v>
      </c>
      <c r="F1333">
        <v>1150</v>
      </c>
      <c r="G1333">
        <f>טבלה1[[#This Row],[TotalSales]]*(1-E1333)</f>
        <v>1150</v>
      </c>
      <c r="H1333">
        <f>G1333-D1333*VLOOKUP(B1333,Products!$1:$1048576,6,FALSE)</f>
        <v>575</v>
      </c>
      <c r="I1333" s="14">
        <f>VLOOKUP(טבלה1[[#This Row],[OrderID]],OrdersCleaned!$A:$R,4,FALSE)</f>
        <v>35558</v>
      </c>
    </row>
    <row r="1334" spans="1:9" x14ac:dyDescent="0.35">
      <c r="A1334">
        <v>10530</v>
      </c>
      <c r="B1334">
        <v>61</v>
      </c>
      <c r="C1334">
        <v>28.5</v>
      </c>
      <c r="D1334">
        <v>20</v>
      </c>
      <c r="E1334">
        <v>0</v>
      </c>
      <c r="F1334">
        <v>570</v>
      </c>
      <c r="G1334">
        <f>טבלה1[[#This Row],[TotalSales]]*(1-E1334)</f>
        <v>570</v>
      </c>
      <c r="H1334">
        <f>G1334-D1334*VLOOKUP(B1334,Products!$1:$1048576,6,FALSE)</f>
        <v>285</v>
      </c>
      <c r="I1334" s="14">
        <f>VLOOKUP(טבלה1[[#This Row],[OrderID]],OrdersCleaned!$A:$R,4,FALSE)</f>
        <v>35558</v>
      </c>
    </row>
    <row r="1335" spans="1:9" x14ac:dyDescent="0.35">
      <c r="A1335">
        <v>10530</v>
      </c>
      <c r="B1335">
        <v>76</v>
      </c>
      <c r="C1335">
        <v>18</v>
      </c>
      <c r="D1335">
        <v>50</v>
      </c>
      <c r="E1335">
        <v>0</v>
      </c>
      <c r="F1335">
        <v>900</v>
      </c>
      <c r="G1335">
        <f>טבלה1[[#This Row],[TotalSales]]*(1-E1335)</f>
        <v>900</v>
      </c>
      <c r="H1335">
        <f>G1335-D1335*VLOOKUP(B1335,Products!$1:$1048576,6,FALSE)</f>
        <v>450</v>
      </c>
      <c r="I1335" s="14">
        <f>VLOOKUP(טבלה1[[#This Row],[OrderID]],OrdersCleaned!$A:$R,4,FALSE)</f>
        <v>35558</v>
      </c>
    </row>
    <row r="1336" spans="1:9" x14ac:dyDescent="0.35">
      <c r="A1336">
        <v>10529</v>
      </c>
      <c r="B1336">
        <v>55</v>
      </c>
      <c r="C1336">
        <v>24</v>
      </c>
      <c r="D1336">
        <v>14</v>
      </c>
      <c r="E1336">
        <v>0</v>
      </c>
      <c r="F1336">
        <v>336</v>
      </c>
      <c r="G1336">
        <f>טבלה1[[#This Row],[TotalSales]]*(1-E1336)</f>
        <v>336</v>
      </c>
      <c r="H1336">
        <f>G1336-D1336*VLOOKUP(B1336,Products!$1:$1048576,6,FALSE)</f>
        <v>168</v>
      </c>
      <c r="I1336" s="14">
        <f>VLOOKUP(טבלה1[[#This Row],[OrderID]],OrdersCleaned!$A:$R,4,FALSE)</f>
        <v>35557</v>
      </c>
    </row>
    <row r="1337" spans="1:9" x14ac:dyDescent="0.35">
      <c r="A1337">
        <v>10529</v>
      </c>
      <c r="B1337">
        <v>68</v>
      </c>
      <c r="C1337">
        <v>12.5</v>
      </c>
      <c r="D1337">
        <v>20</v>
      </c>
      <c r="E1337">
        <v>0</v>
      </c>
      <c r="F1337">
        <v>250</v>
      </c>
      <c r="G1337">
        <f>טבלה1[[#This Row],[TotalSales]]*(1-E1337)</f>
        <v>250</v>
      </c>
      <c r="H1337">
        <f>G1337-D1337*VLOOKUP(B1337,Products!$1:$1048576,6,FALSE)</f>
        <v>125</v>
      </c>
      <c r="I1337" s="14">
        <f>VLOOKUP(טבלה1[[#This Row],[OrderID]],OrdersCleaned!$A:$R,4,FALSE)</f>
        <v>35557</v>
      </c>
    </row>
    <row r="1338" spans="1:9" x14ac:dyDescent="0.35">
      <c r="A1338">
        <v>10529</v>
      </c>
      <c r="B1338">
        <v>69</v>
      </c>
      <c r="C1338">
        <v>36</v>
      </c>
      <c r="D1338">
        <v>10</v>
      </c>
      <c r="E1338">
        <v>0</v>
      </c>
      <c r="F1338">
        <v>360</v>
      </c>
      <c r="G1338">
        <f>טבלה1[[#This Row],[TotalSales]]*(1-E1338)</f>
        <v>360</v>
      </c>
      <c r="H1338">
        <f>G1338-D1338*VLOOKUP(B1338,Products!$1:$1048576,6,FALSE)</f>
        <v>180</v>
      </c>
      <c r="I1338" s="14">
        <f>VLOOKUP(טבלה1[[#This Row],[OrderID]],OrdersCleaned!$A:$R,4,FALSE)</f>
        <v>35557</v>
      </c>
    </row>
    <row r="1339" spans="1:9" x14ac:dyDescent="0.35">
      <c r="A1339">
        <v>10528</v>
      </c>
      <c r="B1339">
        <v>11</v>
      </c>
      <c r="C1339">
        <v>21</v>
      </c>
      <c r="D1339">
        <v>3</v>
      </c>
      <c r="E1339">
        <v>0</v>
      </c>
      <c r="F1339">
        <v>63</v>
      </c>
      <c r="G1339">
        <f>טבלה1[[#This Row],[TotalSales]]*(1-E1339)</f>
        <v>63</v>
      </c>
      <c r="H1339">
        <f>G1339-D1339*VLOOKUP(B1339,Products!$1:$1048576,6,FALSE)</f>
        <v>31.5</v>
      </c>
      <c r="I1339" s="14">
        <f>VLOOKUP(טבלה1[[#This Row],[OrderID]],OrdersCleaned!$A:$R,4,FALSE)</f>
        <v>35556</v>
      </c>
    </row>
    <row r="1340" spans="1:9" x14ac:dyDescent="0.35">
      <c r="A1340">
        <v>10528</v>
      </c>
      <c r="B1340">
        <v>33</v>
      </c>
      <c r="C1340">
        <v>2.5</v>
      </c>
      <c r="D1340">
        <v>8</v>
      </c>
      <c r="E1340">
        <v>0.20000000298023221</v>
      </c>
      <c r="F1340">
        <v>15.999999940395361</v>
      </c>
      <c r="G1340">
        <f>טבלה1[[#This Row],[TotalSales]]*(1-E1340)</f>
        <v>12.799999904632573</v>
      </c>
      <c r="H1340">
        <f>G1340-D1340*VLOOKUP(B1340,Products!$1:$1048576,6,FALSE)</f>
        <v>2.799999904632573</v>
      </c>
      <c r="I1340" s="14">
        <f>VLOOKUP(טבלה1[[#This Row],[OrderID]],OrdersCleaned!$A:$R,4,FALSE)</f>
        <v>35556</v>
      </c>
    </row>
    <row r="1341" spans="1:9" x14ac:dyDescent="0.35">
      <c r="A1341">
        <v>10528</v>
      </c>
      <c r="B1341">
        <v>72</v>
      </c>
      <c r="C1341">
        <v>34.799999999999997</v>
      </c>
      <c r="D1341">
        <v>9</v>
      </c>
      <c r="E1341">
        <v>0</v>
      </c>
      <c r="F1341">
        <v>313.2</v>
      </c>
      <c r="G1341">
        <f>טבלה1[[#This Row],[TotalSales]]*(1-E1341)</f>
        <v>313.2</v>
      </c>
      <c r="H1341">
        <f>G1341-D1341*VLOOKUP(B1341,Products!$1:$1048576,6,FALSE)</f>
        <v>156.6</v>
      </c>
      <c r="I1341" s="14">
        <f>VLOOKUP(טבלה1[[#This Row],[OrderID]],OrdersCleaned!$A:$R,4,FALSE)</f>
        <v>35556</v>
      </c>
    </row>
    <row r="1342" spans="1:9" x14ac:dyDescent="0.35">
      <c r="A1342">
        <v>10527</v>
      </c>
      <c r="B1342">
        <v>4</v>
      </c>
      <c r="C1342">
        <v>22</v>
      </c>
      <c r="D1342">
        <v>50</v>
      </c>
      <c r="E1342">
        <v>0.10000000149011611</v>
      </c>
      <c r="F1342">
        <v>989.99999836087227</v>
      </c>
      <c r="G1342">
        <f>טבלה1[[#This Row],[TotalSales]]*(1-E1342)</f>
        <v>890.99999704957008</v>
      </c>
      <c r="H1342">
        <f>G1342-D1342*VLOOKUP(B1342,Products!$1:$1048576,6,FALSE)</f>
        <v>340.99999704957008</v>
      </c>
      <c r="I1342" s="14">
        <f>VLOOKUP(טבלה1[[#This Row],[OrderID]],OrdersCleaned!$A:$R,4,FALSE)</f>
        <v>35555</v>
      </c>
    </row>
    <row r="1343" spans="1:9" x14ac:dyDescent="0.35">
      <c r="A1343">
        <v>10527</v>
      </c>
      <c r="B1343">
        <v>36</v>
      </c>
      <c r="C1343">
        <v>19</v>
      </c>
      <c r="D1343">
        <v>30</v>
      </c>
      <c r="E1343">
        <v>0.10000000149011611</v>
      </c>
      <c r="F1343">
        <v>512.99999915063381</v>
      </c>
      <c r="G1343">
        <f>טבלה1[[#This Row],[TotalSales]]*(1-E1343)</f>
        <v>461.69999847114087</v>
      </c>
      <c r="H1343">
        <f>G1343-D1343*VLOOKUP(B1343,Products!$1:$1048576,6,FALSE)</f>
        <v>176.69999847114087</v>
      </c>
      <c r="I1343" s="14">
        <f>VLOOKUP(טבלה1[[#This Row],[OrderID]],OrdersCleaned!$A:$R,4,FALSE)</f>
        <v>35555</v>
      </c>
    </row>
    <row r="1344" spans="1:9" x14ac:dyDescent="0.35">
      <c r="A1344">
        <v>10526</v>
      </c>
      <c r="B1344">
        <v>1</v>
      </c>
      <c r="C1344">
        <v>18</v>
      </c>
      <c r="D1344">
        <v>8</v>
      </c>
      <c r="E1344">
        <v>0.15000000596046451</v>
      </c>
      <c r="F1344">
        <v>122.3999991416931</v>
      </c>
      <c r="G1344">
        <f>טבלה1[[#This Row],[TotalSales]]*(1-E1344)</f>
        <v>104.03999854087829</v>
      </c>
      <c r="H1344">
        <f>G1344-D1344*VLOOKUP(B1344,Products!$1:$1048576,6,FALSE)</f>
        <v>32.039998540878287</v>
      </c>
      <c r="I1344" s="14">
        <f>VLOOKUP(טבלה1[[#This Row],[OrderID]],OrdersCleaned!$A:$R,4,FALSE)</f>
        <v>35555</v>
      </c>
    </row>
    <row r="1345" spans="1:9" x14ac:dyDescent="0.35">
      <c r="A1345">
        <v>10526</v>
      </c>
      <c r="B1345">
        <v>13</v>
      </c>
      <c r="C1345">
        <v>6</v>
      </c>
      <c r="D1345">
        <v>10</v>
      </c>
      <c r="E1345">
        <v>0</v>
      </c>
      <c r="F1345">
        <v>60</v>
      </c>
      <c r="G1345">
        <f>טבלה1[[#This Row],[TotalSales]]*(1-E1345)</f>
        <v>60</v>
      </c>
      <c r="H1345">
        <f>G1345-D1345*VLOOKUP(B1345,Products!$1:$1048576,6,FALSE)</f>
        <v>30</v>
      </c>
      <c r="I1345" s="14">
        <f>VLOOKUP(טבלה1[[#This Row],[OrderID]],OrdersCleaned!$A:$R,4,FALSE)</f>
        <v>35555</v>
      </c>
    </row>
    <row r="1346" spans="1:9" x14ac:dyDescent="0.35">
      <c r="A1346">
        <v>10526</v>
      </c>
      <c r="B1346">
        <v>56</v>
      </c>
      <c r="C1346">
        <v>38</v>
      </c>
      <c r="D1346">
        <v>30</v>
      </c>
      <c r="E1346">
        <v>0.15000000596046451</v>
      </c>
      <c r="F1346">
        <v>968.9999932050705</v>
      </c>
      <c r="G1346">
        <f>טבלה1[[#This Row],[TotalSales]]*(1-E1346)</f>
        <v>823.64998844861987</v>
      </c>
      <c r="H1346">
        <f>G1346-D1346*VLOOKUP(B1346,Products!$1:$1048576,6,FALSE)</f>
        <v>253.64998844861987</v>
      </c>
      <c r="I1346" s="14">
        <f>VLOOKUP(טבלה1[[#This Row],[OrderID]],OrdersCleaned!$A:$R,4,FALSE)</f>
        <v>35555</v>
      </c>
    </row>
    <row r="1347" spans="1:9" x14ac:dyDescent="0.35">
      <c r="A1347">
        <v>10525</v>
      </c>
      <c r="B1347">
        <v>36</v>
      </c>
      <c r="C1347">
        <v>19</v>
      </c>
      <c r="D1347">
        <v>30</v>
      </c>
      <c r="E1347">
        <v>0</v>
      </c>
      <c r="F1347">
        <v>570</v>
      </c>
      <c r="G1347">
        <f>טבלה1[[#This Row],[TotalSales]]*(1-E1347)</f>
        <v>570</v>
      </c>
      <c r="H1347">
        <f>G1347-D1347*VLOOKUP(B1347,Products!$1:$1048576,6,FALSE)</f>
        <v>285</v>
      </c>
      <c r="I1347" s="14">
        <f>VLOOKUP(טבלה1[[#This Row],[OrderID]],OrdersCleaned!$A:$R,4,FALSE)</f>
        <v>35552</v>
      </c>
    </row>
    <row r="1348" spans="1:9" x14ac:dyDescent="0.35">
      <c r="A1348">
        <v>10525</v>
      </c>
      <c r="B1348">
        <v>40</v>
      </c>
      <c r="C1348">
        <v>18.399999999999999</v>
      </c>
      <c r="D1348">
        <v>15</v>
      </c>
      <c r="E1348">
        <v>0.10000000149011611</v>
      </c>
      <c r="F1348">
        <v>248.39999958872801</v>
      </c>
      <c r="G1348">
        <f>טבלה1[[#This Row],[TotalSales]]*(1-E1348)</f>
        <v>223.55999925971037</v>
      </c>
      <c r="H1348">
        <f>G1348-D1348*VLOOKUP(B1348,Products!$1:$1048576,6,FALSE)</f>
        <v>85.559999259710366</v>
      </c>
      <c r="I1348" s="14">
        <f>VLOOKUP(טבלה1[[#This Row],[OrderID]],OrdersCleaned!$A:$R,4,FALSE)</f>
        <v>35552</v>
      </c>
    </row>
    <row r="1349" spans="1:9" x14ac:dyDescent="0.35">
      <c r="A1349">
        <v>10524</v>
      </c>
      <c r="B1349">
        <v>10</v>
      </c>
      <c r="C1349">
        <v>31</v>
      </c>
      <c r="D1349">
        <v>2</v>
      </c>
      <c r="E1349">
        <v>0</v>
      </c>
      <c r="F1349">
        <v>62</v>
      </c>
      <c r="G1349">
        <f>טבלה1[[#This Row],[TotalSales]]*(1-E1349)</f>
        <v>62</v>
      </c>
      <c r="H1349">
        <f>G1349-D1349*VLOOKUP(B1349,Products!$1:$1048576,6,FALSE)</f>
        <v>31</v>
      </c>
      <c r="I1349" s="14">
        <f>VLOOKUP(טבלה1[[#This Row],[OrderID]],OrdersCleaned!$A:$R,4,FALSE)</f>
        <v>35551</v>
      </c>
    </row>
    <row r="1350" spans="1:9" x14ac:dyDescent="0.35">
      <c r="A1350">
        <v>10524</v>
      </c>
      <c r="B1350">
        <v>30</v>
      </c>
      <c r="C1350">
        <v>25.89</v>
      </c>
      <c r="D1350">
        <v>10</v>
      </c>
      <c r="E1350">
        <v>0</v>
      </c>
      <c r="F1350">
        <v>258.89999999999998</v>
      </c>
      <c r="G1350">
        <f>טבלה1[[#This Row],[TotalSales]]*(1-E1350)</f>
        <v>258.89999999999998</v>
      </c>
      <c r="H1350">
        <f>G1350-D1350*VLOOKUP(B1350,Products!$1:$1048576,6,FALSE)</f>
        <v>129.44999999999999</v>
      </c>
      <c r="I1350" s="14">
        <f>VLOOKUP(טבלה1[[#This Row],[OrderID]],OrdersCleaned!$A:$R,4,FALSE)</f>
        <v>35551</v>
      </c>
    </row>
    <row r="1351" spans="1:9" x14ac:dyDescent="0.35">
      <c r="A1351">
        <v>10524</v>
      </c>
      <c r="B1351">
        <v>43</v>
      </c>
      <c r="C1351">
        <v>46</v>
      </c>
      <c r="D1351">
        <v>60</v>
      </c>
      <c r="E1351">
        <v>0</v>
      </c>
      <c r="F1351">
        <v>2760</v>
      </c>
      <c r="G1351">
        <f>טבלה1[[#This Row],[TotalSales]]*(1-E1351)</f>
        <v>2760</v>
      </c>
      <c r="H1351">
        <f>G1351-D1351*VLOOKUP(B1351,Products!$1:$1048576,6,FALSE)</f>
        <v>1380</v>
      </c>
      <c r="I1351" s="14">
        <f>VLOOKUP(טבלה1[[#This Row],[OrderID]],OrdersCleaned!$A:$R,4,FALSE)</f>
        <v>35551</v>
      </c>
    </row>
    <row r="1352" spans="1:9" x14ac:dyDescent="0.35">
      <c r="A1352">
        <v>10524</v>
      </c>
      <c r="B1352">
        <v>54</v>
      </c>
      <c r="C1352">
        <v>7.45</v>
      </c>
      <c r="D1352">
        <v>15</v>
      </c>
      <c r="E1352">
        <v>0</v>
      </c>
      <c r="F1352">
        <v>111.75</v>
      </c>
      <c r="G1352">
        <f>טבלה1[[#This Row],[TotalSales]]*(1-E1352)</f>
        <v>111.75</v>
      </c>
      <c r="H1352">
        <f>G1352-D1352*VLOOKUP(B1352,Products!$1:$1048576,6,FALSE)</f>
        <v>55.875</v>
      </c>
      <c r="I1352" s="14">
        <f>VLOOKUP(טבלה1[[#This Row],[OrderID]],OrdersCleaned!$A:$R,4,FALSE)</f>
        <v>35551</v>
      </c>
    </row>
    <row r="1353" spans="1:9" x14ac:dyDescent="0.35">
      <c r="A1353">
        <v>10523</v>
      </c>
      <c r="B1353">
        <v>17</v>
      </c>
      <c r="C1353">
        <v>39</v>
      </c>
      <c r="D1353">
        <v>25</v>
      </c>
      <c r="E1353">
        <v>0.10000000149011611</v>
      </c>
      <c r="F1353">
        <v>877.49999854713678</v>
      </c>
      <c r="G1353">
        <f>טבלה1[[#This Row],[TotalSales]]*(1-E1353)</f>
        <v>789.74999738484621</v>
      </c>
      <c r="H1353">
        <f>G1353-D1353*VLOOKUP(B1353,Products!$1:$1048576,6,FALSE)</f>
        <v>302.24999738484621</v>
      </c>
      <c r="I1353" s="14">
        <f>VLOOKUP(טבלה1[[#This Row],[OrderID]],OrdersCleaned!$A:$R,4,FALSE)</f>
        <v>35551</v>
      </c>
    </row>
    <row r="1354" spans="1:9" x14ac:dyDescent="0.35">
      <c r="A1354">
        <v>10523</v>
      </c>
      <c r="B1354">
        <v>20</v>
      </c>
      <c r="C1354">
        <v>81</v>
      </c>
      <c r="D1354">
        <v>15</v>
      </c>
      <c r="E1354">
        <v>0.10000000149011611</v>
      </c>
      <c r="F1354">
        <v>1093.4999981895089</v>
      </c>
      <c r="G1354">
        <f>טבלה1[[#This Row],[TotalSales]]*(1-E1354)</f>
        <v>984.14999674111607</v>
      </c>
      <c r="H1354">
        <f>G1354-D1354*VLOOKUP(B1354,Products!$1:$1048576,6,FALSE)</f>
        <v>376.64999674111607</v>
      </c>
      <c r="I1354" s="14">
        <f>VLOOKUP(טבלה1[[#This Row],[OrderID]],OrdersCleaned!$A:$R,4,FALSE)</f>
        <v>35551</v>
      </c>
    </row>
    <row r="1355" spans="1:9" x14ac:dyDescent="0.35">
      <c r="A1355">
        <v>10523</v>
      </c>
      <c r="B1355">
        <v>37</v>
      </c>
      <c r="C1355">
        <v>26</v>
      </c>
      <c r="D1355">
        <v>18</v>
      </c>
      <c r="E1355">
        <v>0.10000000149011611</v>
      </c>
      <c r="F1355">
        <v>421.19999930262571</v>
      </c>
      <c r="G1355">
        <f>טבלה1[[#This Row],[TotalSales]]*(1-E1355)</f>
        <v>379.07999874472625</v>
      </c>
      <c r="H1355">
        <f>G1355-D1355*VLOOKUP(B1355,Products!$1:$1048576,6,FALSE)</f>
        <v>145.07999874472625</v>
      </c>
      <c r="I1355" s="14">
        <f>VLOOKUP(טבלה1[[#This Row],[OrderID]],OrdersCleaned!$A:$R,4,FALSE)</f>
        <v>35551</v>
      </c>
    </row>
    <row r="1356" spans="1:9" x14ac:dyDescent="0.35">
      <c r="A1356">
        <v>10523</v>
      </c>
      <c r="B1356">
        <v>41</v>
      </c>
      <c r="C1356">
        <v>9.65</v>
      </c>
      <c r="D1356">
        <v>6</v>
      </c>
      <c r="E1356">
        <v>0.10000000149011611</v>
      </c>
      <c r="F1356">
        <v>52.109999913722277</v>
      </c>
      <c r="G1356">
        <f>טבלה1[[#This Row],[TotalSales]]*(1-E1356)</f>
        <v>46.8989998447001</v>
      </c>
      <c r="H1356">
        <f>G1356-D1356*VLOOKUP(B1356,Products!$1:$1048576,6,FALSE)</f>
        <v>17.948999844700097</v>
      </c>
      <c r="I1356" s="14">
        <f>VLOOKUP(טבלה1[[#This Row],[OrderID]],OrdersCleaned!$A:$R,4,FALSE)</f>
        <v>35551</v>
      </c>
    </row>
    <row r="1357" spans="1:9" x14ac:dyDescent="0.35">
      <c r="A1357">
        <v>10522</v>
      </c>
      <c r="B1357">
        <v>1</v>
      </c>
      <c r="C1357">
        <v>18</v>
      </c>
      <c r="D1357">
        <v>40</v>
      </c>
      <c r="E1357">
        <v>0.20000000298023221</v>
      </c>
      <c r="F1357">
        <v>575.99999785423279</v>
      </c>
      <c r="G1357">
        <f>טבלה1[[#This Row],[TotalSales]]*(1-E1357)</f>
        <v>460.79999656677245</v>
      </c>
      <c r="H1357">
        <f>G1357-D1357*VLOOKUP(B1357,Products!$1:$1048576,6,FALSE)</f>
        <v>100.79999656677245</v>
      </c>
      <c r="I1357" s="14">
        <f>VLOOKUP(טבלה1[[#This Row],[OrderID]],OrdersCleaned!$A:$R,4,FALSE)</f>
        <v>35550</v>
      </c>
    </row>
    <row r="1358" spans="1:9" x14ac:dyDescent="0.35">
      <c r="A1358">
        <v>10522</v>
      </c>
      <c r="B1358">
        <v>8</v>
      </c>
      <c r="C1358">
        <v>40</v>
      </c>
      <c r="D1358">
        <v>24</v>
      </c>
      <c r="E1358">
        <v>0</v>
      </c>
      <c r="F1358">
        <v>960</v>
      </c>
      <c r="G1358">
        <f>טבלה1[[#This Row],[TotalSales]]*(1-E1358)</f>
        <v>960</v>
      </c>
      <c r="H1358">
        <f>G1358-D1358*VLOOKUP(B1358,Products!$1:$1048576,6,FALSE)</f>
        <v>480</v>
      </c>
      <c r="I1358" s="14">
        <f>VLOOKUP(טבלה1[[#This Row],[OrderID]],OrdersCleaned!$A:$R,4,FALSE)</f>
        <v>35550</v>
      </c>
    </row>
    <row r="1359" spans="1:9" x14ac:dyDescent="0.35">
      <c r="A1359">
        <v>10522</v>
      </c>
      <c r="B1359">
        <v>30</v>
      </c>
      <c r="C1359">
        <v>25.89</v>
      </c>
      <c r="D1359">
        <v>20</v>
      </c>
      <c r="E1359">
        <v>0.20000000298023221</v>
      </c>
      <c r="F1359">
        <v>414.23999845683568</v>
      </c>
      <c r="G1359">
        <f>טבלה1[[#This Row],[TotalSales]]*(1-E1359)</f>
        <v>331.39199753093715</v>
      </c>
      <c r="H1359">
        <f>G1359-D1359*VLOOKUP(B1359,Products!$1:$1048576,6,FALSE)</f>
        <v>72.491997530937169</v>
      </c>
      <c r="I1359" s="14">
        <f>VLOOKUP(טבלה1[[#This Row],[OrderID]],OrdersCleaned!$A:$R,4,FALSE)</f>
        <v>35550</v>
      </c>
    </row>
    <row r="1360" spans="1:9" x14ac:dyDescent="0.35">
      <c r="A1360">
        <v>10522</v>
      </c>
      <c r="B1360">
        <v>40</v>
      </c>
      <c r="C1360">
        <v>18.399999999999999</v>
      </c>
      <c r="D1360">
        <v>25</v>
      </c>
      <c r="E1360">
        <v>0.20000000298023221</v>
      </c>
      <c r="F1360">
        <v>367.99999862909311</v>
      </c>
      <c r="G1360">
        <f>טבלה1[[#This Row],[TotalSales]]*(1-E1360)</f>
        <v>294.39999780654904</v>
      </c>
      <c r="H1360">
        <f>G1360-D1360*VLOOKUP(B1360,Products!$1:$1048576,6,FALSE)</f>
        <v>64.399997806549067</v>
      </c>
      <c r="I1360" s="14">
        <f>VLOOKUP(טבלה1[[#This Row],[OrderID]],OrdersCleaned!$A:$R,4,FALSE)</f>
        <v>35550</v>
      </c>
    </row>
    <row r="1361" spans="1:9" x14ac:dyDescent="0.35">
      <c r="A1361">
        <v>10521</v>
      </c>
      <c r="B1361">
        <v>35</v>
      </c>
      <c r="C1361">
        <v>18</v>
      </c>
      <c r="D1361">
        <v>3</v>
      </c>
      <c r="E1361">
        <v>0</v>
      </c>
      <c r="F1361">
        <v>54</v>
      </c>
      <c r="G1361">
        <f>טבלה1[[#This Row],[TotalSales]]*(1-E1361)</f>
        <v>54</v>
      </c>
      <c r="H1361">
        <f>G1361-D1361*VLOOKUP(B1361,Products!$1:$1048576,6,FALSE)</f>
        <v>27</v>
      </c>
      <c r="I1361" s="14">
        <f>VLOOKUP(טבלה1[[#This Row],[OrderID]],OrdersCleaned!$A:$R,4,FALSE)</f>
        <v>35549</v>
      </c>
    </row>
    <row r="1362" spans="1:9" x14ac:dyDescent="0.35">
      <c r="A1362">
        <v>10521</v>
      </c>
      <c r="B1362">
        <v>41</v>
      </c>
      <c r="C1362">
        <v>9.65</v>
      </c>
      <c r="D1362">
        <v>10</v>
      </c>
      <c r="E1362">
        <v>0</v>
      </c>
      <c r="F1362">
        <v>96.5</v>
      </c>
      <c r="G1362">
        <f>טבלה1[[#This Row],[TotalSales]]*(1-E1362)</f>
        <v>96.5</v>
      </c>
      <c r="H1362">
        <f>G1362-D1362*VLOOKUP(B1362,Products!$1:$1048576,6,FALSE)</f>
        <v>48.25</v>
      </c>
      <c r="I1362" s="14">
        <f>VLOOKUP(טבלה1[[#This Row],[OrderID]],OrdersCleaned!$A:$R,4,FALSE)</f>
        <v>35549</v>
      </c>
    </row>
    <row r="1363" spans="1:9" x14ac:dyDescent="0.35">
      <c r="A1363">
        <v>10521</v>
      </c>
      <c r="B1363">
        <v>68</v>
      </c>
      <c r="C1363">
        <v>12.5</v>
      </c>
      <c r="D1363">
        <v>6</v>
      </c>
      <c r="E1363">
        <v>0</v>
      </c>
      <c r="F1363">
        <v>75</v>
      </c>
      <c r="G1363">
        <f>טבלה1[[#This Row],[TotalSales]]*(1-E1363)</f>
        <v>75</v>
      </c>
      <c r="H1363">
        <f>G1363-D1363*VLOOKUP(B1363,Products!$1:$1048576,6,FALSE)</f>
        <v>37.5</v>
      </c>
      <c r="I1363" s="14">
        <f>VLOOKUP(טבלה1[[#This Row],[OrderID]],OrdersCleaned!$A:$R,4,FALSE)</f>
        <v>35549</v>
      </c>
    </row>
    <row r="1364" spans="1:9" x14ac:dyDescent="0.35">
      <c r="A1364">
        <v>10520</v>
      </c>
      <c r="B1364">
        <v>24</v>
      </c>
      <c r="C1364">
        <v>4.5</v>
      </c>
      <c r="D1364">
        <v>8</v>
      </c>
      <c r="E1364">
        <v>0</v>
      </c>
      <c r="F1364">
        <v>36</v>
      </c>
      <c r="G1364">
        <f>טבלה1[[#This Row],[TotalSales]]*(1-E1364)</f>
        <v>36</v>
      </c>
      <c r="H1364">
        <f>G1364-D1364*VLOOKUP(B1364,Products!$1:$1048576,6,FALSE)</f>
        <v>18</v>
      </c>
      <c r="I1364" s="14">
        <f>VLOOKUP(טבלה1[[#This Row],[OrderID]],OrdersCleaned!$A:$R,4,FALSE)</f>
        <v>35549</v>
      </c>
    </row>
    <row r="1365" spans="1:9" x14ac:dyDescent="0.35">
      <c r="A1365">
        <v>10520</v>
      </c>
      <c r="B1365">
        <v>53</v>
      </c>
      <c r="C1365">
        <v>32.799999999999997</v>
      </c>
      <c r="D1365">
        <v>5</v>
      </c>
      <c r="E1365">
        <v>0</v>
      </c>
      <c r="F1365">
        <v>164</v>
      </c>
      <c r="G1365">
        <f>טבלה1[[#This Row],[TotalSales]]*(1-E1365)</f>
        <v>164</v>
      </c>
      <c r="H1365">
        <f>G1365-D1365*VLOOKUP(B1365,Products!$1:$1048576,6,FALSE)</f>
        <v>82</v>
      </c>
      <c r="I1365" s="14">
        <f>VLOOKUP(טבלה1[[#This Row],[OrderID]],OrdersCleaned!$A:$R,4,FALSE)</f>
        <v>35549</v>
      </c>
    </row>
    <row r="1366" spans="1:9" x14ac:dyDescent="0.35">
      <c r="A1366">
        <v>10519</v>
      </c>
      <c r="B1366">
        <v>10</v>
      </c>
      <c r="C1366">
        <v>31</v>
      </c>
      <c r="D1366">
        <v>16</v>
      </c>
      <c r="E1366">
        <v>5.000000074505806E-2</v>
      </c>
      <c r="F1366">
        <v>471.1999996304512</v>
      </c>
      <c r="G1366">
        <f>טבלה1[[#This Row],[TotalSales]]*(1-E1366)</f>
        <v>447.63999929785729</v>
      </c>
      <c r="H1366">
        <f>G1366-D1366*VLOOKUP(B1366,Products!$1:$1048576,6,FALSE)</f>
        <v>199.63999929785729</v>
      </c>
      <c r="I1366" s="14">
        <f>VLOOKUP(טבלה1[[#This Row],[OrderID]],OrdersCleaned!$A:$R,4,FALSE)</f>
        <v>35548</v>
      </c>
    </row>
    <row r="1367" spans="1:9" x14ac:dyDescent="0.35">
      <c r="A1367">
        <v>10519</v>
      </c>
      <c r="B1367">
        <v>56</v>
      </c>
      <c r="C1367">
        <v>38</v>
      </c>
      <c r="D1367">
        <v>40</v>
      </c>
      <c r="E1367">
        <v>0</v>
      </c>
      <c r="F1367">
        <v>1520</v>
      </c>
      <c r="G1367">
        <f>טבלה1[[#This Row],[TotalSales]]*(1-E1367)</f>
        <v>1520</v>
      </c>
      <c r="H1367">
        <f>G1367-D1367*VLOOKUP(B1367,Products!$1:$1048576,6,FALSE)</f>
        <v>760</v>
      </c>
      <c r="I1367" s="14">
        <f>VLOOKUP(טבלה1[[#This Row],[OrderID]],OrdersCleaned!$A:$R,4,FALSE)</f>
        <v>35548</v>
      </c>
    </row>
    <row r="1368" spans="1:9" x14ac:dyDescent="0.35">
      <c r="A1368">
        <v>10519</v>
      </c>
      <c r="B1368">
        <v>60</v>
      </c>
      <c r="C1368">
        <v>34</v>
      </c>
      <c r="D1368">
        <v>10</v>
      </c>
      <c r="E1368">
        <v>5.000000074505806E-2</v>
      </c>
      <c r="F1368">
        <v>322.99999974668032</v>
      </c>
      <c r="G1368">
        <f>טבלה1[[#This Row],[TotalSales]]*(1-E1368)</f>
        <v>306.84999951869253</v>
      </c>
      <c r="H1368">
        <f>G1368-D1368*VLOOKUP(B1368,Products!$1:$1048576,6,FALSE)</f>
        <v>136.84999951869253</v>
      </c>
      <c r="I1368" s="14">
        <f>VLOOKUP(טבלה1[[#This Row],[OrderID]],OrdersCleaned!$A:$R,4,FALSE)</f>
        <v>35548</v>
      </c>
    </row>
    <row r="1369" spans="1:9" x14ac:dyDescent="0.35">
      <c r="A1369">
        <v>10518</v>
      </c>
      <c r="B1369">
        <v>24</v>
      </c>
      <c r="C1369">
        <v>4.5</v>
      </c>
      <c r="D1369">
        <v>5</v>
      </c>
      <c r="E1369">
        <v>0</v>
      </c>
      <c r="F1369">
        <v>22.5</v>
      </c>
      <c r="G1369">
        <f>טבלה1[[#This Row],[TotalSales]]*(1-E1369)</f>
        <v>22.5</v>
      </c>
      <c r="H1369">
        <f>G1369-D1369*VLOOKUP(B1369,Products!$1:$1048576,6,FALSE)</f>
        <v>11.25</v>
      </c>
      <c r="I1369" s="14">
        <f>VLOOKUP(טבלה1[[#This Row],[OrderID]],OrdersCleaned!$A:$R,4,FALSE)</f>
        <v>35545</v>
      </c>
    </row>
    <row r="1370" spans="1:9" x14ac:dyDescent="0.35">
      <c r="A1370">
        <v>10518</v>
      </c>
      <c r="B1370">
        <v>38</v>
      </c>
      <c r="C1370">
        <v>263.5</v>
      </c>
      <c r="D1370">
        <v>15</v>
      </c>
      <c r="E1370">
        <v>0</v>
      </c>
      <c r="F1370">
        <v>3952.5</v>
      </c>
      <c r="G1370">
        <f>טבלה1[[#This Row],[TotalSales]]*(1-E1370)</f>
        <v>3952.5</v>
      </c>
      <c r="H1370">
        <f>G1370-D1370*VLOOKUP(B1370,Products!$1:$1048576,6,FALSE)</f>
        <v>1976.25</v>
      </c>
      <c r="I1370" s="14">
        <f>VLOOKUP(טבלה1[[#This Row],[OrderID]],OrdersCleaned!$A:$R,4,FALSE)</f>
        <v>35545</v>
      </c>
    </row>
    <row r="1371" spans="1:9" x14ac:dyDescent="0.35">
      <c r="A1371">
        <v>10518</v>
      </c>
      <c r="B1371">
        <v>44</v>
      </c>
      <c r="C1371">
        <v>19.45</v>
      </c>
      <c r="D1371">
        <v>9</v>
      </c>
      <c r="E1371">
        <v>0</v>
      </c>
      <c r="F1371">
        <v>175.05</v>
      </c>
      <c r="G1371">
        <f>טבלה1[[#This Row],[TotalSales]]*(1-E1371)</f>
        <v>175.05</v>
      </c>
      <c r="H1371">
        <f>G1371-D1371*VLOOKUP(B1371,Products!$1:$1048576,6,FALSE)</f>
        <v>87.52500000000002</v>
      </c>
      <c r="I1371" s="14">
        <f>VLOOKUP(טבלה1[[#This Row],[OrderID]],OrdersCleaned!$A:$R,4,FALSE)</f>
        <v>35545</v>
      </c>
    </row>
    <row r="1372" spans="1:9" x14ac:dyDescent="0.35">
      <c r="A1372">
        <v>10517</v>
      </c>
      <c r="B1372">
        <v>52</v>
      </c>
      <c r="C1372">
        <v>7</v>
      </c>
      <c r="D1372">
        <v>6</v>
      </c>
      <c r="E1372">
        <v>0</v>
      </c>
      <c r="F1372">
        <v>42</v>
      </c>
      <c r="G1372">
        <f>טבלה1[[#This Row],[TotalSales]]*(1-E1372)</f>
        <v>42</v>
      </c>
      <c r="H1372">
        <f>G1372-D1372*VLOOKUP(B1372,Products!$1:$1048576,6,FALSE)</f>
        <v>21</v>
      </c>
      <c r="I1372" s="14">
        <f>VLOOKUP(טבלה1[[#This Row],[OrderID]],OrdersCleaned!$A:$R,4,FALSE)</f>
        <v>35544</v>
      </c>
    </row>
    <row r="1373" spans="1:9" x14ac:dyDescent="0.35">
      <c r="A1373">
        <v>10517</v>
      </c>
      <c r="B1373">
        <v>59</v>
      </c>
      <c r="C1373">
        <v>55</v>
      </c>
      <c r="D1373">
        <v>4</v>
      </c>
      <c r="E1373">
        <v>0</v>
      </c>
      <c r="F1373">
        <v>220</v>
      </c>
      <c r="G1373">
        <f>טבלה1[[#This Row],[TotalSales]]*(1-E1373)</f>
        <v>220</v>
      </c>
      <c r="H1373">
        <f>G1373-D1373*VLOOKUP(B1373,Products!$1:$1048576,6,FALSE)</f>
        <v>110</v>
      </c>
      <c r="I1373" s="14">
        <f>VLOOKUP(טבלה1[[#This Row],[OrderID]],OrdersCleaned!$A:$R,4,FALSE)</f>
        <v>35544</v>
      </c>
    </row>
    <row r="1374" spans="1:9" x14ac:dyDescent="0.35">
      <c r="A1374">
        <v>10517</v>
      </c>
      <c r="B1374">
        <v>70</v>
      </c>
      <c r="C1374">
        <v>15</v>
      </c>
      <c r="D1374">
        <v>6</v>
      </c>
      <c r="E1374">
        <v>0</v>
      </c>
      <c r="F1374">
        <v>90</v>
      </c>
      <c r="G1374">
        <f>טבלה1[[#This Row],[TotalSales]]*(1-E1374)</f>
        <v>90</v>
      </c>
      <c r="H1374">
        <f>G1374-D1374*VLOOKUP(B1374,Products!$1:$1048576,6,FALSE)</f>
        <v>45</v>
      </c>
      <c r="I1374" s="14">
        <f>VLOOKUP(טבלה1[[#This Row],[OrderID]],OrdersCleaned!$A:$R,4,FALSE)</f>
        <v>35544</v>
      </c>
    </row>
    <row r="1375" spans="1:9" x14ac:dyDescent="0.35">
      <c r="A1375">
        <v>10516</v>
      </c>
      <c r="B1375">
        <v>18</v>
      </c>
      <c r="C1375">
        <v>62.5</v>
      </c>
      <c r="D1375">
        <v>25</v>
      </c>
      <c r="E1375">
        <v>0.10000000149011611</v>
      </c>
      <c r="F1375">
        <v>1406.249997671694</v>
      </c>
      <c r="G1375">
        <f>טבלה1[[#This Row],[TotalSales]]*(1-E1375)</f>
        <v>1265.6249958090489</v>
      </c>
      <c r="H1375">
        <f>G1375-D1375*VLOOKUP(B1375,Products!$1:$1048576,6,FALSE)</f>
        <v>484.37499580904887</v>
      </c>
      <c r="I1375" s="14">
        <f>VLOOKUP(טבלה1[[#This Row],[OrderID]],OrdersCleaned!$A:$R,4,FALSE)</f>
        <v>35544</v>
      </c>
    </row>
    <row r="1376" spans="1:9" x14ac:dyDescent="0.35">
      <c r="A1376">
        <v>10516</v>
      </c>
      <c r="B1376">
        <v>41</v>
      </c>
      <c r="C1376">
        <v>9.65</v>
      </c>
      <c r="D1376">
        <v>80</v>
      </c>
      <c r="E1376">
        <v>0.10000000149011611</v>
      </c>
      <c r="F1376">
        <v>694.79999884963036</v>
      </c>
      <c r="G1376">
        <f>טבלה1[[#This Row],[TotalSales]]*(1-E1376)</f>
        <v>625.31999792933459</v>
      </c>
      <c r="H1376">
        <f>G1376-D1376*VLOOKUP(B1376,Products!$1:$1048576,6,FALSE)</f>
        <v>239.31999792933459</v>
      </c>
      <c r="I1376" s="14">
        <f>VLOOKUP(טבלה1[[#This Row],[OrderID]],OrdersCleaned!$A:$R,4,FALSE)</f>
        <v>35544</v>
      </c>
    </row>
    <row r="1377" spans="1:9" x14ac:dyDescent="0.35">
      <c r="A1377">
        <v>10516</v>
      </c>
      <c r="B1377">
        <v>42</v>
      </c>
      <c r="C1377">
        <v>14</v>
      </c>
      <c r="D1377">
        <v>20</v>
      </c>
      <c r="E1377">
        <v>0</v>
      </c>
      <c r="F1377">
        <v>280</v>
      </c>
      <c r="G1377">
        <f>טבלה1[[#This Row],[TotalSales]]*(1-E1377)</f>
        <v>280</v>
      </c>
      <c r="H1377">
        <f>G1377-D1377*VLOOKUP(B1377,Products!$1:$1048576,6,FALSE)</f>
        <v>140</v>
      </c>
      <c r="I1377" s="14">
        <f>VLOOKUP(טבלה1[[#This Row],[OrderID]],OrdersCleaned!$A:$R,4,FALSE)</f>
        <v>35544</v>
      </c>
    </row>
    <row r="1378" spans="1:9" x14ac:dyDescent="0.35">
      <c r="A1378">
        <v>10515</v>
      </c>
      <c r="B1378">
        <v>9</v>
      </c>
      <c r="C1378">
        <v>97</v>
      </c>
      <c r="D1378">
        <v>16</v>
      </c>
      <c r="E1378">
        <v>0.15000000596046451</v>
      </c>
      <c r="F1378">
        <v>1319.1999907493589</v>
      </c>
      <c r="G1378">
        <f>טבלה1[[#This Row],[TotalSales]]*(1-E1378)</f>
        <v>1121.3199842739104</v>
      </c>
      <c r="H1378">
        <f>G1378-D1378*VLOOKUP(B1378,Products!$1:$1048576,6,FALSE)</f>
        <v>345.31998427391045</v>
      </c>
      <c r="I1378" s="14">
        <f>VLOOKUP(טבלה1[[#This Row],[OrderID]],OrdersCleaned!$A:$R,4,FALSE)</f>
        <v>35543</v>
      </c>
    </row>
    <row r="1379" spans="1:9" x14ac:dyDescent="0.35">
      <c r="A1379">
        <v>10515</v>
      </c>
      <c r="B1379">
        <v>16</v>
      </c>
      <c r="C1379">
        <v>17.45</v>
      </c>
      <c r="D1379">
        <v>50</v>
      </c>
      <c r="E1379">
        <v>0</v>
      </c>
      <c r="F1379">
        <v>872.5</v>
      </c>
      <c r="G1379">
        <f>טבלה1[[#This Row],[TotalSales]]*(1-E1379)</f>
        <v>872.5</v>
      </c>
      <c r="H1379">
        <f>G1379-D1379*VLOOKUP(B1379,Products!$1:$1048576,6,FALSE)</f>
        <v>436.25</v>
      </c>
      <c r="I1379" s="14">
        <f>VLOOKUP(טבלה1[[#This Row],[OrderID]],OrdersCleaned!$A:$R,4,FALSE)</f>
        <v>35543</v>
      </c>
    </row>
    <row r="1380" spans="1:9" x14ac:dyDescent="0.35">
      <c r="A1380">
        <v>10515</v>
      </c>
      <c r="B1380">
        <v>27</v>
      </c>
      <c r="C1380">
        <v>43.9</v>
      </c>
      <c r="D1380">
        <v>120</v>
      </c>
      <c r="E1380">
        <v>0</v>
      </c>
      <c r="F1380">
        <v>5268</v>
      </c>
      <c r="G1380">
        <f>טבלה1[[#This Row],[TotalSales]]*(1-E1380)</f>
        <v>5268</v>
      </c>
      <c r="H1380">
        <f>G1380-D1380*VLOOKUP(B1380,Products!$1:$1048576,6,FALSE)</f>
        <v>2634</v>
      </c>
      <c r="I1380" s="14">
        <f>VLOOKUP(טבלה1[[#This Row],[OrderID]],OrdersCleaned!$A:$R,4,FALSE)</f>
        <v>35543</v>
      </c>
    </row>
    <row r="1381" spans="1:9" x14ac:dyDescent="0.35">
      <c r="A1381">
        <v>10515</v>
      </c>
      <c r="B1381">
        <v>33</v>
      </c>
      <c r="C1381">
        <v>2.5</v>
      </c>
      <c r="D1381">
        <v>16</v>
      </c>
      <c r="E1381">
        <v>0.15000000596046451</v>
      </c>
      <c r="F1381">
        <v>33.999999761581421</v>
      </c>
      <c r="G1381">
        <f>טבלה1[[#This Row],[TotalSales]]*(1-E1381)</f>
        <v>28.899999594688417</v>
      </c>
      <c r="H1381">
        <f>G1381-D1381*VLOOKUP(B1381,Products!$1:$1048576,6,FALSE)</f>
        <v>8.8999995946884169</v>
      </c>
      <c r="I1381" s="14">
        <f>VLOOKUP(טבלה1[[#This Row],[OrderID]],OrdersCleaned!$A:$R,4,FALSE)</f>
        <v>35543</v>
      </c>
    </row>
    <row r="1382" spans="1:9" x14ac:dyDescent="0.35">
      <c r="A1382">
        <v>10515</v>
      </c>
      <c r="B1382">
        <v>60</v>
      </c>
      <c r="C1382">
        <v>34</v>
      </c>
      <c r="D1382">
        <v>84</v>
      </c>
      <c r="E1382">
        <v>0.15000000596046451</v>
      </c>
      <c r="F1382">
        <v>2427.599982976913</v>
      </c>
      <c r="G1382">
        <f>טבלה1[[#This Row],[TotalSales]]*(1-E1382)</f>
        <v>2063.4599710607527</v>
      </c>
      <c r="H1382">
        <f>G1382-D1382*VLOOKUP(B1382,Products!$1:$1048576,6,FALSE)</f>
        <v>635.45997106075265</v>
      </c>
      <c r="I1382" s="14">
        <f>VLOOKUP(טבלה1[[#This Row],[OrderID]],OrdersCleaned!$A:$R,4,FALSE)</f>
        <v>35543</v>
      </c>
    </row>
    <row r="1383" spans="1:9" x14ac:dyDescent="0.35">
      <c r="A1383">
        <v>10514</v>
      </c>
      <c r="B1383">
        <v>20</v>
      </c>
      <c r="C1383">
        <v>81</v>
      </c>
      <c r="D1383">
        <v>39</v>
      </c>
      <c r="E1383">
        <v>0</v>
      </c>
      <c r="F1383">
        <v>3159</v>
      </c>
      <c r="G1383">
        <f>טבלה1[[#This Row],[TotalSales]]*(1-E1383)</f>
        <v>3159</v>
      </c>
      <c r="H1383">
        <f>G1383-D1383*VLOOKUP(B1383,Products!$1:$1048576,6,FALSE)</f>
        <v>1579.5</v>
      </c>
      <c r="I1383" s="14">
        <f>VLOOKUP(טבלה1[[#This Row],[OrderID]],OrdersCleaned!$A:$R,4,FALSE)</f>
        <v>35542</v>
      </c>
    </row>
    <row r="1384" spans="1:9" x14ac:dyDescent="0.35">
      <c r="A1384">
        <v>10514</v>
      </c>
      <c r="B1384">
        <v>28</v>
      </c>
      <c r="C1384">
        <v>45.6</v>
      </c>
      <c r="D1384">
        <v>35</v>
      </c>
      <c r="E1384">
        <v>0</v>
      </c>
      <c r="F1384">
        <v>1596</v>
      </c>
      <c r="G1384">
        <f>טבלה1[[#This Row],[TotalSales]]*(1-E1384)</f>
        <v>1596</v>
      </c>
      <c r="H1384">
        <f>G1384-D1384*VLOOKUP(B1384,Products!$1:$1048576,6,FALSE)</f>
        <v>798</v>
      </c>
      <c r="I1384" s="14">
        <f>VLOOKUP(טבלה1[[#This Row],[OrderID]],OrdersCleaned!$A:$R,4,FALSE)</f>
        <v>35542</v>
      </c>
    </row>
    <row r="1385" spans="1:9" x14ac:dyDescent="0.35">
      <c r="A1385">
        <v>10514</v>
      </c>
      <c r="B1385">
        <v>56</v>
      </c>
      <c r="C1385">
        <v>38</v>
      </c>
      <c r="D1385">
        <v>70</v>
      </c>
      <c r="E1385">
        <v>0</v>
      </c>
      <c r="F1385">
        <v>2660</v>
      </c>
      <c r="G1385">
        <f>טבלה1[[#This Row],[TotalSales]]*(1-E1385)</f>
        <v>2660</v>
      </c>
      <c r="H1385">
        <f>G1385-D1385*VLOOKUP(B1385,Products!$1:$1048576,6,FALSE)</f>
        <v>1330</v>
      </c>
      <c r="I1385" s="14">
        <f>VLOOKUP(טבלה1[[#This Row],[OrderID]],OrdersCleaned!$A:$R,4,FALSE)</f>
        <v>35542</v>
      </c>
    </row>
    <row r="1386" spans="1:9" x14ac:dyDescent="0.35">
      <c r="A1386">
        <v>10514</v>
      </c>
      <c r="B1386">
        <v>65</v>
      </c>
      <c r="C1386">
        <v>21.05</v>
      </c>
      <c r="D1386">
        <v>39</v>
      </c>
      <c r="E1386">
        <v>0</v>
      </c>
      <c r="F1386">
        <v>820.95</v>
      </c>
      <c r="G1386">
        <f>טבלה1[[#This Row],[TotalSales]]*(1-E1386)</f>
        <v>820.95</v>
      </c>
      <c r="H1386">
        <f>G1386-D1386*VLOOKUP(B1386,Products!$1:$1048576,6,FALSE)</f>
        <v>410.47500000000002</v>
      </c>
      <c r="I1386" s="14">
        <f>VLOOKUP(טבלה1[[#This Row],[OrderID]],OrdersCleaned!$A:$R,4,FALSE)</f>
        <v>35542</v>
      </c>
    </row>
    <row r="1387" spans="1:9" x14ac:dyDescent="0.35">
      <c r="A1387">
        <v>10514</v>
      </c>
      <c r="B1387">
        <v>75</v>
      </c>
      <c r="C1387">
        <v>7.75</v>
      </c>
      <c r="D1387">
        <v>50</v>
      </c>
      <c r="E1387">
        <v>0</v>
      </c>
      <c r="F1387">
        <v>387.5</v>
      </c>
      <c r="G1387">
        <f>טבלה1[[#This Row],[TotalSales]]*(1-E1387)</f>
        <v>387.5</v>
      </c>
      <c r="H1387">
        <f>G1387-D1387*VLOOKUP(B1387,Products!$1:$1048576,6,FALSE)</f>
        <v>193.75</v>
      </c>
      <c r="I1387" s="14">
        <f>VLOOKUP(טבלה1[[#This Row],[OrderID]],OrdersCleaned!$A:$R,4,FALSE)</f>
        <v>35542</v>
      </c>
    </row>
    <row r="1388" spans="1:9" x14ac:dyDescent="0.35">
      <c r="A1388">
        <v>10513</v>
      </c>
      <c r="B1388">
        <v>21</v>
      </c>
      <c r="C1388">
        <v>10</v>
      </c>
      <c r="D1388">
        <v>40</v>
      </c>
      <c r="E1388">
        <v>0.20000000298023221</v>
      </c>
      <c r="F1388">
        <v>319.9999988079071</v>
      </c>
      <c r="G1388">
        <f>טבלה1[[#This Row],[TotalSales]]*(1-E1388)</f>
        <v>255.99999809265137</v>
      </c>
      <c r="H1388">
        <f>G1388-D1388*VLOOKUP(B1388,Products!$1:$1048576,6,FALSE)</f>
        <v>55.999998092651367</v>
      </c>
      <c r="I1388" s="14">
        <f>VLOOKUP(טבלה1[[#This Row],[OrderID]],OrdersCleaned!$A:$R,4,FALSE)</f>
        <v>35542</v>
      </c>
    </row>
    <row r="1389" spans="1:9" x14ac:dyDescent="0.35">
      <c r="A1389">
        <v>10513</v>
      </c>
      <c r="B1389">
        <v>32</v>
      </c>
      <c r="C1389">
        <v>32</v>
      </c>
      <c r="D1389">
        <v>50</v>
      </c>
      <c r="E1389">
        <v>0.20000000298023221</v>
      </c>
      <c r="F1389">
        <v>1279.999995231628</v>
      </c>
      <c r="G1389">
        <f>טבלה1[[#This Row],[TotalSales]]*(1-E1389)</f>
        <v>1023.9999923706051</v>
      </c>
      <c r="H1389">
        <f>G1389-D1389*VLOOKUP(B1389,Products!$1:$1048576,6,FALSE)</f>
        <v>223.99999237060513</v>
      </c>
      <c r="I1389" s="14">
        <f>VLOOKUP(טבלה1[[#This Row],[OrderID]],OrdersCleaned!$A:$R,4,FALSE)</f>
        <v>35542</v>
      </c>
    </row>
    <row r="1390" spans="1:9" x14ac:dyDescent="0.35">
      <c r="A1390">
        <v>10513</v>
      </c>
      <c r="B1390">
        <v>61</v>
      </c>
      <c r="C1390">
        <v>28.5</v>
      </c>
      <c r="D1390">
        <v>15</v>
      </c>
      <c r="E1390">
        <v>0.20000000298023221</v>
      </c>
      <c r="F1390">
        <v>341.99999872595072</v>
      </c>
      <c r="G1390">
        <f>טבלה1[[#This Row],[TotalSales]]*(1-E1390)</f>
        <v>273.59999796152113</v>
      </c>
      <c r="H1390">
        <f>G1390-D1390*VLOOKUP(B1390,Products!$1:$1048576,6,FALSE)</f>
        <v>59.849997961521126</v>
      </c>
      <c r="I1390" s="14">
        <f>VLOOKUP(טבלה1[[#This Row],[OrderID]],OrdersCleaned!$A:$R,4,FALSE)</f>
        <v>35542</v>
      </c>
    </row>
    <row r="1391" spans="1:9" x14ac:dyDescent="0.35">
      <c r="A1391">
        <v>10512</v>
      </c>
      <c r="B1391">
        <v>24</v>
      </c>
      <c r="C1391">
        <v>4.5</v>
      </c>
      <c r="D1391">
        <v>10</v>
      </c>
      <c r="E1391">
        <v>0.15000000596046451</v>
      </c>
      <c r="F1391">
        <v>38.249999731779099</v>
      </c>
      <c r="G1391">
        <f>טבלה1[[#This Row],[TotalSales]]*(1-E1391)</f>
        <v>32.512499544024472</v>
      </c>
      <c r="H1391">
        <f>G1391-D1391*VLOOKUP(B1391,Products!$1:$1048576,6,FALSE)</f>
        <v>10.012499544024472</v>
      </c>
      <c r="I1391" s="14">
        <f>VLOOKUP(טבלה1[[#This Row],[OrderID]],OrdersCleaned!$A:$R,4,FALSE)</f>
        <v>35541</v>
      </c>
    </row>
    <row r="1392" spans="1:9" x14ac:dyDescent="0.35">
      <c r="A1392">
        <v>10512</v>
      </c>
      <c r="B1392">
        <v>46</v>
      </c>
      <c r="C1392">
        <v>12</v>
      </c>
      <c r="D1392">
        <v>9</v>
      </c>
      <c r="E1392">
        <v>0.15000000596046451</v>
      </c>
      <c r="F1392">
        <v>91.799999356269836</v>
      </c>
      <c r="G1392">
        <f>טבלה1[[#This Row],[TotalSales]]*(1-E1392)</f>
        <v>78.029998905658729</v>
      </c>
      <c r="H1392">
        <f>G1392-D1392*VLOOKUP(B1392,Products!$1:$1048576,6,FALSE)</f>
        <v>24.029998905658729</v>
      </c>
      <c r="I1392" s="14">
        <f>VLOOKUP(טבלה1[[#This Row],[OrderID]],OrdersCleaned!$A:$R,4,FALSE)</f>
        <v>35541</v>
      </c>
    </row>
    <row r="1393" spans="1:9" x14ac:dyDescent="0.35">
      <c r="A1393">
        <v>10512</v>
      </c>
      <c r="B1393">
        <v>47</v>
      </c>
      <c r="C1393">
        <v>9.5</v>
      </c>
      <c r="D1393">
        <v>6</v>
      </c>
      <c r="E1393">
        <v>0.15000000596046451</v>
      </c>
      <c r="F1393">
        <v>48.449999660253518</v>
      </c>
      <c r="G1393">
        <f>טבלה1[[#This Row],[TotalSales]]*(1-E1393)</f>
        <v>41.182499422430986</v>
      </c>
      <c r="H1393">
        <f>G1393-D1393*VLOOKUP(B1393,Products!$1:$1048576,6,FALSE)</f>
        <v>12.682499422430986</v>
      </c>
      <c r="I1393" s="14">
        <f>VLOOKUP(טבלה1[[#This Row],[OrderID]],OrdersCleaned!$A:$R,4,FALSE)</f>
        <v>35541</v>
      </c>
    </row>
    <row r="1394" spans="1:9" x14ac:dyDescent="0.35">
      <c r="A1394">
        <v>10512</v>
      </c>
      <c r="B1394">
        <v>60</v>
      </c>
      <c r="C1394">
        <v>34</v>
      </c>
      <c r="D1394">
        <v>12</v>
      </c>
      <c r="E1394">
        <v>0.15000000596046451</v>
      </c>
      <c r="F1394">
        <v>346.79999756813049</v>
      </c>
      <c r="G1394">
        <f>טבלה1[[#This Row],[TotalSales]]*(1-E1394)</f>
        <v>294.77999586582183</v>
      </c>
      <c r="H1394">
        <f>G1394-D1394*VLOOKUP(B1394,Products!$1:$1048576,6,FALSE)</f>
        <v>90.779995865821832</v>
      </c>
      <c r="I1394" s="14">
        <f>VLOOKUP(טבלה1[[#This Row],[OrderID]],OrdersCleaned!$A:$R,4,FALSE)</f>
        <v>35541</v>
      </c>
    </row>
    <row r="1395" spans="1:9" x14ac:dyDescent="0.35">
      <c r="A1395">
        <v>10511</v>
      </c>
      <c r="B1395">
        <v>4</v>
      </c>
      <c r="C1395">
        <v>22</v>
      </c>
      <c r="D1395">
        <v>50</v>
      </c>
      <c r="E1395">
        <v>0.15000000596046451</v>
      </c>
      <c r="F1395">
        <v>934.99999344348907</v>
      </c>
      <c r="G1395">
        <f>טבלה1[[#This Row],[TotalSales]]*(1-E1395)</f>
        <v>794.74998885393143</v>
      </c>
      <c r="H1395">
        <f>G1395-D1395*VLOOKUP(B1395,Products!$1:$1048576,6,FALSE)</f>
        <v>244.74998885393143</v>
      </c>
      <c r="I1395" s="14">
        <f>VLOOKUP(טבלה1[[#This Row],[OrderID]],OrdersCleaned!$A:$R,4,FALSE)</f>
        <v>35538</v>
      </c>
    </row>
    <row r="1396" spans="1:9" x14ac:dyDescent="0.35">
      <c r="A1396">
        <v>10511</v>
      </c>
      <c r="B1396">
        <v>7</v>
      </c>
      <c r="C1396">
        <v>30</v>
      </c>
      <c r="D1396">
        <v>50</v>
      </c>
      <c r="E1396">
        <v>0.15000000596046451</v>
      </c>
      <c r="F1396">
        <v>1274.9999910593031</v>
      </c>
      <c r="G1396">
        <f>טבלה1[[#This Row],[TotalSales]]*(1-E1396)</f>
        <v>1083.7499848008154</v>
      </c>
      <c r="H1396">
        <f>G1396-D1396*VLOOKUP(B1396,Products!$1:$1048576,6,FALSE)</f>
        <v>333.74998480081535</v>
      </c>
      <c r="I1396" s="14">
        <f>VLOOKUP(טבלה1[[#This Row],[OrderID]],OrdersCleaned!$A:$R,4,FALSE)</f>
        <v>35538</v>
      </c>
    </row>
    <row r="1397" spans="1:9" x14ac:dyDescent="0.35">
      <c r="A1397">
        <v>10511</v>
      </c>
      <c r="B1397">
        <v>8</v>
      </c>
      <c r="C1397">
        <v>40</v>
      </c>
      <c r="D1397">
        <v>10</v>
      </c>
      <c r="E1397">
        <v>0.15000000596046451</v>
      </c>
      <c r="F1397">
        <v>339.99999761581421</v>
      </c>
      <c r="G1397">
        <f>טבלה1[[#This Row],[TotalSales]]*(1-E1397)</f>
        <v>288.99999594688416</v>
      </c>
      <c r="H1397">
        <f>G1397-D1397*VLOOKUP(B1397,Products!$1:$1048576,6,FALSE)</f>
        <v>88.999995946884155</v>
      </c>
      <c r="I1397" s="14">
        <f>VLOOKUP(טבלה1[[#This Row],[OrderID]],OrdersCleaned!$A:$R,4,FALSE)</f>
        <v>35538</v>
      </c>
    </row>
    <row r="1398" spans="1:9" x14ac:dyDescent="0.35">
      <c r="A1398">
        <v>10510</v>
      </c>
      <c r="B1398">
        <v>29</v>
      </c>
      <c r="C1398">
        <v>123.79</v>
      </c>
      <c r="D1398">
        <v>36</v>
      </c>
      <c r="E1398">
        <v>0</v>
      </c>
      <c r="F1398">
        <v>4456.4400000000014</v>
      </c>
      <c r="G1398">
        <f>טבלה1[[#This Row],[TotalSales]]*(1-E1398)</f>
        <v>4456.4400000000014</v>
      </c>
      <c r="H1398">
        <f>G1398-D1398*VLOOKUP(B1398,Products!$1:$1048576,6,FALSE)</f>
        <v>2228.2200000000012</v>
      </c>
      <c r="I1398" s="14">
        <f>VLOOKUP(טבלה1[[#This Row],[OrderID]],OrdersCleaned!$A:$R,4,FALSE)</f>
        <v>35538</v>
      </c>
    </row>
    <row r="1399" spans="1:9" x14ac:dyDescent="0.35">
      <c r="A1399">
        <v>10510</v>
      </c>
      <c r="B1399">
        <v>75</v>
      </c>
      <c r="C1399">
        <v>7.75</v>
      </c>
      <c r="D1399">
        <v>36</v>
      </c>
      <c r="E1399">
        <v>0.10000000149011611</v>
      </c>
      <c r="F1399">
        <v>251.0999995842576</v>
      </c>
      <c r="G1399">
        <f>טבלה1[[#This Row],[TotalSales]]*(1-E1399)</f>
        <v>225.98999925166368</v>
      </c>
      <c r="H1399">
        <f>G1399-D1399*VLOOKUP(B1399,Products!$1:$1048576,6,FALSE)</f>
        <v>86.489999251663676</v>
      </c>
      <c r="I1399" s="14">
        <f>VLOOKUP(טבלה1[[#This Row],[OrderID]],OrdersCleaned!$A:$R,4,FALSE)</f>
        <v>35538</v>
      </c>
    </row>
    <row r="1400" spans="1:9" x14ac:dyDescent="0.35">
      <c r="A1400">
        <v>10509</v>
      </c>
      <c r="B1400">
        <v>28</v>
      </c>
      <c r="C1400">
        <v>45.6</v>
      </c>
      <c r="D1400">
        <v>3</v>
      </c>
      <c r="E1400">
        <v>0</v>
      </c>
      <c r="F1400">
        <v>136.80000000000001</v>
      </c>
      <c r="G1400">
        <f>טבלה1[[#This Row],[TotalSales]]*(1-E1400)</f>
        <v>136.80000000000001</v>
      </c>
      <c r="H1400">
        <f>G1400-D1400*VLOOKUP(B1400,Products!$1:$1048576,6,FALSE)</f>
        <v>68.400000000000006</v>
      </c>
      <c r="I1400" s="14">
        <f>VLOOKUP(טבלה1[[#This Row],[OrderID]],OrdersCleaned!$A:$R,4,FALSE)</f>
        <v>35537</v>
      </c>
    </row>
    <row r="1401" spans="1:9" x14ac:dyDescent="0.35">
      <c r="A1401">
        <v>10508</v>
      </c>
      <c r="B1401">
        <v>13</v>
      </c>
      <c r="C1401">
        <v>6</v>
      </c>
      <c r="D1401">
        <v>10</v>
      </c>
      <c r="E1401">
        <v>0</v>
      </c>
      <c r="F1401">
        <v>60</v>
      </c>
      <c r="G1401">
        <f>טבלה1[[#This Row],[TotalSales]]*(1-E1401)</f>
        <v>60</v>
      </c>
      <c r="H1401">
        <f>G1401-D1401*VLOOKUP(B1401,Products!$1:$1048576,6,FALSE)</f>
        <v>30</v>
      </c>
      <c r="I1401" s="14">
        <f>VLOOKUP(טבלה1[[#This Row],[OrderID]],OrdersCleaned!$A:$R,4,FALSE)</f>
        <v>35536</v>
      </c>
    </row>
    <row r="1402" spans="1:9" x14ac:dyDescent="0.35">
      <c r="A1402">
        <v>10508</v>
      </c>
      <c r="B1402">
        <v>39</v>
      </c>
      <c r="C1402">
        <v>18</v>
      </c>
      <c r="D1402">
        <v>10</v>
      </c>
      <c r="E1402">
        <v>0</v>
      </c>
      <c r="F1402">
        <v>180</v>
      </c>
      <c r="G1402">
        <f>טבלה1[[#This Row],[TotalSales]]*(1-E1402)</f>
        <v>180</v>
      </c>
      <c r="H1402">
        <f>G1402-D1402*VLOOKUP(B1402,Products!$1:$1048576,6,FALSE)</f>
        <v>90</v>
      </c>
      <c r="I1402" s="14">
        <f>VLOOKUP(טבלה1[[#This Row],[OrderID]],OrdersCleaned!$A:$R,4,FALSE)</f>
        <v>35536</v>
      </c>
    </row>
    <row r="1403" spans="1:9" x14ac:dyDescent="0.35">
      <c r="A1403">
        <v>10507</v>
      </c>
      <c r="B1403">
        <v>43</v>
      </c>
      <c r="C1403">
        <v>46</v>
      </c>
      <c r="D1403">
        <v>15</v>
      </c>
      <c r="E1403">
        <v>0.15000000596046451</v>
      </c>
      <c r="F1403">
        <v>586.49999588727951</v>
      </c>
      <c r="G1403">
        <f>טבלה1[[#This Row],[TotalSales]]*(1-E1403)</f>
        <v>498.52499300837519</v>
      </c>
      <c r="H1403">
        <f>G1403-D1403*VLOOKUP(B1403,Products!$1:$1048576,6,FALSE)</f>
        <v>153.52499300837519</v>
      </c>
      <c r="I1403" s="14">
        <f>VLOOKUP(טבלה1[[#This Row],[OrderID]],OrdersCleaned!$A:$R,4,FALSE)</f>
        <v>35535</v>
      </c>
    </row>
    <row r="1404" spans="1:9" x14ac:dyDescent="0.35">
      <c r="A1404">
        <v>10507</v>
      </c>
      <c r="B1404">
        <v>48</v>
      </c>
      <c r="C1404">
        <v>12.75</v>
      </c>
      <c r="D1404">
        <v>15</v>
      </c>
      <c r="E1404">
        <v>0.15000000596046451</v>
      </c>
      <c r="F1404">
        <v>162.5624988600612</v>
      </c>
      <c r="G1404">
        <f>טבלה1[[#This Row],[TotalSales]]*(1-E1404)</f>
        <v>138.17812306210402</v>
      </c>
      <c r="H1404">
        <f>G1404-D1404*VLOOKUP(B1404,Products!$1:$1048576,6,FALSE)</f>
        <v>42.553123062104021</v>
      </c>
      <c r="I1404" s="14">
        <f>VLOOKUP(טבלה1[[#This Row],[OrderID]],OrdersCleaned!$A:$R,4,FALSE)</f>
        <v>35535</v>
      </c>
    </row>
    <row r="1405" spans="1:9" x14ac:dyDescent="0.35">
      <c r="A1405">
        <v>10506</v>
      </c>
      <c r="B1405">
        <v>25</v>
      </c>
      <c r="C1405">
        <v>14</v>
      </c>
      <c r="D1405">
        <v>18</v>
      </c>
      <c r="E1405">
        <v>0.10000000149011611</v>
      </c>
      <c r="F1405">
        <v>226.79999962449071</v>
      </c>
      <c r="G1405">
        <f>טבלה1[[#This Row],[TotalSales]]*(1-E1405)</f>
        <v>204.1199993240833</v>
      </c>
      <c r="H1405">
        <f>G1405-D1405*VLOOKUP(B1405,Products!$1:$1048576,6,FALSE)</f>
        <v>78.119999324083295</v>
      </c>
      <c r="I1405" s="14">
        <f>VLOOKUP(טבלה1[[#This Row],[OrderID]],OrdersCleaned!$A:$R,4,FALSE)</f>
        <v>35535</v>
      </c>
    </row>
    <row r="1406" spans="1:9" x14ac:dyDescent="0.35">
      <c r="A1406">
        <v>10506</v>
      </c>
      <c r="B1406">
        <v>70</v>
      </c>
      <c r="C1406">
        <v>15</v>
      </c>
      <c r="D1406">
        <v>14</v>
      </c>
      <c r="E1406">
        <v>0.10000000149011611</v>
      </c>
      <c r="F1406">
        <v>188.99999968707559</v>
      </c>
      <c r="G1406">
        <f>טבלה1[[#This Row],[TotalSales]]*(1-E1406)</f>
        <v>170.09999943673608</v>
      </c>
      <c r="H1406">
        <f>G1406-D1406*VLOOKUP(B1406,Products!$1:$1048576,6,FALSE)</f>
        <v>65.099999436736084</v>
      </c>
      <c r="I1406" s="14">
        <f>VLOOKUP(טבלה1[[#This Row],[OrderID]],OrdersCleaned!$A:$R,4,FALSE)</f>
        <v>35535</v>
      </c>
    </row>
    <row r="1407" spans="1:9" x14ac:dyDescent="0.35">
      <c r="A1407">
        <v>10505</v>
      </c>
      <c r="B1407">
        <v>62</v>
      </c>
      <c r="C1407">
        <v>49.3</v>
      </c>
      <c r="D1407">
        <v>3</v>
      </c>
      <c r="E1407">
        <v>0</v>
      </c>
      <c r="F1407">
        <v>147.9</v>
      </c>
      <c r="G1407">
        <f>טבלה1[[#This Row],[TotalSales]]*(1-E1407)</f>
        <v>147.9</v>
      </c>
      <c r="H1407">
        <f>G1407-D1407*VLOOKUP(B1407,Products!$1:$1048576,6,FALSE)</f>
        <v>73.950000000000017</v>
      </c>
      <c r="I1407" s="14">
        <f>VLOOKUP(טבלה1[[#This Row],[OrderID]],OrdersCleaned!$A:$R,4,FALSE)</f>
        <v>35534</v>
      </c>
    </row>
    <row r="1408" spans="1:9" x14ac:dyDescent="0.35">
      <c r="A1408">
        <v>10504</v>
      </c>
      <c r="B1408">
        <v>2</v>
      </c>
      <c r="C1408">
        <v>19</v>
      </c>
      <c r="D1408">
        <v>12</v>
      </c>
      <c r="E1408">
        <v>0</v>
      </c>
      <c r="F1408">
        <v>228</v>
      </c>
      <c r="G1408">
        <f>טבלה1[[#This Row],[TotalSales]]*(1-E1408)</f>
        <v>228</v>
      </c>
      <c r="H1408">
        <f>G1408-D1408*VLOOKUP(B1408,Products!$1:$1048576,6,FALSE)</f>
        <v>114</v>
      </c>
      <c r="I1408" s="14">
        <f>VLOOKUP(טבלה1[[#This Row],[OrderID]],OrdersCleaned!$A:$R,4,FALSE)</f>
        <v>35531</v>
      </c>
    </row>
    <row r="1409" spans="1:9" x14ac:dyDescent="0.35">
      <c r="A1409">
        <v>10504</v>
      </c>
      <c r="B1409">
        <v>21</v>
      </c>
      <c r="C1409">
        <v>10</v>
      </c>
      <c r="D1409">
        <v>12</v>
      </c>
      <c r="E1409">
        <v>0</v>
      </c>
      <c r="F1409">
        <v>120</v>
      </c>
      <c r="G1409">
        <f>טבלה1[[#This Row],[TotalSales]]*(1-E1409)</f>
        <v>120</v>
      </c>
      <c r="H1409">
        <f>G1409-D1409*VLOOKUP(B1409,Products!$1:$1048576,6,FALSE)</f>
        <v>60</v>
      </c>
      <c r="I1409" s="14">
        <f>VLOOKUP(טבלה1[[#This Row],[OrderID]],OrdersCleaned!$A:$R,4,FALSE)</f>
        <v>35531</v>
      </c>
    </row>
    <row r="1410" spans="1:9" x14ac:dyDescent="0.35">
      <c r="A1410">
        <v>10504</v>
      </c>
      <c r="B1410">
        <v>53</v>
      </c>
      <c r="C1410">
        <v>32.799999999999997</v>
      </c>
      <c r="D1410">
        <v>10</v>
      </c>
      <c r="E1410">
        <v>0</v>
      </c>
      <c r="F1410">
        <v>328</v>
      </c>
      <c r="G1410">
        <f>טבלה1[[#This Row],[TotalSales]]*(1-E1410)</f>
        <v>328</v>
      </c>
      <c r="H1410">
        <f>G1410-D1410*VLOOKUP(B1410,Products!$1:$1048576,6,FALSE)</f>
        <v>164</v>
      </c>
      <c r="I1410" s="14">
        <f>VLOOKUP(טבלה1[[#This Row],[OrderID]],OrdersCleaned!$A:$R,4,FALSE)</f>
        <v>35531</v>
      </c>
    </row>
    <row r="1411" spans="1:9" x14ac:dyDescent="0.35">
      <c r="A1411">
        <v>10504</v>
      </c>
      <c r="B1411">
        <v>61</v>
      </c>
      <c r="C1411">
        <v>28.5</v>
      </c>
      <c r="D1411">
        <v>25</v>
      </c>
      <c r="E1411">
        <v>0</v>
      </c>
      <c r="F1411">
        <v>712.5</v>
      </c>
      <c r="G1411">
        <f>טבלה1[[#This Row],[TotalSales]]*(1-E1411)</f>
        <v>712.5</v>
      </c>
      <c r="H1411">
        <f>G1411-D1411*VLOOKUP(B1411,Products!$1:$1048576,6,FALSE)</f>
        <v>356.25</v>
      </c>
      <c r="I1411" s="14">
        <f>VLOOKUP(טבלה1[[#This Row],[OrderID]],OrdersCleaned!$A:$R,4,FALSE)</f>
        <v>35531</v>
      </c>
    </row>
    <row r="1412" spans="1:9" x14ac:dyDescent="0.35">
      <c r="A1412">
        <v>10503</v>
      </c>
      <c r="B1412">
        <v>14</v>
      </c>
      <c r="C1412">
        <v>23.25</v>
      </c>
      <c r="D1412">
        <v>70</v>
      </c>
      <c r="E1412">
        <v>0</v>
      </c>
      <c r="F1412">
        <v>1627.5</v>
      </c>
      <c r="G1412">
        <f>טבלה1[[#This Row],[TotalSales]]*(1-E1412)</f>
        <v>1627.5</v>
      </c>
      <c r="H1412">
        <f>G1412-D1412*VLOOKUP(B1412,Products!$1:$1048576,6,FALSE)</f>
        <v>813.75</v>
      </c>
      <c r="I1412" s="14">
        <f>VLOOKUP(טבלה1[[#This Row],[OrderID]],OrdersCleaned!$A:$R,4,FALSE)</f>
        <v>35531</v>
      </c>
    </row>
    <row r="1413" spans="1:9" x14ac:dyDescent="0.35">
      <c r="A1413">
        <v>10503</v>
      </c>
      <c r="B1413">
        <v>65</v>
      </c>
      <c r="C1413">
        <v>21.05</v>
      </c>
      <c r="D1413">
        <v>20</v>
      </c>
      <c r="E1413">
        <v>0</v>
      </c>
      <c r="F1413">
        <v>421</v>
      </c>
      <c r="G1413">
        <f>טבלה1[[#This Row],[TotalSales]]*(1-E1413)</f>
        <v>421</v>
      </c>
      <c r="H1413">
        <f>G1413-D1413*VLOOKUP(B1413,Products!$1:$1048576,6,FALSE)</f>
        <v>210.5</v>
      </c>
      <c r="I1413" s="14">
        <f>VLOOKUP(טבלה1[[#This Row],[OrderID]],OrdersCleaned!$A:$R,4,FALSE)</f>
        <v>35531</v>
      </c>
    </row>
    <row r="1414" spans="1:9" x14ac:dyDescent="0.35">
      <c r="A1414">
        <v>10502</v>
      </c>
      <c r="B1414">
        <v>45</v>
      </c>
      <c r="C1414">
        <v>9.5</v>
      </c>
      <c r="D1414">
        <v>21</v>
      </c>
      <c r="E1414">
        <v>0</v>
      </c>
      <c r="F1414">
        <v>199.5</v>
      </c>
      <c r="G1414">
        <f>טבלה1[[#This Row],[TotalSales]]*(1-E1414)</f>
        <v>199.5</v>
      </c>
      <c r="H1414">
        <f>G1414-D1414*VLOOKUP(B1414,Products!$1:$1048576,6,FALSE)</f>
        <v>99.75</v>
      </c>
      <c r="I1414" s="14">
        <f>VLOOKUP(טבלה1[[#This Row],[OrderID]],OrdersCleaned!$A:$R,4,FALSE)</f>
        <v>35530</v>
      </c>
    </row>
    <row r="1415" spans="1:9" x14ac:dyDescent="0.35">
      <c r="A1415">
        <v>10502</v>
      </c>
      <c r="B1415">
        <v>53</v>
      </c>
      <c r="C1415">
        <v>32.799999999999997</v>
      </c>
      <c r="D1415">
        <v>6</v>
      </c>
      <c r="E1415">
        <v>0</v>
      </c>
      <c r="F1415">
        <v>196.8</v>
      </c>
      <c r="G1415">
        <f>טבלה1[[#This Row],[TotalSales]]*(1-E1415)</f>
        <v>196.8</v>
      </c>
      <c r="H1415">
        <f>G1415-D1415*VLOOKUP(B1415,Products!$1:$1048576,6,FALSE)</f>
        <v>98.40000000000002</v>
      </c>
      <c r="I1415" s="14">
        <f>VLOOKUP(טבלה1[[#This Row],[OrderID]],OrdersCleaned!$A:$R,4,FALSE)</f>
        <v>35530</v>
      </c>
    </row>
    <row r="1416" spans="1:9" x14ac:dyDescent="0.35">
      <c r="A1416">
        <v>10502</v>
      </c>
      <c r="B1416">
        <v>67</v>
      </c>
      <c r="C1416">
        <v>14</v>
      </c>
      <c r="D1416">
        <v>30</v>
      </c>
      <c r="E1416">
        <v>0</v>
      </c>
      <c r="F1416">
        <v>420</v>
      </c>
      <c r="G1416">
        <f>טבלה1[[#This Row],[TotalSales]]*(1-E1416)</f>
        <v>420</v>
      </c>
      <c r="H1416">
        <f>G1416-D1416*VLOOKUP(B1416,Products!$1:$1048576,6,FALSE)</f>
        <v>210</v>
      </c>
      <c r="I1416" s="14">
        <f>VLOOKUP(טבלה1[[#This Row],[OrderID]],OrdersCleaned!$A:$R,4,FALSE)</f>
        <v>35530</v>
      </c>
    </row>
    <row r="1417" spans="1:9" x14ac:dyDescent="0.35">
      <c r="A1417">
        <v>10501</v>
      </c>
      <c r="B1417">
        <v>54</v>
      </c>
      <c r="C1417">
        <v>7.45</v>
      </c>
      <c r="D1417">
        <v>20</v>
      </c>
      <c r="E1417">
        <v>0</v>
      </c>
      <c r="F1417">
        <v>149</v>
      </c>
      <c r="G1417">
        <f>טבלה1[[#This Row],[TotalSales]]*(1-E1417)</f>
        <v>149</v>
      </c>
      <c r="H1417">
        <f>G1417-D1417*VLOOKUP(B1417,Products!$1:$1048576,6,FALSE)</f>
        <v>74.5</v>
      </c>
      <c r="I1417" s="14">
        <f>VLOOKUP(טבלה1[[#This Row],[OrderID]],OrdersCleaned!$A:$R,4,FALSE)</f>
        <v>35529</v>
      </c>
    </row>
    <row r="1418" spans="1:9" x14ac:dyDescent="0.35">
      <c r="A1418">
        <v>10500</v>
      </c>
      <c r="B1418">
        <v>15</v>
      </c>
      <c r="C1418">
        <v>15.5</v>
      </c>
      <c r="D1418">
        <v>12</v>
      </c>
      <c r="E1418">
        <v>5.000000074505806E-2</v>
      </c>
      <c r="F1418">
        <v>176.6999998614192</v>
      </c>
      <c r="G1418">
        <f>טבלה1[[#This Row],[TotalSales]]*(1-E1418)</f>
        <v>167.86499973669649</v>
      </c>
      <c r="H1418">
        <f>G1418-D1418*VLOOKUP(B1418,Products!$1:$1048576,6,FALSE)</f>
        <v>74.86499973669649</v>
      </c>
      <c r="I1418" s="14">
        <f>VLOOKUP(טבלה1[[#This Row],[OrderID]],OrdersCleaned!$A:$R,4,FALSE)</f>
        <v>35529</v>
      </c>
    </row>
    <row r="1419" spans="1:9" x14ac:dyDescent="0.35">
      <c r="A1419">
        <v>10500</v>
      </c>
      <c r="B1419">
        <v>28</v>
      </c>
      <c r="C1419">
        <v>45.6</v>
      </c>
      <c r="D1419">
        <v>8</v>
      </c>
      <c r="E1419">
        <v>5.000000074505806E-2</v>
      </c>
      <c r="F1419">
        <v>346.55999972820291</v>
      </c>
      <c r="G1419">
        <f>טבלה1[[#This Row],[TotalSales]]*(1-E1419)</f>
        <v>329.23199948358547</v>
      </c>
      <c r="H1419">
        <f>G1419-D1419*VLOOKUP(B1419,Products!$1:$1048576,6,FALSE)</f>
        <v>146.83199948358546</v>
      </c>
      <c r="I1419" s="14">
        <f>VLOOKUP(טבלה1[[#This Row],[OrderID]],OrdersCleaned!$A:$R,4,FALSE)</f>
        <v>35529</v>
      </c>
    </row>
    <row r="1420" spans="1:9" x14ac:dyDescent="0.35">
      <c r="A1420">
        <v>10499</v>
      </c>
      <c r="B1420">
        <v>28</v>
      </c>
      <c r="C1420">
        <v>45.6</v>
      </c>
      <c r="D1420">
        <v>20</v>
      </c>
      <c r="E1420">
        <v>0</v>
      </c>
      <c r="F1420">
        <v>912</v>
      </c>
      <c r="G1420">
        <f>טבלה1[[#This Row],[TotalSales]]*(1-E1420)</f>
        <v>912</v>
      </c>
      <c r="H1420">
        <f>G1420-D1420*VLOOKUP(B1420,Products!$1:$1048576,6,FALSE)</f>
        <v>456</v>
      </c>
      <c r="I1420" s="14">
        <f>VLOOKUP(טבלה1[[#This Row],[OrderID]],OrdersCleaned!$A:$R,4,FALSE)</f>
        <v>35528</v>
      </c>
    </row>
    <row r="1421" spans="1:9" x14ac:dyDescent="0.35">
      <c r="A1421">
        <v>10499</v>
      </c>
      <c r="B1421">
        <v>49</v>
      </c>
      <c r="C1421">
        <v>20</v>
      </c>
      <c r="D1421">
        <v>25</v>
      </c>
      <c r="E1421">
        <v>0</v>
      </c>
      <c r="F1421">
        <v>500</v>
      </c>
      <c r="G1421">
        <f>טבלה1[[#This Row],[TotalSales]]*(1-E1421)</f>
        <v>500</v>
      </c>
      <c r="H1421">
        <f>G1421-D1421*VLOOKUP(B1421,Products!$1:$1048576,6,FALSE)</f>
        <v>250</v>
      </c>
      <c r="I1421" s="14">
        <f>VLOOKUP(טבלה1[[#This Row],[OrderID]],OrdersCleaned!$A:$R,4,FALSE)</f>
        <v>35528</v>
      </c>
    </row>
    <row r="1422" spans="1:9" x14ac:dyDescent="0.35">
      <c r="A1422">
        <v>10498</v>
      </c>
      <c r="B1422">
        <v>24</v>
      </c>
      <c r="C1422">
        <v>4.5</v>
      </c>
      <c r="D1422">
        <v>14</v>
      </c>
      <c r="E1422">
        <v>0</v>
      </c>
      <c r="F1422">
        <v>63</v>
      </c>
      <c r="G1422">
        <f>טבלה1[[#This Row],[TotalSales]]*(1-E1422)</f>
        <v>63</v>
      </c>
      <c r="H1422">
        <f>G1422-D1422*VLOOKUP(B1422,Products!$1:$1048576,6,FALSE)</f>
        <v>31.5</v>
      </c>
      <c r="I1422" s="14">
        <f>VLOOKUP(טבלה1[[#This Row],[OrderID]],OrdersCleaned!$A:$R,4,FALSE)</f>
        <v>35527</v>
      </c>
    </row>
    <row r="1423" spans="1:9" x14ac:dyDescent="0.35">
      <c r="A1423">
        <v>10498</v>
      </c>
      <c r="B1423">
        <v>40</v>
      </c>
      <c r="C1423">
        <v>18.399999999999999</v>
      </c>
      <c r="D1423">
        <v>5</v>
      </c>
      <c r="E1423">
        <v>0</v>
      </c>
      <c r="F1423">
        <v>92</v>
      </c>
      <c r="G1423">
        <f>טבלה1[[#This Row],[TotalSales]]*(1-E1423)</f>
        <v>92</v>
      </c>
      <c r="H1423">
        <f>G1423-D1423*VLOOKUP(B1423,Products!$1:$1048576,6,FALSE)</f>
        <v>46</v>
      </c>
      <c r="I1423" s="14">
        <f>VLOOKUP(טבלה1[[#This Row],[OrderID]],OrdersCleaned!$A:$R,4,FALSE)</f>
        <v>35527</v>
      </c>
    </row>
    <row r="1424" spans="1:9" x14ac:dyDescent="0.35">
      <c r="A1424">
        <v>10498</v>
      </c>
      <c r="B1424">
        <v>42</v>
      </c>
      <c r="C1424">
        <v>14</v>
      </c>
      <c r="D1424">
        <v>30</v>
      </c>
      <c r="E1424">
        <v>0</v>
      </c>
      <c r="F1424">
        <v>420</v>
      </c>
      <c r="G1424">
        <f>טבלה1[[#This Row],[TotalSales]]*(1-E1424)</f>
        <v>420</v>
      </c>
      <c r="H1424">
        <f>G1424-D1424*VLOOKUP(B1424,Products!$1:$1048576,6,FALSE)</f>
        <v>210</v>
      </c>
      <c r="I1424" s="14">
        <f>VLOOKUP(טבלה1[[#This Row],[OrderID]],OrdersCleaned!$A:$R,4,FALSE)</f>
        <v>35527</v>
      </c>
    </row>
    <row r="1425" spans="1:9" x14ac:dyDescent="0.35">
      <c r="A1425">
        <v>10497</v>
      </c>
      <c r="B1425">
        <v>56</v>
      </c>
      <c r="C1425">
        <v>30.4</v>
      </c>
      <c r="D1425">
        <v>14</v>
      </c>
      <c r="E1425">
        <v>0</v>
      </c>
      <c r="F1425">
        <v>425.6</v>
      </c>
      <c r="G1425">
        <f>טבלה1[[#This Row],[TotalSales]]*(1-E1425)</f>
        <v>425.6</v>
      </c>
      <c r="H1425">
        <f>G1425-D1425*VLOOKUP(B1425,Products!$1:$1048576,6,FALSE)</f>
        <v>159.60000000000002</v>
      </c>
      <c r="I1425" s="14">
        <f>VLOOKUP(טבלה1[[#This Row],[OrderID]],OrdersCleaned!$A:$R,4,FALSE)</f>
        <v>35524</v>
      </c>
    </row>
    <row r="1426" spans="1:9" x14ac:dyDescent="0.35">
      <c r="A1426">
        <v>10497</v>
      </c>
      <c r="B1426">
        <v>72</v>
      </c>
      <c r="C1426">
        <v>27.8</v>
      </c>
      <c r="D1426">
        <v>25</v>
      </c>
      <c r="E1426">
        <v>0</v>
      </c>
      <c r="F1426">
        <v>695</v>
      </c>
      <c r="G1426">
        <f>טבלה1[[#This Row],[TotalSales]]*(1-E1426)</f>
        <v>695</v>
      </c>
      <c r="H1426">
        <f>G1426-D1426*VLOOKUP(B1426,Products!$1:$1048576,6,FALSE)</f>
        <v>260.00000000000006</v>
      </c>
      <c r="I1426" s="14">
        <f>VLOOKUP(טבלה1[[#This Row],[OrderID]],OrdersCleaned!$A:$R,4,FALSE)</f>
        <v>35524</v>
      </c>
    </row>
    <row r="1427" spans="1:9" x14ac:dyDescent="0.35">
      <c r="A1427">
        <v>10497</v>
      </c>
      <c r="B1427">
        <v>77</v>
      </c>
      <c r="C1427">
        <v>10.4</v>
      </c>
      <c r="D1427">
        <v>25</v>
      </c>
      <c r="E1427">
        <v>0</v>
      </c>
      <c r="F1427">
        <v>260</v>
      </c>
      <c r="G1427">
        <f>טבלה1[[#This Row],[TotalSales]]*(1-E1427)</f>
        <v>260</v>
      </c>
      <c r="H1427">
        <f>G1427-D1427*VLOOKUP(B1427,Products!$1:$1048576,6,FALSE)</f>
        <v>97.5</v>
      </c>
      <c r="I1427" s="14">
        <f>VLOOKUP(טבלה1[[#This Row],[OrderID]],OrdersCleaned!$A:$R,4,FALSE)</f>
        <v>35524</v>
      </c>
    </row>
    <row r="1428" spans="1:9" x14ac:dyDescent="0.35">
      <c r="A1428">
        <v>10496</v>
      </c>
      <c r="B1428">
        <v>31</v>
      </c>
      <c r="C1428">
        <v>10</v>
      </c>
      <c r="D1428">
        <v>20</v>
      </c>
      <c r="E1428">
        <v>5.000000074505806E-2</v>
      </c>
      <c r="F1428">
        <v>189.99999985098839</v>
      </c>
      <c r="G1428">
        <f>טבלה1[[#This Row],[TotalSales]]*(1-E1428)</f>
        <v>180.49999971687794</v>
      </c>
      <c r="H1428">
        <f>G1428-D1428*VLOOKUP(B1428,Products!$1:$1048576,6,FALSE)</f>
        <v>55.499999716877937</v>
      </c>
      <c r="I1428" s="14">
        <f>VLOOKUP(טבלה1[[#This Row],[OrderID]],OrdersCleaned!$A:$R,4,FALSE)</f>
        <v>35524</v>
      </c>
    </row>
    <row r="1429" spans="1:9" x14ac:dyDescent="0.35">
      <c r="A1429">
        <v>10495</v>
      </c>
      <c r="B1429">
        <v>23</v>
      </c>
      <c r="C1429">
        <v>7.2</v>
      </c>
      <c r="D1429">
        <v>10</v>
      </c>
      <c r="E1429">
        <v>0</v>
      </c>
      <c r="F1429">
        <v>72</v>
      </c>
      <c r="G1429">
        <f>טבלה1[[#This Row],[TotalSales]]*(1-E1429)</f>
        <v>72</v>
      </c>
      <c r="H1429">
        <f>G1429-D1429*VLOOKUP(B1429,Products!$1:$1048576,6,FALSE)</f>
        <v>27</v>
      </c>
      <c r="I1429" s="14">
        <f>VLOOKUP(טבלה1[[#This Row],[OrderID]],OrdersCleaned!$A:$R,4,FALSE)</f>
        <v>35523</v>
      </c>
    </row>
    <row r="1430" spans="1:9" x14ac:dyDescent="0.35">
      <c r="A1430">
        <v>10495</v>
      </c>
      <c r="B1430">
        <v>41</v>
      </c>
      <c r="C1430">
        <v>7.7</v>
      </c>
      <c r="D1430">
        <v>20</v>
      </c>
      <c r="E1430">
        <v>0</v>
      </c>
      <c r="F1430">
        <v>154</v>
      </c>
      <c r="G1430">
        <f>טבלה1[[#This Row],[TotalSales]]*(1-E1430)</f>
        <v>154</v>
      </c>
      <c r="H1430">
        <f>G1430-D1430*VLOOKUP(B1430,Products!$1:$1048576,6,FALSE)</f>
        <v>57.5</v>
      </c>
      <c r="I1430" s="14">
        <f>VLOOKUP(טבלה1[[#This Row],[OrderID]],OrdersCleaned!$A:$R,4,FALSE)</f>
        <v>35523</v>
      </c>
    </row>
    <row r="1431" spans="1:9" x14ac:dyDescent="0.35">
      <c r="A1431">
        <v>10495</v>
      </c>
      <c r="B1431">
        <v>77</v>
      </c>
      <c r="C1431">
        <v>10.4</v>
      </c>
      <c r="D1431">
        <v>5</v>
      </c>
      <c r="E1431">
        <v>0</v>
      </c>
      <c r="F1431">
        <v>52</v>
      </c>
      <c r="G1431">
        <f>טבלה1[[#This Row],[TotalSales]]*(1-E1431)</f>
        <v>52</v>
      </c>
      <c r="H1431">
        <f>G1431-D1431*VLOOKUP(B1431,Products!$1:$1048576,6,FALSE)</f>
        <v>19.5</v>
      </c>
      <c r="I1431" s="14">
        <f>VLOOKUP(טבלה1[[#This Row],[OrderID]],OrdersCleaned!$A:$R,4,FALSE)</f>
        <v>35523</v>
      </c>
    </row>
    <row r="1432" spans="1:9" x14ac:dyDescent="0.35">
      <c r="A1432">
        <v>10494</v>
      </c>
      <c r="B1432">
        <v>56</v>
      </c>
      <c r="C1432">
        <v>30.4</v>
      </c>
      <c r="D1432">
        <v>30</v>
      </c>
      <c r="E1432">
        <v>0</v>
      </c>
      <c r="F1432">
        <v>912</v>
      </c>
      <c r="G1432">
        <f>טבלה1[[#This Row],[TotalSales]]*(1-E1432)</f>
        <v>912</v>
      </c>
      <c r="H1432">
        <f>G1432-D1432*VLOOKUP(B1432,Products!$1:$1048576,6,FALSE)</f>
        <v>342</v>
      </c>
      <c r="I1432" s="14">
        <f>VLOOKUP(טבלה1[[#This Row],[OrderID]],OrdersCleaned!$A:$R,4,FALSE)</f>
        <v>35522</v>
      </c>
    </row>
    <row r="1433" spans="1:9" x14ac:dyDescent="0.35">
      <c r="A1433">
        <v>10493</v>
      </c>
      <c r="B1433">
        <v>65</v>
      </c>
      <c r="C1433">
        <v>16.8</v>
      </c>
      <c r="D1433">
        <v>15</v>
      </c>
      <c r="E1433">
        <v>0.10000000149011611</v>
      </c>
      <c r="F1433">
        <v>226.79999962449071</v>
      </c>
      <c r="G1433">
        <f>טבלה1[[#This Row],[TotalSales]]*(1-E1433)</f>
        <v>204.1199993240833</v>
      </c>
      <c r="H1433">
        <f>G1433-D1433*VLOOKUP(B1433,Products!$1:$1048576,6,FALSE)</f>
        <v>46.244999324083295</v>
      </c>
      <c r="I1433" s="14">
        <f>VLOOKUP(טבלה1[[#This Row],[OrderID]],OrdersCleaned!$A:$R,4,FALSE)</f>
        <v>35522</v>
      </c>
    </row>
    <row r="1434" spans="1:9" x14ac:dyDescent="0.35">
      <c r="A1434">
        <v>10493</v>
      </c>
      <c r="B1434">
        <v>66</v>
      </c>
      <c r="C1434">
        <v>13.6</v>
      </c>
      <c r="D1434">
        <v>10</v>
      </c>
      <c r="E1434">
        <v>0.10000000149011611</v>
      </c>
      <c r="F1434">
        <v>122.39999979734419</v>
      </c>
      <c r="G1434">
        <f>טבלה1[[#This Row],[TotalSales]]*(1-E1434)</f>
        <v>110.15999963521956</v>
      </c>
      <c r="H1434">
        <f>G1434-D1434*VLOOKUP(B1434,Products!$1:$1048576,6,FALSE)</f>
        <v>25.159999635219563</v>
      </c>
      <c r="I1434" s="14">
        <f>VLOOKUP(טבלה1[[#This Row],[OrderID]],OrdersCleaned!$A:$R,4,FALSE)</f>
        <v>35522</v>
      </c>
    </row>
    <row r="1435" spans="1:9" x14ac:dyDescent="0.35">
      <c r="A1435">
        <v>10493</v>
      </c>
      <c r="B1435">
        <v>69</v>
      </c>
      <c r="C1435">
        <v>28.8</v>
      </c>
      <c r="D1435">
        <v>10</v>
      </c>
      <c r="E1435">
        <v>0.10000000149011611</v>
      </c>
      <c r="F1435">
        <v>259.19999957084661</v>
      </c>
      <c r="G1435">
        <f>טבלה1[[#This Row],[TotalSales]]*(1-E1435)</f>
        <v>233.27999922752386</v>
      </c>
      <c r="H1435">
        <f>G1435-D1435*VLOOKUP(B1435,Products!$1:$1048576,6,FALSE)</f>
        <v>53.279999227523859</v>
      </c>
      <c r="I1435" s="14">
        <f>VLOOKUP(טבלה1[[#This Row],[OrderID]],OrdersCleaned!$A:$R,4,FALSE)</f>
        <v>35522</v>
      </c>
    </row>
    <row r="1436" spans="1:9" x14ac:dyDescent="0.35">
      <c r="A1436">
        <v>10492</v>
      </c>
      <c r="B1436">
        <v>25</v>
      </c>
      <c r="C1436">
        <v>11.2</v>
      </c>
      <c r="D1436">
        <v>60</v>
      </c>
      <c r="E1436">
        <v>5.000000074505806E-2</v>
      </c>
      <c r="F1436">
        <v>638.39999949932098</v>
      </c>
      <c r="G1436">
        <f>טבלה1[[#This Row],[TotalSales]]*(1-E1436)</f>
        <v>606.47999904870983</v>
      </c>
      <c r="H1436">
        <f>G1436-D1436*VLOOKUP(B1436,Products!$1:$1048576,6,FALSE)</f>
        <v>186.47999904870983</v>
      </c>
      <c r="I1436" s="14">
        <f>VLOOKUP(טבלה1[[#This Row],[OrderID]],OrdersCleaned!$A:$R,4,FALSE)</f>
        <v>35521</v>
      </c>
    </row>
    <row r="1437" spans="1:9" x14ac:dyDescent="0.35">
      <c r="A1437">
        <v>10492</v>
      </c>
      <c r="B1437">
        <v>42</v>
      </c>
      <c r="C1437">
        <v>11.2</v>
      </c>
      <c r="D1437">
        <v>20</v>
      </c>
      <c r="E1437">
        <v>5.000000074505806E-2</v>
      </c>
      <c r="F1437">
        <v>212.79999983310699</v>
      </c>
      <c r="G1437">
        <f>טבלה1[[#This Row],[TotalSales]]*(1-E1437)</f>
        <v>202.15999968290328</v>
      </c>
      <c r="H1437">
        <f>G1437-D1437*VLOOKUP(B1437,Products!$1:$1048576,6,FALSE)</f>
        <v>62.159999682903276</v>
      </c>
      <c r="I1437" s="14">
        <f>VLOOKUP(טבלה1[[#This Row],[OrderID]],OrdersCleaned!$A:$R,4,FALSE)</f>
        <v>35521</v>
      </c>
    </row>
    <row r="1438" spans="1:9" x14ac:dyDescent="0.35">
      <c r="A1438">
        <v>10491</v>
      </c>
      <c r="B1438">
        <v>44</v>
      </c>
      <c r="C1438">
        <v>15.5</v>
      </c>
      <c r="D1438">
        <v>15</v>
      </c>
      <c r="E1438">
        <v>0.15000000596046451</v>
      </c>
      <c r="F1438">
        <v>197.62499861419201</v>
      </c>
      <c r="G1438">
        <f>טבלה1[[#This Row],[TotalSales]]*(1-E1438)</f>
        <v>167.98124764412643</v>
      </c>
      <c r="H1438">
        <f>G1438-D1438*VLOOKUP(B1438,Products!$1:$1048576,6,FALSE)</f>
        <v>22.106247644126427</v>
      </c>
      <c r="I1438" s="14">
        <f>VLOOKUP(טבלה1[[#This Row],[OrderID]],OrdersCleaned!$A:$R,4,FALSE)</f>
        <v>35520</v>
      </c>
    </row>
    <row r="1439" spans="1:9" x14ac:dyDescent="0.35">
      <c r="A1439">
        <v>10491</v>
      </c>
      <c r="B1439">
        <v>77</v>
      </c>
      <c r="C1439">
        <v>10.4</v>
      </c>
      <c r="D1439">
        <v>7</v>
      </c>
      <c r="E1439">
        <v>0.15000000596046451</v>
      </c>
      <c r="F1439">
        <v>61.879999566078183</v>
      </c>
      <c r="G1439">
        <f>טבלה1[[#This Row],[TotalSales]]*(1-E1439)</f>
        <v>52.59799926233292</v>
      </c>
      <c r="H1439">
        <f>G1439-D1439*VLOOKUP(B1439,Products!$1:$1048576,6,FALSE)</f>
        <v>7.0979992623329196</v>
      </c>
      <c r="I1439" s="14">
        <f>VLOOKUP(טבלה1[[#This Row],[OrderID]],OrdersCleaned!$A:$R,4,FALSE)</f>
        <v>35520</v>
      </c>
    </row>
    <row r="1440" spans="1:9" x14ac:dyDescent="0.35">
      <c r="A1440">
        <v>10490</v>
      </c>
      <c r="B1440">
        <v>59</v>
      </c>
      <c r="C1440">
        <v>44</v>
      </c>
      <c r="D1440">
        <v>60</v>
      </c>
      <c r="E1440">
        <v>0</v>
      </c>
      <c r="F1440">
        <v>2640</v>
      </c>
      <c r="G1440">
        <f>טבלה1[[#This Row],[TotalSales]]*(1-E1440)</f>
        <v>2640</v>
      </c>
      <c r="H1440">
        <f>G1440-D1440*VLOOKUP(B1440,Products!$1:$1048576,6,FALSE)</f>
        <v>990</v>
      </c>
      <c r="I1440" s="14">
        <f>VLOOKUP(טבלה1[[#This Row],[OrderID]],OrdersCleaned!$A:$R,4,FALSE)</f>
        <v>35520</v>
      </c>
    </row>
    <row r="1441" spans="1:9" x14ac:dyDescent="0.35">
      <c r="A1441">
        <v>10490</v>
      </c>
      <c r="B1441">
        <v>68</v>
      </c>
      <c r="C1441">
        <v>10</v>
      </c>
      <c r="D1441">
        <v>30</v>
      </c>
      <c r="E1441">
        <v>0</v>
      </c>
      <c r="F1441">
        <v>300</v>
      </c>
      <c r="G1441">
        <f>טבלה1[[#This Row],[TotalSales]]*(1-E1441)</f>
        <v>300</v>
      </c>
      <c r="H1441">
        <f>G1441-D1441*VLOOKUP(B1441,Products!$1:$1048576,6,FALSE)</f>
        <v>112.5</v>
      </c>
      <c r="I1441" s="14">
        <f>VLOOKUP(טבלה1[[#This Row],[OrderID]],OrdersCleaned!$A:$R,4,FALSE)</f>
        <v>35520</v>
      </c>
    </row>
    <row r="1442" spans="1:9" x14ac:dyDescent="0.35">
      <c r="A1442">
        <v>10490</v>
      </c>
      <c r="B1442">
        <v>75</v>
      </c>
      <c r="C1442">
        <v>6.2</v>
      </c>
      <c r="D1442">
        <v>36</v>
      </c>
      <c r="E1442">
        <v>0</v>
      </c>
      <c r="F1442">
        <v>223.2</v>
      </c>
      <c r="G1442">
        <f>טבלה1[[#This Row],[TotalSales]]*(1-E1442)</f>
        <v>223.2</v>
      </c>
      <c r="H1442">
        <f>G1442-D1442*VLOOKUP(B1442,Products!$1:$1048576,6,FALSE)</f>
        <v>83.699999999999989</v>
      </c>
      <c r="I1442" s="14">
        <f>VLOOKUP(טבלה1[[#This Row],[OrderID]],OrdersCleaned!$A:$R,4,FALSE)</f>
        <v>35520</v>
      </c>
    </row>
    <row r="1443" spans="1:9" x14ac:dyDescent="0.35">
      <c r="A1443">
        <v>10489</v>
      </c>
      <c r="B1443">
        <v>11</v>
      </c>
      <c r="C1443">
        <v>16.8</v>
      </c>
      <c r="D1443">
        <v>15</v>
      </c>
      <c r="E1443">
        <v>0.25</v>
      </c>
      <c r="F1443">
        <v>189</v>
      </c>
      <c r="G1443">
        <f>טבלה1[[#This Row],[TotalSales]]*(1-E1443)</f>
        <v>141.75</v>
      </c>
      <c r="H1443">
        <f>G1443-D1443*VLOOKUP(B1443,Products!$1:$1048576,6,FALSE)</f>
        <v>-15.75</v>
      </c>
      <c r="I1443" s="14">
        <f>VLOOKUP(טבלה1[[#This Row],[OrderID]],OrdersCleaned!$A:$R,4,FALSE)</f>
        <v>35517</v>
      </c>
    </row>
    <row r="1444" spans="1:9" x14ac:dyDescent="0.35">
      <c r="A1444">
        <v>10489</v>
      </c>
      <c r="B1444">
        <v>16</v>
      </c>
      <c r="C1444">
        <v>13.9</v>
      </c>
      <c r="D1444">
        <v>18</v>
      </c>
      <c r="E1444">
        <v>0</v>
      </c>
      <c r="F1444">
        <v>250.2</v>
      </c>
      <c r="G1444">
        <f>טבלה1[[#This Row],[TotalSales]]*(1-E1444)</f>
        <v>250.2</v>
      </c>
      <c r="H1444">
        <f>G1444-D1444*VLOOKUP(B1444,Products!$1:$1048576,6,FALSE)</f>
        <v>93.15</v>
      </c>
      <c r="I1444" s="14">
        <f>VLOOKUP(טבלה1[[#This Row],[OrderID]],OrdersCleaned!$A:$R,4,FALSE)</f>
        <v>35517</v>
      </c>
    </row>
    <row r="1445" spans="1:9" x14ac:dyDescent="0.35">
      <c r="A1445">
        <v>10488</v>
      </c>
      <c r="B1445">
        <v>59</v>
      </c>
      <c r="C1445">
        <v>44</v>
      </c>
      <c r="D1445">
        <v>30</v>
      </c>
      <c r="E1445">
        <v>0</v>
      </c>
      <c r="F1445">
        <v>1320</v>
      </c>
      <c r="G1445">
        <f>טבלה1[[#This Row],[TotalSales]]*(1-E1445)</f>
        <v>1320</v>
      </c>
      <c r="H1445">
        <f>G1445-D1445*VLOOKUP(B1445,Products!$1:$1048576,6,FALSE)</f>
        <v>495</v>
      </c>
      <c r="I1445" s="14">
        <f>VLOOKUP(טבלה1[[#This Row],[OrderID]],OrdersCleaned!$A:$R,4,FALSE)</f>
        <v>35516</v>
      </c>
    </row>
    <row r="1446" spans="1:9" x14ac:dyDescent="0.35">
      <c r="A1446">
        <v>10488</v>
      </c>
      <c r="B1446">
        <v>73</v>
      </c>
      <c r="C1446">
        <v>12</v>
      </c>
      <c r="D1446">
        <v>20</v>
      </c>
      <c r="E1446">
        <v>0.20000000298023221</v>
      </c>
      <c r="F1446">
        <v>191.99999928474429</v>
      </c>
      <c r="G1446">
        <f>טבלה1[[#This Row],[TotalSales]]*(1-E1446)</f>
        <v>153.59999885559085</v>
      </c>
      <c r="H1446">
        <f>G1446-D1446*VLOOKUP(B1446,Products!$1:$1048576,6,FALSE)</f>
        <v>3.5999988555908544</v>
      </c>
      <c r="I1446" s="14">
        <f>VLOOKUP(טבלה1[[#This Row],[OrderID]],OrdersCleaned!$A:$R,4,FALSE)</f>
        <v>35516</v>
      </c>
    </row>
    <row r="1447" spans="1:9" x14ac:dyDescent="0.35">
      <c r="A1447">
        <v>10487</v>
      </c>
      <c r="B1447">
        <v>19</v>
      </c>
      <c r="C1447">
        <v>7.3</v>
      </c>
      <c r="D1447">
        <v>5</v>
      </c>
      <c r="E1447">
        <v>0</v>
      </c>
      <c r="F1447">
        <v>36.5</v>
      </c>
      <c r="G1447">
        <f>טבלה1[[#This Row],[TotalSales]]*(1-E1447)</f>
        <v>36.5</v>
      </c>
      <c r="H1447">
        <f>G1447-D1447*VLOOKUP(B1447,Products!$1:$1048576,6,FALSE)</f>
        <v>13.5</v>
      </c>
      <c r="I1447" s="14">
        <f>VLOOKUP(טבלה1[[#This Row],[OrderID]],OrdersCleaned!$A:$R,4,FALSE)</f>
        <v>35515</v>
      </c>
    </row>
    <row r="1448" spans="1:9" x14ac:dyDescent="0.35">
      <c r="A1448">
        <v>10487</v>
      </c>
      <c r="B1448">
        <v>26</v>
      </c>
      <c r="C1448">
        <v>24.9</v>
      </c>
      <c r="D1448">
        <v>30</v>
      </c>
      <c r="E1448">
        <v>0</v>
      </c>
      <c r="F1448">
        <v>747</v>
      </c>
      <c r="G1448">
        <f>טבלה1[[#This Row],[TotalSales]]*(1-E1448)</f>
        <v>747</v>
      </c>
      <c r="H1448">
        <f>G1448-D1448*VLOOKUP(B1448,Products!$1:$1048576,6,FALSE)</f>
        <v>278.55</v>
      </c>
      <c r="I1448" s="14">
        <f>VLOOKUP(טבלה1[[#This Row],[OrderID]],OrdersCleaned!$A:$R,4,FALSE)</f>
        <v>35515</v>
      </c>
    </row>
    <row r="1449" spans="1:9" x14ac:dyDescent="0.35">
      <c r="A1449">
        <v>10487</v>
      </c>
      <c r="B1449">
        <v>54</v>
      </c>
      <c r="C1449">
        <v>5.9</v>
      </c>
      <c r="D1449">
        <v>24</v>
      </c>
      <c r="E1449">
        <v>0.25</v>
      </c>
      <c r="F1449">
        <v>106.2</v>
      </c>
      <c r="G1449">
        <f>טבלה1[[#This Row],[TotalSales]]*(1-E1449)</f>
        <v>79.650000000000006</v>
      </c>
      <c r="H1449">
        <f>G1449-D1449*VLOOKUP(B1449,Products!$1:$1048576,6,FALSE)</f>
        <v>-9.75</v>
      </c>
      <c r="I1449" s="14">
        <f>VLOOKUP(טבלה1[[#This Row],[OrderID]],OrdersCleaned!$A:$R,4,FALSE)</f>
        <v>35515</v>
      </c>
    </row>
    <row r="1450" spans="1:9" x14ac:dyDescent="0.35">
      <c r="A1450">
        <v>10486</v>
      </c>
      <c r="B1450">
        <v>11</v>
      </c>
      <c r="C1450">
        <v>16.8</v>
      </c>
      <c r="D1450">
        <v>5</v>
      </c>
      <c r="E1450">
        <v>0</v>
      </c>
      <c r="F1450">
        <v>84</v>
      </c>
      <c r="G1450">
        <f>טבלה1[[#This Row],[TotalSales]]*(1-E1450)</f>
        <v>84</v>
      </c>
      <c r="H1450">
        <f>G1450-D1450*VLOOKUP(B1450,Products!$1:$1048576,6,FALSE)</f>
        <v>31.5</v>
      </c>
      <c r="I1450" s="14">
        <f>VLOOKUP(טבלה1[[#This Row],[OrderID]],OrdersCleaned!$A:$R,4,FALSE)</f>
        <v>35515</v>
      </c>
    </row>
    <row r="1451" spans="1:9" x14ac:dyDescent="0.35">
      <c r="A1451">
        <v>10486</v>
      </c>
      <c r="B1451">
        <v>51</v>
      </c>
      <c r="C1451">
        <v>42.4</v>
      </c>
      <c r="D1451">
        <v>25</v>
      </c>
      <c r="E1451">
        <v>0</v>
      </c>
      <c r="F1451">
        <v>1060</v>
      </c>
      <c r="G1451">
        <f>טבלה1[[#This Row],[TotalSales]]*(1-E1451)</f>
        <v>1060</v>
      </c>
      <c r="H1451">
        <f>G1451-D1451*VLOOKUP(B1451,Products!$1:$1048576,6,FALSE)</f>
        <v>397.5</v>
      </c>
      <c r="I1451" s="14">
        <f>VLOOKUP(טבלה1[[#This Row],[OrderID]],OrdersCleaned!$A:$R,4,FALSE)</f>
        <v>35515</v>
      </c>
    </row>
    <row r="1452" spans="1:9" x14ac:dyDescent="0.35">
      <c r="A1452">
        <v>10486</v>
      </c>
      <c r="B1452">
        <v>74</v>
      </c>
      <c r="C1452">
        <v>8</v>
      </c>
      <c r="D1452">
        <v>16</v>
      </c>
      <c r="E1452">
        <v>0</v>
      </c>
      <c r="F1452">
        <v>128</v>
      </c>
      <c r="G1452">
        <f>טבלה1[[#This Row],[TotalSales]]*(1-E1452)</f>
        <v>128</v>
      </c>
      <c r="H1452">
        <f>G1452-D1452*VLOOKUP(B1452,Products!$1:$1048576,6,FALSE)</f>
        <v>48</v>
      </c>
      <c r="I1452" s="14">
        <f>VLOOKUP(טבלה1[[#This Row],[OrderID]],OrdersCleaned!$A:$R,4,FALSE)</f>
        <v>35515</v>
      </c>
    </row>
    <row r="1453" spans="1:9" x14ac:dyDescent="0.35">
      <c r="A1453">
        <v>10485</v>
      </c>
      <c r="B1453">
        <v>2</v>
      </c>
      <c r="C1453">
        <v>15.2</v>
      </c>
      <c r="D1453">
        <v>20</v>
      </c>
      <c r="E1453">
        <v>0.10000000149011611</v>
      </c>
      <c r="F1453">
        <v>273.5999995470047</v>
      </c>
      <c r="G1453">
        <f>טבלה1[[#This Row],[TotalSales]]*(1-E1453)</f>
        <v>246.23999918460845</v>
      </c>
      <c r="H1453">
        <f>G1453-D1453*VLOOKUP(B1453,Products!$1:$1048576,6,FALSE)</f>
        <v>56.23999918460845</v>
      </c>
      <c r="I1453" s="14">
        <f>VLOOKUP(טבלה1[[#This Row],[OrderID]],OrdersCleaned!$A:$R,4,FALSE)</f>
        <v>35514</v>
      </c>
    </row>
    <row r="1454" spans="1:9" x14ac:dyDescent="0.35">
      <c r="A1454">
        <v>10485</v>
      </c>
      <c r="B1454">
        <v>3</v>
      </c>
      <c r="C1454">
        <v>8</v>
      </c>
      <c r="D1454">
        <v>20</v>
      </c>
      <c r="E1454">
        <v>0.10000000149011611</v>
      </c>
      <c r="F1454">
        <v>143.99999976158139</v>
      </c>
      <c r="G1454">
        <f>טבלה1[[#This Row],[TotalSales]]*(1-E1454)</f>
        <v>129.59999957084653</v>
      </c>
      <c r="H1454">
        <f>G1454-D1454*VLOOKUP(B1454,Products!$1:$1048576,6,FALSE)</f>
        <v>29.599999570846535</v>
      </c>
      <c r="I1454" s="14">
        <f>VLOOKUP(טבלה1[[#This Row],[OrderID]],OrdersCleaned!$A:$R,4,FALSE)</f>
        <v>35514</v>
      </c>
    </row>
    <row r="1455" spans="1:9" x14ac:dyDescent="0.35">
      <c r="A1455">
        <v>10485</v>
      </c>
      <c r="B1455">
        <v>55</v>
      </c>
      <c r="C1455">
        <v>19.2</v>
      </c>
      <c r="D1455">
        <v>30</v>
      </c>
      <c r="E1455">
        <v>0.10000000149011611</v>
      </c>
      <c r="F1455">
        <v>518.39999914169312</v>
      </c>
      <c r="G1455">
        <f>טבלה1[[#This Row],[TotalSales]]*(1-E1455)</f>
        <v>466.55999845504761</v>
      </c>
      <c r="H1455">
        <f>G1455-D1455*VLOOKUP(B1455,Products!$1:$1048576,6,FALSE)</f>
        <v>106.55999845504761</v>
      </c>
      <c r="I1455" s="14">
        <f>VLOOKUP(טבלה1[[#This Row],[OrderID]],OrdersCleaned!$A:$R,4,FALSE)</f>
        <v>35514</v>
      </c>
    </row>
    <row r="1456" spans="1:9" x14ac:dyDescent="0.35">
      <c r="A1456">
        <v>10485</v>
      </c>
      <c r="B1456">
        <v>70</v>
      </c>
      <c r="C1456">
        <v>12</v>
      </c>
      <c r="D1456">
        <v>60</v>
      </c>
      <c r="E1456">
        <v>0.10000000149011611</v>
      </c>
      <c r="F1456">
        <v>647.99999892711639</v>
      </c>
      <c r="G1456">
        <f>טבלה1[[#This Row],[TotalSales]]*(1-E1456)</f>
        <v>583.19999806880946</v>
      </c>
      <c r="H1456">
        <f>G1456-D1456*VLOOKUP(B1456,Products!$1:$1048576,6,FALSE)</f>
        <v>133.19999806880946</v>
      </c>
      <c r="I1456" s="14">
        <f>VLOOKUP(טבלה1[[#This Row],[OrderID]],OrdersCleaned!$A:$R,4,FALSE)</f>
        <v>35514</v>
      </c>
    </row>
    <row r="1457" spans="1:9" x14ac:dyDescent="0.35">
      <c r="A1457">
        <v>10484</v>
      </c>
      <c r="B1457">
        <v>21</v>
      </c>
      <c r="C1457">
        <v>8</v>
      </c>
      <c r="D1457">
        <v>14</v>
      </c>
      <c r="E1457">
        <v>0</v>
      </c>
      <c r="F1457">
        <v>112</v>
      </c>
      <c r="G1457">
        <f>טבלה1[[#This Row],[TotalSales]]*(1-E1457)</f>
        <v>112</v>
      </c>
      <c r="H1457">
        <f>G1457-D1457*VLOOKUP(B1457,Products!$1:$1048576,6,FALSE)</f>
        <v>42</v>
      </c>
      <c r="I1457" s="14">
        <f>VLOOKUP(טבלה1[[#This Row],[OrderID]],OrdersCleaned!$A:$R,4,FALSE)</f>
        <v>35513</v>
      </c>
    </row>
    <row r="1458" spans="1:9" x14ac:dyDescent="0.35">
      <c r="A1458">
        <v>10484</v>
      </c>
      <c r="B1458">
        <v>40</v>
      </c>
      <c r="C1458">
        <v>14.7</v>
      </c>
      <c r="D1458">
        <v>10</v>
      </c>
      <c r="E1458">
        <v>0</v>
      </c>
      <c r="F1458">
        <v>147</v>
      </c>
      <c r="G1458">
        <f>טבלה1[[#This Row],[TotalSales]]*(1-E1458)</f>
        <v>147</v>
      </c>
      <c r="H1458">
        <f>G1458-D1458*VLOOKUP(B1458,Products!$1:$1048576,6,FALSE)</f>
        <v>55</v>
      </c>
      <c r="I1458" s="14">
        <f>VLOOKUP(טבלה1[[#This Row],[OrderID]],OrdersCleaned!$A:$R,4,FALSE)</f>
        <v>35513</v>
      </c>
    </row>
    <row r="1459" spans="1:9" x14ac:dyDescent="0.35">
      <c r="A1459">
        <v>10484</v>
      </c>
      <c r="B1459">
        <v>51</v>
      </c>
      <c r="C1459">
        <v>42.4</v>
      </c>
      <c r="D1459">
        <v>3</v>
      </c>
      <c r="E1459">
        <v>0</v>
      </c>
      <c r="F1459">
        <v>127.2</v>
      </c>
      <c r="G1459">
        <f>טבלה1[[#This Row],[TotalSales]]*(1-E1459)</f>
        <v>127.2</v>
      </c>
      <c r="H1459">
        <f>G1459-D1459*VLOOKUP(B1459,Products!$1:$1048576,6,FALSE)</f>
        <v>47.7</v>
      </c>
      <c r="I1459" s="14">
        <f>VLOOKUP(טבלה1[[#This Row],[OrderID]],OrdersCleaned!$A:$R,4,FALSE)</f>
        <v>35513</v>
      </c>
    </row>
    <row r="1460" spans="1:9" x14ac:dyDescent="0.35">
      <c r="A1460">
        <v>10483</v>
      </c>
      <c r="B1460">
        <v>34</v>
      </c>
      <c r="C1460">
        <v>11.2</v>
      </c>
      <c r="D1460">
        <v>35</v>
      </c>
      <c r="E1460">
        <v>5.000000074505806E-2</v>
      </c>
      <c r="F1460">
        <v>372.39999970793718</v>
      </c>
      <c r="G1460">
        <f>טבלה1[[#This Row],[TotalSales]]*(1-E1460)</f>
        <v>353.7799994450807</v>
      </c>
      <c r="H1460">
        <f>G1460-D1460*VLOOKUP(B1460,Products!$1:$1048576,6,FALSE)</f>
        <v>108.7799994450807</v>
      </c>
      <c r="I1460" s="14">
        <f>VLOOKUP(טבלה1[[#This Row],[OrderID]],OrdersCleaned!$A:$R,4,FALSE)</f>
        <v>35513</v>
      </c>
    </row>
    <row r="1461" spans="1:9" x14ac:dyDescent="0.35">
      <c r="A1461">
        <v>10483</v>
      </c>
      <c r="B1461">
        <v>77</v>
      </c>
      <c r="C1461">
        <v>10.4</v>
      </c>
      <c r="D1461">
        <v>30</v>
      </c>
      <c r="E1461">
        <v>5.000000074505806E-2</v>
      </c>
      <c r="F1461">
        <v>296.39999976754189</v>
      </c>
      <c r="G1461">
        <f>טבלה1[[#This Row],[TotalSales]]*(1-E1461)</f>
        <v>281.57999955832958</v>
      </c>
      <c r="H1461">
        <f>G1461-D1461*VLOOKUP(B1461,Products!$1:$1048576,6,FALSE)</f>
        <v>86.579999558329575</v>
      </c>
      <c r="I1461" s="14">
        <f>VLOOKUP(טבלה1[[#This Row],[OrderID]],OrdersCleaned!$A:$R,4,FALSE)</f>
        <v>35513</v>
      </c>
    </row>
    <row r="1462" spans="1:9" x14ac:dyDescent="0.35">
      <c r="A1462">
        <v>10482</v>
      </c>
      <c r="B1462">
        <v>40</v>
      </c>
      <c r="C1462">
        <v>14.7</v>
      </c>
      <c r="D1462">
        <v>10</v>
      </c>
      <c r="E1462">
        <v>0</v>
      </c>
      <c r="F1462">
        <v>147</v>
      </c>
      <c r="G1462">
        <f>טבלה1[[#This Row],[TotalSales]]*(1-E1462)</f>
        <v>147</v>
      </c>
      <c r="H1462">
        <f>G1462-D1462*VLOOKUP(B1462,Products!$1:$1048576,6,FALSE)</f>
        <v>55</v>
      </c>
      <c r="I1462" s="14">
        <f>VLOOKUP(טבלה1[[#This Row],[OrderID]],OrdersCleaned!$A:$R,4,FALSE)</f>
        <v>35510</v>
      </c>
    </row>
    <row r="1463" spans="1:9" x14ac:dyDescent="0.35">
      <c r="A1463">
        <v>10481</v>
      </c>
      <c r="B1463">
        <v>49</v>
      </c>
      <c r="C1463">
        <v>16</v>
      </c>
      <c r="D1463">
        <v>24</v>
      </c>
      <c r="E1463">
        <v>0</v>
      </c>
      <c r="F1463">
        <v>384</v>
      </c>
      <c r="G1463">
        <f>טבלה1[[#This Row],[TotalSales]]*(1-E1463)</f>
        <v>384</v>
      </c>
      <c r="H1463">
        <f>G1463-D1463*VLOOKUP(B1463,Products!$1:$1048576,6,FALSE)</f>
        <v>144</v>
      </c>
      <c r="I1463" s="14">
        <f>VLOOKUP(טבלה1[[#This Row],[OrderID]],OrdersCleaned!$A:$R,4,FALSE)</f>
        <v>35509</v>
      </c>
    </row>
    <row r="1464" spans="1:9" x14ac:dyDescent="0.35">
      <c r="A1464">
        <v>10481</v>
      </c>
      <c r="B1464">
        <v>60</v>
      </c>
      <c r="C1464">
        <v>27.2</v>
      </c>
      <c r="D1464">
        <v>40</v>
      </c>
      <c r="E1464">
        <v>0</v>
      </c>
      <c r="F1464">
        <v>1088</v>
      </c>
      <c r="G1464">
        <f>טבלה1[[#This Row],[TotalSales]]*(1-E1464)</f>
        <v>1088</v>
      </c>
      <c r="H1464">
        <f>G1464-D1464*VLOOKUP(B1464,Products!$1:$1048576,6,FALSE)</f>
        <v>408</v>
      </c>
      <c r="I1464" s="14">
        <f>VLOOKUP(טבלה1[[#This Row],[OrderID]],OrdersCleaned!$A:$R,4,FALSE)</f>
        <v>35509</v>
      </c>
    </row>
    <row r="1465" spans="1:9" x14ac:dyDescent="0.35">
      <c r="A1465">
        <v>10480</v>
      </c>
      <c r="B1465">
        <v>47</v>
      </c>
      <c r="C1465">
        <v>7.6</v>
      </c>
      <c r="D1465">
        <v>30</v>
      </c>
      <c r="E1465">
        <v>0</v>
      </c>
      <c r="F1465">
        <v>228</v>
      </c>
      <c r="G1465">
        <f>טבלה1[[#This Row],[TotalSales]]*(1-E1465)</f>
        <v>228</v>
      </c>
      <c r="H1465">
        <f>G1465-D1465*VLOOKUP(B1465,Products!$1:$1048576,6,FALSE)</f>
        <v>85.5</v>
      </c>
      <c r="I1465" s="14">
        <f>VLOOKUP(טבלה1[[#This Row],[OrderID]],OrdersCleaned!$A:$R,4,FALSE)</f>
        <v>35509</v>
      </c>
    </row>
    <row r="1466" spans="1:9" x14ac:dyDescent="0.35">
      <c r="A1466">
        <v>10480</v>
      </c>
      <c r="B1466">
        <v>59</v>
      </c>
      <c r="C1466">
        <v>44</v>
      </c>
      <c r="D1466">
        <v>12</v>
      </c>
      <c r="E1466">
        <v>0</v>
      </c>
      <c r="F1466">
        <v>528</v>
      </c>
      <c r="G1466">
        <f>טבלה1[[#This Row],[TotalSales]]*(1-E1466)</f>
        <v>528</v>
      </c>
      <c r="H1466">
        <f>G1466-D1466*VLOOKUP(B1466,Products!$1:$1048576,6,FALSE)</f>
        <v>198</v>
      </c>
      <c r="I1466" s="14">
        <f>VLOOKUP(טבלה1[[#This Row],[OrderID]],OrdersCleaned!$A:$R,4,FALSE)</f>
        <v>35509</v>
      </c>
    </row>
    <row r="1467" spans="1:9" x14ac:dyDescent="0.35">
      <c r="A1467">
        <v>10479</v>
      </c>
      <c r="B1467">
        <v>38</v>
      </c>
      <c r="C1467">
        <v>210.8</v>
      </c>
      <c r="D1467">
        <v>30</v>
      </c>
      <c r="E1467">
        <v>0</v>
      </c>
      <c r="F1467">
        <v>6324</v>
      </c>
      <c r="G1467">
        <f>טבלה1[[#This Row],[TotalSales]]*(1-E1467)</f>
        <v>6324</v>
      </c>
      <c r="H1467">
        <f>G1467-D1467*VLOOKUP(B1467,Products!$1:$1048576,6,FALSE)</f>
        <v>2371.5</v>
      </c>
      <c r="I1467" s="14">
        <f>VLOOKUP(טבלה1[[#This Row],[OrderID]],OrdersCleaned!$A:$R,4,FALSE)</f>
        <v>35508</v>
      </c>
    </row>
    <row r="1468" spans="1:9" x14ac:dyDescent="0.35">
      <c r="A1468">
        <v>10479</v>
      </c>
      <c r="B1468">
        <v>53</v>
      </c>
      <c r="C1468">
        <v>26.2</v>
      </c>
      <c r="D1468">
        <v>28</v>
      </c>
      <c r="E1468">
        <v>0</v>
      </c>
      <c r="F1468">
        <v>733.6</v>
      </c>
      <c r="G1468">
        <f>טבלה1[[#This Row],[TotalSales]]*(1-E1468)</f>
        <v>733.6</v>
      </c>
      <c r="H1468">
        <f>G1468-D1468*VLOOKUP(B1468,Products!$1:$1048576,6,FALSE)</f>
        <v>274.40000000000009</v>
      </c>
      <c r="I1468" s="14">
        <f>VLOOKUP(טבלה1[[#This Row],[OrderID]],OrdersCleaned!$A:$R,4,FALSE)</f>
        <v>35508</v>
      </c>
    </row>
    <row r="1469" spans="1:9" x14ac:dyDescent="0.35">
      <c r="A1469">
        <v>10479</v>
      </c>
      <c r="B1469">
        <v>59</v>
      </c>
      <c r="C1469">
        <v>44</v>
      </c>
      <c r="D1469">
        <v>60</v>
      </c>
      <c r="E1469">
        <v>0</v>
      </c>
      <c r="F1469">
        <v>2640</v>
      </c>
      <c r="G1469">
        <f>טבלה1[[#This Row],[TotalSales]]*(1-E1469)</f>
        <v>2640</v>
      </c>
      <c r="H1469">
        <f>G1469-D1469*VLOOKUP(B1469,Products!$1:$1048576,6,FALSE)</f>
        <v>990</v>
      </c>
      <c r="I1469" s="14">
        <f>VLOOKUP(טבלה1[[#This Row],[OrderID]],OrdersCleaned!$A:$R,4,FALSE)</f>
        <v>35508</v>
      </c>
    </row>
    <row r="1470" spans="1:9" x14ac:dyDescent="0.35">
      <c r="A1470">
        <v>10479</v>
      </c>
      <c r="B1470">
        <v>64</v>
      </c>
      <c r="C1470">
        <v>26.6</v>
      </c>
      <c r="D1470">
        <v>30</v>
      </c>
      <c r="E1470">
        <v>0</v>
      </c>
      <c r="F1470">
        <v>798</v>
      </c>
      <c r="G1470">
        <f>טבלה1[[#This Row],[TotalSales]]*(1-E1470)</f>
        <v>798</v>
      </c>
      <c r="H1470">
        <f>G1470-D1470*VLOOKUP(B1470,Products!$1:$1048576,6,FALSE)</f>
        <v>299.25</v>
      </c>
      <c r="I1470" s="14">
        <f>VLOOKUP(טבלה1[[#This Row],[OrderID]],OrdersCleaned!$A:$R,4,FALSE)</f>
        <v>35508</v>
      </c>
    </row>
    <row r="1471" spans="1:9" x14ac:dyDescent="0.35">
      <c r="A1471">
        <v>10478</v>
      </c>
      <c r="B1471">
        <v>10</v>
      </c>
      <c r="C1471">
        <v>24.8</v>
      </c>
      <c r="D1471">
        <v>20</v>
      </c>
      <c r="E1471">
        <v>5.000000074505806E-2</v>
      </c>
      <c r="F1471">
        <v>471.1999996304512</v>
      </c>
      <c r="G1471">
        <f>טבלה1[[#This Row],[TotalSales]]*(1-E1471)</f>
        <v>447.63999929785729</v>
      </c>
      <c r="H1471">
        <f>G1471-D1471*VLOOKUP(B1471,Products!$1:$1048576,6,FALSE)</f>
        <v>137.63999929785729</v>
      </c>
      <c r="I1471" s="14">
        <f>VLOOKUP(טבלה1[[#This Row],[OrderID]],OrdersCleaned!$A:$R,4,FALSE)</f>
        <v>35507</v>
      </c>
    </row>
    <row r="1472" spans="1:9" x14ac:dyDescent="0.35">
      <c r="A1472">
        <v>10477</v>
      </c>
      <c r="B1472">
        <v>1</v>
      </c>
      <c r="C1472">
        <v>14.4</v>
      </c>
      <c r="D1472">
        <v>15</v>
      </c>
      <c r="E1472">
        <v>0</v>
      </c>
      <c r="F1472">
        <v>216</v>
      </c>
      <c r="G1472">
        <f>טבלה1[[#This Row],[TotalSales]]*(1-E1472)</f>
        <v>216</v>
      </c>
      <c r="H1472">
        <f>G1472-D1472*VLOOKUP(B1472,Products!$1:$1048576,6,FALSE)</f>
        <v>81</v>
      </c>
      <c r="I1472" s="14">
        <f>VLOOKUP(טבלה1[[#This Row],[OrderID]],OrdersCleaned!$A:$R,4,FALSE)</f>
        <v>35506</v>
      </c>
    </row>
    <row r="1473" spans="1:9" x14ac:dyDescent="0.35">
      <c r="A1473">
        <v>10477</v>
      </c>
      <c r="B1473">
        <v>21</v>
      </c>
      <c r="C1473">
        <v>8</v>
      </c>
      <c r="D1473">
        <v>21</v>
      </c>
      <c r="E1473">
        <v>0.25</v>
      </c>
      <c r="F1473">
        <v>126</v>
      </c>
      <c r="G1473">
        <f>טבלה1[[#This Row],[TotalSales]]*(1-E1473)</f>
        <v>94.5</v>
      </c>
      <c r="H1473">
        <f>G1473-D1473*VLOOKUP(B1473,Products!$1:$1048576,6,FALSE)</f>
        <v>-10.5</v>
      </c>
      <c r="I1473" s="14">
        <f>VLOOKUP(טבלה1[[#This Row],[OrderID]],OrdersCleaned!$A:$R,4,FALSE)</f>
        <v>35506</v>
      </c>
    </row>
    <row r="1474" spans="1:9" x14ac:dyDescent="0.35">
      <c r="A1474">
        <v>10477</v>
      </c>
      <c r="B1474">
        <v>39</v>
      </c>
      <c r="C1474">
        <v>14.4</v>
      </c>
      <c r="D1474">
        <v>20</v>
      </c>
      <c r="E1474">
        <v>0.25</v>
      </c>
      <c r="F1474">
        <v>216</v>
      </c>
      <c r="G1474">
        <f>טבלה1[[#This Row],[TotalSales]]*(1-E1474)</f>
        <v>162</v>
      </c>
      <c r="H1474">
        <f>G1474-D1474*VLOOKUP(B1474,Products!$1:$1048576,6,FALSE)</f>
        <v>-18</v>
      </c>
      <c r="I1474" s="14">
        <f>VLOOKUP(טבלה1[[#This Row],[OrderID]],OrdersCleaned!$A:$R,4,FALSE)</f>
        <v>35506</v>
      </c>
    </row>
    <row r="1475" spans="1:9" x14ac:dyDescent="0.35">
      <c r="A1475">
        <v>10476</v>
      </c>
      <c r="B1475">
        <v>55</v>
      </c>
      <c r="C1475">
        <v>19.2</v>
      </c>
      <c r="D1475">
        <v>2</v>
      </c>
      <c r="E1475">
        <v>5.000000074505806E-2</v>
      </c>
      <c r="F1475">
        <v>36.479999971389773</v>
      </c>
      <c r="G1475">
        <f>טבלה1[[#This Row],[TotalSales]]*(1-E1475)</f>
        <v>34.655999945640566</v>
      </c>
      <c r="H1475">
        <f>G1475-D1475*VLOOKUP(B1475,Products!$1:$1048576,6,FALSE)</f>
        <v>10.655999945640566</v>
      </c>
      <c r="I1475" s="14">
        <f>VLOOKUP(טבלה1[[#This Row],[OrderID]],OrdersCleaned!$A:$R,4,FALSE)</f>
        <v>35506</v>
      </c>
    </row>
    <row r="1476" spans="1:9" x14ac:dyDescent="0.35">
      <c r="A1476">
        <v>10476</v>
      </c>
      <c r="B1476">
        <v>70</v>
      </c>
      <c r="C1476">
        <v>12</v>
      </c>
      <c r="D1476">
        <v>12</v>
      </c>
      <c r="E1476">
        <v>0</v>
      </c>
      <c r="F1476">
        <v>144</v>
      </c>
      <c r="G1476">
        <f>טבלה1[[#This Row],[TotalSales]]*(1-E1476)</f>
        <v>144</v>
      </c>
      <c r="H1476">
        <f>G1476-D1476*VLOOKUP(B1476,Products!$1:$1048576,6,FALSE)</f>
        <v>54</v>
      </c>
      <c r="I1476" s="14">
        <f>VLOOKUP(טבלה1[[#This Row],[OrderID]],OrdersCleaned!$A:$R,4,FALSE)</f>
        <v>35506</v>
      </c>
    </row>
    <row r="1477" spans="1:9" x14ac:dyDescent="0.35">
      <c r="A1477">
        <v>10475</v>
      </c>
      <c r="B1477">
        <v>31</v>
      </c>
      <c r="C1477">
        <v>10</v>
      </c>
      <c r="D1477">
        <v>35</v>
      </c>
      <c r="E1477">
        <v>0.15000000596046451</v>
      </c>
      <c r="F1477">
        <v>297.49999791383738</v>
      </c>
      <c r="G1477">
        <f>טבלה1[[#This Row],[TotalSales]]*(1-E1477)</f>
        <v>252.87499645352361</v>
      </c>
      <c r="H1477">
        <f>G1477-D1477*VLOOKUP(B1477,Products!$1:$1048576,6,FALSE)</f>
        <v>34.124996453523607</v>
      </c>
      <c r="I1477" s="14">
        <f>VLOOKUP(טבלה1[[#This Row],[OrderID]],OrdersCleaned!$A:$R,4,FALSE)</f>
        <v>35503</v>
      </c>
    </row>
    <row r="1478" spans="1:9" x14ac:dyDescent="0.35">
      <c r="A1478">
        <v>10475</v>
      </c>
      <c r="B1478">
        <v>66</v>
      </c>
      <c r="C1478">
        <v>13.6</v>
      </c>
      <c r="D1478">
        <v>60</v>
      </c>
      <c r="E1478">
        <v>0.15000000596046451</v>
      </c>
      <c r="F1478">
        <v>693.59999513626099</v>
      </c>
      <c r="G1478">
        <f>טבלה1[[#This Row],[TotalSales]]*(1-E1478)</f>
        <v>589.55999173164366</v>
      </c>
      <c r="H1478">
        <f>G1478-D1478*VLOOKUP(B1478,Products!$1:$1048576,6,FALSE)</f>
        <v>79.559991731643663</v>
      </c>
      <c r="I1478" s="14">
        <f>VLOOKUP(טבלה1[[#This Row],[OrderID]],OrdersCleaned!$A:$R,4,FALSE)</f>
        <v>35503</v>
      </c>
    </row>
    <row r="1479" spans="1:9" x14ac:dyDescent="0.35">
      <c r="A1479">
        <v>10475</v>
      </c>
      <c r="B1479">
        <v>76</v>
      </c>
      <c r="C1479">
        <v>14.4</v>
      </c>
      <c r="D1479">
        <v>42</v>
      </c>
      <c r="E1479">
        <v>0.15000000596046451</v>
      </c>
      <c r="F1479">
        <v>514.07999639511115</v>
      </c>
      <c r="G1479">
        <f>טבלה1[[#This Row],[TotalSales]]*(1-E1479)</f>
        <v>436.96799387168892</v>
      </c>
      <c r="H1479">
        <f>G1479-D1479*VLOOKUP(B1479,Products!$1:$1048576,6,FALSE)</f>
        <v>58.967993871688918</v>
      </c>
      <c r="I1479" s="14">
        <f>VLOOKUP(טבלה1[[#This Row],[OrderID]],OrdersCleaned!$A:$R,4,FALSE)</f>
        <v>35503</v>
      </c>
    </row>
    <row r="1480" spans="1:9" x14ac:dyDescent="0.35">
      <c r="A1480">
        <v>10474</v>
      </c>
      <c r="B1480">
        <v>14</v>
      </c>
      <c r="C1480">
        <v>18.600000000000001</v>
      </c>
      <c r="D1480">
        <v>12</v>
      </c>
      <c r="E1480">
        <v>0</v>
      </c>
      <c r="F1480">
        <v>223.2</v>
      </c>
      <c r="G1480">
        <f>טבלה1[[#This Row],[TotalSales]]*(1-E1480)</f>
        <v>223.2</v>
      </c>
      <c r="H1480">
        <f>G1480-D1480*VLOOKUP(B1480,Products!$1:$1048576,6,FALSE)</f>
        <v>83.699999999999989</v>
      </c>
      <c r="I1480" s="14">
        <f>VLOOKUP(טבלה1[[#This Row],[OrderID]],OrdersCleaned!$A:$R,4,FALSE)</f>
        <v>35502</v>
      </c>
    </row>
    <row r="1481" spans="1:9" x14ac:dyDescent="0.35">
      <c r="A1481">
        <v>10474</v>
      </c>
      <c r="B1481">
        <v>28</v>
      </c>
      <c r="C1481">
        <v>36.4</v>
      </c>
      <c r="D1481">
        <v>18</v>
      </c>
      <c r="E1481">
        <v>0</v>
      </c>
      <c r="F1481">
        <v>655.19999999999993</v>
      </c>
      <c r="G1481">
        <f>טבלה1[[#This Row],[TotalSales]]*(1-E1481)</f>
        <v>655.19999999999993</v>
      </c>
      <c r="H1481">
        <f>G1481-D1481*VLOOKUP(B1481,Products!$1:$1048576,6,FALSE)</f>
        <v>244.7999999999999</v>
      </c>
      <c r="I1481" s="14">
        <f>VLOOKUP(טבלה1[[#This Row],[OrderID]],OrdersCleaned!$A:$R,4,FALSE)</f>
        <v>35502</v>
      </c>
    </row>
    <row r="1482" spans="1:9" x14ac:dyDescent="0.35">
      <c r="A1482">
        <v>10474</v>
      </c>
      <c r="B1482">
        <v>40</v>
      </c>
      <c r="C1482">
        <v>14.7</v>
      </c>
      <c r="D1482">
        <v>21</v>
      </c>
      <c r="E1482">
        <v>0</v>
      </c>
      <c r="F1482">
        <v>308.7</v>
      </c>
      <c r="G1482">
        <f>טבלה1[[#This Row],[TotalSales]]*(1-E1482)</f>
        <v>308.7</v>
      </c>
      <c r="H1482">
        <f>G1482-D1482*VLOOKUP(B1482,Products!$1:$1048576,6,FALSE)</f>
        <v>115.5</v>
      </c>
      <c r="I1482" s="14">
        <f>VLOOKUP(טבלה1[[#This Row],[OrderID]],OrdersCleaned!$A:$R,4,FALSE)</f>
        <v>35502</v>
      </c>
    </row>
    <row r="1483" spans="1:9" x14ac:dyDescent="0.35">
      <c r="A1483">
        <v>10474</v>
      </c>
      <c r="B1483">
        <v>75</v>
      </c>
      <c r="C1483">
        <v>6.2</v>
      </c>
      <c r="D1483">
        <v>10</v>
      </c>
      <c r="E1483">
        <v>0</v>
      </c>
      <c r="F1483">
        <v>62</v>
      </c>
      <c r="G1483">
        <f>טבלה1[[#This Row],[TotalSales]]*(1-E1483)</f>
        <v>62</v>
      </c>
      <c r="H1483">
        <f>G1483-D1483*VLOOKUP(B1483,Products!$1:$1048576,6,FALSE)</f>
        <v>23.25</v>
      </c>
      <c r="I1483" s="14">
        <f>VLOOKUP(טבלה1[[#This Row],[OrderID]],OrdersCleaned!$A:$R,4,FALSE)</f>
        <v>35502</v>
      </c>
    </row>
    <row r="1484" spans="1:9" x14ac:dyDescent="0.35">
      <c r="A1484">
        <v>10473</v>
      </c>
      <c r="B1484">
        <v>33</v>
      </c>
      <c r="C1484">
        <v>2</v>
      </c>
      <c r="D1484">
        <v>12</v>
      </c>
      <c r="E1484">
        <v>0</v>
      </c>
      <c r="F1484">
        <v>24</v>
      </c>
      <c r="G1484">
        <f>טבלה1[[#This Row],[TotalSales]]*(1-E1484)</f>
        <v>24</v>
      </c>
      <c r="H1484">
        <f>G1484-D1484*VLOOKUP(B1484,Products!$1:$1048576,6,FALSE)</f>
        <v>9</v>
      </c>
      <c r="I1484" s="14">
        <f>VLOOKUP(טבלה1[[#This Row],[OrderID]],OrdersCleaned!$A:$R,4,FALSE)</f>
        <v>35502</v>
      </c>
    </row>
    <row r="1485" spans="1:9" x14ac:dyDescent="0.35">
      <c r="A1485">
        <v>10473</v>
      </c>
      <c r="B1485">
        <v>71</v>
      </c>
      <c r="C1485">
        <v>17.2</v>
      </c>
      <c r="D1485">
        <v>12</v>
      </c>
      <c r="E1485">
        <v>0</v>
      </c>
      <c r="F1485">
        <v>206.4</v>
      </c>
      <c r="G1485">
        <f>טבלה1[[#This Row],[TotalSales]]*(1-E1485)</f>
        <v>206.4</v>
      </c>
      <c r="H1485">
        <f>G1485-D1485*VLOOKUP(B1485,Products!$1:$1048576,6,FALSE)</f>
        <v>77.400000000000006</v>
      </c>
      <c r="I1485" s="14">
        <f>VLOOKUP(טבלה1[[#This Row],[OrderID]],OrdersCleaned!$A:$R,4,FALSE)</f>
        <v>35502</v>
      </c>
    </row>
    <row r="1486" spans="1:9" x14ac:dyDescent="0.35">
      <c r="A1486">
        <v>10472</v>
      </c>
      <c r="B1486">
        <v>24</v>
      </c>
      <c r="C1486">
        <v>3.6</v>
      </c>
      <c r="D1486">
        <v>80</v>
      </c>
      <c r="E1486">
        <v>5.000000074505806E-2</v>
      </c>
      <c r="F1486">
        <v>273.59999978542328</v>
      </c>
      <c r="G1486">
        <f>טבלה1[[#This Row],[TotalSales]]*(1-E1486)</f>
        <v>259.91999959230424</v>
      </c>
      <c r="H1486">
        <f>G1486-D1486*VLOOKUP(B1486,Products!$1:$1048576,6,FALSE)</f>
        <v>79.919999592304237</v>
      </c>
      <c r="I1486" s="14">
        <f>VLOOKUP(טבלה1[[#This Row],[OrderID]],OrdersCleaned!$A:$R,4,FALSE)</f>
        <v>35501</v>
      </c>
    </row>
    <row r="1487" spans="1:9" x14ac:dyDescent="0.35">
      <c r="A1487">
        <v>10472</v>
      </c>
      <c r="B1487">
        <v>51</v>
      </c>
      <c r="C1487">
        <v>42.4</v>
      </c>
      <c r="D1487">
        <v>18</v>
      </c>
      <c r="E1487">
        <v>0</v>
      </c>
      <c r="F1487">
        <v>763.19999999999993</v>
      </c>
      <c r="G1487">
        <f>טבלה1[[#This Row],[TotalSales]]*(1-E1487)</f>
        <v>763.19999999999993</v>
      </c>
      <c r="H1487">
        <f>G1487-D1487*VLOOKUP(B1487,Products!$1:$1048576,6,FALSE)</f>
        <v>286.19999999999993</v>
      </c>
      <c r="I1487" s="14">
        <f>VLOOKUP(טבלה1[[#This Row],[OrderID]],OrdersCleaned!$A:$R,4,FALSE)</f>
        <v>35501</v>
      </c>
    </row>
    <row r="1488" spans="1:9" x14ac:dyDescent="0.35">
      <c r="A1488">
        <v>10471</v>
      </c>
      <c r="B1488">
        <v>7</v>
      </c>
      <c r="C1488">
        <v>24</v>
      </c>
      <c r="D1488">
        <v>30</v>
      </c>
      <c r="E1488">
        <v>0</v>
      </c>
      <c r="F1488">
        <v>720</v>
      </c>
      <c r="G1488">
        <f>טבלה1[[#This Row],[TotalSales]]*(1-E1488)</f>
        <v>720</v>
      </c>
      <c r="H1488">
        <f>G1488-D1488*VLOOKUP(B1488,Products!$1:$1048576,6,FALSE)</f>
        <v>270</v>
      </c>
      <c r="I1488" s="14">
        <f>VLOOKUP(טבלה1[[#This Row],[OrderID]],OrdersCleaned!$A:$R,4,FALSE)</f>
        <v>35500</v>
      </c>
    </row>
    <row r="1489" spans="1:9" x14ac:dyDescent="0.35">
      <c r="A1489">
        <v>10471</v>
      </c>
      <c r="B1489">
        <v>56</v>
      </c>
      <c r="C1489">
        <v>30.4</v>
      </c>
      <c r="D1489">
        <v>20</v>
      </c>
      <c r="E1489">
        <v>0</v>
      </c>
      <c r="F1489">
        <v>608</v>
      </c>
      <c r="G1489">
        <f>טבלה1[[#This Row],[TotalSales]]*(1-E1489)</f>
        <v>608</v>
      </c>
      <c r="H1489">
        <f>G1489-D1489*VLOOKUP(B1489,Products!$1:$1048576,6,FALSE)</f>
        <v>228</v>
      </c>
      <c r="I1489" s="14">
        <f>VLOOKUP(טבלה1[[#This Row],[OrderID]],OrdersCleaned!$A:$R,4,FALSE)</f>
        <v>35500</v>
      </c>
    </row>
    <row r="1490" spans="1:9" x14ac:dyDescent="0.35">
      <c r="A1490">
        <v>10470</v>
      </c>
      <c r="B1490">
        <v>18</v>
      </c>
      <c r="C1490">
        <v>50</v>
      </c>
      <c r="D1490">
        <v>30</v>
      </c>
      <c r="E1490">
        <v>0</v>
      </c>
      <c r="F1490">
        <v>1500</v>
      </c>
      <c r="G1490">
        <f>טבלה1[[#This Row],[TotalSales]]*(1-E1490)</f>
        <v>1500</v>
      </c>
      <c r="H1490">
        <f>G1490-D1490*VLOOKUP(B1490,Products!$1:$1048576,6,FALSE)</f>
        <v>562.5</v>
      </c>
      <c r="I1490" s="14">
        <f>VLOOKUP(טבלה1[[#This Row],[OrderID]],OrdersCleaned!$A:$R,4,FALSE)</f>
        <v>35500</v>
      </c>
    </row>
    <row r="1491" spans="1:9" x14ac:dyDescent="0.35">
      <c r="A1491">
        <v>10470</v>
      </c>
      <c r="B1491">
        <v>23</v>
      </c>
      <c r="C1491">
        <v>7.2</v>
      </c>
      <c r="D1491">
        <v>15</v>
      </c>
      <c r="E1491">
        <v>0</v>
      </c>
      <c r="F1491">
        <v>108</v>
      </c>
      <c r="G1491">
        <f>טבלה1[[#This Row],[TotalSales]]*(1-E1491)</f>
        <v>108</v>
      </c>
      <c r="H1491">
        <f>G1491-D1491*VLOOKUP(B1491,Products!$1:$1048576,6,FALSE)</f>
        <v>40.5</v>
      </c>
      <c r="I1491" s="14">
        <f>VLOOKUP(טבלה1[[#This Row],[OrderID]],OrdersCleaned!$A:$R,4,FALSE)</f>
        <v>35500</v>
      </c>
    </row>
    <row r="1492" spans="1:9" x14ac:dyDescent="0.35">
      <c r="A1492">
        <v>10470</v>
      </c>
      <c r="B1492">
        <v>64</v>
      </c>
      <c r="C1492">
        <v>26.6</v>
      </c>
      <c r="D1492">
        <v>8</v>
      </c>
      <c r="E1492">
        <v>0</v>
      </c>
      <c r="F1492">
        <v>212.8</v>
      </c>
      <c r="G1492">
        <f>טבלה1[[#This Row],[TotalSales]]*(1-E1492)</f>
        <v>212.8</v>
      </c>
      <c r="H1492">
        <f>G1492-D1492*VLOOKUP(B1492,Products!$1:$1048576,6,FALSE)</f>
        <v>79.800000000000011</v>
      </c>
      <c r="I1492" s="14">
        <f>VLOOKUP(טבלה1[[#This Row],[OrderID]],OrdersCleaned!$A:$R,4,FALSE)</f>
        <v>35500</v>
      </c>
    </row>
    <row r="1493" spans="1:9" x14ac:dyDescent="0.35">
      <c r="A1493">
        <v>10469</v>
      </c>
      <c r="B1493">
        <v>2</v>
      </c>
      <c r="C1493">
        <v>15.2</v>
      </c>
      <c r="D1493">
        <v>40</v>
      </c>
      <c r="E1493">
        <v>0.15000000596046451</v>
      </c>
      <c r="F1493">
        <v>516.7999963760376</v>
      </c>
      <c r="G1493">
        <f>טבלה1[[#This Row],[TotalSales]]*(1-E1493)</f>
        <v>439.27999383926397</v>
      </c>
      <c r="H1493">
        <f>G1493-D1493*VLOOKUP(B1493,Products!$1:$1048576,6,FALSE)</f>
        <v>59.279993839263966</v>
      </c>
      <c r="I1493" s="14">
        <f>VLOOKUP(טבלה1[[#This Row],[OrderID]],OrdersCleaned!$A:$R,4,FALSE)</f>
        <v>35499</v>
      </c>
    </row>
    <row r="1494" spans="1:9" x14ac:dyDescent="0.35">
      <c r="A1494">
        <v>10469</v>
      </c>
      <c r="B1494">
        <v>16</v>
      </c>
      <c r="C1494">
        <v>13.9</v>
      </c>
      <c r="D1494">
        <v>35</v>
      </c>
      <c r="E1494">
        <v>0.15000000596046451</v>
      </c>
      <c r="F1494">
        <v>413.52499710023397</v>
      </c>
      <c r="G1494">
        <f>טבלה1[[#This Row],[TotalSales]]*(1-E1494)</f>
        <v>351.49624507039783</v>
      </c>
      <c r="H1494">
        <f>G1494-D1494*VLOOKUP(B1494,Products!$1:$1048576,6,FALSE)</f>
        <v>46.121245070397833</v>
      </c>
      <c r="I1494" s="14">
        <f>VLOOKUP(טבלה1[[#This Row],[OrderID]],OrdersCleaned!$A:$R,4,FALSE)</f>
        <v>35499</v>
      </c>
    </row>
    <row r="1495" spans="1:9" x14ac:dyDescent="0.35">
      <c r="A1495">
        <v>10469</v>
      </c>
      <c r="B1495">
        <v>44</v>
      </c>
      <c r="C1495">
        <v>15.5</v>
      </c>
      <c r="D1495">
        <v>2</v>
      </c>
      <c r="E1495">
        <v>0.15000000596046451</v>
      </c>
      <c r="F1495">
        <v>26.349999815225601</v>
      </c>
      <c r="G1495">
        <f>טבלה1[[#This Row],[TotalSales]]*(1-E1495)</f>
        <v>22.397499685883524</v>
      </c>
      <c r="H1495">
        <f>G1495-D1495*VLOOKUP(B1495,Products!$1:$1048576,6,FALSE)</f>
        <v>2.9474996858835247</v>
      </c>
      <c r="I1495" s="14">
        <f>VLOOKUP(טבלה1[[#This Row],[OrderID]],OrdersCleaned!$A:$R,4,FALSE)</f>
        <v>35499</v>
      </c>
    </row>
    <row r="1496" spans="1:9" x14ac:dyDescent="0.35">
      <c r="A1496">
        <v>10468</v>
      </c>
      <c r="B1496">
        <v>30</v>
      </c>
      <c r="C1496">
        <v>20.7</v>
      </c>
      <c r="D1496">
        <v>8</v>
      </c>
      <c r="E1496">
        <v>0</v>
      </c>
      <c r="F1496">
        <v>165.6</v>
      </c>
      <c r="G1496">
        <f>טבלה1[[#This Row],[TotalSales]]*(1-E1496)</f>
        <v>165.6</v>
      </c>
      <c r="H1496">
        <f>G1496-D1496*VLOOKUP(B1496,Products!$1:$1048576,6,FALSE)</f>
        <v>62.039999999999992</v>
      </c>
      <c r="I1496" s="14">
        <f>VLOOKUP(טבלה1[[#This Row],[OrderID]],OrdersCleaned!$A:$R,4,FALSE)</f>
        <v>35496</v>
      </c>
    </row>
    <row r="1497" spans="1:9" x14ac:dyDescent="0.35">
      <c r="A1497">
        <v>10468</v>
      </c>
      <c r="B1497">
        <v>43</v>
      </c>
      <c r="C1497">
        <v>36.799999999999997</v>
      </c>
      <c r="D1497">
        <v>15</v>
      </c>
      <c r="E1497">
        <v>0</v>
      </c>
      <c r="F1497">
        <v>552</v>
      </c>
      <c r="G1497">
        <f>טבלה1[[#This Row],[TotalSales]]*(1-E1497)</f>
        <v>552</v>
      </c>
      <c r="H1497">
        <f>G1497-D1497*VLOOKUP(B1497,Products!$1:$1048576,6,FALSE)</f>
        <v>207</v>
      </c>
      <c r="I1497" s="14">
        <f>VLOOKUP(טבלה1[[#This Row],[OrderID]],OrdersCleaned!$A:$R,4,FALSE)</f>
        <v>35496</v>
      </c>
    </row>
    <row r="1498" spans="1:9" x14ac:dyDescent="0.35">
      <c r="A1498">
        <v>10467</v>
      </c>
      <c r="B1498">
        <v>24</v>
      </c>
      <c r="C1498">
        <v>3.6</v>
      </c>
      <c r="D1498">
        <v>28</v>
      </c>
      <c r="E1498">
        <v>0</v>
      </c>
      <c r="F1498">
        <v>100.8</v>
      </c>
      <c r="G1498">
        <f>טבלה1[[#This Row],[TotalSales]]*(1-E1498)</f>
        <v>100.8</v>
      </c>
      <c r="H1498">
        <f>G1498-D1498*VLOOKUP(B1498,Products!$1:$1048576,6,FALSE)</f>
        <v>37.799999999999997</v>
      </c>
      <c r="I1498" s="14">
        <f>VLOOKUP(טבלה1[[#This Row],[OrderID]],OrdersCleaned!$A:$R,4,FALSE)</f>
        <v>35495</v>
      </c>
    </row>
    <row r="1499" spans="1:9" x14ac:dyDescent="0.35">
      <c r="A1499">
        <v>10467</v>
      </c>
      <c r="B1499">
        <v>25</v>
      </c>
      <c r="C1499">
        <v>11.2</v>
      </c>
      <c r="D1499">
        <v>12</v>
      </c>
      <c r="E1499">
        <v>0</v>
      </c>
      <c r="F1499">
        <v>134.4</v>
      </c>
      <c r="G1499">
        <f>טבלה1[[#This Row],[TotalSales]]*(1-E1499)</f>
        <v>134.4</v>
      </c>
      <c r="H1499">
        <f>G1499-D1499*VLOOKUP(B1499,Products!$1:$1048576,6,FALSE)</f>
        <v>50.400000000000006</v>
      </c>
      <c r="I1499" s="14">
        <f>VLOOKUP(טבלה1[[#This Row],[OrderID]],OrdersCleaned!$A:$R,4,FALSE)</f>
        <v>35495</v>
      </c>
    </row>
    <row r="1500" spans="1:9" x14ac:dyDescent="0.35">
      <c r="A1500">
        <v>10466</v>
      </c>
      <c r="B1500">
        <v>11</v>
      </c>
      <c r="C1500">
        <v>16.8</v>
      </c>
      <c r="D1500">
        <v>10</v>
      </c>
      <c r="E1500">
        <v>0</v>
      </c>
      <c r="F1500">
        <v>168</v>
      </c>
      <c r="G1500">
        <f>טבלה1[[#This Row],[TotalSales]]*(1-E1500)</f>
        <v>168</v>
      </c>
      <c r="H1500">
        <f>G1500-D1500*VLOOKUP(B1500,Products!$1:$1048576,6,FALSE)</f>
        <v>63</v>
      </c>
      <c r="I1500" s="14">
        <f>VLOOKUP(טבלה1[[#This Row],[OrderID]],OrdersCleaned!$A:$R,4,FALSE)</f>
        <v>35495</v>
      </c>
    </row>
    <row r="1501" spans="1:9" x14ac:dyDescent="0.35">
      <c r="A1501">
        <v>10466</v>
      </c>
      <c r="B1501">
        <v>46</v>
      </c>
      <c r="C1501">
        <v>9.6</v>
      </c>
      <c r="D1501">
        <v>5</v>
      </c>
      <c r="E1501">
        <v>0</v>
      </c>
      <c r="F1501">
        <v>48</v>
      </c>
      <c r="G1501">
        <f>טבלה1[[#This Row],[TotalSales]]*(1-E1501)</f>
        <v>48</v>
      </c>
      <c r="H1501">
        <f>G1501-D1501*VLOOKUP(B1501,Products!$1:$1048576,6,FALSE)</f>
        <v>18</v>
      </c>
      <c r="I1501" s="14">
        <f>VLOOKUP(טבלה1[[#This Row],[OrderID]],OrdersCleaned!$A:$R,4,FALSE)</f>
        <v>35495</v>
      </c>
    </row>
    <row r="1502" spans="1:9" x14ac:dyDescent="0.35">
      <c r="A1502">
        <v>10465</v>
      </c>
      <c r="B1502">
        <v>24</v>
      </c>
      <c r="C1502">
        <v>3.6</v>
      </c>
      <c r="D1502">
        <v>25</v>
      </c>
      <c r="E1502">
        <v>0</v>
      </c>
      <c r="F1502">
        <v>90</v>
      </c>
      <c r="G1502">
        <f>טבלה1[[#This Row],[TotalSales]]*(1-E1502)</f>
        <v>90</v>
      </c>
      <c r="H1502">
        <f>G1502-D1502*VLOOKUP(B1502,Products!$1:$1048576,6,FALSE)</f>
        <v>33.75</v>
      </c>
      <c r="I1502" s="14">
        <f>VLOOKUP(טבלה1[[#This Row],[OrderID]],OrdersCleaned!$A:$R,4,FALSE)</f>
        <v>35494</v>
      </c>
    </row>
    <row r="1503" spans="1:9" x14ac:dyDescent="0.35">
      <c r="A1503">
        <v>10465</v>
      </c>
      <c r="B1503">
        <v>29</v>
      </c>
      <c r="C1503">
        <v>99</v>
      </c>
      <c r="D1503">
        <v>18</v>
      </c>
      <c r="E1503">
        <v>0.10000000149011611</v>
      </c>
      <c r="F1503">
        <v>1603.7999973446131</v>
      </c>
      <c r="G1503">
        <f>טבלה1[[#This Row],[TotalSales]]*(1-E1503)</f>
        <v>1443.4199952203035</v>
      </c>
      <c r="H1503">
        <f>G1503-D1503*VLOOKUP(B1503,Products!$1:$1048576,6,FALSE)</f>
        <v>329.30999522030334</v>
      </c>
      <c r="I1503" s="14">
        <f>VLOOKUP(טבלה1[[#This Row],[OrderID]],OrdersCleaned!$A:$R,4,FALSE)</f>
        <v>35494</v>
      </c>
    </row>
    <row r="1504" spans="1:9" x14ac:dyDescent="0.35">
      <c r="A1504">
        <v>10465</v>
      </c>
      <c r="B1504">
        <v>40</v>
      </c>
      <c r="C1504">
        <v>14.7</v>
      </c>
      <c r="D1504">
        <v>20</v>
      </c>
      <c r="E1504">
        <v>0</v>
      </c>
      <c r="F1504">
        <v>294</v>
      </c>
      <c r="G1504">
        <f>טבלה1[[#This Row],[TotalSales]]*(1-E1504)</f>
        <v>294</v>
      </c>
      <c r="H1504">
        <f>G1504-D1504*VLOOKUP(B1504,Products!$1:$1048576,6,FALSE)</f>
        <v>110</v>
      </c>
      <c r="I1504" s="14">
        <f>VLOOKUP(טבלה1[[#This Row],[OrderID]],OrdersCleaned!$A:$R,4,FALSE)</f>
        <v>35494</v>
      </c>
    </row>
    <row r="1505" spans="1:9" x14ac:dyDescent="0.35">
      <c r="A1505">
        <v>10465</v>
      </c>
      <c r="B1505">
        <v>45</v>
      </c>
      <c r="C1505">
        <v>7.6</v>
      </c>
      <c r="D1505">
        <v>30</v>
      </c>
      <c r="E1505">
        <v>0.10000000149011611</v>
      </c>
      <c r="F1505">
        <v>205.1999996602535</v>
      </c>
      <c r="G1505">
        <f>טבלה1[[#This Row],[TotalSales]]*(1-E1505)</f>
        <v>184.67999938845631</v>
      </c>
      <c r="H1505">
        <f>G1505-D1505*VLOOKUP(B1505,Products!$1:$1048576,6,FALSE)</f>
        <v>42.179999388456309</v>
      </c>
      <c r="I1505" s="14">
        <f>VLOOKUP(טבלה1[[#This Row],[OrderID]],OrdersCleaned!$A:$R,4,FALSE)</f>
        <v>35494</v>
      </c>
    </row>
    <row r="1506" spans="1:9" x14ac:dyDescent="0.35">
      <c r="A1506">
        <v>10465</v>
      </c>
      <c r="B1506">
        <v>50</v>
      </c>
      <c r="C1506">
        <v>13</v>
      </c>
      <c r="D1506">
        <v>25</v>
      </c>
      <c r="E1506">
        <v>0</v>
      </c>
      <c r="F1506">
        <v>325</v>
      </c>
      <c r="G1506">
        <f>טבלה1[[#This Row],[TotalSales]]*(1-E1506)</f>
        <v>325</v>
      </c>
      <c r="H1506">
        <f>G1506-D1506*VLOOKUP(B1506,Products!$1:$1048576,6,FALSE)</f>
        <v>121.875</v>
      </c>
      <c r="I1506" s="14">
        <f>VLOOKUP(טבלה1[[#This Row],[OrderID]],OrdersCleaned!$A:$R,4,FALSE)</f>
        <v>35494</v>
      </c>
    </row>
    <row r="1507" spans="1:9" x14ac:dyDescent="0.35">
      <c r="A1507">
        <v>10464</v>
      </c>
      <c r="B1507">
        <v>4</v>
      </c>
      <c r="C1507">
        <v>17.600000000000001</v>
      </c>
      <c r="D1507">
        <v>16</v>
      </c>
      <c r="E1507">
        <v>0.20000000298023221</v>
      </c>
      <c r="F1507">
        <v>225.27999916076661</v>
      </c>
      <c r="G1507">
        <f>טבלה1[[#This Row],[TotalSales]]*(1-E1507)</f>
        <v>180.22399865722656</v>
      </c>
      <c r="H1507">
        <f>G1507-D1507*VLOOKUP(B1507,Products!$1:$1048576,6,FALSE)</f>
        <v>4.2239986572265593</v>
      </c>
      <c r="I1507" s="14">
        <f>VLOOKUP(טבלה1[[#This Row],[OrderID]],OrdersCleaned!$A:$R,4,FALSE)</f>
        <v>35493</v>
      </c>
    </row>
    <row r="1508" spans="1:9" x14ac:dyDescent="0.35">
      <c r="A1508">
        <v>10464</v>
      </c>
      <c r="B1508">
        <v>43</v>
      </c>
      <c r="C1508">
        <v>36.799999999999997</v>
      </c>
      <c r="D1508">
        <v>3</v>
      </c>
      <c r="E1508">
        <v>0</v>
      </c>
      <c r="F1508">
        <v>110.4</v>
      </c>
      <c r="G1508">
        <f>טבלה1[[#This Row],[TotalSales]]*(1-E1508)</f>
        <v>110.4</v>
      </c>
      <c r="H1508">
        <f>G1508-D1508*VLOOKUP(B1508,Products!$1:$1048576,6,FALSE)</f>
        <v>41.400000000000006</v>
      </c>
      <c r="I1508" s="14">
        <f>VLOOKUP(טבלה1[[#This Row],[OrderID]],OrdersCleaned!$A:$R,4,FALSE)</f>
        <v>35493</v>
      </c>
    </row>
    <row r="1509" spans="1:9" x14ac:dyDescent="0.35">
      <c r="A1509">
        <v>10464</v>
      </c>
      <c r="B1509">
        <v>56</v>
      </c>
      <c r="C1509">
        <v>30.4</v>
      </c>
      <c r="D1509">
        <v>30</v>
      </c>
      <c r="E1509">
        <v>0.20000000298023221</v>
      </c>
      <c r="F1509">
        <v>729.5999972820282</v>
      </c>
      <c r="G1509">
        <f>טבלה1[[#This Row],[TotalSales]]*(1-E1509)</f>
        <v>583.67999565124512</v>
      </c>
      <c r="H1509">
        <f>G1509-D1509*VLOOKUP(B1509,Products!$1:$1048576,6,FALSE)</f>
        <v>13.679995651245122</v>
      </c>
      <c r="I1509" s="14">
        <f>VLOOKUP(טבלה1[[#This Row],[OrderID]],OrdersCleaned!$A:$R,4,FALSE)</f>
        <v>35493</v>
      </c>
    </row>
    <row r="1510" spans="1:9" x14ac:dyDescent="0.35">
      <c r="A1510">
        <v>10464</v>
      </c>
      <c r="B1510">
        <v>60</v>
      </c>
      <c r="C1510">
        <v>27.2</v>
      </c>
      <c r="D1510">
        <v>20</v>
      </c>
      <c r="E1510">
        <v>0</v>
      </c>
      <c r="F1510">
        <v>544</v>
      </c>
      <c r="G1510">
        <f>טבלה1[[#This Row],[TotalSales]]*(1-E1510)</f>
        <v>544</v>
      </c>
      <c r="H1510">
        <f>G1510-D1510*VLOOKUP(B1510,Products!$1:$1048576,6,FALSE)</f>
        <v>204</v>
      </c>
      <c r="I1510" s="14">
        <f>VLOOKUP(טבלה1[[#This Row],[OrderID]],OrdersCleaned!$A:$R,4,FALSE)</f>
        <v>35493</v>
      </c>
    </row>
    <row r="1511" spans="1:9" x14ac:dyDescent="0.35">
      <c r="A1511">
        <v>10463</v>
      </c>
      <c r="B1511">
        <v>19</v>
      </c>
      <c r="C1511">
        <v>7.3</v>
      </c>
      <c r="D1511">
        <v>21</v>
      </c>
      <c r="E1511">
        <v>0</v>
      </c>
      <c r="F1511">
        <v>153.30000000000001</v>
      </c>
      <c r="G1511">
        <f>טבלה1[[#This Row],[TotalSales]]*(1-E1511)</f>
        <v>153.30000000000001</v>
      </c>
      <c r="H1511">
        <f>G1511-D1511*VLOOKUP(B1511,Products!$1:$1048576,6,FALSE)</f>
        <v>56.700000000000017</v>
      </c>
      <c r="I1511" s="14">
        <f>VLOOKUP(טבלה1[[#This Row],[OrderID]],OrdersCleaned!$A:$R,4,FALSE)</f>
        <v>35493</v>
      </c>
    </row>
    <row r="1512" spans="1:9" x14ac:dyDescent="0.35">
      <c r="A1512">
        <v>10463</v>
      </c>
      <c r="B1512">
        <v>42</v>
      </c>
      <c r="C1512">
        <v>11.2</v>
      </c>
      <c r="D1512">
        <v>50</v>
      </c>
      <c r="E1512">
        <v>0</v>
      </c>
      <c r="F1512">
        <v>560</v>
      </c>
      <c r="G1512">
        <f>טבלה1[[#This Row],[TotalSales]]*(1-E1512)</f>
        <v>560</v>
      </c>
      <c r="H1512">
        <f>G1512-D1512*VLOOKUP(B1512,Products!$1:$1048576,6,FALSE)</f>
        <v>210</v>
      </c>
      <c r="I1512" s="14">
        <f>VLOOKUP(טבלה1[[#This Row],[OrderID]],OrdersCleaned!$A:$R,4,FALSE)</f>
        <v>35493</v>
      </c>
    </row>
    <row r="1513" spans="1:9" x14ac:dyDescent="0.35">
      <c r="A1513">
        <v>10462</v>
      </c>
      <c r="B1513">
        <v>13</v>
      </c>
      <c r="C1513">
        <v>4.8</v>
      </c>
      <c r="D1513">
        <v>1</v>
      </c>
      <c r="E1513">
        <v>0</v>
      </c>
      <c r="F1513">
        <v>4.8</v>
      </c>
      <c r="G1513">
        <f>טבלה1[[#This Row],[TotalSales]]*(1-E1513)</f>
        <v>4.8</v>
      </c>
      <c r="H1513">
        <f>G1513-D1513*VLOOKUP(B1513,Products!$1:$1048576,6,FALSE)</f>
        <v>1.7999999999999998</v>
      </c>
      <c r="I1513" s="14">
        <f>VLOOKUP(טבלה1[[#This Row],[OrderID]],OrdersCleaned!$A:$R,4,FALSE)</f>
        <v>35492</v>
      </c>
    </row>
    <row r="1514" spans="1:9" x14ac:dyDescent="0.35">
      <c r="A1514">
        <v>10462</v>
      </c>
      <c r="B1514">
        <v>23</v>
      </c>
      <c r="C1514">
        <v>7.2</v>
      </c>
      <c r="D1514">
        <v>21</v>
      </c>
      <c r="E1514">
        <v>0</v>
      </c>
      <c r="F1514">
        <v>151.19999999999999</v>
      </c>
      <c r="G1514">
        <f>טבלה1[[#This Row],[TotalSales]]*(1-E1514)</f>
        <v>151.19999999999999</v>
      </c>
      <c r="H1514">
        <f>G1514-D1514*VLOOKUP(B1514,Products!$1:$1048576,6,FALSE)</f>
        <v>56.699999999999989</v>
      </c>
      <c r="I1514" s="14">
        <f>VLOOKUP(טבלה1[[#This Row],[OrderID]],OrdersCleaned!$A:$R,4,FALSE)</f>
        <v>35492</v>
      </c>
    </row>
    <row r="1515" spans="1:9" x14ac:dyDescent="0.35">
      <c r="A1515">
        <v>10461</v>
      </c>
      <c r="B1515">
        <v>21</v>
      </c>
      <c r="C1515">
        <v>8</v>
      </c>
      <c r="D1515">
        <v>40</v>
      </c>
      <c r="E1515">
        <v>0.25</v>
      </c>
      <c r="F1515">
        <v>240</v>
      </c>
      <c r="G1515">
        <f>טבלה1[[#This Row],[TotalSales]]*(1-E1515)</f>
        <v>180</v>
      </c>
      <c r="H1515">
        <f>G1515-D1515*VLOOKUP(B1515,Products!$1:$1048576,6,FALSE)</f>
        <v>-20</v>
      </c>
      <c r="I1515" s="14">
        <f>VLOOKUP(טבלה1[[#This Row],[OrderID]],OrdersCleaned!$A:$R,4,FALSE)</f>
        <v>35489</v>
      </c>
    </row>
    <row r="1516" spans="1:9" x14ac:dyDescent="0.35">
      <c r="A1516">
        <v>10461</v>
      </c>
      <c r="B1516">
        <v>30</v>
      </c>
      <c r="C1516">
        <v>20.7</v>
      </c>
      <c r="D1516">
        <v>28</v>
      </c>
      <c r="E1516">
        <v>0.25</v>
      </c>
      <c r="F1516">
        <v>434.7</v>
      </c>
      <c r="G1516">
        <f>טבלה1[[#This Row],[TotalSales]]*(1-E1516)</f>
        <v>326.02499999999998</v>
      </c>
      <c r="H1516">
        <f>G1516-D1516*VLOOKUP(B1516,Products!$1:$1048576,6,FALSE)</f>
        <v>-36.435000000000059</v>
      </c>
      <c r="I1516" s="14">
        <f>VLOOKUP(טבלה1[[#This Row],[OrderID]],OrdersCleaned!$A:$R,4,FALSE)</f>
        <v>35489</v>
      </c>
    </row>
    <row r="1517" spans="1:9" x14ac:dyDescent="0.35">
      <c r="A1517">
        <v>10461</v>
      </c>
      <c r="B1517">
        <v>55</v>
      </c>
      <c r="C1517">
        <v>19.2</v>
      </c>
      <c r="D1517">
        <v>60</v>
      </c>
      <c r="E1517">
        <v>0.25</v>
      </c>
      <c r="F1517">
        <v>864</v>
      </c>
      <c r="G1517">
        <f>טבלה1[[#This Row],[TotalSales]]*(1-E1517)</f>
        <v>648</v>
      </c>
      <c r="H1517">
        <f>G1517-D1517*VLOOKUP(B1517,Products!$1:$1048576,6,FALSE)</f>
        <v>-72</v>
      </c>
      <c r="I1517" s="14">
        <f>VLOOKUP(טבלה1[[#This Row],[OrderID]],OrdersCleaned!$A:$R,4,FALSE)</f>
        <v>35489</v>
      </c>
    </row>
    <row r="1518" spans="1:9" x14ac:dyDescent="0.35">
      <c r="A1518">
        <v>10460</v>
      </c>
      <c r="B1518">
        <v>68</v>
      </c>
      <c r="C1518">
        <v>10</v>
      </c>
      <c r="D1518">
        <v>21</v>
      </c>
      <c r="E1518">
        <v>0.25</v>
      </c>
      <c r="F1518">
        <v>157.5</v>
      </c>
      <c r="G1518">
        <f>טבלה1[[#This Row],[TotalSales]]*(1-E1518)</f>
        <v>118.125</v>
      </c>
      <c r="H1518">
        <f>G1518-D1518*VLOOKUP(B1518,Products!$1:$1048576,6,FALSE)</f>
        <v>-13.125</v>
      </c>
      <c r="I1518" s="14">
        <f>VLOOKUP(טבלה1[[#This Row],[OrderID]],OrdersCleaned!$A:$R,4,FALSE)</f>
        <v>35489</v>
      </c>
    </row>
    <row r="1519" spans="1:9" x14ac:dyDescent="0.35">
      <c r="A1519">
        <v>10460</v>
      </c>
      <c r="B1519">
        <v>75</v>
      </c>
      <c r="C1519">
        <v>6.2</v>
      </c>
      <c r="D1519">
        <v>4</v>
      </c>
      <c r="E1519">
        <v>0.25</v>
      </c>
      <c r="F1519">
        <v>18.600000000000001</v>
      </c>
      <c r="G1519">
        <f>טבלה1[[#This Row],[TotalSales]]*(1-E1519)</f>
        <v>13.950000000000001</v>
      </c>
      <c r="H1519">
        <f>G1519-D1519*VLOOKUP(B1519,Products!$1:$1048576,6,FALSE)</f>
        <v>-1.5499999999999989</v>
      </c>
      <c r="I1519" s="14">
        <f>VLOOKUP(טבלה1[[#This Row],[OrderID]],OrdersCleaned!$A:$R,4,FALSE)</f>
        <v>35489</v>
      </c>
    </row>
    <row r="1520" spans="1:9" x14ac:dyDescent="0.35">
      <c r="A1520">
        <v>10459</v>
      </c>
      <c r="B1520">
        <v>7</v>
      </c>
      <c r="C1520">
        <v>24</v>
      </c>
      <c r="D1520">
        <v>16</v>
      </c>
      <c r="E1520">
        <v>5.000000074505806E-2</v>
      </c>
      <c r="F1520">
        <v>364.79999971389771</v>
      </c>
      <c r="G1520">
        <f>טבלה1[[#This Row],[TotalSales]]*(1-E1520)</f>
        <v>346.55999945640565</v>
      </c>
      <c r="H1520">
        <f>G1520-D1520*VLOOKUP(B1520,Products!$1:$1048576,6,FALSE)</f>
        <v>106.55999945640565</v>
      </c>
      <c r="I1520" s="14">
        <f>VLOOKUP(טבלה1[[#This Row],[OrderID]],OrdersCleaned!$A:$R,4,FALSE)</f>
        <v>35488</v>
      </c>
    </row>
    <row r="1521" spans="1:9" x14ac:dyDescent="0.35">
      <c r="A1521">
        <v>10459</v>
      </c>
      <c r="B1521">
        <v>46</v>
      </c>
      <c r="C1521">
        <v>9.6</v>
      </c>
      <c r="D1521">
        <v>20</v>
      </c>
      <c r="E1521">
        <v>5.000000074505806E-2</v>
      </c>
      <c r="F1521">
        <v>182.39999985694891</v>
      </c>
      <c r="G1521">
        <f>טבלה1[[#This Row],[TotalSales]]*(1-E1521)</f>
        <v>173.27999972820288</v>
      </c>
      <c r="H1521">
        <f>G1521-D1521*VLOOKUP(B1521,Products!$1:$1048576,6,FALSE)</f>
        <v>53.279999728202881</v>
      </c>
      <c r="I1521" s="14">
        <f>VLOOKUP(טבלה1[[#This Row],[OrderID]],OrdersCleaned!$A:$R,4,FALSE)</f>
        <v>35488</v>
      </c>
    </row>
    <row r="1522" spans="1:9" x14ac:dyDescent="0.35">
      <c r="A1522">
        <v>10459</v>
      </c>
      <c r="B1522">
        <v>72</v>
      </c>
      <c r="C1522">
        <v>27.8</v>
      </c>
      <c r="D1522">
        <v>40</v>
      </c>
      <c r="E1522">
        <v>0</v>
      </c>
      <c r="F1522">
        <v>1112</v>
      </c>
      <c r="G1522">
        <f>טבלה1[[#This Row],[TotalSales]]*(1-E1522)</f>
        <v>1112</v>
      </c>
      <c r="H1522">
        <f>G1522-D1522*VLOOKUP(B1522,Products!$1:$1048576,6,FALSE)</f>
        <v>416</v>
      </c>
      <c r="I1522" s="14">
        <f>VLOOKUP(טבלה1[[#This Row],[OrderID]],OrdersCleaned!$A:$R,4,FALSE)</f>
        <v>35488</v>
      </c>
    </row>
    <row r="1523" spans="1:9" x14ac:dyDescent="0.35">
      <c r="A1523">
        <v>10458</v>
      </c>
      <c r="B1523">
        <v>26</v>
      </c>
      <c r="C1523">
        <v>24.9</v>
      </c>
      <c r="D1523">
        <v>30</v>
      </c>
      <c r="E1523">
        <v>0</v>
      </c>
      <c r="F1523">
        <v>747</v>
      </c>
      <c r="G1523">
        <f>טבלה1[[#This Row],[TotalSales]]*(1-E1523)</f>
        <v>747</v>
      </c>
      <c r="H1523">
        <f>G1523-D1523*VLOOKUP(B1523,Products!$1:$1048576,6,FALSE)</f>
        <v>278.55</v>
      </c>
      <c r="I1523" s="14">
        <f>VLOOKUP(טבלה1[[#This Row],[OrderID]],OrdersCleaned!$A:$R,4,FALSE)</f>
        <v>35487</v>
      </c>
    </row>
    <row r="1524" spans="1:9" x14ac:dyDescent="0.35">
      <c r="A1524">
        <v>10458</v>
      </c>
      <c r="B1524">
        <v>28</v>
      </c>
      <c r="C1524">
        <v>36.4</v>
      </c>
      <c r="D1524">
        <v>30</v>
      </c>
      <c r="E1524">
        <v>0</v>
      </c>
      <c r="F1524">
        <v>1092</v>
      </c>
      <c r="G1524">
        <f>טבלה1[[#This Row],[TotalSales]]*(1-E1524)</f>
        <v>1092</v>
      </c>
      <c r="H1524">
        <f>G1524-D1524*VLOOKUP(B1524,Products!$1:$1048576,6,FALSE)</f>
        <v>408</v>
      </c>
      <c r="I1524" s="14">
        <f>VLOOKUP(טבלה1[[#This Row],[OrderID]],OrdersCleaned!$A:$R,4,FALSE)</f>
        <v>35487</v>
      </c>
    </row>
    <row r="1525" spans="1:9" x14ac:dyDescent="0.35">
      <c r="A1525">
        <v>10458</v>
      </c>
      <c r="B1525">
        <v>43</v>
      </c>
      <c r="C1525">
        <v>36.799999999999997</v>
      </c>
      <c r="D1525">
        <v>20</v>
      </c>
      <c r="E1525">
        <v>0</v>
      </c>
      <c r="F1525">
        <v>736</v>
      </c>
      <c r="G1525">
        <f>טבלה1[[#This Row],[TotalSales]]*(1-E1525)</f>
        <v>736</v>
      </c>
      <c r="H1525">
        <f>G1525-D1525*VLOOKUP(B1525,Products!$1:$1048576,6,FALSE)</f>
        <v>276</v>
      </c>
      <c r="I1525" s="14">
        <f>VLOOKUP(טבלה1[[#This Row],[OrderID]],OrdersCleaned!$A:$R,4,FALSE)</f>
        <v>35487</v>
      </c>
    </row>
    <row r="1526" spans="1:9" x14ac:dyDescent="0.35">
      <c r="A1526">
        <v>10458</v>
      </c>
      <c r="B1526">
        <v>56</v>
      </c>
      <c r="C1526">
        <v>30.4</v>
      </c>
      <c r="D1526">
        <v>15</v>
      </c>
      <c r="E1526">
        <v>0</v>
      </c>
      <c r="F1526">
        <v>456</v>
      </c>
      <c r="G1526">
        <f>טבלה1[[#This Row],[TotalSales]]*(1-E1526)</f>
        <v>456</v>
      </c>
      <c r="H1526">
        <f>G1526-D1526*VLOOKUP(B1526,Products!$1:$1048576,6,FALSE)</f>
        <v>171</v>
      </c>
      <c r="I1526" s="14">
        <f>VLOOKUP(טבלה1[[#This Row],[OrderID]],OrdersCleaned!$A:$R,4,FALSE)</f>
        <v>35487</v>
      </c>
    </row>
    <row r="1527" spans="1:9" x14ac:dyDescent="0.35">
      <c r="A1527">
        <v>10458</v>
      </c>
      <c r="B1527">
        <v>71</v>
      </c>
      <c r="C1527">
        <v>17.2</v>
      </c>
      <c r="D1527">
        <v>50</v>
      </c>
      <c r="E1527">
        <v>0</v>
      </c>
      <c r="F1527">
        <v>860</v>
      </c>
      <c r="G1527">
        <f>טבלה1[[#This Row],[TotalSales]]*(1-E1527)</f>
        <v>860</v>
      </c>
      <c r="H1527">
        <f>G1527-D1527*VLOOKUP(B1527,Products!$1:$1048576,6,FALSE)</f>
        <v>322.5</v>
      </c>
      <c r="I1527" s="14">
        <f>VLOOKUP(טבלה1[[#This Row],[OrderID]],OrdersCleaned!$A:$R,4,FALSE)</f>
        <v>35487</v>
      </c>
    </row>
    <row r="1528" spans="1:9" x14ac:dyDescent="0.35">
      <c r="A1528">
        <v>10457</v>
      </c>
      <c r="B1528">
        <v>59</v>
      </c>
      <c r="C1528">
        <v>44</v>
      </c>
      <c r="D1528">
        <v>36</v>
      </c>
      <c r="E1528">
        <v>0</v>
      </c>
      <c r="F1528">
        <v>1584</v>
      </c>
      <c r="G1528">
        <f>טבלה1[[#This Row],[TotalSales]]*(1-E1528)</f>
        <v>1584</v>
      </c>
      <c r="H1528">
        <f>G1528-D1528*VLOOKUP(B1528,Products!$1:$1048576,6,FALSE)</f>
        <v>594</v>
      </c>
      <c r="I1528" s="14">
        <f>VLOOKUP(טבלה1[[#This Row],[OrderID]],OrdersCleaned!$A:$R,4,FALSE)</f>
        <v>35486</v>
      </c>
    </row>
    <row r="1529" spans="1:9" x14ac:dyDescent="0.35">
      <c r="A1529">
        <v>10456</v>
      </c>
      <c r="B1529">
        <v>21</v>
      </c>
      <c r="C1529">
        <v>8</v>
      </c>
      <c r="D1529">
        <v>40</v>
      </c>
      <c r="E1529">
        <v>0.15000000596046451</v>
      </c>
      <c r="F1529">
        <v>271.99999809265142</v>
      </c>
      <c r="G1529">
        <f>טבלה1[[#This Row],[TotalSales]]*(1-E1529)</f>
        <v>231.19999675750739</v>
      </c>
      <c r="H1529">
        <f>G1529-D1529*VLOOKUP(B1529,Products!$1:$1048576,6,FALSE)</f>
        <v>31.199996757507392</v>
      </c>
      <c r="I1529" s="14">
        <f>VLOOKUP(טבלה1[[#This Row],[OrderID]],OrdersCleaned!$A:$R,4,FALSE)</f>
        <v>35486</v>
      </c>
    </row>
    <row r="1530" spans="1:9" x14ac:dyDescent="0.35">
      <c r="A1530">
        <v>10456</v>
      </c>
      <c r="B1530">
        <v>49</v>
      </c>
      <c r="C1530">
        <v>16</v>
      </c>
      <c r="D1530">
        <v>21</v>
      </c>
      <c r="E1530">
        <v>0.15000000596046451</v>
      </c>
      <c r="F1530">
        <v>285.59999799728388</v>
      </c>
      <c r="G1530">
        <f>טבלה1[[#This Row],[TotalSales]]*(1-E1530)</f>
        <v>242.75999659538266</v>
      </c>
      <c r="H1530">
        <f>G1530-D1530*VLOOKUP(B1530,Products!$1:$1048576,6,FALSE)</f>
        <v>32.75999659538266</v>
      </c>
      <c r="I1530" s="14">
        <f>VLOOKUP(טבלה1[[#This Row],[OrderID]],OrdersCleaned!$A:$R,4,FALSE)</f>
        <v>35486</v>
      </c>
    </row>
    <row r="1531" spans="1:9" x14ac:dyDescent="0.35">
      <c r="A1531">
        <v>10455</v>
      </c>
      <c r="B1531">
        <v>39</v>
      </c>
      <c r="C1531">
        <v>14.4</v>
      </c>
      <c r="D1531">
        <v>20</v>
      </c>
      <c r="E1531">
        <v>0</v>
      </c>
      <c r="F1531">
        <v>288</v>
      </c>
      <c r="G1531">
        <f>טבלה1[[#This Row],[TotalSales]]*(1-E1531)</f>
        <v>288</v>
      </c>
      <c r="H1531">
        <f>G1531-D1531*VLOOKUP(B1531,Products!$1:$1048576,6,FALSE)</f>
        <v>108</v>
      </c>
      <c r="I1531" s="14">
        <f>VLOOKUP(טבלה1[[#This Row],[OrderID]],OrdersCleaned!$A:$R,4,FALSE)</f>
        <v>35485</v>
      </c>
    </row>
    <row r="1532" spans="1:9" x14ac:dyDescent="0.35">
      <c r="A1532">
        <v>10455</v>
      </c>
      <c r="B1532">
        <v>53</v>
      </c>
      <c r="C1532">
        <v>26.2</v>
      </c>
      <c r="D1532">
        <v>50</v>
      </c>
      <c r="E1532">
        <v>0</v>
      </c>
      <c r="F1532">
        <v>1310</v>
      </c>
      <c r="G1532">
        <f>טבלה1[[#This Row],[TotalSales]]*(1-E1532)</f>
        <v>1310</v>
      </c>
      <c r="H1532">
        <f>G1532-D1532*VLOOKUP(B1532,Products!$1:$1048576,6,FALSE)</f>
        <v>490.00000000000011</v>
      </c>
      <c r="I1532" s="14">
        <f>VLOOKUP(טבלה1[[#This Row],[OrderID]],OrdersCleaned!$A:$R,4,FALSE)</f>
        <v>35485</v>
      </c>
    </row>
    <row r="1533" spans="1:9" x14ac:dyDescent="0.35">
      <c r="A1533">
        <v>10455</v>
      </c>
      <c r="B1533">
        <v>61</v>
      </c>
      <c r="C1533">
        <v>22.8</v>
      </c>
      <c r="D1533">
        <v>25</v>
      </c>
      <c r="E1533">
        <v>0</v>
      </c>
      <c r="F1533">
        <v>570</v>
      </c>
      <c r="G1533">
        <f>טבלה1[[#This Row],[TotalSales]]*(1-E1533)</f>
        <v>570</v>
      </c>
      <c r="H1533">
        <f>G1533-D1533*VLOOKUP(B1533,Products!$1:$1048576,6,FALSE)</f>
        <v>213.75</v>
      </c>
      <c r="I1533" s="14">
        <f>VLOOKUP(טבלה1[[#This Row],[OrderID]],OrdersCleaned!$A:$R,4,FALSE)</f>
        <v>35485</v>
      </c>
    </row>
    <row r="1534" spans="1:9" x14ac:dyDescent="0.35">
      <c r="A1534">
        <v>10455</v>
      </c>
      <c r="B1534">
        <v>71</v>
      </c>
      <c r="C1534">
        <v>17.2</v>
      </c>
      <c r="D1534">
        <v>30</v>
      </c>
      <c r="E1534">
        <v>0</v>
      </c>
      <c r="F1534">
        <v>516</v>
      </c>
      <c r="G1534">
        <f>טבלה1[[#This Row],[TotalSales]]*(1-E1534)</f>
        <v>516</v>
      </c>
      <c r="H1534">
        <f>G1534-D1534*VLOOKUP(B1534,Products!$1:$1048576,6,FALSE)</f>
        <v>193.5</v>
      </c>
      <c r="I1534" s="14">
        <f>VLOOKUP(טבלה1[[#This Row],[OrderID]],OrdersCleaned!$A:$R,4,FALSE)</f>
        <v>35485</v>
      </c>
    </row>
    <row r="1535" spans="1:9" x14ac:dyDescent="0.35">
      <c r="A1535">
        <v>10454</v>
      </c>
      <c r="B1535">
        <v>16</v>
      </c>
      <c r="C1535">
        <v>13.9</v>
      </c>
      <c r="D1535">
        <v>20</v>
      </c>
      <c r="E1535">
        <v>0.20000000298023221</v>
      </c>
      <c r="F1535">
        <v>222.39999917149541</v>
      </c>
      <c r="G1535">
        <f>טבלה1[[#This Row],[TotalSales]]*(1-E1535)</f>
        <v>177.91999867439267</v>
      </c>
      <c r="H1535">
        <f>G1535-D1535*VLOOKUP(B1535,Products!$1:$1048576,6,FALSE)</f>
        <v>3.4199986743926729</v>
      </c>
      <c r="I1535" s="14">
        <f>VLOOKUP(טבלה1[[#This Row],[OrderID]],OrdersCleaned!$A:$R,4,FALSE)</f>
        <v>35482</v>
      </c>
    </row>
    <row r="1536" spans="1:9" x14ac:dyDescent="0.35">
      <c r="A1536">
        <v>10454</v>
      </c>
      <c r="B1536">
        <v>33</v>
      </c>
      <c r="C1536">
        <v>2</v>
      </c>
      <c r="D1536">
        <v>20</v>
      </c>
      <c r="E1536">
        <v>0.20000000298023221</v>
      </c>
      <c r="F1536">
        <v>31.99999988079071</v>
      </c>
      <c r="G1536">
        <f>טבלה1[[#This Row],[TotalSales]]*(1-E1536)</f>
        <v>25.599999809265135</v>
      </c>
      <c r="H1536">
        <f>G1536-D1536*VLOOKUP(B1536,Products!$1:$1048576,6,FALSE)</f>
        <v>0.5999998092651353</v>
      </c>
      <c r="I1536" s="14">
        <f>VLOOKUP(טבלה1[[#This Row],[OrderID]],OrdersCleaned!$A:$R,4,FALSE)</f>
        <v>35482</v>
      </c>
    </row>
    <row r="1537" spans="1:9" x14ac:dyDescent="0.35">
      <c r="A1537">
        <v>10454</v>
      </c>
      <c r="B1537">
        <v>46</v>
      </c>
      <c r="C1537">
        <v>9.6</v>
      </c>
      <c r="D1537">
        <v>10</v>
      </c>
      <c r="E1537">
        <v>0.20000000298023221</v>
      </c>
      <c r="F1537">
        <v>76.799999713897705</v>
      </c>
      <c r="G1537">
        <f>טבלה1[[#This Row],[TotalSales]]*(1-E1537)</f>
        <v>61.439999542236329</v>
      </c>
      <c r="H1537">
        <f>G1537-D1537*VLOOKUP(B1537,Products!$1:$1048576,6,FALSE)</f>
        <v>1.439999542236329</v>
      </c>
      <c r="I1537" s="14">
        <f>VLOOKUP(טבלה1[[#This Row],[OrderID]],OrdersCleaned!$A:$R,4,FALSE)</f>
        <v>35482</v>
      </c>
    </row>
    <row r="1538" spans="1:9" x14ac:dyDescent="0.35">
      <c r="A1538">
        <v>10453</v>
      </c>
      <c r="B1538">
        <v>48</v>
      </c>
      <c r="C1538">
        <v>10.199999999999999</v>
      </c>
      <c r="D1538">
        <v>15</v>
      </c>
      <c r="E1538">
        <v>0.10000000149011611</v>
      </c>
      <c r="F1538">
        <v>137.69999977201221</v>
      </c>
      <c r="G1538">
        <f>טבלה1[[#This Row],[TotalSales]]*(1-E1538)</f>
        <v>123.929999589622</v>
      </c>
      <c r="H1538">
        <f>G1538-D1538*VLOOKUP(B1538,Products!$1:$1048576,6,FALSE)</f>
        <v>28.304999589622</v>
      </c>
      <c r="I1538" s="14">
        <f>VLOOKUP(טבלה1[[#This Row],[OrderID]],OrdersCleaned!$A:$R,4,FALSE)</f>
        <v>35482</v>
      </c>
    </row>
    <row r="1539" spans="1:9" x14ac:dyDescent="0.35">
      <c r="A1539">
        <v>10453</v>
      </c>
      <c r="B1539">
        <v>70</v>
      </c>
      <c r="C1539">
        <v>12</v>
      </c>
      <c r="D1539">
        <v>25</v>
      </c>
      <c r="E1539">
        <v>0.10000000149011611</v>
      </c>
      <c r="F1539">
        <v>269.99999955296522</v>
      </c>
      <c r="G1539">
        <f>טבלה1[[#This Row],[TotalSales]]*(1-E1539)</f>
        <v>242.99999919533735</v>
      </c>
      <c r="H1539">
        <f>G1539-D1539*VLOOKUP(B1539,Products!$1:$1048576,6,FALSE)</f>
        <v>55.499999195337352</v>
      </c>
      <c r="I1539" s="14">
        <f>VLOOKUP(טבלה1[[#This Row],[OrderID]],OrdersCleaned!$A:$R,4,FALSE)</f>
        <v>35482</v>
      </c>
    </row>
    <row r="1540" spans="1:9" x14ac:dyDescent="0.35">
      <c r="A1540">
        <v>10452</v>
      </c>
      <c r="B1540">
        <v>28</v>
      </c>
      <c r="C1540">
        <v>36.4</v>
      </c>
      <c r="D1540">
        <v>15</v>
      </c>
      <c r="E1540">
        <v>0</v>
      </c>
      <c r="F1540">
        <v>546</v>
      </c>
      <c r="G1540">
        <f>טבלה1[[#This Row],[TotalSales]]*(1-E1540)</f>
        <v>546</v>
      </c>
      <c r="H1540">
        <f>G1540-D1540*VLOOKUP(B1540,Products!$1:$1048576,6,FALSE)</f>
        <v>204</v>
      </c>
      <c r="I1540" s="14">
        <f>VLOOKUP(טבלה1[[#This Row],[OrderID]],OrdersCleaned!$A:$R,4,FALSE)</f>
        <v>35481</v>
      </c>
    </row>
    <row r="1541" spans="1:9" x14ac:dyDescent="0.35">
      <c r="A1541">
        <v>10452</v>
      </c>
      <c r="B1541">
        <v>44</v>
      </c>
      <c r="C1541">
        <v>15.5</v>
      </c>
      <c r="D1541">
        <v>100</v>
      </c>
      <c r="E1541">
        <v>5.000000074505806E-2</v>
      </c>
      <c r="F1541">
        <v>1472.49999884516</v>
      </c>
      <c r="G1541">
        <f>טבלה1[[#This Row],[TotalSales]]*(1-E1541)</f>
        <v>1398.874997805804</v>
      </c>
      <c r="H1541">
        <f>G1541-D1541*VLOOKUP(B1541,Products!$1:$1048576,6,FALSE)</f>
        <v>426.37499780580401</v>
      </c>
      <c r="I1541" s="14">
        <f>VLOOKUP(טבלה1[[#This Row],[OrderID]],OrdersCleaned!$A:$R,4,FALSE)</f>
        <v>35481</v>
      </c>
    </row>
    <row r="1542" spans="1:9" x14ac:dyDescent="0.35">
      <c r="A1542">
        <v>10451</v>
      </c>
      <c r="B1542">
        <v>55</v>
      </c>
      <c r="C1542">
        <v>19.2</v>
      </c>
      <c r="D1542">
        <v>120</v>
      </c>
      <c r="E1542">
        <v>0.10000000149011611</v>
      </c>
      <c r="F1542">
        <v>2073.599996566772</v>
      </c>
      <c r="G1542">
        <f>טבלה1[[#This Row],[TotalSales]]*(1-E1542)</f>
        <v>1866.23999382019</v>
      </c>
      <c r="H1542">
        <f>G1542-D1542*VLOOKUP(B1542,Products!$1:$1048576,6,FALSE)</f>
        <v>426.23999382018997</v>
      </c>
      <c r="I1542" s="14">
        <f>VLOOKUP(טבלה1[[#This Row],[OrderID]],OrdersCleaned!$A:$R,4,FALSE)</f>
        <v>35480</v>
      </c>
    </row>
    <row r="1543" spans="1:9" x14ac:dyDescent="0.35">
      <c r="A1543">
        <v>10451</v>
      </c>
      <c r="B1543">
        <v>64</v>
      </c>
      <c r="C1543">
        <v>26.6</v>
      </c>
      <c r="D1543">
        <v>35</v>
      </c>
      <c r="E1543">
        <v>0.10000000149011611</v>
      </c>
      <c r="F1543">
        <v>837.89999861270189</v>
      </c>
      <c r="G1543">
        <f>טבלה1[[#This Row],[TotalSales]]*(1-E1543)</f>
        <v>754.10999750286339</v>
      </c>
      <c r="H1543">
        <f>G1543-D1543*VLOOKUP(B1543,Products!$1:$1048576,6,FALSE)</f>
        <v>172.23499750286339</v>
      </c>
      <c r="I1543" s="14">
        <f>VLOOKUP(טבלה1[[#This Row],[OrderID]],OrdersCleaned!$A:$R,4,FALSE)</f>
        <v>35480</v>
      </c>
    </row>
    <row r="1544" spans="1:9" x14ac:dyDescent="0.35">
      <c r="A1544">
        <v>10451</v>
      </c>
      <c r="B1544">
        <v>65</v>
      </c>
      <c r="C1544">
        <v>16.8</v>
      </c>
      <c r="D1544">
        <v>28</v>
      </c>
      <c r="E1544">
        <v>0.10000000149011611</v>
      </c>
      <c r="F1544">
        <v>423.35999929904938</v>
      </c>
      <c r="G1544">
        <f>טבלה1[[#This Row],[TotalSales]]*(1-E1544)</f>
        <v>381.02399873828887</v>
      </c>
      <c r="H1544">
        <f>G1544-D1544*VLOOKUP(B1544,Products!$1:$1048576,6,FALSE)</f>
        <v>86.323998738288878</v>
      </c>
      <c r="I1544" s="14">
        <f>VLOOKUP(טבלה1[[#This Row],[OrderID]],OrdersCleaned!$A:$R,4,FALSE)</f>
        <v>35480</v>
      </c>
    </row>
    <row r="1545" spans="1:9" x14ac:dyDescent="0.35">
      <c r="A1545">
        <v>10451</v>
      </c>
      <c r="B1545">
        <v>77</v>
      </c>
      <c r="C1545">
        <v>10.4</v>
      </c>
      <c r="D1545">
        <v>55</v>
      </c>
      <c r="E1545">
        <v>0.10000000149011611</v>
      </c>
      <c r="F1545">
        <v>514.79999914765358</v>
      </c>
      <c r="G1545">
        <f>טבלה1[[#This Row],[TotalSales]]*(1-E1545)</f>
        <v>463.31999846577645</v>
      </c>
      <c r="H1545">
        <f>G1545-D1545*VLOOKUP(B1545,Products!$1:$1048576,6,FALSE)</f>
        <v>105.81999846577645</v>
      </c>
      <c r="I1545" s="14">
        <f>VLOOKUP(טבלה1[[#This Row],[OrderID]],OrdersCleaned!$A:$R,4,FALSE)</f>
        <v>35480</v>
      </c>
    </row>
    <row r="1546" spans="1:9" x14ac:dyDescent="0.35">
      <c r="A1546">
        <v>10450</v>
      </c>
      <c r="B1546">
        <v>10</v>
      </c>
      <c r="C1546">
        <v>24.8</v>
      </c>
      <c r="D1546">
        <v>20</v>
      </c>
      <c r="E1546">
        <v>0.20000000298023221</v>
      </c>
      <c r="F1546">
        <v>396.79999852180481</v>
      </c>
      <c r="G1546">
        <f>טבלה1[[#This Row],[TotalSales]]*(1-E1546)</f>
        <v>317.43999763488767</v>
      </c>
      <c r="H1546">
        <f>G1546-D1546*VLOOKUP(B1546,Products!$1:$1048576,6,FALSE)</f>
        <v>7.4399976348876748</v>
      </c>
      <c r="I1546" s="14">
        <f>VLOOKUP(טבלה1[[#This Row],[OrderID]],OrdersCleaned!$A:$R,4,FALSE)</f>
        <v>35480</v>
      </c>
    </row>
    <row r="1547" spans="1:9" x14ac:dyDescent="0.35">
      <c r="A1547">
        <v>10450</v>
      </c>
      <c r="B1547">
        <v>54</v>
      </c>
      <c r="C1547">
        <v>5.9</v>
      </c>
      <c r="D1547">
        <v>6</v>
      </c>
      <c r="E1547">
        <v>0.20000000298023221</v>
      </c>
      <c r="F1547">
        <v>28.31999989449978</v>
      </c>
      <c r="G1547">
        <f>טבלה1[[#This Row],[TotalSales]]*(1-E1547)</f>
        <v>22.655999831199647</v>
      </c>
      <c r="H1547">
        <f>G1547-D1547*VLOOKUP(B1547,Products!$1:$1048576,6,FALSE)</f>
        <v>0.30599983119964591</v>
      </c>
      <c r="I1547" s="14">
        <f>VLOOKUP(טבלה1[[#This Row],[OrderID]],OrdersCleaned!$A:$R,4,FALSE)</f>
        <v>35480</v>
      </c>
    </row>
    <row r="1548" spans="1:9" x14ac:dyDescent="0.35">
      <c r="A1548">
        <v>10449</v>
      </c>
      <c r="B1548">
        <v>10</v>
      </c>
      <c r="C1548">
        <v>24.8</v>
      </c>
      <c r="D1548">
        <v>14</v>
      </c>
      <c r="E1548">
        <v>0</v>
      </c>
      <c r="F1548">
        <v>347.2</v>
      </c>
      <c r="G1548">
        <f>טבלה1[[#This Row],[TotalSales]]*(1-E1548)</f>
        <v>347.2</v>
      </c>
      <c r="H1548">
        <f>G1548-D1548*VLOOKUP(B1548,Products!$1:$1048576,6,FALSE)</f>
        <v>130.19999999999999</v>
      </c>
      <c r="I1548" s="14">
        <f>VLOOKUP(טבלה1[[#This Row],[OrderID]],OrdersCleaned!$A:$R,4,FALSE)</f>
        <v>35479</v>
      </c>
    </row>
    <row r="1549" spans="1:9" x14ac:dyDescent="0.35">
      <c r="A1549">
        <v>10449</v>
      </c>
      <c r="B1549">
        <v>52</v>
      </c>
      <c r="C1549">
        <v>5.6</v>
      </c>
      <c r="D1549">
        <v>20</v>
      </c>
      <c r="E1549">
        <v>0</v>
      </c>
      <c r="F1549">
        <v>112</v>
      </c>
      <c r="G1549">
        <f>טבלה1[[#This Row],[TotalSales]]*(1-E1549)</f>
        <v>112</v>
      </c>
      <c r="H1549">
        <f>G1549-D1549*VLOOKUP(B1549,Products!$1:$1048576,6,FALSE)</f>
        <v>42</v>
      </c>
      <c r="I1549" s="14">
        <f>VLOOKUP(טבלה1[[#This Row],[OrderID]],OrdersCleaned!$A:$R,4,FALSE)</f>
        <v>35479</v>
      </c>
    </row>
    <row r="1550" spans="1:9" x14ac:dyDescent="0.35">
      <c r="A1550">
        <v>10449</v>
      </c>
      <c r="B1550">
        <v>62</v>
      </c>
      <c r="C1550">
        <v>39.4</v>
      </c>
      <c r="D1550">
        <v>35</v>
      </c>
      <c r="E1550">
        <v>0</v>
      </c>
      <c r="F1550">
        <v>1379</v>
      </c>
      <c r="G1550">
        <f>טבלה1[[#This Row],[TotalSales]]*(1-E1550)</f>
        <v>1379</v>
      </c>
      <c r="H1550">
        <f>G1550-D1550*VLOOKUP(B1550,Products!$1:$1048576,6,FALSE)</f>
        <v>516.25</v>
      </c>
      <c r="I1550" s="14">
        <f>VLOOKUP(טבלה1[[#This Row],[OrderID]],OrdersCleaned!$A:$R,4,FALSE)</f>
        <v>35479</v>
      </c>
    </row>
    <row r="1551" spans="1:9" x14ac:dyDescent="0.35">
      <c r="A1551">
        <v>10448</v>
      </c>
      <c r="B1551">
        <v>26</v>
      </c>
      <c r="C1551">
        <v>24.9</v>
      </c>
      <c r="D1551">
        <v>6</v>
      </c>
      <c r="E1551">
        <v>0</v>
      </c>
      <c r="F1551">
        <v>149.4</v>
      </c>
      <c r="G1551">
        <f>טבלה1[[#This Row],[TotalSales]]*(1-E1551)</f>
        <v>149.4</v>
      </c>
      <c r="H1551">
        <f>G1551-D1551*VLOOKUP(B1551,Products!$1:$1048576,6,FALSE)</f>
        <v>55.710000000000008</v>
      </c>
      <c r="I1551" s="14">
        <f>VLOOKUP(טבלה1[[#This Row],[OrderID]],OrdersCleaned!$A:$R,4,FALSE)</f>
        <v>35478</v>
      </c>
    </row>
    <row r="1552" spans="1:9" x14ac:dyDescent="0.35">
      <c r="A1552">
        <v>10448</v>
      </c>
      <c r="B1552">
        <v>40</v>
      </c>
      <c r="C1552">
        <v>14.7</v>
      </c>
      <c r="D1552">
        <v>20</v>
      </c>
      <c r="E1552">
        <v>0</v>
      </c>
      <c r="F1552">
        <v>294</v>
      </c>
      <c r="G1552">
        <f>טבלה1[[#This Row],[TotalSales]]*(1-E1552)</f>
        <v>294</v>
      </c>
      <c r="H1552">
        <f>G1552-D1552*VLOOKUP(B1552,Products!$1:$1048576,6,FALSE)</f>
        <v>110</v>
      </c>
      <c r="I1552" s="14">
        <f>VLOOKUP(טבלה1[[#This Row],[OrderID]],OrdersCleaned!$A:$R,4,FALSE)</f>
        <v>35478</v>
      </c>
    </row>
    <row r="1553" spans="1:9" x14ac:dyDescent="0.35">
      <c r="A1553">
        <v>10447</v>
      </c>
      <c r="B1553">
        <v>19</v>
      </c>
      <c r="C1553">
        <v>7.3</v>
      </c>
      <c r="D1553">
        <v>40</v>
      </c>
      <c r="E1553">
        <v>0</v>
      </c>
      <c r="F1553">
        <v>292</v>
      </c>
      <c r="G1553">
        <f>טבלה1[[#This Row],[TotalSales]]*(1-E1553)</f>
        <v>292</v>
      </c>
      <c r="H1553">
        <f>G1553-D1553*VLOOKUP(B1553,Products!$1:$1048576,6,FALSE)</f>
        <v>108</v>
      </c>
      <c r="I1553" s="14">
        <f>VLOOKUP(טבלה1[[#This Row],[OrderID]],OrdersCleaned!$A:$R,4,FALSE)</f>
        <v>35475</v>
      </c>
    </row>
    <row r="1554" spans="1:9" x14ac:dyDescent="0.35">
      <c r="A1554">
        <v>10447</v>
      </c>
      <c r="B1554">
        <v>65</v>
      </c>
      <c r="C1554">
        <v>16.8</v>
      </c>
      <c r="D1554">
        <v>35</v>
      </c>
      <c r="E1554">
        <v>0</v>
      </c>
      <c r="F1554">
        <v>588</v>
      </c>
      <c r="G1554">
        <f>טבלה1[[#This Row],[TotalSales]]*(1-E1554)</f>
        <v>588</v>
      </c>
      <c r="H1554">
        <f>G1554-D1554*VLOOKUP(B1554,Products!$1:$1048576,6,FALSE)</f>
        <v>219.625</v>
      </c>
      <c r="I1554" s="14">
        <f>VLOOKUP(טבלה1[[#This Row],[OrderID]],OrdersCleaned!$A:$R,4,FALSE)</f>
        <v>35475</v>
      </c>
    </row>
    <row r="1555" spans="1:9" x14ac:dyDescent="0.35">
      <c r="A1555">
        <v>10447</v>
      </c>
      <c r="B1555">
        <v>71</v>
      </c>
      <c r="C1555">
        <v>17.2</v>
      </c>
      <c r="D1555">
        <v>2</v>
      </c>
      <c r="E1555">
        <v>0</v>
      </c>
      <c r="F1555">
        <v>34.4</v>
      </c>
      <c r="G1555">
        <f>טבלה1[[#This Row],[TotalSales]]*(1-E1555)</f>
        <v>34.4</v>
      </c>
      <c r="H1555">
        <f>G1555-D1555*VLOOKUP(B1555,Products!$1:$1048576,6,FALSE)</f>
        <v>12.899999999999999</v>
      </c>
      <c r="I1555" s="14">
        <f>VLOOKUP(טבלה1[[#This Row],[OrderID]],OrdersCleaned!$A:$R,4,FALSE)</f>
        <v>35475</v>
      </c>
    </row>
    <row r="1556" spans="1:9" x14ac:dyDescent="0.35">
      <c r="A1556">
        <v>10446</v>
      </c>
      <c r="B1556">
        <v>19</v>
      </c>
      <c r="C1556">
        <v>7.3</v>
      </c>
      <c r="D1556">
        <v>12</v>
      </c>
      <c r="E1556">
        <v>0.10000000149011611</v>
      </c>
      <c r="F1556">
        <v>78.839999869465828</v>
      </c>
      <c r="G1556">
        <f>טבלה1[[#This Row],[TotalSales]]*(1-E1556)</f>
        <v>70.955999765038484</v>
      </c>
      <c r="H1556">
        <f>G1556-D1556*VLOOKUP(B1556,Products!$1:$1048576,6,FALSE)</f>
        <v>15.755999765038489</v>
      </c>
      <c r="I1556" s="14">
        <f>VLOOKUP(טבלה1[[#This Row],[OrderID]],OrdersCleaned!$A:$R,4,FALSE)</f>
        <v>35475</v>
      </c>
    </row>
    <row r="1557" spans="1:9" x14ac:dyDescent="0.35">
      <c r="A1557">
        <v>10446</v>
      </c>
      <c r="B1557">
        <v>24</v>
      </c>
      <c r="C1557">
        <v>3.6</v>
      </c>
      <c r="D1557">
        <v>20</v>
      </c>
      <c r="E1557">
        <v>0.10000000149011611</v>
      </c>
      <c r="F1557">
        <v>64.799999892711639</v>
      </c>
      <c r="G1557">
        <f>טבלה1[[#This Row],[TotalSales]]*(1-E1557)</f>
        <v>58.319999806880951</v>
      </c>
      <c r="H1557">
        <f>G1557-D1557*VLOOKUP(B1557,Products!$1:$1048576,6,FALSE)</f>
        <v>13.319999806880951</v>
      </c>
      <c r="I1557" s="14">
        <f>VLOOKUP(טבלה1[[#This Row],[OrderID]],OrdersCleaned!$A:$R,4,FALSE)</f>
        <v>35475</v>
      </c>
    </row>
    <row r="1558" spans="1:9" x14ac:dyDescent="0.35">
      <c r="A1558">
        <v>10446</v>
      </c>
      <c r="B1558">
        <v>31</v>
      </c>
      <c r="C1558">
        <v>10</v>
      </c>
      <c r="D1558">
        <v>3</v>
      </c>
      <c r="E1558">
        <v>0.10000000149011611</v>
      </c>
      <c r="F1558">
        <v>26.99999995529652</v>
      </c>
      <c r="G1558">
        <f>טבלה1[[#This Row],[TotalSales]]*(1-E1558)</f>
        <v>24.299999919533732</v>
      </c>
      <c r="H1558">
        <f>G1558-D1558*VLOOKUP(B1558,Products!$1:$1048576,6,FALSE)</f>
        <v>5.5499999195337324</v>
      </c>
      <c r="I1558" s="14">
        <f>VLOOKUP(טבלה1[[#This Row],[OrderID]],OrdersCleaned!$A:$R,4,FALSE)</f>
        <v>35475</v>
      </c>
    </row>
    <row r="1559" spans="1:9" x14ac:dyDescent="0.35">
      <c r="A1559">
        <v>10446</v>
      </c>
      <c r="B1559">
        <v>52</v>
      </c>
      <c r="C1559">
        <v>5.6</v>
      </c>
      <c r="D1559">
        <v>15</v>
      </c>
      <c r="E1559">
        <v>0.10000000149011611</v>
      </c>
      <c r="F1559">
        <v>75.599999874830246</v>
      </c>
      <c r="G1559">
        <f>טבלה1[[#This Row],[TotalSales]]*(1-E1559)</f>
        <v>68.039999774694436</v>
      </c>
      <c r="H1559">
        <f>G1559-D1559*VLOOKUP(B1559,Products!$1:$1048576,6,FALSE)</f>
        <v>15.539999774694436</v>
      </c>
      <c r="I1559" s="14">
        <f>VLOOKUP(טבלה1[[#This Row],[OrderID]],OrdersCleaned!$A:$R,4,FALSE)</f>
        <v>35475</v>
      </c>
    </row>
    <row r="1560" spans="1:9" x14ac:dyDescent="0.35">
      <c r="A1560">
        <v>10445</v>
      </c>
      <c r="B1560">
        <v>39</v>
      </c>
      <c r="C1560">
        <v>14.4</v>
      </c>
      <c r="D1560">
        <v>6</v>
      </c>
      <c r="E1560">
        <v>0</v>
      </c>
      <c r="F1560">
        <v>86.4</v>
      </c>
      <c r="G1560">
        <f>טבלה1[[#This Row],[TotalSales]]*(1-E1560)</f>
        <v>86.4</v>
      </c>
      <c r="H1560">
        <f>G1560-D1560*VLOOKUP(B1560,Products!$1:$1048576,6,FALSE)</f>
        <v>32.400000000000006</v>
      </c>
      <c r="I1560" s="14">
        <f>VLOOKUP(טבלה1[[#This Row],[OrderID]],OrdersCleaned!$A:$R,4,FALSE)</f>
        <v>35474</v>
      </c>
    </row>
    <row r="1561" spans="1:9" x14ac:dyDescent="0.35">
      <c r="A1561">
        <v>10445</v>
      </c>
      <c r="B1561">
        <v>54</v>
      </c>
      <c r="C1561">
        <v>5.9</v>
      </c>
      <c r="D1561">
        <v>15</v>
      </c>
      <c r="E1561">
        <v>0</v>
      </c>
      <c r="F1561">
        <v>88.5</v>
      </c>
      <c r="G1561">
        <f>טבלה1[[#This Row],[TotalSales]]*(1-E1561)</f>
        <v>88.5</v>
      </c>
      <c r="H1561">
        <f>G1561-D1561*VLOOKUP(B1561,Products!$1:$1048576,6,FALSE)</f>
        <v>32.625</v>
      </c>
      <c r="I1561" s="14">
        <f>VLOOKUP(טבלה1[[#This Row],[OrderID]],OrdersCleaned!$A:$R,4,FALSE)</f>
        <v>35474</v>
      </c>
    </row>
    <row r="1562" spans="1:9" x14ac:dyDescent="0.35">
      <c r="A1562">
        <v>10444</v>
      </c>
      <c r="B1562">
        <v>17</v>
      </c>
      <c r="C1562">
        <v>31.2</v>
      </c>
      <c r="D1562">
        <v>10</v>
      </c>
      <c r="E1562">
        <v>0</v>
      </c>
      <c r="F1562">
        <v>312</v>
      </c>
      <c r="G1562">
        <f>טבלה1[[#This Row],[TotalSales]]*(1-E1562)</f>
        <v>312</v>
      </c>
      <c r="H1562">
        <f>G1562-D1562*VLOOKUP(B1562,Products!$1:$1048576,6,FALSE)</f>
        <v>117</v>
      </c>
      <c r="I1562" s="14">
        <f>VLOOKUP(טבלה1[[#This Row],[OrderID]],OrdersCleaned!$A:$R,4,FALSE)</f>
        <v>35473</v>
      </c>
    </row>
    <row r="1563" spans="1:9" x14ac:dyDescent="0.35">
      <c r="A1563">
        <v>10444</v>
      </c>
      <c r="B1563">
        <v>26</v>
      </c>
      <c r="C1563">
        <v>24.9</v>
      </c>
      <c r="D1563">
        <v>15</v>
      </c>
      <c r="E1563">
        <v>0</v>
      </c>
      <c r="F1563">
        <v>373.5</v>
      </c>
      <c r="G1563">
        <f>טבלה1[[#This Row],[TotalSales]]*(1-E1563)</f>
        <v>373.5</v>
      </c>
      <c r="H1563">
        <f>G1563-D1563*VLOOKUP(B1563,Products!$1:$1048576,6,FALSE)</f>
        <v>139.27500000000001</v>
      </c>
      <c r="I1563" s="14">
        <f>VLOOKUP(טבלה1[[#This Row],[OrderID]],OrdersCleaned!$A:$R,4,FALSE)</f>
        <v>35473</v>
      </c>
    </row>
    <row r="1564" spans="1:9" x14ac:dyDescent="0.35">
      <c r="A1564">
        <v>10444</v>
      </c>
      <c r="B1564">
        <v>35</v>
      </c>
      <c r="C1564">
        <v>14.4</v>
      </c>
      <c r="D1564">
        <v>8</v>
      </c>
      <c r="E1564">
        <v>0</v>
      </c>
      <c r="F1564">
        <v>115.2</v>
      </c>
      <c r="G1564">
        <f>טבלה1[[#This Row],[TotalSales]]*(1-E1564)</f>
        <v>115.2</v>
      </c>
      <c r="H1564">
        <f>G1564-D1564*VLOOKUP(B1564,Products!$1:$1048576,6,FALSE)</f>
        <v>43.2</v>
      </c>
      <c r="I1564" s="14">
        <f>VLOOKUP(טבלה1[[#This Row],[OrderID]],OrdersCleaned!$A:$R,4,FALSE)</f>
        <v>35473</v>
      </c>
    </row>
    <row r="1565" spans="1:9" x14ac:dyDescent="0.35">
      <c r="A1565">
        <v>10444</v>
      </c>
      <c r="B1565">
        <v>41</v>
      </c>
      <c r="C1565">
        <v>7.7</v>
      </c>
      <c r="D1565">
        <v>30</v>
      </c>
      <c r="E1565">
        <v>0</v>
      </c>
      <c r="F1565">
        <v>231</v>
      </c>
      <c r="G1565">
        <f>טבלה1[[#This Row],[TotalSales]]*(1-E1565)</f>
        <v>231</v>
      </c>
      <c r="H1565">
        <f>G1565-D1565*VLOOKUP(B1565,Products!$1:$1048576,6,FALSE)</f>
        <v>86.25</v>
      </c>
      <c r="I1565" s="14">
        <f>VLOOKUP(טבלה1[[#This Row],[OrderID]],OrdersCleaned!$A:$R,4,FALSE)</f>
        <v>35473</v>
      </c>
    </row>
    <row r="1566" spans="1:9" x14ac:dyDescent="0.35">
      <c r="A1566">
        <v>10443</v>
      </c>
      <c r="B1566">
        <v>11</v>
      </c>
      <c r="C1566">
        <v>16.8</v>
      </c>
      <c r="D1566">
        <v>6</v>
      </c>
      <c r="E1566">
        <v>0.20000000298023221</v>
      </c>
      <c r="F1566">
        <v>80.639999699592607</v>
      </c>
      <c r="G1566">
        <f>טבלה1[[#This Row],[TotalSales]]*(1-E1566)</f>
        <v>64.511999519348166</v>
      </c>
      <c r="H1566">
        <f>G1566-D1566*VLOOKUP(B1566,Products!$1:$1048576,6,FALSE)</f>
        <v>1.5119995193481657</v>
      </c>
      <c r="I1566" s="14">
        <f>VLOOKUP(טבלה1[[#This Row],[OrderID]],OrdersCleaned!$A:$R,4,FALSE)</f>
        <v>35473</v>
      </c>
    </row>
    <row r="1567" spans="1:9" x14ac:dyDescent="0.35">
      <c r="A1567">
        <v>10443</v>
      </c>
      <c r="B1567">
        <v>28</v>
      </c>
      <c r="C1567">
        <v>36.4</v>
      </c>
      <c r="D1567">
        <v>12</v>
      </c>
      <c r="E1567">
        <v>0</v>
      </c>
      <c r="F1567">
        <v>436.8</v>
      </c>
      <c r="G1567">
        <f>טבלה1[[#This Row],[TotalSales]]*(1-E1567)</f>
        <v>436.8</v>
      </c>
      <c r="H1567">
        <f>G1567-D1567*VLOOKUP(B1567,Products!$1:$1048576,6,FALSE)</f>
        <v>163.19999999999999</v>
      </c>
      <c r="I1567" s="14">
        <f>VLOOKUP(טבלה1[[#This Row],[OrderID]],OrdersCleaned!$A:$R,4,FALSE)</f>
        <v>35473</v>
      </c>
    </row>
    <row r="1568" spans="1:9" x14ac:dyDescent="0.35">
      <c r="A1568">
        <v>10442</v>
      </c>
      <c r="B1568">
        <v>11</v>
      </c>
      <c r="C1568">
        <v>16.8</v>
      </c>
      <c r="D1568">
        <v>30</v>
      </c>
      <c r="E1568">
        <v>0</v>
      </c>
      <c r="F1568">
        <v>504</v>
      </c>
      <c r="G1568">
        <f>טבלה1[[#This Row],[TotalSales]]*(1-E1568)</f>
        <v>504</v>
      </c>
      <c r="H1568">
        <f>G1568-D1568*VLOOKUP(B1568,Products!$1:$1048576,6,FALSE)</f>
        <v>189</v>
      </c>
      <c r="I1568" s="14">
        <f>VLOOKUP(טבלה1[[#This Row],[OrderID]],OrdersCleaned!$A:$R,4,FALSE)</f>
        <v>35472</v>
      </c>
    </row>
    <row r="1569" spans="1:9" x14ac:dyDescent="0.35">
      <c r="A1569">
        <v>10442</v>
      </c>
      <c r="B1569">
        <v>54</v>
      </c>
      <c r="C1569">
        <v>5.9</v>
      </c>
      <c r="D1569">
        <v>80</v>
      </c>
      <c r="E1569">
        <v>0</v>
      </c>
      <c r="F1569">
        <v>472</v>
      </c>
      <c r="G1569">
        <f>טבלה1[[#This Row],[TotalSales]]*(1-E1569)</f>
        <v>472</v>
      </c>
      <c r="H1569">
        <f>G1569-D1569*VLOOKUP(B1569,Products!$1:$1048576,6,FALSE)</f>
        <v>174</v>
      </c>
      <c r="I1569" s="14">
        <f>VLOOKUP(טבלה1[[#This Row],[OrderID]],OrdersCleaned!$A:$R,4,FALSE)</f>
        <v>35472</v>
      </c>
    </row>
    <row r="1570" spans="1:9" x14ac:dyDescent="0.35">
      <c r="A1570">
        <v>10442</v>
      </c>
      <c r="B1570">
        <v>66</v>
      </c>
      <c r="C1570">
        <v>13.6</v>
      </c>
      <c r="D1570">
        <v>60</v>
      </c>
      <c r="E1570">
        <v>0</v>
      </c>
      <c r="F1570">
        <v>816</v>
      </c>
      <c r="G1570">
        <f>טבלה1[[#This Row],[TotalSales]]*(1-E1570)</f>
        <v>816</v>
      </c>
      <c r="H1570">
        <f>G1570-D1570*VLOOKUP(B1570,Products!$1:$1048576,6,FALSE)</f>
        <v>306</v>
      </c>
      <c r="I1570" s="14">
        <f>VLOOKUP(טבלה1[[#This Row],[OrderID]],OrdersCleaned!$A:$R,4,FALSE)</f>
        <v>35472</v>
      </c>
    </row>
    <row r="1571" spans="1:9" x14ac:dyDescent="0.35">
      <c r="A1571">
        <v>10441</v>
      </c>
      <c r="B1571">
        <v>27</v>
      </c>
      <c r="C1571">
        <v>35.1</v>
      </c>
      <c r="D1571">
        <v>50</v>
      </c>
      <c r="E1571">
        <v>0</v>
      </c>
      <c r="F1571">
        <v>1755</v>
      </c>
      <c r="G1571">
        <f>טבלה1[[#This Row],[TotalSales]]*(1-E1571)</f>
        <v>1755</v>
      </c>
      <c r="H1571">
        <f>G1571-D1571*VLOOKUP(B1571,Products!$1:$1048576,6,FALSE)</f>
        <v>657.5</v>
      </c>
      <c r="I1571" s="14">
        <f>VLOOKUP(טבלה1[[#This Row],[OrderID]],OrdersCleaned!$A:$R,4,FALSE)</f>
        <v>35471</v>
      </c>
    </row>
    <row r="1572" spans="1:9" x14ac:dyDescent="0.35">
      <c r="A1572">
        <v>10440</v>
      </c>
      <c r="B1572">
        <v>2</v>
      </c>
      <c r="C1572">
        <v>15.2</v>
      </c>
      <c r="D1572">
        <v>45</v>
      </c>
      <c r="E1572">
        <v>0.15000000596046451</v>
      </c>
      <c r="F1572">
        <v>581.3999959230423</v>
      </c>
      <c r="G1572">
        <f>טבלה1[[#This Row],[TotalSales]]*(1-E1572)</f>
        <v>494.18999306917192</v>
      </c>
      <c r="H1572">
        <f>G1572-D1572*VLOOKUP(B1572,Products!$1:$1048576,6,FALSE)</f>
        <v>66.689993069171919</v>
      </c>
      <c r="I1572" s="14">
        <f>VLOOKUP(טבלה1[[#This Row],[OrderID]],OrdersCleaned!$A:$R,4,FALSE)</f>
        <v>35471</v>
      </c>
    </row>
    <row r="1573" spans="1:9" x14ac:dyDescent="0.35">
      <c r="A1573">
        <v>10440</v>
      </c>
      <c r="B1573">
        <v>16</v>
      </c>
      <c r="C1573">
        <v>13.9</v>
      </c>
      <c r="D1573">
        <v>49</v>
      </c>
      <c r="E1573">
        <v>0.15000000596046451</v>
      </c>
      <c r="F1573">
        <v>578.93499594032767</v>
      </c>
      <c r="G1573">
        <f>טבלה1[[#This Row],[TotalSales]]*(1-E1573)</f>
        <v>492.09474309855705</v>
      </c>
      <c r="H1573">
        <f>G1573-D1573*VLOOKUP(B1573,Products!$1:$1048576,6,FALSE)</f>
        <v>64.569743098557069</v>
      </c>
      <c r="I1573" s="14">
        <f>VLOOKUP(טבלה1[[#This Row],[OrderID]],OrdersCleaned!$A:$R,4,FALSE)</f>
        <v>35471</v>
      </c>
    </row>
    <row r="1574" spans="1:9" x14ac:dyDescent="0.35">
      <c r="A1574">
        <v>10440</v>
      </c>
      <c r="B1574">
        <v>29</v>
      </c>
      <c r="C1574">
        <v>99</v>
      </c>
      <c r="D1574">
        <v>24</v>
      </c>
      <c r="E1574">
        <v>0.15000000596046451</v>
      </c>
      <c r="F1574">
        <v>2019.5999858379359</v>
      </c>
      <c r="G1574">
        <f>טבלה1[[#This Row],[TotalSales]]*(1-E1574)</f>
        <v>1716.6599759244916</v>
      </c>
      <c r="H1574">
        <f>G1574-D1574*VLOOKUP(B1574,Products!$1:$1048576,6,FALSE)</f>
        <v>231.1799759244916</v>
      </c>
      <c r="I1574" s="14">
        <f>VLOOKUP(טבלה1[[#This Row],[OrderID]],OrdersCleaned!$A:$R,4,FALSE)</f>
        <v>35471</v>
      </c>
    </row>
    <row r="1575" spans="1:9" x14ac:dyDescent="0.35">
      <c r="A1575">
        <v>10440</v>
      </c>
      <c r="B1575">
        <v>61</v>
      </c>
      <c r="C1575">
        <v>22.8</v>
      </c>
      <c r="D1575">
        <v>90</v>
      </c>
      <c r="E1575">
        <v>0.15000000596046451</v>
      </c>
      <c r="F1575">
        <v>1744.1999877691269</v>
      </c>
      <c r="G1575">
        <f>טבלה1[[#This Row],[TotalSales]]*(1-E1575)</f>
        <v>1482.5699792075159</v>
      </c>
      <c r="H1575">
        <f>G1575-D1575*VLOOKUP(B1575,Products!$1:$1048576,6,FALSE)</f>
        <v>200.06997920751587</v>
      </c>
      <c r="I1575" s="14">
        <f>VLOOKUP(טבלה1[[#This Row],[OrderID]],OrdersCleaned!$A:$R,4,FALSE)</f>
        <v>35471</v>
      </c>
    </row>
    <row r="1576" spans="1:9" x14ac:dyDescent="0.35">
      <c r="A1576">
        <v>10439</v>
      </c>
      <c r="B1576">
        <v>12</v>
      </c>
      <c r="C1576">
        <v>30.4</v>
      </c>
      <c r="D1576">
        <v>15</v>
      </c>
      <c r="E1576">
        <v>0</v>
      </c>
      <c r="F1576">
        <v>456</v>
      </c>
      <c r="G1576">
        <f>טבלה1[[#This Row],[TotalSales]]*(1-E1576)</f>
        <v>456</v>
      </c>
      <c r="H1576">
        <f>G1576-D1576*VLOOKUP(B1576,Products!$1:$1048576,6,FALSE)</f>
        <v>171</v>
      </c>
      <c r="I1576" s="14">
        <f>VLOOKUP(טבלה1[[#This Row],[OrderID]],OrdersCleaned!$A:$R,4,FALSE)</f>
        <v>35468</v>
      </c>
    </row>
    <row r="1577" spans="1:9" x14ac:dyDescent="0.35">
      <c r="A1577">
        <v>10439</v>
      </c>
      <c r="B1577">
        <v>16</v>
      </c>
      <c r="C1577">
        <v>13.9</v>
      </c>
      <c r="D1577">
        <v>16</v>
      </c>
      <c r="E1577">
        <v>0</v>
      </c>
      <c r="F1577">
        <v>222.4</v>
      </c>
      <c r="G1577">
        <f>טבלה1[[#This Row],[TotalSales]]*(1-E1577)</f>
        <v>222.4</v>
      </c>
      <c r="H1577">
        <f>G1577-D1577*VLOOKUP(B1577,Products!$1:$1048576,6,FALSE)</f>
        <v>82.800000000000011</v>
      </c>
      <c r="I1577" s="14">
        <f>VLOOKUP(טבלה1[[#This Row],[OrderID]],OrdersCleaned!$A:$R,4,FALSE)</f>
        <v>35468</v>
      </c>
    </row>
    <row r="1578" spans="1:9" x14ac:dyDescent="0.35">
      <c r="A1578">
        <v>10439</v>
      </c>
      <c r="B1578">
        <v>64</v>
      </c>
      <c r="C1578">
        <v>26.6</v>
      </c>
      <c r="D1578">
        <v>6</v>
      </c>
      <c r="E1578">
        <v>0</v>
      </c>
      <c r="F1578">
        <v>159.6</v>
      </c>
      <c r="G1578">
        <f>טבלה1[[#This Row],[TotalSales]]*(1-E1578)</f>
        <v>159.6</v>
      </c>
      <c r="H1578">
        <f>G1578-D1578*VLOOKUP(B1578,Products!$1:$1048576,6,FALSE)</f>
        <v>59.849999999999994</v>
      </c>
      <c r="I1578" s="14">
        <f>VLOOKUP(טבלה1[[#This Row],[OrderID]],OrdersCleaned!$A:$R,4,FALSE)</f>
        <v>35468</v>
      </c>
    </row>
    <row r="1579" spans="1:9" x14ac:dyDescent="0.35">
      <c r="A1579">
        <v>10439</v>
      </c>
      <c r="B1579">
        <v>74</v>
      </c>
      <c r="C1579">
        <v>8</v>
      </c>
      <c r="D1579">
        <v>30</v>
      </c>
      <c r="E1579">
        <v>0</v>
      </c>
      <c r="F1579">
        <v>240</v>
      </c>
      <c r="G1579">
        <f>טבלה1[[#This Row],[TotalSales]]*(1-E1579)</f>
        <v>240</v>
      </c>
      <c r="H1579">
        <f>G1579-D1579*VLOOKUP(B1579,Products!$1:$1048576,6,FALSE)</f>
        <v>90</v>
      </c>
      <c r="I1579" s="14">
        <f>VLOOKUP(טבלה1[[#This Row],[OrderID]],OrdersCleaned!$A:$R,4,FALSE)</f>
        <v>35468</v>
      </c>
    </row>
    <row r="1580" spans="1:9" x14ac:dyDescent="0.35">
      <c r="A1580">
        <v>10438</v>
      </c>
      <c r="B1580">
        <v>19</v>
      </c>
      <c r="C1580">
        <v>7.3</v>
      </c>
      <c r="D1580">
        <v>15</v>
      </c>
      <c r="E1580">
        <v>0.20000000298023221</v>
      </c>
      <c r="F1580">
        <v>87.59999967366457</v>
      </c>
      <c r="G1580">
        <f>טבלה1[[#This Row],[TotalSales]]*(1-E1580)</f>
        <v>70.079999477863311</v>
      </c>
      <c r="H1580">
        <f>G1580-D1580*VLOOKUP(B1580,Products!$1:$1048576,6,FALSE)</f>
        <v>1.0799994778633106</v>
      </c>
      <c r="I1580" s="14">
        <f>VLOOKUP(טבלה1[[#This Row],[OrderID]],OrdersCleaned!$A:$R,4,FALSE)</f>
        <v>35467</v>
      </c>
    </row>
    <row r="1581" spans="1:9" x14ac:dyDescent="0.35">
      <c r="A1581">
        <v>10438</v>
      </c>
      <c r="B1581">
        <v>34</v>
      </c>
      <c r="C1581">
        <v>11.2</v>
      </c>
      <c r="D1581">
        <v>20</v>
      </c>
      <c r="E1581">
        <v>0.20000000298023221</v>
      </c>
      <c r="F1581">
        <v>179.19999933242801</v>
      </c>
      <c r="G1581">
        <f>טבלה1[[#This Row],[TotalSales]]*(1-E1581)</f>
        <v>143.3599989318848</v>
      </c>
      <c r="H1581">
        <f>G1581-D1581*VLOOKUP(B1581,Products!$1:$1048576,6,FALSE)</f>
        <v>3.3599989318848031</v>
      </c>
      <c r="I1581" s="14">
        <f>VLOOKUP(טבלה1[[#This Row],[OrderID]],OrdersCleaned!$A:$R,4,FALSE)</f>
        <v>35467</v>
      </c>
    </row>
    <row r="1582" spans="1:9" x14ac:dyDescent="0.35">
      <c r="A1582">
        <v>10438</v>
      </c>
      <c r="B1582">
        <v>57</v>
      </c>
      <c r="C1582">
        <v>15.6</v>
      </c>
      <c r="D1582">
        <v>15</v>
      </c>
      <c r="E1582">
        <v>0.20000000298023221</v>
      </c>
      <c r="F1582">
        <v>187.19999930262571</v>
      </c>
      <c r="G1582">
        <f>טבלה1[[#This Row],[TotalSales]]*(1-E1582)</f>
        <v>149.75999888420111</v>
      </c>
      <c r="H1582">
        <f>G1582-D1582*VLOOKUP(B1582,Products!$1:$1048576,6,FALSE)</f>
        <v>3.5099988842011101</v>
      </c>
      <c r="I1582" s="14">
        <f>VLOOKUP(טבלה1[[#This Row],[OrderID]],OrdersCleaned!$A:$R,4,FALSE)</f>
        <v>35467</v>
      </c>
    </row>
    <row r="1583" spans="1:9" x14ac:dyDescent="0.35">
      <c r="A1583">
        <v>10437</v>
      </c>
      <c r="B1583">
        <v>53</v>
      </c>
      <c r="C1583">
        <v>26.2</v>
      </c>
      <c r="D1583">
        <v>15</v>
      </c>
      <c r="E1583">
        <v>0</v>
      </c>
      <c r="F1583">
        <v>393</v>
      </c>
      <c r="G1583">
        <f>טבלה1[[#This Row],[TotalSales]]*(1-E1583)</f>
        <v>393</v>
      </c>
      <c r="H1583">
        <f>G1583-D1583*VLOOKUP(B1583,Products!$1:$1048576,6,FALSE)</f>
        <v>147.00000000000003</v>
      </c>
      <c r="I1583" s="14">
        <f>VLOOKUP(טבלה1[[#This Row],[OrderID]],OrdersCleaned!$A:$R,4,FALSE)</f>
        <v>35466</v>
      </c>
    </row>
    <row r="1584" spans="1:9" x14ac:dyDescent="0.35">
      <c r="A1584">
        <v>10436</v>
      </c>
      <c r="B1584">
        <v>46</v>
      </c>
      <c r="C1584">
        <v>9.6</v>
      </c>
      <c r="D1584">
        <v>5</v>
      </c>
      <c r="E1584">
        <v>0</v>
      </c>
      <c r="F1584">
        <v>48</v>
      </c>
      <c r="G1584">
        <f>טבלה1[[#This Row],[TotalSales]]*(1-E1584)</f>
        <v>48</v>
      </c>
      <c r="H1584">
        <f>G1584-D1584*VLOOKUP(B1584,Products!$1:$1048576,6,FALSE)</f>
        <v>18</v>
      </c>
      <c r="I1584" s="14">
        <f>VLOOKUP(טבלה1[[#This Row],[OrderID]],OrdersCleaned!$A:$R,4,FALSE)</f>
        <v>35466</v>
      </c>
    </row>
    <row r="1585" spans="1:9" x14ac:dyDescent="0.35">
      <c r="A1585">
        <v>10436</v>
      </c>
      <c r="B1585">
        <v>56</v>
      </c>
      <c r="C1585">
        <v>30.4</v>
      </c>
      <c r="D1585">
        <v>40</v>
      </c>
      <c r="E1585">
        <v>0.10000000149011611</v>
      </c>
      <c r="F1585">
        <v>1094.399998188019</v>
      </c>
      <c r="G1585">
        <f>טבלה1[[#This Row],[TotalSales]]*(1-E1585)</f>
        <v>984.95999673843403</v>
      </c>
      <c r="H1585">
        <f>G1585-D1585*VLOOKUP(B1585,Products!$1:$1048576,6,FALSE)</f>
        <v>224.95999673843403</v>
      </c>
      <c r="I1585" s="14">
        <f>VLOOKUP(טבלה1[[#This Row],[OrderID]],OrdersCleaned!$A:$R,4,FALSE)</f>
        <v>35466</v>
      </c>
    </row>
    <row r="1586" spans="1:9" x14ac:dyDescent="0.35">
      <c r="A1586">
        <v>10436</v>
      </c>
      <c r="B1586">
        <v>64</v>
      </c>
      <c r="C1586">
        <v>26.6</v>
      </c>
      <c r="D1586">
        <v>30</v>
      </c>
      <c r="E1586">
        <v>0.10000000149011611</v>
      </c>
      <c r="F1586">
        <v>718.19999881088734</v>
      </c>
      <c r="G1586">
        <f>טבלה1[[#This Row],[TotalSales]]*(1-E1586)</f>
        <v>646.37999785959721</v>
      </c>
      <c r="H1586">
        <f>G1586-D1586*VLOOKUP(B1586,Products!$1:$1048576,6,FALSE)</f>
        <v>147.62999785959721</v>
      </c>
      <c r="I1586" s="14">
        <f>VLOOKUP(טבלה1[[#This Row],[OrderID]],OrdersCleaned!$A:$R,4,FALSE)</f>
        <v>35466</v>
      </c>
    </row>
    <row r="1587" spans="1:9" x14ac:dyDescent="0.35">
      <c r="A1587">
        <v>10436</v>
      </c>
      <c r="B1587">
        <v>75</v>
      </c>
      <c r="C1587">
        <v>6.2</v>
      </c>
      <c r="D1587">
        <v>24</v>
      </c>
      <c r="E1587">
        <v>0.10000000149011611</v>
      </c>
      <c r="F1587">
        <v>133.91999977827069</v>
      </c>
      <c r="G1587">
        <f>טבלה1[[#This Row],[TotalSales]]*(1-E1587)</f>
        <v>120.52799960088727</v>
      </c>
      <c r="H1587">
        <f>G1587-D1587*VLOOKUP(B1587,Products!$1:$1048576,6,FALSE)</f>
        <v>27.52799960088727</v>
      </c>
      <c r="I1587" s="14">
        <f>VLOOKUP(טבלה1[[#This Row],[OrderID]],OrdersCleaned!$A:$R,4,FALSE)</f>
        <v>35466</v>
      </c>
    </row>
    <row r="1588" spans="1:9" x14ac:dyDescent="0.35">
      <c r="A1588">
        <v>10435</v>
      </c>
      <c r="B1588">
        <v>2</v>
      </c>
      <c r="C1588">
        <v>15.2</v>
      </c>
      <c r="D1588">
        <v>10</v>
      </c>
      <c r="E1588">
        <v>0</v>
      </c>
      <c r="F1588">
        <v>152</v>
      </c>
      <c r="G1588">
        <f>טבלה1[[#This Row],[TotalSales]]*(1-E1588)</f>
        <v>152</v>
      </c>
      <c r="H1588">
        <f>G1588-D1588*VLOOKUP(B1588,Products!$1:$1048576,6,FALSE)</f>
        <v>57</v>
      </c>
      <c r="I1588" s="14">
        <f>VLOOKUP(טבלה1[[#This Row],[OrderID]],OrdersCleaned!$A:$R,4,FALSE)</f>
        <v>35465</v>
      </c>
    </row>
    <row r="1589" spans="1:9" x14ac:dyDescent="0.35">
      <c r="A1589">
        <v>10435</v>
      </c>
      <c r="B1589">
        <v>22</v>
      </c>
      <c r="C1589">
        <v>16.8</v>
      </c>
      <c r="D1589">
        <v>12</v>
      </c>
      <c r="E1589">
        <v>0</v>
      </c>
      <c r="F1589">
        <v>201.6</v>
      </c>
      <c r="G1589">
        <f>טבלה1[[#This Row],[TotalSales]]*(1-E1589)</f>
        <v>201.6</v>
      </c>
      <c r="H1589">
        <f>G1589-D1589*VLOOKUP(B1589,Products!$1:$1048576,6,FALSE)</f>
        <v>75.599999999999994</v>
      </c>
      <c r="I1589" s="14">
        <f>VLOOKUP(טבלה1[[#This Row],[OrderID]],OrdersCleaned!$A:$R,4,FALSE)</f>
        <v>35465</v>
      </c>
    </row>
    <row r="1590" spans="1:9" x14ac:dyDescent="0.35">
      <c r="A1590">
        <v>10435</v>
      </c>
      <c r="B1590">
        <v>72</v>
      </c>
      <c r="C1590">
        <v>27.8</v>
      </c>
      <c r="D1590">
        <v>10</v>
      </c>
      <c r="E1590">
        <v>0</v>
      </c>
      <c r="F1590">
        <v>278</v>
      </c>
      <c r="G1590">
        <f>טבלה1[[#This Row],[TotalSales]]*(1-E1590)</f>
        <v>278</v>
      </c>
      <c r="H1590">
        <f>G1590-D1590*VLOOKUP(B1590,Products!$1:$1048576,6,FALSE)</f>
        <v>104</v>
      </c>
      <c r="I1590" s="14">
        <f>VLOOKUP(טבלה1[[#This Row],[OrderID]],OrdersCleaned!$A:$R,4,FALSE)</f>
        <v>35465</v>
      </c>
    </row>
    <row r="1591" spans="1:9" x14ac:dyDescent="0.35">
      <c r="A1591">
        <v>10434</v>
      </c>
      <c r="B1591">
        <v>11</v>
      </c>
      <c r="C1591">
        <v>16.8</v>
      </c>
      <c r="D1591">
        <v>6</v>
      </c>
      <c r="E1591">
        <v>0</v>
      </c>
      <c r="F1591">
        <v>100.8</v>
      </c>
      <c r="G1591">
        <f>טבלה1[[#This Row],[TotalSales]]*(1-E1591)</f>
        <v>100.8</v>
      </c>
      <c r="H1591">
        <f>G1591-D1591*VLOOKUP(B1591,Products!$1:$1048576,6,FALSE)</f>
        <v>37.799999999999997</v>
      </c>
      <c r="I1591" s="14">
        <f>VLOOKUP(טבלה1[[#This Row],[OrderID]],OrdersCleaned!$A:$R,4,FALSE)</f>
        <v>35464</v>
      </c>
    </row>
    <row r="1592" spans="1:9" x14ac:dyDescent="0.35">
      <c r="A1592">
        <v>10434</v>
      </c>
      <c r="B1592">
        <v>76</v>
      </c>
      <c r="C1592">
        <v>14.4</v>
      </c>
      <c r="D1592">
        <v>18</v>
      </c>
      <c r="E1592">
        <v>0.15000000596046451</v>
      </c>
      <c r="F1592">
        <v>220.3199984550476</v>
      </c>
      <c r="G1592">
        <f>טבלה1[[#This Row],[TotalSales]]*(1-E1592)</f>
        <v>187.27199737358094</v>
      </c>
      <c r="H1592">
        <f>G1592-D1592*VLOOKUP(B1592,Products!$1:$1048576,6,FALSE)</f>
        <v>25.271997373580945</v>
      </c>
      <c r="I1592" s="14">
        <f>VLOOKUP(טבלה1[[#This Row],[OrderID]],OrdersCleaned!$A:$R,4,FALSE)</f>
        <v>35464</v>
      </c>
    </row>
    <row r="1593" spans="1:9" x14ac:dyDescent="0.35">
      <c r="A1593">
        <v>10433</v>
      </c>
      <c r="B1593">
        <v>56</v>
      </c>
      <c r="C1593">
        <v>30.4</v>
      </c>
      <c r="D1593">
        <v>28</v>
      </c>
      <c r="E1593">
        <v>0</v>
      </c>
      <c r="F1593">
        <v>851.19999999999993</v>
      </c>
      <c r="G1593">
        <f>טבלה1[[#This Row],[TotalSales]]*(1-E1593)</f>
        <v>851.19999999999993</v>
      </c>
      <c r="H1593">
        <f>G1593-D1593*VLOOKUP(B1593,Products!$1:$1048576,6,FALSE)</f>
        <v>319.19999999999993</v>
      </c>
      <c r="I1593" s="14">
        <f>VLOOKUP(טבלה1[[#This Row],[OrderID]],OrdersCleaned!$A:$R,4,FALSE)</f>
        <v>35464</v>
      </c>
    </row>
    <row r="1594" spans="1:9" x14ac:dyDescent="0.35">
      <c r="A1594">
        <v>10432</v>
      </c>
      <c r="B1594">
        <v>26</v>
      </c>
      <c r="C1594">
        <v>24.9</v>
      </c>
      <c r="D1594">
        <v>10</v>
      </c>
      <c r="E1594">
        <v>0</v>
      </c>
      <c r="F1594">
        <v>249</v>
      </c>
      <c r="G1594">
        <f>טבלה1[[#This Row],[TotalSales]]*(1-E1594)</f>
        <v>249</v>
      </c>
      <c r="H1594">
        <f>G1594-D1594*VLOOKUP(B1594,Products!$1:$1048576,6,FALSE)</f>
        <v>92.85</v>
      </c>
      <c r="I1594" s="14">
        <f>VLOOKUP(טבלה1[[#This Row],[OrderID]],OrdersCleaned!$A:$R,4,FALSE)</f>
        <v>35461</v>
      </c>
    </row>
    <row r="1595" spans="1:9" x14ac:dyDescent="0.35">
      <c r="A1595">
        <v>10432</v>
      </c>
      <c r="B1595">
        <v>54</v>
      </c>
      <c r="C1595">
        <v>5.9</v>
      </c>
      <c r="D1595">
        <v>40</v>
      </c>
      <c r="E1595">
        <v>0</v>
      </c>
      <c r="F1595">
        <v>236</v>
      </c>
      <c r="G1595">
        <f>טבלה1[[#This Row],[TotalSales]]*(1-E1595)</f>
        <v>236</v>
      </c>
      <c r="H1595">
        <f>G1595-D1595*VLOOKUP(B1595,Products!$1:$1048576,6,FALSE)</f>
        <v>87</v>
      </c>
      <c r="I1595" s="14">
        <f>VLOOKUP(טבלה1[[#This Row],[OrderID]],OrdersCleaned!$A:$R,4,FALSE)</f>
        <v>35461</v>
      </c>
    </row>
    <row r="1596" spans="1:9" x14ac:dyDescent="0.35">
      <c r="A1596">
        <v>10431</v>
      </c>
      <c r="B1596">
        <v>17</v>
      </c>
      <c r="C1596">
        <v>31.2</v>
      </c>
      <c r="D1596">
        <v>50</v>
      </c>
      <c r="E1596">
        <v>0.25</v>
      </c>
      <c r="F1596">
        <v>1170</v>
      </c>
      <c r="G1596">
        <f>טבלה1[[#This Row],[TotalSales]]*(1-E1596)</f>
        <v>877.5</v>
      </c>
      <c r="H1596">
        <f>G1596-D1596*VLOOKUP(B1596,Products!$1:$1048576,6,FALSE)</f>
        <v>-97.5</v>
      </c>
      <c r="I1596" s="14">
        <f>VLOOKUP(טבלה1[[#This Row],[OrderID]],OrdersCleaned!$A:$R,4,FALSE)</f>
        <v>35460</v>
      </c>
    </row>
    <row r="1597" spans="1:9" x14ac:dyDescent="0.35">
      <c r="A1597">
        <v>10431</v>
      </c>
      <c r="B1597">
        <v>40</v>
      </c>
      <c r="C1597">
        <v>14.7</v>
      </c>
      <c r="D1597">
        <v>50</v>
      </c>
      <c r="E1597">
        <v>0.25</v>
      </c>
      <c r="F1597">
        <v>551.25</v>
      </c>
      <c r="G1597">
        <f>טבלה1[[#This Row],[TotalSales]]*(1-E1597)</f>
        <v>413.4375</v>
      </c>
      <c r="H1597">
        <f>G1597-D1597*VLOOKUP(B1597,Products!$1:$1048576,6,FALSE)</f>
        <v>-46.562499999999943</v>
      </c>
      <c r="I1597" s="14">
        <f>VLOOKUP(טבלה1[[#This Row],[OrderID]],OrdersCleaned!$A:$R,4,FALSE)</f>
        <v>35460</v>
      </c>
    </row>
    <row r="1598" spans="1:9" x14ac:dyDescent="0.35">
      <c r="A1598">
        <v>10431</v>
      </c>
      <c r="B1598">
        <v>47</v>
      </c>
      <c r="C1598">
        <v>7.6</v>
      </c>
      <c r="D1598">
        <v>30</v>
      </c>
      <c r="E1598">
        <v>0.25</v>
      </c>
      <c r="F1598">
        <v>171</v>
      </c>
      <c r="G1598">
        <f>טבלה1[[#This Row],[TotalSales]]*(1-E1598)</f>
        <v>128.25</v>
      </c>
      <c r="H1598">
        <f>G1598-D1598*VLOOKUP(B1598,Products!$1:$1048576,6,FALSE)</f>
        <v>-14.25</v>
      </c>
      <c r="I1598" s="14">
        <f>VLOOKUP(טבלה1[[#This Row],[OrderID]],OrdersCleaned!$A:$R,4,FALSE)</f>
        <v>35460</v>
      </c>
    </row>
    <row r="1599" spans="1:9" x14ac:dyDescent="0.35">
      <c r="A1599">
        <v>10430</v>
      </c>
      <c r="B1599">
        <v>17</v>
      </c>
      <c r="C1599">
        <v>31.2</v>
      </c>
      <c r="D1599">
        <v>45</v>
      </c>
      <c r="E1599">
        <v>0.20000000298023221</v>
      </c>
      <c r="F1599">
        <v>1123.1999958157539</v>
      </c>
      <c r="G1599">
        <f>טבלה1[[#This Row],[TotalSales]]*(1-E1599)</f>
        <v>898.55999330520626</v>
      </c>
      <c r="H1599">
        <f>G1599-D1599*VLOOKUP(B1599,Products!$1:$1048576,6,FALSE)</f>
        <v>21.059993305206262</v>
      </c>
      <c r="I1599" s="14">
        <f>VLOOKUP(טבלה1[[#This Row],[OrderID]],OrdersCleaned!$A:$R,4,FALSE)</f>
        <v>35460</v>
      </c>
    </row>
    <row r="1600" spans="1:9" x14ac:dyDescent="0.35">
      <c r="A1600">
        <v>10430</v>
      </c>
      <c r="B1600">
        <v>21</v>
      </c>
      <c r="C1600">
        <v>8</v>
      </c>
      <c r="D1600">
        <v>50</v>
      </c>
      <c r="E1600">
        <v>0</v>
      </c>
      <c r="F1600">
        <v>400</v>
      </c>
      <c r="G1600">
        <f>טבלה1[[#This Row],[TotalSales]]*(1-E1600)</f>
        <v>400</v>
      </c>
      <c r="H1600">
        <f>G1600-D1600*VLOOKUP(B1600,Products!$1:$1048576,6,FALSE)</f>
        <v>150</v>
      </c>
      <c r="I1600" s="14">
        <f>VLOOKUP(טבלה1[[#This Row],[OrderID]],OrdersCleaned!$A:$R,4,FALSE)</f>
        <v>35460</v>
      </c>
    </row>
    <row r="1601" spans="1:9" x14ac:dyDescent="0.35">
      <c r="A1601">
        <v>10430</v>
      </c>
      <c r="B1601">
        <v>56</v>
      </c>
      <c r="C1601">
        <v>30.4</v>
      </c>
      <c r="D1601">
        <v>30</v>
      </c>
      <c r="E1601">
        <v>0</v>
      </c>
      <c r="F1601">
        <v>912</v>
      </c>
      <c r="G1601">
        <f>טבלה1[[#This Row],[TotalSales]]*(1-E1601)</f>
        <v>912</v>
      </c>
      <c r="H1601">
        <f>G1601-D1601*VLOOKUP(B1601,Products!$1:$1048576,6,FALSE)</f>
        <v>342</v>
      </c>
      <c r="I1601" s="14">
        <f>VLOOKUP(טבלה1[[#This Row],[OrderID]],OrdersCleaned!$A:$R,4,FALSE)</f>
        <v>35460</v>
      </c>
    </row>
    <row r="1602" spans="1:9" x14ac:dyDescent="0.35">
      <c r="A1602">
        <v>10430</v>
      </c>
      <c r="B1602">
        <v>59</v>
      </c>
      <c r="C1602">
        <v>44</v>
      </c>
      <c r="D1602">
        <v>70</v>
      </c>
      <c r="E1602">
        <v>0.20000000298023221</v>
      </c>
      <c r="F1602">
        <v>2463.9999908208852</v>
      </c>
      <c r="G1602">
        <f>טבלה1[[#This Row],[TotalSales]]*(1-E1602)</f>
        <v>1971.1999853134159</v>
      </c>
      <c r="H1602">
        <f>G1602-D1602*VLOOKUP(B1602,Products!$1:$1048576,6,FALSE)</f>
        <v>46.199985313415937</v>
      </c>
      <c r="I1602" s="14">
        <f>VLOOKUP(טבלה1[[#This Row],[OrderID]],OrdersCleaned!$A:$R,4,FALSE)</f>
        <v>35460</v>
      </c>
    </row>
    <row r="1603" spans="1:9" x14ac:dyDescent="0.35">
      <c r="A1603">
        <v>10429</v>
      </c>
      <c r="B1603">
        <v>50</v>
      </c>
      <c r="C1603">
        <v>13</v>
      </c>
      <c r="D1603">
        <v>40</v>
      </c>
      <c r="E1603">
        <v>0</v>
      </c>
      <c r="F1603">
        <v>520</v>
      </c>
      <c r="G1603">
        <f>טבלה1[[#This Row],[TotalSales]]*(1-E1603)</f>
        <v>520</v>
      </c>
      <c r="H1603">
        <f>G1603-D1603*VLOOKUP(B1603,Products!$1:$1048576,6,FALSE)</f>
        <v>195</v>
      </c>
      <c r="I1603" s="14">
        <f>VLOOKUP(טבלה1[[#This Row],[OrderID]],OrdersCleaned!$A:$R,4,FALSE)</f>
        <v>35459</v>
      </c>
    </row>
    <row r="1604" spans="1:9" x14ac:dyDescent="0.35">
      <c r="A1604">
        <v>10429</v>
      </c>
      <c r="B1604">
        <v>63</v>
      </c>
      <c r="C1604">
        <v>35.1</v>
      </c>
      <c r="D1604">
        <v>35</v>
      </c>
      <c r="E1604">
        <v>0.25</v>
      </c>
      <c r="F1604">
        <v>921.375</v>
      </c>
      <c r="G1604">
        <f>טבלה1[[#This Row],[TotalSales]]*(1-E1604)</f>
        <v>691.03125</v>
      </c>
      <c r="H1604">
        <f>G1604-D1604*VLOOKUP(B1604,Products!$1:$1048576,6,FALSE)</f>
        <v>-77.21875</v>
      </c>
      <c r="I1604" s="14">
        <f>VLOOKUP(טבלה1[[#This Row],[OrderID]],OrdersCleaned!$A:$R,4,FALSE)</f>
        <v>35459</v>
      </c>
    </row>
    <row r="1605" spans="1:9" x14ac:dyDescent="0.35">
      <c r="A1605">
        <v>10428</v>
      </c>
      <c r="B1605">
        <v>46</v>
      </c>
      <c r="C1605">
        <v>9.6</v>
      </c>
      <c r="D1605">
        <v>20</v>
      </c>
      <c r="E1605">
        <v>0</v>
      </c>
      <c r="F1605">
        <v>192</v>
      </c>
      <c r="G1605">
        <f>טבלה1[[#This Row],[TotalSales]]*(1-E1605)</f>
        <v>192</v>
      </c>
      <c r="H1605">
        <f>G1605-D1605*VLOOKUP(B1605,Products!$1:$1048576,6,FALSE)</f>
        <v>72</v>
      </c>
      <c r="I1605" s="14">
        <f>VLOOKUP(טבלה1[[#This Row],[OrderID]],OrdersCleaned!$A:$R,4,FALSE)</f>
        <v>35458</v>
      </c>
    </row>
    <row r="1606" spans="1:9" x14ac:dyDescent="0.35">
      <c r="A1606">
        <v>10427</v>
      </c>
      <c r="B1606">
        <v>14</v>
      </c>
      <c r="C1606">
        <v>18.600000000000001</v>
      </c>
      <c r="D1606">
        <v>35</v>
      </c>
      <c r="E1606">
        <v>0</v>
      </c>
      <c r="F1606">
        <v>651</v>
      </c>
      <c r="G1606">
        <f>טבלה1[[#This Row],[TotalSales]]*(1-E1606)</f>
        <v>651</v>
      </c>
      <c r="H1606">
        <f>G1606-D1606*VLOOKUP(B1606,Products!$1:$1048576,6,FALSE)</f>
        <v>244.125</v>
      </c>
      <c r="I1606" s="14">
        <f>VLOOKUP(טבלה1[[#This Row],[OrderID]],OrdersCleaned!$A:$R,4,FALSE)</f>
        <v>35457</v>
      </c>
    </row>
    <row r="1607" spans="1:9" x14ac:dyDescent="0.35">
      <c r="A1607">
        <v>10426</v>
      </c>
      <c r="B1607">
        <v>56</v>
      </c>
      <c r="C1607">
        <v>30.4</v>
      </c>
      <c r="D1607">
        <v>5</v>
      </c>
      <c r="E1607">
        <v>0</v>
      </c>
      <c r="F1607">
        <v>152</v>
      </c>
      <c r="G1607">
        <f>טבלה1[[#This Row],[TotalSales]]*(1-E1607)</f>
        <v>152</v>
      </c>
      <c r="H1607">
        <f>G1607-D1607*VLOOKUP(B1607,Products!$1:$1048576,6,FALSE)</f>
        <v>57</v>
      </c>
      <c r="I1607" s="14">
        <f>VLOOKUP(טבלה1[[#This Row],[OrderID]],OrdersCleaned!$A:$R,4,FALSE)</f>
        <v>35457</v>
      </c>
    </row>
    <row r="1608" spans="1:9" x14ac:dyDescent="0.35">
      <c r="A1608">
        <v>10426</v>
      </c>
      <c r="B1608">
        <v>64</v>
      </c>
      <c r="C1608">
        <v>26.6</v>
      </c>
      <c r="D1608">
        <v>7</v>
      </c>
      <c r="E1608">
        <v>0</v>
      </c>
      <c r="F1608">
        <v>186.2</v>
      </c>
      <c r="G1608">
        <f>טבלה1[[#This Row],[TotalSales]]*(1-E1608)</f>
        <v>186.2</v>
      </c>
      <c r="H1608">
        <f>G1608-D1608*VLOOKUP(B1608,Products!$1:$1048576,6,FALSE)</f>
        <v>69.824999999999989</v>
      </c>
      <c r="I1608" s="14">
        <f>VLOOKUP(טבלה1[[#This Row],[OrderID]],OrdersCleaned!$A:$R,4,FALSE)</f>
        <v>35457</v>
      </c>
    </row>
    <row r="1609" spans="1:9" x14ac:dyDescent="0.35">
      <c r="A1609">
        <v>10425</v>
      </c>
      <c r="B1609">
        <v>55</v>
      </c>
      <c r="C1609">
        <v>19.2</v>
      </c>
      <c r="D1609">
        <v>10</v>
      </c>
      <c r="E1609">
        <v>0.25</v>
      </c>
      <c r="F1609">
        <v>144</v>
      </c>
      <c r="G1609">
        <f>טבלה1[[#This Row],[TotalSales]]*(1-E1609)</f>
        <v>108</v>
      </c>
      <c r="H1609">
        <f>G1609-D1609*VLOOKUP(B1609,Products!$1:$1048576,6,FALSE)</f>
        <v>-12</v>
      </c>
      <c r="I1609" s="14">
        <f>VLOOKUP(טבלה1[[#This Row],[OrderID]],OrdersCleaned!$A:$R,4,FALSE)</f>
        <v>35454</v>
      </c>
    </row>
    <row r="1610" spans="1:9" x14ac:dyDescent="0.35">
      <c r="A1610">
        <v>10425</v>
      </c>
      <c r="B1610">
        <v>76</v>
      </c>
      <c r="C1610">
        <v>14.4</v>
      </c>
      <c r="D1610">
        <v>20</v>
      </c>
      <c r="E1610">
        <v>0.25</v>
      </c>
      <c r="F1610">
        <v>216</v>
      </c>
      <c r="G1610">
        <f>טבלה1[[#This Row],[TotalSales]]*(1-E1610)</f>
        <v>162</v>
      </c>
      <c r="H1610">
        <f>G1610-D1610*VLOOKUP(B1610,Products!$1:$1048576,6,FALSE)</f>
        <v>-18</v>
      </c>
      <c r="I1610" s="14">
        <f>VLOOKUP(טבלה1[[#This Row],[OrderID]],OrdersCleaned!$A:$R,4,FALSE)</f>
        <v>35454</v>
      </c>
    </row>
    <row r="1611" spans="1:9" x14ac:dyDescent="0.35">
      <c r="A1611">
        <v>10424</v>
      </c>
      <c r="B1611">
        <v>35</v>
      </c>
      <c r="C1611">
        <v>14.4</v>
      </c>
      <c r="D1611">
        <v>60</v>
      </c>
      <c r="E1611">
        <v>0.20000000298023221</v>
      </c>
      <c r="F1611">
        <v>691.19999742507935</v>
      </c>
      <c r="G1611">
        <f>טבלה1[[#This Row],[TotalSales]]*(1-E1611)</f>
        <v>552.95999588012694</v>
      </c>
      <c r="H1611">
        <f>G1611-D1611*VLOOKUP(B1611,Products!$1:$1048576,6,FALSE)</f>
        <v>12.959995880126939</v>
      </c>
      <c r="I1611" s="14">
        <f>VLOOKUP(טבלה1[[#This Row],[OrderID]],OrdersCleaned!$A:$R,4,FALSE)</f>
        <v>35453</v>
      </c>
    </row>
    <row r="1612" spans="1:9" x14ac:dyDescent="0.35">
      <c r="A1612">
        <v>10424</v>
      </c>
      <c r="B1612">
        <v>38</v>
      </c>
      <c r="C1612">
        <v>210.8</v>
      </c>
      <c r="D1612">
        <v>49</v>
      </c>
      <c r="E1612">
        <v>0.20000000298023221</v>
      </c>
      <c r="F1612">
        <v>8263.3599692165863</v>
      </c>
      <c r="G1612">
        <f>טבלה1[[#This Row],[TotalSales]]*(1-E1612)</f>
        <v>6610.6879507465374</v>
      </c>
      <c r="H1612">
        <f>G1612-D1612*VLOOKUP(B1612,Products!$1:$1048576,6,FALSE)</f>
        <v>154.93795074653735</v>
      </c>
      <c r="I1612" s="14">
        <f>VLOOKUP(טבלה1[[#This Row],[OrderID]],OrdersCleaned!$A:$R,4,FALSE)</f>
        <v>35453</v>
      </c>
    </row>
    <row r="1613" spans="1:9" x14ac:dyDescent="0.35">
      <c r="A1613">
        <v>10424</v>
      </c>
      <c r="B1613">
        <v>68</v>
      </c>
      <c r="C1613">
        <v>10</v>
      </c>
      <c r="D1613">
        <v>30</v>
      </c>
      <c r="E1613">
        <v>0.20000000298023221</v>
      </c>
      <c r="F1613">
        <v>239.9999991059303</v>
      </c>
      <c r="G1613">
        <f>טבלה1[[#This Row],[TotalSales]]*(1-E1613)</f>
        <v>191.9999985694885</v>
      </c>
      <c r="H1613">
        <f>G1613-D1613*VLOOKUP(B1613,Products!$1:$1048576,6,FALSE)</f>
        <v>4.499998569488497</v>
      </c>
      <c r="I1613" s="14">
        <f>VLOOKUP(טבלה1[[#This Row],[OrderID]],OrdersCleaned!$A:$R,4,FALSE)</f>
        <v>35453</v>
      </c>
    </row>
    <row r="1614" spans="1:9" x14ac:dyDescent="0.35">
      <c r="A1614">
        <v>10423</v>
      </c>
      <c r="B1614">
        <v>31</v>
      </c>
      <c r="C1614">
        <v>10</v>
      </c>
      <c r="D1614">
        <v>14</v>
      </c>
      <c r="E1614">
        <v>0</v>
      </c>
      <c r="F1614">
        <v>140</v>
      </c>
      <c r="G1614">
        <f>טבלה1[[#This Row],[TotalSales]]*(1-E1614)</f>
        <v>140</v>
      </c>
      <c r="H1614">
        <f>G1614-D1614*VLOOKUP(B1614,Products!$1:$1048576,6,FALSE)</f>
        <v>52.5</v>
      </c>
      <c r="I1614" s="14">
        <f>VLOOKUP(טבלה1[[#This Row],[OrderID]],OrdersCleaned!$A:$R,4,FALSE)</f>
        <v>35453</v>
      </c>
    </row>
    <row r="1615" spans="1:9" x14ac:dyDescent="0.35">
      <c r="A1615">
        <v>10423</v>
      </c>
      <c r="B1615">
        <v>59</v>
      </c>
      <c r="C1615">
        <v>44</v>
      </c>
      <c r="D1615">
        <v>20</v>
      </c>
      <c r="E1615">
        <v>0</v>
      </c>
      <c r="F1615">
        <v>880</v>
      </c>
      <c r="G1615">
        <f>טבלה1[[#This Row],[TotalSales]]*(1-E1615)</f>
        <v>880</v>
      </c>
      <c r="H1615">
        <f>G1615-D1615*VLOOKUP(B1615,Products!$1:$1048576,6,FALSE)</f>
        <v>330</v>
      </c>
      <c r="I1615" s="14">
        <f>VLOOKUP(טבלה1[[#This Row],[OrderID]],OrdersCleaned!$A:$R,4,FALSE)</f>
        <v>35453</v>
      </c>
    </row>
    <row r="1616" spans="1:9" x14ac:dyDescent="0.35">
      <c r="A1616">
        <v>10422</v>
      </c>
      <c r="B1616">
        <v>26</v>
      </c>
      <c r="C1616">
        <v>24.9</v>
      </c>
      <c r="D1616">
        <v>2</v>
      </c>
      <c r="E1616">
        <v>0</v>
      </c>
      <c r="F1616">
        <v>49.8</v>
      </c>
      <c r="G1616">
        <f>טבלה1[[#This Row],[TotalSales]]*(1-E1616)</f>
        <v>49.8</v>
      </c>
      <c r="H1616">
        <f>G1616-D1616*VLOOKUP(B1616,Products!$1:$1048576,6,FALSE)</f>
        <v>18.569999999999997</v>
      </c>
      <c r="I1616" s="14">
        <f>VLOOKUP(טבלה1[[#This Row],[OrderID]],OrdersCleaned!$A:$R,4,FALSE)</f>
        <v>35452</v>
      </c>
    </row>
    <row r="1617" spans="1:9" x14ac:dyDescent="0.35">
      <c r="A1617">
        <v>10421</v>
      </c>
      <c r="B1617">
        <v>19</v>
      </c>
      <c r="C1617">
        <v>7.3</v>
      </c>
      <c r="D1617">
        <v>4</v>
      </c>
      <c r="E1617">
        <v>0.15000000596046451</v>
      </c>
      <c r="F1617">
        <v>24.81999982595444</v>
      </c>
      <c r="G1617">
        <f>טבלה1[[#This Row],[TotalSales]]*(1-E1617)</f>
        <v>21.096999704122545</v>
      </c>
      <c r="H1617">
        <f>G1617-D1617*VLOOKUP(B1617,Products!$1:$1048576,6,FALSE)</f>
        <v>2.6969997041225469</v>
      </c>
      <c r="I1617" s="14">
        <f>VLOOKUP(טבלה1[[#This Row],[OrderID]],OrdersCleaned!$A:$R,4,FALSE)</f>
        <v>35451</v>
      </c>
    </row>
    <row r="1618" spans="1:9" x14ac:dyDescent="0.35">
      <c r="A1618">
        <v>10421</v>
      </c>
      <c r="B1618">
        <v>26</v>
      </c>
      <c r="C1618">
        <v>24.9</v>
      </c>
      <c r="D1618">
        <v>30</v>
      </c>
      <c r="E1618">
        <v>0</v>
      </c>
      <c r="F1618">
        <v>747</v>
      </c>
      <c r="G1618">
        <f>טבלה1[[#This Row],[TotalSales]]*(1-E1618)</f>
        <v>747</v>
      </c>
      <c r="H1618">
        <f>G1618-D1618*VLOOKUP(B1618,Products!$1:$1048576,6,FALSE)</f>
        <v>278.55</v>
      </c>
      <c r="I1618" s="14">
        <f>VLOOKUP(טבלה1[[#This Row],[OrderID]],OrdersCleaned!$A:$R,4,FALSE)</f>
        <v>35451</v>
      </c>
    </row>
    <row r="1619" spans="1:9" x14ac:dyDescent="0.35">
      <c r="A1619">
        <v>10421</v>
      </c>
      <c r="B1619">
        <v>53</v>
      </c>
      <c r="C1619">
        <v>26.2</v>
      </c>
      <c r="D1619">
        <v>15</v>
      </c>
      <c r="E1619">
        <v>0.15000000596046451</v>
      </c>
      <c r="F1619">
        <v>334.04999765753752</v>
      </c>
      <c r="G1619">
        <f>טבלה1[[#This Row],[TotalSales]]*(1-E1619)</f>
        <v>283.94249601781377</v>
      </c>
      <c r="H1619">
        <f>G1619-D1619*VLOOKUP(B1619,Products!$1:$1048576,6,FALSE)</f>
        <v>37.942496017813795</v>
      </c>
      <c r="I1619" s="14">
        <f>VLOOKUP(טבלה1[[#This Row],[OrderID]],OrdersCleaned!$A:$R,4,FALSE)</f>
        <v>35451</v>
      </c>
    </row>
    <row r="1620" spans="1:9" x14ac:dyDescent="0.35">
      <c r="A1620">
        <v>10421</v>
      </c>
      <c r="B1620">
        <v>77</v>
      </c>
      <c r="C1620">
        <v>10.4</v>
      </c>
      <c r="D1620">
        <v>10</v>
      </c>
      <c r="E1620">
        <v>0.15000000596046451</v>
      </c>
      <c r="F1620">
        <v>88.399999380111694</v>
      </c>
      <c r="G1620">
        <f>טבלה1[[#This Row],[TotalSales]]*(1-E1620)</f>
        <v>75.139998946189877</v>
      </c>
      <c r="H1620">
        <f>G1620-D1620*VLOOKUP(B1620,Products!$1:$1048576,6,FALSE)</f>
        <v>10.139998946189877</v>
      </c>
      <c r="I1620" s="14">
        <f>VLOOKUP(טבלה1[[#This Row],[OrderID]],OrdersCleaned!$A:$R,4,FALSE)</f>
        <v>35451</v>
      </c>
    </row>
    <row r="1621" spans="1:9" x14ac:dyDescent="0.35">
      <c r="A1621">
        <v>10420</v>
      </c>
      <c r="B1621">
        <v>9</v>
      </c>
      <c r="C1621">
        <v>77.599999999999994</v>
      </c>
      <c r="D1621">
        <v>20</v>
      </c>
      <c r="E1621">
        <v>0.10000000149011611</v>
      </c>
      <c r="F1621">
        <v>1396.79999768734</v>
      </c>
      <c r="G1621">
        <f>טבלה1[[#This Row],[TotalSales]]*(1-E1621)</f>
        <v>1257.1199958372117</v>
      </c>
      <c r="H1621">
        <f>G1621-D1621*VLOOKUP(B1621,Products!$1:$1048576,6,FALSE)</f>
        <v>287.11999583721172</v>
      </c>
      <c r="I1621" s="14">
        <f>VLOOKUP(טבלה1[[#This Row],[OrderID]],OrdersCleaned!$A:$R,4,FALSE)</f>
        <v>35451</v>
      </c>
    </row>
    <row r="1622" spans="1:9" x14ac:dyDescent="0.35">
      <c r="A1622">
        <v>10420</v>
      </c>
      <c r="B1622">
        <v>13</v>
      </c>
      <c r="C1622">
        <v>4.8</v>
      </c>
      <c r="D1622">
        <v>2</v>
      </c>
      <c r="E1622">
        <v>0.10000000149011611</v>
      </c>
      <c r="F1622">
        <v>8.6399999856948853</v>
      </c>
      <c r="G1622">
        <f>טבלה1[[#This Row],[TotalSales]]*(1-E1622)</f>
        <v>7.7759999742507935</v>
      </c>
      <c r="H1622">
        <f>G1622-D1622*VLOOKUP(B1622,Products!$1:$1048576,6,FALSE)</f>
        <v>1.7759999742507935</v>
      </c>
      <c r="I1622" s="14">
        <f>VLOOKUP(טבלה1[[#This Row],[OrderID]],OrdersCleaned!$A:$R,4,FALSE)</f>
        <v>35451</v>
      </c>
    </row>
    <row r="1623" spans="1:9" x14ac:dyDescent="0.35">
      <c r="A1623">
        <v>10420</v>
      </c>
      <c r="B1623">
        <v>70</v>
      </c>
      <c r="C1623">
        <v>12</v>
      </c>
      <c r="D1623">
        <v>8</v>
      </c>
      <c r="E1623">
        <v>0.10000000149011611</v>
      </c>
      <c r="F1623">
        <v>86.399999856948853</v>
      </c>
      <c r="G1623">
        <f>טבלה1[[#This Row],[TotalSales]]*(1-E1623)</f>
        <v>77.759999742507929</v>
      </c>
      <c r="H1623">
        <f>G1623-D1623*VLOOKUP(B1623,Products!$1:$1048576,6,FALSE)</f>
        <v>17.759999742507929</v>
      </c>
      <c r="I1623" s="14">
        <f>VLOOKUP(טבלה1[[#This Row],[OrderID]],OrdersCleaned!$A:$R,4,FALSE)</f>
        <v>35451</v>
      </c>
    </row>
    <row r="1624" spans="1:9" x14ac:dyDescent="0.35">
      <c r="A1624">
        <v>10420</v>
      </c>
      <c r="B1624">
        <v>73</v>
      </c>
      <c r="C1624">
        <v>12</v>
      </c>
      <c r="D1624">
        <v>20</v>
      </c>
      <c r="E1624">
        <v>0.10000000149011611</v>
      </c>
      <c r="F1624">
        <v>215.9999996423721</v>
      </c>
      <c r="G1624">
        <f>טבלה1[[#This Row],[TotalSales]]*(1-E1624)</f>
        <v>194.3999993562698</v>
      </c>
      <c r="H1624">
        <f>G1624-D1624*VLOOKUP(B1624,Products!$1:$1048576,6,FALSE)</f>
        <v>44.399999356269802</v>
      </c>
      <c r="I1624" s="14">
        <f>VLOOKUP(טבלה1[[#This Row],[OrderID]],OrdersCleaned!$A:$R,4,FALSE)</f>
        <v>35451</v>
      </c>
    </row>
    <row r="1625" spans="1:9" x14ac:dyDescent="0.35">
      <c r="A1625">
        <v>10419</v>
      </c>
      <c r="B1625">
        <v>60</v>
      </c>
      <c r="C1625">
        <v>27.2</v>
      </c>
      <c r="D1625">
        <v>60</v>
      </c>
      <c r="E1625">
        <v>5.000000074505806E-2</v>
      </c>
      <c r="F1625">
        <v>1550.399998784065</v>
      </c>
      <c r="G1625">
        <f>טבלה1[[#This Row],[TotalSales]]*(1-E1625)</f>
        <v>1472.8799976897237</v>
      </c>
      <c r="H1625">
        <f>G1625-D1625*VLOOKUP(B1625,Products!$1:$1048576,6,FALSE)</f>
        <v>452.87999768972372</v>
      </c>
      <c r="I1625" s="14">
        <f>VLOOKUP(טבלה1[[#This Row],[OrderID]],OrdersCleaned!$A:$R,4,FALSE)</f>
        <v>35450</v>
      </c>
    </row>
    <row r="1626" spans="1:9" x14ac:dyDescent="0.35">
      <c r="A1626">
        <v>10419</v>
      </c>
      <c r="B1626">
        <v>69</v>
      </c>
      <c r="C1626">
        <v>28.8</v>
      </c>
      <c r="D1626">
        <v>20</v>
      </c>
      <c r="E1626">
        <v>5.000000074505806E-2</v>
      </c>
      <c r="F1626">
        <v>547.19999957084656</v>
      </c>
      <c r="G1626">
        <f>טבלה1[[#This Row],[TotalSales]]*(1-E1626)</f>
        <v>519.83999918460847</v>
      </c>
      <c r="H1626">
        <f>G1626-D1626*VLOOKUP(B1626,Products!$1:$1048576,6,FALSE)</f>
        <v>159.83999918460847</v>
      </c>
      <c r="I1626" s="14">
        <f>VLOOKUP(טבלה1[[#This Row],[OrderID]],OrdersCleaned!$A:$R,4,FALSE)</f>
        <v>35450</v>
      </c>
    </row>
    <row r="1627" spans="1:9" x14ac:dyDescent="0.35">
      <c r="A1627">
        <v>10418</v>
      </c>
      <c r="B1627">
        <v>2</v>
      </c>
      <c r="C1627">
        <v>15.2</v>
      </c>
      <c r="D1627">
        <v>60</v>
      </c>
      <c r="E1627">
        <v>0</v>
      </c>
      <c r="F1627">
        <v>912</v>
      </c>
      <c r="G1627">
        <f>טבלה1[[#This Row],[TotalSales]]*(1-E1627)</f>
        <v>912</v>
      </c>
      <c r="H1627">
        <f>G1627-D1627*VLOOKUP(B1627,Products!$1:$1048576,6,FALSE)</f>
        <v>342</v>
      </c>
      <c r="I1627" s="14">
        <f>VLOOKUP(טבלה1[[#This Row],[OrderID]],OrdersCleaned!$A:$R,4,FALSE)</f>
        <v>35447</v>
      </c>
    </row>
    <row r="1628" spans="1:9" x14ac:dyDescent="0.35">
      <c r="A1628">
        <v>10418</v>
      </c>
      <c r="B1628">
        <v>47</v>
      </c>
      <c r="C1628">
        <v>7.6</v>
      </c>
      <c r="D1628">
        <v>55</v>
      </c>
      <c r="E1628">
        <v>0</v>
      </c>
      <c r="F1628">
        <v>418</v>
      </c>
      <c r="G1628">
        <f>טבלה1[[#This Row],[TotalSales]]*(1-E1628)</f>
        <v>418</v>
      </c>
      <c r="H1628">
        <f>G1628-D1628*VLOOKUP(B1628,Products!$1:$1048576,6,FALSE)</f>
        <v>156.75</v>
      </c>
      <c r="I1628" s="14">
        <f>VLOOKUP(טבלה1[[#This Row],[OrderID]],OrdersCleaned!$A:$R,4,FALSE)</f>
        <v>35447</v>
      </c>
    </row>
    <row r="1629" spans="1:9" x14ac:dyDescent="0.35">
      <c r="A1629">
        <v>10418</v>
      </c>
      <c r="B1629">
        <v>61</v>
      </c>
      <c r="C1629">
        <v>22.8</v>
      </c>
      <c r="D1629">
        <v>16</v>
      </c>
      <c r="E1629">
        <v>0</v>
      </c>
      <c r="F1629">
        <v>364.8</v>
      </c>
      <c r="G1629">
        <f>טבלה1[[#This Row],[TotalSales]]*(1-E1629)</f>
        <v>364.8</v>
      </c>
      <c r="H1629">
        <f>G1629-D1629*VLOOKUP(B1629,Products!$1:$1048576,6,FALSE)</f>
        <v>136.80000000000001</v>
      </c>
      <c r="I1629" s="14">
        <f>VLOOKUP(טבלה1[[#This Row],[OrderID]],OrdersCleaned!$A:$R,4,FALSE)</f>
        <v>35447</v>
      </c>
    </row>
    <row r="1630" spans="1:9" x14ac:dyDescent="0.35">
      <c r="A1630">
        <v>10418</v>
      </c>
      <c r="B1630">
        <v>74</v>
      </c>
      <c r="C1630">
        <v>8</v>
      </c>
      <c r="D1630">
        <v>15</v>
      </c>
      <c r="E1630">
        <v>0</v>
      </c>
      <c r="F1630">
        <v>120</v>
      </c>
      <c r="G1630">
        <f>טבלה1[[#This Row],[TotalSales]]*(1-E1630)</f>
        <v>120</v>
      </c>
      <c r="H1630">
        <f>G1630-D1630*VLOOKUP(B1630,Products!$1:$1048576,6,FALSE)</f>
        <v>45</v>
      </c>
      <c r="I1630" s="14">
        <f>VLOOKUP(טבלה1[[#This Row],[OrderID]],OrdersCleaned!$A:$R,4,FALSE)</f>
        <v>35447</v>
      </c>
    </row>
    <row r="1631" spans="1:9" x14ac:dyDescent="0.35">
      <c r="A1631">
        <v>10417</v>
      </c>
      <c r="B1631">
        <v>38</v>
      </c>
      <c r="C1631">
        <v>210.8</v>
      </c>
      <c r="D1631">
        <v>50</v>
      </c>
      <c r="E1631">
        <v>0</v>
      </c>
      <c r="F1631">
        <v>10540</v>
      </c>
      <c r="G1631">
        <f>טבלה1[[#This Row],[TotalSales]]*(1-E1631)</f>
        <v>10540</v>
      </c>
      <c r="H1631">
        <f>G1631-D1631*VLOOKUP(B1631,Products!$1:$1048576,6,FALSE)</f>
        <v>3952.5</v>
      </c>
      <c r="I1631" s="14">
        <f>VLOOKUP(טבלה1[[#This Row],[OrderID]],OrdersCleaned!$A:$R,4,FALSE)</f>
        <v>35446</v>
      </c>
    </row>
    <row r="1632" spans="1:9" x14ac:dyDescent="0.35">
      <c r="A1632">
        <v>10417</v>
      </c>
      <c r="B1632">
        <v>46</v>
      </c>
      <c r="C1632">
        <v>9.6</v>
      </c>
      <c r="D1632">
        <v>2</v>
      </c>
      <c r="E1632">
        <v>0.25</v>
      </c>
      <c r="F1632">
        <v>14.4</v>
      </c>
      <c r="G1632">
        <f>טבלה1[[#This Row],[TotalSales]]*(1-E1632)</f>
        <v>10.8</v>
      </c>
      <c r="H1632">
        <f>G1632-D1632*VLOOKUP(B1632,Products!$1:$1048576,6,FALSE)</f>
        <v>-1.1999999999999993</v>
      </c>
      <c r="I1632" s="14">
        <f>VLOOKUP(טבלה1[[#This Row],[OrderID]],OrdersCleaned!$A:$R,4,FALSE)</f>
        <v>35446</v>
      </c>
    </row>
    <row r="1633" spans="1:9" x14ac:dyDescent="0.35">
      <c r="A1633">
        <v>10417</v>
      </c>
      <c r="B1633">
        <v>68</v>
      </c>
      <c r="C1633">
        <v>10</v>
      </c>
      <c r="D1633">
        <v>36</v>
      </c>
      <c r="E1633">
        <v>0.25</v>
      </c>
      <c r="F1633">
        <v>270</v>
      </c>
      <c r="G1633">
        <f>טבלה1[[#This Row],[TotalSales]]*(1-E1633)</f>
        <v>202.5</v>
      </c>
      <c r="H1633">
        <f>G1633-D1633*VLOOKUP(B1633,Products!$1:$1048576,6,FALSE)</f>
        <v>-22.5</v>
      </c>
      <c r="I1633" s="14">
        <f>VLOOKUP(טבלה1[[#This Row],[OrderID]],OrdersCleaned!$A:$R,4,FALSE)</f>
        <v>35446</v>
      </c>
    </row>
    <row r="1634" spans="1:9" x14ac:dyDescent="0.35">
      <c r="A1634">
        <v>10417</v>
      </c>
      <c r="B1634">
        <v>77</v>
      </c>
      <c r="C1634">
        <v>10.4</v>
      </c>
      <c r="D1634">
        <v>35</v>
      </c>
      <c r="E1634">
        <v>0</v>
      </c>
      <c r="F1634">
        <v>364</v>
      </c>
      <c r="G1634">
        <f>טבלה1[[#This Row],[TotalSales]]*(1-E1634)</f>
        <v>364</v>
      </c>
      <c r="H1634">
        <f>G1634-D1634*VLOOKUP(B1634,Products!$1:$1048576,6,FALSE)</f>
        <v>136.5</v>
      </c>
      <c r="I1634" s="14">
        <f>VLOOKUP(טבלה1[[#This Row],[OrderID]],OrdersCleaned!$A:$R,4,FALSE)</f>
        <v>35446</v>
      </c>
    </row>
    <row r="1635" spans="1:9" x14ac:dyDescent="0.35">
      <c r="A1635">
        <v>10416</v>
      </c>
      <c r="B1635">
        <v>19</v>
      </c>
      <c r="C1635">
        <v>7.3</v>
      </c>
      <c r="D1635">
        <v>20</v>
      </c>
      <c r="E1635">
        <v>0</v>
      </c>
      <c r="F1635">
        <v>146</v>
      </c>
      <c r="G1635">
        <f>טבלה1[[#This Row],[TotalSales]]*(1-E1635)</f>
        <v>146</v>
      </c>
      <c r="H1635">
        <f>G1635-D1635*VLOOKUP(B1635,Products!$1:$1048576,6,FALSE)</f>
        <v>54</v>
      </c>
      <c r="I1635" s="14">
        <f>VLOOKUP(טבלה1[[#This Row],[OrderID]],OrdersCleaned!$A:$R,4,FALSE)</f>
        <v>35446</v>
      </c>
    </row>
    <row r="1636" spans="1:9" x14ac:dyDescent="0.35">
      <c r="A1636">
        <v>10416</v>
      </c>
      <c r="B1636">
        <v>53</v>
      </c>
      <c r="C1636">
        <v>26.2</v>
      </c>
      <c r="D1636">
        <v>10</v>
      </c>
      <c r="E1636">
        <v>0</v>
      </c>
      <c r="F1636">
        <v>262</v>
      </c>
      <c r="G1636">
        <f>טבלה1[[#This Row],[TotalSales]]*(1-E1636)</f>
        <v>262</v>
      </c>
      <c r="H1636">
        <f>G1636-D1636*VLOOKUP(B1636,Products!$1:$1048576,6,FALSE)</f>
        <v>98</v>
      </c>
      <c r="I1636" s="14">
        <f>VLOOKUP(טבלה1[[#This Row],[OrderID]],OrdersCleaned!$A:$R,4,FALSE)</f>
        <v>35446</v>
      </c>
    </row>
    <row r="1637" spans="1:9" x14ac:dyDescent="0.35">
      <c r="A1637">
        <v>10416</v>
      </c>
      <c r="B1637">
        <v>57</v>
      </c>
      <c r="C1637">
        <v>15.6</v>
      </c>
      <c r="D1637">
        <v>20</v>
      </c>
      <c r="E1637">
        <v>0</v>
      </c>
      <c r="F1637">
        <v>312</v>
      </c>
      <c r="G1637">
        <f>טבלה1[[#This Row],[TotalSales]]*(1-E1637)</f>
        <v>312</v>
      </c>
      <c r="H1637">
        <f>G1637-D1637*VLOOKUP(B1637,Products!$1:$1048576,6,FALSE)</f>
        <v>117</v>
      </c>
      <c r="I1637" s="14">
        <f>VLOOKUP(טבלה1[[#This Row],[OrderID]],OrdersCleaned!$A:$R,4,FALSE)</f>
        <v>35446</v>
      </c>
    </row>
    <row r="1638" spans="1:9" x14ac:dyDescent="0.35">
      <c r="A1638">
        <v>10415</v>
      </c>
      <c r="B1638">
        <v>17</v>
      </c>
      <c r="C1638">
        <v>31.2</v>
      </c>
      <c r="D1638">
        <v>2</v>
      </c>
      <c r="E1638">
        <v>0</v>
      </c>
      <c r="F1638">
        <v>62.4</v>
      </c>
      <c r="G1638">
        <f>טבלה1[[#This Row],[TotalSales]]*(1-E1638)</f>
        <v>62.4</v>
      </c>
      <c r="H1638">
        <f>G1638-D1638*VLOOKUP(B1638,Products!$1:$1048576,6,FALSE)</f>
        <v>23.4</v>
      </c>
      <c r="I1638" s="14">
        <f>VLOOKUP(טבלה1[[#This Row],[OrderID]],OrdersCleaned!$A:$R,4,FALSE)</f>
        <v>35445</v>
      </c>
    </row>
    <row r="1639" spans="1:9" x14ac:dyDescent="0.35">
      <c r="A1639">
        <v>10415</v>
      </c>
      <c r="B1639">
        <v>33</v>
      </c>
      <c r="C1639">
        <v>2</v>
      </c>
      <c r="D1639">
        <v>20</v>
      </c>
      <c r="E1639">
        <v>0</v>
      </c>
      <c r="F1639">
        <v>40</v>
      </c>
      <c r="G1639">
        <f>טבלה1[[#This Row],[TotalSales]]*(1-E1639)</f>
        <v>40</v>
      </c>
      <c r="H1639">
        <f>G1639-D1639*VLOOKUP(B1639,Products!$1:$1048576,6,FALSE)</f>
        <v>15</v>
      </c>
      <c r="I1639" s="14">
        <f>VLOOKUP(טבלה1[[#This Row],[OrderID]],OrdersCleaned!$A:$R,4,FALSE)</f>
        <v>35445</v>
      </c>
    </row>
    <row r="1640" spans="1:9" x14ac:dyDescent="0.35">
      <c r="A1640">
        <v>10414</v>
      </c>
      <c r="B1640">
        <v>19</v>
      </c>
      <c r="C1640">
        <v>7.3</v>
      </c>
      <c r="D1640">
        <v>18</v>
      </c>
      <c r="E1640">
        <v>5.000000074505806E-2</v>
      </c>
      <c r="F1640">
        <v>124.8299999020994</v>
      </c>
      <c r="G1640">
        <f>טבלה1[[#This Row],[TotalSales]]*(1-E1640)</f>
        <v>118.58849981398883</v>
      </c>
      <c r="H1640">
        <f>G1640-D1640*VLOOKUP(B1640,Products!$1:$1048576,6,FALSE)</f>
        <v>35.788499813988835</v>
      </c>
      <c r="I1640" s="14">
        <f>VLOOKUP(טבלה1[[#This Row],[OrderID]],OrdersCleaned!$A:$R,4,FALSE)</f>
        <v>35444</v>
      </c>
    </row>
    <row r="1641" spans="1:9" x14ac:dyDescent="0.35">
      <c r="A1641">
        <v>10414</v>
      </c>
      <c r="B1641">
        <v>33</v>
      </c>
      <c r="C1641">
        <v>2</v>
      </c>
      <c r="D1641">
        <v>50</v>
      </c>
      <c r="E1641">
        <v>0</v>
      </c>
      <c r="F1641">
        <v>100</v>
      </c>
      <c r="G1641">
        <f>טבלה1[[#This Row],[TotalSales]]*(1-E1641)</f>
        <v>100</v>
      </c>
      <c r="H1641">
        <f>G1641-D1641*VLOOKUP(B1641,Products!$1:$1048576,6,FALSE)</f>
        <v>37.5</v>
      </c>
      <c r="I1641" s="14">
        <f>VLOOKUP(טבלה1[[#This Row],[OrderID]],OrdersCleaned!$A:$R,4,FALSE)</f>
        <v>35444</v>
      </c>
    </row>
    <row r="1642" spans="1:9" x14ac:dyDescent="0.35">
      <c r="A1642">
        <v>10413</v>
      </c>
      <c r="B1642">
        <v>1</v>
      </c>
      <c r="C1642">
        <v>14.4</v>
      </c>
      <c r="D1642">
        <v>24</v>
      </c>
      <c r="E1642">
        <v>0</v>
      </c>
      <c r="F1642">
        <v>345.6</v>
      </c>
      <c r="G1642">
        <f>טבלה1[[#This Row],[TotalSales]]*(1-E1642)</f>
        <v>345.6</v>
      </c>
      <c r="H1642">
        <f>G1642-D1642*VLOOKUP(B1642,Products!$1:$1048576,6,FALSE)</f>
        <v>129.60000000000002</v>
      </c>
      <c r="I1642" s="14">
        <f>VLOOKUP(טבלה1[[#This Row],[OrderID]],OrdersCleaned!$A:$R,4,FALSE)</f>
        <v>35444</v>
      </c>
    </row>
    <row r="1643" spans="1:9" x14ac:dyDescent="0.35">
      <c r="A1643">
        <v>10413</v>
      </c>
      <c r="B1643">
        <v>62</v>
      </c>
      <c r="C1643">
        <v>39.4</v>
      </c>
      <c r="D1643">
        <v>40</v>
      </c>
      <c r="E1643">
        <v>0</v>
      </c>
      <c r="F1643">
        <v>1576</v>
      </c>
      <c r="G1643">
        <f>טבלה1[[#This Row],[TotalSales]]*(1-E1643)</f>
        <v>1576</v>
      </c>
      <c r="H1643">
        <f>G1643-D1643*VLOOKUP(B1643,Products!$1:$1048576,6,FALSE)</f>
        <v>590</v>
      </c>
      <c r="I1643" s="14">
        <f>VLOOKUP(טבלה1[[#This Row],[OrderID]],OrdersCleaned!$A:$R,4,FALSE)</f>
        <v>35444</v>
      </c>
    </row>
    <row r="1644" spans="1:9" x14ac:dyDescent="0.35">
      <c r="A1644">
        <v>10413</v>
      </c>
      <c r="B1644">
        <v>76</v>
      </c>
      <c r="C1644">
        <v>14.4</v>
      </c>
      <c r="D1644">
        <v>14</v>
      </c>
      <c r="E1644">
        <v>0</v>
      </c>
      <c r="F1644">
        <v>201.6</v>
      </c>
      <c r="G1644">
        <f>טבלה1[[#This Row],[TotalSales]]*(1-E1644)</f>
        <v>201.6</v>
      </c>
      <c r="H1644">
        <f>G1644-D1644*VLOOKUP(B1644,Products!$1:$1048576,6,FALSE)</f>
        <v>75.599999999999994</v>
      </c>
      <c r="I1644" s="14">
        <f>VLOOKUP(טבלה1[[#This Row],[OrderID]],OrdersCleaned!$A:$R,4,FALSE)</f>
        <v>35444</v>
      </c>
    </row>
    <row r="1645" spans="1:9" x14ac:dyDescent="0.35">
      <c r="A1645">
        <v>10412</v>
      </c>
      <c r="B1645">
        <v>14</v>
      </c>
      <c r="C1645">
        <v>18.600000000000001</v>
      </c>
      <c r="D1645">
        <v>20</v>
      </c>
      <c r="E1645">
        <v>0.10000000149011611</v>
      </c>
      <c r="F1645">
        <v>334.7999994456768</v>
      </c>
      <c r="G1645">
        <f>טבלה1[[#This Row],[TotalSales]]*(1-E1645)</f>
        <v>301.31999900221825</v>
      </c>
      <c r="H1645">
        <f>G1645-D1645*VLOOKUP(B1645,Products!$1:$1048576,6,FALSE)</f>
        <v>68.819999002218253</v>
      </c>
      <c r="I1645" s="14">
        <f>VLOOKUP(טבלה1[[#This Row],[OrderID]],OrdersCleaned!$A:$R,4,FALSE)</f>
        <v>35443</v>
      </c>
    </row>
    <row r="1646" spans="1:9" x14ac:dyDescent="0.35">
      <c r="A1646">
        <v>10411</v>
      </c>
      <c r="B1646">
        <v>41</v>
      </c>
      <c r="C1646">
        <v>7.7</v>
      </c>
      <c r="D1646">
        <v>25</v>
      </c>
      <c r="E1646">
        <v>0.20000000298023221</v>
      </c>
      <c r="F1646">
        <v>153.99999942630529</v>
      </c>
      <c r="G1646">
        <f>טבלה1[[#This Row],[TotalSales]]*(1-E1646)</f>
        <v>123.19999908208847</v>
      </c>
      <c r="H1646">
        <f>G1646-D1646*VLOOKUP(B1646,Products!$1:$1048576,6,FALSE)</f>
        <v>2.5749990820884676</v>
      </c>
      <c r="I1646" s="14">
        <f>VLOOKUP(טבלה1[[#This Row],[OrderID]],OrdersCleaned!$A:$R,4,FALSE)</f>
        <v>35440</v>
      </c>
    </row>
    <row r="1647" spans="1:9" x14ac:dyDescent="0.35">
      <c r="A1647">
        <v>10411</v>
      </c>
      <c r="B1647">
        <v>44</v>
      </c>
      <c r="C1647">
        <v>15.5</v>
      </c>
      <c r="D1647">
        <v>40</v>
      </c>
      <c r="E1647">
        <v>0.20000000298023221</v>
      </c>
      <c r="F1647">
        <v>495.99999815225601</v>
      </c>
      <c r="G1647">
        <f>טבלה1[[#This Row],[TotalSales]]*(1-E1647)</f>
        <v>396.79999704360961</v>
      </c>
      <c r="H1647">
        <f>G1647-D1647*VLOOKUP(B1647,Products!$1:$1048576,6,FALSE)</f>
        <v>7.7999970436096078</v>
      </c>
      <c r="I1647" s="14">
        <f>VLOOKUP(טבלה1[[#This Row],[OrderID]],OrdersCleaned!$A:$R,4,FALSE)</f>
        <v>35440</v>
      </c>
    </row>
    <row r="1648" spans="1:9" x14ac:dyDescent="0.35">
      <c r="A1648">
        <v>10411</v>
      </c>
      <c r="B1648">
        <v>59</v>
      </c>
      <c r="C1648">
        <v>44</v>
      </c>
      <c r="D1648">
        <v>9</v>
      </c>
      <c r="E1648">
        <v>0.20000000298023221</v>
      </c>
      <c r="F1648">
        <v>316.79999881982798</v>
      </c>
      <c r="G1648">
        <f>טבלה1[[#This Row],[TotalSales]]*(1-E1648)</f>
        <v>253.4399981117248</v>
      </c>
      <c r="H1648">
        <f>G1648-D1648*VLOOKUP(B1648,Products!$1:$1048576,6,FALSE)</f>
        <v>5.9399981117248046</v>
      </c>
      <c r="I1648" s="14">
        <f>VLOOKUP(טבלה1[[#This Row],[OrderID]],OrdersCleaned!$A:$R,4,FALSE)</f>
        <v>35440</v>
      </c>
    </row>
    <row r="1649" spans="1:9" x14ac:dyDescent="0.35">
      <c r="A1649">
        <v>10410</v>
      </c>
      <c r="B1649">
        <v>33</v>
      </c>
      <c r="C1649">
        <v>2</v>
      </c>
      <c r="D1649">
        <v>49</v>
      </c>
      <c r="E1649">
        <v>0</v>
      </c>
      <c r="F1649">
        <v>98</v>
      </c>
      <c r="G1649">
        <f>טבלה1[[#This Row],[TotalSales]]*(1-E1649)</f>
        <v>98</v>
      </c>
      <c r="H1649">
        <f>G1649-D1649*VLOOKUP(B1649,Products!$1:$1048576,6,FALSE)</f>
        <v>36.75</v>
      </c>
      <c r="I1649" s="14">
        <f>VLOOKUP(טבלה1[[#This Row],[OrderID]],OrdersCleaned!$A:$R,4,FALSE)</f>
        <v>35440</v>
      </c>
    </row>
    <row r="1650" spans="1:9" x14ac:dyDescent="0.35">
      <c r="A1650">
        <v>10410</v>
      </c>
      <c r="B1650">
        <v>59</v>
      </c>
      <c r="C1650">
        <v>44</v>
      </c>
      <c r="D1650">
        <v>16</v>
      </c>
      <c r="E1650">
        <v>0</v>
      </c>
      <c r="F1650">
        <v>704</v>
      </c>
      <c r="G1650">
        <f>טבלה1[[#This Row],[TotalSales]]*(1-E1650)</f>
        <v>704</v>
      </c>
      <c r="H1650">
        <f>G1650-D1650*VLOOKUP(B1650,Products!$1:$1048576,6,FALSE)</f>
        <v>264</v>
      </c>
      <c r="I1650" s="14">
        <f>VLOOKUP(טבלה1[[#This Row],[OrderID]],OrdersCleaned!$A:$R,4,FALSE)</f>
        <v>35440</v>
      </c>
    </row>
    <row r="1651" spans="1:9" x14ac:dyDescent="0.35">
      <c r="A1651">
        <v>10409</v>
      </c>
      <c r="B1651">
        <v>14</v>
      </c>
      <c r="C1651">
        <v>18.600000000000001</v>
      </c>
      <c r="D1651">
        <v>12</v>
      </c>
      <c r="E1651">
        <v>0</v>
      </c>
      <c r="F1651">
        <v>223.2</v>
      </c>
      <c r="G1651">
        <f>טבלה1[[#This Row],[TotalSales]]*(1-E1651)</f>
        <v>223.2</v>
      </c>
      <c r="H1651">
        <f>G1651-D1651*VLOOKUP(B1651,Products!$1:$1048576,6,FALSE)</f>
        <v>83.699999999999989</v>
      </c>
      <c r="I1651" s="14">
        <f>VLOOKUP(טבלה1[[#This Row],[OrderID]],OrdersCleaned!$A:$R,4,FALSE)</f>
        <v>35439</v>
      </c>
    </row>
    <row r="1652" spans="1:9" x14ac:dyDescent="0.35">
      <c r="A1652">
        <v>10409</v>
      </c>
      <c r="B1652">
        <v>21</v>
      </c>
      <c r="C1652">
        <v>8</v>
      </c>
      <c r="D1652">
        <v>12</v>
      </c>
      <c r="E1652">
        <v>0</v>
      </c>
      <c r="F1652">
        <v>96</v>
      </c>
      <c r="G1652">
        <f>טבלה1[[#This Row],[TotalSales]]*(1-E1652)</f>
        <v>96</v>
      </c>
      <c r="H1652">
        <f>G1652-D1652*VLOOKUP(B1652,Products!$1:$1048576,6,FALSE)</f>
        <v>36</v>
      </c>
      <c r="I1652" s="14">
        <f>VLOOKUP(טבלה1[[#This Row],[OrderID]],OrdersCleaned!$A:$R,4,FALSE)</f>
        <v>35439</v>
      </c>
    </row>
    <row r="1653" spans="1:9" x14ac:dyDescent="0.35">
      <c r="A1653">
        <v>10408</v>
      </c>
      <c r="B1653">
        <v>37</v>
      </c>
      <c r="C1653">
        <v>20.8</v>
      </c>
      <c r="D1653">
        <v>10</v>
      </c>
      <c r="E1653">
        <v>0</v>
      </c>
      <c r="F1653">
        <v>208</v>
      </c>
      <c r="G1653">
        <f>טבלה1[[#This Row],[TotalSales]]*(1-E1653)</f>
        <v>208</v>
      </c>
      <c r="H1653">
        <f>G1653-D1653*VLOOKUP(B1653,Products!$1:$1048576,6,FALSE)</f>
        <v>78</v>
      </c>
      <c r="I1653" s="14">
        <f>VLOOKUP(טבלה1[[#This Row],[OrderID]],OrdersCleaned!$A:$R,4,FALSE)</f>
        <v>35438</v>
      </c>
    </row>
    <row r="1654" spans="1:9" x14ac:dyDescent="0.35">
      <c r="A1654">
        <v>10408</v>
      </c>
      <c r="B1654">
        <v>54</v>
      </c>
      <c r="C1654">
        <v>5.9</v>
      </c>
      <c r="D1654">
        <v>6</v>
      </c>
      <c r="E1654">
        <v>0</v>
      </c>
      <c r="F1654">
        <v>35.400000000000013</v>
      </c>
      <c r="G1654">
        <f>טבלה1[[#This Row],[TotalSales]]*(1-E1654)</f>
        <v>35.400000000000013</v>
      </c>
      <c r="H1654">
        <f>G1654-D1654*VLOOKUP(B1654,Products!$1:$1048576,6,FALSE)</f>
        <v>13.050000000000011</v>
      </c>
      <c r="I1654" s="14">
        <f>VLOOKUP(טבלה1[[#This Row],[OrderID]],OrdersCleaned!$A:$R,4,FALSE)</f>
        <v>35438</v>
      </c>
    </row>
    <row r="1655" spans="1:9" x14ac:dyDescent="0.35">
      <c r="A1655">
        <v>10408</v>
      </c>
      <c r="B1655">
        <v>62</v>
      </c>
      <c r="C1655">
        <v>39.4</v>
      </c>
      <c r="D1655">
        <v>35</v>
      </c>
      <c r="E1655">
        <v>0</v>
      </c>
      <c r="F1655">
        <v>1379</v>
      </c>
      <c r="G1655">
        <f>טבלה1[[#This Row],[TotalSales]]*(1-E1655)</f>
        <v>1379</v>
      </c>
      <c r="H1655">
        <f>G1655-D1655*VLOOKUP(B1655,Products!$1:$1048576,6,FALSE)</f>
        <v>516.25</v>
      </c>
      <c r="I1655" s="14">
        <f>VLOOKUP(טבלה1[[#This Row],[OrderID]],OrdersCleaned!$A:$R,4,FALSE)</f>
        <v>35438</v>
      </c>
    </row>
    <row r="1656" spans="1:9" x14ac:dyDescent="0.35">
      <c r="A1656">
        <v>10407</v>
      </c>
      <c r="B1656">
        <v>11</v>
      </c>
      <c r="C1656">
        <v>16.8</v>
      </c>
      <c r="D1656">
        <v>30</v>
      </c>
      <c r="E1656">
        <v>0</v>
      </c>
      <c r="F1656">
        <v>504</v>
      </c>
      <c r="G1656">
        <f>טבלה1[[#This Row],[TotalSales]]*(1-E1656)</f>
        <v>504</v>
      </c>
      <c r="H1656">
        <f>G1656-D1656*VLOOKUP(B1656,Products!$1:$1048576,6,FALSE)</f>
        <v>189</v>
      </c>
      <c r="I1656" s="14">
        <f>VLOOKUP(טבלה1[[#This Row],[OrderID]],OrdersCleaned!$A:$R,4,FALSE)</f>
        <v>35437</v>
      </c>
    </row>
    <row r="1657" spans="1:9" x14ac:dyDescent="0.35">
      <c r="A1657">
        <v>10407</v>
      </c>
      <c r="B1657">
        <v>69</v>
      </c>
      <c r="C1657">
        <v>28.8</v>
      </c>
      <c r="D1657">
        <v>15</v>
      </c>
      <c r="E1657">
        <v>0</v>
      </c>
      <c r="F1657">
        <v>432</v>
      </c>
      <c r="G1657">
        <f>טבלה1[[#This Row],[TotalSales]]*(1-E1657)</f>
        <v>432</v>
      </c>
      <c r="H1657">
        <f>G1657-D1657*VLOOKUP(B1657,Products!$1:$1048576,6,FALSE)</f>
        <v>162</v>
      </c>
      <c r="I1657" s="14">
        <f>VLOOKUP(טבלה1[[#This Row],[OrderID]],OrdersCleaned!$A:$R,4,FALSE)</f>
        <v>35437</v>
      </c>
    </row>
    <row r="1658" spans="1:9" x14ac:dyDescent="0.35">
      <c r="A1658">
        <v>10407</v>
      </c>
      <c r="B1658">
        <v>71</v>
      </c>
      <c r="C1658">
        <v>17.2</v>
      </c>
      <c r="D1658">
        <v>15</v>
      </c>
      <c r="E1658">
        <v>0</v>
      </c>
      <c r="F1658">
        <v>258</v>
      </c>
      <c r="G1658">
        <f>טבלה1[[#This Row],[TotalSales]]*(1-E1658)</f>
        <v>258</v>
      </c>
      <c r="H1658">
        <f>G1658-D1658*VLOOKUP(B1658,Products!$1:$1048576,6,FALSE)</f>
        <v>96.75</v>
      </c>
      <c r="I1658" s="14">
        <f>VLOOKUP(טבלה1[[#This Row],[OrderID]],OrdersCleaned!$A:$R,4,FALSE)</f>
        <v>35437</v>
      </c>
    </row>
    <row r="1659" spans="1:9" x14ac:dyDescent="0.35">
      <c r="A1659">
        <v>10406</v>
      </c>
      <c r="B1659">
        <v>1</v>
      </c>
      <c r="C1659">
        <v>14.4</v>
      </c>
      <c r="D1659">
        <v>10</v>
      </c>
      <c r="E1659">
        <v>0</v>
      </c>
      <c r="F1659">
        <v>144</v>
      </c>
      <c r="G1659">
        <f>טבלה1[[#This Row],[TotalSales]]*(1-E1659)</f>
        <v>144</v>
      </c>
      <c r="H1659">
        <f>G1659-D1659*VLOOKUP(B1659,Products!$1:$1048576,6,FALSE)</f>
        <v>54</v>
      </c>
      <c r="I1659" s="14">
        <f>VLOOKUP(טבלה1[[#This Row],[OrderID]],OrdersCleaned!$A:$R,4,FALSE)</f>
        <v>35437</v>
      </c>
    </row>
    <row r="1660" spans="1:9" x14ac:dyDescent="0.35">
      <c r="A1660">
        <v>10406</v>
      </c>
      <c r="B1660">
        <v>21</v>
      </c>
      <c r="C1660">
        <v>8</v>
      </c>
      <c r="D1660">
        <v>30</v>
      </c>
      <c r="E1660">
        <v>0.10000000149011611</v>
      </c>
      <c r="F1660">
        <v>215.9999996423721</v>
      </c>
      <c r="G1660">
        <f>טבלה1[[#This Row],[TotalSales]]*(1-E1660)</f>
        <v>194.3999993562698</v>
      </c>
      <c r="H1660">
        <f>G1660-D1660*VLOOKUP(B1660,Products!$1:$1048576,6,FALSE)</f>
        <v>44.399999356269802</v>
      </c>
      <c r="I1660" s="14">
        <f>VLOOKUP(טבלה1[[#This Row],[OrderID]],OrdersCleaned!$A:$R,4,FALSE)</f>
        <v>35437</v>
      </c>
    </row>
    <row r="1661" spans="1:9" x14ac:dyDescent="0.35">
      <c r="A1661">
        <v>10406</v>
      </c>
      <c r="B1661">
        <v>28</v>
      </c>
      <c r="C1661">
        <v>36.4</v>
      </c>
      <c r="D1661">
        <v>42</v>
      </c>
      <c r="E1661">
        <v>0.10000000149011611</v>
      </c>
      <c r="F1661">
        <v>1375.91999772191</v>
      </c>
      <c r="G1661">
        <f>טבלה1[[#This Row],[TotalSales]]*(1-E1661)</f>
        <v>1238.3279958994385</v>
      </c>
      <c r="H1661">
        <f>G1661-D1661*VLOOKUP(B1661,Products!$1:$1048576,6,FALSE)</f>
        <v>280.7279958994385</v>
      </c>
      <c r="I1661" s="14">
        <f>VLOOKUP(טבלה1[[#This Row],[OrderID]],OrdersCleaned!$A:$R,4,FALSE)</f>
        <v>35437</v>
      </c>
    </row>
    <row r="1662" spans="1:9" x14ac:dyDescent="0.35">
      <c r="A1662">
        <v>10406</v>
      </c>
      <c r="B1662">
        <v>36</v>
      </c>
      <c r="C1662">
        <v>15.2</v>
      </c>
      <c r="D1662">
        <v>5</v>
      </c>
      <c r="E1662">
        <v>0.10000000149011611</v>
      </c>
      <c r="F1662">
        <v>68.399999886751175</v>
      </c>
      <c r="G1662">
        <f>טבלה1[[#This Row],[TotalSales]]*(1-E1662)</f>
        <v>61.559999796152113</v>
      </c>
      <c r="H1662">
        <f>G1662-D1662*VLOOKUP(B1662,Products!$1:$1048576,6,FALSE)</f>
        <v>14.059999796152113</v>
      </c>
      <c r="I1662" s="14">
        <f>VLOOKUP(טבלה1[[#This Row],[OrderID]],OrdersCleaned!$A:$R,4,FALSE)</f>
        <v>35437</v>
      </c>
    </row>
    <row r="1663" spans="1:9" x14ac:dyDescent="0.35">
      <c r="A1663">
        <v>10406</v>
      </c>
      <c r="B1663">
        <v>40</v>
      </c>
      <c r="C1663">
        <v>14.7</v>
      </c>
      <c r="D1663">
        <v>2</v>
      </c>
      <c r="E1663">
        <v>0.10000000149011611</v>
      </c>
      <c r="F1663">
        <v>26.45999995619059</v>
      </c>
      <c r="G1663">
        <f>טבלה1[[#This Row],[TotalSales]]*(1-E1663)</f>
        <v>23.813999921143058</v>
      </c>
      <c r="H1663">
        <f>G1663-D1663*VLOOKUP(B1663,Products!$1:$1048576,6,FALSE)</f>
        <v>5.4139999211430592</v>
      </c>
      <c r="I1663" s="14">
        <f>VLOOKUP(טבלה1[[#This Row],[OrderID]],OrdersCleaned!$A:$R,4,FALSE)</f>
        <v>35437</v>
      </c>
    </row>
    <row r="1664" spans="1:9" x14ac:dyDescent="0.35">
      <c r="A1664">
        <v>10405</v>
      </c>
      <c r="B1664">
        <v>3</v>
      </c>
      <c r="C1664">
        <v>8</v>
      </c>
      <c r="D1664">
        <v>50</v>
      </c>
      <c r="E1664">
        <v>0</v>
      </c>
      <c r="F1664">
        <v>400</v>
      </c>
      <c r="G1664">
        <f>טבלה1[[#This Row],[TotalSales]]*(1-E1664)</f>
        <v>400</v>
      </c>
      <c r="H1664">
        <f>G1664-D1664*VLOOKUP(B1664,Products!$1:$1048576,6,FALSE)</f>
        <v>150</v>
      </c>
      <c r="I1664" s="14">
        <f>VLOOKUP(טבלה1[[#This Row],[OrderID]],OrdersCleaned!$A:$R,4,FALSE)</f>
        <v>35436</v>
      </c>
    </row>
    <row r="1665" spans="1:9" x14ac:dyDescent="0.35">
      <c r="A1665">
        <v>10404</v>
      </c>
      <c r="B1665">
        <v>26</v>
      </c>
      <c r="C1665">
        <v>24.9</v>
      </c>
      <c r="D1665">
        <v>30</v>
      </c>
      <c r="E1665">
        <v>5.000000074505806E-2</v>
      </c>
      <c r="F1665">
        <v>709.64999944344163</v>
      </c>
      <c r="G1665">
        <f>טבלה1[[#This Row],[TotalSales]]*(1-E1665)</f>
        <v>674.16749894253905</v>
      </c>
      <c r="H1665">
        <f>G1665-D1665*VLOOKUP(B1665,Products!$1:$1048576,6,FALSE)</f>
        <v>205.71749894253907</v>
      </c>
      <c r="I1665" s="14">
        <f>VLOOKUP(טבלה1[[#This Row],[OrderID]],OrdersCleaned!$A:$R,4,FALSE)</f>
        <v>35433</v>
      </c>
    </row>
    <row r="1666" spans="1:9" x14ac:dyDescent="0.35">
      <c r="A1666">
        <v>10404</v>
      </c>
      <c r="B1666">
        <v>42</v>
      </c>
      <c r="C1666">
        <v>11.2</v>
      </c>
      <c r="D1666">
        <v>40</v>
      </c>
      <c r="E1666">
        <v>5.000000074505806E-2</v>
      </c>
      <c r="F1666">
        <v>425.59999966621399</v>
      </c>
      <c r="G1666">
        <f>טבלה1[[#This Row],[TotalSales]]*(1-E1666)</f>
        <v>404.31999936580655</v>
      </c>
      <c r="H1666">
        <f>G1666-D1666*VLOOKUP(B1666,Products!$1:$1048576,6,FALSE)</f>
        <v>124.31999936580655</v>
      </c>
      <c r="I1666" s="14">
        <f>VLOOKUP(טבלה1[[#This Row],[OrderID]],OrdersCleaned!$A:$R,4,FALSE)</f>
        <v>35433</v>
      </c>
    </row>
    <row r="1667" spans="1:9" x14ac:dyDescent="0.35">
      <c r="A1667">
        <v>10404</v>
      </c>
      <c r="B1667">
        <v>49</v>
      </c>
      <c r="C1667">
        <v>16</v>
      </c>
      <c r="D1667">
        <v>30</v>
      </c>
      <c r="E1667">
        <v>5.000000074505806E-2</v>
      </c>
      <c r="F1667">
        <v>455.99999964237207</v>
      </c>
      <c r="G1667">
        <f>טבלה1[[#This Row],[TotalSales]]*(1-E1667)</f>
        <v>433.199999320507</v>
      </c>
      <c r="H1667">
        <f>G1667-D1667*VLOOKUP(B1667,Products!$1:$1048576,6,FALSE)</f>
        <v>133.199999320507</v>
      </c>
      <c r="I1667" s="14">
        <f>VLOOKUP(טבלה1[[#This Row],[OrderID]],OrdersCleaned!$A:$R,4,FALSE)</f>
        <v>35433</v>
      </c>
    </row>
    <row r="1668" spans="1:9" x14ac:dyDescent="0.35">
      <c r="A1668">
        <v>10403</v>
      </c>
      <c r="B1668">
        <v>16</v>
      </c>
      <c r="C1668">
        <v>13.9</v>
      </c>
      <c r="D1668">
        <v>21</v>
      </c>
      <c r="E1668">
        <v>0.15000000596046451</v>
      </c>
      <c r="F1668">
        <v>248.11499826014051</v>
      </c>
      <c r="G1668">
        <f>טבלה1[[#This Row],[TotalSales]]*(1-E1668)</f>
        <v>210.89774704223879</v>
      </c>
      <c r="H1668">
        <f>G1668-D1668*VLOOKUP(B1668,Products!$1:$1048576,6,FALSE)</f>
        <v>27.672747042238797</v>
      </c>
      <c r="I1668" s="14">
        <f>VLOOKUP(טבלה1[[#This Row],[OrderID]],OrdersCleaned!$A:$R,4,FALSE)</f>
        <v>35433</v>
      </c>
    </row>
    <row r="1669" spans="1:9" x14ac:dyDescent="0.35">
      <c r="A1669">
        <v>10403</v>
      </c>
      <c r="B1669">
        <v>48</v>
      </c>
      <c r="C1669">
        <v>10.199999999999999</v>
      </c>
      <c r="D1669">
        <v>70</v>
      </c>
      <c r="E1669">
        <v>0.15000000596046451</v>
      </c>
      <c r="F1669">
        <v>606.89999574422836</v>
      </c>
      <c r="G1669">
        <f>טבלה1[[#This Row],[TotalSales]]*(1-E1669)</f>
        <v>515.86499276518828</v>
      </c>
      <c r="H1669">
        <f>G1669-D1669*VLOOKUP(B1669,Products!$1:$1048576,6,FALSE)</f>
        <v>69.614992765188276</v>
      </c>
      <c r="I1669" s="14">
        <f>VLOOKUP(טבלה1[[#This Row],[OrderID]],OrdersCleaned!$A:$R,4,FALSE)</f>
        <v>35433</v>
      </c>
    </row>
    <row r="1670" spans="1:9" x14ac:dyDescent="0.35">
      <c r="A1670">
        <v>10402</v>
      </c>
      <c r="B1670">
        <v>23</v>
      </c>
      <c r="C1670">
        <v>7.2</v>
      </c>
      <c r="D1670">
        <v>60</v>
      </c>
      <c r="E1670">
        <v>0</v>
      </c>
      <c r="F1670">
        <v>432</v>
      </c>
      <c r="G1670">
        <f>טבלה1[[#This Row],[TotalSales]]*(1-E1670)</f>
        <v>432</v>
      </c>
      <c r="H1670">
        <f>G1670-D1670*VLOOKUP(B1670,Products!$1:$1048576,6,FALSE)</f>
        <v>162</v>
      </c>
      <c r="I1670" s="14">
        <f>VLOOKUP(טבלה1[[#This Row],[OrderID]],OrdersCleaned!$A:$R,4,FALSE)</f>
        <v>35432</v>
      </c>
    </row>
    <row r="1671" spans="1:9" x14ac:dyDescent="0.35">
      <c r="A1671">
        <v>10402</v>
      </c>
      <c r="B1671">
        <v>63</v>
      </c>
      <c r="C1671">
        <v>35.1</v>
      </c>
      <c r="D1671">
        <v>65</v>
      </c>
      <c r="E1671">
        <v>0</v>
      </c>
      <c r="F1671">
        <v>2281.5</v>
      </c>
      <c r="G1671">
        <f>טבלה1[[#This Row],[TotalSales]]*(1-E1671)</f>
        <v>2281.5</v>
      </c>
      <c r="H1671">
        <f>G1671-D1671*VLOOKUP(B1671,Products!$1:$1048576,6,FALSE)</f>
        <v>854.75</v>
      </c>
      <c r="I1671" s="14">
        <f>VLOOKUP(טבלה1[[#This Row],[OrderID]],OrdersCleaned!$A:$R,4,FALSE)</f>
        <v>35432</v>
      </c>
    </row>
    <row r="1672" spans="1:9" x14ac:dyDescent="0.35">
      <c r="A1672">
        <v>10401</v>
      </c>
      <c r="B1672">
        <v>30</v>
      </c>
      <c r="C1672">
        <v>20.7</v>
      </c>
      <c r="D1672">
        <v>18</v>
      </c>
      <c r="E1672">
        <v>0</v>
      </c>
      <c r="F1672">
        <v>372.6</v>
      </c>
      <c r="G1672">
        <f>טבלה1[[#This Row],[TotalSales]]*(1-E1672)</f>
        <v>372.6</v>
      </c>
      <c r="H1672">
        <f>G1672-D1672*VLOOKUP(B1672,Products!$1:$1048576,6,FALSE)</f>
        <v>139.59000000000003</v>
      </c>
      <c r="I1672" s="14">
        <f>VLOOKUP(טבלה1[[#This Row],[OrderID]],OrdersCleaned!$A:$R,4,FALSE)</f>
        <v>35431</v>
      </c>
    </row>
    <row r="1673" spans="1:9" x14ac:dyDescent="0.35">
      <c r="A1673">
        <v>10401</v>
      </c>
      <c r="B1673">
        <v>56</v>
      </c>
      <c r="C1673">
        <v>30.4</v>
      </c>
      <c r="D1673">
        <v>70</v>
      </c>
      <c r="E1673">
        <v>0</v>
      </c>
      <c r="F1673">
        <v>2128</v>
      </c>
      <c r="G1673">
        <f>טבלה1[[#This Row],[TotalSales]]*(1-E1673)</f>
        <v>2128</v>
      </c>
      <c r="H1673">
        <f>G1673-D1673*VLOOKUP(B1673,Products!$1:$1048576,6,FALSE)</f>
        <v>798</v>
      </c>
      <c r="I1673" s="14">
        <f>VLOOKUP(טבלה1[[#This Row],[OrderID]],OrdersCleaned!$A:$R,4,FALSE)</f>
        <v>35431</v>
      </c>
    </row>
    <row r="1674" spans="1:9" x14ac:dyDescent="0.35">
      <c r="A1674">
        <v>10401</v>
      </c>
      <c r="B1674">
        <v>65</v>
      </c>
      <c r="C1674">
        <v>16.8</v>
      </c>
      <c r="D1674">
        <v>20</v>
      </c>
      <c r="E1674">
        <v>0</v>
      </c>
      <c r="F1674">
        <v>336</v>
      </c>
      <c r="G1674">
        <f>טבלה1[[#This Row],[TotalSales]]*(1-E1674)</f>
        <v>336</v>
      </c>
      <c r="H1674">
        <f>G1674-D1674*VLOOKUP(B1674,Products!$1:$1048576,6,FALSE)</f>
        <v>125.5</v>
      </c>
      <c r="I1674" s="14">
        <f>VLOOKUP(טבלה1[[#This Row],[OrderID]],OrdersCleaned!$A:$R,4,FALSE)</f>
        <v>35431</v>
      </c>
    </row>
    <row r="1675" spans="1:9" x14ac:dyDescent="0.35">
      <c r="A1675">
        <v>10401</v>
      </c>
      <c r="B1675">
        <v>71</v>
      </c>
      <c r="C1675">
        <v>17.2</v>
      </c>
      <c r="D1675">
        <v>60</v>
      </c>
      <c r="E1675">
        <v>0</v>
      </c>
      <c r="F1675">
        <v>1032</v>
      </c>
      <c r="G1675">
        <f>טבלה1[[#This Row],[TotalSales]]*(1-E1675)</f>
        <v>1032</v>
      </c>
      <c r="H1675">
        <f>G1675-D1675*VLOOKUP(B1675,Products!$1:$1048576,6,FALSE)</f>
        <v>387</v>
      </c>
      <c r="I1675" s="14">
        <f>VLOOKUP(טבלה1[[#This Row],[OrderID]],OrdersCleaned!$A:$R,4,FALSE)</f>
        <v>35431</v>
      </c>
    </row>
    <row r="1676" spans="1:9" x14ac:dyDescent="0.35">
      <c r="A1676">
        <v>10400</v>
      </c>
      <c r="B1676">
        <v>29</v>
      </c>
      <c r="C1676">
        <v>99</v>
      </c>
      <c r="D1676">
        <v>21</v>
      </c>
      <c r="E1676">
        <v>0</v>
      </c>
      <c r="F1676">
        <v>2079</v>
      </c>
      <c r="G1676">
        <f>טבלה1[[#This Row],[TotalSales]]*(1-E1676)</f>
        <v>2079</v>
      </c>
      <c r="H1676">
        <f>G1676-D1676*VLOOKUP(B1676,Products!$1:$1048576,6,FALSE)</f>
        <v>779.20499999999993</v>
      </c>
      <c r="I1676" s="14">
        <f>VLOOKUP(טבלה1[[#This Row],[OrderID]],OrdersCleaned!$A:$R,4,FALSE)</f>
        <v>35431</v>
      </c>
    </row>
    <row r="1677" spans="1:9" x14ac:dyDescent="0.35">
      <c r="A1677">
        <v>10400</v>
      </c>
      <c r="B1677">
        <v>35</v>
      </c>
      <c r="C1677">
        <v>14.4</v>
      </c>
      <c r="D1677">
        <v>35</v>
      </c>
      <c r="E1677">
        <v>0</v>
      </c>
      <c r="F1677">
        <v>504</v>
      </c>
      <c r="G1677">
        <f>טבלה1[[#This Row],[TotalSales]]*(1-E1677)</f>
        <v>504</v>
      </c>
      <c r="H1677">
        <f>G1677-D1677*VLOOKUP(B1677,Products!$1:$1048576,6,FALSE)</f>
        <v>189</v>
      </c>
      <c r="I1677" s="14">
        <f>VLOOKUP(טבלה1[[#This Row],[OrderID]],OrdersCleaned!$A:$R,4,FALSE)</f>
        <v>35431</v>
      </c>
    </row>
    <row r="1678" spans="1:9" x14ac:dyDescent="0.35">
      <c r="A1678">
        <v>10400</v>
      </c>
      <c r="B1678">
        <v>49</v>
      </c>
      <c r="C1678">
        <v>16</v>
      </c>
      <c r="D1678">
        <v>30</v>
      </c>
      <c r="E1678">
        <v>0</v>
      </c>
      <c r="F1678">
        <v>480</v>
      </c>
      <c r="G1678">
        <f>טבלה1[[#This Row],[TotalSales]]*(1-E1678)</f>
        <v>480</v>
      </c>
      <c r="H1678">
        <f>G1678-D1678*VLOOKUP(B1678,Products!$1:$1048576,6,FALSE)</f>
        <v>180</v>
      </c>
      <c r="I1678" s="14">
        <f>VLOOKUP(טבלה1[[#This Row],[OrderID]],OrdersCleaned!$A:$R,4,FALSE)</f>
        <v>35431</v>
      </c>
    </row>
    <row r="1679" spans="1:9" x14ac:dyDescent="0.35">
      <c r="A1679">
        <v>10399</v>
      </c>
      <c r="B1679">
        <v>68</v>
      </c>
      <c r="C1679">
        <v>10</v>
      </c>
      <c r="D1679">
        <v>60</v>
      </c>
      <c r="E1679">
        <v>0</v>
      </c>
      <c r="F1679">
        <v>600</v>
      </c>
      <c r="G1679">
        <f>טבלה1[[#This Row],[TotalSales]]*(1-E1679)</f>
        <v>600</v>
      </c>
      <c r="H1679">
        <f>G1679-D1679*VLOOKUP(B1679,Products!$1:$1048576,6,FALSE)</f>
        <v>225</v>
      </c>
      <c r="I1679" s="14">
        <f>VLOOKUP(טבלה1[[#This Row],[OrderID]],OrdersCleaned!$A:$R,4,FALSE)</f>
        <v>35430</v>
      </c>
    </row>
    <row r="1680" spans="1:9" x14ac:dyDescent="0.35">
      <c r="A1680">
        <v>10399</v>
      </c>
      <c r="B1680">
        <v>71</v>
      </c>
      <c r="C1680">
        <v>17.2</v>
      </c>
      <c r="D1680">
        <v>30</v>
      </c>
      <c r="E1680">
        <v>0</v>
      </c>
      <c r="F1680">
        <v>516</v>
      </c>
      <c r="G1680">
        <f>טבלה1[[#This Row],[TotalSales]]*(1-E1680)</f>
        <v>516</v>
      </c>
      <c r="H1680">
        <f>G1680-D1680*VLOOKUP(B1680,Products!$1:$1048576,6,FALSE)</f>
        <v>193.5</v>
      </c>
      <c r="I1680" s="14">
        <f>VLOOKUP(טבלה1[[#This Row],[OrderID]],OrdersCleaned!$A:$R,4,FALSE)</f>
        <v>35430</v>
      </c>
    </row>
    <row r="1681" spans="1:9" x14ac:dyDescent="0.35">
      <c r="A1681">
        <v>10399</v>
      </c>
      <c r="B1681">
        <v>76</v>
      </c>
      <c r="C1681">
        <v>14.4</v>
      </c>
      <c r="D1681">
        <v>35</v>
      </c>
      <c r="E1681">
        <v>0</v>
      </c>
      <c r="F1681">
        <v>504</v>
      </c>
      <c r="G1681">
        <f>טבלה1[[#This Row],[TotalSales]]*(1-E1681)</f>
        <v>504</v>
      </c>
      <c r="H1681">
        <f>G1681-D1681*VLOOKUP(B1681,Products!$1:$1048576,6,FALSE)</f>
        <v>189</v>
      </c>
      <c r="I1681" s="14">
        <f>VLOOKUP(טבלה1[[#This Row],[OrderID]],OrdersCleaned!$A:$R,4,FALSE)</f>
        <v>35430</v>
      </c>
    </row>
    <row r="1682" spans="1:9" x14ac:dyDescent="0.35">
      <c r="A1682">
        <v>10399</v>
      </c>
      <c r="B1682">
        <v>77</v>
      </c>
      <c r="C1682">
        <v>10.4</v>
      </c>
      <c r="D1682">
        <v>14</v>
      </c>
      <c r="E1682">
        <v>0</v>
      </c>
      <c r="F1682">
        <v>145.6</v>
      </c>
      <c r="G1682">
        <f>טבלה1[[#This Row],[TotalSales]]*(1-E1682)</f>
        <v>145.6</v>
      </c>
      <c r="H1682">
        <f>G1682-D1682*VLOOKUP(B1682,Products!$1:$1048576,6,FALSE)</f>
        <v>54.599999999999994</v>
      </c>
      <c r="I1682" s="14">
        <f>VLOOKUP(טבלה1[[#This Row],[OrderID]],OrdersCleaned!$A:$R,4,FALSE)</f>
        <v>35430</v>
      </c>
    </row>
    <row r="1683" spans="1:9" x14ac:dyDescent="0.35">
      <c r="A1683">
        <v>10398</v>
      </c>
      <c r="B1683">
        <v>35</v>
      </c>
      <c r="C1683">
        <v>14.4</v>
      </c>
      <c r="D1683">
        <v>30</v>
      </c>
      <c r="E1683">
        <v>0</v>
      </c>
      <c r="F1683">
        <v>432</v>
      </c>
      <c r="G1683">
        <f>טבלה1[[#This Row],[TotalSales]]*(1-E1683)</f>
        <v>432</v>
      </c>
      <c r="H1683">
        <f>G1683-D1683*VLOOKUP(B1683,Products!$1:$1048576,6,FALSE)</f>
        <v>162</v>
      </c>
      <c r="I1683" s="14">
        <f>VLOOKUP(טבלה1[[#This Row],[OrderID]],OrdersCleaned!$A:$R,4,FALSE)</f>
        <v>35429</v>
      </c>
    </row>
    <row r="1684" spans="1:9" x14ac:dyDescent="0.35">
      <c r="A1684">
        <v>10398</v>
      </c>
      <c r="B1684">
        <v>55</v>
      </c>
      <c r="C1684">
        <v>19.2</v>
      </c>
      <c r="D1684">
        <v>120</v>
      </c>
      <c r="E1684">
        <v>0.10000000149011611</v>
      </c>
      <c r="F1684">
        <v>2073.599996566772</v>
      </c>
      <c r="G1684">
        <f>טבלה1[[#This Row],[TotalSales]]*(1-E1684)</f>
        <v>1866.23999382019</v>
      </c>
      <c r="H1684">
        <f>G1684-D1684*VLOOKUP(B1684,Products!$1:$1048576,6,FALSE)</f>
        <v>426.23999382018997</v>
      </c>
      <c r="I1684" s="14">
        <f>VLOOKUP(טבלה1[[#This Row],[OrderID]],OrdersCleaned!$A:$R,4,FALSE)</f>
        <v>35429</v>
      </c>
    </row>
    <row r="1685" spans="1:9" x14ac:dyDescent="0.35">
      <c r="A1685">
        <v>10397</v>
      </c>
      <c r="B1685">
        <v>21</v>
      </c>
      <c r="C1685">
        <v>8</v>
      </c>
      <c r="D1685">
        <v>10</v>
      </c>
      <c r="E1685">
        <v>0.15000000596046451</v>
      </c>
      <c r="F1685">
        <v>67.999999523162842</v>
      </c>
      <c r="G1685">
        <f>טבלה1[[#This Row],[TotalSales]]*(1-E1685)</f>
        <v>57.799999189376834</v>
      </c>
      <c r="H1685">
        <f>G1685-D1685*VLOOKUP(B1685,Products!$1:$1048576,6,FALSE)</f>
        <v>7.7999991893768339</v>
      </c>
      <c r="I1685" s="14">
        <f>VLOOKUP(טבלה1[[#This Row],[OrderID]],OrdersCleaned!$A:$R,4,FALSE)</f>
        <v>35426</v>
      </c>
    </row>
    <row r="1686" spans="1:9" x14ac:dyDescent="0.35">
      <c r="A1686">
        <v>10397</v>
      </c>
      <c r="B1686">
        <v>51</v>
      </c>
      <c r="C1686">
        <v>42.4</v>
      </c>
      <c r="D1686">
        <v>18</v>
      </c>
      <c r="E1686">
        <v>0.15000000596046451</v>
      </c>
      <c r="F1686">
        <v>648.71999545097344</v>
      </c>
      <c r="G1686">
        <f>טבלה1[[#This Row],[TotalSales]]*(1-E1686)</f>
        <v>551.41199226665492</v>
      </c>
      <c r="H1686">
        <f>G1686-D1686*VLOOKUP(B1686,Products!$1:$1048576,6,FALSE)</f>
        <v>74.41199226665492</v>
      </c>
      <c r="I1686" s="14">
        <f>VLOOKUP(טבלה1[[#This Row],[OrderID]],OrdersCleaned!$A:$R,4,FALSE)</f>
        <v>35426</v>
      </c>
    </row>
    <row r="1687" spans="1:9" x14ac:dyDescent="0.35">
      <c r="A1687">
        <v>10396</v>
      </c>
      <c r="B1687">
        <v>23</v>
      </c>
      <c r="C1687">
        <v>7.2</v>
      </c>
      <c r="D1687">
        <v>40</v>
      </c>
      <c r="E1687">
        <v>0</v>
      </c>
      <c r="F1687">
        <v>288</v>
      </c>
      <c r="G1687">
        <f>טבלה1[[#This Row],[TotalSales]]*(1-E1687)</f>
        <v>288</v>
      </c>
      <c r="H1687">
        <f>G1687-D1687*VLOOKUP(B1687,Products!$1:$1048576,6,FALSE)</f>
        <v>108</v>
      </c>
      <c r="I1687" s="14">
        <f>VLOOKUP(טבלה1[[#This Row],[OrderID]],OrdersCleaned!$A:$R,4,FALSE)</f>
        <v>35426</v>
      </c>
    </row>
    <row r="1688" spans="1:9" x14ac:dyDescent="0.35">
      <c r="A1688">
        <v>10396</v>
      </c>
      <c r="B1688">
        <v>71</v>
      </c>
      <c r="C1688">
        <v>17.2</v>
      </c>
      <c r="D1688">
        <v>60</v>
      </c>
      <c r="E1688">
        <v>0</v>
      </c>
      <c r="F1688">
        <v>1032</v>
      </c>
      <c r="G1688">
        <f>טבלה1[[#This Row],[TotalSales]]*(1-E1688)</f>
        <v>1032</v>
      </c>
      <c r="H1688">
        <f>G1688-D1688*VLOOKUP(B1688,Products!$1:$1048576,6,FALSE)</f>
        <v>387</v>
      </c>
      <c r="I1688" s="14">
        <f>VLOOKUP(טבלה1[[#This Row],[OrderID]],OrdersCleaned!$A:$R,4,FALSE)</f>
        <v>35426</v>
      </c>
    </row>
    <row r="1689" spans="1:9" x14ac:dyDescent="0.35">
      <c r="A1689">
        <v>10396</v>
      </c>
      <c r="B1689">
        <v>72</v>
      </c>
      <c r="C1689">
        <v>27.8</v>
      </c>
      <c r="D1689">
        <v>21</v>
      </c>
      <c r="E1689">
        <v>0</v>
      </c>
      <c r="F1689">
        <v>583.80000000000007</v>
      </c>
      <c r="G1689">
        <f>טבלה1[[#This Row],[TotalSales]]*(1-E1689)</f>
        <v>583.80000000000007</v>
      </c>
      <c r="H1689">
        <f>G1689-D1689*VLOOKUP(B1689,Products!$1:$1048576,6,FALSE)</f>
        <v>218.40000000000009</v>
      </c>
      <c r="I1689" s="14">
        <f>VLOOKUP(טבלה1[[#This Row],[OrderID]],OrdersCleaned!$A:$R,4,FALSE)</f>
        <v>35426</v>
      </c>
    </row>
    <row r="1690" spans="1:9" x14ac:dyDescent="0.35">
      <c r="A1690">
        <v>10395</v>
      </c>
      <c r="B1690">
        <v>46</v>
      </c>
      <c r="C1690">
        <v>9.6</v>
      </c>
      <c r="D1690">
        <v>28</v>
      </c>
      <c r="E1690">
        <v>0.10000000149011611</v>
      </c>
      <c r="F1690">
        <v>241.91999959945679</v>
      </c>
      <c r="G1690">
        <f>טבלה1[[#This Row],[TotalSales]]*(1-E1690)</f>
        <v>217.72799927902221</v>
      </c>
      <c r="H1690">
        <f>G1690-D1690*VLOOKUP(B1690,Products!$1:$1048576,6,FALSE)</f>
        <v>49.727999279022214</v>
      </c>
      <c r="I1690" s="14">
        <f>VLOOKUP(טבלה1[[#This Row],[OrderID]],OrdersCleaned!$A:$R,4,FALSE)</f>
        <v>35425</v>
      </c>
    </row>
    <row r="1691" spans="1:9" x14ac:dyDescent="0.35">
      <c r="A1691">
        <v>10395</v>
      </c>
      <c r="B1691">
        <v>53</v>
      </c>
      <c r="C1691">
        <v>26.2</v>
      </c>
      <c r="D1691">
        <v>70</v>
      </c>
      <c r="E1691">
        <v>0.10000000149011611</v>
      </c>
      <c r="F1691">
        <v>1650.599997267127</v>
      </c>
      <c r="G1691">
        <f>טבלה1[[#This Row],[TotalSales]]*(1-E1691)</f>
        <v>1485.5399950808287</v>
      </c>
      <c r="H1691">
        <f>G1691-D1691*VLOOKUP(B1691,Products!$1:$1048576,6,FALSE)</f>
        <v>337.5399950808287</v>
      </c>
      <c r="I1691" s="14">
        <f>VLOOKUP(טבלה1[[#This Row],[OrderID]],OrdersCleaned!$A:$R,4,FALSE)</f>
        <v>35425</v>
      </c>
    </row>
    <row r="1692" spans="1:9" x14ac:dyDescent="0.35">
      <c r="A1692">
        <v>10395</v>
      </c>
      <c r="B1692">
        <v>69</v>
      </c>
      <c r="C1692">
        <v>28.8</v>
      </c>
      <c r="D1692">
        <v>8</v>
      </c>
      <c r="E1692">
        <v>0</v>
      </c>
      <c r="F1692">
        <v>230.4</v>
      </c>
      <c r="G1692">
        <f>טבלה1[[#This Row],[TotalSales]]*(1-E1692)</f>
        <v>230.4</v>
      </c>
      <c r="H1692">
        <f>G1692-D1692*VLOOKUP(B1692,Products!$1:$1048576,6,FALSE)</f>
        <v>86.4</v>
      </c>
      <c r="I1692" s="14">
        <f>VLOOKUP(טבלה1[[#This Row],[OrderID]],OrdersCleaned!$A:$R,4,FALSE)</f>
        <v>35425</v>
      </c>
    </row>
    <row r="1693" spans="1:9" x14ac:dyDescent="0.35">
      <c r="A1693">
        <v>10394</v>
      </c>
      <c r="B1693">
        <v>13</v>
      </c>
      <c r="C1693">
        <v>4.8</v>
      </c>
      <c r="D1693">
        <v>10</v>
      </c>
      <c r="E1693">
        <v>0</v>
      </c>
      <c r="F1693">
        <v>48</v>
      </c>
      <c r="G1693">
        <f>טבלה1[[#This Row],[TotalSales]]*(1-E1693)</f>
        <v>48</v>
      </c>
      <c r="H1693">
        <f>G1693-D1693*VLOOKUP(B1693,Products!$1:$1048576,6,FALSE)</f>
        <v>18</v>
      </c>
      <c r="I1693" s="14">
        <f>VLOOKUP(טבלה1[[#This Row],[OrderID]],OrdersCleaned!$A:$R,4,FALSE)</f>
        <v>35424</v>
      </c>
    </row>
    <row r="1694" spans="1:9" x14ac:dyDescent="0.35">
      <c r="A1694">
        <v>10394</v>
      </c>
      <c r="B1694">
        <v>62</v>
      </c>
      <c r="C1694">
        <v>39.4</v>
      </c>
      <c r="D1694">
        <v>10</v>
      </c>
      <c r="E1694">
        <v>0</v>
      </c>
      <c r="F1694">
        <v>394</v>
      </c>
      <c r="G1694">
        <f>טבלה1[[#This Row],[TotalSales]]*(1-E1694)</f>
        <v>394</v>
      </c>
      <c r="H1694">
        <f>G1694-D1694*VLOOKUP(B1694,Products!$1:$1048576,6,FALSE)</f>
        <v>147.5</v>
      </c>
      <c r="I1694" s="14">
        <f>VLOOKUP(טבלה1[[#This Row],[OrderID]],OrdersCleaned!$A:$R,4,FALSE)</f>
        <v>35424</v>
      </c>
    </row>
    <row r="1695" spans="1:9" x14ac:dyDescent="0.35">
      <c r="A1695">
        <v>10393</v>
      </c>
      <c r="B1695">
        <v>2</v>
      </c>
      <c r="C1695">
        <v>15.2</v>
      </c>
      <c r="D1695">
        <v>25</v>
      </c>
      <c r="E1695">
        <v>0.25</v>
      </c>
      <c r="F1695">
        <v>285</v>
      </c>
      <c r="G1695">
        <f>טבלה1[[#This Row],[TotalSales]]*(1-E1695)</f>
        <v>213.75</v>
      </c>
      <c r="H1695">
        <f>G1695-D1695*VLOOKUP(B1695,Products!$1:$1048576,6,FALSE)</f>
        <v>-23.75</v>
      </c>
      <c r="I1695" s="14">
        <f>VLOOKUP(טבלה1[[#This Row],[OrderID]],OrdersCleaned!$A:$R,4,FALSE)</f>
        <v>35424</v>
      </c>
    </row>
    <row r="1696" spans="1:9" x14ac:dyDescent="0.35">
      <c r="A1696">
        <v>10393</v>
      </c>
      <c r="B1696">
        <v>14</v>
      </c>
      <c r="C1696">
        <v>18.600000000000001</v>
      </c>
      <c r="D1696">
        <v>42</v>
      </c>
      <c r="E1696">
        <v>0.25</v>
      </c>
      <c r="F1696">
        <v>585.90000000000009</v>
      </c>
      <c r="G1696">
        <f>טבלה1[[#This Row],[TotalSales]]*(1-E1696)</f>
        <v>439.42500000000007</v>
      </c>
      <c r="H1696">
        <f>G1696-D1696*VLOOKUP(B1696,Products!$1:$1048576,6,FALSE)</f>
        <v>-48.824999999999932</v>
      </c>
      <c r="I1696" s="14">
        <f>VLOOKUP(טבלה1[[#This Row],[OrderID]],OrdersCleaned!$A:$R,4,FALSE)</f>
        <v>35424</v>
      </c>
    </row>
    <row r="1697" spans="1:9" x14ac:dyDescent="0.35">
      <c r="A1697">
        <v>10393</v>
      </c>
      <c r="B1697">
        <v>25</v>
      </c>
      <c r="C1697">
        <v>11.2</v>
      </c>
      <c r="D1697">
        <v>7</v>
      </c>
      <c r="E1697">
        <v>0.25</v>
      </c>
      <c r="F1697">
        <v>58.8</v>
      </c>
      <c r="G1697">
        <f>טבלה1[[#This Row],[TotalSales]]*(1-E1697)</f>
        <v>44.099999999999994</v>
      </c>
      <c r="H1697">
        <f>G1697-D1697*VLOOKUP(B1697,Products!$1:$1048576,6,FALSE)</f>
        <v>-4.9000000000000057</v>
      </c>
      <c r="I1697" s="14">
        <f>VLOOKUP(טבלה1[[#This Row],[OrderID]],OrdersCleaned!$A:$R,4,FALSE)</f>
        <v>35424</v>
      </c>
    </row>
    <row r="1698" spans="1:9" x14ac:dyDescent="0.35">
      <c r="A1698">
        <v>10393</v>
      </c>
      <c r="B1698">
        <v>26</v>
      </c>
      <c r="C1698">
        <v>24.9</v>
      </c>
      <c r="D1698">
        <v>70</v>
      </c>
      <c r="E1698">
        <v>0.25</v>
      </c>
      <c r="F1698">
        <v>1307.25</v>
      </c>
      <c r="G1698">
        <f>טבלה1[[#This Row],[TotalSales]]*(1-E1698)</f>
        <v>980.4375</v>
      </c>
      <c r="H1698">
        <f>G1698-D1698*VLOOKUP(B1698,Products!$1:$1048576,6,FALSE)</f>
        <v>-112.61249999999995</v>
      </c>
      <c r="I1698" s="14">
        <f>VLOOKUP(טבלה1[[#This Row],[OrderID]],OrdersCleaned!$A:$R,4,FALSE)</f>
        <v>35424</v>
      </c>
    </row>
    <row r="1699" spans="1:9" x14ac:dyDescent="0.35">
      <c r="A1699">
        <v>10393</v>
      </c>
      <c r="B1699">
        <v>31</v>
      </c>
      <c r="C1699">
        <v>10</v>
      </c>
      <c r="D1699">
        <v>32</v>
      </c>
      <c r="E1699">
        <v>0</v>
      </c>
      <c r="F1699">
        <v>320</v>
      </c>
      <c r="G1699">
        <f>טבלה1[[#This Row],[TotalSales]]*(1-E1699)</f>
        <v>320</v>
      </c>
      <c r="H1699">
        <f>G1699-D1699*VLOOKUP(B1699,Products!$1:$1048576,6,FALSE)</f>
        <v>120</v>
      </c>
      <c r="I1699" s="14">
        <f>VLOOKUP(טבלה1[[#This Row],[OrderID]],OrdersCleaned!$A:$R,4,FALSE)</f>
        <v>35424</v>
      </c>
    </row>
    <row r="1700" spans="1:9" x14ac:dyDescent="0.35">
      <c r="A1700">
        <v>10392</v>
      </c>
      <c r="B1700">
        <v>69</v>
      </c>
      <c r="C1700">
        <v>28.8</v>
      </c>
      <c r="D1700">
        <v>50</v>
      </c>
      <c r="E1700">
        <v>0</v>
      </c>
      <c r="F1700">
        <v>1440</v>
      </c>
      <c r="G1700">
        <f>טבלה1[[#This Row],[TotalSales]]*(1-E1700)</f>
        <v>1440</v>
      </c>
      <c r="H1700">
        <f>G1700-D1700*VLOOKUP(B1700,Products!$1:$1048576,6,FALSE)</f>
        <v>540</v>
      </c>
      <c r="I1700" s="14">
        <f>VLOOKUP(טבלה1[[#This Row],[OrderID]],OrdersCleaned!$A:$R,4,FALSE)</f>
        <v>35423</v>
      </c>
    </row>
    <row r="1701" spans="1:9" x14ac:dyDescent="0.35">
      <c r="A1701">
        <v>10391</v>
      </c>
      <c r="B1701">
        <v>13</v>
      </c>
      <c r="C1701">
        <v>4.8</v>
      </c>
      <c r="D1701">
        <v>18</v>
      </c>
      <c r="E1701">
        <v>0</v>
      </c>
      <c r="F1701">
        <v>86.399999999999991</v>
      </c>
      <c r="G1701">
        <f>טבלה1[[#This Row],[TotalSales]]*(1-E1701)</f>
        <v>86.399999999999991</v>
      </c>
      <c r="H1701">
        <f>G1701-D1701*VLOOKUP(B1701,Products!$1:$1048576,6,FALSE)</f>
        <v>32.399999999999991</v>
      </c>
      <c r="I1701" s="14">
        <f>VLOOKUP(טבלה1[[#This Row],[OrderID]],OrdersCleaned!$A:$R,4,FALSE)</f>
        <v>35422</v>
      </c>
    </row>
    <row r="1702" spans="1:9" x14ac:dyDescent="0.35">
      <c r="A1702">
        <v>10390</v>
      </c>
      <c r="B1702">
        <v>31</v>
      </c>
      <c r="C1702">
        <v>10</v>
      </c>
      <c r="D1702">
        <v>60</v>
      </c>
      <c r="E1702">
        <v>0.10000000149011611</v>
      </c>
      <c r="F1702">
        <v>539.99999910593033</v>
      </c>
      <c r="G1702">
        <f>טבלה1[[#This Row],[TotalSales]]*(1-E1702)</f>
        <v>485.99999839067459</v>
      </c>
      <c r="H1702">
        <f>G1702-D1702*VLOOKUP(B1702,Products!$1:$1048576,6,FALSE)</f>
        <v>110.99999839067459</v>
      </c>
      <c r="I1702" s="14">
        <f>VLOOKUP(טבלה1[[#This Row],[OrderID]],OrdersCleaned!$A:$R,4,FALSE)</f>
        <v>35422</v>
      </c>
    </row>
    <row r="1703" spans="1:9" x14ac:dyDescent="0.35">
      <c r="A1703">
        <v>10390</v>
      </c>
      <c r="B1703">
        <v>35</v>
      </c>
      <c r="C1703">
        <v>14.4</v>
      </c>
      <c r="D1703">
        <v>40</v>
      </c>
      <c r="E1703">
        <v>0.10000000149011611</v>
      </c>
      <c r="F1703">
        <v>518.39999914169312</v>
      </c>
      <c r="G1703">
        <f>טבלה1[[#This Row],[TotalSales]]*(1-E1703)</f>
        <v>466.55999845504761</v>
      </c>
      <c r="H1703">
        <f>G1703-D1703*VLOOKUP(B1703,Products!$1:$1048576,6,FALSE)</f>
        <v>106.55999845504761</v>
      </c>
      <c r="I1703" s="14">
        <f>VLOOKUP(טבלה1[[#This Row],[OrderID]],OrdersCleaned!$A:$R,4,FALSE)</f>
        <v>35422</v>
      </c>
    </row>
    <row r="1704" spans="1:9" x14ac:dyDescent="0.35">
      <c r="A1704">
        <v>10390</v>
      </c>
      <c r="B1704">
        <v>46</v>
      </c>
      <c r="C1704">
        <v>9.6</v>
      </c>
      <c r="D1704">
        <v>45</v>
      </c>
      <c r="E1704">
        <v>0</v>
      </c>
      <c r="F1704">
        <v>432</v>
      </c>
      <c r="G1704">
        <f>טבלה1[[#This Row],[TotalSales]]*(1-E1704)</f>
        <v>432</v>
      </c>
      <c r="H1704">
        <f>G1704-D1704*VLOOKUP(B1704,Products!$1:$1048576,6,FALSE)</f>
        <v>162</v>
      </c>
      <c r="I1704" s="14">
        <f>VLOOKUP(טבלה1[[#This Row],[OrderID]],OrdersCleaned!$A:$R,4,FALSE)</f>
        <v>35422</v>
      </c>
    </row>
    <row r="1705" spans="1:9" x14ac:dyDescent="0.35">
      <c r="A1705">
        <v>10390</v>
      </c>
      <c r="B1705">
        <v>72</v>
      </c>
      <c r="C1705">
        <v>27.8</v>
      </c>
      <c r="D1705">
        <v>24</v>
      </c>
      <c r="E1705">
        <v>0.10000000149011611</v>
      </c>
      <c r="F1705">
        <v>600.47999900579453</v>
      </c>
      <c r="G1705">
        <f>טבלה1[[#This Row],[TotalSales]]*(1-E1705)</f>
        <v>540.43199821043015</v>
      </c>
      <c r="H1705">
        <f>G1705-D1705*VLOOKUP(B1705,Products!$1:$1048576,6,FALSE)</f>
        <v>122.83199821043019</v>
      </c>
      <c r="I1705" s="14">
        <f>VLOOKUP(טבלה1[[#This Row],[OrderID]],OrdersCleaned!$A:$R,4,FALSE)</f>
        <v>35422</v>
      </c>
    </row>
    <row r="1706" spans="1:9" x14ac:dyDescent="0.35">
      <c r="A1706">
        <v>10389</v>
      </c>
      <c r="B1706">
        <v>10</v>
      </c>
      <c r="C1706">
        <v>24.8</v>
      </c>
      <c r="D1706">
        <v>16</v>
      </c>
      <c r="E1706">
        <v>0</v>
      </c>
      <c r="F1706">
        <v>396.8</v>
      </c>
      <c r="G1706">
        <f>טבלה1[[#This Row],[TotalSales]]*(1-E1706)</f>
        <v>396.8</v>
      </c>
      <c r="H1706">
        <f>G1706-D1706*VLOOKUP(B1706,Products!$1:$1048576,6,FALSE)</f>
        <v>148.80000000000001</v>
      </c>
      <c r="I1706" s="14">
        <f>VLOOKUP(טבלה1[[#This Row],[OrderID]],OrdersCleaned!$A:$R,4,FALSE)</f>
        <v>35419</v>
      </c>
    </row>
    <row r="1707" spans="1:9" x14ac:dyDescent="0.35">
      <c r="A1707">
        <v>10389</v>
      </c>
      <c r="B1707">
        <v>55</v>
      </c>
      <c r="C1707">
        <v>19.2</v>
      </c>
      <c r="D1707">
        <v>15</v>
      </c>
      <c r="E1707">
        <v>0</v>
      </c>
      <c r="F1707">
        <v>288</v>
      </c>
      <c r="G1707">
        <f>טבלה1[[#This Row],[TotalSales]]*(1-E1707)</f>
        <v>288</v>
      </c>
      <c r="H1707">
        <f>G1707-D1707*VLOOKUP(B1707,Products!$1:$1048576,6,FALSE)</f>
        <v>108</v>
      </c>
      <c r="I1707" s="14">
        <f>VLOOKUP(טבלה1[[#This Row],[OrderID]],OrdersCleaned!$A:$R,4,FALSE)</f>
        <v>35419</v>
      </c>
    </row>
    <row r="1708" spans="1:9" x14ac:dyDescent="0.35">
      <c r="A1708">
        <v>10389</v>
      </c>
      <c r="B1708">
        <v>62</v>
      </c>
      <c r="C1708">
        <v>39.4</v>
      </c>
      <c r="D1708">
        <v>20</v>
      </c>
      <c r="E1708">
        <v>0</v>
      </c>
      <c r="F1708">
        <v>788</v>
      </c>
      <c r="G1708">
        <f>טבלה1[[#This Row],[TotalSales]]*(1-E1708)</f>
        <v>788</v>
      </c>
      <c r="H1708">
        <f>G1708-D1708*VLOOKUP(B1708,Products!$1:$1048576,6,FALSE)</f>
        <v>295</v>
      </c>
      <c r="I1708" s="14">
        <f>VLOOKUP(טבלה1[[#This Row],[OrderID]],OrdersCleaned!$A:$R,4,FALSE)</f>
        <v>35419</v>
      </c>
    </row>
    <row r="1709" spans="1:9" x14ac:dyDescent="0.35">
      <c r="A1709">
        <v>10389</v>
      </c>
      <c r="B1709">
        <v>70</v>
      </c>
      <c r="C1709">
        <v>12</v>
      </c>
      <c r="D1709">
        <v>30</v>
      </c>
      <c r="E1709">
        <v>0</v>
      </c>
      <c r="F1709">
        <v>360</v>
      </c>
      <c r="G1709">
        <f>טבלה1[[#This Row],[TotalSales]]*(1-E1709)</f>
        <v>360</v>
      </c>
      <c r="H1709">
        <f>G1709-D1709*VLOOKUP(B1709,Products!$1:$1048576,6,FALSE)</f>
        <v>135</v>
      </c>
      <c r="I1709" s="14">
        <f>VLOOKUP(טבלה1[[#This Row],[OrderID]],OrdersCleaned!$A:$R,4,FALSE)</f>
        <v>35419</v>
      </c>
    </row>
    <row r="1710" spans="1:9" x14ac:dyDescent="0.35">
      <c r="A1710">
        <v>10388</v>
      </c>
      <c r="B1710">
        <v>45</v>
      </c>
      <c r="C1710">
        <v>7.6</v>
      </c>
      <c r="D1710">
        <v>15</v>
      </c>
      <c r="E1710">
        <v>0.20000000298023221</v>
      </c>
      <c r="F1710">
        <v>91.199999660253525</v>
      </c>
      <c r="G1710">
        <f>טבלה1[[#This Row],[TotalSales]]*(1-E1710)</f>
        <v>72.95999945640564</v>
      </c>
      <c r="H1710">
        <f>G1710-D1710*VLOOKUP(B1710,Products!$1:$1048576,6,FALSE)</f>
        <v>1.7099994564056402</v>
      </c>
      <c r="I1710" s="14">
        <f>VLOOKUP(טבלה1[[#This Row],[OrderID]],OrdersCleaned!$A:$R,4,FALSE)</f>
        <v>35418</v>
      </c>
    </row>
    <row r="1711" spans="1:9" x14ac:dyDescent="0.35">
      <c r="A1711">
        <v>10388</v>
      </c>
      <c r="B1711">
        <v>52</v>
      </c>
      <c r="C1711">
        <v>5.6</v>
      </c>
      <c r="D1711">
        <v>20</v>
      </c>
      <c r="E1711">
        <v>0.20000000298023221</v>
      </c>
      <c r="F1711">
        <v>89.599999666213989</v>
      </c>
      <c r="G1711">
        <f>טבלה1[[#This Row],[TotalSales]]*(1-E1711)</f>
        <v>71.679999465942387</v>
      </c>
      <c r="H1711">
        <f>G1711-D1711*VLOOKUP(B1711,Products!$1:$1048576,6,FALSE)</f>
        <v>1.6799994659423874</v>
      </c>
      <c r="I1711" s="14">
        <f>VLOOKUP(טבלה1[[#This Row],[OrderID]],OrdersCleaned!$A:$R,4,FALSE)</f>
        <v>35418</v>
      </c>
    </row>
    <row r="1712" spans="1:9" x14ac:dyDescent="0.35">
      <c r="A1712">
        <v>10388</v>
      </c>
      <c r="B1712">
        <v>53</v>
      </c>
      <c r="C1712">
        <v>26.2</v>
      </c>
      <c r="D1712">
        <v>40</v>
      </c>
      <c r="E1712">
        <v>0</v>
      </c>
      <c r="F1712">
        <v>1048</v>
      </c>
      <c r="G1712">
        <f>טבלה1[[#This Row],[TotalSales]]*(1-E1712)</f>
        <v>1048</v>
      </c>
      <c r="H1712">
        <f>G1712-D1712*VLOOKUP(B1712,Products!$1:$1048576,6,FALSE)</f>
        <v>392</v>
      </c>
      <c r="I1712" s="14">
        <f>VLOOKUP(טבלה1[[#This Row],[OrderID]],OrdersCleaned!$A:$R,4,FALSE)</f>
        <v>35418</v>
      </c>
    </row>
    <row r="1713" spans="1:9" x14ac:dyDescent="0.35">
      <c r="A1713">
        <v>10387</v>
      </c>
      <c r="B1713">
        <v>24</v>
      </c>
      <c r="C1713">
        <v>3.6</v>
      </c>
      <c r="D1713">
        <v>15</v>
      </c>
      <c r="E1713">
        <v>0</v>
      </c>
      <c r="F1713">
        <v>54</v>
      </c>
      <c r="G1713">
        <f>טבלה1[[#This Row],[TotalSales]]*(1-E1713)</f>
        <v>54</v>
      </c>
      <c r="H1713">
        <f>G1713-D1713*VLOOKUP(B1713,Products!$1:$1048576,6,FALSE)</f>
        <v>20.25</v>
      </c>
      <c r="I1713" s="14">
        <f>VLOOKUP(טבלה1[[#This Row],[OrderID]],OrdersCleaned!$A:$R,4,FALSE)</f>
        <v>35417</v>
      </c>
    </row>
    <row r="1714" spans="1:9" x14ac:dyDescent="0.35">
      <c r="A1714">
        <v>10387</v>
      </c>
      <c r="B1714">
        <v>28</v>
      </c>
      <c r="C1714">
        <v>36.4</v>
      </c>
      <c r="D1714">
        <v>6</v>
      </c>
      <c r="E1714">
        <v>0</v>
      </c>
      <c r="F1714">
        <v>218.4</v>
      </c>
      <c r="G1714">
        <f>טבלה1[[#This Row],[TotalSales]]*(1-E1714)</f>
        <v>218.4</v>
      </c>
      <c r="H1714">
        <f>G1714-D1714*VLOOKUP(B1714,Products!$1:$1048576,6,FALSE)</f>
        <v>81.599999999999994</v>
      </c>
      <c r="I1714" s="14">
        <f>VLOOKUP(טבלה1[[#This Row],[OrderID]],OrdersCleaned!$A:$R,4,FALSE)</f>
        <v>35417</v>
      </c>
    </row>
    <row r="1715" spans="1:9" x14ac:dyDescent="0.35">
      <c r="A1715">
        <v>10387</v>
      </c>
      <c r="B1715">
        <v>59</v>
      </c>
      <c r="C1715">
        <v>44</v>
      </c>
      <c r="D1715">
        <v>12</v>
      </c>
      <c r="E1715">
        <v>0</v>
      </c>
      <c r="F1715">
        <v>528</v>
      </c>
      <c r="G1715">
        <f>טבלה1[[#This Row],[TotalSales]]*(1-E1715)</f>
        <v>528</v>
      </c>
      <c r="H1715">
        <f>G1715-D1715*VLOOKUP(B1715,Products!$1:$1048576,6,FALSE)</f>
        <v>198</v>
      </c>
      <c r="I1715" s="14">
        <f>VLOOKUP(טבלה1[[#This Row],[OrderID]],OrdersCleaned!$A:$R,4,FALSE)</f>
        <v>35417</v>
      </c>
    </row>
    <row r="1716" spans="1:9" x14ac:dyDescent="0.35">
      <c r="A1716">
        <v>10387</v>
      </c>
      <c r="B1716">
        <v>71</v>
      </c>
      <c r="C1716">
        <v>17.2</v>
      </c>
      <c r="D1716">
        <v>15</v>
      </c>
      <c r="E1716">
        <v>0</v>
      </c>
      <c r="F1716">
        <v>258</v>
      </c>
      <c r="G1716">
        <f>טבלה1[[#This Row],[TotalSales]]*(1-E1716)</f>
        <v>258</v>
      </c>
      <c r="H1716">
        <f>G1716-D1716*VLOOKUP(B1716,Products!$1:$1048576,6,FALSE)</f>
        <v>96.75</v>
      </c>
      <c r="I1716" s="14">
        <f>VLOOKUP(טבלה1[[#This Row],[OrderID]],OrdersCleaned!$A:$R,4,FALSE)</f>
        <v>35417</v>
      </c>
    </row>
    <row r="1717" spans="1:9" x14ac:dyDescent="0.35">
      <c r="A1717">
        <v>10386</v>
      </c>
      <c r="B1717">
        <v>24</v>
      </c>
      <c r="C1717">
        <v>3.6</v>
      </c>
      <c r="D1717">
        <v>15</v>
      </c>
      <c r="E1717">
        <v>0</v>
      </c>
      <c r="F1717">
        <v>54</v>
      </c>
      <c r="G1717">
        <f>טבלה1[[#This Row],[TotalSales]]*(1-E1717)</f>
        <v>54</v>
      </c>
      <c r="H1717">
        <f>G1717-D1717*VLOOKUP(B1717,Products!$1:$1048576,6,FALSE)</f>
        <v>20.25</v>
      </c>
      <c r="I1717" s="14">
        <f>VLOOKUP(טבלה1[[#This Row],[OrderID]],OrdersCleaned!$A:$R,4,FALSE)</f>
        <v>35417</v>
      </c>
    </row>
    <row r="1718" spans="1:9" x14ac:dyDescent="0.35">
      <c r="A1718">
        <v>10386</v>
      </c>
      <c r="B1718">
        <v>34</v>
      </c>
      <c r="C1718">
        <v>11.2</v>
      </c>
      <c r="D1718">
        <v>10</v>
      </c>
      <c r="E1718">
        <v>0</v>
      </c>
      <c r="F1718">
        <v>112</v>
      </c>
      <c r="G1718">
        <f>טבלה1[[#This Row],[TotalSales]]*(1-E1718)</f>
        <v>112</v>
      </c>
      <c r="H1718">
        <f>G1718-D1718*VLOOKUP(B1718,Products!$1:$1048576,6,FALSE)</f>
        <v>42</v>
      </c>
      <c r="I1718" s="14">
        <f>VLOOKUP(טבלה1[[#This Row],[OrderID]],OrdersCleaned!$A:$R,4,FALSE)</f>
        <v>35417</v>
      </c>
    </row>
    <row r="1719" spans="1:9" x14ac:dyDescent="0.35">
      <c r="A1719">
        <v>10385</v>
      </c>
      <c r="B1719">
        <v>7</v>
      </c>
      <c r="C1719">
        <v>24</v>
      </c>
      <c r="D1719">
        <v>10</v>
      </c>
      <c r="E1719">
        <v>0.20000000298023221</v>
      </c>
      <c r="F1719">
        <v>191.99999928474429</v>
      </c>
      <c r="G1719">
        <f>טבלה1[[#This Row],[TotalSales]]*(1-E1719)</f>
        <v>153.59999885559085</v>
      </c>
      <c r="H1719">
        <f>G1719-D1719*VLOOKUP(B1719,Products!$1:$1048576,6,FALSE)</f>
        <v>3.5999988555908544</v>
      </c>
      <c r="I1719" s="14">
        <f>VLOOKUP(טבלה1[[#This Row],[OrderID]],OrdersCleaned!$A:$R,4,FALSE)</f>
        <v>35416</v>
      </c>
    </row>
    <row r="1720" spans="1:9" x14ac:dyDescent="0.35">
      <c r="A1720">
        <v>10385</v>
      </c>
      <c r="B1720">
        <v>60</v>
      </c>
      <c r="C1720">
        <v>27.2</v>
      </c>
      <c r="D1720">
        <v>20</v>
      </c>
      <c r="E1720">
        <v>0.20000000298023221</v>
      </c>
      <c r="F1720">
        <v>435.19999837875372</v>
      </c>
      <c r="G1720">
        <f>טבלה1[[#This Row],[TotalSales]]*(1-E1720)</f>
        <v>348.15999740600591</v>
      </c>
      <c r="H1720">
        <f>G1720-D1720*VLOOKUP(B1720,Products!$1:$1048576,6,FALSE)</f>
        <v>8.1599974060059139</v>
      </c>
      <c r="I1720" s="14">
        <f>VLOOKUP(טבלה1[[#This Row],[OrderID]],OrdersCleaned!$A:$R,4,FALSE)</f>
        <v>35416</v>
      </c>
    </row>
    <row r="1721" spans="1:9" x14ac:dyDescent="0.35">
      <c r="A1721">
        <v>10385</v>
      </c>
      <c r="B1721">
        <v>68</v>
      </c>
      <c r="C1721">
        <v>10</v>
      </c>
      <c r="D1721">
        <v>8</v>
      </c>
      <c r="E1721">
        <v>0.20000000298023221</v>
      </c>
      <c r="F1721">
        <v>63.999999761581421</v>
      </c>
      <c r="G1721">
        <f>טבלה1[[#This Row],[TotalSales]]*(1-E1721)</f>
        <v>51.199999618530271</v>
      </c>
      <c r="H1721">
        <f>G1721-D1721*VLOOKUP(B1721,Products!$1:$1048576,6,FALSE)</f>
        <v>1.1999996185302706</v>
      </c>
      <c r="I1721" s="14">
        <f>VLOOKUP(טבלה1[[#This Row],[OrderID]],OrdersCleaned!$A:$R,4,FALSE)</f>
        <v>35416</v>
      </c>
    </row>
    <row r="1722" spans="1:9" x14ac:dyDescent="0.35">
      <c r="A1722">
        <v>10384</v>
      </c>
      <c r="B1722">
        <v>20</v>
      </c>
      <c r="C1722">
        <v>64.8</v>
      </c>
      <c r="D1722">
        <v>28</v>
      </c>
      <c r="E1722">
        <v>0</v>
      </c>
      <c r="F1722">
        <v>1814.4</v>
      </c>
      <c r="G1722">
        <f>טבלה1[[#This Row],[TotalSales]]*(1-E1722)</f>
        <v>1814.4</v>
      </c>
      <c r="H1722">
        <f>G1722-D1722*VLOOKUP(B1722,Products!$1:$1048576,6,FALSE)</f>
        <v>680.40000000000009</v>
      </c>
      <c r="I1722" s="14">
        <f>VLOOKUP(טבלה1[[#This Row],[OrderID]],OrdersCleaned!$A:$R,4,FALSE)</f>
        <v>35415</v>
      </c>
    </row>
    <row r="1723" spans="1:9" x14ac:dyDescent="0.35">
      <c r="A1723">
        <v>10384</v>
      </c>
      <c r="B1723">
        <v>60</v>
      </c>
      <c r="C1723">
        <v>27.2</v>
      </c>
      <c r="D1723">
        <v>15</v>
      </c>
      <c r="E1723">
        <v>0</v>
      </c>
      <c r="F1723">
        <v>408</v>
      </c>
      <c r="G1723">
        <f>טבלה1[[#This Row],[TotalSales]]*(1-E1723)</f>
        <v>408</v>
      </c>
      <c r="H1723">
        <f>G1723-D1723*VLOOKUP(B1723,Products!$1:$1048576,6,FALSE)</f>
        <v>153</v>
      </c>
      <c r="I1723" s="14">
        <f>VLOOKUP(טבלה1[[#This Row],[OrderID]],OrdersCleaned!$A:$R,4,FALSE)</f>
        <v>35415</v>
      </c>
    </row>
    <row r="1724" spans="1:9" x14ac:dyDescent="0.35">
      <c r="A1724">
        <v>10383</v>
      </c>
      <c r="B1724">
        <v>13</v>
      </c>
      <c r="C1724">
        <v>4.8</v>
      </c>
      <c r="D1724">
        <v>20</v>
      </c>
      <c r="E1724">
        <v>0</v>
      </c>
      <c r="F1724">
        <v>96</v>
      </c>
      <c r="G1724">
        <f>טבלה1[[#This Row],[TotalSales]]*(1-E1724)</f>
        <v>96</v>
      </c>
      <c r="H1724">
        <f>G1724-D1724*VLOOKUP(B1724,Products!$1:$1048576,6,FALSE)</f>
        <v>36</v>
      </c>
      <c r="I1724" s="14">
        <f>VLOOKUP(טבלה1[[#This Row],[OrderID]],OrdersCleaned!$A:$R,4,FALSE)</f>
        <v>35415</v>
      </c>
    </row>
    <row r="1725" spans="1:9" x14ac:dyDescent="0.35">
      <c r="A1725">
        <v>10383</v>
      </c>
      <c r="B1725">
        <v>50</v>
      </c>
      <c r="C1725">
        <v>13</v>
      </c>
      <c r="D1725">
        <v>15</v>
      </c>
      <c r="E1725">
        <v>0</v>
      </c>
      <c r="F1725">
        <v>195</v>
      </c>
      <c r="G1725">
        <f>טבלה1[[#This Row],[TotalSales]]*(1-E1725)</f>
        <v>195</v>
      </c>
      <c r="H1725">
        <f>G1725-D1725*VLOOKUP(B1725,Products!$1:$1048576,6,FALSE)</f>
        <v>73.125</v>
      </c>
      <c r="I1725" s="14">
        <f>VLOOKUP(טבלה1[[#This Row],[OrderID]],OrdersCleaned!$A:$R,4,FALSE)</f>
        <v>35415</v>
      </c>
    </row>
    <row r="1726" spans="1:9" x14ac:dyDescent="0.35">
      <c r="A1726">
        <v>10383</v>
      </c>
      <c r="B1726">
        <v>56</v>
      </c>
      <c r="C1726">
        <v>30.4</v>
      </c>
      <c r="D1726">
        <v>20</v>
      </c>
      <c r="E1726">
        <v>0</v>
      </c>
      <c r="F1726">
        <v>608</v>
      </c>
      <c r="G1726">
        <f>טבלה1[[#This Row],[TotalSales]]*(1-E1726)</f>
        <v>608</v>
      </c>
      <c r="H1726">
        <f>G1726-D1726*VLOOKUP(B1726,Products!$1:$1048576,6,FALSE)</f>
        <v>228</v>
      </c>
      <c r="I1726" s="14">
        <f>VLOOKUP(טבלה1[[#This Row],[OrderID]],OrdersCleaned!$A:$R,4,FALSE)</f>
        <v>35415</v>
      </c>
    </row>
    <row r="1727" spans="1:9" x14ac:dyDescent="0.35">
      <c r="A1727">
        <v>10382</v>
      </c>
      <c r="B1727">
        <v>5</v>
      </c>
      <c r="C1727">
        <v>17</v>
      </c>
      <c r="D1727">
        <v>32</v>
      </c>
      <c r="E1727">
        <v>0</v>
      </c>
      <c r="F1727">
        <v>544</v>
      </c>
      <c r="G1727">
        <f>טבלה1[[#This Row],[TotalSales]]*(1-E1727)</f>
        <v>544</v>
      </c>
      <c r="H1727">
        <f>G1727-D1727*VLOOKUP(B1727,Products!$1:$1048576,6,FALSE)</f>
        <v>202.39999999999998</v>
      </c>
      <c r="I1727" s="14">
        <f>VLOOKUP(טבלה1[[#This Row],[OrderID]],OrdersCleaned!$A:$R,4,FALSE)</f>
        <v>35412</v>
      </c>
    </row>
    <row r="1728" spans="1:9" x14ac:dyDescent="0.35">
      <c r="A1728">
        <v>10382</v>
      </c>
      <c r="B1728">
        <v>18</v>
      </c>
      <c r="C1728">
        <v>50</v>
      </c>
      <c r="D1728">
        <v>9</v>
      </c>
      <c r="E1728">
        <v>0</v>
      </c>
      <c r="F1728">
        <v>450</v>
      </c>
      <c r="G1728">
        <f>טבלה1[[#This Row],[TotalSales]]*(1-E1728)</f>
        <v>450</v>
      </c>
      <c r="H1728">
        <f>G1728-D1728*VLOOKUP(B1728,Products!$1:$1048576,6,FALSE)</f>
        <v>168.75</v>
      </c>
      <c r="I1728" s="14">
        <f>VLOOKUP(טבלה1[[#This Row],[OrderID]],OrdersCleaned!$A:$R,4,FALSE)</f>
        <v>35412</v>
      </c>
    </row>
    <row r="1729" spans="1:9" x14ac:dyDescent="0.35">
      <c r="A1729">
        <v>10382</v>
      </c>
      <c r="B1729">
        <v>29</v>
      </c>
      <c r="C1729">
        <v>99</v>
      </c>
      <c r="D1729">
        <v>14</v>
      </c>
      <c r="E1729">
        <v>0</v>
      </c>
      <c r="F1729">
        <v>1386</v>
      </c>
      <c r="G1729">
        <f>טבלה1[[#This Row],[TotalSales]]*(1-E1729)</f>
        <v>1386</v>
      </c>
      <c r="H1729">
        <f>G1729-D1729*VLOOKUP(B1729,Products!$1:$1048576,6,FALSE)</f>
        <v>519.46999999999991</v>
      </c>
      <c r="I1729" s="14">
        <f>VLOOKUP(טבלה1[[#This Row],[OrderID]],OrdersCleaned!$A:$R,4,FALSE)</f>
        <v>35412</v>
      </c>
    </row>
    <row r="1730" spans="1:9" x14ac:dyDescent="0.35">
      <c r="A1730">
        <v>10382</v>
      </c>
      <c r="B1730">
        <v>33</v>
      </c>
      <c r="C1730">
        <v>2</v>
      </c>
      <c r="D1730">
        <v>60</v>
      </c>
      <c r="E1730">
        <v>0</v>
      </c>
      <c r="F1730">
        <v>120</v>
      </c>
      <c r="G1730">
        <f>טבלה1[[#This Row],[TotalSales]]*(1-E1730)</f>
        <v>120</v>
      </c>
      <c r="H1730">
        <f>G1730-D1730*VLOOKUP(B1730,Products!$1:$1048576,6,FALSE)</f>
        <v>45</v>
      </c>
      <c r="I1730" s="14">
        <f>VLOOKUP(טבלה1[[#This Row],[OrderID]],OrdersCleaned!$A:$R,4,FALSE)</f>
        <v>35412</v>
      </c>
    </row>
    <row r="1731" spans="1:9" x14ac:dyDescent="0.35">
      <c r="A1731">
        <v>10382</v>
      </c>
      <c r="B1731">
        <v>74</v>
      </c>
      <c r="C1731">
        <v>8</v>
      </c>
      <c r="D1731">
        <v>50</v>
      </c>
      <c r="E1731">
        <v>0</v>
      </c>
      <c r="F1731">
        <v>400</v>
      </c>
      <c r="G1731">
        <f>טבלה1[[#This Row],[TotalSales]]*(1-E1731)</f>
        <v>400</v>
      </c>
      <c r="H1731">
        <f>G1731-D1731*VLOOKUP(B1731,Products!$1:$1048576,6,FALSE)</f>
        <v>150</v>
      </c>
      <c r="I1731" s="14">
        <f>VLOOKUP(טבלה1[[#This Row],[OrderID]],OrdersCleaned!$A:$R,4,FALSE)</f>
        <v>35412</v>
      </c>
    </row>
    <row r="1732" spans="1:9" x14ac:dyDescent="0.35">
      <c r="A1732">
        <v>10381</v>
      </c>
      <c r="B1732">
        <v>74</v>
      </c>
      <c r="C1732">
        <v>8</v>
      </c>
      <c r="D1732">
        <v>14</v>
      </c>
      <c r="E1732">
        <v>0</v>
      </c>
      <c r="F1732">
        <v>112</v>
      </c>
      <c r="G1732">
        <f>טבלה1[[#This Row],[TotalSales]]*(1-E1732)</f>
        <v>112</v>
      </c>
      <c r="H1732">
        <f>G1732-D1732*VLOOKUP(B1732,Products!$1:$1048576,6,FALSE)</f>
        <v>42</v>
      </c>
      <c r="I1732" s="14">
        <f>VLOOKUP(טבלה1[[#This Row],[OrderID]],OrdersCleaned!$A:$R,4,FALSE)</f>
        <v>35411</v>
      </c>
    </row>
    <row r="1733" spans="1:9" x14ac:dyDescent="0.35">
      <c r="A1733">
        <v>10380</v>
      </c>
      <c r="B1733">
        <v>30</v>
      </c>
      <c r="C1733">
        <v>20.7</v>
      </c>
      <c r="D1733">
        <v>18</v>
      </c>
      <c r="E1733">
        <v>0.10000000149011611</v>
      </c>
      <c r="F1733">
        <v>335.33999944478268</v>
      </c>
      <c r="G1733">
        <f>טבלה1[[#This Row],[TotalSales]]*(1-E1733)</f>
        <v>301.80599900060889</v>
      </c>
      <c r="H1733">
        <f>G1733-D1733*VLOOKUP(B1733,Products!$1:$1048576,6,FALSE)</f>
        <v>68.795999000608901</v>
      </c>
      <c r="I1733" s="14">
        <f>VLOOKUP(טבלה1[[#This Row],[OrderID]],OrdersCleaned!$A:$R,4,FALSE)</f>
        <v>35411</v>
      </c>
    </row>
    <row r="1734" spans="1:9" x14ac:dyDescent="0.35">
      <c r="A1734">
        <v>10380</v>
      </c>
      <c r="B1734">
        <v>53</v>
      </c>
      <c r="C1734">
        <v>26.2</v>
      </c>
      <c r="D1734">
        <v>20</v>
      </c>
      <c r="E1734">
        <v>0.10000000149011611</v>
      </c>
      <c r="F1734">
        <v>471.59999921917921</v>
      </c>
      <c r="G1734">
        <f>טבלה1[[#This Row],[TotalSales]]*(1-E1734)</f>
        <v>424.43999859452254</v>
      </c>
      <c r="H1734">
        <f>G1734-D1734*VLOOKUP(B1734,Products!$1:$1048576,6,FALSE)</f>
        <v>96.439998594522535</v>
      </c>
      <c r="I1734" s="14">
        <f>VLOOKUP(טבלה1[[#This Row],[OrderID]],OrdersCleaned!$A:$R,4,FALSE)</f>
        <v>35411</v>
      </c>
    </row>
    <row r="1735" spans="1:9" x14ac:dyDescent="0.35">
      <c r="A1735">
        <v>10380</v>
      </c>
      <c r="B1735">
        <v>60</v>
      </c>
      <c r="C1735">
        <v>27.2</v>
      </c>
      <c r="D1735">
        <v>6</v>
      </c>
      <c r="E1735">
        <v>0.10000000149011611</v>
      </c>
      <c r="F1735">
        <v>146.87999975681299</v>
      </c>
      <c r="G1735">
        <f>טבלה1[[#This Row],[TotalSales]]*(1-E1735)</f>
        <v>132.19199956226345</v>
      </c>
      <c r="H1735">
        <f>G1735-D1735*VLOOKUP(B1735,Products!$1:$1048576,6,FALSE)</f>
        <v>30.191999562263447</v>
      </c>
      <c r="I1735" s="14">
        <f>VLOOKUP(טבלה1[[#This Row],[OrderID]],OrdersCleaned!$A:$R,4,FALSE)</f>
        <v>35411</v>
      </c>
    </row>
    <row r="1736" spans="1:9" x14ac:dyDescent="0.35">
      <c r="A1736">
        <v>10380</v>
      </c>
      <c r="B1736">
        <v>70</v>
      </c>
      <c r="C1736">
        <v>12</v>
      </c>
      <c r="D1736">
        <v>30</v>
      </c>
      <c r="E1736">
        <v>0</v>
      </c>
      <c r="F1736">
        <v>360</v>
      </c>
      <c r="G1736">
        <f>טבלה1[[#This Row],[TotalSales]]*(1-E1736)</f>
        <v>360</v>
      </c>
      <c r="H1736">
        <f>G1736-D1736*VLOOKUP(B1736,Products!$1:$1048576,6,FALSE)</f>
        <v>135</v>
      </c>
      <c r="I1736" s="14">
        <f>VLOOKUP(טבלה1[[#This Row],[OrderID]],OrdersCleaned!$A:$R,4,FALSE)</f>
        <v>35411</v>
      </c>
    </row>
    <row r="1737" spans="1:9" x14ac:dyDescent="0.35">
      <c r="A1737">
        <v>10379</v>
      </c>
      <c r="B1737">
        <v>41</v>
      </c>
      <c r="C1737">
        <v>7.7</v>
      </c>
      <c r="D1737">
        <v>8</v>
      </c>
      <c r="E1737">
        <v>0.10000000149011611</v>
      </c>
      <c r="F1737">
        <v>55.439999908208847</v>
      </c>
      <c r="G1737">
        <f>טבלה1[[#This Row],[TotalSales]]*(1-E1737)</f>
        <v>49.895999834775928</v>
      </c>
      <c r="H1737">
        <f>G1737-D1737*VLOOKUP(B1737,Products!$1:$1048576,6,FALSE)</f>
        <v>11.295999834775927</v>
      </c>
      <c r="I1737" s="14">
        <f>VLOOKUP(טבלה1[[#This Row],[OrderID]],OrdersCleaned!$A:$R,4,FALSE)</f>
        <v>35410</v>
      </c>
    </row>
    <row r="1738" spans="1:9" x14ac:dyDescent="0.35">
      <c r="A1738">
        <v>10379</v>
      </c>
      <c r="B1738">
        <v>63</v>
      </c>
      <c r="C1738">
        <v>35.1</v>
      </c>
      <c r="D1738">
        <v>16</v>
      </c>
      <c r="E1738">
        <v>0.10000000149011611</v>
      </c>
      <c r="F1738">
        <v>505.43999916315079</v>
      </c>
      <c r="G1738">
        <f>טבלה1[[#This Row],[TotalSales]]*(1-E1738)</f>
        <v>454.89599849367141</v>
      </c>
      <c r="H1738">
        <f>G1738-D1738*VLOOKUP(B1738,Products!$1:$1048576,6,FALSE)</f>
        <v>103.69599849367142</v>
      </c>
      <c r="I1738" s="14">
        <f>VLOOKUP(טבלה1[[#This Row],[OrderID]],OrdersCleaned!$A:$R,4,FALSE)</f>
        <v>35410</v>
      </c>
    </row>
    <row r="1739" spans="1:9" x14ac:dyDescent="0.35">
      <c r="A1739">
        <v>10379</v>
      </c>
      <c r="B1739">
        <v>65</v>
      </c>
      <c r="C1739">
        <v>16.8</v>
      </c>
      <c r="D1739">
        <v>20</v>
      </c>
      <c r="E1739">
        <v>0.10000000149011611</v>
      </c>
      <c r="F1739">
        <v>302.39999949932098</v>
      </c>
      <c r="G1739">
        <f>טבלה1[[#This Row],[TotalSales]]*(1-E1739)</f>
        <v>272.15999909877775</v>
      </c>
      <c r="H1739">
        <f>G1739-D1739*VLOOKUP(B1739,Products!$1:$1048576,6,FALSE)</f>
        <v>61.659999098777746</v>
      </c>
      <c r="I1739" s="14">
        <f>VLOOKUP(טבלה1[[#This Row],[OrderID]],OrdersCleaned!$A:$R,4,FALSE)</f>
        <v>35410</v>
      </c>
    </row>
    <row r="1740" spans="1:9" x14ac:dyDescent="0.35">
      <c r="A1740">
        <v>10378</v>
      </c>
      <c r="B1740">
        <v>71</v>
      </c>
      <c r="C1740">
        <v>17.2</v>
      </c>
      <c r="D1740">
        <v>6</v>
      </c>
      <c r="E1740">
        <v>0</v>
      </c>
      <c r="F1740">
        <v>103.2</v>
      </c>
      <c r="G1740">
        <f>טבלה1[[#This Row],[TotalSales]]*(1-E1740)</f>
        <v>103.2</v>
      </c>
      <c r="H1740">
        <f>G1740-D1740*VLOOKUP(B1740,Products!$1:$1048576,6,FALSE)</f>
        <v>38.700000000000003</v>
      </c>
      <c r="I1740" s="14">
        <f>VLOOKUP(טבלה1[[#This Row],[OrderID]],OrdersCleaned!$A:$R,4,FALSE)</f>
        <v>35409</v>
      </c>
    </row>
    <row r="1741" spans="1:9" x14ac:dyDescent="0.35">
      <c r="A1741">
        <v>10377</v>
      </c>
      <c r="B1741">
        <v>28</v>
      </c>
      <c r="C1741">
        <v>36.4</v>
      </c>
      <c r="D1741">
        <v>20</v>
      </c>
      <c r="E1741">
        <v>0.15000000596046451</v>
      </c>
      <c r="F1741">
        <v>618.79999566078186</v>
      </c>
      <c r="G1741">
        <f>טבלה1[[#This Row],[TotalSales]]*(1-E1741)</f>
        <v>525.97999262332917</v>
      </c>
      <c r="H1741">
        <f>G1741-D1741*VLOOKUP(B1741,Products!$1:$1048576,6,FALSE)</f>
        <v>69.979992623329167</v>
      </c>
      <c r="I1741" s="14">
        <f>VLOOKUP(טבלה1[[#This Row],[OrderID]],OrdersCleaned!$A:$R,4,FALSE)</f>
        <v>35408</v>
      </c>
    </row>
    <row r="1742" spans="1:9" x14ac:dyDescent="0.35">
      <c r="A1742">
        <v>10377</v>
      </c>
      <c r="B1742">
        <v>39</v>
      </c>
      <c r="C1742">
        <v>14.4</v>
      </c>
      <c r="D1742">
        <v>20</v>
      </c>
      <c r="E1742">
        <v>0.15000000596046451</v>
      </c>
      <c r="F1742">
        <v>244.7999982833862</v>
      </c>
      <c r="G1742">
        <f>טבלה1[[#This Row],[TotalSales]]*(1-E1742)</f>
        <v>208.07999708175657</v>
      </c>
      <c r="H1742">
        <f>G1742-D1742*VLOOKUP(B1742,Products!$1:$1048576,6,FALSE)</f>
        <v>28.079997081756574</v>
      </c>
      <c r="I1742" s="14">
        <f>VLOOKUP(טבלה1[[#This Row],[OrderID]],OrdersCleaned!$A:$R,4,FALSE)</f>
        <v>35408</v>
      </c>
    </row>
    <row r="1743" spans="1:9" x14ac:dyDescent="0.35">
      <c r="A1743">
        <v>10376</v>
      </c>
      <c r="B1743">
        <v>31</v>
      </c>
      <c r="C1743">
        <v>10</v>
      </c>
      <c r="D1743">
        <v>42</v>
      </c>
      <c r="E1743">
        <v>5.000000074505806E-2</v>
      </c>
      <c r="F1743">
        <v>398.99999968707561</v>
      </c>
      <c r="G1743">
        <f>טבלה1[[#This Row],[TotalSales]]*(1-E1743)</f>
        <v>379.04999940544366</v>
      </c>
      <c r="H1743">
        <f>G1743-D1743*VLOOKUP(B1743,Products!$1:$1048576,6,FALSE)</f>
        <v>116.54999940544366</v>
      </c>
      <c r="I1743" s="14">
        <f>VLOOKUP(טבלה1[[#This Row],[OrderID]],OrdersCleaned!$A:$R,4,FALSE)</f>
        <v>35408</v>
      </c>
    </row>
    <row r="1744" spans="1:9" x14ac:dyDescent="0.35">
      <c r="A1744">
        <v>10375</v>
      </c>
      <c r="B1744">
        <v>14</v>
      </c>
      <c r="C1744">
        <v>18.600000000000001</v>
      </c>
      <c r="D1744">
        <v>15</v>
      </c>
      <c r="E1744">
        <v>0</v>
      </c>
      <c r="F1744">
        <v>279</v>
      </c>
      <c r="G1744">
        <f>טבלה1[[#This Row],[TotalSales]]*(1-E1744)</f>
        <v>279</v>
      </c>
      <c r="H1744">
        <f>G1744-D1744*VLOOKUP(B1744,Products!$1:$1048576,6,FALSE)</f>
        <v>104.625</v>
      </c>
      <c r="I1744" s="14">
        <f>VLOOKUP(טבלה1[[#This Row],[OrderID]],OrdersCleaned!$A:$R,4,FALSE)</f>
        <v>35405</v>
      </c>
    </row>
    <row r="1745" spans="1:9" x14ac:dyDescent="0.35">
      <c r="A1745">
        <v>10375</v>
      </c>
      <c r="B1745">
        <v>54</v>
      </c>
      <c r="C1745">
        <v>5.9</v>
      </c>
      <c r="D1745">
        <v>10</v>
      </c>
      <c r="E1745">
        <v>0</v>
      </c>
      <c r="F1745">
        <v>59</v>
      </c>
      <c r="G1745">
        <f>טבלה1[[#This Row],[TotalSales]]*(1-E1745)</f>
        <v>59</v>
      </c>
      <c r="H1745">
        <f>G1745-D1745*VLOOKUP(B1745,Products!$1:$1048576,6,FALSE)</f>
        <v>21.75</v>
      </c>
      <c r="I1745" s="14">
        <f>VLOOKUP(טבלה1[[#This Row],[OrderID]],OrdersCleaned!$A:$R,4,FALSE)</f>
        <v>35405</v>
      </c>
    </row>
    <row r="1746" spans="1:9" x14ac:dyDescent="0.35">
      <c r="A1746">
        <v>10374</v>
      </c>
      <c r="B1746">
        <v>31</v>
      </c>
      <c r="C1746">
        <v>10</v>
      </c>
      <c r="D1746">
        <v>30</v>
      </c>
      <c r="E1746">
        <v>0</v>
      </c>
      <c r="F1746">
        <v>300</v>
      </c>
      <c r="G1746">
        <f>טבלה1[[#This Row],[TotalSales]]*(1-E1746)</f>
        <v>300</v>
      </c>
      <c r="H1746">
        <f>G1746-D1746*VLOOKUP(B1746,Products!$1:$1048576,6,FALSE)</f>
        <v>112.5</v>
      </c>
      <c r="I1746" s="14">
        <f>VLOOKUP(טבלה1[[#This Row],[OrderID]],OrdersCleaned!$A:$R,4,FALSE)</f>
        <v>35404</v>
      </c>
    </row>
    <row r="1747" spans="1:9" x14ac:dyDescent="0.35">
      <c r="A1747">
        <v>10374</v>
      </c>
      <c r="B1747">
        <v>58</v>
      </c>
      <c r="C1747">
        <v>10.6</v>
      </c>
      <c r="D1747">
        <v>15</v>
      </c>
      <c r="E1747">
        <v>0</v>
      </c>
      <c r="F1747">
        <v>159</v>
      </c>
      <c r="G1747">
        <f>טבלה1[[#This Row],[TotalSales]]*(1-E1747)</f>
        <v>159</v>
      </c>
      <c r="H1747">
        <f>G1747-D1747*VLOOKUP(B1747,Products!$1:$1048576,6,FALSE)</f>
        <v>59.625</v>
      </c>
      <c r="I1747" s="14">
        <f>VLOOKUP(טבלה1[[#This Row],[OrderID]],OrdersCleaned!$A:$R,4,FALSE)</f>
        <v>35404</v>
      </c>
    </row>
    <row r="1748" spans="1:9" x14ac:dyDescent="0.35">
      <c r="A1748">
        <v>10373</v>
      </c>
      <c r="B1748">
        <v>58</v>
      </c>
      <c r="C1748">
        <v>10.6</v>
      </c>
      <c r="D1748">
        <v>80</v>
      </c>
      <c r="E1748">
        <v>0.20000000298023221</v>
      </c>
      <c r="F1748">
        <v>678.39999747276306</v>
      </c>
      <c r="G1748">
        <f>טבלה1[[#This Row],[TotalSales]]*(1-E1748)</f>
        <v>542.71999595642092</v>
      </c>
      <c r="H1748">
        <f>G1748-D1748*VLOOKUP(B1748,Products!$1:$1048576,6,FALSE)</f>
        <v>12.719995956420917</v>
      </c>
      <c r="I1748" s="14">
        <f>VLOOKUP(טבלה1[[#This Row],[OrderID]],OrdersCleaned!$A:$R,4,FALSE)</f>
        <v>35404</v>
      </c>
    </row>
    <row r="1749" spans="1:9" x14ac:dyDescent="0.35">
      <c r="A1749">
        <v>10373</v>
      </c>
      <c r="B1749">
        <v>71</v>
      </c>
      <c r="C1749">
        <v>17.2</v>
      </c>
      <c r="D1749">
        <v>50</v>
      </c>
      <c r="E1749">
        <v>0.20000000298023221</v>
      </c>
      <c r="F1749">
        <v>687.99999743700027</v>
      </c>
      <c r="G1749">
        <f>טבלה1[[#This Row],[TotalSales]]*(1-E1749)</f>
        <v>550.39999589920046</v>
      </c>
      <c r="H1749">
        <f>G1749-D1749*VLOOKUP(B1749,Products!$1:$1048576,6,FALSE)</f>
        <v>12.899995899200462</v>
      </c>
      <c r="I1749" s="14">
        <f>VLOOKUP(טבלה1[[#This Row],[OrderID]],OrdersCleaned!$A:$R,4,FALSE)</f>
        <v>35404</v>
      </c>
    </row>
    <row r="1750" spans="1:9" x14ac:dyDescent="0.35">
      <c r="A1750">
        <v>10372</v>
      </c>
      <c r="B1750">
        <v>20</v>
      </c>
      <c r="C1750">
        <v>64.8</v>
      </c>
      <c r="D1750">
        <v>12</v>
      </c>
      <c r="E1750">
        <v>0.25</v>
      </c>
      <c r="F1750">
        <v>583.19999999999993</v>
      </c>
      <c r="G1750">
        <f>טבלה1[[#This Row],[TotalSales]]*(1-E1750)</f>
        <v>437.4</v>
      </c>
      <c r="H1750">
        <f>G1750-D1750*VLOOKUP(B1750,Products!$1:$1048576,6,FALSE)</f>
        <v>-48.600000000000023</v>
      </c>
      <c r="I1750" s="14">
        <f>VLOOKUP(טבלה1[[#This Row],[OrderID]],OrdersCleaned!$A:$R,4,FALSE)</f>
        <v>35403</v>
      </c>
    </row>
    <row r="1751" spans="1:9" x14ac:dyDescent="0.35">
      <c r="A1751">
        <v>10372</v>
      </c>
      <c r="B1751">
        <v>38</v>
      </c>
      <c r="C1751">
        <v>210.8</v>
      </c>
      <c r="D1751">
        <v>40</v>
      </c>
      <c r="E1751">
        <v>0.25</v>
      </c>
      <c r="F1751">
        <v>6324</v>
      </c>
      <c r="G1751">
        <f>טבלה1[[#This Row],[TotalSales]]*(1-E1751)</f>
        <v>4743</v>
      </c>
      <c r="H1751">
        <f>G1751-D1751*VLOOKUP(B1751,Products!$1:$1048576,6,FALSE)</f>
        <v>-527</v>
      </c>
      <c r="I1751" s="14">
        <f>VLOOKUP(טבלה1[[#This Row],[OrderID]],OrdersCleaned!$A:$R,4,FALSE)</f>
        <v>35403</v>
      </c>
    </row>
    <row r="1752" spans="1:9" x14ac:dyDescent="0.35">
      <c r="A1752">
        <v>10372</v>
      </c>
      <c r="B1752">
        <v>60</v>
      </c>
      <c r="C1752">
        <v>27.2</v>
      </c>
      <c r="D1752">
        <v>70</v>
      </c>
      <c r="E1752">
        <v>0.25</v>
      </c>
      <c r="F1752">
        <v>1428</v>
      </c>
      <c r="G1752">
        <f>טבלה1[[#This Row],[TotalSales]]*(1-E1752)</f>
        <v>1071</v>
      </c>
      <c r="H1752">
        <f>G1752-D1752*VLOOKUP(B1752,Products!$1:$1048576,6,FALSE)</f>
        <v>-119</v>
      </c>
      <c r="I1752" s="14">
        <f>VLOOKUP(טבלה1[[#This Row],[OrderID]],OrdersCleaned!$A:$R,4,FALSE)</f>
        <v>35403</v>
      </c>
    </row>
    <row r="1753" spans="1:9" x14ac:dyDescent="0.35">
      <c r="A1753">
        <v>10372</v>
      </c>
      <c r="B1753">
        <v>72</v>
      </c>
      <c r="C1753">
        <v>27.8</v>
      </c>
      <c r="D1753">
        <v>42</v>
      </c>
      <c r="E1753">
        <v>0.25</v>
      </c>
      <c r="F1753">
        <v>875.7</v>
      </c>
      <c r="G1753">
        <f>טבלה1[[#This Row],[TotalSales]]*(1-E1753)</f>
        <v>656.77500000000009</v>
      </c>
      <c r="H1753">
        <f>G1753-D1753*VLOOKUP(B1753,Products!$1:$1048576,6,FALSE)</f>
        <v>-74.024999999999864</v>
      </c>
      <c r="I1753" s="14">
        <f>VLOOKUP(טבלה1[[#This Row],[OrderID]],OrdersCleaned!$A:$R,4,FALSE)</f>
        <v>35403</v>
      </c>
    </row>
    <row r="1754" spans="1:9" x14ac:dyDescent="0.35">
      <c r="A1754">
        <v>10371</v>
      </c>
      <c r="B1754">
        <v>36</v>
      </c>
      <c r="C1754">
        <v>15.2</v>
      </c>
      <c r="D1754">
        <v>6</v>
      </c>
      <c r="E1754">
        <v>0.20000000298023221</v>
      </c>
      <c r="F1754">
        <v>72.959999728202803</v>
      </c>
      <c r="G1754">
        <f>טבלה1[[#This Row],[TotalSales]]*(1-E1754)</f>
        <v>58.367999565124499</v>
      </c>
      <c r="H1754">
        <f>G1754-D1754*VLOOKUP(B1754,Products!$1:$1048576,6,FALSE)</f>
        <v>1.3679995651244994</v>
      </c>
      <c r="I1754" s="14">
        <f>VLOOKUP(טבלה1[[#This Row],[OrderID]],OrdersCleaned!$A:$R,4,FALSE)</f>
        <v>35402</v>
      </c>
    </row>
    <row r="1755" spans="1:9" x14ac:dyDescent="0.35">
      <c r="A1755">
        <v>10370</v>
      </c>
      <c r="B1755">
        <v>1</v>
      </c>
      <c r="C1755">
        <v>14.4</v>
      </c>
      <c r="D1755">
        <v>15</v>
      </c>
      <c r="E1755">
        <v>0.15000000596046451</v>
      </c>
      <c r="F1755">
        <v>183.5999987125397</v>
      </c>
      <c r="G1755">
        <f>טבלה1[[#This Row],[TotalSales]]*(1-E1755)</f>
        <v>156.05999781131749</v>
      </c>
      <c r="H1755">
        <f>G1755-D1755*VLOOKUP(B1755,Products!$1:$1048576,6,FALSE)</f>
        <v>21.059997811317487</v>
      </c>
      <c r="I1755" s="14">
        <f>VLOOKUP(טבלה1[[#This Row],[OrderID]],OrdersCleaned!$A:$R,4,FALSE)</f>
        <v>35402</v>
      </c>
    </row>
    <row r="1756" spans="1:9" x14ac:dyDescent="0.35">
      <c r="A1756">
        <v>10370</v>
      </c>
      <c r="B1756">
        <v>64</v>
      </c>
      <c r="C1756">
        <v>26.6</v>
      </c>
      <c r="D1756">
        <v>30</v>
      </c>
      <c r="E1756">
        <v>0</v>
      </c>
      <c r="F1756">
        <v>798</v>
      </c>
      <c r="G1756">
        <f>טבלה1[[#This Row],[TotalSales]]*(1-E1756)</f>
        <v>798</v>
      </c>
      <c r="H1756">
        <f>G1756-D1756*VLOOKUP(B1756,Products!$1:$1048576,6,FALSE)</f>
        <v>299.25</v>
      </c>
      <c r="I1756" s="14">
        <f>VLOOKUP(טבלה1[[#This Row],[OrderID]],OrdersCleaned!$A:$R,4,FALSE)</f>
        <v>35402</v>
      </c>
    </row>
    <row r="1757" spans="1:9" x14ac:dyDescent="0.35">
      <c r="A1757">
        <v>10370</v>
      </c>
      <c r="B1757">
        <v>74</v>
      </c>
      <c r="C1757">
        <v>8</v>
      </c>
      <c r="D1757">
        <v>20</v>
      </c>
      <c r="E1757">
        <v>0.15000000596046451</v>
      </c>
      <c r="F1757">
        <v>135.99999904632571</v>
      </c>
      <c r="G1757">
        <f>טבלה1[[#This Row],[TotalSales]]*(1-E1757)</f>
        <v>115.5999983787537</v>
      </c>
      <c r="H1757">
        <f>G1757-D1757*VLOOKUP(B1757,Products!$1:$1048576,6,FALSE)</f>
        <v>15.599998378753696</v>
      </c>
      <c r="I1757" s="14">
        <f>VLOOKUP(טבלה1[[#This Row],[OrderID]],OrdersCleaned!$A:$R,4,FALSE)</f>
        <v>35402</v>
      </c>
    </row>
    <row r="1758" spans="1:9" x14ac:dyDescent="0.35">
      <c r="A1758">
        <v>10369</v>
      </c>
      <c r="B1758">
        <v>29</v>
      </c>
      <c r="C1758">
        <v>99</v>
      </c>
      <c r="D1758">
        <v>20</v>
      </c>
      <c r="E1758">
        <v>0</v>
      </c>
      <c r="F1758">
        <v>1980</v>
      </c>
      <c r="G1758">
        <f>טבלה1[[#This Row],[TotalSales]]*(1-E1758)</f>
        <v>1980</v>
      </c>
      <c r="H1758">
        <f>G1758-D1758*VLOOKUP(B1758,Products!$1:$1048576,6,FALSE)</f>
        <v>742.09999999999991</v>
      </c>
      <c r="I1758" s="14">
        <f>VLOOKUP(טבלה1[[#This Row],[OrderID]],OrdersCleaned!$A:$R,4,FALSE)</f>
        <v>35401</v>
      </c>
    </row>
    <row r="1759" spans="1:9" x14ac:dyDescent="0.35">
      <c r="A1759">
        <v>10369</v>
      </c>
      <c r="B1759">
        <v>56</v>
      </c>
      <c r="C1759">
        <v>30.4</v>
      </c>
      <c r="D1759">
        <v>18</v>
      </c>
      <c r="E1759">
        <v>0.25</v>
      </c>
      <c r="F1759">
        <v>410.4</v>
      </c>
      <c r="G1759">
        <f>טבלה1[[#This Row],[TotalSales]]*(1-E1759)</f>
        <v>307.79999999999995</v>
      </c>
      <c r="H1759">
        <f>G1759-D1759*VLOOKUP(B1759,Products!$1:$1048576,6,FALSE)</f>
        <v>-34.200000000000045</v>
      </c>
      <c r="I1759" s="14">
        <f>VLOOKUP(טבלה1[[#This Row],[OrderID]],OrdersCleaned!$A:$R,4,FALSE)</f>
        <v>35401</v>
      </c>
    </row>
    <row r="1760" spans="1:9" x14ac:dyDescent="0.35">
      <c r="A1760">
        <v>10368</v>
      </c>
      <c r="B1760">
        <v>21</v>
      </c>
      <c r="C1760">
        <v>8</v>
      </c>
      <c r="D1760">
        <v>5</v>
      </c>
      <c r="E1760">
        <v>0.10000000149011611</v>
      </c>
      <c r="F1760">
        <v>35.999999940395362</v>
      </c>
      <c r="G1760">
        <f>טבלה1[[#This Row],[TotalSales]]*(1-E1760)</f>
        <v>32.399999892711648</v>
      </c>
      <c r="H1760">
        <f>G1760-D1760*VLOOKUP(B1760,Products!$1:$1048576,6,FALSE)</f>
        <v>7.3999998927116479</v>
      </c>
      <c r="I1760" s="14">
        <f>VLOOKUP(טבלה1[[#This Row],[OrderID]],OrdersCleaned!$A:$R,4,FALSE)</f>
        <v>35398</v>
      </c>
    </row>
    <row r="1761" spans="1:9" x14ac:dyDescent="0.35">
      <c r="A1761">
        <v>10368</v>
      </c>
      <c r="B1761">
        <v>28</v>
      </c>
      <c r="C1761">
        <v>36.4</v>
      </c>
      <c r="D1761">
        <v>13</v>
      </c>
      <c r="E1761">
        <v>0.10000000149011611</v>
      </c>
      <c r="F1761">
        <v>425.87999929487711</v>
      </c>
      <c r="G1761">
        <f>טבלה1[[#This Row],[TotalSales]]*(1-E1761)</f>
        <v>383.29199873077874</v>
      </c>
      <c r="H1761">
        <f>G1761-D1761*VLOOKUP(B1761,Products!$1:$1048576,6,FALSE)</f>
        <v>86.89199873077871</v>
      </c>
      <c r="I1761" s="14">
        <f>VLOOKUP(טבלה1[[#This Row],[OrderID]],OrdersCleaned!$A:$R,4,FALSE)</f>
        <v>35398</v>
      </c>
    </row>
    <row r="1762" spans="1:9" x14ac:dyDescent="0.35">
      <c r="A1762">
        <v>10368</v>
      </c>
      <c r="B1762">
        <v>57</v>
      </c>
      <c r="C1762">
        <v>15.6</v>
      </c>
      <c r="D1762">
        <v>25</v>
      </c>
      <c r="E1762">
        <v>0</v>
      </c>
      <c r="F1762">
        <v>390</v>
      </c>
      <c r="G1762">
        <f>טבלה1[[#This Row],[TotalSales]]*(1-E1762)</f>
        <v>390</v>
      </c>
      <c r="H1762">
        <f>G1762-D1762*VLOOKUP(B1762,Products!$1:$1048576,6,FALSE)</f>
        <v>146.25</v>
      </c>
      <c r="I1762" s="14">
        <f>VLOOKUP(טבלה1[[#This Row],[OrderID]],OrdersCleaned!$A:$R,4,FALSE)</f>
        <v>35398</v>
      </c>
    </row>
    <row r="1763" spans="1:9" x14ac:dyDescent="0.35">
      <c r="A1763">
        <v>10368</v>
      </c>
      <c r="B1763">
        <v>64</v>
      </c>
      <c r="C1763">
        <v>26.6</v>
      </c>
      <c r="D1763">
        <v>35</v>
      </c>
      <c r="E1763">
        <v>0.10000000149011611</v>
      </c>
      <c r="F1763">
        <v>837.89999861270189</v>
      </c>
      <c r="G1763">
        <f>טבלה1[[#This Row],[TotalSales]]*(1-E1763)</f>
        <v>754.10999750286339</v>
      </c>
      <c r="H1763">
        <f>G1763-D1763*VLOOKUP(B1763,Products!$1:$1048576,6,FALSE)</f>
        <v>172.23499750286339</v>
      </c>
      <c r="I1763" s="14">
        <f>VLOOKUP(טבלה1[[#This Row],[OrderID]],OrdersCleaned!$A:$R,4,FALSE)</f>
        <v>35398</v>
      </c>
    </row>
    <row r="1764" spans="1:9" x14ac:dyDescent="0.35">
      <c r="A1764">
        <v>10367</v>
      </c>
      <c r="B1764">
        <v>34</v>
      </c>
      <c r="C1764">
        <v>11.2</v>
      </c>
      <c r="D1764">
        <v>36</v>
      </c>
      <c r="E1764">
        <v>0</v>
      </c>
      <c r="F1764">
        <v>403.2</v>
      </c>
      <c r="G1764">
        <f>טבלה1[[#This Row],[TotalSales]]*(1-E1764)</f>
        <v>403.2</v>
      </c>
      <c r="H1764">
        <f>G1764-D1764*VLOOKUP(B1764,Products!$1:$1048576,6,FALSE)</f>
        <v>151.19999999999999</v>
      </c>
      <c r="I1764" s="14">
        <f>VLOOKUP(טבלה1[[#This Row],[OrderID]],OrdersCleaned!$A:$R,4,FALSE)</f>
        <v>35397</v>
      </c>
    </row>
    <row r="1765" spans="1:9" x14ac:dyDescent="0.35">
      <c r="A1765">
        <v>10367</v>
      </c>
      <c r="B1765">
        <v>54</v>
      </c>
      <c r="C1765">
        <v>5.9</v>
      </c>
      <c r="D1765">
        <v>18</v>
      </c>
      <c r="E1765">
        <v>0</v>
      </c>
      <c r="F1765">
        <v>106.2</v>
      </c>
      <c r="G1765">
        <f>טבלה1[[#This Row],[TotalSales]]*(1-E1765)</f>
        <v>106.2</v>
      </c>
      <c r="H1765">
        <f>G1765-D1765*VLOOKUP(B1765,Products!$1:$1048576,6,FALSE)</f>
        <v>39.150000000000006</v>
      </c>
      <c r="I1765" s="14">
        <f>VLOOKUP(טבלה1[[#This Row],[OrderID]],OrdersCleaned!$A:$R,4,FALSE)</f>
        <v>35397</v>
      </c>
    </row>
    <row r="1766" spans="1:9" x14ac:dyDescent="0.35">
      <c r="A1766">
        <v>10367</v>
      </c>
      <c r="B1766">
        <v>65</v>
      </c>
      <c r="C1766">
        <v>16.8</v>
      </c>
      <c r="D1766">
        <v>15</v>
      </c>
      <c r="E1766">
        <v>0</v>
      </c>
      <c r="F1766">
        <v>252</v>
      </c>
      <c r="G1766">
        <f>טבלה1[[#This Row],[TotalSales]]*(1-E1766)</f>
        <v>252</v>
      </c>
      <c r="H1766">
        <f>G1766-D1766*VLOOKUP(B1766,Products!$1:$1048576,6,FALSE)</f>
        <v>94.125</v>
      </c>
      <c r="I1766" s="14">
        <f>VLOOKUP(טבלה1[[#This Row],[OrderID]],OrdersCleaned!$A:$R,4,FALSE)</f>
        <v>35397</v>
      </c>
    </row>
    <row r="1767" spans="1:9" x14ac:dyDescent="0.35">
      <c r="A1767">
        <v>10367</v>
      </c>
      <c r="B1767">
        <v>77</v>
      </c>
      <c r="C1767">
        <v>10.4</v>
      </c>
      <c r="D1767">
        <v>7</v>
      </c>
      <c r="E1767">
        <v>0</v>
      </c>
      <c r="F1767">
        <v>72.8</v>
      </c>
      <c r="G1767">
        <f>טבלה1[[#This Row],[TotalSales]]*(1-E1767)</f>
        <v>72.8</v>
      </c>
      <c r="H1767">
        <f>G1767-D1767*VLOOKUP(B1767,Products!$1:$1048576,6,FALSE)</f>
        <v>27.299999999999997</v>
      </c>
      <c r="I1767" s="14">
        <f>VLOOKUP(טבלה1[[#This Row],[OrderID]],OrdersCleaned!$A:$R,4,FALSE)</f>
        <v>35397</v>
      </c>
    </row>
    <row r="1768" spans="1:9" x14ac:dyDescent="0.35">
      <c r="A1768">
        <v>10366</v>
      </c>
      <c r="B1768">
        <v>65</v>
      </c>
      <c r="C1768">
        <v>16.8</v>
      </c>
      <c r="D1768">
        <v>5</v>
      </c>
      <c r="E1768">
        <v>0</v>
      </c>
      <c r="F1768">
        <v>84</v>
      </c>
      <c r="G1768">
        <f>טבלה1[[#This Row],[TotalSales]]*(1-E1768)</f>
        <v>84</v>
      </c>
      <c r="H1768">
        <f>G1768-D1768*VLOOKUP(B1768,Products!$1:$1048576,6,FALSE)</f>
        <v>31.375</v>
      </c>
      <c r="I1768" s="14">
        <f>VLOOKUP(טבלה1[[#This Row],[OrderID]],OrdersCleaned!$A:$R,4,FALSE)</f>
        <v>35397</v>
      </c>
    </row>
    <row r="1769" spans="1:9" x14ac:dyDescent="0.35">
      <c r="A1769">
        <v>10366</v>
      </c>
      <c r="B1769">
        <v>77</v>
      </c>
      <c r="C1769">
        <v>10.4</v>
      </c>
      <c r="D1769">
        <v>5</v>
      </c>
      <c r="E1769">
        <v>0</v>
      </c>
      <c r="F1769">
        <v>52</v>
      </c>
      <c r="G1769">
        <f>טבלה1[[#This Row],[TotalSales]]*(1-E1769)</f>
        <v>52</v>
      </c>
      <c r="H1769">
        <f>G1769-D1769*VLOOKUP(B1769,Products!$1:$1048576,6,FALSE)</f>
        <v>19.5</v>
      </c>
      <c r="I1769" s="14">
        <f>VLOOKUP(טבלה1[[#This Row],[OrderID]],OrdersCleaned!$A:$R,4,FALSE)</f>
        <v>35397</v>
      </c>
    </row>
    <row r="1770" spans="1:9" x14ac:dyDescent="0.35">
      <c r="A1770">
        <v>10365</v>
      </c>
      <c r="B1770">
        <v>11</v>
      </c>
      <c r="C1770">
        <v>16.8</v>
      </c>
      <c r="D1770">
        <v>24</v>
      </c>
      <c r="E1770">
        <v>0</v>
      </c>
      <c r="F1770">
        <v>403.2</v>
      </c>
      <c r="G1770">
        <f>טבלה1[[#This Row],[TotalSales]]*(1-E1770)</f>
        <v>403.2</v>
      </c>
      <c r="H1770">
        <f>G1770-D1770*VLOOKUP(B1770,Products!$1:$1048576,6,FALSE)</f>
        <v>151.19999999999999</v>
      </c>
      <c r="I1770" s="14">
        <f>VLOOKUP(טבלה1[[#This Row],[OrderID]],OrdersCleaned!$A:$R,4,FALSE)</f>
        <v>35396</v>
      </c>
    </row>
    <row r="1771" spans="1:9" x14ac:dyDescent="0.35">
      <c r="A1771">
        <v>10364</v>
      </c>
      <c r="B1771">
        <v>69</v>
      </c>
      <c r="C1771">
        <v>28.8</v>
      </c>
      <c r="D1771">
        <v>30</v>
      </c>
      <c r="E1771">
        <v>0</v>
      </c>
      <c r="F1771">
        <v>864</v>
      </c>
      <c r="G1771">
        <f>טבלה1[[#This Row],[TotalSales]]*(1-E1771)</f>
        <v>864</v>
      </c>
      <c r="H1771">
        <f>G1771-D1771*VLOOKUP(B1771,Products!$1:$1048576,6,FALSE)</f>
        <v>324</v>
      </c>
      <c r="I1771" s="14">
        <f>VLOOKUP(טבלה1[[#This Row],[OrderID]],OrdersCleaned!$A:$R,4,FALSE)</f>
        <v>35395</v>
      </c>
    </row>
    <row r="1772" spans="1:9" x14ac:dyDescent="0.35">
      <c r="A1772">
        <v>10364</v>
      </c>
      <c r="B1772">
        <v>71</v>
      </c>
      <c r="C1772">
        <v>17.2</v>
      </c>
      <c r="D1772">
        <v>5</v>
      </c>
      <c r="E1772">
        <v>0</v>
      </c>
      <c r="F1772">
        <v>86</v>
      </c>
      <c r="G1772">
        <f>טבלה1[[#This Row],[TotalSales]]*(1-E1772)</f>
        <v>86</v>
      </c>
      <c r="H1772">
        <f>G1772-D1772*VLOOKUP(B1772,Products!$1:$1048576,6,FALSE)</f>
        <v>32.25</v>
      </c>
      <c r="I1772" s="14">
        <f>VLOOKUP(טבלה1[[#This Row],[OrderID]],OrdersCleaned!$A:$R,4,FALSE)</f>
        <v>35395</v>
      </c>
    </row>
    <row r="1773" spans="1:9" x14ac:dyDescent="0.35">
      <c r="A1773">
        <v>10363</v>
      </c>
      <c r="B1773">
        <v>31</v>
      </c>
      <c r="C1773">
        <v>10</v>
      </c>
      <c r="D1773">
        <v>20</v>
      </c>
      <c r="E1773">
        <v>0</v>
      </c>
      <c r="F1773">
        <v>200</v>
      </c>
      <c r="G1773">
        <f>טבלה1[[#This Row],[TotalSales]]*(1-E1773)</f>
        <v>200</v>
      </c>
      <c r="H1773">
        <f>G1773-D1773*VLOOKUP(B1773,Products!$1:$1048576,6,FALSE)</f>
        <v>75</v>
      </c>
      <c r="I1773" s="14">
        <f>VLOOKUP(טבלה1[[#This Row],[OrderID]],OrdersCleaned!$A:$R,4,FALSE)</f>
        <v>35395</v>
      </c>
    </row>
    <row r="1774" spans="1:9" x14ac:dyDescent="0.35">
      <c r="A1774">
        <v>10363</v>
      </c>
      <c r="B1774">
        <v>75</v>
      </c>
      <c r="C1774">
        <v>6.2</v>
      </c>
      <c r="D1774">
        <v>12</v>
      </c>
      <c r="E1774">
        <v>0</v>
      </c>
      <c r="F1774">
        <v>74.400000000000006</v>
      </c>
      <c r="G1774">
        <f>טבלה1[[#This Row],[TotalSales]]*(1-E1774)</f>
        <v>74.400000000000006</v>
      </c>
      <c r="H1774">
        <f>G1774-D1774*VLOOKUP(B1774,Products!$1:$1048576,6,FALSE)</f>
        <v>27.900000000000006</v>
      </c>
      <c r="I1774" s="14">
        <f>VLOOKUP(טבלה1[[#This Row],[OrderID]],OrdersCleaned!$A:$R,4,FALSE)</f>
        <v>35395</v>
      </c>
    </row>
    <row r="1775" spans="1:9" x14ac:dyDescent="0.35">
      <c r="A1775">
        <v>10363</v>
      </c>
      <c r="B1775">
        <v>76</v>
      </c>
      <c r="C1775">
        <v>14.4</v>
      </c>
      <c r="D1775">
        <v>12</v>
      </c>
      <c r="E1775">
        <v>0</v>
      </c>
      <c r="F1775">
        <v>172.8</v>
      </c>
      <c r="G1775">
        <f>טבלה1[[#This Row],[TotalSales]]*(1-E1775)</f>
        <v>172.8</v>
      </c>
      <c r="H1775">
        <f>G1775-D1775*VLOOKUP(B1775,Products!$1:$1048576,6,FALSE)</f>
        <v>64.800000000000011</v>
      </c>
      <c r="I1775" s="14">
        <f>VLOOKUP(טבלה1[[#This Row],[OrderID]],OrdersCleaned!$A:$R,4,FALSE)</f>
        <v>35395</v>
      </c>
    </row>
    <row r="1776" spans="1:9" x14ac:dyDescent="0.35">
      <c r="A1776">
        <v>10362</v>
      </c>
      <c r="B1776">
        <v>25</v>
      </c>
      <c r="C1776">
        <v>11.2</v>
      </c>
      <c r="D1776">
        <v>50</v>
      </c>
      <c r="E1776">
        <v>0</v>
      </c>
      <c r="F1776">
        <v>560</v>
      </c>
      <c r="G1776">
        <f>טבלה1[[#This Row],[TotalSales]]*(1-E1776)</f>
        <v>560</v>
      </c>
      <c r="H1776">
        <f>G1776-D1776*VLOOKUP(B1776,Products!$1:$1048576,6,FALSE)</f>
        <v>210</v>
      </c>
      <c r="I1776" s="14">
        <f>VLOOKUP(טבלה1[[#This Row],[OrderID]],OrdersCleaned!$A:$R,4,FALSE)</f>
        <v>35394</v>
      </c>
    </row>
    <row r="1777" spans="1:9" x14ac:dyDescent="0.35">
      <c r="A1777">
        <v>10362</v>
      </c>
      <c r="B1777">
        <v>51</v>
      </c>
      <c r="C1777">
        <v>42.4</v>
      </c>
      <c r="D1777">
        <v>20</v>
      </c>
      <c r="E1777">
        <v>0</v>
      </c>
      <c r="F1777">
        <v>848</v>
      </c>
      <c r="G1777">
        <f>טבלה1[[#This Row],[TotalSales]]*(1-E1777)</f>
        <v>848</v>
      </c>
      <c r="H1777">
        <f>G1777-D1777*VLOOKUP(B1777,Products!$1:$1048576,6,FALSE)</f>
        <v>318</v>
      </c>
      <c r="I1777" s="14">
        <f>VLOOKUP(טבלה1[[#This Row],[OrderID]],OrdersCleaned!$A:$R,4,FALSE)</f>
        <v>35394</v>
      </c>
    </row>
    <row r="1778" spans="1:9" x14ac:dyDescent="0.35">
      <c r="A1778">
        <v>10362</v>
      </c>
      <c r="B1778">
        <v>54</v>
      </c>
      <c r="C1778">
        <v>5.9</v>
      </c>
      <c r="D1778">
        <v>24</v>
      </c>
      <c r="E1778">
        <v>0</v>
      </c>
      <c r="F1778">
        <v>141.6</v>
      </c>
      <c r="G1778">
        <f>טבלה1[[#This Row],[TotalSales]]*(1-E1778)</f>
        <v>141.6</v>
      </c>
      <c r="H1778">
        <f>G1778-D1778*VLOOKUP(B1778,Products!$1:$1048576,6,FALSE)</f>
        <v>52.199999999999989</v>
      </c>
      <c r="I1778" s="14">
        <f>VLOOKUP(טבלה1[[#This Row],[OrderID]],OrdersCleaned!$A:$R,4,FALSE)</f>
        <v>35394</v>
      </c>
    </row>
    <row r="1779" spans="1:9" x14ac:dyDescent="0.35">
      <c r="A1779">
        <v>10361</v>
      </c>
      <c r="B1779">
        <v>39</v>
      </c>
      <c r="C1779">
        <v>14.4</v>
      </c>
      <c r="D1779">
        <v>54</v>
      </c>
      <c r="E1779">
        <v>0.10000000149011611</v>
      </c>
      <c r="F1779">
        <v>699.83999884128571</v>
      </c>
      <c r="G1779">
        <f>טבלה1[[#This Row],[TotalSales]]*(1-E1779)</f>
        <v>629.85599791431423</v>
      </c>
      <c r="H1779">
        <f>G1779-D1779*VLOOKUP(B1779,Products!$1:$1048576,6,FALSE)</f>
        <v>143.85599791431423</v>
      </c>
      <c r="I1779" s="14">
        <f>VLOOKUP(טבלה1[[#This Row],[OrderID]],OrdersCleaned!$A:$R,4,FALSE)</f>
        <v>35391</v>
      </c>
    </row>
    <row r="1780" spans="1:9" x14ac:dyDescent="0.35">
      <c r="A1780">
        <v>10361</v>
      </c>
      <c r="B1780">
        <v>60</v>
      </c>
      <c r="C1780">
        <v>27.2</v>
      </c>
      <c r="D1780">
        <v>55</v>
      </c>
      <c r="E1780">
        <v>0.10000000149011611</v>
      </c>
      <c r="F1780">
        <v>1346.3999977707861</v>
      </c>
      <c r="G1780">
        <f>טבלה1[[#This Row],[TotalSales]]*(1-E1780)</f>
        <v>1211.7599959874151</v>
      </c>
      <c r="H1780">
        <f>G1780-D1780*VLOOKUP(B1780,Products!$1:$1048576,6,FALSE)</f>
        <v>276.7599959874151</v>
      </c>
      <c r="I1780" s="14">
        <f>VLOOKUP(טבלה1[[#This Row],[OrderID]],OrdersCleaned!$A:$R,4,FALSE)</f>
        <v>35391</v>
      </c>
    </row>
    <row r="1781" spans="1:9" x14ac:dyDescent="0.35">
      <c r="A1781">
        <v>10360</v>
      </c>
      <c r="B1781">
        <v>28</v>
      </c>
      <c r="C1781">
        <v>36.4</v>
      </c>
      <c r="D1781">
        <v>30</v>
      </c>
      <c r="E1781">
        <v>0</v>
      </c>
      <c r="F1781">
        <v>1092</v>
      </c>
      <c r="G1781">
        <f>טבלה1[[#This Row],[TotalSales]]*(1-E1781)</f>
        <v>1092</v>
      </c>
      <c r="H1781">
        <f>G1781-D1781*VLOOKUP(B1781,Products!$1:$1048576,6,FALSE)</f>
        <v>408</v>
      </c>
      <c r="I1781" s="14">
        <f>VLOOKUP(טבלה1[[#This Row],[OrderID]],OrdersCleaned!$A:$R,4,FALSE)</f>
        <v>35391</v>
      </c>
    </row>
    <row r="1782" spans="1:9" x14ac:dyDescent="0.35">
      <c r="A1782">
        <v>10360</v>
      </c>
      <c r="B1782">
        <v>29</v>
      </c>
      <c r="C1782">
        <v>99</v>
      </c>
      <c r="D1782">
        <v>35</v>
      </c>
      <c r="E1782">
        <v>0</v>
      </c>
      <c r="F1782">
        <v>3465</v>
      </c>
      <c r="G1782">
        <f>טבלה1[[#This Row],[TotalSales]]*(1-E1782)</f>
        <v>3465</v>
      </c>
      <c r="H1782">
        <f>G1782-D1782*VLOOKUP(B1782,Products!$1:$1048576,6,FALSE)</f>
        <v>1298.6749999999997</v>
      </c>
      <c r="I1782" s="14">
        <f>VLOOKUP(טבלה1[[#This Row],[OrderID]],OrdersCleaned!$A:$R,4,FALSE)</f>
        <v>35391</v>
      </c>
    </row>
    <row r="1783" spans="1:9" x14ac:dyDescent="0.35">
      <c r="A1783">
        <v>10360</v>
      </c>
      <c r="B1783">
        <v>38</v>
      </c>
      <c r="C1783">
        <v>210.8</v>
      </c>
      <c r="D1783">
        <v>10</v>
      </c>
      <c r="E1783">
        <v>0</v>
      </c>
      <c r="F1783">
        <v>2108</v>
      </c>
      <c r="G1783">
        <f>טבלה1[[#This Row],[TotalSales]]*(1-E1783)</f>
        <v>2108</v>
      </c>
      <c r="H1783">
        <f>G1783-D1783*VLOOKUP(B1783,Products!$1:$1048576,6,FALSE)</f>
        <v>790.5</v>
      </c>
      <c r="I1783" s="14">
        <f>VLOOKUP(טבלה1[[#This Row],[OrderID]],OrdersCleaned!$A:$R,4,FALSE)</f>
        <v>35391</v>
      </c>
    </row>
    <row r="1784" spans="1:9" x14ac:dyDescent="0.35">
      <c r="A1784">
        <v>10360</v>
      </c>
      <c r="B1784">
        <v>49</v>
      </c>
      <c r="C1784">
        <v>16</v>
      </c>
      <c r="D1784">
        <v>35</v>
      </c>
      <c r="E1784">
        <v>0</v>
      </c>
      <c r="F1784">
        <v>560</v>
      </c>
      <c r="G1784">
        <f>טבלה1[[#This Row],[TotalSales]]*(1-E1784)</f>
        <v>560</v>
      </c>
      <c r="H1784">
        <f>G1784-D1784*VLOOKUP(B1784,Products!$1:$1048576,6,FALSE)</f>
        <v>210</v>
      </c>
      <c r="I1784" s="14">
        <f>VLOOKUP(טבלה1[[#This Row],[OrderID]],OrdersCleaned!$A:$R,4,FALSE)</f>
        <v>35391</v>
      </c>
    </row>
    <row r="1785" spans="1:9" x14ac:dyDescent="0.35">
      <c r="A1785">
        <v>10360</v>
      </c>
      <c r="B1785">
        <v>54</v>
      </c>
      <c r="C1785">
        <v>5.9</v>
      </c>
      <c r="D1785">
        <v>28</v>
      </c>
      <c r="E1785">
        <v>0</v>
      </c>
      <c r="F1785">
        <v>165.2</v>
      </c>
      <c r="G1785">
        <f>טבלה1[[#This Row],[TotalSales]]*(1-E1785)</f>
        <v>165.2</v>
      </c>
      <c r="H1785">
        <f>G1785-D1785*VLOOKUP(B1785,Products!$1:$1048576,6,FALSE)</f>
        <v>60.899999999999991</v>
      </c>
      <c r="I1785" s="14">
        <f>VLOOKUP(טבלה1[[#This Row],[OrderID]],OrdersCleaned!$A:$R,4,FALSE)</f>
        <v>35391</v>
      </c>
    </row>
    <row r="1786" spans="1:9" x14ac:dyDescent="0.35">
      <c r="A1786">
        <v>10359</v>
      </c>
      <c r="B1786">
        <v>16</v>
      </c>
      <c r="C1786">
        <v>13.9</v>
      </c>
      <c r="D1786">
        <v>56</v>
      </c>
      <c r="E1786">
        <v>5.000000074505806E-2</v>
      </c>
      <c r="F1786">
        <v>739.47999942004674</v>
      </c>
      <c r="G1786">
        <f>טבלה1[[#This Row],[TotalSales]]*(1-E1786)</f>
        <v>702.50599889808882</v>
      </c>
      <c r="H1786">
        <f>G1786-D1786*VLOOKUP(B1786,Products!$1:$1048576,6,FALSE)</f>
        <v>213.90599889808885</v>
      </c>
      <c r="I1786" s="14">
        <f>VLOOKUP(טבלה1[[#This Row],[OrderID]],OrdersCleaned!$A:$R,4,FALSE)</f>
        <v>35390</v>
      </c>
    </row>
    <row r="1787" spans="1:9" x14ac:dyDescent="0.35">
      <c r="A1787">
        <v>10359</v>
      </c>
      <c r="B1787">
        <v>31</v>
      </c>
      <c r="C1787">
        <v>10</v>
      </c>
      <c r="D1787">
        <v>70</v>
      </c>
      <c r="E1787">
        <v>5.000000074505806E-2</v>
      </c>
      <c r="F1787">
        <v>664.99999947845936</v>
      </c>
      <c r="G1787">
        <f>טבלה1[[#This Row],[TotalSales]]*(1-E1787)</f>
        <v>631.74999900907278</v>
      </c>
      <c r="H1787">
        <f>G1787-D1787*VLOOKUP(B1787,Products!$1:$1048576,6,FALSE)</f>
        <v>194.24999900907278</v>
      </c>
      <c r="I1787" s="14">
        <f>VLOOKUP(טבלה1[[#This Row],[OrderID]],OrdersCleaned!$A:$R,4,FALSE)</f>
        <v>35390</v>
      </c>
    </row>
    <row r="1788" spans="1:9" x14ac:dyDescent="0.35">
      <c r="A1788">
        <v>10359</v>
      </c>
      <c r="B1788">
        <v>60</v>
      </c>
      <c r="C1788">
        <v>27.2</v>
      </c>
      <c r="D1788">
        <v>80</v>
      </c>
      <c r="E1788">
        <v>5.000000074505806E-2</v>
      </c>
      <c r="F1788">
        <v>2067.1999983787541</v>
      </c>
      <c r="G1788">
        <f>טבלה1[[#This Row],[TotalSales]]*(1-E1788)</f>
        <v>1963.8399969196323</v>
      </c>
      <c r="H1788">
        <f>G1788-D1788*VLOOKUP(B1788,Products!$1:$1048576,6,FALSE)</f>
        <v>603.83999691963231</v>
      </c>
      <c r="I1788" s="14">
        <f>VLOOKUP(טבלה1[[#This Row],[OrderID]],OrdersCleaned!$A:$R,4,FALSE)</f>
        <v>35390</v>
      </c>
    </row>
    <row r="1789" spans="1:9" x14ac:dyDescent="0.35">
      <c r="A1789">
        <v>10358</v>
      </c>
      <c r="B1789">
        <v>24</v>
      </c>
      <c r="C1789">
        <v>3.6</v>
      </c>
      <c r="D1789">
        <v>10</v>
      </c>
      <c r="E1789">
        <v>5.000000074505806E-2</v>
      </c>
      <c r="F1789">
        <v>34.19999997317791</v>
      </c>
      <c r="G1789">
        <f>טבלה1[[#This Row],[TotalSales]]*(1-E1789)</f>
        <v>32.48999994903803</v>
      </c>
      <c r="H1789">
        <f>G1789-D1789*VLOOKUP(B1789,Products!$1:$1048576,6,FALSE)</f>
        <v>9.9899999490380296</v>
      </c>
      <c r="I1789" s="14">
        <f>VLOOKUP(טבלה1[[#This Row],[OrderID]],OrdersCleaned!$A:$R,4,FALSE)</f>
        <v>35389</v>
      </c>
    </row>
    <row r="1790" spans="1:9" x14ac:dyDescent="0.35">
      <c r="A1790">
        <v>10358</v>
      </c>
      <c r="B1790">
        <v>34</v>
      </c>
      <c r="C1790">
        <v>11.2</v>
      </c>
      <c r="D1790">
        <v>10</v>
      </c>
      <c r="E1790">
        <v>5.000000074505806E-2</v>
      </c>
      <c r="F1790">
        <v>106.3999999165535</v>
      </c>
      <c r="G1790">
        <f>טבלה1[[#This Row],[TotalSales]]*(1-E1790)</f>
        <v>101.07999984145164</v>
      </c>
      <c r="H1790">
        <f>G1790-D1790*VLOOKUP(B1790,Products!$1:$1048576,6,FALSE)</f>
        <v>31.079999841451638</v>
      </c>
      <c r="I1790" s="14">
        <f>VLOOKUP(טבלה1[[#This Row],[OrderID]],OrdersCleaned!$A:$R,4,FALSE)</f>
        <v>35389</v>
      </c>
    </row>
    <row r="1791" spans="1:9" x14ac:dyDescent="0.35">
      <c r="A1791">
        <v>10358</v>
      </c>
      <c r="B1791">
        <v>36</v>
      </c>
      <c r="C1791">
        <v>15.2</v>
      </c>
      <c r="D1791">
        <v>20</v>
      </c>
      <c r="E1791">
        <v>5.000000074505806E-2</v>
      </c>
      <c r="F1791">
        <v>288.79999977350229</v>
      </c>
      <c r="G1791">
        <f>טבלה1[[#This Row],[TotalSales]]*(1-E1791)</f>
        <v>274.35999956965441</v>
      </c>
      <c r="H1791">
        <f>G1791-D1791*VLOOKUP(B1791,Products!$1:$1048576,6,FALSE)</f>
        <v>84.359999569654406</v>
      </c>
      <c r="I1791" s="14">
        <f>VLOOKUP(טבלה1[[#This Row],[OrderID]],OrdersCleaned!$A:$R,4,FALSE)</f>
        <v>35389</v>
      </c>
    </row>
    <row r="1792" spans="1:9" x14ac:dyDescent="0.35">
      <c r="A1792">
        <v>10357</v>
      </c>
      <c r="B1792">
        <v>10</v>
      </c>
      <c r="C1792">
        <v>24.8</v>
      </c>
      <c r="D1792">
        <v>30</v>
      </c>
      <c r="E1792">
        <v>0.20000000298023221</v>
      </c>
      <c r="F1792">
        <v>595.19999778270721</v>
      </c>
      <c r="G1792">
        <f>טבלה1[[#This Row],[TotalSales]]*(1-E1792)</f>
        <v>476.15999645233154</v>
      </c>
      <c r="H1792">
        <f>G1792-D1792*VLOOKUP(B1792,Products!$1:$1048576,6,FALSE)</f>
        <v>11.159996452331541</v>
      </c>
      <c r="I1792" s="14">
        <f>VLOOKUP(טבלה1[[#This Row],[OrderID]],OrdersCleaned!$A:$R,4,FALSE)</f>
        <v>35388</v>
      </c>
    </row>
    <row r="1793" spans="1:9" x14ac:dyDescent="0.35">
      <c r="A1793">
        <v>10357</v>
      </c>
      <c r="B1793">
        <v>26</v>
      </c>
      <c r="C1793">
        <v>24.9</v>
      </c>
      <c r="D1793">
        <v>16</v>
      </c>
      <c r="E1793">
        <v>0</v>
      </c>
      <c r="F1793">
        <v>398.4</v>
      </c>
      <c r="G1793">
        <f>טבלה1[[#This Row],[TotalSales]]*(1-E1793)</f>
        <v>398.4</v>
      </c>
      <c r="H1793">
        <f>G1793-D1793*VLOOKUP(B1793,Products!$1:$1048576,6,FALSE)</f>
        <v>148.55999999999997</v>
      </c>
      <c r="I1793" s="14">
        <f>VLOOKUP(טבלה1[[#This Row],[OrderID]],OrdersCleaned!$A:$R,4,FALSE)</f>
        <v>35388</v>
      </c>
    </row>
    <row r="1794" spans="1:9" x14ac:dyDescent="0.35">
      <c r="A1794">
        <v>10357</v>
      </c>
      <c r="B1794">
        <v>60</v>
      </c>
      <c r="C1794">
        <v>27.2</v>
      </c>
      <c r="D1794">
        <v>8</v>
      </c>
      <c r="E1794">
        <v>0.20000000298023221</v>
      </c>
      <c r="F1794">
        <v>174.0799993515015</v>
      </c>
      <c r="G1794">
        <f>טבלה1[[#This Row],[TotalSales]]*(1-E1794)</f>
        <v>139.26399896240238</v>
      </c>
      <c r="H1794">
        <f>G1794-D1794*VLOOKUP(B1794,Products!$1:$1048576,6,FALSE)</f>
        <v>3.2639989624023826</v>
      </c>
      <c r="I1794" s="14">
        <f>VLOOKUP(טבלה1[[#This Row],[OrderID]],OrdersCleaned!$A:$R,4,FALSE)</f>
        <v>35388</v>
      </c>
    </row>
    <row r="1795" spans="1:9" x14ac:dyDescent="0.35">
      <c r="A1795">
        <v>10356</v>
      </c>
      <c r="B1795">
        <v>31</v>
      </c>
      <c r="C1795">
        <v>10</v>
      </c>
      <c r="D1795">
        <v>30</v>
      </c>
      <c r="E1795">
        <v>0</v>
      </c>
      <c r="F1795">
        <v>300</v>
      </c>
      <c r="G1795">
        <f>טבלה1[[#This Row],[TotalSales]]*(1-E1795)</f>
        <v>300</v>
      </c>
      <c r="H1795">
        <f>G1795-D1795*VLOOKUP(B1795,Products!$1:$1048576,6,FALSE)</f>
        <v>112.5</v>
      </c>
      <c r="I1795" s="14">
        <f>VLOOKUP(טבלה1[[#This Row],[OrderID]],OrdersCleaned!$A:$R,4,FALSE)</f>
        <v>35387</v>
      </c>
    </row>
    <row r="1796" spans="1:9" x14ac:dyDescent="0.35">
      <c r="A1796">
        <v>10356</v>
      </c>
      <c r="B1796">
        <v>55</v>
      </c>
      <c r="C1796">
        <v>19.2</v>
      </c>
      <c r="D1796">
        <v>12</v>
      </c>
      <c r="E1796">
        <v>0</v>
      </c>
      <c r="F1796">
        <v>230.4</v>
      </c>
      <c r="G1796">
        <f>טבלה1[[#This Row],[TotalSales]]*(1-E1796)</f>
        <v>230.4</v>
      </c>
      <c r="H1796">
        <f>G1796-D1796*VLOOKUP(B1796,Products!$1:$1048576,6,FALSE)</f>
        <v>86.4</v>
      </c>
      <c r="I1796" s="14">
        <f>VLOOKUP(טבלה1[[#This Row],[OrderID]],OrdersCleaned!$A:$R,4,FALSE)</f>
        <v>35387</v>
      </c>
    </row>
    <row r="1797" spans="1:9" x14ac:dyDescent="0.35">
      <c r="A1797">
        <v>10356</v>
      </c>
      <c r="B1797">
        <v>69</v>
      </c>
      <c r="C1797">
        <v>28.8</v>
      </c>
      <c r="D1797">
        <v>20</v>
      </c>
      <c r="E1797">
        <v>0</v>
      </c>
      <c r="F1797">
        <v>576</v>
      </c>
      <c r="G1797">
        <f>טבלה1[[#This Row],[TotalSales]]*(1-E1797)</f>
        <v>576</v>
      </c>
      <c r="H1797">
        <f>G1797-D1797*VLOOKUP(B1797,Products!$1:$1048576,6,FALSE)</f>
        <v>216</v>
      </c>
      <c r="I1797" s="14">
        <f>VLOOKUP(טבלה1[[#This Row],[OrderID]],OrdersCleaned!$A:$R,4,FALSE)</f>
        <v>35387</v>
      </c>
    </row>
    <row r="1798" spans="1:9" x14ac:dyDescent="0.35">
      <c r="A1798">
        <v>10355</v>
      </c>
      <c r="B1798">
        <v>24</v>
      </c>
      <c r="C1798">
        <v>3.6</v>
      </c>
      <c r="D1798">
        <v>25</v>
      </c>
      <c r="E1798">
        <v>0</v>
      </c>
      <c r="F1798">
        <v>90</v>
      </c>
      <c r="G1798">
        <f>טבלה1[[#This Row],[TotalSales]]*(1-E1798)</f>
        <v>90</v>
      </c>
      <c r="H1798">
        <f>G1798-D1798*VLOOKUP(B1798,Products!$1:$1048576,6,FALSE)</f>
        <v>33.75</v>
      </c>
      <c r="I1798" s="14">
        <f>VLOOKUP(טבלה1[[#This Row],[OrderID]],OrdersCleaned!$A:$R,4,FALSE)</f>
        <v>35384</v>
      </c>
    </row>
    <row r="1799" spans="1:9" x14ac:dyDescent="0.35">
      <c r="A1799">
        <v>10355</v>
      </c>
      <c r="B1799">
        <v>57</v>
      </c>
      <c r="C1799">
        <v>15.6</v>
      </c>
      <c r="D1799">
        <v>25</v>
      </c>
      <c r="E1799">
        <v>0</v>
      </c>
      <c r="F1799">
        <v>390</v>
      </c>
      <c r="G1799">
        <f>טבלה1[[#This Row],[TotalSales]]*(1-E1799)</f>
        <v>390</v>
      </c>
      <c r="H1799">
        <f>G1799-D1799*VLOOKUP(B1799,Products!$1:$1048576,6,FALSE)</f>
        <v>146.25</v>
      </c>
      <c r="I1799" s="14">
        <f>VLOOKUP(טבלה1[[#This Row],[OrderID]],OrdersCleaned!$A:$R,4,FALSE)</f>
        <v>35384</v>
      </c>
    </row>
    <row r="1800" spans="1:9" x14ac:dyDescent="0.35">
      <c r="A1800">
        <v>10354</v>
      </c>
      <c r="B1800">
        <v>1</v>
      </c>
      <c r="C1800">
        <v>14.4</v>
      </c>
      <c r="D1800">
        <v>12</v>
      </c>
      <c r="E1800">
        <v>0</v>
      </c>
      <c r="F1800">
        <v>172.8</v>
      </c>
      <c r="G1800">
        <f>טבלה1[[#This Row],[TotalSales]]*(1-E1800)</f>
        <v>172.8</v>
      </c>
      <c r="H1800">
        <f>G1800-D1800*VLOOKUP(B1800,Products!$1:$1048576,6,FALSE)</f>
        <v>64.800000000000011</v>
      </c>
      <c r="I1800" s="14">
        <f>VLOOKUP(טבלה1[[#This Row],[OrderID]],OrdersCleaned!$A:$R,4,FALSE)</f>
        <v>35383</v>
      </c>
    </row>
    <row r="1801" spans="1:9" x14ac:dyDescent="0.35">
      <c r="A1801">
        <v>10354</v>
      </c>
      <c r="B1801">
        <v>29</v>
      </c>
      <c r="C1801">
        <v>99</v>
      </c>
      <c r="D1801">
        <v>4</v>
      </c>
      <c r="E1801">
        <v>0</v>
      </c>
      <c r="F1801">
        <v>396</v>
      </c>
      <c r="G1801">
        <f>טבלה1[[#This Row],[TotalSales]]*(1-E1801)</f>
        <v>396</v>
      </c>
      <c r="H1801">
        <f>G1801-D1801*VLOOKUP(B1801,Products!$1:$1048576,6,FALSE)</f>
        <v>148.41999999999999</v>
      </c>
      <c r="I1801" s="14">
        <f>VLOOKUP(טבלה1[[#This Row],[OrderID]],OrdersCleaned!$A:$R,4,FALSE)</f>
        <v>35383</v>
      </c>
    </row>
    <row r="1802" spans="1:9" x14ac:dyDescent="0.35">
      <c r="A1802">
        <v>10353</v>
      </c>
      <c r="B1802">
        <v>11</v>
      </c>
      <c r="C1802">
        <v>16.8</v>
      </c>
      <c r="D1802">
        <v>12</v>
      </c>
      <c r="E1802">
        <v>0.20000000298023221</v>
      </c>
      <c r="F1802">
        <v>161.27999939918519</v>
      </c>
      <c r="G1802">
        <f>טבלה1[[#This Row],[TotalSales]]*(1-E1802)</f>
        <v>129.0239990386963</v>
      </c>
      <c r="H1802">
        <f>G1802-D1802*VLOOKUP(B1802,Products!$1:$1048576,6,FALSE)</f>
        <v>3.0239990386963029</v>
      </c>
      <c r="I1802" s="14">
        <f>VLOOKUP(טבלה1[[#This Row],[OrderID]],OrdersCleaned!$A:$R,4,FALSE)</f>
        <v>35382</v>
      </c>
    </row>
    <row r="1803" spans="1:9" x14ac:dyDescent="0.35">
      <c r="A1803">
        <v>10353</v>
      </c>
      <c r="B1803">
        <v>38</v>
      </c>
      <c r="C1803">
        <v>210.8</v>
      </c>
      <c r="D1803">
        <v>50</v>
      </c>
      <c r="E1803">
        <v>0.20000000298023221</v>
      </c>
      <c r="F1803">
        <v>8431.9999685883522</v>
      </c>
      <c r="G1803">
        <f>טבלה1[[#This Row],[TotalSales]]*(1-E1803)</f>
        <v>6745.5999497413641</v>
      </c>
      <c r="H1803">
        <f>G1803-D1803*VLOOKUP(B1803,Products!$1:$1048576,6,FALSE)</f>
        <v>158.09994974136407</v>
      </c>
      <c r="I1803" s="14">
        <f>VLOOKUP(טבלה1[[#This Row],[OrderID]],OrdersCleaned!$A:$R,4,FALSE)</f>
        <v>35382</v>
      </c>
    </row>
    <row r="1804" spans="1:9" x14ac:dyDescent="0.35">
      <c r="A1804">
        <v>10352</v>
      </c>
      <c r="B1804">
        <v>24</v>
      </c>
      <c r="C1804">
        <v>3.6</v>
      </c>
      <c r="D1804">
        <v>10</v>
      </c>
      <c r="E1804">
        <v>0</v>
      </c>
      <c r="F1804">
        <v>36</v>
      </c>
      <c r="G1804">
        <f>טבלה1[[#This Row],[TotalSales]]*(1-E1804)</f>
        <v>36</v>
      </c>
      <c r="H1804">
        <f>G1804-D1804*VLOOKUP(B1804,Products!$1:$1048576,6,FALSE)</f>
        <v>13.5</v>
      </c>
      <c r="I1804" s="14">
        <f>VLOOKUP(טבלה1[[#This Row],[OrderID]],OrdersCleaned!$A:$R,4,FALSE)</f>
        <v>35381</v>
      </c>
    </row>
    <row r="1805" spans="1:9" x14ac:dyDescent="0.35">
      <c r="A1805">
        <v>10352</v>
      </c>
      <c r="B1805">
        <v>54</v>
      </c>
      <c r="C1805">
        <v>5.9</v>
      </c>
      <c r="D1805">
        <v>20</v>
      </c>
      <c r="E1805">
        <v>0.15000000596046451</v>
      </c>
      <c r="F1805">
        <v>100.29999929666521</v>
      </c>
      <c r="G1805">
        <f>טבלה1[[#This Row],[TotalSales]]*(1-E1805)</f>
        <v>85.254998804330839</v>
      </c>
      <c r="H1805">
        <f>G1805-D1805*VLOOKUP(B1805,Products!$1:$1048576,6,FALSE)</f>
        <v>10.754998804330839</v>
      </c>
      <c r="I1805" s="14">
        <f>VLOOKUP(טבלה1[[#This Row],[OrderID]],OrdersCleaned!$A:$R,4,FALSE)</f>
        <v>35381</v>
      </c>
    </row>
    <row r="1806" spans="1:9" x14ac:dyDescent="0.35">
      <c r="A1806">
        <v>10351</v>
      </c>
      <c r="B1806">
        <v>38</v>
      </c>
      <c r="C1806">
        <v>210.8</v>
      </c>
      <c r="D1806">
        <v>20</v>
      </c>
      <c r="E1806">
        <v>5.000000074505806E-2</v>
      </c>
      <c r="F1806">
        <v>4005.1999968588352</v>
      </c>
      <c r="G1806">
        <f>טבלה1[[#This Row],[TotalSales]]*(1-E1806)</f>
        <v>3804.9399940317871</v>
      </c>
      <c r="H1806">
        <f>G1806-D1806*VLOOKUP(B1806,Products!$1:$1048576,6,FALSE)</f>
        <v>1169.9399940317871</v>
      </c>
      <c r="I1806" s="14">
        <f>VLOOKUP(טבלה1[[#This Row],[OrderID]],OrdersCleaned!$A:$R,4,FALSE)</f>
        <v>35380</v>
      </c>
    </row>
    <row r="1807" spans="1:9" x14ac:dyDescent="0.35">
      <c r="A1807">
        <v>10351</v>
      </c>
      <c r="B1807">
        <v>41</v>
      </c>
      <c r="C1807">
        <v>7.7</v>
      </c>
      <c r="D1807">
        <v>13</v>
      </c>
      <c r="E1807">
        <v>0</v>
      </c>
      <c r="F1807">
        <v>100.1</v>
      </c>
      <c r="G1807">
        <f>טבלה1[[#This Row],[TotalSales]]*(1-E1807)</f>
        <v>100.1</v>
      </c>
      <c r="H1807">
        <f>G1807-D1807*VLOOKUP(B1807,Products!$1:$1048576,6,FALSE)</f>
        <v>37.374999999999993</v>
      </c>
      <c r="I1807" s="14">
        <f>VLOOKUP(טבלה1[[#This Row],[OrderID]],OrdersCleaned!$A:$R,4,FALSE)</f>
        <v>35380</v>
      </c>
    </row>
    <row r="1808" spans="1:9" x14ac:dyDescent="0.35">
      <c r="A1808">
        <v>10351</v>
      </c>
      <c r="B1808">
        <v>44</v>
      </c>
      <c r="C1808">
        <v>15.5</v>
      </c>
      <c r="D1808">
        <v>77</v>
      </c>
      <c r="E1808">
        <v>5.000000074505806E-2</v>
      </c>
      <c r="F1808">
        <v>1133.824999110773</v>
      </c>
      <c r="G1808">
        <f>טבלה1[[#This Row],[TotalSales]]*(1-E1808)</f>
        <v>1077.1337483104689</v>
      </c>
      <c r="H1808">
        <f>G1808-D1808*VLOOKUP(B1808,Products!$1:$1048576,6,FALSE)</f>
        <v>328.30874831046901</v>
      </c>
      <c r="I1808" s="14">
        <f>VLOOKUP(טבלה1[[#This Row],[OrderID]],OrdersCleaned!$A:$R,4,FALSE)</f>
        <v>35380</v>
      </c>
    </row>
    <row r="1809" spans="1:9" x14ac:dyDescent="0.35">
      <c r="A1809">
        <v>10351</v>
      </c>
      <c r="B1809">
        <v>65</v>
      </c>
      <c r="C1809">
        <v>16.8</v>
      </c>
      <c r="D1809">
        <v>10</v>
      </c>
      <c r="E1809">
        <v>5.000000074505806E-2</v>
      </c>
      <c r="F1809">
        <v>159.59999987483019</v>
      </c>
      <c r="G1809">
        <f>טבלה1[[#This Row],[TotalSales]]*(1-E1809)</f>
        <v>151.6199997621774</v>
      </c>
      <c r="H1809">
        <f>G1809-D1809*VLOOKUP(B1809,Products!$1:$1048576,6,FALSE)</f>
        <v>46.3699997621774</v>
      </c>
      <c r="I1809" s="14">
        <f>VLOOKUP(טבלה1[[#This Row],[OrderID]],OrdersCleaned!$A:$R,4,FALSE)</f>
        <v>35380</v>
      </c>
    </row>
    <row r="1810" spans="1:9" x14ac:dyDescent="0.35">
      <c r="A1810">
        <v>10350</v>
      </c>
      <c r="B1810">
        <v>50</v>
      </c>
      <c r="C1810">
        <v>13</v>
      </c>
      <c r="D1810">
        <v>15</v>
      </c>
      <c r="E1810">
        <v>0.10000000149011611</v>
      </c>
      <c r="F1810">
        <v>175.49999970942741</v>
      </c>
      <c r="G1810">
        <f>טבלה1[[#This Row],[TotalSales]]*(1-E1810)</f>
        <v>157.94999947696928</v>
      </c>
      <c r="H1810">
        <f>G1810-D1810*VLOOKUP(B1810,Products!$1:$1048576,6,FALSE)</f>
        <v>36.074999476969282</v>
      </c>
      <c r="I1810" s="14">
        <f>VLOOKUP(טבלה1[[#This Row],[OrderID]],OrdersCleaned!$A:$R,4,FALSE)</f>
        <v>35380</v>
      </c>
    </row>
    <row r="1811" spans="1:9" x14ac:dyDescent="0.35">
      <c r="A1811">
        <v>10350</v>
      </c>
      <c r="B1811">
        <v>69</v>
      </c>
      <c r="C1811">
        <v>28.8</v>
      </c>
      <c r="D1811">
        <v>18</v>
      </c>
      <c r="E1811">
        <v>0.10000000149011611</v>
      </c>
      <c r="F1811">
        <v>466.5599992275238</v>
      </c>
      <c r="G1811">
        <f>טבלה1[[#This Row],[TotalSales]]*(1-E1811)</f>
        <v>419.90399860954284</v>
      </c>
      <c r="H1811">
        <f>G1811-D1811*VLOOKUP(B1811,Products!$1:$1048576,6,FALSE)</f>
        <v>95.903998609542839</v>
      </c>
      <c r="I1811" s="14">
        <f>VLOOKUP(טבלה1[[#This Row],[OrderID]],OrdersCleaned!$A:$R,4,FALSE)</f>
        <v>35380</v>
      </c>
    </row>
    <row r="1812" spans="1:9" x14ac:dyDescent="0.35">
      <c r="A1812">
        <v>10349</v>
      </c>
      <c r="B1812">
        <v>54</v>
      </c>
      <c r="C1812">
        <v>5.9</v>
      </c>
      <c r="D1812">
        <v>24</v>
      </c>
      <c r="E1812">
        <v>0</v>
      </c>
      <c r="F1812">
        <v>141.6</v>
      </c>
      <c r="G1812">
        <f>טבלה1[[#This Row],[TotalSales]]*(1-E1812)</f>
        <v>141.6</v>
      </c>
      <c r="H1812">
        <f>G1812-D1812*VLOOKUP(B1812,Products!$1:$1048576,6,FALSE)</f>
        <v>52.199999999999989</v>
      </c>
      <c r="I1812" s="14">
        <f>VLOOKUP(טבלה1[[#This Row],[OrderID]],OrdersCleaned!$A:$R,4,FALSE)</f>
        <v>35377</v>
      </c>
    </row>
    <row r="1813" spans="1:9" x14ac:dyDescent="0.35">
      <c r="A1813">
        <v>10348</v>
      </c>
      <c r="B1813">
        <v>1</v>
      </c>
      <c r="C1813">
        <v>14.4</v>
      </c>
      <c r="D1813">
        <v>15</v>
      </c>
      <c r="E1813">
        <v>0.15000000596046451</v>
      </c>
      <c r="F1813">
        <v>183.5999987125397</v>
      </c>
      <c r="G1813">
        <f>טבלה1[[#This Row],[TotalSales]]*(1-E1813)</f>
        <v>156.05999781131749</v>
      </c>
      <c r="H1813">
        <f>G1813-D1813*VLOOKUP(B1813,Products!$1:$1048576,6,FALSE)</f>
        <v>21.059997811317487</v>
      </c>
      <c r="I1813" s="14">
        <f>VLOOKUP(טבלה1[[#This Row],[OrderID]],OrdersCleaned!$A:$R,4,FALSE)</f>
        <v>35376</v>
      </c>
    </row>
    <row r="1814" spans="1:9" x14ac:dyDescent="0.35">
      <c r="A1814">
        <v>10348</v>
      </c>
      <c r="B1814">
        <v>23</v>
      </c>
      <c r="C1814">
        <v>7.2</v>
      </c>
      <c r="D1814">
        <v>25</v>
      </c>
      <c r="E1814">
        <v>0</v>
      </c>
      <c r="F1814">
        <v>180</v>
      </c>
      <c r="G1814">
        <f>טבלה1[[#This Row],[TotalSales]]*(1-E1814)</f>
        <v>180</v>
      </c>
      <c r="H1814">
        <f>G1814-D1814*VLOOKUP(B1814,Products!$1:$1048576,6,FALSE)</f>
        <v>67.5</v>
      </c>
      <c r="I1814" s="14">
        <f>VLOOKUP(טבלה1[[#This Row],[OrderID]],OrdersCleaned!$A:$R,4,FALSE)</f>
        <v>35376</v>
      </c>
    </row>
    <row r="1815" spans="1:9" x14ac:dyDescent="0.35">
      <c r="A1815">
        <v>10347</v>
      </c>
      <c r="B1815">
        <v>25</v>
      </c>
      <c r="C1815">
        <v>11.2</v>
      </c>
      <c r="D1815">
        <v>10</v>
      </c>
      <c r="E1815">
        <v>0</v>
      </c>
      <c r="F1815">
        <v>112</v>
      </c>
      <c r="G1815">
        <f>טבלה1[[#This Row],[TotalSales]]*(1-E1815)</f>
        <v>112</v>
      </c>
      <c r="H1815">
        <f>G1815-D1815*VLOOKUP(B1815,Products!$1:$1048576,6,FALSE)</f>
        <v>42</v>
      </c>
      <c r="I1815" s="14">
        <f>VLOOKUP(טבלה1[[#This Row],[OrderID]],OrdersCleaned!$A:$R,4,FALSE)</f>
        <v>35375</v>
      </c>
    </row>
    <row r="1816" spans="1:9" x14ac:dyDescent="0.35">
      <c r="A1816">
        <v>10347</v>
      </c>
      <c r="B1816">
        <v>39</v>
      </c>
      <c r="C1816">
        <v>14.4</v>
      </c>
      <c r="D1816">
        <v>50</v>
      </c>
      <c r="E1816">
        <v>0.15000000596046451</v>
      </c>
      <c r="F1816">
        <v>611.99999570846558</v>
      </c>
      <c r="G1816">
        <f>טבלה1[[#This Row],[TotalSales]]*(1-E1816)</f>
        <v>520.19999270439155</v>
      </c>
      <c r="H1816">
        <f>G1816-D1816*VLOOKUP(B1816,Products!$1:$1048576,6,FALSE)</f>
        <v>70.199992704391548</v>
      </c>
      <c r="I1816" s="14">
        <f>VLOOKUP(טבלה1[[#This Row],[OrderID]],OrdersCleaned!$A:$R,4,FALSE)</f>
        <v>35375</v>
      </c>
    </row>
    <row r="1817" spans="1:9" x14ac:dyDescent="0.35">
      <c r="A1817">
        <v>10347</v>
      </c>
      <c r="B1817">
        <v>40</v>
      </c>
      <c r="C1817">
        <v>14.7</v>
      </c>
      <c r="D1817">
        <v>4</v>
      </c>
      <c r="E1817">
        <v>0</v>
      </c>
      <c r="F1817">
        <v>58.8</v>
      </c>
      <c r="G1817">
        <f>טבלה1[[#This Row],[TotalSales]]*(1-E1817)</f>
        <v>58.8</v>
      </c>
      <c r="H1817">
        <f>G1817-D1817*VLOOKUP(B1817,Products!$1:$1048576,6,FALSE)</f>
        <v>22</v>
      </c>
      <c r="I1817" s="14">
        <f>VLOOKUP(טבלה1[[#This Row],[OrderID]],OrdersCleaned!$A:$R,4,FALSE)</f>
        <v>35375</v>
      </c>
    </row>
    <row r="1818" spans="1:9" x14ac:dyDescent="0.35">
      <c r="A1818">
        <v>10347</v>
      </c>
      <c r="B1818">
        <v>75</v>
      </c>
      <c r="C1818">
        <v>6.2</v>
      </c>
      <c r="D1818">
        <v>6</v>
      </c>
      <c r="E1818">
        <v>0.15000000596046451</v>
      </c>
      <c r="F1818">
        <v>31.619999778270721</v>
      </c>
      <c r="G1818">
        <f>טבלה1[[#This Row],[TotalSales]]*(1-E1818)</f>
        <v>26.876999623060229</v>
      </c>
      <c r="H1818">
        <f>G1818-D1818*VLOOKUP(B1818,Products!$1:$1048576,6,FALSE)</f>
        <v>3.6269996230602288</v>
      </c>
      <c r="I1818" s="14">
        <f>VLOOKUP(טבלה1[[#This Row],[OrderID]],OrdersCleaned!$A:$R,4,FALSE)</f>
        <v>35375</v>
      </c>
    </row>
    <row r="1819" spans="1:9" x14ac:dyDescent="0.35">
      <c r="A1819">
        <v>10346</v>
      </c>
      <c r="B1819">
        <v>17</v>
      </c>
      <c r="C1819">
        <v>31.2</v>
      </c>
      <c r="D1819">
        <v>36</v>
      </c>
      <c r="E1819">
        <v>0.10000000149011611</v>
      </c>
      <c r="F1819">
        <v>1010.879998326302</v>
      </c>
      <c r="G1819">
        <f>טבלה1[[#This Row],[TotalSales]]*(1-E1819)</f>
        <v>909.79199698734328</v>
      </c>
      <c r="H1819">
        <f>G1819-D1819*VLOOKUP(B1819,Products!$1:$1048576,6,FALSE)</f>
        <v>207.79199698734328</v>
      </c>
      <c r="I1819" s="14">
        <f>VLOOKUP(טבלה1[[#This Row],[OrderID]],OrdersCleaned!$A:$R,4,FALSE)</f>
        <v>35374</v>
      </c>
    </row>
    <row r="1820" spans="1:9" x14ac:dyDescent="0.35">
      <c r="A1820">
        <v>10346</v>
      </c>
      <c r="B1820">
        <v>56</v>
      </c>
      <c r="C1820">
        <v>30.4</v>
      </c>
      <c r="D1820">
        <v>20</v>
      </c>
      <c r="E1820">
        <v>0</v>
      </c>
      <c r="F1820">
        <v>608</v>
      </c>
      <c r="G1820">
        <f>טבלה1[[#This Row],[TotalSales]]*(1-E1820)</f>
        <v>608</v>
      </c>
      <c r="H1820">
        <f>G1820-D1820*VLOOKUP(B1820,Products!$1:$1048576,6,FALSE)</f>
        <v>228</v>
      </c>
      <c r="I1820" s="14">
        <f>VLOOKUP(טבלה1[[#This Row],[OrderID]],OrdersCleaned!$A:$R,4,FALSE)</f>
        <v>35374</v>
      </c>
    </row>
    <row r="1821" spans="1:9" x14ac:dyDescent="0.35">
      <c r="A1821">
        <v>10345</v>
      </c>
      <c r="B1821">
        <v>8</v>
      </c>
      <c r="C1821">
        <v>32</v>
      </c>
      <c r="D1821">
        <v>70</v>
      </c>
      <c r="E1821">
        <v>0</v>
      </c>
      <c r="F1821">
        <v>2240</v>
      </c>
      <c r="G1821">
        <f>טבלה1[[#This Row],[TotalSales]]*(1-E1821)</f>
        <v>2240</v>
      </c>
      <c r="H1821">
        <f>G1821-D1821*VLOOKUP(B1821,Products!$1:$1048576,6,FALSE)</f>
        <v>840</v>
      </c>
      <c r="I1821" s="14">
        <f>VLOOKUP(טבלה1[[#This Row],[OrderID]],OrdersCleaned!$A:$R,4,FALSE)</f>
        <v>35373</v>
      </c>
    </row>
    <row r="1822" spans="1:9" x14ac:dyDescent="0.35">
      <c r="A1822">
        <v>10345</v>
      </c>
      <c r="B1822">
        <v>19</v>
      </c>
      <c r="C1822">
        <v>7.3</v>
      </c>
      <c r="D1822">
        <v>80</v>
      </c>
      <c r="E1822">
        <v>0</v>
      </c>
      <c r="F1822">
        <v>584</v>
      </c>
      <c r="G1822">
        <f>טבלה1[[#This Row],[TotalSales]]*(1-E1822)</f>
        <v>584</v>
      </c>
      <c r="H1822">
        <f>G1822-D1822*VLOOKUP(B1822,Products!$1:$1048576,6,FALSE)</f>
        <v>216</v>
      </c>
      <c r="I1822" s="14">
        <f>VLOOKUP(טבלה1[[#This Row],[OrderID]],OrdersCleaned!$A:$R,4,FALSE)</f>
        <v>35373</v>
      </c>
    </row>
    <row r="1823" spans="1:9" x14ac:dyDescent="0.35">
      <c r="A1823">
        <v>10345</v>
      </c>
      <c r="B1823">
        <v>42</v>
      </c>
      <c r="C1823">
        <v>11.2</v>
      </c>
      <c r="D1823">
        <v>9</v>
      </c>
      <c r="E1823">
        <v>0</v>
      </c>
      <c r="F1823">
        <v>100.8</v>
      </c>
      <c r="G1823">
        <f>טבלה1[[#This Row],[TotalSales]]*(1-E1823)</f>
        <v>100.8</v>
      </c>
      <c r="H1823">
        <f>G1823-D1823*VLOOKUP(B1823,Products!$1:$1048576,6,FALSE)</f>
        <v>37.799999999999997</v>
      </c>
      <c r="I1823" s="14">
        <f>VLOOKUP(טבלה1[[#This Row],[OrderID]],OrdersCleaned!$A:$R,4,FALSE)</f>
        <v>35373</v>
      </c>
    </row>
    <row r="1824" spans="1:9" x14ac:dyDescent="0.35">
      <c r="A1824">
        <v>10344</v>
      </c>
      <c r="B1824">
        <v>4</v>
      </c>
      <c r="C1824">
        <v>17.600000000000001</v>
      </c>
      <c r="D1824">
        <v>35</v>
      </c>
      <c r="E1824">
        <v>0</v>
      </c>
      <c r="F1824">
        <v>616</v>
      </c>
      <c r="G1824">
        <f>טבלה1[[#This Row],[TotalSales]]*(1-E1824)</f>
        <v>616</v>
      </c>
      <c r="H1824">
        <f>G1824-D1824*VLOOKUP(B1824,Products!$1:$1048576,6,FALSE)</f>
        <v>231</v>
      </c>
      <c r="I1824" s="14">
        <f>VLOOKUP(טבלה1[[#This Row],[OrderID]],OrdersCleaned!$A:$R,4,FALSE)</f>
        <v>35370</v>
      </c>
    </row>
    <row r="1825" spans="1:9" x14ac:dyDescent="0.35">
      <c r="A1825">
        <v>10344</v>
      </c>
      <c r="B1825">
        <v>8</v>
      </c>
      <c r="C1825">
        <v>32</v>
      </c>
      <c r="D1825">
        <v>70</v>
      </c>
      <c r="E1825">
        <v>0.25</v>
      </c>
      <c r="F1825">
        <v>1680</v>
      </c>
      <c r="G1825">
        <f>טבלה1[[#This Row],[TotalSales]]*(1-E1825)</f>
        <v>1260</v>
      </c>
      <c r="H1825">
        <f>G1825-D1825*VLOOKUP(B1825,Products!$1:$1048576,6,FALSE)</f>
        <v>-140</v>
      </c>
      <c r="I1825" s="14">
        <f>VLOOKUP(טבלה1[[#This Row],[OrderID]],OrdersCleaned!$A:$R,4,FALSE)</f>
        <v>35370</v>
      </c>
    </row>
    <row r="1826" spans="1:9" x14ac:dyDescent="0.35">
      <c r="A1826">
        <v>10343</v>
      </c>
      <c r="B1826">
        <v>64</v>
      </c>
      <c r="C1826">
        <v>26.6</v>
      </c>
      <c r="D1826">
        <v>50</v>
      </c>
      <c r="E1826">
        <v>0</v>
      </c>
      <c r="F1826">
        <v>1330</v>
      </c>
      <c r="G1826">
        <f>טבלה1[[#This Row],[TotalSales]]*(1-E1826)</f>
        <v>1330</v>
      </c>
      <c r="H1826">
        <f>G1826-D1826*VLOOKUP(B1826,Products!$1:$1048576,6,FALSE)</f>
        <v>498.75</v>
      </c>
      <c r="I1826" s="14">
        <f>VLOOKUP(טבלה1[[#This Row],[OrderID]],OrdersCleaned!$A:$R,4,FALSE)</f>
        <v>35369</v>
      </c>
    </row>
    <row r="1827" spans="1:9" x14ac:dyDescent="0.35">
      <c r="A1827">
        <v>10343</v>
      </c>
      <c r="B1827">
        <v>68</v>
      </c>
      <c r="C1827">
        <v>10</v>
      </c>
      <c r="D1827">
        <v>4</v>
      </c>
      <c r="E1827">
        <v>5.000000074505806E-2</v>
      </c>
      <c r="F1827">
        <v>37.999999970197678</v>
      </c>
      <c r="G1827">
        <f>טבלה1[[#This Row],[TotalSales]]*(1-E1827)</f>
        <v>36.099999943375586</v>
      </c>
      <c r="H1827">
        <f>G1827-D1827*VLOOKUP(B1827,Products!$1:$1048576,6,FALSE)</f>
        <v>11.099999943375586</v>
      </c>
      <c r="I1827" s="14">
        <f>VLOOKUP(טבלה1[[#This Row],[OrderID]],OrdersCleaned!$A:$R,4,FALSE)</f>
        <v>35369</v>
      </c>
    </row>
    <row r="1828" spans="1:9" x14ac:dyDescent="0.35">
      <c r="A1828">
        <v>10343</v>
      </c>
      <c r="B1828">
        <v>76</v>
      </c>
      <c r="C1828">
        <v>14.4</v>
      </c>
      <c r="D1828">
        <v>15</v>
      </c>
      <c r="E1828">
        <v>0</v>
      </c>
      <c r="F1828">
        <v>216</v>
      </c>
      <c r="G1828">
        <f>טבלה1[[#This Row],[TotalSales]]*(1-E1828)</f>
        <v>216</v>
      </c>
      <c r="H1828">
        <f>G1828-D1828*VLOOKUP(B1828,Products!$1:$1048576,6,FALSE)</f>
        <v>81</v>
      </c>
      <c r="I1828" s="14">
        <f>VLOOKUP(טבלה1[[#This Row],[OrderID]],OrdersCleaned!$A:$R,4,FALSE)</f>
        <v>35369</v>
      </c>
    </row>
    <row r="1829" spans="1:9" x14ac:dyDescent="0.35">
      <c r="A1829">
        <v>10342</v>
      </c>
      <c r="B1829">
        <v>2</v>
      </c>
      <c r="C1829">
        <v>15.2</v>
      </c>
      <c r="D1829">
        <v>24</v>
      </c>
      <c r="E1829">
        <v>0.20000000298023221</v>
      </c>
      <c r="F1829">
        <v>291.83999891281121</v>
      </c>
      <c r="G1829">
        <f>טבלה1[[#This Row],[TotalSales]]*(1-E1829)</f>
        <v>233.471998260498</v>
      </c>
      <c r="H1829">
        <f>G1829-D1829*VLOOKUP(B1829,Products!$1:$1048576,6,FALSE)</f>
        <v>5.4719982604979975</v>
      </c>
      <c r="I1829" s="14">
        <f>VLOOKUP(טבלה1[[#This Row],[OrderID]],OrdersCleaned!$A:$R,4,FALSE)</f>
        <v>35368</v>
      </c>
    </row>
    <row r="1830" spans="1:9" x14ac:dyDescent="0.35">
      <c r="A1830">
        <v>10342</v>
      </c>
      <c r="B1830">
        <v>31</v>
      </c>
      <c r="C1830">
        <v>10</v>
      </c>
      <c r="D1830">
        <v>56</v>
      </c>
      <c r="E1830">
        <v>0.20000000298023221</v>
      </c>
      <c r="F1830">
        <v>447.99999833106989</v>
      </c>
      <c r="G1830">
        <f>טבלה1[[#This Row],[TotalSales]]*(1-E1830)</f>
        <v>358.39999732971188</v>
      </c>
      <c r="H1830">
        <f>G1830-D1830*VLOOKUP(B1830,Products!$1:$1048576,6,FALSE)</f>
        <v>8.39999732971188</v>
      </c>
      <c r="I1830" s="14">
        <f>VLOOKUP(טבלה1[[#This Row],[OrderID]],OrdersCleaned!$A:$R,4,FALSE)</f>
        <v>35368</v>
      </c>
    </row>
    <row r="1831" spans="1:9" x14ac:dyDescent="0.35">
      <c r="A1831">
        <v>10342</v>
      </c>
      <c r="B1831">
        <v>36</v>
      </c>
      <c r="C1831">
        <v>15.2</v>
      </c>
      <c r="D1831">
        <v>40</v>
      </c>
      <c r="E1831">
        <v>0.20000000298023221</v>
      </c>
      <c r="F1831">
        <v>486.3999981880188</v>
      </c>
      <c r="G1831">
        <f>טבלה1[[#This Row],[TotalSales]]*(1-E1831)</f>
        <v>389.11999710083006</v>
      </c>
      <c r="H1831">
        <f>G1831-D1831*VLOOKUP(B1831,Products!$1:$1048576,6,FALSE)</f>
        <v>9.1199971008300622</v>
      </c>
      <c r="I1831" s="14">
        <f>VLOOKUP(טבלה1[[#This Row],[OrderID]],OrdersCleaned!$A:$R,4,FALSE)</f>
        <v>35368</v>
      </c>
    </row>
    <row r="1832" spans="1:9" x14ac:dyDescent="0.35">
      <c r="A1832">
        <v>10342</v>
      </c>
      <c r="B1832">
        <v>55</v>
      </c>
      <c r="C1832">
        <v>19.2</v>
      </c>
      <c r="D1832">
        <v>40</v>
      </c>
      <c r="E1832">
        <v>0.20000000298023221</v>
      </c>
      <c r="F1832">
        <v>614.39999771118164</v>
      </c>
      <c r="G1832">
        <f>טבלה1[[#This Row],[TotalSales]]*(1-E1832)</f>
        <v>491.51999633789063</v>
      </c>
      <c r="H1832">
        <f>G1832-D1832*VLOOKUP(B1832,Products!$1:$1048576,6,FALSE)</f>
        <v>11.519996337890632</v>
      </c>
      <c r="I1832" s="14">
        <f>VLOOKUP(טבלה1[[#This Row],[OrderID]],OrdersCleaned!$A:$R,4,FALSE)</f>
        <v>35368</v>
      </c>
    </row>
    <row r="1833" spans="1:9" x14ac:dyDescent="0.35">
      <c r="A1833">
        <v>10341</v>
      </c>
      <c r="B1833">
        <v>33</v>
      </c>
      <c r="C1833">
        <v>2</v>
      </c>
      <c r="D1833">
        <v>8</v>
      </c>
      <c r="E1833">
        <v>0</v>
      </c>
      <c r="F1833">
        <v>16</v>
      </c>
      <c r="G1833">
        <f>טבלה1[[#This Row],[TotalSales]]*(1-E1833)</f>
        <v>16</v>
      </c>
      <c r="H1833">
        <f>G1833-D1833*VLOOKUP(B1833,Products!$1:$1048576,6,FALSE)</f>
        <v>6</v>
      </c>
      <c r="I1833" s="14">
        <f>VLOOKUP(טבלה1[[#This Row],[OrderID]],OrdersCleaned!$A:$R,4,FALSE)</f>
        <v>35367</v>
      </c>
    </row>
    <row r="1834" spans="1:9" x14ac:dyDescent="0.35">
      <c r="A1834">
        <v>10341</v>
      </c>
      <c r="B1834">
        <v>59</v>
      </c>
      <c r="C1834">
        <v>44</v>
      </c>
      <c r="D1834">
        <v>9</v>
      </c>
      <c r="E1834">
        <v>0.15000000596046451</v>
      </c>
      <c r="F1834">
        <v>336.59999763965612</v>
      </c>
      <c r="G1834">
        <f>טבלה1[[#This Row],[TotalSales]]*(1-E1834)</f>
        <v>286.1099959874154</v>
      </c>
      <c r="H1834">
        <f>G1834-D1834*VLOOKUP(B1834,Products!$1:$1048576,6,FALSE)</f>
        <v>38.609995987415402</v>
      </c>
      <c r="I1834" s="14">
        <f>VLOOKUP(טבלה1[[#This Row],[OrderID]],OrdersCleaned!$A:$R,4,FALSE)</f>
        <v>35367</v>
      </c>
    </row>
    <row r="1835" spans="1:9" x14ac:dyDescent="0.35">
      <c r="A1835">
        <v>10340</v>
      </c>
      <c r="B1835">
        <v>18</v>
      </c>
      <c r="C1835">
        <v>50</v>
      </c>
      <c r="D1835">
        <v>20</v>
      </c>
      <c r="E1835">
        <v>5.000000074505806E-2</v>
      </c>
      <c r="F1835">
        <v>949.99999925494194</v>
      </c>
      <c r="G1835">
        <f>טבלה1[[#This Row],[TotalSales]]*(1-E1835)</f>
        <v>902.49999858438969</v>
      </c>
      <c r="H1835">
        <f>G1835-D1835*VLOOKUP(B1835,Products!$1:$1048576,6,FALSE)</f>
        <v>277.49999858438969</v>
      </c>
      <c r="I1835" s="14">
        <f>VLOOKUP(טבלה1[[#This Row],[OrderID]],OrdersCleaned!$A:$R,4,FALSE)</f>
        <v>35367</v>
      </c>
    </row>
    <row r="1836" spans="1:9" x14ac:dyDescent="0.35">
      <c r="A1836">
        <v>10340</v>
      </c>
      <c r="B1836">
        <v>41</v>
      </c>
      <c r="C1836">
        <v>7.7</v>
      </c>
      <c r="D1836">
        <v>12</v>
      </c>
      <c r="E1836">
        <v>5.000000074505806E-2</v>
      </c>
      <c r="F1836">
        <v>87.779999931156638</v>
      </c>
      <c r="G1836">
        <f>טבלה1[[#This Row],[TotalSales]]*(1-E1836)</f>
        <v>83.390999869197614</v>
      </c>
      <c r="H1836">
        <f>G1836-D1836*VLOOKUP(B1836,Products!$1:$1048576,6,FALSE)</f>
        <v>25.490999869197609</v>
      </c>
      <c r="I1836" s="14">
        <f>VLOOKUP(טבלה1[[#This Row],[OrderID]],OrdersCleaned!$A:$R,4,FALSE)</f>
        <v>35367</v>
      </c>
    </row>
    <row r="1837" spans="1:9" x14ac:dyDescent="0.35">
      <c r="A1837">
        <v>10340</v>
      </c>
      <c r="B1837">
        <v>43</v>
      </c>
      <c r="C1837">
        <v>36.799999999999997</v>
      </c>
      <c r="D1837">
        <v>40</v>
      </c>
      <c r="E1837">
        <v>5.000000074505806E-2</v>
      </c>
      <c r="F1837">
        <v>1398.399998903275</v>
      </c>
      <c r="G1837">
        <f>טבלה1[[#This Row],[TotalSales]]*(1-E1837)</f>
        <v>1328.4799979162221</v>
      </c>
      <c r="H1837">
        <f>G1837-D1837*VLOOKUP(B1837,Products!$1:$1048576,6,FALSE)</f>
        <v>408.47999791622215</v>
      </c>
      <c r="I1837" s="14">
        <f>VLOOKUP(טבלה1[[#This Row],[OrderID]],OrdersCleaned!$A:$R,4,FALSE)</f>
        <v>35367</v>
      </c>
    </row>
    <row r="1838" spans="1:9" x14ac:dyDescent="0.35">
      <c r="A1838">
        <v>10339</v>
      </c>
      <c r="B1838">
        <v>4</v>
      </c>
      <c r="C1838">
        <v>17.600000000000001</v>
      </c>
      <c r="D1838">
        <v>10</v>
      </c>
      <c r="E1838">
        <v>0</v>
      </c>
      <c r="F1838">
        <v>176</v>
      </c>
      <c r="G1838">
        <f>טבלה1[[#This Row],[TotalSales]]*(1-E1838)</f>
        <v>176</v>
      </c>
      <c r="H1838">
        <f>G1838-D1838*VLOOKUP(B1838,Products!$1:$1048576,6,FALSE)</f>
        <v>66</v>
      </c>
      <c r="I1838" s="14">
        <f>VLOOKUP(טבלה1[[#This Row],[OrderID]],OrdersCleaned!$A:$R,4,FALSE)</f>
        <v>35366</v>
      </c>
    </row>
    <row r="1839" spans="1:9" x14ac:dyDescent="0.35">
      <c r="A1839">
        <v>10339</v>
      </c>
      <c r="B1839">
        <v>17</v>
      </c>
      <c r="C1839">
        <v>31.2</v>
      </c>
      <c r="D1839">
        <v>70</v>
      </c>
      <c r="E1839">
        <v>5.000000074505806E-2</v>
      </c>
      <c r="F1839">
        <v>2074.7999983727932</v>
      </c>
      <c r="G1839">
        <f>טבלה1[[#This Row],[TotalSales]]*(1-E1839)</f>
        <v>1971.0599969083071</v>
      </c>
      <c r="H1839">
        <f>G1839-D1839*VLOOKUP(B1839,Products!$1:$1048576,6,FALSE)</f>
        <v>606.05999690830708</v>
      </c>
      <c r="I1839" s="14">
        <f>VLOOKUP(טבלה1[[#This Row],[OrderID]],OrdersCleaned!$A:$R,4,FALSE)</f>
        <v>35366</v>
      </c>
    </row>
    <row r="1840" spans="1:9" x14ac:dyDescent="0.35">
      <c r="A1840">
        <v>10339</v>
      </c>
      <c r="B1840">
        <v>62</v>
      </c>
      <c r="C1840">
        <v>39.4</v>
      </c>
      <c r="D1840">
        <v>28</v>
      </c>
      <c r="E1840">
        <v>0</v>
      </c>
      <c r="F1840">
        <v>1103.2</v>
      </c>
      <c r="G1840">
        <f>טבלה1[[#This Row],[TotalSales]]*(1-E1840)</f>
        <v>1103.2</v>
      </c>
      <c r="H1840">
        <f>G1840-D1840*VLOOKUP(B1840,Products!$1:$1048576,6,FALSE)</f>
        <v>413.00000000000011</v>
      </c>
      <c r="I1840" s="14">
        <f>VLOOKUP(טבלה1[[#This Row],[OrderID]],OrdersCleaned!$A:$R,4,FALSE)</f>
        <v>35366</v>
      </c>
    </row>
    <row r="1841" spans="1:9" x14ac:dyDescent="0.35">
      <c r="A1841">
        <v>10338</v>
      </c>
      <c r="B1841">
        <v>17</v>
      </c>
      <c r="C1841">
        <v>31.2</v>
      </c>
      <c r="D1841">
        <v>20</v>
      </c>
      <c r="E1841">
        <v>0</v>
      </c>
      <c r="F1841">
        <v>624</v>
      </c>
      <c r="G1841">
        <f>טבלה1[[#This Row],[TotalSales]]*(1-E1841)</f>
        <v>624</v>
      </c>
      <c r="H1841">
        <f>G1841-D1841*VLOOKUP(B1841,Products!$1:$1048576,6,FALSE)</f>
        <v>234</v>
      </c>
      <c r="I1841" s="14">
        <f>VLOOKUP(טבלה1[[#This Row],[OrderID]],OrdersCleaned!$A:$R,4,FALSE)</f>
        <v>35363</v>
      </c>
    </row>
    <row r="1842" spans="1:9" x14ac:dyDescent="0.35">
      <c r="A1842">
        <v>10338</v>
      </c>
      <c r="B1842">
        <v>30</v>
      </c>
      <c r="C1842">
        <v>20.7</v>
      </c>
      <c r="D1842">
        <v>15</v>
      </c>
      <c r="E1842">
        <v>0</v>
      </c>
      <c r="F1842">
        <v>310.5</v>
      </c>
      <c r="G1842">
        <f>טבלה1[[#This Row],[TotalSales]]*(1-E1842)</f>
        <v>310.5</v>
      </c>
      <c r="H1842">
        <f>G1842-D1842*VLOOKUP(B1842,Products!$1:$1048576,6,FALSE)</f>
        <v>116.32499999999999</v>
      </c>
      <c r="I1842" s="14">
        <f>VLOOKUP(טבלה1[[#This Row],[OrderID]],OrdersCleaned!$A:$R,4,FALSE)</f>
        <v>35363</v>
      </c>
    </row>
    <row r="1843" spans="1:9" x14ac:dyDescent="0.35">
      <c r="A1843">
        <v>10337</v>
      </c>
      <c r="B1843">
        <v>23</v>
      </c>
      <c r="C1843">
        <v>7.2</v>
      </c>
      <c r="D1843">
        <v>40</v>
      </c>
      <c r="E1843">
        <v>0</v>
      </c>
      <c r="F1843">
        <v>288</v>
      </c>
      <c r="G1843">
        <f>טבלה1[[#This Row],[TotalSales]]*(1-E1843)</f>
        <v>288</v>
      </c>
      <c r="H1843">
        <f>G1843-D1843*VLOOKUP(B1843,Products!$1:$1048576,6,FALSE)</f>
        <v>108</v>
      </c>
      <c r="I1843" s="14">
        <f>VLOOKUP(טבלה1[[#This Row],[OrderID]],OrdersCleaned!$A:$R,4,FALSE)</f>
        <v>35362</v>
      </c>
    </row>
    <row r="1844" spans="1:9" x14ac:dyDescent="0.35">
      <c r="A1844">
        <v>10337</v>
      </c>
      <c r="B1844">
        <v>26</v>
      </c>
      <c r="C1844">
        <v>24.9</v>
      </c>
      <c r="D1844">
        <v>24</v>
      </c>
      <c r="E1844">
        <v>0</v>
      </c>
      <c r="F1844">
        <v>597.59999999999991</v>
      </c>
      <c r="G1844">
        <f>טבלה1[[#This Row],[TotalSales]]*(1-E1844)</f>
        <v>597.59999999999991</v>
      </c>
      <c r="H1844">
        <f>G1844-D1844*VLOOKUP(B1844,Products!$1:$1048576,6,FALSE)</f>
        <v>222.83999999999992</v>
      </c>
      <c r="I1844" s="14">
        <f>VLOOKUP(טבלה1[[#This Row],[OrderID]],OrdersCleaned!$A:$R,4,FALSE)</f>
        <v>35362</v>
      </c>
    </row>
    <row r="1845" spans="1:9" x14ac:dyDescent="0.35">
      <c r="A1845">
        <v>10337</v>
      </c>
      <c r="B1845">
        <v>36</v>
      </c>
      <c r="C1845">
        <v>15.2</v>
      </c>
      <c r="D1845">
        <v>20</v>
      </c>
      <c r="E1845">
        <v>0</v>
      </c>
      <c r="F1845">
        <v>304</v>
      </c>
      <c r="G1845">
        <f>טבלה1[[#This Row],[TotalSales]]*(1-E1845)</f>
        <v>304</v>
      </c>
      <c r="H1845">
        <f>G1845-D1845*VLOOKUP(B1845,Products!$1:$1048576,6,FALSE)</f>
        <v>114</v>
      </c>
      <c r="I1845" s="14">
        <f>VLOOKUP(טבלה1[[#This Row],[OrderID]],OrdersCleaned!$A:$R,4,FALSE)</f>
        <v>35362</v>
      </c>
    </row>
    <row r="1846" spans="1:9" x14ac:dyDescent="0.35">
      <c r="A1846">
        <v>10337</v>
      </c>
      <c r="B1846">
        <v>37</v>
      </c>
      <c r="C1846">
        <v>20.8</v>
      </c>
      <c r="D1846">
        <v>28</v>
      </c>
      <c r="E1846">
        <v>0</v>
      </c>
      <c r="F1846">
        <v>582.4</v>
      </c>
      <c r="G1846">
        <f>טבלה1[[#This Row],[TotalSales]]*(1-E1846)</f>
        <v>582.4</v>
      </c>
      <c r="H1846">
        <f>G1846-D1846*VLOOKUP(B1846,Products!$1:$1048576,6,FALSE)</f>
        <v>218.39999999999998</v>
      </c>
      <c r="I1846" s="14">
        <f>VLOOKUP(טבלה1[[#This Row],[OrderID]],OrdersCleaned!$A:$R,4,FALSE)</f>
        <v>35362</v>
      </c>
    </row>
    <row r="1847" spans="1:9" x14ac:dyDescent="0.35">
      <c r="A1847">
        <v>10337</v>
      </c>
      <c r="B1847">
        <v>72</v>
      </c>
      <c r="C1847">
        <v>27.8</v>
      </c>
      <c r="D1847">
        <v>25</v>
      </c>
      <c r="E1847">
        <v>0</v>
      </c>
      <c r="F1847">
        <v>695</v>
      </c>
      <c r="G1847">
        <f>טבלה1[[#This Row],[TotalSales]]*(1-E1847)</f>
        <v>695</v>
      </c>
      <c r="H1847">
        <f>G1847-D1847*VLOOKUP(B1847,Products!$1:$1048576,6,FALSE)</f>
        <v>260.00000000000006</v>
      </c>
      <c r="I1847" s="14">
        <f>VLOOKUP(טבלה1[[#This Row],[OrderID]],OrdersCleaned!$A:$R,4,FALSE)</f>
        <v>35362</v>
      </c>
    </row>
    <row r="1848" spans="1:9" x14ac:dyDescent="0.35">
      <c r="A1848">
        <v>10336</v>
      </c>
      <c r="B1848">
        <v>4</v>
      </c>
      <c r="C1848">
        <v>17.600000000000001</v>
      </c>
      <c r="D1848">
        <v>18</v>
      </c>
      <c r="E1848">
        <v>0.10000000149011611</v>
      </c>
      <c r="F1848">
        <v>285.11999952793121</v>
      </c>
      <c r="G1848">
        <f>טבלה1[[#This Row],[TotalSales]]*(1-E1848)</f>
        <v>256.60799915027616</v>
      </c>
      <c r="H1848">
        <f>G1848-D1848*VLOOKUP(B1848,Products!$1:$1048576,6,FALSE)</f>
        <v>58.607999150276157</v>
      </c>
      <c r="I1848" s="14">
        <f>VLOOKUP(טבלה1[[#This Row],[OrderID]],OrdersCleaned!$A:$R,4,FALSE)</f>
        <v>35361</v>
      </c>
    </row>
    <row r="1849" spans="1:9" x14ac:dyDescent="0.35">
      <c r="A1849">
        <v>10335</v>
      </c>
      <c r="B1849">
        <v>2</v>
      </c>
      <c r="C1849">
        <v>15.2</v>
      </c>
      <c r="D1849">
        <v>7</v>
      </c>
      <c r="E1849">
        <v>0.20000000298023221</v>
      </c>
      <c r="F1849">
        <v>85.119999682903284</v>
      </c>
      <c r="G1849">
        <f>טבלה1[[#This Row],[TotalSales]]*(1-E1849)</f>
        <v>68.095999492645262</v>
      </c>
      <c r="H1849">
        <f>G1849-D1849*VLOOKUP(B1849,Products!$1:$1048576,6,FALSE)</f>
        <v>1.5959994926452623</v>
      </c>
      <c r="I1849" s="14">
        <f>VLOOKUP(טבלה1[[#This Row],[OrderID]],OrdersCleaned!$A:$R,4,FALSE)</f>
        <v>35360</v>
      </c>
    </row>
    <row r="1850" spans="1:9" x14ac:dyDescent="0.35">
      <c r="A1850">
        <v>10335</v>
      </c>
      <c r="B1850">
        <v>31</v>
      </c>
      <c r="C1850">
        <v>10</v>
      </c>
      <c r="D1850">
        <v>25</v>
      </c>
      <c r="E1850">
        <v>0.20000000298023221</v>
      </c>
      <c r="F1850">
        <v>199.99999925494191</v>
      </c>
      <c r="G1850">
        <f>טבלה1[[#This Row],[TotalSales]]*(1-E1850)</f>
        <v>159.99999880790708</v>
      </c>
      <c r="H1850">
        <f>G1850-D1850*VLOOKUP(B1850,Products!$1:$1048576,6,FALSE)</f>
        <v>3.7499988079070761</v>
      </c>
      <c r="I1850" s="14">
        <f>VLOOKUP(טבלה1[[#This Row],[OrderID]],OrdersCleaned!$A:$R,4,FALSE)</f>
        <v>35360</v>
      </c>
    </row>
    <row r="1851" spans="1:9" x14ac:dyDescent="0.35">
      <c r="A1851">
        <v>10335</v>
      </c>
      <c r="B1851">
        <v>32</v>
      </c>
      <c r="C1851">
        <v>25.6</v>
      </c>
      <c r="D1851">
        <v>6</v>
      </c>
      <c r="E1851">
        <v>0.20000000298023221</v>
      </c>
      <c r="F1851">
        <v>122.87999954223631</v>
      </c>
      <c r="G1851">
        <f>טבלה1[[#This Row],[TotalSales]]*(1-E1851)</f>
        <v>98.303999267578106</v>
      </c>
      <c r="H1851">
        <f>G1851-D1851*VLOOKUP(B1851,Products!$1:$1048576,6,FALSE)</f>
        <v>2.3039992675781065</v>
      </c>
      <c r="I1851" s="14">
        <f>VLOOKUP(טבלה1[[#This Row],[OrderID]],OrdersCleaned!$A:$R,4,FALSE)</f>
        <v>35360</v>
      </c>
    </row>
    <row r="1852" spans="1:9" x14ac:dyDescent="0.35">
      <c r="A1852">
        <v>10335</v>
      </c>
      <c r="B1852">
        <v>51</v>
      </c>
      <c r="C1852">
        <v>42.4</v>
      </c>
      <c r="D1852">
        <v>48</v>
      </c>
      <c r="E1852">
        <v>0.20000000298023221</v>
      </c>
      <c r="F1852">
        <v>1628.1599939346311</v>
      </c>
      <c r="G1852">
        <f>טבלה1[[#This Row],[TotalSales]]*(1-E1852)</f>
        <v>1302.5279902954101</v>
      </c>
      <c r="H1852">
        <f>G1852-D1852*VLOOKUP(B1852,Products!$1:$1048576,6,FALSE)</f>
        <v>30.527990295410063</v>
      </c>
      <c r="I1852" s="14">
        <f>VLOOKUP(טבלה1[[#This Row],[OrderID]],OrdersCleaned!$A:$R,4,FALSE)</f>
        <v>35360</v>
      </c>
    </row>
    <row r="1853" spans="1:9" x14ac:dyDescent="0.35">
      <c r="A1853">
        <v>10334</v>
      </c>
      <c r="B1853">
        <v>52</v>
      </c>
      <c r="C1853">
        <v>5.6</v>
      </c>
      <c r="D1853">
        <v>8</v>
      </c>
      <c r="E1853">
        <v>0</v>
      </c>
      <c r="F1853">
        <v>44.8</v>
      </c>
      <c r="G1853">
        <f>טבלה1[[#This Row],[TotalSales]]*(1-E1853)</f>
        <v>44.8</v>
      </c>
      <c r="H1853">
        <f>G1853-D1853*VLOOKUP(B1853,Products!$1:$1048576,6,FALSE)</f>
        <v>16.799999999999997</v>
      </c>
      <c r="I1853" s="14">
        <f>VLOOKUP(טבלה1[[#This Row],[OrderID]],OrdersCleaned!$A:$R,4,FALSE)</f>
        <v>35359</v>
      </c>
    </row>
    <row r="1854" spans="1:9" x14ac:dyDescent="0.35">
      <c r="A1854">
        <v>10334</v>
      </c>
      <c r="B1854">
        <v>68</v>
      </c>
      <c r="C1854">
        <v>10</v>
      </c>
      <c r="D1854">
        <v>10</v>
      </c>
      <c r="E1854">
        <v>0</v>
      </c>
      <c r="F1854">
        <v>100</v>
      </c>
      <c r="G1854">
        <f>טבלה1[[#This Row],[TotalSales]]*(1-E1854)</f>
        <v>100</v>
      </c>
      <c r="H1854">
        <f>G1854-D1854*VLOOKUP(B1854,Products!$1:$1048576,6,FALSE)</f>
        <v>37.5</v>
      </c>
      <c r="I1854" s="14">
        <f>VLOOKUP(טבלה1[[#This Row],[OrderID]],OrdersCleaned!$A:$R,4,FALSE)</f>
        <v>35359</v>
      </c>
    </row>
    <row r="1855" spans="1:9" x14ac:dyDescent="0.35">
      <c r="A1855">
        <v>10333</v>
      </c>
      <c r="B1855">
        <v>14</v>
      </c>
      <c r="C1855">
        <v>18.600000000000001</v>
      </c>
      <c r="D1855">
        <v>10</v>
      </c>
      <c r="E1855">
        <v>0</v>
      </c>
      <c r="F1855">
        <v>186</v>
      </c>
      <c r="G1855">
        <f>טבלה1[[#This Row],[TotalSales]]*(1-E1855)</f>
        <v>186</v>
      </c>
      <c r="H1855">
        <f>G1855-D1855*VLOOKUP(B1855,Products!$1:$1048576,6,FALSE)</f>
        <v>69.75</v>
      </c>
      <c r="I1855" s="14">
        <f>VLOOKUP(טבלה1[[#This Row],[OrderID]],OrdersCleaned!$A:$R,4,FALSE)</f>
        <v>35356</v>
      </c>
    </row>
    <row r="1856" spans="1:9" x14ac:dyDescent="0.35">
      <c r="A1856">
        <v>10333</v>
      </c>
      <c r="B1856">
        <v>21</v>
      </c>
      <c r="C1856">
        <v>8</v>
      </c>
      <c r="D1856">
        <v>10</v>
      </c>
      <c r="E1856">
        <v>0.10000000149011611</v>
      </c>
      <c r="F1856">
        <v>71.99999988079071</v>
      </c>
      <c r="G1856">
        <f>טבלה1[[#This Row],[TotalSales]]*(1-E1856)</f>
        <v>64.799999785423282</v>
      </c>
      <c r="H1856">
        <f>G1856-D1856*VLOOKUP(B1856,Products!$1:$1048576,6,FALSE)</f>
        <v>14.799999785423282</v>
      </c>
      <c r="I1856" s="14">
        <f>VLOOKUP(טבלה1[[#This Row],[OrderID]],OrdersCleaned!$A:$R,4,FALSE)</f>
        <v>35356</v>
      </c>
    </row>
    <row r="1857" spans="1:9" x14ac:dyDescent="0.35">
      <c r="A1857">
        <v>10333</v>
      </c>
      <c r="B1857">
        <v>71</v>
      </c>
      <c r="C1857">
        <v>17.2</v>
      </c>
      <c r="D1857">
        <v>40</v>
      </c>
      <c r="E1857">
        <v>0.10000000149011611</v>
      </c>
      <c r="F1857">
        <v>619.19999897480011</v>
      </c>
      <c r="G1857">
        <f>טבלה1[[#This Row],[TotalSales]]*(1-E1857)</f>
        <v>557.27999815464023</v>
      </c>
      <c r="H1857">
        <f>G1857-D1857*VLOOKUP(B1857,Products!$1:$1048576,6,FALSE)</f>
        <v>127.27999815464023</v>
      </c>
      <c r="I1857" s="14">
        <f>VLOOKUP(טבלה1[[#This Row],[OrderID]],OrdersCleaned!$A:$R,4,FALSE)</f>
        <v>35356</v>
      </c>
    </row>
    <row r="1858" spans="1:9" x14ac:dyDescent="0.35">
      <c r="A1858">
        <v>10332</v>
      </c>
      <c r="B1858">
        <v>18</v>
      </c>
      <c r="C1858">
        <v>50</v>
      </c>
      <c r="D1858">
        <v>40</v>
      </c>
      <c r="E1858">
        <v>0.20000000298023221</v>
      </c>
      <c r="F1858">
        <v>1599.999994039536</v>
      </c>
      <c r="G1858">
        <f>טבלה1[[#This Row],[TotalSales]]*(1-E1858)</f>
        <v>1279.9999904632573</v>
      </c>
      <c r="H1858">
        <f>G1858-D1858*VLOOKUP(B1858,Products!$1:$1048576,6,FALSE)</f>
        <v>29.999990463257291</v>
      </c>
      <c r="I1858" s="14">
        <f>VLOOKUP(טבלה1[[#This Row],[OrderID]],OrdersCleaned!$A:$R,4,FALSE)</f>
        <v>35355</v>
      </c>
    </row>
    <row r="1859" spans="1:9" x14ac:dyDescent="0.35">
      <c r="A1859">
        <v>10332</v>
      </c>
      <c r="B1859">
        <v>42</v>
      </c>
      <c r="C1859">
        <v>11.2</v>
      </c>
      <c r="D1859">
        <v>10</v>
      </c>
      <c r="E1859">
        <v>0.20000000298023221</v>
      </c>
      <c r="F1859">
        <v>89.599999666213989</v>
      </c>
      <c r="G1859">
        <f>טבלה1[[#This Row],[TotalSales]]*(1-E1859)</f>
        <v>71.679999465942387</v>
      </c>
      <c r="H1859">
        <f>G1859-D1859*VLOOKUP(B1859,Products!$1:$1048576,6,FALSE)</f>
        <v>1.6799994659423874</v>
      </c>
      <c r="I1859" s="14">
        <f>VLOOKUP(טבלה1[[#This Row],[OrderID]],OrdersCleaned!$A:$R,4,FALSE)</f>
        <v>35355</v>
      </c>
    </row>
    <row r="1860" spans="1:9" x14ac:dyDescent="0.35">
      <c r="A1860">
        <v>10332</v>
      </c>
      <c r="B1860">
        <v>47</v>
      </c>
      <c r="C1860">
        <v>7.6</v>
      </c>
      <c r="D1860">
        <v>16</v>
      </c>
      <c r="E1860">
        <v>0.20000000298023221</v>
      </c>
      <c r="F1860">
        <v>97.279999637603751</v>
      </c>
      <c r="G1860">
        <f>טבלה1[[#This Row],[TotalSales]]*(1-E1860)</f>
        <v>77.823999420166004</v>
      </c>
      <c r="H1860">
        <f>G1860-D1860*VLOOKUP(B1860,Products!$1:$1048576,6,FALSE)</f>
        <v>1.8239994201660039</v>
      </c>
      <c r="I1860" s="14">
        <f>VLOOKUP(טבלה1[[#This Row],[OrderID]],OrdersCleaned!$A:$R,4,FALSE)</f>
        <v>35355</v>
      </c>
    </row>
    <row r="1861" spans="1:9" x14ac:dyDescent="0.35">
      <c r="A1861">
        <v>10331</v>
      </c>
      <c r="B1861">
        <v>54</v>
      </c>
      <c r="C1861">
        <v>5.9</v>
      </c>
      <c r="D1861">
        <v>15</v>
      </c>
      <c r="E1861">
        <v>0</v>
      </c>
      <c r="F1861">
        <v>88.5</v>
      </c>
      <c r="G1861">
        <f>טבלה1[[#This Row],[TotalSales]]*(1-E1861)</f>
        <v>88.5</v>
      </c>
      <c r="H1861">
        <f>G1861-D1861*VLOOKUP(B1861,Products!$1:$1048576,6,FALSE)</f>
        <v>32.625</v>
      </c>
      <c r="I1861" s="14">
        <f>VLOOKUP(טבלה1[[#This Row],[OrderID]],OrdersCleaned!$A:$R,4,FALSE)</f>
        <v>35354</v>
      </c>
    </row>
    <row r="1862" spans="1:9" x14ac:dyDescent="0.35">
      <c r="A1862">
        <v>10330</v>
      </c>
      <c r="B1862">
        <v>26</v>
      </c>
      <c r="C1862">
        <v>24.9</v>
      </c>
      <c r="D1862">
        <v>50</v>
      </c>
      <c r="E1862">
        <v>0.15000000596046451</v>
      </c>
      <c r="F1862">
        <v>1058.249992579222</v>
      </c>
      <c r="G1862">
        <f>טבלה1[[#This Row],[TotalSales]]*(1-E1862)</f>
        <v>899.51248738467712</v>
      </c>
      <c r="H1862">
        <f>G1862-D1862*VLOOKUP(B1862,Products!$1:$1048576,6,FALSE)</f>
        <v>118.76248738467712</v>
      </c>
      <c r="I1862" s="14">
        <f>VLOOKUP(טבלה1[[#This Row],[OrderID]],OrdersCleaned!$A:$R,4,FALSE)</f>
        <v>35354</v>
      </c>
    </row>
    <row r="1863" spans="1:9" x14ac:dyDescent="0.35">
      <c r="A1863">
        <v>10330</v>
      </c>
      <c r="B1863">
        <v>72</v>
      </c>
      <c r="C1863">
        <v>27.8</v>
      </c>
      <c r="D1863">
        <v>25</v>
      </c>
      <c r="E1863">
        <v>0.15000000596046451</v>
      </c>
      <c r="F1863">
        <v>590.74999585747719</v>
      </c>
      <c r="G1863">
        <f>טבלה1[[#This Row],[TotalSales]]*(1-E1863)</f>
        <v>502.13749295771123</v>
      </c>
      <c r="H1863">
        <f>G1863-D1863*VLOOKUP(B1863,Products!$1:$1048576,6,FALSE)</f>
        <v>67.137492957711288</v>
      </c>
      <c r="I1863" s="14">
        <f>VLOOKUP(טבלה1[[#This Row],[OrderID]],OrdersCleaned!$A:$R,4,FALSE)</f>
        <v>35354</v>
      </c>
    </row>
    <row r="1864" spans="1:9" x14ac:dyDescent="0.35">
      <c r="A1864">
        <v>10329</v>
      </c>
      <c r="B1864">
        <v>19</v>
      </c>
      <c r="C1864">
        <v>7.3</v>
      </c>
      <c r="D1864">
        <v>10</v>
      </c>
      <c r="E1864">
        <v>5.000000074505806E-2</v>
      </c>
      <c r="F1864">
        <v>69.349999945610762</v>
      </c>
      <c r="G1864">
        <f>טבלה1[[#This Row],[TotalSales]]*(1-E1864)</f>
        <v>65.882499896660448</v>
      </c>
      <c r="H1864">
        <f>G1864-D1864*VLOOKUP(B1864,Products!$1:$1048576,6,FALSE)</f>
        <v>19.882499896660448</v>
      </c>
      <c r="I1864" s="14">
        <f>VLOOKUP(טבלה1[[#This Row],[OrderID]],OrdersCleaned!$A:$R,4,FALSE)</f>
        <v>35353</v>
      </c>
    </row>
    <row r="1865" spans="1:9" x14ac:dyDescent="0.35">
      <c r="A1865">
        <v>10329</v>
      </c>
      <c r="B1865">
        <v>30</v>
      </c>
      <c r="C1865">
        <v>20.7</v>
      </c>
      <c r="D1865">
        <v>8</v>
      </c>
      <c r="E1865">
        <v>5.000000074505806E-2</v>
      </c>
      <c r="F1865">
        <v>157.3199998766184</v>
      </c>
      <c r="G1865">
        <f>טבלה1[[#This Row],[TotalSales]]*(1-E1865)</f>
        <v>149.45399976557493</v>
      </c>
      <c r="H1865">
        <f>G1865-D1865*VLOOKUP(B1865,Products!$1:$1048576,6,FALSE)</f>
        <v>45.893999765574932</v>
      </c>
      <c r="I1865" s="14">
        <f>VLOOKUP(טבלה1[[#This Row],[OrderID]],OrdersCleaned!$A:$R,4,FALSE)</f>
        <v>35353</v>
      </c>
    </row>
    <row r="1866" spans="1:9" x14ac:dyDescent="0.35">
      <c r="A1866">
        <v>10329</v>
      </c>
      <c r="B1866">
        <v>38</v>
      </c>
      <c r="C1866">
        <v>210.8</v>
      </c>
      <c r="D1866">
        <v>20</v>
      </c>
      <c r="E1866">
        <v>5.000000074505806E-2</v>
      </c>
      <c r="F1866">
        <v>4005.1999968588352</v>
      </c>
      <c r="G1866">
        <f>טבלה1[[#This Row],[TotalSales]]*(1-E1866)</f>
        <v>3804.9399940317871</v>
      </c>
      <c r="H1866">
        <f>G1866-D1866*VLOOKUP(B1866,Products!$1:$1048576,6,FALSE)</f>
        <v>1169.9399940317871</v>
      </c>
      <c r="I1866" s="14">
        <f>VLOOKUP(טבלה1[[#This Row],[OrderID]],OrdersCleaned!$A:$R,4,FALSE)</f>
        <v>35353</v>
      </c>
    </row>
    <row r="1867" spans="1:9" x14ac:dyDescent="0.35">
      <c r="A1867">
        <v>10329</v>
      </c>
      <c r="B1867">
        <v>56</v>
      </c>
      <c r="C1867">
        <v>30.4</v>
      </c>
      <c r="D1867">
        <v>12</v>
      </c>
      <c r="E1867">
        <v>5.000000074505806E-2</v>
      </c>
      <c r="F1867">
        <v>346.5599997282028</v>
      </c>
      <c r="G1867">
        <f>טבלה1[[#This Row],[TotalSales]]*(1-E1867)</f>
        <v>329.23199948358535</v>
      </c>
      <c r="H1867">
        <f>G1867-D1867*VLOOKUP(B1867,Products!$1:$1048576,6,FALSE)</f>
        <v>101.23199948358535</v>
      </c>
      <c r="I1867" s="14">
        <f>VLOOKUP(טבלה1[[#This Row],[OrderID]],OrdersCleaned!$A:$R,4,FALSE)</f>
        <v>35353</v>
      </c>
    </row>
    <row r="1868" spans="1:9" x14ac:dyDescent="0.35">
      <c r="A1868">
        <v>10328</v>
      </c>
      <c r="B1868">
        <v>59</v>
      </c>
      <c r="C1868">
        <v>44</v>
      </c>
      <c r="D1868">
        <v>9</v>
      </c>
      <c r="E1868">
        <v>0</v>
      </c>
      <c r="F1868">
        <v>396</v>
      </c>
      <c r="G1868">
        <f>טבלה1[[#This Row],[TotalSales]]*(1-E1868)</f>
        <v>396</v>
      </c>
      <c r="H1868">
        <f>G1868-D1868*VLOOKUP(B1868,Products!$1:$1048576,6,FALSE)</f>
        <v>148.5</v>
      </c>
      <c r="I1868" s="14">
        <f>VLOOKUP(טבלה1[[#This Row],[OrderID]],OrdersCleaned!$A:$R,4,FALSE)</f>
        <v>35352</v>
      </c>
    </row>
    <row r="1869" spans="1:9" x14ac:dyDescent="0.35">
      <c r="A1869">
        <v>10328</v>
      </c>
      <c r="B1869">
        <v>65</v>
      </c>
      <c r="C1869">
        <v>16.8</v>
      </c>
      <c r="D1869">
        <v>40</v>
      </c>
      <c r="E1869">
        <v>0</v>
      </c>
      <c r="F1869">
        <v>672</v>
      </c>
      <c r="G1869">
        <f>טבלה1[[#This Row],[TotalSales]]*(1-E1869)</f>
        <v>672</v>
      </c>
      <c r="H1869">
        <f>G1869-D1869*VLOOKUP(B1869,Products!$1:$1048576,6,FALSE)</f>
        <v>251</v>
      </c>
      <c r="I1869" s="14">
        <f>VLOOKUP(טבלה1[[#This Row],[OrderID]],OrdersCleaned!$A:$R,4,FALSE)</f>
        <v>35352</v>
      </c>
    </row>
    <row r="1870" spans="1:9" x14ac:dyDescent="0.35">
      <c r="A1870">
        <v>10328</v>
      </c>
      <c r="B1870">
        <v>68</v>
      </c>
      <c r="C1870">
        <v>10</v>
      </c>
      <c r="D1870">
        <v>10</v>
      </c>
      <c r="E1870">
        <v>0</v>
      </c>
      <c r="F1870">
        <v>100</v>
      </c>
      <c r="G1870">
        <f>טבלה1[[#This Row],[TotalSales]]*(1-E1870)</f>
        <v>100</v>
      </c>
      <c r="H1870">
        <f>G1870-D1870*VLOOKUP(B1870,Products!$1:$1048576,6,FALSE)</f>
        <v>37.5</v>
      </c>
      <c r="I1870" s="14">
        <f>VLOOKUP(טבלה1[[#This Row],[OrderID]],OrdersCleaned!$A:$R,4,FALSE)</f>
        <v>35352</v>
      </c>
    </row>
    <row r="1871" spans="1:9" x14ac:dyDescent="0.35">
      <c r="A1871">
        <v>10327</v>
      </c>
      <c r="B1871">
        <v>2</v>
      </c>
      <c r="C1871">
        <v>15.2</v>
      </c>
      <c r="D1871">
        <v>25</v>
      </c>
      <c r="E1871">
        <v>0.20000000298023221</v>
      </c>
      <c r="F1871">
        <v>303.99999886751169</v>
      </c>
      <c r="G1871">
        <f>טבלה1[[#This Row],[TotalSales]]*(1-E1871)</f>
        <v>243.19999818801875</v>
      </c>
      <c r="H1871">
        <f>G1871-D1871*VLOOKUP(B1871,Products!$1:$1048576,6,FALSE)</f>
        <v>5.6999981880187534</v>
      </c>
      <c r="I1871" s="14">
        <f>VLOOKUP(טבלה1[[#This Row],[OrderID]],OrdersCleaned!$A:$R,4,FALSE)</f>
        <v>35349</v>
      </c>
    </row>
    <row r="1872" spans="1:9" x14ac:dyDescent="0.35">
      <c r="A1872">
        <v>10327</v>
      </c>
      <c r="B1872">
        <v>11</v>
      </c>
      <c r="C1872">
        <v>16.8</v>
      </c>
      <c r="D1872">
        <v>50</v>
      </c>
      <c r="E1872">
        <v>0.20000000298023221</v>
      </c>
      <c r="F1872">
        <v>671.99999749660492</v>
      </c>
      <c r="G1872">
        <f>טבלה1[[#This Row],[TotalSales]]*(1-E1872)</f>
        <v>537.59999599456785</v>
      </c>
      <c r="H1872">
        <f>G1872-D1872*VLOOKUP(B1872,Products!$1:$1048576,6,FALSE)</f>
        <v>12.599995994567848</v>
      </c>
      <c r="I1872" s="14">
        <f>VLOOKUP(טבלה1[[#This Row],[OrderID]],OrdersCleaned!$A:$R,4,FALSE)</f>
        <v>35349</v>
      </c>
    </row>
    <row r="1873" spans="1:9" x14ac:dyDescent="0.35">
      <c r="A1873">
        <v>10327</v>
      </c>
      <c r="B1873">
        <v>30</v>
      </c>
      <c r="C1873">
        <v>20.7</v>
      </c>
      <c r="D1873">
        <v>35</v>
      </c>
      <c r="E1873">
        <v>0.20000000298023221</v>
      </c>
      <c r="F1873">
        <v>579.59999784082174</v>
      </c>
      <c r="G1873">
        <f>טבלה1[[#This Row],[TotalSales]]*(1-E1873)</f>
        <v>463.67999654531479</v>
      </c>
      <c r="H1873">
        <f>G1873-D1873*VLOOKUP(B1873,Products!$1:$1048576,6,FALSE)</f>
        <v>10.604996545314805</v>
      </c>
      <c r="I1873" s="14">
        <f>VLOOKUP(טבלה1[[#This Row],[OrderID]],OrdersCleaned!$A:$R,4,FALSE)</f>
        <v>35349</v>
      </c>
    </row>
    <row r="1874" spans="1:9" x14ac:dyDescent="0.35">
      <c r="A1874">
        <v>10327</v>
      </c>
      <c r="B1874">
        <v>58</v>
      </c>
      <c r="C1874">
        <v>10.6</v>
      </c>
      <c r="D1874">
        <v>30</v>
      </c>
      <c r="E1874">
        <v>0.20000000298023221</v>
      </c>
      <c r="F1874">
        <v>254.39999905228609</v>
      </c>
      <c r="G1874">
        <f>טבלה1[[#This Row],[TotalSales]]*(1-E1874)</f>
        <v>203.51999848365779</v>
      </c>
      <c r="H1874">
        <f>G1874-D1874*VLOOKUP(B1874,Products!$1:$1048576,6,FALSE)</f>
        <v>4.7699984836577869</v>
      </c>
      <c r="I1874" s="14">
        <f>VLOOKUP(טבלה1[[#This Row],[OrderID]],OrdersCleaned!$A:$R,4,FALSE)</f>
        <v>35349</v>
      </c>
    </row>
    <row r="1875" spans="1:9" x14ac:dyDescent="0.35">
      <c r="A1875">
        <v>10326</v>
      </c>
      <c r="B1875">
        <v>4</v>
      </c>
      <c r="C1875">
        <v>17.600000000000001</v>
      </c>
      <c r="D1875">
        <v>24</v>
      </c>
      <c r="E1875">
        <v>0</v>
      </c>
      <c r="F1875">
        <v>422.4</v>
      </c>
      <c r="G1875">
        <f>טבלה1[[#This Row],[TotalSales]]*(1-E1875)</f>
        <v>422.4</v>
      </c>
      <c r="H1875">
        <f>G1875-D1875*VLOOKUP(B1875,Products!$1:$1048576,6,FALSE)</f>
        <v>158.39999999999998</v>
      </c>
      <c r="I1875" s="14">
        <f>VLOOKUP(טבלה1[[#This Row],[OrderID]],OrdersCleaned!$A:$R,4,FALSE)</f>
        <v>35348</v>
      </c>
    </row>
    <row r="1876" spans="1:9" x14ac:dyDescent="0.35">
      <c r="A1876">
        <v>10326</v>
      </c>
      <c r="B1876">
        <v>57</v>
      </c>
      <c r="C1876">
        <v>15.6</v>
      </c>
      <c r="D1876">
        <v>16</v>
      </c>
      <c r="E1876">
        <v>0</v>
      </c>
      <c r="F1876">
        <v>249.6</v>
      </c>
      <c r="G1876">
        <f>טבלה1[[#This Row],[TotalSales]]*(1-E1876)</f>
        <v>249.6</v>
      </c>
      <c r="H1876">
        <f>G1876-D1876*VLOOKUP(B1876,Products!$1:$1048576,6,FALSE)</f>
        <v>93.6</v>
      </c>
      <c r="I1876" s="14">
        <f>VLOOKUP(טבלה1[[#This Row],[OrderID]],OrdersCleaned!$A:$R,4,FALSE)</f>
        <v>35348</v>
      </c>
    </row>
    <row r="1877" spans="1:9" x14ac:dyDescent="0.35">
      <c r="A1877">
        <v>10326</v>
      </c>
      <c r="B1877">
        <v>75</v>
      </c>
      <c r="C1877">
        <v>6.2</v>
      </c>
      <c r="D1877">
        <v>50</v>
      </c>
      <c r="E1877">
        <v>0</v>
      </c>
      <c r="F1877">
        <v>310</v>
      </c>
      <c r="G1877">
        <f>טבלה1[[#This Row],[TotalSales]]*(1-E1877)</f>
        <v>310</v>
      </c>
      <c r="H1877">
        <f>G1877-D1877*VLOOKUP(B1877,Products!$1:$1048576,6,FALSE)</f>
        <v>116.25</v>
      </c>
      <c r="I1877" s="14">
        <f>VLOOKUP(טבלה1[[#This Row],[OrderID]],OrdersCleaned!$A:$R,4,FALSE)</f>
        <v>35348</v>
      </c>
    </row>
    <row r="1878" spans="1:9" x14ac:dyDescent="0.35">
      <c r="A1878">
        <v>10325</v>
      </c>
      <c r="B1878">
        <v>6</v>
      </c>
      <c r="C1878">
        <v>20</v>
      </c>
      <c r="D1878">
        <v>6</v>
      </c>
      <c r="E1878">
        <v>0</v>
      </c>
      <c r="F1878">
        <v>120</v>
      </c>
      <c r="G1878">
        <f>טבלה1[[#This Row],[TotalSales]]*(1-E1878)</f>
        <v>120</v>
      </c>
      <c r="H1878">
        <f>G1878-D1878*VLOOKUP(B1878,Products!$1:$1048576,6,FALSE)</f>
        <v>45</v>
      </c>
      <c r="I1878" s="14">
        <f>VLOOKUP(טבלה1[[#This Row],[OrderID]],OrdersCleaned!$A:$R,4,FALSE)</f>
        <v>35347</v>
      </c>
    </row>
    <row r="1879" spans="1:9" x14ac:dyDescent="0.35">
      <c r="A1879">
        <v>10325</v>
      </c>
      <c r="B1879">
        <v>13</v>
      </c>
      <c r="C1879">
        <v>4.8</v>
      </c>
      <c r="D1879">
        <v>12</v>
      </c>
      <c r="E1879">
        <v>0</v>
      </c>
      <c r="F1879">
        <v>57.599999999999987</v>
      </c>
      <c r="G1879">
        <f>טבלה1[[#This Row],[TotalSales]]*(1-E1879)</f>
        <v>57.599999999999987</v>
      </c>
      <c r="H1879">
        <f>G1879-D1879*VLOOKUP(B1879,Products!$1:$1048576,6,FALSE)</f>
        <v>21.599999999999987</v>
      </c>
      <c r="I1879" s="14">
        <f>VLOOKUP(טבלה1[[#This Row],[OrderID]],OrdersCleaned!$A:$R,4,FALSE)</f>
        <v>35347</v>
      </c>
    </row>
    <row r="1880" spans="1:9" x14ac:dyDescent="0.35">
      <c r="A1880">
        <v>10325</v>
      </c>
      <c r="B1880">
        <v>14</v>
      </c>
      <c r="C1880">
        <v>18.600000000000001</v>
      </c>
      <c r="D1880">
        <v>9</v>
      </c>
      <c r="E1880">
        <v>0</v>
      </c>
      <c r="F1880">
        <v>167.4</v>
      </c>
      <c r="G1880">
        <f>טבלה1[[#This Row],[TotalSales]]*(1-E1880)</f>
        <v>167.4</v>
      </c>
      <c r="H1880">
        <f>G1880-D1880*VLOOKUP(B1880,Products!$1:$1048576,6,FALSE)</f>
        <v>62.775000000000006</v>
      </c>
      <c r="I1880" s="14">
        <f>VLOOKUP(טבלה1[[#This Row],[OrderID]],OrdersCleaned!$A:$R,4,FALSE)</f>
        <v>35347</v>
      </c>
    </row>
    <row r="1881" spans="1:9" x14ac:dyDescent="0.35">
      <c r="A1881">
        <v>10325</v>
      </c>
      <c r="B1881">
        <v>31</v>
      </c>
      <c r="C1881">
        <v>10</v>
      </c>
      <c r="D1881">
        <v>4</v>
      </c>
      <c r="E1881">
        <v>0</v>
      </c>
      <c r="F1881">
        <v>40</v>
      </c>
      <c r="G1881">
        <f>טבלה1[[#This Row],[TotalSales]]*(1-E1881)</f>
        <v>40</v>
      </c>
      <c r="H1881">
        <f>G1881-D1881*VLOOKUP(B1881,Products!$1:$1048576,6,FALSE)</f>
        <v>15</v>
      </c>
      <c r="I1881" s="14">
        <f>VLOOKUP(טבלה1[[#This Row],[OrderID]],OrdersCleaned!$A:$R,4,FALSE)</f>
        <v>35347</v>
      </c>
    </row>
    <row r="1882" spans="1:9" x14ac:dyDescent="0.35">
      <c r="A1882">
        <v>10325</v>
      </c>
      <c r="B1882">
        <v>72</v>
      </c>
      <c r="C1882">
        <v>27.8</v>
      </c>
      <c r="D1882">
        <v>40</v>
      </c>
      <c r="E1882">
        <v>0</v>
      </c>
      <c r="F1882">
        <v>1112</v>
      </c>
      <c r="G1882">
        <f>טבלה1[[#This Row],[TotalSales]]*(1-E1882)</f>
        <v>1112</v>
      </c>
      <c r="H1882">
        <f>G1882-D1882*VLOOKUP(B1882,Products!$1:$1048576,6,FALSE)</f>
        <v>416</v>
      </c>
      <c r="I1882" s="14">
        <f>VLOOKUP(טבלה1[[#This Row],[OrderID]],OrdersCleaned!$A:$R,4,FALSE)</f>
        <v>35347</v>
      </c>
    </row>
    <row r="1883" spans="1:9" x14ac:dyDescent="0.35">
      <c r="A1883">
        <v>10324</v>
      </c>
      <c r="B1883">
        <v>16</v>
      </c>
      <c r="C1883">
        <v>13.9</v>
      </c>
      <c r="D1883">
        <v>21</v>
      </c>
      <c r="E1883">
        <v>0.15000000596046451</v>
      </c>
      <c r="F1883">
        <v>248.11499826014051</v>
      </c>
      <c r="G1883">
        <f>טבלה1[[#This Row],[TotalSales]]*(1-E1883)</f>
        <v>210.89774704223879</v>
      </c>
      <c r="H1883">
        <f>G1883-D1883*VLOOKUP(B1883,Products!$1:$1048576,6,FALSE)</f>
        <v>27.672747042238797</v>
      </c>
      <c r="I1883" s="14">
        <f>VLOOKUP(טבלה1[[#This Row],[OrderID]],OrdersCleaned!$A:$R,4,FALSE)</f>
        <v>35346</v>
      </c>
    </row>
    <row r="1884" spans="1:9" x14ac:dyDescent="0.35">
      <c r="A1884">
        <v>10324</v>
      </c>
      <c r="B1884">
        <v>35</v>
      </c>
      <c r="C1884">
        <v>14.4</v>
      </c>
      <c r="D1884">
        <v>70</v>
      </c>
      <c r="E1884">
        <v>0.15000000596046451</v>
      </c>
      <c r="F1884">
        <v>856.79999399185181</v>
      </c>
      <c r="G1884">
        <f>טבלה1[[#This Row],[TotalSales]]*(1-E1884)</f>
        <v>728.27998978614812</v>
      </c>
      <c r="H1884">
        <f>G1884-D1884*VLOOKUP(B1884,Products!$1:$1048576,6,FALSE)</f>
        <v>98.279989786148121</v>
      </c>
      <c r="I1884" s="14">
        <f>VLOOKUP(טבלה1[[#This Row],[OrderID]],OrdersCleaned!$A:$R,4,FALSE)</f>
        <v>35346</v>
      </c>
    </row>
    <row r="1885" spans="1:9" x14ac:dyDescent="0.35">
      <c r="A1885">
        <v>10324</v>
      </c>
      <c r="B1885">
        <v>46</v>
      </c>
      <c r="C1885">
        <v>9.6</v>
      </c>
      <c r="D1885">
        <v>30</v>
      </c>
      <c r="E1885">
        <v>0</v>
      </c>
      <c r="F1885">
        <v>288</v>
      </c>
      <c r="G1885">
        <f>טבלה1[[#This Row],[TotalSales]]*(1-E1885)</f>
        <v>288</v>
      </c>
      <c r="H1885">
        <f>G1885-D1885*VLOOKUP(B1885,Products!$1:$1048576,6,FALSE)</f>
        <v>108</v>
      </c>
      <c r="I1885" s="14">
        <f>VLOOKUP(טבלה1[[#This Row],[OrderID]],OrdersCleaned!$A:$R,4,FALSE)</f>
        <v>35346</v>
      </c>
    </row>
    <row r="1886" spans="1:9" x14ac:dyDescent="0.35">
      <c r="A1886">
        <v>10324</v>
      </c>
      <c r="B1886">
        <v>59</v>
      </c>
      <c r="C1886">
        <v>44</v>
      </c>
      <c r="D1886">
        <v>40</v>
      </c>
      <c r="E1886">
        <v>0.15000000596046451</v>
      </c>
      <c r="F1886">
        <v>1495.999989509583</v>
      </c>
      <c r="G1886">
        <f>טבלה1[[#This Row],[TotalSales]]*(1-E1886)</f>
        <v>1271.5999821662908</v>
      </c>
      <c r="H1886">
        <f>G1886-D1886*VLOOKUP(B1886,Products!$1:$1048576,6,FALSE)</f>
        <v>171.59998216629083</v>
      </c>
      <c r="I1886" s="14">
        <f>VLOOKUP(טבלה1[[#This Row],[OrderID]],OrdersCleaned!$A:$R,4,FALSE)</f>
        <v>35346</v>
      </c>
    </row>
    <row r="1887" spans="1:9" x14ac:dyDescent="0.35">
      <c r="A1887">
        <v>10324</v>
      </c>
      <c r="B1887">
        <v>63</v>
      </c>
      <c r="C1887">
        <v>35.1</v>
      </c>
      <c r="D1887">
        <v>80</v>
      </c>
      <c r="E1887">
        <v>0.15000000596046451</v>
      </c>
      <c r="F1887">
        <v>2386.7999832630162</v>
      </c>
      <c r="G1887">
        <f>טבלה1[[#This Row],[TotalSales]]*(1-E1887)</f>
        <v>2028.7799715471272</v>
      </c>
      <c r="H1887">
        <f>G1887-D1887*VLOOKUP(B1887,Products!$1:$1048576,6,FALSE)</f>
        <v>272.77997154712716</v>
      </c>
      <c r="I1887" s="14">
        <f>VLOOKUP(טבלה1[[#This Row],[OrderID]],OrdersCleaned!$A:$R,4,FALSE)</f>
        <v>35346</v>
      </c>
    </row>
    <row r="1888" spans="1:9" x14ac:dyDescent="0.35">
      <c r="A1888">
        <v>10323</v>
      </c>
      <c r="B1888">
        <v>15</v>
      </c>
      <c r="C1888">
        <v>12.4</v>
      </c>
      <c r="D1888">
        <v>5</v>
      </c>
      <c r="E1888">
        <v>0</v>
      </c>
      <c r="F1888">
        <v>62</v>
      </c>
      <c r="G1888">
        <f>טבלה1[[#This Row],[TotalSales]]*(1-E1888)</f>
        <v>62</v>
      </c>
      <c r="H1888">
        <f>G1888-D1888*VLOOKUP(B1888,Products!$1:$1048576,6,FALSE)</f>
        <v>23.25</v>
      </c>
      <c r="I1888" s="14">
        <f>VLOOKUP(טבלה1[[#This Row],[OrderID]],OrdersCleaned!$A:$R,4,FALSE)</f>
        <v>35345</v>
      </c>
    </row>
    <row r="1889" spans="1:9" x14ac:dyDescent="0.35">
      <c r="A1889">
        <v>10323</v>
      </c>
      <c r="B1889">
        <v>25</v>
      </c>
      <c r="C1889">
        <v>11.2</v>
      </c>
      <c r="D1889">
        <v>4</v>
      </c>
      <c r="E1889">
        <v>0</v>
      </c>
      <c r="F1889">
        <v>44.8</v>
      </c>
      <c r="G1889">
        <f>טבלה1[[#This Row],[TotalSales]]*(1-E1889)</f>
        <v>44.8</v>
      </c>
      <c r="H1889">
        <f>G1889-D1889*VLOOKUP(B1889,Products!$1:$1048576,6,FALSE)</f>
        <v>16.799999999999997</v>
      </c>
      <c r="I1889" s="14">
        <f>VLOOKUP(טבלה1[[#This Row],[OrderID]],OrdersCleaned!$A:$R,4,FALSE)</f>
        <v>35345</v>
      </c>
    </row>
    <row r="1890" spans="1:9" x14ac:dyDescent="0.35">
      <c r="A1890">
        <v>10323</v>
      </c>
      <c r="B1890">
        <v>39</v>
      </c>
      <c r="C1890">
        <v>14.4</v>
      </c>
      <c r="D1890">
        <v>4</v>
      </c>
      <c r="E1890">
        <v>0</v>
      </c>
      <c r="F1890">
        <v>57.6</v>
      </c>
      <c r="G1890">
        <f>טבלה1[[#This Row],[TotalSales]]*(1-E1890)</f>
        <v>57.6</v>
      </c>
      <c r="H1890">
        <f>G1890-D1890*VLOOKUP(B1890,Products!$1:$1048576,6,FALSE)</f>
        <v>21.6</v>
      </c>
      <c r="I1890" s="14">
        <f>VLOOKUP(טבלה1[[#This Row],[OrderID]],OrdersCleaned!$A:$R,4,FALSE)</f>
        <v>35345</v>
      </c>
    </row>
    <row r="1891" spans="1:9" x14ac:dyDescent="0.35">
      <c r="A1891">
        <v>10322</v>
      </c>
      <c r="B1891">
        <v>52</v>
      </c>
      <c r="C1891">
        <v>5.6</v>
      </c>
      <c r="D1891">
        <v>20</v>
      </c>
      <c r="E1891">
        <v>0</v>
      </c>
      <c r="F1891">
        <v>112</v>
      </c>
      <c r="G1891">
        <f>טבלה1[[#This Row],[TotalSales]]*(1-E1891)</f>
        <v>112</v>
      </c>
      <c r="H1891">
        <f>G1891-D1891*VLOOKUP(B1891,Products!$1:$1048576,6,FALSE)</f>
        <v>42</v>
      </c>
      <c r="I1891" s="14">
        <f>VLOOKUP(טבלה1[[#This Row],[OrderID]],OrdersCleaned!$A:$R,4,FALSE)</f>
        <v>35342</v>
      </c>
    </row>
    <row r="1892" spans="1:9" x14ac:dyDescent="0.35">
      <c r="A1892">
        <v>10321</v>
      </c>
      <c r="B1892">
        <v>35</v>
      </c>
      <c r="C1892">
        <v>14.4</v>
      </c>
      <c r="D1892">
        <v>10</v>
      </c>
      <c r="E1892">
        <v>0</v>
      </c>
      <c r="F1892">
        <v>144</v>
      </c>
      <c r="G1892">
        <f>טבלה1[[#This Row],[TotalSales]]*(1-E1892)</f>
        <v>144</v>
      </c>
      <c r="H1892">
        <f>G1892-D1892*VLOOKUP(B1892,Products!$1:$1048576,6,FALSE)</f>
        <v>54</v>
      </c>
      <c r="I1892" s="14">
        <f>VLOOKUP(טבלה1[[#This Row],[OrderID]],OrdersCleaned!$A:$R,4,FALSE)</f>
        <v>35341</v>
      </c>
    </row>
    <row r="1893" spans="1:9" x14ac:dyDescent="0.35">
      <c r="A1893">
        <v>10320</v>
      </c>
      <c r="B1893">
        <v>71</v>
      </c>
      <c r="C1893">
        <v>17.2</v>
      </c>
      <c r="D1893">
        <v>30</v>
      </c>
      <c r="E1893">
        <v>0</v>
      </c>
      <c r="F1893">
        <v>516</v>
      </c>
      <c r="G1893">
        <f>טבלה1[[#This Row],[TotalSales]]*(1-E1893)</f>
        <v>516</v>
      </c>
      <c r="H1893">
        <f>G1893-D1893*VLOOKUP(B1893,Products!$1:$1048576,6,FALSE)</f>
        <v>193.5</v>
      </c>
      <c r="I1893" s="14">
        <f>VLOOKUP(טבלה1[[#This Row],[OrderID]],OrdersCleaned!$A:$R,4,FALSE)</f>
        <v>35341</v>
      </c>
    </row>
    <row r="1894" spans="1:9" x14ac:dyDescent="0.35">
      <c r="A1894">
        <v>10319</v>
      </c>
      <c r="B1894">
        <v>17</v>
      </c>
      <c r="C1894">
        <v>31.2</v>
      </c>
      <c r="D1894">
        <v>8</v>
      </c>
      <c r="E1894">
        <v>0</v>
      </c>
      <c r="F1894">
        <v>249.6</v>
      </c>
      <c r="G1894">
        <f>טבלה1[[#This Row],[TotalSales]]*(1-E1894)</f>
        <v>249.6</v>
      </c>
      <c r="H1894">
        <f>G1894-D1894*VLOOKUP(B1894,Products!$1:$1048576,6,FALSE)</f>
        <v>93.6</v>
      </c>
      <c r="I1894" s="14">
        <f>VLOOKUP(טבלה1[[#This Row],[OrderID]],OrdersCleaned!$A:$R,4,FALSE)</f>
        <v>35340</v>
      </c>
    </row>
    <row r="1895" spans="1:9" x14ac:dyDescent="0.35">
      <c r="A1895">
        <v>10319</v>
      </c>
      <c r="B1895">
        <v>28</v>
      </c>
      <c r="C1895">
        <v>36.4</v>
      </c>
      <c r="D1895">
        <v>14</v>
      </c>
      <c r="E1895">
        <v>0</v>
      </c>
      <c r="F1895">
        <v>509.6</v>
      </c>
      <c r="G1895">
        <f>טבלה1[[#This Row],[TotalSales]]*(1-E1895)</f>
        <v>509.6</v>
      </c>
      <c r="H1895">
        <f>G1895-D1895*VLOOKUP(B1895,Products!$1:$1048576,6,FALSE)</f>
        <v>190.40000000000003</v>
      </c>
      <c r="I1895" s="14">
        <f>VLOOKUP(טבלה1[[#This Row],[OrderID]],OrdersCleaned!$A:$R,4,FALSE)</f>
        <v>35340</v>
      </c>
    </row>
    <row r="1896" spans="1:9" x14ac:dyDescent="0.35">
      <c r="A1896">
        <v>10319</v>
      </c>
      <c r="B1896">
        <v>76</v>
      </c>
      <c r="C1896">
        <v>14.4</v>
      </c>
      <c r="D1896">
        <v>30</v>
      </c>
      <c r="E1896">
        <v>0</v>
      </c>
      <c r="F1896">
        <v>432</v>
      </c>
      <c r="G1896">
        <f>טבלה1[[#This Row],[TotalSales]]*(1-E1896)</f>
        <v>432</v>
      </c>
      <c r="H1896">
        <f>G1896-D1896*VLOOKUP(B1896,Products!$1:$1048576,6,FALSE)</f>
        <v>162</v>
      </c>
      <c r="I1896" s="14">
        <f>VLOOKUP(טבלה1[[#This Row],[OrderID]],OrdersCleaned!$A:$R,4,FALSE)</f>
        <v>35340</v>
      </c>
    </row>
    <row r="1897" spans="1:9" x14ac:dyDescent="0.35">
      <c r="A1897">
        <v>10318</v>
      </c>
      <c r="B1897">
        <v>41</v>
      </c>
      <c r="C1897">
        <v>7.7</v>
      </c>
      <c r="D1897">
        <v>20</v>
      </c>
      <c r="E1897">
        <v>0</v>
      </c>
      <c r="F1897">
        <v>154</v>
      </c>
      <c r="G1897">
        <f>טבלה1[[#This Row],[TotalSales]]*(1-E1897)</f>
        <v>154</v>
      </c>
      <c r="H1897">
        <f>G1897-D1897*VLOOKUP(B1897,Products!$1:$1048576,6,FALSE)</f>
        <v>57.5</v>
      </c>
      <c r="I1897" s="14">
        <f>VLOOKUP(טבלה1[[#This Row],[OrderID]],OrdersCleaned!$A:$R,4,FALSE)</f>
        <v>35339</v>
      </c>
    </row>
    <row r="1898" spans="1:9" x14ac:dyDescent="0.35">
      <c r="A1898">
        <v>10318</v>
      </c>
      <c r="B1898">
        <v>76</v>
      </c>
      <c r="C1898">
        <v>14.4</v>
      </c>
      <c r="D1898">
        <v>6</v>
      </c>
      <c r="E1898">
        <v>0</v>
      </c>
      <c r="F1898">
        <v>86.4</v>
      </c>
      <c r="G1898">
        <f>טבלה1[[#This Row],[TotalSales]]*(1-E1898)</f>
        <v>86.4</v>
      </c>
      <c r="H1898">
        <f>G1898-D1898*VLOOKUP(B1898,Products!$1:$1048576,6,FALSE)</f>
        <v>32.400000000000006</v>
      </c>
      <c r="I1898" s="14">
        <f>VLOOKUP(טבלה1[[#This Row],[OrderID]],OrdersCleaned!$A:$R,4,FALSE)</f>
        <v>35339</v>
      </c>
    </row>
    <row r="1899" spans="1:9" x14ac:dyDescent="0.35">
      <c r="A1899">
        <v>10317</v>
      </c>
      <c r="B1899">
        <v>1</v>
      </c>
      <c r="C1899">
        <v>14.4</v>
      </c>
      <c r="D1899">
        <v>20</v>
      </c>
      <c r="E1899">
        <v>0</v>
      </c>
      <c r="F1899">
        <v>288</v>
      </c>
      <c r="G1899">
        <f>טבלה1[[#This Row],[TotalSales]]*(1-E1899)</f>
        <v>288</v>
      </c>
      <c r="H1899">
        <f>G1899-D1899*VLOOKUP(B1899,Products!$1:$1048576,6,FALSE)</f>
        <v>108</v>
      </c>
      <c r="I1899" s="14">
        <f>VLOOKUP(טבלה1[[#This Row],[OrderID]],OrdersCleaned!$A:$R,4,FALSE)</f>
        <v>35338</v>
      </c>
    </row>
    <row r="1900" spans="1:9" x14ac:dyDescent="0.35">
      <c r="A1900">
        <v>10316</v>
      </c>
      <c r="B1900">
        <v>41</v>
      </c>
      <c r="C1900">
        <v>7.7</v>
      </c>
      <c r="D1900">
        <v>10</v>
      </c>
      <c r="E1900">
        <v>0</v>
      </c>
      <c r="F1900">
        <v>77</v>
      </c>
      <c r="G1900">
        <f>טבלה1[[#This Row],[TotalSales]]*(1-E1900)</f>
        <v>77</v>
      </c>
      <c r="H1900">
        <f>G1900-D1900*VLOOKUP(B1900,Products!$1:$1048576,6,FALSE)</f>
        <v>28.75</v>
      </c>
      <c r="I1900" s="14">
        <f>VLOOKUP(טבלה1[[#This Row],[OrderID]],OrdersCleaned!$A:$R,4,FALSE)</f>
        <v>35335</v>
      </c>
    </row>
    <row r="1901" spans="1:9" x14ac:dyDescent="0.35">
      <c r="A1901">
        <v>10316</v>
      </c>
      <c r="B1901">
        <v>62</v>
      </c>
      <c r="C1901">
        <v>39.4</v>
      </c>
      <c r="D1901">
        <v>70</v>
      </c>
      <c r="E1901">
        <v>0</v>
      </c>
      <c r="F1901">
        <v>2758</v>
      </c>
      <c r="G1901">
        <f>טבלה1[[#This Row],[TotalSales]]*(1-E1901)</f>
        <v>2758</v>
      </c>
      <c r="H1901">
        <f>G1901-D1901*VLOOKUP(B1901,Products!$1:$1048576,6,FALSE)</f>
        <v>1032.5</v>
      </c>
      <c r="I1901" s="14">
        <f>VLOOKUP(טבלה1[[#This Row],[OrderID]],OrdersCleaned!$A:$R,4,FALSE)</f>
        <v>35335</v>
      </c>
    </row>
    <row r="1902" spans="1:9" x14ac:dyDescent="0.35">
      <c r="A1902">
        <v>10315</v>
      </c>
      <c r="B1902">
        <v>34</v>
      </c>
      <c r="C1902">
        <v>11.2</v>
      </c>
      <c r="D1902">
        <v>14</v>
      </c>
      <c r="E1902">
        <v>0</v>
      </c>
      <c r="F1902">
        <v>156.80000000000001</v>
      </c>
      <c r="G1902">
        <f>טבלה1[[#This Row],[TotalSales]]*(1-E1902)</f>
        <v>156.80000000000001</v>
      </c>
      <c r="H1902">
        <f>G1902-D1902*VLOOKUP(B1902,Products!$1:$1048576,6,FALSE)</f>
        <v>58.800000000000011</v>
      </c>
      <c r="I1902" s="14">
        <f>VLOOKUP(טבלה1[[#This Row],[OrderID]],OrdersCleaned!$A:$R,4,FALSE)</f>
        <v>35334</v>
      </c>
    </row>
    <row r="1903" spans="1:9" x14ac:dyDescent="0.35">
      <c r="A1903">
        <v>10315</v>
      </c>
      <c r="B1903">
        <v>70</v>
      </c>
      <c r="C1903">
        <v>12</v>
      </c>
      <c r="D1903">
        <v>30</v>
      </c>
      <c r="E1903">
        <v>0</v>
      </c>
      <c r="F1903">
        <v>360</v>
      </c>
      <c r="G1903">
        <f>טבלה1[[#This Row],[TotalSales]]*(1-E1903)</f>
        <v>360</v>
      </c>
      <c r="H1903">
        <f>G1903-D1903*VLOOKUP(B1903,Products!$1:$1048576,6,FALSE)</f>
        <v>135</v>
      </c>
      <c r="I1903" s="14">
        <f>VLOOKUP(טבלה1[[#This Row],[OrderID]],OrdersCleaned!$A:$R,4,FALSE)</f>
        <v>35334</v>
      </c>
    </row>
    <row r="1904" spans="1:9" x14ac:dyDescent="0.35">
      <c r="A1904">
        <v>10314</v>
      </c>
      <c r="B1904">
        <v>32</v>
      </c>
      <c r="C1904">
        <v>25.6</v>
      </c>
      <c r="D1904">
        <v>40</v>
      </c>
      <c r="E1904">
        <v>0.10000000149011611</v>
      </c>
      <c r="F1904">
        <v>921.59999847412109</v>
      </c>
      <c r="G1904">
        <f>טבלה1[[#This Row],[TotalSales]]*(1-E1904)</f>
        <v>829.43999725341791</v>
      </c>
      <c r="H1904">
        <f>G1904-D1904*VLOOKUP(B1904,Products!$1:$1048576,6,FALSE)</f>
        <v>189.43999725341791</v>
      </c>
      <c r="I1904" s="14">
        <f>VLOOKUP(טבלה1[[#This Row],[OrderID]],OrdersCleaned!$A:$R,4,FALSE)</f>
        <v>35333</v>
      </c>
    </row>
    <row r="1905" spans="1:9" x14ac:dyDescent="0.35">
      <c r="A1905">
        <v>10314</v>
      </c>
      <c r="B1905">
        <v>58</v>
      </c>
      <c r="C1905">
        <v>10.6</v>
      </c>
      <c r="D1905">
        <v>30</v>
      </c>
      <c r="E1905">
        <v>0.10000000149011611</v>
      </c>
      <c r="F1905">
        <v>286.19999952614307</v>
      </c>
      <c r="G1905">
        <f>טבלה1[[#This Row],[TotalSales]]*(1-E1905)</f>
        <v>257.57999914705755</v>
      </c>
      <c r="H1905">
        <f>G1905-D1905*VLOOKUP(B1905,Products!$1:$1048576,6,FALSE)</f>
        <v>58.829999147057549</v>
      </c>
      <c r="I1905" s="14">
        <f>VLOOKUP(טבלה1[[#This Row],[OrderID]],OrdersCleaned!$A:$R,4,FALSE)</f>
        <v>35333</v>
      </c>
    </row>
    <row r="1906" spans="1:9" x14ac:dyDescent="0.35">
      <c r="A1906">
        <v>10314</v>
      </c>
      <c r="B1906">
        <v>62</v>
      </c>
      <c r="C1906">
        <v>39.4</v>
      </c>
      <c r="D1906">
        <v>25</v>
      </c>
      <c r="E1906">
        <v>0.10000000149011611</v>
      </c>
      <c r="F1906">
        <v>886.49999853223562</v>
      </c>
      <c r="G1906">
        <f>טבלה1[[#This Row],[TotalSales]]*(1-E1906)</f>
        <v>797.8499973580241</v>
      </c>
      <c r="H1906">
        <f>G1906-D1906*VLOOKUP(B1906,Products!$1:$1048576,6,FALSE)</f>
        <v>181.5999973580241</v>
      </c>
      <c r="I1906" s="14">
        <f>VLOOKUP(טבלה1[[#This Row],[OrderID]],OrdersCleaned!$A:$R,4,FALSE)</f>
        <v>35333</v>
      </c>
    </row>
    <row r="1907" spans="1:9" x14ac:dyDescent="0.35">
      <c r="A1907">
        <v>10313</v>
      </c>
      <c r="B1907">
        <v>36</v>
      </c>
      <c r="C1907">
        <v>15.2</v>
      </c>
      <c r="D1907">
        <v>12</v>
      </c>
      <c r="E1907">
        <v>0</v>
      </c>
      <c r="F1907">
        <v>182.4</v>
      </c>
      <c r="G1907">
        <f>טבלה1[[#This Row],[TotalSales]]*(1-E1907)</f>
        <v>182.4</v>
      </c>
      <c r="H1907">
        <f>G1907-D1907*VLOOKUP(B1907,Products!$1:$1048576,6,FALSE)</f>
        <v>68.400000000000006</v>
      </c>
      <c r="I1907" s="14">
        <f>VLOOKUP(טבלה1[[#This Row],[OrderID]],OrdersCleaned!$A:$R,4,FALSE)</f>
        <v>35332</v>
      </c>
    </row>
    <row r="1908" spans="1:9" x14ac:dyDescent="0.35">
      <c r="A1908">
        <v>10312</v>
      </c>
      <c r="B1908">
        <v>28</v>
      </c>
      <c r="C1908">
        <v>36.4</v>
      </c>
      <c r="D1908">
        <v>4</v>
      </c>
      <c r="E1908">
        <v>0</v>
      </c>
      <c r="F1908">
        <v>145.6</v>
      </c>
      <c r="G1908">
        <f>טבלה1[[#This Row],[TotalSales]]*(1-E1908)</f>
        <v>145.6</v>
      </c>
      <c r="H1908">
        <f>G1908-D1908*VLOOKUP(B1908,Products!$1:$1048576,6,FALSE)</f>
        <v>54.399999999999991</v>
      </c>
      <c r="I1908" s="14">
        <f>VLOOKUP(טבלה1[[#This Row],[OrderID]],OrdersCleaned!$A:$R,4,FALSE)</f>
        <v>35331</v>
      </c>
    </row>
    <row r="1909" spans="1:9" x14ac:dyDescent="0.35">
      <c r="A1909">
        <v>10312</v>
      </c>
      <c r="B1909">
        <v>43</v>
      </c>
      <c r="C1909">
        <v>36.799999999999997</v>
      </c>
      <c r="D1909">
        <v>24</v>
      </c>
      <c r="E1909">
        <v>0</v>
      </c>
      <c r="F1909">
        <v>883.19999999999993</v>
      </c>
      <c r="G1909">
        <f>טבלה1[[#This Row],[TotalSales]]*(1-E1909)</f>
        <v>883.19999999999993</v>
      </c>
      <c r="H1909">
        <f>G1909-D1909*VLOOKUP(B1909,Products!$1:$1048576,6,FALSE)</f>
        <v>331.19999999999993</v>
      </c>
      <c r="I1909" s="14">
        <f>VLOOKUP(טבלה1[[#This Row],[OrderID]],OrdersCleaned!$A:$R,4,FALSE)</f>
        <v>35331</v>
      </c>
    </row>
    <row r="1910" spans="1:9" x14ac:dyDescent="0.35">
      <c r="A1910">
        <v>10312</v>
      </c>
      <c r="B1910">
        <v>53</v>
      </c>
      <c r="C1910">
        <v>26.2</v>
      </c>
      <c r="D1910">
        <v>20</v>
      </c>
      <c r="E1910">
        <v>0</v>
      </c>
      <c r="F1910">
        <v>524</v>
      </c>
      <c r="G1910">
        <f>טבלה1[[#This Row],[TotalSales]]*(1-E1910)</f>
        <v>524</v>
      </c>
      <c r="H1910">
        <f>G1910-D1910*VLOOKUP(B1910,Products!$1:$1048576,6,FALSE)</f>
        <v>196</v>
      </c>
      <c r="I1910" s="14">
        <f>VLOOKUP(טבלה1[[#This Row],[OrderID]],OrdersCleaned!$A:$R,4,FALSE)</f>
        <v>35331</v>
      </c>
    </row>
    <row r="1911" spans="1:9" x14ac:dyDescent="0.35">
      <c r="A1911">
        <v>10312</v>
      </c>
      <c r="B1911">
        <v>75</v>
      </c>
      <c r="C1911">
        <v>6.2</v>
      </c>
      <c r="D1911">
        <v>10</v>
      </c>
      <c r="E1911">
        <v>0</v>
      </c>
      <c r="F1911">
        <v>62</v>
      </c>
      <c r="G1911">
        <f>טבלה1[[#This Row],[TotalSales]]*(1-E1911)</f>
        <v>62</v>
      </c>
      <c r="H1911">
        <f>G1911-D1911*VLOOKUP(B1911,Products!$1:$1048576,6,FALSE)</f>
        <v>23.25</v>
      </c>
      <c r="I1911" s="14">
        <f>VLOOKUP(טבלה1[[#This Row],[OrderID]],OrdersCleaned!$A:$R,4,FALSE)</f>
        <v>35331</v>
      </c>
    </row>
    <row r="1912" spans="1:9" x14ac:dyDescent="0.35">
      <c r="A1912">
        <v>10311</v>
      </c>
      <c r="B1912">
        <v>42</v>
      </c>
      <c r="C1912">
        <v>11.2</v>
      </c>
      <c r="D1912">
        <v>6</v>
      </c>
      <c r="E1912">
        <v>0</v>
      </c>
      <c r="F1912">
        <v>67.199999999999989</v>
      </c>
      <c r="G1912">
        <f>טבלה1[[#This Row],[TotalSales]]*(1-E1912)</f>
        <v>67.199999999999989</v>
      </c>
      <c r="H1912">
        <f>G1912-D1912*VLOOKUP(B1912,Products!$1:$1048576,6,FALSE)</f>
        <v>25.199999999999989</v>
      </c>
      <c r="I1912" s="14">
        <f>VLOOKUP(טבלה1[[#This Row],[OrderID]],OrdersCleaned!$A:$R,4,FALSE)</f>
        <v>35328</v>
      </c>
    </row>
    <row r="1913" spans="1:9" x14ac:dyDescent="0.35">
      <c r="A1913">
        <v>10311</v>
      </c>
      <c r="B1913">
        <v>69</v>
      </c>
      <c r="C1913">
        <v>28.8</v>
      </c>
      <c r="D1913">
        <v>7</v>
      </c>
      <c r="E1913">
        <v>0</v>
      </c>
      <c r="F1913">
        <v>201.6</v>
      </c>
      <c r="G1913">
        <f>טבלה1[[#This Row],[TotalSales]]*(1-E1913)</f>
        <v>201.6</v>
      </c>
      <c r="H1913">
        <f>G1913-D1913*VLOOKUP(B1913,Products!$1:$1048576,6,FALSE)</f>
        <v>75.599999999999994</v>
      </c>
      <c r="I1913" s="14">
        <f>VLOOKUP(טבלה1[[#This Row],[OrderID]],OrdersCleaned!$A:$R,4,FALSE)</f>
        <v>35328</v>
      </c>
    </row>
    <row r="1914" spans="1:9" x14ac:dyDescent="0.35">
      <c r="A1914">
        <v>10310</v>
      </c>
      <c r="B1914">
        <v>16</v>
      </c>
      <c r="C1914">
        <v>13.9</v>
      </c>
      <c r="D1914">
        <v>10</v>
      </c>
      <c r="E1914">
        <v>0</v>
      </c>
      <c r="F1914">
        <v>139</v>
      </c>
      <c r="G1914">
        <f>טבלה1[[#This Row],[TotalSales]]*(1-E1914)</f>
        <v>139</v>
      </c>
      <c r="H1914">
        <f>G1914-D1914*VLOOKUP(B1914,Products!$1:$1048576,6,FALSE)</f>
        <v>51.75</v>
      </c>
      <c r="I1914" s="14">
        <f>VLOOKUP(טבלה1[[#This Row],[OrderID]],OrdersCleaned!$A:$R,4,FALSE)</f>
        <v>35328</v>
      </c>
    </row>
    <row r="1915" spans="1:9" x14ac:dyDescent="0.35">
      <c r="A1915">
        <v>10310</v>
      </c>
      <c r="B1915">
        <v>62</v>
      </c>
      <c r="C1915">
        <v>39.4</v>
      </c>
      <c r="D1915">
        <v>5</v>
      </c>
      <c r="E1915">
        <v>0</v>
      </c>
      <c r="F1915">
        <v>197</v>
      </c>
      <c r="G1915">
        <f>טבלה1[[#This Row],[TotalSales]]*(1-E1915)</f>
        <v>197</v>
      </c>
      <c r="H1915">
        <f>G1915-D1915*VLOOKUP(B1915,Products!$1:$1048576,6,FALSE)</f>
        <v>73.75</v>
      </c>
      <c r="I1915" s="14">
        <f>VLOOKUP(טבלה1[[#This Row],[OrderID]],OrdersCleaned!$A:$R,4,FALSE)</f>
        <v>35328</v>
      </c>
    </row>
    <row r="1916" spans="1:9" x14ac:dyDescent="0.35">
      <c r="A1916">
        <v>10309</v>
      </c>
      <c r="B1916">
        <v>4</v>
      </c>
      <c r="C1916">
        <v>17.600000000000001</v>
      </c>
      <c r="D1916">
        <v>20</v>
      </c>
      <c r="E1916">
        <v>0</v>
      </c>
      <c r="F1916">
        <v>352</v>
      </c>
      <c r="G1916">
        <f>טבלה1[[#This Row],[TotalSales]]*(1-E1916)</f>
        <v>352</v>
      </c>
      <c r="H1916">
        <f>G1916-D1916*VLOOKUP(B1916,Products!$1:$1048576,6,FALSE)</f>
        <v>132</v>
      </c>
      <c r="I1916" s="14">
        <f>VLOOKUP(טבלה1[[#This Row],[OrderID]],OrdersCleaned!$A:$R,4,FALSE)</f>
        <v>35327</v>
      </c>
    </row>
    <row r="1917" spans="1:9" x14ac:dyDescent="0.35">
      <c r="A1917">
        <v>10309</v>
      </c>
      <c r="B1917">
        <v>6</v>
      </c>
      <c r="C1917">
        <v>20</v>
      </c>
      <c r="D1917">
        <v>30</v>
      </c>
      <c r="E1917">
        <v>0</v>
      </c>
      <c r="F1917">
        <v>600</v>
      </c>
      <c r="G1917">
        <f>טבלה1[[#This Row],[TotalSales]]*(1-E1917)</f>
        <v>600</v>
      </c>
      <c r="H1917">
        <f>G1917-D1917*VLOOKUP(B1917,Products!$1:$1048576,6,FALSE)</f>
        <v>225</v>
      </c>
      <c r="I1917" s="14">
        <f>VLOOKUP(טבלה1[[#This Row],[OrderID]],OrdersCleaned!$A:$R,4,FALSE)</f>
        <v>35327</v>
      </c>
    </row>
    <row r="1918" spans="1:9" x14ac:dyDescent="0.35">
      <c r="A1918">
        <v>10309</v>
      </c>
      <c r="B1918">
        <v>42</v>
      </c>
      <c r="C1918">
        <v>11.2</v>
      </c>
      <c r="D1918">
        <v>2</v>
      </c>
      <c r="E1918">
        <v>0</v>
      </c>
      <c r="F1918">
        <v>22.4</v>
      </c>
      <c r="G1918">
        <f>טבלה1[[#This Row],[TotalSales]]*(1-E1918)</f>
        <v>22.4</v>
      </c>
      <c r="H1918">
        <f>G1918-D1918*VLOOKUP(B1918,Products!$1:$1048576,6,FALSE)</f>
        <v>8.3999999999999986</v>
      </c>
      <c r="I1918" s="14">
        <f>VLOOKUP(טבלה1[[#This Row],[OrderID]],OrdersCleaned!$A:$R,4,FALSE)</f>
        <v>35327</v>
      </c>
    </row>
    <row r="1919" spans="1:9" x14ac:dyDescent="0.35">
      <c r="A1919">
        <v>10309</v>
      </c>
      <c r="B1919">
        <v>43</v>
      </c>
      <c r="C1919">
        <v>36.799999999999997</v>
      </c>
      <c r="D1919">
        <v>20</v>
      </c>
      <c r="E1919">
        <v>0</v>
      </c>
      <c r="F1919">
        <v>736</v>
      </c>
      <c r="G1919">
        <f>טבלה1[[#This Row],[TotalSales]]*(1-E1919)</f>
        <v>736</v>
      </c>
      <c r="H1919">
        <f>G1919-D1919*VLOOKUP(B1919,Products!$1:$1048576,6,FALSE)</f>
        <v>276</v>
      </c>
      <c r="I1919" s="14">
        <f>VLOOKUP(טבלה1[[#This Row],[OrderID]],OrdersCleaned!$A:$R,4,FALSE)</f>
        <v>35327</v>
      </c>
    </row>
    <row r="1920" spans="1:9" x14ac:dyDescent="0.35">
      <c r="A1920">
        <v>10309</v>
      </c>
      <c r="B1920">
        <v>71</v>
      </c>
      <c r="C1920">
        <v>17.2</v>
      </c>
      <c r="D1920">
        <v>3</v>
      </c>
      <c r="E1920">
        <v>0</v>
      </c>
      <c r="F1920">
        <v>51.599999999999987</v>
      </c>
      <c r="G1920">
        <f>טבלה1[[#This Row],[TotalSales]]*(1-E1920)</f>
        <v>51.599999999999987</v>
      </c>
      <c r="H1920">
        <f>G1920-D1920*VLOOKUP(B1920,Products!$1:$1048576,6,FALSE)</f>
        <v>19.349999999999987</v>
      </c>
      <c r="I1920" s="14">
        <f>VLOOKUP(טבלה1[[#This Row],[OrderID]],OrdersCleaned!$A:$R,4,FALSE)</f>
        <v>35327</v>
      </c>
    </row>
    <row r="1921" spans="1:9" x14ac:dyDescent="0.35">
      <c r="A1921">
        <v>10308</v>
      </c>
      <c r="B1921">
        <v>69</v>
      </c>
      <c r="C1921">
        <v>28.8</v>
      </c>
      <c r="D1921">
        <v>1</v>
      </c>
      <c r="E1921">
        <v>0</v>
      </c>
      <c r="F1921">
        <v>28.8</v>
      </c>
      <c r="G1921">
        <f>טבלה1[[#This Row],[TotalSales]]*(1-E1921)</f>
        <v>28.8</v>
      </c>
      <c r="H1921">
        <f>G1921-D1921*VLOOKUP(B1921,Products!$1:$1048576,6,FALSE)</f>
        <v>10.8</v>
      </c>
      <c r="I1921" s="14">
        <f>VLOOKUP(טבלה1[[#This Row],[OrderID]],OrdersCleaned!$A:$R,4,FALSE)</f>
        <v>35326</v>
      </c>
    </row>
    <row r="1922" spans="1:9" x14ac:dyDescent="0.35">
      <c r="A1922">
        <v>10308</v>
      </c>
      <c r="B1922">
        <v>70</v>
      </c>
      <c r="C1922">
        <v>12</v>
      </c>
      <c r="D1922">
        <v>5</v>
      </c>
      <c r="E1922">
        <v>0</v>
      </c>
      <c r="F1922">
        <v>60</v>
      </c>
      <c r="G1922">
        <f>טבלה1[[#This Row],[TotalSales]]*(1-E1922)</f>
        <v>60</v>
      </c>
      <c r="H1922">
        <f>G1922-D1922*VLOOKUP(B1922,Products!$1:$1048576,6,FALSE)</f>
        <v>22.5</v>
      </c>
      <c r="I1922" s="14">
        <f>VLOOKUP(טבלה1[[#This Row],[OrderID]],OrdersCleaned!$A:$R,4,FALSE)</f>
        <v>35326</v>
      </c>
    </row>
    <row r="1923" spans="1:9" x14ac:dyDescent="0.35">
      <c r="A1923">
        <v>10307</v>
      </c>
      <c r="B1923">
        <v>62</v>
      </c>
      <c r="C1923">
        <v>39.4</v>
      </c>
      <c r="D1923">
        <v>10</v>
      </c>
      <c r="E1923">
        <v>0</v>
      </c>
      <c r="F1923">
        <v>394</v>
      </c>
      <c r="G1923">
        <f>טבלה1[[#This Row],[TotalSales]]*(1-E1923)</f>
        <v>394</v>
      </c>
      <c r="H1923">
        <f>G1923-D1923*VLOOKUP(B1923,Products!$1:$1048576,6,FALSE)</f>
        <v>147.5</v>
      </c>
      <c r="I1923" s="14">
        <f>VLOOKUP(טבלה1[[#This Row],[OrderID]],OrdersCleaned!$A:$R,4,FALSE)</f>
        <v>35325</v>
      </c>
    </row>
    <row r="1924" spans="1:9" x14ac:dyDescent="0.35">
      <c r="A1924">
        <v>10307</v>
      </c>
      <c r="B1924">
        <v>68</v>
      </c>
      <c r="C1924">
        <v>10</v>
      </c>
      <c r="D1924">
        <v>3</v>
      </c>
      <c r="E1924">
        <v>0</v>
      </c>
      <c r="F1924">
        <v>30</v>
      </c>
      <c r="G1924">
        <f>טבלה1[[#This Row],[TotalSales]]*(1-E1924)</f>
        <v>30</v>
      </c>
      <c r="H1924">
        <f>G1924-D1924*VLOOKUP(B1924,Products!$1:$1048576,6,FALSE)</f>
        <v>11.25</v>
      </c>
      <c r="I1924" s="14">
        <f>VLOOKUP(טבלה1[[#This Row],[OrderID]],OrdersCleaned!$A:$R,4,FALSE)</f>
        <v>35325</v>
      </c>
    </row>
    <row r="1925" spans="1:9" x14ac:dyDescent="0.35">
      <c r="A1925">
        <v>10306</v>
      </c>
      <c r="B1925">
        <v>30</v>
      </c>
      <c r="C1925">
        <v>20.7</v>
      </c>
      <c r="D1925">
        <v>10</v>
      </c>
      <c r="E1925">
        <v>0</v>
      </c>
      <c r="F1925">
        <v>207</v>
      </c>
      <c r="G1925">
        <f>טבלה1[[#This Row],[TotalSales]]*(1-E1925)</f>
        <v>207</v>
      </c>
      <c r="H1925">
        <f>G1925-D1925*VLOOKUP(B1925,Products!$1:$1048576,6,FALSE)</f>
        <v>77.550000000000011</v>
      </c>
      <c r="I1925" s="14">
        <f>VLOOKUP(טבלה1[[#This Row],[OrderID]],OrdersCleaned!$A:$R,4,FALSE)</f>
        <v>35324</v>
      </c>
    </row>
    <row r="1926" spans="1:9" x14ac:dyDescent="0.35">
      <c r="A1926">
        <v>10306</v>
      </c>
      <c r="B1926">
        <v>53</v>
      </c>
      <c r="C1926">
        <v>26.2</v>
      </c>
      <c r="D1926">
        <v>10</v>
      </c>
      <c r="E1926">
        <v>0</v>
      </c>
      <c r="F1926">
        <v>262</v>
      </c>
      <c r="G1926">
        <f>טבלה1[[#This Row],[TotalSales]]*(1-E1926)</f>
        <v>262</v>
      </c>
      <c r="H1926">
        <f>G1926-D1926*VLOOKUP(B1926,Products!$1:$1048576,6,FALSE)</f>
        <v>98</v>
      </c>
      <c r="I1926" s="14">
        <f>VLOOKUP(טבלה1[[#This Row],[OrderID]],OrdersCleaned!$A:$R,4,FALSE)</f>
        <v>35324</v>
      </c>
    </row>
    <row r="1927" spans="1:9" x14ac:dyDescent="0.35">
      <c r="A1927">
        <v>10306</v>
      </c>
      <c r="B1927">
        <v>54</v>
      </c>
      <c r="C1927">
        <v>5.9</v>
      </c>
      <c r="D1927">
        <v>5</v>
      </c>
      <c r="E1927">
        <v>0</v>
      </c>
      <c r="F1927">
        <v>29.5</v>
      </c>
      <c r="G1927">
        <f>טבלה1[[#This Row],[TotalSales]]*(1-E1927)</f>
        <v>29.5</v>
      </c>
      <c r="H1927">
        <f>G1927-D1927*VLOOKUP(B1927,Products!$1:$1048576,6,FALSE)</f>
        <v>10.875</v>
      </c>
      <c r="I1927" s="14">
        <f>VLOOKUP(טבלה1[[#This Row],[OrderID]],OrdersCleaned!$A:$R,4,FALSE)</f>
        <v>35324</v>
      </c>
    </row>
    <row r="1928" spans="1:9" x14ac:dyDescent="0.35">
      <c r="A1928">
        <v>10305</v>
      </c>
      <c r="B1928">
        <v>18</v>
      </c>
      <c r="C1928">
        <v>50</v>
      </c>
      <c r="D1928">
        <v>25</v>
      </c>
      <c r="E1928">
        <v>0.10000000149011611</v>
      </c>
      <c r="F1928">
        <v>1124.9999981373551</v>
      </c>
      <c r="G1928">
        <f>טבלה1[[#This Row],[TotalSales]]*(1-E1928)</f>
        <v>1012.499996647239</v>
      </c>
      <c r="H1928">
        <f>G1928-D1928*VLOOKUP(B1928,Products!$1:$1048576,6,FALSE)</f>
        <v>231.24999664723896</v>
      </c>
      <c r="I1928" s="14">
        <f>VLOOKUP(טבלה1[[#This Row],[OrderID]],OrdersCleaned!$A:$R,4,FALSE)</f>
        <v>35321</v>
      </c>
    </row>
    <row r="1929" spans="1:9" x14ac:dyDescent="0.35">
      <c r="A1929">
        <v>10305</v>
      </c>
      <c r="B1929">
        <v>29</v>
      </c>
      <c r="C1929">
        <v>99</v>
      </c>
      <c r="D1929">
        <v>25</v>
      </c>
      <c r="E1929">
        <v>0.10000000149011611</v>
      </c>
      <c r="F1929">
        <v>2227.4999963119631</v>
      </c>
      <c r="G1929">
        <f>טבלה1[[#This Row],[TotalSales]]*(1-E1929)</f>
        <v>2004.7499933615331</v>
      </c>
      <c r="H1929">
        <f>G1929-D1929*VLOOKUP(B1929,Products!$1:$1048576,6,FALSE)</f>
        <v>457.37499336153314</v>
      </c>
      <c r="I1929" s="14">
        <f>VLOOKUP(טבלה1[[#This Row],[OrderID]],OrdersCleaned!$A:$R,4,FALSE)</f>
        <v>35321</v>
      </c>
    </row>
    <row r="1930" spans="1:9" x14ac:dyDescent="0.35">
      <c r="A1930">
        <v>10305</v>
      </c>
      <c r="B1930">
        <v>39</v>
      </c>
      <c r="C1930">
        <v>14.4</v>
      </c>
      <c r="D1930">
        <v>30</v>
      </c>
      <c r="E1930">
        <v>0.10000000149011611</v>
      </c>
      <c r="F1930">
        <v>388.79999935626978</v>
      </c>
      <c r="G1930">
        <f>טבלה1[[#This Row],[TotalSales]]*(1-E1930)</f>
        <v>349.91999884128563</v>
      </c>
      <c r="H1930">
        <f>G1930-D1930*VLOOKUP(B1930,Products!$1:$1048576,6,FALSE)</f>
        <v>79.919998841285633</v>
      </c>
      <c r="I1930" s="14">
        <f>VLOOKUP(טבלה1[[#This Row],[OrderID]],OrdersCleaned!$A:$R,4,FALSE)</f>
        <v>35321</v>
      </c>
    </row>
    <row r="1931" spans="1:9" x14ac:dyDescent="0.35">
      <c r="A1931">
        <v>10304</v>
      </c>
      <c r="B1931">
        <v>49</v>
      </c>
      <c r="C1931">
        <v>16</v>
      </c>
      <c r="D1931">
        <v>30</v>
      </c>
      <c r="E1931">
        <v>0</v>
      </c>
      <c r="F1931">
        <v>480</v>
      </c>
      <c r="G1931">
        <f>טבלה1[[#This Row],[TotalSales]]*(1-E1931)</f>
        <v>480</v>
      </c>
      <c r="H1931">
        <f>G1931-D1931*VLOOKUP(B1931,Products!$1:$1048576,6,FALSE)</f>
        <v>180</v>
      </c>
      <c r="I1931" s="14">
        <f>VLOOKUP(טבלה1[[#This Row],[OrderID]],OrdersCleaned!$A:$R,4,FALSE)</f>
        <v>35320</v>
      </c>
    </row>
    <row r="1932" spans="1:9" x14ac:dyDescent="0.35">
      <c r="A1932">
        <v>10304</v>
      </c>
      <c r="B1932">
        <v>59</v>
      </c>
      <c r="C1932">
        <v>44</v>
      </c>
      <c r="D1932">
        <v>10</v>
      </c>
      <c r="E1932">
        <v>0</v>
      </c>
      <c r="F1932">
        <v>440</v>
      </c>
      <c r="G1932">
        <f>טבלה1[[#This Row],[TotalSales]]*(1-E1932)</f>
        <v>440</v>
      </c>
      <c r="H1932">
        <f>G1932-D1932*VLOOKUP(B1932,Products!$1:$1048576,6,FALSE)</f>
        <v>165</v>
      </c>
      <c r="I1932" s="14">
        <f>VLOOKUP(טבלה1[[#This Row],[OrderID]],OrdersCleaned!$A:$R,4,FALSE)</f>
        <v>35320</v>
      </c>
    </row>
    <row r="1933" spans="1:9" x14ac:dyDescent="0.35">
      <c r="A1933">
        <v>10304</v>
      </c>
      <c r="B1933">
        <v>71</v>
      </c>
      <c r="C1933">
        <v>17.2</v>
      </c>
      <c r="D1933">
        <v>2</v>
      </c>
      <c r="E1933">
        <v>0</v>
      </c>
      <c r="F1933">
        <v>34.4</v>
      </c>
      <c r="G1933">
        <f>טבלה1[[#This Row],[TotalSales]]*(1-E1933)</f>
        <v>34.4</v>
      </c>
      <c r="H1933">
        <f>G1933-D1933*VLOOKUP(B1933,Products!$1:$1048576,6,FALSE)</f>
        <v>12.899999999999999</v>
      </c>
      <c r="I1933" s="14">
        <f>VLOOKUP(טבלה1[[#This Row],[OrderID]],OrdersCleaned!$A:$R,4,FALSE)</f>
        <v>35320</v>
      </c>
    </row>
    <row r="1934" spans="1:9" x14ac:dyDescent="0.35">
      <c r="A1934">
        <v>10303</v>
      </c>
      <c r="B1934">
        <v>40</v>
      </c>
      <c r="C1934">
        <v>14.7</v>
      </c>
      <c r="D1934">
        <v>40</v>
      </c>
      <c r="E1934">
        <v>0.10000000149011611</v>
      </c>
      <c r="F1934">
        <v>529.19999912381172</v>
      </c>
      <c r="G1934">
        <f>טבלה1[[#This Row],[TotalSales]]*(1-E1934)</f>
        <v>476.27999842286113</v>
      </c>
      <c r="H1934">
        <f>G1934-D1934*VLOOKUP(B1934,Products!$1:$1048576,6,FALSE)</f>
        <v>108.27999842286113</v>
      </c>
      <c r="I1934" s="14">
        <f>VLOOKUP(טבלה1[[#This Row],[OrderID]],OrdersCleaned!$A:$R,4,FALSE)</f>
        <v>35319</v>
      </c>
    </row>
    <row r="1935" spans="1:9" x14ac:dyDescent="0.35">
      <c r="A1935">
        <v>10303</v>
      </c>
      <c r="B1935">
        <v>65</v>
      </c>
      <c r="C1935">
        <v>16.8</v>
      </c>
      <c r="D1935">
        <v>30</v>
      </c>
      <c r="E1935">
        <v>0.10000000149011611</v>
      </c>
      <c r="F1935">
        <v>453.59999924898148</v>
      </c>
      <c r="G1935">
        <f>טבלה1[[#This Row],[TotalSales]]*(1-E1935)</f>
        <v>408.23999864816665</v>
      </c>
      <c r="H1935">
        <f>G1935-D1935*VLOOKUP(B1935,Products!$1:$1048576,6,FALSE)</f>
        <v>92.489998648166647</v>
      </c>
      <c r="I1935" s="14">
        <f>VLOOKUP(טבלה1[[#This Row],[OrderID]],OrdersCleaned!$A:$R,4,FALSE)</f>
        <v>35319</v>
      </c>
    </row>
    <row r="1936" spans="1:9" x14ac:dyDescent="0.35">
      <c r="A1936">
        <v>10303</v>
      </c>
      <c r="B1936">
        <v>68</v>
      </c>
      <c r="C1936">
        <v>10</v>
      </c>
      <c r="D1936">
        <v>15</v>
      </c>
      <c r="E1936">
        <v>0.10000000149011611</v>
      </c>
      <c r="F1936">
        <v>134.99999977648261</v>
      </c>
      <c r="G1936">
        <f>טבלה1[[#This Row],[TotalSales]]*(1-E1936)</f>
        <v>121.49999959766868</v>
      </c>
      <c r="H1936">
        <f>G1936-D1936*VLOOKUP(B1936,Products!$1:$1048576,6,FALSE)</f>
        <v>27.749999597668676</v>
      </c>
      <c r="I1936" s="14">
        <f>VLOOKUP(טבלה1[[#This Row],[OrderID]],OrdersCleaned!$A:$R,4,FALSE)</f>
        <v>35319</v>
      </c>
    </row>
    <row r="1937" spans="1:9" x14ac:dyDescent="0.35">
      <c r="A1937">
        <v>10302</v>
      </c>
      <c r="B1937">
        <v>17</v>
      </c>
      <c r="C1937">
        <v>31.2</v>
      </c>
      <c r="D1937">
        <v>40</v>
      </c>
      <c r="E1937">
        <v>0</v>
      </c>
      <c r="F1937">
        <v>1248</v>
      </c>
      <c r="G1937">
        <f>טבלה1[[#This Row],[TotalSales]]*(1-E1937)</f>
        <v>1248</v>
      </c>
      <c r="H1937">
        <f>G1937-D1937*VLOOKUP(B1937,Products!$1:$1048576,6,FALSE)</f>
        <v>468</v>
      </c>
      <c r="I1937" s="14">
        <f>VLOOKUP(טבלה1[[#This Row],[OrderID]],OrdersCleaned!$A:$R,4,FALSE)</f>
        <v>35318</v>
      </c>
    </row>
    <row r="1938" spans="1:9" x14ac:dyDescent="0.35">
      <c r="A1938">
        <v>10302</v>
      </c>
      <c r="B1938">
        <v>28</v>
      </c>
      <c r="C1938">
        <v>36.4</v>
      </c>
      <c r="D1938">
        <v>28</v>
      </c>
      <c r="E1938">
        <v>0</v>
      </c>
      <c r="F1938">
        <v>1019.2</v>
      </c>
      <c r="G1938">
        <f>טבלה1[[#This Row],[TotalSales]]*(1-E1938)</f>
        <v>1019.2</v>
      </c>
      <c r="H1938">
        <f>G1938-D1938*VLOOKUP(B1938,Products!$1:$1048576,6,FALSE)</f>
        <v>380.80000000000007</v>
      </c>
      <c r="I1938" s="14">
        <f>VLOOKUP(טבלה1[[#This Row],[OrderID]],OrdersCleaned!$A:$R,4,FALSE)</f>
        <v>35318</v>
      </c>
    </row>
    <row r="1939" spans="1:9" x14ac:dyDescent="0.35">
      <c r="A1939">
        <v>10302</v>
      </c>
      <c r="B1939">
        <v>43</v>
      </c>
      <c r="C1939">
        <v>36.799999999999997</v>
      </c>
      <c r="D1939">
        <v>12</v>
      </c>
      <c r="E1939">
        <v>0</v>
      </c>
      <c r="F1939">
        <v>441.6</v>
      </c>
      <c r="G1939">
        <f>טבלה1[[#This Row],[TotalSales]]*(1-E1939)</f>
        <v>441.6</v>
      </c>
      <c r="H1939">
        <f>G1939-D1939*VLOOKUP(B1939,Products!$1:$1048576,6,FALSE)</f>
        <v>165.60000000000002</v>
      </c>
      <c r="I1939" s="14">
        <f>VLOOKUP(טבלה1[[#This Row],[OrderID]],OrdersCleaned!$A:$R,4,FALSE)</f>
        <v>35318</v>
      </c>
    </row>
    <row r="1940" spans="1:9" x14ac:dyDescent="0.35">
      <c r="A1940">
        <v>10301</v>
      </c>
      <c r="B1940">
        <v>40</v>
      </c>
      <c r="C1940">
        <v>14.7</v>
      </c>
      <c r="D1940">
        <v>10</v>
      </c>
      <c r="E1940">
        <v>0</v>
      </c>
      <c r="F1940">
        <v>147</v>
      </c>
      <c r="G1940">
        <f>טבלה1[[#This Row],[TotalSales]]*(1-E1940)</f>
        <v>147</v>
      </c>
      <c r="H1940">
        <f>G1940-D1940*VLOOKUP(B1940,Products!$1:$1048576,6,FALSE)</f>
        <v>55</v>
      </c>
      <c r="I1940" s="14">
        <f>VLOOKUP(טבלה1[[#This Row],[OrderID]],OrdersCleaned!$A:$R,4,FALSE)</f>
        <v>35317</v>
      </c>
    </row>
    <row r="1941" spans="1:9" x14ac:dyDescent="0.35">
      <c r="A1941">
        <v>10301</v>
      </c>
      <c r="B1941">
        <v>56</v>
      </c>
      <c r="C1941">
        <v>30.4</v>
      </c>
      <c r="D1941">
        <v>20</v>
      </c>
      <c r="E1941">
        <v>0</v>
      </c>
      <c r="F1941">
        <v>608</v>
      </c>
      <c r="G1941">
        <f>טבלה1[[#This Row],[TotalSales]]*(1-E1941)</f>
        <v>608</v>
      </c>
      <c r="H1941">
        <f>G1941-D1941*VLOOKUP(B1941,Products!$1:$1048576,6,FALSE)</f>
        <v>228</v>
      </c>
      <c r="I1941" s="14">
        <f>VLOOKUP(טבלה1[[#This Row],[OrderID]],OrdersCleaned!$A:$R,4,FALSE)</f>
        <v>35317</v>
      </c>
    </row>
    <row r="1942" spans="1:9" x14ac:dyDescent="0.35">
      <c r="A1942">
        <v>10300</v>
      </c>
      <c r="B1942">
        <v>66</v>
      </c>
      <c r="C1942">
        <v>13.6</v>
      </c>
      <c r="D1942">
        <v>30</v>
      </c>
      <c r="E1942">
        <v>0</v>
      </c>
      <c r="F1942">
        <v>408</v>
      </c>
      <c r="G1942">
        <f>טבלה1[[#This Row],[TotalSales]]*(1-E1942)</f>
        <v>408</v>
      </c>
      <c r="H1942">
        <f>G1942-D1942*VLOOKUP(B1942,Products!$1:$1048576,6,FALSE)</f>
        <v>153</v>
      </c>
      <c r="I1942" s="14">
        <f>VLOOKUP(טבלה1[[#This Row],[OrderID]],OrdersCleaned!$A:$R,4,FALSE)</f>
        <v>35317</v>
      </c>
    </row>
    <row r="1943" spans="1:9" x14ac:dyDescent="0.35">
      <c r="A1943">
        <v>10300</v>
      </c>
      <c r="B1943">
        <v>68</v>
      </c>
      <c r="C1943">
        <v>10</v>
      </c>
      <c r="D1943">
        <v>20</v>
      </c>
      <c r="E1943">
        <v>0</v>
      </c>
      <c r="F1943">
        <v>200</v>
      </c>
      <c r="G1943">
        <f>טבלה1[[#This Row],[TotalSales]]*(1-E1943)</f>
        <v>200</v>
      </c>
      <c r="H1943">
        <f>G1943-D1943*VLOOKUP(B1943,Products!$1:$1048576,6,FALSE)</f>
        <v>75</v>
      </c>
      <c r="I1943" s="14">
        <f>VLOOKUP(טבלה1[[#This Row],[OrderID]],OrdersCleaned!$A:$R,4,FALSE)</f>
        <v>35317</v>
      </c>
    </row>
    <row r="1944" spans="1:9" x14ac:dyDescent="0.35">
      <c r="A1944">
        <v>10299</v>
      </c>
      <c r="B1944">
        <v>19</v>
      </c>
      <c r="C1944">
        <v>7.3</v>
      </c>
      <c r="D1944">
        <v>15</v>
      </c>
      <c r="E1944">
        <v>0</v>
      </c>
      <c r="F1944">
        <v>109.5</v>
      </c>
      <c r="G1944">
        <f>טבלה1[[#This Row],[TotalSales]]*(1-E1944)</f>
        <v>109.5</v>
      </c>
      <c r="H1944">
        <f>G1944-D1944*VLOOKUP(B1944,Products!$1:$1048576,6,FALSE)</f>
        <v>40.5</v>
      </c>
      <c r="I1944" s="14">
        <f>VLOOKUP(טבלה1[[#This Row],[OrderID]],OrdersCleaned!$A:$R,4,FALSE)</f>
        <v>35314</v>
      </c>
    </row>
    <row r="1945" spans="1:9" x14ac:dyDescent="0.35">
      <c r="A1945">
        <v>10299</v>
      </c>
      <c r="B1945">
        <v>70</v>
      </c>
      <c r="C1945">
        <v>12</v>
      </c>
      <c r="D1945">
        <v>20</v>
      </c>
      <c r="E1945">
        <v>0</v>
      </c>
      <c r="F1945">
        <v>240</v>
      </c>
      <c r="G1945">
        <f>טבלה1[[#This Row],[TotalSales]]*(1-E1945)</f>
        <v>240</v>
      </c>
      <c r="H1945">
        <f>G1945-D1945*VLOOKUP(B1945,Products!$1:$1048576,6,FALSE)</f>
        <v>90</v>
      </c>
      <c r="I1945" s="14">
        <f>VLOOKUP(טבלה1[[#This Row],[OrderID]],OrdersCleaned!$A:$R,4,FALSE)</f>
        <v>35314</v>
      </c>
    </row>
    <row r="1946" spans="1:9" x14ac:dyDescent="0.35">
      <c r="A1946">
        <v>10298</v>
      </c>
      <c r="B1946">
        <v>2</v>
      </c>
      <c r="C1946">
        <v>15.2</v>
      </c>
      <c r="D1946">
        <v>40</v>
      </c>
      <c r="E1946">
        <v>0</v>
      </c>
      <c r="F1946">
        <v>608</v>
      </c>
      <c r="G1946">
        <f>טבלה1[[#This Row],[TotalSales]]*(1-E1946)</f>
        <v>608</v>
      </c>
      <c r="H1946">
        <f>G1946-D1946*VLOOKUP(B1946,Products!$1:$1048576,6,FALSE)</f>
        <v>228</v>
      </c>
      <c r="I1946" s="14">
        <f>VLOOKUP(טבלה1[[#This Row],[OrderID]],OrdersCleaned!$A:$R,4,FALSE)</f>
        <v>35313</v>
      </c>
    </row>
    <row r="1947" spans="1:9" x14ac:dyDescent="0.35">
      <c r="A1947">
        <v>10298</v>
      </c>
      <c r="B1947">
        <v>36</v>
      </c>
      <c r="C1947">
        <v>15.2</v>
      </c>
      <c r="D1947">
        <v>40</v>
      </c>
      <c r="E1947">
        <v>0.25</v>
      </c>
      <c r="F1947">
        <v>456</v>
      </c>
      <c r="G1947">
        <f>טבלה1[[#This Row],[TotalSales]]*(1-E1947)</f>
        <v>342</v>
      </c>
      <c r="H1947">
        <f>G1947-D1947*VLOOKUP(B1947,Products!$1:$1048576,6,FALSE)</f>
        <v>-38</v>
      </c>
      <c r="I1947" s="14">
        <f>VLOOKUP(טבלה1[[#This Row],[OrderID]],OrdersCleaned!$A:$R,4,FALSE)</f>
        <v>35313</v>
      </c>
    </row>
    <row r="1948" spans="1:9" x14ac:dyDescent="0.35">
      <c r="A1948">
        <v>10298</v>
      </c>
      <c r="B1948">
        <v>59</v>
      </c>
      <c r="C1948">
        <v>44</v>
      </c>
      <c r="D1948">
        <v>30</v>
      </c>
      <c r="E1948">
        <v>0.25</v>
      </c>
      <c r="F1948">
        <v>990</v>
      </c>
      <c r="G1948">
        <f>טבלה1[[#This Row],[TotalSales]]*(1-E1948)</f>
        <v>742.5</v>
      </c>
      <c r="H1948">
        <f>G1948-D1948*VLOOKUP(B1948,Products!$1:$1048576,6,FALSE)</f>
        <v>-82.5</v>
      </c>
      <c r="I1948" s="14">
        <f>VLOOKUP(טבלה1[[#This Row],[OrderID]],OrdersCleaned!$A:$R,4,FALSE)</f>
        <v>35313</v>
      </c>
    </row>
    <row r="1949" spans="1:9" x14ac:dyDescent="0.35">
      <c r="A1949">
        <v>10298</v>
      </c>
      <c r="B1949">
        <v>62</v>
      </c>
      <c r="C1949">
        <v>39.4</v>
      </c>
      <c r="D1949">
        <v>15</v>
      </c>
      <c r="E1949">
        <v>0</v>
      </c>
      <c r="F1949">
        <v>591</v>
      </c>
      <c r="G1949">
        <f>טבלה1[[#This Row],[TotalSales]]*(1-E1949)</f>
        <v>591</v>
      </c>
      <c r="H1949">
        <f>G1949-D1949*VLOOKUP(B1949,Products!$1:$1048576,6,FALSE)</f>
        <v>221.25</v>
      </c>
      <c r="I1949" s="14">
        <f>VLOOKUP(טבלה1[[#This Row],[OrderID]],OrdersCleaned!$A:$R,4,FALSE)</f>
        <v>35313</v>
      </c>
    </row>
    <row r="1950" spans="1:9" x14ac:dyDescent="0.35">
      <c r="A1950">
        <v>10297</v>
      </c>
      <c r="B1950">
        <v>39</v>
      </c>
      <c r="C1950">
        <v>14.4</v>
      </c>
      <c r="D1950">
        <v>60</v>
      </c>
      <c r="E1950">
        <v>0</v>
      </c>
      <c r="F1950">
        <v>864</v>
      </c>
      <c r="G1950">
        <f>טבלה1[[#This Row],[TotalSales]]*(1-E1950)</f>
        <v>864</v>
      </c>
      <c r="H1950">
        <f>G1950-D1950*VLOOKUP(B1950,Products!$1:$1048576,6,FALSE)</f>
        <v>324</v>
      </c>
      <c r="I1950" s="14">
        <f>VLOOKUP(טבלה1[[#This Row],[OrderID]],OrdersCleaned!$A:$R,4,FALSE)</f>
        <v>35312</v>
      </c>
    </row>
    <row r="1951" spans="1:9" x14ac:dyDescent="0.35">
      <c r="A1951">
        <v>10297</v>
      </c>
      <c r="B1951">
        <v>72</v>
      </c>
      <c r="C1951">
        <v>27.8</v>
      </c>
      <c r="D1951">
        <v>20</v>
      </c>
      <c r="E1951">
        <v>0</v>
      </c>
      <c r="F1951">
        <v>556</v>
      </c>
      <c r="G1951">
        <f>טבלה1[[#This Row],[TotalSales]]*(1-E1951)</f>
        <v>556</v>
      </c>
      <c r="H1951">
        <f>G1951-D1951*VLOOKUP(B1951,Products!$1:$1048576,6,FALSE)</f>
        <v>208</v>
      </c>
      <c r="I1951" s="14">
        <f>VLOOKUP(טבלה1[[#This Row],[OrderID]],OrdersCleaned!$A:$R,4,FALSE)</f>
        <v>35312</v>
      </c>
    </row>
    <row r="1952" spans="1:9" x14ac:dyDescent="0.35">
      <c r="A1952">
        <v>10296</v>
      </c>
      <c r="B1952">
        <v>11</v>
      </c>
      <c r="C1952">
        <v>16.8</v>
      </c>
      <c r="D1952">
        <v>12</v>
      </c>
      <c r="E1952">
        <v>0</v>
      </c>
      <c r="F1952">
        <v>201.6</v>
      </c>
      <c r="G1952">
        <f>טבלה1[[#This Row],[TotalSales]]*(1-E1952)</f>
        <v>201.6</v>
      </c>
      <c r="H1952">
        <f>G1952-D1952*VLOOKUP(B1952,Products!$1:$1048576,6,FALSE)</f>
        <v>75.599999999999994</v>
      </c>
      <c r="I1952" s="14">
        <f>VLOOKUP(טבלה1[[#This Row],[OrderID]],OrdersCleaned!$A:$R,4,FALSE)</f>
        <v>35311</v>
      </c>
    </row>
    <row r="1953" spans="1:9" x14ac:dyDescent="0.35">
      <c r="A1953">
        <v>10296</v>
      </c>
      <c r="B1953">
        <v>16</v>
      </c>
      <c r="C1953">
        <v>13.9</v>
      </c>
      <c r="D1953">
        <v>30</v>
      </c>
      <c r="E1953">
        <v>0</v>
      </c>
      <c r="F1953">
        <v>417</v>
      </c>
      <c r="G1953">
        <f>טבלה1[[#This Row],[TotalSales]]*(1-E1953)</f>
        <v>417</v>
      </c>
      <c r="H1953">
        <f>G1953-D1953*VLOOKUP(B1953,Products!$1:$1048576,6,FALSE)</f>
        <v>155.25</v>
      </c>
      <c r="I1953" s="14">
        <f>VLOOKUP(טבלה1[[#This Row],[OrderID]],OrdersCleaned!$A:$R,4,FALSE)</f>
        <v>35311</v>
      </c>
    </row>
    <row r="1954" spans="1:9" x14ac:dyDescent="0.35">
      <c r="A1954">
        <v>10296</v>
      </c>
      <c r="B1954">
        <v>69</v>
      </c>
      <c r="C1954">
        <v>28.8</v>
      </c>
      <c r="D1954">
        <v>15</v>
      </c>
      <c r="E1954">
        <v>0</v>
      </c>
      <c r="F1954">
        <v>432</v>
      </c>
      <c r="G1954">
        <f>טבלה1[[#This Row],[TotalSales]]*(1-E1954)</f>
        <v>432</v>
      </c>
      <c r="H1954">
        <f>G1954-D1954*VLOOKUP(B1954,Products!$1:$1048576,6,FALSE)</f>
        <v>162</v>
      </c>
      <c r="I1954" s="14">
        <f>VLOOKUP(טבלה1[[#This Row],[OrderID]],OrdersCleaned!$A:$R,4,FALSE)</f>
        <v>35311</v>
      </c>
    </row>
    <row r="1955" spans="1:9" x14ac:dyDescent="0.35">
      <c r="A1955">
        <v>10295</v>
      </c>
      <c r="B1955">
        <v>56</v>
      </c>
      <c r="C1955">
        <v>30.4</v>
      </c>
      <c r="D1955">
        <v>4</v>
      </c>
      <c r="E1955">
        <v>0</v>
      </c>
      <c r="F1955">
        <v>121.6</v>
      </c>
      <c r="G1955">
        <f>טבלה1[[#This Row],[TotalSales]]*(1-E1955)</f>
        <v>121.6</v>
      </c>
      <c r="H1955">
        <f>G1955-D1955*VLOOKUP(B1955,Products!$1:$1048576,6,FALSE)</f>
        <v>45.599999999999994</v>
      </c>
      <c r="I1955" s="14">
        <f>VLOOKUP(טבלה1[[#This Row],[OrderID]],OrdersCleaned!$A:$R,4,FALSE)</f>
        <v>35310</v>
      </c>
    </row>
    <row r="1956" spans="1:9" x14ac:dyDescent="0.35">
      <c r="A1956">
        <v>10294</v>
      </c>
      <c r="B1956">
        <v>1</v>
      </c>
      <c r="C1956">
        <v>14.4</v>
      </c>
      <c r="D1956">
        <v>18</v>
      </c>
      <c r="E1956">
        <v>0</v>
      </c>
      <c r="F1956">
        <v>259.2</v>
      </c>
      <c r="G1956">
        <f>טבלה1[[#This Row],[TotalSales]]*(1-E1956)</f>
        <v>259.2</v>
      </c>
      <c r="H1956">
        <f>G1956-D1956*VLOOKUP(B1956,Products!$1:$1048576,6,FALSE)</f>
        <v>97.199999999999989</v>
      </c>
      <c r="I1956" s="14">
        <f>VLOOKUP(טבלה1[[#This Row],[OrderID]],OrdersCleaned!$A:$R,4,FALSE)</f>
        <v>35307</v>
      </c>
    </row>
    <row r="1957" spans="1:9" x14ac:dyDescent="0.35">
      <c r="A1957">
        <v>10294</v>
      </c>
      <c r="B1957">
        <v>17</v>
      </c>
      <c r="C1957">
        <v>31.2</v>
      </c>
      <c r="D1957">
        <v>15</v>
      </c>
      <c r="E1957">
        <v>0</v>
      </c>
      <c r="F1957">
        <v>468</v>
      </c>
      <c r="G1957">
        <f>טבלה1[[#This Row],[TotalSales]]*(1-E1957)</f>
        <v>468</v>
      </c>
      <c r="H1957">
        <f>G1957-D1957*VLOOKUP(B1957,Products!$1:$1048576,6,FALSE)</f>
        <v>175.5</v>
      </c>
      <c r="I1957" s="14">
        <f>VLOOKUP(טבלה1[[#This Row],[OrderID]],OrdersCleaned!$A:$R,4,FALSE)</f>
        <v>35307</v>
      </c>
    </row>
    <row r="1958" spans="1:9" x14ac:dyDescent="0.35">
      <c r="A1958">
        <v>10294</v>
      </c>
      <c r="B1958">
        <v>43</v>
      </c>
      <c r="C1958">
        <v>36.799999999999997</v>
      </c>
      <c r="D1958">
        <v>15</v>
      </c>
      <c r="E1958">
        <v>0</v>
      </c>
      <c r="F1958">
        <v>552</v>
      </c>
      <c r="G1958">
        <f>טבלה1[[#This Row],[TotalSales]]*(1-E1958)</f>
        <v>552</v>
      </c>
      <c r="H1958">
        <f>G1958-D1958*VLOOKUP(B1958,Products!$1:$1048576,6,FALSE)</f>
        <v>207</v>
      </c>
      <c r="I1958" s="14">
        <f>VLOOKUP(טבלה1[[#This Row],[OrderID]],OrdersCleaned!$A:$R,4,FALSE)</f>
        <v>35307</v>
      </c>
    </row>
    <row r="1959" spans="1:9" x14ac:dyDescent="0.35">
      <c r="A1959">
        <v>10294</v>
      </c>
      <c r="B1959">
        <v>60</v>
      </c>
      <c r="C1959">
        <v>27.2</v>
      </c>
      <c r="D1959">
        <v>21</v>
      </c>
      <c r="E1959">
        <v>0</v>
      </c>
      <c r="F1959">
        <v>571.19999999999993</v>
      </c>
      <c r="G1959">
        <f>טבלה1[[#This Row],[TotalSales]]*(1-E1959)</f>
        <v>571.19999999999993</v>
      </c>
      <c r="H1959">
        <f>G1959-D1959*VLOOKUP(B1959,Products!$1:$1048576,6,FALSE)</f>
        <v>214.19999999999993</v>
      </c>
      <c r="I1959" s="14">
        <f>VLOOKUP(טבלה1[[#This Row],[OrderID]],OrdersCleaned!$A:$R,4,FALSE)</f>
        <v>35307</v>
      </c>
    </row>
    <row r="1960" spans="1:9" x14ac:dyDescent="0.35">
      <c r="A1960">
        <v>10294</v>
      </c>
      <c r="B1960">
        <v>75</v>
      </c>
      <c r="C1960">
        <v>6.2</v>
      </c>
      <c r="D1960">
        <v>6</v>
      </c>
      <c r="E1960">
        <v>0</v>
      </c>
      <c r="F1960">
        <v>37.200000000000003</v>
      </c>
      <c r="G1960">
        <f>טבלה1[[#This Row],[TotalSales]]*(1-E1960)</f>
        <v>37.200000000000003</v>
      </c>
      <c r="H1960">
        <f>G1960-D1960*VLOOKUP(B1960,Products!$1:$1048576,6,FALSE)</f>
        <v>13.950000000000003</v>
      </c>
      <c r="I1960" s="14">
        <f>VLOOKUP(טבלה1[[#This Row],[OrderID]],OrdersCleaned!$A:$R,4,FALSE)</f>
        <v>35307</v>
      </c>
    </row>
    <row r="1961" spans="1:9" x14ac:dyDescent="0.35">
      <c r="A1961">
        <v>10293</v>
      </c>
      <c r="B1961">
        <v>18</v>
      </c>
      <c r="C1961">
        <v>50</v>
      </c>
      <c r="D1961">
        <v>12</v>
      </c>
      <c r="E1961">
        <v>0</v>
      </c>
      <c r="F1961">
        <v>600</v>
      </c>
      <c r="G1961">
        <f>טבלה1[[#This Row],[TotalSales]]*(1-E1961)</f>
        <v>600</v>
      </c>
      <c r="H1961">
        <f>G1961-D1961*VLOOKUP(B1961,Products!$1:$1048576,6,FALSE)</f>
        <v>225</v>
      </c>
      <c r="I1961" s="14">
        <f>VLOOKUP(טבלה1[[#This Row],[OrderID]],OrdersCleaned!$A:$R,4,FALSE)</f>
        <v>35306</v>
      </c>
    </row>
    <row r="1962" spans="1:9" x14ac:dyDescent="0.35">
      <c r="A1962">
        <v>10293</v>
      </c>
      <c r="B1962">
        <v>24</v>
      </c>
      <c r="C1962">
        <v>3.6</v>
      </c>
      <c r="D1962">
        <v>10</v>
      </c>
      <c r="E1962">
        <v>0</v>
      </c>
      <c r="F1962">
        <v>36</v>
      </c>
      <c r="G1962">
        <f>טבלה1[[#This Row],[TotalSales]]*(1-E1962)</f>
        <v>36</v>
      </c>
      <c r="H1962">
        <f>G1962-D1962*VLOOKUP(B1962,Products!$1:$1048576,6,FALSE)</f>
        <v>13.5</v>
      </c>
      <c r="I1962" s="14">
        <f>VLOOKUP(טבלה1[[#This Row],[OrderID]],OrdersCleaned!$A:$R,4,FALSE)</f>
        <v>35306</v>
      </c>
    </row>
    <row r="1963" spans="1:9" x14ac:dyDescent="0.35">
      <c r="A1963">
        <v>10293</v>
      </c>
      <c r="B1963">
        <v>63</v>
      </c>
      <c r="C1963">
        <v>35.1</v>
      </c>
      <c r="D1963">
        <v>5</v>
      </c>
      <c r="E1963">
        <v>0</v>
      </c>
      <c r="F1963">
        <v>175.5</v>
      </c>
      <c r="G1963">
        <f>טבלה1[[#This Row],[TotalSales]]*(1-E1963)</f>
        <v>175.5</v>
      </c>
      <c r="H1963">
        <f>G1963-D1963*VLOOKUP(B1963,Products!$1:$1048576,6,FALSE)</f>
        <v>65.75</v>
      </c>
      <c r="I1963" s="14">
        <f>VLOOKUP(טבלה1[[#This Row],[OrderID]],OrdersCleaned!$A:$R,4,FALSE)</f>
        <v>35306</v>
      </c>
    </row>
    <row r="1964" spans="1:9" x14ac:dyDescent="0.35">
      <c r="A1964">
        <v>10293</v>
      </c>
      <c r="B1964">
        <v>75</v>
      </c>
      <c r="C1964">
        <v>6.2</v>
      </c>
      <c r="D1964">
        <v>6</v>
      </c>
      <c r="E1964">
        <v>0</v>
      </c>
      <c r="F1964">
        <v>37.200000000000003</v>
      </c>
      <c r="G1964">
        <f>טבלה1[[#This Row],[TotalSales]]*(1-E1964)</f>
        <v>37.200000000000003</v>
      </c>
      <c r="H1964">
        <f>G1964-D1964*VLOOKUP(B1964,Products!$1:$1048576,6,FALSE)</f>
        <v>13.950000000000003</v>
      </c>
      <c r="I1964" s="14">
        <f>VLOOKUP(טבלה1[[#This Row],[OrderID]],OrdersCleaned!$A:$R,4,FALSE)</f>
        <v>35306</v>
      </c>
    </row>
    <row r="1965" spans="1:9" x14ac:dyDescent="0.35">
      <c r="A1965">
        <v>10292</v>
      </c>
      <c r="B1965">
        <v>20</v>
      </c>
      <c r="C1965">
        <v>64.8</v>
      </c>
      <c r="D1965">
        <v>20</v>
      </c>
      <c r="E1965">
        <v>0</v>
      </c>
      <c r="F1965">
        <v>1296</v>
      </c>
      <c r="G1965">
        <f>טבלה1[[#This Row],[TotalSales]]*(1-E1965)</f>
        <v>1296</v>
      </c>
      <c r="H1965">
        <f>G1965-D1965*VLOOKUP(B1965,Products!$1:$1048576,6,FALSE)</f>
        <v>486</v>
      </c>
      <c r="I1965" s="14">
        <f>VLOOKUP(טבלה1[[#This Row],[OrderID]],OrdersCleaned!$A:$R,4,FALSE)</f>
        <v>35305</v>
      </c>
    </row>
    <row r="1966" spans="1:9" x14ac:dyDescent="0.35">
      <c r="A1966">
        <v>10291</v>
      </c>
      <c r="B1966">
        <v>13</v>
      </c>
      <c r="C1966">
        <v>4.8</v>
      </c>
      <c r="D1966">
        <v>20</v>
      </c>
      <c r="E1966">
        <v>0.10000000149011611</v>
      </c>
      <c r="F1966">
        <v>86.399999856948853</v>
      </c>
      <c r="G1966">
        <f>טבלה1[[#This Row],[TotalSales]]*(1-E1966)</f>
        <v>77.759999742507929</v>
      </c>
      <c r="H1966">
        <f>G1966-D1966*VLOOKUP(B1966,Products!$1:$1048576,6,FALSE)</f>
        <v>17.759999742507929</v>
      </c>
      <c r="I1966" s="14">
        <f>VLOOKUP(טבלה1[[#This Row],[OrderID]],OrdersCleaned!$A:$R,4,FALSE)</f>
        <v>35304</v>
      </c>
    </row>
    <row r="1967" spans="1:9" x14ac:dyDescent="0.35">
      <c r="A1967">
        <v>10291</v>
      </c>
      <c r="B1967">
        <v>44</v>
      </c>
      <c r="C1967">
        <v>15.5</v>
      </c>
      <c r="D1967">
        <v>24</v>
      </c>
      <c r="E1967">
        <v>0.10000000149011611</v>
      </c>
      <c r="F1967">
        <v>334.7999994456768</v>
      </c>
      <c r="G1967">
        <f>טבלה1[[#This Row],[TotalSales]]*(1-E1967)</f>
        <v>301.31999900221825</v>
      </c>
      <c r="H1967">
        <f>G1967-D1967*VLOOKUP(B1967,Products!$1:$1048576,6,FALSE)</f>
        <v>67.919999002218276</v>
      </c>
      <c r="I1967" s="14">
        <f>VLOOKUP(טבלה1[[#This Row],[OrderID]],OrdersCleaned!$A:$R,4,FALSE)</f>
        <v>35304</v>
      </c>
    </row>
    <row r="1968" spans="1:9" x14ac:dyDescent="0.35">
      <c r="A1968">
        <v>10291</v>
      </c>
      <c r="B1968">
        <v>51</v>
      </c>
      <c r="C1968">
        <v>42.4</v>
      </c>
      <c r="D1968">
        <v>2</v>
      </c>
      <c r="E1968">
        <v>0.10000000149011611</v>
      </c>
      <c r="F1968">
        <v>76.319999873638153</v>
      </c>
      <c r="G1968">
        <f>טבלה1[[#This Row],[TotalSales]]*(1-E1968)</f>
        <v>68.687999772548679</v>
      </c>
      <c r="H1968">
        <f>G1968-D1968*VLOOKUP(B1968,Products!$1:$1048576,6,FALSE)</f>
        <v>15.687999772548679</v>
      </c>
      <c r="I1968" s="14">
        <f>VLOOKUP(טבלה1[[#This Row],[OrderID]],OrdersCleaned!$A:$R,4,FALSE)</f>
        <v>35304</v>
      </c>
    </row>
    <row r="1969" spans="1:9" x14ac:dyDescent="0.35">
      <c r="A1969">
        <v>10290</v>
      </c>
      <c r="B1969">
        <v>5</v>
      </c>
      <c r="C1969">
        <v>17</v>
      </c>
      <c r="D1969">
        <v>20</v>
      </c>
      <c r="E1969">
        <v>0</v>
      </c>
      <c r="F1969">
        <v>340</v>
      </c>
      <c r="G1969">
        <f>טבלה1[[#This Row],[TotalSales]]*(1-E1969)</f>
        <v>340</v>
      </c>
      <c r="H1969">
        <f>G1969-D1969*VLOOKUP(B1969,Products!$1:$1048576,6,FALSE)</f>
        <v>126.5</v>
      </c>
      <c r="I1969" s="14">
        <f>VLOOKUP(טבלה1[[#This Row],[OrderID]],OrdersCleaned!$A:$R,4,FALSE)</f>
        <v>35304</v>
      </c>
    </row>
    <row r="1970" spans="1:9" x14ac:dyDescent="0.35">
      <c r="A1970">
        <v>10290</v>
      </c>
      <c r="B1970">
        <v>29</v>
      </c>
      <c r="C1970">
        <v>99</v>
      </c>
      <c r="D1970">
        <v>15</v>
      </c>
      <c r="E1970">
        <v>0</v>
      </c>
      <c r="F1970">
        <v>1485</v>
      </c>
      <c r="G1970">
        <f>טבלה1[[#This Row],[TotalSales]]*(1-E1970)</f>
        <v>1485</v>
      </c>
      <c r="H1970">
        <f>G1970-D1970*VLOOKUP(B1970,Products!$1:$1048576,6,FALSE)</f>
        <v>556.57499999999993</v>
      </c>
      <c r="I1970" s="14">
        <f>VLOOKUP(טבלה1[[#This Row],[OrderID]],OrdersCleaned!$A:$R,4,FALSE)</f>
        <v>35304</v>
      </c>
    </row>
    <row r="1971" spans="1:9" x14ac:dyDescent="0.35">
      <c r="A1971">
        <v>10290</v>
      </c>
      <c r="B1971">
        <v>49</v>
      </c>
      <c r="C1971">
        <v>16</v>
      </c>
      <c r="D1971">
        <v>15</v>
      </c>
      <c r="E1971">
        <v>0</v>
      </c>
      <c r="F1971">
        <v>240</v>
      </c>
      <c r="G1971">
        <f>טבלה1[[#This Row],[TotalSales]]*(1-E1971)</f>
        <v>240</v>
      </c>
      <c r="H1971">
        <f>G1971-D1971*VLOOKUP(B1971,Products!$1:$1048576,6,FALSE)</f>
        <v>90</v>
      </c>
      <c r="I1971" s="14">
        <f>VLOOKUP(טבלה1[[#This Row],[OrderID]],OrdersCleaned!$A:$R,4,FALSE)</f>
        <v>35304</v>
      </c>
    </row>
    <row r="1972" spans="1:9" x14ac:dyDescent="0.35">
      <c r="A1972">
        <v>10290</v>
      </c>
      <c r="B1972">
        <v>77</v>
      </c>
      <c r="C1972">
        <v>10.4</v>
      </c>
      <c r="D1972">
        <v>10</v>
      </c>
      <c r="E1972">
        <v>0</v>
      </c>
      <c r="F1972">
        <v>104</v>
      </c>
      <c r="G1972">
        <f>טבלה1[[#This Row],[TotalSales]]*(1-E1972)</f>
        <v>104</v>
      </c>
      <c r="H1972">
        <f>G1972-D1972*VLOOKUP(B1972,Products!$1:$1048576,6,FALSE)</f>
        <v>39</v>
      </c>
      <c r="I1972" s="14">
        <f>VLOOKUP(טבלה1[[#This Row],[OrderID]],OrdersCleaned!$A:$R,4,FALSE)</f>
        <v>35304</v>
      </c>
    </row>
    <row r="1973" spans="1:9" x14ac:dyDescent="0.35">
      <c r="A1973">
        <v>10289</v>
      </c>
      <c r="B1973">
        <v>3</v>
      </c>
      <c r="C1973">
        <v>8</v>
      </c>
      <c r="D1973">
        <v>30</v>
      </c>
      <c r="E1973">
        <v>0</v>
      </c>
      <c r="F1973">
        <v>240</v>
      </c>
      <c r="G1973">
        <f>טבלה1[[#This Row],[TotalSales]]*(1-E1973)</f>
        <v>240</v>
      </c>
      <c r="H1973">
        <f>G1973-D1973*VLOOKUP(B1973,Products!$1:$1048576,6,FALSE)</f>
        <v>90</v>
      </c>
      <c r="I1973" s="14">
        <f>VLOOKUP(טבלה1[[#This Row],[OrderID]],OrdersCleaned!$A:$R,4,FALSE)</f>
        <v>35303</v>
      </c>
    </row>
    <row r="1974" spans="1:9" x14ac:dyDescent="0.35">
      <c r="A1974">
        <v>10289</v>
      </c>
      <c r="B1974">
        <v>64</v>
      </c>
      <c r="C1974">
        <v>26.6</v>
      </c>
      <c r="D1974">
        <v>9</v>
      </c>
      <c r="E1974">
        <v>0</v>
      </c>
      <c r="F1974">
        <v>239.4</v>
      </c>
      <c r="G1974">
        <f>טבלה1[[#This Row],[TotalSales]]*(1-E1974)</f>
        <v>239.4</v>
      </c>
      <c r="H1974">
        <f>G1974-D1974*VLOOKUP(B1974,Products!$1:$1048576,6,FALSE)</f>
        <v>89.775000000000006</v>
      </c>
      <c r="I1974" s="14">
        <f>VLOOKUP(טבלה1[[#This Row],[OrderID]],OrdersCleaned!$A:$R,4,FALSE)</f>
        <v>35303</v>
      </c>
    </row>
    <row r="1975" spans="1:9" x14ac:dyDescent="0.35">
      <c r="A1975">
        <v>10288</v>
      </c>
      <c r="B1975">
        <v>54</v>
      </c>
      <c r="C1975">
        <v>5.9</v>
      </c>
      <c r="D1975">
        <v>10</v>
      </c>
      <c r="E1975">
        <v>0.10000000149011611</v>
      </c>
      <c r="F1975">
        <v>53.099999912083149</v>
      </c>
      <c r="G1975">
        <f>טבלה1[[#This Row],[TotalSales]]*(1-E1975)</f>
        <v>47.789999841749669</v>
      </c>
      <c r="H1975">
        <f>G1975-D1975*VLOOKUP(B1975,Products!$1:$1048576,6,FALSE)</f>
        <v>10.539999841749669</v>
      </c>
      <c r="I1975" s="14">
        <f>VLOOKUP(טבלה1[[#This Row],[OrderID]],OrdersCleaned!$A:$R,4,FALSE)</f>
        <v>35300</v>
      </c>
    </row>
    <row r="1976" spans="1:9" x14ac:dyDescent="0.35">
      <c r="A1976">
        <v>10288</v>
      </c>
      <c r="B1976">
        <v>68</v>
      </c>
      <c r="C1976">
        <v>10</v>
      </c>
      <c r="D1976">
        <v>3</v>
      </c>
      <c r="E1976">
        <v>0.10000000149011611</v>
      </c>
      <c r="F1976">
        <v>26.99999995529652</v>
      </c>
      <c r="G1976">
        <f>טבלה1[[#This Row],[TotalSales]]*(1-E1976)</f>
        <v>24.299999919533732</v>
      </c>
      <c r="H1976">
        <f>G1976-D1976*VLOOKUP(B1976,Products!$1:$1048576,6,FALSE)</f>
        <v>5.5499999195337324</v>
      </c>
      <c r="I1976" s="14">
        <f>VLOOKUP(טבלה1[[#This Row],[OrderID]],OrdersCleaned!$A:$R,4,FALSE)</f>
        <v>35300</v>
      </c>
    </row>
    <row r="1977" spans="1:9" x14ac:dyDescent="0.35">
      <c r="A1977">
        <v>10287</v>
      </c>
      <c r="B1977">
        <v>16</v>
      </c>
      <c r="C1977">
        <v>13.9</v>
      </c>
      <c r="D1977">
        <v>40</v>
      </c>
      <c r="E1977">
        <v>0.15000000596046451</v>
      </c>
      <c r="F1977">
        <v>472.59999668598181</v>
      </c>
      <c r="G1977">
        <f>טבלה1[[#This Row],[TotalSales]]*(1-E1977)</f>
        <v>401.70999436616904</v>
      </c>
      <c r="H1977">
        <f>G1977-D1977*VLOOKUP(B1977,Products!$1:$1048576,6,FALSE)</f>
        <v>52.709994366169042</v>
      </c>
      <c r="I1977" s="14">
        <f>VLOOKUP(טבלה1[[#This Row],[OrderID]],OrdersCleaned!$A:$R,4,FALSE)</f>
        <v>35299</v>
      </c>
    </row>
    <row r="1978" spans="1:9" x14ac:dyDescent="0.35">
      <c r="A1978">
        <v>10287</v>
      </c>
      <c r="B1978">
        <v>34</v>
      </c>
      <c r="C1978">
        <v>11.2</v>
      </c>
      <c r="D1978">
        <v>20</v>
      </c>
      <c r="E1978">
        <v>0</v>
      </c>
      <c r="F1978">
        <v>224</v>
      </c>
      <c r="G1978">
        <f>טבלה1[[#This Row],[TotalSales]]*(1-E1978)</f>
        <v>224</v>
      </c>
      <c r="H1978">
        <f>G1978-D1978*VLOOKUP(B1978,Products!$1:$1048576,6,FALSE)</f>
        <v>84</v>
      </c>
      <c r="I1978" s="14">
        <f>VLOOKUP(טבלה1[[#This Row],[OrderID]],OrdersCleaned!$A:$R,4,FALSE)</f>
        <v>35299</v>
      </c>
    </row>
    <row r="1979" spans="1:9" x14ac:dyDescent="0.35">
      <c r="A1979">
        <v>10287</v>
      </c>
      <c r="B1979">
        <v>46</v>
      </c>
      <c r="C1979">
        <v>9.6</v>
      </c>
      <c r="D1979">
        <v>15</v>
      </c>
      <c r="E1979">
        <v>0.15000000596046451</v>
      </c>
      <c r="F1979">
        <v>122.3999991416931</v>
      </c>
      <c r="G1979">
        <f>טבלה1[[#This Row],[TotalSales]]*(1-E1979)</f>
        <v>104.03999854087829</v>
      </c>
      <c r="H1979">
        <f>G1979-D1979*VLOOKUP(B1979,Products!$1:$1048576,6,FALSE)</f>
        <v>14.039998540878287</v>
      </c>
      <c r="I1979" s="14">
        <f>VLOOKUP(טבלה1[[#This Row],[OrderID]],OrdersCleaned!$A:$R,4,FALSE)</f>
        <v>35299</v>
      </c>
    </row>
    <row r="1980" spans="1:9" x14ac:dyDescent="0.35">
      <c r="A1980">
        <v>10286</v>
      </c>
      <c r="B1980">
        <v>35</v>
      </c>
      <c r="C1980">
        <v>14.4</v>
      </c>
      <c r="D1980">
        <v>100</v>
      </c>
      <c r="E1980">
        <v>0</v>
      </c>
      <c r="F1980">
        <v>1440</v>
      </c>
      <c r="G1980">
        <f>טבלה1[[#This Row],[TotalSales]]*(1-E1980)</f>
        <v>1440</v>
      </c>
      <c r="H1980">
        <f>G1980-D1980*VLOOKUP(B1980,Products!$1:$1048576,6,FALSE)</f>
        <v>540</v>
      </c>
      <c r="I1980" s="14">
        <f>VLOOKUP(טבלה1[[#This Row],[OrderID]],OrdersCleaned!$A:$R,4,FALSE)</f>
        <v>35298</v>
      </c>
    </row>
    <row r="1981" spans="1:9" x14ac:dyDescent="0.35">
      <c r="A1981">
        <v>10286</v>
      </c>
      <c r="B1981">
        <v>62</v>
      </c>
      <c r="C1981">
        <v>39.4</v>
      </c>
      <c r="D1981">
        <v>40</v>
      </c>
      <c r="E1981">
        <v>0</v>
      </c>
      <c r="F1981">
        <v>1576</v>
      </c>
      <c r="G1981">
        <f>טבלה1[[#This Row],[TotalSales]]*(1-E1981)</f>
        <v>1576</v>
      </c>
      <c r="H1981">
        <f>G1981-D1981*VLOOKUP(B1981,Products!$1:$1048576,6,FALSE)</f>
        <v>590</v>
      </c>
      <c r="I1981" s="14">
        <f>VLOOKUP(טבלה1[[#This Row],[OrderID]],OrdersCleaned!$A:$R,4,FALSE)</f>
        <v>35298</v>
      </c>
    </row>
    <row r="1982" spans="1:9" x14ac:dyDescent="0.35">
      <c r="A1982">
        <v>10285</v>
      </c>
      <c r="B1982">
        <v>1</v>
      </c>
      <c r="C1982">
        <v>14.4</v>
      </c>
      <c r="D1982">
        <v>45</v>
      </c>
      <c r="E1982">
        <v>0.20000000298023221</v>
      </c>
      <c r="F1982">
        <v>518.39999806880951</v>
      </c>
      <c r="G1982">
        <f>טבלה1[[#This Row],[TotalSales]]*(1-E1982)</f>
        <v>414.71999691009523</v>
      </c>
      <c r="H1982">
        <f>G1982-D1982*VLOOKUP(B1982,Products!$1:$1048576,6,FALSE)</f>
        <v>9.719996910095233</v>
      </c>
      <c r="I1982" s="14">
        <f>VLOOKUP(טבלה1[[#This Row],[OrderID]],OrdersCleaned!$A:$R,4,FALSE)</f>
        <v>35297</v>
      </c>
    </row>
    <row r="1983" spans="1:9" x14ac:dyDescent="0.35">
      <c r="A1983">
        <v>10285</v>
      </c>
      <c r="B1983">
        <v>40</v>
      </c>
      <c r="C1983">
        <v>14.7</v>
      </c>
      <c r="D1983">
        <v>40</v>
      </c>
      <c r="E1983">
        <v>0.20000000298023221</v>
      </c>
      <c r="F1983">
        <v>470.39999824762339</v>
      </c>
      <c r="G1983">
        <f>טבלה1[[#This Row],[TotalSales]]*(1-E1983)</f>
        <v>376.31999719619745</v>
      </c>
      <c r="H1983">
        <f>G1983-D1983*VLOOKUP(B1983,Products!$1:$1048576,6,FALSE)</f>
        <v>8.3199971961974484</v>
      </c>
      <c r="I1983" s="14">
        <f>VLOOKUP(טבלה1[[#This Row],[OrderID]],OrdersCleaned!$A:$R,4,FALSE)</f>
        <v>35297</v>
      </c>
    </row>
    <row r="1984" spans="1:9" x14ac:dyDescent="0.35">
      <c r="A1984">
        <v>10285</v>
      </c>
      <c r="B1984">
        <v>53</v>
      </c>
      <c r="C1984">
        <v>26.2</v>
      </c>
      <c r="D1984">
        <v>36</v>
      </c>
      <c r="E1984">
        <v>0.20000000298023221</v>
      </c>
      <c r="F1984">
        <v>754.55999718904491</v>
      </c>
      <c r="G1984">
        <f>טבלה1[[#This Row],[TotalSales]]*(1-E1984)</f>
        <v>603.64799550247187</v>
      </c>
      <c r="H1984">
        <f>G1984-D1984*VLOOKUP(B1984,Products!$1:$1048576,6,FALSE)</f>
        <v>13.247995502471895</v>
      </c>
      <c r="I1984" s="14">
        <f>VLOOKUP(טבלה1[[#This Row],[OrderID]],OrdersCleaned!$A:$R,4,FALSE)</f>
        <v>35297</v>
      </c>
    </row>
    <row r="1985" spans="1:9" x14ac:dyDescent="0.35">
      <c r="A1985">
        <v>10284</v>
      </c>
      <c r="B1985">
        <v>27</v>
      </c>
      <c r="C1985">
        <v>35.1</v>
      </c>
      <c r="D1985">
        <v>15</v>
      </c>
      <c r="E1985">
        <v>0.25</v>
      </c>
      <c r="F1985">
        <v>394.875</v>
      </c>
      <c r="G1985">
        <f>טבלה1[[#This Row],[TotalSales]]*(1-E1985)</f>
        <v>296.15625</v>
      </c>
      <c r="H1985">
        <f>G1985-D1985*VLOOKUP(B1985,Products!$1:$1048576,6,FALSE)</f>
        <v>-33.09375</v>
      </c>
      <c r="I1985" s="14">
        <f>VLOOKUP(טבלה1[[#This Row],[OrderID]],OrdersCleaned!$A:$R,4,FALSE)</f>
        <v>35296</v>
      </c>
    </row>
    <row r="1986" spans="1:9" x14ac:dyDescent="0.35">
      <c r="A1986">
        <v>10284</v>
      </c>
      <c r="B1986">
        <v>44</v>
      </c>
      <c r="C1986">
        <v>15.5</v>
      </c>
      <c r="D1986">
        <v>21</v>
      </c>
      <c r="E1986">
        <v>0</v>
      </c>
      <c r="F1986">
        <v>325.5</v>
      </c>
      <c r="G1986">
        <f>טבלה1[[#This Row],[TotalSales]]*(1-E1986)</f>
        <v>325.5</v>
      </c>
      <c r="H1986">
        <f>G1986-D1986*VLOOKUP(B1986,Products!$1:$1048576,6,FALSE)</f>
        <v>121.27500000000001</v>
      </c>
      <c r="I1986" s="14">
        <f>VLOOKUP(טבלה1[[#This Row],[OrderID]],OrdersCleaned!$A:$R,4,FALSE)</f>
        <v>35296</v>
      </c>
    </row>
    <row r="1987" spans="1:9" x14ac:dyDescent="0.35">
      <c r="A1987">
        <v>10284</v>
      </c>
      <c r="B1987">
        <v>60</v>
      </c>
      <c r="C1987">
        <v>27.2</v>
      </c>
      <c r="D1987">
        <v>20</v>
      </c>
      <c r="E1987">
        <v>0.25</v>
      </c>
      <c r="F1987">
        <v>408</v>
      </c>
      <c r="G1987">
        <f>טבלה1[[#This Row],[TotalSales]]*(1-E1987)</f>
        <v>306</v>
      </c>
      <c r="H1987">
        <f>G1987-D1987*VLOOKUP(B1987,Products!$1:$1048576,6,FALSE)</f>
        <v>-34</v>
      </c>
      <c r="I1987" s="14">
        <f>VLOOKUP(טבלה1[[#This Row],[OrderID]],OrdersCleaned!$A:$R,4,FALSE)</f>
        <v>35296</v>
      </c>
    </row>
    <row r="1988" spans="1:9" x14ac:dyDescent="0.35">
      <c r="A1988">
        <v>10284</v>
      </c>
      <c r="B1988">
        <v>67</v>
      </c>
      <c r="C1988">
        <v>11.2</v>
      </c>
      <c r="D1988">
        <v>5</v>
      </c>
      <c r="E1988">
        <v>0.25</v>
      </c>
      <c r="F1988">
        <v>42</v>
      </c>
      <c r="G1988">
        <f>טבלה1[[#This Row],[TotalSales]]*(1-E1988)</f>
        <v>31.5</v>
      </c>
      <c r="H1988">
        <f>G1988-D1988*VLOOKUP(B1988,Products!$1:$1048576,6,FALSE)</f>
        <v>-3.5</v>
      </c>
      <c r="I1988" s="14">
        <f>VLOOKUP(טבלה1[[#This Row],[OrderID]],OrdersCleaned!$A:$R,4,FALSE)</f>
        <v>35296</v>
      </c>
    </row>
    <row r="1989" spans="1:9" x14ac:dyDescent="0.35">
      <c r="A1989">
        <v>10283</v>
      </c>
      <c r="B1989">
        <v>15</v>
      </c>
      <c r="C1989">
        <v>12.4</v>
      </c>
      <c r="D1989">
        <v>20</v>
      </c>
      <c r="E1989">
        <v>0</v>
      </c>
      <c r="F1989">
        <v>248</v>
      </c>
      <c r="G1989">
        <f>טבלה1[[#This Row],[TotalSales]]*(1-E1989)</f>
        <v>248</v>
      </c>
      <c r="H1989">
        <f>G1989-D1989*VLOOKUP(B1989,Products!$1:$1048576,6,FALSE)</f>
        <v>93</v>
      </c>
      <c r="I1989" s="14">
        <f>VLOOKUP(טבלה1[[#This Row],[OrderID]],OrdersCleaned!$A:$R,4,FALSE)</f>
        <v>35293</v>
      </c>
    </row>
    <row r="1990" spans="1:9" x14ac:dyDescent="0.35">
      <c r="A1990">
        <v>10283</v>
      </c>
      <c r="B1990">
        <v>19</v>
      </c>
      <c r="C1990">
        <v>7.3</v>
      </c>
      <c r="D1990">
        <v>18</v>
      </c>
      <c r="E1990">
        <v>0</v>
      </c>
      <c r="F1990">
        <v>131.4</v>
      </c>
      <c r="G1990">
        <f>טבלה1[[#This Row],[TotalSales]]*(1-E1990)</f>
        <v>131.4</v>
      </c>
      <c r="H1990">
        <f>G1990-D1990*VLOOKUP(B1990,Products!$1:$1048576,6,FALSE)</f>
        <v>48.600000000000009</v>
      </c>
      <c r="I1990" s="14">
        <f>VLOOKUP(טבלה1[[#This Row],[OrderID]],OrdersCleaned!$A:$R,4,FALSE)</f>
        <v>35293</v>
      </c>
    </row>
    <row r="1991" spans="1:9" x14ac:dyDescent="0.35">
      <c r="A1991">
        <v>10283</v>
      </c>
      <c r="B1991">
        <v>60</v>
      </c>
      <c r="C1991">
        <v>27.2</v>
      </c>
      <c r="D1991">
        <v>35</v>
      </c>
      <c r="E1991">
        <v>0</v>
      </c>
      <c r="F1991">
        <v>952</v>
      </c>
      <c r="G1991">
        <f>טבלה1[[#This Row],[TotalSales]]*(1-E1991)</f>
        <v>952</v>
      </c>
      <c r="H1991">
        <f>G1991-D1991*VLOOKUP(B1991,Products!$1:$1048576,6,FALSE)</f>
        <v>357</v>
      </c>
      <c r="I1991" s="14">
        <f>VLOOKUP(טבלה1[[#This Row],[OrderID]],OrdersCleaned!$A:$R,4,FALSE)</f>
        <v>35293</v>
      </c>
    </row>
    <row r="1992" spans="1:9" x14ac:dyDescent="0.35">
      <c r="A1992">
        <v>10283</v>
      </c>
      <c r="B1992">
        <v>72</v>
      </c>
      <c r="C1992">
        <v>27.8</v>
      </c>
      <c r="D1992">
        <v>3</v>
      </c>
      <c r="E1992">
        <v>0</v>
      </c>
      <c r="F1992">
        <v>83.4</v>
      </c>
      <c r="G1992">
        <f>טבלה1[[#This Row],[TotalSales]]*(1-E1992)</f>
        <v>83.4</v>
      </c>
      <c r="H1992">
        <f>G1992-D1992*VLOOKUP(B1992,Products!$1:$1048576,6,FALSE)</f>
        <v>31.20000000000001</v>
      </c>
      <c r="I1992" s="14">
        <f>VLOOKUP(טבלה1[[#This Row],[OrderID]],OrdersCleaned!$A:$R,4,FALSE)</f>
        <v>35293</v>
      </c>
    </row>
    <row r="1993" spans="1:9" x14ac:dyDescent="0.35">
      <c r="A1993">
        <v>10282</v>
      </c>
      <c r="B1993">
        <v>30</v>
      </c>
      <c r="C1993">
        <v>20.7</v>
      </c>
      <c r="D1993">
        <v>6</v>
      </c>
      <c r="E1993">
        <v>0</v>
      </c>
      <c r="F1993">
        <v>124.2</v>
      </c>
      <c r="G1993">
        <f>טבלה1[[#This Row],[TotalSales]]*(1-E1993)</f>
        <v>124.2</v>
      </c>
      <c r="H1993">
        <f>G1993-D1993*VLOOKUP(B1993,Products!$1:$1048576,6,FALSE)</f>
        <v>46.53</v>
      </c>
      <c r="I1993" s="14">
        <f>VLOOKUP(טבלה1[[#This Row],[OrderID]],OrdersCleaned!$A:$R,4,FALSE)</f>
        <v>35292</v>
      </c>
    </row>
    <row r="1994" spans="1:9" x14ac:dyDescent="0.35">
      <c r="A1994">
        <v>10282</v>
      </c>
      <c r="B1994">
        <v>57</v>
      </c>
      <c r="C1994">
        <v>15.6</v>
      </c>
      <c r="D1994">
        <v>2</v>
      </c>
      <c r="E1994">
        <v>0</v>
      </c>
      <c r="F1994">
        <v>31.2</v>
      </c>
      <c r="G1994">
        <f>טבלה1[[#This Row],[TotalSales]]*(1-E1994)</f>
        <v>31.2</v>
      </c>
      <c r="H1994">
        <f>G1994-D1994*VLOOKUP(B1994,Products!$1:$1048576,6,FALSE)</f>
        <v>11.7</v>
      </c>
      <c r="I1994" s="14">
        <f>VLOOKUP(טבלה1[[#This Row],[OrderID]],OrdersCleaned!$A:$R,4,FALSE)</f>
        <v>35292</v>
      </c>
    </row>
    <row r="1995" spans="1:9" x14ac:dyDescent="0.35">
      <c r="A1995">
        <v>10281</v>
      </c>
      <c r="B1995">
        <v>19</v>
      </c>
      <c r="C1995">
        <v>7.3</v>
      </c>
      <c r="D1995">
        <v>1</v>
      </c>
      <c r="E1995">
        <v>0</v>
      </c>
      <c r="F1995">
        <v>7.3</v>
      </c>
      <c r="G1995">
        <f>טבלה1[[#This Row],[TotalSales]]*(1-E1995)</f>
        <v>7.3</v>
      </c>
      <c r="H1995">
        <f>G1995-D1995*VLOOKUP(B1995,Products!$1:$1048576,6,FALSE)</f>
        <v>2.7</v>
      </c>
      <c r="I1995" s="14">
        <f>VLOOKUP(טבלה1[[#This Row],[OrderID]],OrdersCleaned!$A:$R,4,FALSE)</f>
        <v>35291</v>
      </c>
    </row>
    <row r="1996" spans="1:9" x14ac:dyDescent="0.35">
      <c r="A1996">
        <v>10281</v>
      </c>
      <c r="B1996">
        <v>24</v>
      </c>
      <c r="C1996">
        <v>3.6</v>
      </c>
      <c r="D1996">
        <v>6</v>
      </c>
      <c r="E1996">
        <v>0</v>
      </c>
      <c r="F1996">
        <v>21.6</v>
      </c>
      <c r="G1996">
        <f>טבלה1[[#This Row],[TotalSales]]*(1-E1996)</f>
        <v>21.6</v>
      </c>
      <c r="H1996">
        <f>G1996-D1996*VLOOKUP(B1996,Products!$1:$1048576,6,FALSE)</f>
        <v>8.1000000000000014</v>
      </c>
      <c r="I1996" s="14">
        <f>VLOOKUP(טבלה1[[#This Row],[OrderID]],OrdersCleaned!$A:$R,4,FALSE)</f>
        <v>35291</v>
      </c>
    </row>
    <row r="1997" spans="1:9" x14ac:dyDescent="0.35">
      <c r="A1997">
        <v>10281</v>
      </c>
      <c r="B1997">
        <v>35</v>
      </c>
      <c r="C1997">
        <v>14.4</v>
      </c>
      <c r="D1997">
        <v>4</v>
      </c>
      <c r="E1997">
        <v>0</v>
      </c>
      <c r="F1997">
        <v>57.6</v>
      </c>
      <c r="G1997">
        <f>טבלה1[[#This Row],[TotalSales]]*(1-E1997)</f>
        <v>57.6</v>
      </c>
      <c r="H1997">
        <f>G1997-D1997*VLOOKUP(B1997,Products!$1:$1048576,6,FALSE)</f>
        <v>21.6</v>
      </c>
      <c r="I1997" s="14">
        <f>VLOOKUP(טבלה1[[#This Row],[OrderID]],OrdersCleaned!$A:$R,4,FALSE)</f>
        <v>35291</v>
      </c>
    </row>
    <row r="1998" spans="1:9" x14ac:dyDescent="0.35">
      <c r="A1998">
        <v>10280</v>
      </c>
      <c r="B1998">
        <v>24</v>
      </c>
      <c r="C1998">
        <v>3.6</v>
      </c>
      <c r="D1998">
        <v>12</v>
      </c>
      <c r="E1998">
        <v>0</v>
      </c>
      <c r="F1998">
        <v>43.2</v>
      </c>
      <c r="G1998">
        <f>טבלה1[[#This Row],[TotalSales]]*(1-E1998)</f>
        <v>43.2</v>
      </c>
      <c r="H1998">
        <f>G1998-D1998*VLOOKUP(B1998,Products!$1:$1048576,6,FALSE)</f>
        <v>16.200000000000003</v>
      </c>
      <c r="I1998" s="14">
        <f>VLOOKUP(טבלה1[[#This Row],[OrderID]],OrdersCleaned!$A:$R,4,FALSE)</f>
        <v>35291</v>
      </c>
    </row>
    <row r="1999" spans="1:9" x14ac:dyDescent="0.35">
      <c r="A1999">
        <v>10280</v>
      </c>
      <c r="B1999">
        <v>55</v>
      </c>
      <c r="C1999">
        <v>19.2</v>
      </c>
      <c r="D1999">
        <v>20</v>
      </c>
      <c r="E1999">
        <v>0</v>
      </c>
      <c r="F1999">
        <v>384</v>
      </c>
      <c r="G1999">
        <f>טבלה1[[#This Row],[TotalSales]]*(1-E1999)</f>
        <v>384</v>
      </c>
      <c r="H1999">
        <f>G1999-D1999*VLOOKUP(B1999,Products!$1:$1048576,6,FALSE)</f>
        <v>144</v>
      </c>
      <c r="I1999" s="14">
        <f>VLOOKUP(טבלה1[[#This Row],[OrderID]],OrdersCleaned!$A:$R,4,FALSE)</f>
        <v>35291</v>
      </c>
    </row>
    <row r="2000" spans="1:9" x14ac:dyDescent="0.35">
      <c r="A2000">
        <v>10280</v>
      </c>
      <c r="B2000">
        <v>75</v>
      </c>
      <c r="C2000">
        <v>6.2</v>
      </c>
      <c r="D2000">
        <v>30</v>
      </c>
      <c r="E2000">
        <v>0</v>
      </c>
      <c r="F2000">
        <v>186</v>
      </c>
      <c r="G2000">
        <f>טבלה1[[#This Row],[TotalSales]]*(1-E2000)</f>
        <v>186</v>
      </c>
      <c r="H2000">
        <f>G2000-D2000*VLOOKUP(B2000,Products!$1:$1048576,6,FALSE)</f>
        <v>69.75</v>
      </c>
      <c r="I2000" s="14">
        <f>VLOOKUP(טבלה1[[#This Row],[OrderID]],OrdersCleaned!$A:$R,4,FALSE)</f>
        <v>35291</v>
      </c>
    </row>
    <row r="2001" spans="1:9" x14ac:dyDescent="0.35">
      <c r="A2001">
        <v>10279</v>
      </c>
      <c r="B2001">
        <v>17</v>
      </c>
      <c r="C2001">
        <v>31.2</v>
      </c>
      <c r="D2001">
        <v>15</v>
      </c>
      <c r="E2001">
        <v>0.25</v>
      </c>
      <c r="F2001">
        <v>351</v>
      </c>
      <c r="G2001">
        <f>טבלה1[[#This Row],[TotalSales]]*(1-E2001)</f>
        <v>263.25</v>
      </c>
      <c r="H2001">
        <f>G2001-D2001*VLOOKUP(B2001,Products!$1:$1048576,6,FALSE)</f>
        <v>-29.25</v>
      </c>
      <c r="I2001" s="14">
        <f>VLOOKUP(טבלה1[[#This Row],[OrderID]],OrdersCleaned!$A:$R,4,FALSE)</f>
        <v>35290</v>
      </c>
    </row>
    <row r="2002" spans="1:9" x14ac:dyDescent="0.35">
      <c r="A2002">
        <v>10278</v>
      </c>
      <c r="B2002">
        <v>44</v>
      </c>
      <c r="C2002">
        <v>15.5</v>
      </c>
      <c r="D2002">
        <v>16</v>
      </c>
      <c r="E2002">
        <v>0</v>
      </c>
      <c r="F2002">
        <v>248</v>
      </c>
      <c r="G2002">
        <f>טבלה1[[#This Row],[TotalSales]]*(1-E2002)</f>
        <v>248</v>
      </c>
      <c r="H2002">
        <f>G2002-D2002*VLOOKUP(B2002,Products!$1:$1048576,6,FALSE)</f>
        <v>92.4</v>
      </c>
      <c r="I2002" s="14">
        <f>VLOOKUP(טבלה1[[#This Row],[OrderID]],OrdersCleaned!$A:$R,4,FALSE)</f>
        <v>35289</v>
      </c>
    </row>
    <row r="2003" spans="1:9" x14ac:dyDescent="0.35">
      <c r="A2003">
        <v>10278</v>
      </c>
      <c r="B2003">
        <v>59</v>
      </c>
      <c r="C2003">
        <v>44</v>
      </c>
      <c r="D2003">
        <v>15</v>
      </c>
      <c r="E2003">
        <v>0</v>
      </c>
      <c r="F2003">
        <v>660</v>
      </c>
      <c r="G2003">
        <f>טבלה1[[#This Row],[TotalSales]]*(1-E2003)</f>
        <v>660</v>
      </c>
      <c r="H2003">
        <f>G2003-D2003*VLOOKUP(B2003,Products!$1:$1048576,6,FALSE)</f>
        <v>247.5</v>
      </c>
      <c r="I2003" s="14">
        <f>VLOOKUP(טבלה1[[#This Row],[OrderID]],OrdersCleaned!$A:$R,4,FALSE)</f>
        <v>35289</v>
      </c>
    </row>
    <row r="2004" spans="1:9" x14ac:dyDescent="0.35">
      <c r="A2004">
        <v>10278</v>
      </c>
      <c r="B2004">
        <v>63</v>
      </c>
      <c r="C2004">
        <v>35.1</v>
      </c>
      <c r="D2004">
        <v>8</v>
      </c>
      <c r="E2004">
        <v>0</v>
      </c>
      <c r="F2004">
        <v>280.8</v>
      </c>
      <c r="G2004">
        <f>טבלה1[[#This Row],[TotalSales]]*(1-E2004)</f>
        <v>280.8</v>
      </c>
      <c r="H2004">
        <f>G2004-D2004*VLOOKUP(B2004,Products!$1:$1048576,6,FALSE)</f>
        <v>105.20000000000002</v>
      </c>
      <c r="I2004" s="14">
        <f>VLOOKUP(טבלה1[[#This Row],[OrderID]],OrdersCleaned!$A:$R,4,FALSE)</f>
        <v>35289</v>
      </c>
    </row>
    <row r="2005" spans="1:9" x14ac:dyDescent="0.35">
      <c r="A2005">
        <v>10278</v>
      </c>
      <c r="B2005">
        <v>73</v>
      </c>
      <c r="C2005">
        <v>12</v>
      </c>
      <c r="D2005">
        <v>25</v>
      </c>
      <c r="E2005">
        <v>0</v>
      </c>
      <c r="F2005">
        <v>300</v>
      </c>
      <c r="G2005">
        <f>טבלה1[[#This Row],[TotalSales]]*(1-E2005)</f>
        <v>300</v>
      </c>
      <c r="H2005">
        <f>G2005-D2005*VLOOKUP(B2005,Products!$1:$1048576,6,FALSE)</f>
        <v>112.5</v>
      </c>
      <c r="I2005" s="14">
        <f>VLOOKUP(טבלה1[[#This Row],[OrderID]],OrdersCleaned!$A:$R,4,FALSE)</f>
        <v>35289</v>
      </c>
    </row>
    <row r="2006" spans="1:9" x14ac:dyDescent="0.35">
      <c r="A2006">
        <v>10277</v>
      </c>
      <c r="B2006">
        <v>28</v>
      </c>
      <c r="C2006">
        <v>36.4</v>
      </c>
      <c r="D2006">
        <v>20</v>
      </c>
      <c r="E2006">
        <v>0</v>
      </c>
      <c r="F2006">
        <v>728</v>
      </c>
      <c r="G2006">
        <f>טבלה1[[#This Row],[TotalSales]]*(1-E2006)</f>
        <v>728</v>
      </c>
      <c r="H2006">
        <f>G2006-D2006*VLOOKUP(B2006,Products!$1:$1048576,6,FALSE)</f>
        <v>272</v>
      </c>
      <c r="I2006" s="14">
        <f>VLOOKUP(טבלה1[[#This Row],[OrderID]],OrdersCleaned!$A:$R,4,FALSE)</f>
        <v>35286</v>
      </c>
    </row>
    <row r="2007" spans="1:9" x14ac:dyDescent="0.35">
      <c r="A2007">
        <v>10277</v>
      </c>
      <c r="B2007">
        <v>62</v>
      </c>
      <c r="C2007">
        <v>39.4</v>
      </c>
      <c r="D2007">
        <v>12</v>
      </c>
      <c r="E2007">
        <v>0</v>
      </c>
      <c r="F2007">
        <v>472.8</v>
      </c>
      <c r="G2007">
        <f>טבלה1[[#This Row],[TotalSales]]*(1-E2007)</f>
        <v>472.8</v>
      </c>
      <c r="H2007">
        <f>G2007-D2007*VLOOKUP(B2007,Products!$1:$1048576,6,FALSE)</f>
        <v>177.00000000000006</v>
      </c>
      <c r="I2007" s="14">
        <f>VLOOKUP(טבלה1[[#This Row],[OrderID]],OrdersCleaned!$A:$R,4,FALSE)</f>
        <v>35286</v>
      </c>
    </row>
    <row r="2008" spans="1:9" x14ac:dyDescent="0.35">
      <c r="A2008">
        <v>10276</v>
      </c>
      <c r="B2008">
        <v>10</v>
      </c>
      <c r="C2008">
        <v>24.8</v>
      </c>
      <c r="D2008">
        <v>15</v>
      </c>
      <c r="E2008">
        <v>0</v>
      </c>
      <c r="F2008">
        <v>372</v>
      </c>
      <c r="G2008">
        <f>טבלה1[[#This Row],[TotalSales]]*(1-E2008)</f>
        <v>372</v>
      </c>
      <c r="H2008">
        <f>G2008-D2008*VLOOKUP(B2008,Products!$1:$1048576,6,FALSE)</f>
        <v>139.5</v>
      </c>
      <c r="I2008" s="14">
        <f>VLOOKUP(טבלה1[[#This Row],[OrderID]],OrdersCleaned!$A:$R,4,FALSE)</f>
        <v>35285</v>
      </c>
    </row>
    <row r="2009" spans="1:9" x14ac:dyDescent="0.35">
      <c r="A2009">
        <v>10276</v>
      </c>
      <c r="B2009">
        <v>13</v>
      </c>
      <c r="C2009">
        <v>4.8</v>
      </c>
      <c r="D2009">
        <v>10</v>
      </c>
      <c r="E2009">
        <v>0</v>
      </c>
      <c r="F2009">
        <v>48</v>
      </c>
      <c r="G2009">
        <f>טבלה1[[#This Row],[TotalSales]]*(1-E2009)</f>
        <v>48</v>
      </c>
      <c r="H2009">
        <f>G2009-D2009*VLOOKUP(B2009,Products!$1:$1048576,6,FALSE)</f>
        <v>18</v>
      </c>
      <c r="I2009" s="14">
        <f>VLOOKUP(טבלה1[[#This Row],[OrderID]],OrdersCleaned!$A:$R,4,FALSE)</f>
        <v>35285</v>
      </c>
    </row>
    <row r="2010" spans="1:9" x14ac:dyDescent="0.35">
      <c r="A2010">
        <v>10275</v>
      </c>
      <c r="B2010">
        <v>24</v>
      </c>
      <c r="C2010">
        <v>3.6</v>
      </c>
      <c r="D2010">
        <v>12</v>
      </c>
      <c r="E2010">
        <v>5.000000074505806E-2</v>
      </c>
      <c r="F2010">
        <v>41.039999967813493</v>
      </c>
      <c r="G2010">
        <f>טבלה1[[#This Row],[TotalSales]]*(1-E2010)</f>
        <v>38.987999938845633</v>
      </c>
      <c r="H2010">
        <f>G2010-D2010*VLOOKUP(B2010,Products!$1:$1048576,6,FALSE)</f>
        <v>11.987999938845633</v>
      </c>
      <c r="I2010" s="14">
        <f>VLOOKUP(טבלה1[[#This Row],[OrderID]],OrdersCleaned!$A:$R,4,FALSE)</f>
        <v>35284</v>
      </c>
    </row>
    <row r="2011" spans="1:9" x14ac:dyDescent="0.35">
      <c r="A2011">
        <v>10275</v>
      </c>
      <c r="B2011">
        <v>59</v>
      </c>
      <c r="C2011">
        <v>44</v>
      </c>
      <c r="D2011">
        <v>6</v>
      </c>
      <c r="E2011">
        <v>5.000000074505806E-2</v>
      </c>
      <c r="F2011">
        <v>250.7999998033047</v>
      </c>
      <c r="G2011">
        <f>טבלה1[[#This Row],[TotalSales]]*(1-E2011)</f>
        <v>238.2599996262789</v>
      </c>
      <c r="H2011">
        <f>G2011-D2011*VLOOKUP(B2011,Products!$1:$1048576,6,FALSE)</f>
        <v>73.259999626278898</v>
      </c>
      <c r="I2011" s="14">
        <f>VLOOKUP(טבלה1[[#This Row],[OrderID]],OrdersCleaned!$A:$R,4,FALSE)</f>
        <v>35284</v>
      </c>
    </row>
    <row r="2012" spans="1:9" x14ac:dyDescent="0.35">
      <c r="A2012">
        <v>10274</v>
      </c>
      <c r="B2012">
        <v>71</v>
      </c>
      <c r="C2012">
        <v>17.2</v>
      </c>
      <c r="D2012">
        <v>20</v>
      </c>
      <c r="E2012">
        <v>0</v>
      </c>
      <c r="F2012">
        <v>344</v>
      </c>
      <c r="G2012">
        <f>טבלה1[[#This Row],[TotalSales]]*(1-E2012)</f>
        <v>344</v>
      </c>
      <c r="H2012">
        <f>G2012-D2012*VLOOKUP(B2012,Products!$1:$1048576,6,FALSE)</f>
        <v>129</v>
      </c>
      <c r="I2012" s="14">
        <f>VLOOKUP(טבלה1[[#This Row],[OrderID]],OrdersCleaned!$A:$R,4,FALSE)</f>
        <v>35283</v>
      </c>
    </row>
    <row r="2013" spans="1:9" x14ac:dyDescent="0.35">
      <c r="A2013">
        <v>10274</v>
      </c>
      <c r="B2013">
        <v>72</v>
      </c>
      <c r="C2013">
        <v>27.8</v>
      </c>
      <c r="D2013">
        <v>7</v>
      </c>
      <c r="E2013">
        <v>0</v>
      </c>
      <c r="F2013">
        <v>194.6</v>
      </c>
      <c r="G2013">
        <f>טבלה1[[#This Row],[TotalSales]]*(1-E2013)</f>
        <v>194.6</v>
      </c>
      <c r="H2013">
        <f>G2013-D2013*VLOOKUP(B2013,Products!$1:$1048576,6,FALSE)</f>
        <v>72.800000000000011</v>
      </c>
      <c r="I2013" s="14">
        <f>VLOOKUP(טבלה1[[#This Row],[OrderID]],OrdersCleaned!$A:$R,4,FALSE)</f>
        <v>35283</v>
      </c>
    </row>
    <row r="2014" spans="1:9" x14ac:dyDescent="0.35">
      <c r="A2014">
        <v>10273</v>
      </c>
      <c r="B2014">
        <v>10</v>
      </c>
      <c r="C2014">
        <v>24.8</v>
      </c>
      <c r="D2014">
        <v>24</v>
      </c>
      <c r="E2014">
        <v>5.000000074505806E-2</v>
      </c>
      <c r="F2014">
        <v>565.43999955654147</v>
      </c>
      <c r="G2014">
        <f>טבלה1[[#This Row],[TotalSales]]*(1-E2014)</f>
        <v>537.16799915742877</v>
      </c>
      <c r="H2014">
        <f>G2014-D2014*VLOOKUP(B2014,Products!$1:$1048576,6,FALSE)</f>
        <v>165.16799915742877</v>
      </c>
      <c r="I2014" s="14">
        <f>VLOOKUP(טבלה1[[#This Row],[OrderID]],OrdersCleaned!$A:$R,4,FALSE)</f>
        <v>35282</v>
      </c>
    </row>
    <row r="2015" spans="1:9" x14ac:dyDescent="0.35">
      <c r="A2015">
        <v>10273</v>
      </c>
      <c r="B2015">
        <v>31</v>
      </c>
      <c r="C2015">
        <v>10</v>
      </c>
      <c r="D2015">
        <v>15</v>
      </c>
      <c r="E2015">
        <v>5.000000074505806E-2</v>
      </c>
      <c r="F2015">
        <v>142.49999988824129</v>
      </c>
      <c r="G2015">
        <f>טבלה1[[#This Row],[TotalSales]]*(1-E2015)</f>
        <v>135.37499978765845</v>
      </c>
      <c r="H2015">
        <f>G2015-D2015*VLOOKUP(B2015,Products!$1:$1048576,6,FALSE)</f>
        <v>41.624999787658453</v>
      </c>
      <c r="I2015" s="14">
        <f>VLOOKUP(טבלה1[[#This Row],[OrderID]],OrdersCleaned!$A:$R,4,FALSE)</f>
        <v>35282</v>
      </c>
    </row>
    <row r="2016" spans="1:9" x14ac:dyDescent="0.35">
      <c r="A2016">
        <v>10273</v>
      </c>
      <c r="B2016">
        <v>33</v>
      </c>
      <c r="C2016">
        <v>2</v>
      </c>
      <c r="D2016">
        <v>20</v>
      </c>
      <c r="E2016">
        <v>0</v>
      </c>
      <c r="F2016">
        <v>40</v>
      </c>
      <c r="G2016">
        <f>טבלה1[[#This Row],[TotalSales]]*(1-E2016)</f>
        <v>40</v>
      </c>
      <c r="H2016">
        <f>G2016-D2016*VLOOKUP(B2016,Products!$1:$1048576,6,FALSE)</f>
        <v>15</v>
      </c>
      <c r="I2016" s="14">
        <f>VLOOKUP(טבלה1[[#This Row],[OrderID]],OrdersCleaned!$A:$R,4,FALSE)</f>
        <v>35282</v>
      </c>
    </row>
    <row r="2017" spans="1:9" x14ac:dyDescent="0.35">
      <c r="A2017">
        <v>10273</v>
      </c>
      <c r="B2017">
        <v>40</v>
      </c>
      <c r="C2017">
        <v>14.7</v>
      </c>
      <c r="D2017">
        <v>60</v>
      </c>
      <c r="E2017">
        <v>5.000000074505806E-2</v>
      </c>
      <c r="F2017">
        <v>837.89999934285879</v>
      </c>
      <c r="G2017">
        <f>טבלה1[[#This Row],[TotalSales]]*(1-E2017)</f>
        <v>796.00499875143169</v>
      </c>
      <c r="H2017">
        <f>G2017-D2017*VLOOKUP(B2017,Products!$1:$1048576,6,FALSE)</f>
        <v>244.00499875143169</v>
      </c>
      <c r="I2017" s="14">
        <f>VLOOKUP(טבלה1[[#This Row],[OrderID]],OrdersCleaned!$A:$R,4,FALSE)</f>
        <v>35282</v>
      </c>
    </row>
    <row r="2018" spans="1:9" x14ac:dyDescent="0.35">
      <c r="A2018">
        <v>10273</v>
      </c>
      <c r="B2018">
        <v>76</v>
      </c>
      <c r="C2018">
        <v>14.4</v>
      </c>
      <c r="D2018">
        <v>33</v>
      </c>
      <c r="E2018">
        <v>5.000000074505806E-2</v>
      </c>
      <c r="F2018">
        <v>451.43999964594838</v>
      </c>
      <c r="G2018">
        <f>טבלה1[[#This Row],[TotalSales]]*(1-E2018)</f>
        <v>428.86799932730196</v>
      </c>
      <c r="H2018">
        <f>G2018-D2018*VLOOKUP(B2018,Products!$1:$1048576,6,FALSE)</f>
        <v>131.86799932730196</v>
      </c>
      <c r="I2018" s="14">
        <f>VLOOKUP(טבלה1[[#This Row],[OrderID]],OrdersCleaned!$A:$R,4,FALSE)</f>
        <v>35282</v>
      </c>
    </row>
    <row r="2019" spans="1:9" x14ac:dyDescent="0.35">
      <c r="A2019">
        <v>10272</v>
      </c>
      <c r="B2019">
        <v>20</v>
      </c>
      <c r="C2019">
        <v>64.8</v>
      </c>
      <c r="D2019">
        <v>6</v>
      </c>
      <c r="E2019">
        <v>0</v>
      </c>
      <c r="F2019">
        <v>388.8</v>
      </c>
      <c r="G2019">
        <f>טבלה1[[#This Row],[TotalSales]]*(1-E2019)</f>
        <v>388.8</v>
      </c>
      <c r="H2019">
        <f>G2019-D2019*VLOOKUP(B2019,Products!$1:$1048576,6,FALSE)</f>
        <v>145.80000000000001</v>
      </c>
      <c r="I2019" s="14">
        <f>VLOOKUP(טבלה1[[#This Row],[OrderID]],OrdersCleaned!$A:$R,4,FALSE)</f>
        <v>35279</v>
      </c>
    </row>
    <row r="2020" spans="1:9" x14ac:dyDescent="0.35">
      <c r="A2020">
        <v>10272</v>
      </c>
      <c r="B2020">
        <v>31</v>
      </c>
      <c r="C2020">
        <v>10</v>
      </c>
      <c r="D2020">
        <v>40</v>
      </c>
      <c r="E2020">
        <v>0</v>
      </c>
      <c r="F2020">
        <v>400</v>
      </c>
      <c r="G2020">
        <f>טבלה1[[#This Row],[TotalSales]]*(1-E2020)</f>
        <v>400</v>
      </c>
      <c r="H2020">
        <f>G2020-D2020*VLOOKUP(B2020,Products!$1:$1048576,6,FALSE)</f>
        <v>150</v>
      </c>
      <c r="I2020" s="14">
        <f>VLOOKUP(טבלה1[[#This Row],[OrderID]],OrdersCleaned!$A:$R,4,FALSE)</f>
        <v>35279</v>
      </c>
    </row>
    <row r="2021" spans="1:9" x14ac:dyDescent="0.35">
      <c r="A2021">
        <v>10272</v>
      </c>
      <c r="B2021">
        <v>72</v>
      </c>
      <c r="C2021">
        <v>27.8</v>
      </c>
      <c r="D2021">
        <v>24</v>
      </c>
      <c r="E2021">
        <v>0</v>
      </c>
      <c r="F2021">
        <v>667.2</v>
      </c>
      <c r="G2021">
        <f>טבלה1[[#This Row],[TotalSales]]*(1-E2021)</f>
        <v>667.2</v>
      </c>
      <c r="H2021">
        <f>G2021-D2021*VLOOKUP(B2021,Products!$1:$1048576,6,FALSE)</f>
        <v>249.60000000000008</v>
      </c>
      <c r="I2021" s="14">
        <f>VLOOKUP(טבלה1[[#This Row],[OrderID]],OrdersCleaned!$A:$R,4,FALSE)</f>
        <v>35279</v>
      </c>
    </row>
    <row r="2022" spans="1:9" x14ac:dyDescent="0.35">
      <c r="A2022">
        <v>10271</v>
      </c>
      <c r="B2022">
        <v>33</v>
      </c>
      <c r="C2022">
        <v>2</v>
      </c>
      <c r="D2022">
        <v>24</v>
      </c>
      <c r="E2022">
        <v>0</v>
      </c>
      <c r="F2022">
        <v>48</v>
      </c>
      <c r="G2022">
        <f>טבלה1[[#This Row],[TotalSales]]*(1-E2022)</f>
        <v>48</v>
      </c>
      <c r="H2022">
        <f>G2022-D2022*VLOOKUP(B2022,Products!$1:$1048576,6,FALSE)</f>
        <v>18</v>
      </c>
      <c r="I2022" s="14">
        <f>VLOOKUP(טבלה1[[#This Row],[OrderID]],OrdersCleaned!$A:$R,4,FALSE)</f>
        <v>35278</v>
      </c>
    </row>
    <row r="2023" spans="1:9" x14ac:dyDescent="0.35">
      <c r="A2023">
        <v>10270</v>
      </c>
      <c r="B2023">
        <v>36</v>
      </c>
      <c r="C2023">
        <v>15.2</v>
      </c>
      <c r="D2023">
        <v>30</v>
      </c>
      <c r="E2023">
        <v>0</v>
      </c>
      <c r="F2023">
        <v>456</v>
      </c>
      <c r="G2023">
        <f>טבלה1[[#This Row],[TotalSales]]*(1-E2023)</f>
        <v>456</v>
      </c>
      <c r="H2023">
        <f>G2023-D2023*VLOOKUP(B2023,Products!$1:$1048576,6,FALSE)</f>
        <v>171</v>
      </c>
      <c r="I2023" s="14">
        <f>VLOOKUP(טבלה1[[#This Row],[OrderID]],OrdersCleaned!$A:$R,4,FALSE)</f>
        <v>35278</v>
      </c>
    </row>
    <row r="2024" spans="1:9" x14ac:dyDescent="0.35">
      <c r="A2024">
        <v>10270</v>
      </c>
      <c r="B2024">
        <v>43</v>
      </c>
      <c r="C2024">
        <v>36.799999999999997</v>
      </c>
      <c r="D2024">
        <v>25</v>
      </c>
      <c r="E2024">
        <v>0</v>
      </c>
      <c r="F2024">
        <v>919.99999999999989</v>
      </c>
      <c r="G2024">
        <f>טבלה1[[#This Row],[TotalSales]]*(1-E2024)</f>
        <v>919.99999999999989</v>
      </c>
      <c r="H2024">
        <f>G2024-D2024*VLOOKUP(B2024,Products!$1:$1048576,6,FALSE)</f>
        <v>344.99999999999989</v>
      </c>
      <c r="I2024" s="14">
        <f>VLOOKUP(טבלה1[[#This Row],[OrderID]],OrdersCleaned!$A:$R,4,FALSE)</f>
        <v>35278</v>
      </c>
    </row>
    <row r="2025" spans="1:9" x14ac:dyDescent="0.35">
      <c r="A2025">
        <v>10269</v>
      </c>
      <c r="B2025">
        <v>33</v>
      </c>
      <c r="C2025">
        <v>2</v>
      </c>
      <c r="D2025">
        <v>60</v>
      </c>
      <c r="E2025">
        <v>5.000000074505806E-2</v>
      </c>
      <c r="F2025">
        <v>113.999999910593</v>
      </c>
      <c r="G2025">
        <f>טבלה1[[#This Row],[TotalSales]]*(1-E2025)</f>
        <v>108.29999983012674</v>
      </c>
      <c r="H2025">
        <f>G2025-D2025*VLOOKUP(B2025,Products!$1:$1048576,6,FALSE)</f>
        <v>33.299999830126737</v>
      </c>
      <c r="I2025" s="14">
        <f>VLOOKUP(טבלה1[[#This Row],[OrderID]],OrdersCleaned!$A:$R,4,FALSE)</f>
        <v>35277</v>
      </c>
    </row>
    <row r="2026" spans="1:9" x14ac:dyDescent="0.35">
      <c r="A2026">
        <v>10269</v>
      </c>
      <c r="B2026">
        <v>72</v>
      </c>
      <c r="C2026">
        <v>27.8</v>
      </c>
      <c r="D2026">
        <v>20</v>
      </c>
      <c r="E2026">
        <v>5.000000074505806E-2</v>
      </c>
      <c r="F2026">
        <v>528.19999958574772</v>
      </c>
      <c r="G2026">
        <f>טבלה1[[#This Row],[TotalSales]]*(1-E2026)</f>
        <v>501.78999921292069</v>
      </c>
      <c r="H2026">
        <f>G2026-D2026*VLOOKUP(B2026,Products!$1:$1048576,6,FALSE)</f>
        <v>153.78999921292069</v>
      </c>
      <c r="I2026" s="14">
        <f>VLOOKUP(טבלה1[[#This Row],[OrderID]],OrdersCleaned!$A:$R,4,FALSE)</f>
        <v>35277</v>
      </c>
    </row>
    <row r="2027" spans="1:9" x14ac:dyDescent="0.35">
      <c r="A2027">
        <v>10268</v>
      </c>
      <c r="B2027">
        <v>29</v>
      </c>
      <c r="C2027">
        <v>99</v>
      </c>
      <c r="D2027">
        <v>10</v>
      </c>
      <c r="E2027">
        <v>0</v>
      </c>
      <c r="F2027">
        <v>990</v>
      </c>
      <c r="G2027">
        <f>טבלה1[[#This Row],[TotalSales]]*(1-E2027)</f>
        <v>990</v>
      </c>
      <c r="H2027">
        <f>G2027-D2027*VLOOKUP(B2027,Products!$1:$1048576,6,FALSE)</f>
        <v>371.04999999999995</v>
      </c>
      <c r="I2027" s="14">
        <f>VLOOKUP(טבלה1[[#This Row],[OrderID]],OrdersCleaned!$A:$R,4,FALSE)</f>
        <v>35276</v>
      </c>
    </row>
    <row r="2028" spans="1:9" x14ac:dyDescent="0.35">
      <c r="A2028">
        <v>10268</v>
      </c>
      <c r="B2028">
        <v>72</v>
      </c>
      <c r="C2028">
        <v>27.8</v>
      </c>
      <c r="D2028">
        <v>4</v>
      </c>
      <c r="E2028">
        <v>0</v>
      </c>
      <c r="F2028">
        <v>111.2</v>
      </c>
      <c r="G2028">
        <f>טבלה1[[#This Row],[TotalSales]]*(1-E2028)</f>
        <v>111.2</v>
      </c>
      <c r="H2028">
        <f>G2028-D2028*VLOOKUP(B2028,Products!$1:$1048576,6,FALSE)</f>
        <v>41.600000000000009</v>
      </c>
      <c r="I2028" s="14">
        <f>VLOOKUP(טבלה1[[#This Row],[OrderID]],OrdersCleaned!$A:$R,4,FALSE)</f>
        <v>35276</v>
      </c>
    </row>
    <row r="2029" spans="1:9" x14ac:dyDescent="0.35">
      <c r="A2029">
        <v>10267</v>
      </c>
      <c r="B2029">
        <v>40</v>
      </c>
      <c r="C2029">
        <v>14.7</v>
      </c>
      <c r="D2029">
        <v>50</v>
      </c>
      <c r="E2029">
        <v>0</v>
      </c>
      <c r="F2029">
        <v>735</v>
      </c>
      <c r="G2029">
        <f>טבלה1[[#This Row],[TotalSales]]*(1-E2029)</f>
        <v>735</v>
      </c>
      <c r="H2029">
        <f>G2029-D2029*VLOOKUP(B2029,Products!$1:$1048576,6,FALSE)</f>
        <v>275.00000000000006</v>
      </c>
      <c r="I2029" s="14">
        <f>VLOOKUP(טבלה1[[#This Row],[OrderID]],OrdersCleaned!$A:$R,4,FALSE)</f>
        <v>35275</v>
      </c>
    </row>
    <row r="2030" spans="1:9" x14ac:dyDescent="0.35">
      <c r="A2030">
        <v>10267</v>
      </c>
      <c r="B2030">
        <v>59</v>
      </c>
      <c r="C2030">
        <v>44</v>
      </c>
      <c r="D2030">
        <v>70</v>
      </c>
      <c r="E2030">
        <v>0.15000000596046451</v>
      </c>
      <c r="F2030">
        <v>2617.999981641769</v>
      </c>
      <c r="G2030">
        <f>טבלה1[[#This Row],[TotalSales]]*(1-E2030)</f>
        <v>2225.2999687910078</v>
      </c>
      <c r="H2030">
        <f>G2030-D2030*VLOOKUP(B2030,Products!$1:$1048576,6,FALSE)</f>
        <v>300.29996879100781</v>
      </c>
      <c r="I2030" s="14">
        <f>VLOOKUP(טבלה1[[#This Row],[OrderID]],OrdersCleaned!$A:$R,4,FALSE)</f>
        <v>35275</v>
      </c>
    </row>
    <row r="2031" spans="1:9" x14ac:dyDescent="0.35">
      <c r="A2031">
        <v>10267</v>
      </c>
      <c r="B2031">
        <v>76</v>
      </c>
      <c r="C2031">
        <v>14.4</v>
      </c>
      <c r="D2031">
        <v>15</v>
      </c>
      <c r="E2031">
        <v>0.15000000596046451</v>
      </c>
      <c r="F2031">
        <v>183.5999987125397</v>
      </c>
      <c r="G2031">
        <f>טבלה1[[#This Row],[TotalSales]]*(1-E2031)</f>
        <v>156.05999781131749</v>
      </c>
      <c r="H2031">
        <f>G2031-D2031*VLOOKUP(B2031,Products!$1:$1048576,6,FALSE)</f>
        <v>21.059997811317487</v>
      </c>
      <c r="I2031" s="14">
        <f>VLOOKUP(טבלה1[[#This Row],[OrderID]],OrdersCleaned!$A:$R,4,FALSE)</f>
        <v>35275</v>
      </c>
    </row>
    <row r="2032" spans="1:9" x14ac:dyDescent="0.35">
      <c r="A2032">
        <v>10266</v>
      </c>
      <c r="B2032">
        <v>12</v>
      </c>
      <c r="C2032">
        <v>30.4</v>
      </c>
      <c r="D2032">
        <v>12</v>
      </c>
      <c r="E2032">
        <v>5.000000074505806E-2</v>
      </c>
      <c r="F2032">
        <v>346.5599997282028</v>
      </c>
      <c r="G2032">
        <f>טבלה1[[#This Row],[TotalSales]]*(1-E2032)</f>
        <v>329.23199948358535</v>
      </c>
      <c r="H2032">
        <f>G2032-D2032*VLOOKUP(B2032,Products!$1:$1048576,6,FALSE)</f>
        <v>101.23199948358535</v>
      </c>
      <c r="I2032" s="14">
        <f>VLOOKUP(טבלה1[[#This Row],[OrderID]],OrdersCleaned!$A:$R,4,FALSE)</f>
        <v>35272</v>
      </c>
    </row>
    <row r="2033" spans="1:9" x14ac:dyDescent="0.35">
      <c r="A2033">
        <v>10265</v>
      </c>
      <c r="B2033">
        <v>17</v>
      </c>
      <c r="C2033">
        <v>31.2</v>
      </c>
      <c r="D2033">
        <v>30</v>
      </c>
      <c r="E2033">
        <v>0</v>
      </c>
      <c r="F2033">
        <v>936</v>
      </c>
      <c r="G2033">
        <f>טבלה1[[#This Row],[TotalSales]]*(1-E2033)</f>
        <v>936</v>
      </c>
      <c r="H2033">
        <f>G2033-D2033*VLOOKUP(B2033,Products!$1:$1048576,6,FALSE)</f>
        <v>351</v>
      </c>
      <c r="I2033" s="14">
        <f>VLOOKUP(טבלה1[[#This Row],[OrderID]],OrdersCleaned!$A:$R,4,FALSE)</f>
        <v>35271</v>
      </c>
    </row>
    <row r="2034" spans="1:9" x14ac:dyDescent="0.35">
      <c r="A2034">
        <v>10265</v>
      </c>
      <c r="B2034">
        <v>70</v>
      </c>
      <c r="C2034">
        <v>12</v>
      </c>
      <c r="D2034">
        <v>20</v>
      </c>
      <c r="E2034">
        <v>0</v>
      </c>
      <c r="F2034">
        <v>240</v>
      </c>
      <c r="G2034">
        <f>טבלה1[[#This Row],[TotalSales]]*(1-E2034)</f>
        <v>240</v>
      </c>
      <c r="H2034">
        <f>G2034-D2034*VLOOKUP(B2034,Products!$1:$1048576,6,FALSE)</f>
        <v>90</v>
      </c>
      <c r="I2034" s="14">
        <f>VLOOKUP(טבלה1[[#This Row],[OrderID]],OrdersCleaned!$A:$R,4,FALSE)</f>
        <v>35271</v>
      </c>
    </row>
    <row r="2035" spans="1:9" x14ac:dyDescent="0.35">
      <c r="A2035">
        <v>10264</v>
      </c>
      <c r="B2035">
        <v>2</v>
      </c>
      <c r="C2035">
        <v>15.2</v>
      </c>
      <c r="D2035">
        <v>35</v>
      </c>
      <c r="E2035">
        <v>0</v>
      </c>
      <c r="F2035">
        <v>532</v>
      </c>
      <c r="G2035">
        <f>טבלה1[[#This Row],[TotalSales]]*(1-E2035)</f>
        <v>532</v>
      </c>
      <c r="H2035">
        <f>G2035-D2035*VLOOKUP(B2035,Products!$1:$1048576,6,FALSE)</f>
        <v>199.5</v>
      </c>
      <c r="I2035" s="14">
        <f>VLOOKUP(טבלה1[[#This Row],[OrderID]],OrdersCleaned!$A:$R,4,FALSE)</f>
        <v>35270</v>
      </c>
    </row>
    <row r="2036" spans="1:9" x14ac:dyDescent="0.35">
      <c r="A2036">
        <v>10264</v>
      </c>
      <c r="B2036">
        <v>41</v>
      </c>
      <c r="C2036">
        <v>7.7</v>
      </c>
      <c r="D2036">
        <v>25</v>
      </c>
      <c r="E2036">
        <v>0.15000000596046451</v>
      </c>
      <c r="F2036">
        <v>163.62499885261059</v>
      </c>
      <c r="G2036">
        <f>טבלה1[[#This Row],[TotalSales]]*(1-E2036)</f>
        <v>139.08124804943802</v>
      </c>
      <c r="H2036">
        <f>G2036-D2036*VLOOKUP(B2036,Products!$1:$1048576,6,FALSE)</f>
        <v>18.456248049438017</v>
      </c>
      <c r="I2036" s="14">
        <f>VLOOKUP(טבלה1[[#This Row],[OrderID]],OrdersCleaned!$A:$R,4,FALSE)</f>
        <v>35270</v>
      </c>
    </row>
    <row r="2037" spans="1:9" x14ac:dyDescent="0.35">
      <c r="A2037">
        <v>10263</v>
      </c>
      <c r="B2037">
        <v>16</v>
      </c>
      <c r="C2037">
        <v>13.9</v>
      </c>
      <c r="D2037">
        <v>60</v>
      </c>
      <c r="E2037">
        <v>0.25</v>
      </c>
      <c r="F2037">
        <v>625.5</v>
      </c>
      <c r="G2037">
        <f>טבלה1[[#This Row],[TotalSales]]*(1-E2037)</f>
        <v>469.125</v>
      </c>
      <c r="H2037">
        <f>G2037-D2037*VLOOKUP(B2037,Products!$1:$1048576,6,FALSE)</f>
        <v>-54.375</v>
      </c>
      <c r="I2037" s="14">
        <f>VLOOKUP(טבלה1[[#This Row],[OrderID]],OrdersCleaned!$A:$R,4,FALSE)</f>
        <v>35269</v>
      </c>
    </row>
    <row r="2038" spans="1:9" x14ac:dyDescent="0.35">
      <c r="A2038">
        <v>10263</v>
      </c>
      <c r="B2038">
        <v>24</v>
      </c>
      <c r="C2038">
        <v>3.6</v>
      </c>
      <c r="D2038">
        <v>28</v>
      </c>
      <c r="E2038">
        <v>0</v>
      </c>
      <c r="F2038">
        <v>100.8</v>
      </c>
      <c r="G2038">
        <f>טבלה1[[#This Row],[TotalSales]]*(1-E2038)</f>
        <v>100.8</v>
      </c>
      <c r="H2038">
        <f>G2038-D2038*VLOOKUP(B2038,Products!$1:$1048576,6,FALSE)</f>
        <v>37.799999999999997</v>
      </c>
      <c r="I2038" s="14">
        <f>VLOOKUP(טבלה1[[#This Row],[OrderID]],OrdersCleaned!$A:$R,4,FALSE)</f>
        <v>35269</v>
      </c>
    </row>
    <row r="2039" spans="1:9" x14ac:dyDescent="0.35">
      <c r="A2039">
        <v>10263</v>
      </c>
      <c r="B2039">
        <v>30</v>
      </c>
      <c r="C2039">
        <v>20.7</v>
      </c>
      <c r="D2039">
        <v>60</v>
      </c>
      <c r="E2039">
        <v>0.25</v>
      </c>
      <c r="F2039">
        <v>931.5</v>
      </c>
      <c r="G2039">
        <f>טבלה1[[#This Row],[TotalSales]]*(1-E2039)</f>
        <v>698.625</v>
      </c>
      <c r="H2039">
        <f>G2039-D2039*VLOOKUP(B2039,Products!$1:$1048576,6,FALSE)</f>
        <v>-78.075000000000045</v>
      </c>
      <c r="I2039" s="14">
        <f>VLOOKUP(טבלה1[[#This Row],[OrderID]],OrdersCleaned!$A:$R,4,FALSE)</f>
        <v>35269</v>
      </c>
    </row>
    <row r="2040" spans="1:9" x14ac:dyDescent="0.35">
      <c r="A2040">
        <v>10263</v>
      </c>
      <c r="B2040">
        <v>74</v>
      </c>
      <c r="C2040">
        <v>8</v>
      </c>
      <c r="D2040">
        <v>36</v>
      </c>
      <c r="E2040">
        <v>0.25</v>
      </c>
      <c r="F2040">
        <v>216</v>
      </c>
      <c r="G2040">
        <f>טבלה1[[#This Row],[TotalSales]]*(1-E2040)</f>
        <v>162</v>
      </c>
      <c r="H2040">
        <f>G2040-D2040*VLOOKUP(B2040,Products!$1:$1048576,6,FALSE)</f>
        <v>-18</v>
      </c>
      <c r="I2040" s="14">
        <f>VLOOKUP(טבלה1[[#This Row],[OrderID]],OrdersCleaned!$A:$R,4,FALSE)</f>
        <v>35269</v>
      </c>
    </row>
    <row r="2041" spans="1:9" x14ac:dyDescent="0.35">
      <c r="A2041">
        <v>10262</v>
      </c>
      <c r="B2041">
        <v>5</v>
      </c>
      <c r="C2041">
        <v>17</v>
      </c>
      <c r="D2041">
        <v>12</v>
      </c>
      <c r="E2041">
        <v>0.20000000298023221</v>
      </c>
      <c r="F2041">
        <v>163.19999939203259</v>
      </c>
      <c r="G2041">
        <f>טבלה1[[#This Row],[TotalSales]]*(1-E2041)</f>
        <v>130.55999902725219</v>
      </c>
      <c r="H2041">
        <f>G2041-D2041*VLOOKUP(B2041,Products!$1:$1048576,6,FALSE)</f>
        <v>2.4599990272521666</v>
      </c>
      <c r="I2041" s="14">
        <f>VLOOKUP(טבלה1[[#This Row],[OrderID]],OrdersCleaned!$A:$R,4,FALSE)</f>
        <v>35268</v>
      </c>
    </row>
    <row r="2042" spans="1:9" x14ac:dyDescent="0.35">
      <c r="A2042">
        <v>10262</v>
      </c>
      <c r="B2042">
        <v>7</v>
      </c>
      <c r="C2042">
        <v>24</v>
      </c>
      <c r="D2042">
        <v>15</v>
      </c>
      <c r="E2042">
        <v>0</v>
      </c>
      <c r="F2042">
        <v>360</v>
      </c>
      <c r="G2042">
        <f>טבלה1[[#This Row],[TotalSales]]*(1-E2042)</f>
        <v>360</v>
      </c>
      <c r="H2042">
        <f>G2042-D2042*VLOOKUP(B2042,Products!$1:$1048576,6,FALSE)</f>
        <v>135</v>
      </c>
      <c r="I2042" s="14">
        <f>VLOOKUP(טבלה1[[#This Row],[OrderID]],OrdersCleaned!$A:$R,4,FALSE)</f>
        <v>35268</v>
      </c>
    </row>
    <row r="2043" spans="1:9" x14ac:dyDescent="0.35">
      <c r="A2043">
        <v>10262</v>
      </c>
      <c r="B2043">
        <v>56</v>
      </c>
      <c r="C2043">
        <v>30.4</v>
      </c>
      <c r="D2043">
        <v>2</v>
      </c>
      <c r="E2043">
        <v>0</v>
      </c>
      <c r="F2043">
        <v>60.8</v>
      </c>
      <c r="G2043">
        <f>טבלה1[[#This Row],[TotalSales]]*(1-E2043)</f>
        <v>60.8</v>
      </c>
      <c r="H2043">
        <f>G2043-D2043*VLOOKUP(B2043,Products!$1:$1048576,6,FALSE)</f>
        <v>22.799999999999997</v>
      </c>
      <c r="I2043" s="14">
        <f>VLOOKUP(טבלה1[[#This Row],[OrderID]],OrdersCleaned!$A:$R,4,FALSE)</f>
        <v>35268</v>
      </c>
    </row>
    <row r="2044" spans="1:9" x14ac:dyDescent="0.35">
      <c r="A2044">
        <v>10261</v>
      </c>
      <c r="B2044">
        <v>21</v>
      </c>
      <c r="C2044">
        <v>8</v>
      </c>
      <c r="D2044">
        <v>20</v>
      </c>
      <c r="E2044">
        <v>0</v>
      </c>
      <c r="F2044">
        <v>160</v>
      </c>
      <c r="G2044">
        <f>טבלה1[[#This Row],[TotalSales]]*(1-E2044)</f>
        <v>160</v>
      </c>
      <c r="H2044">
        <f>G2044-D2044*VLOOKUP(B2044,Products!$1:$1048576,6,FALSE)</f>
        <v>60</v>
      </c>
      <c r="I2044" s="14">
        <f>VLOOKUP(טבלה1[[#This Row],[OrderID]],OrdersCleaned!$A:$R,4,FALSE)</f>
        <v>35265</v>
      </c>
    </row>
    <row r="2045" spans="1:9" x14ac:dyDescent="0.35">
      <c r="A2045">
        <v>10261</v>
      </c>
      <c r="B2045">
        <v>35</v>
      </c>
      <c r="C2045">
        <v>14.4</v>
      </c>
      <c r="D2045">
        <v>20</v>
      </c>
      <c r="E2045">
        <v>0</v>
      </c>
      <c r="F2045">
        <v>288</v>
      </c>
      <c r="G2045">
        <f>טבלה1[[#This Row],[TotalSales]]*(1-E2045)</f>
        <v>288</v>
      </c>
      <c r="H2045">
        <f>G2045-D2045*VLOOKUP(B2045,Products!$1:$1048576,6,FALSE)</f>
        <v>108</v>
      </c>
      <c r="I2045" s="14">
        <f>VLOOKUP(טבלה1[[#This Row],[OrderID]],OrdersCleaned!$A:$R,4,FALSE)</f>
        <v>35265</v>
      </c>
    </row>
    <row r="2046" spans="1:9" x14ac:dyDescent="0.35">
      <c r="A2046">
        <v>10260</v>
      </c>
      <c r="B2046">
        <v>41</v>
      </c>
      <c r="C2046">
        <v>7.7</v>
      </c>
      <c r="D2046">
        <v>16</v>
      </c>
      <c r="E2046">
        <v>0.25</v>
      </c>
      <c r="F2046">
        <v>92.4</v>
      </c>
      <c r="G2046">
        <f>טבלה1[[#This Row],[TotalSales]]*(1-E2046)</f>
        <v>69.300000000000011</v>
      </c>
      <c r="H2046">
        <f>G2046-D2046*VLOOKUP(B2046,Products!$1:$1048576,6,FALSE)</f>
        <v>-7.8999999999999915</v>
      </c>
      <c r="I2046" s="14">
        <f>VLOOKUP(טבלה1[[#This Row],[OrderID]],OrdersCleaned!$A:$R,4,FALSE)</f>
        <v>35265</v>
      </c>
    </row>
    <row r="2047" spans="1:9" x14ac:dyDescent="0.35">
      <c r="A2047">
        <v>10260</v>
      </c>
      <c r="B2047">
        <v>57</v>
      </c>
      <c r="C2047">
        <v>15.6</v>
      </c>
      <c r="D2047">
        <v>50</v>
      </c>
      <c r="E2047">
        <v>0</v>
      </c>
      <c r="F2047">
        <v>780</v>
      </c>
      <c r="G2047">
        <f>טבלה1[[#This Row],[TotalSales]]*(1-E2047)</f>
        <v>780</v>
      </c>
      <c r="H2047">
        <f>G2047-D2047*VLOOKUP(B2047,Products!$1:$1048576,6,FALSE)</f>
        <v>292.5</v>
      </c>
      <c r="I2047" s="14">
        <f>VLOOKUP(טבלה1[[#This Row],[OrderID]],OrdersCleaned!$A:$R,4,FALSE)</f>
        <v>35265</v>
      </c>
    </row>
    <row r="2048" spans="1:9" x14ac:dyDescent="0.35">
      <c r="A2048">
        <v>10260</v>
      </c>
      <c r="B2048">
        <v>62</v>
      </c>
      <c r="C2048">
        <v>39.4</v>
      </c>
      <c r="D2048">
        <v>15</v>
      </c>
      <c r="E2048">
        <v>0.25</v>
      </c>
      <c r="F2048">
        <v>443.25</v>
      </c>
      <c r="G2048">
        <f>טבלה1[[#This Row],[TotalSales]]*(1-E2048)</f>
        <v>332.4375</v>
      </c>
      <c r="H2048">
        <f>G2048-D2048*VLOOKUP(B2048,Products!$1:$1048576,6,FALSE)</f>
        <v>-37.3125</v>
      </c>
      <c r="I2048" s="14">
        <f>VLOOKUP(טבלה1[[#This Row],[OrderID]],OrdersCleaned!$A:$R,4,FALSE)</f>
        <v>35265</v>
      </c>
    </row>
    <row r="2049" spans="1:9" x14ac:dyDescent="0.35">
      <c r="A2049">
        <v>10260</v>
      </c>
      <c r="B2049">
        <v>70</v>
      </c>
      <c r="C2049">
        <v>12</v>
      </c>
      <c r="D2049">
        <v>21</v>
      </c>
      <c r="E2049">
        <v>0.25</v>
      </c>
      <c r="F2049">
        <v>189</v>
      </c>
      <c r="G2049">
        <f>טבלה1[[#This Row],[TotalSales]]*(1-E2049)</f>
        <v>141.75</v>
      </c>
      <c r="H2049">
        <f>G2049-D2049*VLOOKUP(B2049,Products!$1:$1048576,6,FALSE)</f>
        <v>-15.75</v>
      </c>
      <c r="I2049" s="14">
        <f>VLOOKUP(טבלה1[[#This Row],[OrderID]],OrdersCleaned!$A:$R,4,FALSE)</f>
        <v>35265</v>
      </c>
    </row>
    <row r="2050" spans="1:9" x14ac:dyDescent="0.35">
      <c r="A2050">
        <v>10259</v>
      </c>
      <c r="B2050">
        <v>21</v>
      </c>
      <c r="C2050">
        <v>8</v>
      </c>
      <c r="D2050">
        <v>10</v>
      </c>
      <c r="E2050">
        <v>0</v>
      </c>
      <c r="F2050">
        <v>80</v>
      </c>
      <c r="G2050">
        <f>טבלה1[[#This Row],[TotalSales]]*(1-E2050)</f>
        <v>80</v>
      </c>
      <c r="H2050">
        <f>G2050-D2050*VLOOKUP(B2050,Products!$1:$1048576,6,FALSE)</f>
        <v>30</v>
      </c>
      <c r="I2050" s="14">
        <f>VLOOKUP(טבלה1[[#This Row],[OrderID]],OrdersCleaned!$A:$R,4,FALSE)</f>
        <v>35264</v>
      </c>
    </row>
    <row r="2051" spans="1:9" x14ac:dyDescent="0.35">
      <c r="A2051">
        <v>10259</v>
      </c>
      <c r="B2051">
        <v>37</v>
      </c>
      <c r="C2051">
        <v>20.8</v>
      </c>
      <c r="D2051">
        <v>1</v>
      </c>
      <c r="E2051">
        <v>0</v>
      </c>
      <c r="F2051">
        <v>20.8</v>
      </c>
      <c r="G2051">
        <f>טבלה1[[#This Row],[TotalSales]]*(1-E2051)</f>
        <v>20.8</v>
      </c>
      <c r="H2051">
        <f>G2051-D2051*VLOOKUP(B2051,Products!$1:$1048576,6,FALSE)</f>
        <v>7.8000000000000007</v>
      </c>
      <c r="I2051" s="14">
        <f>VLOOKUP(טבלה1[[#This Row],[OrderID]],OrdersCleaned!$A:$R,4,FALSE)</f>
        <v>35264</v>
      </c>
    </row>
    <row r="2052" spans="1:9" x14ac:dyDescent="0.35">
      <c r="A2052">
        <v>10258</v>
      </c>
      <c r="B2052">
        <v>2</v>
      </c>
      <c r="C2052">
        <v>15.2</v>
      </c>
      <c r="D2052">
        <v>50</v>
      </c>
      <c r="E2052">
        <v>0.20000000298023221</v>
      </c>
      <c r="F2052">
        <v>607.9999977350235</v>
      </c>
      <c r="G2052">
        <f>טבלה1[[#This Row],[TotalSales]]*(1-E2052)</f>
        <v>486.39999637603762</v>
      </c>
      <c r="H2052">
        <f>G2052-D2052*VLOOKUP(B2052,Products!$1:$1048576,6,FALSE)</f>
        <v>11.39999637603762</v>
      </c>
      <c r="I2052" s="14">
        <f>VLOOKUP(טבלה1[[#This Row],[OrderID]],OrdersCleaned!$A:$R,4,FALSE)</f>
        <v>35263</v>
      </c>
    </row>
    <row r="2053" spans="1:9" x14ac:dyDescent="0.35">
      <c r="A2053">
        <v>10258</v>
      </c>
      <c r="B2053">
        <v>5</v>
      </c>
      <c r="C2053">
        <v>17</v>
      </c>
      <c r="D2053">
        <v>65</v>
      </c>
      <c r="E2053">
        <v>0.20000000298023221</v>
      </c>
      <c r="F2053">
        <v>883.99999670684338</v>
      </c>
      <c r="G2053">
        <f>טבלה1[[#This Row],[TotalSales]]*(1-E2053)</f>
        <v>707.19999473094936</v>
      </c>
      <c r="H2053">
        <f>G2053-D2053*VLOOKUP(B2053,Products!$1:$1048576,6,FALSE)</f>
        <v>13.324994730949356</v>
      </c>
      <c r="I2053" s="14">
        <f>VLOOKUP(טבלה1[[#This Row],[OrderID]],OrdersCleaned!$A:$R,4,FALSE)</f>
        <v>35263</v>
      </c>
    </row>
    <row r="2054" spans="1:9" x14ac:dyDescent="0.35">
      <c r="A2054">
        <v>10258</v>
      </c>
      <c r="B2054">
        <v>32</v>
      </c>
      <c r="C2054">
        <v>25.6</v>
      </c>
      <c r="D2054">
        <v>6</v>
      </c>
      <c r="E2054">
        <v>0.20000000298023221</v>
      </c>
      <c r="F2054">
        <v>122.87999954223631</v>
      </c>
      <c r="G2054">
        <f>טבלה1[[#This Row],[TotalSales]]*(1-E2054)</f>
        <v>98.303999267578106</v>
      </c>
      <c r="H2054">
        <f>G2054-D2054*VLOOKUP(B2054,Products!$1:$1048576,6,FALSE)</f>
        <v>2.3039992675781065</v>
      </c>
      <c r="I2054" s="14">
        <f>VLOOKUP(טבלה1[[#This Row],[OrderID]],OrdersCleaned!$A:$R,4,FALSE)</f>
        <v>35263</v>
      </c>
    </row>
    <row r="2055" spans="1:9" x14ac:dyDescent="0.35">
      <c r="A2055">
        <v>10257</v>
      </c>
      <c r="B2055">
        <v>27</v>
      </c>
      <c r="C2055">
        <v>35.1</v>
      </c>
      <c r="D2055">
        <v>25</v>
      </c>
      <c r="E2055">
        <v>0</v>
      </c>
      <c r="F2055">
        <v>877.5</v>
      </c>
      <c r="G2055">
        <f>טבלה1[[#This Row],[TotalSales]]*(1-E2055)</f>
        <v>877.5</v>
      </c>
      <c r="H2055">
        <f>G2055-D2055*VLOOKUP(B2055,Products!$1:$1048576,6,FALSE)</f>
        <v>328.75</v>
      </c>
      <c r="I2055" s="14">
        <f>VLOOKUP(טבלה1[[#This Row],[OrderID]],OrdersCleaned!$A:$R,4,FALSE)</f>
        <v>35262</v>
      </c>
    </row>
    <row r="2056" spans="1:9" x14ac:dyDescent="0.35">
      <c r="A2056">
        <v>10257</v>
      </c>
      <c r="B2056">
        <v>39</v>
      </c>
      <c r="C2056">
        <v>14.4</v>
      </c>
      <c r="D2056">
        <v>6</v>
      </c>
      <c r="E2056">
        <v>0</v>
      </c>
      <c r="F2056">
        <v>86.4</v>
      </c>
      <c r="G2056">
        <f>טבלה1[[#This Row],[TotalSales]]*(1-E2056)</f>
        <v>86.4</v>
      </c>
      <c r="H2056">
        <f>G2056-D2056*VLOOKUP(B2056,Products!$1:$1048576,6,FALSE)</f>
        <v>32.400000000000006</v>
      </c>
      <c r="I2056" s="14">
        <f>VLOOKUP(טבלה1[[#This Row],[OrderID]],OrdersCleaned!$A:$R,4,FALSE)</f>
        <v>35262</v>
      </c>
    </row>
    <row r="2057" spans="1:9" x14ac:dyDescent="0.35">
      <c r="A2057">
        <v>10257</v>
      </c>
      <c r="B2057">
        <v>77</v>
      </c>
      <c r="C2057">
        <v>10.4</v>
      </c>
      <c r="D2057">
        <v>15</v>
      </c>
      <c r="E2057">
        <v>0</v>
      </c>
      <c r="F2057">
        <v>156</v>
      </c>
      <c r="G2057">
        <f>טבלה1[[#This Row],[TotalSales]]*(1-E2057)</f>
        <v>156</v>
      </c>
      <c r="H2057">
        <f>G2057-D2057*VLOOKUP(B2057,Products!$1:$1048576,6,FALSE)</f>
        <v>58.5</v>
      </c>
      <c r="I2057" s="14">
        <f>VLOOKUP(טבלה1[[#This Row],[OrderID]],OrdersCleaned!$A:$R,4,FALSE)</f>
        <v>35262</v>
      </c>
    </row>
    <row r="2058" spans="1:9" x14ac:dyDescent="0.35">
      <c r="A2058">
        <v>10256</v>
      </c>
      <c r="B2058">
        <v>53</v>
      </c>
      <c r="C2058">
        <v>26.2</v>
      </c>
      <c r="D2058">
        <v>15</v>
      </c>
      <c r="E2058">
        <v>0</v>
      </c>
      <c r="F2058">
        <v>393</v>
      </c>
      <c r="G2058">
        <f>טבלה1[[#This Row],[TotalSales]]*(1-E2058)</f>
        <v>393</v>
      </c>
      <c r="H2058">
        <f>G2058-D2058*VLOOKUP(B2058,Products!$1:$1048576,6,FALSE)</f>
        <v>147.00000000000003</v>
      </c>
      <c r="I2058" s="14">
        <f>VLOOKUP(טבלה1[[#This Row],[OrderID]],OrdersCleaned!$A:$R,4,FALSE)</f>
        <v>35261</v>
      </c>
    </row>
    <row r="2059" spans="1:9" x14ac:dyDescent="0.35">
      <c r="A2059">
        <v>10256</v>
      </c>
      <c r="B2059">
        <v>77</v>
      </c>
      <c r="C2059">
        <v>10.4</v>
      </c>
      <c r="D2059">
        <v>12</v>
      </c>
      <c r="E2059">
        <v>0</v>
      </c>
      <c r="F2059">
        <v>124.8</v>
      </c>
      <c r="G2059">
        <f>טבלה1[[#This Row],[TotalSales]]*(1-E2059)</f>
        <v>124.8</v>
      </c>
      <c r="H2059">
        <f>G2059-D2059*VLOOKUP(B2059,Products!$1:$1048576,6,FALSE)</f>
        <v>46.8</v>
      </c>
      <c r="I2059" s="14">
        <f>VLOOKUP(טבלה1[[#This Row],[OrderID]],OrdersCleaned!$A:$R,4,FALSE)</f>
        <v>35261</v>
      </c>
    </row>
    <row r="2060" spans="1:9" x14ac:dyDescent="0.35">
      <c r="A2060">
        <v>10255</v>
      </c>
      <c r="B2060">
        <v>2</v>
      </c>
      <c r="C2060">
        <v>15.2</v>
      </c>
      <c r="D2060">
        <v>20</v>
      </c>
      <c r="E2060">
        <v>0</v>
      </c>
      <c r="F2060">
        <v>304</v>
      </c>
      <c r="G2060">
        <f>טבלה1[[#This Row],[TotalSales]]*(1-E2060)</f>
        <v>304</v>
      </c>
      <c r="H2060">
        <f>G2060-D2060*VLOOKUP(B2060,Products!$1:$1048576,6,FALSE)</f>
        <v>114</v>
      </c>
      <c r="I2060" s="14">
        <f>VLOOKUP(טבלה1[[#This Row],[OrderID]],OrdersCleaned!$A:$R,4,FALSE)</f>
        <v>35258</v>
      </c>
    </row>
    <row r="2061" spans="1:9" x14ac:dyDescent="0.35">
      <c r="A2061">
        <v>10255</v>
      </c>
      <c r="B2061">
        <v>16</v>
      </c>
      <c r="C2061">
        <v>13.9</v>
      </c>
      <c r="D2061">
        <v>35</v>
      </c>
      <c r="E2061">
        <v>0</v>
      </c>
      <c r="F2061">
        <v>486.5</v>
      </c>
      <c r="G2061">
        <f>טבלה1[[#This Row],[TotalSales]]*(1-E2061)</f>
        <v>486.5</v>
      </c>
      <c r="H2061">
        <f>G2061-D2061*VLOOKUP(B2061,Products!$1:$1048576,6,FALSE)</f>
        <v>181.125</v>
      </c>
      <c r="I2061" s="14">
        <f>VLOOKUP(טבלה1[[#This Row],[OrderID]],OrdersCleaned!$A:$R,4,FALSE)</f>
        <v>35258</v>
      </c>
    </row>
    <row r="2062" spans="1:9" x14ac:dyDescent="0.35">
      <c r="A2062">
        <v>10255</v>
      </c>
      <c r="B2062">
        <v>36</v>
      </c>
      <c r="C2062">
        <v>15.2</v>
      </c>
      <c r="D2062">
        <v>25</v>
      </c>
      <c r="E2062">
        <v>0</v>
      </c>
      <c r="F2062">
        <v>380</v>
      </c>
      <c r="G2062">
        <f>טבלה1[[#This Row],[TotalSales]]*(1-E2062)</f>
        <v>380</v>
      </c>
      <c r="H2062">
        <f>G2062-D2062*VLOOKUP(B2062,Products!$1:$1048576,6,FALSE)</f>
        <v>142.5</v>
      </c>
      <c r="I2062" s="14">
        <f>VLOOKUP(טבלה1[[#This Row],[OrderID]],OrdersCleaned!$A:$R,4,FALSE)</f>
        <v>35258</v>
      </c>
    </row>
    <row r="2063" spans="1:9" x14ac:dyDescent="0.35">
      <c r="A2063">
        <v>10255</v>
      </c>
      <c r="B2063">
        <v>59</v>
      </c>
      <c r="C2063">
        <v>44</v>
      </c>
      <c r="D2063">
        <v>30</v>
      </c>
      <c r="E2063">
        <v>0</v>
      </c>
      <c r="F2063">
        <v>1320</v>
      </c>
      <c r="G2063">
        <f>טבלה1[[#This Row],[TotalSales]]*(1-E2063)</f>
        <v>1320</v>
      </c>
      <c r="H2063">
        <f>G2063-D2063*VLOOKUP(B2063,Products!$1:$1048576,6,FALSE)</f>
        <v>495</v>
      </c>
      <c r="I2063" s="14">
        <f>VLOOKUP(טבלה1[[#This Row],[OrderID]],OrdersCleaned!$A:$R,4,FALSE)</f>
        <v>35258</v>
      </c>
    </row>
    <row r="2064" spans="1:9" x14ac:dyDescent="0.35">
      <c r="A2064">
        <v>10254</v>
      </c>
      <c r="B2064">
        <v>24</v>
      </c>
      <c r="C2064">
        <v>3.6</v>
      </c>
      <c r="D2064">
        <v>15</v>
      </c>
      <c r="E2064">
        <v>0.15000000596046451</v>
      </c>
      <c r="F2064">
        <v>45.899999678134918</v>
      </c>
      <c r="G2064">
        <f>טבלה1[[#This Row],[TotalSales]]*(1-E2064)</f>
        <v>39.014999452829365</v>
      </c>
      <c r="H2064">
        <f>G2064-D2064*VLOOKUP(B2064,Products!$1:$1048576,6,FALSE)</f>
        <v>5.2649994528293647</v>
      </c>
      <c r="I2064" s="14">
        <f>VLOOKUP(טבלה1[[#This Row],[OrderID]],OrdersCleaned!$A:$R,4,FALSE)</f>
        <v>35257</v>
      </c>
    </row>
    <row r="2065" spans="1:9" x14ac:dyDescent="0.35">
      <c r="A2065">
        <v>10254</v>
      </c>
      <c r="B2065">
        <v>55</v>
      </c>
      <c r="C2065">
        <v>19.2</v>
      </c>
      <c r="D2065">
        <v>21</v>
      </c>
      <c r="E2065">
        <v>0.15000000596046451</v>
      </c>
      <c r="F2065">
        <v>342.71999759674071</v>
      </c>
      <c r="G2065">
        <f>טבלה1[[#This Row],[TotalSales]]*(1-E2065)</f>
        <v>291.31199591445926</v>
      </c>
      <c r="H2065">
        <f>G2065-D2065*VLOOKUP(B2065,Products!$1:$1048576,6,FALSE)</f>
        <v>39.31199591445926</v>
      </c>
      <c r="I2065" s="14">
        <f>VLOOKUP(טבלה1[[#This Row],[OrderID]],OrdersCleaned!$A:$R,4,FALSE)</f>
        <v>35257</v>
      </c>
    </row>
    <row r="2066" spans="1:9" x14ac:dyDescent="0.35">
      <c r="A2066">
        <v>10254</v>
      </c>
      <c r="B2066">
        <v>74</v>
      </c>
      <c r="C2066">
        <v>8</v>
      </c>
      <c r="D2066">
        <v>21</v>
      </c>
      <c r="E2066">
        <v>0</v>
      </c>
      <c r="F2066">
        <v>168</v>
      </c>
      <c r="G2066">
        <f>טבלה1[[#This Row],[TotalSales]]*(1-E2066)</f>
        <v>168</v>
      </c>
      <c r="H2066">
        <f>G2066-D2066*VLOOKUP(B2066,Products!$1:$1048576,6,FALSE)</f>
        <v>63</v>
      </c>
      <c r="I2066" s="14">
        <f>VLOOKUP(טבלה1[[#This Row],[OrderID]],OrdersCleaned!$A:$R,4,FALSE)</f>
        <v>35257</v>
      </c>
    </row>
    <row r="2067" spans="1:9" x14ac:dyDescent="0.35">
      <c r="A2067">
        <v>10253</v>
      </c>
      <c r="B2067">
        <v>31</v>
      </c>
      <c r="C2067">
        <v>10</v>
      </c>
      <c r="D2067">
        <v>20</v>
      </c>
      <c r="E2067">
        <v>0</v>
      </c>
      <c r="F2067">
        <v>200</v>
      </c>
      <c r="G2067">
        <f>טבלה1[[#This Row],[TotalSales]]*(1-E2067)</f>
        <v>200</v>
      </c>
      <c r="H2067">
        <f>G2067-D2067*VLOOKUP(B2067,Products!$1:$1048576,6,FALSE)</f>
        <v>75</v>
      </c>
      <c r="I2067" s="14">
        <f>VLOOKUP(טבלה1[[#This Row],[OrderID]],OrdersCleaned!$A:$R,4,FALSE)</f>
        <v>35256</v>
      </c>
    </row>
    <row r="2068" spans="1:9" x14ac:dyDescent="0.35">
      <c r="A2068">
        <v>10253</v>
      </c>
      <c r="B2068">
        <v>39</v>
      </c>
      <c r="C2068">
        <v>14.4</v>
      </c>
      <c r="D2068">
        <v>42</v>
      </c>
      <c r="E2068">
        <v>0</v>
      </c>
      <c r="F2068">
        <v>604.80000000000007</v>
      </c>
      <c r="G2068">
        <f>טבלה1[[#This Row],[TotalSales]]*(1-E2068)</f>
        <v>604.80000000000007</v>
      </c>
      <c r="H2068">
        <f>G2068-D2068*VLOOKUP(B2068,Products!$1:$1048576,6,FALSE)</f>
        <v>226.80000000000007</v>
      </c>
      <c r="I2068" s="14">
        <f>VLOOKUP(טבלה1[[#This Row],[OrderID]],OrdersCleaned!$A:$R,4,FALSE)</f>
        <v>35256</v>
      </c>
    </row>
    <row r="2069" spans="1:9" x14ac:dyDescent="0.35">
      <c r="A2069">
        <v>10253</v>
      </c>
      <c r="B2069">
        <v>49</v>
      </c>
      <c r="C2069">
        <v>16</v>
      </c>
      <c r="D2069">
        <v>40</v>
      </c>
      <c r="E2069">
        <v>0</v>
      </c>
      <c r="F2069">
        <v>640</v>
      </c>
      <c r="G2069">
        <f>טבלה1[[#This Row],[TotalSales]]*(1-E2069)</f>
        <v>640</v>
      </c>
      <c r="H2069">
        <f>G2069-D2069*VLOOKUP(B2069,Products!$1:$1048576,6,FALSE)</f>
        <v>240</v>
      </c>
      <c r="I2069" s="14">
        <f>VLOOKUP(טבלה1[[#This Row],[OrderID]],OrdersCleaned!$A:$R,4,FALSE)</f>
        <v>35256</v>
      </c>
    </row>
    <row r="2070" spans="1:9" x14ac:dyDescent="0.35">
      <c r="A2070">
        <v>10252</v>
      </c>
      <c r="B2070">
        <v>20</v>
      </c>
      <c r="C2070">
        <v>64.8</v>
      </c>
      <c r="D2070">
        <v>40</v>
      </c>
      <c r="E2070">
        <v>5.000000074505806E-2</v>
      </c>
      <c r="F2070">
        <v>2462.39999806881</v>
      </c>
      <c r="G2070">
        <f>טבלה1[[#This Row],[TotalSales]]*(1-E2070)</f>
        <v>2339.2799963307384</v>
      </c>
      <c r="H2070">
        <f>G2070-D2070*VLOOKUP(B2070,Products!$1:$1048576,6,FALSE)</f>
        <v>719.27999633073841</v>
      </c>
      <c r="I2070" s="14">
        <f>VLOOKUP(טבלה1[[#This Row],[OrderID]],OrdersCleaned!$A:$R,4,FALSE)</f>
        <v>35255</v>
      </c>
    </row>
    <row r="2071" spans="1:9" x14ac:dyDescent="0.35">
      <c r="A2071">
        <v>10252</v>
      </c>
      <c r="B2071">
        <v>33</v>
      </c>
      <c r="C2071">
        <v>2</v>
      </c>
      <c r="D2071">
        <v>25</v>
      </c>
      <c r="E2071">
        <v>5.000000074505806E-2</v>
      </c>
      <c r="F2071">
        <v>47.499999962747097</v>
      </c>
      <c r="G2071">
        <f>טבלה1[[#This Row],[TotalSales]]*(1-E2071)</f>
        <v>45.124999929219484</v>
      </c>
      <c r="H2071">
        <f>G2071-D2071*VLOOKUP(B2071,Products!$1:$1048576,6,FALSE)</f>
        <v>13.874999929219484</v>
      </c>
      <c r="I2071" s="14">
        <f>VLOOKUP(טבלה1[[#This Row],[OrderID]],OrdersCleaned!$A:$R,4,FALSE)</f>
        <v>35255</v>
      </c>
    </row>
    <row r="2072" spans="1:9" x14ac:dyDescent="0.35">
      <c r="A2072">
        <v>10252</v>
      </c>
      <c r="B2072">
        <v>60</v>
      </c>
      <c r="C2072">
        <v>27.2</v>
      </c>
      <c r="D2072">
        <v>40</v>
      </c>
      <c r="E2072">
        <v>0</v>
      </c>
      <c r="F2072">
        <v>1088</v>
      </c>
      <c r="G2072">
        <f>טבלה1[[#This Row],[TotalSales]]*(1-E2072)</f>
        <v>1088</v>
      </c>
      <c r="H2072">
        <f>G2072-D2072*VLOOKUP(B2072,Products!$1:$1048576,6,FALSE)</f>
        <v>408</v>
      </c>
      <c r="I2072" s="14">
        <f>VLOOKUP(טבלה1[[#This Row],[OrderID]],OrdersCleaned!$A:$R,4,FALSE)</f>
        <v>35255</v>
      </c>
    </row>
    <row r="2073" spans="1:9" x14ac:dyDescent="0.35">
      <c r="A2073">
        <v>10251</v>
      </c>
      <c r="B2073">
        <v>22</v>
      </c>
      <c r="C2073">
        <v>16.8</v>
      </c>
      <c r="D2073">
        <v>6</v>
      </c>
      <c r="E2073">
        <v>5.000000074505806E-2</v>
      </c>
      <c r="F2073">
        <v>95.759999924898153</v>
      </c>
      <c r="G2073">
        <f>טבלה1[[#This Row],[TotalSales]]*(1-E2073)</f>
        <v>90.971999857306486</v>
      </c>
      <c r="H2073">
        <f>G2073-D2073*VLOOKUP(B2073,Products!$1:$1048576,6,FALSE)</f>
        <v>27.971999857306486</v>
      </c>
      <c r="I2073" s="14">
        <f>VLOOKUP(טבלה1[[#This Row],[OrderID]],OrdersCleaned!$A:$R,4,FALSE)</f>
        <v>35254</v>
      </c>
    </row>
    <row r="2074" spans="1:9" x14ac:dyDescent="0.35">
      <c r="A2074">
        <v>10251</v>
      </c>
      <c r="B2074">
        <v>57</v>
      </c>
      <c r="C2074">
        <v>15.6</v>
      </c>
      <c r="D2074">
        <v>15</v>
      </c>
      <c r="E2074">
        <v>5.000000074505806E-2</v>
      </c>
      <c r="F2074">
        <v>222.29999982565641</v>
      </c>
      <c r="G2074">
        <f>טבלה1[[#This Row],[TotalSales]]*(1-E2074)</f>
        <v>211.1849996687472</v>
      </c>
      <c r="H2074">
        <f>G2074-D2074*VLOOKUP(B2074,Products!$1:$1048576,6,FALSE)</f>
        <v>64.934999668747196</v>
      </c>
      <c r="I2074" s="14">
        <f>VLOOKUP(טבלה1[[#This Row],[OrderID]],OrdersCleaned!$A:$R,4,FALSE)</f>
        <v>35254</v>
      </c>
    </row>
    <row r="2075" spans="1:9" x14ac:dyDescent="0.35">
      <c r="A2075">
        <v>10251</v>
      </c>
      <c r="B2075">
        <v>65</v>
      </c>
      <c r="C2075">
        <v>16.8</v>
      </c>
      <c r="D2075">
        <v>20</v>
      </c>
      <c r="E2075">
        <v>0</v>
      </c>
      <c r="F2075">
        <v>336</v>
      </c>
      <c r="G2075">
        <f>טבלה1[[#This Row],[TotalSales]]*(1-E2075)</f>
        <v>336</v>
      </c>
      <c r="H2075">
        <f>G2075-D2075*VLOOKUP(B2075,Products!$1:$1048576,6,FALSE)</f>
        <v>125.5</v>
      </c>
      <c r="I2075" s="14">
        <f>VLOOKUP(טבלה1[[#This Row],[OrderID]],OrdersCleaned!$A:$R,4,FALSE)</f>
        <v>35254</v>
      </c>
    </row>
    <row r="2076" spans="1:9" x14ac:dyDescent="0.35">
      <c r="A2076">
        <v>10250</v>
      </c>
      <c r="B2076">
        <v>41</v>
      </c>
      <c r="C2076">
        <v>7.7</v>
      </c>
      <c r="D2076">
        <v>10</v>
      </c>
      <c r="E2076">
        <v>0</v>
      </c>
      <c r="F2076">
        <v>77</v>
      </c>
      <c r="G2076">
        <f>טבלה1[[#This Row],[TotalSales]]*(1-E2076)</f>
        <v>77</v>
      </c>
      <c r="H2076">
        <f>G2076-D2076*VLOOKUP(B2076,Products!$1:$1048576,6,FALSE)</f>
        <v>28.75</v>
      </c>
      <c r="I2076" s="14">
        <f>VLOOKUP(טבלה1[[#This Row],[OrderID]],OrdersCleaned!$A:$R,4,FALSE)</f>
        <v>35254</v>
      </c>
    </row>
    <row r="2077" spans="1:9" x14ac:dyDescent="0.35">
      <c r="A2077">
        <v>10250</v>
      </c>
      <c r="B2077">
        <v>51</v>
      </c>
      <c r="C2077">
        <v>42.4</v>
      </c>
      <c r="D2077">
        <v>35</v>
      </c>
      <c r="E2077">
        <v>0.15000000596046451</v>
      </c>
      <c r="F2077">
        <v>1261.3999911546709</v>
      </c>
      <c r="G2077">
        <f>טבלה1[[#This Row],[TotalSales]]*(1-E2077)</f>
        <v>1072.1899849629406</v>
      </c>
      <c r="H2077">
        <f>G2077-D2077*VLOOKUP(B2077,Products!$1:$1048576,6,FALSE)</f>
        <v>144.68998496294057</v>
      </c>
      <c r="I2077" s="14">
        <f>VLOOKUP(טבלה1[[#This Row],[OrderID]],OrdersCleaned!$A:$R,4,FALSE)</f>
        <v>35254</v>
      </c>
    </row>
    <row r="2078" spans="1:9" x14ac:dyDescent="0.35">
      <c r="A2078">
        <v>10250</v>
      </c>
      <c r="B2078">
        <v>65</v>
      </c>
      <c r="C2078">
        <v>16.8</v>
      </c>
      <c r="D2078">
        <v>15</v>
      </c>
      <c r="E2078">
        <v>0.15000000596046451</v>
      </c>
      <c r="F2078">
        <v>214.19999849796301</v>
      </c>
      <c r="G2078">
        <f>טבלה1[[#This Row],[TotalSales]]*(1-E2078)</f>
        <v>182.06999744653709</v>
      </c>
      <c r="H2078">
        <f>G2078-D2078*VLOOKUP(B2078,Products!$1:$1048576,6,FALSE)</f>
        <v>24.194997446537087</v>
      </c>
      <c r="I2078" s="14">
        <f>VLOOKUP(טבלה1[[#This Row],[OrderID]],OrdersCleaned!$A:$R,4,FALSE)</f>
        <v>35254</v>
      </c>
    </row>
    <row r="2079" spans="1:9" x14ac:dyDescent="0.35">
      <c r="A2079">
        <v>10249</v>
      </c>
      <c r="B2079">
        <v>14</v>
      </c>
      <c r="C2079">
        <v>18.600000000000001</v>
      </c>
      <c r="D2079">
        <v>9</v>
      </c>
      <c r="E2079">
        <v>0</v>
      </c>
      <c r="F2079">
        <v>167.4</v>
      </c>
      <c r="G2079">
        <f>טבלה1[[#This Row],[TotalSales]]*(1-E2079)</f>
        <v>167.4</v>
      </c>
      <c r="H2079">
        <f>G2079-D2079*VLOOKUP(B2079,Products!$1:$1048576,6,FALSE)</f>
        <v>62.775000000000006</v>
      </c>
      <c r="I2079" s="14">
        <f>VLOOKUP(טבלה1[[#This Row],[OrderID]],OrdersCleaned!$A:$R,4,FALSE)</f>
        <v>35251</v>
      </c>
    </row>
    <row r="2080" spans="1:9" x14ac:dyDescent="0.35">
      <c r="A2080">
        <v>10249</v>
      </c>
      <c r="B2080">
        <v>51</v>
      </c>
      <c r="C2080">
        <v>42.4</v>
      </c>
      <c r="D2080">
        <v>40</v>
      </c>
      <c r="E2080">
        <v>0</v>
      </c>
      <c r="F2080">
        <v>1696</v>
      </c>
      <c r="G2080">
        <f>טבלה1[[#This Row],[TotalSales]]*(1-E2080)</f>
        <v>1696</v>
      </c>
      <c r="H2080">
        <f>G2080-D2080*VLOOKUP(B2080,Products!$1:$1048576,6,FALSE)</f>
        <v>636</v>
      </c>
      <c r="I2080" s="14">
        <f>VLOOKUP(טבלה1[[#This Row],[OrderID]],OrdersCleaned!$A:$R,4,FALSE)</f>
        <v>35251</v>
      </c>
    </row>
    <row r="2081" spans="1:9" x14ac:dyDescent="0.35">
      <c r="A2081">
        <v>10248</v>
      </c>
      <c r="B2081">
        <v>11</v>
      </c>
      <c r="C2081">
        <v>14</v>
      </c>
      <c r="D2081">
        <v>12</v>
      </c>
      <c r="E2081">
        <v>0</v>
      </c>
      <c r="F2081">
        <v>168</v>
      </c>
      <c r="G2081">
        <f>טבלה1[[#This Row],[TotalSales]]*(1-E2081)</f>
        <v>168</v>
      </c>
      <c r="H2081">
        <f>G2081-D2081*VLOOKUP(B2081,Products!$1:$1048576,6,FALSE)</f>
        <v>42</v>
      </c>
      <c r="I2081" s="14">
        <f>VLOOKUP(טבלה1[[#This Row],[OrderID]],OrdersCleaned!$A:$R,4,FALSE)</f>
        <v>35250</v>
      </c>
    </row>
    <row r="2082" spans="1:9" x14ac:dyDescent="0.35">
      <c r="A2082">
        <v>10248</v>
      </c>
      <c r="B2082">
        <v>42</v>
      </c>
      <c r="C2082">
        <v>9.8000000000000007</v>
      </c>
      <c r="D2082">
        <v>10</v>
      </c>
      <c r="E2082">
        <v>0</v>
      </c>
      <c r="F2082">
        <v>98</v>
      </c>
      <c r="G2082">
        <f>טבלה1[[#This Row],[TotalSales]]*(1-E2082)</f>
        <v>98</v>
      </c>
      <c r="H2082">
        <f>G2082-D2082*VLOOKUP(B2082,Products!$1:$1048576,6,FALSE)</f>
        <v>28</v>
      </c>
      <c r="I2082" s="14">
        <f>VLOOKUP(טבלה1[[#This Row],[OrderID]],OrdersCleaned!$A:$R,4,FALSE)</f>
        <v>35250</v>
      </c>
    </row>
    <row r="2083" spans="1:9" x14ac:dyDescent="0.35">
      <c r="A2083">
        <v>10248</v>
      </c>
      <c r="B2083">
        <v>72</v>
      </c>
      <c r="C2083">
        <v>34.799999999999997</v>
      </c>
      <c r="D2083">
        <v>5</v>
      </c>
      <c r="E2083">
        <v>0</v>
      </c>
      <c r="F2083">
        <v>174</v>
      </c>
      <c r="G2083">
        <f>טבלה1[[#This Row],[TotalSales]]*(1-E2083)</f>
        <v>174</v>
      </c>
      <c r="H2083">
        <f>G2083-D2083*VLOOKUP(B2083,Products!$1:$1048576,6,FALSE)</f>
        <v>87</v>
      </c>
      <c r="I2083" s="14">
        <f>VLOOKUP(טבלה1[[#This Row],[OrderID]],OrdersCleaned!$A:$R,4,FALSE)</f>
        <v>35250</v>
      </c>
    </row>
  </sheetData>
  <pageMargins left="0.75" right="0.75" top="1" bottom="1" header="0.5" footer="0.5"/>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30"/>
  <sheetViews>
    <sheetView workbookViewId="0">
      <selection activeCell="C5" sqref="C5"/>
    </sheetView>
  </sheetViews>
  <sheetFormatPr defaultRowHeight="14.5" x14ac:dyDescent="0.35"/>
  <sheetData>
    <row r="1" spans="1:12" x14ac:dyDescent="0.35">
      <c r="A1" s="1" t="s">
        <v>2</v>
      </c>
      <c r="B1" s="1" t="s">
        <v>156</v>
      </c>
      <c r="C1" s="1" t="s">
        <v>157</v>
      </c>
      <c r="D1" s="1" t="s">
        <v>158</v>
      </c>
      <c r="E1" s="1" t="s">
        <v>159</v>
      </c>
      <c r="F1" s="1" t="s">
        <v>160</v>
      </c>
      <c r="G1" s="1" t="s">
        <v>161</v>
      </c>
      <c r="H1" s="1" t="s">
        <v>162</v>
      </c>
      <c r="I1" s="1" t="s">
        <v>163</v>
      </c>
      <c r="J1" s="1" t="s">
        <v>164</v>
      </c>
      <c r="K1" s="1" t="s">
        <v>165</v>
      </c>
      <c r="L1" s="1" t="s">
        <v>166</v>
      </c>
    </row>
    <row r="2" spans="1:12" x14ac:dyDescent="0.35">
      <c r="A2">
        <v>1</v>
      </c>
      <c r="B2" t="s">
        <v>167</v>
      </c>
      <c r="C2" t="s">
        <v>168</v>
      </c>
      <c r="D2" t="s">
        <v>169</v>
      </c>
      <c r="E2" t="s">
        <v>170</v>
      </c>
      <c r="F2" t="s">
        <v>171</v>
      </c>
      <c r="H2" t="s">
        <v>172</v>
      </c>
      <c r="I2" t="s">
        <v>173</v>
      </c>
      <c r="J2" t="s">
        <v>174</v>
      </c>
    </row>
    <row r="3" spans="1:12" x14ac:dyDescent="0.35">
      <c r="A3">
        <v>2</v>
      </c>
      <c r="B3" t="s">
        <v>175</v>
      </c>
      <c r="C3" t="s">
        <v>176</v>
      </c>
      <c r="D3" t="s">
        <v>177</v>
      </c>
      <c r="E3" t="s">
        <v>178</v>
      </c>
      <c r="F3" t="s">
        <v>179</v>
      </c>
      <c r="G3" t="s">
        <v>180</v>
      </c>
      <c r="H3" t="s">
        <v>181</v>
      </c>
      <c r="I3" t="s">
        <v>182</v>
      </c>
      <c r="J3" t="s">
        <v>183</v>
      </c>
      <c r="L3" t="s">
        <v>184</v>
      </c>
    </row>
    <row r="4" spans="1:12" x14ac:dyDescent="0.35">
      <c r="A4">
        <v>3</v>
      </c>
      <c r="B4" t="s">
        <v>185</v>
      </c>
      <c r="C4" t="s">
        <v>186</v>
      </c>
      <c r="D4" t="s">
        <v>187</v>
      </c>
      <c r="E4" t="s">
        <v>188</v>
      </c>
      <c r="F4" t="s">
        <v>189</v>
      </c>
      <c r="G4" t="s">
        <v>190</v>
      </c>
      <c r="H4" t="s">
        <v>191</v>
      </c>
      <c r="I4" t="s">
        <v>182</v>
      </c>
      <c r="J4" t="s">
        <v>192</v>
      </c>
      <c r="K4" t="s">
        <v>193</v>
      </c>
    </row>
    <row r="5" spans="1:12" x14ac:dyDescent="0.35">
      <c r="A5">
        <v>4</v>
      </c>
      <c r="B5" t="s">
        <v>194</v>
      </c>
      <c r="C5" t="s">
        <v>195</v>
      </c>
      <c r="D5" t="s">
        <v>196</v>
      </c>
      <c r="E5" t="s">
        <v>197</v>
      </c>
      <c r="F5" t="s">
        <v>198</v>
      </c>
      <c r="H5" t="s">
        <v>199</v>
      </c>
      <c r="I5" t="s">
        <v>200</v>
      </c>
      <c r="J5" t="s">
        <v>201</v>
      </c>
    </row>
    <row r="6" spans="1:12" x14ac:dyDescent="0.35">
      <c r="A6">
        <v>5</v>
      </c>
      <c r="B6" t="s">
        <v>202</v>
      </c>
      <c r="C6" t="s">
        <v>203</v>
      </c>
      <c r="D6" t="s">
        <v>204</v>
      </c>
      <c r="E6" t="s">
        <v>205</v>
      </c>
      <c r="F6" t="s">
        <v>206</v>
      </c>
      <c r="G6" t="s">
        <v>207</v>
      </c>
      <c r="H6" t="s">
        <v>208</v>
      </c>
      <c r="I6" t="s">
        <v>209</v>
      </c>
      <c r="J6" t="s">
        <v>210</v>
      </c>
    </row>
    <row r="7" spans="1:12" x14ac:dyDescent="0.35">
      <c r="A7">
        <v>6</v>
      </c>
      <c r="B7" t="s">
        <v>211</v>
      </c>
      <c r="C7" t="s">
        <v>212</v>
      </c>
      <c r="D7" t="s">
        <v>213</v>
      </c>
      <c r="E7" t="s">
        <v>214</v>
      </c>
      <c r="F7" t="s">
        <v>215</v>
      </c>
      <c r="H7" t="s">
        <v>216</v>
      </c>
      <c r="I7" t="s">
        <v>200</v>
      </c>
      <c r="J7" t="s">
        <v>217</v>
      </c>
      <c r="L7" t="s">
        <v>218</v>
      </c>
    </row>
    <row r="8" spans="1:12" x14ac:dyDescent="0.35">
      <c r="A8">
        <v>7</v>
      </c>
      <c r="B8" t="s">
        <v>219</v>
      </c>
      <c r="C8" t="s">
        <v>220</v>
      </c>
      <c r="D8" t="s">
        <v>196</v>
      </c>
      <c r="E8" t="s">
        <v>221</v>
      </c>
      <c r="F8" t="s">
        <v>222</v>
      </c>
      <c r="G8" t="s">
        <v>223</v>
      </c>
      <c r="H8" t="s">
        <v>224</v>
      </c>
      <c r="I8" t="s">
        <v>225</v>
      </c>
      <c r="J8" t="s">
        <v>226</v>
      </c>
      <c r="K8" t="s">
        <v>227</v>
      </c>
    </row>
    <row r="9" spans="1:12" x14ac:dyDescent="0.35">
      <c r="A9">
        <v>8</v>
      </c>
      <c r="B9" t="s">
        <v>228</v>
      </c>
      <c r="C9" t="s">
        <v>229</v>
      </c>
      <c r="D9" t="s">
        <v>187</v>
      </c>
      <c r="E9" t="s">
        <v>230</v>
      </c>
      <c r="F9" t="s">
        <v>231</v>
      </c>
      <c r="H9" t="s">
        <v>232</v>
      </c>
      <c r="I9" t="s">
        <v>173</v>
      </c>
      <c r="J9" t="s">
        <v>233</v>
      </c>
    </row>
    <row r="10" spans="1:12" x14ac:dyDescent="0.35">
      <c r="A10">
        <v>9</v>
      </c>
      <c r="B10" t="s">
        <v>234</v>
      </c>
      <c r="C10" t="s">
        <v>235</v>
      </c>
      <c r="D10" t="s">
        <v>236</v>
      </c>
      <c r="E10" t="s">
        <v>237</v>
      </c>
      <c r="F10" t="s">
        <v>238</v>
      </c>
      <c r="H10" t="s">
        <v>239</v>
      </c>
      <c r="I10" t="s">
        <v>240</v>
      </c>
      <c r="J10" t="s">
        <v>241</v>
      </c>
      <c r="K10" t="s">
        <v>242</v>
      </c>
    </row>
    <row r="11" spans="1:12" x14ac:dyDescent="0.35">
      <c r="A11">
        <v>10</v>
      </c>
      <c r="B11" t="s">
        <v>243</v>
      </c>
      <c r="C11" t="s">
        <v>244</v>
      </c>
      <c r="D11" t="s">
        <v>196</v>
      </c>
      <c r="E11" t="s">
        <v>245</v>
      </c>
      <c r="F11" t="s">
        <v>246</v>
      </c>
      <c r="H11" t="s">
        <v>247</v>
      </c>
      <c r="I11" t="s">
        <v>248</v>
      </c>
      <c r="J11" t="s">
        <v>249</v>
      </c>
    </row>
    <row r="12" spans="1:12" x14ac:dyDescent="0.35">
      <c r="A12">
        <v>11</v>
      </c>
      <c r="B12" t="s">
        <v>250</v>
      </c>
      <c r="C12" t="s">
        <v>251</v>
      </c>
      <c r="D12" t="s">
        <v>252</v>
      </c>
      <c r="E12" t="s">
        <v>253</v>
      </c>
      <c r="F12" t="s">
        <v>254</v>
      </c>
      <c r="H12" t="s">
        <v>255</v>
      </c>
      <c r="I12" t="s">
        <v>256</v>
      </c>
      <c r="J12" t="s">
        <v>257</v>
      </c>
    </row>
    <row r="13" spans="1:12" x14ac:dyDescent="0.35">
      <c r="A13">
        <v>12</v>
      </c>
      <c r="B13" t="s">
        <v>258</v>
      </c>
      <c r="C13" t="s">
        <v>259</v>
      </c>
      <c r="D13" t="s">
        <v>260</v>
      </c>
      <c r="E13" t="s">
        <v>261</v>
      </c>
      <c r="F13" t="s">
        <v>262</v>
      </c>
      <c r="H13" t="s">
        <v>263</v>
      </c>
      <c r="I13" t="s">
        <v>256</v>
      </c>
      <c r="J13" t="s">
        <v>264</v>
      </c>
      <c r="L13" t="s">
        <v>265</v>
      </c>
    </row>
    <row r="14" spans="1:12" x14ac:dyDescent="0.35">
      <c r="A14">
        <v>13</v>
      </c>
      <c r="B14" t="s">
        <v>266</v>
      </c>
      <c r="C14" t="s">
        <v>267</v>
      </c>
      <c r="D14" t="s">
        <v>268</v>
      </c>
      <c r="E14" t="s">
        <v>269</v>
      </c>
      <c r="F14" t="s">
        <v>270</v>
      </c>
      <c r="H14" t="s">
        <v>271</v>
      </c>
      <c r="I14" t="s">
        <v>256</v>
      </c>
      <c r="J14" t="s">
        <v>272</v>
      </c>
      <c r="K14" t="s">
        <v>273</v>
      </c>
    </row>
    <row r="15" spans="1:12" x14ac:dyDescent="0.35">
      <c r="A15">
        <v>14</v>
      </c>
      <c r="B15" t="s">
        <v>274</v>
      </c>
      <c r="C15" t="s">
        <v>275</v>
      </c>
      <c r="D15" t="s">
        <v>187</v>
      </c>
      <c r="E15" t="s">
        <v>276</v>
      </c>
      <c r="F15" t="s">
        <v>277</v>
      </c>
      <c r="H15" t="s">
        <v>278</v>
      </c>
      <c r="I15" t="s">
        <v>279</v>
      </c>
      <c r="J15" t="s">
        <v>280</v>
      </c>
      <c r="K15" t="s">
        <v>281</v>
      </c>
      <c r="L15" t="s">
        <v>282</v>
      </c>
    </row>
    <row r="16" spans="1:12" x14ac:dyDescent="0.35">
      <c r="A16">
        <v>15</v>
      </c>
      <c r="B16" t="s">
        <v>283</v>
      </c>
      <c r="C16" t="s">
        <v>284</v>
      </c>
      <c r="D16" t="s">
        <v>196</v>
      </c>
      <c r="E16" t="s">
        <v>285</v>
      </c>
      <c r="F16" t="s">
        <v>286</v>
      </c>
      <c r="H16" t="s">
        <v>287</v>
      </c>
      <c r="I16" t="s">
        <v>288</v>
      </c>
      <c r="J16" t="s">
        <v>289</v>
      </c>
    </row>
    <row r="17" spans="1:12" x14ac:dyDescent="0.35">
      <c r="A17">
        <v>16</v>
      </c>
      <c r="B17" t="s">
        <v>290</v>
      </c>
      <c r="C17" t="s">
        <v>291</v>
      </c>
      <c r="D17" t="s">
        <v>292</v>
      </c>
      <c r="E17" t="s">
        <v>293</v>
      </c>
      <c r="F17" t="s">
        <v>294</v>
      </c>
      <c r="G17" t="s">
        <v>295</v>
      </c>
      <c r="H17" t="s">
        <v>296</v>
      </c>
      <c r="I17" t="s">
        <v>182</v>
      </c>
      <c r="J17" t="s">
        <v>297</v>
      </c>
    </row>
    <row r="18" spans="1:12" x14ac:dyDescent="0.35">
      <c r="A18">
        <v>17</v>
      </c>
      <c r="B18" t="s">
        <v>298</v>
      </c>
      <c r="C18" t="s">
        <v>299</v>
      </c>
      <c r="D18" t="s">
        <v>187</v>
      </c>
      <c r="E18" t="s">
        <v>300</v>
      </c>
      <c r="F18" t="s">
        <v>301</v>
      </c>
      <c r="H18" t="s">
        <v>302</v>
      </c>
      <c r="I18" t="s">
        <v>240</v>
      </c>
      <c r="J18" t="s">
        <v>303</v>
      </c>
    </row>
    <row r="19" spans="1:12" x14ac:dyDescent="0.35">
      <c r="A19">
        <v>18</v>
      </c>
      <c r="B19" t="s">
        <v>304</v>
      </c>
      <c r="C19" t="s">
        <v>305</v>
      </c>
      <c r="D19" t="s">
        <v>252</v>
      </c>
      <c r="E19" t="s">
        <v>306</v>
      </c>
      <c r="F19" t="s">
        <v>307</v>
      </c>
      <c r="H19" t="s">
        <v>308</v>
      </c>
      <c r="I19" t="s">
        <v>309</v>
      </c>
      <c r="J19" t="s">
        <v>310</v>
      </c>
      <c r="K19" t="s">
        <v>311</v>
      </c>
    </row>
    <row r="20" spans="1:12" x14ac:dyDescent="0.35">
      <c r="A20">
        <v>19</v>
      </c>
      <c r="B20" t="s">
        <v>312</v>
      </c>
      <c r="C20" t="s">
        <v>313</v>
      </c>
      <c r="D20" t="s">
        <v>314</v>
      </c>
      <c r="E20" t="s">
        <v>315</v>
      </c>
      <c r="F20" t="s">
        <v>316</v>
      </c>
      <c r="G20" t="s">
        <v>317</v>
      </c>
      <c r="H20" t="s">
        <v>318</v>
      </c>
      <c r="I20" t="s">
        <v>182</v>
      </c>
      <c r="J20" t="s">
        <v>319</v>
      </c>
      <c r="K20" t="s">
        <v>320</v>
      </c>
    </row>
    <row r="21" spans="1:12" x14ac:dyDescent="0.35">
      <c r="A21">
        <v>20</v>
      </c>
      <c r="B21" t="s">
        <v>321</v>
      </c>
      <c r="C21" t="s">
        <v>322</v>
      </c>
      <c r="D21" t="s">
        <v>323</v>
      </c>
      <c r="E21" t="s">
        <v>324</v>
      </c>
      <c r="F21" t="s">
        <v>325</v>
      </c>
      <c r="H21" t="s">
        <v>326</v>
      </c>
      <c r="I21" t="s">
        <v>325</v>
      </c>
      <c r="J21" t="s">
        <v>327</v>
      </c>
    </row>
    <row r="22" spans="1:12" x14ac:dyDescent="0.35">
      <c r="A22">
        <v>21</v>
      </c>
      <c r="B22" t="s">
        <v>328</v>
      </c>
      <c r="C22" t="s">
        <v>329</v>
      </c>
      <c r="D22" t="s">
        <v>252</v>
      </c>
      <c r="E22" t="s">
        <v>330</v>
      </c>
      <c r="F22" t="s">
        <v>331</v>
      </c>
      <c r="H22" t="s">
        <v>332</v>
      </c>
      <c r="I22" t="s">
        <v>333</v>
      </c>
      <c r="J22" t="s">
        <v>334</v>
      </c>
      <c r="K22" t="s">
        <v>335</v>
      </c>
    </row>
    <row r="23" spans="1:12" x14ac:dyDescent="0.35">
      <c r="A23">
        <v>22</v>
      </c>
      <c r="B23" t="s">
        <v>336</v>
      </c>
      <c r="C23" t="s">
        <v>337</v>
      </c>
      <c r="D23" t="s">
        <v>338</v>
      </c>
      <c r="E23" t="s">
        <v>339</v>
      </c>
      <c r="F23" t="s">
        <v>340</v>
      </c>
      <c r="H23" t="s">
        <v>341</v>
      </c>
      <c r="I23" t="s">
        <v>342</v>
      </c>
      <c r="J23" t="s">
        <v>343</v>
      </c>
      <c r="K23" t="s">
        <v>344</v>
      </c>
    </row>
    <row r="24" spans="1:12" x14ac:dyDescent="0.35">
      <c r="A24">
        <v>23</v>
      </c>
      <c r="B24" t="s">
        <v>345</v>
      </c>
      <c r="C24" t="s">
        <v>346</v>
      </c>
      <c r="D24" t="s">
        <v>347</v>
      </c>
      <c r="E24" t="s">
        <v>339</v>
      </c>
      <c r="F24" t="s">
        <v>348</v>
      </c>
      <c r="H24" t="s">
        <v>349</v>
      </c>
      <c r="I24" t="s">
        <v>350</v>
      </c>
      <c r="J24" t="s">
        <v>351</v>
      </c>
    </row>
    <row r="25" spans="1:12" x14ac:dyDescent="0.35">
      <c r="A25">
        <v>24</v>
      </c>
      <c r="B25" t="s">
        <v>352</v>
      </c>
      <c r="C25" t="s">
        <v>353</v>
      </c>
      <c r="D25" t="s">
        <v>187</v>
      </c>
      <c r="E25" t="s">
        <v>354</v>
      </c>
      <c r="F25" t="s">
        <v>355</v>
      </c>
      <c r="G25" t="s">
        <v>356</v>
      </c>
      <c r="H25" t="s">
        <v>357</v>
      </c>
      <c r="I25" t="s">
        <v>225</v>
      </c>
      <c r="J25" t="s">
        <v>358</v>
      </c>
      <c r="K25" t="s">
        <v>359</v>
      </c>
      <c r="L25" t="s">
        <v>360</v>
      </c>
    </row>
    <row r="26" spans="1:12" x14ac:dyDescent="0.35">
      <c r="A26">
        <v>25</v>
      </c>
      <c r="B26" t="s">
        <v>361</v>
      </c>
      <c r="C26" t="s">
        <v>362</v>
      </c>
      <c r="D26" t="s">
        <v>196</v>
      </c>
      <c r="E26" t="s">
        <v>363</v>
      </c>
      <c r="F26" t="s">
        <v>364</v>
      </c>
      <c r="G26" t="s">
        <v>365</v>
      </c>
      <c r="H26" t="s">
        <v>366</v>
      </c>
      <c r="I26" t="s">
        <v>367</v>
      </c>
      <c r="J26" t="s">
        <v>368</v>
      </c>
    </row>
    <row r="27" spans="1:12" x14ac:dyDescent="0.35">
      <c r="A27">
        <v>26</v>
      </c>
      <c r="B27" t="s">
        <v>369</v>
      </c>
      <c r="C27" t="s">
        <v>370</v>
      </c>
      <c r="D27" t="s">
        <v>177</v>
      </c>
      <c r="E27" t="s">
        <v>371</v>
      </c>
      <c r="F27" t="s">
        <v>372</v>
      </c>
      <c r="H27" t="s">
        <v>373</v>
      </c>
      <c r="I27" t="s">
        <v>279</v>
      </c>
      <c r="J27" t="s">
        <v>374</v>
      </c>
      <c r="K27" t="s">
        <v>375</v>
      </c>
    </row>
    <row r="28" spans="1:12" x14ac:dyDescent="0.35">
      <c r="A28">
        <v>27</v>
      </c>
      <c r="B28" t="s">
        <v>376</v>
      </c>
      <c r="C28" t="s">
        <v>377</v>
      </c>
      <c r="D28" t="s">
        <v>252</v>
      </c>
      <c r="E28" t="s">
        <v>378</v>
      </c>
      <c r="F28" t="s">
        <v>379</v>
      </c>
      <c r="H28" t="s">
        <v>380</v>
      </c>
      <c r="I28" t="s">
        <v>309</v>
      </c>
      <c r="J28" t="s">
        <v>381</v>
      </c>
    </row>
    <row r="29" spans="1:12" x14ac:dyDescent="0.35">
      <c r="A29">
        <v>28</v>
      </c>
      <c r="B29" t="s">
        <v>382</v>
      </c>
      <c r="C29" t="s">
        <v>383</v>
      </c>
      <c r="D29" t="s">
        <v>187</v>
      </c>
      <c r="E29" t="s">
        <v>384</v>
      </c>
      <c r="F29" t="s">
        <v>385</v>
      </c>
      <c r="H29" t="s">
        <v>386</v>
      </c>
      <c r="I29" t="s">
        <v>309</v>
      </c>
      <c r="J29" t="s">
        <v>387</v>
      </c>
      <c r="K29" t="s">
        <v>388</v>
      </c>
    </row>
    <row r="30" spans="1:12" x14ac:dyDescent="0.35">
      <c r="A30">
        <v>29</v>
      </c>
      <c r="B30" t="s">
        <v>389</v>
      </c>
      <c r="C30" t="s">
        <v>390</v>
      </c>
      <c r="D30" t="s">
        <v>338</v>
      </c>
      <c r="E30" t="s">
        <v>391</v>
      </c>
      <c r="F30" t="s">
        <v>392</v>
      </c>
      <c r="G30" t="s">
        <v>365</v>
      </c>
      <c r="H30" t="s">
        <v>393</v>
      </c>
      <c r="I30" t="s">
        <v>367</v>
      </c>
      <c r="J30" t="s">
        <v>394</v>
      </c>
      <c r="K30" t="s">
        <v>395</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810"/>
  <sheetViews>
    <sheetView topLeftCell="E1" workbookViewId="0">
      <selection activeCell="E9" sqref="E9"/>
    </sheetView>
  </sheetViews>
  <sheetFormatPr defaultRowHeight="14.5" x14ac:dyDescent="0.35"/>
  <cols>
    <col min="1" max="1" width="9.54296875" customWidth="1"/>
    <col min="2" max="3" width="12.81640625" customWidth="1"/>
    <col min="4" max="4" width="11.7265625" customWidth="1"/>
    <col min="5" max="5" width="14.36328125" customWidth="1"/>
    <col min="6" max="6" width="13.54296875" customWidth="1"/>
    <col min="7" max="7" width="11" customWidth="1"/>
    <col min="9" max="9" width="11.26953125" customWidth="1"/>
    <col min="10" max="10" width="13.08984375" customWidth="1"/>
    <col min="11" max="11" width="9.54296875" customWidth="1"/>
    <col min="12" max="12" width="12" customWidth="1"/>
    <col min="13" max="13" width="15.81640625" customWidth="1"/>
    <col min="14" max="14" width="13.08984375" customWidth="1"/>
    <col min="15" max="15" width="14" customWidth="1"/>
    <col min="16" max="16" width="16.08984375" customWidth="1"/>
    <col min="17" max="17" width="15.6328125" customWidth="1"/>
    <col min="18" max="18" width="9.36328125" customWidth="1"/>
  </cols>
  <sheetData>
    <row r="1" spans="1:18" x14ac:dyDescent="0.35">
      <c r="A1" s="38" t="s">
        <v>396</v>
      </c>
      <c r="B1" s="38" t="s">
        <v>641</v>
      </c>
      <c r="C1" s="38" t="s">
        <v>541</v>
      </c>
      <c r="D1" s="38" t="s">
        <v>642</v>
      </c>
      <c r="E1" s="38" t="s">
        <v>643</v>
      </c>
      <c r="F1" s="38" t="s">
        <v>644</v>
      </c>
      <c r="G1" s="38" t="s">
        <v>645</v>
      </c>
      <c r="H1" s="38" t="s">
        <v>646</v>
      </c>
      <c r="I1" s="38" t="s">
        <v>647</v>
      </c>
      <c r="J1" s="38" t="s">
        <v>648</v>
      </c>
      <c r="K1" s="38" t="s">
        <v>649</v>
      </c>
      <c r="L1" s="38" t="s">
        <v>650</v>
      </c>
      <c r="M1" s="38" t="s">
        <v>651</v>
      </c>
      <c r="N1" s="38" t="s">
        <v>652</v>
      </c>
      <c r="O1" s="38" t="s">
        <v>653</v>
      </c>
      <c r="P1" s="38" t="s">
        <v>654</v>
      </c>
      <c r="Q1" s="38" t="s">
        <v>655</v>
      </c>
      <c r="R1" s="38" t="s">
        <v>656</v>
      </c>
    </row>
    <row r="2" spans="1:18" x14ac:dyDescent="0.35">
      <c r="A2">
        <v>10248</v>
      </c>
      <c r="B2" t="s">
        <v>657</v>
      </c>
      <c r="C2">
        <v>5</v>
      </c>
      <c r="D2" s="2">
        <v>35250</v>
      </c>
      <c r="E2" s="2">
        <v>35278</v>
      </c>
      <c r="F2" s="2">
        <v>35262</v>
      </c>
      <c r="G2">
        <v>3</v>
      </c>
      <c r="H2">
        <v>32.380000000000003</v>
      </c>
      <c r="I2" t="s">
        <v>658</v>
      </c>
      <c r="J2" t="s">
        <v>659</v>
      </c>
      <c r="K2" t="s">
        <v>660</v>
      </c>
      <c r="M2" t="s">
        <v>661</v>
      </c>
      <c r="N2" t="s">
        <v>309</v>
      </c>
      <c r="O2" s="3">
        <v>12</v>
      </c>
      <c r="P2">
        <v>12</v>
      </c>
      <c r="Q2">
        <v>7</v>
      </c>
      <c r="R2" t="b">
        <v>1</v>
      </c>
    </row>
    <row r="3" spans="1:18" x14ac:dyDescent="0.35">
      <c r="A3">
        <v>10249</v>
      </c>
      <c r="B3" t="s">
        <v>662</v>
      </c>
      <c r="C3">
        <v>6</v>
      </c>
      <c r="D3" s="2">
        <v>35251</v>
      </c>
      <c r="E3" s="2">
        <v>35293</v>
      </c>
      <c r="F3" s="2">
        <v>35256</v>
      </c>
      <c r="G3">
        <v>1</v>
      </c>
      <c r="H3">
        <v>11.61</v>
      </c>
      <c r="I3" t="s">
        <v>663</v>
      </c>
      <c r="J3" t="s">
        <v>664</v>
      </c>
      <c r="K3" t="s">
        <v>665</v>
      </c>
      <c r="M3" t="s">
        <v>666</v>
      </c>
      <c r="N3" t="s">
        <v>256</v>
      </c>
      <c r="O3" s="3">
        <v>5</v>
      </c>
      <c r="P3">
        <v>5</v>
      </c>
      <c r="Q3">
        <v>7</v>
      </c>
      <c r="R3" t="b">
        <v>1</v>
      </c>
    </row>
    <row r="4" spans="1:18" x14ac:dyDescent="0.35">
      <c r="A4">
        <v>10250</v>
      </c>
      <c r="B4" t="s">
        <v>667</v>
      </c>
      <c r="C4">
        <v>4</v>
      </c>
      <c r="D4" s="2">
        <v>35254</v>
      </c>
      <c r="E4" s="2">
        <v>35282</v>
      </c>
      <c r="F4" s="2">
        <v>35258</v>
      </c>
      <c r="G4">
        <v>2</v>
      </c>
      <c r="H4">
        <v>65.83</v>
      </c>
      <c r="I4" t="s">
        <v>668</v>
      </c>
      <c r="J4" t="s">
        <v>669</v>
      </c>
      <c r="K4" t="s">
        <v>670</v>
      </c>
      <c r="L4" t="s">
        <v>671</v>
      </c>
      <c r="M4" t="s">
        <v>672</v>
      </c>
      <c r="N4" t="s">
        <v>248</v>
      </c>
      <c r="O4" s="3">
        <v>4</v>
      </c>
      <c r="P4">
        <v>4</v>
      </c>
      <c r="Q4">
        <v>7</v>
      </c>
      <c r="R4" t="b">
        <v>1</v>
      </c>
    </row>
    <row r="5" spans="1:18" x14ac:dyDescent="0.35">
      <c r="A5">
        <v>10251</v>
      </c>
      <c r="B5" t="s">
        <v>673</v>
      </c>
      <c r="C5">
        <v>3</v>
      </c>
      <c r="D5" s="2">
        <v>35254</v>
      </c>
      <c r="E5" s="2">
        <v>35282</v>
      </c>
      <c r="F5" s="2">
        <v>35261</v>
      </c>
      <c r="G5">
        <v>1</v>
      </c>
      <c r="H5">
        <v>41.34</v>
      </c>
      <c r="I5" t="s">
        <v>674</v>
      </c>
      <c r="J5" t="s">
        <v>675</v>
      </c>
      <c r="K5" t="s">
        <v>676</v>
      </c>
      <c r="M5" t="s">
        <v>677</v>
      </c>
      <c r="N5" t="s">
        <v>309</v>
      </c>
      <c r="O5" s="3">
        <v>7</v>
      </c>
      <c r="P5">
        <v>7</v>
      </c>
      <c r="Q5">
        <v>7</v>
      </c>
      <c r="R5" t="b">
        <v>1</v>
      </c>
    </row>
    <row r="6" spans="1:18" x14ac:dyDescent="0.35">
      <c r="A6">
        <v>10252</v>
      </c>
      <c r="B6" t="s">
        <v>678</v>
      </c>
      <c r="C6">
        <v>4</v>
      </c>
      <c r="D6" s="2">
        <v>35255</v>
      </c>
      <c r="E6" s="2">
        <v>35283</v>
      </c>
      <c r="F6" s="2">
        <v>35257</v>
      </c>
      <c r="G6">
        <v>2</v>
      </c>
      <c r="H6">
        <v>51.3</v>
      </c>
      <c r="I6" t="s">
        <v>679</v>
      </c>
      <c r="J6" t="s">
        <v>680</v>
      </c>
      <c r="K6" t="s">
        <v>681</v>
      </c>
      <c r="M6" t="s">
        <v>682</v>
      </c>
      <c r="N6" t="s">
        <v>683</v>
      </c>
      <c r="O6" s="3">
        <v>2</v>
      </c>
      <c r="P6">
        <v>2</v>
      </c>
      <c r="Q6">
        <v>7</v>
      </c>
      <c r="R6" t="b">
        <v>1</v>
      </c>
    </row>
    <row r="7" spans="1:18" x14ac:dyDescent="0.35">
      <c r="A7">
        <v>10253</v>
      </c>
      <c r="B7" t="s">
        <v>667</v>
      </c>
      <c r="C7">
        <v>3</v>
      </c>
      <c r="D7" s="2">
        <v>35256</v>
      </c>
      <c r="E7" s="2">
        <v>35270</v>
      </c>
      <c r="F7" s="2">
        <v>35262</v>
      </c>
      <c r="G7">
        <v>2</v>
      </c>
      <c r="H7">
        <v>58.17</v>
      </c>
      <c r="I7" t="s">
        <v>668</v>
      </c>
      <c r="J7" t="s">
        <v>669</v>
      </c>
      <c r="K7" t="s">
        <v>670</v>
      </c>
      <c r="L7" t="s">
        <v>671</v>
      </c>
      <c r="M7" t="s">
        <v>672</v>
      </c>
      <c r="N7" t="s">
        <v>248</v>
      </c>
      <c r="O7" s="3">
        <v>6</v>
      </c>
      <c r="P7">
        <v>6</v>
      </c>
      <c r="Q7">
        <v>7</v>
      </c>
      <c r="R7" t="b">
        <v>1</v>
      </c>
    </row>
    <row r="8" spans="1:18" x14ac:dyDescent="0.35">
      <c r="A8">
        <v>10254</v>
      </c>
      <c r="B8" t="s">
        <v>684</v>
      </c>
      <c r="C8">
        <v>5</v>
      </c>
      <c r="D8" s="2">
        <v>35257</v>
      </c>
      <c r="E8" s="2">
        <v>35285</v>
      </c>
      <c r="F8" s="2">
        <v>35269</v>
      </c>
      <c r="G8">
        <v>2</v>
      </c>
      <c r="H8">
        <v>22.98</v>
      </c>
      <c r="I8" t="s">
        <v>685</v>
      </c>
      <c r="J8" t="s">
        <v>686</v>
      </c>
      <c r="K8" t="s">
        <v>687</v>
      </c>
      <c r="M8" t="s">
        <v>688</v>
      </c>
      <c r="N8" t="s">
        <v>689</v>
      </c>
      <c r="O8" s="3">
        <v>12</v>
      </c>
      <c r="P8">
        <v>12</v>
      </c>
      <c r="Q8">
        <v>7</v>
      </c>
      <c r="R8" t="b">
        <v>1</v>
      </c>
    </row>
    <row r="9" spans="1:18" x14ac:dyDescent="0.35">
      <c r="A9">
        <v>10255</v>
      </c>
      <c r="B9" t="s">
        <v>690</v>
      </c>
      <c r="C9">
        <v>9</v>
      </c>
      <c r="D9" s="2">
        <v>35258</v>
      </c>
      <c r="E9" s="2">
        <v>35286</v>
      </c>
      <c r="F9" s="2">
        <v>35261</v>
      </c>
      <c r="G9">
        <v>3</v>
      </c>
      <c r="H9">
        <v>148.33000000000001</v>
      </c>
      <c r="I9" t="s">
        <v>691</v>
      </c>
      <c r="J9" t="s">
        <v>692</v>
      </c>
      <c r="K9" t="s">
        <v>693</v>
      </c>
      <c r="M9" t="s">
        <v>694</v>
      </c>
      <c r="N9" t="s">
        <v>689</v>
      </c>
      <c r="O9" s="3">
        <v>3</v>
      </c>
      <c r="P9">
        <v>3</v>
      </c>
      <c r="Q9">
        <v>7</v>
      </c>
      <c r="R9" t="b">
        <v>1</v>
      </c>
    </row>
    <row r="10" spans="1:18" x14ac:dyDescent="0.35">
      <c r="A10">
        <v>10256</v>
      </c>
      <c r="B10" t="s">
        <v>695</v>
      </c>
      <c r="C10">
        <v>3</v>
      </c>
      <c r="D10" s="2">
        <v>35261</v>
      </c>
      <c r="E10" s="2">
        <v>35289</v>
      </c>
      <c r="F10" s="2">
        <v>35263</v>
      </c>
      <c r="G10">
        <v>2</v>
      </c>
      <c r="H10">
        <v>13.97</v>
      </c>
      <c r="I10" t="s">
        <v>696</v>
      </c>
      <c r="J10" t="s">
        <v>697</v>
      </c>
      <c r="K10" t="s">
        <v>698</v>
      </c>
      <c r="L10" t="s">
        <v>699</v>
      </c>
      <c r="M10" t="s">
        <v>700</v>
      </c>
      <c r="N10" t="s">
        <v>248</v>
      </c>
      <c r="O10" s="3">
        <v>2</v>
      </c>
      <c r="P10">
        <v>2</v>
      </c>
      <c r="Q10">
        <v>7</v>
      </c>
      <c r="R10" t="b">
        <v>1</v>
      </c>
    </row>
    <row r="11" spans="1:18" x14ac:dyDescent="0.35">
      <c r="A11">
        <v>10257</v>
      </c>
      <c r="B11" t="s">
        <v>701</v>
      </c>
      <c r="C11">
        <v>4</v>
      </c>
      <c r="D11" s="2">
        <v>35262</v>
      </c>
      <c r="E11" s="2">
        <v>35290</v>
      </c>
      <c r="F11" s="2">
        <v>35268</v>
      </c>
      <c r="G11">
        <v>3</v>
      </c>
      <c r="H11">
        <v>81.91</v>
      </c>
      <c r="I11" t="s">
        <v>702</v>
      </c>
      <c r="J11" t="s">
        <v>703</v>
      </c>
      <c r="K11" t="s">
        <v>704</v>
      </c>
      <c r="L11" t="s">
        <v>705</v>
      </c>
      <c r="M11" t="s">
        <v>706</v>
      </c>
      <c r="N11" t="s">
        <v>707</v>
      </c>
      <c r="O11" s="3">
        <v>6</v>
      </c>
      <c r="P11">
        <v>6</v>
      </c>
      <c r="Q11">
        <v>7</v>
      </c>
      <c r="R11" t="b">
        <v>1</v>
      </c>
    </row>
    <row r="12" spans="1:18" x14ac:dyDescent="0.35">
      <c r="A12">
        <v>10258</v>
      </c>
      <c r="B12" t="s">
        <v>708</v>
      </c>
      <c r="C12">
        <v>1</v>
      </c>
      <c r="D12" s="2">
        <v>35263</v>
      </c>
      <c r="E12" s="2">
        <v>35291</v>
      </c>
      <c r="F12" s="2">
        <v>35269</v>
      </c>
      <c r="G12">
        <v>1</v>
      </c>
      <c r="H12">
        <v>140.51</v>
      </c>
      <c r="I12" t="s">
        <v>709</v>
      </c>
      <c r="J12" t="s">
        <v>710</v>
      </c>
      <c r="K12" t="s">
        <v>711</v>
      </c>
      <c r="M12" t="s">
        <v>712</v>
      </c>
      <c r="N12" t="s">
        <v>713</v>
      </c>
      <c r="O12" s="3">
        <v>6</v>
      </c>
      <c r="P12">
        <v>6</v>
      </c>
      <c r="Q12">
        <v>7</v>
      </c>
      <c r="R12" t="b">
        <v>1</v>
      </c>
    </row>
    <row r="13" spans="1:18" x14ac:dyDescent="0.35">
      <c r="A13">
        <v>10259</v>
      </c>
      <c r="B13" t="s">
        <v>714</v>
      </c>
      <c r="C13">
        <v>4</v>
      </c>
      <c r="D13" s="2">
        <v>35264</v>
      </c>
      <c r="E13" s="2">
        <v>35292</v>
      </c>
      <c r="F13" s="2">
        <v>35271</v>
      </c>
      <c r="G13">
        <v>3</v>
      </c>
      <c r="H13">
        <v>3.25</v>
      </c>
      <c r="I13" t="s">
        <v>715</v>
      </c>
      <c r="J13" t="s">
        <v>716</v>
      </c>
      <c r="K13" t="s">
        <v>717</v>
      </c>
      <c r="M13" t="s">
        <v>718</v>
      </c>
      <c r="N13" t="s">
        <v>719</v>
      </c>
      <c r="O13" s="3">
        <v>7</v>
      </c>
      <c r="P13">
        <v>7</v>
      </c>
      <c r="Q13">
        <v>7</v>
      </c>
      <c r="R13" t="b">
        <v>1</v>
      </c>
    </row>
    <row r="14" spans="1:18" x14ac:dyDescent="0.35">
      <c r="A14">
        <v>10260</v>
      </c>
      <c r="B14" t="s">
        <v>720</v>
      </c>
      <c r="C14">
        <v>4</v>
      </c>
      <c r="D14" s="2">
        <v>35265</v>
      </c>
      <c r="E14" s="2">
        <v>35293</v>
      </c>
      <c r="F14" s="2">
        <v>35275</v>
      </c>
      <c r="G14">
        <v>1</v>
      </c>
      <c r="H14">
        <v>55.09</v>
      </c>
      <c r="I14" t="s">
        <v>721</v>
      </c>
      <c r="J14" t="s">
        <v>722</v>
      </c>
      <c r="K14" t="s">
        <v>723</v>
      </c>
      <c r="M14" t="s">
        <v>724</v>
      </c>
      <c r="N14" t="s">
        <v>256</v>
      </c>
      <c r="O14" s="3">
        <v>10</v>
      </c>
      <c r="P14">
        <v>10</v>
      </c>
      <c r="Q14">
        <v>7</v>
      </c>
      <c r="R14" t="b">
        <v>1</v>
      </c>
    </row>
    <row r="15" spans="1:18" x14ac:dyDescent="0.35">
      <c r="A15">
        <v>10261</v>
      </c>
      <c r="B15" t="s">
        <v>725</v>
      </c>
      <c r="C15">
        <v>4</v>
      </c>
      <c r="D15" s="2">
        <v>35265</v>
      </c>
      <c r="E15" s="2">
        <v>35293</v>
      </c>
      <c r="F15" s="2">
        <v>35276</v>
      </c>
      <c r="G15">
        <v>2</v>
      </c>
      <c r="H15">
        <v>3.05</v>
      </c>
      <c r="I15" t="s">
        <v>726</v>
      </c>
      <c r="J15" t="s">
        <v>727</v>
      </c>
      <c r="K15" t="s">
        <v>670</v>
      </c>
      <c r="L15" t="s">
        <v>671</v>
      </c>
      <c r="M15" t="s">
        <v>728</v>
      </c>
      <c r="N15" t="s">
        <v>248</v>
      </c>
      <c r="O15" s="3">
        <v>11</v>
      </c>
      <c r="P15">
        <v>11</v>
      </c>
      <c r="Q15">
        <v>7</v>
      </c>
      <c r="R15" t="b">
        <v>1</v>
      </c>
    </row>
    <row r="16" spans="1:18" x14ac:dyDescent="0.35">
      <c r="A16">
        <v>10262</v>
      </c>
      <c r="B16" t="s">
        <v>729</v>
      </c>
      <c r="C16">
        <v>8</v>
      </c>
      <c r="D16" s="2">
        <v>35268</v>
      </c>
      <c r="E16" s="2">
        <v>35296</v>
      </c>
      <c r="F16" s="2">
        <v>35271</v>
      </c>
      <c r="G16">
        <v>3</v>
      </c>
      <c r="H16">
        <v>48.29</v>
      </c>
      <c r="I16" t="s">
        <v>730</v>
      </c>
      <c r="J16" t="s">
        <v>731</v>
      </c>
      <c r="K16" t="s">
        <v>732</v>
      </c>
      <c r="L16" t="s">
        <v>733</v>
      </c>
      <c r="M16" t="s">
        <v>734</v>
      </c>
      <c r="N16" t="s">
        <v>182</v>
      </c>
      <c r="O16" s="3">
        <v>3</v>
      </c>
      <c r="P16">
        <v>3</v>
      </c>
      <c r="Q16">
        <v>7</v>
      </c>
      <c r="R16" t="b">
        <v>1</v>
      </c>
    </row>
    <row r="17" spans="1:18" x14ac:dyDescent="0.35">
      <c r="A17">
        <v>10263</v>
      </c>
      <c r="B17" t="s">
        <v>708</v>
      </c>
      <c r="C17">
        <v>9</v>
      </c>
      <c r="D17" s="2">
        <v>35269</v>
      </c>
      <c r="E17" s="2">
        <v>35297</v>
      </c>
      <c r="F17" s="2">
        <v>35277</v>
      </c>
      <c r="G17">
        <v>3</v>
      </c>
      <c r="H17">
        <v>146.06</v>
      </c>
      <c r="I17" t="s">
        <v>709</v>
      </c>
      <c r="J17" t="s">
        <v>710</v>
      </c>
      <c r="K17" t="s">
        <v>711</v>
      </c>
      <c r="M17" t="s">
        <v>712</v>
      </c>
      <c r="N17" t="s">
        <v>713</v>
      </c>
      <c r="O17" s="3">
        <v>8</v>
      </c>
      <c r="P17">
        <v>8</v>
      </c>
      <c r="Q17">
        <v>7</v>
      </c>
      <c r="R17" t="b">
        <v>1</v>
      </c>
    </row>
    <row r="18" spans="1:18" x14ac:dyDescent="0.35">
      <c r="A18">
        <v>10264</v>
      </c>
      <c r="B18" t="s">
        <v>735</v>
      </c>
      <c r="C18">
        <v>6</v>
      </c>
      <c r="D18" s="2">
        <v>35270</v>
      </c>
      <c r="E18" s="2">
        <v>35298</v>
      </c>
      <c r="F18" s="2">
        <v>35300</v>
      </c>
      <c r="G18">
        <v>3</v>
      </c>
      <c r="H18">
        <v>3.67</v>
      </c>
      <c r="I18" t="s">
        <v>736</v>
      </c>
      <c r="J18" t="s">
        <v>737</v>
      </c>
      <c r="K18" t="s">
        <v>738</v>
      </c>
      <c r="M18" t="s">
        <v>739</v>
      </c>
      <c r="N18" t="s">
        <v>240</v>
      </c>
      <c r="O18" s="3">
        <v>30</v>
      </c>
      <c r="P18">
        <v>30</v>
      </c>
      <c r="Q18">
        <v>8</v>
      </c>
      <c r="R18" t="b">
        <v>0</v>
      </c>
    </row>
    <row r="19" spans="1:18" x14ac:dyDescent="0.35">
      <c r="A19">
        <v>10265</v>
      </c>
      <c r="B19" t="s">
        <v>740</v>
      </c>
      <c r="C19">
        <v>2</v>
      </c>
      <c r="D19" s="2">
        <v>35271</v>
      </c>
      <c r="E19" s="2">
        <v>35299</v>
      </c>
      <c r="F19" s="2">
        <v>35289</v>
      </c>
      <c r="G19">
        <v>1</v>
      </c>
      <c r="H19">
        <v>55.28</v>
      </c>
      <c r="I19" t="s">
        <v>741</v>
      </c>
      <c r="J19" t="s">
        <v>742</v>
      </c>
      <c r="K19" t="s">
        <v>743</v>
      </c>
      <c r="M19" t="s">
        <v>744</v>
      </c>
      <c r="N19" t="s">
        <v>309</v>
      </c>
      <c r="O19" s="3">
        <v>18</v>
      </c>
      <c r="P19">
        <v>18</v>
      </c>
      <c r="Q19">
        <v>8</v>
      </c>
      <c r="R19" t="b">
        <v>1</v>
      </c>
    </row>
    <row r="20" spans="1:18" x14ac:dyDescent="0.35">
      <c r="A20">
        <v>10266</v>
      </c>
      <c r="B20" t="s">
        <v>745</v>
      </c>
      <c r="C20">
        <v>3</v>
      </c>
      <c r="D20" s="2">
        <v>35272</v>
      </c>
      <c r="E20" s="2">
        <v>35314</v>
      </c>
      <c r="F20" s="2">
        <v>35277</v>
      </c>
      <c r="G20">
        <v>3</v>
      </c>
      <c r="H20">
        <v>25.73</v>
      </c>
      <c r="I20" t="s">
        <v>746</v>
      </c>
      <c r="J20" t="s">
        <v>747</v>
      </c>
      <c r="K20" t="s">
        <v>748</v>
      </c>
      <c r="M20" t="s">
        <v>749</v>
      </c>
      <c r="N20" t="s">
        <v>350</v>
      </c>
      <c r="O20" s="3">
        <v>5</v>
      </c>
      <c r="P20">
        <v>5</v>
      </c>
      <c r="Q20">
        <v>7</v>
      </c>
      <c r="R20" t="b">
        <v>1</v>
      </c>
    </row>
    <row r="21" spans="1:18" x14ac:dyDescent="0.35">
      <c r="A21">
        <v>10267</v>
      </c>
      <c r="B21" t="s">
        <v>750</v>
      </c>
      <c r="C21">
        <v>4</v>
      </c>
      <c r="D21" s="2">
        <v>35275</v>
      </c>
      <c r="E21" s="2">
        <v>35303</v>
      </c>
      <c r="F21" s="2">
        <v>35283</v>
      </c>
      <c r="G21">
        <v>1</v>
      </c>
      <c r="H21">
        <v>208.58</v>
      </c>
      <c r="I21" t="s">
        <v>751</v>
      </c>
      <c r="J21" t="s">
        <v>752</v>
      </c>
      <c r="K21" t="s">
        <v>753</v>
      </c>
      <c r="M21" t="s">
        <v>754</v>
      </c>
      <c r="N21" t="s">
        <v>256</v>
      </c>
      <c r="O21" s="3">
        <v>8</v>
      </c>
      <c r="P21">
        <v>8</v>
      </c>
      <c r="Q21">
        <v>8</v>
      </c>
      <c r="R21" t="b">
        <v>1</v>
      </c>
    </row>
    <row r="22" spans="1:18" x14ac:dyDescent="0.35">
      <c r="A22">
        <v>10268</v>
      </c>
      <c r="B22" t="s">
        <v>755</v>
      </c>
      <c r="C22">
        <v>8</v>
      </c>
      <c r="D22" s="2">
        <v>35276</v>
      </c>
      <c r="E22" s="2">
        <v>35304</v>
      </c>
      <c r="F22" s="2">
        <v>35279</v>
      </c>
      <c r="G22">
        <v>3</v>
      </c>
      <c r="H22">
        <v>66.290000000000006</v>
      </c>
      <c r="I22" t="s">
        <v>756</v>
      </c>
      <c r="J22" t="s">
        <v>757</v>
      </c>
      <c r="K22" t="s">
        <v>758</v>
      </c>
      <c r="L22" t="s">
        <v>759</v>
      </c>
      <c r="M22" t="s">
        <v>760</v>
      </c>
      <c r="N22" t="s">
        <v>707</v>
      </c>
      <c r="O22" s="3">
        <v>3</v>
      </c>
      <c r="P22">
        <v>3</v>
      </c>
      <c r="Q22">
        <v>8</v>
      </c>
      <c r="R22" t="b">
        <v>1</v>
      </c>
    </row>
    <row r="23" spans="1:18" x14ac:dyDescent="0.35">
      <c r="A23">
        <v>10269</v>
      </c>
      <c r="B23" t="s">
        <v>761</v>
      </c>
      <c r="C23">
        <v>5</v>
      </c>
      <c r="D23" s="2">
        <v>35277</v>
      </c>
      <c r="E23" s="2">
        <v>35291</v>
      </c>
      <c r="F23" s="2">
        <v>35286</v>
      </c>
      <c r="G23">
        <v>1</v>
      </c>
      <c r="H23">
        <v>4.5599999999999996</v>
      </c>
      <c r="I23" t="s">
        <v>762</v>
      </c>
      <c r="J23" t="s">
        <v>763</v>
      </c>
      <c r="K23" t="s">
        <v>558</v>
      </c>
      <c r="L23" t="s">
        <v>559</v>
      </c>
      <c r="M23" t="s">
        <v>764</v>
      </c>
      <c r="N23" t="s">
        <v>182</v>
      </c>
      <c r="O23" s="3">
        <v>9</v>
      </c>
      <c r="P23">
        <v>9</v>
      </c>
      <c r="Q23">
        <v>8</v>
      </c>
      <c r="R23" t="b">
        <v>1</v>
      </c>
    </row>
    <row r="24" spans="1:18" x14ac:dyDescent="0.35">
      <c r="A24">
        <v>10270</v>
      </c>
      <c r="B24" t="s">
        <v>745</v>
      </c>
      <c r="C24">
        <v>1</v>
      </c>
      <c r="D24" s="2">
        <v>35278</v>
      </c>
      <c r="E24" s="2">
        <v>35291</v>
      </c>
      <c r="F24" s="2">
        <v>35279</v>
      </c>
      <c r="G24">
        <v>1</v>
      </c>
      <c r="H24">
        <v>136.54</v>
      </c>
      <c r="I24" t="s">
        <v>746</v>
      </c>
      <c r="J24" t="s">
        <v>747</v>
      </c>
      <c r="K24" t="s">
        <v>748</v>
      </c>
      <c r="M24" t="s">
        <v>749</v>
      </c>
      <c r="N24" t="s">
        <v>350</v>
      </c>
      <c r="O24" s="3">
        <v>1</v>
      </c>
      <c r="P24">
        <v>1</v>
      </c>
      <c r="Q24">
        <v>8</v>
      </c>
      <c r="R24" t="b">
        <v>1</v>
      </c>
    </row>
    <row r="25" spans="1:18" x14ac:dyDescent="0.35">
      <c r="A25">
        <v>10271</v>
      </c>
      <c r="B25" t="s">
        <v>765</v>
      </c>
      <c r="C25">
        <v>6</v>
      </c>
      <c r="D25" s="2">
        <v>35278</v>
      </c>
      <c r="E25" s="2">
        <v>35306</v>
      </c>
      <c r="F25" s="2">
        <v>35307</v>
      </c>
      <c r="G25">
        <v>2</v>
      </c>
      <c r="H25">
        <v>4.54</v>
      </c>
      <c r="I25" t="s">
        <v>766</v>
      </c>
      <c r="J25" t="s">
        <v>767</v>
      </c>
      <c r="K25" t="s">
        <v>768</v>
      </c>
      <c r="L25" t="s">
        <v>769</v>
      </c>
      <c r="M25" t="s">
        <v>770</v>
      </c>
      <c r="N25" t="s">
        <v>182</v>
      </c>
      <c r="O25" s="3">
        <v>29</v>
      </c>
      <c r="P25">
        <v>29</v>
      </c>
      <c r="Q25">
        <v>8</v>
      </c>
      <c r="R25" t="b">
        <v>0</v>
      </c>
    </row>
    <row r="26" spans="1:18" x14ac:dyDescent="0.35">
      <c r="A26">
        <v>10272</v>
      </c>
      <c r="B26" t="s">
        <v>729</v>
      </c>
      <c r="C26">
        <v>6</v>
      </c>
      <c r="D26" s="2">
        <v>35279</v>
      </c>
      <c r="E26" s="2">
        <v>35307</v>
      </c>
      <c r="F26" s="2">
        <v>35283</v>
      </c>
      <c r="G26">
        <v>2</v>
      </c>
      <c r="H26">
        <v>98.03</v>
      </c>
      <c r="I26" t="s">
        <v>730</v>
      </c>
      <c r="J26" t="s">
        <v>731</v>
      </c>
      <c r="K26" t="s">
        <v>732</v>
      </c>
      <c r="L26" t="s">
        <v>733</v>
      </c>
      <c r="M26" t="s">
        <v>734</v>
      </c>
      <c r="N26" t="s">
        <v>182</v>
      </c>
      <c r="O26" s="3">
        <v>4</v>
      </c>
      <c r="P26">
        <v>4</v>
      </c>
      <c r="Q26">
        <v>8</v>
      </c>
      <c r="R26" t="b">
        <v>1</v>
      </c>
    </row>
    <row r="27" spans="1:18" x14ac:dyDescent="0.35">
      <c r="A27">
        <v>10273</v>
      </c>
      <c r="B27" t="s">
        <v>771</v>
      </c>
      <c r="C27">
        <v>3</v>
      </c>
      <c r="D27" s="2">
        <v>35282</v>
      </c>
      <c r="E27" s="2">
        <v>35310</v>
      </c>
      <c r="F27" s="2">
        <v>35289</v>
      </c>
      <c r="G27">
        <v>3</v>
      </c>
      <c r="H27">
        <v>76.069999999999993</v>
      </c>
      <c r="I27" t="s">
        <v>772</v>
      </c>
      <c r="J27" t="s">
        <v>773</v>
      </c>
      <c r="K27" t="s">
        <v>774</v>
      </c>
      <c r="M27" t="s">
        <v>775</v>
      </c>
      <c r="N27" t="s">
        <v>256</v>
      </c>
      <c r="O27" s="3">
        <v>7</v>
      </c>
      <c r="P27">
        <v>7</v>
      </c>
      <c r="Q27">
        <v>8</v>
      </c>
      <c r="R27" t="b">
        <v>1</v>
      </c>
    </row>
    <row r="28" spans="1:18" x14ac:dyDescent="0.35">
      <c r="A28">
        <v>10274</v>
      </c>
      <c r="B28" t="s">
        <v>657</v>
      </c>
      <c r="C28">
        <v>6</v>
      </c>
      <c r="D28" s="2">
        <v>35283</v>
      </c>
      <c r="E28" s="2">
        <v>35311</v>
      </c>
      <c r="F28" s="2">
        <v>35293</v>
      </c>
      <c r="G28">
        <v>1</v>
      </c>
      <c r="H28">
        <v>6.01</v>
      </c>
      <c r="I28" t="s">
        <v>658</v>
      </c>
      <c r="J28" t="s">
        <v>659</v>
      </c>
      <c r="K28" t="s">
        <v>660</v>
      </c>
      <c r="M28" t="s">
        <v>661</v>
      </c>
      <c r="N28" t="s">
        <v>309</v>
      </c>
      <c r="O28" s="3">
        <v>10</v>
      </c>
      <c r="P28">
        <v>10</v>
      </c>
      <c r="Q28">
        <v>8</v>
      </c>
      <c r="R28" t="b">
        <v>1</v>
      </c>
    </row>
    <row r="29" spans="1:18" x14ac:dyDescent="0.35">
      <c r="A29">
        <v>10275</v>
      </c>
      <c r="B29" t="s">
        <v>776</v>
      </c>
      <c r="C29">
        <v>1</v>
      </c>
      <c r="D29" s="2">
        <v>35284</v>
      </c>
      <c r="E29" s="2">
        <v>35312</v>
      </c>
      <c r="F29" s="2">
        <v>35286</v>
      </c>
      <c r="G29">
        <v>1</v>
      </c>
      <c r="H29">
        <v>26.93</v>
      </c>
      <c r="I29" t="s">
        <v>777</v>
      </c>
      <c r="J29" t="s">
        <v>778</v>
      </c>
      <c r="K29" t="s">
        <v>779</v>
      </c>
      <c r="M29" t="s">
        <v>780</v>
      </c>
      <c r="N29" t="s">
        <v>279</v>
      </c>
      <c r="O29" s="3">
        <v>2</v>
      </c>
      <c r="P29">
        <v>2</v>
      </c>
      <c r="Q29">
        <v>8</v>
      </c>
      <c r="R29" t="b">
        <v>1</v>
      </c>
    </row>
    <row r="30" spans="1:18" x14ac:dyDescent="0.35">
      <c r="A30">
        <v>10276</v>
      </c>
      <c r="B30" t="s">
        <v>781</v>
      </c>
      <c r="C30">
        <v>8</v>
      </c>
      <c r="D30" s="2">
        <v>35285</v>
      </c>
      <c r="E30" s="2">
        <v>35299</v>
      </c>
      <c r="F30" s="2">
        <v>35291</v>
      </c>
      <c r="G30">
        <v>3</v>
      </c>
      <c r="H30">
        <v>13.84</v>
      </c>
      <c r="I30" t="s">
        <v>782</v>
      </c>
      <c r="J30" t="s">
        <v>783</v>
      </c>
      <c r="K30" t="s">
        <v>717</v>
      </c>
      <c r="M30" t="s">
        <v>784</v>
      </c>
      <c r="N30" t="s">
        <v>719</v>
      </c>
      <c r="O30" s="3">
        <v>6</v>
      </c>
      <c r="P30">
        <v>6</v>
      </c>
      <c r="Q30">
        <v>8</v>
      </c>
      <c r="R30" t="b">
        <v>1</v>
      </c>
    </row>
    <row r="31" spans="1:18" x14ac:dyDescent="0.35">
      <c r="A31">
        <v>10277</v>
      </c>
      <c r="B31" t="s">
        <v>785</v>
      </c>
      <c r="C31">
        <v>2</v>
      </c>
      <c r="D31" s="2">
        <v>35286</v>
      </c>
      <c r="E31" s="2">
        <v>35314</v>
      </c>
      <c r="F31" s="2">
        <v>35290</v>
      </c>
      <c r="G31">
        <v>3</v>
      </c>
      <c r="H31">
        <v>125.77</v>
      </c>
      <c r="I31" t="s">
        <v>786</v>
      </c>
      <c r="J31" t="s">
        <v>787</v>
      </c>
      <c r="K31" t="s">
        <v>788</v>
      </c>
      <c r="M31" t="s">
        <v>789</v>
      </c>
      <c r="N31" t="s">
        <v>256</v>
      </c>
      <c r="O31" s="3">
        <v>4</v>
      </c>
      <c r="P31">
        <v>4</v>
      </c>
      <c r="Q31">
        <v>8</v>
      </c>
      <c r="R31" t="b">
        <v>1</v>
      </c>
    </row>
    <row r="32" spans="1:18" x14ac:dyDescent="0.35">
      <c r="A32">
        <v>10278</v>
      </c>
      <c r="B32" t="s">
        <v>790</v>
      </c>
      <c r="C32">
        <v>8</v>
      </c>
      <c r="D32" s="2">
        <v>35289</v>
      </c>
      <c r="E32" s="2">
        <v>35317</v>
      </c>
      <c r="F32" s="2">
        <v>35293</v>
      </c>
      <c r="G32">
        <v>2</v>
      </c>
      <c r="H32">
        <v>92.69</v>
      </c>
      <c r="I32" t="s">
        <v>791</v>
      </c>
      <c r="J32" t="s">
        <v>792</v>
      </c>
      <c r="K32" t="s">
        <v>793</v>
      </c>
      <c r="M32" t="s">
        <v>794</v>
      </c>
      <c r="N32" t="s">
        <v>240</v>
      </c>
      <c r="O32" s="3">
        <v>4</v>
      </c>
      <c r="P32">
        <v>4</v>
      </c>
      <c r="Q32">
        <v>8</v>
      </c>
      <c r="R32" t="b">
        <v>1</v>
      </c>
    </row>
    <row r="33" spans="1:18" x14ac:dyDescent="0.35">
      <c r="A33">
        <v>10279</v>
      </c>
      <c r="B33" t="s">
        <v>795</v>
      </c>
      <c r="C33">
        <v>8</v>
      </c>
      <c r="D33" s="2">
        <v>35290</v>
      </c>
      <c r="E33" s="2">
        <v>35318</v>
      </c>
      <c r="F33" s="2">
        <v>35293</v>
      </c>
      <c r="G33">
        <v>2</v>
      </c>
      <c r="H33">
        <v>25.83</v>
      </c>
      <c r="I33" t="s">
        <v>796</v>
      </c>
      <c r="J33" t="s">
        <v>797</v>
      </c>
      <c r="K33" t="s">
        <v>798</v>
      </c>
      <c r="M33" t="s">
        <v>799</v>
      </c>
      <c r="N33" t="s">
        <v>256</v>
      </c>
      <c r="O33" s="3">
        <v>3</v>
      </c>
      <c r="P33">
        <v>3</v>
      </c>
      <c r="Q33">
        <v>8</v>
      </c>
      <c r="R33" t="b">
        <v>1</v>
      </c>
    </row>
    <row r="34" spans="1:18" x14ac:dyDescent="0.35">
      <c r="A34">
        <v>10280</v>
      </c>
      <c r="B34" t="s">
        <v>790</v>
      </c>
      <c r="C34">
        <v>2</v>
      </c>
      <c r="D34" s="2">
        <v>35291</v>
      </c>
      <c r="E34" s="2">
        <v>35319</v>
      </c>
      <c r="F34" s="2">
        <v>35320</v>
      </c>
      <c r="G34">
        <v>1</v>
      </c>
      <c r="H34">
        <v>8.98</v>
      </c>
      <c r="I34" t="s">
        <v>791</v>
      </c>
      <c r="J34" t="s">
        <v>792</v>
      </c>
      <c r="K34" t="s">
        <v>793</v>
      </c>
      <c r="M34" t="s">
        <v>794</v>
      </c>
      <c r="N34" t="s">
        <v>240</v>
      </c>
      <c r="O34" s="3">
        <v>29</v>
      </c>
      <c r="P34">
        <v>29</v>
      </c>
      <c r="Q34">
        <v>9</v>
      </c>
      <c r="R34" t="b">
        <v>0</v>
      </c>
    </row>
    <row r="35" spans="1:18" x14ac:dyDescent="0.35">
      <c r="A35">
        <v>10281</v>
      </c>
      <c r="B35" t="s">
        <v>800</v>
      </c>
      <c r="C35">
        <v>4</v>
      </c>
      <c r="D35" s="2">
        <v>35291</v>
      </c>
      <c r="E35" s="2">
        <v>35305</v>
      </c>
      <c r="F35" s="2">
        <v>35298</v>
      </c>
      <c r="G35">
        <v>1</v>
      </c>
      <c r="H35">
        <v>2.94</v>
      </c>
      <c r="I35" t="s">
        <v>801</v>
      </c>
      <c r="J35" t="s">
        <v>802</v>
      </c>
      <c r="K35" t="s">
        <v>803</v>
      </c>
      <c r="M35" t="s">
        <v>804</v>
      </c>
      <c r="N35" t="s">
        <v>209</v>
      </c>
      <c r="O35" s="3">
        <v>7</v>
      </c>
      <c r="P35">
        <v>7</v>
      </c>
      <c r="Q35">
        <v>8</v>
      </c>
      <c r="R35" t="b">
        <v>1</v>
      </c>
    </row>
    <row r="36" spans="1:18" x14ac:dyDescent="0.35">
      <c r="A36">
        <v>10282</v>
      </c>
      <c r="B36" t="s">
        <v>800</v>
      </c>
      <c r="C36">
        <v>4</v>
      </c>
      <c r="D36" s="2">
        <v>35292</v>
      </c>
      <c r="E36" s="2">
        <v>35320</v>
      </c>
      <c r="F36" s="2">
        <v>35298</v>
      </c>
      <c r="G36">
        <v>1</v>
      </c>
      <c r="H36">
        <v>12.69</v>
      </c>
      <c r="I36" t="s">
        <v>801</v>
      </c>
      <c r="J36" t="s">
        <v>802</v>
      </c>
      <c r="K36" t="s">
        <v>803</v>
      </c>
      <c r="M36" t="s">
        <v>804</v>
      </c>
      <c r="N36" t="s">
        <v>209</v>
      </c>
      <c r="O36" s="3">
        <v>6</v>
      </c>
      <c r="P36">
        <v>6</v>
      </c>
      <c r="Q36">
        <v>8</v>
      </c>
      <c r="R36" t="b">
        <v>1</v>
      </c>
    </row>
    <row r="37" spans="1:18" x14ac:dyDescent="0.35">
      <c r="A37">
        <v>10283</v>
      </c>
      <c r="B37" t="s">
        <v>805</v>
      </c>
      <c r="C37">
        <v>3</v>
      </c>
      <c r="D37" s="2">
        <v>35293</v>
      </c>
      <c r="E37" s="2">
        <v>35321</v>
      </c>
      <c r="F37" s="2">
        <v>35300</v>
      </c>
      <c r="G37">
        <v>3</v>
      </c>
      <c r="H37">
        <v>84.81</v>
      </c>
      <c r="I37" t="s">
        <v>806</v>
      </c>
      <c r="J37" t="s">
        <v>807</v>
      </c>
      <c r="K37" t="s">
        <v>808</v>
      </c>
      <c r="L37" t="s">
        <v>809</v>
      </c>
      <c r="M37" t="s">
        <v>810</v>
      </c>
      <c r="N37" t="s">
        <v>707</v>
      </c>
      <c r="O37" s="3">
        <v>7</v>
      </c>
      <c r="P37">
        <v>7</v>
      </c>
      <c r="Q37">
        <v>8</v>
      </c>
      <c r="R37" t="b">
        <v>1</v>
      </c>
    </row>
    <row r="38" spans="1:18" x14ac:dyDescent="0.35">
      <c r="A38">
        <v>10284</v>
      </c>
      <c r="B38" t="s">
        <v>795</v>
      </c>
      <c r="C38">
        <v>4</v>
      </c>
      <c r="D38" s="2">
        <v>35296</v>
      </c>
      <c r="E38" s="2">
        <v>35324</v>
      </c>
      <c r="F38" s="2">
        <v>35304</v>
      </c>
      <c r="G38">
        <v>1</v>
      </c>
      <c r="H38">
        <v>76.56</v>
      </c>
      <c r="I38" t="s">
        <v>796</v>
      </c>
      <c r="J38" t="s">
        <v>797</v>
      </c>
      <c r="K38" t="s">
        <v>798</v>
      </c>
      <c r="M38" t="s">
        <v>799</v>
      </c>
      <c r="N38" t="s">
        <v>256</v>
      </c>
      <c r="O38" s="3">
        <v>8</v>
      </c>
      <c r="P38">
        <v>8</v>
      </c>
      <c r="Q38">
        <v>8</v>
      </c>
      <c r="R38" t="b">
        <v>1</v>
      </c>
    </row>
    <row r="39" spans="1:18" x14ac:dyDescent="0.35">
      <c r="A39">
        <v>10285</v>
      </c>
      <c r="B39" t="s">
        <v>771</v>
      </c>
      <c r="C39">
        <v>1</v>
      </c>
      <c r="D39" s="2">
        <v>35297</v>
      </c>
      <c r="E39" s="2">
        <v>35325</v>
      </c>
      <c r="F39" s="2">
        <v>35303</v>
      </c>
      <c r="G39">
        <v>2</v>
      </c>
      <c r="H39">
        <v>76.83</v>
      </c>
      <c r="I39" t="s">
        <v>772</v>
      </c>
      <c r="J39" t="s">
        <v>773</v>
      </c>
      <c r="K39" t="s">
        <v>774</v>
      </c>
      <c r="M39" t="s">
        <v>775</v>
      </c>
      <c r="N39" t="s">
        <v>256</v>
      </c>
      <c r="O39" s="3">
        <v>6</v>
      </c>
      <c r="P39">
        <v>6</v>
      </c>
      <c r="Q39">
        <v>8</v>
      </c>
      <c r="R39" t="b">
        <v>1</v>
      </c>
    </row>
    <row r="40" spans="1:18" x14ac:dyDescent="0.35">
      <c r="A40">
        <v>10286</v>
      </c>
      <c r="B40" t="s">
        <v>771</v>
      </c>
      <c r="C40">
        <v>8</v>
      </c>
      <c r="D40" s="2">
        <v>35298</v>
      </c>
      <c r="E40" s="2">
        <v>35326</v>
      </c>
      <c r="F40" s="2">
        <v>35307</v>
      </c>
      <c r="G40">
        <v>3</v>
      </c>
      <c r="H40">
        <v>229.24</v>
      </c>
      <c r="I40" t="s">
        <v>772</v>
      </c>
      <c r="J40" t="s">
        <v>773</v>
      </c>
      <c r="K40" t="s">
        <v>774</v>
      </c>
      <c r="M40" t="s">
        <v>775</v>
      </c>
      <c r="N40" t="s">
        <v>256</v>
      </c>
      <c r="O40" s="3">
        <v>9</v>
      </c>
      <c r="P40">
        <v>9</v>
      </c>
      <c r="Q40">
        <v>8</v>
      </c>
      <c r="R40" t="b">
        <v>1</v>
      </c>
    </row>
    <row r="41" spans="1:18" x14ac:dyDescent="0.35">
      <c r="A41">
        <v>10287</v>
      </c>
      <c r="B41" t="s">
        <v>811</v>
      </c>
      <c r="C41">
        <v>8</v>
      </c>
      <c r="D41" s="2">
        <v>35299</v>
      </c>
      <c r="E41" s="2">
        <v>35327</v>
      </c>
      <c r="F41" s="2">
        <v>35305</v>
      </c>
      <c r="G41">
        <v>3</v>
      </c>
      <c r="H41">
        <v>12.76</v>
      </c>
      <c r="I41" t="s">
        <v>812</v>
      </c>
      <c r="J41" t="s">
        <v>813</v>
      </c>
      <c r="K41" t="s">
        <v>670</v>
      </c>
      <c r="L41" t="s">
        <v>671</v>
      </c>
      <c r="M41" t="s">
        <v>814</v>
      </c>
      <c r="N41" t="s">
        <v>248</v>
      </c>
      <c r="O41" s="3">
        <v>6</v>
      </c>
      <c r="P41">
        <v>6</v>
      </c>
      <c r="Q41">
        <v>8</v>
      </c>
      <c r="R41" t="b">
        <v>1</v>
      </c>
    </row>
    <row r="42" spans="1:18" x14ac:dyDescent="0.35">
      <c r="A42">
        <v>10288</v>
      </c>
      <c r="B42" t="s">
        <v>815</v>
      </c>
      <c r="C42">
        <v>4</v>
      </c>
      <c r="D42" s="2">
        <v>35300</v>
      </c>
      <c r="E42" s="2">
        <v>35328</v>
      </c>
      <c r="F42" s="2">
        <v>35311</v>
      </c>
      <c r="G42">
        <v>1</v>
      </c>
      <c r="H42">
        <v>7.45</v>
      </c>
      <c r="I42" t="s">
        <v>816</v>
      </c>
      <c r="J42" t="s">
        <v>817</v>
      </c>
      <c r="K42" t="s">
        <v>818</v>
      </c>
      <c r="M42" t="s">
        <v>819</v>
      </c>
      <c r="N42" t="s">
        <v>279</v>
      </c>
      <c r="O42" s="3">
        <v>11</v>
      </c>
      <c r="P42">
        <v>11</v>
      </c>
      <c r="Q42">
        <v>9</v>
      </c>
      <c r="R42" t="b">
        <v>1</v>
      </c>
    </row>
    <row r="43" spans="1:18" x14ac:dyDescent="0.35">
      <c r="A43">
        <v>10289</v>
      </c>
      <c r="B43" t="s">
        <v>820</v>
      </c>
      <c r="C43">
        <v>7</v>
      </c>
      <c r="D43" s="2">
        <v>35303</v>
      </c>
      <c r="E43" s="2">
        <v>35331</v>
      </c>
      <c r="F43" s="2">
        <v>35305</v>
      </c>
      <c r="G43">
        <v>3</v>
      </c>
      <c r="H43">
        <v>22.77</v>
      </c>
      <c r="I43" t="s">
        <v>821</v>
      </c>
      <c r="J43" t="s">
        <v>822</v>
      </c>
      <c r="K43" t="s">
        <v>171</v>
      </c>
      <c r="M43" t="s">
        <v>823</v>
      </c>
      <c r="N43" t="s">
        <v>173</v>
      </c>
      <c r="O43" s="3">
        <v>2</v>
      </c>
      <c r="P43">
        <v>2</v>
      </c>
      <c r="Q43">
        <v>8</v>
      </c>
      <c r="R43" t="b">
        <v>1</v>
      </c>
    </row>
    <row r="44" spans="1:18" x14ac:dyDescent="0.35">
      <c r="A44">
        <v>10290</v>
      </c>
      <c r="B44" t="s">
        <v>824</v>
      </c>
      <c r="C44">
        <v>8</v>
      </c>
      <c r="D44" s="2">
        <v>35304</v>
      </c>
      <c r="E44" s="2">
        <v>35332</v>
      </c>
      <c r="F44" s="2">
        <v>35311</v>
      </c>
      <c r="G44">
        <v>1</v>
      </c>
      <c r="H44">
        <v>79.7</v>
      </c>
      <c r="I44" t="s">
        <v>825</v>
      </c>
      <c r="J44" t="s">
        <v>826</v>
      </c>
      <c r="K44" t="s">
        <v>246</v>
      </c>
      <c r="L44" t="s">
        <v>699</v>
      </c>
      <c r="M44" t="s">
        <v>827</v>
      </c>
      <c r="N44" t="s">
        <v>248</v>
      </c>
      <c r="O44" s="3">
        <v>7</v>
      </c>
      <c r="P44">
        <v>7</v>
      </c>
      <c r="Q44">
        <v>9</v>
      </c>
      <c r="R44" t="b">
        <v>1</v>
      </c>
    </row>
    <row r="45" spans="1:18" x14ac:dyDescent="0.35">
      <c r="A45">
        <v>10291</v>
      </c>
      <c r="B45" t="s">
        <v>725</v>
      </c>
      <c r="C45">
        <v>6</v>
      </c>
      <c r="D45" s="2">
        <v>35304</v>
      </c>
      <c r="E45" s="2">
        <v>35332</v>
      </c>
      <c r="F45" s="2">
        <v>35312</v>
      </c>
      <c r="G45">
        <v>2</v>
      </c>
      <c r="H45">
        <v>6.4</v>
      </c>
      <c r="I45" t="s">
        <v>726</v>
      </c>
      <c r="J45" t="s">
        <v>727</v>
      </c>
      <c r="K45" t="s">
        <v>670</v>
      </c>
      <c r="L45" t="s">
        <v>671</v>
      </c>
      <c r="M45" t="s">
        <v>728</v>
      </c>
      <c r="N45" t="s">
        <v>248</v>
      </c>
      <c r="O45" s="3">
        <v>8</v>
      </c>
      <c r="P45">
        <v>8</v>
      </c>
      <c r="Q45">
        <v>9</v>
      </c>
      <c r="R45" t="b">
        <v>1</v>
      </c>
    </row>
    <row r="46" spans="1:18" x14ac:dyDescent="0.35">
      <c r="A46">
        <v>10292</v>
      </c>
      <c r="B46" t="s">
        <v>828</v>
      </c>
      <c r="C46">
        <v>1</v>
      </c>
      <c r="D46" s="2">
        <v>35305</v>
      </c>
      <c r="E46" s="2">
        <v>35333</v>
      </c>
      <c r="F46" s="2">
        <v>35310</v>
      </c>
      <c r="G46">
        <v>2</v>
      </c>
      <c r="H46">
        <v>1.35</v>
      </c>
      <c r="I46" t="s">
        <v>829</v>
      </c>
      <c r="J46" t="s">
        <v>830</v>
      </c>
      <c r="K46" t="s">
        <v>246</v>
      </c>
      <c r="L46" t="s">
        <v>699</v>
      </c>
      <c r="M46" t="s">
        <v>831</v>
      </c>
      <c r="N46" t="s">
        <v>248</v>
      </c>
      <c r="O46" s="3">
        <v>5</v>
      </c>
      <c r="P46">
        <v>5</v>
      </c>
      <c r="Q46">
        <v>9</v>
      </c>
      <c r="R46" t="b">
        <v>1</v>
      </c>
    </row>
    <row r="47" spans="1:18" x14ac:dyDescent="0.35">
      <c r="A47">
        <v>10293</v>
      </c>
      <c r="B47" t="s">
        <v>781</v>
      </c>
      <c r="C47">
        <v>1</v>
      </c>
      <c r="D47" s="2">
        <v>35306</v>
      </c>
      <c r="E47" s="2">
        <v>35334</v>
      </c>
      <c r="F47" s="2">
        <v>35319</v>
      </c>
      <c r="G47">
        <v>3</v>
      </c>
      <c r="H47">
        <v>21.18</v>
      </c>
      <c r="I47" t="s">
        <v>782</v>
      </c>
      <c r="J47" t="s">
        <v>783</v>
      </c>
      <c r="K47" t="s">
        <v>717</v>
      </c>
      <c r="M47" t="s">
        <v>784</v>
      </c>
      <c r="N47" t="s">
        <v>719</v>
      </c>
      <c r="O47" s="3">
        <v>13</v>
      </c>
      <c r="P47">
        <v>13</v>
      </c>
      <c r="Q47">
        <v>9</v>
      </c>
      <c r="R47" t="b">
        <v>1</v>
      </c>
    </row>
    <row r="48" spans="1:18" x14ac:dyDescent="0.35">
      <c r="A48">
        <v>10294</v>
      </c>
      <c r="B48" t="s">
        <v>729</v>
      </c>
      <c r="C48">
        <v>4</v>
      </c>
      <c r="D48" s="2">
        <v>35307</v>
      </c>
      <c r="E48" s="2">
        <v>35335</v>
      </c>
      <c r="F48" s="2">
        <v>35313</v>
      </c>
      <c r="G48">
        <v>2</v>
      </c>
      <c r="H48">
        <v>147.26</v>
      </c>
      <c r="I48" t="s">
        <v>730</v>
      </c>
      <c r="J48" t="s">
        <v>731</v>
      </c>
      <c r="K48" t="s">
        <v>732</v>
      </c>
      <c r="L48" t="s">
        <v>733</v>
      </c>
      <c r="M48" t="s">
        <v>734</v>
      </c>
      <c r="N48" t="s">
        <v>182</v>
      </c>
      <c r="O48" s="3">
        <v>6</v>
      </c>
      <c r="P48">
        <v>6</v>
      </c>
      <c r="Q48">
        <v>9</v>
      </c>
      <c r="R48" t="b">
        <v>1</v>
      </c>
    </row>
    <row r="49" spans="1:18" x14ac:dyDescent="0.35">
      <c r="A49">
        <v>10295</v>
      </c>
      <c r="B49" t="s">
        <v>657</v>
      </c>
      <c r="C49">
        <v>2</v>
      </c>
      <c r="D49" s="2">
        <v>35310</v>
      </c>
      <c r="E49" s="2">
        <v>35338</v>
      </c>
      <c r="F49" s="2">
        <v>35318</v>
      </c>
      <c r="G49">
        <v>2</v>
      </c>
      <c r="H49">
        <v>1.1499999999999999</v>
      </c>
      <c r="I49" t="s">
        <v>658</v>
      </c>
      <c r="J49" t="s">
        <v>659</v>
      </c>
      <c r="K49" t="s">
        <v>660</v>
      </c>
      <c r="M49" t="s">
        <v>661</v>
      </c>
      <c r="N49" t="s">
        <v>309</v>
      </c>
      <c r="O49" s="3">
        <v>8</v>
      </c>
      <c r="P49">
        <v>8</v>
      </c>
      <c r="Q49">
        <v>9</v>
      </c>
      <c r="R49" t="b">
        <v>1</v>
      </c>
    </row>
    <row r="50" spans="1:18" x14ac:dyDescent="0.35">
      <c r="A50">
        <v>10296</v>
      </c>
      <c r="B50" t="s">
        <v>805</v>
      </c>
      <c r="C50">
        <v>6</v>
      </c>
      <c r="D50" s="2">
        <v>35311</v>
      </c>
      <c r="E50" s="2">
        <v>35339</v>
      </c>
      <c r="F50" s="2">
        <v>35319</v>
      </c>
      <c r="G50">
        <v>1</v>
      </c>
      <c r="H50">
        <v>0.12</v>
      </c>
      <c r="I50" t="s">
        <v>806</v>
      </c>
      <c r="J50" t="s">
        <v>807</v>
      </c>
      <c r="K50" t="s">
        <v>808</v>
      </c>
      <c r="L50" t="s">
        <v>809</v>
      </c>
      <c r="M50" t="s">
        <v>810</v>
      </c>
      <c r="N50" t="s">
        <v>707</v>
      </c>
      <c r="O50" s="3">
        <v>8</v>
      </c>
      <c r="P50">
        <v>8</v>
      </c>
      <c r="Q50">
        <v>9</v>
      </c>
      <c r="R50" t="b">
        <v>1</v>
      </c>
    </row>
    <row r="51" spans="1:18" x14ac:dyDescent="0.35">
      <c r="A51">
        <v>10297</v>
      </c>
      <c r="B51" t="s">
        <v>740</v>
      </c>
      <c r="C51">
        <v>5</v>
      </c>
      <c r="D51" s="2">
        <v>35312</v>
      </c>
      <c r="E51" s="2">
        <v>35354</v>
      </c>
      <c r="F51" s="2">
        <v>35318</v>
      </c>
      <c r="G51">
        <v>2</v>
      </c>
      <c r="H51">
        <v>5.74</v>
      </c>
      <c r="I51" t="s">
        <v>741</v>
      </c>
      <c r="J51" t="s">
        <v>742</v>
      </c>
      <c r="K51" t="s">
        <v>743</v>
      </c>
      <c r="M51" t="s">
        <v>744</v>
      </c>
      <c r="N51" t="s">
        <v>309</v>
      </c>
      <c r="O51" s="3">
        <v>6</v>
      </c>
      <c r="P51">
        <v>6</v>
      </c>
      <c r="Q51">
        <v>9</v>
      </c>
      <c r="R51" t="b">
        <v>1</v>
      </c>
    </row>
    <row r="52" spans="1:18" x14ac:dyDescent="0.35">
      <c r="A52">
        <v>10298</v>
      </c>
      <c r="B52" t="s">
        <v>832</v>
      </c>
      <c r="C52">
        <v>6</v>
      </c>
      <c r="D52" s="2">
        <v>35313</v>
      </c>
      <c r="E52" s="2">
        <v>35341</v>
      </c>
      <c r="F52" s="2">
        <v>35319</v>
      </c>
      <c r="G52">
        <v>2</v>
      </c>
      <c r="H52">
        <v>168.22</v>
      </c>
      <c r="I52" t="s">
        <v>833</v>
      </c>
      <c r="J52" t="s">
        <v>834</v>
      </c>
      <c r="K52" t="s">
        <v>835</v>
      </c>
      <c r="L52" t="s">
        <v>836</v>
      </c>
      <c r="N52" t="s">
        <v>837</v>
      </c>
      <c r="O52" s="3">
        <v>6</v>
      </c>
      <c r="P52">
        <v>6</v>
      </c>
      <c r="Q52">
        <v>9</v>
      </c>
      <c r="R52" t="b">
        <v>1</v>
      </c>
    </row>
    <row r="53" spans="1:18" x14ac:dyDescent="0.35">
      <c r="A53">
        <v>10299</v>
      </c>
      <c r="B53" t="s">
        <v>811</v>
      </c>
      <c r="C53">
        <v>4</v>
      </c>
      <c r="D53" s="2">
        <v>35314</v>
      </c>
      <c r="E53" s="2">
        <v>35342</v>
      </c>
      <c r="F53" s="2">
        <v>35321</v>
      </c>
      <c r="G53">
        <v>2</v>
      </c>
      <c r="H53">
        <v>29.76</v>
      </c>
      <c r="I53" t="s">
        <v>812</v>
      </c>
      <c r="J53" t="s">
        <v>813</v>
      </c>
      <c r="K53" t="s">
        <v>670</v>
      </c>
      <c r="L53" t="s">
        <v>671</v>
      </c>
      <c r="M53" t="s">
        <v>814</v>
      </c>
      <c r="N53" t="s">
        <v>248</v>
      </c>
      <c r="O53" s="3">
        <v>7</v>
      </c>
      <c r="P53">
        <v>7</v>
      </c>
      <c r="Q53">
        <v>9</v>
      </c>
      <c r="R53" t="b">
        <v>1</v>
      </c>
    </row>
    <row r="54" spans="1:18" x14ac:dyDescent="0.35">
      <c r="A54">
        <v>10300</v>
      </c>
      <c r="B54" t="s">
        <v>776</v>
      </c>
      <c r="C54">
        <v>2</v>
      </c>
      <c r="D54" s="2">
        <v>35317</v>
      </c>
      <c r="E54" s="2">
        <v>35345</v>
      </c>
      <c r="F54" s="2">
        <v>35326</v>
      </c>
      <c r="G54">
        <v>2</v>
      </c>
      <c r="H54">
        <v>17.68</v>
      </c>
      <c r="I54" t="s">
        <v>777</v>
      </c>
      <c r="J54" t="s">
        <v>778</v>
      </c>
      <c r="K54" t="s">
        <v>779</v>
      </c>
      <c r="M54" t="s">
        <v>780</v>
      </c>
      <c r="N54" t="s">
        <v>279</v>
      </c>
      <c r="O54" s="3">
        <v>9</v>
      </c>
      <c r="P54">
        <v>9</v>
      </c>
      <c r="Q54">
        <v>9</v>
      </c>
      <c r="R54" t="b">
        <v>1</v>
      </c>
    </row>
    <row r="55" spans="1:18" x14ac:dyDescent="0.35">
      <c r="A55">
        <v>10301</v>
      </c>
      <c r="B55" t="s">
        <v>838</v>
      </c>
      <c r="C55">
        <v>8</v>
      </c>
      <c r="D55" s="2">
        <v>35317</v>
      </c>
      <c r="E55" s="2">
        <v>35345</v>
      </c>
      <c r="F55" s="2">
        <v>35325</v>
      </c>
      <c r="G55">
        <v>2</v>
      </c>
      <c r="H55">
        <v>45.08</v>
      </c>
      <c r="I55" t="s">
        <v>839</v>
      </c>
      <c r="J55" t="s">
        <v>840</v>
      </c>
      <c r="K55" t="s">
        <v>841</v>
      </c>
      <c r="M55" t="s">
        <v>842</v>
      </c>
      <c r="N55" t="s">
        <v>256</v>
      </c>
      <c r="O55" s="3">
        <v>8</v>
      </c>
      <c r="P55">
        <v>8</v>
      </c>
      <c r="Q55">
        <v>9</v>
      </c>
      <c r="R55" t="b">
        <v>1</v>
      </c>
    </row>
    <row r="56" spans="1:18" x14ac:dyDescent="0.35">
      <c r="A56">
        <v>10302</v>
      </c>
      <c r="B56" t="s">
        <v>678</v>
      </c>
      <c r="C56">
        <v>4</v>
      </c>
      <c r="D56" s="2">
        <v>35318</v>
      </c>
      <c r="E56" s="2">
        <v>35346</v>
      </c>
      <c r="F56" s="2">
        <v>35347</v>
      </c>
      <c r="G56">
        <v>2</v>
      </c>
      <c r="H56">
        <v>6.27</v>
      </c>
      <c r="I56" t="s">
        <v>679</v>
      </c>
      <c r="J56" t="s">
        <v>680</v>
      </c>
      <c r="K56" t="s">
        <v>681</v>
      </c>
      <c r="M56" t="s">
        <v>682</v>
      </c>
      <c r="N56" t="s">
        <v>683</v>
      </c>
      <c r="O56" s="3">
        <v>29</v>
      </c>
      <c r="P56">
        <v>29</v>
      </c>
      <c r="Q56">
        <v>10</v>
      </c>
      <c r="R56" t="b">
        <v>0</v>
      </c>
    </row>
    <row r="57" spans="1:18" x14ac:dyDescent="0.35">
      <c r="A57">
        <v>10303</v>
      </c>
      <c r="B57" t="s">
        <v>843</v>
      </c>
      <c r="C57">
        <v>7</v>
      </c>
      <c r="D57" s="2">
        <v>35319</v>
      </c>
      <c r="E57" s="2">
        <v>35347</v>
      </c>
      <c r="F57" s="2">
        <v>35326</v>
      </c>
      <c r="G57">
        <v>2</v>
      </c>
      <c r="H57">
        <v>107.83</v>
      </c>
      <c r="I57" t="s">
        <v>844</v>
      </c>
      <c r="J57" t="s">
        <v>845</v>
      </c>
      <c r="K57" t="s">
        <v>846</v>
      </c>
      <c r="M57" t="s">
        <v>847</v>
      </c>
      <c r="N57" t="s">
        <v>209</v>
      </c>
      <c r="O57" s="3">
        <v>7</v>
      </c>
      <c r="P57">
        <v>7</v>
      </c>
      <c r="Q57">
        <v>9</v>
      </c>
      <c r="R57" t="b">
        <v>1</v>
      </c>
    </row>
    <row r="58" spans="1:18" x14ac:dyDescent="0.35">
      <c r="A58">
        <v>10304</v>
      </c>
      <c r="B58" t="s">
        <v>781</v>
      </c>
      <c r="C58">
        <v>1</v>
      </c>
      <c r="D58" s="2">
        <v>35320</v>
      </c>
      <c r="E58" s="2">
        <v>35348</v>
      </c>
      <c r="F58" s="2">
        <v>35325</v>
      </c>
      <c r="G58">
        <v>2</v>
      </c>
      <c r="H58">
        <v>63.79</v>
      </c>
      <c r="I58" t="s">
        <v>782</v>
      </c>
      <c r="J58" t="s">
        <v>783</v>
      </c>
      <c r="K58" t="s">
        <v>717</v>
      </c>
      <c r="M58" t="s">
        <v>784</v>
      </c>
      <c r="N58" t="s">
        <v>719</v>
      </c>
      <c r="O58" s="3">
        <v>5</v>
      </c>
      <c r="P58">
        <v>5</v>
      </c>
      <c r="Q58">
        <v>9</v>
      </c>
      <c r="R58" t="b">
        <v>1</v>
      </c>
    </row>
    <row r="59" spans="1:18" x14ac:dyDescent="0.35">
      <c r="A59">
        <v>10305</v>
      </c>
      <c r="B59" t="s">
        <v>848</v>
      </c>
      <c r="C59">
        <v>8</v>
      </c>
      <c r="D59" s="2">
        <v>35321</v>
      </c>
      <c r="E59" s="2">
        <v>35349</v>
      </c>
      <c r="F59" s="2">
        <v>35347</v>
      </c>
      <c r="G59">
        <v>3</v>
      </c>
      <c r="H59">
        <v>257.62</v>
      </c>
      <c r="I59" t="s">
        <v>849</v>
      </c>
      <c r="J59" t="s">
        <v>850</v>
      </c>
      <c r="K59" t="s">
        <v>851</v>
      </c>
      <c r="L59" t="s">
        <v>852</v>
      </c>
      <c r="M59" t="s">
        <v>853</v>
      </c>
      <c r="N59" t="s">
        <v>182</v>
      </c>
      <c r="O59" s="3">
        <v>26</v>
      </c>
      <c r="P59">
        <v>26</v>
      </c>
      <c r="Q59">
        <v>10</v>
      </c>
      <c r="R59" t="b">
        <v>1</v>
      </c>
    </row>
    <row r="60" spans="1:18" x14ac:dyDescent="0.35">
      <c r="A60">
        <v>10306</v>
      </c>
      <c r="B60" t="s">
        <v>800</v>
      </c>
      <c r="C60">
        <v>1</v>
      </c>
      <c r="D60" s="2">
        <v>35324</v>
      </c>
      <c r="E60" s="2">
        <v>35352</v>
      </c>
      <c r="F60" s="2">
        <v>35331</v>
      </c>
      <c r="G60">
        <v>3</v>
      </c>
      <c r="H60">
        <v>7.56</v>
      </c>
      <c r="I60" t="s">
        <v>801</v>
      </c>
      <c r="J60" t="s">
        <v>802</v>
      </c>
      <c r="K60" t="s">
        <v>803</v>
      </c>
      <c r="M60" t="s">
        <v>804</v>
      </c>
      <c r="N60" t="s">
        <v>209</v>
      </c>
      <c r="O60" s="3">
        <v>7</v>
      </c>
      <c r="P60">
        <v>7</v>
      </c>
      <c r="Q60">
        <v>9</v>
      </c>
      <c r="R60" t="b">
        <v>1</v>
      </c>
    </row>
    <row r="61" spans="1:18" x14ac:dyDescent="0.35">
      <c r="A61">
        <v>10307</v>
      </c>
      <c r="B61" t="s">
        <v>854</v>
      </c>
      <c r="C61">
        <v>2</v>
      </c>
      <c r="D61" s="2">
        <v>35325</v>
      </c>
      <c r="E61" s="2">
        <v>35353</v>
      </c>
      <c r="F61" s="2">
        <v>35333</v>
      </c>
      <c r="G61">
        <v>2</v>
      </c>
      <c r="H61">
        <v>0.56000000000000005</v>
      </c>
      <c r="I61" t="s">
        <v>855</v>
      </c>
      <c r="J61" t="s">
        <v>856</v>
      </c>
      <c r="K61" t="s">
        <v>857</v>
      </c>
      <c r="L61" t="s">
        <v>295</v>
      </c>
      <c r="M61" t="s">
        <v>858</v>
      </c>
      <c r="N61" t="s">
        <v>182</v>
      </c>
      <c r="O61" s="3">
        <v>8</v>
      </c>
      <c r="P61">
        <v>8</v>
      </c>
      <c r="Q61">
        <v>9</v>
      </c>
      <c r="R61" t="b">
        <v>1</v>
      </c>
    </row>
    <row r="62" spans="1:18" x14ac:dyDescent="0.35">
      <c r="A62">
        <v>10308</v>
      </c>
      <c r="B62" t="s">
        <v>859</v>
      </c>
      <c r="C62">
        <v>7</v>
      </c>
      <c r="D62" s="2">
        <v>35326</v>
      </c>
      <c r="E62" s="2">
        <v>35354</v>
      </c>
      <c r="F62" s="2">
        <v>35332</v>
      </c>
      <c r="G62">
        <v>3</v>
      </c>
      <c r="H62">
        <v>1.61</v>
      </c>
      <c r="I62" t="s">
        <v>860</v>
      </c>
      <c r="J62" t="s">
        <v>861</v>
      </c>
      <c r="K62" t="s">
        <v>717</v>
      </c>
      <c r="M62" t="s">
        <v>862</v>
      </c>
      <c r="N62" t="s">
        <v>719</v>
      </c>
      <c r="O62" s="3">
        <v>6</v>
      </c>
      <c r="P62">
        <v>6</v>
      </c>
      <c r="Q62">
        <v>9</v>
      </c>
      <c r="R62" t="b">
        <v>1</v>
      </c>
    </row>
    <row r="63" spans="1:18" x14ac:dyDescent="0.35">
      <c r="A63">
        <v>10309</v>
      </c>
      <c r="B63" t="s">
        <v>832</v>
      </c>
      <c r="C63">
        <v>3</v>
      </c>
      <c r="D63" s="2">
        <v>35327</v>
      </c>
      <c r="E63" s="2">
        <v>35355</v>
      </c>
      <c r="F63" s="2">
        <v>35361</v>
      </c>
      <c r="G63">
        <v>1</v>
      </c>
      <c r="H63">
        <v>47.3</v>
      </c>
      <c r="I63" t="s">
        <v>833</v>
      </c>
      <c r="J63" t="s">
        <v>834</v>
      </c>
      <c r="K63" t="s">
        <v>835</v>
      </c>
      <c r="L63" t="s">
        <v>836</v>
      </c>
      <c r="N63" t="s">
        <v>837</v>
      </c>
      <c r="O63" s="3">
        <v>34</v>
      </c>
      <c r="P63">
        <v>34</v>
      </c>
      <c r="Q63">
        <v>10</v>
      </c>
      <c r="R63" t="b">
        <v>0</v>
      </c>
    </row>
    <row r="64" spans="1:18" x14ac:dyDescent="0.35">
      <c r="A64">
        <v>10310</v>
      </c>
      <c r="B64" t="s">
        <v>863</v>
      </c>
      <c r="C64">
        <v>8</v>
      </c>
      <c r="D64" s="2">
        <v>35328</v>
      </c>
      <c r="E64" s="2">
        <v>35356</v>
      </c>
      <c r="F64" s="2">
        <v>35335</v>
      </c>
      <c r="G64">
        <v>2</v>
      </c>
      <c r="H64">
        <v>17.52</v>
      </c>
      <c r="I64" t="s">
        <v>864</v>
      </c>
      <c r="J64" t="s">
        <v>865</v>
      </c>
      <c r="K64" t="s">
        <v>857</v>
      </c>
      <c r="L64" t="s">
        <v>295</v>
      </c>
      <c r="M64" t="s">
        <v>866</v>
      </c>
      <c r="N64" t="s">
        <v>182</v>
      </c>
      <c r="O64" s="3">
        <v>7</v>
      </c>
      <c r="P64">
        <v>7</v>
      </c>
      <c r="Q64">
        <v>9</v>
      </c>
      <c r="R64" t="b">
        <v>1</v>
      </c>
    </row>
    <row r="65" spans="1:18" x14ac:dyDescent="0.35">
      <c r="A65">
        <v>10311</v>
      </c>
      <c r="B65" t="s">
        <v>867</v>
      </c>
      <c r="C65">
        <v>1</v>
      </c>
      <c r="D65" s="2">
        <v>35328</v>
      </c>
      <c r="E65" s="2">
        <v>35342</v>
      </c>
      <c r="F65" s="2">
        <v>35334</v>
      </c>
      <c r="G65">
        <v>3</v>
      </c>
      <c r="H65">
        <v>24.69</v>
      </c>
      <c r="I65" t="s">
        <v>868</v>
      </c>
      <c r="J65" t="s">
        <v>869</v>
      </c>
      <c r="K65" t="s">
        <v>870</v>
      </c>
      <c r="M65" t="s">
        <v>871</v>
      </c>
      <c r="N65" t="s">
        <v>309</v>
      </c>
      <c r="O65" s="3">
        <v>6</v>
      </c>
      <c r="P65">
        <v>6</v>
      </c>
      <c r="Q65">
        <v>9</v>
      </c>
      <c r="R65" t="b">
        <v>1</v>
      </c>
    </row>
    <row r="66" spans="1:18" x14ac:dyDescent="0.35">
      <c r="A66">
        <v>10312</v>
      </c>
      <c r="B66" t="s">
        <v>838</v>
      </c>
      <c r="C66">
        <v>2</v>
      </c>
      <c r="D66" s="2">
        <v>35331</v>
      </c>
      <c r="E66" s="2">
        <v>35359</v>
      </c>
      <c r="F66" s="2">
        <v>35341</v>
      </c>
      <c r="G66">
        <v>2</v>
      </c>
      <c r="H66">
        <v>40.26</v>
      </c>
      <c r="I66" t="s">
        <v>839</v>
      </c>
      <c r="J66" t="s">
        <v>840</v>
      </c>
      <c r="K66" t="s">
        <v>841</v>
      </c>
      <c r="M66" t="s">
        <v>842</v>
      </c>
      <c r="N66" t="s">
        <v>256</v>
      </c>
      <c r="O66" s="3">
        <v>10</v>
      </c>
      <c r="P66">
        <v>10</v>
      </c>
      <c r="Q66">
        <v>10</v>
      </c>
      <c r="R66" t="b">
        <v>1</v>
      </c>
    </row>
    <row r="67" spans="1:18" x14ac:dyDescent="0.35">
      <c r="A67">
        <v>10313</v>
      </c>
      <c r="B67" t="s">
        <v>771</v>
      </c>
      <c r="C67">
        <v>2</v>
      </c>
      <c r="D67" s="2">
        <v>35332</v>
      </c>
      <c r="E67" s="2">
        <v>35360</v>
      </c>
      <c r="F67" s="2">
        <v>35342</v>
      </c>
      <c r="G67">
        <v>2</v>
      </c>
      <c r="H67">
        <v>1.96</v>
      </c>
      <c r="I67" t="s">
        <v>772</v>
      </c>
      <c r="J67" t="s">
        <v>773</v>
      </c>
      <c r="K67" t="s">
        <v>774</v>
      </c>
      <c r="M67" t="s">
        <v>775</v>
      </c>
      <c r="N67" t="s">
        <v>256</v>
      </c>
      <c r="O67" s="3">
        <v>10</v>
      </c>
      <c r="P67">
        <v>10</v>
      </c>
      <c r="Q67">
        <v>10</v>
      </c>
      <c r="R67" t="b">
        <v>1</v>
      </c>
    </row>
    <row r="68" spans="1:18" x14ac:dyDescent="0.35">
      <c r="A68">
        <v>10314</v>
      </c>
      <c r="B68" t="s">
        <v>729</v>
      </c>
      <c r="C68">
        <v>1</v>
      </c>
      <c r="D68" s="2">
        <v>35333</v>
      </c>
      <c r="E68" s="2">
        <v>35361</v>
      </c>
      <c r="F68" s="2">
        <v>35342</v>
      </c>
      <c r="G68">
        <v>2</v>
      </c>
      <c r="H68">
        <v>74.16</v>
      </c>
      <c r="I68" t="s">
        <v>730</v>
      </c>
      <c r="J68" t="s">
        <v>731</v>
      </c>
      <c r="K68" t="s">
        <v>732</v>
      </c>
      <c r="L68" t="s">
        <v>733</v>
      </c>
      <c r="M68" t="s">
        <v>734</v>
      </c>
      <c r="N68" t="s">
        <v>182</v>
      </c>
      <c r="O68" s="3">
        <v>9</v>
      </c>
      <c r="P68">
        <v>9</v>
      </c>
      <c r="Q68">
        <v>10</v>
      </c>
      <c r="R68" t="b">
        <v>1</v>
      </c>
    </row>
    <row r="69" spans="1:18" x14ac:dyDescent="0.35">
      <c r="A69">
        <v>10315</v>
      </c>
      <c r="B69" t="s">
        <v>872</v>
      </c>
      <c r="C69">
        <v>4</v>
      </c>
      <c r="D69" s="2">
        <v>35334</v>
      </c>
      <c r="E69" s="2">
        <v>35362</v>
      </c>
      <c r="F69" s="2">
        <v>35341</v>
      </c>
      <c r="G69">
        <v>2</v>
      </c>
      <c r="H69">
        <v>41.76</v>
      </c>
      <c r="I69" t="s">
        <v>873</v>
      </c>
      <c r="J69" t="s">
        <v>874</v>
      </c>
      <c r="K69" t="s">
        <v>875</v>
      </c>
      <c r="L69" t="s">
        <v>876</v>
      </c>
      <c r="M69" t="s">
        <v>877</v>
      </c>
      <c r="N69" t="s">
        <v>173</v>
      </c>
      <c r="O69" s="3">
        <v>7</v>
      </c>
      <c r="P69">
        <v>7</v>
      </c>
      <c r="Q69">
        <v>10</v>
      </c>
      <c r="R69" t="b">
        <v>1</v>
      </c>
    </row>
    <row r="70" spans="1:18" x14ac:dyDescent="0.35">
      <c r="A70">
        <v>10316</v>
      </c>
      <c r="B70" t="s">
        <v>729</v>
      </c>
      <c r="C70">
        <v>1</v>
      </c>
      <c r="D70" s="2">
        <v>35335</v>
      </c>
      <c r="E70" s="2">
        <v>35363</v>
      </c>
      <c r="F70" s="2">
        <v>35346</v>
      </c>
      <c r="G70">
        <v>3</v>
      </c>
      <c r="H70">
        <v>150.15</v>
      </c>
      <c r="I70" t="s">
        <v>730</v>
      </c>
      <c r="J70" t="s">
        <v>731</v>
      </c>
      <c r="K70" t="s">
        <v>732</v>
      </c>
      <c r="L70" t="s">
        <v>733</v>
      </c>
      <c r="M70" t="s">
        <v>734</v>
      </c>
      <c r="N70" t="s">
        <v>182</v>
      </c>
      <c r="O70" s="3">
        <v>11</v>
      </c>
      <c r="P70">
        <v>11</v>
      </c>
      <c r="Q70">
        <v>10</v>
      </c>
      <c r="R70" t="b">
        <v>1</v>
      </c>
    </row>
    <row r="71" spans="1:18" x14ac:dyDescent="0.35">
      <c r="A71">
        <v>10317</v>
      </c>
      <c r="B71" t="s">
        <v>854</v>
      </c>
      <c r="C71">
        <v>6</v>
      </c>
      <c r="D71" s="2">
        <v>35338</v>
      </c>
      <c r="E71" s="2">
        <v>35366</v>
      </c>
      <c r="F71" s="2">
        <v>35348</v>
      </c>
      <c r="G71">
        <v>1</v>
      </c>
      <c r="H71">
        <v>12.69</v>
      </c>
      <c r="I71" t="s">
        <v>855</v>
      </c>
      <c r="J71" t="s">
        <v>856</v>
      </c>
      <c r="K71" t="s">
        <v>857</v>
      </c>
      <c r="L71" t="s">
        <v>295</v>
      </c>
      <c r="M71" t="s">
        <v>858</v>
      </c>
      <c r="N71" t="s">
        <v>182</v>
      </c>
      <c r="O71" s="3">
        <v>10</v>
      </c>
      <c r="P71">
        <v>10</v>
      </c>
      <c r="Q71">
        <v>10</v>
      </c>
      <c r="R71" t="b">
        <v>1</v>
      </c>
    </row>
    <row r="72" spans="1:18" x14ac:dyDescent="0.35">
      <c r="A72">
        <v>10318</v>
      </c>
      <c r="B72" t="s">
        <v>872</v>
      </c>
      <c r="C72">
        <v>8</v>
      </c>
      <c r="D72" s="2">
        <v>35339</v>
      </c>
      <c r="E72" s="2">
        <v>35367</v>
      </c>
      <c r="F72" s="2">
        <v>35342</v>
      </c>
      <c r="G72">
        <v>2</v>
      </c>
      <c r="H72">
        <v>4.7300000000000004</v>
      </c>
      <c r="I72" t="s">
        <v>873</v>
      </c>
      <c r="J72" t="s">
        <v>874</v>
      </c>
      <c r="K72" t="s">
        <v>875</v>
      </c>
      <c r="L72" t="s">
        <v>876</v>
      </c>
      <c r="M72" t="s">
        <v>877</v>
      </c>
      <c r="N72" t="s">
        <v>173</v>
      </c>
      <c r="O72" s="3">
        <v>3</v>
      </c>
      <c r="P72">
        <v>3</v>
      </c>
      <c r="Q72">
        <v>10</v>
      </c>
      <c r="R72" t="b">
        <v>1</v>
      </c>
    </row>
    <row r="73" spans="1:18" x14ac:dyDescent="0.35">
      <c r="A73">
        <v>10319</v>
      </c>
      <c r="B73" t="s">
        <v>781</v>
      </c>
      <c r="C73">
        <v>7</v>
      </c>
      <c r="D73" s="2">
        <v>35340</v>
      </c>
      <c r="E73" s="2">
        <v>35368</v>
      </c>
      <c r="F73" s="2">
        <v>35349</v>
      </c>
      <c r="G73">
        <v>3</v>
      </c>
      <c r="H73">
        <v>64.5</v>
      </c>
      <c r="I73" t="s">
        <v>782</v>
      </c>
      <c r="J73" t="s">
        <v>783</v>
      </c>
      <c r="K73" t="s">
        <v>717</v>
      </c>
      <c r="M73" t="s">
        <v>784</v>
      </c>
      <c r="N73" t="s">
        <v>719</v>
      </c>
      <c r="O73" s="3">
        <v>9</v>
      </c>
      <c r="P73">
        <v>9</v>
      </c>
      <c r="Q73">
        <v>10</v>
      </c>
      <c r="R73" t="b">
        <v>1</v>
      </c>
    </row>
    <row r="74" spans="1:18" x14ac:dyDescent="0.35">
      <c r="A74">
        <v>10320</v>
      </c>
      <c r="B74" t="s">
        <v>745</v>
      </c>
      <c r="C74">
        <v>5</v>
      </c>
      <c r="D74" s="2">
        <v>35341</v>
      </c>
      <c r="E74" s="2">
        <v>35355</v>
      </c>
      <c r="F74" s="2">
        <v>35356</v>
      </c>
      <c r="G74">
        <v>3</v>
      </c>
      <c r="H74">
        <v>34.57</v>
      </c>
      <c r="I74" t="s">
        <v>746</v>
      </c>
      <c r="J74" t="s">
        <v>747</v>
      </c>
      <c r="K74" t="s">
        <v>748</v>
      </c>
      <c r="M74" t="s">
        <v>749</v>
      </c>
      <c r="N74" t="s">
        <v>350</v>
      </c>
      <c r="O74" s="3">
        <v>15</v>
      </c>
      <c r="P74">
        <v>15</v>
      </c>
      <c r="Q74">
        <v>10</v>
      </c>
      <c r="R74" t="b">
        <v>0</v>
      </c>
    </row>
    <row r="75" spans="1:18" x14ac:dyDescent="0.35">
      <c r="A75">
        <v>10321</v>
      </c>
      <c r="B75" t="s">
        <v>872</v>
      </c>
      <c r="C75">
        <v>3</v>
      </c>
      <c r="D75" s="2">
        <v>35341</v>
      </c>
      <c r="E75" s="2">
        <v>35369</v>
      </c>
      <c r="F75" s="2">
        <v>35349</v>
      </c>
      <c r="G75">
        <v>2</v>
      </c>
      <c r="H75">
        <v>3.43</v>
      </c>
      <c r="I75" t="s">
        <v>873</v>
      </c>
      <c r="J75" t="s">
        <v>874</v>
      </c>
      <c r="K75" t="s">
        <v>875</v>
      </c>
      <c r="L75" t="s">
        <v>876</v>
      </c>
      <c r="M75" t="s">
        <v>877</v>
      </c>
      <c r="N75" t="s">
        <v>173</v>
      </c>
      <c r="O75" s="3">
        <v>8</v>
      </c>
      <c r="P75">
        <v>8</v>
      </c>
      <c r="Q75">
        <v>10</v>
      </c>
      <c r="R75" t="b">
        <v>1</v>
      </c>
    </row>
    <row r="76" spans="1:18" x14ac:dyDescent="0.35">
      <c r="A76">
        <v>10322</v>
      </c>
      <c r="B76" t="s">
        <v>878</v>
      </c>
      <c r="C76">
        <v>7</v>
      </c>
      <c r="D76" s="2">
        <v>35342</v>
      </c>
      <c r="E76" s="2">
        <v>35370</v>
      </c>
      <c r="F76" s="2">
        <v>35361</v>
      </c>
      <c r="G76">
        <v>3</v>
      </c>
      <c r="H76">
        <v>0.4</v>
      </c>
      <c r="I76" t="s">
        <v>879</v>
      </c>
      <c r="J76" t="s">
        <v>880</v>
      </c>
      <c r="K76" t="s">
        <v>717</v>
      </c>
      <c r="M76" t="s">
        <v>784</v>
      </c>
      <c r="N76" t="s">
        <v>719</v>
      </c>
      <c r="O76" s="3">
        <v>19</v>
      </c>
      <c r="P76">
        <v>19</v>
      </c>
      <c r="Q76">
        <v>10</v>
      </c>
      <c r="R76" t="b">
        <v>1</v>
      </c>
    </row>
    <row r="77" spans="1:18" x14ac:dyDescent="0.35">
      <c r="A77">
        <v>10323</v>
      </c>
      <c r="B77" t="s">
        <v>881</v>
      </c>
      <c r="C77">
        <v>4</v>
      </c>
      <c r="D77" s="2">
        <v>35345</v>
      </c>
      <c r="E77" s="2">
        <v>35373</v>
      </c>
      <c r="F77" s="2">
        <v>35352</v>
      </c>
      <c r="G77">
        <v>1</v>
      </c>
      <c r="H77">
        <v>4.88</v>
      </c>
      <c r="I77" t="s">
        <v>882</v>
      </c>
      <c r="J77" t="s">
        <v>883</v>
      </c>
      <c r="K77" t="s">
        <v>884</v>
      </c>
      <c r="M77" t="s">
        <v>885</v>
      </c>
      <c r="N77" t="s">
        <v>256</v>
      </c>
      <c r="O77" s="3">
        <v>7</v>
      </c>
      <c r="P77">
        <v>7</v>
      </c>
      <c r="Q77">
        <v>10</v>
      </c>
      <c r="R77" t="b">
        <v>1</v>
      </c>
    </row>
    <row r="78" spans="1:18" x14ac:dyDescent="0.35">
      <c r="A78">
        <v>10324</v>
      </c>
      <c r="B78" t="s">
        <v>886</v>
      </c>
      <c r="C78">
        <v>9</v>
      </c>
      <c r="D78" s="2">
        <v>35346</v>
      </c>
      <c r="E78" s="2">
        <v>35374</v>
      </c>
      <c r="F78" s="2">
        <v>35348</v>
      </c>
      <c r="G78">
        <v>1</v>
      </c>
      <c r="H78">
        <v>214.27</v>
      </c>
      <c r="I78" t="s">
        <v>887</v>
      </c>
      <c r="J78" t="s">
        <v>888</v>
      </c>
      <c r="K78" t="s">
        <v>889</v>
      </c>
      <c r="L78" t="s">
        <v>890</v>
      </c>
      <c r="M78" t="s">
        <v>891</v>
      </c>
      <c r="N78" t="s">
        <v>182</v>
      </c>
      <c r="O78" s="3">
        <v>2</v>
      </c>
      <c r="P78">
        <v>2</v>
      </c>
      <c r="Q78">
        <v>10</v>
      </c>
      <c r="R78" t="b">
        <v>1</v>
      </c>
    </row>
    <row r="79" spans="1:18" x14ac:dyDescent="0.35">
      <c r="A79">
        <v>10325</v>
      </c>
      <c r="B79" t="s">
        <v>881</v>
      </c>
      <c r="C79">
        <v>1</v>
      </c>
      <c r="D79" s="2">
        <v>35347</v>
      </c>
      <c r="E79" s="2">
        <v>35361</v>
      </c>
      <c r="F79" s="2">
        <v>35352</v>
      </c>
      <c r="G79">
        <v>3</v>
      </c>
      <c r="H79">
        <v>64.86</v>
      </c>
      <c r="I79" t="s">
        <v>882</v>
      </c>
      <c r="J79" t="s">
        <v>883</v>
      </c>
      <c r="K79" t="s">
        <v>884</v>
      </c>
      <c r="M79" t="s">
        <v>885</v>
      </c>
      <c r="N79" t="s">
        <v>256</v>
      </c>
      <c r="O79" s="3">
        <v>5</v>
      </c>
      <c r="P79">
        <v>5</v>
      </c>
      <c r="Q79">
        <v>10</v>
      </c>
      <c r="R79" t="b">
        <v>1</v>
      </c>
    </row>
    <row r="80" spans="1:18" x14ac:dyDescent="0.35">
      <c r="A80">
        <v>10326</v>
      </c>
      <c r="B80" t="s">
        <v>892</v>
      </c>
      <c r="C80">
        <v>4</v>
      </c>
      <c r="D80" s="2">
        <v>35348</v>
      </c>
      <c r="E80" s="2">
        <v>35376</v>
      </c>
      <c r="F80" s="2">
        <v>35352</v>
      </c>
      <c r="G80">
        <v>2</v>
      </c>
      <c r="H80">
        <v>77.92</v>
      </c>
      <c r="I80" t="s">
        <v>893</v>
      </c>
      <c r="J80" t="s">
        <v>894</v>
      </c>
      <c r="K80" t="s">
        <v>803</v>
      </c>
      <c r="M80" t="s">
        <v>895</v>
      </c>
      <c r="N80" t="s">
        <v>209</v>
      </c>
      <c r="O80" s="3">
        <v>4</v>
      </c>
      <c r="P80">
        <v>4</v>
      </c>
      <c r="Q80">
        <v>10</v>
      </c>
      <c r="R80" t="b">
        <v>1</v>
      </c>
    </row>
    <row r="81" spans="1:18" x14ac:dyDescent="0.35">
      <c r="A81">
        <v>10327</v>
      </c>
      <c r="B81" t="s">
        <v>735</v>
      </c>
      <c r="C81">
        <v>2</v>
      </c>
      <c r="D81" s="2">
        <v>35349</v>
      </c>
      <c r="E81" s="2">
        <v>35377</v>
      </c>
      <c r="F81" s="2">
        <v>35352</v>
      </c>
      <c r="G81">
        <v>1</v>
      </c>
      <c r="H81">
        <v>63.36</v>
      </c>
      <c r="I81" t="s">
        <v>736</v>
      </c>
      <c r="J81" t="s">
        <v>737</v>
      </c>
      <c r="K81" t="s">
        <v>738</v>
      </c>
      <c r="M81" t="s">
        <v>739</v>
      </c>
      <c r="N81" t="s">
        <v>240</v>
      </c>
      <c r="O81" s="3">
        <v>3</v>
      </c>
      <c r="P81">
        <v>3</v>
      </c>
      <c r="Q81">
        <v>10</v>
      </c>
      <c r="R81" t="b">
        <v>1</v>
      </c>
    </row>
    <row r="82" spans="1:18" x14ac:dyDescent="0.35">
      <c r="A82">
        <v>10328</v>
      </c>
      <c r="B82" t="s">
        <v>896</v>
      </c>
      <c r="C82">
        <v>4</v>
      </c>
      <c r="D82" s="2">
        <v>35352</v>
      </c>
      <c r="E82" s="2">
        <v>35380</v>
      </c>
      <c r="F82" s="2">
        <v>35355</v>
      </c>
      <c r="G82">
        <v>3</v>
      </c>
      <c r="H82">
        <v>87.03</v>
      </c>
      <c r="I82" t="s">
        <v>897</v>
      </c>
      <c r="J82" t="s">
        <v>898</v>
      </c>
      <c r="K82" t="s">
        <v>899</v>
      </c>
      <c r="M82" t="s">
        <v>900</v>
      </c>
      <c r="N82" t="s">
        <v>901</v>
      </c>
      <c r="O82" s="3">
        <v>3</v>
      </c>
      <c r="P82">
        <v>3</v>
      </c>
      <c r="Q82">
        <v>10</v>
      </c>
      <c r="R82" t="b">
        <v>1</v>
      </c>
    </row>
    <row r="83" spans="1:18" x14ac:dyDescent="0.35">
      <c r="A83">
        <v>10329</v>
      </c>
      <c r="B83" t="s">
        <v>765</v>
      </c>
      <c r="C83">
        <v>4</v>
      </c>
      <c r="D83" s="2">
        <v>35353</v>
      </c>
      <c r="E83" s="2">
        <v>35395</v>
      </c>
      <c r="F83" s="2">
        <v>35361</v>
      </c>
      <c r="G83">
        <v>2</v>
      </c>
      <c r="H83">
        <v>191.67</v>
      </c>
      <c r="I83" t="s">
        <v>766</v>
      </c>
      <c r="J83" t="s">
        <v>767</v>
      </c>
      <c r="K83" t="s">
        <v>768</v>
      </c>
      <c r="L83" t="s">
        <v>769</v>
      </c>
      <c r="M83" t="s">
        <v>770</v>
      </c>
      <c r="N83" t="s">
        <v>182</v>
      </c>
      <c r="O83" s="3">
        <v>8</v>
      </c>
      <c r="P83">
        <v>8</v>
      </c>
      <c r="Q83">
        <v>10</v>
      </c>
      <c r="R83" t="b">
        <v>1</v>
      </c>
    </row>
    <row r="84" spans="1:18" x14ac:dyDescent="0.35">
      <c r="A84">
        <v>10330</v>
      </c>
      <c r="B84" t="s">
        <v>805</v>
      </c>
      <c r="C84">
        <v>3</v>
      </c>
      <c r="D84" s="2">
        <v>35354</v>
      </c>
      <c r="E84" s="2">
        <v>35382</v>
      </c>
      <c r="F84" s="2">
        <v>35366</v>
      </c>
      <c r="G84">
        <v>1</v>
      </c>
      <c r="H84">
        <v>12.75</v>
      </c>
      <c r="I84" t="s">
        <v>806</v>
      </c>
      <c r="J84" t="s">
        <v>807</v>
      </c>
      <c r="K84" t="s">
        <v>808</v>
      </c>
      <c r="L84" t="s">
        <v>809</v>
      </c>
      <c r="M84" t="s">
        <v>810</v>
      </c>
      <c r="N84" t="s">
        <v>707</v>
      </c>
      <c r="O84" s="3">
        <v>12</v>
      </c>
      <c r="P84">
        <v>12</v>
      </c>
      <c r="Q84">
        <v>10</v>
      </c>
      <c r="R84" t="b">
        <v>1</v>
      </c>
    </row>
    <row r="85" spans="1:18" x14ac:dyDescent="0.35">
      <c r="A85">
        <v>10331</v>
      </c>
      <c r="B85" t="s">
        <v>902</v>
      </c>
      <c r="C85">
        <v>9</v>
      </c>
      <c r="D85" s="2">
        <v>35354</v>
      </c>
      <c r="E85" s="2">
        <v>35396</v>
      </c>
      <c r="F85" s="2">
        <v>35359</v>
      </c>
      <c r="G85">
        <v>1</v>
      </c>
      <c r="H85">
        <v>10.19</v>
      </c>
      <c r="I85" t="s">
        <v>903</v>
      </c>
      <c r="J85" t="s">
        <v>904</v>
      </c>
      <c r="K85" t="s">
        <v>905</v>
      </c>
      <c r="M85" t="s">
        <v>906</v>
      </c>
      <c r="N85" t="s">
        <v>309</v>
      </c>
      <c r="O85" s="3">
        <v>5</v>
      </c>
      <c r="P85">
        <v>5</v>
      </c>
      <c r="Q85">
        <v>10</v>
      </c>
      <c r="R85" t="b">
        <v>1</v>
      </c>
    </row>
    <row r="86" spans="1:18" x14ac:dyDescent="0.35">
      <c r="A86">
        <v>10332</v>
      </c>
      <c r="B86" t="s">
        <v>907</v>
      </c>
      <c r="C86">
        <v>3</v>
      </c>
      <c r="D86" s="2">
        <v>35355</v>
      </c>
      <c r="E86" s="2">
        <v>35397</v>
      </c>
      <c r="F86" s="2">
        <v>35359</v>
      </c>
      <c r="G86">
        <v>2</v>
      </c>
      <c r="H86">
        <v>52.84</v>
      </c>
      <c r="I86" t="s">
        <v>908</v>
      </c>
      <c r="J86" t="s">
        <v>909</v>
      </c>
      <c r="K86" t="s">
        <v>364</v>
      </c>
      <c r="L86" t="s">
        <v>365</v>
      </c>
      <c r="M86" t="s">
        <v>366</v>
      </c>
      <c r="N86" t="s">
        <v>367</v>
      </c>
      <c r="O86" s="3">
        <v>4</v>
      </c>
      <c r="P86">
        <v>4</v>
      </c>
      <c r="Q86">
        <v>10</v>
      </c>
      <c r="R86" t="b">
        <v>1</v>
      </c>
    </row>
    <row r="87" spans="1:18" x14ac:dyDescent="0.35">
      <c r="A87">
        <v>10333</v>
      </c>
      <c r="B87" t="s">
        <v>745</v>
      </c>
      <c r="C87">
        <v>5</v>
      </c>
      <c r="D87" s="2">
        <v>35356</v>
      </c>
      <c r="E87" s="2">
        <v>35384</v>
      </c>
      <c r="F87" s="2">
        <v>35363</v>
      </c>
      <c r="G87">
        <v>3</v>
      </c>
      <c r="H87">
        <v>0.59</v>
      </c>
      <c r="I87" t="s">
        <v>746</v>
      </c>
      <c r="J87" t="s">
        <v>747</v>
      </c>
      <c r="K87" t="s">
        <v>748</v>
      </c>
      <c r="M87" t="s">
        <v>749</v>
      </c>
      <c r="N87" t="s">
        <v>350</v>
      </c>
      <c r="O87" s="3">
        <v>7</v>
      </c>
      <c r="P87">
        <v>7</v>
      </c>
      <c r="Q87">
        <v>10</v>
      </c>
      <c r="R87" t="b">
        <v>1</v>
      </c>
    </row>
    <row r="88" spans="1:18" x14ac:dyDescent="0.35">
      <c r="A88">
        <v>10334</v>
      </c>
      <c r="B88" t="s">
        <v>673</v>
      </c>
      <c r="C88">
        <v>8</v>
      </c>
      <c r="D88" s="2">
        <v>35359</v>
      </c>
      <c r="E88" s="2">
        <v>35387</v>
      </c>
      <c r="F88" s="2">
        <v>35366</v>
      </c>
      <c r="G88">
        <v>2</v>
      </c>
      <c r="H88">
        <v>8.56</v>
      </c>
      <c r="I88" t="s">
        <v>674</v>
      </c>
      <c r="J88" t="s">
        <v>675</v>
      </c>
      <c r="K88" t="s">
        <v>676</v>
      </c>
      <c r="M88" t="s">
        <v>677</v>
      </c>
      <c r="N88" t="s">
        <v>309</v>
      </c>
      <c r="O88" s="3">
        <v>7</v>
      </c>
      <c r="P88">
        <v>7</v>
      </c>
      <c r="Q88">
        <v>10</v>
      </c>
      <c r="R88" t="b">
        <v>1</v>
      </c>
    </row>
    <row r="89" spans="1:18" x14ac:dyDescent="0.35">
      <c r="A89">
        <v>10335</v>
      </c>
      <c r="B89" t="s">
        <v>832</v>
      </c>
      <c r="C89">
        <v>7</v>
      </c>
      <c r="D89" s="2">
        <v>35360</v>
      </c>
      <c r="E89" s="2">
        <v>35388</v>
      </c>
      <c r="F89" s="2">
        <v>35362</v>
      </c>
      <c r="G89">
        <v>2</v>
      </c>
      <c r="H89">
        <v>42.11</v>
      </c>
      <c r="I89" t="s">
        <v>833</v>
      </c>
      <c r="J89" t="s">
        <v>834</v>
      </c>
      <c r="K89" t="s">
        <v>835</v>
      </c>
      <c r="L89" t="s">
        <v>836</v>
      </c>
      <c r="N89" t="s">
        <v>837</v>
      </c>
      <c r="O89" s="3">
        <v>2</v>
      </c>
      <c r="P89">
        <v>2</v>
      </c>
      <c r="Q89">
        <v>10</v>
      </c>
      <c r="R89" t="b">
        <v>1</v>
      </c>
    </row>
    <row r="90" spans="1:18" x14ac:dyDescent="0.35">
      <c r="A90">
        <v>10336</v>
      </c>
      <c r="B90" t="s">
        <v>910</v>
      </c>
      <c r="C90">
        <v>7</v>
      </c>
      <c r="D90" s="2">
        <v>35361</v>
      </c>
      <c r="E90" s="2">
        <v>35389</v>
      </c>
      <c r="F90" s="2">
        <v>35363</v>
      </c>
      <c r="G90">
        <v>2</v>
      </c>
      <c r="H90">
        <v>15.51</v>
      </c>
      <c r="I90" t="s">
        <v>911</v>
      </c>
      <c r="J90" t="s">
        <v>912</v>
      </c>
      <c r="K90" t="s">
        <v>899</v>
      </c>
      <c r="M90" t="s">
        <v>913</v>
      </c>
      <c r="N90" t="s">
        <v>901</v>
      </c>
      <c r="O90" s="3">
        <v>2</v>
      </c>
      <c r="P90">
        <v>2</v>
      </c>
      <c r="Q90">
        <v>10</v>
      </c>
      <c r="R90" t="b">
        <v>1</v>
      </c>
    </row>
    <row r="91" spans="1:18" x14ac:dyDescent="0.35">
      <c r="A91">
        <v>10337</v>
      </c>
      <c r="B91" t="s">
        <v>750</v>
      </c>
      <c r="C91">
        <v>4</v>
      </c>
      <c r="D91" s="2">
        <v>35362</v>
      </c>
      <c r="E91" s="2">
        <v>35390</v>
      </c>
      <c r="F91" s="2">
        <v>35367</v>
      </c>
      <c r="G91">
        <v>3</v>
      </c>
      <c r="H91">
        <v>108.26</v>
      </c>
      <c r="I91" t="s">
        <v>751</v>
      </c>
      <c r="J91" t="s">
        <v>752</v>
      </c>
      <c r="K91" t="s">
        <v>753</v>
      </c>
      <c r="M91" t="s">
        <v>754</v>
      </c>
      <c r="N91" t="s">
        <v>256</v>
      </c>
      <c r="O91" s="3">
        <v>5</v>
      </c>
      <c r="P91">
        <v>5</v>
      </c>
      <c r="Q91">
        <v>10</v>
      </c>
      <c r="R91" t="b">
        <v>1</v>
      </c>
    </row>
    <row r="92" spans="1:18" x14ac:dyDescent="0.35">
      <c r="A92">
        <v>10338</v>
      </c>
      <c r="B92" t="s">
        <v>848</v>
      </c>
      <c r="C92">
        <v>4</v>
      </c>
      <c r="D92" s="2">
        <v>35363</v>
      </c>
      <c r="E92" s="2">
        <v>35391</v>
      </c>
      <c r="F92" s="2">
        <v>35367</v>
      </c>
      <c r="G92">
        <v>3</v>
      </c>
      <c r="H92">
        <v>84.21</v>
      </c>
      <c r="I92" t="s">
        <v>849</v>
      </c>
      <c r="J92" t="s">
        <v>850</v>
      </c>
      <c r="K92" t="s">
        <v>851</v>
      </c>
      <c r="L92" t="s">
        <v>852</v>
      </c>
      <c r="M92" t="s">
        <v>853</v>
      </c>
      <c r="N92" t="s">
        <v>182</v>
      </c>
      <c r="O92" s="3">
        <v>4</v>
      </c>
      <c r="P92">
        <v>4</v>
      </c>
      <c r="Q92">
        <v>10</v>
      </c>
      <c r="R92" t="b">
        <v>1</v>
      </c>
    </row>
    <row r="93" spans="1:18" x14ac:dyDescent="0.35">
      <c r="A93">
        <v>10339</v>
      </c>
      <c r="B93" t="s">
        <v>907</v>
      </c>
      <c r="C93">
        <v>2</v>
      </c>
      <c r="D93" s="2">
        <v>35366</v>
      </c>
      <c r="E93" s="2">
        <v>35394</v>
      </c>
      <c r="F93" s="2">
        <v>35373</v>
      </c>
      <c r="G93">
        <v>2</v>
      </c>
      <c r="H93">
        <v>15.66</v>
      </c>
      <c r="I93" t="s">
        <v>908</v>
      </c>
      <c r="J93" t="s">
        <v>909</v>
      </c>
      <c r="K93" t="s">
        <v>364</v>
      </c>
      <c r="L93" t="s">
        <v>365</v>
      </c>
      <c r="M93" t="s">
        <v>366</v>
      </c>
      <c r="N93" t="s">
        <v>367</v>
      </c>
      <c r="O93" s="3">
        <v>7</v>
      </c>
      <c r="P93">
        <v>7</v>
      </c>
      <c r="Q93">
        <v>11</v>
      </c>
      <c r="R93" t="b">
        <v>1</v>
      </c>
    </row>
    <row r="94" spans="1:18" x14ac:dyDescent="0.35">
      <c r="A94">
        <v>10340</v>
      </c>
      <c r="B94" t="s">
        <v>902</v>
      </c>
      <c r="C94">
        <v>1</v>
      </c>
      <c r="D94" s="2">
        <v>35367</v>
      </c>
      <c r="E94" s="2">
        <v>35395</v>
      </c>
      <c r="F94" s="2">
        <v>35377</v>
      </c>
      <c r="G94">
        <v>3</v>
      </c>
      <c r="H94">
        <v>166.31</v>
      </c>
      <c r="I94" t="s">
        <v>903</v>
      </c>
      <c r="J94" t="s">
        <v>904</v>
      </c>
      <c r="K94" t="s">
        <v>905</v>
      </c>
      <c r="M94" t="s">
        <v>906</v>
      </c>
      <c r="N94" t="s">
        <v>309</v>
      </c>
      <c r="O94" s="3">
        <v>10</v>
      </c>
      <c r="P94">
        <v>10</v>
      </c>
      <c r="Q94">
        <v>11</v>
      </c>
      <c r="R94" t="b">
        <v>1</v>
      </c>
    </row>
    <row r="95" spans="1:18" x14ac:dyDescent="0.35">
      <c r="A95">
        <v>10341</v>
      </c>
      <c r="B95" t="s">
        <v>914</v>
      </c>
      <c r="C95">
        <v>7</v>
      </c>
      <c r="D95" s="2">
        <v>35367</v>
      </c>
      <c r="E95" s="2">
        <v>35395</v>
      </c>
      <c r="F95" s="2">
        <v>35374</v>
      </c>
      <c r="G95">
        <v>3</v>
      </c>
      <c r="H95">
        <v>26.78</v>
      </c>
      <c r="I95" t="s">
        <v>915</v>
      </c>
      <c r="J95" t="s">
        <v>916</v>
      </c>
      <c r="K95" t="s">
        <v>917</v>
      </c>
      <c r="M95" t="s">
        <v>918</v>
      </c>
      <c r="N95" t="s">
        <v>333</v>
      </c>
      <c r="O95" s="3">
        <v>7</v>
      </c>
      <c r="P95">
        <v>7</v>
      </c>
      <c r="Q95">
        <v>11</v>
      </c>
      <c r="R95" t="b">
        <v>1</v>
      </c>
    </row>
    <row r="96" spans="1:18" x14ac:dyDescent="0.35">
      <c r="A96">
        <v>10342</v>
      </c>
      <c r="B96" t="s">
        <v>750</v>
      </c>
      <c r="C96">
        <v>4</v>
      </c>
      <c r="D96" s="2">
        <v>35368</v>
      </c>
      <c r="E96" s="2">
        <v>35382</v>
      </c>
      <c r="F96" s="2">
        <v>35373</v>
      </c>
      <c r="G96">
        <v>2</v>
      </c>
      <c r="H96">
        <v>54.83</v>
      </c>
      <c r="I96" t="s">
        <v>751</v>
      </c>
      <c r="J96" t="s">
        <v>752</v>
      </c>
      <c r="K96" t="s">
        <v>753</v>
      </c>
      <c r="M96" t="s">
        <v>754</v>
      </c>
      <c r="N96" t="s">
        <v>256</v>
      </c>
      <c r="O96" s="3">
        <v>5</v>
      </c>
      <c r="P96">
        <v>5</v>
      </c>
      <c r="Q96">
        <v>11</v>
      </c>
      <c r="R96" t="b">
        <v>1</v>
      </c>
    </row>
    <row r="97" spans="1:18" x14ac:dyDescent="0.35">
      <c r="A97">
        <v>10343</v>
      </c>
      <c r="B97" t="s">
        <v>795</v>
      </c>
      <c r="C97">
        <v>4</v>
      </c>
      <c r="D97" s="2">
        <v>35369</v>
      </c>
      <c r="E97" s="2">
        <v>35397</v>
      </c>
      <c r="F97" s="2">
        <v>35375</v>
      </c>
      <c r="G97">
        <v>1</v>
      </c>
      <c r="H97">
        <v>110.37</v>
      </c>
      <c r="I97" t="s">
        <v>796</v>
      </c>
      <c r="J97" t="s">
        <v>797</v>
      </c>
      <c r="K97" t="s">
        <v>798</v>
      </c>
      <c r="M97" t="s">
        <v>799</v>
      </c>
      <c r="N97" t="s">
        <v>256</v>
      </c>
      <c r="O97" s="3">
        <v>6</v>
      </c>
      <c r="P97">
        <v>6</v>
      </c>
      <c r="Q97">
        <v>11</v>
      </c>
      <c r="R97" t="b">
        <v>1</v>
      </c>
    </row>
    <row r="98" spans="1:18" x14ac:dyDescent="0.35">
      <c r="A98">
        <v>10344</v>
      </c>
      <c r="B98" t="s">
        <v>761</v>
      </c>
      <c r="C98">
        <v>4</v>
      </c>
      <c r="D98" s="2">
        <v>35370</v>
      </c>
      <c r="E98" s="2">
        <v>35398</v>
      </c>
      <c r="F98" s="2">
        <v>35374</v>
      </c>
      <c r="G98">
        <v>2</v>
      </c>
      <c r="H98">
        <v>23.29</v>
      </c>
      <c r="I98" t="s">
        <v>762</v>
      </c>
      <c r="J98" t="s">
        <v>763</v>
      </c>
      <c r="K98" t="s">
        <v>558</v>
      </c>
      <c r="L98" t="s">
        <v>559</v>
      </c>
      <c r="M98" t="s">
        <v>764</v>
      </c>
      <c r="N98" t="s">
        <v>182</v>
      </c>
      <c r="O98" s="3">
        <v>4</v>
      </c>
      <c r="P98">
        <v>4</v>
      </c>
      <c r="Q98">
        <v>11</v>
      </c>
      <c r="R98" t="b">
        <v>1</v>
      </c>
    </row>
    <row r="99" spans="1:18" x14ac:dyDescent="0.35">
      <c r="A99">
        <v>10345</v>
      </c>
      <c r="B99" t="s">
        <v>771</v>
      </c>
      <c r="C99">
        <v>2</v>
      </c>
      <c r="D99" s="2">
        <v>35373</v>
      </c>
      <c r="E99" s="2">
        <v>35401</v>
      </c>
      <c r="F99" s="2">
        <v>35380</v>
      </c>
      <c r="G99">
        <v>2</v>
      </c>
      <c r="H99">
        <v>249.06</v>
      </c>
      <c r="I99" t="s">
        <v>772</v>
      </c>
      <c r="J99" t="s">
        <v>773</v>
      </c>
      <c r="K99" t="s">
        <v>774</v>
      </c>
      <c r="M99" t="s">
        <v>775</v>
      </c>
      <c r="N99" t="s">
        <v>256</v>
      </c>
      <c r="O99" s="3">
        <v>7</v>
      </c>
      <c r="P99">
        <v>7</v>
      </c>
      <c r="Q99">
        <v>11</v>
      </c>
      <c r="R99" t="b">
        <v>1</v>
      </c>
    </row>
    <row r="100" spans="1:18" x14ac:dyDescent="0.35">
      <c r="A100">
        <v>10346</v>
      </c>
      <c r="B100" t="s">
        <v>729</v>
      </c>
      <c r="C100">
        <v>3</v>
      </c>
      <c r="D100" s="2">
        <v>35374</v>
      </c>
      <c r="E100" s="2">
        <v>35416</v>
      </c>
      <c r="F100" s="2">
        <v>35377</v>
      </c>
      <c r="G100">
        <v>3</v>
      </c>
      <c r="H100">
        <v>142.08000000000001</v>
      </c>
      <c r="I100" t="s">
        <v>730</v>
      </c>
      <c r="J100" t="s">
        <v>731</v>
      </c>
      <c r="K100" t="s">
        <v>732</v>
      </c>
      <c r="L100" t="s">
        <v>733</v>
      </c>
      <c r="M100" t="s">
        <v>734</v>
      </c>
      <c r="N100" t="s">
        <v>182</v>
      </c>
      <c r="O100" s="3">
        <v>3</v>
      </c>
      <c r="P100">
        <v>3</v>
      </c>
      <c r="Q100">
        <v>11</v>
      </c>
      <c r="R100" t="b">
        <v>1</v>
      </c>
    </row>
    <row r="101" spans="1:18" x14ac:dyDescent="0.35">
      <c r="A101">
        <v>10347</v>
      </c>
      <c r="B101" t="s">
        <v>919</v>
      </c>
      <c r="C101">
        <v>4</v>
      </c>
      <c r="D101" s="2">
        <v>35375</v>
      </c>
      <c r="E101" s="2">
        <v>35403</v>
      </c>
      <c r="F101" s="2">
        <v>35377</v>
      </c>
      <c r="G101">
        <v>3</v>
      </c>
      <c r="H101">
        <v>3.1</v>
      </c>
      <c r="I101" t="s">
        <v>920</v>
      </c>
      <c r="J101" t="s">
        <v>921</v>
      </c>
      <c r="K101" t="s">
        <v>246</v>
      </c>
      <c r="L101" t="s">
        <v>699</v>
      </c>
      <c r="M101" t="s">
        <v>922</v>
      </c>
      <c r="N101" t="s">
        <v>248</v>
      </c>
      <c r="O101" s="3">
        <v>2</v>
      </c>
      <c r="P101">
        <v>2</v>
      </c>
      <c r="Q101">
        <v>11</v>
      </c>
      <c r="R101" t="b">
        <v>1</v>
      </c>
    </row>
    <row r="102" spans="1:18" x14ac:dyDescent="0.35">
      <c r="A102">
        <v>10348</v>
      </c>
      <c r="B102" t="s">
        <v>838</v>
      </c>
      <c r="C102">
        <v>4</v>
      </c>
      <c r="D102" s="2">
        <v>35376</v>
      </c>
      <c r="E102" s="2">
        <v>35404</v>
      </c>
      <c r="F102" s="2">
        <v>35384</v>
      </c>
      <c r="G102">
        <v>2</v>
      </c>
      <c r="H102">
        <v>0.78</v>
      </c>
      <c r="I102" t="s">
        <v>839</v>
      </c>
      <c r="J102" t="s">
        <v>840</v>
      </c>
      <c r="K102" t="s">
        <v>841</v>
      </c>
      <c r="M102" t="s">
        <v>842</v>
      </c>
      <c r="N102" t="s">
        <v>256</v>
      </c>
      <c r="O102" s="3">
        <v>8</v>
      </c>
      <c r="P102">
        <v>8</v>
      </c>
      <c r="Q102">
        <v>11</v>
      </c>
      <c r="R102" t="b">
        <v>1</v>
      </c>
    </row>
    <row r="103" spans="1:18" x14ac:dyDescent="0.35">
      <c r="A103">
        <v>10349</v>
      </c>
      <c r="B103" t="s">
        <v>765</v>
      </c>
      <c r="C103">
        <v>7</v>
      </c>
      <c r="D103" s="2">
        <v>35377</v>
      </c>
      <c r="E103" s="2">
        <v>35405</v>
      </c>
      <c r="F103" s="2">
        <v>35384</v>
      </c>
      <c r="G103">
        <v>1</v>
      </c>
      <c r="H103">
        <v>8.6300000000000008</v>
      </c>
      <c r="I103" t="s">
        <v>766</v>
      </c>
      <c r="J103" t="s">
        <v>767</v>
      </c>
      <c r="K103" t="s">
        <v>768</v>
      </c>
      <c r="L103" t="s">
        <v>769</v>
      </c>
      <c r="M103" t="s">
        <v>770</v>
      </c>
      <c r="N103" t="s">
        <v>182</v>
      </c>
      <c r="O103" s="3">
        <v>7</v>
      </c>
      <c r="P103">
        <v>7</v>
      </c>
      <c r="Q103">
        <v>11</v>
      </c>
      <c r="R103" t="b">
        <v>1</v>
      </c>
    </row>
    <row r="104" spans="1:18" x14ac:dyDescent="0.35">
      <c r="A104">
        <v>10350</v>
      </c>
      <c r="B104" t="s">
        <v>923</v>
      </c>
      <c r="C104">
        <v>6</v>
      </c>
      <c r="D104" s="2">
        <v>35380</v>
      </c>
      <c r="E104" s="2">
        <v>35408</v>
      </c>
      <c r="F104" s="2">
        <v>35402</v>
      </c>
      <c r="G104">
        <v>2</v>
      </c>
      <c r="H104">
        <v>64.19</v>
      </c>
      <c r="I104" t="s">
        <v>924</v>
      </c>
      <c r="J104" t="s">
        <v>925</v>
      </c>
      <c r="K104" t="s">
        <v>926</v>
      </c>
      <c r="M104" t="s">
        <v>927</v>
      </c>
      <c r="N104" t="s">
        <v>309</v>
      </c>
      <c r="O104" s="3">
        <v>22</v>
      </c>
      <c r="P104">
        <v>22</v>
      </c>
      <c r="Q104">
        <v>12</v>
      </c>
      <c r="R104" t="b">
        <v>1</v>
      </c>
    </row>
    <row r="105" spans="1:18" x14ac:dyDescent="0.35">
      <c r="A105">
        <v>10351</v>
      </c>
      <c r="B105" t="s">
        <v>708</v>
      </c>
      <c r="C105">
        <v>1</v>
      </c>
      <c r="D105" s="2">
        <v>35380</v>
      </c>
      <c r="E105" s="2">
        <v>35408</v>
      </c>
      <c r="F105" s="2">
        <v>35389</v>
      </c>
      <c r="G105">
        <v>1</v>
      </c>
      <c r="H105">
        <v>162.33000000000001</v>
      </c>
      <c r="I105" t="s">
        <v>709</v>
      </c>
      <c r="J105" t="s">
        <v>710</v>
      </c>
      <c r="K105" t="s">
        <v>711</v>
      </c>
      <c r="M105" t="s">
        <v>712</v>
      </c>
      <c r="N105" t="s">
        <v>713</v>
      </c>
      <c r="O105" s="3">
        <v>9</v>
      </c>
      <c r="P105">
        <v>9</v>
      </c>
      <c r="Q105">
        <v>11</v>
      </c>
      <c r="R105" t="b">
        <v>1</v>
      </c>
    </row>
    <row r="106" spans="1:18" x14ac:dyDescent="0.35">
      <c r="A106">
        <v>10352</v>
      </c>
      <c r="B106" t="s">
        <v>896</v>
      </c>
      <c r="C106">
        <v>3</v>
      </c>
      <c r="D106" s="2">
        <v>35381</v>
      </c>
      <c r="E106" s="2">
        <v>35395</v>
      </c>
      <c r="F106" s="2">
        <v>35387</v>
      </c>
      <c r="G106">
        <v>3</v>
      </c>
      <c r="H106">
        <v>1.3</v>
      </c>
      <c r="I106" t="s">
        <v>897</v>
      </c>
      <c r="J106" t="s">
        <v>898</v>
      </c>
      <c r="K106" t="s">
        <v>899</v>
      </c>
      <c r="M106" t="s">
        <v>900</v>
      </c>
      <c r="N106" t="s">
        <v>901</v>
      </c>
      <c r="O106" s="3">
        <v>6</v>
      </c>
      <c r="P106">
        <v>6</v>
      </c>
      <c r="Q106">
        <v>11</v>
      </c>
      <c r="R106" t="b">
        <v>1</v>
      </c>
    </row>
    <row r="107" spans="1:18" x14ac:dyDescent="0.35">
      <c r="A107">
        <v>10353</v>
      </c>
      <c r="B107" t="s">
        <v>928</v>
      </c>
      <c r="C107">
        <v>7</v>
      </c>
      <c r="D107" s="2">
        <v>35382</v>
      </c>
      <c r="E107" s="2">
        <v>35410</v>
      </c>
      <c r="F107" s="2">
        <v>35394</v>
      </c>
      <c r="G107">
        <v>3</v>
      </c>
      <c r="H107">
        <v>360.63</v>
      </c>
      <c r="I107" t="s">
        <v>929</v>
      </c>
      <c r="J107" t="s">
        <v>930</v>
      </c>
      <c r="K107" t="s">
        <v>931</v>
      </c>
      <c r="M107" t="s">
        <v>932</v>
      </c>
      <c r="N107" t="s">
        <v>713</v>
      </c>
      <c r="O107" s="3">
        <v>12</v>
      </c>
      <c r="P107">
        <v>12</v>
      </c>
      <c r="Q107">
        <v>11</v>
      </c>
      <c r="R107" t="b">
        <v>1</v>
      </c>
    </row>
    <row r="108" spans="1:18" x14ac:dyDescent="0.35">
      <c r="A108">
        <v>10354</v>
      </c>
      <c r="B108" t="s">
        <v>878</v>
      </c>
      <c r="C108">
        <v>8</v>
      </c>
      <c r="D108" s="2">
        <v>35383</v>
      </c>
      <c r="E108" s="2">
        <v>35411</v>
      </c>
      <c r="F108" s="2">
        <v>35389</v>
      </c>
      <c r="G108">
        <v>3</v>
      </c>
      <c r="H108">
        <v>53.8</v>
      </c>
      <c r="I108" t="s">
        <v>879</v>
      </c>
      <c r="J108" t="s">
        <v>880</v>
      </c>
      <c r="K108" t="s">
        <v>717</v>
      </c>
      <c r="M108" t="s">
        <v>784</v>
      </c>
      <c r="N108" t="s">
        <v>719</v>
      </c>
      <c r="O108" s="3">
        <v>6</v>
      </c>
      <c r="P108">
        <v>6</v>
      </c>
      <c r="Q108">
        <v>11</v>
      </c>
      <c r="R108" t="b">
        <v>1</v>
      </c>
    </row>
    <row r="109" spans="1:18" x14ac:dyDescent="0.35">
      <c r="A109">
        <v>10355</v>
      </c>
      <c r="B109" t="s">
        <v>933</v>
      </c>
      <c r="C109">
        <v>6</v>
      </c>
      <c r="D109" s="2">
        <v>35384</v>
      </c>
      <c r="E109" s="2">
        <v>35412</v>
      </c>
      <c r="F109" s="2">
        <v>35389</v>
      </c>
      <c r="G109">
        <v>1</v>
      </c>
      <c r="H109">
        <v>41.95</v>
      </c>
      <c r="I109" t="s">
        <v>934</v>
      </c>
      <c r="J109" t="s">
        <v>935</v>
      </c>
      <c r="K109" t="s">
        <v>936</v>
      </c>
      <c r="L109" t="s">
        <v>937</v>
      </c>
      <c r="M109" t="s">
        <v>938</v>
      </c>
      <c r="N109" t="s">
        <v>173</v>
      </c>
      <c r="O109" s="3">
        <v>5</v>
      </c>
      <c r="P109">
        <v>5</v>
      </c>
      <c r="Q109">
        <v>11</v>
      </c>
      <c r="R109" t="b">
        <v>1</v>
      </c>
    </row>
    <row r="110" spans="1:18" x14ac:dyDescent="0.35">
      <c r="A110">
        <v>10356</v>
      </c>
      <c r="B110" t="s">
        <v>838</v>
      </c>
      <c r="C110">
        <v>6</v>
      </c>
      <c r="D110" s="2">
        <v>35387</v>
      </c>
      <c r="E110" s="2">
        <v>35415</v>
      </c>
      <c r="F110" s="2">
        <v>35396</v>
      </c>
      <c r="G110">
        <v>2</v>
      </c>
      <c r="H110">
        <v>36.71</v>
      </c>
      <c r="I110" t="s">
        <v>839</v>
      </c>
      <c r="J110" t="s">
        <v>840</v>
      </c>
      <c r="K110" t="s">
        <v>841</v>
      </c>
      <c r="M110" t="s">
        <v>842</v>
      </c>
      <c r="N110" t="s">
        <v>256</v>
      </c>
      <c r="O110" s="3">
        <v>9</v>
      </c>
      <c r="P110">
        <v>9</v>
      </c>
      <c r="Q110">
        <v>11</v>
      </c>
      <c r="R110" t="b">
        <v>1</v>
      </c>
    </row>
    <row r="111" spans="1:18" x14ac:dyDescent="0.35">
      <c r="A111">
        <v>10357</v>
      </c>
      <c r="B111" t="s">
        <v>805</v>
      </c>
      <c r="C111">
        <v>1</v>
      </c>
      <c r="D111" s="2">
        <v>35388</v>
      </c>
      <c r="E111" s="2">
        <v>35416</v>
      </c>
      <c r="F111" s="2">
        <v>35401</v>
      </c>
      <c r="G111">
        <v>3</v>
      </c>
      <c r="H111">
        <v>34.880000000000003</v>
      </c>
      <c r="I111" t="s">
        <v>806</v>
      </c>
      <c r="J111" t="s">
        <v>807</v>
      </c>
      <c r="K111" t="s">
        <v>808</v>
      </c>
      <c r="L111" t="s">
        <v>809</v>
      </c>
      <c r="M111" t="s">
        <v>810</v>
      </c>
      <c r="N111" t="s">
        <v>707</v>
      </c>
      <c r="O111" s="3">
        <v>13</v>
      </c>
      <c r="P111">
        <v>13</v>
      </c>
      <c r="Q111">
        <v>12</v>
      </c>
      <c r="R111" t="b">
        <v>1</v>
      </c>
    </row>
    <row r="112" spans="1:18" x14ac:dyDescent="0.35">
      <c r="A112">
        <v>10358</v>
      </c>
      <c r="B112" t="s">
        <v>923</v>
      </c>
      <c r="C112">
        <v>5</v>
      </c>
      <c r="D112" s="2">
        <v>35389</v>
      </c>
      <c r="E112" s="2">
        <v>35417</v>
      </c>
      <c r="F112" s="2">
        <v>35396</v>
      </c>
      <c r="G112">
        <v>1</v>
      </c>
      <c r="H112">
        <v>19.64</v>
      </c>
      <c r="I112" t="s">
        <v>924</v>
      </c>
      <c r="J112" t="s">
        <v>925</v>
      </c>
      <c r="K112" t="s">
        <v>926</v>
      </c>
      <c r="M112" t="s">
        <v>927</v>
      </c>
      <c r="N112" t="s">
        <v>309</v>
      </c>
      <c r="O112" s="3">
        <v>7</v>
      </c>
      <c r="P112">
        <v>7</v>
      </c>
      <c r="Q112">
        <v>11</v>
      </c>
      <c r="R112" t="b">
        <v>1</v>
      </c>
    </row>
    <row r="113" spans="1:18" x14ac:dyDescent="0.35">
      <c r="A113">
        <v>10359</v>
      </c>
      <c r="B113" t="s">
        <v>939</v>
      </c>
      <c r="C113">
        <v>5</v>
      </c>
      <c r="D113" s="2">
        <v>35390</v>
      </c>
      <c r="E113" s="2">
        <v>35418</v>
      </c>
      <c r="F113" s="2">
        <v>35395</v>
      </c>
      <c r="G113">
        <v>3</v>
      </c>
      <c r="H113">
        <v>288.43</v>
      </c>
      <c r="I113" t="s">
        <v>940</v>
      </c>
      <c r="J113" t="s">
        <v>941</v>
      </c>
      <c r="K113" t="s">
        <v>171</v>
      </c>
      <c r="M113" t="s">
        <v>942</v>
      </c>
      <c r="N113" t="s">
        <v>173</v>
      </c>
      <c r="O113" s="3">
        <v>5</v>
      </c>
      <c r="P113">
        <v>5</v>
      </c>
      <c r="Q113">
        <v>11</v>
      </c>
      <c r="R113" t="b">
        <v>1</v>
      </c>
    </row>
    <row r="114" spans="1:18" x14ac:dyDescent="0.35">
      <c r="A114">
        <v>10360</v>
      </c>
      <c r="B114" t="s">
        <v>740</v>
      </c>
      <c r="C114">
        <v>4</v>
      </c>
      <c r="D114" s="2">
        <v>35391</v>
      </c>
      <c r="E114" s="2">
        <v>35419</v>
      </c>
      <c r="F114" s="2">
        <v>35401</v>
      </c>
      <c r="G114">
        <v>3</v>
      </c>
      <c r="H114">
        <v>131.69999999999999</v>
      </c>
      <c r="I114" t="s">
        <v>741</v>
      </c>
      <c r="J114" t="s">
        <v>742</v>
      </c>
      <c r="K114" t="s">
        <v>743</v>
      </c>
      <c r="M114" t="s">
        <v>744</v>
      </c>
      <c r="N114" t="s">
        <v>309</v>
      </c>
      <c r="O114" s="3">
        <v>10</v>
      </c>
      <c r="P114">
        <v>10</v>
      </c>
      <c r="Q114">
        <v>12</v>
      </c>
      <c r="R114" t="b">
        <v>1</v>
      </c>
    </row>
    <row r="115" spans="1:18" x14ac:dyDescent="0.35">
      <c r="A115">
        <v>10361</v>
      </c>
      <c r="B115" t="s">
        <v>771</v>
      </c>
      <c r="C115">
        <v>1</v>
      </c>
      <c r="D115" s="2">
        <v>35391</v>
      </c>
      <c r="E115" s="2">
        <v>35419</v>
      </c>
      <c r="F115" s="2">
        <v>35402</v>
      </c>
      <c r="G115">
        <v>2</v>
      </c>
      <c r="H115">
        <v>183.17</v>
      </c>
      <c r="I115" t="s">
        <v>772</v>
      </c>
      <c r="J115" t="s">
        <v>773</v>
      </c>
      <c r="K115" t="s">
        <v>774</v>
      </c>
      <c r="M115" t="s">
        <v>775</v>
      </c>
      <c r="N115" t="s">
        <v>256</v>
      </c>
      <c r="O115" s="3">
        <v>11</v>
      </c>
      <c r="P115">
        <v>11</v>
      </c>
      <c r="Q115">
        <v>12</v>
      </c>
      <c r="R115" t="b">
        <v>1</v>
      </c>
    </row>
    <row r="116" spans="1:18" x14ac:dyDescent="0.35">
      <c r="A116">
        <v>10362</v>
      </c>
      <c r="B116" t="s">
        <v>902</v>
      </c>
      <c r="C116">
        <v>3</v>
      </c>
      <c r="D116" s="2">
        <v>35394</v>
      </c>
      <c r="E116" s="2">
        <v>35422</v>
      </c>
      <c r="F116" s="2">
        <v>35397</v>
      </c>
      <c r="G116">
        <v>1</v>
      </c>
      <c r="H116">
        <v>96.04</v>
      </c>
      <c r="I116" t="s">
        <v>903</v>
      </c>
      <c r="J116" t="s">
        <v>904</v>
      </c>
      <c r="K116" t="s">
        <v>905</v>
      </c>
      <c r="M116" t="s">
        <v>906</v>
      </c>
      <c r="N116" t="s">
        <v>309</v>
      </c>
      <c r="O116" s="3">
        <v>3</v>
      </c>
      <c r="P116">
        <v>3</v>
      </c>
      <c r="Q116">
        <v>11</v>
      </c>
      <c r="R116" t="b">
        <v>1</v>
      </c>
    </row>
    <row r="117" spans="1:18" x14ac:dyDescent="0.35">
      <c r="A117">
        <v>10363</v>
      </c>
      <c r="B117" t="s">
        <v>943</v>
      </c>
      <c r="C117">
        <v>4</v>
      </c>
      <c r="D117" s="2">
        <v>35395</v>
      </c>
      <c r="E117" s="2">
        <v>35423</v>
      </c>
      <c r="F117" s="2">
        <v>35403</v>
      </c>
      <c r="G117">
        <v>3</v>
      </c>
      <c r="H117">
        <v>30.54</v>
      </c>
      <c r="I117" t="s">
        <v>944</v>
      </c>
      <c r="J117" t="s">
        <v>945</v>
      </c>
      <c r="K117" t="s">
        <v>946</v>
      </c>
      <c r="M117" t="s">
        <v>947</v>
      </c>
      <c r="N117" t="s">
        <v>256</v>
      </c>
      <c r="O117" s="3">
        <v>8</v>
      </c>
      <c r="P117">
        <v>8</v>
      </c>
      <c r="Q117">
        <v>12</v>
      </c>
      <c r="R117" t="b">
        <v>1</v>
      </c>
    </row>
    <row r="118" spans="1:18" x14ac:dyDescent="0.35">
      <c r="A118">
        <v>10364</v>
      </c>
      <c r="B118" t="s">
        <v>948</v>
      </c>
      <c r="C118">
        <v>1</v>
      </c>
      <c r="D118" s="2">
        <v>35395</v>
      </c>
      <c r="E118" s="2">
        <v>35437</v>
      </c>
      <c r="F118" s="2">
        <v>35403</v>
      </c>
      <c r="G118">
        <v>1</v>
      </c>
      <c r="H118">
        <v>71.97</v>
      </c>
      <c r="I118" t="s">
        <v>949</v>
      </c>
      <c r="J118" t="s">
        <v>950</v>
      </c>
      <c r="K118" t="s">
        <v>171</v>
      </c>
      <c r="M118" t="s">
        <v>951</v>
      </c>
      <c r="N118" t="s">
        <v>173</v>
      </c>
      <c r="O118" s="3">
        <v>8</v>
      </c>
      <c r="P118">
        <v>8</v>
      </c>
      <c r="Q118">
        <v>12</v>
      </c>
      <c r="R118" t="b">
        <v>1</v>
      </c>
    </row>
    <row r="119" spans="1:18" x14ac:dyDescent="0.35">
      <c r="A119">
        <v>10365</v>
      </c>
      <c r="B119" t="s">
        <v>952</v>
      </c>
      <c r="C119">
        <v>3</v>
      </c>
      <c r="D119" s="2">
        <v>35396</v>
      </c>
      <c r="E119" s="2">
        <v>35424</v>
      </c>
      <c r="F119" s="2">
        <v>35401</v>
      </c>
      <c r="G119">
        <v>2</v>
      </c>
      <c r="H119">
        <v>22</v>
      </c>
      <c r="I119" t="s">
        <v>953</v>
      </c>
      <c r="J119" t="s">
        <v>954</v>
      </c>
      <c r="K119" t="s">
        <v>717</v>
      </c>
      <c r="M119" t="s">
        <v>955</v>
      </c>
      <c r="N119" t="s">
        <v>719</v>
      </c>
      <c r="O119" s="3">
        <v>5</v>
      </c>
      <c r="P119">
        <v>5</v>
      </c>
      <c r="Q119">
        <v>12</v>
      </c>
      <c r="R119" t="b">
        <v>1</v>
      </c>
    </row>
    <row r="120" spans="1:18" x14ac:dyDescent="0.35">
      <c r="A120">
        <v>10366</v>
      </c>
      <c r="B120" t="s">
        <v>956</v>
      </c>
      <c r="C120">
        <v>8</v>
      </c>
      <c r="D120" s="2">
        <v>35397</v>
      </c>
      <c r="E120" s="2">
        <v>35439</v>
      </c>
      <c r="F120" s="2">
        <v>35429</v>
      </c>
      <c r="G120">
        <v>2</v>
      </c>
      <c r="H120">
        <v>10.14</v>
      </c>
      <c r="I120" t="s">
        <v>957</v>
      </c>
      <c r="J120" t="s">
        <v>958</v>
      </c>
      <c r="K120" t="s">
        <v>959</v>
      </c>
      <c r="M120" t="s">
        <v>960</v>
      </c>
      <c r="N120" t="s">
        <v>209</v>
      </c>
      <c r="O120" s="3">
        <v>32</v>
      </c>
      <c r="P120">
        <v>32</v>
      </c>
      <c r="Q120">
        <v>12</v>
      </c>
      <c r="R120" t="b">
        <v>1</v>
      </c>
    </row>
    <row r="121" spans="1:18" x14ac:dyDescent="0.35">
      <c r="A121">
        <v>10367</v>
      </c>
      <c r="B121" t="s">
        <v>961</v>
      </c>
      <c r="C121">
        <v>7</v>
      </c>
      <c r="D121" s="2">
        <v>35397</v>
      </c>
      <c r="E121" s="2">
        <v>35425</v>
      </c>
      <c r="F121" s="2">
        <v>35401</v>
      </c>
      <c r="G121">
        <v>3</v>
      </c>
      <c r="H121">
        <v>13.55</v>
      </c>
      <c r="I121" t="s">
        <v>962</v>
      </c>
      <c r="J121" t="s">
        <v>963</v>
      </c>
      <c r="K121" t="s">
        <v>964</v>
      </c>
      <c r="M121" t="s">
        <v>965</v>
      </c>
      <c r="N121" t="s">
        <v>333</v>
      </c>
      <c r="O121" s="3">
        <v>4</v>
      </c>
      <c r="P121">
        <v>4</v>
      </c>
      <c r="Q121">
        <v>12</v>
      </c>
      <c r="R121" t="b">
        <v>1</v>
      </c>
    </row>
    <row r="122" spans="1:18" x14ac:dyDescent="0.35">
      <c r="A122">
        <v>10368</v>
      </c>
      <c r="B122" t="s">
        <v>708</v>
      </c>
      <c r="C122">
        <v>2</v>
      </c>
      <c r="D122" s="2">
        <v>35398</v>
      </c>
      <c r="E122" s="2">
        <v>35426</v>
      </c>
      <c r="F122" s="2">
        <v>35401</v>
      </c>
      <c r="G122">
        <v>2</v>
      </c>
      <c r="H122">
        <v>101.95</v>
      </c>
      <c r="I122" t="s">
        <v>709</v>
      </c>
      <c r="J122" t="s">
        <v>710</v>
      </c>
      <c r="K122" t="s">
        <v>711</v>
      </c>
      <c r="M122" t="s">
        <v>712</v>
      </c>
      <c r="N122" t="s">
        <v>713</v>
      </c>
      <c r="O122" s="3">
        <v>3</v>
      </c>
      <c r="P122">
        <v>3</v>
      </c>
      <c r="Q122">
        <v>12</v>
      </c>
      <c r="R122" t="b">
        <v>1</v>
      </c>
    </row>
    <row r="123" spans="1:18" x14ac:dyDescent="0.35">
      <c r="A123">
        <v>10369</v>
      </c>
      <c r="B123" t="s">
        <v>765</v>
      </c>
      <c r="C123">
        <v>8</v>
      </c>
      <c r="D123" s="2">
        <v>35401</v>
      </c>
      <c r="E123" s="2">
        <v>35429</v>
      </c>
      <c r="F123" s="2">
        <v>35408</v>
      </c>
      <c r="G123">
        <v>2</v>
      </c>
      <c r="H123">
        <v>195.68</v>
      </c>
      <c r="I123" t="s">
        <v>766</v>
      </c>
      <c r="J123" t="s">
        <v>767</v>
      </c>
      <c r="K123" t="s">
        <v>768</v>
      </c>
      <c r="L123" t="s">
        <v>769</v>
      </c>
      <c r="M123" t="s">
        <v>770</v>
      </c>
      <c r="N123" t="s">
        <v>182</v>
      </c>
      <c r="O123" s="3">
        <v>7</v>
      </c>
      <c r="P123">
        <v>7</v>
      </c>
      <c r="Q123">
        <v>12</v>
      </c>
      <c r="R123" t="b">
        <v>1</v>
      </c>
    </row>
    <row r="124" spans="1:18" x14ac:dyDescent="0.35">
      <c r="A124">
        <v>10370</v>
      </c>
      <c r="B124" t="s">
        <v>684</v>
      </c>
      <c r="C124">
        <v>6</v>
      </c>
      <c r="D124" s="2">
        <v>35402</v>
      </c>
      <c r="E124" s="2">
        <v>35430</v>
      </c>
      <c r="F124" s="2">
        <v>35426</v>
      </c>
      <c r="G124">
        <v>2</v>
      </c>
      <c r="H124">
        <v>1.17</v>
      </c>
      <c r="I124" t="s">
        <v>685</v>
      </c>
      <c r="J124" t="s">
        <v>686</v>
      </c>
      <c r="K124" t="s">
        <v>687</v>
      </c>
      <c r="M124" t="s">
        <v>688</v>
      </c>
      <c r="N124" t="s">
        <v>689</v>
      </c>
      <c r="O124" s="3">
        <v>24</v>
      </c>
      <c r="P124">
        <v>24</v>
      </c>
      <c r="Q124">
        <v>12</v>
      </c>
      <c r="R124" t="b">
        <v>1</v>
      </c>
    </row>
    <row r="125" spans="1:18" x14ac:dyDescent="0.35">
      <c r="A125">
        <v>10371</v>
      </c>
      <c r="B125" t="s">
        <v>923</v>
      </c>
      <c r="C125">
        <v>1</v>
      </c>
      <c r="D125" s="2">
        <v>35402</v>
      </c>
      <c r="E125" s="2">
        <v>35430</v>
      </c>
      <c r="F125" s="2">
        <v>35423</v>
      </c>
      <c r="G125">
        <v>1</v>
      </c>
      <c r="H125">
        <v>0.45</v>
      </c>
      <c r="I125" t="s">
        <v>924</v>
      </c>
      <c r="J125" t="s">
        <v>925</v>
      </c>
      <c r="K125" t="s">
        <v>926</v>
      </c>
      <c r="M125" t="s">
        <v>927</v>
      </c>
      <c r="N125" t="s">
        <v>309</v>
      </c>
      <c r="O125" s="3">
        <v>21</v>
      </c>
      <c r="P125">
        <v>21</v>
      </c>
      <c r="Q125">
        <v>12</v>
      </c>
      <c r="R125" t="b">
        <v>1</v>
      </c>
    </row>
    <row r="126" spans="1:18" x14ac:dyDescent="0.35">
      <c r="A126">
        <v>10372</v>
      </c>
      <c r="B126" t="s">
        <v>966</v>
      </c>
      <c r="C126">
        <v>5</v>
      </c>
      <c r="D126" s="2">
        <v>35403</v>
      </c>
      <c r="E126" s="2">
        <v>35431</v>
      </c>
      <c r="F126" s="2">
        <v>35408</v>
      </c>
      <c r="G126">
        <v>2</v>
      </c>
      <c r="H126">
        <v>890.78</v>
      </c>
      <c r="I126" t="s">
        <v>967</v>
      </c>
      <c r="J126" t="s">
        <v>968</v>
      </c>
      <c r="K126" t="s">
        <v>246</v>
      </c>
      <c r="L126" t="s">
        <v>699</v>
      </c>
      <c r="M126" t="s">
        <v>969</v>
      </c>
      <c r="N126" t="s">
        <v>248</v>
      </c>
      <c r="O126" s="3">
        <v>5</v>
      </c>
      <c r="P126">
        <v>5</v>
      </c>
      <c r="Q126">
        <v>12</v>
      </c>
      <c r="R126" t="b">
        <v>1</v>
      </c>
    </row>
    <row r="127" spans="1:18" x14ac:dyDescent="0.35">
      <c r="A127">
        <v>10373</v>
      </c>
      <c r="B127" t="s">
        <v>832</v>
      </c>
      <c r="C127">
        <v>4</v>
      </c>
      <c r="D127" s="2">
        <v>35404</v>
      </c>
      <c r="E127" s="2">
        <v>35432</v>
      </c>
      <c r="F127" s="2">
        <v>35410</v>
      </c>
      <c r="G127">
        <v>3</v>
      </c>
      <c r="H127">
        <v>124.12</v>
      </c>
      <c r="I127" t="s">
        <v>833</v>
      </c>
      <c r="J127" t="s">
        <v>834</v>
      </c>
      <c r="K127" t="s">
        <v>835</v>
      </c>
      <c r="L127" t="s">
        <v>836</v>
      </c>
      <c r="N127" t="s">
        <v>837</v>
      </c>
      <c r="O127" s="3">
        <v>6</v>
      </c>
      <c r="P127">
        <v>6</v>
      </c>
      <c r="Q127">
        <v>12</v>
      </c>
      <c r="R127" t="b">
        <v>1</v>
      </c>
    </row>
    <row r="128" spans="1:18" x14ac:dyDescent="0.35">
      <c r="A128">
        <v>10374</v>
      </c>
      <c r="B128" t="s">
        <v>970</v>
      </c>
      <c r="C128">
        <v>1</v>
      </c>
      <c r="D128" s="2">
        <v>35404</v>
      </c>
      <c r="E128" s="2">
        <v>35432</v>
      </c>
      <c r="F128" s="2">
        <v>35408</v>
      </c>
      <c r="G128">
        <v>3</v>
      </c>
      <c r="H128">
        <v>3.94</v>
      </c>
      <c r="I128" t="s">
        <v>971</v>
      </c>
      <c r="J128" t="s">
        <v>972</v>
      </c>
      <c r="K128" t="s">
        <v>973</v>
      </c>
      <c r="M128" t="s">
        <v>974</v>
      </c>
      <c r="N128" t="s">
        <v>975</v>
      </c>
      <c r="O128" s="3">
        <v>4</v>
      </c>
      <c r="P128">
        <v>4</v>
      </c>
      <c r="Q128">
        <v>12</v>
      </c>
      <c r="R128" t="b">
        <v>1</v>
      </c>
    </row>
    <row r="129" spans="1:18" x14ac:dyDescent="0.35">
      <c r="A129">
        <v>10375</v>
      </c>
      <c r="B129" t="s">
        <v>976</v>
      </c>
      <c r="C129">
        <v>3</v>
      </c>
      <c r="D129" s="2">
        <v>35405</v>
      </c>
      <c r="E129" s="2">
        <v>35433</v>
      </c>
      <c r="F129" s="2">
        <v>35408</v>
      </c>
      <c r="G129">
        <v>2</v>
      </c>
      <c r="H129">
        <v>20.12</v>
      </c>
      <c r="I129" t="s">
        <v>977</v>
      </c>
      <c r="J129" t="s">
        <v>978</v>
      </c>
      <c r="K129" t="s">
        <v>979</v>
      </c>
      <c r="L129" t="s">
        <v>295</v>
      </c>
      <c r="M129" t="s">
        <v>980</v>
      </c>
      <c r="N129" t="s">
        <v>182</v>
      </c>
      <c r="O129" s="3">
        <v>3</v>
      </c>
      <c r="P129">
        <v>3</v>
      </c>
      <c r="Q129">
        <v>12</v>
      </c>
      <c r="R129" t="b">
        <v>1</v>
      </c>
    </row>
    <row r="130" spans="1:18" x14ac:dyDescent="0.35">
      <c r="A130">
        <v>10376</v>
      </c>
      <c r="B130" t="s">
        <v>907</v>
      </c>
      <c r="C130">
        <v>1</v>
      </c>
      <c r="D130" s="2">
        <v>35408</v>
      </c>
      <c r="E130" s="2">
        <v>35436</v>
      </c>
      <c r="F130" s="2">
        <v>35412</v>
      </c>
      <c r="G130">
        <v>2</v>
      </c>
      <c r="H130">
        <v>20.39</v>
      </c>
      <c r="I130" t="s">
        <v>908</v>
      </c>
      <c r="J130" t="s">
        <v>909</v>
      </c>
      <c r="K130" t="s">
        <v>364</v>
      </c>
      <c r="L130" t="s">
        <v>365</v>
      </c>
      <c r="M130" t="s">
        <v>366</v>
      </c>
      <c r="N130" t="s">
        <v>367</v>
      </c>
      <c r="O130" s="3">
        <v>4</v>
      </c>
      <c r="P130">
        <v>4</v>
      </c>
      <c r="Q130">
        <v>12</v>
      </c>
      <c r="R130" t="b">
        <v>1</v>
      </c>
    </row>
    <row r="131" spans="1:18" x14ac:dyDescent="0.35">
      <c r="A131">
        <v>10377</v>
      </c>
      <c r="B131" t="s">
        <v>939</v>
      </c>
      <c r="C131">
        <v>1</v>
      </c>
      <c r="D131" s="2">
        <v>35408</v>
      </c>
      <c r="E131" s="2">
        <v>35436</v>
      </c>
      <c r="F131" s="2">
        <v>35412</v>
      </c>
      <c r="G131">
        <v>3</v>
      </c>
      <c r="H131">
        <v>22.21</v>
      </c>
      <c r="I131" t="s">
        <v>940</v>
      </c>
      <c r="J131" t="s">
        <v>941</v>
      </c>
      <c r="K131" t="s">
        <v>171</v>
      </c>
      <c r="M131" t="s">
        <v>942</v>
      </c>
      <c r="N131" t="s">
        <v>173</v>
      </c>
      <c r="O131" s="3">
        <v>4</v>
      </c>
      <c r="P131">
        <v>4</v>
      </c>
      <c r="Q131">
        <v>12</v>
      </c>
      <c r="R131" t="b">
        <v>1</v>
      </c>
    </row>
    <row r="132" spans="1:18" x14ac:dyDescent="0.35">
      <c r="A132">
        <v>10378</v>
      </c>
      <c r="B132" t="s">
        <v>735</v>
      </c>
      <c r="C132">
        <v>5</v>
      </c>
      <c r="D132" s="2">
        <v>35409</v>
      </c>
      <c r="E132" s="2">
        <v>35437</v>
      </c>
      <c r="F132" s="2">
        <v>35418</v>
      </c>
      <c r="G132">
        <v>3</v>
      </c>
      <c r="H132">
        <v>5.44</v>
      </c>
      <c r="I132" t="s">
        <v>736</v>
      </c>
      <c r="J132" t="s">
        <v>737</v>
      </c>
      <c r="K132" t="s">
        <v>738</v>
      </c>
      <c r="M132" t="s">
        <v>739</v>
      </c>
      <c r="N132" t="s">
        <v>240</v>
      </c>
      <c r="O132" s="3">
        <v>9</v>
      </c>
      <c r="P132">
        <v>9</v>
      </c>
      <c r="Q132">
        <v>12</v>
      </c>
      <c r="R132" t="b">
        <v>1</v>
      </c>
    </row>
    <row r="133" spans="1:18" x14ac:dyDescent="0.35">
      <c r="A133">
        <v>10379</v>
      </c>
      <c r="B133" t="s">
        <v>725</v>
      </c>
      <c r="C133">
        <v>2</v>
      </c>
      <c r="D133" s="2">
        <v>35410</v>
      </c>
      <c r="E133" s="2">
        <v>35438</v>
      </c>
      <c r="F133" s="2">
        <v>35412</v>
      </c>
      <c r="G133">
        <v>1</v>
      </c>
      <c r="H133">
        <v>45.03</v>
      </c>
      <c r="I133" t="s">
        <v>726</v>
      </c>
      <c r="J133" t="s">
        <v>727</v>
      </c>
      <c r="K133" t="s">
        <v>670</v>
      </c>
      <c r="L133" t="s">
        <v>671</v>
      </c>
      <c r="M133" t="s">
        <v>728</v>
      </c>
      <c r="N133" t="s">
        <v>248</v>
      </c>
      <c r="O133" s="3">
        <v>2</v>
      </c>
      <c r="P133">
        <v>2</v>
      </c>
      <c r="Q133">
        <v>12</v>
      </c>
      <c r="R133" t="b">
        <v>1</v>
      </c>
    </row>
    <row r="134" spans="1:18" x14ac:dyDescent="0.35">
      <c r="A134">
        <v>10380</v>
      </c>
      <c r="B134" t="s">
        <v>832</v>
      </c>
      <c r="C134">
        <v>8</v>
      </c>
      <c r="D134" s="2">
        <v>35411</v>
      </c>
      <c r="E134" s="2">
        <v>35439</v>
      </c>
      <c r="F134" s="2">
        <v>35446</v>
      </c>
      <c r="G134">
        <v>3</v>
      </c>
      <c r="H134">
        <v>35.03</v>
      </c>
      <c r="I134" t="s">
        <v>833</v>
      </c>
      <c r="J134" t="s">
        <v>834</v>
      </c>
      <c r="K134" t="s">
        <v>835</v>
      </c>
      <c r="L134" t="s">
        <v>836</v>
      </c>
      <c r="N134" t="s">
        <v>837</v>
      </c>
      <c r="O134" s="3">
        <v>35</v>
      </c>
      <c r="P134">
        <v>35</v>
      </c>
      <c r="Q134">
        <v>1</v>
      </c>
      <c r="R134" t="b">
        <v>0</v>
      </c>
    </row>
    <row r="135" spans="1:18" x14ac:dyDescent="0.35">
      <c r="A135">
        <v>10381</v>
      </c>
      <c r="B135" t="s">
        <v>805</v>
      </c>
      <c r="C135">
        <v>3</v>
      </c>
      <c r="D135" s="2">
        <v>35411</v>
      </c>
      <c r="E135" s="2">
        <v>35439</v>
      </c>
      <c r="F135" s="2">
        <v>35412</v>
      </c>
      <c r="G135">
        <v>3</v>
      </c>
      <c r="H135">
        <v>7.99</v>
      </c>
      <c r="I135" t="s">
        <v>806</v>
      </c>
      <c r="J135" t="s">
        <v>807</v>
      </c>
      <c r="K135" t="s">
        <v>808</v>
      </c>
      <c r="L135" t="s">
        <v>809</v>
      </c>
      <c r="M135" t="s">
        <v>810</v>
      </c>
      <c r="N135" t="s">
        <v>707</v>
      </c>
      <c r="O135" s="3">
        <v>1</v>
      </c>
      <c r="P135">
        <v>1</v>
      </c>
      <c r="Q135">
        <v>12</v>
      </c>
      <c r="R135" t="b">
        <v>1</v>
      </c>
    </row>
    <row r="136" spans="1:18" x14ac:dyDescent="0.35">
      <c r="A136">
        <v>10382</v>
      </c>
      <c r="B136" t="s">
        <v>708</v>
      </c>
      <c r="C136">
        <v>4</v>
      </c>
      <c r="D136" s="2">
        <v>35412</v>
      </c>
      <c r="E136" s="2">
        <v>35440</v>
      </c>
      <c r="F136" s="2">
        <v>35415</v>
      </c>
      <c r="G136">
        <v>1</v>
      </c>
      <c r="H136">
        <v>94.77</v>
      </c>
      <c r="I136" t="s">
        <v>709</v>
      </c>
      <c r="J136" t="s">
        <v>710</v>
      </c>
      <c r="K136" t="s">
        <v>711</v>
      </c>
      <c r="M136" t="s">
        <v>712</v>
      </c>
      <c r="N136" t="s">
        <v>713</v>
      </c>
      <c r="O136" s="3">
        <v>3</v>
      </c>
      <c r="P136">
        <v>3</v>
      </c>
      <c r="Q136">
        <v>12</v>
      </c>
      <c r="R136" t="b">
        <v>1</v>
      </c>
    </row>
    <row r="137" spans="1:18" x14ac:dyDescent="0.35">
      <c r="A137">
        <v>10383</v>
      </c>
      <c r="B137" t="s">
        <v>933</v>
      </c>
      <c r="C137">
        <v>8</v>
      </c>
      <c r="D137" s="2">
        <v>35415</v>
      </c>
      <c r="E137" s="2">
        <v>35443</v>
      </c>
      <c r="F137" s="2">
        <v>35417</v>
      </c>
      <c r="G137">
        <v>3</v>
      </c>
      <c r="H137">
        <v>34.24</v>
      </c>
      <c r="I137" t="s">
        <v>934</v>
      </c>
      <c r="J137" t="s">
        <v>935</v>
      </c>
      <c r="K137" t="s">
        <v>936</v>
      </c>
      <c r="L137" t="s">
        <v>937</v>
      </c>
      <c r="M137" t="s">
        <v>938</v>
      </c>
      <c r="N137" t="s">
        <v>173</v>
      </c>
      <c r="O137" s="3">
        <v>2</v>
      </c>
      <c r="P137">
        <v>2</v>
      </c>
      <c r="Q137">
        <v>12</v>
      </c>
      <c r="R137" t="b">
        <v>1</v>
      </c>
    </row>
    <row r="138" spans="1:18" x14ac:dyDescent="0.35">
      <c r="A138">
        <v>10384</v>
      </c>
      <c r="B138" t="s">
        <v>790</v>
      </c>
      <c r="C138">
        <v>3</v>
      </c>
      <c r="D138" s="2">
        <v>35415</v>
      </c>
      <c r="E138" s="2">
        <v>35443</v>
      </c>
      <c r="F138" s="2">
        <v>35419</v>
      </c>
      <c r="G138">
        <v>3</v>
      </c>
      <c r="H138">
        <v>168.64</v>
      </c>
      <c r="I138" t="s">
        <v>791</v>
      </c>
      <c r="J138" t="s">
        <v>792</v>
      </c>
      <c r="K138" t="s">
        <v>793</v>
      </c>
      <c r="M138" t="s">
        <v>794</v>
      </c>
      <c r="N138" t="s">
        <v>240</v>
      </c>
      <c r="O138" s="3">
        <v>4</v>
      </c>
      <c r="P138">
        <v>4</v>
      </c>
      <c r="Q138">
        <v>12</v>
      </c>
      <c r="R138" t="b">
        <v>1</v>
      </c>
    </row>
    <row r="139" spans="1:18" x14ac:dyDescent="0.35">
      <c r="A139">
        <v>10385</v>
      </c>
      <c r="B139" t="s">
        <v>765</v>
      </c>
      <c r="C139">
        <v>1</v>
      </c>
      <c r="D139" s="2">
        <v>35416</v>
      </c>
      <c r="E139" s="2">
        <v>35444</v>
      </c>
      <c r="F139" s="2">
        <v>35422</v>
      </c>
      <c r="G139">
        <v>2</v>
      </c>
      <c r="H139">
        <v>30.96</v>
      </c>
      <c r="I139" t="s">
        <v>766</v>
      </c>
      <c r="J139" t="s">
        <v>767</v>
      </c>
      <c r="K139" t="s">
        <v>768</v>
      </c>
      <c r="L139" t="s">
        <v>769</v>
      </c>
      <c r="M139" t="s">
        <v>770</v>
      </c>
      <c r="N139" t="s">
        <v>182</v>
      </c>
      <c r="O139" s="3">
        <v>6</v>
      </c>
      <c r="P139">
        <v>6</v>
      </c>
      <c r="Q139">
        <v>12</v>
      </c>
      <c r="R139" t="b">
        <v>1</v>
      </c>
    </row>
    <row r="140" spans="1:18" x14ac:dyDescent="0.35">
      <c r="A140">
        <v>10386</v>
      </c>
      <c r="B140" t="s">
        <v>919</v>
      </c>
      <c r="C140">
        <v>9</v>
      </c>
      <c r="D140" s="2">
        <v>35417</v>
      </c>
      <c r="E140" s="2">
        <v>35431</v>
      </c>
      <c r="F140" s="2">
        <v>35424</v>
      </c>
      <c r="G140">
        <v>3</v>
      </c>
      <c r="H140">
        <v>13.99</v>
      </c>
      <c r="I140" t="s">
        <v>920</v>
      </c>
      <c r="J140" t="s">
        <v>921</v>
      </c>
      <c r="K140" t="s">
        <v>246</v>
      </c>
      <c r="L140" t="s">
        <v>699</v>
      </c>
      <c r="M140" t="s">
        <v>922</v>
      </c>
      <c r="N140" t="s">
        <v>248</v>
      </c>
      <c r="O140" s="3">
        <v>7</v>
      </c>
      <c r="P140">
        <v>7</v>
      </c>
      <c r="Q140">
        <v>12</v>
      </c>
      <c r="R140" t="b">
        <v>1</v>
      </c>
    </row>
    <row r="141" spans="1:18" x14ac:dyDescent="0.35">
      <c r="A141">
        <v>10387</v>
      </c>
      <c r="B141" t="s">
        <v>981</v>
      </c>
      <c r="C141">
        <v>1</v>
      </c>
      <c r="D141" s="2">
        <v>35417</v>
      </c>
      <c r="E141" s="2">
        <v>35445</v>
      </c>
      <c r="F141" s="2">
        <v>35419</v>
      </c>
      <c r="G141">
        <v>2</v>
      </c>
      <c r="H141">
        <v>93.63</v>
      </c>
      <c r="I141" t="s">
        <v>982</v>
      </c>
      <c r="J141" t="s">
        <v>983</v>
      </c>
      <c r="K141" t="s">
        <v>984</v>
      </c>
      <c r="M141" t="s">
        <v>985</v>
      </c>
      <c r="N141" t="s">
        <v>288</v>
      </c>
      <c r="O141" s="3">
        <v>2</v>
      </c>
      <c r="P141">
        <v>2</v>
      </c>
      <c r="Q141">
        <v>12</v>
      </c>
      <c r="R141" t="b">
        <v>1</v>
      </c>
    </row>
    <row r="142" spans="1:18" x14ac:dyDescent="0.35">
      <c r="A142">
        <v>10388</v>
      </c>
      <c r="B142" t="s">
        <v>939</v>
      </c>
      <c r="C142">
        <v>2</v>
      </c>
      <c r="D142" s="2">
        <v>35418</v>
      </c>
      <c r="E142" s="2">
        <v>35446</v>
      </c>
      <c r="F142" s="2">
        <v>35419</v>
      </c>
      <c r="G142">
        <v>1</v>
      </c>
      <c r="H142">
        <v>34.86</v>
      </c>
      <c r="I142" t="s">
        <v>940</v>
      </c>
      <c r="J142" t="s">
        <v>941</v>
      </c>
      <c r="K142" t="s">
        <v>171</v>
      </c>
      <c r="M142" t="s">
        <v>942</v>
      </c>
      <c r="N142" t="s">
        <v>173</v>
      </c>
      <c r="O142" s="3">
        <v>1</v>
      </c>
      <c r="P142">
        <v>1</v>
      </c>
      <c r="Q142">
        <v>12</v>
      </c>
      <c r="R142" t="b">
        <v>1</v>
      </c>
    </row>
    <row r="143" spans="1:18" x14ac:dyDescent="0.35">
      <c r="A143">
        <v>10389</v>
      </c>
      <c r="B143" t="s">
        <v>986</v>
      </c>
      <c r="C143">
        <v>4</v>
      </c>
      <c r="D143" s="2">
        <v>35419</v>
      </c>
      <c r="E143" s="2">
        <v>35447</v>
      </c>
      <c r="F143" s="2">
        <v>35423</v>
      </c>
      <c r="G143">
        <v>2</v>
      </c>
      <c r="H143">
        <v>47.42</v>
      </c>
      <c r="I143" t="s">
        <v>987</v>
      </c>
      <c r="J143" t="s">
        <v>988</v>
      </c>
      <c r="K143" t="s">
        <v>989</v>
      </c>
      <c r="L143" t="s">
        <v>990</v>
      </c>
      <c r="M143" t="s">
        <v>991</v>
      </c>
      <c r="N143" t="s">
        <v>367</v>
      </c>
      <c r="O143" s="3">
        <v>4</v>
      </c>
      <c r="P143">
        <v>4</v>
      </c>
      <c r="Q143">
        <v>12</v>
      </c>
      <c r="R143" t="b">
        <v>1</v>
      </c>
    </row>
    <row r="144" spans="1:18" x14ac:dyDescent="0.35">
      <c r="A144">
        <v>10390</v>
      </c>
      <c r="B144" t="s">
        <v>708</v>
      </c>
      <c r="C144">
        <v>6</v>
      </c>
      <c r="D144" s="2">
        <v>35422</v>
      </c>
      <c r="E144" s="2">
        <v>35450</v>
      </c>
      <c r="F144" s="2">
        <v>35425</v>
      </c>
      <c r="G144">
        <v>1</v>
      </c>
      <c r="H144">
        <v>126.38</v>
      </c>
      <c r="I144" t="s">
        <v>709</v>
      </c>
      <c r="J144" t="s">
        <v>710</v>
      </c>
      <c r="K144" t="s">
        <v>711</v>
      </c>
      <c r="M144" t="s">
        <v>712</v>
      </c>
      <c r="N144" t="s">
        <v>713</v>
      </c>
      <c r="O144" s="3">
        <v>3</v>
      </c>
      <c r="P144">
        <v>3</v>
      </c>
      <c r="Q144">
        <v>12</v>
      </c>
      <c r="R144" t="b">
        <v>1</v>
      </c>
    </row>
    <row r="145" spans="1:18" x14ac:dyDescent="0.35">
      <c r="A145">
        <v>10391</v>
      </c>
      <c r="B145" t="s">
        <v>943</v>
      </c>
      <c r="C145">
        <v>3</v>
      </c>
      <c r="D145" s="2">
        <v>35422</v>
      </c>
      <c r="E145" s="2">
        <v>35450</v>
      </c>
      <c r="F145" s="2">
        <v>35430</v>
      </c>
      <c r="G145">
        <v>3</v>
      </c>
      <c r="H145">
        <v>5.45</v>
      </c>
      <c r="I145" t="s">
        <v>944</v>
      </c>
      <c r="J145" t="s">
        <v>945</v>
      </c>
      <c r="K145" t="s">
        <v>946</v>
      </c>
      <c r="M145" t="s">
        <v>947</v>
      </c>
      <c r="N145" t="s">
        <v>256</v>
      </c>
      <c r="O145" s="3">
        <v>8</v>
      </c>
      <c r="P145">
        <v>8</v>
      </c>
      <c r="Q145">
        <v>12</v>
      </c>
      <c r="R145" t="b">
        <v>1</v>
      </c>
    </row>
    <row r="146" spans="1:18" x14ac:dyDescent="0.35">
      <c r="A146">
        <v>10392</v>
      </c>
      <c r="B146" t="s">
        <v>928</v>
      </c>
      <c r="C146">
        <v>2</v>
      </c>
      <c r="D146" s="2">
        <v>35423</v>
      </c>
      <c r="E146" s="2">
        <v>35451</v>
      </c>
      <c r="F146" s="2">
        <v>35431</v>
      </c>
      <c r="G146">
        <v>3</v>
      </c>
      <c r="H146">
        <v>122.46</v>
      </c>
      <c r="I146" t="s">
        <v>929</v>
      </c>
      <c r="J146" t="s">
        <v>930</v>
      </c>
      <c r="K146" t="s">
        <v>931</v>
      </c>
      <c r="M146" t="s">
        <v>932</v>
      </c>
      <c r="N146" t="s">
        <v>713</v>
      </c>
      <c r="O146" s="3">
        <v>8</v>
      </c>
      <c r="P146">
        <v>8</v>
      </c>
      <c r="Q146">
        <v>1</v>
      </c>
      <c r="R146" t="b">
        <v>1</v>
      </c>
    </row>
    <row r="147" spans="1:18" x14ac:dyDescent="0.35">
      <c r="A147">
        <v>10393</v>
      </c>
      <c r="B147" t="s">
        <v>886</v>
      </c>
      <c r="C147">
        <v>1</v>
      </c>
      <c r="D147" s="2">
        <v>35424</v>
      </c>
      <c r="E147" s="2">
        <v>35452</v>
      </c>
      <c r="F147" s="2">
        <v>35433</v>
      </c>
      <c r="G147">
        <v>3</v>
      </c>
      <c r="H147">
        <v>126.56</v>
      </c>
      <c r="I147" t="s">
        <v>887</v>
      </c>
      <c r="J147" t="s">
        <v>888</v>
      </c>
      <c r="K147" t="s">
        <v>889</v>
      </c>
      <c r="L147" t="s">
        <v>890</v>
      </c>
      <c r="M147" t="s">
        <v>891</v>
      </c>
      <c r="N147" t="s">
        <v>182</v>
      </c>
      <c r="O147" s="3">
        <v>9</v>
      </c>
      <c r="P147">
        <v>9</v>
      </c>
      <c r="Q147">
        <v>1</v>
      </c>
      <c r="R147" t="b">
        <v>1</v>
      </c>
    </row>
    <row r="148" spans="1:18" x14ac:dyDescent="0.35">
      <c r="A148">
        <v>10394</v>
      </c>
      <c r="B148" t="s">
        <v>976</v>
      </c>
      <c r="C148">
        <v>1</v>
      </c>
      <c r="D148" s="2">
        <v>35424</v>
      </c>
      <c r="E148" s="2">
        <v>35452</v>
      </c>
      <c r="F148" s="2">
        <v>35433</v>
      </c>
      <c r="G148">
        <v>3</v>
      </c>
      <c r="H148">
        <v>30.34</v>
      </c>
      <c r="I148" t="s">
        <v>977</v>
      </c>
      <c r="J148" t="s">
        <v>978</v>
      </c>
      <c r="K148" t="s">
        <v>979</v>
      </c>
      <c r="L148" t="s">
        <v>295</v>
      </c>
      <c r="M148" t="s">
        <v>980</v>
      </c>
      <c r="N148" t="s">
        <v>182</v>
      </c>
      <c r="O148" s="3">
        <v>9</v>
      </c>
      <c r="P148">
        <v>9</v>
      </c>
      <c r="Q148">
        <v>1</v>
      </c>
      <c r="R148" t="b">
        <v>1</v>
      </c>
    </row>
    <row r="149" spans="1:18" x14ac:dyDescent="0.35">
      <c r="A149">
        <v>10395</v>
      </c>
      <c r="B149" t="s">
        <v>701</v>
      </c>
      <c r="C149">
        <v>6</v>
      </c>
      <c r="D149" s="2">
        <v>35425</v>
      </c>
      <c r="E149" s="2">
        <v>35453</v>
      </c>
      <c r="F149" s="2">
        <v>35433</v>
      </c>
      <c r="G149">
        <v>1</v>
      </c>
      <c r="H149">
        <v>184.41</v>
      </c>
      <c r="I149" t="s">
        <v>702</v>
      </c>
      <c r="J149" t="s">
        <v>703</v>
      </c>
      <c r="K149" t="s">
        <v>704</v>
      </c>
      <c r="L149" t="s">
        <v>705</v>
      </c>
      <c r="M149" t="s">
        <v>706</v>
      </c>
      <c r="N149" t="s">
        <v>707</v>
      </c>
      <c r="O149" s="3">
        <v>8</v>
      </c>
      <c r="P149">
        <v>8</v>
      </c>
      <c r="Q149">
        <v>1</v>
      </c>
      <c r="R149" t="b">
        <v>1</v>
      </c>
    </row>
    <row r="150" spans="1:18" x14ac:dyDescent="0.35">
      <c r="A150">
        <v>10396</v>
      </c>
      <c r="B150" t="s">
        <v>750</v>
      </c>
      <c r="C150">
        <v>1</v>
      </c>
      <c r="D150" s="2">
        <v>35426</v>
      </c>
      <c r="E150" s="2">
        <v>35440</v>
      </c>
      <c r="F150" s="2">
        <v>35436</v>
      </c>
      <c r="G150">
        <v>3</v>
      </c>
      <c r="H150">
        <v>135.35</v>
      </c>
      <c r="I150" t="s">
        <v>751</v>
      </c>
      <c r="J150" t="s">
        <v>752</v>
      </c>
      <c r="K150" t="s">
        <v>753</v>
      </c>
      <c r="M150" t="s">
        <v>754</v>
      </c>
      <c r="N150" t="s">
        <v>256</v>
      </c>
      <c r="O150" s="3">
        <v>10</v>
      </c>
      <c r="P150">
        <v>10</v>
      </c>
      <c r="Q150">
        <v>1</v>
      </c>
      <c r="R150" t="b">
        <v>1</v>
      </c>
    </row>
    <row r="151" spans="1:18" x14ac:dyDescent="0.35">
      <c r="A151">
        <v>10397</v>
      </c>
      <c r="B151" t="s">
        <v>910</v>
      </c>
      <c r="C151">
        <v>5</v>
      </c>
      <c r="D151" s="2">
        <v>35426</v>
      </c>
      <c r="E151" s="2">
        <v>35454</v>
      </c>
      <c r="F151" s="2">
        <v>35432</v>
      </c>
      <c r="G151">
        <v>1</v>
      </c>
      <c r="H151">
        <v>60.26</v>
      </c>
      <c r="I151" t="s">
        <v>911</v>
      </c>
      <c r="J151" t="s">
        <v>912</v>
      </c>
      <c r="K151" t="s">
        <v>899</v>
      </c>
      <c r="M151" t="s">
        <v>913</v>
      </c>
      <c r="N151" t="s">
        <v>901</v>
      </c>
      <c r="O151" s="3">
        <v>6</v>
      </c>
      <c r="P151">
        <v>6</v>
      </c>
      <c r="Q151">
        <v>1</v>
      </c>
      <c r="R151" t="b">
        <v>1</v>
      </c>
    </row>
    <row r="152" spans="1:18" x14ac:dyDescent="0.35">
      <c r="A152">
        <v>10398</v>
      </c>
      <c r="B152" t="s">
        <v>886</v>
      </c>
      <c r="C152">
        <v>2</v>
      </c>
      <c r="D152" s="2">
        <v>35429</v>
      </c>
      <c r="E152" s="2">
        <v>35457</v>
      </c>
      <c r="F152" s="2">
        <v>35439</v>
      </c>
      <c r="G152">
        <v>3</v>
      </c>
      <c r="H152">
        <v>89.16</v>
      </c>
      <c r="I152" t="s">
        <v>887</v>
      </c>
      <c r="J152" t="s">
        <v>888</v>
      </c>
      <c r="K152" t="s">
        <v>889</v>
      </c>
      <c r="L152" t="s">
        <v>890</v>
      </c>
      <c r="M152" t="s">
        <v>891</v>
      </c>
      <c r="N152" t="s">
        <v>182</v>
      </c>
      <c r="O152" s="3">
        <v>10</v>
      </c>
      <c r="P152">
        <v>10</v>
      </c>
      <c r="Q152">
        <v>1</v>
      </c>
      <c r="R152" t="b">
        <v>1</v>
      </c>
    </row>
    <row r="153" spans="1:18" x14ac:dyDescent="0.35">
      <c r="A153">
        <v>10399</v>
      </c>
      <c r="B153" t="s">
        <v>961</v>
      </c>
      <c r="C153">
        <v>8</v>
      </c>
      <c r="D153" s="2">
        <v>35430</v>
      </c>
      <c r="E153" s="2">
        <v>35444</v>
      </c>
      <c r="F153" s="2">
        <v>35438</v>
      </c>
      <c r="G153">
        <v>3</v>
      </c>
      <c r="H153">
        <v>27.36</v>
      </c>
      <c r="I153" t="s">
        <v>962</v>
      </c>
      <c r="J153" t="s">
        <v>963</v>
      </c>
      <c r="K153" t="s">
        <v>964</v>
      </c>
      <c r="M153" t="s">
        <v>965</v>
      </c>
      <c r="N153" t="s">
        <v>333</v>
      </c>
      <c r="O153" s="3">
        <v>8</v>
      </c>
      <c r="P153">
        <v>8</v>
      </c>
      <c r="Q153">
        <v>1</v>
      </c>
      <c r="R153" t="b">
        <v>1</v>
      </c>
    </row>
    <row r="154" spans="1:18" x14ac:dyDescent="0.35">
      <c r="A154">
        <v>10400</v>
      </c>
      <c r="B154" t="s">
        <v>948</v>
      </c>
      <c r="C154">
        <v>1</v>
      </c>
      <c r="D154" s="2">
        <v>35431</v>
      </c>
      <c r="E154" s="2">
        <v>35459</v>
      </c>
      <c r="F154" s="2">
        <v>35446</v>
      </c>
      <c r="G154">
        <v>3</v>
      </c>
      <c r="H154">
        <v>83.93</v>
      </c>
      <c r="I154" t="s">
        <v>949</v>
      </c>
      <c r="J154" t="s">
        <v>950</v>
      </c>
      <c r="K154" t="s">
        <v>171</v>
      </c>
      <c r="M154" t="s">
        <v>951</v>
      </c>
      <c r="N154" t="s">
        <v>173</v>
      </c>
      <c r="O154" s="3">
        <v>15</v>
      </c>
      <c r="P154">
        <v>15</v>
      </c>
      <c r="Q154">
        <v>1</v>
      </c>
      <c r="R154" t="b">
        <v>1</v>
      </c>
    </row>
    <row r="155" spans="1:18" x14ac:dyDescent="0.35">
      <c r="A155">
        <v>10401</v>
      </c>
      <c r="B155" t="s">
        <v>729</v>
      </c>
      <c r="C155">
        <v>1</v>
      </c>
      <c r="D155" s="2">
        <v>35431</v>
      </c>
      <c r="E155" s="2">
        <v>35459</v>
      </c>
      <c r="F155" s="2">
        <v>35440</v>
      </c>
      <c r="G155">
        <v>1</v>
      </c>
      <c r="H155">
        <v>12.51</v>
      </c>
      <c r="I155" t="s">
        <v>730</v>
      </c>
      <c r="J155" t="s">
        <v>731</v>
      </c>
      <c r="K155" t="s">
        <v>732</v>
      </c>
      <c r="L155" t="s">
        <v>733</v>
      </c>
      <c r="M155" t="s">
        <v>734</v>
      </c>
      <c r="N155" t="s">
        <v>182</v>
      </c>
      <c r="O155" s="3">
        <v>9</v>
      </c>
      <c r="P155">
        <v>9</v>
      </c>
      <c r="Q155">
        <v>1</v>
      </c>
      <c r="R155" t="b">
        <v>1</v>
      </c>
    </row>
    <row r="156" spans="1:18" x14ac:dyDescent="0.35">
      <c r="A156">
        <v>10402</v>
      </c>
      <c r="B156" t="s">
        <v>708</v>
      </c>
      <c r="C156">
        <v>8</v>
      </c>
      <c r="D156" s="2">
        <v>35432</v>
      </c>
      <c r="E156" s="2">
        <v>35474</v>
      </c>
      <c r="F156" s="2">
        <v>35440</v>
      </c>
      <c r="G156">
        <v>2</v>
      </c>
      <c r="H156">
        <v>67.88</v>
      </c>
      <c r="I156" t="s">
        <v>709</v>
      </c>
      <c r="J156" t="s">
        <v>710</v>
      </c>
      <c r="K156" t="s">
        <v>711</v>
      </c>
      <c r="M156" t="s">
        <v>712</v>
      </c>
      <c r="N156" t="s">
        <v>713</v>
      </c>
      <c r="O156" s="3">
        <v>8</v>
      </c>
      <c r="P156">
        <v>8</v>
      </c>
      <c r="Q156">
        <v>1</v>
      </c>
      <c r="R156" t="b">
        <v>1</v>
      </c>
    </row>
    <row r="157" spans="1:18" x14ac:dyDescent="0.35">
      <c r="A157">
        <v>10403</v>
      </c>
      <c r="B157" t="s">
        <v>708</v>
      </c>
      <c r="C157">
        <v>4</v>
      </c>
      <c r="D157" s="2">
        <v>35433</v>
      </c>
      <c r="E157" s="2">
        <v>35461</v>
      </c>
      <c r="F157" s="2">
        <v>35439</v>
      </c>
      <c r="G157">
        <v>3</v>
      </c>
      <c r="H157">
        <v>73.790000000000006</v>
      </c>
      <c r="I157" t="s">
        <v>709</v>
      </c>
      <c r="J157" t="s">
        <v>710</v>
      </c>
      <c r="K157" t="s">
        <v>711</v>
      </c>
      <c r="M157" t="s">
        <v>712</v>
      </c>
      <c r="N157" t="s">
        <v>713</v>
      </c>
      <c r="O157" s="3">
        <v>6</v>
      </c>
      <c r="P157">
        <v>6</v>
      </c>
      <c r="Q157">
        <v>1</v>
      </c>
      <c r="R157" t="b">
        <v>1</v>
      </c>
    </row>
    <row r="158" spans="1:18" x14ac:dyDescent="0.35">
      <c r="A158">
        <v>10404</v>
      </c>
      <c r="B158" t="s">
        <v>776</v>
      </c>
      <c r="C158">
        <v>2</v>
      </c>
      <c r="D158" s="2">
        <v>35433</v>
      </c>
      <c r="E158" s="2">
        <v>35461</v>
      </c>
      <c r="F158" s="2">
        <v>35438</v>
      </c>
      <c r="G158">
        <v>1</v>
      </c>
      <c r="H158">
        <v>155.97</v>
      </c>
      <c r="I158" t="s">
        <v>777</v>
      </c>
      <c r="J158" t="s">
        <v>778</v>
      </c>
      <c r="K158" t="s">
        <v>779</v>
      </c>
      <c r="M158" t="s">
        <v>780</v>
      </c>
      <c r="N158" t="s">
        <v>279</v>
      </c>
      <c r="O158" s="3">
        <v>5</v>
      </c>
      <c r="P158">
        <v>5</v>
      </c>
      <c r="Q158">
        <v>1</v>
      </c>
      <c r="R158" t="b">
        <v>1</v>
      </c>
    </row>
    <row r="159" spans="1:18" x14ac:dyDescent="0.35">
      <c r="A159">
        <v>10405</v>
      </c>
      <c r="B159" t="s">
        <v>992</v>
      </c>
      <c r="C159">
        <v>1</v>
      </c>
      <c r="D159" s="2">
        <v>35436</v>
      </c>
      <c r="E159" s="2">
        <v>35464</v>
      </c>
      <c r="F159" s="2">
        <v>35452</v>
      </c>
      <c r="G159">
        <v>1</v>
      </c>
      <c r="H159">
        <v>34.82</v>
      </c>
      <c r="I159" t="s">
        <v>993</v>
      </c>
      <c r="J159" t="s">
        <v>994</v>
      </c>
      <c r="K159" t="s">
        <v>995</v>
      </c>
      <c r="L159" t="s">
        <v>996</v>
      </c>
      <c r="M159" t="s">
        <v>997</v>
      </c>
      <c r="N159" t="s">
        <v>707</v>
      </c>
      <c r="O159" s="3">
        <v>16</v>
      </c>
      <c r="P159">
        <v>16</v>
      </c>
      <c r="Q159">
        <v>1</v>
      </c>
      <c r="R159" t="b">
        <v>1</v>
      </c>
    </row>
    <row r="160" spans="1:18" x14ac:dyDescent="0.35">
      <c r="A160">
        <v>10406</v>
      </c>
      <c r="B160" t="s">
        <v>966</v>
      </c>
      <c r="C160">
        <v>7</v>
      </c>
      <c r="D160" s="2">
        <v>35437</v>
      </c>
      <c r="E160" s="2">
        <v>35479</v>
      </c>
      <c r="F160" s="2">
        <v>35443</v>
      </c>
      <c r="G160">
        <v>1</v>
      </c>
      <c r="H160">
        <v>108.04</v>
      </c>
      <c r="I160" t="s">
        <v>967</v>
      </c>
      <c r="J160" t="s">
        <v>968</v>
      </c>
      <c r="K160" t="s">
        <v>246</v>
      </c>
      <c r="L160" t="s">
        <v>699</v>
      </c>
      <c r="M160" t="s">
        <v>969</v>
      </c>
      <c r="N160" t="s">
        <v>248</v>
      </c>
      <c r="O160" s="3">
        <v>6</v>
      </c>
      <c r="P160">
        <v>6</v>
      </c>
      <c r="Q160">
        <v>1</v>
      </c>
      <c r="R160" t="b">
        <v>1</v>
      </c>
    </row>
    <row r="161" spans="1:18" x14ac:dyDescent="0.35">
      <c r="A161">
        <v>10407</v>
      </c>
      <c r="B161" t="s">
        <v>720</v>
      </c>
      <c r="C161">
        <v>2</v>
      </c>
      <c r="D161" s="2">
        <v>35437</v>
      </c>
      <c r="E161" s="2">
        <v>35465</v>
      </c>
      <c r="F161" s="2">
        <v>35460</v>
      </c>
      <c r="G161">
        <v>2</v>
      </c>
      <c r="H161">
        <v>91.48</v>
      </c>
      <c r="I161" t="s">
        <v>721</v>
      </c>
      <c r="J161" t="s">
        <v>722</v>
      </c>
      <c r="K161" t="s">
        <v>723</v>
      </c>
      <c r="M161" t="s">
        <v>724</v>
      </c>
      <c r="N161" t="s">
        <v>256</v>
      </c>
      <c r="O161" s="3">
        <v>23</v>
      </c>
      <c r="P161">
        <v>23</v>
      </c>
      <c r="Q161">
        <v>1</v>
      </c>
      <c r="R161" t="b">
        <v>1</v>
      </c>
    </row>
    <row r="162" spans="1:18" x14ac:dyDescent="0.35">
      <c r="A162">
        <v>10408</v>
      </c>
      <c r="B162" t="s">
        <v>998</v>
      </c>
      <c r="C162">
        <v>8</v>
      </c>
      <c r="D162" s="2">
        <v>35438</v>
      </c>
      <c r="E162" s="2">
        <v>35466</v>
      </c>
      <c r="F162" s="2">
        <v>35444</v>
      </c>
      <c r="G162">
        <v>1</v>
      </c>
      <c r="H162">
        <v>11.26</v>
      </c>
      <c r="I162" t="s">
        <v>999</v>
      </c>
      <c r="J162" t="s">
        <v>1000</v>
      </c>
      <c r="K162" t="s">
        <v>1001</v>
      </c>
      <c r="M162" t="s">
        <v>1002</v>
      </c>
      <c r="N162" t="s">
        <v>309</v>
      </c>
      <c r="O162" s="3">
        <v>6</v>
      </c>
      <c r="P162">
        <v>6</v>
      </c>
      <c r="Q162">
        <v>1</v>
      </c>
      <c r="R162" t="b">
        <v>1</v>
      </c>
    </row>
    <row r="163" spans="1:18" x14ac:dyDescent="0.35">
      <c r="A163">
        <v>10409</v>
      </c>
      <c r="B163" t="s">
        <v>1003</v>
      </c>
      <c r="C163">
        <v>3</v>
      </c>
      <c r="D163" s="2">
        <v>35439</v>
      </c>
      <c r="E163" s="2">
        <v>35467</v>
      </c>
      <c r="F163" s="2">
        <v>35444</v>
      </c>
      <c r="G163">
        <v>1</v>
      </c>
      <c r="H163">
        <v>29.83</v>
      </c>
      <c r="I163" t="s">
        <v>1004</v>
      </c>
      <c r="J163" t="s">
        <v>1005</v>
      </c>
      <c r="K163" t="s">
        <v>1006</v>
      </c>
      <c r="M163" t="s">
        <v>1007</v>
      </c>
      <c r="N163" t="s">
        <v>1008</v>
      </c>
      <c r="O163" s="3">
        <v>5</v>
      </c>
      <c r="P163">
        <v>5</v>
      </c>
      <c r="Q163">
        <v>1</v>
      </c>
      <c r="R163" t="b">
        <v>1</v>
      </c>
    </row>
    <row r="164" spans="1:18" x14ac:dyDescent="0.35">
      <c r="A164">
        <v>10410</v>
      </c>
      <c r="B164" t="s">
        <v>986</v>
      </c>
      <c r="C164">
        <v>3</v>
      </c>
      <c r="D164" s="2">
        <v>35440</v>
      </c>
      <c r="E164" s="2">
        <v>35468</v>
      </c>
      <c r="F164" s="2">
        <v>35445</v>
      </c>
      <c r="G164">
        <v>3</v>
      </c>
      <c r="H164">
        <v>2.4</v>
      </c>
      <c r="I164" t="s">
        <v>987</v>
      </c>
      <c r="J164" t="s">
        <v>988</v>
      </c>
      <c r="K164" t="s">
        <v>989</v>
      </c>
      <c r="L164" t="s">
        <v>990</v>
      </c>
      <c r="M164" t="s">
        <v>991</v>
      </c>
      <c r="N164" t="s">
        <v>367</v>
      </c>
      <c r="O164" s="3">
        <v>5</v>
      </c>
      <c r="P164">
        <v>5</v>
      </c>
      <c r="Q164">
        <v>1</v>
      </c>
      <c r="R164" t="b">
        <v>1</v>
      </c>
    </row>
    <row r="165" spans="1:18" x14ac:dyDescent="0.35">
      <c r="A165">
        <v>10411</v>
      </c>
      <c r="B165" t="s">
        <v>986</v>
      </c>
      <c r="C165">
        <v>9</v>
      </c>
      <c r="D165" s="2">
        <v>35440</v>
      </c>
      <c r="E165" s="2">
        <v>35468</v>
      </c>
      <c r="F165" s="2">
        <v>35451</v>
      </c>
      <c r="G165">
        <v>3</v>
      </c>
      <c r="H165">
        <v>23.65</v>
      </c>
      <c r="I165" t="s">
        <v>987</v>
      </c>
      <c r="J165" t="s">
        <v>988</v>
      </c>
      <c r="K165" t="s">
        <v>989</v>
      </c>
      <c r="L165" t="s">
        <v>990</v>
      </c>
      <c r="M165" t="s">
        <v>991</v>
      </c>
      <c r="N165" t="s">
        <v>367</v>
      </c>
      <c r="O165" s="3">
        <v>11</v>
      </c>
      <c r="P165">
        <v>11</v>
      </c>
      <c r="Q165">
        <v>1</v>
      </c>
      <c r="R165" t="b">
        <v>1</v>
      </c>
    </row>
    <row r="166" spans="1:18" x14ac:dyDescent="0.35">
      <c r="A166">
        <v>10412</v>
      </c>
      <c r="B166" t="s">
        <v>745</v>
      </c>
      <c r="C166">
        <v>8</v>
      </c>
      <c r="D166" s="2">
        <v>35443</v>
      </c>
      <c r="E166" s="2">
        <v>35471</v>
      </c>
      <c r="F166" s="2">
        <v>35445</v>
      </c>
      <c r="G166">
        <v>2</v>
      </c>
      <c r="H166">
        <v>3.77</v>
      </c>
      <c r="I166" t="s">
        <v>746</v>
      </c>
      <c r="J166" t="s">
        <v>747</v>
      </c>
      <c r="K166" t="s">
        <v>748</v>
      </c>
      <c r="M166" t="s">
        <v>749</v>
      </c>
      <c r="N166" t="s">
        <v>350</v>
      </c>
      <c r="O166" s="3">
        <v>2</v>
      </c>
      <c r="P166">
        <v>2</v>
      </c>
      <c r="Q166">
        <v>1</v>
      </c>
      <c r="R166" t="b">
        <v>1</v>
      </c>
    </row>
    <row r="167" spans="1:18" x14ac:dyDescent="0.35">
      <c r="A167">
        <v>10413</v>
      </c>
      <c r="B167" t="s">
        <v>923</v>
      </c>
      <c r="C167">
        <v>3</v>
      </c>
      <c r="D167" s="2">
        <v>35444</v>
      </c>
      <c r="E167" s="2">
        <v>35472</v>
      </c>
      <c r="F167" s="2">
        <v>35446</v>
      </c>
      <c r="G167">
        <v>2</v>
      </c>
      <c r="H167">
        <v>95.66</v>
      </c>
      <c r="I167" t="s">
        <v>924</v>
      </c>
      <c r="J167" t="s">
        <v>925</v>
      </c>
      <c r="K167" t="s">
        <v>926</v>
      </c>
      <c r="M167" t="s">
        <v>927</v>
      </c>
      <c r="N167" t="s">
        <v>309</v>
      </c>
      <c r="O167" s="3">
        <v>2</v>
      </c>
      <c r="P167">
        <v>2</v>
      </c>
      <c r="Q167">
        <v>1</v>
      </c>
      <c r="R167" t="b">
        <v>1</v>
      </c>
    </row>
    <row r="168" spans="1:18" x14ac:dyDescent="0.35">
      <c r="A168">
        <v>10414</v>
      </c>
      <c r="B168" t="s">
        <v>919</v>
      </c>
      <c r="C168">
        <v>2</v>
      </c>
      <c r="D168" s="2">
        <v>35444</v>
      </c>
      <c r="E168" s="2">
        <v>35472</v>
      </c>
      <c r="F168" s="2">
        <v>35447</v>
      </c>
      <c r="G168">
        <v>3</v>
      </c>
      <c r="H168">
        <v>21.48</v>
      </c>
      <c r="I168" t="s">
        <v>920</v>
      </c>
      <c r="J168" t="s">
        <v>921</v>
      </c>
      <c r="K168" t="s">
        <v>246</v>
      </c>
      <c r="L168" t="s">
        <v>699</v>
      </c>
      <c r="M168" t="s">
        <v>922</v>
      </c>
      <c r="N168" t="s">
        <v>248</v>
      </c>
      <c r="O168" s="3">
        <v>3</v>
      </c>
      <c r="P168">
        <v>3</v>
      </c>
      <c r="Q168">
        <v>1</v>
      </c>
      <c r="R168" t="b">
        <v>1</v>
      </c>
    </row>
    <row r="169" spans="1:18" x14ac:dyDescent="0.35">
      <c r="A169">
        <v>10415</v>
      </c>
      <c r="B169" t="s">
        <v>976</v>
      </c>
      <c r="C169">
        <v>3</v>
      </c>
      <c r="D169" s="2">
        <v>35445</v>
      </c>
      <c r="E169" s="2">
        <v>35473</v>
      </c>
      <c r="F169" s="2">
        <v>35454</v>
      </c>
      <c r="G169">
        <v>1</v>
      </c>
      <c r="H169">
        <v>0.2</v>
      </c>
      <c r="I169" t="s">
        <v>977</v>
      </c>
      <c r="J169" t="s">
        <v>978</v>
      </c>
      <c r="K169" t="s">
        <v>979</v>
      </c>
      <c r="L169" t="s">
        <v>295</v>
      </c>
      <c r="M169" t="s">
        <v>980</v>
      </c>
      <c r="N169" t="s">
        <v>182</v>
      </c>
      <c r="O169" s="3">
        <v>9</v>
      </c>
      <c r="P169">
        <v>9</v>
      </c>
      <c r="Q169">
        <v>1</v>
      </c>
      <c r="R169" t="b">
        <v>1</v>
      </c>
    </row>
    <row r="170" spans="1:18" x14ac:dyDescent="0.35">
      <c r="A170">
        <v>10416</v>
      </c>
      <c r="B170" t="s">
        <v>745</v>
      </c>
      <c r="C170">
        <v>8</v>
      </c>
      <c r="D170" s="2">
        <v>35446</v>
      </c>
      <c r="E170" s="2">
        <v>35474</v>
      </c>
      <c r="F170" s="2">
        <v>35457</v>
      </c>
      <c r="G170">
        <v>3</v>
      </c>
      <c r="H170">
        <v>22.72</v>
      </c>
      <c r="I170" t="s">
        <v>746</v>
      </c>
      <c r="J170" t="s">
        <v>747</v>
      </c>
      <c r="K170" t="s">
        <v>748</v>
      </c>
      <c r="M170" t="s">
        <v>749</v>
      </c>
      <c r="N170" t="s">
        <v>350</v>
      </c>
      <c r="O170" s="3">
        <v>11</v>
      </c>
      <c r="P170">
        <v>11</v>
      </c>
      <c r="Q170">
        <v>1</v>
      </c>
      <c r="R170" t="b">
        <v>1</v>
      </c>
    </row>
    <row r="171" spans="1:18" x14ac:dyDescent="0.35">
      <c r="A171">
        <v>10417</v>
      </c>
      <c r="B171" t="s">
        <v>914</v>
      </c>
      <c r="C171">
        <v>4</v>
      </c>
      <c r="D171" s="2">
        <v>35446</v>
      </c>
      <c r="E171" s="2">
        <v>35474</v>
      </c>
      <c r="F171" s="2">
        <v>35458</v>
      </c>
      <c r="G171">
        <v>3</v>
      </c>
      <c r="H171">
        <v>70.290000000000006</v>
      </c>
      <c r="I171" t="s">
        <v>915</v>
      </c>
      <c r="J171" t="s">
        <v>916</v>
      </c>
      <c r="K171" t="s">
        <v>917</v>
      </c>
      <c r="M171" t="s">
        <v>918</v>
      </c>
      <c r="N171" t="s">
        <v>333</v>
      </c>
      <c r="O171" s="3">
        <v>12</v>
      </c>
      <c r="P171">
        <v>12</v>
      </c>
      <c r="Q171">
        <v>1</v>
      </c>
      <c r="R171" t="b">
        <v>1</v>
      </c>
    </row>
    <row r="172" spans="1:18" x14ac:dyDescent="0.35">
      <c r="A172">
        <v>10418</v>
      </c>
      <c r="B172" t="s">
        <v>771</v>
      </c>
      <c r="C172">
        <v>4</v>
      </c>
      <c r="D172" s="2">
        <v>35447</v>
      </c>
      <c r="E172" s="2">
        <v>35475</v>
      </c>
      <c r="F172" s="2">
        <v>35454</v>
      </c>
      <c r="G172">
        <v>1</v>
      </c>
      <c r="H172">
        <v>17.55</v>
      </c>
      <c r="I172" t="s">
        <v>772</v>
      </c>
      <c r="J172" t="s">
        <v>773</v>
      </c>
      <c r="K172" t="s">
        <v>774</v>
      </c>
      <c r="M172" t="s">
        <v>775</v>
      </c>
      <c r="N172" t="s">
        <v>256</v>
      </c>
      <c r="O172" s="3">
        <v>7</v>
      </c>
      <c r="P172">
        <v>7</v>
      </c>
      <c r="Q172">
        <v>1</v>
      </c>
      <c r="R172" t="b">
        <v>1</v>
      </c>
    </row>
    <row r="173" spans="1:18" x14ac:dyDescent="0.35">
      <c r="A173">
        <v>10419</v>
      </c>
      <c r="B173" t="s">
        <v>690</v>
      </c>
      <c r="C173">
        <v>4</v>
      </c>
      <c r="D173" s="2">
        <v>35450</v>
      </c>
      <c r="E173" s="2">
        <v>35478</v>
      </c>
      <c r="F173" s="2">
        <v>35460</v>
      </c>
      <c r="G173">
        <v>2</v>
      </c>
      <c r="H173">
        <v>137.35</v>
      </c>
      <c r="I173" t="s">
        <v>691</v>
      </c>
      <c r="J173" t="s">
        <v>692</v>
      </c>
      <c r="K173" t="s">
        <v>693</v>
      </c>
      <c r="M173" t="s">
        <v>694</v>
      </c>
      <c r="N173" t="s">
        <v>689</v>
      </c>
      <c r="O173" s="3">
        <v>10</v>
      </c>
      <c r="P173">
        <v>10</v>
      </c>
      <c r="Q173">
        <v>1</v>
      </c>
      <c r="R173" t="b">
        <v>1</v>
      </c>
    </row>
    <row r="174" spans="1:18" x14ac:dyDescent="0.35">
      <c r="A174">
        <v>10420</v>
      </c>
      <c r="B174" t="s">
        <v>695</v>
      </c>
      <c r="C174">
        <v>3</v>
      </c>
      <c r="D174" s="2">
        <v>35451</v>
      </c>
      <c r="E174" s="2">
        <v>35479</v>
      </c>
      <c r="F174" s="2">
        <v>35457</v>
      </c>
      <c r="G174">
        <v>1</v>
      </c>
      <c r="H174">
        <v>44.12</v>
      </c>
      <c r="I174" t="s">
        <v>696</v>
      </c>
      <c r="J174" t="s">
        <v>697</v>
      </c>
      <c r="K174" t="s">
        <v>698</v>
      </c>
      <c r="L174" t="s">
        <v>699</v>
      </c>
      <c r="M174" t="s">
        <v>700</v>
      </c>
      <c r="N174" t="s">
        <v>248</v>
      </c>
      <c r="O174" s="3">
        <v>6</v>
      </c>
      <c r="P174">
        <v>6</v>
      </c>
      <c r="Q174">
        <v>1</v>
      </c>
      <c r="R174" t="b">
        <v>1</v>
      </c>
    </row>
    <row r="175" spans="1:18" x14ac:dyDescent="0.35">
      <c r="A175">
        <v>10421</v>
      </c>
      <c r="B175" t="s">
        <v>725</v>
      </c>
      <c r="C175">
        <v>8</v>
      </c>
      <c r="D175" s="2">
        <v>35451</v>
      </c>
      <c r="E175" s="2">
        <v>35493</v>
      </c>
      <c r="F175" s="2">
        <v>35457</v>
      </c>
      <c r="G175">
        <v>1</v>
      </c>
      <c r="H175">
        <v>99.23</v>
      </c>
      <c r="I175" t="s">
        <v>726</v>
      </c>
      <c r="J175" t="s">
        <v>727</v>
      </c>
      <c r="K175" t="s">
        <v>670</v>
      </c>
      <c r="L175" t="s">
        <v>671</v>
      </c>
      <c r="M175" t="s">
        <v>728</v>
      </c>
      <c r="N175" t="s">
        <v>248</v>
      </c>
      <c r="O175" s="3">
        <v>6</v>
      </c>
      <c r="P175">
        <v>6</v>
      </c>
      <c r="Q175">
        <v>1</v>
      </c>
      <c r="R175" t="b">
        <v>1</v>
      </c>
    </row>
    <row r="176" spans="1:18" x14ac:dyDescent="0.35">
      <c r="A176">
        <v>10422</v>
      </c>
      <c r="B176" t="s">
        <v>1009</v>
      </c>
      <c r="C176">
        <v>2</v>
      </c>
      <c r="D176" s="2">
        <v>35452</v>
      </c>
      <c r="E176" s="2">
        <v>35480</v>
      </c>
      <c r="F176" s="2">
        <v>35461</v>
      </c>
      <c r="G176">
        <v>1</v>
      </c>
      <c r="H176">
        <v>3.02</v>
      </c>
      <c r="I176" t="s">
        <v>1010</v>
      </c>
      <c r="J176" t="s">
        <v>1011</v>
      </c>
      <c r="K176" t="s">
        <v>1012</v>
      </c>
      <c r="M176" t="s">
        <v>1013</v>
      </c>
      <c r="N176" t="s">
        <v>279</v>
      </c>
      <c r="O176" s="3">
        <v>9</v>
      </c>
      <c r="P176">
        <v>9</v>
      </c>
      <c r="Q176">
        <v>1</v>
      </c>
      <c r="R176" t="b">
        <v>1</v>
      </c>
    </row>
    <row r="177" spans="1:18" x14ac:dyDescent="0.35">
      <c r="A177">
        <v>10423</v>
      </c>
      <c r="B177" t="s">
        <v>1014</v>
      </c>
      <c r="C177">
        <v>6</v>
      </c>
      <c r="D177" s="2">
        <v>35453</v>
      </c>
      <c r="E177" s="2">
        <v>35467</v>
      </c>
      <c r="F177" s="2">
        <v>35485</v>
      </c>
      <c r="G177">
        <v>3</v>
      </c>
      <c r="H177">
        <v>24.5</v>
      </c>
      <c r="I177" t="s">
        <v>1015</v>
      </c>
      <c r="J177" t="s">
        <v>1016</v>
      </c>
      <c r="K177" t="s">
        <v>1017</v>
      </c>
      <c r="L177" t="s">
        <v>699</v>
      </c>
      <c r="M177" t="s">
        <v>1018</v>
      </c>
      <c r="N177" t="s">
        <v>248</v>
      </c>
      <c r="O177" s="3">
        <v>32</v>
      </c>
      <c r="P177">
        <v>32</v>
      </c>
      <c r="Q177">
        <v>2</v>
      </c>
      <c r="R177" t="b">
        <v>0</v>
      </c>
    </row>
    <row r="178" spans="1:18" x14ac:dyDescent="0.35">
      <c r="A178">
        <v>10424</v>
      </c>
      <c r="B178" t="s">
        <v>907</v>
      </c>
      <c r="C178">
        <v>7</v>
      </c>
      <c r="D178" s="2">
        <v>35453</v>
      </c>
      <c r="E178" s="2">
        <v>35481</v>
      </c>
      <c r="F178" s="2">
        <v>35457</v>
      </c>
      <c r="G178">
        <v>2</v>
      </c>
      <c r="H178">
        <v>370.61</v>
      </c>
      <c r="I178" t="s">
        <v>908</v>
      </c>
      <c r="J178" t="s">
        <v>909</v>
      </c>
      <c r="K178" t="s">
        <v>364</v>
      </c>
      <c r="L178" t="s">
        <v>365</v>
      </c>
      <c r="M178" t="s">
        <v>366</v>
      </c>
      <c r="N178" t="s">
        <v>367</v>
      </c>
      <c r="O178" s="3">
        <v>4</v>
      </c>
      <c r="P178">
        <v>4</v>
      </c>
      <c r="Q178">
        <v>1</v>
      </c>
      <c r="R178" t="b">
        <v>1</v>
      </c>
    </row>
    <row r="179" spans="1:18" x14ac:dyDescent="0.35">
      <c r="A179">
        <v>10425</v>
      </c>
      <c r="B179" t="s">
        <v>923</v>
      </c>
      <c r="C179">
        <v>6</v>
      </c>
      <c r="D179" s="2">
        <v>35454</v>
      </c>
      <c r="E179" s="2">
        <v>35482</v>
      </c>
      <c r="F179" s="2">
        <v>35475</v>
      </c>
      <c r="G179">
        <v>2</v>
      </c>
      <c r="H179">
        <v>7.93</v>
      </c>
      <c r="I179" t="s">
        <v>924</v>
      </c>
      <c r="J179" t="s">
        <v>925</v>
      </c>
      <c r="K179" t="s">
        <v>926</v>
      </c>
      <c r="M179" t="s">
        <v>927</v>
      </c>
      <c r="N179" t="s">
        <v>309</v>
      </c>
      <c r="O179" s="3">
        <v>21</v>
      </c>
      <c r="P179">
        <v>21</v>
      </c>
      <c r="Q179">
        <v>2</v>
      </c>
      <c r="R179" t="b">
        <v>1</v>
      </c>
    </row>
    <row r="180" spans="1:18" x14ac:dyDescent="0.35">
      <c r="A180">
        <v>10426</v>
      </c>
      <c r="B180" t="s">
        <v>956</v>
      </c>
      <c r="C180">
        <v>4</v>
      </c>
      <c r="D180" s="2">
        <v>35457</v>
      </c>
      <c r="E180" s="2">
        <v>35485</v>
      </c>
      <c r="F180" s="2">
        <v>35467</v>
      </c>
      <c r="G180">
        <v>1</v>
      </c>
      <c r="H180">
        <v>18.690000000000001</v>
      </c>
      <c r="I180" t="s">
        <v>957</v>
      </c>
      <c r="J180" t="s">
        <v>958</v>
      </c>
      <c r="K180" t="s">
        <v>959</v>
      </c>
      <c r="M180" t="s">
        <v>960</v>
      </c>
      <c r="N180" t="s">
        <v>209</v>
      </c>
      <c r="O180" s="3">
        <v>10</v>
      </c>
      <c r="P180">
        <v>10</v>
      </c>
      <c r="Q180">
        <v>2</v>
      </c>
      <c r="R180" t="b">
        <v>1</v>
      </c>
    </row>
    <row r="181" spans="1:18" x14ac:dyDescent="0.35">
      <c r="A181">
        <v>10427</v>
      </c>
      <c r="B181" t="s">
        <v>928</v>
      </c>
      <c r="C181">
        <v>4</v>
      </c>
      <c r="D181" s="2">
        <v>35457</v>
      </c>
      <c r="E181" s="2">
        <v>35485</v>
      </c>
      <c r="F181" s="2">
        <v>35492</v>
      </c>
      <c r="G181">
        <v>2</v>
      </c>
      <c r="H181">
        <v>31.29</v>
      </c>
      <c r="I181" t="s">
        <v>929</v>
      </c>
      <c r="J181" t="s">
        <v>930</v>
      </c>
      <c r="K181" t="s">
        <v>931</v>
      </c>
      <c r="M181" t="s">
        <v>932</v>
      </c>
      <c r="N181" t="s">
        <v>713</v>
      </c>
      <c r="O181" s="3">
        <v>35</v>
      </c>
      <c r="P181">
        <v>35</v>
      </c>
      <c r="Q181">
        <v>3</v>
      </c>
      <c r="R181" t="b">
        <v>0</v>
      </c>
    </row>
    <row r="182" spans="1:18" x14ac:dyDescent="0.35">
      <c r="A182">
        <v>10428</v>
      </c>
      <c r="B182" t="s">
        <v>815</v>
      </c>
      <c r="C182">
        <v>7</v>
      </c>
      <c r="D182" s="2">
        <v>35458</v>
      </c>
      <c r="E182" s="2">
        <v>35486</v>
      </c>
      <c r="F182" s="2">
        <v>35465</v>
      </c>
      <c r="G182">
        <v>1</v>
      </c>
      <c r="H182">
        <v>11.09</v>
      </c>
      <c r="I182" t="s">
        <v>816</v>
      </c>
      <c r="J182" t="s">
        <v>817</v>
      </c>
      <c r="K182" t="s">
        <v>818</v>
      </c>
      <c r="M182" t="s">
        <v>819</v>
      </c>
      <c r="N182" t="s">
        <v>279</v>
      </c>
      <c r="O182" s="3">
        <v>7</v>
      </c>
      <c r="P182">
        <v>7</v>
      </c>
      <c r="Q182">
        <v>2</v>
      </c>
      <c r="R182" t="b">
        <v>1</v>
      </c>
    </row>
    <row r="183" spans="1:18" x14ac:dyDescent="0.35">
      <c r="A183">
        <v>10429</v>
      </c>
      <c r="B183" t="s">
        <v>832</v>
      </c>
      <c r="C183">
        <v>3</v>
      </c>
      <c r="D183" s="2">
        <v>35459</v>
      </c>
      <c r="E183" s="2">
        <v>35501</v>
      </c>
      <c r="F183" s="2">
        <v>35468</v>
      </c>
      <c r="G183">
        <v>2</v>
      </c>
      <c r="H183">
        <v>56.63</v>
      </c>
      <c r="I183" t="s">
        <v>833</v>
      </c>
      <c r="J183" t="s">
        <v>834</v>
      </c>
      <c r="K183" t="s">
        <v>835</v>
      </c>
      <c r="L183" t="s">
        <v>836</v>
      </c>
      <c r="N183" t="s">
        <v>837</v>
      </c>
      <c r="O183" s="3">
        <v>9</v>
      </c>
      <c r="P183">
        <v>9</v>
      </c>
      <c r="Q183">
        <v>2</v>
      </c>
      <c r="R183" t="b">
        <v>1</v>
      </c>
    </row>
    <row r="184" spans="1:18" x14ac:dyDescent="0.35">
      <c r="A184">
        <v>10430</v>
      </c>
      <c r="B184" t="s">
        <v>708</v>
      </c>
      <c r="C184">
        <v>4</v>
      </c>
      <c r="D184" s="2">
        <v>35460</v>
      </c>
      <c r="E184" s="2">
        <v>35474</v>
      </c>
      <c r="F184" s="2">
        <v>35464</v>
      </c>
      <c r="G184">
        <v>1</v>
      </c>
      <c r="H184">
        <v>458.78</v>
      </c>
      <c r="I184" t="s">
        <v>709</v>
      </c>
      <c r="J184" t="s">
        <v>710</v>
      </c>
      <c r="K184" t="s">
        <v>711</v>
      </c>
      <c r="M184" t="s">
        <v>712</v>
      </c>
      <c r="N184" t="s">
        <v>713</v>
      </c>
      <c r="O184" s="3">
        <v>4</v>
      </c>
      <c r="P184">
        <v>4</v>
      </c>
      <c r="Q184">
        <v>2</v>
      </c>
      <c r="R184" t="b">
        <v>1</v>
      </c>
    </row>
    <row r="185" spans="1:18" x14ac:dyDescent="0.35">
      <c r="A185">
        <v>10431</v>
      </c>
      <c r="B185" t="s">
        <v>986</v>
      </c>
      <c r="C185">
        <v>4</v>
      </c>
      <c r="D185" s="2">
        <v>35460</v>
      </c>
      <c r="E185" s="2">
        <v>35474</v>
      </c>
      <c r="F185" s="2">
        <v>35468</v>
      </c>
      <c r="G185">
        <v>2</v>
      </c>
      <c r="H185">
        <v>44.17</v>
      </c>
      <c r="I185" t="s">
        <v>987</v>
      </c>
      <c r="J185" t="s">
        <v>988</v>
      </c>
      <c r="K185" t="s">
        <v>989</v>
      </c>
      <c r="L185" t="s">
        <v>990</v>
      </c>
      <c r="M185" t="s">
        <v>991</v>
      </c>
      <c r="N185" t="s">
        <v>367</v>
      </c>
      <c r="O185" s="3">
        <v>8</v>
      </c>
      <c r="P185">
        <v>8</v>
      </c>
      <c r="Q185">
        <v>2</v>
      </c>
      <c r="R185" t="b">
        <v>1</v>
      </c>
    </row>
    <row r="186" spans="1:18" x14ac:dyDescent="0.35">
      <c r="A186">
        <v>10432</v>
      </c>
      <c r="B186" t="s">
        <v>765</v>
      </c>
      <c r="C186">
        <v>3</v>
      </c>
      <c r="D186" s="2">
        <v>35461</v>
      </c>
      <c r="E186" s="2">
        <v>35475</v>
      </c>
      <c r="F186" s="2">
        <v>35468</v>
      </c>
      <c r="G186">
        <v>2</v>
      </c>
      <c r="H186">
        <v>4.34</v>
      </c>
      <c r="I186" t="s">
        <v>766</v>
      </c>
      <c r="J186" t="s">
        <v>767</v>
      </c>
      <c r="K186" t="s">
        <v>768</v>
      </c>
      <c r="L186" t="s">
        <v>769</v>
      </c>
      <c r="M186" t="s">
        <v>770</v>
      </c>
      <c r="N186" t="s">
        <v>182</v>
      </c>
      <c r="O186" s="3">
        <v>7</v>
      </c>
      <c r="P186">
        <v>7</v>
      </c>
      <c r="Q186">
        <v>2</v>
      </c>
      <c r="R186" t="b">
        <v>1</v>
      </c>
    </row>
    <row r="187" spans="1:18" x14ac:dyDescent="0.35">
      <c r="A187">
        <v>10433</v>
      </c>
      <c r="B187" t="s">
        <v>910</v>
      </c>
      <c r="C187">
        <v>3</v>
      </c>
      <c r="D187" s="2">
        <v>35464</v>
      </c>
      <c r="E187" s="2">
        <v>35492</v>
      </c>
      <c r="F187" s="2">
        <v>35493</v>
      </c>
      <c r="G187">
        <v>3</v>
      </c>
      <c r="H187">
        <v>73.83</v>
      </c>
      <c r="I187" t="s">
        <v>911</v>
      </c>
      <c r="J187" t="s">
        <v>912</v>
      </c>
      <c r="K187" t="s">
        <v>899</v>
      </c>
      <c r="M187" t="s">
        <v>913</v>
      </c>
      <c r="N187" t="s">
        <v>901</v>
      </c>
      <c r="O187" s="3">
        <v>29</v>
      </c>
      <c r="P187">
        <v>29</v>
      </c>
      <c r="Q187">
        <v>3</v>
      </c>
      <c r="R187" t="b">
        <v>0</v>
      </c>
    </row>
    <row r="188" spans="1:18" x14ac:dyDescent="0.35">
      <c r="A188">
        <v>10434</v>
      </c>
      <c r="B188" t="s">
        <v>735</v>
      </c>
      <c r="C188">
        <v>3</v>
      </c>
      <c r="D188" s="2">
        <v>35464</v>
      </c>
      <c r="E188" s="2">
        <v>35492</v>
      </c>
      <c r="F188" s="2">
        <v>35474</v>
      </c>
      <c r="G188">
        <v>2</v>
      </c>
      <c r="H188">
        <v>17.920000000000002</v>
      </c>
      <c r="I188" t="s">
        <v>736</v>
      </c>
      <c r="J188" t="s">
        <v>737</v>
      </c>
      <c r="K188" t="s">
        <v>738</v>
      </c>
      <c r="M188" t="s">
        <v>739</v>
      </c>
      <c r="N188" t="s">
        <v>240</v>
      </c>
      <c r="O188" s="3">
        <v>10</v>
      </c>
      <c r="P188">
        <v>10</v>
      </c>
      <c r="Q188">
        <v>2</v>
      </c>
      <c r="R188" t="b">
        <v>1</v>
      </c>
    </row>
    <row r="189" spans="1:18" x14ac:dyDescent="0.35">
      <c r="A189">
        <v>10435</v>
      </c>
      <c r="B189" t="s">
        <v>1019</v>
      </c>
      <c r="C189">
        <v>8</v>
      </c>
      <c r="D189" s="2">
        <v>35465</v>
      </c>
      <c r="E189" s="2">
        <v>35507</v>
      </c>
      <c r="F189" s="2">
        <v>35468</v>
      </c>
      <c r="G189">
        <v>2</v>
      </c>
      <c r="H189">
        <v>9.2100000000000009</v>
      </c>
      <c r="I189" t="s">
        <v>1020</v>
      </c>
      <c r="J189" t="s">
        <v>1021</v>
      </c>
      <c r="K189" t="s">
        <v>171</v>
      </c>
      <c r="M189" t="s">
        <v>1022</v>
      </c>
      <c r="N189" t="s">
        <v>173</v>
      </c>
      <c r="O189" s="3">
        <v>3</v>
      </c>
      <c r="P189">
        <v>3</v>
      </c>
      <c r="Q189">
        <v>2</v>
      </c>
      <c r="R189" t="b">
        <v>1</v>
      </c>
    </row>
    <row r="190" spans="1:18" x14ac:dyDescent="0.35">
      <c r="A190">
        <v>10436</v>
      </c>
      <c r="B190" t="s">
        <v>740</v>
      </c>
      <c r="C190">
        <v>3</v>
      </c>
      <c r="D190" s="2">
        <v>35466</v>
      </c>
      <c r="E190" s="2">
        <v>35494</v>
      </c>
      <c r="F190" s="2">
        <v>35472</v>
      </c>
      <c r="G190">
        <v>2</v>
      </c>
      <c r="H190">
        <v>156.66</v>
      </c>
      <c r="I190" t="s">
        <v>741</v>
      </c>
      <c r="J190" t="s">
        <v>742</v>
      </c>
      <c r="K190" t="s">
        <v>743</v>
      </c>
      <c r="M190" t="s">
        <v>744</v>
      </c>
      <c r="N190" t="s">
        <v>309</v>
      </c>
      <c r="O190" s="3">
        <v>6</v>
      </c>
      <c r="P190">
        <v>6</v>
      </c>
      <c r="Q190">
        <v>2</v>
      </c>
      <c r="R190" t="b">
        <v>1</v>
      </c>
    </row>
    <row r="191" spans="1:18" x14ac:dyDescent="0.35">
      <c r="A191">
        <v>10437</v>
      </c>
      <c r="B191" t="s">
        <v>745</v>
      </c>
      <c r="C191">
        <v>8</v>
      </c>
      <c r="D191" s="2">
        <v>35466</v>
      </c>
      <c r="E191" s="2">
        <v>35494</v>
      </c>
      <c r="F191" s="2">
        <v>35473</v>
      </c>
      <c r="G191">
        <v>1</v>
      </c>
      <c r="H191">
        <v>19.97</v>
      </c>
      <c r="I191" t="s">
        <v>746</v>
      </c>
      <c r="J191" t="s">
        <v>747</v>
      </c>
      <c r="K191" t="s">
        <v>748</v>
      </c>
      <c r="M191" t="s">
        <v>749</v>
      </c>
      <c r="N191" t="s">
        <v>350</v>
      </c>
      <c r="O191" s="3">
        <v>7</v>
      </c>
      <c r="P191">
        <v>7</v>
      </c>
      <c r="Q191">
        <v>2</v>
      </c>
      <c r="R191" t="b">
        <v>1</v>
      </c>
    </row>
    <row r="192" spans="1:18" x14ac:dyDescent="0.35">
      <c r="A192">
        <v>10438</v>
      </c>
      <c r="B192" t="s">
        <v>662</v>
      </c>
      <c r="C192">
        <v>3</v>
      </c>
      <c r="D192" s="2">
        <v>35467</v>
      </c>
      <c r="E192" s="2">
        <v>35495</v>
      </c>
      <c r="F192" s="2">
        <v>35475</v>
      </c>
      <c r="G192">
        <v>2</v>
      </c>
      <c r="H192">
        <v>8.24</v>
      </c>
      <c r="I192" t="s">
        <v>663</v>
      </c>
      <c r="J192" t="s">
        <v>664</v>
      </c>
      <c r="K192" t="s">
        <v>665</v>
      </c>
      <c r="M192" t="s">
        <v>666</v>
      </c>
      <c r="N192" t="s">
        <v>256</v>
      </c>
      <c r="O192" s="3">
        <v>8</v>
      </c>
      <c r="P192">
        <v>8</v>
      </c>
      <c r="Q192">
        <v>2</v>
      </c>
      <c r="R192" t="b">
        <v>1</v>
      </c>
    </row>
    <row r="193" spans="1:18" x14ac:dyDescent="0.35">
      <c r="A193">
        <v>10439</v>
      </c>
      <c r="B193" t="s">
        <v>907</v>
      </c>
      <c r="C193">
        <v>6</v>
      </c>
      <c r="D193" s="2">
        <v>35468</v>
      </c>
      <c r="E193" s="2">
        <v>35496</v>
      </c>
      <c r="F193" s="2">
        <v>35471</v>
      </c>
      <c r="G193">
        <v>3</v>
      </c>
      <c r="H193">
        <v>4.07</v>
      </c>
      <c r="I193" t="s">
        <v>908</v>
      </c>
      <c r="J193" t="s">
        <v>909</v>
      </c>
      <c r="K193" t="s">
        <v>364</v>
      </c>
      <c r="L193" t="s">
        <v>365</v>
      </c>
      <c r="M193" t="s">
        <v>366</v>
      </c>
      <c r="N193" t="s">
        <v>367</v>
      </c>
      <c r="O193" s="3">
        <v>3</v>
      </c>
      <c r="P193">
        <v>3</v>
      </c>
      <c r="Q193">
        <v>2</v>
      </c>
      <c r="R193" t="b">
        <v>1</v>
      </c>
    </row>
    <row r="194" spans="1:18" x14ac:dyDescent="0.35">
      <c r="A194">
        <v>10440</v>
      </c>
      <c r="B194" t="s">
        <v>886</v>
      </c>
      <c r="C194">
        <v>4</v>
      </c>
      <c r="D194" s="2">
        <v>35471</v>
      </c>
      <c r="E194" s="2">
        <v>35499</v>
      </c>
      <c r="F194" s="2">
        <v>35489</v>
      </c>
      <c r="G194">
        <v>2</v>
      </c>
      <c r="H194">
        <v>86.53</v>
      </c>
      <c r="I194" t="s">
        <v>887</v>
      </c>
      <c r="J194" t="s">
        <v>888</v>
      </c>
      <c r="K194" t="s">
        <v>889</v>
      </c>
      <c r="L194" t="s">
        <v>890</v>
      </c>
      <c r="M194" t="s">
        <v>891</v>
      </c>
      <c r="N194" t="s">
        <v>182</v>
      </c>
      <c r="O194" s="3">
        <v>18</v>
      </c>
      <c r="P194">
        <v>18</v>
      </c>
      <c r="Q194">
        <v>2</v>
      </c>
      <c r="R194" t="b">
        <v>1</v>
      </c>
    </row>
    <row r="195" spans="1:18" x14ac:dyDescent="0.35">
      <c r="A195">
        <v>10441</v>
      </c>
      <c r="B195" t="s">
        <v>848</v>
      </c>
      <c r="C195">
        <v>3</v>
      </c>
      <c r="D195" s="2">
        <v>35471</v>
      </c>
      <c r="E195" s="2">
        <v>35513</v>
      </c>
      <c r="F195" s="2">
        <v>35503</v>
      </c>
      <c r="G195">
        <v>2</v>
      </c>
      <c r="H195">
        <v>73.02</v>
      </c>
      <c r="I195" t="s">
        <v>849</v>
      </c>
      <c r="J195" t="s">
        <v>850</v>
      </c>
      <c r="K195" t="s">
        <v>851</v>
      </c>
      <c r="L195" t="s">
        <v>852</v>
      </c>
      <c r="M195" t="s">
        <v>853</v>
      </c>
      <c r="N195" t="s">
        <v>182</v>
      </c>
      <c r="O195" s="3">
        <v>32</v>
      </c>
      <c r="P195">
        <v>32</v>
      </c>
      <c r="Q195">
        <v>3</v>
      </c>
      <c r="R195" t="b">
        <v>1</v>
      </c>
    </row>
    <row r="196" spans="1:18" x14ac:dyDescent="0.35">
      <c r="A196">
        <v>10442</v>
      </c>
      <c r="B196" t="s">
        <v>708</v>
      </c>
      <c r="C196">
        <v>3</v>
      </c>
      <c r="D196" s="2">
        <v>35472</v>
      </c>
      <c r="E196" s="2">
        <v>35500</v>
      </c>
      <c r="F196" s="2">
        <v>35479</v>
      </c>
      <c r="G196">
        <v>2</v>
      </c>
      <c r="H196">
        <v>47.94</v>
      </c>
      <c r="I196" t="s">
        <v>709</v>
      </c>
      <c r="J196" t="s">
        <v>710</v>
      </c>
      <c r="K196" t="s">
        <v>711</v>
      </c>
      <c r="M196" t="s">
        <v>712</v>
      </c>
      <c r="N196" t="s">
        <v>713</v>
      </c>
      <c r="O196" s="3">
        <v>7</v>
      </c>
      <c r="P196">
        <v>7</v>
      </c>
      <c r="Q196">
        <v>2</v>
      </c>
      <c r="R196" t="b">
        <v>1</v>
      </c>
    </row>
    <row r="197" spans="1:18" x14ac:dyDescent="0.35">
      <c r="A197">
        <v>10443</v>
      </c>
      <c r="B197" t="s">
        <v>815</v>
      </c>
      <c r="C197">
        <v>8</v>
      </c>
      <c r="D197" s="2">
        <v>35473</v>
      </c>
      <c r="E197" s="2">
        <v>35501</v>
      </c>
      <c r="F197" s="2">
        <v>35475</v>
      </c>
      <c r="G197">
        <v>1</v>
      </c>
      <c r="H197">
        <v>13.95</v>
      </c>
      <c r="I197" t="s">
        <v>816</v>
      </c>
      <c r="J197" t="s">
        <v>817</v>
      </c>
      <c r="K197" t="s">
        <v>818</v>
      </c>
      <c r="M197" t="s">
        <v>819</v>
      </c>
      <c r="N197" t="s">
        <v>279</v>
      </c>
      <c r="O197" s="3">
        <v>2</v>
      </c>
      <c r="P197">
        <v>2</v>
      </c>
      <c r="Q197">
        <v>2</v>
      </c>
      <c r="R197" t="b">
        <v>1</v>
      </c>
    </row>
    <row r="198" spans="1:18" x14ac:dyDescent="0.35">
      <c r="A198">
        <v>10444</v>
      </c>
      <c r="B198" t="s">
        <v>790</v>
      </c>
      <c r="C198">
        <v>3</v>
      </c>
      <c r="D198" s="2">
        <v>35473</v>
      </c>
      <c r="E198" s="2">
        <v>35501</v>
      </c>
      <c r="F198" s="2">
        <v>35482</v>
      </c>
      <c r="G198">
        <v>3</v>
      </c>
      <c r="H198">
        <v>3.5</v>
      </c>
      <c r="I198" t="s">
        <v>791</v>
      </c>
      <c r="J198" t="s">
        <v>792</v>
      </c>
      <c r="K198" t="s">
        <v>793</v>
      </c>
      <c r="M198" t="s">
        <v>794</v>
      </c>
      <c r="N198" t="s">
        <v>240</v>
      </c>
      <c r="O198" s="3">
        <v>9</v>
      </c>
      <c r="P198">
        <v>9</v>
      </c>
      <c r="Q198">
        <v>2</v>
      </c>
      <c r="R198" t="b">
        <v>1</v>
      </c>
    </row>
    <row r="199" spans="1:18" x14ac:dyDescent="0.35">
      <c r="A199">
        <v>10445</v>
      </c>
      <c r="B199" t="s">
        <v>790</v>
      </c>
      <c r="C199">
        <v>3</v>
      </c>
      <c r="D199" s="2">
        <v>35474</v>
      </c>
      <c r="E199" s="2">
        <v>35502</v>
      </c>
      <c r="F199" s="2">
        <v>35481</v>
      </c>
      <c r="G199">
        <v>1</v>
      </c>
      <c r="H199">
        <v>9.3000000000000007</v>
      </c>
      <c r="I199" t="s">
        <v>791</v>
      </c>
      <c r="J199" t="s">
        <v>792</v>
      </c>
      <c r="K199" t="s">
        <v>793</v>
      </c>
      <c r="M199" t="s">
        <v>794</v>
      </c>
      <c r="N199" t="s">
        <v>240</v>
      </c>
      <c r="O199" s="3">
        <v>7</v>
      </c>
      <c r="P199">
        <v>7</v>
      </c>
      <c r="Q199">
        <v>2</v>
      </c>
      <c r="R199" t="b">
        <v>1</v>
      </c>
    </row>
    <row r="200" spans="1:18" x14ac:dyDescent="0.35">
      <c r="A200">
        <v>10446</v>
      </c>
      <c r="B200" t="s">
        <v>662</v>
      </c>
      <c r="C200">
        <v>6</v>
      </c>
      <c r="D200" s="2">
        <v>35475</v>
      </c>
      <c r="E200" s="2">
        <v>35503</v>
      </c>
      <c r="F200" s="2">
        <v>35480</v>
      </c>
      <c r="G200">
        <v>1</v>
      </c>
      <c r="H200">
        <v>14.68</v>
      </c>
      <c r="I200" t="s">
        <v>663</v>
      </c>
      <c r="J200" t="s">
        <v>664</v>
      </c>
      <c r="K200" t="s">
        <v>665</v>
      </c>
      <c r="M200" t="s">
        <v>666</v>
      </c>
      <c r="N200" t="s">
        <v>256</v>
      </c>
      <c r="O200" s="3">
        <v>5</v>
      </c>
      <c r="P200">
        <v>5</v>
      </c>
      <c r="Q200">
        <v>2</v>
      </c>
      <c r="R200" t="b">
        <v>1</v>
      </c>
    </row>
    <row r="201" spans="1:18" x14ac:dyDescent="0.35">
      <c r="A201">
        <v>10447</v>
      </c>
      <c r="B201" t="s">
        <v>811</v>
      </c>
      <c r="C201">
        <v>4</v>
      </c>
      <c r="D201" s="2">
        <v>35475</v>
      </c>
      <c r="E201" s="2">
        <v>35503</v>
      </c>
      <c r="F201" s="2">
        <v>35496</v>
      </c>
      <c r="G201">
        <v>2</v>
      </c>
      <c r="H201">
        <v>68.66</v>
      </c>
      <c r="I201" t="s">
        <v>812</v>
      </c>
      <c r="J201" t="s">
        <v>813</v>
      </c>
      <c r="K201" t="s">
        <v>670</v>
      </c>
      <c r="L201" t="s">
        <v>671</v>
      </c>
      <c r="M201" t="s">
        <v>814</v>
      </c>
      <c r="N201" t="s">
        <v>248</v>
      </c>
      <c r="O201" s="3">
        <v>21</v>
      </c>
      <c r="P201">
        <v>21</v>
      </c>
      <c r="Q201">
        <v>3</v>
      </c>
      <c r="R201" t="b">
        <v>1</v>
      </c>
    </row>
    <row r="202" spans="1:18" x14ac:dyDescent="0.35">
      <c r="A202">
        <v>10448</v>
      </c>
      <c r="B202" t="s">
        <v>1023</v>
      </c>
      <c r="C202">
        <v>4</v>
      </c>
      <c r="D202" s="2">
        <v>35478</v>
      </c>
      <c r="E202" s="2">
        <v>35506</v>
      </c>
      <c r="F202" s="2">
        <v>35485</v>
      </c>
      <c r="G202">
        <v>2</v>
      </c>
      <c r="H202">
        <v>38.82</v>
      </c>
      <c r="I202" t="s">
        <v>1024</v>
      </c>
      <c r="J202" t="s">
        <v>1025</v>
      </c>
      <c r="K202" t="s">
        <v>1006</v>
      </c>
      <c r="M202" t="s">
        <v>1007</v>
      </c>
      <c r="N202" t="s">
        <v>1008</v>
      </c>
      <c r="O202" s="3">
        <v>7</v>
      </c>
      <c r="P202">
        <v>7</v>
      </c>
      <c r="Q202">
        <v>2</v>
      </c>
      <c r="R202" t="b">
        <v>1</v>
      </c>
    </row>
    <row r="203" spans="1:18" x14ac:dyDescent="0.35">
      <c r="A203">
        <v>10449</v>
      </c>
      <c r="B203" t="s">
        <v>740</v>
      </c>
      <c r="C203">
        <v>3</v>
      </c>
      <c r="D203" s="2">
        <v>35479</v>
      </c>
      <c r="E203" s="2">
        <v>35507</v>
      </c>
      <c r="F203" s="2">
        <v>35488</v>
      </c>
      <c r="G203">
        <v>2</v>
      </c>
      <c r="H203">
        <v>53.3</v>
      </c>
      <c r="I203" t="s">
        <v>741</v>
      </c>
      <c r="J203" t="s">
        <v>742</v>
      </c>
      <c r="K203" t="s">
        <v>743</v>
      </c>
      <c r="M203" t="s">
        <v>744</v>
      </c>
      <c r="N203" t="s">
        <v>309</v>
      </c>
      <c r="O203" s="3">
        <v>9</v>
      </c>
      <c r="P203">
        <v>9</v>
      </c>
      <c r="Q203">
        <v>2</v>
      </c>
      <c r="R203" t="b">
        <v>1</v>
      </c>
    </row>
    <row r="204" spans="1:18" x14ac:dyDescent="0.35">
      <c r="A204">
        <v>10450</v>
      </c>
      <c r="B204" t="s">
        <v>673</v>
      </c>
      <c r="C204">
        <v>8</v>
      </c>
      <c r="D204" s="2">
        <v>35480</v>
      </c>
      <c r="E204" s="2">
        <v>35508</v>
      </c>
      <c r="F204" s="2">
        <v>35500</v>
      </c>
      <c r="G204">
        <v>2</v>
      </c>
      <c r="H204">
        <v>7.23</v>
      </c>
      <c r="I204" t="s">
        <v>674</v>
      </c>
      <c r="J204" t="s">
        <v>675</v>
      </c>
      <c r="K204" t="s">
        <v>676</v>
      </c>
      <c r="M204" t="s">
        <v>677</v>
      </c>
      <c r="N204" t="s">
        <v>309</v>
      </c>
      <c r="O204" s="3">
        <v>20</v>
      </c>
      <c r="P204">
        <v>20</v>
      </c>
      <c r="Q204">
        <v>3</v>
      </c>
      <c r="R204" t="b">
        <v>1</v>
      </c>
    </row>
    <row r="205" spans="1:18" x14ac:dyDescent="0.35">
      <c r="A205">
        <v>10451</v>
      </c>
      <c r="B205" t="s">
        <v>771</v>
      </c>
      <c r="C205">
        <v>4</v>
      </c>
      <c r="D205" s="2">
        <v>35480</v>
      </c>
      <c r="E205" s="2">
        <v>35494</v>
      </c>
      <c r="F205" s="2">
        <v>35501</v>
      </c>
      <c r="G205">
        <v>3</v>
      </c>
      <c r="H205">
        <v>189.09</v>
      </c>
      <c r="I205" t="s">
        <v>772</v>
      </c>
      <c r="J205" t="s">
        <v>773</v>
      </c>
      <c r="K205" t="s">
        <v>774</v>
      </c>
      <c r="M205" t="s">
        <v>775</v>
      </c>
      <c r="N205" t="s">
        <v>256</v>
      </c>
      <c r="O205" s="3">
        <v>21</v>
      </c>
      <c r="P205">
        <v>21</v>
      </c>
      <c r="Q205">
        <v>3</v>
      </c>
      <c r="R205" t="b">
        <v>0</v>
      </c>
    </row>
    <row r="206" spans="1:18" x14ac:dyDescent="0.35">
      <c r="A206">
        <v>10452</v>
      </c>
      <c r="B206" t="s">
        <v>886</v>
      </c>
      <c r="C206">
        <v>8</v>
      </c>
      <c r="D206" s="2">
        <v>35481</v>
      </c>
      <c r="E206" s="2">
        <v>35509</v>
      </c>
      <c r="F206" s="2">
        <v>35487</v>
      </c>
      <c r="G206">
        <v>1</v>
      </c>
      <c r="H206">
        <v>140.26</v>
      </c>
      <c r="I206" t="s">
        <v>887</v>
      </c>
      <c r="J206" t="s">
        <v>888</v>
      </c>
      <c r="K206" t="s">
        <v>889</v>
      </c>
      <c r="L206" t="s">
        <v>890</v>
      </c>
      <c r="M206" t="s">
        <v>891</v>
      </c>
      <c r="N206" t="s">
        <v>182</v>
      </c>
      <c r="O206" s="3">
        <v>6</v>
      </c>
      <c r="P206">
        <v>6</v>
      </c>
      <c r="Q206">
        <v>2</v>
      </c>
      <c r="R206" t="b">
        <v>1</v>
      </c>
    </row>
    <row r="207" spans="1:18" x14ac:dyDescent="0.35">
      <c r="A207">
        <v>10453</v>
      </c>
      <c r="B207" t="s">
        <v>933</v>
      </c>
      <c r="C207">
        <v>1</v>
      </c>
      <c r="D207" s="2">
        <v>35482</v>
      </c>
      <c r="E207" s="2">
        <v>35510</v>
      </c>
      <c r="F207" s="2">
        <v>35487</v>
      </c>
      <c r="G207">
        <v>2</v>
      </c>
      <c r="H207">
        <v>25.36</v>
      </c>
      <c r="I207" t="s">
        <v>934</v>
      </c>
      <c r="J207" t="s">
        <v>935</v>
      </c>
      <c r="K207" t="s">
        <v>936</v>
      </c>
      <c r="L207" t="s">
        <v>937</v>
      </c>
      <c r="M207" t="s">
        <v>938</v>
      </c>
      <c r="N207" t="s">
        <v>173</v>
      </c>
      <c r="O207" s="3">
        <v>5</v>
      </c>
      <c r="P207">
        <v>5</v>
      </c>
      <c r="Q207">
        <v>2</v>
      </c>
      <c r="R207" t="b">
        <v>1</v>
      </c>
    </row>
    <row r="208" spans="1:18" x14ac:dyDescent="0.35">
      <c r="A208">
        <v>10454</v>
      </c>
      <c r="B208" t="s">
        <v>923</v>
      </c>
      <c r="C208">
        <v>4</v>
      </c>
      <c r="D208" s="2">
        <v>35482</v>
      </c>
      <c r="E208" s="2">
        <v>35510</v>
      </c>
      <c r="F208" s="2">
        <v>35486</v>
      </c>
      <c r="G208">
        <v>3</v>
      </c>
      <c r="H208">
        <v>2.74</v>
      </c>
      <c r="I208" t="s">
        <v>924</v>
      </c>
      <c r="J208" t="s">
        <v>925</v>
      </c>
      <c r="K208" t="s">
        <v>926</v>
      </c>
      <c r="M208" t="s">
        <v>927</v>
      </c>
      <c r="N208" t="s">
        <v>309</v>
      </c>
      <c r="O208" s="3">
        <v>4</v>
      </c>
      <c r="P208">
        <v>4</v>
      </c>
      <c r="Q208">
        <v>2</v>
      </c>
      <c r="R208" t="b">
        <v>1</v>
      </c>
    </row>
    <row r="209" spans="1:18" x14ac:dyDescent="0.35">
      <c r="A209">
        <v>10455</v>
      </c>
      <c r="B209" t="s">
        <v>745</v>
      </c>
      <c r="C209">
        <v>8</v>
      </c>
      <c r="D209" s="2">
        <v>35485</v>
      </c>
      <c r="E209" s="2">
        <v>35527</v>
      </c>
      <c r="F209" s="2">
        <v>35492</v>
      </c>
      <c r="G209">
        <v>2</v>
      </c>
      <c r="H209">
        <v>180.45</v>
      </c>
      <c r="I209" t="s">
        <v>746</v>
      </c>
      <c r="J209" t="s">
        <v>747</v>
      </c>
      <c r="K209" t="s">
        <v>748</v>
      </c>
      <c r="M209" t="s">
        <v>749</v>
      </c>
      <c r="N209" t="s">
        <v>350</v>
      </c>
      <c r="O209" s="3">
        <v>7</v>
      </c>
      <c r="P209">
        <v>7</v>
      </c>
      <c r="Q209">
        <v>3</v>
      </c>
      <c r="R209" t="b">
        <v>1</v>
      </c>
    </row>
    <row r="210" spans="1:18" x14ac:dyDescent="0.35">
      <c r="A210">
        <v>10456</v>
      </c>
      <c r="B210" t="s">
        <v>881</v>
      </c>
      <c r="C210">
        <v>8</v>
      </c>
      <c r="D210" s="2">
        <v>35486</v>
      </c>
      <c r="E210" s="2">
        <v>35528</v>
      </c>
      <c r="F210" s="2">
        <v>35489</v>
      </c>
      <c r="G210">
        <v>2</v>
      </c>
      <c r="H210">
        <v>8.1199999999999992</v>
      </c>
      <c r="I210" t="s">
        <v>882</v>
      </c>
      <c r="J210" t="s">
        <v>883</v>
      </c>
      <c r="K210" t="s">
        <v>884</v>
      </c>
      <c r="M210" t="s">
        <v>885</v>
      </c>
      <c r="N210" t="s">
        <v>256</v>
      </c>
      <c r="O210" s="3">
        <v>3</v>
      </c>
      <c r="P210">
        <v>3</v>
      </c>
      <c r="Q210">
        <v>2</v>
      </c>
      <c r="R210" t="b">
        <v>1</v>
      </c>
    </row>
    <row r="211" spans="1:18" x14ac:dyDescent="0.35">
      <c r="A211">
        <v>10457</v>
      </c>
      <c r="B211" t="s">
        <v>881</v>
      </c>
      <c r="C211">
        <v>2</v>
      </c>
      <c r="D211" s="2">
        <v>35486</v>
      </c>
      <c r="E211" s="2">
        <v>35514</v>
      </c>
      <c r="F211" s="2">
        <v>35492</v>
      </c>
      <c r="G211">
        <v>1</v>
      </c>
      <c r="H211">
        <v>11.57</v>
      </c>
      <c r="I211" t="s">
        <v>882</v>
      </c>
      <c r="J211" t="s">
        <v>883</v>
      </c>
      <c r="K211" t="s">
        <v>884</v>
      </c>
      <c r="M211" t="s">
        <v>885</v>
      </c>
      <c r="N211" t="s">
        <v>256</v>
      </c>
      <c r="O211" s="3">
        <v>6</v>
      </c>
      <c r="P211">
        <v>6</v>
      </c>
      <c r="Q211">
        <v>3</v>
      </c>
      <c r="R211" t="b">
        <v>1</v>
      </c>
    </row>
    <row r="212" spans="1:18" x14ac:dyDescent="0.35">
      <c r="A212">
        <v>10458</v>
      </c>
      <c r="B212" t="s">
        <v>678</v>
      </c>
      <c r="C212">
        <v>7</v>
      </c>
      <c r="D212" s="2">
        <v>35487</v>
      </c>
      <c r="E212" s="2">
        <v>35515</v>
      </c>
      <c r="F212" s="2">
        <v>35493</v>
      </c>
      <c r="G212">
        <v>3</v>
      </c>
      <c r="H212">
        <v>147.06</v>
      </c>
      <c r="I212" t="s">
        <v>679</v>
      </c>
      <c r="J212" t="s">
        <v>680</v>
      </c>
      <c r="K212" t="s">
        <v>681</v>
      </c>
      <c r="M212" t="s">
        <v>682</v>
      </c>
      <c r="N212" t="s">
        <v>683</v>
      </c>
      <c r="O212" s="3">
        <v>6</v>
      </c>
      <c r="P212">
        <v>6</v>
      </c>
      <c r="Q212">
        <v>3</v>
      </c>
      <c r="R212" t="b">
        <v>1</v>
      </c>
    </row>
    <row r="213" spans="1:18" x14ac:dyDescent="0.35">
      <c r="A213">
        <v>10459</v>
      </c>
      <c r="B213" t="s">
        <v>673</v>
      </c>
      <c r="C213">
        <v>4</v>
      </c>
      <c r="D213" s="2">
        <v>35488</v>
      </c>
      <c r="E213" s="2">
        <v>35516</v>
      </c>
      <c r="F213" s="2">
        <v>35489</v>
      </c>
      <c r="G213">
        <v>2</v>
      </c>
      <c r="H213">
        <v>25.09</v>
      </c>
      <c r="I213" t="s">
        <v>674</v>
      </c>
      <c r="J213" t="s">
        <v>675</v>
      </c>
      <c r="K213" t="s">
        <v>676</v>
      </c>
      <c r="M213" t="s">
        <v>677</v>
      </c>
      <c r="N213" t="s">
        <v>309</v>
      </c>
      <c r="O213" s="3">
        <v>1</v>
      </c>
      <c r="P213">
        <v>1</v>
      </c>
      <c r="Q213">
        <v>2</v>
      </c>
      <c r="R213" t="b">
        <v>1</v>
      </c>
    </row>
    <row r="214" spans="1:18" x14ac:dyDescent="0.35">
      <c r="A214">
        <v>10460</v>
      </c>
      <c r="B214" t="s">
        <v>735</v>
      </c>
      <c r="C214">
        <v>8</v>
      </c>
      <c r="D214" s="2">
        <v>35489</v>
      </c>
      <c r="E214" s="2">
        <v>35517</v>
      </c>
      <c r="F214" s="2">
        <v>35492</v>
      </c>
      <c r="G214">
        <v>1</v>
      </c>
      <c r="H214">
        <v>16.27</v>
      </c>
      <c r="I214" t="s">
        <v>736</v>
      </c>
      <c r="J214" t="s">
        <v>737</v>
      </c>
      <c r="K214" t="s">
        <v>738</v>
      </c>
      <c r="M214" t="s">
        <v>739</v>
      </c>
      <c r="N214" t="s">
        <v>240</v>
      </c>
      <c r="O214" s="3">
        <v>3</v>
      </c>
      <c r="P214">
        <v>3</v>
      </c>
      <c r="Q214">
        <v>3</v>
      </c>
      <c r="R214" t="b">
        <v>1</v>
      </c>
    </row>
    <row r="215" spans="1:18" x14ac:dyDescent="0.35">
      <c r="A215">
        <v>10461</v>
      </c>
      <c r="B215" t="s">
        <v>805</v>
      </c>
      <c r="C215">
        <v>1</v>
      </c>
      <c r="D215" s="2">
        <v>35489</v>
      </c>
      <c r="E215" s="2">
        <v>35517</v>
      </c>
      <c r="F215" s="2">
        <v>35494</v>
      </c>
      <c r="G215">
        <v>3</v>
      </c>
      <c r="H215">
        <v>148.61000000000001</v>
      </c>
      <c r="I215" t="s">
        <v>806</v>
      </c>
      <c r="J215" t="s">
        <v>807</v>
      </c>
      <c r="K215" t="s">
        <v>808</v>
      </c>
      <c r="L215" t="s">
        <v>809</v>
      </c>
      <c r="M215" t="s">
        <v>810</v>
      </c>
      <c r="N215" t="s">
        <v>707</v>
      </c>
      <c r="O215" s="3">
        <v>5</v>
      </c>
      <c r="P215">
        <v>5</v>
      </c>
      <c r="Q215">
        <v>3</v>
      </c>
      <c r="R215" t="b">
        <v>1</v>
      </c>
    </row>
    <row r="216" spans="1:18" x14ac:dyDescent="0.35">
      <c r="A216">
        <v>10462</v>
      </c>
      <c r="B216" t="s">
        <v>1019</v>
      </c>
      <c r="C216">
        <v>2</v>
      </c>
      <c r="D216" s="2">
        <v>35492</v>
      </c>
      <c r="E216" s="2">
        <v>35520</v>
      </c>
      <c r="F216" s="2">
        <v>35507</v>
      </c>
      <c r="G216">
        <v>1</v>
      </c>
      <c r="H216">
        <v>6.17</v>
      </c>
      <c r="I216" t="s">
        <v>1020</v>
      </c>
      <c r="J216" t="s">
        <v>1021</v>
      </c>
      <c r="K216" t="s">
        <v>171</v>
      </c>
      <c r="M216" t="s">
        <v>1022</v>
      </c>
      <c r="N216" t="s">
        <v>173</v>
      </c>
      <c r="O216" s="3">
        <v>15</v>
      </c>
      <c r="P216">
        <v>15</v>
      </c>
      <c r="Q216">
        <v>3</v>
      </c>
      <c r="R216" t="b">
        <v>1</v>
      </c>
    </row>
    <row r="217" spans="1:18" x14ac:dyDescent="0.35">
      <c r="A217">
        <v>10463</v>
      </c>
      <c r="B217" t="s">
        <v>678</v>
      </c>
      <c r="C217">
        <v>5</v>
      </c>
      <c r="D217" s="2">
        <v>35493</v>
      </c>
      <c r="E217" s="2">
        <v>35521</v>
      </c>
      <c r="F217" s="2">
        <v>35495</v>
      </c>
      <c r="G217">
        <v>3</v>
      </c>
      <c r="H217">
        <v>14.78</v>
      </c>
      <c r="I217" t="s">
        <v>679</v>
      </c>
      <c r="J217" t="s">
        <v>680</v>
      </c>
      <c r="K217" t="s">
        <v>681</v>
      </c>
      <c r="M217" t="s">
        <v>682</v>
      </c>
      <c r="N217" t="s">
        <v>683</v>
      </c>
      <c r="O217" s="3">
        <v>2</v>
      </c>
      <c r="P217">
        <v>2</v>
      </c>
      <c r="Q217">
        <v>3</v>
      </c>
      <c r="R217" t="b">
        <v>1</v>
      </c>
    </row>
    <row r="218" spans="1:18" x14ac:dyDescent="0.35">
      <c r="A218">
        <v>10464</v>
      </c>
      <c r="B218" t="s">
        <v>896</v>
      </c>
      <c r="C218">
        <v>4</v>
      </c>
      <c r="D218" s="2">
        <v>35493</v>
      </c>
      <c r="E218" s="2">
        <v>35521</v>
      </c>
      <c r="F218" s="2">
        <v>35503</v>
      </c>
      <c r="G218">
        <v>2</v>
      </c>
      <c r="H218">
        <v>89</v>
      </c>
      <c r="I218" t="s">
        <v>897</v>
      </c>
      <c r="J218" t="s">
        <v>898</v>
      </c>
      <c r="K218" t="s">
        <v>899</v>
      </c>
      <c r="M218" t="s">
        <v>900</v>
      </c>
      <c r="N218" t="s">
        <v>901</v>
      </c>
      <c r="O218" s="3">
        <v>10</v>
      </c>
      <c r="P218">
        <v>10</v>
      </c>
      <c r="Q218">
        <v>3</v>
      </c>
      <c r="R218" t="b">
        <v>1</v>
      </c>
    </row>
    <row r="219" spans="1:18" x14ac:dyDescent="0.35">
      <c r="A219">
        <v>10465</v>
      </c>
      <c r="B219" t="s">
        <v>961</v>
      </c>
      <c r="C219">
        <v>1</v>
      </c>
      <c r="D219" s="2">
        <v>35494</v>
      </c>
      <c r="E219" s="2">
        <v>35522</v>
      </c>
      <c r="F219" s="2">
        <v>35503</v>
      </c>
      <c r="G219">
        <v>3</v>
      </c>
      <c r="H219">
        <v>145.04</v>
      </c>
      <c r="I219" t="s">
        <v>962</v>
      </c>
      <c r="J219" t="s">
        <v>963</v>
      </c>
      <c r="K219" t="s">
        <v>964</v>
      </c>
      <c r="M219" t="s">
        <v>965</v>
      </c>
      <c r="N219" t="s">
        <v>333</v>
      </c>
      <c r="O219" s="3">
        <v>9</v>
      </c>
      <c r="P219">
        <v>9</v>
      </c>
      <c r="Q219">
        <v>3</v>
      </c>
      <c r="R219" t="b">
        <v>1</v>
      </c>
    </row>
    <row r="220" spans="1:18" x14ac:dyDescent="0.35">
      <c r="A220">
        <v>10466</v>
      </c>
      <c r="B220" t="s">
        <v>824</v>
      </c>
      <c r="C220">
        <v>4</v>
      </c>
      <c r="D220" s="2">
        <v>35495</v>
      </c>
      <c r="E220" s="2">
        <v>35523</v>
      </c>
      <c r="F220" s="2">
        <v>35502</v>
      </c>
      <c r="G220">
        <v>1</v>
      </c>
      <c r="H220">
        <v>11.93</v>
      </c>
      <c r="I220" t="s">
        <v>825</v>
      </c>
      <c r="J220" t="s">
        <v>826</v>
      </c>
      <c r="K220" t="s">
        <v>246</v>
      </c>
      <c r="L220" t="s">
        <v>699</v>
      </c>
      <c r="M220" t="s">
        <v>827</v>
      </c>
      <c r="N220" t="s">
        <v>248</v>
      </c>
      <c r="O220" s="3">
        <v>7</v>
      </c>
      <c r="P220">
        <v>7</v>
      </c>
      <c r="Q220">
        <v>3</v>
      </c>
      <c r="R220" t="b">
        <v>1</v>
      </c>
    </row>
    <row r="221" spans="1:18" x14ac:dyDescent="0.35">
      <c r="A221">
        <v>10467</v>
      </c>
      <c r="B221" t="s">
        <v>776</v>
      </c>
      <c r="C221">
        <v>8</v>
      </c>
      <c r="D221" s="2">
        <v>35495</v>
      </c>
      <c r="E221" s="2">
        <v>35523</v>
      </c>
      <c r="F221" s="2">
        <v>35500</v>
      </c>
      <c r="G221">
        <v>2</v>
      </c>
      <c r="H221">
        <v>4.93</v>
      </c>
      <c r="I221" t="s">
        <v>777</v>
      </c>
      <c r="J221" t="s">
        <v>778</v>
      </c>
      <c r="K221" t="s">
        <v>779</v>
      </c>
      <c r="M221" t="s">
        <v>780</v>
      </c>
      <c r="N221" t="s">
        <v>279</v>
      </c>
      <c r="O221" s="3">
        <v>5</v>
      </c>
      <c r="P221">
        <v>5</v>
      </c>
      <c r="Q221">
        <v>3</v>
      </c>
      <c r="R221" t="b">
        <v>1</v>
      </c>
    </row>
    <row r="222" spans="1:18" x14ac:dyDescent="0.35">
      <c r="A222">
        <v>10468</v>
      </c>
      <c r="B222" t="s">
        <v>881</v>
      </c>
      <c r="C222">
        <v>3</v>
      </c>
      <c r="D222" s="2">
        <v>35496</v>
      </c>
      <c r="E222" s="2">
        <v>35524</v>
      </c>
      <c r="F222" s="2">
        <v>35501</v>
      </c>
      <c r="G222">
        <v>3</v>
      </c>
      <c r="H222">
        <v>44.12</v>
      </c>
      <c r="I222" t="s">
        <v>882</v>
      </c>
      <c r="J222" t="s">
        <v>883</v>
      </c>
      <c r="K222" t="s">
        <v>884</v>
      </c>
      <c r="M222" t="s">
        <v>885</v>
      </c>
      <c r="N222" t="s">
        <v>256</v>
      </c>
      <c r="O222" s="3">
        <v>5</v>
      </c>
      <c r="P222">
        <v>5</v>
      </c>
      <c r="Q222">
        <v>3</v>
      </c>
      <c r="R222" t="b">
        <v>1</v>
      </c>
    </row>
    <row r="223" spans="1:18" x14ac:dyDescent="0.35">
      <c r="A223">
        <v>10469</v>
      </c>
      <c r="B223" t="s">
        <v>761</v>
      </c>
      <c r="C223">
        <v>1</v>
      </c>
      <c r="D223" s="2">
        <v>35499</v>
      </c>
      <c r="E223" s="2">
        <v>35527</v>
      </c>
      <c r="F223" s="2">
        <v>35503</v>
      </c>
      <c r="G223">
        <v>1</v>
      </c>
      <c r="H223">
        <v>60.18</v>
      </c>
      <c r="I223" t="s">
        <v>762</v>
      </c>
      <c r="J223" t="s">
        <v>763</v>
      </c>
      <c r="K223" t="s">
        <v>558</v>
      </c>
      <c r="L223" t="s">
        <v>559</v>
      </c>
      <c r="M223" t="s">
        <v>764</v>
      </c>
      <c r="N223" t="s">
        <v>182</v>
      </c>
      <c r="O223" s="3">
        <v>4</v>
      </c>
      <c r="P223">
        <v>4</v>
      </c>
      <c r="Q223">
        <v>3</v>
      </c>
      <c r="R223" t="b">
        <v>1</v>
      </c>
    </row>
    <row r="224" spans="1:18" x14ac:dyDescent="0.35">
      <c r="A224">
        <v>10470</v>
      </c>
      <c r="B224" t="s">
        <v>902</v>
      </c>
      <c r="C224">
        <v>4</v>
      </c>
      <c r="D224" s="2">
        <v>35500</v>
      </c>
      <c r="E224" s="2">
        <v>35528</v>
      </c>
      <c r="F224" s="2">
        <v>35503</v>
      </c>
      <c r="G224">
        <v>2</v>
      </c>
      <c r="H224">
        <v>64.56</v>
      </c>
      <c r="I224" t="s">
        <v>903</v>
      </c>
      <c r="J224" t="s">
        <v>904</v>
      </c>
      <c r="K224" t="s">
        <v>905</v>
      </c>
      <c r="M224" t="s">
        <v>906</v>
      </c>
      <c r="N224" t="s">
        <v>309</v>
      </c>
      <c r="O224" s="3">
        <v>3</v>
      </c>
      <c r="P224">
        <v>3</v>
      </c>
      <c r="Q224">
        <v>3</v>
      </c>
      <c r="R224" t="b">
        <v>1</v>
      </c>
    </row>
    <row r="225" spans="1:18" x14ac:dyDescent="0.35">
      <c r="A225">
        <v>10471</v>
      </c>
      <c r="B225" t="s">
        <v>820</v>
      </c>
      <c r="C225">
        <v>2</v>
      </c>
      <c r="D225" s="2">
        <v>35500</v>
      </c>
      <c r="E225" s="2">
        <v>35528</v>
      </c>
      <c r="F225" s="2">
        <v>35507</v>
      </c>
      <c r="G225">
        <v>3</v>
      </c>
      <c r="H225">
        <v>45.59</v>
      </c>
      <c r="I225" t="s">
        <v>821</v>
      </c>
      <c r="J225" t="s">
        <v>822</v>
      </c>
      <c r="K225" t="s">
        <v>171</v>
      </c>
      <c r="M225" t="s">
        <v>823</v>
      </c>
      <c r="N225" t="s">
        <v>173</v>
      </c>
      <c r="O225" s="3">
        <v>7</v>
      </c>
      <c r="P225">
        <v>7</v>
      </c>
      <c r="Q225">
        <v>3</v>
      </c>
      <c r="R225" t="b">
        <v>1</v>
      </c>
    </row>
    <row r="226" spans="1:18" x14ac:dyDescent="0.35">
      <c r="A226">
        <v>10472</v>
      </c>
      <c r="B226" t="s">
        <v>939</v>
      </c>
      <c r="C226">
        <v>8</v>
      </c>
      <c r="D226" s="2">
        <v>35501</v>
      </c>
      <c r="E226" s="2">
        <v>35529</v>
      </c>
      <c r="F226" s="2">
        <v>35508</v>
      </c>
      <c r="G226">
        <v>1</v>
      </c>
      <c r="H226">
        <v>4.2</v>
      </c>
      <c r="I226" t="s">
        <v>940</v>
      </c>
      <c r="J226" t="s">
        <v>941</v>
      </c>
      <c r="K226" t="s">
        <v>171</v>
      </c>
      <c r="M226" t="s">
        <v>942</v>
      </c>
      <c r="N226" t="s">
        <v>173</v>
      </c>
      <c r="O226" s="3">
        <v>7</v>
      </c>
      <c r="P226">
        <v>7</v>
      </c>
      <c r="Q226">
        <v>3</v>
      </c>
      <c r="R226" t="b">
        <v>1</v>
      </c>
    </row>
    <row r="227" spans="1:18" x14ac:dyDescent="0.35">
      <c r="A227">
        <v>10473</v>
      </c>
      <c r="B227" t="s">
        <v>872</v>
      </c>
      <c r="C227">
        <v>1</v>
      </c>
      <c r="D227" s="2">
        <v>35502</v>
      </c>
      <c r="E227" s="2">
        <v>35516</v>
      </c>
      <c r="F227" s="2">
        <v>35510</v>
      </c>
      <c r="G227">
        <v>3</v>
      </c>
      <c r="H227">
        <v>16.37</v>
      </c>
      <c r="I227" t="s">
        <v>873</v>
      </c>
      <c r="J227" t="s">
        <v>874</v>
      </c>
      <c r="K227" t="s">
        <v>875</v>
      </c>
      <c r="L227" t="s">
        <v>876</v>
      </c>
      <c r="M227" t="s">
        <v>877</v>
      </c>
      <c r="N227" t="s">
        <v>173</v>
      </c>
      <c r="O227" s="3">
        <v>8</v>
      </c>
      <c r="P227">
        <v>8</v>
      </c>
      <c r="Q227">
        <v>3</v>
      </c>
      <c r="R227" t="b">
        <v>1</v>
      </c>
    </row>
    <row r="228" spans="1:18" x14ac:dyDescent="0.35">
      <c r="A228">
        <v>10474</v>
      </c>
      <c r="B228" t="s">
        <v>878</v>
      </c>
      <c r="C228">
        <v>5</v>
      </c>
      <c r="D228" s="2">
        <v>35502</v>
      </c>
      <c r="E228" s="2">
        <v>35530</v>
      </c>
      <c r="F228" s="2">
        <v>35510</v>
      </c>
      <c r="G228">
        <v>2</v>
      </c>
      <c r="H228">
        <v>83.49</v>
      </c>
      <c r="I228" t="s">
        <v>879</v>
      </c>
      <c r="J228" t="s">
        <v>880</v>
      </c>
      <c r="K228" t="s">
        <v>717</v>
      </c>
      <c r="M228" t="s">
        <v>784</v>
      </c>
      <c r="N228" t="s">
        <v>719</v>
      </c>
      <c r="O228" s="3">
        <v>8</v>
      </c>
      <c r="P228">
        <v>8</v>
      </c>
      <c r="Q228">
        <v>3</v>
      </c>
      <c r="R228" t="b">
        <v>1</v>
      </c>
    </row>
    <row r="229" spans="1:18" x14ac:dyDescent="0.35">
      <c r="A229">
        <v>10475</v>
      </c>
      <c r="B229" t="s">
        <v>678</v>
      </c>
      <c r="C229">
        <v>9</v>
      </c>
      <c r="D229" s="2">
        <v>35503</v>
      </c>
      <c r="E229" s="2">
        <v>35531</v>
      </c>
      <c r="F229" s="2">
        <v>35524</v>
      </c>
      <c r="G229">
        <v>1</v>
      </c>
      <c r="H229">
        <v>68.52</v>
      </c>
      <c r="I229" t="s">
        <v>679</v>
      </c>
      <c r="J229" t="s">
        <v>680</v>
      </c>
      <c r="K229" t="s">
        <v>681</v>
      </c>
      <c r="M229" t="s">
        <v>682</v>
      </c>
      <c r="N229" t="s">
        <v>683</v>
      </c>
      <c r="O229" s="3">
        <v>21</v>
      </c>
      <c r="P229">
        <v>21</v>
      </c>
      <c r="Q229">
        <v>4</v>
      </c>
      <c r="R229" t="b">
        <v>1</v>
      </c>
    </row>
    <row r="230" spans="1:18" x14ac:dyDescent="0.35">
      <c r="A230">
        <v>10476</v>
      </c>
      <c r="B230" t="s">
        <v>701</v>
      </c>
      <c r="C230">
        <v>8</v>
      </c>
      <c r="D230" s="2">
        <v>35506</v>
      </c>
      <c r="E230" s="2">
        <v>35534</v>
      </c>
      <c r="F230" s="2">
        <v>35513</v>
      </c>
      <c r="G230">
        <v>3</v>
      </c>
      <c r="H230">
        <v>4.41</v>
      </c>
      <c r="I230" t="s">
        <v>702</v>
      </c>
      <c r="J230" t="s">
        <v>703</v>
      </c>
      <c r="K230" t="s">
        <v>704</v>
      </c>
      <c r="L230" t="s">
        <v>705</v>
      </c>
      <c r="M230" t="s">
        <v>706</v>
      </c>
      <c r="N230" t="s">
        <v>707</v>
      </c>
      <c r="O230" s="3">
        <v>7</v>
      </c>
      <c r="P230">
        <v>7</v>
      </c>
      <c r="Q230">
        <v>3</v>
      </c>
      <c r="R230" t="b">
        <v>1</v>
      </c>
    </row>
    <row r="231" spans="1:18" x14ac:dyDescent="0.35">
      <c r="A231">
        <v>10477</v>
      </c>
      <c r="B231" t="s">
        <v>910</v>
      </c>
      <c r="C231">
        <v>5</v>
      </c>
      <c r="D231" s="2">
        <v>35506</v>
      </c>
      <c r="E231" s="2">
        <v>35534</v>
      </c>
      <c r="F231" s="2">
        <v>35514</v>
      </c>
      <c r="G231">
        <v>2</v>
      </c>
      <c r="H231">
        <v>13.02</v>
      </c>
      <c r="I231" t="s">
        <v>911</v>
      </c>
      <c r="J231" t="s">
        <v>912</v>
      </c>
      <c r="K231" t="s">
        <v>899</v>
      </c>
      <c r="M231" t="s">
        <v>913</v>
      </c>
      <c r="N231" t="s">
        <v>901</v>
      </c>
      <c r="O231" s="3">
        <v>8</v>
      </c>
      <c r="P231">
        <v>8</v>
      </c>
      <c r="Q231">
        <v>3</v>
      </c>
      <c r="R231" t="b">
        <v>1</v>
      </c>
    </row>
    <row r="232" spans="1:18" x14ac:dyDescent="0.35">
      <c r="A232">
        <v>10478</v>
      </c>
      <c r="B232" t="s">
        <v>673</v>
      </c>
      <c r="C232">
        <v>2</v>
      </c>
      <c r="D232" s="2">
        <v>35507</v>
      </c>
      <c r="E232" s="2">
        <v>35521</v>
      </c>
      <c r="F232" s="2">
        <v>35515</v>
      </c>
      <c r="G232">
        <v>3</v>
      </c>
      <c r="H232">
        <v>4.8099999999999996</v>
      </c>
      <c r="I232" t="s">
        <v>674</v>
      </c>
      <c r="J232" t="s">
        <v>675</v>
      </c>
      <c r="K232" t="s">
        <v>676</v>
      </c>
      <c r="M232" t="s">
        <v>677</v>
      </c>
      <c r="N232" t="s">
        <v>309</v>
      </c>
      <c r="O232" s="3">
        <v>8</v>
      </c>
      <c r="P232">
        <v>8</v>
      </c>
      <c r="Q232">
        <v>3</v>
      </c>
      <c r="R232" t="b">
        <v>1</v>
      </c>
    </row>
    <row r="233" spans="1:18" x14ac:dyDescent="0.35">
      <c r="A233">
        <v>10479</v>
      </c>
      <c r="B233" t="s">
        <v>729</v>
      </c>
      <c r="C233">
        <v>3</v>
      </c>
      <c r="D233" s="2">
        <v>35508</v>
      </c>
      <c r="E233" s="2">
        <v>35536</v>
      </c>
      <c r="F233" s="2">
        <v>35510</v>
      </c>
      <c r="G233">
        <v>3</v>
      </c>
      <c r="H233">
        <v>708.95</v>
      </c>
      <c r="I233" t="s">
        <v>730</v>
      </c>
      <c r="J233" t="s">
        <v>731</v>
      </c>
      <c r="K233" t="s">
        <v>732</v>
      </c>
      <c r="L233" t="s">
        <v>733</v>
      </c>
      <c r="M233" t="s">
        <v>734</v>
      </c>
      <c r="N233" t="s">
        <v>182</v>
      </c>
      <c r="O233" s="3">
        <v>2</v>
      </c>
      <c r="P233">
        <v>2</v>
      </c>
      <c r="Q233">
        <v>3</v>
      </c>
      <c r="R233" t="b">
        <v>1</v>
      </c>
    </row>
    <row r="234" spans="1:18" x14ac:dyDescent="0.35">
      <c r="A234">
        <v>10480</v>
      </c>
      <c r="B234" t="s">
        <v>998</v>
      </c>
      <c r="C234">
        <v>6</v>
      </c>
      <c r="D234" s="2">
        <v>35509</v>
      </c>
      <c r="E234" s="2">
        <v>35537</v>
      </c>
      <c r="F234" s="2">
        <v>35513</v>
      </c>
      <c r="G234">
        <v>2</v>
      </c>
      <c r="H234">
        <v>1.35</v>
      </c>
      <c r="I234" t="s">
        <v>999</v>
      </c>
      <c r="J234" t="s">
        <v>1000</v>
      </c>
      <c r="K234" t="s">
        <v>1001</v>
      </c>
      <c r="M234" t="s">
        <v>1002</v>
      </c>
      <c r="N234" t="s">
        <v>309</v>
      </c>
      <c r="O234" s="3">
        <v>4</v>
      </c>
      <c r="P234">
        <v>4</v>
      </c>
      <c r="Q234">
        <v>3</v>
      </c>
      <c r="R234" t="b">
        <v>1</v>
      </c>
    </row>
    <row r="235" spans="1:18" x14ac:dyDescent="0.35">
      <c r="A235">
        <v>10481</v>
      </c>
      <c r="B235" t="s">
        <v>811</v>
      </c>
      <c r="C235">
        <v>8</v>
      </c>
      <c r="D235" s="2">
        <v>35509</v>
      </c>
      <c r="E235" s="2">
        <v>35537</v>
      </c>
      <c r="F235" s="2">
        <v>35514</v>
      </c>
      <c r="G235">
        <v>2</v>
      </c>
      <c r="H235">
        <v>64.33</v>
      </c>
      <c r="I235" t="s">
        <v>812</v>
      </c>
      <c r="J235" t="s">
        <v>813</v>
      </c>
      <c r="K235" t="s">
        <v>670</v>
      </c>
      <c r="L235" t="s">
        <v>671</v>
      </c>
      <c r="M235" t="s">
        <v>814</v>
      </c>
      <c r="N235" t="s">
        <v>248</v>
      </c>
      <c r="O235" s="3">
        <v>5</v>
      </c>
      <c r="P235">
        <v>5</v>
      </c>
      <c r="Q235">
        <v>3</v>
      </c>
      <c r="R235" t="b">
        <v>1</v>
      </c>
    </row>
    <row r="236" spans="1:18" x14ac:dyDescent="0.35">
      <c r="A236">
        <v>10482</v>
      </c>
      <c r="B236" t="s">
        <v>1026</v>
      </c>
      <c r="C236">
        <v>1</v>
      </c>
      <c r="D236" s="2">
        <v>35510</v>
      </c>
      <c r="E236" s="2">
        <v>35538</v>
      </c>
      <c r="F236" s="2">
        <v>35530</v>
      </c>
      <c r="G236">
        <v>3</v>
      </c>
      <c r="H236">
        <v>7.48</v>
      </c>
      <c r="I236" t="s">
        <v>1027</v>
      </c>
      <c r="J236" t="s">
        <v>1028</v>
      </c>
      <c r="K236" t="s">
        <v>1029</v>
      </c>
      <c r="L236" t="s">
        <v>559</v>
      </c>
      <c r="M236" t="s">
        <v>1030</v>
      </c>
      <c r="N236" t="s">
        <v>182</v>
      </c>
      <c r="O236" s="3">
        <v>20</v>
      </c>
      <c r="P236">
        <v>20</v>
      </c>
      <c r="Q236">
        <v>4</v>
      </c>
      <c r="R236" t="b">
        <v>1</v>
      </c>
    </row>
    <row r="237" spans="1:18" x14ac:dyDescent="0.35">
      <c r="A237">
        <v>10483</v>
      </c>
      <c r="B237" t="s">
        <v>761</v>
      </c>
      <c r="C237">
        <v>7</v>
      </c>
      <c r="D237" s="2">
        <v>35513</v>
      </c>
      <c r="E237" s="2">
        <v>35541</v>
      </c>
      <c r="F237" s="2">
        <v>35545</v>
      </c>
      <c r="G237">
        <v>2</v>
      </c>
      <c r="H237">
        <v>15.28</v>
      </c>
      <c r="I237" t="s">
        <v>762</v>
      </c>
      <c r="J237" t="s">
        <v>763</v>
      </c>
      <c r="K237" t="s">
        <v>558</v>
      </c>
      <c r="L237" t="s">
        <v>559</v>
      </c>
      <c r="M237" t="s">
        <v>764</v>
      </c>
      <c r="N237" t="s">
        <v>182</v>
      </c>
      <c r="O237" s="3">
        <v>32</v>
      </c>
      <c r="P237">
        <v>32</v>
      </c>
      <c r="Q237">
        <v>4</v>
      </c>
      <c r="R237" t="b">
        <v>0</v>
      </c>
    </row>
    <row r="238" spans="1:18" x14ac:dyDescent="0.35">
      <c r="A238">
        <v>10484</v>
      </c>
      <c r="B238" t="s">
        <v>820</v>
      </c>
      <c r="C238">
        <v>3</v>
      </c>
      <c r="D238" s="2">
        <v>35513</v>
      </c>
      <c r="E238" s="2">
        <v>35541</v>
      </c>
      <c r="F238" s="2">
        <v>35521</v>
      </c>
      <c r="G238">
        <v>3</v>
      </c>
      <c r="H238">
        <v>6.88</v>
      </c>
      <c r="I238" t="s">
        <v>821</v>
      </c>
      <c r="J238" t="s">
        <v>822</v>
      </c>
      <c r="K238" t="s">
        <v>171</v>
      </c>
      <c r="M238" t="s">
        <v>823</v>
      </c>
      <c r="N238" t="s">
        <v>173</v>
      </c>
      <c r="O238" s="3">
        <v>8</v>
      </c>
      <c r="P238">
        <v>8</v>
      </c>
      <c r="Q238">
        <v>4</v>
      </c>
      <c r="R238" t="b">
        <v>1</v>
      </c>
    </row>
    <row r="239" spans="1:18" x14ac:dyDescent="0.35">
      <c r="A239">
        <v>10485</v>
      </c>
      <c r="B239" t="s">
        <v>992</v>
      </c>
      <c r="C239">
        <v>4</v>
      </c>
      <c r="D239" s="2">
        <v>35514</v>
      </c>
      <c r="E239" s="2">
        <v>35528</v>
      </c>
      <c r="F239" s="2">
        <v>35520</v>
      </c>
      <c r="G239">
        <v>2</v>
      </c>
      <c r="H239">
        <v>64.45</v>
      </c>
      <c r="I239" t="s">
        <v>993</v>
      </c>
      <c r="J239" t="s">
        <v>994</v>
      </c>
      <c r="K239" t="s">
        <v>995</v>
      </c>
      <c r="L239" t="s">
        <v>996</v>
      </c>
      <c r="M239" t="s">
        <v>997</v>
      </c>
      <c r="N239" t="s">
        <v>707</v>
      </c>
      <c r="O239" s="3">
        <v>6</v>
      </c>
      <c r="P239">
        <v>6</v>
      </c>
      <c r="Q239">
        <v>3</v>
      </c>
      <c r="R239" t="b">
        <v>1</v>
      </c>
    </row>
    <row r="240" spans="1:18" x14ac:dyDescent="0.35">
      <c r="A240">
        <v>10486</v>
      </c>
      <c r="B240" t="s">
        <v>701</v>
      </c>
      <c r="C240">
        <v>1</v>
      </c>
      <c r="D240" s="2">
        <v>35515</v>
      </c>
      <c r="E240" s="2">
        <v>35543</v>
      </c>
      <c r="F240" s="2">
        <v>35522</v>
      </c>
      <c r="G240">
        <v>2</v>
      </c>
      <c r="H240">
        <v>30.53</v>
      </c>
      <c r="I240" t="s">
        <v>702</v>
      </c>
      <c r="J240" t="s">
        <v>703</v>
      </c>
      <c r="K240" t="s">
        <v>704</v>
      </c>
      <c r="L240" t="s">
        <v>705</v>
      </c>
      <c r="M240" t="s">
        <v>706</v>
      </c>
      <c r="N240" t="s">
        <v>707</v>
      </c>
      <c r="O240" s="3">
        <v>7</v>
      </c>
      <c r="P240">
        <v>7</v>
      </c>
      <c r="Q240">
        <v>4</v>
      </c>
      <c r="R240" t="b">
        <v>1</v>
      </c>
    </row>
    <row r="241" spans="1:18" x14ac:dyDescent="0.35">
      <c r="A241">
        <v>10487</v>
      </c>
      <c r="B241" t="s">
        <v>966</v>
      </c>
      <c r="C241">
        <v>2</v>
      </c>
      <c r="D241" s="2">
        <v>35515</v>
      </c>
      <c r="E241" s="2">
        <v>35543</v>
      </c>
      <c r="F241" s="2">
        <v>35517</v>
      </c>
      <c r="G241">
        <v>2</v>
      </c>
      <c r="H241">
        <v>71.069999999999993</v>
      </c>
      <c r="I241" t="s">
        <v>967</v>
      </c>
      <c r="J241" t="s">
        <v>968</v>
      </c>
      <c r="K241" t="s">
        <v>246</v>
      </c>
      <c r="L241" t="s">
        <v>699</v>
      </c>
      <c r="M241" t="s">
        <v>969</v>
      </c>
      <c r="N241" t="s">
        <v>248</v>
      </c>
      <c r="O241" s="3">
        <v>2</v>
      </c>
      <c r="P241">
        <v>2</v>
      </c>
      <c r="Q241">
        <v>3</v>
      </c>
      <c r="R241" t="b">
        <v>1</v>
      </c>
    </row>
    <row r="242" spans="1:18" x14ac:dyDescent="0.35">
      <c r="A242">
        <v>10488</v>
      </c>
      <c r="B242" t="s">
        <v>750</v>
      </c>
      <c r="C242">
        <v>8</v>
      </c>
      <c r="D242" s="2">
        <v>35516</v>
      </c>
      <c r="E242" s="2">
        <v>35544</v>
      </c>
      <c r="F242" s="2">
        <v>35522</v>
      </c>
      <c r="G242">
        <v>2</v>
      </c>
      <c r="H242">
        <v>4.93</v>
      </c>
      <c r="I242" t="s">
        <v>751</v>
      </c>
      <c r="J242" t="s">
        <v>752</v>
      </c>
      <c r="K242" t="s">
        <v>753</v>
      </c>
      <c r="M242" t="s">
        <v>754</v>
      </c>
      <c r="N242" t="s">
        <v>256</v>
      </c>
      <c r="O242" s="3">
        <v>6</v>
      </c>
      <c r="P242">
        <v>6</v>
      </c>
      <c r="Q242">
        <v>4</v>
      </c>
      <c r="R242" t="b">
        <v>1</v>
      </c>
    </row>
    <row r="243" spans="1:18" x14ac:dyDescent="0.35">
      <c r="A243">
        <v>10489</v>
      </c>
      <c r="B243" t="s">
        <v>928</v>
      </c>
      <c r="C243">
        <v>6</v>
      </c>
      <c r="D243" s="2">
        <v>35517</v>
      </c>
      <c r="E243" s="2">
        <v>35545</v>
      </c>
      <c r="F243" s="2">
        <v>35529</v>
      </c>
      <c r="G243">
        <v>2</v>
      </c>
      <c r="H243">
        <v>5.29</v>
      </c>
      <c r="I243" t="s">
        <v>929</v>
      </c>
      <c r="J243" t="s">
        <v>930</v>
      </c>
      <c r="K243" t="s">
        <v>931</v>
      </c>
      <c r="M243" t="s">
        <v>932</v>
      </c>
      <c r="N243" t="s">
        <v>713</v>
      </c>
      <c r="O243" s="3">
        <v>12</v>
      </c>
      <c r="P243">
        <v>12</v>
      </c>
      <c r="Q243">
        <v>4</v>
      </c>
      <c r="R243" t="b">
        <v>1</v>
      </c>
    </row>
    <row r="244" spans="1:18" x14ac:dyDescent="0.35">
      <c r="A244">
        <v>10490</v>
      </c>
      <c r="B244" t="s">
        <v>701</v>
      </c>
      <c r="C244">
        <v>7</v>
      </c>
      <c r="D244" s="2">
        <v>35520</v>
      </c>
      <c r="E244" s="2">
        <v>35548</v>
      </c>
      <c r="F244" s="2">
        <v>35523</v>
      </c>
      <c r="G244">
        <v>2</v>
      </c>
      <c r="H244">
        <v>210.19</v>
      </c>
      <c r="I244" t="s">
        <v>702</v>
      </c>
      <c r="J244" t="s">
        <v>703</v>
      </c>
      <c r="K244" t="s">
        <v>704</v>
      </c>
      <c r="L244" t="s">
        <v>705</v>
      </c>
      <c r="M244" t="s">
        <v>706</v>
      </c>
      <c r="N244" t="s">
        <v>707</v>
      </c>
      <c r="O244" s="3">
        <v>3</v>
      </c>
      <c r="P244">
        <v>3</v>
      </c>
      <c r="Q244">
        <v>4</v>
      </c>
      <c r="R244" t="b">
        <v>1</v>
      </c>
    </row>
    <row r="245" spans="1:18" x14ac:dyDescent="0.35">
      <c r="A245">
        <v>10491</v>
      </c>
      <c r="B245" t="s">
        <v>896</v>
      </c>
      <c r="C245">
        <v>8</v>
      </c>
      <c r="D245" s="2">
        <v>35520</v>
      </c>
      <c r="E245" s="2">
        <v>35548</v>
      </c>
      <c r="F245" s="2">
        <v>35528</v>
      </c>
      <c r="G245">
        <v>3</v>
      </c>
      <c r="H245">
        <v>16.96</v>
      </c>
      <c r="I245" t="s">
        <v>897</v>
      </c>
      <c r="J245" t="s">
        <v>898</v>
      </c>
      <c r="K245" t="s">
        <v>899</v>
      </c>
      <c r="M245" t="s">
        <v>900</v>
      </c>
      <c r="N245" t="s">
        <v>901</v>
      </c>
      <c r="O245" s="3">
        <v>8</v>
      </c>
      <c r="P245">
        <v>8</v>
      </c>
      <c r="Q245">
        <v>4</v>
      </c>
      <c r="R245" t="b">
        <v>1</v>
      </c>
    </row>
    <row r="246" spans="1:18" x14ac:dyDescent="0.35">
      <c r="A246">
        <v>10492</v>
      </c>
      <c r="B246" t="s">
        <v>986</v>
      </c>
      <c r="C246">
        <v>3</v>
      </c>
      <c r="D246" s="2">
        <v>35521</v>
      </c>
      <c r="E246" s="2">
        <v>35549</v>
      </c>
      <c r="F246" s="2">
        <v>35531</v>
      </c>
      <c r="G246">
        <v>1</v>
      </c>
      <c r="H246">
        <v>62.89</v>
      </c>
      <c r="I246" t="s">
        <v>987</v>
      </c>
      <c r="J246" t="s">
        <v>988</v>
      </c>
      <c r="K246" t="s">
        <v>989</v>
      </c>
      <c r="L246" t="s">
        <v>990</v>
      </c>
      <c r="M246" t="s">
        <v>991</v>
      </c>
      <c r="N246" t="s">
        <v>367</v>
      </c>
      <c r="O246" s="3">
        <v>10</v>
      </c>
      <c r="P246">
        <v>10</v>
      </c>
      <c r="Q246">
        <v>4</v>
      </c>
      <c r="R246" t="b">
        <v>1</v>
      </c>
    </row>
    <row r="247" spans="1:18" x14ac:dyDescent="0.35">
      <c r="A247">
        <v>10493</v>
      </c>
      <c r="B247" t="s">
        <v>923</v>
      </c>
      <c r="C247">
        <v>4</v>
      </c>
      <c r="D247" s="2">
        <v>35522</v>
      </c>
      <c r="E247" s="2">
        <v>35550</v>
      </c>
      <c r="F247" s="2">
        <v>35530</v>
      </c>
      <c r="G247">
        <v>3</v>
      </c>
      <c r="H247">
        <v>10.64</v>
      </c>
      <c r="I247" t="s">
        <v>924</v>
      </c>
      <c r="J247" t="s">
        <v>925</v>
      </c>
      <c r="K247" t="s">
        <v>926</v>
      </c>
      <c r="M247" t="s">
        <v>927</v>
      </c>
      <c r="N247" t="s">
        <v>309</v>
      </c>
      <c r="O247" s="3">
        <v>8</v>
      </c>
      <c r="P247">
        <v>8</v>
      </c>
      <c r="Q247">
        <v>4</v>
      </c>
      <c r="R247" t="b">
        <v>1</v>
      </c>
    </row>
    <row r="248" spans="1:18" x14ac:dyDescent="0.35">
      <c r="A248">
        <v>10494</v>
      </c>
      <c r="B248" t="s">
        <v>824</v>
      </c>
      <c r="C248">
        <v>4</v>
      </c>
      <c r="D248" s="2">
        <v>35522</v>
      </c>
      <c r="E248" s="2">
        <v>35550</v>
      </c>
      <c r="F248" s="2">
        <v>35529</v>
      </c>
      <c r="G248">
        <v>2</v>
      </c>
      <c r="H248">
        <v>65.989999999999995</v>
      </c>
      <c r="I248" t="s">
        <v>825</v>
      </c>
      <c r="J248" t="s">
        <v>826</v>
      </c>
      <c r="K248" t="s">
        <v>246</v>
      </c>
      <c r="L248" t="s">
        <v>699</v>
      </c>
      <c r="M248" t="s">
        <v>827</v>
      </c>
      <c r="N248" t="s">
        <v>248</v>
      </c>
      <c r="O248" s="3">
        <v>7</v>
      </c>
      <c r="P248">
        <v>7</v>
      </c>
      <c r="Q248">
        <v>4</v>
      </c>
      <c r="R248" t="b">
        <v>1</v>
      </c>
    </row>
    <row r="249" spans="1:18" x14ac:dyDescent="0.35">
      <c r="A249">
        <v>10495</v>
      </c>
      <c r="B249" t="s">
        <v>1031</v>
      </c>
      <c r="C249">
        <v>3</v>
      </c>
      <c r="D249" s="2">
        <v>35523</v>
      </c>
      <c r="E249" s="2">
        <v>35551</v>
      </c>
      <c r="F249" s="2">
        <v>35531</v>
      </c>
      <c r="G249">
        <v>3</v>
      </c>
      <c r="H249">
        <v>4.6500000000000004</v>
      </c>
      <c r="I249" t="s">
        <v>1032</v>
      </c>
      <c r="J249" t="s">
        <v>1033</v>
      </c>
      <c r="K249" t="s">
        <v>1034</v>
      </c>
      <c r="L249" t="s">
        <v>990</v>
      </c>
      <c r="M249" t="s">
        <v>1035</v>
      </c>
      <c r="N249" t="s">
        <v>367</v>
      </c>
      <c r="O249" s="3">
        <v>8</v>
      </c>
      <c r="P249">
        <v>8</v>
      </c>
      <c r="Q249">
        <v>4</v>
      </c>
      <c r="R249" t="b">
        <v>1</v>
      </c>
    </row>
    <row r="250" spans="1:18" x14ac:dyDescent="0.35">
      <c r="A250">
        <v>10496</v>
      </c>
      <c r="B250" t="s">
        <v>828</v>
      </c>
      <c r="C250">
        <v>7</v>
      </c>
      <c r="D250" s="2">
        <v>35524</v>
      </c>
      <c r="E250" s="2">
        <v>35552</v>
      </c>
      <c r="F250" s="2">
        <v>35527</v>
      </c>
      <c r="G250">
        <v>2</v>
      </c>
      <c r="H250">
        <v>46.77</v>
      </c>
      <c r="I250" t="s">
        <v>829</v>
      </c>
      <c r="J250" t="s">
        <v>830</v>
      </c>
      <c r="K250" t="s">
        <v>246</v>
      </c>
      <c r="L250" t="s">
        <v>699</v>
      </c>
      <c r="M250" t="s">
        <v>831</v>
      </c>
      <c r="N250" t="s">
        <v>248</v>
      </c>
      <c r="O250" s="3">
        <v>3</v>
      </c>
      <c r="P250">
        <v>3</v>
      </c>
      <c r="Q250">
        <v>4</v>
      </c>
      <c r="R250" t="b">
        <v>1</v>
      </c>
    </row>
    <row r="251" spans="1:18" x14ac:dyDescent="0.35">
      <c r="A251">
        <v>10497</v>
      </c>
      <c r="B251" t="s">
        <v>795</v>
      </c>
      <c r="C251">
        <v>7</v>
      </c>
      <c r="D251" s="2">
        <v>35524</v>
      </c>
      <c r="E251" s="2">
        <v>35552</v>
      </c>
      <c r="F251" s="2">
        <v>35527</v>
      </c>
      <c r="G251">
        <v>1</v>
      </c>
      <c r="H251">
        <v>36.21</v>
      </c>
      <c r="I251" t="s">
        <v>796</v>
      </c>
      <c r="J251" t="s">
        <v>797</v>
      </c>
      <c r="K251" t="s">
        <v>798</v>
      </c>
      <c r="M251" t="s">
        <v>799</v>
      </c>
      <c r="N251" t="s">
        <v>256</v>
      </c>
      <c r="O251" s="3">
        <v>3</v>
      </c>
      <c r="P251">
        <v>3</v>
      </c>
      <c r="Q251">
        <v>4</v>
      </c>
      <c r="R251" t="b">
        <v>1</v>
      </c>
    </row>
    <row r="252" spans="1:18" x14ac:dyDescent="0.35">
      <c r="A252">
        <v>10498</v>
      </c>
      <c r="B252" t="s">
        <v>701</v>
      </c>
      <c r="C252">
        <v>8</v>
      </c>
      <c r="D252" s="2">
        <v>35527</v>
      </c>
      <c r="E252" s="2">
        <v>35555</v>
      </c>
      <c r="F252" s="2">
        <v>35531</v>
      </c>
      <c r="G252">
        <v>2</v>
      </c>
      <c r="H252">
        <v>29.75</v>
      </c>
      <c r="I252" t="s">
        <v>702</v>
      </c>
      <c r="J252" t="s">
        <v>703</v>
      </c>
      <c r="K252" t="s">
        <v>704</v>
      </c>
      <c r="L252" t="s">
        <v>705</v>
      </c>
      <c r="M252" t="s">
        <v>706</v>
      </c>
      <c r="N252" t="s">
        <v>707</v>
      </c>
      <c r="O252" s="3">
        <v>4</v>
      </c>
      <c r="P252">
        <v>4</v>
      </c>
      <c r="Q252">
        <v>4</v>
      </c>
      <c r="R252" t="b">
        <v>1</v>
      </c>
    </row>
    <row r="253" spans="1:18" x14ac:dyDescent="0.35">
      <c r="A253">
        <v>10499</v>
      </c>
      <c r="B253" t="s">
        <v>805</v>
      </c>
      <c r="C253">
        <v>4</v>
      </c>
      <c r="D253" s="2">
        <v>35528</v>
      </c>
      <c r="E253" s="2">
        <v>35556</v>
      </c>
      <c r="F253" s="2">
        <v>35536</v>
      </c>
      <c r="G253">
        <v>2</v>
      </c>
      <c r="H253">
        <v>102.02</v>
      </c>
      <c r="I253" t="s">
        <v>806</v>
      </c>
      <c r="J253" t="s">
        <v>807</v>
      </c>
      <c r="K253" t="s">
        <v>808</v>
      </c>
      <c r="L253" t="s">
        <v>809</v>
      </c>
      <c r="M253" t="s">
        <v>810</v>
      </c>
      <c r="N253" t="s">
        <v>707</v>
      </c>
      <c r="O253" s="3">
        <v>8</v>
      </c>
      <c r="P253">
        <v>8</v>
      </c>
      <c r="Q253">
        <v>4</v>
      </c>
      <c r="R253" t="b">
        <v>1</v>
      </c>
    </row>
    <row r="254" spans="1:18" x14ac:dyDescent="0.35">
      <c r="A254">
        <v>10500</v>
      </c>
      <c r="B254" t="s">
        <v>923</v>
      </c>
      <c r="C254">
        <v>6</v>
      </c>
      <c r="D254" s="2">
        <v>35529</v>
      </c>
      <c r="E254" s="2">
        <v>35557</v>
      </c>
      <c r="F254" s="2">
        <v>35537</v>
      </c>
      <c r="G254">
        <v>1</v>
      </c>
      <c r="H254">
        <v>42.68</v>
      </c>
      <c r="I254" t="s">
        <v>924</v>
      </c>
      <c r="J254" t="s">
        <v>925</v>
      </c>
      <c r="K254" t="s">
        <v>926</v>
      </c>
      <c r="M254" t="s">
        <v>927</v>
      </c>
      <c r="N254" t="s">
        <v>309</v>
      </c>
      <c r="O254" s="3">
        <v>8</v>
      </c>
      <c r="P254">
        <v>8</v>
      </c>
      <c r="Q254">
        <v>4</v>
      </c>
      <c r="R254" t="b">
        <v>1</v>
      </c>
    </row>
    <row r="255" spans="1:18" x14ac:dyDescent="0.35">
      <c r="A255">
        <v>10501</v>
      </c>
      <c r="B255" t="s">
        <v>1036</v>
      </c>
      <c r="C255">
        <v>9</v>
      </c>
      <c r="D255" s="2">
        <v>35529</v>
      </c>
      <c r="E255" s="2">
        <v>35557</v>
      </c>
      <c r="F255" s="2">
        <v>35536</v>
      </c>
      <c r="G255">
        <v>3</v>
      </c>
      <c r="H255">
        <v>8.85</v>
      </c>
      <c r="I255" t="s">
        <v>1037</v>
      </c>
      <c r="J255" t="s">
        <v>1038</v>
      </c>
      <c r="K255" t="s">
        <v>1039</v>
      </c>
      <c r="M255" t="s">
        <v>1040</v>
      </c>
      <c r="N255" t="s">
        <v>256</v>
      </c>
      <c r="O255" s="3">
        <v>7</v>
      </c>
      <c r="P255">
        <v>7</v>
      </c>
      <c r="Q255">
        <v>4</v>
      </c>
      <c r="R255" t="b">
        <v>1</v>
      </c>
    </row>
    <row r="256" spans="1:18" x14ac:dyDescent="0.35">
      <c r="A256">
        <v>10502</v>
      </c>
      <c r="B256" t="s">
        <v>878</v>
      </c>
      <c r="C256">
        <v>2</v>
      </c>
      <c r="D256" s="2">
        <v>35530</v>
      </c>
      <c r="E256" s="2">
        <v>35558</v>
      </c>
      <c r="F256" s="2">
        <v>35549</v>
      </c>
      <c r="G256">
        <v>1</v>
      </c>
      <c r="H256">
        <v>69.319999999999993</v>
      </c>
      <c r="I256" t="s">
        <v>879</v>
      </c>
      <c r="J256" t="s">
        <v>880</v>
      </c>
      <c r="K256" t="s">
        <v>717</v>
      </c>
      <c r="M256" t="s">
        <v>784</v>
      </c>
      <c r="N256" t="s">
        <v>719</v>
      </c>
      <c r="O256" s="3">
        <v>19</v>
      </c>
      <c r="P256">
        <v>19</v>
      </c>
      <c r="Q256">
        <v>4</v>
      </c>
      <c r="R256" t="b">
        <v>1</v>
      </c>
    </row>
    <row r="257" spans="1:18" x14ac:dyDescent="0.35">
      <c r="A257">
        <v>10503</v>
      </c>
      <c r="B257" t="s">
        <v>832</v>
      </c>
      <c r="C257">
        <v>6</v>
      </c>
      <c r="D257" s="2">
        <v>35531</v>
      </c>
      <c r="E257" s="2">
        <v>35559</v>
      </c>
      <c r="F257" s="2">
        <v>35536</v>
      </c>
      <c r="G257">
        <v>2</v>
      </c>
      <c r="H257">
        <v>16.739999999999998</v>
      </c>
      <c r="I257" t="s">
        <v>833</v>
      </c>
      <c r="J257" t="s">
        <v>834</v>
      </c>
      <c r="K257" t="s">
        <v>835</v>
      </c>
      <c r="L257" t="s">
        <v>836</v>
      </c>
      <c r="N257" t="s">
        <v>837</v>
      </c>
      <c r="O257" s="3">
        <v>5</v>
      </c>
      <c r="P257">
        <v>5</v>
      </c>
      <c r="Q257">
        <v>4</v>
      </c>
      <c r="R257" t="b">
        <v>1</v>
      </c>
    </row>
    <row r="258" spans="1:18" x14ac:dyDescent="0.35">
      <c r="A258">
        <v>10504</v>
      </c>
      <c r="B258" t="s">
        <v>761</v>
      </c>
      <c r="C258">
        <v>4</v>
      </c>
      <c r="D258" s="2">
        <v>35531</v>
      </c>
      <c r="E258" s="2">
        <v>35559</v>
      </c>
      <c r="F258" s="2">
        <v>35538</v>
      </c>
      <c r="G258">
        <v>3</v>
      </c>
      <c r="H258">
        <v>59.13</v>
      </c>
      <c r="I258" t="s">
        <v>762</v>
      </c>
      <c r="J258" t="s">
        <v>763</v>
      </c>
      <c r="K258" t="s">
        <v>558</v>
      </c>
      <c r="L258" t="s">
        <v>559</v>
      </c>
      <c r="M258" t="s">
        <v>764</v>
      </c>
      <c r="N258" t="s">
        <v>182</v>
      </c>
      <c r="O258" s="3">
        <v>7</v>
      </c>
      <c r="P258">
        <v>7</v>
      </c>
      <c r="Q258">
        <v>4</v>
      </c>
      <c r="R258" t="b">
        <v>1</v>
      </c>
    </row>
    <row r="259" spans="1:18" x14ac:dyDescent="0.35">
      <c r="A259">
        <v>10505</v>
      </c>
      <c r="B259" t="s">
        <v>907</v>
      </c>
      <c r="C259">
        <v>3</v>
      </c>
      <c r="D259" s="2">
        <v>35534</v>
      </c>
      <c r="E259" s="2">
        <v>35562</v>
      </c>
      <c r="F259" s="2">
        <v>35541</v>
      </c>
      <c r="G259">
        <v>3</v>
      </c>
      <c r="H259">
        <v>7.13</v>
      </c>
      <c r="I259" t="s">
        <v>908</v>
      </c>
      <c r="J259" t="s">
        <v>909</v>
      </c>
      <c r="K259" t="s">
        <v>364</v>
      </c>
      <c r="L259" t="s">
        <v>365</v>
      </c>
      <c r="M259" t="s">
        <v>366</v>
      </c>
      <c r="N259" t="s">
        <v>367</v>
      </c>
      <c r="O259" s="3">
        <v>7</v>
      </c>
      <c r="P259">
        <v>7</v>
      </c>
      <c r="Q259">
        <v>4</v>
      </c>
      <c r="R259" t="b">
        <v>1</v>
      </c>
    </row>
    <row r="260" spans="1:18" x14ac:dyDescent="0.35">
      <c r="A260">
        <v>10506</v>
      </c>
      <c r="B260" t="s">
        <v>881</v>
      </c>
      <c r="C260">
        <v>9</v>
      </c>
      <c r="D260" s="2">
        <v>35535</v>
      </c>
      <c r="E260" s="2">
        <v>35563</v>
      </c>
      <c r="F260" s="2">
        <v>35552</v>
      </c>
      <c r="G260">
        <v>2</v>
      </c>
      <c r="H260">
        <v>21.19</v>
      </c>
      <c r="I260" t="s">
        <v>882</v>
      </c>
      <c r="J260" t="s">
        <v>883</v>
      </c>
      <c r="K260" t="s">
        <v>884</v>
      </c>
      <c r="M260" t="s">
        <v>885</v>
      </c>
      <c r="N260" t="s">
        <v>256</v>
      </c>
      <c r="O260" s="3">
        <v>17</v>
      </c>
      <c r="P260">
        <v>17</v>
      </c>
      <c r="Q260">
        <v>5</v>
      </c>
      <c r="R260" t="b">
        <v>1</v>
      </c>
    </row>
    <row r="261" spans="1:18" x14ac:dyDescent="0.35">
      <c r="A261">
        <v>10507</v>
      </c>
      <c r="B261" t="s">
        <v>952</v>
      </c>
      <c r="C261">
        <v>7</v>
      </c>
      <c r="D261" s="2">
        <v>35535</v>
      </c>
      <c r="E261" s="2">
        <v>35563</v>
      </c>
      <c r="F261" s="2">
        <v>35542</v>
      </c>
      <c r="G261">
        <v>1</v>
      </c>
      <c r="H261">
        <v>47.45</v>
      </c>
      <c r="I261" t="s">
        <v>953</v>
      </c>
      <c r="J261" t="s">
        <v>954</v>
      </c>
      <c r="K261" t="s">
        <v>717</v>
      </c>
      <c r="M261" t="s">
        <v>955</v>
      </c>
      <c r="N261" t="s">
        <v>719</v>
      </c>
      <c r="O261" s="3">
        <v>7</v>
      </c>
      <c r="P261">
        <v>7</v>
      </c>
      <c r="Q261">
        <v>4</v>
      </c>
      <c r="R261" t="b">
        <v>1</v>
      </c>
    </row>
    <row r="262" spans="1:18" x14ac:dyDescent="0.35">
      <c r="A262">
        <v>10508</v>
      </c>
      <c r="B262" t="s">
        <v>720</v>
      </c>
      <c r="C262">
        <v>1</v>
      </c>
      <c r="D262" s="2">
        <v>35536</v>
      </c>
      <c r="E262" s="2">
        <v>35564</v>
      </c>
      <c r="F262" s="2">
        <v>35563</v>
      </c>
      <c r="G262">
        <v>2</v>
      </c>
      <c r="H262">
        <v>4.99</v>
      </c>
      <c r="I262" t="s">
        <v>721</v>
      </c>
      <c r="J262" t="s">
        <v>722</v>
      </c>
      <c r="K262" t="s">
        <v>723</v>
      </c>
      <c r="M262" t="s">
        <v>724</v>
      </c>
      <c r="N262" t="s">
        <v>256</v>
      </c>
      <c r="O262" s="3">
        <v>27</v>
      </c>
      <c r="P262">
        <v>27</v>
      </c>
      <c r="Q262">
        <v>5</v>
      </c>
      <c r="R262" t="b">
        <v>1</v>
      </c>
    </row>
    <row r="263" spans="1:18" x14ac:dyDescent="0.35">
      <c r="A263">
        <v>10509</v>
      </c>
      <c r="B263" t="s">
        <v>1036</v>
      </c>
      <c r="C263">
        <v>4</v>
      </c>
      <c r="D263" s="2">
        <v>35537</v>
      </c>
      <c r="E263" s="2">
        <v>35565</v>
      </c>
      <c r="F263" s="2">
        <v>35549</v>
      </c>
      <c r="G263">
        <v>1</v>
      </c>
      <c r="H263">
        <v>0.15</v>
      </c>
      <c r="I263" t="s">
        <v>1037</v>
      </c>
      <c r="J263" t="s">
        <v>1038</v>
      </c>
      <c r="K263" t="s">
        <v>1039</v>
      </c>
      <c r="M263" t="s">
        <v>1040</v>
      </c>
      <c r="N263" t="s">
        <v>256</v>
      </c>
      <c r="O263" s="3">
        <v>12</v>
      </c>
      <c r="P263">
        <v>12</v>
      </c>
      <c r="Q263">
        <v>4</v>
      </c>
      <c r="R263" t="b">
        <v>1</v>
      </c>
    </row>
    <row r="264" spans="1:18" x14ac:dyDescent="0.35">
      <c r="A264">
        <v>10510</v>
      </c>
      <c r="B264" t="s">
        <v>886</v>
      </c>
      <c r="C264">
        <v>6</v>
      </c>
      <c r="D264" s="2">
        <v>35538</v>
      </c>
      <c r="E264" s="2">
        <v>35566</v>
      </c>
      <c r="F264" s="2">
        <v>35548</v>
      </c>
      <c r="G264">
        <v>3</v>
      </c>
      <c r="H264">
        <v>367.63</v>
      </c>
      <c r="I264" t="s">
        <v>887</v>
      </c>
      <c r="J264" t="s">
        <v>888</v>
      </c>
      <c r="K264" t="s">
        <v>889</v>
      </c>
      <c r="L264" t="s">
        <v>890</v>
      </c>
      <c r="M264" t="s">
        <v>891</v>
      </c>
      <c r="N264" t="s">
        <v>182</v>
      </c>
      <c r="O264" s="3">
        <v>10</v>
      </c>
      <c r="P264">
        <v>10</v>
      </c>
      <c r="Q264">
        <v>4</v>
      </c>
      <c r="R264" t="b">
        <v>1</v>
      </c>
    </row>
    <row r="265" spans="1:18" x14ac:dyDescent="0.35">
      <c r="A265">
        <v>10511</v>
      </c>
      <c r="B265" t="s">
        <v>902</v>
      </c>
      <c r="C265">
        <v>4</v>
      </c>
      <c r="D265" s="2">
        <v>35538</v>
      </c>
      <c r="E265" s="2">
        <v>35566</v>
      </c>
      <c r="F265" s="2">
        <v>35541</v>
      </c>
      <c r="G265">
        <v>3</v>
      </c>
      <c r="H265">
        <v>350.64</v>
      </c>
      <c r="I265" t="s">
        <v>903</v>
      </c>
      <c r="J265" t="s">
        <v>904</v>
      </c>
      <c r="K265" t="s">
        <v>905</v>
      </c>
      <c r="M265" t="s">
        <v>906</v>
      </c>
      <c r="N265" t="s">
        <v>309</v>
      </c>
      <c r="O265" s="3">
        <v>3</v>
      </c>
      <c r="P265">
        <v>3</v>
      </c>
      <c r="Q265">
        <v>4</v>
      </c>
      <c r="R265" t="b">
        <v>1</v>
      </c>
    </row>
    <row r="266" spans="1:18" x14ac:dyDescent="0.35">
      <c r="A266">
        <v>10512</v>
      </c>
      <c r="B266" t="s">
        <v>919</v>
      </c>
      <c r="C266">
        <v>7</v>
      </c>
      <c r="D266" s="2">
        <v>35541</v>
      </c>
      <c r="E266" s="2">
        <v>35569</v>
      </c>
      <c r="F266" s="2">
        <v>35544</v>
      </c>
      <c r="G266">
        <v>2</v>
      </c>
      <c r="H266">
        <v>3.53</v>
      </c>
      <c r="I266" t="s">
        <v>920</v>
      </c>
      <c r="J266" t="s">
        <v>921</v>
      </c>
      <c r="K266" t="s">
        <v>246</v>
      </c>
      <c r="L266" t="s">
        <v>699</v>
      </c>
      <c r="M266" t="s">
        <v>922</v>
      </c>
      <c r="N266" t="s">
        <v>248</v>
      </c>
      <c r="O266" s="3">
        <v>3</v>
      </c>
      <c r="P266">
        <v>3</v>
      </c>
      <c r="Q266">
        <v>4</v>
      </c>
      <c r="R266" t="b">
        <v>1</v>
      </c>
    </row>
    <row r="267" spans="1:18" x14ac:dyDescent="0.35">
      <c r="A267">
        <v>10513</v>
      </c>
      <c r="B267" t="s">
        <v>838</v>
      </c>
      <c r="C267">
        <v>7</v>
      </c>
      <c r="D267" s="2">
        <v>35542</v>
      </c>
      <c r="E267" s="2">
        <v>35584</v>
      </c>
      <c r="F267" s="2">
        <v>35548</v>
      </c>
      <c r="G267">
        <v>1</v>
      </c>
      <c r="H267">
        <v>105.65</v>
      </c>
      <c r="I267" t="s">
        <v>839</v>
      </c>
      <c r="J267" t="s">
        <v>840</v>
      </c>
      <c r="K267" t="s">
        <v>841</v>
      </c>
      <c r="M267" t="s">
        <v>842</v>
      </c>
      <c r="N267" t="s">
        <v>256</v>
      </c>
      <c r="O267" s="3">
        <v>6</v>
      </c>
      <c r="P267">
        <v>6</v>
      </c>
      <c r="Q267">
        <v>4</v>
      </c>
      <c r="R267" t="b">
        <v>1</v>
      </c>
    </row>
    <row r="268" spans="1:18" x14ac:dyDescent="0.35">
      <c r="A268">
        <v>10514</v>
      </c>
      <c r="B268" t="s">
        <v>708</v>
      </c>
      <c r="C268">
        <v>3</v>
      </c>
      <c r="D268" s="2">
        <v>35542</v>
      </c>
      <c r="E268" s="2">
        <v>35570</v>
      </c>
      <c r="F268" s="2">
        <v>35566</v>
      </c>
      <c r="G268">
        <v>2</v>
      </c>
      <c r="H268">
        <v>789.95</v>
      </c>
      <c r="I268" t="s">
        <v>709</v>
      </c>
      <c r="J268" t="s">
        <v>710</v>
      </c>
      <c r="K268" t="s">
        <v>711</v>
      </c>
      <c r="M268" t="s">
        <v>712</v>
      </c>
      <c r="N268" t="s">
        <v>713</v>
      </c>
      <c r="O268" s="3">
        <v>24</v>
      </c>
      <c r="P268">
        <v>24</v>
      </c>
      <c r="Q268">
        <v>5</v>
      </c>
      <c r="R268" t="b">
        <v>1</v>
      </c>
    </row>
    <row r="269" spans="1:18" x14ac:dyDescent="0.35">
      <c r="A269">
        <v>10515</v>
      </c>
      <c r="B269" t="s">
        <v>771</v>
      </c>
      <c r="C269">
        <v>2</v>
      </c>
      <c r="D269" s="2">
        <v>35543</v>
      </c>
      <c r="E269" s="2">
        <v>35557</v>
      </c>
      <c r="F269" s="2">
        <v>35573</v>
      </c>
      <c r="G269">
        <v>1</v>
      </c>
      <c r="H269">
        <v>204.47</v>
      </c>
      <c r="I269" t="s">
        <v>772</v>
      </c>
      <c r="J269" t="s">
        <v>773</v>
      </c>
      <c r="K269" t="s">
        <v>774</v>
      </c>
      <c r="M269" t="s">
        <v>775</v>
      </c>
      <c r="N269" t="s">
        <v>256</v>
      </c>
      <c r="O269" s="3">
        <v>30</v>
      </c>
      <c r="P269">
        <v>30</v>
      </c>
      <c r="Q269">
        <v>5</v>
      </c>
      <c r="R269" t="b">
        <v>0</v>
      </c>
    </row>
    <row r="270" spans="1:18" x14ac:dyDescent="0.35">
      <c r="A270">
        <v>10516</v>
      </c>
      <c r="B270" t="s">
        <v>832</v>
      </c>
      <c r="C270">
        <v>2</v>
      </c>
      <c r="D270" s="2">
        <v>35544</v>
      </c>
      <c r="E270" s="2">
        <v>35572</v>
      </c>
      <c r="F270" s="2">
        <v>35551</v>
      </c>
      <c r="G270">
        <v>3</v>
      </c>
      <c r="H270">
        <v>62.78</v>
      </c>
      <c r="I270" t="s">
        <v>833</v>
      </c>
      <c r="J270" t="s">
        <v>834</v>
      </c>
      <c r="K270" t="s">
        <v>835</v>
      </c>
      <c r="L270" t="s">
        <v>836</v>
      </c>
      <c r="N270" t="s">
        <v>837</v>
      </c>
      <c r="O270" s="3">
        <v>7</v>
      </c>
      <c r="P270">
        <v>7</v>
      </c>
      <c r="Q270">
        <v>5</v>
      </c>
      <c r="R270" t="b">
        <v>1</v>
      </c>
    </row>
    <row r="271" spans="1:18" x14ac:dyDescent="0.35">
      <c r="A271">
        <v>10517</v>
      </c>
      <c r="B271" t="s">
        <v>1041</v>
      </c>
      <c r="C271">
        <v>3</v>
      </c>
      <c r="D271" s="2">
        <v>35544</v>
      </c>
      <c r="E271" s="2">
        <v>35572</v>
      </c>
      <c r="F271" s="2">
        <v>35549</v>
      </c>
      <c r="G271">
        <v>3</v>
      </c>
      <c r="H271">
        <v>32.07</v>
      </c>
      <c r="I271" t="s">
        <v>1042</v>
      </c>
      <c r="J271" t="s">
        <v>1043</v>
      </c>
      <c r="K271" t="s">
        <v>171</v>
      </c>
      <c r="M271" t="s">
        <v>1044</v>
      </c>
      <c r="N271" t="s">
        <v>173</v>
      </c>
      <c r="O271" s="3">
        <v>5</v>
      </c>
      <c r="P271">
        <v>5</v>
      </c>
      <c r="Q271">
        <v>4</v>
      </c>
      <c r="R271" t="b">
        <v>1</v>
      </c>
    </row>
    <row r="272" spans="1:18" x14ac:dyDescent="0.35">
      <c r="A272">
        <v>10518</v>
      </c>
      <c r="B272" t="s">
        <v>781</v>
      </c>
      <c r="C272">
        <v>4</v>
      </c>
      <c r="D272" s="2">
        <v>35545</v>
      </c>
      <c r="E272" s="2">
        <v>35559</v>
      </c>
      <c r="F272" s="2">
        <v>35555</v>
      </c>
      <c r="G272">
        <v>2</v>
      </c>
      <c r="H272">
        <v>218.15</v>
      </c>
      <c r="I272" t="s">
        <v>782</v>
      </c>
      <c r="J272" t="s">
        <v>783</v>
      </c>
      <c r="K272" t="s">
        <v>717</v>
      </c>
      <c r="M272" t="s">
        <v>784</v>
      </c>
      <c r="N272" t="s">
        <v>719</v>
      </c>
      <c r="O272" s="3">
        <v>10</v>
      </c>
      <c r="P272">
        <v>10</v>
      </c>
      <c r="Q272">
        <v>5</v>
      </c>
      <c r="R272" t="b">
        <v>1</v>
      </c>
    </row>
    <row r="273" spans="1:18" x14ac:dyDescent="0.35">
      <c r="A273">
        <v>10519</v>
      </c>
      <c r="B273" t="s">
        <v>684</v>
      </c>
      <c r="C273">
        <v>6</v>
      </c>
      <c r="D273" s="2">
        <v>35548</v>
      </c>
      <c r="E273" s="2">
        <v>35576</v>
      </c>
      <c r="F273" s="2">
        <v>35551</v>
      </c>
      <c r="G273">
        <v>3</v>
      </c>
      <c r="H273">
        <v>91.76</v>
      </c>
      <c r="I273" t="s">
        <v>685</v>
      </c>
      <c r="J273" t="s">
        <v>686</v>
      </c>
      <c r="K273" t="s">
        <v>687</v>
      </c>
      <c r="M273" t="s">
        <v>688</v>
      </c>
      <c r="N273" t="s">
        <v>689</v>
      </c>
      <c r="O273" s="3">
        <v>3</v>
      </c>
      <c r="P273">
        <v>3</v>
      </c>
      <c r="Q273">
        <v>5</v>
      </c>
      <c r="R273" t="b">
        <v>1</v>
      </c>
    </row>
    <row r="274" spans="1:18" x14ac:dyDescent="0.35">
      <c r="A274">
        <v>10520</v>
      </c>
      <c r="B274" t="s">
        <v>981</v>
      </c>
      <c r="C274">
        <v>7</v>
      </c>
      <c r="D274" s="2">
        <v>35549</v>
      </c>
      <c r="E274" s="2">
        <v>35577</v>
      </c>
      <c r="F274" s="2">
        <v>35551</v>
      </c>
      <c r="G274">
        <v>1</v>
      </c>
      <c r="H274">
        <v>13.37</v>
      </c>
      <c r="I274" t="s">
        <v>982</v>
      </c>
      <c r="J274" t="s">
        <v>983</v>
      </c>
      <c r="K274" t="s">
        <v>984</v>
      </c>
      <c r="M274" t="s">
        <v>985</v>
      </c>
      <c r="N274" t="s">
        <v>288</v>
      </c>
      <c r="O274" s="3">
        <v>2</v>
      </c>
      <c r="P274">
        <v>2</v>
      </c>
      <c r="Q274">
        <v>5</v>
      </c>
      <c r="R274" t="b">
        <v>1</v>
      </c>
    </row>
    <row r="275" spans="1:18" x14ac:dyDescent="0.35">
      <c r="A275">
        <v>10521</v>
      </c>
      <c r="B275" t="s">
        <v>1045</v>
      </c>
      <c r="C275">
        <v>8</v>
      </c>
      <c r="D275" s="2">
        <v>35549</v>
      </c>
      <c r="E275" s="2">
        <v>35577</v>
      </c>
      <c r="F275" s="2">
        <v>35552</v>
      </c>
      <c r="G275">
        <v>2</v>
      </c>
      <c r="H275">
        <v>17.22</v>
      </c>
      <c r="I275" t="s">
        <v>1046</v>
      </c>
      <c r="J275" t="s">
        <v>1047</v>
      </c>
      <c r="K275" t="s">
        <v>1006</v>
      </c>
      <c r="M275" t="s">
        <v>1007</v>
      </c>
      <c r="N275" t="s">
        <v>1008</v>
      </c>
      <c r="O275" s="3">
        <v>3</v>
      </c>
      <c r="P275">
        <v>3</v>
      </c>
      <c r="Q275">
        <v>5</v>
      </c>
      <c r="R275" t="b">
        <v>1</v>
      </c>
    </row>
    <row r="276" spans="1:18" x14ac:dyDescent="0.35">
      <c r="A276">
        <v>10522</v>
      </c>
      <c r="B276" t="s">
        <v>795</v>
      </c>
      <c r="C276">
        <v>4</v>
      </c>
      <c r="D276" s="2">
        <v>35550</v>
      </c>
      <c r="E276" s="2">
        <v>35578</v>
      </c>
      <c r="F276" s="2">
        <v>35556</v>
      </c>
      <c r="G276">
        <v>1</v>
      </c>
      <c r="H276">
        <v>45.33</v>
      </c>
      <c r="I276" t="s">
        <v>796</v>
      </c>
      <c r="J276" t="s">
        <v>797</v>
      </c>
      <c r="K276" t="s">
        <v>798</v>
      </c>
      <c r="M276" t="s">
        <v>799</v>
      </c>
      <c r="N276" t="s">
        <v>256</v>
      </c>
      <c r="O276" s="3">
        <v>6</v>
      </c>
      <c r="P276">
        <v>6</v>
      </c>
      <c r="Q276">
        <v>5</v>
      </c>
      <c r="R276" t="b">
        <v>1</v>
      </c>
    </row>
    <row r="277" spans="1:18" x14ac:dyDescent="0.35">
      <c r="A277">
        <v>10523</v>
      </c>
      <c r="B277" t="s">
        <v>939</v>
      </c>
      <c r="C277">
        <v>7</v>
      </c>
      <c r="D277" s="2">
        <v>35551</v>
      </c>
      <c r="E277" s="2">
        <v>35579</v>
      </c>
      <c r="F277" s="2">
        <v>35580</v>
      </c>
      <c r="G277">
        <v>2</v>
      </c>
      <c r="H277">
        <v>77.63</v>
      </c>
      <c r="I277" t="s">
        <v>940</v>
      </c>
      <c r="J277" t="s">
        <v>941</v>
      </c>
      <c r="K277" t="s">
        <v>171</v>
      </c>
      <c r="M277" t="s">
        <v>942</v>
      </c>
      <c r="N277" t="s">
        <v>173</v>
      </c>
      <c r="O277" s="3">
        <v>29</v>
      </c>
      <c r="P277">
        <v>29</v>
      </c>
      <c r="Q277">
        <v>5</v>
      </c>
      <c r="R277" t="b">
        <v>0</v>
      </c>
    </row>
    <row r="278" spans="1:18" x14ac:dyDescent="0.35">
      <c r="A278">
        <v>10524</v>
      </c>
      <c r="B278" t="s">
        <v>790</v>
      </c>
      <c r="C278">
        <v>1</v>
      </c>
      <c r="D278" s="2">
        <v>35551</v>
      </c>
      <c r="E278" s="2">
        <v>35579</v>
      </c>
      <c r="F278" s="2">
        <v>35557</v>
      </c>
      <c r="G278">
        <v>2</v>
      </c>
      <c r="H278">
        <v>244.79</v>
      </c>
      <c r="I278" t="s">
        <v>791</v>
      </c>
      <c r="J278" t="s">
        <v>792</v>
      </c>
      <c r="K278" t="s">
        <v>793</v>
      </c>
      <c r="M278" t="s">
        <v>794</v>
      </c>
      <c r="N278" t="s">
        <v>240</v>
      </c>
      <c r="O278" s="3">
        <v>6</v>
      </c>
      <c r="P278">
        <v>6</v>
      </c>
      <c r="Q278">
        <v>5</v>
      </c>
      <c r="R278" t="b">
        <v>1</v>
      </c>
    </row>
    <row r="279" spans="1:18" x14ac:dyDescent="0.35">
      <c r="A279">
        <v>10525</v>
      </c>
      <c r="B279" t="s">
        <v>902</v>
      </c>
      <c r="C279">
        <v>1</v>
      </c>
      <c r="D279" s="2">
        <v>35552</v>
      </c>
      <c r="E279" s="2">
        <v>35580</v>
      </c>
      <c r="F279" s="2">
        <v>35573</v>
      </c>
      <c r="G279">
        <v>2</v>
      </c>
      <c r="H279">
        <v>11.06</v>
      </c>
      <c r="I279" t="s">
        <v>903</v>
      </c>
      <c r="J279" t="s">
        <v>904</v>
      </c>
      <c r="K279" t="s">
        <v>905</v>
      </c>
      <c r="M279" t="s">
        <v>906</v>
      </c>
      <c r="N279" t="s">
        <v>309</v>
      </c>
      <c r="O279" s="3">
        <v>21</v>
      </c>
      <c r="P279">
        <v>21</v>
      </c>
      <c r="Q279">
        <v>5</v>
      </c>
      <c r="R279" t="b">
        <v>1</v>
      </c>
    </row>
    <row r="280" spans="1:18" x14ac:dyDescent="0.35">
      <c r="A280">
        <v>10526</v>
      </c>
      <c r="B280" t="s">
        <v>745</v>
      </c>
      <c r="C280">
        <v>4</v>
      </c>
      <c r="D280" s="2">
        <v>35555</v>
      </c>
      <c r="E280" s="2">
        <v>35583</v>
      </c>
      <c r="F280" s="2">
        <v>35565</v>
      </c>
      <c r="G280">
        <v>2</v>
      </c>
      <c r="H280">
        <v>58.59</v>
      </c>
      <c r="I280" t="s">
        <v>746</v>
      </c>
      <c r="J280" t="s">
        <v>747</v>
      </c>
      <c r="K280" t="s">
        <v>748</v>
      </c>
      <c r="M280" t="s">
        <v>749</v>
      </c>
      <c r="N280" t="s">
        <v>350</v>
      </c>
      <c r="O280" s="3">
        <v>10</v>
      </c>
      <c r="P280">
        <v>10</v>
      </c>
      <c r="Q280">
        <v>5</v>
      </c>
      <c r="R280" t="b">
        <v>1</v>
      </c>
    </row>
    <row r="281" spans="1:18" x14ac:dyDescent="0.35">
      <c r="A281">
        <v>10527</v>
      </c>
      <c r="B281" t="s">
        <v>771</v>
      </c>
      <c r="C281">
        <v>7</v>
      </c>
      <c r="D281" s="2">
        <v>35555</v>
      </c>
      <c r="E281" s="2">
        <v>35583</v>
      </c>
      <c r="F281" s="2">
        <v>35557</v>
      </c>
      <c r="G281">
        <v>1</v>
      </c>
      <c r="H281">
        <v>41.9</v>
      </c>
      <c r="I281" t="s">
        <v>772</v>
      </c>
      <c r="J281" t="s">
        <v>773</v>
      </c>
      <c r="K281" t="s">
        <v>774</v>
      </c>
      <c r="M281" t="s">
        <v>775</v>
      </c>
      <c r="N281" t="s">
        <v>256</v>
      </c>
      <c r="O281" s="3">
        <v>2</v>
      </c>
      <c r="P281">
        <v>2</v>
      </c>
      <c r="Q281">
        <v>5</v>
      </c>
      <c r="R281" t="b">
        <v>1</v>
      </c>
    </row>
    <row r="282" spans="1:18" x14ac:dyDescent="0.35">
      <c r="A282">
        <v>10528</v>
      </c>
      <c r="B282" t="s">
        <v>1048</v>
      </c>
      <c r="C282">
        <v>6</v>
      </c>
      <c r="D282" s="2">
        <v>35556</v>
      </c>
      <c r="E282" s="2">
        <v>35570</v>
      </c>
      <c r="F282" s="2">
        <v>35559</v>
      </c>
      <c r="G282">
        <v>2</v>
      </c>
      <c r="H282">
        <v>3.35</v>
      </c>
      <c r="I282" t="s">
        <v>1049</v>
      </c>
      <c r="J282" t="s">
        <v>1050</v>
      </c>
      <c r="K282" t="s">
        <v>1051</v>
      </c>
      <c r="L282" t="s">
        <v>295</v>
      </c>
      <c r="M282" t="s">
        <v>1052</v>
      </c>
      <c r="N282" t="s">
        <v>182</v>
      </c>
      <c r="O282" s="3">
        <v>3</v>
      </c>
      <c r="P282">
        <v>3</v>
      </c>
      <c r="Q282">
        <v>5</v>
      </c>
      <c r="R282" t="b">
        <v>1</v>
      </c>
    </row>
    <row r="283" spans="1:18" x14ac:dyDescent="0.35">
      <c r="A283">
        <v>10529</v>
      </c>
      <c r="B283" t="s">
        <v>1053</v>
      </c>
      <c r="C283">
        <v>5</v>
      </c>
      <c r="D283" s="2">
        <v>35557</v>
      </c>
      <c r="E283" s="2">
        <v>35585</v>
      </c>
      <c r="F283" s="2">
        <v>35559</v>
      </c>
      <c r="G283">
        <v>2</v>
      </c>
      <c r="H283">
        <v>66.69</v>
      </c>
      <c r="I283" t="s">
        <v>1054</v>
      </c>
      <c r="J283" t="s">
        <v>1055</v>
      </c>
      <c r="K283" t="s">
        <v>1056</v>
      </c>
      <c r="M283" t="s">
        <v>1057</v>
      </c>
      <c r="N283" t="s">
        <v>683</v>
      </c>
      <c r="O283" s="3">
        <v>2</v>
      </c>
      <c r="P283">
        <v>2</v>
      </c>
      <c r="Q283">
        <v>5</v>
      </c>
      <c r="R283" t="b">
        <v>1</v>
      </c>
    </row>
    <row r="284" spans="1:18" x14ac:dyDescent="0.35">
      <c r="A284">
        <v>10530</v>
      </c>
      <c r="B284" t="s">
        <v>928</v>
      </c>
      <c r="C284">
        <v>3</v>
      </c>
      <c r="D284" s="2">
        <v>35558</v>
      </c>
      <c r="E284" s="2">
        <v>35586</v>
      </c>
      <c r="F284" s="2">
        <v>35562</v>
      </c>
      <c r="G284">
        <v>2</v>
      </c>
      <c r="H284">
        <v>339.22</v>
      </c>
      <c r="I284" t="s">
        <v>929</v>
      </c>
      <c r="J284" t="s">
        <v>930</v>
      </c>
      <c r="K284" t="s">
        <v>931</v>
      </c>
      <c r="M284" t="s">
        <v>932</v>
      </c>
      <c r="N284" t="s">
        <v>713</v>
      </c>
      <c r="O284" s="3">
        <v>4</v>
      </c>
      <c r="P284">
        <v>4</v>
      </c>
      <c r="Q284">
        <v>5</v>
      </c>
      <c r="R284" t="b">
        <v>1</v>
      </c>
    </row>
    <row r="285" spans="1:18" x14ac:dyDescent="0.35">
      <c r="A285">
        <v>10531</v>
      </c>
      <c r="B285" t="s">
        <v>1003</v>
      </c>
      <c r="C285">
        <v>7</v>
      </c>
      <c r="D285" s="2">
        <v>35558</v>
      </c>
      <c r="E285" s="2">
        <v>35586</v>
      </c>
      <c r="F285" s="2">
        <v>35569</v>
      </c>
      <c r="G285">
        <v>1</v>
      </c>
      <c r="H285">
        <v>8.1199999999999992</v>
      </c>
      <c r="I285" t="s">
        <v>1004</v>
      </c>
      <c r="J285" t="s">
        <v>1005</v>
      </c>
      <c r="K285" t="s">
        <v>1006</v>
      </c>
      <c r="M285" t="s">
        <v>1007</v>
      </c>
      <c r="N285" t="s">
        <v>1008</v>
      </c>
      <c r="O285" s="3">
        <v>11</v>
      </c>
      <c r="P285">
        <v>11</v>
      </c>
      <c r="Q285">
        <v>5</v>
      </c>
      <c r="R285" t="b">
        <v>1</v>
      </c>
    </row>
    <row r="286" spans="1:18" x14ac:dyDescent="0.35">
      <c r="A286">
        <v>10532</v>
      </c>
      <c r="B286" t="s">
        <v>948</v>
      </c>
      <c r="C286">
        <v>7</v>
      </c>
      <c r="D286" s="2">
        <v>35559</v>
      </c>
      <c r="E286" s="2">
        <v>35587</v>
      </c>
      <c r="F286" s="2">
        <v>35562</v>
      </c>
      <c r="G286">
        <v>3</v>
      </c>
      <c r="H286">
        <v>74.459999999999994</v>
      </c>
      <c r="I286" t="s">
        <v>949</v>
      </c>
      <c r="J286" t="s">
        <v>950</v>
      </c>
      <c r="K286" t="s">
        <v>171</v>
      </c>
      <c r="M286" t="s">
        <v>951</v>
      </c>
      <c r="N286" t="s">
        <v>173</v>
      </c>
      <c r="O286" s="3">
        <v>3</v>
      </c>
      <c r="P286">
        <v>3</v>
      </c>
      <c r="Q286">
        <v>5</v>
      </c>
      <c r="R286" t="b">
        <v>1</v>
      </c>
    </row>
    <row r="287" spans="1:18" x14ac:dyDescent="0.35">
      <c r="A287">
        <v>10533</v>
      </c>
      <c r="B287" t="s">
        <v>735</v>
      </c>
      <c r="C287">
        <v>8</v>
      </c>
      <c r="D287" s="2">
        <v>35562</v>
      </c>
      <c r="E287" s="2">
        <v>35590</v>
      </c>
      <c r="F287" s="2">
        <v>35572</v>
      </c>
      <c r="G287">
        <v>1</v>
      </c>
      <c r="H287">
        <v>188.04</v>
      </c>
      <c r="I287" t="s">
        <v>736</v>
      </c>
      <c r="J287" t="s">
        <v>737</v>
      </c>
      <c r="K287" t="s">
        <v>738</v>
      </c>
      <c r="M287" t="s">
        <v>739</v>
      </c>
      <c r="N287" t="s">
        <v>240</v>
      </c>
      <c r="O287" s="3">
        <v>10</v>
      </c>
      <c r="P287">
        <v>10</v>
      </c>
      <c r="Q287">
        <v>5</v>
      </c>
      <c r="R287" t="b">
        <v>1</v>
      </c>
    </row>
    <row r="288" spans="1:18" x14ac:dyDescent="0.35">
      <c r="A288">
        <v>10534</v>
      </c>
      <c r="B288" t="s">
        <v>795</v>
      </c>
      <c r="C288">
        <v>8</v>
      </c>
      <c r="D288" s="2">
        <v>35562</v>
      </c>
      <c r="E288" s="2">
        <v>35590</v>
      </c>
      <c r="F288" s="2">
        <v>35564</v>
      </c>
      <c r="G288">
        <v>2</v>
      </c>
      <c r="H288">
        <v>27.94</v>
      </c>
      <c r="I288" t="s">
        <v>796</v>
      </c>
      <c r="J288" t="s">
        <v>797</v>
      </c>
      <c r="K288" t="s">
        <v>798</v>
      </c>
      <c r="M288" t="s">
        <v>799</v>
      </c>
      <c r="N288" t="s">
        <v>256</v>
      </c>
      <c r="O288" s="3">
        <v>2</v>
      </c>
      <c r="P288">
        <v>2</v>
      </c>
      <c r="Q288">
        <v>5</v>
      </c>
      <c r="R288" t="b">
        <v>1</v>
      </c>
    </row>
    <row r="289" spans="1:18" x14ac:dyDescent="0.35">
      <c r="A289">
        <v>10535</v>
      </c>
      <c r="B289" t="s">
        <v>952</v>
      </c>
      <c r="C289">
        <v>4</v>
      </c>
      <c r="D289" s="2">
        <v>35563</v>
      </c>
      <c r="E289" s="2">
        <v>35591</v>
      </c>
      <c r="F289" s="2">
        <v>35571</v>
      </c>
      <c r="G289">
        <v>1</v>
      </c>
      <c r="H289">
        <v>15.64</v>
      </c>
      <c r="I289" t="s">
        <v>953</v>
      </c>
      <c r="J289" t="s">
        <v>954</v>
      </c>
      <c r="K289" t="s">
        <v>717</v>
      </c>
      <c r="M289" t="s">
        <v>955</v>
      </c>
      <c r="N289" t="s">
        <v>719</v>
      </c>
      <c r="O289" s="3">
        <v>8</v>
      </c>
      <c r="P289">
        <v>8</v>
      </c>
      <c r="Q289">
        <v>5</v>
      </c>
      <c r="R289" t="b">
        <v>1</v>
      </c>
    </row>
    <row r="290" spans="1:18" x14ac:dyDescent="0.35">
      <c r="A290">
        <v>10536</v>
      </c>
      <c r="B290" t="s">
        <v>795</v>
      </c>
      <c r="C290">
        <v>3</v>
      </c>
      <c r="D290" s="2">
        <v>35564</v>
      </c>
      <c r="E290" s="2">
        <v>35592</v>
      </c>
      <c r="F290" s="2">
        <v>35587</v>
      </c>
      <c r="G290">
        <v>2</v>
      </c>
      <c r="H290">
        <v>58.88</v>
      </c>
      <c r="I290" t="s">
        <v>796</v>
      </c>
      <c r="J290" t="s">
        <v>797</v>
      </c>
      <c r="K290" t="s">
        <v>798</v>
      </c>
      <c r="M290" t="s">
        <v>799</v>
      </c>
      <c r="N290" t="s">
        <v>256</v>
      </c>
      <c r="O290" s="3">
        <v>23</v>
      </c>
      <c r="P290">
        <v>23</v>
      </c>
      <c r="Q290">
        <v>6</v>
      </c>
      <c r="R290" t="b">
        <v>1</v>
      </c>
    </row>
    <row r="291" spans="1:18" x14ac:dyDescent="0.35">
      <c r="A291">
        <v>10537</v>
      </c>
      <c r="B291" t="s">
        <v>690</v>
      </c>
      <c r="C291">
        <v>1</v>
      </c>
      <c r="D291" s="2">
        <v>35564</v>
      </c>
      <c r="E291" s="2">
        <v>35578</v>
      </c>
      <c r="F291" s="2">
        <v>35569</v>
      </c>
      <c r="G291">
        <v>1</v>
      </c>
      <c r="H291">
        <v>78.849999999999994</v>
      </c>
      <c r="I291" t="s">
        <v>691</v>
      </c>
      <c r="J291" t="s">
        <v>692</v>
      </c>
      <c r="K291" t="s">
        <v>693</v>
      </c>
      <c r="M291" t="s">
        <v>694</v>
      </c>
      <c r="N291" t="s">
        <v>689</v>
      </c>
      <c r="O291" s="3">
        <v>5</v>
      </c>
      <c r="P291">
        <v>5</v>
      </c>
      <c r="Q291">
        <v>5</v>
      </c>
      <c r="R291" t="b">
        <v>1</v>
      </c>
    </row>
    <row r="292" spans="1:18" x14ac:dyDescent="0.35">
      <c r="A292">
        <v>10538</v>
      </c>
      <c r="B292" t="s">
        <v>820</v>
      </c>
      <c r="C292">
        <v>9</v>
      </c>
      <c r="D292" s="2">
        <v>35565</v>
      </c>
      <c r="E292" s="2">
        <v>35593</v>
      </c>
      <c r="F292" s="2">
        <v>35566</v>
      </c>
      <c r="G292">
        <v>3</v>
      </c>
      <c r="H292">
        <v>4.87</v>
      </c>
      <c r="I292" t="s">
        <v>821</v>
      </c>
      <c r="J292" t="s">
        <v>822</v>
      </c>
      <c r="K292" t="s">
        <v>171</v>
      </c>
      <c r="M292" t="s">
        <v>823</v>
      </c>
      <c r="N292" t="s">
        <v>173</v>
      </c>
      <c r="O292" s="3">
        <v>1</v>
      </c>
      <c r="P292">
        <v>1</v>
      </c>
      <c r="Q292">
        <v>5</v>
      </c>
      <c r="R292" t="b">
        <v>1</v>
      </c>
    </row>
    <row r="293" spans="1:18" x14ac:dyDescent="0.35">
      <c r="A293">
        <v>10539</v>
      </c>
      <c r="B293" t="s">
        <v>820</v>
      </c>
      <c r="C293">
        <v>6</v>
      </c>
      <c r="D293" s="2">
        <v>35566</v>
      </c>
      <c r="E293" s="2">
        <v>35594</v>
      </c>
      <c r="F293" s="2">
        <v>35573</v>
      </c>
      <c r="G293">
        <v>3</v>
      </c>
      <c r="H293">
        <v>12.36</v>
      </c>
      <c r="I293" t="s">
        <v>821</v>
      </c>
      <c r="J293" t="s">
        <v>822</v>
      </c>
      <c r="K293" t="s">
        <v>171</v>
      </c>
      <c r="M293" t="s">
        <v>823</v>
      </c>
      <c r="N293" t="s">
        <v>173</v>
      </c>
      <c r="O293" s="3">
        <v>7</v>
      </c>
      <c r="P293">
        <v>7</v>
      </c>
      <c r="Q293">
        <v>5</v>
      </c>
      <c r="R293" t="b">
        <v>1</v>
      </c>
    </row>
    <row r="294" spans="1:18" x14ac:dyDescent="0.35">
      <c r="A294">
        <v>10540</v>
      </c>
      <c r="B294" t="s">
        <v>771</v>
      </c>
      <c r="C294">
        <v>3</v>
      </c>
      <c r="D294" s="2">
        <v>35569</v>
      </c>
      <c r="E294" s="2">
        <v>35597</v>
      </c>
      <c r="F294" s="2">
        <v>35594</v>
      </c>
      <c r="G294">
        <v>3</v>
      </c>
      <c r="H294">
        <v>1007.64</v>
      </c>
      <c r="I294" t="s">
        <v>772</v>
      </c>
      <c r="J294" t="s">
        <v>773</v>
      </c>
      <c r="K294" t="s">
        <v>774</v>
      </c>
      <c r="M294" t="s">
        <v>775</v>
      </c>
      <c r="N294" t="s">
        <v>256</v>
      </c>
      <c r="O294" s="3">
        <v>25</v>
      </c>
      <c r="P294">
        <v>25</v>
      </c>
      <c r="Q294">
        <v>6</v>
      </c>
      <c r="R294" t="b">
        <v>1</v>
      </c>
    </row>
    <row r="295" spans="1:18" x14ac:dyDescent="0.35">
      <c r="A295">
        <v>10541</v>
      </c>
      <c r="B295" t="s">
        <v>667</v>
      </c>
      <c r="C295">
        <v>2</v>
      </c>
      <c r="D295" s="2">
        <v>35569</v>
      </c>
      <c r="E295" s="2">
        <v>35597</v>
      </c>
      <c r="F295" s="2">
        <v>35579</v>
      </c>
      <c r="G295">
        <v>1</v>
      </c>
      <c r="H295">
        <v>68.650000000000006</v>
      </c>
      <c r="I295" t="s">
        <v>668</v>
      </c>
      <c r="J295" t="s">
        <v>669</v>
      </c>
      <c r="K295" t="s">
        <v>670</v>
      </c>
      <c r="L295" t="s">
        <v>671</v>
      </c>
      <c r="M295" t="s">
        <v>672</v>
      </c>
      <c r="N295" t="s">
        <v>248</v>
      </c>
      <c r="O295" s="3">
        <v>10</v>
      </c>
      <c r="P295">
        <v>10</v>
      </c>
      <c r="Q295">
        <v>5</v>
      </c>
      <c r="R295" t="b">
        <v>1</v>
      </c>
    </row>
    <row r="296" spans="1:18" x14ac:dyDescent="0.35">
      <c r="A296">
        <v>10542</v>
      </c>
      <c r="B296" t="s">
        <v>881</v>
      </c>
      <c r="C296">
        <v>1</v>
      </c>
      <c r="D296" s="2">
        <v>35570</v>
      </c>
      <c r="E296" s="2">
        <v>35598</v>
      </c>
      <c r="F296" s="2">
        <v>35576</v>
      </c>
      <c r="G296">
        <v>3</v>
      </c>
      <c r="H296">
        <v>10.95</v>
      </c>
      <c r="I296" t="s">
        <v>882</v>
      </c>
      <c r="J296" t="s">
        <v>883</v>
      </c>
      <c r="K296" t="s">
        <v>884</v>
      </c>
      <c r="M296" t="s">
        <v>885</v>
      </c>
      <c r="N296" t="s">
        <v>256</v>
      </c>
      <c r="O296" s="3">
        <v>6</v>
      </c>
      <c r="P296">
        <v>6</v>
      </c>
      <c r="Q296">
        <v>5</v>
      </c>
      <c r="R296" t="b">
        <v>1</v>
      </c>
    </row>
    <row r="297" spans="1:18" x14ac:dyDescent="0.35">
      <c r="A297">
        <v>10543</v>
      </c>
      <c r="B297" t="s">
        <v>805</v>
      </c>
      <c r="C297">
        <v>8</v>
      </c>
      <c r="D297" s="2">
        <v>35571</v>
      </c>
      <c r="E297" s="2">
        <v>35599</v>
      </c>
      <c r="F297" s="2">
        <v>35573</v>
      </c>
      <c r="G297">
        <v>2</v>
      </c>
      <c r="H297">
        <v>48.17</v>
      </c>
      <c r="I297" t="s">
        <v>806</v>
      </c>
      <c r="J297" t="s">
        <v>807</v>
      </c>
      <c r="K297" t="s">
        <v>808</v>
      </c>
      <c r="L297" t="s">
        <v>809</v>
      </c>
      <c r="M297" t="s">
        <v>810</v>
      </c>
      <c r="N297" t="s">
        <v>707</v>
      </c>
      <c r="O297" s="3">
        <v>2</v>
      </c>
      <c r="P297">
        <v>2</v>
      </c>
      <c r="Q297">
        <v>5</v>
      </c>
      <c r="R297" t="b">
        <v>1</v>
      </c>
    </row>
    <row r="298" spans="1:18" x14ac:dyDescent="0.35">
      <c r="A298">
        <v>10544</v>
      </c>
      <c r="B298" t="s">
        <v>854</v>
      </c>
      <c r="C298">
        <v>4</v>
      </c>
      <c r="D298" s="2">
        <v>35571</v>
      </c>
      <c r="E298" s="2">
        <v>35599</v>
      </c>
      <c r="F298" s="2">
        <v>35580</v>
      </c>
      <c r="G298">
        <v>1</v>
      </c>
      <c r="H298">
        <v>24.91</v>
      </c>
      <c r="I298" t="s">
        <v>855</v>
      </c>
      <c r="J298" t="s">
        <v>856</v>
      </c>
      <c r="K298" t="s">
        <v>857</v>
      </c>
      <c r="L298" t="s">
        <v>295</v>
      </c>
      <c r="M298" t="s">
        <v>858</v>
      </c>
      <c r="N298" t="s">
        <v>182</v>
      </c>
      <c r="O298" s="3">
        <v>9</v>
      </c>
      <c r="P298">
        <v>9</v>
      </c>
      <c r="Q298">
        <v>5</v>
      </c>
      <c r="R298" t="b">
        <v>1</v>
      </c>
    </row>
    <row r="299" spans="1:18" x14ac:dyDescent="0.35">
      <c r="A299">
        <v>10545</v>
      </c>
      <c r="B299" t="s">
        <v>1026</v>
      </c>
      <c r="C299">
        <v>8</v>
      </c>
      <c r="D299" s="2">
        <v>35572</v>
      </c>
      <c r="E299" s="2">
        <v>35600</v>
      </c>
      <c r="F299" s="2">
        <v>35607</v>
      </c>
      <c r="G299">
        <v>2</v>
      </c>
      <c r="H299">
        <v>11.92</v>
      </c>
      <c r="I299" t="s">
        <v>1027</v>
      </c>
      <c r="J299" t="s">
        <v>1028</v>
      </c>
      <c r="K299" t="s">
        <v>1029</v>
      </c>
      <c r="L299" t="s">
        <v>559</v>
      </c>
      <c r="M299" t="s">
        <v>1030</v>
      </c>
      <c r="N299" t="s">
        <v>182</v>
      </c>
      <c r="O299" s="3">
        <v>35</v>
      </c>
      <c r="P299">
        <v>35</v>
      </c>
      <c r="Q299">
        <v>6</v>
      </c>
      <c r="R299" t="b">
        <v>0</v>
      </c>
    </row>
    <row r="300" spans="1:18" x14ac:dyDescent="0.35">
      <c r="A300">
        <v>10546</v>
      </c>
      <c r="B300" t="s">
        <v>673</v>
      </c>
      <c r="C300">
        <v>1</v>
      </c>
      <c r="D300" s="2">
        <v>35573</v>
      </c>
      <c r="E300" s="2">
        <v>35601</v>
      </c>
      <c r="F300" s="2">
        <v>35577</v>
      </c>
      <c r="G300">
        <v>3</v>
      </c>
      <c r="H300">
        <v>194.72</v>
      </c>
      <c r="I300" t="s">
        <v>674</v>
      </c>
      <c r="J300" t="s">
        <v>675</v>
      </c>
      <c r="K300" t="s">
        <v>676</v>
      </c>
      <c r="M300" t="s">
        <v>677</v>
      </c>
      <c r="N300" t="s">
        <v>309</v>
      </c>
      <c r="O300" s="3">
        <v>4</v>
      </c>
      <c r="P300">
        <v>4</v>
      </c>
      <c r="Q300">
        <v>5</v>
      </c>
      <c r="R300" t="b">
        <v>1</v>
      </c>
    </row>
    <row r="301" spans="1:18" x14ac:dyDescent="0.35">
      <c r="A301">
        <v>10547</v>
      </c>
      <c r="B301" t="s">
        <v>939</v>
      </c>
      <c r="C301">
        <v>3</v>
      </c>
      <c r="D301" s="2">
        <v>35573</v>
      </c>
      <c r="E301" s="2">
        <v>35601</v>
      </c>
      <c r="F301" s="2">
        <v>35583</v>
      </c>
      <c r="G301">
        <v>2</v>
      </c>
      <c r="H301">
        <v>178.43</v>
      </c>
      <c r="I301" t="s">
        <v>940</v>
      </c>
      <c r="J301" t="s">
        <v>941</v>
      </c>
      <c r="K301" t="s">
        <v>171</v>
      </c>
      <c r="M301" t="s">
        <v>942</v>
      </c>
      <c r="N301" t="s">
        <v>173</v>
      </c>
      <c r="O301" s="3">
        <v>10</v>
      </c>
      <c r="P301">
        <v>10</v>
      </c>
      <c r="Q301">
        <v>6</v>
      </c>
      <c r="R301" t="b">
        <v>1</v>
      </c>
    </row>
    <row r="302" spans="1:18" x14ac:dyDescent="0.35">
      <c r="A302">
        <v>10548</v>
      </c>
      <c r="B302" t="s">
        <v>662</v>
      </c>
      <c r="C302">
        <v>3</v>
      </c>
      <c r="D302" s="2">
        <v>35576</v>
      </c>
      <c r="E302" s="2">
        <v>35604</v>
      </c>
      <c r="F302" s="2">
        <v>35583</v>
      </c>
      <c r="G302">
        <v>2</v>
      </c>
      <c r="H302">
        <v>1.43</v>
      </c>
      <c r="I302" t="s">
        <v>663</v>
      </c>
      <c r="J302" t="s">
        <v>664</v>
      </c>
      <c r="K302" t="s">
        <v>665</v>
      </c>
      <c r="M302" t="s">
        <v>666</v>
      </c>
      <c r="N302" t="s">
        <v>256</v>
      </c>
      <c r="O302" s="3">
        <v>7</v>
      </c>
      <c r="P302">
        <v>7</v>
      </c>
      <c r="Q302">
        <v>6</v>
      </c>
      <c r="R302" t="b">
        <v>1</v>
      </c>
    </row>
    <row r="303" spans="1:18" x14ac:dyDescent="0.35">
      <c r="A303">
        <v>10549</v>
      </c>
      <c r="B303" t="s">
        <v>771</v>
      </c>
      <c r="C303">
        <v>5</v>
      </c>
      <c r="D303" s="2">
        <v>35577</v>
      </c>
      <c r="E303" s="2">
        <v>35591</v>
      </c>
      <c r="F303" s="2">
        <v>35580</v>
      </c>
      <c r="G303">
        <v>1</v>
      </c>
      <c r="H303">
        <v>171.24</v>
      </c>
      <c r="I303" t="s">
        <v>772</v>
      </c>
      <c r="J303" t="s">
        <v>773</v>
      </c>
      <c r="K303" t="s">
        <v>774</v>
      </c>
      <c r="M303" t="s">
        <v>775</v>
      </c>
      <c r="N303" t="s">
        <v>256</v>
      </c>
      <c r="O303" s="3">
        <v>3</v>
      </c>
      <c r="P303">
        <v>3</v>
      </c>
      <c r="Q303">
        <v>5</v>
      </c>
      <c r="R303" t="b">
        <v>1</v>
      </c>
    </row>
    <row r="304" spans="1:18" x14ac:dyDescent="0.35">
      <c r="A304">
        <v>10550</v>
      </c>
      <c r="B304" t="s">
        <v>843</v>
      </c>
      <c r="C304">
        <v>7</v>
      </c>
      <c r="D304" s="2">
        <v>35578</v>
      </c>
      <c r="E304" s="2">
        <v>35606</v>
      </c>
      <c r="F304" s="2">
        <v>35587</v>
      </c>
      <c r="G304">
        <v>3</v>
      </c>
      <c r="H304">
        <v>4.32</v>
      </c>
      <c r="I304" t="s">
        <v>844</v>
      </c>
      <c r="J304" t="s">
        <v>845</v>
      </c>
      <c r="K304" t="s">
        <v>846</v>
      </c>
      <c r="M304" t="s">
        <v>847</v>
      </c>
      <c r="N304" t="s">
        <v>209</v>
      </c>
      <c r="O304" s="3">
        <v>9</v>
      </c>
      <c r="P304">
        <v>9</v>
      </c>
      <c r="Q304">
        <v>6</v>
      </c>
      <c r="R304" t="b">
        <v>1</v>
      </c>
    </row>
    <row r="305" spans="1:18" x14ac:dyDescent="0.35">
      <c r="A305">
        <v>10551</v>
      </c>
      <c r="B305" t="s">
        <v>896</v>
      </c>
      <c r="C305">
        <v>4</v>
      </c>
      <c r="D305" s="2">
        <v>35578</v>
      </c>
      <c r="E305" s="2">
        <v>35620</v>
      </c>
      <c r="F305" s="2">
        <v>35587</v>
      </c>
      <c r="G305">
        <v>3</v>
      </c>
      <c r="H305">
        <v>72.95</v>
      </c>
      <c r="I305" t="s">
        <v>897</v>
      </c>
      <c r="J305" t="s">
        <v>898</v>
      </c>
      <c r="K305" t="s">
        <v>899</v>
      </c>
      <c r="M305" t="s">
        <v>900</v>
      </c>
      <c r="N305" t="s">
        <v>901</v>
      </c>
      <c r="O305" s="3">
        <v>9</v>
      </c>
      <c r="P305">
        <v>9</v>
      </c>
      <c r="Q305">
        <v>6</v>
      </c>
      <c r="R305" t="b">
        <v>1</v>
      </c>
    </row>
    <row r="306" spans="1:18" x14ac:dyDescent="0.35">
      <c r="A306">
        <v>10552</v>
      </c>
      <c r="B306" t="s">
        <v>701</v>
      </c>
      <c r="C306">
        <v>2</v>
      </c>
      <c r="D306" s="2">
        <v>35579</v>
      </c>
      <c r="E306" s="2">
        <v>35607</v>
      </c>
      <c r="F306" s="2">
        <v>35586</v>
      </c>
      <c r="G306">
        <v>1</v>
      </c>
      <c r="H306">
        <v>83.22</v>
      </c>
      <c r="I306" t="s">
        <v>702</v>
      </c>
      <c r="J306" t="s">
        <v>703</v>
      </c>
      <c r="K306" t="s">
        <v>704</v>
      </c>
      <c r="L306" t="s">
        <v>705</v>
      </c>
      <c r="M306" t="s">
        <v>706</v>
      </c>
      <c r="N306" t="s">
        <v>707</v>
      </c>
      <c r="O306" s="3">
        <v>7</v>
      </c>
      <c r="P306">
        <v>7</v>
      </c>
      <c r="Q306">
        <v>6</v>
      </c>
      <c r="R306" t="b">
        <v>1</v>
      </c>
    </row>
    <row r="307" spans="1:18" x14ac:dyDescent="0.35">
      <c r="A307">
        <v>10553</v>
      </c>
      <c r="B307" t="s">
        <v>745</v>
      </c>
      <c r="C307">
        <v>2</v>
      </c>
      <c r="D307" s="2">
        <v>35580</v>
      </c>
      <c r="E307" s="2">
        <v>35608</v>
      </c>
      <c r="F307" s="2">
        <v>35584</v>
      </c>
      <c r="G307">
        <v>2</v>
      </c>
      <c r="H307">
        <v>149.49</v>
      </c>
      <c r="I307" t="s">
        <v>746</v>
      </c>
      <c r="J307" t="s">
        <v>747</v>
      </c>
      <c r="K307" t="s">
        <v>748</v>
      </c>
      <c r="M307" t="s">
        <v>749</v>
      </c>
      <c r="N307" t="s">
        <v>350</v>
      </c>
      <c r="O307" s="3">
        <v>4</v>
      </c>
      <c r="P307">
        <v>4</v>
      </c>
      <c r="Q307">
        <v>6</v>
      </c>
      <c r="R307" t="b">
        <v>1</v>
      </c>
    </row>
    <row r="308" spans="1:18" x14ac:dyDescent="0.35">
      <c r="A308">
        <v>10554</v>
      </c>
      <c r="B308" t="s">
        <v>720</v>
      </c>
      <c r="C308">
        <v>4</v>
      </c>
      <c r="D308" s="2">
        <v>35580</v>
      </c>
      <c r="E308" s="2">
        <v>35608</v>
      </c>
      <c r="F308" s="2">
        <v>35586</v>
      </c>
      <c r="G308">
        <v>3</v>
      </c>
      <c r="H308">
        <v>120.97</v>
      </c>
      <c r="I308" t="s">
        <v>721</v>
      </c>
      <c r="J308" t="s">
        <v>722</v>
      </c>
      <c r="K308" t="s">
        <v>723</v>
      </c>
      <c r="M308" t="s">
        <v>724</v>
      </c>
      <c r="N308" t="s">
        <v>256</v>
      </c>
      <c r="O308" s="3">
        <v>6</v>
      </c>
      <c r="P308">
        <v>6</v>
      </c>
      <c r="Q308">
        <v>6</v>
      </c>
      <c r="R308" t="b">
        <v>1</v>
      </c>
    </row>
    <row r="309" spans="1:18" x14ac:dyDescent="0.35">
      <c r="A309">
        <v>10555</v>
      </c>
      <c r="B309" t="s">
        <v>886</v>
      </c>
      <c r="C309">
        <v>6</v>
      </c>
      <c r="D309" s="2">
        <v>35583</v>
      </c>
      <c r="E309" s="2">
        <v>35611</v>
      </c>
      <c r="F309" s="2">
        <v>35585</v>
      </c>
      <c r="G309">
        <v>3</v>
      </c>
      <c r="H309">
        <v>252.49</v>
      </c>
      <c r="I309" t="s">
        <v>887</v>
      </c>
      <c r="J309" t="s">
        <v>888</v>
      </c>
      <c r="K309" t="s">
        <v>889</v>
      </c>
      <c r="L309" t="s">
        <v>890</v>
      </c>
      <c r="M309" t="s">
        <v>891</v>
      </c>
      <c r="N309" t="s">
        <v>182</v>
      </c>
      <c r="O309" s="3">
        <v>2</v>
      </c>
      <c r="P309">
        <v>2</v>
      </c>
      <c r="Q309">
        <v>6</v>
      </c>
      <c r="R309" t="b">
        <v>1</v>
      </c>
    </row>
    <row r="310" spans="1:18" x14ac:dyDescent="0.35">
      <c r="A310">
        <v>10556</v>
      </c>
      <c r="B310" t="s">
        <v>914</v>
      </c>
      <c r="C310">
        <v>2</v>
      </c>
      <c r="D310" s="2">
        <v>35584</v>
      </c>
      <c r="E310" s="2">
        <v>35626</v>
      </c>
      <c r="F310" s="2">
        <v>35594</v>
      </c>
      <c r="G310">
        <v>1</v>
      </c>
      <c r="H310">
        <v>9.8000000000000007</v>
      </c>
      <c r="I310" t="s">
        <v>915</v>
      </c>
      <c r="J310" t="s">
        <v>916</v>
      </c>
      <c r="K310" t="s">
        <v>917</v>
      </c>
      <c r="M310" t="s">
        <v>918</v>
      </c>
      <c r="N310" t="s">
        <v>333</v>
      </c>
      <c r="O310" s="3">
        <v>10</v>
      </c>
      <c r="P310">
        <v>10</v>
      </c>
      <c r="Q310">
        <v>6</v>
      </c>
      <c r="R310" t="b">
        <v>1</v>
      </c>
    </row>
    <row r="311" spans="1:18" x14ac:dyDescent="0.35">
      <c r="A311">
        <v>10557</v>
      </c>
      <c r="B311" t="s">
        <v>795</v>
      </c>
      <c r="C311">
        <v>9</v>
      </c>
      <c r="D311" s="2">
        <v>35584</v>
      </c>
      <c r="E311" s="2">
        <v>35598</v>
      </c>
      <c r="F311" s="2">
        <v>35587</v>
      </c>
      <c r="G311">
        <v>2</v>
      </c>
      <c r="H311">
        <v>96.72</v>
      </c>
      <c r="I311" t="s">
        <v>796</v>
      </c>
      <c r="J311" t="s">
        <v>797</v>
      </c>
      <c r="K311" t="s">
        <v>798</v>
      </c>
      <c r="M311" t="s">
        <v>799</v>
      </c>
      <c r="N311" t="s">
        <v>256</v>
      </c>
      <c r="O311" s="3">
        <v>3</v>
      </c>
      <c r="P311">
        <v>3</v>
      </c>
      <c r="Q311">
        <v>6</v>
      </c>
      <c r="R311" t="b">
        <v>1</v>
      </c>
    </row>
    <row r="312" spans="1:18" x14ac:dyDescent="0.35">
      <c r="A312">
        <v>10558</v>
      </c>
      <c r="B312" t="s">
        <v>933</v>
      </c>
      <c r="C312">
        <v>1</v>
      </c>
      <c r="D312" s="2">
        <v>35585</v>
      </c>
      <c r="E312" s="2">
        <v>35613</v>
      </c>
      <c r="F312" s="2">
        <v>35591</v>
      </c>
      <c r="G312">
        <v>2</v>
      </c>
      <c r="H312">
        <v>72.97</v>
      </c>
      <c r="I312" t="s">
        <v>934</v>
      </c>
      <c r="J312" t="s">
        <v>935</v>
      </c>
      <c r="K312" t="s">
        <v>936</v>
      </c>
      <c r="L312" t="s">
        <v>937</v>
      </c>
      <c r="M312" t="s">
        <v>938</v>
      </c>
      <c r="N312" t="s">
        <v>173</v>
      </c>
      <c r="O312" s="3">
        <v>6</v>
      </c>
      <c r="P312">
        <v>6</v>
      </c>
      <c r="Q312">
        <v>6</v>
      </c>
      <c r="R312" t="b">
        <v>1</v>
      </c>
    </row>
    <row r="313" spans="1:18" x14ac:dyDescent="0.35">
      <c r="A313">
        <v>10559</v>
      </c>
      <c r="B313" t="s">
        <v>740</v>
      </c>
      <c r="C313">
        <v>6</v>
      </c>
      <c r="D313" s="2">
        <v>35586</v>
      </c>
      <c r="E313" s="2">
        <v>35614</v>
      </c>
      <c r="F313" s="2">
        <v>35594</v>
      </c>
      <c r="G313">
        <v>1</v>
      </c>
      <c r="H313">
        <v>8.0500000000000007</v>
      </c>
      <c r="I313" t="s">
        <v>741</v>
      </c>
      <c r="J313" t="s">
        <v>742</v>
      </c>
      <c r="K313" t="s">
        <v>743</v>
      </c>
      <c r="M313" t="s">
        <v>744</v>
      </c>
      <c r="N313" t="s">
        <v>309</v>
      </c>
      <c r="O313" s="3">
        <v>8</v>
      </c>
      <c r="P313">
        <v>8</v>
      </c>
      <c r="Q313">
        <v>6</v>
      </c>
      <c r="R313" t="b">
        <v>1</v>
      </c>
    </row>
    <row r="314" spans="1:18" x14ac:dyDescent="0.35">
      <c r="A314">
        <v>10560</v>
      </c>
      <c r="B314" t="s">
        <v>750</v>
      </c>
      <c r="C314">
        <v>8</v>
      </c>
      <c r="D314" s="2">
        <v>35587</v>
      </c>
      <c r="E314" s="2">
        <v>35615</v>
      </c>
      <c r="F314" s="2">
        <v>35590</v>
      </c>
      <c r="G314">
        <v>1</v>
      </c>
      <c r="H314">
        <v>36.65</v>
      </c>
      <c r="I314" t="s">
        <v>751</v>
      </c>
      <c r="J314" t="s">
        <v>752</v>
      </c>
      <c r="K314" t="s">
        <v>753</v>
      </c>
      <c r="M314" t="s">
        <v>754</v>
      </c>
      <c r="N314" t="s">
        <v>256</v>
      </c>
      <c r="O314" s="3">
        <v>3</v>
      </c>
      <c r="P314">
        <v>3</v>
      </c>
      <c r="Q314">
        <v>6</v>
      </c>
      <c r="R314" t="b">
        <v>1</v>
      </c>
    </row>
    <row r="315" spans="1:18" x14ac:dyDescent="0.35">
      <c r="A315">
        <v>10561</v>
      </c>
      <c r="B315" t="s">
        <v>735</v>
      </c>
      <c r="C315">
        <v>2</v>
      </c>
      <c r="D315" s="2">
        <v>35587</v>
      </c>
      <c r="E315" s="2">
        <v>35615</v>
      </c>
      <c r="F315" s="2">
        <v>35590</v>
      </c>
      <c r="G315">
        <v>2</v>
      </c>
      <c r="H315">
        <v>242.21</v>
      </c>
      <c r="I315" t="s">
        <v>736</v>
      </c>
      <c r="J315" t="s">
        <v>737</v>
      </c>
      <c r="K315" t="s">
        <v>738</v>
      </c>
      <c r="M315" t="s">
        <v>739</v>
      </c>
      <c r="N315" t="s">
        <v>240</v>
      </c>
      <c r="O315" s="3">
        <v>3</v>
      </c>
      <c r="P315">
        <v>3</v>
      </c>
      <c r="Q315">
        <v>6</v>
      </c>
      <c r="R315" t="b">
        <v>1</v>
      </c>
    </row>
    <row r="316" spans="1:18" x14ac:dyDescent="0.35">
      <c r="A316">
        <v>10562</v>
      </c>
      <c r="B316" t="s">
        <v>815</v>
      </c>
      <c r="C316">
        <v>1</v>
      </c>
      <c r="D316" s="2">
        <v>35590</v>
      </c>
      <c r="E316" s="2">
        <v>35618</v>
      </c>
      <c r="F316" s="2">
        <v>35593</v>
      </c>
      <c r="G316">
        <v>1</v>
      </c>
      <c r="H316">
        <v>22.95</v>
      </c>
      <c r="I316" t="s">
        <v>816</v>
      </c>
      <c r="J316" t="s">
        <v>817</v>
      </c>
      <c r="K316" t="s">
        <v>818</v>
      </c>
      <c r="M316" t="s">
        <v>819</v>
      </c>
      <c r="N316" t="s">
        <v>279</v>
      </c>
      <c r="O316" s="3">
        <v>3</v>
      </c>
      <c r="P316">
        <v>3</v>
      </c>
      <c r="Q316">
        <v>6</v>
      </c>
      <c r="R316" t="b">
        <v>1</v>
      </c>
    </row>
    <row r="317" spans="1:18" x14ac:dyDescent="0.35">
      <c r="A317">
        <v>10563</v>
      </c>
      <c r="B317" t="s">
        <v>811</v>
      </c>
      <c r="C317">
        <v>2</v>
      </c>
      <c r="D317" s="2">
        <v>35591</v>
      </c>
      <c r="E317" s="2">
        <v>35633</v>
      </c>
      <c r="F317" s="2">
        <v>35605</v>
      </c>
      <c r="G317">
        <v>2</v>
      </c>
      <c r="H317">
        <v>60.43</v>
      </c>
      <c r="I317" t="s">
        <v>812</v>
      </c>
      <c r="J317" t="s">
        <v>813</v>
      </c>
      <c r="K317" t="s">
        <v>670</v>
      </c>
      <c r="L317" t="s">
        <v>671</v>
      </c>
      <c r="M317" t="s">
        <v>814</v>
      </c>
      <c r="N317" t="s">
        <v>248</v>
      </c>
      <c r="O317" s="3">
        <v>14</v>
      </c>
      <c r="P317">
        <v>14</v>
      </c>
      <c r="Q317">
        <v>6</v>
      </c>
      <c r="R317" t="b">
        <v>1</v>
      </c>
    </row>
    <row r="318" spans="1:18" x14ac:dyDescent="0.35">
      <c r="A318">
        <v>10564</v>
      </c>
      <c r="B318" t="s">
        <v>729</v>
      </c>
      <c r="C318">
        <v>4</v>
      </c>
      <c r="D318" s="2">
        <v>35591</v>
      </c>
      <c r="E318" s="2">
        <v>35619</v>
      </c>
      <c r="F318" s="2">
        <v>35597</v>
      </c>
      <c r="G318">
        <v>3</v>
      </c>
      <c r="H318">
        <v>13.75</v>
      </c>
      <c r="I318" t="s">
        <v>730</v>
      </c>
      <c r="J318" t="s">
        <v>731</v>
      </c>
      <c r="K318" t="s">
        <v>732</v>
      </c>
      <c r="L318" t="s">
        <v>733</v>
      </c>
      <c r="M318" t="s">
        <v>734</v>
      </c>
      <c r="N318" t="s">
        <v>182</v>
      </c>
      <c r="O318" s="3">
        <v>6</v>
      </c>
      <c r="P318">
        <v>6</v>
      </c>
      <c r="Q318">
        <v>6</v>
      </c>
      <c r="R318" t="b">
        <v>1</v>
      </c>
    </row>
    <row r="319" spans="1:18" x14ac:dyDescent="0.35">
      <c r="A319">
        <v>10565</v>
      </c>
      <c r="B319" t="s">
        <v>907</v>
      </c>
      <c r="C319">
        <v>8</v>
      </c>
      <c r="D319" s="2">
        <v>35592</v>
      </c>
      <c r="E319" s="2">
        <v>35620</v>
      </c>
      <c r="F319" s="2">
        <v>35599</v>
      </c>
      <c r="G319">
        <v>2</v>
      </c>
      <c r="H319">
        <v>7.15</v>
      </c>
      <c r="I319" t="s">
        <v>908</v>
      </c>
      <c r="J319" t="s">
        <v>909</v>
      </c>
      <c r="K319" t="s">
        <v>364</v>
      </c>
      <c r="L319" t="s">
        <v>365</v>
      </c>
      <c r="M319" t="s">
        <v>366</v>
      </c>
      <c r="N319" t="s">
        <v>367</v>
      </c>
      <c r="O319" s="3">
        <v>7</v>
      </c>
      <c r="P319">
        <v>7</v>
      </c>
      <c r="Q319">
        <v>6</v>
      </c>
      <c r="R319" t="b">
        <v>1</v>
      </c>
    </row>
    <row r="320" spans="1:18" x14ac:dyDescent="0.35">
      <c r="A320">
        <v>10566</v>
      </c>
      <c r="B320" t="s">
        <v>740</v>
      </c>
      <c r="C320">
        <v>9</v>
      </c>
      <c r="D320" s="2">
        <v>35593</v>
      </c>
      <c r="E320" s="2">
        <v>35621</v>
      </c>
      <c r="F320" s="2">
        <v>35599</v>
      </c>
      <c r="G320">
        <v>1</v>
      </c>
      <c r="H320">
        <v>88.4</v>
      </c>
      <c r="I320" t="s">
        <v>741</v>
      </c>
      <c r="J320" t="s">
        <v>742</v>
      </c>
      <c r="K320" t="s">
        <v>743</v>
      </c>
      <c r="M320" t="s">
        <v>744</v>
      </c>
      <c r="N320" t="s">
        <v>309</v>
      </c>
      <c r="O320" s="3">
        <v>6</v>
      </c>
      <c r="P320">
        <v>6</v>
      </c>
      <c r="Q320">
        <v>6</v>
      </c>
      <c r="R320" t="b">
        <v>1</v>
      </c>
    </row>
    <row r="321" spans="1:18" x14ac:dyDescent="0.35">
      <c r="A321">
        <v>10567</v>
      </c>
      <c r="B321" t="s">
        <v>832</v>
      </c>
      <c r="C321">
        <v>1</v>
      </c>
      <c r="D321" s="2">
        <v>35593</v>
      </c>
      <c r="E321" s="2">
        <v>35621</v>
      </c>
      <c r="F321" s="2">
        <v>35598</v>
      </c>
      <c r="G321">
        <v>1</v>
      </c>
      <c r="H321">
        <v>33.97</v>
      </c>
      <c r="I321" t="s">
        <v>833</v>
      </c>
      <c r="J321" t="s">
        <v>834</v>
      </c>
      <c r="K321" t="s">
        <v>835</v>
      </c>
      <c r="L321" t="s">
        <v>836</v>
      </c>
      <c r="N321" t="s">
        <v>837</v>
      </c>
      <c r="O321" s="3">
        <v>5</v>
      </c>
      <c r="P321">
        <v>5</v>
      </c>
      <c r="Q321">
        <v>6</v>
      </c>
      <c r="R321" t="b">
        <v>1</v>
      </c>
    </row>
    <row r="322" spans="1:18" x14ac:dyDescent="0.35">
      <c r="A322">
        <v>10568</v>
      </c>
      <c r="B322" t="s">
        <v>956</v>
      </c>
      <c r="C322">
        <v>3</v>
      </c>
      <c r="D322" s="2">
        <v>35594</v>
      </c>
      <c r="E322" s="2">
        <v>35622</v>
      </c>
      <c r="F322" s="2">
        <v>35620</v>
      </c>
      <c r="G322">
        <v>3</v>
      </c>
      <c r="H322">
        <v>6.54</v>
      </c>
      <c r="I322" t="s">
        <v>957</v>
      </c>
      <c r="J322" t="s">
        <v>958</v>
      </c>
      <c r="K322" t="s">
        <v>959</v>
      </c>
      <c r="M322" t="s">
        <v>960</v>
      </c>
      <c r="N322" t="s">
        <v>209</v>
      </c>
      <c r="O322" s="3">
        <v>26</v>
      </c>
      <c r="P322">
        <v>26</v>
      </c>
      <c r="Q322">
        <v>7</v>
      </c>
      <c r="R322" t="b">
        <v>1</v>
      </c>
    </row>
    <row r="323" spans="1:18" x14ac:dyDescent="0.35">
      <c r="A323">
        <v>10569</v>
      </c>
      <c r="B323" t="s">
        <v>729</v>
      </c>
      <c r="C323">
        <v>5</v>
      </c>
      <c r="D323" s="2">
        <v>35597</v>
      </c>
      <c r="E323" s="2">
        <v>35625</v>
      </c>
      <c r="F323" s="2">
        <v>35622</v>
      </c>
      <c r="G323">
        <v>1</v>
      </c>
      <c r="H323">
        <v>58.98</v>
      </c>
      <c r="I323" t="s">
        <v>730</v>
      </c>
      <c r="J323" t="s">
        <v>731</v>
      </c>
      <c r="K323" t="s">
        <v>732</v>
      </c>
      <c r="L323" t="s">
        <v>733</v>
      </c>
      <c r="M323" t="s">
        <v>734</v>
      </c>
      <c r="N323" t="s">
        <v>182</v>
      </c>
      <c r="O323" s="3">
        <v>25</v>
      </c>
      <c r="P323">
        <v>25</v>
      </c>
      <c r="Q323">
        <v>7</v>
      </c>
      <c r="R323" t="b">
        <v>1</v>
      </c>
    </row>
    <row r="324" spans="1:18" x14ac:dyDescent="0.35">
      <c r="A324">
        <v>10570</v>
      </c>
      <c r="B324" t="s">
        <v>907</v>
      </c>
      <c r="C324">
        <v>3</v>
      </c>
      <c r="D324" s="2">
        <v>35598</v>
      </c>
      <c r="E324" s="2">
        <v>35626</v>
      </c>
      <c r="F324" s="2">
        <v>35600</v>
      </c>
      <c r="G324">
        <v>3</v>
      </c>
      <c r="H324">
        <v>188.99</v>
      </c>
      <c r="I324" t="s">
        <v>908</v>
      </c>
      <c r="J324" t="s">
        <v>909</v>
      </c>
      <c r="K324" t="s">
        <v>364</v>
      </c>
      <c r="L324" t="s">
        <v>365</v>
      </c>
      <c r="M324" t="s">
        <v>366</v>
      </c>
      <c r="N324" t="s">
        <v>367</v>
      </c>
      <c r="O324" s="3">
        <v>2</v>
      </c>
      <c r="P324">
        <v>2</v>
      </c>
      <c r="Q324">
        <v>6</v>
      </c>
      <c r="R324" t="b">
        <v>1</v>
      </c>
    </row>
    <row r="325" spans="1:18" x14ac:dyDescent="0.35">
      <c r="A325">
        <v>10571</v>
      </c>
      <c r="B325" t="s">
        <v>708</v>
      </c>
      <c r="C325">
        <v>8</v>
      </c>
      <c r="D325" s="2">
        <v>35598</v>
      </c>
      <c r="E325" s="2">
        <v>35640</v>
      </c>
      <c r="F325" s="2">
        <v>35615</v>
      </c>
      <c r="G325">
        <v>3</v>
      </c>
      <c r="H325">
        <v>26.06</v>
      </c>
      <c r="I325" t="s">
        <v>709</v>
      </c>
      <c r="J325" t="s">
        <v>710</v>
      </c>
      <c r="K325" t="s">
        <v>711</v>
      </c>
      <c r="M325" t="s">
        <v>712</v>
      </c>
      <c r="N325" t="s">
        <v>713</v>
      </c>
      <c r="O325" s="3">
        <v>17</v>
      </c>
      <c r="P325">
        <v>17</v>
      </c>
      <c r="Q325">
        <v>7</v>
      </c>
      <c r="R325" t="b">
        <v>1</v>
      </c>
    </row>
    <row r="326" spans="1:18" x14ac:dyDescent="0.35">
      <c r="A326">
        <v>10572</v>
      </c>
      <c r="B326" t="s">
        <v>790</v>
      </c>
      <c r="C326">
        <v>3</v>
      </c>
      <c r="D326" s="2">
        <v>35599</v>
      </c>
      <c r="E326" s="2">
        <v>35627</v>
      </c>
      <c r="F326" s="2">
        <v>35606</v>
      </c>
      <c r="G326">
        <v>2</v>
      </c>
      <c r="H326">
        <v>116.43</v>
      </c>
      <c r="I326" t="s">
        <v>791</v>
      </c>
      <c r="J326" t="s">
        <v>792</v>
      </c>
      <c r="K326" t="s">
        <v>793</v>
      </c>
      <c r="M326" t="s">
        <v>794</v>
      </c>
      <c r="N326" t="s">
        <v>240</v>
      </c>
      <c r="O326" s="3">
        <v>7</v>
      </c>
      <c r="P326">
        <v>7</v>
      </c>
      <c r="Q326">
        <v>6</v>
      </c>
      <c r="R326" t="b">
        <v>1</v>
      </c>
    </row>
    <row r="327" spans="1:18" x14ac:dyDescent="0.35">
      <c r="A327">
        <v>10573</v>
      </c>
      <c r="B327" t="s">
        <v>952</v>
      </c>
      <c r="C327">
        <v>7</v>
      </c>
      <c r="D327" s="2">
        <v>35600</v>
      </c>
      <c r="E327" s="2">
        <v>35628</v>
      </c>
      <c r="F327" s="2">
        <v>35601</v>
      </c>
      <c r="G327">
        <v>3</v>
      </c>
      <c r="H327">
        <v>84.84</v>
      </c>
      <c r="I327" t="s">
        <v>953</v>
      </c>
      <c r="J327" t="s">
        <v>954</v>
      </c>
      <c r="K327" t="s">
        <v>717</v>
      </c>
      <c r="M327" t="s">
        <v>955</v>
      </c>
      <c r="N327" t="s">
        <v>719</v>
      </c>
      <c r="O327" s="3">
        <v>1</v>
      </c>
      <c r="P327">
        <v>1</v>
      </c>
      <c r="Q327">
        <v>6</v>
      </c>
      <c r="R327" t="b">
        <v>1</v>
      </c>
    </row>
    <row r="328" spans="1:18" x14ac:dyDescent="0.35">
      <c r="A328">
        <v>10574</v>
      </c>
      <c r="B328" t="s">
        <v>1058</v>
      </c>
      <c r="C328">
        <v>4</v>
      </c>
      <c r="D328" s="2">
        <v>35600</v>
      </c>
      <c r="E328" s="2">
        <v>35628</v>
      </c>
      <c r="F328" s="2">
        <v>35611</v>
      </c>
      <c r="G328">
        <v>2</v>
      </c>
      <c r="H328">
        <v>37.6</v>
      </c>
      <c r="I328" t="s">
        <v>1059</v>
      </c>
      <c r="J328" t="s">
        <v>1060</v>
      </c>
      <c r="K328" t="s">
        <v>581</v>
      </c>
      <c r="L328" t="s">
        <v>559</v>
      </c>
      <c r="M328" t="s">
        <v>1061</v>
      </c>
      <c r="N328" t="s">
        <v>182</v>
      </c>
      <c r="O328" s="3">
        <v>11</v>
      </c>
      <c r="P328">
        <v>11</v>
      </c>
      <c r="Q328">
        <v>6</v>
      </c>
      <c r="R328" t="b">
        <v>1</v>
      </c>
    </row>
    <row r="329" spans="1:18" x14ac:dyDescent="0.35">
      <c r="A329">
        <v>10575</v>
      </c>
      <c r="B329" t="s">
        <v>785</v>
      </c>
      <c r="C329">
        <v>5</v>
      </c>
      <c r="D329" s="2">
        <v>35601</v>
      </c>
      <c r="E329" s="2">
        <v>35615</v>
      </c>
      <c r="F329" s="2">
        <v>35611</v>
      </c>
      <c r="G329">
        <v>1</v>
      </c>
      <c r="H329">
        <v>127.34</v>
      </c>
      <c r="I329" t="s">
        <v>786</v>
      </c>
      <c r="J329" t="s">
        <v>787</v>
      </c>
      <c r="K329" t="s">
        <v>788</v>
      </c>
      <c r="M329" t="s">
        <v>789</v>
      </c>
      <c r="N329" t="s">
        <v>256</v>
      </c>
      <c r="O329" s="3">
        <v>10</v>
      </c>
      <c r="P329">
        <v>10</v>
      </c>
      <c r="Q329">
        <v>6</v>
      </c>
      <c r="R329" t="b">
        <v>1</v>
      </c>
    </row>
    <row r="330" spans="1:18" x14ac:dyDescent="0.35">
      <c r="A330">
        <v>10576</v>
      </c>
      <c r="B330" t="s">
        <v>781</v>
      </c>
      <c r="C330">
        <v>3</v>
      </c>
      <c r="D330" s="2">
        <v>35604</v>
      </c>
      <c r="E330" s="2">
        <v>35618</v>
      </c>
      <c r="F330" s="2">
        <v>35611</v>
      </c>
      <c r="G330">
        <v>3</v>
      </c>
      <c r="H330">
        <v>18.559999999999999</v>
      </c>
      <c r="I330" t="s">
        <v>782</v>
      </c>
      <c r="J330" t="s">
        <v>783</v>
      </c>
      <c r="K330" t="s">
        <v>717</v>
      </c>
      <c r="M330" t="s">
        <v>784</v>
      </c>
      <c r="N330" t="s">
        <v>719</v>
      </c>
      <c r="O330" s="3">
        <v>7</v>
      </c>
      <c r="P330">
        <v>7</v>
      </c>
      <c r="Q330">
        <v>6</v>
      </c>
      <c r="R330" t="b">
        <v>1</v>
      </c>
    </row>
    <row r="331" spans="1:18" x14ac:dyDescent="0.35">
      <c r="A331">
        <v>10577</v>
      </c>
      <c r="B331" t="s">
        <v>1058</v>
      </c>
      <c r="C331">
        <v>9</v>
      </c>
      <c r="D331" s="2">
        <v>35604</v>
      </c>
      <c r="E331" s="2">
        <v>35646</v>
      </c>
      <c r="F331" s="2">
        <v>35611</v>
      </c>
      <c r="G331">
        <v>2</v>
      </c>
      <c r="H331">
        <v>25.41</v>
      </c>
      <c r="I331" t="s">
        <v>1059</v>
      </c>
      <c r="J331" t="s">
        <v>1060</v>
      </c>
      <c r="K331" t="s">
        <v>581</v>
      </c>
      <c r="L331" t="s">
        <v>559</v>
      </c>
      <c r="M331" t="s">
        <v>1061</v>
      </c>
      <c r="N331" t="s">
        <v>182</v>
      </c>
      <c r="O331" s="3">
        <v>7</v>
      </c>
      <c r="P331">
        <v>7</v>
      </c>
      <c r="Q331">
        <v>6</v>
      </c>
      <c r="R331" t="b">
        <v>1</v>
      </c>
    </row>
    <row r="332" spans="1:18" x14ac:dyDescent="0.35">
      <c r="A332">
        <v>10578</v>
      </c>
      <c r="B332" t="s">
        <v>820</v>
      </c>
      <c r="C332">
        <v>4</v>
      </c>
      <c r="D332" s="2">
        <v>35605</v>
      </c>
      <c r="E332" s="2">
        <v>35633</v>
      </c>
      <c r="F332" s="2">
        <v>35636</v>
      </c>
      <c r="G332">
        <v>3</v>
      </c>
      <c r="H332">
        <v>29.6</v>
      </c>
      <c r="I332" t="s">
        <v>821</v>
      </c>
      <c r="J332" t="s">
        <v>822</v>
      </c>
      <c r="K332" t="s">
        <v>171</v>
      </c>
      <c r="M332" t="s">
        <v>823</v>
      </c>
      <c r="N332" t="s">
        <v>173</v>
      </c>
      <c r="O332" s="3">
        <v>31</v>
      </c>
      <c r="P332">
        <v>31</v>
      </c>
      <c r="Q332">
        <v>7</v>
      </c>
      <c r="R332" t="b">
        <v>0</v>
      </c>
    </row>
    <row r="333" spans="1:18" x14ac:dyDescent="0.35">
      <c r="A333">
        <v>10579</v>
      </c>
      <c r="B333" t="s">
        <v>1062</v>
      </c>
      <c r="C333">
        <v>1</v>
      </c>
      <c r="D333" s="2">
        <v>35606</v>
      </c>
      <c r="E333" s="2">
        <v>35634</v>
      </c>
      <c r="F333" s="2">
        <v>35615</v>
      </c>
      <c r="G333">
        <v>2</v>
      </c>
      <c r="H333">
        <v>13.73</v>
      </c>
      <c r="I333" t="s">
        <v>1063</v>
      </c>
      <c r="J333" t="s">
        <v>1064</v>
      </c>
      <c r="K333" t="s">
        <v>1065</v>
      </c>
      <c r="L333" t="s">
        <v>1066</v>
      </c>
      <c r="M333" t="s">
        <v>1067</v>
      </c>
      <c r="N333" t="s">
        <v>182</v>
      </c>
      <c r="O333" s="3">
        <v>9</v>
      </c>
      <c r="P333">
        <v>9</v>
      </c>
      <c r="Q333">
        <v>7</v>
      </c>
      <c r="R333" t="b">
        <v>1</v>
      </c>
    </row>
    <row r="334" spans="1:18" x14ac:dyDescent="0.35">
      <c r="A334">
        <v>10580</v>
      </c>
      <c r="B334" t="s">
        <v>720</v>
      </c>
      <c r="C334">
        <v>4</v>
      </c>
      <c r="D334" s="2">
        <v>35607</v>
      </c>
      <c r="E334" s="2">
        <v>35635</v>
      </c>
      <c r="F334" s="2">
        <v>35612</v>
      </c>
      <c r="G334">
        <v>3</v>
      </c>
      <c r="H334">
        <v>75.89</v>
      </c>
      <c r="I334" t="s">
        <v>721</v>
      </c>
      <c r="J334" t="s">
        <v>722</v>
      </c>
      <c r="K334" t="s">
        <v>723</v>
      </c>
      <c r="M334" t="s">
        <v>724</v>
      </c>
      <c r="N334" t="s">
        <v>256</v>
      </c>
      <c r="O334" s="3">
        <v>5</v>
      </c>
      <c r="P334">
        <v>5</v>
      </c>
      <c r="Q334">
        <v>7</v>
      </c>
      <c r="R334" t="b">
        <v>1</v>
      </c>
    </row>
    <row r="335" spans="1:18" x14ac:dyDescent="0.35">
      <c r="A335">
        <v>10581</v>
      </c>
      <c r="B335" t="s">
        <v>919</v>
      </c>
      <c r="C335">
        <v>3</v>
      </c>
      <c r="D335" s="2">
        <v>35607</v>
      </c>
      <c r="E335" s="2">
        <v>35635</v>
      </c>
      <c r="F335" s="2">
        <v>35613</v>
      </c>
      <c r="G335">
        <v>1</v>
      </c>
      <c r="H335">
        <v>3.01</v>
      </c>
      <c r="I335" t="s">
        <v>920</v>
      </c>
      <c r="J335" t="s">
        <v>921</v>
      </c>
      <c r="K335" t="s">
        <v>246</v>
      </c>
      <c r="L335" t="s">
        <v>699</v>
      </c>
      <c r="M335" t="s">
        <v>922</v>
      </c>
      <c r="N335" t="s">
        <v>248</v>
      </c>
      <c r="O335" s="3">
        <v>6</v>
      </c>
      <c r="P335">
        <v>6</v>
      </c>
      <c r="Q335">
        <v>7</v>
      </c>
      <c r="R335" t="b">
        <v>1</v>
      </c>
    </row>
    <row r="336" spans="1:18" x14ac:dyDescent="0.35">
      <c r="A336">
        <v>10582</v>
      </c>
      <c r="B336" t="s">
        <v>1036</v>
      </c>
      <c r="C336">
        <v>3</v>
      </c>
      <c r="D336" s="2">
        <v>35608</v>
      </c>
      <c r="E336" s="2">
        <v>35636</v>
      </c>
      <c r="F336" s="2">
        <v>35625</v>
      </c>
      <c r="G336">
        <v>2</v>
      </c>
      <c r="H336">
        <v>27.71</v>
      </c>
      <c r="I336" t="s">
        <v>1037</v>
      </c>
      <c r="J336" t="s">
        <v>1038</v>
      </c>
      <c r="K336" t="s">
        <v>1039</v>
      </c>
      <c r="M336" t="s">
        <v>1040</v>
      </c>
      <c r="N336" t="s">
        <v>256</v>
      </c>
      <c r="O336" s="3">
        <v>17</v>
      </c>
      <c r="P336">
        <v>17</v>
      </c>
      <c r="Q336">
        <v>7</v>
      </c>
      <c r="R336" t="b">
        <v>1</v>
      </c>
    </row>
    <row r="337" spans="1:18" x14ac:dyDescent="0.35">
      <c r="A337">
        <v>10583</v>
      </c>
      <c r="B337" t="s">
        <v>745</v>
      </c>
      <c r="C337">
        <v>2</v>
      </c>
      <c r="D337" s="2">
        <v>35611</v>
      </c>
      <c r="E337" s="2">
        <v>35639</v>
      </c>
      <c r="F337" s="2">
        <v>35615</v>
      </c>
      <c r="G337">
        <v>2</v>
      </c>
      <c r="H337">
        <v>7.28</v>
      </c>
      <c r="I337" t="s">
        <v>746</v>
      </c>
      <c r="J337" t="s">
        <v>747</v>
      </c>
      <c r="K337" t="s">
        <v>748</v>
      </c>
      <c r="M337" t="s">
        <v>749</v>
      </c>
      <c r="N337" t="s">
        <v>350</v>
      </c>
      <c r="O337" s="3">
        <v>4</v>
      </c>
      <c r="P337">
        <v>4</v>
      </c>
      <c r="Q337">
        <v>7</v>
      </c>
      <c r="R337" t="b">
        <v>1</v>
      </c>
    </row>
    <row r="338" spans="1:18" x14ac:dyDescent="0.35">
      <c r="A338">
        <v>10584</v>
      </c>
      <c r="B338" t="s">
        <v>740</v>
      </c>
      <c r="C338">
        <v>4</v>
      </c>
      <c r="D338" s="2">
        <v>35611</v>
      </c>
      <c r="E338" s="2">
        <v>35639</v>
      </c>
      <c r="F338" s="2">
        <v>35615</v>
      </c>
      <c r="G338">
        <v>1</v>
      </c>
      <c r="H338">
        <v>59.14</v>
      </c>
      <c r="I338" t="s">
        <v>741</v>
      </c>
      <c r="J338" t="s">
        <v>742</v>
      </c>
      <c r="K338" t="s">
        <v>743</v>
      </c>
      <c r="M338" t="s">
        <v>744</v>
      </c>
      <c r="N338" t="s">
        <v>309</v>
      </c>
      <c r="O338" s="3">
        <v>4</v>
      </c>
      <c r="P338">
        <v>4</v>
      </c>
      <c r="Q338">
        <v>7</v>
      </c>
      <c r="R338" t="b">
        <v>1</v>
      </c>
    </row>
    <row r="339" spans="1:18" x14ac:dyDescent="0.35">
      <c r="A339">
        <v>10585</v>
      </c>
      <c r="B339" t="s">
        <v>695</v>
      </c>
      <c r="C339">
        <v>7</v>
      </c>
      <c r="D339" s="2">
        <v>35612</v>
      </c>
      <c r="E339" s="2">
        <v>35640</v>
      </c>
      <c r="F339" s="2">
        <v>35621</v>
      </c>
      <c r="G339">
        <v>1</v>
      </c>
      <c r="H339">
        <v>13.41</v>
      </c>
      <c r="I339" t="s">
        <v>696</v>
      </c>
      <c r="J339" t="s">
        <v>697</v>
      </c>
      <c r="K339" t="s">
        <v>698</v>
      </c>
      <c r="L339" t="s">
        <v>699</v>
      </c>
      <c r="M339" t="s">
        <v>700</v>
      </c>
      <c r="N339" t="s">
        <v>248</v>
      </c>
      <c r="O339" s="3">
        <v>9</v>
      </c>
      <c r="P339">
        <v>9</v>
      </c>
      <c r="Q339">
        <v>7</v>
      </c>
      <c r="R339" t="b">
        <v>1</v>
      </c>
    </row>
    <row r="340" spans="1:18" x14ac:dyDescent="0.35">
      <c r="A340">
        <v>10586</v>
      </c>
      <c r="B340" t="s">
        <v>815</v>
      </c>
      <c r="C340">
        <v>9</v>
      </c>
      <c r="D340" s="2">
        <v>35613</v>
      </c>
      <c r="E340" s="2">
        <v>35641</v>
      </c>
      <c r="F340" s="2">
        <v>35620</v>
      </c>
      <c r="G340">
        <v>1</v>
      </c>
      <c r="H340">
        <v>0.48</v>
      </c>
      <c r="I340" t="s">
        <v>816</v>
      </c>
      <c r="J340" t="s">
        <v>817</v>
      </c>
      <c r="K340" t="s">
        <v>818</v>
      </c>
      <c r="M340" t="s">
        <v>819</v>
      </c>
      <c r="N340" t="s">
        <v>279</v>
      </c>
      <c r="O340" s="3">
        <v>7</v>
      </c>
      <c r="P340">
        <v>7</v>
      </c>
      <c r="Q340">
        <v>7</v>
      </c>
      <c r="R340" t="b">
        <v>1</v>
      </c>
    </row>
    <row r="341" spans="1:18" x14ac:dyDescent="0.35">
      <c r="A341">
        <v>10587</v>
      </c>
      <c r="B341" t="s">
        <v>725</v>
      </c>
      <c r="C341">
        <v>1</v>
      </c>
      <c r="D341" s="2">
        <v>35613</v>
      </c>
      <c r="E341" s="2">
        <v>35641</v>
      </c>
      <c r="F341" s="2">
        <v>35620</v>
      </c>
      <c r="G341">
        <v>1</v>
      </c>
      <c r="H341">
        <v>62.52</v>
      </c>
      <c r="I341" t="s">
        <v>726</v>
      </c>
      <c r="J341" t="s">
        <v>727</v>
      </c>
      <c r="K341" t="s">
        <v>670</v>
      </c>
      <c r="L341" t="s">
        <v>671</v>
      </c>
      <c r="M341" t="s">
        <v>728</v>
      </c>
      <c r="N341" t="s">
        <v>248</v>
      </c>
      <c r="O341" s="3">
        <v>7</v>
      </c>
      <c r="P341">
        <v>7</v>
      </c>
      <c r="Q341">
        <v>7</v>
      </c>
      <c r="R341" t="b">
        <v>1</v>
      </c>
    </row>
    <row r="342" spans="1:18" x14ac:dyDescent="0.35">
      <c r="A342">
        <v>10588</v>
      </c>
      <c r="B342" t="s">
        <v>771</v>
      </c>
      <c r="C342">
        <v>2</v>
      </c>
      <c r="D342" s="2">
        <v>35614</v>
      </c>
      <c r="E342" s="2">
        <v>35642</v>
      </c>
      <c r="F342" s="2">
        <v>35621</v>
      </c>
      <c r="G342">
        <v>3</v>
      </c>
      <c r="H342">
        <v>194.67</v>
      </c>
      <c r="I342" t="s">
        <v>772</v>
      </c>
      <c r="J342" t="s">
        <v>773</v>
      </c>
      <c r="K342" t="s">
        <v>774</v>
      </c>
      <c r="M342" t="s">
        <v>775</v>
      </c>
      <c r="N342" t="s">
        <v>256</v>
      </c>
      <c r="O342" s="3">
        <v>7</v>
      </c>
      <c r="P342">
        <v>7</v>
      </c>
      <c r="Q342">
        <v>7</v>
      </c>
      <c r="R342" t="b">
        <v>1</v>
      </c>
    </row>
    <row r="343" spans="1:18" x14ac:dyDescent="0.35">
      <c r="A343">
        <v>10589</v>
      </c>
      <c r="B343" t="s">
        <v>1048</v>
      </c>
      <c r="C343">
        <v>8</v>
      </c>
      <c r="D343" s="2">
        <v>35615</v>
      </c>
      <c r="E343" s="2">
        <v>35643</v>
      </c>
      <c r="F343" s="2">
        <v>35625</v>
      </c>
      <c r="G343">
        <v>2</v>
      </c>
      <c r="H343">
        <v>4.42</v>
      </c>
      <c r="I343" t="s">
        <v>1049</v>
      </c>
      <c r="J343" t="s">
        <v>1050</v>
      </c>
      <c r="K343" t="s">
        <v>1051</v>
      </c>
      <c r="L343" t="s">
        <v>295</v>
      </c>
      <c r="M343" t="s">
        <v>1052</v>
      </c>
      <c r="N343" t="s">
        <v>182</v>
      </c>
      <c r="O343" s="3">
        <v>10</v>
      </c>
      <c r="P343">
        <v>10</v>
      </c>
      <c r="Q343">
        <v>7</v>
      </c>
      <c r="R343" t="b">
        <v>1</v>
      </c>
    </row>
    <row r="344" spans="1:18" x14ac:dyDescent="0.35">
      <c r="A344">
        <v>10590</v>
      </c>
      <c r="B344" t="s">
        <v>907</v>
      </c>
      <c r="C344">
        <v>4</v>
      </c>
      <c r="D344" s="2">
        <v>35618</v>
      </c>
      <c r="E344" s="2">
        <v>35646</v>
      </c>
      <c r="F344" s="2">
        <v>35625</v>
      </c>
      <c r="G344">
        <v>3</v>
      </c>
      <c r="H344">
        <v>44.77</v>
      </c>
      <c r="I344" t="s">
        <v>908</v>
      </c>
      <c r="J344" t="s">
        <v>909</v>
      </c>
      <c r="K344" t="s">
        <v>364</v>
      </c>
      <c r="L344" t="s">
        <v>365</v>
      </c>
      <c r="M344" t="s">
        <v>366</v>
      </c>
      <c r="N344" t="s">
        <v>367</v>
      </c>
      <c r="O344" s="3">
        <v>7</v>
      </c>
      <c r="P344">
        <v>7</v>
      </c>
      <c r="Q344">
        <v>7</v>
      </c>
      <c r="R344" t="b">
        <v>1</v>
      </c>
    </row>
    <row r="345" spans="1:18" x14ac:dyDescent="0.35">
      <c r="A345">
        <v>10591</v>
      </c>
      <c r="B345" t="s">
        <v>961</v>
      </c>
      <c r="C345">
        <v>1</v>
      </c>
      <c r="D345" s="2">
        <v>35618</v>
      </c>
      <c r="E345" s="2">
        <v>35632</v>
      </c>
      <c r="F345" s="2">
        <v>35627</v>
      </c>
      <c r="G345">
        <v>1</v>
      </c>
      <c r="H345">
        <v>55.92</v>
      </c>
      <c r="I345" t="s">
        <v>962</v>
      </c>
      <c r="J345" t="s">
        <v>963</v>
      </c>
      <c r="K345" t="s">
        <v>964</v>
      </c>
      <c r="M345" t="s">
        <v>965</v>
      </c>
      <c r="N345" t="s">
        <v>333</v>
      </c>
      <c r="O345" s="3">
        <v>9</v>
      </c>
      <c r="P345">
        <v>9</v>
      </c>
      <c r="Q345">
        <v>7</v>
      </c>
      <c r="R345" t="b">
        <v>1</v>
      </c>
    </row>
    <row r="346" spans="1:18" x14ac:dyDescent="0.35">
      <c r="A346">
        <v>10592</v>
      </c>
      <c r="B346" t="s">
        <v>795</v>
      </c>
      <c r="C346">
        <v>3</v>
      </c>
      <c r="D346" s="2">
        <v>35619</v>
      </c>
      <c r="E346" s="2">
        <v>35647</v>
      </c>
      <c r="F346" s="2">
        <v>35627</v>
      </c>
      <c r="G346">
        <v>1</v>
      </c>
      <c r="H346">
        <v>32.1</v>
      </c>
      <c r="I346" t="s">
        <v>796</v>
      </c>
      <c r="J346" t="s">
        <v>797</v>
      </c>
      <c r="K346" t="s">
        <v>798</v>
      </c>
      <c r="M346" t="s">
        <v>799</v>
      </c>
      <c r="N346" t="s">
        <v>256</v>
      </c>
      <c r="O346" s="3">
        <v>8</v>
      </c>
      <c r="P346">
        <v>8</v>
      </c>
      <c r="Q346">
        <v>7</v>
      </c>
      <c r="R346" t="b">
        <v>1</v>
      </c>
    </row>
    <row r="347" spans="1:18" x14ac:dyDescent="0.35">
      <c r="A347">
        <v>10593</v>
      </c>
      <c r="B347" t="s">
        <v>795</v>
      </c>
      <c r="C347">
        <v>7</v>
      </c>
      <c r="D347" s="2">
        <v>35620</v>
      </c>
      <c r="E347" s="2">
        <v>35648</v>
      </c>
      <c r="F347" s="2">
        <v>35655</v>
      </c>
      <c r="G347">
        <v>2</v>
      </c>
      <c r="H347">
        <v>174.2</v>
      </c>
      <c r="I347" t="s">
        <v>796</v>
      </c>
      <c r="J347" t="s">
        <v>797</v>
      </c>
      <c r="K347" t="s">
        <v>798</v>
      </c>
      <c r="M347" t="s">
        <v>799</v>
      </c>
      <c r="N347" t="s">
        <v>256</v>
      </c>
      <c r="O347" s="3">
        <v>35</v>
      </c>
      <c r="P347">
        <v>35</v>
      </c>
      <c r="Q347">
        <v>8</v>
      </c>
      <c r="R347" t="b">
        <v>0</v>
      </c>
    </row>
    <row r="348" spans="1:18" x14ac:dyDescent="0.35">
      <c r="A348">
        <v>10594</v>
      </c>
      <c r="B348" t="s">
        <v>848</v>
      </c>
      <c r="C348">
        <v>3</v>
      </c>
      <c r="D348" s="2">
        <v>35620</v>
      </c>
      <c r="E348" s="2">
        <v>35648</v>
      </c>
      <c r="F348" s="2">
        <v>35627</v>
      </c>
      <c r="G348">
        <v>2</v>
      </c>
      <c r="H348">
        <v>5.24</v>
      </c>
      <c r="I348" t="s">
        <v>849</v>
      </c>
      <c r="J348" t="s">
        <v>850</v>
      </c>
      <c r="K348" t="s">
        <v>851</v>
      </c>
      <c r="L348" t="s">
        <v>852</v>
      </c>
      <c r="M348" t="s">
        <v>853</v>
      </c>
      <c r="N348" t="s">
        <v>182</v>
      </c>
      <c r="O348" s="3">
        <v>7</v>
      </c>
      <c r="P348">
        <v>7</v>
      </c>
      <c r="Q348">
        <v>7</v>
      </c>
      <c r="R348" t="b">
        <v>1</v>
      </c>
    </row>
    <row r="349" spans="1:18" x14ac:dyDescent="0.35">
      <c r="A349">
        <v>10595</v>
      </c>
      <c r="B349" t="s">
        <v>708</v>
      </c>
      <c r="C349">
        <v>2</v>
      </c>
      <c r="D349" s="2">
        <v>35621</v>
      </c>
      <c r="E349" s="2">
        <v>35649</v>
      </c>
      <c r="F349" s="2">
        <v>35625</v>
      </c>
      <c r="G349">
        <v>1</v>
      </c>
      <c r="H349">
        <v>96.78</v>
      </c>
      <c r="I349" t="s">
        <v>709</v>
      </c>
      <c r="J349" t="s">
        <v>710</v>
      </c>
      <c r="K349" t="s">
        <v>711</v>
      </c>
      <c r="M349" t="s">
        <v>712</v>
      </c>
      <c r="N349" t="s">
        <v>713</v>
      </c>
      <c r="O349" s="3">
        <v>4</v>
      </c>
      <c r="P349">
        <v>4</v>
      </c>
      <c r="Q349">
        <v>7</v>
      </c>
      <c r="R349" t="b">
        <v>1</v>
      </c>
    </row>
    <row r="350" spans="1:18" x14ac:dyDescent="0.35">
      <c r="A350">
        <v>10596</v>
      </c>
      <c r="B350" t="s">
        <v>761</v>
      </c>
      <c r="C350">
        <v>8</v>
      </c>
      <c r="D350" s="2">
        <v>35622</v>
      </c>
      <c r="E350" s="2">
        <v>35650</v>
      </c>
      <c r="F350" s="2">
        <v>35654</v>
      </c>
      <c r="G350">
        <v>1</v>
      </c>
      <c r="H350">
        <v>16.34</v>
      </c>
      <c r="I350" t="s">
        <v>762</v>
      </c>
      <c r="J350" t="s">
        <v>763</v>
      </c>
      <c r="K350" t="s">
        <v>558</v>
      </c>
      <c r="L350" t="s">
        <v>559</v>
      </c>
      <c r="M350" t="s">
        <v>764</v>
      </c>
      <c r="N350" t="s">
        <v>182</v>
      </c>
      <c r="O350" s="3">
        <v>32</v>
      </c>
      <c r="P350">
        <v>32</v>
      </c>
      <c r="Q350">
        <v>8</v>
      </c>
      <c r="R350" t="b">
        <v>0</v>
      </c>
    </row>
    <row r="351" spans="1:18" x14ac:dyDescent="0.35">
      <c r="A351">
        <v>10597</v>
      </c>
      <c r="B351" t="s">
        <v>928</v>
      </c>
      <c r="C351">
        <v>7</v>
      </c>
      <c r="D351" s="2">
        <v>35622</v>
      </c>
      <c r="E351" s="2">
        <v>35650</v>
      </c>
      <c r="F351" s="2">
        <v>35629</v>
      </c>
      <c r="G351">
        <v>3</v>
      </c>
      <c r="H351">
        <v>35.119999999999997</v>
      </c>
      <c r="I351" t="s">
        <v>929</v>
      </c>
      <c r="J351" t="s">
        <v>930</v>
      </c>
      <c r="K351" t="s">
        <v>931</v>
      </c>
      <c r="M351" t="s">
        <v>932</v>
      </c>
      <c r="N351" t="s">
        <v>713</v>
      </c>
      <c r="O351" s="3">
        <v>7</v>
      </c>
      <c r="P351">
        <v>7</v>
      </c>
      <c r="Q351">
        <v>7</v>
      </c>
      <c r="R351" t="b">
        <v>1</v>
      </c>
    </row>
    <row r="352" spans="1:18" x14ac:dyDescent="0.35">
      <c r="A352">
        <v>10598</v>
      </c>
      <c r="B352" t="s">
        <v>729</v>
      </c>
      <c r="C352">
        <v>1</v>
      </c>
      <c r="D352" s="2">
        <v>35625</v>
      </c>
      <c r="E352" s="2">
        <v>35653</v>
      </c>
      <c r="F352" s="2">
        <v>35629</v>
      </c>
      <c r="G352">
        <v>3</v>
      </c>
      <c r="H352">
        <v>44.42</v>
      </c>
      <c r="I352" t="s">
        <v>730</v>
      </c>
      <c r="J352" t="s">
        <v>731</v>
      </c>
      <c r="K352" t="s">
        <v>732</v>
      </c>
      <c r="L352" t="s">
        <v>733</v>
      </c>
      <c r="M352" t="s">
        <v>734</v>
      </c>
      <c r="N352" t="s">
        <v>182</v>
      </c>
      <c r="O352" s="3">
        <v>4</v>
      </c>
      <c r="P352">
        <v>4</v>
      </c>
      <c r="Q352">
        <v>7</v>
      </c>
      <c r="R352" t="b">
        <v>1</v>
      </c>
    </row>
    <row r="353" spans="1:18" x14ac:dyDescent="0.35">
      <c r="A353">
        <v>10599</v>
      </c>
      <c r="B353" t="s">
        <v>820</v>
      </c>
      <c r="C353">
        <v>6</v>
      </c>
      <c r="D353" s="2">
        <v>35626</v>
      </c>
      <c r="E353" s="2">
        <v>35668</v>
      </c>
      <c r="F353" s="2">
        <v>35632</v>
      </c>
      <c r="G353">
        <v>3</v>
      </c>
      <c r="H353">
        <v>29.98</v>
      </c>
      <c r="I353" t="s">
        <v>821</v>
      </c>
      <c r="J353" t="s">
        <v>822</v>
      </c>
      <c r="K353" t="s">
        <v>171</v>
      </c>
      <c r="M353" t="s">
        <v>823</v>
      </c>
      <c r="N353" t="s">
        <v>173</v>
      </c>
      <c r="O353" s="3">
        <v>6</v>
      </c>
      <c r="P353">
        <v>6</v>
      </c>
      <c r="Q353">
        <v>7</v>
      </c>
      <c r="R353" t="b">
        <v>1</v>
      </c>
    </row>
    <row r="354" spans="1:18" x14ac:dyDescent="0.35">
      <c r="A354">
        <v>10600</v>
      </c>
      <c r="B354" t="s">
        <v>976</v>
      </c>
      <c r="C354">
        <v>4</v>
      </c>
      <c r="D354" s="2">
        <v>35627</v>
      </c>
      <c r="E354" s="2">
        <v>35655</v>
      </c>
      <c r="F354" s="2">
        <v>35632</v>
      </c>
      <c r="G354">
        <v>1</v>
      </c>
      <c r="H354">
        <v>45.13</v>
      </c>
      <c r="I354" t="s">
        <v>977</v>
      </c>
      <c r="J354" t="s">
        <v>978</v>
      </c>
      <c r="K354" t="s">
        <v>979</v>
      </c>
      <c r="L354" t="s">
        <v>295</v>
      </c>
      <c r="M354" t="s">
        <v>980</v>
      </c>
      <c r="N354" t="s">
        <v>182</v>
      </c>
      <c r="O354" s="3">
        <v>5</v>
      </c>
      <c r="P354">
        <v>5</v>
      </c>
      <c r="Q354">
        <v>7</v>
      </c>
      <c r="R354" t="b">
        <v>1</v>
      </c>
    </row>
    <row r="355" spans="1:18" x14ac:dyDescent="0.35">
      <c r="A355">
        <v>10601</v>
      </c>
      <c r="B355" t="s">
        <v>701</v>
      </c>
      <c r="C355">
        <v>7</v>
      </c>
      <c r="D355" s="2">
        <v>35627</v>
      </c>
      <c r="E355" s="2">
        <v>35669</v>
      </c>
      <c r="F355" s="2">
        <v>35633</v>
      </c>
      <c r="G355">
        <v>1</v>
      </c>
      <c r="H355">
        <v>58.3</v>
      </c>
      <c r="I355" t="s">
        <v>702</v>
      </c>
      <c r="J355" t="s">
        <v>703</v>
      </c>
      <c r="K355" t="s">
        <v>704</v>
      </c>
      <c r="L355" t="s">
        <v>705</v>
      </c>
      <c r="M355" t="s">
        <v>706</v>
      </c>
      <c r="N355" t="s">
        <v>707</v>
      </c>
      <c r="O355" s="3">
        <v>6</v>
      </c>
      <c r="P355">
        <v>6</v>
      </c>
      <c r="Q355">
        <v>7</v>
      </c>
      <c r="R355" t="b">
        <v>1</v>
      </c>
    </row>
    <row r="356" spans="1:18" x14ac:dyDescent="0.35">
      <c r="A356">
        <v>10602</v>
      </c>
      <c r="B356" t="s">
        <v>961</v>
      </c>
      <c r="C356">
        <v>8</v>
      </c>
      <c r="D356" s="2">
        <v>35628</v>
      </c>
      <c r="E356" s="2">
        <v>35656</v>
      </c>
      <c r="F356" s="2">
        <v>35633</v>
      </c>
      <c r="G356">
        <v>2</v>
      </c>
      <c r="H356">
        <v>2.92</v>
      </c>
      <c r="I356" t="s">
        <v>962</v>
      </c>
      <c r="J356" t="s">
        <v>963</v>
      </c>
      <c r="K356" t="s">
        <v>964</v>
      </c>
      <c r="M356" t="s">
        <v>965</v>
      </c>
      <c r="N356" t="s">
        <v>333</v>
      </c>
      <c r="O356" s="3">
        <v>5</v>
      </c>
      <c r="P356">
        <v>5</v>
      </c>
      <c r="Q356">
        <v>7</v>
      </c>
      <c r="R356" t="b">
        <v>1</v>
      </c>
    </row>
    <row r="357" spans="1:18" x14ac:dyDescent="0.35">
      <c r="A357">
        <v>10603</v>
      </c>
      <c r="B357" t="s">
        <v>886</v>
      </c>
      <c r="C357">
        <v>8</v>
      </c>
      <c r="D357" s="2">
        <v>35629</v>
      </c>
      <c r="E357" s="2">
        <v>35657</v>
      </c>
      <c r="F357" s="2">
        <v>35650</v>
      </c>
      <c r="G357">
        <v>2</v>
      </c>
      <c r="H357">
        <v>48.77</v>
      </c>
      <c r="I357" t="s">
        <v>887</v>
      </c>
      <c r="J357" t="s">
        <v>888</v>
      </c>
      <c r="K357" t="s">
        <v>889</v>
      </c>
      <c r="L357" t="s">
        <v>890</v>
      </c>
      <c r="M357" t="s">
        <v>891</v>
      </c>
      <c r="N357" t="s">
        <v>182</v>
      </c>
      <c r="O357" s="3">
        <v>21</v>
      </c>
      <c r="P357">
        <v>21</v>
      </c>
      <c r="Q357">
        <v>8</v>
      </c>
      <c r="R357" t="b">
        <v>1</v>
      </c>
    </row>
    <row r="358" spans="1:18" x14ac:dyDescent="0.35">
      <c r="A358">
        <v>10604</v>
      </c>
      <c r="B358" t="s">
        <v>896</v>
      </c>
      <c r="C358">
        <v>1</v>
      </c>
      <c r="D358" s="2">
        <v>35629</v>
      </c>
      <c r="E358" s="2">
        <v>35657</v>
      </c>
      <c r="F358" s="2">
        <v>35640</v>
      </c>
      <c r="G358">
        <v>1</v>
      </c>
      <c r="H358">
        <v>7.46</v>
      </c>
      <c r="I358" t="s">
        <v>897</v>
      </c>
      <c r="J358" t="s">
        <v>898</v>
      </c>
      <c r="K358" t="s">
        <v>899</v>
      </c>
      <c r="M358" t="s">
        <v>900</v>
      </c>
      <c r="N358" t="s">
        <v>901</v>
      </c>
      <c r="O358" s="3">
        <v>11</v>
      </c>
      <c r="P358">
        <v>11</v>
      </c>
      <c r="Q358">
        <v>7</v>
      </c>
      <c r="R358" t="b">
        <v>1</v>
      </c>
    </row>
    <row r="359" spans="1:18" x14ac:dyDescent="0.35">
      <c r="A359">
        <v>10605</v>
      </c>
      <c r="B359" t="s">
        <v>907</v>
      </c>
      <c r="C359">
        <v>1</v>
      </c>
      <c r="D359" s="2">
        <v>35632</v>
      </c>
      <c r="E359" s="2">
        <v>35660</v>
      </c>
      <c r="F359" s="2">
        <v>35640</v>
      </c>
      <c r="G359">
        <v>2</v>
      </c>
      <c r="H359">
        <v>379.13</v>
      </c>
      <c r="I359" t="s">
        <v>908</v>
      </c>
      <c r="J359" t="s">
        <v>909</v>
      </c>
      <c r="K359" t="s">
        <v>364</v>
      </c>
      <c r="L359" t="s">
        <v>365</v>
      </c>
      <c r="M359" t="s">
        <v>366</v>
      </c>
      <c r="N359" t="s">
        <v>367</v>
      </c>
      <c r="O359" s="3">
        <v>8</v>
      </c>
      <c r="P359">
        <v>8</v>
      </c>
      <c r="Q359">
        <v>7</v>
      </c>
      <c r="R359" t="b">
        <v>1</v>
      </c>
    </row>
    <row r="360" spans="1:18" x14ac:dyDescent="0.35">
      <c r="A360">
        <v>10606</v>
      </c>
      <c r="B360" t="s">
        <v>828</v>
      </c>
      <c r="C360">
        <v>4</v>
      </c>
      <c r="D360" s="2">
        <v>35633</v>
      </c>
      <c r="E360" s="2">
        <v>35661</v>
      </c>
      <c r="F360" s="2">
        <v>35642</v>
      </c>
      <c r="G360">
        <v>3</v>
      </c>
      <c r="H360">
        <v>79.400000000000006</v>
      </c>
      <c r="I360" t="s">
        <v>829</v>
      </c>
      <c r="J360" t="s">
        <v>830</v>
      </c>
      <c r="K360" t="s">
        <v>246</v>
      </c>
      <c r="L360" t="s">
        <v>699</v>
      </c>
      <c r="M360" t="s">
        <v>831</v>
      </c>
      <c r="N360" t="s">
        <v>248</v>
      </c>
      <c r="O360" s="3">
        <v>9</v>
      </c>
      <c r="P360">
        <v>9</v>
      </c>
      <c r="Q360">
        <v>7</v>
      </c>
      <c r="R360" t="b">
        <v>1</v>
      </c>
    </row>
    <row r="361" spans="1:18" x14ac:dyDescent="0.35">
      <c r="A361">
        <v>10607</v>
      </c>
      <c r="B361" t="s">
        <v>886</v>
      </c>
      <c r="C361">
        <v>5</v>
      </c>
      <c r="D361" s="2">
        <v>35633</v>
      </c>
      <c r="E361" s="2">
        <v>35661</v>
      </c>
      <c r="F361" s="2">
        <v>35636</v>
      </c>
      <c r="G361">
        <v>1</v>
      </c>
      <c r="H361">
        <v>200.24</v>
      </c>
      <c r="I361" t="s">
        <v>887</v>
      </c>
      <c r="J361" t="s">
        <v>888</v>
      </c>
      <c r="K361" t="s">
        <v>889</v>
      </c>
      <c r="L361" t="s">
        <v>890</v>
      </c>
      <c r="M361" t="s">
        <v>891</v>
      </c>
      <c r="N361" t="s">
        <v>182</v>
      </c>
      <c r="O361" s="3">
        <v>3</v>
      </c>
      <c r="P361">
        <v>3</v>
      </c>
      <c r="Q361">
        <v>7</v>
      </c>
      <c r="R361" t="b">
        <v>1</v>
      </c>
    </row>
    <row r="362" spans="1:18" x14ac:dyDescent="0.35">
      <c r="A362">
        <v>10608</v>
      </c>
      <c r="B362" t="s">
        <v>662</v>
      </c>
      <c r="C362">
        <v>4</v>
      </c>
      <c r="D362" s="2">
        <v>35634</v>
      </c>
      <c r="E362" s="2">
        <v>35662</v>
      </c>
      <c r="F362" s="2">
        <v>35643</v>
      </c>
      <c r="G362">
        <v>2</v>
      </c>
      <c r="H362">
        <v>27.79</v>
      </c>
      <c r="I362" t="s">
        <v>663</v>
      </c>
      <c r="J362" t="s">
        <v>664</v>
      </c>
      <c r="K362" t="s">
        <v>665</v>
      </c>
      <c r="M362" t="s">
        <v>666</v>
      </c>
      <c r="N362" t="s">
        <v>256</v>
      </c>
      <c r="O362" s="3">
        <v>9</v>
      </c>
      <c r="P362">
        <v>9</v>
      </c>
      <c r="Q362">
        <v>8</v>
      </c>
      <c r="R362" t="b">
        <v>1</v>
      </c>
    </row>
    <row r="363" spans="1:18" x14ac:dyDescent="0.35">
      <c r="A363">
        <v>10609</v>
      </c>
      <c r="B363" t="s">
        <v>867</v>
      </c>
      <c r="C363">
        <v>7</v>
      </c>
      <c r="D363" s="2">
        <v>35635</v>
      </c>
      <c r="E363" s="2">
        <v>35663</v>
      </c>
      <c r="F363" s="2">
        <v>35641</v>
      </c>
      <c r="G363">
        <v>2</v>
      </c>
      <c r="H363">
        <v>1.85</v>
      </c>
      <c r="I363" t="s">
        <v>868</v>
      </c>
      <c r="J363" t="s">
        <v>869</v>
      </c>
      <c r="K363" t="s">
        <v>870</v>
      </c>
      <c r="M363" t="s">
        <v>871</v>
      </c>
      <c r="N363" t="s">
        <v>309</v>
      </c>
      <c r="O363" s="3">
        <v>6</v>
      </c>
      <c r="P363">
        <v>6</v>
      </c>
      <c r="Q363">
        <v>7</v>
      </c>
      <c r="R363" t="b">
        <v>1</v>
      </c>
    </row>
    <row r="364" spans="1:18" x14ac:dyDescent="0.35">
      <c r="A364">
        <v>10610</v>
      </c>
      <c r="B364" t="s">
        <v>923</v>
      </c>
      <c r="C364">
        <v>8</v>
      </c>
      <c r="D364" s="2">
        <v>35636</v>
      </c>
      <c r="E364" s="2">
        <v>35664</v>
      </c>
      <c r="F364" s="2">
        <v>35648</v>
      </c>
      <c r="G364">
        <v>1</v>
      </c>
      <c r="H364">
        <v>26.78</v>
      </c>
      <c r="I364" t="s">
        <v>924</v>
      </c>
      <c r="J364" t="s">
        <v>925</v>
      </c>
      <c r="K364" t="s">
        <v>926</v>
      </c>
      <c r="M364" t="s">
        <v>927</v>
      </c>
      <c r="N364" t="s">
        <v>309</v>
      </c>
      <c r="O364" s="3">
        <v>12</v>
      </c>
      <c r="P364">
        <v>12</v>
      </c>
      <c r="Q364">
        <v>8</v>
      </c>
      <c r="R364" t="b">
        <v>1</v>
      </c>
    </row>
    <row r="365" spans="1:18" x14ac:dyDescent="0.35">
      <c r="A365">
        <v>10611</v>
      </c>
      <c r="B365" t="s">
        <v>970</v>
      </c>
      <c r="C365">
        <v>6</v>
      </c>
      <c r="D365" s="2">
        <v>35636</v>
      </c>
      <c r="E365" s="2">
        <v>35664</v>
      </c>
      <c r="F365" s="2">
        <v>35643</v>
      </c>
      <c r="G365">
        <v>2</v>
      </c>
      <c r="H365">
        <v>80.650000000000006</v>
      </c>
      <c r="I365" t="s">
        <v>971</v>
      </c>
      <c r="J365" t="s">
        <v>972</v>
      </c>
      <c r="K365" t="s">
        <v>973</v>
      </c>
      <c r="M365" t="s">
        <v>974</v>
      </c>
      <c r="N365" t="s">
        <v>975</v>
      </c>
      <c r="O365" s="3">
        <v>7</v>
      </c>
      <c r="P365">
        <v>7</v>
      </c>
      <c r="Q365">
        <v>8</v>
      </c>
      <c r="R365" t="b">
        <v>1</v>
      </c>
    </row>
    <row r="366" spans="1:18" x14ac:dyDescent="0.35">
      <c r="A366">
        <v>10612</v>
      </c>
      <c r="B366" t="s">
        <v>886</v>
      </c>
      <c r="C366">
        <v>1</v>
      </c>
      <c r="D366" s="2">
        <v>35639</v>
      </c>
      <c r="E366" s="2">
        <v>35667</v>
      </c>
      <c r="F366" s="2">
        <v>35643</v>
      </c>
      <c r="G366">
        <v>2</v>
      </c>
      <c r="H366">
        <v>544.08000000000004</v>
      </c>
      <c r="I366" t="s">
        <v>887</v>
      </c>
      <c r="J366" t="s">
        <v>888</v>
      </c>
      <c r="K366" t="s">
        <v>889</v>
      </c>
      <c r="L366" t="s">
        <v>890</v>
      </c>
      <c r="M366" t="s">
        <v>891</v>
      </c>
      <c r="N366" t="s">
        <v>182</v>
      </c>
      <c r="O366" s="3">
        <v>4</v>
      </c>
      <c r="P366">
        <v>4</v>
      </c>
      <c r="Q366">
        <v>8</v>
      </c>
      <c r="R366" t="b">
        <v>1</v>
      </c>
    </row>
    <row r="367" spans="1:18" x14ac:dyDescent="0.35">
      <c r="A367">
        <v>10613</v>
      </c>
      <c r="B367" t="s">
        <v>701</v>
      </c>
      <c r="C367">
        <v>4</v>
      </c>
      <c r="D367" s="2">
        <v>35640</v>
      </c>
      <c r="E367" s="2">
        <v>35668</v>
      </c>
      <c r="F367" s="2">
        <v>35643</v>
      </c>
      <c r="G367">
        <v>2</v>
      </c>
      <c r="H367">
        <v>8.11</v>
      </c>
      <c r="I367" t="s">
        <v>702</v>
      </c>
      <c r="J367" t="s">
        <v>703</v>
      </c>
      <c r="K367" t="s">
        <v>704</v>
      </c>
      <c r="L367" t="s">
        <v>705</v>
      </c>
      <c r="M367" t="s">
        <v>706</v>
      </c>
      <c r="N367" t="s">
        <v>707</v>
      </c>
      <c r="O367" s="3">
        <v>3</v>
      </c>
      <c r="P367">
        <v>3</v>
      </c>
      <c r="Q367">
        <v>8</v>
      </c>
      <c r="R367" t="b">
        <v>1</v>
      </c>
    </row>
    <row r="368" spans="1:18" x14ac:dyDescent="0.35">
      <c r="A368">
        <v>10614</v>
      </c>
      <c r="B368" t="s">
        <v>1036</v>
      </c>
      <c r="C368">
        <v>8</v>
      </c>
      <c r="D368" s="2">
        <v>35640</v>
      </c>
      <c r="E368" s="2">
        <v>35668</v>
      </c>
      <c r="F368" s="2">
        <v>35643</v>
      </c>
      <c r="G368">
        <v>3</v>
      </c>
      <c r="H368">
        <v>1.93</v>
      </c>
      <c r="I368" t="s">
        <v>1037</v>
      </c>
      <c r="J368" t="s">
        <v>1038</v>
      </c>
      <c r="K368" t="s">
        <v>1039</v>
      </c>
      <c r="M368" t="s">
        <v>1040</v>
      </c>
      <c r="N368" t="s">
        <v>256</v>
      </c>
      <c r="O368" s="3">
        <v>3</v>
      </c>
      <c r="P368">
        <v>3</v>
      </c>
      <c r="Q368">
        <v>8</v>
      </c>
      <c r="R368" t="b">
        <v>1</v>
      </c>
    </row>
    <row r="369" spans="1:18" x14ac:dyDescent="0.35">
      <c r="A369">
        <v>10615</v>
      </c>
      <c r="B369" t="s">
        <v>1068</v>
      </c>
      <c r="C369">
        <v>2</v>
      </c>
      <c r="D369" s="2">
        <v>35641</v>
      </c>
      <c r="E369" s="2">
        <v>35669</v>
      </c>
      <c r="F369" s="2">
        <v>35648</v>
      </c>
      <c r="G369">
        <v>3</v>
      </c>
      <c r="H369">
        <v>0.75</v>
      </c>
      <c r="I369" t="s">
        <v>1069</v>
      </c>
      <c r="J369" t="s">
        <v>1070</v>
      </c>
      <c r="K369" t="s">
        <v>1071</v>
      </c>
      <c r="M369" t="s">
        <v>1072</v>
      </c>
      <c r="N369" t="s">
        <v>350</v>
      </c>
      <c r="O369" s="3">
        <v>7</v>
      </c>
      <c r="P369">
        <v>7</v>
      </c>
      <c r="Q369">
        <v>8</v>
      </c>
      <c r="R369" t="b">
        <v>1</v>
      </c>
    </row>
    <row r="370" spans="1:18" x14ac:dyDescent="0.35">
      <c r="A370">
        <v>10616</v>
      </c>
      <c r="B370" t="s">
        <v>1048</v>
      </c>
      <c r="C370">
        <v>1</v>
      </c>
      <c r="D370" s="2">
        <v>35642</v>
      </c>
      <c r="E370" s="2">
        <v>35670</v>
      </c>
      <c r="F370" s="2">
        <v>35647</v>
      </c>
      <c r="G370">
        <v>2</v>
      </c>
      <c r="H370">
        <v>116.53</v>
      </c>
      <c r="I370" t="s">
        <v>1049</v>
      </c>
      <c r="J370" t="s">
        <v>1050</v>
      </c>
      <c r="K370" t="s">
        <v>1051</v>
      </c>
      <c r="L370" t="s">
        <v>295</v>
      </c>
      <c r="M370" t="s">
        <v>1052</v>
      </c>
      <c r="N370" t="s">
        <v>182</v>
      </c>
      <c r="O370" s="3">
        <v>5</v>
      </c>
      <c r="P370">
        <v>5</v>
      </c>
      <c r="Q370">
        <v>8</v>
      </c>
      <c r="R370" t="b">
        <v>1</v>
      </c>
    </row>
    <row r="371" spans="1:18" x14ac:dyDescent="0.35">
      <c r="A371">
        <v>10617</v>
      </c>
      <c r="B371" t="s">
        <v>1048</v>
      </c>
      <c r="C371">
        <v>4</v>
      </c>
      <c r="D371" s="2">
        <v>35642</v>
      </c>
      <c r="E371" s="2">
        <v>35670</v>
      </c>
      <c r="F371" s="2">
        <v>35646</v>
      </c>
      <c r="G371">
        <v>2</v>
      </c>
      <c r="H371">
        <v>18.53</v>
      </c>
      <c r="I371" t="s">
        <v>1049</v>
      </c>
      <c r="J371" t="s">
        <v>1050</v>
      </c>
      <c r="K371" t="s">
        <v>1051</v>
      </c>
      <c r="L371" t="s">
        <v>295</v>
      </c>
      <c r="M371" t="s">
        <v>1052</v>
      </c>
      <c r="N371" t="s">
        <v>182</v>
      </c>
      <c r="O371" s="3">
        <v>4</v>
      </c>
      <c r="P371">
        <v>4</v>
      </c>
      <c r="Q371">
        <v>8</v>
      </c>
      <c r="R371" t="b">
        <v>1</v>
      </c>
    </row>
    <row r="372" spans="1:18" x14ac:dyDescent="0.35">
      <c r="A372">
        <v>10618</v>
      </c>
      <c r="B372" t="s">
        <v>907</v>
      </c>
      <c r="C372">
        <v>1</v>
      </c>
      <c r="D372" s="2">
        <v>35643</v>
      </c>
      <c r="E372" s="2">
        <v>35685</v>
      </c>
      <c r="F372" s="2">
        <v>35650</v>
      </c>
      <c r="G372">
        <v>1</v>
      </c>
      <c r="H372">
        <v>154.68</v>
      </c>
      <c r="I372" t="s">
        <v>908</v>
      </c>
      <c r="J372" t="s">
        <v>909</v>
      </c>
      <c r="K372" t="s">
        <v>364</v>
      </c>
      <c r="L372" t="s">
        <v>365</v>
      </c>
      <c r="M372" t="s">
        <v>366</v>
      </c>
      <c r="N372" t="s">
        <v>367</v>
      </c>
      <c r="O372" s="3">
        <v>7</v>
      </c>
      <c r="P372">
        <v>7</v>
      </c>
      <c r="Q372">
        <v>8</v>
      </c>
      <c r="R372" t="b">
        <v>1</v>
      </c>
    </row>
    <row r="373" spans="1:18" x14ac:dyDescent="0.35">
      <c r="A373">
        <v>10619</v>
      </c>
      <c r="B373" t="s">
        <v>907</v>
      </c>
      <c r="C373">
        <v>3</v>
      </c>
      <c r="D373" s="2">
        <v>35646</v>
      </c>
      <c r="E373" s="2">
        <v>35674</v>
      </c>
      <c r="F373" s="2">
        <v>35649</v>
      </c>
      <c r="G373">
        <v>3</v>
      </c>
      <c r="H373">
        <v>91.05</v>
      </c>
      <c r="I373" t="s">
        <v>908</v>
      </c>
      <c r="J373" t="s">
        <v>909</v>
      </c>
      <c r="K373" t="s">
        <v>364</v>
      </c>
      <c r="L373" t="s">
        <v>365</v>
      </c>
      <c r="M373" t="s">
        <v>366</v>
      </c>
      <c r="N373" t="s">
        <v>367</v>
      </c>
      <c r="O373" s="3">
        <v>3</v>
      </c>
      <c r="P373">
        <v>3</v>
      </c>
      <c r="Q373">
        <v>8</v>
      </c>
      <c r="R373" t="b">
        <v>1</v>
      </c>
    </row>
    <row r="374" spans="1:18" x14ac:dyDescent="0.35">
      <c r="A374">
        <v>10620</v>
      </c>
      <c r="B374" t="s">
        <v>1031</v>
      </c>
      <c r="C374">
        <v>2</v>
      </c>
      <c r="D374" s="2">
        <v>35647</v>
      </c>
      <c r="E374" s="2">
        <v>35675</v>
      </c>
      <c r="F374" s="2">
        <v>35656</v>
      </c>
      <c r="G374">
        <v>3</v>
      </c>
      <c r="H374">
        <v>0.94</v>
      </c>
      <c r="I374" t="s">
        <v>1032</v>
      </c>
      <c r="J374" t="s">
        <v>1033</v>
      </c>
      <c r="K374" t="s">
        <v>1034</v>
      </c>
      <c r="L374" t="s">
        <v>990</v>
      </c>
      <c r="M374" t="s">
        <v>1035</v>
      </c>
      <c r="N374" t="s">
        <v>367</v>
      </c>
      <c r="O374" s="3">
        <v>9</v>
      </c>
      <c r="P374">
        <v>9</v>
      </c>
      <c r="Q374">
        <v>8</v>
      </c>
      <c r="R374" t="b">
        <v>1</v>
      </c>
    </row>
    <row r="375" spans="1:18" x14ac:dyDescent="0.35">
      <c r="A375">
        <v>10621</v>
      </c>
      <c r="B375" t="s">
        <v>872</v>
      </c>
      <c r="C375">
        <v>4</v>
      </c>
      <c r="D375" s="2">
        <v>35647</v>
      </c>
      <c r="E375" s="2">
        <v>35675</v>
      </c>
      <c r="F375" s="2">
        <v>35653</v>
      </c>
      <c r="G375">
        <v>2</v>
      </c>
      <c r="H375">
        <v>23.73</v>
      </c>
      <c r="I375" t="s">
        <v>873</v>
      </c>
      <c r="J375" t="s">
        <v>874</v>
      </c>
      <c r="K375" t="s">
        <v>875</v>
      </c>
      <c r="L375" t="s">
        <v>876</v>
      </c>
      <c r="M375" t="s">
        <v>877</v>
      </c>
      <c r="N375" t="s">
        <v>173</v>
      </c>
      <c r="O375" s="3">
        <v>6</v>
      </c>
      <c r="P375">
        <v>6</v>
      </c>
      <c r="Q375">
        <v>8</v>
      </c>
      <c r="R375" t="b">
        <v>1</v>
      </c>
    </row>
    <row r="376" spans="1:18" x14ac:dyDescent="0.35">
      <c r="A376">
        <v>10622</v>
      </c>
      <c r="B376" t="s">
        <v>811</v>
      </c>
      <c r="C376">
        <v>4</v>
      </c>
      <c r="D376" s="2">
        <v>35648</v>
      </c>
      <c r="E376" s="2">
        <v>35676</v>
      </c>
      <c r="F376" s="2">
        <v>35653</v>
      </c>
      <c r="G376">
        <v>3</v>
      </c>
      <c r="H376">
        <v>50.97</v>
      </c>
      <c r="I376" t="s">
        <v>812</v>
      </c>
      <c r="J376" t="s">
        <v>813</v>
      </c>
      <c r="K376" t="s">
        <v>670</v>
      </c>
      <c r="L376" t="s">
        <v>671</v>
      </c>
      <c r="M376" t="s">
        <v>814</v>
      </c>
      <c r="N376" t="s">
        <v>248</v>
      </c>
      <c r="O376" s="3">
        <v>5</v>
      </c>
      <c r="P376">
        <v>5</v>
      </c>
      <c r="Q376">
        <v>8</v>
      </c>
      <c r="R376" t="b">
        <v>1</v>
      </c>
    </row>
    <row r="377" spans="1:18" x14ac:dyDescent="0.35">
      <c r="A377">
        <v>10623</v>
      </c>
      <c r="B377" t="s">
        <v>750</v>
      </c>
      <c r="C377">
        <v>8</v>
      </c>
      <c r="D377" s="2">
        <v>35649</v>
      </c>
      <c r="E377" s="2">
        <v>35677</v>
      </c>
      <c r="F377" s="2">
        <v>35654</v>
      </c>
      <c r="G377">
        <v>2</v>
      </c>
      <c r="H377">
        <v>97.18</v>
      </c>
      <c r="I377" t="s">
        <v>751</v>
      </c>
      <c r="J377" t="s">
        <v>752</v>
      </c>
      <c r="K377" t="s">
        <v>753</v>
      </c>
      <c r="M377" t="s">
        <v>754</v>
      </c>
      <c r="N377" t="s">
        <v>256</v>
      </c>
      <c r="O377" s="3">
        <v>5</v>
      </c>
      <c r="P377">
        <v>5</v>
      </c>
      <c r="Q377">
        <v>8</v>
      </c>
      <c r="R377" t="b">
        <v>1</v>
      </c>
    </row>
    <row r="378" spans="1:18" x14ac:dyDescent="0.35">
      <c r="A378">
        <v>10624</v>
      </c>
      <c r="B378" t="s">
        <v>1073</v>
      </c>
      <c r="C378">
        <v>4</v>
      </c>
      <c r="D378" s="2">
        <v>35649</v>
      </c>
      <c r="E378" s="2">
        <v>35677</v>
      </c>
      <c r="F378" s="2">
        <v>35661</v>
      </c>
      <c r="G378">
        <v>2</v>
      </c>
      <c r="H378">
        <v>94.8</v>
      </c>
      <c r="I378" t="s">
        <v>1074</v>
      </c>
      <c r="J378" t="s">
        <v>1075</v>
      </c>
      <c r="K378" t="s">
        <v>1076</v>
      </c>
      <c r="L378" t="s">
        <v>1077</v>
      </c>
      <c r="M378" t="s">
        <v>1078</v>
      </c>
      <c r="N378" t="s">
        <v>182</v>
      </c>
      <c r="O378" s="3">
        <v>12</v>
      </c>
      <c r="P378">
        <v>12</v>
      </c>
      <c r="Q378">
        <v>8</v>
      </c>
      <c r="R378" t="b">
        <v>1</v>
      </c>
    </row>
    <row r="379" spans="1:18" x14ac:dyDescent="0.35">
      <c r="A379">
        <v>10625</v>
      </c>
      <c r="B379" t="s">
        <v>859</v>
      </c>
      <c r="C379">
        <v>3</v>
      </c>
      <c r="D379" s="2">
        <v>35650</v>
      </c>
      <c r="E379" s="2">
        <v>35678</v>
      </c>
      <c r="F379" s="2">
        <v>35656</v>
      </c>
      <c r="G379">
        <v>1</v>
      </c>
      <c r="H379">
        <v>43.9</v>
      </c>
      <c r="I379" t="s">
        <v>860</v>
      </c>
      <c r="J379" t="s">
        <v>861</v>
      </c>
      <c r="K379" t="s">
        <v>717</v>
      </c>
      <c r="M379" t="s">
        <v>862</v>
      </c>
      <c r="N379" t="s">
        <v>719</v>
      </c>
      <c r="O379" s="3">
        <v>6</v>
      </c>
      <c r="P379">
        <v>6</v>
      </c>
      <c r="Q379">
        <v>8</v>
      </c>
      <c r="R379" t="b">
        <v>1</v>
      </c>
    </row>
    <row r="380" spans="1:18" x14ac:dyDescent="0.35">
      <c r="A380">
        <v>10626</v>
      </c>
      <c r="B380" t="s">
        <v>790</v>
      </c>
      <c r="C380">
        <v>1</v>
      </c>
      <c r="D380" s="2">
        <v>35653</v>
      </c>
      <c r="E380" s="2">
        <v>35681</v>
      </c>
      <c r="F380" s="2">
        <v>35662</v>
      </c>
      <c r="G380">
        <v>2</v>
      </c>
      <c r="H380">
        <v>138.69</v>
      </c>
      <c r="I380" t="s">
        <v>791</v>
      </c>
      <c r="J380" t="s">
        <v>792</v>
      </c>
      <c r="K380" t="s">
        <v>793</v>
      </c>
      <c r="M380" t="s">
        <v>794</v>
      </c>
      <c r="N380" t="s">
        <v>240</v>
      </c>
      <c r="O380" s="3">
        <v>9</v>
      </c>
      <c r="P380">
        <v>9</v>
      </c>
      <c r="Q380">
        <v>8</v>
      </c>
      <c r="R380" t="b">
        <v>1</v>
      </c>
    </row>
    <row r="381" spans="1:18" x14ac:dyDescent="0.35">
      <c r="A381">
        <v>10627</v>
      </c>
      <c r="B381" t="s">
        <v>886</v>
      </c>
      <c r="C381">
        <v>8</v>
      </c>
      <c r="D381" s="2">
        <v>35653</v>
      </c>
      <c r="E381" s="2">
        <v>35695</v>
      </c>
      <c r="F381" s="2">
        <v>35663</v>
      </c>
      <c r="G381">
        <v>3</v>
      </c>
      <c r="H381">
        <v>107.46</v>
      </c>
      <c r="I381" t="s">
        <v>887</v>
      </c>
      <c r="J381" t="s">
        <v>888</v>
      </c>
      <c r="K381" t="s">
        <v>889</v>
      </c>
      <c r="L381" t="s">
        <v>890</v>
      </c>
      <c r="M381" t="s">
        <v>891</v>
      </c>
      <c r="N381" t="s">
        <v>182</v>
      </c>
      <c r="O381" s="3">
        <v>10</v>
      </c>
      <c r="P381">
        <v>10</v>
      </c>
      <c r="Q381">
        <v>8</v>
      </c>
      <c r="R381" t="b">
        <v>1</v>
      </c>
    </row>
    <row r="382" spans="1:18" x14ac:dyDescent="0.35">
      <c r="A382">
        <v>10628</v>
      </c>
      <c r="B382" t="s">
        <v>740</v>
      </c>
      <c r="C382">
        <v>4</v>
      </c>
      <c r="D382" s="2">
        <v>35654</v>
      </c>
      <c r="E382" s="2">
        <v>35682</v>
      </c>
      <c r="F382" s="2">
        <v>35662</v>
      </c>
      <c r="G382">
        <v>3</v>
      </c>
      <c r="H382">
        <v>30.36</v>
      </c>
      <c r="I382" t="s">
        <v>741</v>
      </c>
      <c r="J382" t="s">
        <v>742</v>
      </c>
      <c r="K382" t="s">
        <v>743</v>
      </c>
      <c r="M382" t="s">
        <v>744</v>
      </c>
      <c r="N382" t="s">
        <v>309</v>
      </c>
      <c r="O382" s="3">
        <v>8</v>
      </c>
      <c r="P382">
        <v>8</v>
      </c>
      <c r="Q382">
        <v>8</v>
      </c>
      <c r="R382" t="b">
        <v>1</v>
      </c>
    </row>
    <row r="383" spans="1:18" x14ac:dyDescent="0.35">
      <c r="A383">
        <v>10629</v>
      </c>
      <c r="B383" t="s">
        <v>843</v>
      </c>
      <c r="C383">
        <v>4</v>
      </c>
      <c r="D383" s="2">
        <v>35654</v>
      </c>
      <c r="E383" s="2">
        <v>35682</v>
      </c>
      <c r="F383" s="2">
        <v>35662</v>
      </c>
      <c r="G383">
        <v>3</v>
      </c>
      <c r="H383">
        <v>85.46</v>
      </c>
      <c r="I383" t="s">
        <v>844</v>
      </c>
      <c r="J383" t="s">
        <v>845</v>
      </c>
      <c r="K383" t="s">
        <v>846</v>
      </c>
      <c r="M383" t="s">
        <v>847</v>
      </c>
      <c r="N383" t="s">
        <v>209</v>
      </c>
      <c r="O383" s="3">
        <v>8</v>
      </c>
      <c r="P383">
        <v>8</v>
      </c>
      <c r="Q383">
        <v>8</v>
      </c>
      <c r="R383" t="b">
        <v>1</v>
      </c>
    </row>
    <row r="384" spans="1:18" x14ac:dyDescent="0.35">
      <c r="A384">
        <v>10630</v>
      </c>
      <c r="B384" t="s">
        <v>881</v>
      </c>
      <c r="C384">
        <v>1</v>
      </c>
      <c r="D384" s="2">
        <v>35655</v>
      </c>
      <c r="E384" s="2">
        <v>35683</v>
      </c>
      <c r="F384" s="2">
        <v>35661</v>
      </c>
      <c r="G384">
        <v>2</v>
      </c>
      <c r="H384">
        <v>32.35</v>
      </c>
      <c r="I384" t="s">
        <v>882</v>
      </c>
      <c r="J384" t="s">
        <v>883</v>
      </c>
      <c r="K384" t="s">
        <v>884</v>
      </c>
      <c r="M384" t="s">
        <v>885</v>
      </c>
      <c r="N384" t="s">
        <v>256</v>
      </c>
      <c r="O384" s="3">
        <v>6</v>
      </c>
      <c r="P384">
        <v>6</v>
      </c>
      <c r="Q384">
        <v>8</v>
      </c>
      <c r="R384" t="b">
        <v>1</v>
      </c>
    </row>
    <row r="385" spans="1:18" x14ac:dyDescent="0.35">
      <c r="A385">
        <v>10631</v>
      </c>
      <c r="B385" t="s">
        <v>923</v>
      </c>
      <c r="C385">
        <v>8</v>
      </c>
      <c r="D385" s="2">
        <v>35656</v>
      </c>
      <c r="E385" s="2">
        <v>35684</v>
      </c>
      <c r="F385" s="2">
        <v>35657</v>
      </c>
      <c r="G385">
        <v>1</v>
      </c>
      <c r="H385">
        <v>0.87</v>
      </c>
      <c r="I385" t="s">
        <v>924</v>
      </c>
      <c r="J385" t="s">
        <v>925</v>
      </c>
      <c r="K385" t="s">
        <v>926</v>
      </c>
      <c r="M385" t="s">
        <v>927</v>
      </c>
      <c r="N385" t="s">
        <v>309</v>
      </c>
      <c r="O385" s="3">
        <v>1</v>
      </c>
      <c r="P385">
        <v>1</v>
      </c>
      <c r="Q385">
        <v>8</v>
      </c>
      <c r="R385" t="b">
        <v>1</v>
      </c>
    </row>
    <row r="386" spans="1:18" x14ac:dyDescent="0.35">
      <c r="A386">
        <v>10632</v>
      </c>
      <c r="B386" t="s">
        <v>838</v>
      </c>
      <c r="C386">
        <v>8</v>
      </c>
      <c r="D386" s="2">
        <v>35656</v>
      </c>
      <c r="E386" s="2">
        <v>35684</v>
      </c>
      <c r="F386" s="2">
        <v>35661</v>
      </c>
      <c r="G386">
        <v>1</v>
      </c>
      <c r="H386">
        <v>41.38</v>
      </c>
      <c r="I386" t="s">
        <v>839</v>
      </c>
      <c r="J386" t="s">
        <v>840</v>
      </c>
      <c r="K386" t="s">
        <v>841</v>
      </c>
      <c r="M386" t="s">
        <v>842</v>
      </c>
      <c r="N386" t="s">
        <v>256</v>
      </c>
      <c r="O386" s="3">
        <v>5</v>
      </c>
      <c r="P386">
        <v>5</v>
      </c>
      <c r="Q386">
        <v>8</v>
      </c>
      <c r="R386" t="b">
        <v>1</v>
      </c>
    </row>
    <row r="387" spans="1:18" x14ac:dyDescent="0.35">
      <c r="A387">
        <v>10633</v>
      </c>
      <c r="B387" t="s">
        <v>708</v>
      </c>
      <c r="C387">
        <v>7</v>
      </c>
      <c r="D387" s="2">
        <v>35657</v>
      </c>
      <c r="E387" s="2">
        <v>35685</v>
      </c>
      <c r="F387" s="2">
        <v>35660</v>
      </c>
      <c r="G387">
        <v>3</v>
      </c>
      <c r="H387">
        <v>477.9</v>
      </c>
      <c r="I387" t="s">
        <v>709</v>
      </c>
      <c r="J387" t="s">
        <v>710</v>
      </c>
      <c r="K387" t="s">
        <v>711</v>
      </c>
      <c r="M387" t="s">
        <v>712</v>
      </c>
      <c r="N387" t="s">
        <v>713</v>
      </c>
      <c r="O387" s="3">
        <v>3</v>
      </c>
      <c r="P387">
        <v>3</v>
      </c>
      <c r="Q387">
        <v>8</v>
      </c>
      <c r="R387" t="b">
        <v>1</v>
      </c>
    </row>
    <row r="388" spans="1:18" x14ac:dyDescent="0.35">
      <c r="A388">
        <v>10634</v>
      </c>
      <c r="B388" t="s">
        <v>998</v>
      </c>
      <c r="C388">
        <v>4</v>
      </c>
      <c r="D388" s="2">
        <v>35657</v>
      </c>
      <c r="E388" s="2">
        <v>35685</v>
      </c>
      <c r="F388" s="2">
        <v>35663</v>
      </c>
      <c r="G388">
        <v>3</v>
      </c>
      <c r="H388">
        <v>487.38</v>
      </c>
      <c r="I388" t="s">
        <v>999</v>
      </c>
      <c r="J388" t="s">
        <v>1000</v>
      </c>
      <c r="K388" t="s">
        <v>1001</v>
      </c>
      <c r="M388" t="s">
        <v>1002</v>
      </c>
      <c r="N388" t="s">
        <v>309</v>
      </c>
      <c r="O388" s="3">
        <v>6</v>
      </c>
      <c r="P388">
        <v>6</v>
      </c>
      <c r="Q388">
        <v>8</v>
      </c>
      <c r="R388" t="b">
        <v>1</v>
      </c>
    </row>
    <row r="389" spans="1:18" x14ac:dyDescent="0.35">
      <c r="A389">
        <v>10635</v>
      </c>
      <c r="B389" t="s">
        <v>776</v>
      </c>
      <c r="C389">
        <v>8</v>
      </c>
      <c r="D389" s="2">
        <v>35660</v>
      </c>
      <c r="E389" s="2">
        <v>35688</v>
      </c>
      <c r="F389" s="2">
        <v>35663</v>
      </c>
      <c r="G389">
        <v>3</v>
      </c>
      <c r="H389">
        <v>47.46</v>
      </c>
      <c r="I389" t="s">
        <v>777</v>
      </c>
      <c r="J389" t="s">
        <v>778</v>
      </c>
      <c r="K389" t="s">
        <v>779</v>
      </c>
      <c r="M389" t="s">
        <v>780</v>
      </c>
      <c r="N389" t="s">
        <v>279</v>
      </c>
      <c r="O389" s="3">
        <v>3</v>
      </c>
      <c r="P389">
        <v>3</v>
      </c>
      <c r="Q389">
        <v>8</v>
      </c>
      <c r="R389" t="b">
        <v>1</v>
      </c>
    </row>
    <row r="390" spans="1:18" x14ac:dyDescent="0.35">
      <c r="A390">
        <v>10636</v>
      </c>
      <c r="B390" t="s">
        <v>745</v>
      </c>
      <c r="C390">
        <v>4</v>
      </c>
      <c r="D390" s="2">
        <v>35661</v>
      </c>
      <c r="E390" s="2">
        <v>35689</v>
      </c>
      <c r="F390" s="2">
        <v>35668</v>
      </c>
      <c r="G390">
        <v>1</v>
      </c>
      <c r="H390">
        <v>1.1499999999999999</v>
      </c>
      <c r="I390" t="s">
        <v>746</v>
      </c>
      <c r="J390" t="s">
        <v>747</v>
      </c>
      <c r="K390" t="s">
        <v>748</v>
      </c>
      <c r="M390" t="s">
        <v>749</v>
      </c>
      <c r="N390" t="s">
        <v>350</v>
      </c>
      <c r="O390" s="3">
        <v>7</v>
      </c>
      <c r="P390">
        <v>7</v>
      </c>
      <c r="Q390">
        <v>8</v>
      </c>
      <c r="R390" t="b">
        <v>1</v>
      </c>
    </row>
    <row r="391" spans="1:18" x14ac:dyDescent="0.35">
      <c r="A391">
        <v>10637</v>
      </c>
      <c r="B391" t="s">
        <v>966</v>
      </c>
      <c r="C391">
        <v>6</v>
      </c>
      <c r="D391" s="2">
        <v>35661</v>
      </c>
      <c r="E391" s="2">
        <v>35689</v>
      </c>
      <c r="F391" s="2">
        <v>35668</v>
      </c>
      <c r="G391">
        <v>1</v>
      </c>
      <c r="H391">
        <v>201.29</v>
      </c>
      <c r="I391" t="s">
        <v>967</v>
      </c>
      <c r="J391" t="s">
        <v>968</v>
      </c>
      <c r="K391" t="s">
        <v>246</v>
      </c>
      <c r="L391" t="s">
        <v>699</v>
      </c>
      <c r="M391" t="s">
        <v>969</v>
      </c>
      <c r="N391" t="s">
        <v>248</v>
      </c>
      <c r="O391" s="3">
        <v>7</v>
      </c>
      <c r="P391">
        <v>7</v>
      </c>
      <c r="Q391">
        <v>8</v>
      </c>
      <c r="R391" t="b">
        <v>1</v>
      </c>
    </row>
    <row r="392" spans="1:18" x14ac:dyDescent="0.35">
      <c r="A392">
        <v>10638</v>
      </c>
      <c r="B392" t="s">
        <v>992</v>
      </c>
      <c r="C392">
        <v>3</v>
      </c>
      <c r="D392" s="2">
        <v>35662</v>
      </c>
      <c r="E392" s="2">
        <v>35690</v>
      </c>
      <c r="F392" s="2">
        <v>35674</v>
      </c>
      <c r="G392">
        <v>1</v>
      </c>
      <c r="H392">
        <v>158.44</v>
      </c>
      <c r="I392" t="s">
        <v>993</v>
      </c>
      <c r="J392" t="s">
        <v>994</v>
      </c>
      <c r="K392" t="s">
        <v>995</v>
      </c>
      <c r="L392" t="s">
        <v>996</v>
      </c>
      <c r="M392" t="s">
        <v>997</v>
      </c>
      <c r="N392" t="s">
        <v>707</v>
      </c>
      <c r="O392" s="3">
        <v>12</v>
      </c>
      <c r="P392">
        <v>12</v>
      </c>
      <c r="Q392">
        <v>9</v>
      </c>
      <c r="R392" t="b">
        <v>1</v>
      </c>
    </row>
    <row r="393" spans="1:18" x14ac:dyDescent="0.35">
      <c r="A393">
        <v>10639</v>
      </c>
      <c r="B393" t="s">
        <v>981</v>
      </c>
      <c r="C393">
        <v>7</v>
      </c>
      <c r="D393" s="2">
        <v>35662</v>
      </c>
      <c r="E393" s="2">
        <v>35690</v>
      </c>
      <c r="F393" s="2">
        <v>35669</v>
      </c>
      <c r="G393">
        <v>3</v>
      </c>
      <c r="H393">
        <v>38.64</v>
      </c>
      <c r="I393" t="s">
        <v>982</v>
      </c>
      <c r="J393" t="s">
        <v>983</v>
      </c>
      <c r="K393" t="s">
        <v>984</v>
      </c>
      <c r="M393" t="s">
        <v>985</v>
      </c>
      <c r="N393" t="s">
        <v>288</v>
      </c>
      <c r="O393" s="3">
        <v>7</v>
      </c>
      <c r="P393">
        <v>7</v>
      </c>
      <c r="Q393">
        <v>8</v>
      </c>
      <c r="R393" t="b">
        <v>1</v>
      </c>
    </row>
    <row r="394" spans="1:18" x14ac:dyDescent="0.35">
      <c r="A394">
        <v>10640</v>
      </c>
      <c r="B394" t="s">
        <v>838</v>
      </c>
      <c r="C394">
        <v>4</v>
      </c>
      <c r="D394" s="2">
        <v>35663</v>
      </c>
      <c r="E394" s="2">
        <v>35691</v>
      </c>
      <c r="F394" s="2">
        <v>35670</v>
      </c>
      <c r="G394">
        <v>1</v>
      </c>
      <c r="H394">
        <v>23.55</v>
      </c>
      <c r="I394" t="s">
        <v>839</v>
      </c>
      <c r="J394" t="s">
        <v>840</v>
      </c>
      <c r="K394" t="s">
        <v>841</v>
      </c>
      <c r="M394" t="s">
        <v>842</v>
      </c>
      <c r="N394" t="s">
        <v>256</v>
      </c>
      <c r="O394" s="3">
        <v>7</v>
      </c>
      <c r="P394">
        <v>7</v>
      </c>
      <c r="Q394">
        <v>8</v>
      </c>
      <c r="R394" t="b">
        <v>1</v>
      </c>
    </row>
    <row r="395" spans="1:18" x14ac:dyDescent="0.35">
      <c r="A395">
        <v>10641</v>
      </c>
      <c r="B395" t="s">
        <v>701</v>
      </c>
      <c r="C395">
        <v>4</v>
      </c>
      <c r="D395" s="2">
        <v>35664</v>
      </c>
      <c r="E395" s="2">
        <v>35692</v>
      </c>
      <c r="F395" s="2">
        <v>35668</v>
      </c>
      <c r="G395">
        <v>2</v>
      </c>
      <c r="H395">
        <v>179.61</v>
      </c>
      <c r="I395" t="s">
        <v>702</v>
      </c>
      <c r="J395" t="s">
        <v>703</v>
      </c>
      <c r="K395" t="s">
        <v>704</v>
      </c>
      <c r="L395" t="s">
        <v>705</v>
      </c>
      <c r="M395" t="s">
        <v>706</v>
      </c>
      <c r="N395" t="s">
        <v>707</v>
      </c>
      <c r="O395" s="3">
        <v>4</v>
      </c>
      <c r="P395">
        <v>4</v>
      </c>
      <c r="Q395">
        <v>8</v>
      </c>
      <c r="R395" t="b">
        <v>1</v>
      </c>
    </row>
    <row r="396" spans="1:18" x14ac:dyDescent="0.35">
      <c r="A396">
        <v>10642</v>
      </c>
      <c r="B396" t="s">
        <v>914</v>
      </c>
      <c r="C396">
        <v>7</v>
      </c>
      <c r="D396" s="2">
        <v>35664</v>
      </c>
      <c r="E396" s="2">
        <v>35692</v>
      </c>
      <c r="F396" s="2">
        <v>35678</v>
      </c>
      <c r="G396">
        <v>3</v>
      </c>
      <c r="H396">
        <v>41.89</v>
      </c>
      <c r="I396" t="s">
        <v>915</v>
      </c>
      <c r="J396" t="s">
        <v>916</v>
      </c>
      <c r="K396" t="s">
        <v>917</v>
      </c>
      <c r="M396" t="s">
        <v>918</v>
      </c>
      <c r="N396" t="s">
        <v>333</v>
      </c>
      <c r="O396" s="3">
        <v>14</v>
      </c>
      <c r="P396">
        <v>14</v>
      </c>
      <c r="Q396">
        <v>9</v>
      </c>
      <c r="R396" t="b">
        <v>1</v>
      </c>
    </row>
    <row r="397" spans="1:18" x14ac:dyDescent="0.35">
      <c r="A397">
        <v>10643</v>
      </c>
      <c r="B397" t="s">
        <v>1079</v>
      </c>
      <c r="C397">
        <v>6</v>
      </c>
      <c r="D397" s="2">
        <v>35667</v>
      </c>
      <c r="E397" s="2">
        <v>35695</v>
      </c>
      <c r="F397" s="2">
        <v>35675</v>
      </c>
      <c r="G397">
        <v>1</v>
      </c>
      <c r="H397">
        <v>29.46</v>
      </c>
      <c r="I397" t="s">
        <v>1080</v>
      </c>
      <c r="J397" t="s">
        <v>1081</v>
      </c>
      <c r="K397" t="s">
        <v>254</v>
      </c>
      <c r="M397" t="s">
        <v>1082</v>
      </c>
      <c r="N397" t="s">
        <v>256</v>
      </c>
      <c r="O397" s="3">
        <v>8</v>
      </c>
      <c r="P397">
        <v>8</v>
      </c>
      <c r="Q397">
        <v>9</v>
      </c>
      <c r="R397" t="b">
        <v>1</v>
      </c>
    </row>
    <row r="398" spans="1:18" x14ac:dyDescent="0.35">
      <c r="A398">
        <v>10644</v>
      </c>
      <c r="B398" t="s">
        <v>695</v>
      </c>
      <c r="C398">
        <v>3</v>
      </c>
      <c r="D398" s="2">
        <v>35667</v>
      </c>
      <c r="E398" s="2">
        <v>35695</v>
      </c>
      <c r="F398" s="2">
        <v>35674</v>
      </c>
      <c r="G398">
        <v>2</v>
      </c>
      <c r="H398">
        <v>0.14000000000000001</v>
      </c>
      <c r="I398" t="s">
        <v>696</v>
      </c>
      <c r="J398" t="s">
        <v>697</v>
      </c>
      <c r="K398" t="s">
        <v>698</v>
      </c>
      <c r="L398" t="s">
        <v>699</v>
      </c>
      <c r="M398" t="s">
        <v>700</v>
      </c>
      <c r="N398" t="s">
        <v>248</v>
      </c>
      <c r="O398" s="3">
        <v>7</v>
      </c>
      <c r="P398">
        <v>7</v>
      </c>
      <c r="Q398">
        <v>9</v>
      </c>
      <c r="R398" t="b">
        <v>1</v>
      </c>
    </row>
    <row r="399" spans="1:18" x14ac:dyDescent="0.35">
      <c r="A399">
        <v>10645</v>
      </c>
      <c r="B399" t="s">
        <v>667</v>
      </c>
      <c r="C399">
        <v>4</v>
      </c>
      <c r="D399" s="2">
        <v>35668</v>
      </c>
      <c r="E399" s="2">
        <v>35696</v>
      </c>
      <c r="F399" s="2">
        <v>35675</v>
      </c>
      <c r="G399">
        <v>1</v>
      </c>
      <c r="H399">
        <v>12.41</v>
      </c>
      <c r="I399" t="s">
        <v>668</v>
      </c>
      <c r="J399" t="s">
        <v>669</v>
      </c>
      <c r="K399" t="s">
        <v>670</v>
      </c>
      <c r="L399" t="s">
        <v>671</v>
      </c>
      <c r="M399" t="s">
        <v>672</v>
      </c>
      <c r="N399" t="s">
        <v>248</v>
      </c>
      <c r="O399" s="3">
        <v>7</v>
      </c>
      <c r="P399">
        <v>7</v>
      </c>
      <c r="Q399">
        <v>9</v>
      </c>
      <c r="R399" t="b">
        <v>1</v>
      </c>
    </row>
    <row r="400" spans="1:18" x14ac:dyDescent="0.35">
      <c r="A400">
        <v>10646</v>
      </c>
      <c r="B400" t="s">
        <v>832</v>
      </c>
      <c r="C400">
        <v>9</v>
      </c>
      <c r="D400" s="2">
        <v>35669</v>
      </c>
      <c r="E400" s="2">
        <v>35711</v>
      </c>
      <c r="F400" s="2">
        <v>35676</v>
      </c>
      <c r="G400">
        <v>3</v>
      </c>
      <c r="H400">
        <v>142.33000000000001</v>
      </c>
      <c r="I400" t="s">
        <v>833</v>
      </c>
      <c r="J400" t="s">
        <v>834</v>
      </c>
      <c r="K400" t="s">
        <v>835</v>
      </c>
      <c r="L400" t="s">
        <v>836</v>
      </c>
      <c r="N400" t="s">
        <v>837</v>
      </c>
      <c r="O400" s="3">
        <v>7</v>
      </c>
      <c r="P400">
        <v>7</v>
      </c>
      <c r="Q400">
        <v>9</v>
      </c>
      <c r="R400" t="b">
        <v>1</v>
      </c>
    </row>
    <row r="401" spans="1:18" x14ac:dyDescent="0.35">
      <c r="A401">
        <v>10647</v>
      </c>
      <c r="B401" t="s">
        <v>725</v>
      </c>
      <c r="C401">
        <v>4</v>
      </c>
      <c r="D401" s="2">
        <v>35669</v>
      </c>
      <c r="E401" s="2">
        <v>35683</v>
      </c>
      <c r="F401" s="2">
        <v>35676</v>
      </c>
      <c r="G401">
        <v>2</v>
      </c>
      <c r="H401">
        <v>45.54</v>
      </c>
      <c r="I401" t="s">
        <v>726</v>
      </c>
      <c r="J401" t="s">
        <v>727</v>
      </c>
      <c r="K401" t="s">
        <v>670</v>
      </c>
      <c r="L401" t="s">
        <v>671</v>
      </c>
      <c r="M401" t="s">
        <v>728</v>
      </c>
      <c r="N401" t="s">
        <v>248</v>
      </c>
      <c r="O401" s="3">
        <v>7</v>
      </c>
      <c r="P401">
        <v>7</v>
      </c>
      <c r="Q401">
        <v>9</v>
      </c>
      <c r="R401" t="b">
        <v>1</v>
      </c>
    </row>
    <row r="402" spans="1:18" x14ac:dyDescent="0.35">
      <c r="A402">
        <v>10648</v>
      </c>
      <c r="B402" t="s">
        <v>811</v>
      </c>
      <c r="C402">
        <v>5</v>
      </c>
      <c r="D402" s="2">
        <v>35670</v>
      </c>
      <c r="E402" s="2">
        <v>35712</v>
      </c>
      <c r="F402" s="2">
        <v>35682</v>
      </c>
      <c r="G402">
        <v>2</v>
      </c>
      <c r="H402">
        <v>14.25</v>
      </c>
      <c r="I402" t="s">
        <v>812</v>
      </c>
      <c r="J402" t="s">
        <v>813</v>
      </c>
      <c r="K402" t="s">
        <v>670</v>
      </c>
      <c r="L402" t="s">
        <v>671</v>
      </c>
      <c r="M402" t="s">
        <v>814</v>
      </c>
      <c r="N402" t="s">
        <v>248</v>
      </c>
      <c r="O402" s="3">
        <v>12</v>
      </c>
      <c r="P402">
        <v>12</v>
      </c>
      <c r="Q402">
        <v>9</v>
      </c>
      <c r="R402" t="b">
        <v>1</v>
      </c>
    </row>
    <row r="403" spans="1:18" x14ac:dyDescent="0.35">
      <c r="A403">
        <v>10649</v>
      </c>
      <c r="B403" t="s">
        <v>1053</v>
      </c>
      <c r="C403">
        <v>5</v>
      </c>
      <c r="D403" s="2">
        <v>35670</v>
      </c>
      <c r="E403" s="2">
        <v>35698</v>
      </c>
      <c r="F403" s="2">
        <v>35671</v>
      </c>
      <c r="G403">
        <v>3</v>
      </c>
      <c r="H403">
        <v>6.2</v>
      </c>
      <c r="I403" t="s">
        <v>1054</v>
      </c>
      <c r="J403" t="s">
        <v>1055</v>
      </c>
      <c r="K403" t="s">
        <v>1056</v>
      </c>
      <c r="M403" t="s">
        <v>1057</v>
      </c>
      <c r="N403" t="s">
        <v>683</v>
      </c>
      <c r="O403" s="3">
        <v>1</v>
      </c>
      <c r="P403">
        <v>1</v>
      </c>
      <c r="Q403">
        <v>8</v>
      </c>
      <c r="R403" t="b">
        <v>1</v>
      </c>
    </row>
    <row r="404" spans="1:18" x14ac:dyDescent="0.35">
      <c r="A404">
        <v>10650</v>
      </c>
      <c r="B404" t="s">
        <v>919</v>
      </c>
      <c r="C404">
        <v>5</v>
      </c>
      <c r="D404" s="2">
        <v>35671</v>
      </c>
      <c r="E404" s="2">
        <v>35699</v>
      </c>
      <c r="F404" s="2">
        <v>35676</v>
      </c>
      <c r="G404">
        <v>3</v>
      </c>
      <c r="H404">
        <v>176.81</v>
      </c>
      <c r="I404" t="s">
        <v>920</v>
      </c>
      <c r="J404" t="s">
        <v>921</v>
      </c>
      <c r="K404" t="s">
        <v>246</v>
      </c>
      <c r="L404" t="s">
        <v>699</v>
      </c>
      <c r="M404" t="s">
        <v>922</v>
      </c>
      <c r="N404" t="s">
        <v>248</v>
      </c>
      <c r="O404" s="3">
        <v>5</v>
      </c>
      <c r="P404">
        <v>5</v>
      </c>
      <c r="Q404">
        <v>9</v>
      </c>
      <c r="R404" t="b">
        <v>1</v>
      </c>
    </row>
    <row r="405" spans="1:18" x14ac:dyDescent="0.35">
      <c r="A405">
        <v>10651</v>
      </c>
      <c r="B405" t="s">
        <v>838</v>
      </c>
      <c r="C405">
        <v>8</v>
      </c>
      <c r="D405" s="2">
        <v>35674</v>
      </c>
      <c r="E405" s="2">
        <v>35702</v>
      </c>
      <c r="F405" s="2">
        <v>35684</v>
      </c>
      <c r="G405">
        <v>2</v>
      </c>
      <c r="H405">
        <v>20.6</v>
      </c>
      <c r="I405" t="s">
        <v>839</v>
      </c>
      <c r="J405" t="s">
        <v>840</v>
      </c>
      <c r="K405" t="s">
        <v>841</v>
      </c>
      <c r="M405" t="s">
        <v>842</v>
      </c>
      <c r="N405" t="s">
        <v>256</v>
      </c>
      <c r="O405" s="3">
        <v>10</v>
      </c>
      <c r="P405">
        <v>10</v>
      </c>
      <c r="Q405">
        <v>9</v>
      </c>
      <c r="R405" t="b">
        <v>1</v>
      </c>
    </row>
    <row r="406" spans="1:18" x14ac:dyDescent="0.35">
      <c r="A406">
        <v>10652</v>
      </c>
      <c r="B406" t="s">
        <v>1014</v>
      </c>
      <c r="C406">
        <v>4</v>
      </c>
      <c r="D406" s="2">
        <v>35674</v>
      </c>
      <c r="E406" s="2">
        <v>35702</v>
      </c>
      <c r="F406" s="2">
        <v>35681</v>
      </c>
      <c r="G406">
        <v>2</v>
      </c>
      <c r="H406">
        <v>7.14</v>
      </c>
      <c r="I406" t="s">
        <v>1015</v>
      </c>
      <c r="J406" t="s">
        <v>1016</v>
      </c>
      <c r="K406" t="s">
        <v>1017</v>
      </c>
      <c r="L406" t="s">
        <v>699</v>
      </c>
      <c r="M406" t="s">
        <v>1018</v>
      </c>
      <c r="N406" t="s">
        <v>248</v>
      </c>
      <c r="O406" s="3">
        <v>7</v>
      </c>
      <c r="P406">
        <v>7</v>
      </c>
      <c r="Q406">
        <v>9</v>
      </c>
      <c r="R406" t="b">
        <v>1</v>
      </c>
    </row>
    <row r="407" spans="1:18" x14ac:dyDescent="0.35">
      <c r="A407">
        <v>10653</v>
      </c>
      <c r="B407" t="s">
        <v>750</v>
      </c>
      <c r="C407">
        <v>1</v>
      </c>
      <c r="D407" s="2">
        <v>35675</v>
      </c>
      <c r="E407" s="2">
        <v>35703</v>
      </c>
      <c r="F407" s="2">
        <v>35692</v>
      </c>
      <c r="G407">
        <v>1</v>
      </c>
      <c r="H407">
        <v>93.25</v>
      </c>
      <c r="I407" t="s">
        <v>751</v>
      </c>
      <c r="J407" t="s">
        <v>752</v>
      </c>
      <c r="K407" t="s">
        <v>753</v>
      </c>
      <c r="M407" t="s">
        <v>754</v>
      </c>
      <c r="N407" t="s">
        <v>256</v>
      </c>
      <c r="O407" s="3">
        <v>17</v>
      </c>
      <c r="P407">
        <v>17</v>
      </c>
      <c r="Q407">
        <v>9</v>
      </c>
      <c r="R407" t="b">
        <v>1</v>
      </c>
    </row>
    <row r="408" spans="1:18" x14ac:dyDescent="0.35">
      <c r="A408">
        <v>10654</v>
      </c>
      <c r="B408" t="s">
        <v>790</v>
      </c>
      <c r="C408">
        <v>5</v>
      </c>
      <c r="D408" s="2">
        <v>35675</v>
      </c>
      <c r="E408" s="2">
        <v>35703</v>
      </c>
      <c r="F408" s="2">
        <v>35684</v>
      </c>
      <c r="G408">
        <v>1</v>
      </c>
      <c r="H408">
        <v>55.26</v>
      </c>
      <c r="I408" t="s">
        <v>791</v>
      </c>
      <c r="J408" t="s">
        <v>792</v>
      </c>
      <c r="K408" t="s">
        <v>793</v>
      </c>
      <c r="M408" t="s">
        <v>794</v>
      </c>
      <c r="N408" t="s">
        <v>240</v>
      </c>
      <c r="O408" s="3">
        <v>9</v>
      </c>
      <c r="P408">
        <v>9</v>
      </c>
      <c r="Q408">
        <v>9</v>
      </c>
      <c r="R408" t="b">
        <v>1</v>
      </c>
    </row>
    <row r="409" spans="1:18" x14ac:dyDescent="0.35">
      <c r="A409">
        <v>10655</v>
      </c>
      <c r="B409" t="s">
        <v>815</v>
      </c>
      <c r="C409">
        <v>1</v>
      </c>
      <c r="D409" s="2">
        <v>35676</v>
      </c>
      <c r="E409" s="2">
        <v>35704</v>
      </c>
      <c r="F409" s="2">
        <v>35684</v>
      </c>
      <c r="G409">
        <v>2</v>
      </c>
      <c r="H409">
        <v>4.41</v>
      </c>
      <c r="I409" t="s">
        <v>816</v>
      </c>
      <c r="J409" t="s">
        <v>817</v>
      </c>
      <c r="K409" t="s">
        <v>818</v>
      </c>
      <c r="M409" t="s">
        <v>819</v>
      </c>
      <c r="N409" t="s">
        <v>279</v>
      </c>
      <c r="O409" s="3">
        <v>8</v>
      </c>
      <c r="P409">
        <v>8</v>
      </c>
      <c r="Q409">
        <v>9</v>
      </c>
      <c r="R409" t="b">
        <v>1</v>
      </c>
    </row>
    <row r="410" spans="1:18" x14ac:dyDescent="0.35">
      <c r="A410">
        <v>10656</v>
      </c>
      <c r="B410" t="s">
        <v>1048</v>
      </c>
      <c r="C410">
        <v>6</v>
      </c>
      <c r="D410" s="2">
        <v>35677</v>
      </c>
      <c r="E410" s="2">
        <v>35705</v>
      </c>
      <c r="F410" s="2">
        <v>35683</v>
      </c>
      <c r="G410">
        <v>1</v>
      </c>
      <c r="H410">
        <v>57.15</v>
      </c>
      <c r="I410" t="s">
        <v>1049</v>
      </c>
      <c r="J410" t="s">
        <v>1050</v>
      </c>
      <c r="K410" t="s">
        <v>1051</v>
      </c>
      <c r="L410" t="s">
        <v>295</v>
      </c>
      <c r="M410" t="s">
        <v>1052</v>
      </c>
      <c r="N410" t="s">
        <v>182</v>
      </c>
      <c r="O410" s="3">
        <v>6</v>
      </c>
      <c r="P410">
        <v>6</v>
      </c>
      <c r="Q410">
        <v>9</v>
      </c>
      <c r="R410" t="b">
        <v>1</v>
      </c>
    </row>
    <row r="411" spans="1:18" x14ac:dyDescent="0.35">
      <c r="A411">
        <v>10657</v>
      </c>
      <c r="B411" t="s">
        <v>886</v>
      </c>
      <c r="C411">
        <v>2</v>
      </c>
      <c r="D411" s="2">
        <v>35677</v>
      </c>
      <c r="E411" s="2">
        <v>35705</v>
      </c>
      <c r="F411" s="2">
        <v>35688</v>
      </c>
      <c r="G411">
        <v>2</v>
      </c>
      <c r="H411">
        <v>352.69</v>
      </c>
      <c r="I411" t="s">
        <v>887</v>
      </c>
      <c r="J411" t="s">
        <v>888</v>
      </c>
      <c r="K411" t="s">
        <v>889</v>
      </c>
      <c r="L411" t="s">
        <v>890</v>
      </c>
      <c r="M411" t="s">
        <v>891</v>
      </c>
      <c r="N411" t="s">
        <v>182</v>
      </c>
      <c r="O411" s="3">
        <v>11</v>
      </c>
      <c r="P411">
        <v>11</v>
      </c>
      <c r="Q411">
        <v>9</v>
      </c>
      <c r="R411" t="b">
        <v>1</v>
      </c>
    </row>
    <row r="412" spans="1:18" x14ac:dyDescent="0.35">
      <c r="A412">
        <v>10658</v>
      </c>
      <c r="B412" t="s">
        <v>771</v>
      </c>
      <c r="C412">
        <v>4</v>
      </c>
      <c r="D412" s="2">
        <v>35678</v>
      </c>
      <c r="E412" s="2">
        <v>35706</v>
      </c>
      <c r="F412" s="2">
        <v>35681</v>
      </c>
      <c r="G412">
        <v>1</v>
      </c>
      <c r="H412">
        <v>364.15</v>
      </c>
      <c r="I412" t="s">
        <v>772</v>
      </c>
      <c r="J412" t="s">
        <v>773</v>
      </c>
      <c r="K412" t="s">
        <v>774</v>
      </c>
      <c r="M412" t="s">
        <v>775</v>
      </c>
      <c r="N412" t="s">
        <v>256</v>
      </c>
      <c r="O412" s="3">
        <v>3</v>
      </c>
      <c r="P412">
        <v>3</v>
      </c>
      <c r="Q412">
        <v>9</v>
      </c>
      <c r="R412" t="b">
        <v>1</v>
      </c>
    </row>
    <row r="413" spans="1:18" x14ac:dyDescent="0.35">
      <c r="A413">
        <v>10659</v>
      </c>
      <c r="B413" t="s">
        <v>966</v>
      </c>
      <c r="C413">
        <v>7</v>
      </c>
      <c r="D413" s="2">
        <v>35678</v>
      </c>
      <c r="E413" s="2">
        <v>35706</v>
      </c>
      <c r="F413" s="2">
        <v>35683</v>
      </c>
      <c r="G413">
        <v>2</v>
      </c>
      <c r="H413">
        <v>105.81</v>
      </c>
      <c r="I413" t="s">
        <v>967</v>
      </c>
      <c r="J413" t="s">
        <v>968</v>
      </c>
      <c r="K413" t="s">
        <v>246</v>
      </c>
      <c r="L413" t="s">
        <v>699</v>
      </c>
      <c r="M413" t="s">
        <v>969</v>
      </c>
      <c r="N413" t="s">
        <v>248</v>
      </c>
      <c r="O413" s="3">
        <v>5</v>
      </c>
      <c r="P413">
        <v>5</v>
      </c>
      <c r="Q413">
        <v>9</v>
      </c>
      <c r="R413" t="b">
        <v>1</v>
      </c>
    </row>
    <row r="414" spans="1:18" x14ac:dyDescent="0.35">
      <c r="A414">
        <v>10660</v>
      </c>
      <c r="B414" t="s">
        <v>976</v>
      </c>
      <c r="C414">
        <v>8</v>
      </c>
      <c r="D414" s="2">
        <v>35681</v>
      </c>
      <c r="E414" s="2">
        <v>35709</v>
      </c>
      <c r="F414" s="2">
        <v>35718</v>
      </c>
      <c r="G414">
        <v>1</v>
      </c>
      <c r="H414">
        <v>111.29</v>
      </c>
      <c r="I414" t="s">
        <v>977</v>
      </c>
      <c r="J414" t="s">
        <v>978</v>
      </c>
      <c r="K414" t="s">
        <v>979</v>
      </c>
      <c r="L414" t="s">
        <v>295</v>
      </c>
      <c r="M414" t="s">
        <v>980</v>
      </c>
      <c r="N414" t="s">
        <v>182</v>
      </c>
      <c r="O414" s="3">
        <v>37</v>
      </c>
      <c r="P414">
        <v>37</v>
      </c>
      <c r="Q414">
        <v>10</v>
      </c>
      <c r="R414" t="b">
        <v>0</v>
      </c>
    </row>
    <row r="415" spans="1:18" x14ac:dyDescent="0.35">
      <c r="A415">
        <v>10661</v>
      </c>
      <c r="B415" t="s">
        <v>832</v>
      </c>
      <c r="C415">
        <v>7</v>
      </c>
      <c r="D415" s="2">
        <v>35682</v>
      </c>
      <c r="E415" s="2">
        <v>35710</v>
      </c>
      <c r="F415" s="2">
        <v>35688</v>
      </c>
      <c r="G415">
        <v>3</v>
      </c>
      <c r="H415">
        <v>17.55</v>
      </c>
      <c r="I415" t="s">
        <v>833</v>
      </c>
      <c r="J415" t="s">
        <v>834</v>
      </c>
      <c r="K415" t="s">
        <v>835</v>
      </c>
      <c r="L415" t="s">
        <v>836</v>
      </c>
      <c r="N415" t="s">
        <v>837</v>
      </c>
      <c r="O415" s="3">
        <v>6</v>
      </c>
      <c r="P415">
        <v>6</v>
      </c>
      <c r="Q415">
        <v>9</v>
      </c>
      <c r="R415" t="b">
        <v>1</v>
      </c>
    </row>
    <row r="416" spans="1:18" x14ac:dyDescent="0.35">
      <c r="A416">
        <v>10662</v>
      </c>
      <c r="B416" t="s">
        <v>854</v>
      </c>
      <c r="C416">
        <v>3</v>
      </c>
      <c r="D416" s="2">
        <v>35682</v>
      </c>
      <c r="E416" s="2">
        <v>35710</v>
      </c>
      <c r="F416" s="2">
        <v>35691</v>
      </c>
      <c r="G416">
        <v>2</v>
      </c>
      <c r="H416">
        <v>1.28</v>
      </c>
      <c r="I416" t="s">
        <v>855</v>
      </c>
      <c r="J416" t="s">
        <v>856</v>
      </c>
      <c r="K416" t="s">
        <v>857</v>
      </c>
      <c r="L416" t="s">
        <v>295</v>
      </c>
      <c r="M416" t="s">
        <v>858</v>
      </c>
      <c r="N416" t="s">
        <v>182</v>
      </c>
      <c r="O416" s="3">
        <v>9</v>
      </c>
      <c r="P416">
        <v>9</v>
      </c>
      <c r="Q416">
        <v>9</v>
      </c>
      <c r="R416" t="b">
        <v>1</v>
      </c>
    </row>
    <row r="417" spans="1:18" x14ac:dyDescent="0.35">
      <c r="A417">
        <v>10663</v>
      </c>
      <c r="B417" t="s">
        <v>902</v>
      </c>
      <c r="C417">
        <v>2</v>
      </c>
      <c r="D417" s="2">
        <v>35683</v>
      </c>
      <c r="E417" s="2">
        <v>35697</v>
      </c>
      <c r="F417" s="2">
        <v>35706</v>
      </c>
      <c r="G417">
        <v>2</v>
      </c>
      <c r="H417">
        <v>113.15</v>
      </c>
      <c r="I417" t="s">
        <v>903</v>
      </c>
      <c r="J417" t="s">
        <v>904</v>
      </c>
      <c r="K417" t="s">
        <v>905</v>
      </c>
      <c r="M417" t="s">
        <v>906</v>
      </c>
      <c r="N417" t="s">
        <v>309</v>
      </c>
      <c r="O417" s="3">
        <v>23</v>
      </c>
      <c r="P417">
        <v>23</v>
      </c>
      <c r="Q417">
        <v>10</v>
      </c>
      <c r="R417" t="b">
        <v>0</v>
      </c>
    </row>
    <row r="418" spans="1:18" x14ac:dyDescent="0.35">
      <c r="A418">
        <v>10664</v>
      </c>
      <c r="B418" t="s">
        <v>896</v>
      </c>
      <c r="C418">
        <v>1</v>
      </c>
      <c r="D418" s="2">
        <v>35683</v>
      </c>
      <c r="E418" s="2">
        <v>35711</v>
      </c>
      <c r="F418" s="2">
        <v>35692</v>
      </c>
      <c r="G418">
        <v>3</v>
      </c>
      <c r="H418">
        <v>1.27</v>
      </c>
      <c r="I418" t="s">
        <v>897</v>
      </c>
      <c r="J418" t="s">
        <v>898</v>
      </c>
      <c r="K418" t="s">
        <v>899</v>
      </c>
      <c r="M418" t="s">
        <v>900</v>
      </c>
      <c r="N418" t="s">
        <v>901</v>
      </c>
      <c r="O418" s="3">
        <v>9</v>
      </c>
      <c r="P418">
        <v>9</v>
      </c>
      <c r="Q418">
        <v>9</v>
      </c>
      <c r="R418" t="b">
        <v>1</v>
      </c>
    </row>
    <row r="419" spans="1:18" x14ac:dyDescent="0.35">
      <c r="A419">
        <v>10665</v>
      </c>
      <c r="B419" t="s">
        <v>854</v>
      </c>
      <c r="C419">
        <v>1</v>
      </c>
      <c r="D419" s="2">
        <v>35684</v>
      </c>
      <c r="E419" s="2">
        <v>35712</v>
      </c>
      <c r="F419" s="2">
        <v>35690</v>
      </c>
      <c r="G419">
        <v>2</v>
      </c>
      <c r="H419">
        <v>26.31</v>
      </c>
      <c r="I419" t="s">
        <v>855</v>
      </c>
      <c r="J419" t="s">
        <v>856</v>
      </c>
      <c r="K419" t="s">
        <v>857</v>
      </c>
      <c r="L419" t="s">
        <v>295</v>
      </c>
      <c r="M419" t="s">
        <v>858</v>
      </c>
      <c r="N419" t="s">
        <v>182</v>
      </c>
      <c r="O419" s="3">
        <v>6</v>
      </c>
      <c r="P419">
        <v>6</v>
      </c>
      <c r="Q419">
        <v>9</v>
      </c>
      <c r="R419" t="b">
        <v>1</v>
      </c>
    </row>
    <row r="420" spans="1:18" x14ac:dyDescent="0.35">
      <c r="A420">
        <v>10666</v>
      </c>
      <c r="B420" t="s">
        <v>690</v>
      </c>
      <c r="C420">
        <v>7</v>
      </c>
      <c r="D420" s="2">
        <v>35685</v>
      </c>
      <c r="E420" s="2">
        <v>35713</v>
      </c>
      <c r="F420" s="2">
        <v>35695</v>
      </c>
      <c r="G420">
        <v>2</v>
      </c>
      <c r="H420">
        <v>232.42</v>
      </c>
      <c r="I420" t="s">
        <v>691</v>
      </c>
      <c r="J420" t="s">
        <v>692</v>
      </c>
      <c r="K420" t="s">
        <v>693</v>
      </c>
      <c r="M420" t="s">
        <v>694</v>
      </c>
      <c r="N420" t="s">
        <v>689</v>
      </c>
      <c r="O420" s="3">
        <v>10</v>
      </c>
      <c r="P420">
        <v>10</v>
      </c>
      <c r="Q420">
        <v>9</v>
      </c>
      <c r="R420" t="b">
        <v>1</v>
      </c>
    </row>
    <row r="421" spans="1:18" x14ac:dyDescent="0.35">
      <c r="A421">
        <v>10667</v>
      </c>
      <c r="B421" t="s">
        <v>708</v>
      </c>
      <c r="C421">
        <v>7</v>
      </c>
      <c r="D421" s="2">
        <v>35685</v>
      </c>
      <c r="E421" s="2">
        <v>35713</v>
      </c>
      <c r="F421" s="2">
        <v>35692</v>
      </c>
      <c r="G421">
        <v>1</v>
      </c>
      <c r="H421">
        <v>78.09</v>
      </c>
      <c r="I421" t="s">
        <v>709</v>
      </c>
      <c r="J421" t="s">
        <v>710</v>
      </c>
      <c r="K421" t="s">
        <v>711</v>
      </c>
      <c r="M421" t="s">
        <v>712</v>
      </c>
      <c r="N421" t="s">
        <v>713</v>
      </c>
      <c r="O421" s="3">
        <v>7</v>
      </c>
      <c r="P421">
        <v>7</v>
      </c>
      <c r="Q421">
        <v>9</v>
      </c>
      <c r="R421" t="b">
        <v>1</v>
      </c>
    </row>
    <row r="422" spans="1:18" x14ac:dyDescent="0.35">
      <c r="A422">
        <v>10668</v>
      </c>
      <c r="B422" t="s">
        <v>838</v>
      </c>
      <c r="C422">
        <v>1</v>
      </c>
      <c r="D422" s="2">
        <v>35688</v>
      </c>
      <c r="E422" s="2">
        <v>35716</v>
      </c>
      <c r="F422" s="2">
        <v>35696</v>
      </c>
      <c r="G422">
        <v>2</v>
      </c>
      <c r="H422">
        <v>47.22</v>
      </c>
      <c r="I422" t="s">
        <v>839</v>
      </c>
      <c r="J422" t="s">
        <v>840</v>
      </c>
      <c r="K422" t="s">
        <v>841</v>
      </c>
      <c r="M422" t="s">
        <v>842</v>
      </c>
      <c r="N422" t="s">
        <v>256</v>
      </c>
      <c r="O422" s="3">
        <v>8</v>
      </c>
      <c r="P422">
        <v>8</v>
      </c>
      <c r="Q422">
        <v>9</v>
      </c>
      <c r="R422" t="b">
        <v>1</v>
      </c>
    </row>
    <row r="423" spans="1:18" x14ac:dyDescent="0.35">
      <c r="A423">
        <v>10669</v>
      </c>
      <c r="B423" t="s">
        <v>914</v>
      </c>
      <c r="C423">
        <v>2</v>
      </c>
      <c r="D423" s="2">
        <v>35688</v>
      </c>
      <c r="E423" s="2">
        <v>35716</v>
      </c>
      <c r="F423" s="2">
        <v>35695</v>
      </c>
      <c r="G423">
        <v>1</v>
      </c>
      <c r="H423">
        <v>24.39</v>
      </c>
      <c r="I423" t="s">
        <v>915</v>
      </c>
      <c r="J423" t="s">
        <v>916</v>
      </c>
      <c r="K423" t="s">
        <v>917</v>
      </c>
      <c r="M423" t="s">
        <v>918</v>
      </c>
      <c r="N423" t="s">
        <v>333</v>
      </c>
      <c r="O423" s="3">
        <v>7</v>
      </c>
      <c r="P423">
        <v>7</v>
      </c>
      <c r="Q423">
        <v>9</v>
      </c>
      <c r="R423" t="b">
        <v>1</v>
      </c>
    </row>
    <row r="424" spans="1:18" x14ac:dyDescent="0.35">
      <c r="A424">
        <v>10670</v>
      </c>
      <c r="B424" t="s">
        <v>750</v>
      </c>
      <c r="C424">
        <v>4</v>
      </c>
      <c r="D424" s="2">
        <v>35689</v>
      </c>
      <c r="E424" s="2">
        <v>35717</v>
      </c>
      <c r="F424" s="2">
        <v>35691</v>
      </c>
      <c r="G424">
        <v>1</v>
      </c>
      <c r="H424">
        <v>203.48</v>
      </c>
      <c r="I424" t="s">
        <v>751</v>
      </c>
      <c r="J424" t="s">
        <v>752</v>
      </c>
      <c r="K424" t="s">
        <v>753</v>
      </c>
      <c r="M424" t="s">
        <v>754</v>
      </c>
      <c r="N424" t="s">
        <v>256</v>
      </c>
      <c r="O424" s="3">
        <v>2</v>
      </c>
      <c r="P424">
        <v>2</v>
      </c>
      <c r="Q424">
        <v>9</v>
      </c>
      <c r="R424" t="b">
        <v>1</v>
      </c>
    </row>
    <row r="425" spans="1:18" x14ac:dyDescent="0.35">
      <c r="A425">
        <v>10671</v>
      </c>
      <c r="B425" t="s">
        <v>1083</v>
      </c>
      <c r="C425">
        <v>1</v>
      </c>
      <c r="D425" s="2">
        <v>35690</v>
      </c>
      <c r="E425" s="2">
        <v>35718</v>
      </c>
      <c r="F425" s="2">
        <v>35697</v>
      </c>
      <c r="G425">
        <v>1</v>
      </c>
      <c r="H425">
        <v>30.34</v>
      </c>
      <c r="I425" t="s">
        <v>1084</v>
      </c>
      <c r="J425" t="s">
        <v>1085</v>
      </c>
      <c r="K425" t="s">
        <v>870</v>
      </c>
      <c r="M425" t="s">
        <v>871</v>
      </c>
      <c r="N425" t="s">
        <v>309</v>
      </c>
      <c r="O425" s="3">
        <v>7</v>
      </c>
      <c r="P425">
        <v>7</v>
      </c>
      <c r="Q425">
        <v>9</v>
      </c>
      <c r="R425" t="b">
        <v>1</v>
      </c>
    </row>
    <row r="426" spans="1:18" x14ac:dyDescent="0.35">
      <c r="A426">
        <v>10672</v>
      </c>
      <c r="B426" t="s">
        <v>790</v>
      </c>
      <c r="C426">
        <v>9</v>
      </c>
      <c r="D426" s="2">
        <v>35690</v>
      </c>
      <c r="E426" s="2">
        <v>35704</v>
      </c>
      <c r="F426" s="2">
        <v>35699</v>
      </c>
      <c r="G426">
        <v>2</v>
      </c>
      <c r="H426">
        <v>95.75</v>
      </c>
      <c r="I426" t="s">
        <v>791</v>
      </c>
      <c r="J426" t="s">
        <v>792</v>
      </c>
      <c r="K426" t="s">
        <v>793</v>
      </c>
      <c r="M426" t="s">
        <v>794</v>
      </c>
      <c r="N426" t="s">
        <v>240</v>
      </c>
      <c r="O426" s="3">
        <v>9</v>
      </c>
      <c r="P426">
        <v>9</v>
      </c>
      <c r="Q426">
        <v>9</v>
      </c>
      <c r="R426" t="b">
        <v>1</v>
      </c>
    </row>
    <row r="427" spans="1:18" x14ac:dyDescent="0.35">
      <c r="A427">
        <v>10673</v>
      </c>
      <c r="B427" t="s">
        <v>1068</v>
      </c>
      <c r="C427">
        <v>2</v>
      </c>
      <c r="D427" s="2">
        <v>35691</v>
      </c>
      <c r="E427" s="2">
        <v>35719</v>
      </c>
      <c r="F427" s="2">
        <v>35692</v>
      </c>
      <c r="G427">
        <v>1</v>
      </c>
      <c r="H427">
        <v>22.76</v>
      </c>
      <c r="I427" t="s">
        <v>1069</v>
      </c>
      <c r="J427" t="s">
        <v>1070</v>
      </c>
      <c r="K427" t="s">
        <v>1071</v>
      </c>
      <c r="M427" t="s">
        <v>1072</v>
      </c>
      <c r="N427" t="s">
        <v>350</v>
      </c>
      <c r="O427" s="3">
        <v>1</v>
      </c>
      <c r="P427">
        <v>1</v>
      </c>
      <c r="Q427">
        <v>9</v>
      </c>
      <c r="R427" t="b">
        <v>1</v>
      </c>
    </row>
    <row r="428" spans="1:18" x14ac:dyDescent="0.35">
      <c r="A428">
        <v>10674</v>
      </c>
      <c r="B428" t="s">
        <v>872</v>
      </c>
      <c r="C428">
        <v>4</v>
      </c>
      <c r="D428" s="2">
        <v>35691</v>
      </c>
      <c r="E428" s="2">
        <v>35719</v>
      </c>
      <c r="F428" s="2">
        <v>35703</v>
      </c>
      <c r="G428">
        <v>2</v>
      </c>
      <c r="H428">
        <v>0.9</v>
      </c>
      <c r="I428" t="s">
        <v>873</v>
      </c>
      <c r="J428" t="s">
        <v>874</v>
      </c>
      <c r="K428" t="s">
        <v>875</v>
      </c>
      <c r="L428" t="s">
        <v>876</v>
      </c>
      <c r="M428" t="s">
        <v>877</v>
      </c>
      <c r="N428" t="s">
        <v>173</v>
      </c>
      <c r="O428" s="3">
        <v>12</v>
      </c>
      <c r="P428">
        <v>12</v>
      </c>
      <c r="Q428">
        <v>9</v>
      </c>
      <c r="R428" t="b">
        <v>1</v>
      </c>
    </row>
    <row r="429" spans="1:18" x14ac:dyDescent="0.35">
      <c r="A429">
        <v>10675</v>
      </c>
      <c r="B429" t="s">
        <v>750</v>
      </c>
      <c r="C429">
        <v>5</v>
      </c>
      <c r="D429" s="2">
        <v>35692</v>
      </c>
      <c r="E429" s="2">
        <v>35720</v>
      </c>
      <c r="F429" s="2">
        <v>35696</v>
      </c>
      <c r="G429">
        <v>2</v>
      </c>
      <c r="H429">
        <v>31.85</v>
      </c>
      <c r="I429" t="s">
        <v>751</v>
      </c>
      <c r="J429" t="s">
        <v>752</v>
      </c>
      <c r="K429" t="s">
        <v>753</v>
      </c>
      <c r="M429" t="s">
        <v>754</v>
      </c>
      <c r="N429" t="s">
        <v>256</v>
      </c>
      <c r="O429" s="3">
        <v>4</v>
      </c>
      <c r="P429">
        <v>4</v>
      </c>
      <c r="Q429">
        <v>9</v>
      </c>
      <c r="R429" t="b">
        <v>1</v>
      </c>
    </row>
    <row r="430" spans="1:18" x14ac:dyDescent="0.35">
      <c r="A430">
        <v>10676</v>
      </c>
      <c r="B430" t="s">
        <v>781</v>
      </c>
      <c r="C430">
        <v>2</v>
      </c>
      <c r="D430" s="2">
        <v>35695</v>
      </c>
      <c r="E430" s="2">
        <v>35723</v>
      </c>
      <c r="F430" s="2">
        <v>35702</v>
      </c>
      <c r="G430">
        <v>2</v>
      </c>
      <c r="H430">
        <v>2.0099999999999998</v>
      </c>
      <c r="I430" t="s">
        <v>782</v>
      </c>
      <c r="J430" t="s">
        <v>783</v>
      </c>
      <c r="K430" t="s">
        <v>717</v>
      </c>
      <c r="M430" t="s">
        <v>784</v>
      </c>
      <c r="N430" t="s">
        <v>719</v>
      </c>
      <c r="O430" s="3">
        <v>7</v>
      </c>
      <c r="P430">
        <v>7</v>
      </c>
      <c r="Q430">
        <v>9</v>
      </c>
      <c r="R430" t="b">
        <v>1</v>
      </c>
    </row>
    <row r="431" spans="1:18" x14ac:dyDescent="0.35">
      <c r="A431">
        <v>10677</v>
      </c>
      <c r="B431" t="s">
        <v>952</v>
      </c>
      <c r="C431">
        <v>1</v>
      </c>
      <c r="D431" s="2">
        <v>35695</v>
      </c>
      <c r="E431" s="2">
        <v>35723</v>
      </c>
      <c r="F431" s="2">
        <v>35699</v>
      </c>
      <c r="G431">
        <v>3</v>
      </c>
      <c r="H431">
        <v>4.03</v>
      </c>
      <c r="I431" t="s">
        <v>953</v>
      </c>
      <c r="J431" t="s">
        <v>954</v>
      </c>
      <c r="K431" t="s">
        <v>717</v>
      </c>
      <c r="M431" t="s">
        <v>955</v>
      </c>
      <c r="N431" t="s">
        <v>719</v>
      </c>
      <c r="O431" s="3">
        <v>4</v>
      </c>
      <c r="P431">
        <v>4</v>
      </c>
      <c r="Q431">
        <v>9</v>
      </c>
      <c r="R431" t="b">
        <v>1</v>
      </c>
    </row>
    <row r="432" spans="1:18" x14ac:dyDescent="0.35">
      <c r="A432">
        <v>10678</v>
      </c>
      <c r="B432" t="s">
        <v>886</v>
      </c>
      <c r="C432">
        <v>7</v>
      </c>
      <c r="D432" s="2">
        <v>35696</v>
      </c>
      <c r="E432" s="2">
        <v>35724</v>
      </c>
      <c r="F432" s="2">
        <v>35719</v>
      </c>
      <c r="G432">
        <v>3</v>
      </c>
      <c r="H432">
        <v>388.98</v>
      </c>
      <c r="I432" t="s">
        <v>887</v>
      </c>
      <c r="J432" t="s">
        <v>888</v>
      </c>
      <c r="K432" t="s">
        <v>889</v>
      </c>
      <c r="L432" t="s">
        <v>890</v>
      </c>
      <c r="M432" t="s">
        <v>891</v>
      </c>
      <c r="N432" t="s">
        <v>182</v>
      </c>
      <c r="O432" s="3">
        <v>23</v>
      </c>
      <c r="P432">
        <v>23</v>
      </c>
      <c r="Q432">
        <v>10</v>
      </c>
      <c r="R432" t="b">
        <v>1</v>
      </c>
    </row>
    <row r="433" spans="1:18" x14ac:dyDescent="0.35">
      <c r="A433">
        <v>10679</v>
      </c>
      <c r="B433" t="s">
        <v>740</v>
      </c>
      <c r="C433">
        <v>8</v>
      </c>
      <c r="D433" s="2">
        <v>35696</v>
      </c>
      <c r="E433" s="2">
        <v>35724</v>
      </c>
      <c r="F433" s="2">
        <v>35703</v>
      </c>
      <c r="G433">
        <v>3</v>
      </c>
      <c r="H433">
        <v>27.94</v>
      </c>
      <c r="I433" t="s">
        <v>741</v>
      </c>
      <c r="J433" t="s">
        <v>742</v>
      </c>
      <c r="K433" t="s">
        <v>743</v>
      </c>
      <c r="M433" t="s">
        <v>744</v>
      </c>
      <c r="N433" t="s">
        <v>309</v>
      </c>
      <c r="O433" s="3">
        <v>7</v>
      </c>
      <c r="P433">
        <v>7</v>
      </c>
      <c r="Q433">
        <v>9</v>
      </c>
      <c r="R433" t="b">
        <v>1</v>
      </c>
    </row>
    <row r="434" spans="1:18" x14ac:dyDescent="0.35">
      <c r="A434">
        <v>10680</v>
      </c>
      <c r="B434" t="s">
        <v>848</v>
      </c>
      <c r="C434">
        <v>1</v>
      </c>
      <c r="D434" s="2">
        <v>35697</v>
      </c>
      <c r="E434" s="2">
        <v>35725</v>
      </c>
      <c r="F434" s="2">
        <v>35699</v>
      </c>
      <c r="G434">
        <v>1</v>
      </c>
      <c r="H434">
        <v>26.61</v>
      </c>
      <c r="I434" t="s">
        <v>849</v>
      </c>
      <c r="J434" t="s">
        <v>850</v>
      </c>
      <c r="K434" t="s">
        <v>851</v>
      </c>
      <c r="L434" t="s">
        <v>852</v>
      </c>
      <c r="M434" t="s">
        <v>853</v>
      </c>
      <c r="N434" t="s">
        <v>182</v>
      </c>
      <c r="O434" s="3">
        <v>2</v>
      </c>
      <c r="P434">
        <v>2</v>
      </c>
      <c r="Q434">
        <v>9</v>
      </c>
      <c r="R434" t="b">
        <v>1</v>
      </c>
    </row>
    <row r="435" spans="1:18" x14ac:dyDescent="0.35">
      <c r="A435">
        <v>10681</v>
      </c>
      <c r="B435" t="s">
        <v>1048</v>
      </c>
      <c r="C435">
        <v>3</v>
      </c>
      <c r="D435" s="2">
        <v>35698</v>
      </c>
      <c r="E435" s="2">
        <v>35726</v>
      </c>
      <c r="F435" s="2">
        <v>35703</v>
      </c>
      <c r="G435">
        <v>3</v>
      </c>
      <c r="H435">
        <v>76.13</v>
      </c>
      <c r="I435" t="s">
        <v>1049</v>
      </c>
      <c r="J435" t="s">
        <v>1050</v>
      </c>
      <c r="K435" t="s">
        <v>1051</v>
      </c>
      <c r="L435" t="s">
        <v>295</v>
      </c>
      <c r="M435" t="s">
        <v>1052</v>
      </c>
      <c r="N435" t="s">
        <v>182</v>
      </c>
      <c r="O435" s="3">
        <v>5</v>
      </c>
      <c r="P435">
        <v>5</v>
      </c>
      <c r="Q435">
        <v>9</v>
      </c>
      <c r="R435" t="b">
        <v>1</v>
      </c>
    </row>
    <row r="436" spans="1:18" x14ac:dyDescent="0.35">
      <c r="A436">
        <v>10682</v>
      </c>
      <c r="B436" t="s">
        <v>952</v>
      </c>
      <c r="C436">
        <v>3</v>
      </c>
      <c r="D436" s="2">
        <v>35698</v>
      </c>
      <c r="E436" s="2">
        <v>35726</v>
      </c>
      <c r="F436" s="2">
        <v>35704</v>
      </c>
      <c r="G436">
        <v>2</v>
      </c>
      <c r="H436">
        <v>36.130000000000003</v>
      </c>
      <c r="I436" t="s">
        <v>953</v>
      </c>
      <c r="J436" t="s">
        <v>954</v>
      </c>
      <c r="K436" t="s">
        <v>717</v>
      </c>
      <c r="M436" t="s">
        <v>955</v>
      </c>
      <c r="N436" t="s">
        <v>719</v>
      </c>
      <c r="O436" s="3">
        <v>6</v>
      </c>
      <c r="P436">
        <v>6</v>
      </c>
      <c r="Q436">
        <v>10</v>
      </c>
      <c r="R436" t="b">
        <v>1</v>
      </c>
    </row>
    <row r="437" spans="1:18" x14ac:dyDescent="0.35">
      <c r="A437">
        <v>10683</v>
      </c>
      <c r="B437" t="s">
        <v>867</v>
      </c>
      <c r="C437">
        <v>2</v>
      </c>
      <c r="D437" s="2">
        <v>35699</v>
      </c>
      <c r="E437" s="2">
        <v>35727</v>
      </c>
      <c r="F437" s="2">
        <v>35704</v>
      </c>
      <c r="G437">
        <v>1</v>
      </c>
      <c r="H437">
        <v>4.4000000000000004</v>
      </c>
      <c r="I437" t="s">
        <v>868</v>
      </c>
      <c r="J437" t="s">
        <v>869</v>
      </c>
      <c r="K437" t="s">
        <v>870</v>
      </c>
      <c r="M437" t="s">
        <v>871</v>
      </c>
      <c r="N437" t="s">
        <v>309</v>
      </c>
      <c r="O437" s="3">
        <v>5</v>
      </c>
      <c r="P437">
        <v>5</v>
      </c>
      <c r="Q437">
        <v>10</v>
      </c>
      <c r="R437" t="b">
        <v>1</v>
      </c>
    </row>
    <row r="438" spans="1:18" x14ac:dyDescent="0.35">
      <c r="A438">
        <v>10684</v>
      </c>
      <c r="B438" t="s">
        <v>720</v>
      </c>
      <c r="C438">
        <v>3</v>
      </c>
      <c r="D438" s="2">
        <v>35699</v>
      </c>
      <c r="E438" s="2">
        <v>35727</v>
      </c>
      <c r="F438" s="2">
        <v>35703</v>
      </c>
      <c r="G438">
        <v>1</v>
      </c>
      <c r="H438">
        <v>145.63</v>
      </c>
      <c r="I438" t="s">
        <v>721</v>
      </c>
      <c r="J438" t="s">
        <v>722</v>
      </c>
      <c r="K438" t="s">
        <v>723</v>
      </c>
      <c r="M438" t="s">
        <v>724</v>
      </c>
      <c r="N438" t="s">
        <v>256</v>
      </c>
      <c r="O438" s="3">
        <v>4</v>
      </c>
      <c r="P438">
        <v>4</v>
      </c>
      <c r="Q438">
        <v>9</v>
      </c>
      <c r="R438" t="b">
        <v>1</v>
      </c>
    </row>
    <row r="439" spans="1:18" x14ac:dyDescent="0.35">
      <c r="A439">
        <v>10685</v>
      </c>
      <c r="B439" t="s">
        <v>1014</v>
      </c>
      <c r="C439">
        <v>4</v>
      </c>
      <c r="D439" s="2">
        <v>35702</v>
      </c>
      <c r="E439" s="2">
        <v>35716</v>
      </c>
      <c r="F439" s="2">
        <v>35706</v>
      </c>
      <c r="G439">
        <v>2</v>
      </c>
      <c r="H439">
        <v>33.75</v>
      </c>
      <c r="I439" t="s">
        <v>1015</v>
      </c>
      <c r="J439" t="s">
        <v>1016</v>
      </c>
      <c r="K439" t="s">
        <v>1017</v>
      </c>
      <c r="L439" t="s">
        <v>699</v>
      </c>
      <c r="M439" t="s">
        <v>1018</v>
      </c>
      <c r="N439" t="s">
        <v>248</v>
      </c>
      <c r="O439" s="3">
        <v>4</v>
      </c>
      <c r="P439">
        <v>4</v>
      </c>
      <c r="Q439">
        <v>10</v>
      </c>
      <c r="R439" t="b">
        <v>1</v>
      </c>
    </row>
    <row r="440" spans="1:18" x14ac:dyDescent="0.35">
      <c r="A440">
        <v>10686</v>
      </c>
      <c r="B440" t="s">
        <v>928</v>
      </c>
      <c r="C440">
        <v>2</v>
      </c>
      <c r="D440" s="2">
        <v>35703</v>
      </c>
      <c r="E440" s="2">
        <v>35731</v>
      </c>
      <c r="F440" s="2">
        <v>35711</v>
      </c>
      <c r="G440">
        <v>1</v>
      </c>
      <c r="H440">
        <v>96.5</v>
      </c>
      <c r="I440" t="s">
        <v>929</v>
      </c>
      <c r="J440" t="s">
        <v>930</v>
      </c>
      <c r="K440" t="s">
        <v>931</v>
      </c>
      <c r="M440" t="s">
        <v>932</v>
      </c>
      <c r="N440" t="s">
        <v>713</v>
      </c>
      <c r="O440" s="3">
        <v>8</v>
      </c>
      <c r="P440">
        <v>8</v>
      </c>
      <c r="Q440">
        <v>10</v>
      </c>
      <c r="R440" t="b">
        <v>1</v>
      </c>
    </row>
    <row r="441" spans="1:18" x14ac:dyDescent="0.35">
      <c r="A441">
        <v>10687</v>
      </c>
      <c r="B441" t="s">
        <v>832</v>
      </c>
      <c r="C441">
        <v>9</v>
      </c>
      <c r="D441" s="2">
        <v>35703</v>
      </c>
      <c r="E441" s="2">
        <v>35731</v>
      </c>
      <c r="F441" s="2">
        <v>35733</v>
      </c>
      <c r="G441">
        <v>2</v>
      </c>
      <c r="H441">
        <v>296.43</v>
      </c>
      <c r="I441" t="s">
        <v>833</v>
      </c>
      <c r="J441" t="s">
        <v>834</v>
      </c>
      <c r="K441" t="s">
        <v>835</v>
      </c>
      <c r="L441" t="s">
        <v>836</v>
      </c>
      <c r="N441" t="s">
        <v>837</v>
      </c>
      <c r="O441" s="3">
        <v>30</v>
      </c>
      <c r="P441">
        <v>30</v>
      </c>
      <c r="Q441">
        <v>10</v>
      </c>
      <c r="R441" t="b">
        <v>0</v>
      </c>
    </row>
    <row r="442" spans="1:18" x14ac:dyDescent="0.35">
      <c r="A442">
        <v>10688</v>
      </c>
      <c r="B442" t="s">
        <v>961</v>
      </c>
      <c r="C442">
        <v>4</v>
      </c>
      <c r="D442" s="2">
        <v>35704</v>
      </c>
      <c r="E442" s="2">
        <v>35718</v>
      </c>
      <c r="F442" s="2">
        <v>35710</v>
      </c>
      <c r="G442">
        <v>2</v>
      </c>
      <c r="H442">
        <v>299.08999999999997</v>
      </c>
      <c r="I442" t="s">
        <v>962</v>
      </c>
      <c r="J442" t="s">
        <v>963</v>
      </c>
      <c r="K442" t="s">
        <v>964</v>
      </c>
      <c r="M442" t="s">
        <v>965</v>
      </c>
      <c r="N442" t="s">
        <v>333</v>
      </c>
      <c r="O442" s="3">
        <v>6</v>
      </c>
      <c r="P442">
        <v>6</v>
      </c>
      <c r="Q442">
        <v>10</v>
      </c>
      <c r="R442" t="b">
        <v>1</v>
      </c>
    </row>
    <row r="443" spans="1:18" x14ac:dyDescent="0.35">
      <c r="A443">
        <v>10689</v>
      </c>
      <c r="B443" t="s">
        <v>790</v>
      </c>
      <c r="C443">
        <v>1</v>
      </c>
      <c r="D443" s="2">
        <v>35704</v>
      </c>
      <c r="E443" s="2">
        <v>35732</v>
      </c>
      <c r="F443" s="2">
        <v>35710</v>
      </c>
      <c r="G443">
        <v>2</v>
      </c>
      <c r="H443">
        <v>13.42</v>
      </c>
      <c r="I443" t="s">
        <v>791</v>
      </c>
      <c r="J443" t="s">
        <v>792</v>
      </c>
      <c r="K443" t="s">
        <v>793</v>
      </c>
      <c r="M443" t="s">
        <v>794</v>
      </c>
      <c r="N443" t="s">
        <v>240</v>
      </c>
      <c r="O443" s="3">
        <v>6</v>
      </c>
      <c r="P443">
        <v>6</v>
      </c>
      <c r="Q443">
        <v>10</v>
      </c>
      <c r="R443" t="b">
        <v>1</v>
      </c>
    </row>
    <row r="444" spans="1:18" x14ac:dyDescent="0.35">
      <c r="A444">
        <v>10690</v>
      </c>
      <c r="B444" t="s">
        <v>667</v>
      </c>
      <c r="C444">
        <v>1</v>
      </c>
      <c r="D444" s="2">
        <v>35705</v>
      </c>
      <c r="E444" s="2">
        <v>35733</v>
      </c>
      <c r="F444" s="2">
        <v>35706</v>
      </c>
      <c r="G444">
        <v>1</v>
      </c>
      <c r="H444">
        <v>15.8</v>
      </c>
      <c r="I444" t="s">
        <v>668</v>
      </c>
      <c r="J444" t="s">
        <v>669</v>
      </c>
      <c r="K444" t="s">
        <v>670</v>
      </c>
      <c r="L444" t="s">
        <v>671</v>
      </c>
      <c r="M444" t="s">
        <v>672</v>
      </c>
      <c r="N444" t="s">
        <v>248</v>
      </c>
      <c r="O444" s="3">
        <v>1</v>
      </c>
      <c r="P444">
        <v>1</v>
      </c>
      <c r="Q444">
        <v>10</v>
      </c>
      <c r="R444" t="b">
        <v>1</v>
      </c>
    </row>
    <row r="445" spans="1:18" x14ac:dyDescent="0.35">
      <c r="A445">
        <v>10691</v>
      </c>
      <c r="B445" t="s">
        <v>771</v>
      </c>
      <c r="C445">
        <v>2</v>
      </c>
      <c r="D445" s="2">
        <v>35706</v>
      </c>
      <c r="E445" s="2">
        <v>35748</v>
      </c>
      <c r="F445" s="2">
        <v>35725</v>
      </c>
      <c r="G445">
        <v>2</v>
      </c>
      <c r="H445">
        <v>810.05</v>
      </c>
      <c r="I445" t="s">
        <v>772</v>
      </c>
      <c r="J445" t="s">
        <v>773</v>
      </c>
      <c r="K445" t="s">
        <v>774</v>
      </c>
      <c r="M445" t="s">
        <v>775</v>
      </c>
      <c r="N445" t="s">
        <v>256</v>
      </c>
      <c r="O445" s="3">
        <v>19</v>
      </c>
      <c r="P445">
        <v>19</v>
      </c>
      <c r="Q445">
        <v>10</v>
      </c>
      <c r="R445" t="b">
        <v>1</v>
      </c>
    </row>
    <row r="446" spans="1:18" x14ac:dyDescent="0.35">
      <c r="A446">
        <v>10692</v>
      </c>
      <c r="B446" t="s">
        <v>1079</v>
      </c>
      <c r="C446">
        <v>4</v>
      </c>
      <c r="D446" s="2">
        <v>35706</v>
      </c>
      <c r="E446" s="2">
        <v>35734</v>
      </c>
      <c r="F446" s="2">
        <v>35716</v>
      </c>
      <c r="G446">
        <v>2</v>
      </c>
      <c r="H446">
        <v>61.02</v>
      </c>
      <c r="I446" t="s">
        <v>1086</v>
      </c>
      <c r="J446" t="s">
        <v>1081</v>
      </c>
      <c r="K446" t="s">
        <v>254</v>
      </c>
      <c r="M446" t="s">
        <v>1082</v>
      </c>
      <c r="N446" t="s">
        <v>256</v>
      </c>
      <c r="O446" s="3">
        <v>10</v>
      </c>
      <c r="P446">
        <v>10</v>
      </c>
      <c r="Q446">
        <v>10</v>
      </c>
      <c r="R446" t="b">
        <v>1</v>
      </c>
    </row>
    <row r="447" spans="1:18" x14ac:dyDescent="0.35">
      <c r="A447">
        <v>10693</v>
      </c>
      <c r="B447" t="s">
        <v>761</v>
      </c>
      <c r="C447">
        <v>3</v>
      </c>
      <c r="D447" s="2">
        <v>35709</v>
      </c>
      <c r="E447" s="2">
        <v>35723</v>
      </c>
      <c r="F447" s="2">
        <v>35713</v>
      </c>
      <c r="G447">
        <v>3</v>
      </c>
      <c r="H447">
        <v>139.34</v>
      </c>
      <c r="I447" t="s">
        <v>762</v>
      </c>
      <c r="J447" t="s">
        <v>763</v>
      </c>
      <c r="K447" t="s">
        <v>558</v>
      </c>
      <c r="L447" t="s">
        <v>559</v>
      </c>
      <c r="M447" t="s">
        <v>764</v>
      </c>
      <c r="N447" t="s">
        <v>182</v>
      </c>
      <c r="O447" s="3">
        <v>4</v>
      </c>
      <c r="P447">
        <v>4</v>
      </c>
      <c r="Q447">
        <v>10</v>
      </c>
      <c r="R447" t="b">
        <v>1</v>
      </c>
    </row>
    <row r="448" spans="1:18" x14ac:dyDescent="0.35">
      <c r="A448">
        <v>10694</v>
      </c>
      <c r="B448" t="s">
        <v>771</v>
      </c>
      <c r="C448">
        <v>8</v>
      </c>
      <c r="D448" s="2">
        <v>35709</v>
      </c>
      <c r="E448" s="2">
        <v>35737</v>
      </c>
      <c r="F448" s="2">
        <v>35712</v>
      </c>
      <c r="G448">
        <v>3</v>
      </c>
      <c r="H448">
        <v>398.36</v>
      </c>
      <c r="I448" t="s">
        <v>772</v>
      </c>
      <c r="J448" t="s">
        <v>773</v>
      </c>
      <c r="K448" t="s">
        <v>774</v>
      </c>
      <c r="M448" t="s">
        <v>775</v>
      </c>
      <c r="N448" t="s">
        <v>256</v>
      </c>
      <c r="O448" s="3">
        <v>3</v>
      </c>
      <c r="P448">
        <v>3</v>
      </c>
      <c r="Q448">
        <v>10</v>
      </c>
      <c r="R448" t="b">
        <v>1</v>
      </c>
    </row>
    <row r="449" spans="1:18" x14ac:dyDescent="0.35">
      <c r="A449">
        <v>10695</v>
      </c>
      <c r="B449" t="s">
        <v>1068</v>
      </c>
      <c r="C449">
        <v>7</v>
      </c>
      <c r="D449" s="2">
        <v>35710</v>
      </c>
      <c r="E449" s="2">
        <v>35752</v>
      </c>
      <c r="F449" s="2">
        <v>35717</v>
      </c>
      <c r="G449">
        <v>1</v>
      </c>
      <c r="H449">
        <v>16.72</v>
      </c>
      <c r="I449" t="s">
        <v>1069</v>
      </c>
      <c r="J449" t="s">
        <v>1070</v>
      </c>
      <c r="K449" t="s">
        <v>1071</v>
      </c>
      <c r="M449" t="s">
        <v>1072</v>
      </c>
      <c r="N449" t="s">
        <v>350</v>
      </c>
      <c r="O449" s="3">
        <v>7</v>
      </c>
      <c r="P449">
        <v>7</v>
      </c>
      <c r="Q449">
        <v>10</v>
      </c>
      <c r="R449" t="b">
        <v>1</v>
      </c>
    </row>
    <row r="450" spans="1:18" x14ac:dyDescent="0.35">
      <c r="A450">
        <v>10696</v>
      </c>
      <c r="B450" t="s">
        <v>761</v>
      </c>
      <c r="C450">
        <v>8</v>
      </c>
      <c r="D450" s="2">
        <v>35711</v>
      </c>
      <c r="E450" s="2">
        <v>35753</v>
      </c>
      <c r="F450" s="2">
        <v>35717</v>
      </c>
      <c r="G450">
        <v>3</v>
      </c>
      <c r="H450">
        <v>102.55</v>
      </c>
      <c r="I450" t="s">
        <v>762</v>
      </c>
      <c r="J450" t="s">
        <v>763</v>
      </c>
      <c r="K450" t="s">
        <v>558</v>
      </c>
      <c r="L450" t="s">
        <v>559</v>
      </c>
      <c r="M450" t="s">
        <v>764</v>
      </c>
      <c r="N450" t="s">
        <v>182</v>
      </c>
      <c r="O450" s="3">
        <v>6</v>
      </c>
      <c r="P450">
        <v>6</v>
      </c>
      <c r="Q450">
        <v>10</v>
      </c>
      <c r="R450" t="b">
        <v>1</v>
      </c>
    </row>
    <row r="451" spans="1:18" x14ac:dyDescent="0.35">
      <c r="A451">
        <v>10697</v>
      </c>
      <c r="B451" t="s">
        <v>992</v>
      </c>
      <c r="C451">
        <v>3</v>
      </c>
      <c r="D451" s="2">
        <v>35711</v>
      </c>
      <c r="E451" s="2">
        <v>35739</v>
      </c>
      <c r="F451" s="2">
        <v>35717</v>
      </c>
      <c r="G451">
        <v>1</v>
      </c>
      <c r="H451">
        <v>45.52</v>
      </c>
      <c r="I451" t="s">
        <v>993</v>
      </c>
      <c r="J451" t="s">
        <v>994</v>
      </c>
      <c r="K451" t="s">
        <v>995</v>
      </c>
      <c r="L451" t="s">
        <v>996</v>
      </c>
      <c r="M451" t="s">
        <v>997</v>
      </c>
      <c r="N451" t="s">
        <v>707</v>
      </c>
      <c r="O451" s="3">
        <v>6</v>
      </c>
      <c r="P451">
        <v>6</v>
      </c>
      <c r="Q451">
        <v>10</v>
      </c>
      <c r="R451" t="b">
        <v>1</v>
      </c>
    </row>
    <row r="452" spans="1:18" x14ac:dyDescent="0.35">
      <c r="A452">
        <v>10698</v>
      </c>
      <c r="B452" t="s">
        <v>708</v>
      </c>
      <c r="C452">
        <v>4</v>
      </c>
      <c r="D452" s="2">
        <v>35712</v>
      </c>
      <c r="E452" s="2">
        <v>35740</v>
      </c>
      <c r="F452" s="2">
        <v>35720</v>
      </c>
      <c r="G452">
        <v>1</v>
      </c>
      <c r="H452">
        <v>272.47000000000003</v>
      </c>
      <c r="I452" t="s">
        <v>709</v>
      </c>
      <c r="J452" t="s">
        <v>710</v>
      </c>
      <c r="K452" t="s">
        <v>711</v>
      </c>
      <c r="M452" t="s">
        <v>712</v>
      </c>
      <c r="N452" t="s">
        <v>713</v>
      </c>
      <c r="O452" s="3">
        <v>8</v>
      </c>
      <c r="P452">
        <v>8</v>
      </c>
      <c r="Q452">
        <v>10</v>
      </c>
      <c r="R452" t="b">
        <v>1</v>
      </c>
    </row>
    <row r="453" spans="1:18" x14ac:dyDescent="0.35">
      <c r="A453">
        <v>10699</v>
      </c>
      <c r="B453" t="s">
        <v>785</v>
      </c>
      <c r="C453">
        <v>3</v>
      </c>
      <c r="D453" s="2">
        <v>35712</v>
      </c>
      <c r="E453" s="2">
        <v>35740</v>
      </c>
      <c r="F453" s="2">
        <v>35716</v>
      </c>
      <c r="G453">
        <v>3</v>
      </c>
      <c r="H453">
        <v>0.57999999999999996</v>
      </c>
      <c r="I453" t="s">
        <v>786</v>
      </c>
      <c r="J453" t="s">
        <v>787</v>
      </c>
      <c r="K453" t="s">
        <v>788</v>
      </c>
      <c r="M453" t="s">
        <v>789</v>
      </c>
      <c r="N453" t="s">
        <v>256</v>
      </c>
      <c r="O453" s="3">
        <v>4</v>
      </c>
      <c r="P453">
        <v>4</v>
      </c>
      <c r="Q453">
        <v>10</v>
      </c>
      <c r="R453" t="b">
        <v>1</v>
      </c>
    </row>
    <row r="454" spans="1:18" x14ac:dyDescent="0.35">
      <c r="A454">
        <v>10700</v>
      </c>
      <c r="B454" t="s">
        <v>886</v>
      </c>
      <c r="C454">
        <v>3</v>
      </c>
      <c r="D454" s="2">
        <v>35713</v>
      </c>
      <c r="E454" s="2">
        <v>35741</v>
      </c>
      <c r="F454" s="2">
        <v>35719</v>
      </c>
      <c r="G454">
        <v>1</v>
      </c>
      <c r="H454">
        <v>65.099999999999994</v>
      </c>
      <c r="I454" t="s">
        <v>887</v>
      </c>
      <c r="J454" t="s">
        <v>888</v>
      </c>
      <c r="K454" t="s">
        <v>889</v>
      </c>
      <c r="L454" t="s">
        <v>890</v>
      </c>
      <c r="M454" t="s">
        <v>891</v>
      </c>
      <c r="N454" t="s">
        <v>182</v>
      </c>
      <c r="O454" s="3">
        <v>6</v>
      </c>
      <c r="P454">
        <v>6</v>
      </c>
      <c r="Q454">
        <v>10</v>
      </c>
      <c r="R454" t="b">
        <v>1</v>
      </c>
    </row>
    <row r="455" spans="1:18" x14ac:dyDescent="0.35">
      <c r="A455">
        <v>10701</v>
      </c>
      <c r="B455" t="s">
        <v>832</v>
      </c>
      <c r="C455">
        <v>6</v>
      </c>
      <c r="D455" s="2">
        <v>35716</v>
      </c>
      <c r="E455" s="2">
        <v>35730</v>
      </c>
      <c r="F455" s="2">
        <v>35718</v>
      </c>
      <c r="G455">
        <v>3</v>
      </c>
      <c r="H455">
        <v>220.31</v>
      </c>
      <c r="I455" t="s">
        <v>833</v>
      </c>
      <c r="J455" t="s">
        <v>834</v>
      </c>
      <c r="K455" t="s">
        <v>835</v>
      </c>
      <c r="L455" t="s">
        <v>836</v>
      </c>
      <c r="N455" t="s">
        <v>837</v>
      </c>
      <c r="O455" s="3">
        <v>2</v>
      </c>
      <c r="P455">
        <v>2</v>
      </c>
      <c r="Q455">
        <v>10</v>
      </c>
      <c r="R455" t="b">
        <v>1</v>
      </c>
    </row>
    <row r="456" spans="1:18" x14ac:dyDescent="0.35">
      <c r="A456">
        <v>10702</v>
      </c>
      <c r="B456" t="s">
        <v>1079</v>
      </c>
      <c r="C456">
        <v>4</v>
      </c>
      <c r="D456" s="2">
        <v>35716</v>
      </c>
      <c r="E456" s="2">
        <v>35758</v>
      </c>
      <c r="F456" s="2">
        <v>35724</v>
      </c>
      <c r="G456">
        <v>1</v>
      </c>
      <c r="H456">
        <v>23.94</v>
      </c>
      <c r="I456" t="s">
        <v>1086</v>
      </c>
      <c r="J456" t="s">
        <v>1081</v>
      </c>
      <c r="K456" t="s">
        <v>254</v>
      </c>
      <c r="M456" t="s">
        <v>1082</v>
      </c>
      <c r="N456" t="s">
        <v>256</v>
      </c>
      <c r="O456" s="3">
        <v>8</v>
      </c>
      <c r="P456">
        <v>8</v>
      </c>
      <c r="Q456">
        <v>10</v>
      </c>
      <c r="R456" t="b">
        <v>1</v>
      </c>
    </row>
    <row r="457" spans="1:18" x14ac:dyDescent="0.35">
      <c r="A457">
        <v>10703</v>
      </c>
      <c r="B457" t="s">
        <v>735</v>
      </c>
      <c r="C457">
        <v>6</v>
      </c>
      <c r="D457" s="2">
        <v>35717</v>
      </c>
      <c r="E457" s="2">
        <v>35745</v>
      </c>
      <c r="F457" s="2">
        <v>35723</v>
      </c>
      <c r="G457">
        <v>2</v>
      </c>
      <c r="H457">
        <v>152.30000000000001</v>
      </c>
      <c r="I457" t="s">
        <v>736</v>
      </c>
      <c r="J457" t="s">
        <v>737</v>
      </c>
      <c r="K457" t="s">
        <v>738</v>
      </c>
      <c r="M457" t="s">
        <v>739</v>
      </c>
      <c r="N457" t="s">
        <v>240</v>
      </c>
      <c r="O457" s="3">
        <v>6</v>
      </c>
      <c r="P457">
        <v>6</v>
      </c>
      <c r="Q457">
        <v>10</v>
      </c>
      <c r="R457" t="b">
        <v>1</v>
      </c>
    </row>
    <row r="458" spans="1:18" x14ac:dyDescent="0.35">
      <c r="A458">
        <v>10704</v>
      </c>
      <c r="B458" t="s">
        <v>966</v>
      </c>
      <c r="C458">
        <v>6</v>
      </c>
      <c r="D458" s="2">
        <v>35717</v>
      </c>
      <c r="E458" s="2">
        <v>35745</v>
      </c>
      <c r="F458" s="2">
        <v>35741</v>
      </c>
      <c r="G458">
        <v>1</v>
      </c>
      <c r="H458">
        <v>4.78</v>
      </c>
      <c r="I458" t="s">
        <v>967</v>
      </c>
      <c r="J458" t="s">
        <v>968</v>
      </c>
      <c r="K458" t="s">
        <v>246</v>
      </c>
      <c r="L458" t="s">
        <v>699</v>
      </c>
      <c r="M458" t="s">
        <v>969</v>
      </c>
      <c r="N458" t="s">
        <v>248</v>
      </c>
      <c r="O458" s="3">
        <v>24</v>
      </c>
      <c r="P458">
        <v>24</v>
      </c>
      <c r="Q458">
        <v>11</v>
      </c>
      <c r="R458" t="b">
        <v>1</v>
      </c>
    </row>
    <row r="459" spans="1:18" x14ac:dyDescent="0.35">
      <c r="A459">
        <v>10705</v>
      </c>
      <c r="B459" t="s">
        <v>701</v>
      </c>
      <c r="C459">
        <v>9</v>
      </c>
      <c r="D459" s="2">
        <v>35718</v>
      </c>
      <c r="E459" s="2">
        <v>35746</v>
      </c>
      <c r="F459" s="2">
        <v>35752</v>
      </c>
      <c r="G459">
        <v>2</v>
      </c>
      <c r="H459">
        <v>3.52</v>
      </c>
      <c r="I459" t="s">
        <v>702</v>
      </c>
      <c r="J459" t="s">
        <v>703</v>
      </c>
      <c r="K459" t="s">
        <v>704</v>
      </c>
      <c r="L459" t="s">
        <v>705</v>
      </c>
      <c r="M459" t="s">
        <v>706</v>
      </c>
      <c r="N459" t="s">
        <v>707</v>
      </c>
      <c r="O459" s="3">
        <v>34</v>
      </c>
      <c r="P459">
        <v>34</v>
      </c>
      <c r="Q459">
        <v>11</v>
      </c>
      <c r="R459" t="b">
        <v>0</v>
      </c>
    </row>
    <row r="460" spans="1:18" x14ac:dyDescent="0.35">
      <c r="A460">
        <v>10706</v>
      </c>
      <c r="B460" t="s">
        <v>848</v>
      </c>
      <c r="C460">
        <v>8</v>
      </c>
      <c r="D460" s="2">
        <v>35719</v>
      </c>
      <c r="E460" s="2">
        <v>35747</v>
      </c>
      <c r="F460" s="2">
        <v>35724</v>
      </c>
      <c r="G460">
        <v>3</v>
      </c>
      <c r="H460">
        <v>135.63</v>
      </c>
      <c r="I460" t="s">
        <v>849</v>
      </c>
      <c r="J460" t="s">
        <v>850</v>
      </c>
      <c r="K460" t="s">
        <v>851</v>
      </c>
      <c r="L460" t="s">
        <v>852</v>
      </c>
      <c r="M460" t="s">
        <v>853</v>
      </c>
      <c r="N460" t="s">
        <v>182</v>
      </c>
      <c r="O460" s="3">
        <v>5</v>
      </c>
      <c r="P460">
        <v>5</v>
      </c>
      <c r="Q460">
        <v>10</v>
      </c>
      <c r="R460" t="b">
        <v>1</v>
      </c>
    </row>
    <row r="461" spans="1:18" x14ac:dyDescent="0.35">
      <c r="A461">
        <v>10707</v>
      </c>
      <c r="B461" t="s">
        <v>933</v>
      </c>
      <c r="C461">
        <v>4</v>
      </c>
      <c r="D461" s="2">
        <v>35719</v>
      </c>
      <c r="E461" s="2">
        <v>35733</v>
      </c>
      <c r="F461" s="2">
        <v>35726</v>
      </c>
      <c r="G461">
        <v>3</v>
      </c>
      <c r="H461">
        <v>21.74</v>
      </c>
      <c r="I461" t="s">
        <v>934</v>
      </c>
      <c r="J461" t="s">
        <v>935</v>
      </c>
      <c r="K461" t="s">
        <v>936</v>
      </c>
      <c r="L461" t="s">
        <v>937</v>
      </c>
      <c r="M461" t="s">
        <v>938</v>
      </c>
      <c r="N461" t="s">
        <v>173</v>
      </c>
      <c r="O461" s="3">
        <v>7</v>
      </c>
      <c r="P461">
        <v>7</v>
      </c>
      <c r="Q461">
        <v>10</v>
      </c>
      <c r="R461" t="b">
        <v>1</v>
      </c>
    </row>
    <row r="462" spans="1:18" x14ac:dyDescent="0.35">
      <c r="A462">
        <v>10708</v>
      </c>
      <c r="B462" t="s">
        <v>863</v>
      </c>
      <c r="C462">
        <v>6</v>
      </c>
      <c r="D462" s="2">
        <v>35720</v>
      </c>
      <c r="E462" s="2">
        <v>35762</v>
      </c>
      <c r="F462" s="2">
        <v>35739</v>
      </c>
      <c r="G462">
        <v>2</v>
      </c>
      <c r="H462">
        <v>2.96</v>
      </c>
      <c r="I462" t="s">
        <v>864</v>
      </c>
      <c r="J462" t="s">
        <v>865</v>
      </c>
      <c r="K462" t="s">
        <v>857</v>
      </c>
      <c r="L462" t="s">
        <v>295</v>
      </c>
      <c r="M462" t="s">
        <v>866</v>
      </c>
      <c r="N462" t="s">
        <v>182</v>
      </c>
      <c r="O462" s="3">
        <v>19</v>
      </c>
      <c r="P462">
        <v>19</v>
      </c>
      <c r="Q462">
        <v>11</v>
      </c>
      <c r="R462" t="b">
        <v>1</v>
      </c>
    </row>
    <row r="463" spans="1:18" x14ac:dyDescent="0.35">
      <c r="A463">
        <v>10709</v>
      </c>
      <c r="B463" t="s">
        <v>1014</v>
      </c>
      <c r="C463">
        <v>1</v>
      </c>
      <c r="D463" s="2">
        <v>35720</v>
      </c>
      <c r="E463" s="2">
        <v>35748</v>
      </c>
      <c r="F463" s="2">
        <v>35754</v>
      </c>
      <c r="G463">
        <v>3</v>
      </c>
      <c r="H463">
        <v>210.8</v>
      </c>
      <c r="I463" t="s">
        <v>1015</v>
      </c>
      <c r="J463" t="s">
        <v>1016</v>
      </c>
      <c r="K463" t="s">
        <v>1017</v>
      </c>
      <c r="L463" t="s">
        <v>699</v>
      </c>
      <c r="M463" t="s">
        <v>1018</v>
      </c>
      <c r="N463" t="s">
        <v>248</v>
      </c>
      <c r="O463" s="3">
        <v>34</v>
      </c>
      <c r="P463">
        <v>34</v>
      </c>
      <c r="Q463">
        <v>11</v>
      </c>
      <c r="R463" t="b">
        <v>0</v>
      </c>
    </row>
    <row r="464" spans="1:18" x14ac:dyDescent="0.35">
      <c r="A464">
        <v>10710</v>
      </c>
      <c r="B464" t="s">
        <v>1009</v>
      </c>
      <c r="C464">
        <v>1</v>
      </c>
      <c r="D464" s="2">
        <v>35723</v>
      </c>
      <c r="E464" s="2">
        <v>35751</v>
      </c>
      <c r="F464" s="2">
        <v>35726</v>
      </c>
      <c r="G464">
        <v>1</v>
      </c>
      <c r="H464">
        <v>4.9800000000000004</v>
      </c>
      <c r="I464" t="s">
        <v>1010</v>
      </c>
      <c r="J464" t="s">
        <v>1011</v>
      </c>
      <c r="K464" t="s">
        <v>1012</v>
      </c>
      <c r="M464" t="s">
        <v>1013</v>
      </c>
      <c r="N464" t="s">
        <v>279</v>
      </c>
      <c r="O464" s="3">
        <v>3</v>
      </c>
      <c r="P464">
        <v>3</v>
      </c>
      <c r="Q464">
        <v>10</v>
      </c>
      <c r="R464" t="b">
        <v>1</v>
      </c>
    </row>
    <row r="465" spans="1:18" x14ac:dyDescent="0.35">
      <c r="A465">
        <v>10711</v>
      </c>
      <c r="B465" t="s">
        <v>886</v>
      </c>
      <c r="C465">
        <v>5</v>
      </c>
      <c r="D465" s="2">
        <v>35724</v>
      </c>
      <c r="E465" s="2">
        <v>35766</v>
      </c>
      <c r="F465" s="2">
        <v>35732</v>
      </c>
      <c r="G465">
        <v>2</v>
      </c>
      <c r="H465">
        <v>52.41</v>
      </c>
      <c r="I465" t="s">
        <v>887</v>
      </c>
      <c r="J465" t="s">
        <v>888</v>
      </c>
      <c r="K465" t="s">
        <v>889</v>
      </c>
      <c r="L465" t="s">
        <v>890</v>
      </c>
      <c r="M465" t="s">
        <v>891</v>
      </c>
      <c r="N465" t="s">
        <v>182</v>
      </c>
      <c r="O465" s="3">
        <v>8</v>
      </c>
      <c r="P465">
        <v>8</v>
      </c>
      <c r="Q465">
        <v>10</v>
      </c>
      <c r="R465" t="b">
        <v>1</v>
      </c>
    </row>
    <row r="466" spans="1:18" x14ac:dyDescent="0.35">
      <c r="A466">
        <v>10712</v>
      </c>
      <c r="B466" t="s">
        <v>832</v>
      </c>
      <c r="C466">
        <v>3</v>
      </c>
      <c r="D466" s="2">
        <v>35724</v>
      </c>
      <c r="E466" s="2">
        <v>35752</v>
      </c>
      <c r="F466" s="2">
        <v>35734</v>
      </c>
      <c r="G466">
        <v>1</v>
      </c>
      <c r="H466">
        <v>89.93</v>
      </c>
      <c r="I466" t="s">
        <v>833</v>
      </c>
      <c r="J466" t="s">
        <v>834</v>
      </c>
      <c r="K466" t="s">
        <v>835</v>
      </c>
      <c r="L466" t="s">
        <v>836</v>
      </c>
      <c r="N466" t="s">
        <v>837</v>
      </c>
      <c r="O466" s="3">
        <v>10</v>
      </c>
      <c r="P466">
        <v>10</v>
      </c>
      <c r="Q466">
        <v>10</v>
      </c>
      <c r="R466" t="b">
        <v>1</v>
      </c>
    </row>
    <row r="467" spans="1:18" x14ac:dyDescent="0.35">
      <c r="A467">
        <v>10713</v>
      </c>
      <c r="B467" t="s">
        <v>886</v>
      </c>
      <c r="C467">
        <v>1</v>
      </c>
      <c r="D467" s="2">
        <v>35725</v>
      </c>
      <c r="E467" s="2">
        <v>35753</v>
      </c>
      <c r="F467" s="2">
        <v>35727</v>
      </c>
      <c r="G467">
        <v>1</v>
      </c>
      <c r="H467">
        <v>167.05</v>
      </c>
      <c r="I467" t="s">
        <v>887</v>
      </c>
      <c r="J467" t="s">
        <v>888</v>
      </c>
      <c r="K467" t="s">
        <v>889</v>
      </c>
      <c r="L467" t="s">
        <v>890</v>
      </c>
      <c r="M467" t="s">
        <v>891</v>
      </c>
      <c r="N467" t="s">
        <v>182</v>
      </c>
      <c r="O467" s="3">
        <v>2</v>
      </c>
      <c r="P467">
        <v>2</v>
      </c>
      <c r="Q467">
        <v>10</v>
      </c>
      <c r="R467" t="b">
        <v>1</v>
      </c>
    </row>
    <row r="468" spans="1:18" x14ac:dyDescent="0.35">
      <c r="A468">
        <v>10714</v>
      </c>
      <c r="B468" t="s">
        <v>886</v>
      </c>
      <c r="C468">
        <v>5</v>
      </c>
      <c r="D468" s="2">
        <v>35725</v>
      </c>
      <c r="E468" s="2">
        <v>35753</v>
      </c>
      <c r="F468" s="2">
        <v>35730</v>
      </c>
      <c r="G468">
        <v>3</v>
      </c>
      <c r="H468">
        <v>24.49</v>
      </c>
      <c r="I468" t="s">
        <v>887</v>
      </c>
      <c r="J468" t="s">
        <v>888</v>
      </c>
      <c r="K468" t="s">
        <v>889</v>
      </c>
      <c r="L468" t="s">
        <v>890</v>
      </c>
      <c r="M468" t="s">
        <v>891</v>
      </c>
      <c r="N468" t="s">
        <v>182</v>
      </c>
      <c r="O468" s="3">
        <v>5</v>
      </c>
      <c r="P468">
        <v>5</v>
      </c>
      <c r="Q468">
        <v>10</v>
      </c>
      <c r="R468" t="b">
        <v>1</v>
      </c>
    </row>
    <row r="469" spans="1:18" x14ac:dyDescent="0.35">
      <c r="A469">
        <v>10715</v>
      </c>
      <c r="B469" t="s">
        <v>902</v>
      </c>
      <c r="C469">
        <v>3</v>
      </c>
      <c r="D469" s="2">
        <v>35726</v>
      </c>
      <c r="E469" s="2">
        <v>35740</v>
      </c>
      <c r="F469" s="2">
        <v>35732</v>
      </c>
      <c r="G469">
        <v>1</v>
      </c>
      <c r="H469">
        <v>63.2</v>
      </c>
      <c r="I469" t="s">
        <v>903</v>
      </c>
      <c r="J469" t="s">
        <v>904</v>
      </c>
      <c r="K469" t="s">
        <v>905</v>
      </c>
      <c r="M469" t="s">
        <v>906</v>
      </c>
      <c r="N469" t="s">
        <v>309</v>
      </c>
      <c r="O469" s="3">
        <v>6</v>
      </c>
      <c r="P469">
        <v>6</v>
      </c>
      <c r="Q469">
        <v>10</v>
      </c>
      <c r="R469" t="b">
        <v>1</v>
      </c>
    </row>
    <row r="470" spans="1:18" x14ac:dyDescent="0.35">
      <c r="A470">
        <v>10716</v>
      </c>
      <c r="B470" t="s">
        <v>1023</v>
      </c>
      <c r="C470">
        <v>4</v>
      </c>
      <c r="D470" s="2">
        <v>35727</v>
      </c>
      <c r="E470" s="2">
        <v>35755</v>
      </c>
      <c r="F470" s="2">
        <v>35730</v>
      </c>
      <c r="G470">
        <v>2</v>
      </c>
      <c r="H470">
        <v>22.57</v>
      </c>
      <c r="I470" t="s">
        <v>1024</v>
      </c>
      <c r="J470" t="s">
        <v>1025</v>
      </c>
      <c r="K470" t="s">
        <v>1006</v>
      </c>
      <c r="M470" t="s">
        <v>1007</v>
      </c>
      <c r="N470" t="s">
        <v>1008</v>
      </c>
      <c r="O470" s="3">
        <v>3</v>
      </c>
      <c r="P470">
        <v>3</v>
      </c>
      <c r="Q470">
        <v>10</v>
      </c>
      <c r="R470" t="b">
        <v>1</v>
      </c>
    </row>
    <row r="471" spans="1:18" x14ac:dyDescent="0.35">
      <c r="A471">
        <v>10717</v>
      </c>
      <c r="B471" t="s">
        <v>750</v>
      </c>
      <c r="C471">
        <v>1</v>
      </c>
      <c r="D471" s="2">
        <v>35727</v>
      </c>
      <c r="E471" s="2">
        <v>35755</v>
      </c>
      <c r="F471" s="2">
        <v>35732</v>
      </c>
      <c r="G471">
        <v>2</v>
      </c>
      <c r="H471">
        <v>59.25</v>
      </c>
      <c r="I471" t="s">
        <v>751</v>
      </c>
      <c r="J471" t="s">
        <v>752</v>
      </c>
      <c r="K471" t="s">
        <v>753</v>
      </c>
      <c r="M471" t="s">
        <v>754</v>
      </c>
      <c r="N471" t="s">
        <v>256</v>
      </c>
      <c r="O471" s="3">
        <v>5</v>
      </c>
      <c r="P471">
        <v>5</v>
      </c>
      <c r="Q471">
        <v>10</v>
      </c>
      <c r="R471" t="b">
        <v>1</v>
      </c>
    </row>
    <row r="472" spans="1:18" x14ac:dyDescent="0.35">
      <c r="A472">
        <v>10718</v>
      </c>
      <c r="B472" t="s">
        <v>881</v>
      </c>
      <c r="C472">
        <v>1</v>
      </c>
      <c r="D472" s="2">
        <v>35730</v>
      </c>
      <c r="E472" s="2">
        <v>35758</v>
      </c>
      <c r="F472" s="2">
        <v>35732</v>
      </c>
      <c r="G472">
        <v>3</v>
      </c>
      <c r="H472">
        <v>170.88</v>
      </c>
      <c r="I472" t="s">
        <v>882</v>
      </c>
      <c r="J472" t="s">
        <v>883</v>
      </c>
      <c r="K472" t="s">
        <v>884</v>
      </c>
      <c r="M472" t="s">
        <v>885</v>
      </c>
      <c r="N472" t="s">
        <v>256</v>
      </c>
      <c r="O472" s="3">
        <v>2</v>
      </c>
      <c r="P472">
        <v>2</v>
      </c>
      <c r="Q472">
        <v>10</v>
      </c>
      <c r="R472" t="b">
        <v>1</v>
      </c>
    </row>
    <row r="473" spans="1:18" x14ac:dyDescent="0.35">
      <c r="A473">
        <v>10719</v>
      </c>
      <c r="B473" t="s">
        <v>1062</v>
      </c>
      <c r="C473">
        <v>8</v>
      </c>
      <c r="D473" s="2">
        <v>35730</v>
      </c>
      <c r="E473" s="2">
        <v>35758</v>
      </c>
      <c r="F473" s="2">
        <v>35739</v>
      </c>
      <c r="G473">
        <v>2</v>
      </c>
      <c r="H473">
        <v>51.44</v>
      </c>
      <c r="I473" t="s">
        <v>1063</v>
      </c>
      <c r="J473" t="s">
        <v>1064</v>
      </c>
      <c r="K473" t="s">
        <v>1065</v>
      </c>
      <c r="L473" t="s">
        <v>1066</v>
      </c>
      <c r="M473" t="s">
        <v>1067</v>
      </c>
      <c r="N473" t="s">
        <v>182</v>
      </c>
      <c r="O473" s="3">
        <v>9</v>
      </c>
      <c r="P473">
        <v>9</v>
      </c>
      <c r="Q473">
        <v>11</v>
      </c>
      <c r="R473" t="b">
        <v>1</v>
      </c>
    </row>
    <row r="474" spans="1:18" x14ac:dyDescent="0.35">
      <c r="A474">
        <v>10720</v>
      </c>
      <c r="B474" t="s">
        <v>725</v>
      </c>
      <c r="C474">
        <v>8</v>
      </c>
      <c r="D474" s="2">
        <v>35731</v>
      </c>
      <c r="E474" s="2">
        <v>35745</v>
      </c>
      <c r="F474" s="2">
        <v>35739</v>
      </c>
      <c r="G474">
        <v>2</v>
      </c>
      <c r="H474">
        <v>9.5299999999999994</v>
      </c>
      <c r="I474" t="s">
        <v>726</v>
      </c>
      <c r="J474" t="s">
        <v>727</v>
      </c>
      <c r="K474" t="s">
        <v>670</v>
      </c>
      <c r="L474" t="s">
        <v>671</v>
      </c>
      <c r="M474" t="s">
        <v>728</v>
      </c>
      <c r="N474" t="s">
        <v>248</v>
      </c>
      <c r="O474" s="3">
        <v>8</v>
      </c>
      <c r="P474">
        <v>8</v>
      </c>
      <c r="Q474">
        <v>11</v>
      </c>
      <c r="R474" t="b">
        <v>1</v>
      </c>
    </row>
    <row r="475" spans="1:18" x14ac:dyDescent="0.35">
      <c r="A475">
        <v>10721</v>
      </c>
      <c r="B475" t="s">
        <v>771</v>
      </c>
      <c r="C475">
        <v>5</v>
      </c>
      <c r="D475" s="2">
        <v>35732</v>
      </c>
      <c r="E475" s="2">
        <v>35760</v>
      </c>
      <c r="F475" s="2">
        <v>35734</v>
      </c>
      <c r="G475">
        <v>3</v>
      </c>
      <c r="H475">
        <v>48.92</v>
      </c>
      <c r="I475" t="s">
        <v>772</v>
      </c>
      <c r="J475" t="s">
        <v>773</v>
      </c>
      <c r="K475" t="s">
        <v>774</v>
      </c>
      <c r="M475" t="s">
        <v>775</v>
      </c>
      <c r="N475" t="s">
        <v>256</v>
      </c>
      <c r="O475" s="3">
        <v>2</v>
      </c>
      <c r="P475">
        <v>2</v>
      </c>
      <c r="Q475">
        <v>10</v>
      </c>
      <c r="R475" t="b">
        <v>1</v>
      </c>
    </row>
    <row r="476" spans="1:18" x14ac:dyDescent="0.35">
      <c r="A476">
        <v>10722</v>
      </c>
      <c r="B476" t="s">
        <v>886</v>
      </c>
      <c r="C476">
        <v>8</v>
      </c>
      <c r="D476" s="2">
        <v>35732</v>
      </c>
      <c r="E476" s="2">
        <v>35774</v>
      </c>
      <c r="F476" s="2">
        <v>35738</v>
      </c>
      <c r="G476">
        <v>1</v>
      </c>
      <c r="H476">
        <v>74.58</v>
      </c>
      <c r="I476" t="s">
        <v>887</v>
      </c>
      <c r="J476" t="s">
        <v>888</v>
      </c>
      <c r="K476" t="s">
        <v>889</v>
      </c>
      <c r="L476" t="s">
        <v>890</v>
      </c>
      <c r="M476" t="s">
        <v>891</v>
      </c>
      <c r="N476" t="s">
        <v>182</v>
      </c>
      <c r="O476" s="3">
        <v>6</v>
      </c>
      <c r="P476">
        <v>6</v>
      </c>
      <c r="Q476">
        <v>11</v>
      </c>
      <c r="R476" t="b">
        <v>1</v>
      </c>
    </row>
    <row r="477" spans="1:18" x14ac:dyDescent="0.35">
      <c r="A477">
        <v>10723</v>
      </c>
      <c r="B477" t="s">
        <v>761</v>
      </c>
      <c r="C477">
        <v>3</v>
      </c>
      <c r="D477" s="2">
        <v>35733</v>
      </c>
      <c r="E477" s="2">
        <v>35761</v>
      </c>
      <c r="F477" s="2">
        <v>35759</v>
      </c>
      <c r="G477">
        <v>1</v>
      </c>
      <c r="H477">
        <v>21.72</v>
      </c>
      <c r="I477" t="s">
        <v>762</v>
      </c>
      <c r="J477" t="s">
        <v>763</v>
      </c>
      <c r="K477" t="s">
        <v>558</v>
      </c>
      <c r="L477" t="s">
        <v>559</v>
      </c>
      <c r="M477" t="s">
        <v>764</v>
      </c>
      <c r="N477" t="s">
        <v>182</v>
      </c>
      <c r="O477" s="3">
        <v>26</v>
      </c>
      <c r="P477">
        <v>26</v>
      </c>
      <c r="Q477">
        <v>11</v>
      </c>
      <c r="R477" t="b">
        <v>1</v>
      </c>
    </row>
    <row r="478" spans="1:18" x14ac:dyDescent="0.35">
      <c r="A478">
        <v>10724</v>
      </c>
      <c r="B478" t="s">
        <v>907</v>
      </c>
      <c r="C478">
        <v>8</v>
      </c>
      <c r="D478" s="2">
        <v>35733</v>
      </c>
      <c r="E478" s="2">
        <v>35775</v>
      </c>
      <c r="F478" s="2">
        <v>35739</v>
      </c>
      <c r="G478">
        <v>2</v>
      </c>
      <c r="H478">
        <v>57.75</v>
      </c>
      <c r="I478" t="s">
        <v>908</v>
      </c>
      <c r="J478" t="s">
        <v>909</v>
      </c>
      <c r="K478" t="s">
        <v>364</v>
      </c>
      <c r="L478" t="s">
        <v>365</v>
      </c>
      <c r="M478" t="s">
        <v>366</v>
      </c>
      <c r="N478" t="s">
        <v>367</v>
      </c>
      <c r="O478" s="3">
        <v>6</v>
      </c>
      <c r="P478">
        <v>6</v>
      </c>
      <c r="Q478">
        <v>11</v>
      </c>
      <c r="R478" t="b">
        <v>1</v>
      </c>
    </row>
    <row r="479" spans="1:18" x14ac:dyDescent="0.35">
      <c r="A479">
        <v>10725</v>
      </c>
      <c r="B479" t="s">
        <v>919</v>
      </c>
      <c r="C479">
        <v>4</v>
      </c>
      <c r="D479" s="2">
        <v>35734</v>
      </c>
      <c r="E479" s="2">
        <v>35762</v>
      </c>
      <c r="F479" s="2">
        <v>35739</v>
      </c>
      <c r="G479">
        <v>3</v>
      </c>
      <c r="H479">
        <v>10.83</v>
      </c>
      <c r="I479" t="s">
        <v>920</v>
      </c>
      <c r="J479" t="s">
        <v>921</v>
      </c>
      <c r="K479" t="s">
        <v>246</v>
      </c>
      <c r="L479" t="s">
        <v>699</v>
      </c>
      <c r="M479" t="s">
        <v>922</v>
      </c>
      <c r="N479" t="s">
        <v>248</v>
      </c>
      <c r="O479" s="3">
        <v>5</v>
      </c>
      <c r="P479">
        <v>5</v>
      </c>
      <c r="Q479">
        <v>11</v>
      </c>
      <c r="R479" t="b">
        <v>1</v>
      </c>
    </row>
    <row r="480" spans="1:18" x14ac:dyDescent="0.35">
      <c r="A480">
        <v>10726</v>
      </c>
      <c r="B480" t="s">
        <v>948</v>
      </c>
      <c r="C480">
        <v>4</v>
      </c>
      <c r="D480" s="2">
        <v>35737</v>
      </c>
      <c r="E480" s="2">
        <v>35751</v>
      </c>
      <c r="F480" s="2">
        <v>35769</v>
      </c>
      <c r="G480">
        <v>1</v>
      </c>
      <c r="H480">
        <v>16.559999999999999</v>
      </c>
      <c r="I480" t="s">
        <v>949</v>
      </c>
      <c r="J480" t="s">
        <v>950</v>
      </c>
      <c r="K480" t="s">
        <v>171</v>
      </c>
      <c r="M480" t="s">
        <v>951</v>
      </c>
      <c r="N480" t="s">
        <v>173</v>
      </c>
      <c r="O480" s="3">
        <v>32</v>
      </c>
      <c r="P480">
        <v>32</v>
      </c>
      <c r="Q480">
        <v>12</v>
      </c>
      <c r="R480" t="b">
        <v>0</v>
      </c>
    </row>
    <row r="481" spans="1:18" x14ac:dyDescent="0.35">
      <c r="A481">
        <v>10727</v>
      </c>
      <c r="B481" t="s">
        <v>815</v>
      </c>
      <c r="C481">
        <v>2</v>
      </c>
      <c r="D481" s="2">
        <v>35737</v>
      </c>
      <c r="E481" s="2">
        <v>35765</v>
      </c>
      <c r="F481" s="2">
        <v>35769</v>
      </c>
      <c r="G481">
        <v>1</v>
      </c>
      <c r="H481">
        <v>89.9</v>
      </c>
      <c r="I481" t="s">
        <v>816</v>
      </c>
      <c r="J481" t="s">
        <v>817</v>
      </c>
      <c r="K481" t="s">
        <v>818</v>
      </c>
      <c r="M481" t="s">
        <v>819</v>
      </c>
      <c r="N481" t="s">
        <v>279</v>
      </c>
      <c r="O481" s="3">
        <v>32</v>
      </c>
      <c r="P481">
        <v>32</v>
      </c>
      <c r="Q481">
        <v>12</v>
      </c>
      <c r="R481" t="b">
        <v>0</v>
      </c>
    </row>
    <row r="482" spans="1:18" x14ac:dyDescent="0.35">
      <c r="A482">
        <v>10728</v>
      </c>
      <c r="B482" t="s">
        <v>966</v>
      </c>
      <c r="C482">
        <v>4</v>
      </c>
      <c r="D482" s="2">
        <v>35738</v>
      </c>
      <c r="E482" s="2">
        <v>35766</v>
      </c>
      <c r="F482" s="2">
        <v>35745</v>
      </c>
      <c r="G482">
        <v>2</v>
      </c>
      <c r="H482">
        <v>58.33</v>
      </c>
      <c r="I482" t="s">
        <v>967</v>
      </c>
      <c r="J482" t="s">
        <v>968</v>
      </c>
      <c r="K482" t="s">
        <v>246</v>
      </c>
      <c r="L482" t="s">
        <v>699</v>
      </c>
      <c r="M482" t="s">
        <v>969</v>
      </c>
      <c r="N482" t="s">
        <v>248</v>
      </c>
      <c r="O482" s="3">
        <v>7</v>
      </c>
      <c r="P482">
        <v>7</v>
      </c>
      <c r="Q482">
        <v>11</v>
      </c>
      <c r="R482" t="b">
        <v>1</v>
      </c>
    </row>
    <row r="483" spans="1:18" x14ac:dyDescent="0.35">
      <c r="A483">
        <v>10729</v>
      </c>
      <c r="B483" t="s">
        <v>992</v>
      </c>
      <c r="C483">
        <v>8</v>
      </c>
      <c r="D483" s="2">
        <v>35738</v>
      </c>
      <c r="E483" s="2">
        <v>35780</v>
      </c>
      <c r="F483" s="2">
        <v>35748</v>
      </c>
      <c r="G483">
        <v>3</v>
      </c>
      <c r="H483">
        <v>141.06</v>
      </c>
      <c r="I483" t="s">
        <v>993</v>
      </c>
      <c r="J483" t="s">
        <v>994</v>
      </c>
      <c r="K483" t="s">
        <v>995</v>
      </c>
      <c r="L483" t="s">
        <v>996</v>
      </c>
      <c r="M483" t="s">
        <v>997</v>
      </c>
      <c r="N483" t="s">
        <v>707</v>
      </c>
      <c r="O483" s="3">
        <v>10</v>
      </c>
      <c r="P483">
        <v>10</v>
      </c>
      <c r="Q483">
        <v>11</v>
      </c>
      <c r="R483" t="b">
        <v>1</v>
      </c>
    </row>
    <row r="484" spans="1:18" x14ac:dyDescent="0.35">
      <c r="A484">
        <v>10730</v>
      </c>
      <c r="B484" t="s">
        <v>902</v>
      </c>
      <c r="C484">
        <v>5</v>
      </c>
      <c r="D484" s="2">
        <v>35739</v>
      </c>
      <c r="E484" s="2">
        <v>35767</v>
      </c>
      <c r="F484" s="2">
        <v>35748</v>
      </c>
      <c r="G484">
        <v>1</v>
      </c>
      <c r="H484">
        <v>20.12</v>
      </c>
      <c r="I484" t="s">
        <v>903</v>
      </c>
      <c r="J484" t="s">
        <v>904</v>
      </c>
      <c r="K484" t="s">
        <v>905</v>
      </c>
      <c r="M484" t="s">
        <v>906</v>
      </c>
      <c r="N484" t="s">
        <v>309</v>
      </c>
      <c r="O484" s="3">
        <v>9</v>
      </c>
      <c r="P484">
        <v>9</v>
      </c>
      <c r="Q484">
        <v>11</v>
      </c>
      <c r="R484" t="b">
        <v>1</v>
      </c>
    </row>
    <row r="485" spans="1:18" x14ac:dyDescent="0.35">
      <c r="A485">
        <v>10731</v>
      </c>
      <c r="B485" t="s">
        <v>684</v>
      </c>
      <c r="C485">
        <v>7</v>
      </c>
      <c r="D485" s="2">
        <v>35740</v>
      </c>
      <c r="E485" s="2">
        <v>35768</v>
      </c>
      <c r="F485" s="2">
        <v>35748</v>
      </c>
      <c r="G485">
        <v>1</v>
      </c>
      <c r="H485">
        <v>96.65</v>
      </c>
      <c r="I485" t="s">
        <v>685</v>
      </c>
      <c r="J485" t="s">
        <v>686</v>
      </c>
      <c r="K485" t="s">
        <v>687</v>
      </c>
      <c r="M485" t="s">
        <v>688</v>
      </c>
      <c r="N485" t="s">
        <v>689</v>
      </c>
      <c r="O485" s="3">
        <v>8</v>
      </c>
      <c r="P485">
        <v>8</v>
      </c>
      <c r="Q485">
        <v>11</v>
      </c>
      <c r="R485" t="b">
        <v>1</v>
      </c>
    </row>
    <row r="486" spans="1:18" x14ac:dyDescent="0.35">
      <c r="A486">
        <v>10732</v>
      </c>
      <c r="B486" t="s">
        <v>902</v>
      </c>
      <c r="C486">
        <v>3</v>
      </c>
      <c r="D486" s="2">
        <v>35740</v>
      </c>
      <c r="E486" s="2">
        <v>35768</v>
      </c>
      <c r="F486" s="2">
        <v>35741</v>
      </c>
      <c r="G486">
        <v>1</v>
      </c>
      <c r="H486">
        <v>16.97</v>
      </c>
      <c r="I486" t="s">
        <v>903</v>
      </c>
      <c r="J486" t="s">
        <v>904</v>
      </c>
      <c r="K486" t="s">
        <v>905</v>
      </c>
      <c r="M486" t="s">
        <v>906</v>
      </c>
      <c r="N486" t="s">
        <v>309</v>
      </c>
      <c r="O486" s="3">
        <v>1</v>
      </c>
      <c r="P486">
        <v>1</v>
      </c>
      <c r="Q486">
        <v>11</v>
      </c>
      <c r="R486" t="b">
        <v>1</v>
      </c>
    </row>
    <row r="487" spans="1:18" x14ac:dyDescent="0.35">
      <c r="A487">
        <v>10733</v>
      </c>
      <c r="B487" t="s">
        <v>790</v>
      </c>
      <c r="C487">
        <v>1</v>
      </c>
      <c r="D487" s="2">
        <v>35741</v>
      </c>
      <c r="E487" s="2">
        <v>35769</v>
      </c>
      <c r="F487" s="2">
        <v>35744</v>
      </c>
      <c r="G487">
        <v>3</v>
      </c>
      <c r="H487">
        <v>110.11</v>
      </c>
      <c r="I487" t="s">
        <v>791</v>
      </c>
      <c r="J487" t="s">
        <v>792</v>
      </c>
      <c r="K487" t="s">
        <v>793</v>
      </c>
      <c r="M487" t="s">
        <v>794</v>
      </c>
      <c r="N487" t="s">
        <v>240</v>
      </c>
      <c r="O487" s="3">
        <v>3</v>
      </c>
      <c r="P487">
        <v>3</v>
      </c>
      <c r="Q487">
        <v>11</v>
      </c>
      <c r="R487" t="b">
        <v>1</v>
      </c>
    </row>
    <row r="488" spans="1:18" x14ac:dyDescent="0.35">
      <c r="A488">
        <v>10734</v>
      </c>
      <c r="B488" t="s">
        <v>1014</v>
      </c>
      <c r="C488">
        <v>2</v>
      </c>
      <c r="D488" s="2">
        <v>35741</v>
      </c>
      <c r="E488" s="2">
        <v>35769</v>
      </c>
      <c r="F488" s="2">
        <v>35746</v>
      </c>
      <c r="G488">
        <v>3</v>
      </c>
      <c r="H488">
        <v>1.63</v>
      </c>
      <c r="I488" t="s">
        <v>1015</v>
      </c>
      <c r="J488" t="s">
        <v>1016</v>
      </c>
      <c r="K488" t="s">
        <v>1017</v>
      </c>
      <c r="L488" t="s">
        <v>699</v>
      </c>
      <c r="M488" t="s">
        <v>1018</v>
      </c>
      <c r="N488" t="s">
        <v>248</v>
      </c>
      <c r="O488" s="3">
        <v>5</v>
      </c>
      <c r="P488">
        <v>5</v>
      </c>
      <c r="Q488">
        <v>11</v>
      </c>
      <c r="R488" t="b">
        <v>1</v>
      </c>
    </row>
    <row r="489" spans="1:18" x14ac:dyDescent="0.35">
      <c r="A489">
        <v>10735</v>
      </c>
      <c r="B489" t="s">
        <v>1062</v>
      </c>
      <c r="C489">
        <v>6</v>
      </c>
      <c r="D489" s="2">
        <v>35744</v>
      </c>
      <c r="E489" s="2">
        <v>35772</v>
      </c>
      <c r="F489" s="2">
        <v>35755</v>
      </c>
      <c r="G489">
        <v>2</v>
      </c>
      <c r="H489">
        <v>45.97</v>
      </c>
      <c r="I489" t="s">
        <v>1063</v>
      </c>
      <c r="J489" t="s">
        <v>1064</v>
      </c>
      <c r="K489" t="s">
        <v>1065</v>
      </c>
      <c r="L489" t="s">
        <v>1066</v>
      </c>
      <c r="M489" t="s">
        <v>1067</v>
      </c>
      <c r="N489" t="s">
        <v>182</v>
      </c>
      <c r="O489" s="3">
        <v>11</v>
      </c>
      <c r="P489">
        <v>11</v>
      </c>
      <c r="Q489">
        <v>11</v>
      </c>
      <c r="R489" t="b">
        <v>1</v>
      </c>
    </row>
    <row r="490" spans="1:18" x14ac:dyDescent="0.35">
      <c r="A490">
        <v>10736</v>
      </c>
      <c r="B490" t="s">
        <v>832</v>
      </c>
      <c r="C490">
        <v>9</v>
      </c>
      <c r="D490" s="2">
        <v>35745</v>
      </c>
      <c r="E490" s="2">
        <v>35773</v>
      </c>
      <c r="F490" s="2">
        <v>35755</v>
      </c>
      <c r="G490">
        <v>2</v>
      </c>
      <c r="H490">
        <v>44.1</v>
      </c>
      <c r="I490" t="s">
        <v>833</v>
      </c>
      <c r="J490" t="s">
        <v>834</v>
      </c>
      <c r="K490" t="s">
        <v>835</v>
      </c>
      <c r="L490" t="s">
        <v>836</v>
      </c>
      <c r="N490" t="s">
        <v>837</v>
      </c>
      <c r="O490" s="3">
        <v>10</v>
      </c>
      <c r="P490">
        <v>10</v>
      </c>
      <c r="Q490">
        <v>11</v>
      </c>
      <c r="R490" t="b">
        <v>1</v>
      </c>
    </row>
    <row r="491" spans="1:18" x14ac:dyDescent="0.35">
      <c r="A491">
        <v>10737</v>
      </c>
      <c r="B491" t="s">
        <v>657</v>
      </c>
      <c r="C491">
        <v>2</v>
      </c>
      <c r="D491" s="2">
        <v>35745</v>
      </c>
      <c r="E491" s="2">
        <v>35773</v>
      </c>
      <c r="F491" s="2">
        <v>35752</v>
      </c>
      <c r="G491">
        <v>2</v>
      </c>
      <c r="H491">
        <v>7.79</v>
      </c>
      <c r="I491" t="s">
        <v>658</v>
      </c>
      <c r="J491" t="s">
        <v>659</v>
      </c>
      <c r="K491" t="s">
        <v>660</v>
      </c>
      <c r="M491" t="s">
        <v>661</v>
      </c>
      <c r="N491" t="s">
        <v>309</v>
      </c>
      <c r="O491" s="3">
        <v>7</v>
      </c>
      <c r="P491">
        <v>7</v>
      </c>
      <c r="Q491">
        <v>11</v>
      </c>
      <c r="R491" t="b">
        <v>1</v>
      </c>
    </row>
    <row r="492" spans="1:18" x14ac:dyDescent="0.35">
      <c r="A492">
        <v>10738</v>
      </c>
      <c r="B492" t="s">
        <v>1087</v>
      </c>
      <c r="C492">
        <v>2</v>
      </c>
      <c r="D492" s="2">
        <v>35746</v>
      </c>
      <c r="E492" s="2">
        <v>35774</v>
      </c>
      <c r="F492" s="2">
        <v>35752</v>
      </c>
      <c r="G492">
        <v>1</v>
      </c>
      <c r="H492">
        <v>2.91</v>
      </c>
      <c r="I492" t="s">
        <v>1088</v>
      </c>
      <c r="J492" t="s">
        <v>1089</v>
      </c>
      <c r="K492" t="s">
        <v>307</v>
      </c>
      <c r="M492" t="s">
        <v>1090</v>
      </c>
      <c r="N492" t="s">
        <v>309</v>
      </c>
      <c r="O492" s="3">
        <v>6</v>
      </c>
      <c r="P492">
        <v>6</v>
      </c>
      <c r="Q492">
        <v>11</v>
      </c>
      <c r="R492" t="b">
        <v>1</v>
      </c>
    </row>
    <row r="493" spans="1:18" x14ac:dyDescent="0.35">
      <c r="A493">
        <v>10739</v>
      </c>
      <c r="B493" t="s">
        <v>657</v>
      </c>
      <c r="C493">
        <v>3</v>
      </c>
      <c r="D493" s="2">
        <v>35746</v>
      </c>
      <c r="E493" s="2">
        <v>35774</v>
      </c>
      <c r="F493" s="2">
        <v>35751</v>
      </c>
      <c r="G493">
        <v>3</v>
      </c>
      <c r="H493">
        <v>11.08</v>
      </c>
      <c r="I493" t="s">
        <v>658</v>
      </c>
      <c r="J493" t="s">
        <v>659</v>
      </c>
      <c r="K493" t="s">
        <v>660</v>
      </c>
      <c r="M493" t="s">
        <v>661</v>
      </c>
      <c r="N493" t="s">
        <v>309</v>
      </c>
      <c r="O493" s="3">
        <v>5</v>
      </c>
      <c r="P493">
        <v>5</v>
      </c>
      <c r="Q493">
        <v>11</v>
      </c>
      <c r="R493" t="b">
        <v>1</v>
      </c>
    </row>
    <row r="494" spans="1:18" x14ac:dyDescent="0.35">
      <c r="A494">
        <v>10740</v>
      </c>
      <c r="B494" t="s">
        <v>761</v>
      </c>
      <c r="C494">
        <v>4</v>
      </c>
      <c r="D494" s="2">
        <v>35747</v>
      </c>
      <c r="E494" s="2">
        <v>35775</v>
      </c>
      <c r="F494" s="2">
        <v>35759</v>
      </c>
      <c r="G494">
        <v>2</v>
      </c>
      <c r="H494">
        <v>81.88</v>
      </c>
      <c r="I494" t="s">
        <v>762</v>
      </c>
      <c r="J494" t="s">
        <v>763</v>
      </c>
      <c r="K494" t="s">
        <v>558</v>
      </c>
      <c r="L494" t="s">
        <v>559</v>
      </c>
      <c r="M494" t="s">
        <v>764</v>
      </c>
      <c r="N494" t="s">
        <v>182</v>
      </c>
      <c r="O494" s="3">
        <v>12</v>
      </c>
      <c r="P494">
        <v>12</v>
      </c>
      <c r="Q494">
        <v>11</v>
      </c>
      <c r="R494" t="b">
        <v>1</v>
      </c>
    </row>
    <row r="495" spans="1:18" x14ac:dyDescent="0.35">
      <c r="A495">
        <v>10741</v>
      </c>
      <c r="B495" t="s">
        <v>933</v>
      </c>
      <c r="C495">
        <v>4</v>
      </c>
      <c r="D495" s="2">
        <v>35748</v>
      </c>
      <c r="E495" s="2">
        <v>35762</v>
      </c>
      <c r="F495" s="2">
        <v>35752</v>
      </c>
      <c r="G495">
        <v>3</v>
      </c>
      <c r="H495">
        <v>10.96</v>
      </c>
      <c r="I495" t="s">
        <v>934</v>
      </c>
      <c r="J495" t="s">
        <v>935</v>
      </c>
      <c r="K495" t="s">
        <v>936</v>
      </c>
      <c r="L495" t="s">
        <v>937</v>
      </c>
      <c r="M495" t="s">
        <v>938</v>
      </c>
      <c r="N495" t="s">
        <v>173</v>
      </c>
      <c r="O495" s="3">
        <v>4</v>
      </c>
      <c r="P495">
        <v>4</v>
      </c>
      <c r="Q495">
        <v>11</v>
      </c>
      <c r="R495" t="b">
        <v>1</v>
      </c>
    </row>
    <row r="496" spans="1:18" x14ac:dyDescent="0.35">
      <c r="A496">
        <v>10742</v>
      </c>
      <c r="B496" t="s">
        <v>986</v>
      </c>
      <c r="C496">
        <v>3</v>
      </c>
      <c r="D496" s="2">
        <v>35748</v>
      </c>
      <c r="E496" s="2">
        <v>35776</v>
      </c>
      <c r="F496" s="2">
        <v>35752</v>
      </c>
      <c r="G496">
        <v>3</v>
      </c>
      <c r="H496">
        <v>243.73</v>
      </c>
      <c r="I496" t="s">
        <v>987</v>
      </c>
      <c r="J496" t="s">
        <v>988</v>
      </c>
      <c r="K496" t="s">
        <v>989</v>
      </c>
      <c r="L496" t="s">
        <v>990</v>
      </c>
      <c r="M496" t="s">
        <v>991</v>
      </c>
      <c r="N496" t="s">
        <v>367</v>
      </c>
      <c r="O496" s="3">
        <v>4</v>
      </c>
      <c r="P496">
        <v>4</v>
      </c>
      <c r="Q496">
        <v>11</v>
      </c>
      <c r="R496" t="b">
        <v>1</v>
      </c>
    </row>
    <row r="497" spans="1:18" x14ac:dyDescent="0.35">
      <c r="A497">
        <v>10743</v>
      </c>
      <c r="B497" t="s">
        <v>933</v>
      </c>
      <c r="C497">
        <v>1</v>
      </c>
      <c r="D497" s="2">
        <v>35751</v>
      </c>
      <c r="E497" s="2">
        <v>35779</v>
      </c>
      <c r="F497" s="2">
        <v>35755</v>
      </c>
      <c r="G497">
        <v>2</v>
      </c>
      <c r="H497">
        <v>23.72</v>
      </c>
      <c r="I497" t="s">
        <v>934</v>
      </c>
      <c r="J497" t="s">
        <v>935</v>
      </c>
      <c r="K497" t="s">
        <v>936</v>
      </c>
      <c r="L497" t="s">
        <v>937</v>
      </c>
      <c r="M497" t="s">
        <v>938</v>
      </c>
      <c r="N497" t="s">
        <v>173</v>
      </c>
      <c r="O497" s="3">
        <v>4</v>
      </c>
      <c r="P497">
        <v>4</v>
      </c>
      <c r="Q497">
        <v>11</v>
      </c>
      <c r="R497" t="b">
        <v>1</v>
      </c>
    </row>
    <row r="498" spans="1:18" x14ac:dyDescent="0.35">
      <c r="A498">
        <v>10744</v>
      </c>
      <c r="B498" t="s">
        <v>961</v>
      </c>
      <c r="C498">
        <v>6</v>
      </c>
      <c r="D498" s="2">
        <v>35751</v>
      </c>
      <c r="E498" s="2">
        <v>35779</v>
      </c>
      <c r="F498" s="2">
        <v>35758</v>
      </c>
      <c r="G498">
        <v>1</v>
      </c>
      <c r="H498">
        <v>69.19</v>
      </c>
      <c r="I498" t="s">
        <v>962</v>
      </c>
      <c r="J498" t="s">
        <v>963</v>
      </c>
      <c r="K498" t="s">
        <v>964</v>
      </c>
      <c r="M498" t="s">
        <v>965</v>
      </c>
      <c r="N498" t="s">
        <v>333</v>
      </c>
      <c r="O498" s="3">
        <v>7</v>
      </c>
      <c r="P498">
        <v>7</v>
      </c>
      <c r="Q498">
        <v>11</v>
      </c>
      <c r="R498" t="b">
        <v>1</v>
      </c>
    </row>
    <row r="499" spans="1:18" x14ac:dyDescent="0.35">
      <c r="A499">
        <v>10745</v>
      </c>
      <c r="B499" t="s">
        <v>771</v>
      </c>
      <c r="C499">
        <v>9</v>
      </c>
      <c r="D499" s="2">
        <v>35752</v>
      </c>
      <c r="E499" s="2">
        <v>35780</v>
      </c>
      <c r="F499" s="2">
        <v>35761</v>
      </c>
      <c r="G499">
        <v>1</v>
      </c>
      <c r="H499">
        <v>3.52</v>
      </c>
      <c r="I499" t="s">
        <v>772</v>
      </c>
      <c r="J499" t="s">
        <v>773</v>
      </c>
      <c r="K499" t="s">
        <v>774</v>
      </c>
      <c r="M499" t="s">
        <v>775</v>
      </c>
      <c r="N499" t="s">
        <v>256</v>
      </c>
      <c r="O499" s="3">
        <v>9</v>
      </c>
      <c r="P499">
        <v>9</v>
      </c>
      <c r="Q499">
        <v>11</v>
      </c>
      <c r="R499" t="b">
        <v>1</v>
      </c>
    </row>
    <row r="500" spans="1:18" x14ac:dyDescent="0.35">
      <c r="A500">
        <v>10746</v>
      </c>
      <c r="B500" t="s">
        <v>684</v>
      </c>
      <c r="C500">
        <v>1</v>
      </c>
      <c r="D500" s="2">
        <v>35753</v>
      </c>
      <c r="E500" s="2">
        <v>35781</v>
      </c>
      <c r="F500" s="2">
        <v>35755</v>
      </c>
      <c r="G500">
        <v>3</v>
      </c>
      <c r="H500">
        <v>31.43</v>
      </c>
      <c r="I500" t="s">
        <v>685</v>
      </c>
      <c r="J500" t="s">
        <v>686</v>
      </c>
      <c r="K500" t="s">
        <v>687</v>
      </c>
      <c r="M500" t="s">
        <v>688</v>
      </c>
      <c r="N500" t="s">
        <v>689</v>
      </c>
      <c r="O500" s="3">
        <v>2</v>
      </c>
      <c r="P500">
        <v>2</v>
      </c>
      <c r="Q500">
        <v>11</v>
      </c>
      <c r="R500" t="b">
        <v>1</v>
      </c>
    </row>
    <row r="501" spans="1:18" x14ac:dyDescent="0.35">
      <c r="A501">
        <v>10747</v>
      </c>
      <c r="B501" t="s">
        <v>928</v>
      </c>
      <c r="C501">
        <v>6</v>
      </c>
      <c r="D501" s="2">
        <v>35753</v>
      </c>
      <c r="E501" s="2">
        <v>35781</v>
      </c>
      <c r="F501" s="2">
        <v>35760</v>
      </c>
      <c r="G501">
        <v>1</v>
      </c>
      <c r="H501">
        <v>117.33</v>
      </c>
      <c r="I501" t="s">
        <v>929</v>
      </c>
      <c r="J501" t="s">
        <v>930</v>
      </c>
      <c r="K501" t="s">
        <v>931</v>
      </c>
      <c r="M501" t="s">
        <v>932</v>
      </c>
      <c r="N501" t="s">
        <v>713</v>
      </c>
      <c r="O501" s="3">
        <v>7</v>
      </c>
      <c r="P501">
        <v>7</v>
      </c>
      <c r="Q501">
        <v>11</v>
      </c>
      <c r="R501" t="b">
        <v>1</v>
      </c>
    </row>
    <row r="502" spans="1:18" x14ac:dyDescent="0.35">
      <c r="A502">
        <v>10748</v>
      </c>
      <c r="B502" t="s">
        <v>886</v>
      </c>
      <c r="C502">
        <v>3</v>
      </c>
      <c r="D502" s="2">
        <v>35754</v>
      </c>
      <c r="E502" s="2">
        <v>35782</v>
      </c>
      <c r="F502" s="2">
        <v>35762</v>
      </c>
      <c r="G502">
        <v>1</v>
      </c>
      <c r="H502">
        <v>232.55</v>
      </c>
      <c r="I502" t="s">
        <v>887</v>
      </c>
      <c r="J502" t="s">
        <v>888</v>
      </c>
      <c r="K502" t="s">
        <v>889</v>
      </c>
      <c r="L502" t="s">
        <v>890</v>
      </c>
      <c r="M502" t="s">
        <v>891</v>
      </c>
      <c r="N502" t="s">
        <v>182</v>
      </c>
      <c r="O502" s="3">
        <v>8</v>
      </c>
      <c r="P502">
        <v>8</v>
      </c>
      <c r="Q502">
        <v>11</v>
      </c>
      <c r="R502" t="b">
        <v>1</v>
      </c>
    </row>
    <row r="503" spans="1:18" x14ac:dyDescent="0.35">
      <c r="A503">
        <v>10749</v>
      </c>
      <c r="B503" t="s">
        <v>872</v>
      </c>
      <c r="C503">
        <v>4</v>
      </c>
      <c r="D503" s="2">
        <v>35754</v>
      </c>
      <c r="E503" s="2">
        <v>35782</v>
      </c>
      <c r="F503" s="2">
        <v>35783</v>
      </c>
      <c r="G503">
        <v>2</v>
      </c>
      <c r="H503">
        <v>61.53</v>
      </c>
      <c r="I503" t="s">
        <v>873</v>
      </c>
      <c r="J503" t="s">
        <v>874</v>
      </c>
      <c r="K503" t="s">
        <v>875</v>
      </c>
      <c r="L503" t="s">
        <v>876</v>
      </c>
      <c r="M503" t="s">
        <v>877</v>
      </c>
      <c r="N503" t="s">
        <v>173</v>
      </c>
      <c r="O503" s="3">
        <v>29</v>
      </c>
      <c r="P503">
        <v>29</v>
      </c>
      <c r="Q503">
        <v>12</v>
      </c>
      <c r="R503" t="b">
        <v>0</v>
      </c>
    </row>
    <row r="504" spans="1:18" x14ac:dyDescent="0.35">
      <c r="A504">
        <v>10750</v>
      </c>
      <c r="B504" t="s">
        <v>745</v>
      </c>
      <c r="C504">
        <v>9</v>
      </c>
      <c r="D504" s="2">
        <v>35755</v>
      </c>
      <c r="E504" s="2">
        <v>35783</v>
      </c>
      <c r="F504" s="2">
        <v>35758</v>
      </c>
      <c r="G504">
        <v>1</v>
      </c>
      <c r="H504">
        <v>79.3</v>
      </c>
      <c r="I504" t="s">
        <v>746</v>
      </c>
      <c r="J504" t="s">
        <v>747</v>
      </c>
      <c r="K504" t="s">
        <v>748</v>
      </c>
      <c r="M504" t="s">
        <v>749</v>
      </c>
      <c r="N504" t="s">
        <v>350</v>
      </c>
      <c r="O504" s="3">
        <v>3</v>
      </c>
      <c r="P504">
        <v>3</v>
      </c>
      <c r="Q504">
        <v>11</v>
      </c>
      <c r="R504" t="b">
        <v>1</v>
      </c>
    </row>
    <row r="505" spans="1:18" x14ac:dyDescent="0.35">
      <c r="A505">
        <v>10751</v>
      </c>
      <c r="B505" t="s">
        <v>690</v>
      </c>
      <c r="C505">
        <v>3</v>
      </c>
      <c r="D505" s="2">
        <v>35758</v>
      </c>
      <c r="E505" s="2">
        <v>35786</v>
      </c>
      <c r="F505" s="2">
        <v>35767</v>
      </c>
      <c r="G505">
        <v>3</v>
      </c>
      <c r="H505">
        <v>130.79</v>
      </c>
      <c r="I505" t="s">
        <v>691</v>
      </c>
      <c r="J505" t="s">
        <v>692</v>
      </c>
      <c r="K505" t="s">
        <v>693</v>
      </c>
      <c r="M505" t="s">
        <v>694</v>
      </c>
      <c r="N505" t="s">
        <v>689</v>
      </c>
      <c r="O505" s="3">
        <v>9</v>
      </c>
      <c r="P505">
        <v>9</v>
      </c>
      <c r="Q505">
        <v>12</v>
      </c>
      <c r="R505" t="b">
        <v>1</v>
      </c>
    </row>
    <row r="506" spans="1:18" x14ac:dyDescent="0.35">
      <c r="A506">
        <v>10752</v>
      </c>
      <c r="B506" t="s">
        <v>1041</v>
      </c>
      <c r="C506">
        <v>2</v>
      </c>
      <c r="D506" s="2">
        <v>35758</v>
      </c>
      <c r="E506" s="2">
        <v>35786</v>
      </c>
      <c r="F506" s="2">
        <v>35762</v>
      </c>
      <c r="G506">
        <v>3</v>
      </c>
      <c r="H506">
        <v>1.39</v>
      </c>
      <c r="I506" t="s">
        <v>1042</v>
      </c>
      <c r="J506" t="s">
        <v>1043</v>
      </c>
      <c r="K506" t="s">
        <v>171</v>
      </c>
      <c r="M506" t="s">
        <v>1044</v>
      </c>
      <c r="N506" t="s">
        <v>173</v>
      </c>
      <c r="O506" s="3">
        <v>4</v>
      </c>
      <c r="P506">
        <v>4</v>
      </c>
      <c r="Q506">
        <v>11</v>
      </c>
      <c r="R506" t="b">
        <v>1</v>
      </c>
    </row>
    <row r="507" spans="1:18" x14ac:dyDescent="0.35">
      <c r="A507">
        <v>10753</v>
      </c>
      <c r="B507" t="s">
        <v>1009</v>
      </c>
      <c r="C507">
        <v>3</v>
      </c>
      <c r="D507" s="2">
        <v>35759</v>
      </c>
      <c r="E507" s="2">
        <v>35787</v>
      </c>
      <c r="F507" s="2">
        <v>35761</v>
      </c>
      <c r="G507">
        <v>1</v>
      </c>
      <c r="H507">
        <v>7.7</v>
      </c>
      <c r="I507" t="s">
        <v>1010</v>
      </c>
      <c r="J507" t="s">
        <v>1011</v>
      </c>
      <c r="K507" t="s">
        <v>1012</v>
      </c>
      <c r="M507" t="s">
        <v>1013</v>
      </c>
      <c r="N507" t="s">
        <v>279</v>
      </c>
      <c r="O507" s="3">
        <v>2</v>
      </c>
      <c r="P507">
        <v>2</v>
      </c>
      <c r="Q507">
        <v>11</v>
      </c>
      <c r="R507" t="b">
        <v>1</v>
      </c>
    </row>
    <row r="508" spans="1:18" x14ac:dyDescent="0.35">
      <c r="A508">
        <v>10754</v>
      </c>
      <c r="B508" t="s">
        <v>776</v>
      </c>
      <c r="C508">
        <v>6</v>
      </c>
      <c r="D508" s="2">
        <v>35759</v>
      </c>
      <c r="E508" s="2">
        <v>35787</v>
      </c>
      <c r="F508" s="2">
        <v>35761</v>
      </c>
      <c r="G508">
        <v>3</v>
      </c>
      <c r="H508">
        <v>2.38</v>
      </c>
      <c r="I508" t="s">
        <v>777</v>
      </c>
      <c r="J508" t="s">
        <v>778</v>
      </c>
      <c r="K508" t="s">
        <v>779</v>
      </c>
      <c r="M508" t="s">
        <v>780</v>
      </c>
      <c r="N508" t="s">
        <v>279</v>
      </c>
      <c r="O508" s="3">
        <v>2</v>
      </c>
      <c r="P508">
        <v>2</v>
      </c>
      <c r="Q508">
        <v>11</v>
      </c>
      <c r="R508" t="b">
        <v>1</v>
      </c>
    </row>
    <row r="509" spans="1:18" x14ac:dyDescent="0.35">
      <c r="A509">
        <v>10755</v>
      </c>
      <c r="B509" t="s">
        <v>902</v>
      </c>
      <c r="C509">
        <v>4</v>
      </c>
      <c r="D509" s="2">
        <v>35760</v>
      </c>
      <c r="E509" s="2">
        <v>35788</v>
      </c>
      <c r="F509" s="2">
        <v>35762</v>
      </c>
      <c r="G509">
        <v>2</v>
      </c>
      <c r="H509">
        <v>16.71</v>
      </c>
      <c r="I509" t="s">
        <v>903</v>
      </c>
      <c r="J509" t="s">
        <v>904</v>
      </c>
      <c r="K509" t="s">
        <v>905</v>
      </c>
      <c r="M509" t="s">
        <v>906</v>
      </c>
      <c r="N509" t="s">
        <v>309</v>
      </c>
      <c r="O509" s="3">
        <v>2</v>
      </c>
      <c r="P509">
        <v>2</v>
      </c>
      <c r="Q509">
        <v>11</v>
      </c>
      <c r="R509" t="b">
        <v>1</v>
      </c>
    </row>
    <row r="510" spans="1:18" x14ac:dyDescent="0.35">
      <c r="A510">
        <v>10756</v>
      </c>
      <c r="B510" t="s">
        <v>765</v>
      </c>
      <c r="C510">
        <v>8</v>
      </c>
      <c r="D510" s="2">
        <v>35761</v>
      </c>
      <c r="E510" s="2">
        <v>35789</v>
      </c>
      <c r="F510" s="2">
        <v>35766</v>
      </c>
      <c r="G510">
        <v>2</v>
      </c>
      <c r="H510">
        <v>73.209999999999994</v>
      </c>
      <c r="I510" t="s">
        <v>766</v>
      </c>
      <c r="J510" t="s">
        <v>767</v>
      </c>
      <c r="K510" t="s">
        <v>768</v>
      </c>
      <c r="L510" t="s">
        <v>769</v>
      </c>
      <c r="M510" t="s">
        <v>770</v>
      </c>
      <c r="N510" t="s">
        <v>182</v>
      </c>
      <c r="O510" s="3">
        <v>5</v>
      </c>
      <c r="P510">
        <v>5</v>
      </c>
      <c r="Q510">
        <v>12</v>
      </c>
      <c r="R510" t="b">
        <v>1</v>
      </c>
    </row>
    <row r="511" spans="1:18" x14ac:dyDescent="0.35">
      <c r="A511">
        <v>10757</v>
      </c>
      <c r="B511" t="s">
        <v>886</v>
      </c>
      <c r="C511">
        <v>6</v>
      </c>
      <c r="D511" s="2">
        <v>35761</v>
      </c>
      <c r="E511" s="2">
        <v>35789</v>
      </c>
      <c r="F511" s="2">
        <v>35779</v>
      </c>
      <c r="G511">
        <v>1</v>
      </c>
      <c r="H511">
        <v>8.19</v>
      </c>
      <c r="I511" t="s">
        <v>887</v>
      </c>
      <c r="J511" t="s">
        <v>888</v>
      </c>
      <c r="K511" t="s">
        <v>889</v>
      </c>
      <c r="L511" t="s">
        <v>890</v>
      </c>
      <c r="M511" t="s">
        <v>891</v>
      </c>
      <c r="N511" t="s">
        <v>182</v>
      </c>
      <c r="O511" s="3">
        <v>18</v>
      </c>
      <c r="P511">
        <v>18</v>
      </c>
      <c r="Q511">
        <v>12</v>
      </c>
      <c r="R511" t="b">
        <v>1</v>
      </c>
    </row>
    <row r="512" spans="1:18" x14ac:dyDescent="0.35">
      <c r="A512">
        <v>10758</v>
      </c>
      <c r="B512" t="s">
        <v>690</v>
      </c>
      <c r="C512">
        <v>3</v>
      </c>
      <c r="D512" s="2">
        <v>35762</v>
      </c>
      <c r="E512" s="2">
        <v>35790</v>
      </c>
      <c r="F512" s="2">
        <v>35768</v>
      </c>
      <c r="G512">
        <v>3</v>
      </c>
      <c r="H512">
        <v>138.16999999999999</v>
      </c>
      <c r="I512" t="s">
        <v>691</v>
      </c>
      <c r="J512" t="s">
        <v>692</v>
      </c>
      <c r="K512" t="s">
        <v>693</v>
      </c>
      <c r="M512" t="s">
        <v>694</v>
      </c>
      <c r="N512" t="s">
        <v>689</v>
      </c>
      <c r="O512" s="3">
        <v>6</v>
      </c>
      <c r="P512">
        <v>6</v>
      </c>
      <c r="Q512">
        <v>12</v>
      </c>
      <c r="R512" t="b">
        <v>1</v>
      </c>
    </row>
    <row r="513" spans="1:18" x14ac:dyDescent="0.35">
      <c r="A513">
        <v>10759</v>
      </c>
      <c r="B513" t="s">
        <v>859</v>
      </c>
      <c r="C513">
        <v>3</v>
      </c>
      <c r="D513" s="2">
        <v>35762</v>
      </c>
      <c r="E513" s="2">
        <v>35790</v>
      </c>
      <c r="F513" s="2">
        <v>35776</v>
      </c>
      <c r="G513">
        <v>3</v>
      </c>
      <c r="H513">
        <v>11.99</v>
      </c>
      <c r="I513" t="s">
        <v>860</v>
      </c>
      <c r="J513" t="s">
        <v>861</v>
      </c>
      <c r="K513" t="s">
        <v>717</v>
      </c>
      <c r="M513" t="s">
        <v>862</v>
      </c>
      <c r="N513" t="s">
        <v>719</v>
      </c>
      <c r="O513" s="3">
        <v>14</v>
      </c>
      <c r="P513">
        <v>14</v>
      </c>
      <c r="Q513">
        <v>12</v>
      </c>
      <c r="R513" t="b">
        <v>1</v>
      </c>
    </row>
    <row r="514" spans="1:18" x14ac:dyDescent="0.35">
      <c r="A514">
        <v>10760</v>
      </c>
      <c r="B514" t="s">
        <v>1053</v>
      </c>
      <c r="C514">
        <v>4</v>
      </c>
      <c r="D514" s="2">
        <v>35765</v>
      </c>
      <c r="E514" s="2">
        <v>35793</v>
      </c>
      <c r="F514" s="2">
        <v>35774</v>
      </c>
      <c r="G514">
        <v>1</v>
      </c>
      <c r="H514">
        <v>155.63999999999999</v>
      </c>
      <c r="I514" t="s">
        <v>1054</v>
      </c>
      <c r="J514" t="s">
        <v>1055</v>
      </c>
      <c r="K514" t="s">
        <v>1056</v>
      </c>
      <c r="M514" t="s">
        <v>1057</v>
      </c>
      <c r="N514" t="s">
        <v>683</v>
      </c>
      <c r="O514" s="3">
        <v>9</v>
      </c>
      <c r="P514">
        <v>9</v>
      </c>
      <c r="Q514">
        <v>12</v>
      </c>
      <c r="R514" t="b">
        <v>1</v>
      </c>
    </row>
    <row r="515" spans="1:18" x14ac:dyDescent="0.35">
      <c r="A515">
        <v>10761</v>
      </c>
      <c r="B515" t="s">
        <v>729</v>
      </c>
      <c r="C515">
        <v>5</v>
      </c>
      <c r="D515" s="2">
        <v>35766</v>
      </c>
      <c r="E515" s="2">
        <v>35794</v>
      </c>
      <c r="F515" s="2">
        <v>35772</v>
      </c>
      <c r="G515">
        <v>2</v>
      </c>
      <c r="H515">
        <v>18.66</v>
      </c>
      <c r="I515" t="s">
        <v>730</v>
      </c>
      <c r="J515" t="s">
        <v>731</v>
      </c>
      <c r="K515" t="s">
        <v>732</v>
      </c>
      <c r="L515" t="s">
        <v>733</v>
      </c>
      <c r="M515" t="s">
        <v>734</v>
      </c>
      <c r="N515" t="s">
        <v>182</v>
      </c>
      <c r="O515" s="3">
        <v>6</v>
      </c>
      <c r="P515">
        <v>6</v>
      </c>
      <c r="Q515">
        <v>12</v>
      </c>
      <c r="R515" t="b">
        <v>1</v>
      </c>
    </row>
    <row r="516" spans="1:18" x14ac:dyDescent="0.35">
      <c r="A516">
        <v>10762</v>
      </c>
      <c r="B516" t="s">
        <v>735</v>
      </c>
      <c r="C516">
        <v>3</v>
      </c>
      <c r="D516" s="2">
        <v>35766</v>
      </c>
      <c r="E516" s="2">
        <v>35794</v>
      </c>
      <c r="F516" s="2">
        <v>35773</v>
      </c>
      <c r="G516">
        <v>1</v>
      </c>
      <c r="H516">
        <v>328.74</v>
      </c>
      <c r="I516" t="s">
        <v>736</v>
      </c>
      <c r="J516" t="s">
        <v>737</v>
      </c>
      <c r="K516" t="s">
        <v>738</v>
      </c>
      <c r="M516" t="s">
        <v>739</v>
      </c>
      <c r="N516" t="s">
        <v>240</v>
      </c>
      <c r="O516" s="3">
        <v>7</v>
      </c>
      <c r="P516">
        <v>7</v>
      </c>
      <c r="Q516">
        <v>12</v>
      </c>
      <c r="R516" t="b">
        <v>1</v>
      </c>
    </row>
    <row r="517" spans="1:18" x14ac:dyDescent="0.35">
      <c r="A517">
        <v>10763</v>
      </c>
      <c r="B517" t="s">
        <v>998</v>
      </c>
      <c r="C517">
        <v>3</v>
      </c>
      <c r="D517" s="2">
        <v>35767</v>
      </c>
      <c r="E517" s="2">
        <v>35795</v>
      </c>
      <c r="F517" s="2">
        <v>35772</v>
      </c>
      <c r="G517">
        <v>3</v>
      </c>
      <c r="H517">
        <v>37.35</v>
      </c>
      <c r="I517" t="s">
        <v>999</v>
      </c>
      <c r="J517" t="s">
        <v>1000</v>
      </c>
      <c r="K517" t="s">
        <v>1001</v>
      </c>
      <c r="M517" t="s">
        <v>1002</v>
      </c>
      <c r="N517" t="s">
        <v>309</v>
      </c>
      <c r="O517" s="3">
        <v>5</v>
      </c>
      <c r="P517">
        <v>5</v>
      </c>
      <c r="Q517">
        <v>12</v>
      </c>
      <c r="R517" t="b">
        <v>1</v>
      </c>
    </row>
    <row r="518" spans="1:18" x14ac:dyDescent="0.35">
      <c r="A518">
        <v>10764</v>
      </c>
      <c r="B518" t="s">
        <v>708</v>
      </c>
      <c r="C518">
        <v>6</v>
      </c>
      <c r="D518" s="2">
        <v>35767</v>
      </c>
      <c r="E518" s="2">
        <v>35795</v>
      </c>
      <c r="F518" s="2">
        <v>35772</v>
      </c>
      <c r="G518">
        <v>3</v>
      </c>
      <c r="H518">
        <v>145.44999999999999</v>
      </c>
      <c r="I518" t="s">
        <v>709</v>
      </c>
      <c r="J518" t="s">
        <v>710</v>
      </c>
      <c r="K518" t="s">
        <v>711</v>
      </c>
      <c r="M518" t="s">
        <v>712</v>
      </c>
      <c r="N518" t="s">
        <v>713</v>
      </c>
      <c r="O518" s="3">
        <v>5</v>
      </c>
      <c r="P518">
        <v>5</v>
      </c>
      <c r="Q518">
        <v>12</v>
      </c>
      <c r="R518" t="b">
        <v>1</v>
      </c>
    </row>
    <row r="519" spans="1:18" x14ac:dyDescent="0.35">
      <c r="A519">
        <v>10765</v>
      </c>
      <c r="B519" t="s">
        <v>771</v>
      </c>
      <c r="C519">
        <v>3</v>
      </c>
      <c r="D519" s="2">
        <v>35768</v>
      </c>
      <c r="E519" s="2">
        <v>35796</v>
      </c>
      <c r="F519" s="2">
        <v>35773</v>
      </c>
      <c r="G519">
        <v>3</v>
      </c>
      <c r="H519">
        <v>42.74</v>
      </c>
      <c r="I519" t="s">
        <v>772</v>
      </c>
      <c r="J519" t="s">
        <v>773</v>
      </c>
      <c r="K519" t="s">
        <v>774</v>
      </c>
      <c r="M519" t="s">
        <v>775</v>
      </c>
      <c r="N519" t="s">
        <v>256</v>
      </c>
      <c r="O519" s="3">
        <v>5</v>
      </c>
      <c r="P519">
        <v>5</v>
      </c>
      <c r="Q519">
        <v>12</v>
      </c>
      <c r="R519" t="b">
        <v>1</v>
      </c>
    </row>
    <row r="520" spans="1:18" x14ac:dyDescent="0.35">
      <c r="A520">
        <v>10766</v>
      </c>
      <c r="B520" t="s">
        <v>720</v>
      </c>
      <c r="C520">
        <v>4</v>
      </c>
      <c r="D520" s="2">
        <v>35769</v>
      </c>
      <c r="E520" s="2">
        <v>35797</v>
      </c>
      <c r="F520" s="2">
        <v>35773</v>
      </c>
      <c r="G520">
        <v>1</v>
      </c>
      <c r="H520">
        <v>157.55000000000001</v>
      </c>
      <c r="I520" t="s">
        <v>721</v>
      </c>
      <c r="J520" t="s">
        <v>722</v>
      </c>
      <c r="K520" t="s">
        <v>723</v>
      </c>
      <c r="M520" t="s">
        <v>724</v>
      </c>
      <c r="N520" t="s">
        <v>256</v>
      </c>
      <c r="O520" s="3">
        <v>4</v>
      </c>
      <c r="P520">
        <v>4</v>
      </c>
      <c r="Q520">
        <v>12</v>
      </c>
      <c r="R520" t="b">
        <v>1</v>
      </c>
    </row>
    <row r="521" spans="1:18" x14ac:dyDescent="0.35">
      <c r="A521">
        <v>10767</v>
      </c>
      <c r="B521" t="s">
        <v>678</v>
      </c>
      <c r="C521">
        <v>4</v>
      </c>
      <c r="D521" s="2">
        <v>35769</v>
      </c>
      <c r="E521" s="2">
        <v>35797</v>
      </c>
      <c r="F521" s="2">
        <v>35779</v>
      </c>
      <c r="G521">
        <v>3</v>
      </c>
      <c r="H521">
        <v>1.59</v>
      </c>
      <c r="I521" t="s">
        <v>679</v>
      </c>
      <c r="J521" t="s">
        <v>680</v>
      </c>
      <c r="K521" t="s">
        <v>681</v>
      </c>
      <c r="M521" t="s">
        <v>682</v>
      </c>
      <c r="N521" t="s">
        <v>683</v>
      </c>
      <c r="O521" s="3">
        <v>10</v>
      </c>
      <c r="P521">
        <v>10</v>
      </c>
      <c r="Q521">
        <v>12</v>
      </c>
      <c r="R521" t="b">
        <v>1</v>
      </c>
    </row>
    <row r="522" spans="1:18" x14ac:dyDescent="0.35">
      <c r="A522">
        <v>10768</v>
      </c>
      <c r="B522" t="s">
        <v>933</v>
      </c>
      <c r="C522">
        <v>3</v>
      </c>
      <c r="D522" s="2">
        <v>35772</v>
      </c>
      <c r="E522" s="2">
        <v>35800</v>
      </c>
      <c r="F522" s="2">
        <v>35779</v>
      </c>
      <c r="G522">
        <v>2</v>
      </c>
      <c r="H522">
        <v>146.32</v>
      </c>
      <c r="I522" t="s">
        <v>934</v>
      </c>
      <c r="J522" t="s">
        <v>935</v>
      </c>
      <c r="K522" t="s">
        <v>936</v>
      </c>
      <c r="L522" t="s">
        <v>937</v>
      </c>
      <c r="M522" t="s">
        <v>938</v>
      </c>
      <c r="N522" t="s">
        <v>173</v>
      </c>
      <c r="O522" s="3">
        <v>7</v>
      </c>
      <c r="P522">
        <v>7</v>
      </c>
      <c r="Q522">
        <v>12</v>
      </c>
      <c r="R522" t="b">
        <v>1</v>
      </c>
    </row>
    <row r="523" spans="1:18" x14ac:dyDescent="0.35">
      <c r="A523">
        <v>10769</v>
      </c>
      <c r="B523" t="s">
        <v>961</v>
      </c>
      <c r="C523">
        <v>3</v>
      </c>
      <c r="D523" s="2">
        <v>35772</v>
      </c>
      <c r="E523" s="2">
        <v>35800</v>
      </c>
      <c r="F523" s="2">
        <v>35776</v>
      </c>
      <c r="G523">
        <v>1</v>
      </c>
      <c r="H523">
        <v>65.06</v>
      </c>
      <c r="I523" t="s">
        <v>962</v>
      </c>
      <c r="J523" t="s">
        <v>963</v>
      </c>
      <c r="K523" t="s">
        <v>964</v>
      </c>
      <c r="M523" t="s">
        <v>965</v>
      </c>
      <c r="N523" t="s">
        <v>333</v>
      </c>
      <c r="O523" s="3">
        <v>4</v>
      </c>
      <c r="P523">
        <v>4</v>
      </c>
      <c r="Q523">
        <v>12</v>
      </c>
      <c r="R523" t="b">
        <v>1</v>
      </c>
    </row>
    <row r="524" spans="1:18" x14ac:dyDescent="0.35">
      <c r="A524">
        <v>10770</v>
      </c>
      <c r="B524" t="s">
        <v>667</v>
      </c>
      <c r="C524">
        <v>8</v>
      </c>
      <c r="D524" s="2">
        <v>35773</v>
      </c>
      <c r="E524" s="2">
        <v>35801</v>
      </c>
      <c r="F524" s="2">
        <v>35781</v>
      </c>
      <c r="G524">
        <v>3</v>
      </c>
      <c r="H524">
        <v>5.32</v>
      </c>
      <c r="I524" t="s">
        <v>668</v>
      </c>
      <c r="J524" t="s">
        <v>669</v>
      </c>
      <c r="K524" t="s">
        <v>670</v>
      </c>
      <c r="L524" t="s">
        <v>671</v>
      </c>
      <c r="M524" t="s">
        <v>672</v>
      </c>
      <c r="N524" t="s">
        <v>248</v>
      </c>
      <c r="O524" s="3">
        <v>8</v>
      </c>
      <c r="P524">
        <v>8</v>
      </c>
      <c r="Q524">
        <v>12</v>
      </c>
      <c r="R524" t="b">
        <v>1</v>
      </c>
    </row>
    <row r="525" spans="1:18" x14ac:dyDescent="0.35">
      <c r="A525">
        <v>10771</v>
      </c>
      <c r="B525" t="s">
        <v>708</v>
      </c>
      <c r="C525">
        <v>9</v>
      </c>
      <c r="D525" s="2">
        <v>35774</v>
      </c>
      <c r="E525" s="2">
        <v>35802</v>
      </c>
      <c r="F525" s="2">
        <v>35797</v>
      </c>
      <c r="G525">
        <v>2</v>
      </c>
      <c r="H525">
        <v>11.19</v>
      </c>
      <c r="I525" t="s">
        <v>709</v>
      </c>
      <c r="J525" t="s">
        <v>710</v>
      </c>
      <c r="K525" t="s">
        <v>711</v>
      </c>
      <c r="M525" t="s">
        <v>712</v>
      </c>
      <c r="N525" t="s">
        <v>713</v>
      </c>
      <c r="O525" s="3">
        <v>23</v>
      </c>
      <c r="P525">
        <v>23</v>
      </c>
      <c r="Q525">
        <v>1</v>
      </c>
      <c r="R525" t="b">
        <v>1</v>
      </c>
    </row>
    <row r="526" spans="1:18" x14ac:dyDescent="0.35">
      <c r="A526">
        <v>10772</v>
      </c>
      <c r="B526" t="s">
        <v>795</v>
      </c>
      <c r="C526">
        <v>3</v>
      </c>
      <c r="D526" s="2">
        <v>35774</v>
      </c>
      <c r="E526" s="2">
        <v>35802</v>
      </c>
      <c r="F526" s="2">
        <v>35783</v>
      </c>
      <c r="G526">
        <v>2</v>
      </c>
      <c r="H526">
        <v>91.28</v>
      </c>
      <c r="I526" t="s">
        <v>796</v>
      </c>
      <c r="J526" t="s">
        <v>797</v>
      </c>
      <c r="K526" t="s">
        <v>798</v>
      </c>
      <c r="M526" t="s">
        <v>799</v>
      </c>
      <c r="N526" t="s">
        <v>256</v>
      </c>
      <c r="O526" s="3">
        <v>9</v>
      </c>
      <c r="P526">
        <v>9</v>
      </c>
      <c r="Q526">
        <v>12</v>
      </c>
      <c r="R526" t="b">
        <v>1</v>
      </c>
    </row>
    <row r="527" spans="1:18" x14ac:dyDescent="0.35">
      <c r="A527">
        <v>10773</v>
      </c>
      <c r="B527" t="s">
        <v>708</v>
      </c>
      <c r="C527">
        <v>1</v>
      </c>
      <c r="D527" s="2">
        <v>35775</v>
      </c>
      <c r="E527" s="2">
        <v>35803</v>
      </c>
      <c r="F527" s="2">
        <v>35780</v>
      </c>
      <c r="G527">
        <v>3</v>
      </c>
      <c r="H527">
        <v>96.43</v>
      </c>
      <c r="I527" t="s">
        <v>709</v>
      </c>
      <c r="J527" t="s">
        <v>710</v>
      </c>
      <c r="K527" t="s">
        <v>711</v>
      </c>
      <c r="M527" t="s">
        <v>712</v>
      </c>
      <c r="N527" t="s">
        <v>713</v>
      </c>
      <c r="O527" s="3">
        <v>5</v>
      </c>
      <c r="P527">
        <v>5</v>
      </c>
      <c r="Q527">
        <v>12</v>
      </c>
      <c r="R527" t="b">
        <v>1</v>
      </c>
    </row>
    <row r="528" spans="1:18" x14ac:dyDescent="0.35">
      <c r="A528">
        <v>10774</v>
      </c>
      <c r="B528" t="s">
        <v>735</v>
      </c>
      <c r="C528">
        <v>4</v>
      </c>
      <c r="D528" s="2">
        <v>35775</v>
      </c>
      <c r="E528" s="2">
        <v>35789</v>
      </c>
      <c r="F528" s="2">
        <v>35776</v>
      </c>
      <c r="G528">
        <v>1</v>
      </c>
      <c r="H528">
        <v>48.2</v>
      </c>
      <c r="I528" t="s">
        <v>736</v>
      </c>
      <c r="J528" t="s">
        <v>737</v>
      </c>
      <c r="K528" t="s">
        <v>738</v>
      </c>
      <c r="M528" t="s">
        <v>739</v>
      </c>
      <c r="N528" t="s">
        <v>240</v>
      </c>
      <c r="O528" s="3">
        <v>1</v>
      </c>
      <c r="P528">
        <v>1</v>
      </c>
      <c r="Q528">
        <v>12</v>
      </c>
      <c r="R528" t="b">
        <v>1</v>
      </c>
    </row>
    <row r="529" spans="1:18" x14ac:dyDescent="0.35">
      <c r="A529">
        <v>10775</v>
      </c>
      <c r="B529" t="s">
        <v>1073</v>
      </c>
      <c r="C529">
        <v>7</v>
      </c>
      <c r="D529" s="2">
        <v>35776</v>
      </c>
      <c r="E529" s="2">
        <v>35804</v>
      </c>
      <c r="F529" s="2">
        <v>35790</v>
      </c>
      <c r="G529">
        <v>1</v>
      </c>
      <c r="H529">
        <v>20.25</v>
      </c>
      <c r="I529" t="s">
        <v>1074</v>
      </c>
      <c r="J529" t="s">
        <v>1075</v>
      </c>
      <c r="K529" t="s">
        <v>1076</v>
      </c>
      <c r="L529" t="s">
        <v>1077</v>
      </c>
      <c r="M529" t="s">
        <v>1078</v>
      </c>
      <c r="N529" t="s">
        <v>182</v>
      </c>
      <c r="O529" s="3">
        <v>14</v>
      </c>
      <c r="P529">
        <v>14</v>
      </c>
      <c r="Q529">
        <v>12</v>
      </c>
      <c r="R529" t="b">
        <v>1</v>
      </c>
    </row>
    <row r="530" spans="1:18" x14ac:dyDescent="0.35">
      <c r="A530">
        <v>10776</v>
      </c>
      <c r="B530" t="s">
        <v>708</v>
      </c>
      <c r="C530">
        <v>1</v>
      </c>
      <c r="D530" s="2">
        <v>35779</v>
      </c>
      <c r="E530" s="2">
        <v>35807</v>
      </c>
      <c r="F530" s="2">
        <v>35782</v>
      </c>
      <c r="G530">
        <v>3</v>
      </c>
      <c r="H530">
        <v>351.53</v>
      </c>
      <c r="I530" t="s">
        <v>709</v>
      </c>
      <c r="J530" t="s">
        <v>710</v>
      </c>
      <c r="K530" t="s">
        <v>711</v>
      </c>
      <c r="M530" t="s">
        <v>712</v>
      </c>
      <c r="N530" t="s">
        <v>713</v>
      </c>
      <c r="O530" s="3">
        <v>3</v>
      </c>
      <c r="P530">
        <v>3</v>
      </c>
      <c r="Q530">
        <v>12</v>
      </c>
      <c r="R530" t="b">
        <v>1</v>
      </c>
    </row>
    <row r="531" spans="1:18" x14ac:dyDescent="0.35">
      <c r="A531">
        <v>10777</v>
      </c>
      <c r="B531" t="s">
        <v>1014</v>
      </c>
      <c r="C531">
        <v>7</v>
      </c>
      <c r="D531" s="2">
        <v>35779</v>
      </c>
      <c r="E531" s="2">
        <v>35793</v>
      </c>
      <c r="F531" s="2">
        <v>35816</v>
      </c>
      <c r="G531">
        <v>2</v>
      </c>
      <c r="H531">
        <v>3.01</v>
      </c>
      <c r="I531" t="s">
        <v>1015</v>
      </c>
      <c r="J531" t="s">
        <v>1016</v>
      </c>
      <c r="K531" t="s">
        <v>1017</v>
      </c>
      <c r="L531" t="s">
        <v>699</v>
      </c>
      <c r="M531" t="s">
        <v>1018</v>
      </c>
      <c r="N531" t="s">
        <v>248</v>
      </c>
      <c r="O531" s="3">
        <v>37</v>
      </c>
      <c r="P531">
        <v>37</v>
      </c>
      <c r="Q531">
        <v>1</v>
      </c>
      <c r="R531" t="b">
        <v>0</v>
      </c>
    </row>
    <row r="532" spans="1:18" x14ac:dyDescent="0.35">
      <c r="A532">
        <v>10778</v>
      </c>
      <c r="B532" t="s">
        <v>790</v>
      </c>
      <c r="C532">
        <v>3</v>
      </c>
      <c r="D532" s="2">
        <v>35780</v>
      </c>
      <c r="E532" s="2">
        <v>35808</v>
      </c>
      <c r="F532" s="2">
        <v>35788</v>
      </c>
      <c r="G532">
        <v>1</v>
      </c>
      <c r="H532">
        <v>6.79</v>
      </c>
      <c r="I532" t="s">
        <v>791</v>
      </c>
      <c r="J532" t="s">
        <v>792</v>
      </c>
      <c r="K532" t="s">
        <v>793</v>
      </c>
      <c r="M532" t="s">
        <v>794</v>
      </c>
      <c r="N532" t="s">
        <v>240</v>
      </c>
      <c r="O532" s="3">
        <v>8</v>
      </c>
      <c r="P532">
        <v>8</v>
      </c>
      <c r="Q532">
        <v>12</v>
      </c>
      <c r="R532" t="b">
        <v>1</v>
      </c>
    </row>
    <row r="533" spans="1:18" x14ac:dyDescent="0.35">
      <c r="A533">
        <v>10779</v>
      </c>
      <c r="B533" t="s">
        <v>785</v>
      </c>
      <c r="C533">
        <v>3</v>
      </c>
      <c r="D533" s="2">
        <v>35780</v>
      </c>
      <c r="E533" s="2">
        <v>35808</v>
      </c>
      <c r="F533" s="2">
        <v>35809</v>
      </c>
      <c r="G533">
        <v>2</v>
      </c>
      <c r="H533">
        <v>58.13</v>
      </c>
      <c r="I533" t="s">
        <v>786</v>
      </c>
      <c r="J533" t="s">
        <v>787</v>
      </c>
      <c r="K533" t="s">
        <v>788</v>
      </c>
      <c r="M533" t="s">
        <v>789</v>
      </c>
      <c r="N533" t="s">
        <v>256</v>
      </c>
      <c r="O533" s="3">
        <v>29</v>
      </c>
      <c r="P533">
        <v>29</v>
      </c>
      <c r="Q533">
        <v>1</v>
      </c>
      <c r="R533" t="b">
        <v>0</v>
      </c>
    </row>
    <row r="534" spans="1:18" x14ac:dyDescent="0.35">
      <c r="A534">
        <v>10780</v>
      </c>
      <c r="B534" t="s">
        <v>805</v>
      </c>
      <c r="C534">
        <v>2</v>
      </c>
      <c r="D534" s="2">
        <v>35780</v>
      </c>
      <c r="E534" s="2">
        <v>35794</v>
      </c>
      <c r="F534" s="2">
        <v>35789</v>
      </c>
      <c r="G534">
        <v>1</v>
      </c>
      <c r="H534">
        <v>42.13</v>
      </c>
      <c r="I534" t="s">
        <v>806</v>
      </c>
      <c r="J534" t="s">
        <v>807</v>
      </c>
      <c r="K534" t="s">
        <v>808</v>
      </c>
      <c r="L534" t="s">
        <v>809</v>
      </c>
      <c r="M534" t="s">
        <v>810</v>
      </c>
      <c r="N534" t="s">
        <v>707</v>
      </c>
      <c r="O534" s="3">
        <v>9</v>
      </c>
      <c r="P534">
        <v>9</v>
      </c>
      <c r="Q534">
        <v>12</v>
      </c>
      <c r="R534" t="b">
        <v>1</v>
      </c>
    </row>
    <row r="535" spans="1:18" x14ac:dyDescent="0.35">
      <c r="A535">
        <v>10781</v>
      </c>
      <c r="B535" t="s">
        <v>745</v>
      </c>
      <c r="C535">
        <v>2</v>
      </c>
      <c r="D535" s="2">
        <v>35781</v>
      </c>
      <c r="E535" s="2">
        <v>35809</v>
      </c>
      <c r="F535" s="2">
        <v>35783</v>
      </c>
      <c r="G535">
        <v>3</v>
      </c>
      <c r="H535">
        <v>73.16</v>
      </c>
      <c r="I535" t="s">
        <v>746</v>
      </c>
      <c r="J535" t="s">
        <v>747</v>
      </c>
      <c r="K535" t="s">
        <v>748</v>
      </c>
      <c r="M535" t="s">
        <v>749</v>
      </c>
      <c r="N535" t="s">
        <v>350</v>
      </c>
      <c r="O535" s="3">
        <v>2</v>
      </c>
      <c r="P535">
        <v>2</v>
      </c>
      <c r="Q535">
        <v>12</v>
      </c>
      <c r="R535" t="b">
        <v>1</v>
      </c>
    </row>
    <row r="536" spans="1:18" x14ac:dyDescent="0.35">
      <c r="A536">
        <v>10782</v>
      </c>
      <c r="B536" t="s">
        <v>1045</v>
      </c>
      <c r="C536">
        <v>9</v>
      </c>
      <c r="D536" s="2">
        <v>35781</v>
      </c>
      <c r="E536" s="2">
        <v>35809</v>
      </c>
      <c r="F536" s="2">
        <v>35786</v>
      </c>
      <c r="G536">
        <v>3</v>
      </c>
      <c r="H536">
        <v>1.1000000000000001</v>
      </c>
      <c r="I536" t="s">
        <v>1046</v>
      </c>
      <c r="J536" t="s">
        <v>1047</v>
      </c>
      <c r="K536" t="s">
        <v>1006</v>
      </c>
      <c r="M536" t="s">
        <v>1007</v>
      </c>
      <c r="N536" t="s">
        <v>1008</v>
      </c>
      <c r="O536" s="3">
        <v>5</v>
      </c>
      <c r="P536">
        <v>5</v>
      </c>
      <c r="Q536">
        <v>12</v>
      </c>
      <c r="R536" t="b">
        <v>1</v>
      </c>
    </row>
    <row r="537" spans="1:18" x14ac:dyDescent="0.35">
      <c r="A537">
        <v>10783</v>
      </c>
      <c r="B537" t="s">
        <v>667</v>
      </c>
      <c r="C537">
        <v>4</v>
      </c>
      <c r="D537" s="2">
        <v>35782</v>
      </c>
      <c r="E537" s="2">
        <v>35810</v>
      </c>
      <c r="F537" s="2">
        <v>35783</v>
      </c>
      <c r="G537">
        <v>2</v>
      </c>
      <c r="H537">
        <v>124.98</v>
      </c>
      <c r="I537" t="s">
        <v>668</v>
      </c>
      <c r="J537" t="s">
        <v>669</v>
      </c>
      <c r="K537" t="s">
        <v>670</v>
      </c>
      <c r="L537" t="s">
        <v>671</v>
      </c>
      <c r="M537" t="s">
        <v>672</v>
      </c>
      <c r="N537" t="s">
        <v>248</v>
      </c>
      <c r="O537" s="3">
        <v>1</v>
      </c>
      <c r="P537">
        <v>1</v>
      </c>
      <c r="Q537">
        <v>12</v>
      </c>
      <c r="R537" t="b">
        <v>1</v>
      </c>
    </row>
    <row r="538" spans="1:18" x14ac:dyDescent="0.35">
      <c r="A538">
        <v>10784</v>
      </c>
      <c r="B538" t="s">
        <v>776</v>
      </c>
      <c r="C538">
        <v>4</v>
      </c>
      <c r="D538" s="2">
        <v>35782</v>
      </c>
      <c r="E538" s="2">
        <v>35810</v>
      </c>
      <c r="F538" s="2">
        <v>35786</v>
      </c>
      <c r="G538">
        <v>3</v>
      </c>
      <c r="H538">
        <v>70.09</v>
      </c>
      <c r="I538" t="s">
        <v>777</v>
      </c>
      <c r="J538" t="s">
        <v>778</v>
      </c>
      <c r="K538" t="s">
        <v>779</v>
      </c>
      <c r="M538" t="s">
        <v>780</v>
      </c>
      <c r="N538" t="s">
        <v>279</v>
      </c>
      <c r="O538" s="3">
        <v>4</v>
      </c>
      <c r="P538">
        <v>4</v>
      </c>
      <c r="Q538">
        <v>12</v>
      </c>
      <c r="R538" t="b">
        <v>1</v>
      </c>
    </row>
    <row r="539" spans="1:18" x14ac:dyDescent="0.35">
      <c r="A539">
        <v>10785</v>
      </c>
      <c r="B539" t="s">
        <v>755</v>
      </c>
      <c r="C539">
        <v>1</v>
      </c>
      <c r="D539" s="2">
        <v>35782</v>
      </c>
      <c r="E539" s="2">
        <v>35810</v>
      </c>
      <c r="F539" s="2">
        <v>35788</v>
      </c>
      <c r="G539">
        <v>3</v>
      </c>
      <c r="H539">
        <v>1.51</v>
      </c>
      <c r="I539" t="s">
        <v>756</v>
      </c>
      <c r="J539" t="s">
        <v>757</v>
      </c>
      <c r="K539" t="s">
        <v>758</v>
      </c>
      <c r="L539" t="s">
        <v>759</v>
      </c>
      <c r="M539" t="s">
        <v>760</v>
      </c>
      <c r="N539" t="s">
        <v>707</v>
      </c>
      <c r="O539" s="3">
        <v>6</v>
      </c>
      <c r="P539">
        <v>6</v>
      </c>
      <c r="Q539">
        <v>12</v>
      </c>
      <c r="R539" t="b">
        <v>1</v>
      </c>
    </row>
    <row r="540" spans="1:18" x14ac:dyDescent="0.35">
      <c r="A540">
        <v>10786</v>
      </c>
      <c r="B540" t="s">
        <v>966</v>
      </c>
      <c r="C540">
        <v>8</v>
      </c>
      <c r="D540" s="2">
        <v>35783</v>
      </c>
      <c r="E540" s="2">
        <v>35811</v>
      </c>
      <c r="F540" s="2">
        <v>35787</v>
      </c>
      <c r="G540">
        <v>1</v>
      </c>
      <c r="H540">
        <v>110.87</v>
      </c>
      <c r="I540" t="s">
        <v>967</v>
      </c>
      <c r="J540" t="s">
        <v>968</v>
      </c>
      <c r="K540" t="s">
        <v>246</v>
      </c>
      <c r="L540" t="s">
        <v>699</v>
      </c>
      <c r="M540" t="s">
        <v>969</v>
      </c>
      <c r="N540" t="s">
        <v>248</v>
      </c>
      <c r="O540" s="3">
        <v>4</v>
      </c>
      <c r="P540">
        <v>4</v>
      </c>
      <c r="Q540">
        <v>12</v>
      </c>
      <c r="R540" t="b">
        <v>1</v>
      </c>
    </row>
    <row r="541" spans="1:18" x14ac:dyDescent="0.35">
      <c r="A541">
        <v>10787</v>
      </c>
      <c r="B541" t="s">
        <v>923</v>
      </c>
      <c r="C541">
        <v>2</v>
      </c>
      <c r="D541" s="2">
        <v>35783</v>
      </c>
      <c r="E541" s="2">
        <v>35797</v>
      </c>
      <c r="F541" s="2">
        <v>35790</v>
      </c>
      <c r="G541">
        <v>1</v>
      </c>
      <c r="H541">
        <v>249.93</v>
      </c>
      <c r="I541" t="s">
        <v>924</v>
      </c>
      <c r="J541" t="s">
        <v>925</v>
      </c>
      <c r="K541" t="s">
        <v>926</v>
      </c>
      <c r="M541" t="s">
        <v>927</v>
      </c>
      <c r="N541" t="s">
        <v>309</v>
      </c>
      <c r="O541" s="3">
        <v>7</v>
      </c>
      <c r="P541">
        <v>7</v>
      </c>
      <c r="Q541">
        <v>12</v>
      </c>
      <c r="R541" t="b">
        <v>1</v>
      </c>
    </row>
    <row r="542" spans="1:18" x14ac:dyDescent="0.35">
      <c r="A542">
        <v>10788</v>
      </c>
      <c r="B542" t="s">
        <v>771</v>
      </c>
      <c r="C542">
        <v>1</v>
      </c>
      <c r="D542" s="2">
        <v>35786</v>
      </c>
      <c r="E542" s="2">
        <v>35814</v>
      </c>
      <c r="F542" s="2">
        <v>35814</v>
      </c>
      <c r="G542">
        <v>2</v>
      </c>
      <c r="H542">
        <v>42.7</v>
      </c>
      <c r="I542" t="s">
        <v>772</v>
      </c>
      <c r="J542" t="s">
        <v>773</v>
      </c>
      <c r="K542" t="s">
        <v>774</v>
      </c>
      <c r="M542" t="s">
        <v>775</v>
      </c>
      <c r="N542" t="s">
        <v>256</v>
      </c>
      <c r="O542" s="3">
        <v>28</v>
      </c>
      <c r="P542">
        <v>28</v>
      </c>
      <c r="Q542">
        <v>1</v>
      </c>
      <c r="R542" t="b">
        <v>0</v>
      </c>
    </row>
    <row r="543" spans="1:18" x14ac:dyDescent="0.35">
      <c r="A543">
        <v>10789</v>
      </c>
      <c r="B543" t="s">
        <v>998</v>
      </c>
      <c r="C543">
        <v>1</v>
      </c>
      <c r="D543" s="2">
        <v>35786</v>
      </c>
      <c r="E543" s="2">
        <v>35814</v>
      </c>
      <c r="F543" s="2">
        <v>35795</v>
      </c>
      <c r="G543">
        <v>2</v>
      </c>
      <c r="H543">
        <v>100.6</v>
      </c>
      <c r="I543" t="s">
        <v>999</v>
      </c>
      <c r="J543" t="s">
        <v>1000</v>
      </c>
      <c r="K543" t="s">
        <v>1001</v>
      </c>
      <c r="M543" t="s">
        <v>1002</v>
      </c>
      <c r="N543" t="s">
        <v>309</v>
      </c>
      <c r="O543" s="3">
        <v>9</v>
      </c>
      <c r="P543">
        <v>9</v>
      </c>
      <c r="Q543">
        <v>12</v>
      </c>
      <c r="R543" t="b">
        <v>1</v>
      </c>
    </row>
    <row r="544" spans="1:18" x14ac:dyDescent="0.35">
      <c r="A544">
        <v>10790</v>
      </c>
      <c r="B544" t="s">
        <v>1014</v>
      </c>
      <c r="C544">
        <v>6</v>
      </c>
      <c r="D544" s="2">
        <v>35786</v>
      </c>
      <c r="E544" s="2">
        <v>35814</v>
      </c>
      <c r="F544" s="2">
        <v>35790</v>
      </c>
      <c r="G544">
        <v>1</v>
      </c>
      <c r="H544">
        <v>28.23</v>
      </c>
      <c r="I544" t="s">
        <v>1015</v>
      </c>
      <c r="J544" t="s">
        <v>1016</v>
      </c>
      <c r="K544" t="s">
        <v>1017</v>
      </c>
      <c r="L544" t="s">
        <v>699</v>
      </c>
      <c r="M544" t="s">
        <v>1018</v>
      </c>
      <c r="N544" t="s">
        <v>248</v>
      </c>
      <c r="O544" s="3">
        <v>4</v>
      </c>
      <c r="P544">
        <v>4</v>
      </c>
      <c r="Q544">
        <v>12</v>
      </c>
      <c r="R544" t="b">
        <v>1</v>
      </c>
    </row>
    <row r="545" spans="1:18" x14ac:dyDescent="0.35">
      <c r="A545">
        <v>10791</v>
      </c>
      <c r="B545" t="s">
        <v>750</v>
      </c>
      <c r="C545">
        <v>6</v>
      </c>
      <c r="D545" s="2">
        <v>35787</v>
      </c>
      <c r="E545" s="2">
        <v>35815</v>
      </c>
      <c r="F545" s="2">
        <v>35796</v>
      </c>
      <c r="G545">
        <v>2</v>
      </c>
      <c r="H545">
        <v>16.850000000000001</v>
      </c>
      <c r="I545" t="s">
        <v>751</v>
      </c>
      <c r="J545" t="s">
        <v>752</v>
      </c>
      <c r="K545" t="s">
        <v>753</v>
      </c>
      <c r="M545" t="s">
        <v>754</v>
      </c>
      <c r="N545" t="s">
        <v>256</v>
      </c>
      <c r="O545" s="3">
        <v>9</v>
      </c>
      <c r="P545">
        <v>9</v>
      </c>
      <c r="Q545">
        <v>1</v>
      </c>
      <c r="R545" t="b">
        <v>1</v>
      </c>
    </row>
    <row r="546" spans="1:18" x14ac:dyDescent="0.35">
      <c r="A546">
        <v>10792</v>
      </c>
      <c r="B546" t="s">
        <v>970</v>
      </c>
      <c r="C546">
        <v>1</v>
      </c>
      <c r="D546" s="2">
        <v>35787</v>
      </c>
      <c r="E546" s="2">
        <v>35815</v>
      </c>
      <c r="F546" s="2">
        <v>35795</v>
      </c>
      <c r="G546">
        <v>3</v>
      </c>
      <c r="H546">
        <v>23.79</v>
      </c>
      <c r="I546" t="s">
        <v>971</v>
      </c>
      <c r="J546" t="s">
        <v>972</v>
      </c>
      <c r="K546" t="s">
        <v>973</v>
      </c>
      <c r="M546" t="s">
        <v>974</v>
      </c>
      <c r="N546" t="s">
        <v>975</v>
      </c>
      <c r="O546" s="3">
        <v>8</v>
      </c>
      <c r="P546">
        <v>8</v>
      </c>
      <c r="Q546">
        <v>12</v>
      </c>
      <c r="R546" t="b">
        <v>1</v>
      </c>
    </row>
    <row r="547" spans="1:18" x14ac:dyDescent="0.35">
      <c r="A547">
        <v>10793</v>
      </c>
      <c r="B547" t="s">
        <v>933</v>
      </c>
      <c r="C547">
        <v>3</v>
      </c>
      <c r="D547" s="2">
        <v>35788</v>
      </c>
      <c r="E547" s="2">
        <v>35816</v>
      </c>
      <c r="F547" s="2">
        <v>35803</v>
      </c>
      <c r="G547">
        <v>3</v>
      </c>
      <c r="H547">
        <v>4.5199999999999996</v>
      </c>
      <c r="I547" t="s">
        <v>934</v>
      </c>
      <c r="J547" t="s">
        <v>935</v>
      </c>
      <c r="K547" t="s">
        <v>936</v>
      </c>
      <c r="L547" t="s">
        <v>937</v>
      </c>
      <c r="M547" t="s">
        <v>938</v>
      </c>
      <c r="N547" t="s">
        <v>173</v>
      </c>
      <c r="O547" s="3">
        <v>15</v>
      </c>
      <c r="P547">
        <v>15</v>
      </c>
      <c r="Q547">
        <v>1</v>
      </c>
      <c r="R547" t="b">
        <v>1</v>
      </c>
    </row>
    <row r="548" spans="1:18" x14ac:dyDescent="0.35">
      <c r="A548">
        <v>10794</v>
      </c>
      <c r="B548" t="s">
        <v>725</v>
      </c>
      <c r="C548">
        <v>6</v>
      </c>
      <c r="D548" s="2">
        <v>35788</v>
      </c>
      <c r="E548" s="2">
        <v>35816</v>
      </c>
      <c r="F548" s="2">
        <v>35797</v>
      </c>
      <c r="G548">
        <v>1</v>
      </c>
      <c r="H548">
        <v>21.49</v>
      </c>
      <c r="I548" t="s">
        <v>726</v>
      </c>
      <c r="J548" t="s">
        <v>727</v>
      </c>
      <c r="K548" t="s">
        <v>670</v>
      </c>
      <c r="L548" t="s">
        <v>671</v>
      </c>
      <c r="M548" t="s">
        <v>728</v>
      </c>
      <c r="N548" t="s">
        <v>248</v>
      </c>
      <c r="O548" s="3">
        <v>9</v>
      </c>
      <c r="P548">
        <v>9</v>
      </c>
      <c r="Q548">
        <v>1</v>
      </c>
      <c r="R548" t="b">
        <v>1</v>
      </c>
    </row>
    <row r="549" spans="1:18" x14ac:dyDescent="0.35">
      <c r="A549">
        <v>10795</v>
      </c>
      <c r="B549" t="s">
        <v>708</v>
      </c>
      <c r="C549">
        <v>8</v>
      </c>
      <c r="D549" s="2">
        <v>35788</v>
      </c>
      <c r="E549" s="2">
        <v>35816</v>
      </c>
      <c r="F549" s="2">
        <v>35815</v>
      </c>
      <c r="G549">
        <v>2</v>
      </c>
      <c r="H549">
        <v>126.66</v>
      </c>
      <c r="I549" t="s">
        <v>709</v>
      </c>
      <c r="J549" t="s">
        <v>710</v>
      </c>
      <c r="K549" t="s">
        <v>711</v>
      </c>
      <c r="M549" t="s">
        <v>712</v>
      </c>
      <c r="N549" t="s">
        <v>713</v>
      </c>
      <c r="O549" s="3">
        <v>27</v>
      </c>
      <c r="P549">
        <v>27</v>
      </c>
      <c r="Q549">
        <v>1</v>
      </c>
      <c r="R549" t="b">
        <v>1</v>
      </c>
    </row>
    <row r="550" spans="1:18" x14ac:dyDescent="0.35">
      <c r="A550">
        <v>10796</v>
      </c>
      <c r="B550" t="s">
        <v>701</v>
      </c>
      <c r="C550">
        <v>3</v>
      </c>
      <c r="D550" s="2">
        <v>35789</v>
      </c>
      <c r="E550" s="2">
        <v>35817</v>
      </c>
      <c r="F550" s="2">
        <v>35809</v>
      </c>
      <c r="G550">
        <v>1</v>
      </c>
      <c r="H550">
        <v>26.52</v>
      </c>
      <c r="I550" t="s">
        <v>702</v>
      </c>
      <c r="J550" t="s">
        <v>703</v>
      </c>
      <c r="K550" t="s">
        <v>704</v>
      </c>
      <c r="L550" t="s">
        <v>705</v>
      </c>
      <c r="M550" t="s">
        <v>706</v>
      </c>
      <c r="N550" t="s">
        <v>707</v>
      </c>
      <c r="O550" s="3">
        <v>20</v>
      </c>
      <c r="P550">
        <v>20</v>
      </c>
      <c r="Q550">
        <v>1</v>
      </c>
      <c r="R550" t="b">
        <v>1</v>
      </c>
    </row>
    <row r="551" spans="1:18" x14ac:dyDescent="0.35">
      <c r="A551">
        <v>10797</v>
      </c>
      <c r="B551" t="s">
        <v>943</v>
      </c>
      <c r="C551">
        <v>7</v>
      </c>
      <c r="D551" s="2">
        <v>35789</v>
      </c>
      <c r="E551" s="2">
        <v>35817</v>
      </c>
      <c r="F551" s="2">
        <v>35800</v>
      </c>
      <c r="G551">
        <v>2</v>
      </c>
      <c r="H551">
        <v>33.35</v>
      </c>
      <c r="I551" t="s">
        <v>944</v>
      </c>
      <c r="J551" t="s">
        <v>945</v>
      </c>
      <c r="K551" t="s">
        <v>946</v>
      </c>
      <c r="M551" t="s">
        <v>947</v>
      </c>
      <c r="N551" t="s">
        <v>256</v>
      </c>
      <c r="O551" s="3">
        <v>11</v>
      </c>
      <c r="P551">
        <v>11</v>
      </c>
      <c r="Q551">
        <v>1</v>
      </c>
      <c r="R551" t="b">
        <v>1</v>
      </c>
    </row>
    <row r="552" spans="1:18" x14ac:dyDescent="0.35">
      <c r="A552">
        <v>10798</v>
      </c>
      <c r="B552" t="s">
        <v>872</v>
      </c>
      <c r="C552">
        <v>2</v>
      </c>
      <c r="D552" s="2">
        <v>35790</v>
      </c>
      <c r="E552" s="2">
        <v>35818</v>
      </c>
      <c r="F552" s="2">
        <v>35800</v>
      </c>
      <c r="G552">
        <v>1</v>
      </c>
      <c r="H552">
        <v>2.33</v>
      </c>
      <c r="I552" t="s">
        <v>873</v>
      </c>
      <c r="J552" t="s">
        <v>874</v>
      </c>
      <c r="K552" t="s">
        <v>875</v>
      </c>
      <c r="L552" t="s">
        <v>876</v>
      </c>
      <c r="M552" t="s">
        <v>877</v>
      </c>
      <c r="N552" t="s">
        <v>173</v>
      </c>
      <c r="O552" s="3">
        <v>10</v>
      </c>
      <c r="P552">
        <v>10</v>
      </c>
      <c r="Q552">
        <v>1</v>
      </c>
      <c r="R552" t="b">
        <v>1</v>
      </c>
    </row>
    <row r="553" spans="1:18" x14ac:dyDescent="0.35">
      <c r="A553">
        <v>10799</v>
      </c>
      <c r="B553" t="s">
        <v>881</v>
      </c>
      <c r="C553">
        <v>9</v>
      </c>
      <c r="D553" s="2">
        <v>35790</v>
      </c>
      <c r="E553" s="2">
        <v>35832</v>
      </c>
      <c r="F553" s="2">
        <v>35800</v>
      </c>
      <c r="G553">
        <v>3</v>
      </c>
      <c r="H553">
        <v>30.76</v>
      </c>
      <c r="I553" t="s">
        <v>882</v>
      </c>
      <c r="J553" t="s">
        <v>883</v>
      </c>
      <c r="K553" t="s">
        <v>884</v>
      </c>
      <c r="M553" t="s">
        <v>885</v>
      </c>
      <c r="N553" t="s">
        <v>256</v>
      </c>
      <c r="O553" s="3">
        <v>10</v>
      </c>
      <c r="P553">
        <v>10</v>
      </c>
      <c r="Q553">
        <v>1</v>
      </c>
      <c r="R553" t="b">
        <v>1</v>
      </c>
    </row>
    <row r="554" spans="1:18" x14ac:dyDescent="0.35">
      <c r="A554">
        <v>10800</v>
      </c>
      <c r="B554" t="s">
        <v>939</v>
      </c>
      <c r="C554">
        <v>1</v>
      </c>
      <c r="D554" s="2">
        <v>35790</v>
      </c>
      <c r="E554" s="2">
        <v>35818</v>
      </c>
      <c r="F554" s="2">
        <v>35800</v>
      </c>
      <c r="G554">
        <v>3</v>
      </c>
      <c r="H554">
        <v>137.44</v>
      </c>
      <c r="I554" t="s">
        <v>940</v>
      </c>
      <c r="J554" t="s">
        <v>941</v>
      </c>
      <c r="K554" t="s">
        <v>171</v>
      </c>
      <c r="M554" t="s">
        <v>942</v>
      </c>
      <c r="N554" t="s">
        <v>173</v>
      </c>
      <c r="O554" s="3">
        <v>10</v>
      </c>
      <c r="P554">
        <v>10</v>
      </c>
      <c r="Q554">
        <v>1</v>
      </c>
      <c r="R554" t="b">
        <v>1</v>
      </c>
    </row>
    <row r="555" spans="1:18" x14ac:dyDescent="0.35">
      <c r="A555">
        <v>10801</v>
      </c>
      <c r="B555" t="s">
        <v>892</v>
      </c>
      <c r="C555">
        <v>4</v>
      </c>
      <c r="D555" s="2">
        <v>35793</v>
      </c>
      <c r="E555" s="2">
        <v>35821</v>
      </c>
      <c r="F555" s="2">
        <v>35795</v>
      </c>
      <c r="G555">
        <v>2</v>
      </c>
      <c r="H555">
        <v>97.09</v>
      </c>
      <c r="I555" t="s">
        <v>893</v>
      </c>
      <c r="J555" t="s">
        <v>894</v>
      </c>
      <c r="K555" t="s">
        <v>803</v>
      </c>
      <c r="M555" t="s">
        <v>895</v>
      </c>
      <c r="N555" t="s">
        <v>209</v>
      </c>
      <c r="O555" s="3">
        <v>2</v>
      </c>
      <c r="P555">
        <v>2</v>
      </c>
      <c r="Q555">
        <v>12</v>
      </c>
      <c r="R555" t="b">
        <v>1</v>
      </c>
    </row>
    <row r="556" spans="1:18" x14ac:dyDescent="0.35">
      <c r="A556">
        <v>10802</v>
      </c>
      <c r="B556" t="s">
        <v>914</v>
      </c>
      <c r="C556">
        <v>4</v>
      </c>
      <c r="D556" s="2">
        <v>35793</v>
      </c>
      <c r="E556" s="2">
        <v>35821</v>
      </c>
      <c r="F556" s="2">
        <v>35797</v>
      </c>
      <c r="G556">
        <v>2</v>
      </c>
      <c r="H556">
        <v>257.26</v>
      </c>
      <c r="I556" t="s">
        <v>915</v>
      </c>
      <c r="J556" t="s">
        <v>916</v>
      </c>
      <c r="K556" t="s">
        <v>917</v>
      </c>
      <c r="M556" t="s">
        <v>918</v>
      </c>
      <c r="N556" t="s">
        <v>333</v>
      </c>
      <c r="O556" s="3">
        <v>4</v>
      </c>
      <c r="P556">
        <v>4</v>
      </c>
      <c r="Q556">
        <v>1</v>
      </c>
      <c r="R556" t="b">
        <v>1</v>
      </c>
    </row>
    <row r="557" spans="1:18" x14ac:dyDescent="0.35">
      <c r="A557">
        <v>10803</v>
      </c>
      <c r="B557" t="s">
        <v>695</v>
      </c>
      <c r="C557">
        <v>4</v>
      </c>
      <c r="D557" s="2">
        <v>35794</v>
      </c>
      <c r="E557" s="2">
        <v>35822</v>
      </c>
      <c r="F557" s="2">
        <v>35801</v>
      </c>
      <c r="G557">
        <v>1</v>
      </c>
      <c r="H557">
        <v>55.23</v>
      </c>
      <c r="I557" t="s">
        <v>696</v>
      </c>
      <c r="J557" t="s">
        <v>697</v>
      </c>
      <c r="K557" t="s">
        <v>698</v>
      </c>
      <c r="L557" t="s">
        <v>699</v>
      </c>
      <c r="M557" t="s">
        <v>700</v>
      </c>
      <c r="N557" t="s">
        <v>248</v>
      </c>
      <c r="O557" s="3">
        <v>7</v>
      </c>
      <c r="P557">
        <v>7</v>
      </c>
      <c r="Q557">
        <v>1</v>
      </c>
      <c r="R557" t="b">
        <v>1</v>
      </c>
    </row>
    <row r="558" spans="1:18" x14ac:dyDescent="0.35">
      <c r="A558">
        <v>10804</v>
      </c>
      <c r="B558" t="s">
        <v>939</v>
      </c>
      <c r="C558">
        <v>6</v>
      </c>
      <c r="D558" s="2">
        <v>35794</v>
      </c>
      <c r="E558" s="2">
        <v>35822</v>
      </c>
      <c r="F558" s="2">
        <v>35802</v>
      </c>
      <c r="G558">
        <v>2</v>
      </c>
      <c r="H558">
        <v>27.33</v>
      </c>
      <c r="I558" t="s">
        <v>940</v>
      </c>
      <c r="J558" t="s">
        <v>941</v>
      </c>
      <c r="K558" t="s">
        <v>171</v>
      </c>
      <c r="M558" t="s">
        <v>942</v>
      </c>
      <c r="N558" t="s">
        <v>173</v>
      </c>
      <c r="O558" s="3">
        <v>8</v>
      </c>
      <c r="P558">
        <v>8</v>
      </c>
      <c r="Q558">
        <v>1</v>
      </c>
      <c r="R558" t="b">
        <v>1</v>
      </c>
    </row>
    <row r="559" spans="1:18" x14ac:dyDescent="0.35">
      <c r="A559">
        <v>10805</v>
      </c>
      <c r="B559" t="s">
        <v>863</v>
      </c>
      <c r="C559">
        <v>2</v>
      </c>
      <c r="D559" s="2">
        <v>35794</v>
      </c>
      <c r="E559" s="2">
        <v>35822</v>
      </c>
      <c r="F559" s="2">
        <v>35804</v>
      </c>
      <c r="G559">
        <v>3</v>
      </c>
      <c r="H559">
        <v>237.34</v>
      </c>
      <c r="I559" t="s">
        <v>864</v>
      </c>
      <c r="J559" t="s">
        <v>865</v>
      </c>
      <c r="K559" t="s">
        <v>857</v>
      </c>
      <c r="L559" t="s">
        <v>295</v>
      </c>
      <c r="M559" t="s">
        <v>866</v>
      </c>
      <c r="N559" t="s">
        <v>182</v>
      </c>
      <c r="O559" s="3">
        <v>10</v>
      </c>
      <c r="P559">
        <v>10</v>
      </c>
      <c r="Q559">
        <v>1</v>
      </c>
      <c r="R559" t="b">
        <v>1</v>
      </c>
    </row>
    <row r="560" spans="1:18" x14ac:dyDescent="0.35">
      <c r="A560">
        <v>10806</v>
      </c>
      <c r="B560" t="s">
        <v>673</v>
      </c>
      <c r="C560">
        <v>3</v>
      </c>
      <c r="D560" s="2">
        <v>35795</v>
      </c>
      <c r="E560" s="2">
        <v>35823</v>
      </c>
      <c r="F560" s="2">
        <v>35800</v>
      </c>
      <c r="G560">
        <v>2</v>
      </c>
      <c r="H560">
        <v>22.11</v>
      </c>
      <c r="I560" t="s">
        <v>674</v>
      </c>
      <c r="J560" t="s">
        <v>675</v>
      </c>
      <c r="K560" t="s">
        <v>676</v>
      </c>
      <c r="M560" t="s">
        <v>677</v>
      </c>
      <c r="N560" t="s">
        <v>309</v>
      </c>
      <c r="O560" s="3">
        <v>5</v>
      </c>
      <c r="P560">
        <v>5</v>
      </c>
      <c r="Q560">
        <v>1</v>
      </c>
      <c r="R560" t="b">
        <v>1</v>
      </c>
    </row>
    <row r="561" spans="1:18" x14ac:dyDescent="0.35">
      <c r="A561">
        <v>10807</v>
      </c>
      <c r="B561" t="s">
        <v>1009</v>
      </c>
      <c r="C561">
        <v>4</v>
      </c>
      <c r="D561" s="2">
        <v>35795</v>
      </c>
      <c r="E561" s="2">
        <v>35823</v>
      </c>
      <c r="F561" s="2">
        <v>35825</v>
      </c>
      <c r="G561">
        <v>1</v>
      </c>
      <c r="H561">
        <v>1.36</v>
      </c>
      <c r="I561" t="s">
        <v>1010</v>
      </c>
      <c r="J561" t="s">
        <v>1011</v>
      </c>
      <c r="K561" t="s">
        <v>1012</v>
      </c>
      <c r="M561" t="s">
        <v>1013</v>
      </c>
      <c r="N561" t="s">
        <v>279</v>
      </c>
      <c r="O561" s="3">
        <v>30</v>
      </c>
      <c r="P561">
        <v>30</v>
      </c>
      <c r="Q561">
        <v>1</v>
      </c>
      <c r="R561" t="b">
        <v>0</v>
      </c>
    </row>
    <row r="562" spans="1:18" x14ac:dyDescent="0.35">
      <c r="A562">
        <v>10808</v>
      </c>
      <c r="B562" t="s">
        <v>848</v>
      </c>
      <c r="C562">
        <v>2</v>
      </c>
      <c r="D562" s="2">
        <v>35796</v>
      </c>
      <c r="E562" s="2">
        <v>35824</v>
      </c>
      <c r="F562" s="2">
        <v>35804</v>
      </c>
      <c r="G562">
        <v>3</v>
      </c>
      <c r="H562">
        <v>45.53</v>
      </c>
      <c r="I562" t="s">
        <v>849</v>
      </c>
      <c r="J562" t="s">
        <v>850</v>
      </c>
      <c r="K562" t="s">
        <v>851</v>
      </c>
      <c r="L562" t="s">
        <v>852</v>
      </c>
      <c r="M562" t="s">
        <v>853</v>
      </c>
      <c r="N562" t="s">
        <v>182</v>
      </c>
      <c r="O562" s="3">
        <v>8</v>
      </c>
      <c r="P562">
        <v>8</v>
      </c>
      <c r="Q562">
        <v>1</v>
      </c>
      <c r="R562" t="b">
        <v>1</v>
      </c>
    </row>
    <row r="563" spans="1:18" x14ac:dyDescent="0.35">
      <c r="A563">
        <v>10809</v>
      </c>
      <c r="B563" t="s">
        <v>695</v>
      </c>
      <c r="C563">
        <v>7</v>
      </c>
      <c r="D563" s="2">
        <v>35796</v>
      </c>
      <c r="E563" s="2">
        <v>35824</v>
      </c>
      <c r="F563" s="2">
        <v>35802</v>
      </c>
      <c r="G563">
        <v>1</v>
      </c>
      <c r="H563">
        <v>4.87</v>
      </c>
      <c r="I563" t="s">
        <v>696</v>
      </c>
      <c r="J563" t="s">
        <v>697</v>
      </c>
      <c r="K563" t="s">
        <v>698</v>
      </c>
      <c r="L563" t="s">
        <v>699</v>
      </c>
      <c r="M563" t="s">
        <v>700</v>
      </c>
      <c r="N563" t="s">
        <v>248</v>
      </c>
      <c r="O563" s="3">
        <v>6</v>
      </c>
      <c r="P563">
        <v>6</v>
      </c>
      <c r="Q563">
        <v>1</v>
      </c>
      <c r="R563" t="b">
        <v>1</v>
      </c>
    </row>
    <row r="564" spans="1:18" x14ac:dyDescent="0.35">
      <c r="A564">
        <v>10810</v>
      </c>
      <c r="B564" t="s">
        <v>1031</v>
      </c>
      <c r="C564">
        <v>2</v>
      </c>
      <c r="D564" s="2">
        <v>35796</v>
      </c>
      <c r="E564" s="2">
        <v>35824</v>
      </c>
      <c r="F564" s="2">
        <v>35802</v>
      </c>
      <c r="G564">
        <v>3</v>
      </c>
      <c r="H564">
        <v>4.33</v>
      </c>
      <c r="I564" t="s">
        <v>1032</v>
      </c>
      <c r="J564" t="s">
        <v>1033</v>
      </c>
      <c r="K564" t="s">
        <v>1034</v>
      </c>
      <c r="L564" t="s">
        <v>990</v>
      </c>
      <c r="M564" t="s">
        <v>1035</v>
      </c>
      <c r="N564" t="s">
        <v>367</v>
      </c>
      <c r="O564" s="3">
        <v>6</v>
      </c>
      <c r="P564">
        <v>6</v>
      </c>
      <c r="Q564">
        <v>1</v>
      </c>
      <c r="R564" t="b">
        <v>1</v>
      </c>
    </row>
    <row r="565" spans="1:18" x14ac:dyDescent="0.35">
      <c r="A565">
        <v>10811</v>
      </c>
      <c r="B565" t="s">
        <v>992</v>
      </c>
      <c r="C565">
        <v>8</v>
      </c>
      <c r="D565" s="2">
        <v>35797</v>
      </c>
      <c r="E565" s="2">
        <v>35825</v>
      </c>
      <c r="F565" s="2">
        <v>35803</v>
      </c>
      <c r="G565">
        <v>1</v>
      </c>
      <c r="H565">
        <v>31.22</v>
      </c>
      <c r="I565" t="s">
        <v>993</v>
      </c>
      <c r="J565" t="s">
        <v>994</v>
      </c>
      <c r="K565" t="s">
        <v>995</v>
      </c>
      <c r="L565" t="s">
        <v>996</v>
      </c>
      <c r="M565" t="s">
        <v>997</v>
      </c>
      <c r="N565" t="s">
        <v>707</v>
      </c>
      <c r="O565" s="3">
        <v>6</v>
      </c>
      <c r="P565">
        <v>6</v>
      </c>
      <c r="Q565">
        <v>1</v>
      </c>
      <c r="R565" t="b">
        <v>1</v>
      </c>
    </row>
    <row r="566" spans="1:18" x14ac:dyDescent="0.35">
      <c r="A566">
        <v>10812</v>
      </c>
      <c r="B566" t="s">
        <v>815</v>
      </c>
      <c r="C566">
        <v>5</v>
      </c>
      <c r="D566" s="2">
        <v>35797</v>
      </c>
      <c r="E566" s="2">
        <v>35825</v>
      </c>
      <c r="F566" s="2">
        <v>35807</v>
      </c>
      <c r="G566">
        <v>1</v>
      </c>
      <c r="H566">
        <v>59.78</v>
      </c>
      <c r="I566" t="s">
        <v>816</v>
      </c>
      <c r="J566" t="s">
        <v>817</v>
      </c>
      <c r="K566" t="s">
        <v>818</v>
      </c>
      <c r="M566" t="s">
        <v>819</v>
      </c>
      <c r="N566" t="s">
        <v>279</v>
      </c>
      <c r="O566" s="3">
        <v>10</v>
      </c>
      <c r="P566">
        <v>10</v>
      </c>
      <c r="Q566">
        <v>1</v>
      </c>
      <c r="R566" t="b">
        <v>1</v>
      </c>
    </row>
    <row r="567" spans="1:18" x14ac:dyDescent="0.35">
      <c r="A567">
        <v>10813</v>
      </c>
      <c r="B567" t="s">
        <v>811</v>
      </c>
      <c r="C567">
        <v>1</v>
      </c>
      <c r="D567" s="2">
        <v>35800</v>
      </c>
      <c r="E567" s="2">
        <v>35828</v>
      </c>
      <c r="F567" s="2">
        <v>35804</v>
      </c>
      <c r="G567">
        <v>1</v>
      </c>
      <c r="H567">
        <v>47.38</v>
      </c>
      <c r="I567" t="s">
        <v>812</v>
      </c>
      <c r="J567" t="s">
        <v>813</v>
      </c>
      <c r="K567" t="s">
        <v>670</v>
      </c>
      <c r="L567" t="s">
        <v>671</v>
      </c>
      <c r="M567" t="s">
        <v>814</v>
      </c>
      <c r="N567" t="s">
        <v>248</v>
      </c>
      <c r="O567" s="3">
        <v>4</v>
      </c>
      <c r="P567">
        <v>4</v>
      </c>
      <c r="Q567">
        <v>1</v>
      </c>
      <c r="R567" t="b">
        <v>1</v>
      </c>
    </row>
    <row r="568" spans="1:18" x14ac:dyDescent="0.35">
      <c r="A568">
        <v>10814</v>
      </c>
      <c r="B568" t="s">
        <v>673</v>
      </c>
      <c r="C568">
        <v>3</v>
      </c>
      <c r="D568" s="2">
        <v>35800</v>
      </c>
      <c r="E568" s="2">
        <v>35828</v>
      </c>
      <c r="F568" s="2">
        <v>35809</v>
      </c>
      <c r="G568">
        <v>3</v>
      </c>
      <c r="H568">
        <v>130.94</v>
      </c>
      <c r="I568" t="s">
        <v>674</v>
      </c>
      <c r="J568" t="s">
        <v>675</v>
      </c>
      <c r="K568" t="s">
        <v>676</v>
      </c>
      <c r="M568" t="s">
        <v>677</v>
      </c>
      <c r="N568" t="s">
        <v>309</v>
      </c>
      <c r="O568" s="3">
        <v>9</v>
      </c>
      <c r="P568">
        <v>9</v>
      </c>
      <c r="Q568">
        <v>1</v>
      </c>
      <c r="R568" t="b">
        <v>1</v>
      </c>
    </row>
    <row r="569" spans="1:18" x14ac:dyDescent="0.35">
      <c r="A569">
        <v>10815</v>
      </c>
      <c r="B569" t="s">
        <v>886</v>
      </c>
      <c r="C569">
        <v>2</v>
      </c>
      <c r="D569" s="2">
        <v>35800</v>
      </c>
      <c r="E569" s="2">
        <v>35828</v>
      </c>
      <c r="F569" s="2">
        <v>35809</v>
      </c>
      <c r="G569">
        <v>3</v>
      </c>
      <c r="H569">
        <v>14.62</v>
      </c>
      <c r="I569" t="s">
        <v>887</v>
      </c>
      <c r="J569" t="s">
        <v>888</v>
      </c>
      <c r="K569" t="s">
        <v>889</v>
      </c>
      <c r="L569" t="s">
        <v>890</v>
      </c>
      <c r="M569" t="s">
        <v>891</v>
      </c>
      <c r="N569" t="s">
        <v>182</v>
      </c>
      <c r="O569" s="3">
        <v>9</v>
      </c>
      <c r="P569">
        <v>9</v>
      </c>
      <c r="Q569">
        <v>1</v>
      </c>
      <c r="R569" t="b">
        <v>1</v>
      </c>
    </row>
    <row r="570" spans="1:18" x14ac:dyDescent="0.35">
      <c r="A570">
        <v>10816</v>
      </c>
      <c r="B570" t="s">
        <v>1048</v>
      </c>
      <c r="C570">
        <v>4</v>
      </c>
      <c r="D570" s="2">
        <v>35801</v>
      </c>
      <c r="E570" s="2">
        <v>35829</v>
      </c>
      <c r="F570" s="2">
        <v>35830</v>
      </c>
      <c r="G570">
        <v>2</v>
      </c>
      <c r="H570">
        <v>719.78</v>
      </c>
      <c r="I570" t="s">
        <v>1049</v>
      </c>
      <c r="J570" t="s">
        <v>1050</v>
      </c>
      <c r="K570" t="s">
        <v>1051</v>
      </c>
      <c r="L570" t="s">
        <v>295</v>
      </c>
      <c r="M570" t="s">
        <v>1052</v>
      </c>
      <c r="N570" t="s">
        <v>182</v>
      </c>
      <c r="O570" s="3">
        <v>29</v>
      </c>
      <c r="P570">
        <v>29</v>
      </c>
      <c r="Q570">
        <v>2</v>
      </c>
      <c r="R570" t="b">
        <v>0</v>
      </c>
    </row>
    <row r="571" spans="1:18" x14ac:dyDescent="0.35">
      <c r="A571">
        <v>10817</v>
      </c>
      <c r="B571" t="s">
        <v>881</v>
      </c>
      <c r="C571">
        <v>3</v>
      </c>
      <c r="D571" s="2">
        <v>35801</v>
      </c>
      <c r="E571" s="2">
        <v>35815</v>
      </c>
      <c r="F571" s="2">
        <v>35808</v>
      </c>
      <c r="G571">
        <v>2</v>
      </c>
      <c r="H571">
        <v>306.07</v>
      </c>
      <c r="I571" t="s">
        <v>882</v>
      </c>
      <c r="J571" t="s">
        <v>883</v>
      </c>
      <c r="K571" t="s">
        <v>884</v>
      </c>
      <c r="M571" t="s">
        <v>885</v>
      </c>
      <c r="N571" t="s">
        <v>256</v>
      </c>
      <c r="O571" s="3">
        <v>7</v>
      </c>
      <c r="P571">
        <v>7</v>
      </c>
      <c r="Q571">
        <v>1</v>
      </c>
      <c r="R571" t="b">
        <v>1</v>
      </c>
    </row>
    <row r="572" spans="1:18" x14ac:dyDescent="0.35">
      <c r="A572">
        <v>10818</v>
      </c>
      <c r="B572" t="s">
        <v>776</v>
      </c>
      <c r="C572">
        <v>7</v>
      </c>
      <c r="D572" s="2">
        <v>35802</v>
      </c>
      <c r="E572" s="2">
        <v>35830</v>
      </c>
      <c r="F572" s="2">
        <v>35807</v>
      </c>
      <c r="G572">
        <v>3</v>
      </c>
      <c r="H572">
        <v>65.48</v>
      </c>
      <c r="I572" t="s">
        <v>777</v>
      </c>
      <c r="J572" t="s">
        <v>778</v>
      </c>
      <c r="K572" t="s">
        <v>779</v>
      </c>
      <c r="M572" t="s">
        <v>780</v>
      </c>
      <c r="N572" t="s">
        <v>279</v>
      </c>
      <c r="O572" s="3">
        <v>5</v>
      </c>
      <c r="P572">
        <v>5</v>
      </c>
      <c r="Q572">
        <v>1</v>
      </c>
      <c r="R572" t="b">
        <v>1</v>
      </c>
    </row>
    <row r="573" spans="1:18" x14ac:dyDescent="0.35">
      <c r="A573">
        <v>10819</v>
      </c>
      <c r="B573" t="s">
        <v>1045</v>
      </c>
      <c r="C573">
        <v>2</v>
      </c>
      <c r="D573" s="2">
        <v>35802</v>
      </c>
      <c r="E573" s="2">
        <v>35830</v>
      </c>
      <c r="F573" s="2">
        <v>35811</v>
      </c>
      <c r="G573">
        <v>3</v>
      </c>
      <c r="H573">
        <v>19.760000000000002</v>
      </c>
      <c r="I573" t="s">
        <v>1046</v>
      </c>
      <c r="J573" t="s">
        <v>1047</v>
      </c>
      <c r="K573" t="s">
        <v>1006</v>
      </c>
      <c r="M573" t="s">
        <v>1007</v>
      </c>
      <c r="N573" t="s">
        <v>1008</v>
      </c>
      <c r="O573" s="3">
        <v>9</v>
      </c>
      <c r="P573">
        <v>9</v>
      </c>
      <c r="Q573">
        <v>1</v>
      </c>
      <c r="R573" t="b">
        <v>1</v>
      </c>
    </row>
    <row r="574" spans="1:18" x14ac:dyDescent="0.35">
      <c r="A574">
        <v>10820</v>
      </c>
      <c r="B574" t="s">
        <v>729</v>
      </c>
      <c r="C574">
        <v>3</v>
      </c>
      <c r="D574" s="2">
        <v>35802</v>
      </c>
      <c r="E574" s="2">
        <v>35830</v>
      </c>
      <c r="F574" s="2">
        <v>35808</v>
      </c>
      <c r="G574">
        <v>2</v>
      </c>
      <c r="H574">
        <v>37.520000000000003</v>
      </c>
      <c r="I574" t="s">
        <v>730</v>
      </c>
      <c r="J574" t="s">
        <v>731</v>
      </c>
      <c r="K574" t="s">
        <v>732</v>
      </c>
      <c r="L574" t="s">
        <v>733</v>
      </c>
      <c r="M574" t="s">
        <v>734</v>
      </c>
      <c r="N574" t="s">
        <v>182</v>
      </c>
      <c r="O574" s="3">
        <v>6</v>
      </c>
      <c r="P574">
        <v>6</v>
      </c>
      <c r="Q574">
        <v>1</v>
      </c>
      <c r="R574" t="b">
        <v>1</v>
      </c>
    </row>
    <row r="575" spans="1:18" x14ac:dyDescent="0.35">
      <c r="A575">
        <v>10821</v>
      </c>
      <c r="B575" t="s">
        <v>765</v>
      </c>
      <c r="C575">
        <v>1</v>
      </c>
      <c r="D575" s="2">
        <v>35803</v>
      </c>
      <c r="E575" s="2">
        <v>35831</v>
      </c>
      <c r="F575" s="2">
        <v>35810</v>
      </c>
      <c r="G575">
        <v>1</v>
      </c>
      <c r="H575">
        <v>36.68</v>
      </c>
      <c r="I575" t="s">
        <v>766</v>
      </c>
      <c r="J575" t="s">
        <v>767</v>
      </c>
      <c r="K575" t="s">
        <v>768</v>
      </c>
      <c r="L575" t="s">
        <v>769</v>
      </c>
      <c r="M575" t="s">
        <v>770</v>
      </c>
      <c r="N575" t="s">
        <v>182</v>
      </c>
      <c r="O575" s="3">
        <v>7</v>
      </c>
      <c r="P575">
        <v>7</v>
      </c>
      <c r="Q575">
        <v>1</v>
      </c>
      <c r="R575" t="b">
        <v>1</v>
      </c>
    </row>
    <row r="576" spans="1:18" x14ac:dyDescent="0.35">
      <c r="A576">
        <v>10822</v>
      </c>
      <c r="B576" t="s">
        <v>1058</v>
      </c>
      <c r="C576">
        <v>6</v>
      </c>
      <c r="D576" s="2">
        <v>35803</v>
      </c>
      <c r="E576" s="2">
        <v>35831</v>
      </c>
      <c r="F576" s="2">
        <v>35811</v>
      </c>
      <c r="G576">
        <v>3</v>
      </c>
      <c r="H576">
        <v>7</v>
      </c>
      <c r="I576" t="s">
        <v>1059</v>
      </c>
      <c r="J576" t="s">
        <v>1060</v>
      </c>
      <c r="K576" t="s">
        <v>581</v>
      </c>
      <c r="L576" t="s">
        <v>559</v>
      </c>
      <c r="M576" t="s">
        <v>1061</v>
      </c>
      <c r="N576" t="s">
        <v>182</v>
      </c>
      <c r="O576" s="3">
        <v>8</v>
      </c>
      <c r="P576">
        <v>8</v>
      </c>
      <c r="Q576">
        <v>1</v>
      </c>
      <c r="R576" t="b">
        <v>1</v>
      </c>
    </row>
    <row r="577" spans="1:18" x14ac:dyDescent="0.35">
      <c r="A577">
        <v>10823</v>
      </c>
      <c r="B577" t="s">
        <v>805</v>
      </c>
      <c r="C577">
        <v>5</v>
      </c>
      <c r="D577" s="2">
        <v>35804</v>
      </c>
      <c r="E577" s="2">
        <v>35832</v>
      </c>
      <c r="F577" s="2">
        <v>35808</v>
      </c>
      <c r="G577">
        <v>2</v>
      </c>
      <c r="H577">
        <v>163.97</v>
      </c>
      <c r="I577" t="s">
        <v>806</v>
      </c>
      <c r="J577" t="s">
        <v>807</v>
      </c>
      <c r="K577" t="s">
        <v>808</v>
      </c>
      <c r="L577" t="s">
        <v>809</v>
      </c>
      <c r="M577" t="s">
        <v>810</v>
      </c>
      <c r="N577" t="s">
        <v>707</v>
      </c>
      <c r="O577" s="3">
        <v>4</v>
      </c>
      <c r="P577">
        <v>4</v>
      </c>
      <c r="Q577">
        <v>1</v>
      </c>
      <c r="R577" t="b">
        <v>1</v>
      </c>
    </row>
    <row r="578" spans="1:18" x14ac:dyDescent="0.35">
      <c r="A578">
        <v>10824</v>
      </c>
      <c r="B578" t="s">
        <v>735</v>
      </c>
      <c r="C578">
        <v>8</v>
      </c>
      <c r="D578" s="2">
        <v>35804</v>
      </c>
      <c r="E578" s="2">
        <v>35832</v>
      </c>
      <c r="F578" s="2">
        <v>35825</v>
      </c>
      <c r="G578">
        <v>1</v>
      </c>
      <c r="H578">
        <v>1.23</v>
      </c>
      <c r="I578" t="s">
        <v>736</v>
      </c>
      <c r="J578" t="s">
        <v>737</v>
      </c>
      <c r="K578" t="s">
        <v>738</v>
      </c>
      <c r="M578" t="s">
        <v>739</v>
      </c>
      <c r="N578" t="s">
        <v>240</v>
      </c>
      <c r="O578" s="3">
        <v>21</v>
      </c>
      <c r="P578">
        <v>21</v>
      </c>
      <c r="Q578">
        <v>1</v>
      </c>
      <c r="R578" t="b">
        <v>1</v>
      </c>
    </row>
    <row r="579" spans="1:18" x14ac:dyDescent="0.35">
      <c r="A579">
        <v>10825</v>
      </c>
      <c r="B579" t="s">
        <v>943</v>
      </c>
      <c r="C579">
        <v>1</v>
      </c>
      <c r="D579" s="2">
        <v>35804</v>
      </c>
      <c r="E579" s="2">
        <v>35832</v>
      </c>
      <c r="F579" s="2">
        <v>35809</v>
      </c>
      <c r="G579">
        <v>1</v>
      </c>
      <c r="H579">
        <v>79.25</v>
      </c>
      <c r="I579" t="s">
        <v>944</v>
      </c>
      <c r="J579" t="s">
        <v>945</v>
      </c>
      <c r="K579" t="s">
        <v>946</v>
      </c>
      <c r="M579" t="s">
        <v>947</v>
      </c>
      <c r="N579" t="s">
        <v>256</v>
      </c>
      <c r="O579" s="3">
        <v>5</v>
      </c>
      <c r="P579">
        <v>5</v>
      </c>
      <c r="Q579">
        <v>1</v>
      </c>
      <c r="R579" t="b">
        <v>1</v>
      </c>
    </row>
    <row r="580" spans="1:18" x14ac:dyDescent="0.35">
      <c r="A580">
        <v>10826</v>
      </c>
      <c r="B580" t="s">
        <v>740</v>
      </c>
      <c r="C580">
        <v>6</v>
      </c>
      <c r="D580" s="2">
        <v>35807</v>
      </c>
      <c r="E580" s="2">
        <v>35835</v>
      </c>
      <c r="F580" s="2">
        <v>35832</v>
      </c>
      <c r="G580">
        <v>1</v>
      </c>
      <c r="H580">
        <v>7.09</v>
      </c>
      <c r="I580" t="s">
        <v>741</v>
      </c>
      <c r="J580" t="s">
        <v>742</v>
      </c>
      <c r="K580" t="s">
        <v>743</v>
      </c>
      <c r="M580" t="s">
        <v>744</v>
      </c>
      <c r="N580" t="s">
        <v>309</v>
      </c>
      <c r="O580" s="3">
        <v>25</v>
      </c>
      <c r="P580">
        <v>25</v>
      </c>
      <c r="Q580">
        <v>2</v>
      </c>
      <c r="R580" t="b">
        <v>1</v>
      </c>
    </row>
    <row r="581" spans="1:18" x14ac:dyDescent="0.35">
      <c r="A581">
        <v>10827</v>
      </c>
      <c r="B581" t="s">
        <v>902</v>
      </c>
      <c r="C581">
        <v>1</v>
      </c>
      <c r="D581" s="2">
        <v>35807</v>
      </c>
      <c r="E581" s="2">
        <v>35821</v>
      </c>
      <c r="F581" s="2">
        <v>35832</v>
      </c>
      <c r="G581">
        <v>2</v>
      </c>
      <c r="H581">
        <v>63.54</v>
      </c>
      <c r="I581" t="s">
        <v>903</v>
      </c>
      <c r="J581" t="s">
        <v>904</v>
      </c>
      <c r="K581" t="s">
        <v>905</v>
      </c>
      <c r="M581" t="s">
        <v>906</v>
      </c>
      <c r="N581" t="s">
        <v>309</v>
      </c>
      <c r="O581" s="3">
        <v>25</v>
      </c>
      <c r="P581">
        <v>25</v>
      </c>
      <c r="Q581">
        <v>2</v>
      </c>
      <c r="R581" t="b">
        <v>0</v>
      </c>
    </row>
    <row r="582" spans="1:18" x14ac:dyDescent="0.35">
      <c r="A582">
        <v>10828</v>
      </c>
      <c r="B582" t="s">
        <v>1023</v>
      </c>
      <c r="C582">
        <v>9</v>
      </c>
      <c r="D582" s="2">
        <v>35808</v>
      </c>
      <c r="E582" s="2">
        <v>35822</v>
      </c>
      <c r="F582" s="2">
        <v>35830</v>
      </c>
      <c r="G582">
        <v>1</v>
      </c>
      <c r="H582">
        <v>90.85</v>
      </c>
      <c r="I582" t="s">
        <v>1024</v>
      </c>
      <c r="J582" t="s">
        <v>1025</v>
      </c>
      <c r="K582" t="s">
        <v>1006</v>
      </c>
      <c r="M582" t="s">
        <v>1007</v>
      </c>
      <c r="N582" t="s">
        <v>1008</v>
      </c>
      <c r="O582" s="3">
        <v>22</v>
      </c>
      <c r="P582">
        <v>22</v>
      </c>
      <c r="Q582">
        <v>2</v>
      </c>
      <c r="R582" t="b">
        <v>0</v>
      </c>
    </row>
    <row r="583" spans="1:18" x14ac:dyDescent="0.35">
      <c r="A583">
        <v>10829</v>
      </c>
      <c r="B583" t="s">
        <v>872</v>
      </c>
      <c r="C583">
        <v>9</v>
      </c>
      <c r="D583" s="2">
        <v>35808</v>
      </c>
      <c r="E583" s="2">
        <v>35836</v>
      </c>
      <c r="F583" s="2">
        <v>35818</v>
      </c>
      <c r="G583">
        <v>1</v>
      </c>
      <c r="H583">
        <v>154.72</v>
      </c>
      <c r="I583" t="s">
        <v>873</v>
      </c>
      <c r="J583" t="s">
        <v>874</v>
      </c>
      <c r="K583" t="s">
        <v>875</v>
      </c>
      <c r="L583" t="s">
        <v>876</v>
      </c>
      <c r="M583" t="s">
        <v>877</v>
      </c>
      <c r="N583" t="s">
        <v>173</v>
      </c>
      <c r="O583" s="3">
        <v>10</v>
      </c>
      <c r="P583">
        <v>10</v>
      </c>
      <c r="Q583">
        <v>1</v>
      </c>
      <c r="R583" t="b">
        <v>1</v>
      </c>
    </row>
    <row r="584" spans="1:18" x14ac:dyDescent="0.35">
      <c r="A584">
        <v>10830</v>
      </c>
      <c r="B584" t="s">
        <v>828</v>
      </c>
      <c r="C584">
        <v>4</v>
      </c>
      <c r="D584" s="2">
        <v>35808</v>
      </c>
      <c r="E584" s="2">
        <v>35850</v>
      </c>
      <c r="F584" s="2">
        <v>35816</v>
      </c>
      <c r="G584">
        <v>2</v>
      </c>
      <c r="H584">
        <v>81.83</v>
      </c>
      <c r="I584" t="s">
        <v>829</v>
      </c>
      <c r="J584" t="s">
        <v>830</v>
      </c>
      <c r="K584" t="s">
        <v>246</v>
      </c>
      <c r="L584" t="s">
        <v>699</v>
      </c>
      <c r="M584" t="s">
        <v>831</v>
      </c>
      <c r="N584" t="s">
        <v>248</v>
      </c>
      <c r="O584" s="3">
        <v>8</v>
      </c>
      <c r="P584">
        <v>8</v>
      </c>
      <c r="Q584">
        <v>1</v>
      </c>
      <c r="R584" t="b">
        <v>1</v>
      </c>
    </row>
    <row r="585" spans="1:18" x14ac:dyDescent="0.35">
      <c r="A585">
        <v>10831</v>
      </c>
      <c r="B585" t="s">
        <v>981</v>
      </c>
      <c r="C585">
        <v>3</v>
      </c>
      <c r="D585" s="2">
        <v>35809</v>
      </c>
      <c r="E585" s="2">
        <v>35837</v>
      </c>
      <c r="F585" s="2">
        <v>35818</v>
      </c>
      <c r="G585">
        <v>2</v>
      </c>
      <c r="H585">
        <v>72.19</v>
      </c>
      <c r="I585" t="s">
        <v>982</v>
      </c>
      <c r="J585" t="s">
        <v>983</v>
      </c>
      <c r="K585" t="s">
        <v>984</v>
      </c>
      <c r="M585" t="s">
        <v>985</v>
      </c>
      <c r="N585" t="s">
        <v>288</v>
      </c>
      <c r="O585" s="3">
        <v>9</v>
      </c>
      <c r="P585">
        <v>9</v>
      </c>
      <c r="Q585">
        <v>1</v>
      </c>
      <c r="R585" t="b">
        <v>1</v>
      </c>
    </row>
    <row r="586" spans="1:18" x14ac:dyDescent="0.35">
      <c r="A586">
        <v>10832</v>
      </c>
      <c r="B586" t="s">
        <v>923</v>
      </c>
      <c r="C586">
        <v>2</v>
      </c>
      <c r="D586" s="2">
        <v>35809</v>
      </c>
      <c r="E586" s="2">
        <v>35837</v>
      </c>
      <c r="F586" s="2">
        <v>35814</v>
      </c>
      <c r="G586">
        <v>2</v>
      </c>
      <c r="H586">
        <v>43.26</v>
      </c>
      <c r="I586" t="s">
        <v>924</v>
      </c>
      <c r="J586" t="s">
        <v>925</v>
      </c>
      <c r="K586" t="s">
        <v>926</v>
      </c>
      <c r="M586" t="s">
        <v>927</v>
      </c>
      <c r="N586" t="s">
        <v>309</v>
      </c>
      <c r="O586" s="3">
        <v>5</v>
      </c>
      <c r="P586">
        <v>5</v>
      </c>
      <c r="Q586">
        <v>1</v>
      </c>
      <c r="R586" t="b">
        <v>1</v>
      </c>
    </row>
    <row r="587" spans="1:18" x14ac:dyDescent="0.35">
      <c r="A587">
        <v>10833</v>
      </c>
      <c r="B587" t="s">
        <v>720</v>
      </c>
      <c r="C587">
        <v>6</v>
      </c>
      <c r="D587" s="2">
        <v>35810</v>
      </c>
      <c r="E587" s="2">
        <v>35838</v>
      </c>
      <c r="F587" s="2">
        <v>35818</v>
      </c>
      <c r="G587">
        <v>2</v>
      </c>
      <c r="H587">
        <v>71.489999999999995</v>
      </c>
      <c r="I587" t="s">
        <v>721</v>
      </c>
      <c r="J587" t="s">
        <v>722</v>
      </c>
      <c r="K587" t="s">
        <v>723</v>
      </c>
      <c r="M587" t="s">
        <v>724</v>
      </c>
      <c r="N587" t="s">
        <v>256</v>
      </c>
      <c r="O587" s="3">
        <v>8</v>
      </c>
      <c r="P587">
        <v>8</v>
      </c>
      <c r="Q587">
        <v>1</v>
      </c>
      <c r="R587" t="b">
        <v>1</v>
      </c>
    </row>
    <row r="588" spans="1:18" x14ac:dyDescent="0.35">
      <c r="A588">
        <v>10834</v>
      </c>
      <c r="B588" t="s">
        <v>828</v>
      </c>
      <c r="C588">
        <v>1</v>
      </c>
      <c r="D588" s="2">
        <v>35810</v>
      </c>
      <c r="E588" s="2">
        <v>35838</v>
      </c>
      <c r="F588" s="2">
        <v>35814</v>
      </c>
      <c r="G588">
        <v>3</v>
      </c>
      <c r="H588">
        <v>29.78</v>
      </c>
      <c r="I588" t="s">
        <v>829</v>
      </c>
      <c r="J588" t="s">
        <v>830</v>
      </c>
      <c r="K588" t="s">
        <v>246</v>
      </c>
      <c r="L588" t="s">
        <v>699</v>
      </c>
      <c r="M588" t="s">
        <v>831</v>
      </c>
      <c r="N588" t="s">
        <v>248</v>
      </c>
      <c r="O588" s="3">
        <v>4</v>
      </c>
      <c r="P588">
        <v>4</v>
      </c>
      <c r="Q588">
        <v>1</v>
      </c>
      <c r="R588" t="b">
        <v>1</v>
      </c>
    </row>
    <row r="589" spans="1:18" x14ac:dyDescent="0.35">
      <c r="A589">
        <v>10835</v>
      </c>
      <c r="B589" t="s">
        <v>1079</v>
      </c>
      <c r="C589">
        <v>1</v>
      </c>
      <c r="D589" s="2">
        <v>35810</v>
      </c>
      <c r="E589" s="2">
        <v>35838</v>
      </c>
      <c r="F589" s="2">
        <v>35816</v>
      </c>
      <c r="G589">
        <v>3</v>
      </c>
      <c r="H589">
        <v>69.53</v>
      </c>
      <c r="I589" t="s">
        <v>1086</v>
      </c>
      <c r="J589" t="s">
        <v>1081</v>
      </c>
      <c r="K589" t="s">
        <v>254</v>
      </c>
      <c r="M589" t="s">
        <v>1082</v>
      </c>
      <c r="N589" t="s">
        <v>256</v>
      </c>
      <c r="O589" s="3">
        <v>6</v>
      </c>
      <c r="P589">
        <v>6</v>
      </c>
      <c r="Q589">
        <v>1</v>
      </c>
      <c r="R589" t="b">
        <v>1</v>
      </c>
    </row>
    <row r="590" spans="1:18" x14ac:dyDescent="0.35">
      <c r="A590">
        <v>10836</v>
      </c>
      <c r="B590" t="s">
        <v>708</v>
      </c>
      <c r="C590">
        <v>7</v>
      </c>
      <c r="D590" s="2">
        <v>35811</v>
      </c>
      <c r="E590" s="2">
        <v>35839</v>
      </c>
      <c r="F590" s="2">
        <v>35816</v>
      </c>
      <c r="G590">
        <v>1</v>
      </c>
      <c r="H590">
        <v>411.88</v>
      </c>
      <c r="I590" t="s">
        <v>709</v>
      </c>
      <c r="J590" t="s">
        <v>710</v>
      </c>
      <c r="K590" t="s">
        <v>711</v>
      </c>
      <c r="M590" t="s">
        <v>712</v>
      </c>
      <c r="N590" t="s">
        <v>713</v>
      </c>
      <c r="O590" s="3">
        <v>5</v>
      </c>
      <c r="P590">
        <v>5</v>
      </c>
      <c r="Q590">
        <v>1</v>
      </c>
      <c r="R590" t="b">
        <v>1</v>
      </c>
    </row>
    <row r="591" spans="1:18" x14ac:dyDescent="0.35">
      <c r="A591">
        <v>10837</v>
      </c>
      <c r="B591" t="s">
        <v>790</v>
      </c>
      <c r="C591">
        <v>9</v>
      </c>
      <c r="D591" s="2">
        <v>35811</v>
      </c>
      <c r="E591" s="2">
        <v>35839</v>
      </c>
      <c r="F591" s="2">
        <v>35818</v>
      </c>
      <c r="G591">
        <v>3</v>
      </c>
      <c r="H591">
        <v>13.32</v>
      </c>
      <c r="I591" t="s">
        <v>791</v>
      </c>
      <c r="J591" t="s">
        <v>792</v>
      </c>
      <c r="K591" t="s">
        <v>793</v>
      </c>
      <c r="M591" t="s">
        <v>794</v>
      </c>
      <c r="N591" t="s">
        <v>240</v>
      </c>
      <c r="O591" s="3">
        <v>7</v>
      </c>
      <c r="P591">
        <v>7</v>
      </c>
      <c r="Q591">
        <v>1</v>
      </c>
      <c r="R591" t="b">
        <v>1</v>
      </c>
    </row>
    <row r="592" spans="1:18" x14ac:dyDescent="0.35">
      <c r="A592">
        <v>10838</v>
      </c>
      <c r="B592" t="s">
        <v>992</v>
      </c>
      <c r="C592">
        <v>3</v>
      </c>
      <c r="D592" s="2">
        <v>35814</v>
      </c>
      <c r="E592" s="2">
        <v>35842</v>
      </c>
      <c r="F592" s="2">
        <v>35818</v>
      </c>
      <c r="G592">
        <v>3</v>
      </c>
      <c r="H592">
        <v>59.28</v>
      </c>
      <c r="I592" t="s">
        <v>993</v>
      </c>
      <c r="J592" t="s">
        <v>994</v>
      </c>
      <c r="K592" t="s">
        <v>995</v>
      </c>
      <c r="L592" t="s">
        <v>996</v>
      </c>
      <c r="M592" t="s">
        <v>997</v>
      </c>
      <c r="N592" t="s">
        <v>707</v>
      </c>
      <c r="O592" s="3">
        <v>4</v>
      </c>
      <c r="P592">
        <v>4</v>
      </c>
      <c r="Q592">
        <v>1</v>
      </c>
      <c r="R592" t="b">
        <v>1</v>
      </c>
    </row>
    <row r="593" spans="1:18" x14ac:dyDescent="0.35">
      <c r="A593">
        <v>10839</v>
      </c>
      <c r="B593" t="s">
        <v>828</v>
      </c>
      <c r="C593">
        <v>3</v>
      </c>
      <c r="D593" s="2">
        <v>35814</v>
      </c>
      <c r="E593" s="2">
        <v>35842</v>
      </c>
      <c r="F593" s="2">
        <v>35817</v>
      </c>
      <c r="G593">
        <v>3</v>
      </c>
      <c r="H593">
        <v>35.43</v>
      </c>
      <c r="I593" t="s">
        <v>829</v>
      </c>
      <c r="J593" t="s">
        <v>830</v>
      </c>
      <c r="K593" t="s">
        <v>246</v>
      </c>
      <c r="L593" t="s">
        <v>699</v>
      </c>
      <c r="M593" t="s">
        <v>831</v>
      </c>
      <c r="N593" t="s">
        <v>248</v>
      </c>
      <c r="O593" s="3">
        <v>3</v>
      </c>
      <c r="P593">
        <v>3</v>
      </c>
      <c r="Q593">
        <v>1</v>
      </c>
      <c r="R593" t="b">
        <v>1</v>
      </c>
    </row>
    <row r="594" spans="1:18" x14ac:dyDescent="0.35">
      <c r="A594">
        <v>10840</v>
      </c>
      <c r="B594" t="s">
        <v>992</v>
      </c>
      <c r="C594">
        <v>4</v>
      </c>
      <c r="D594" s="2">
        <v>35814</v>
      </c>
      <c r="E594" s="2">
        <v>35856</v>
      </c>
      <c r="F594" s="2">
        <v>35842</v>
      </c>
      <c r="G594">
        <v>2</v>
      </c>
      <c r="H594">
        <v>2.71</v>
      </c>
      <c r="I594" t="s">
        <v>993</v>
      </c>
      <c r="J594" t="s">
        <v>994</v>
      </c>
      <c r="K594" t="s">
        <v>995</v>
      </c>
      <c r="L594" t="s">
        <v>996</v>
      </c>
      <c r="M594" t="s">
        <v>997</v>
      </c>
      <c r="N594" t="s">
        <v>707</v>
      </c>
      <c r="O594" s="3">
        <v>28</v>
      </c>
      <c r="P594">
        <v>28</v>
      </c>
      <c r="Q594">
        <v>2</v>
      </c>
      <c r="R594" t="b">
        <v>1</v>
      </c>
    </row>
    <row r="595" spans="1:18" x14ac:dyDescent="0.35">
      <c r="A595">
        <v>10841</v>
      </c>
      <c r="B595" t="s">
        <v>678</v>
      </c>
      <c r="C595">
        <v>5</v>
      </c>
      <c r="D595" s="2">
        <v>35815</v>
      </c>
      <c r="E595" s="2">
        <v>35843</v>
      </c>
      <c r="F595" s="2">
        <v>35824</v>
      </c>
      <c r="G595">
        <v>2</v>
      </c>
      <c r="H595">
        <v>424.3</v>
      </c>
      <c r="I595" t="s">
        <v>679</v>
      </c>
      <c r="J595" t="s">
        <v>680</v>
      </c>
      <c r="K595" t="s">
        <v>681</v>
      </c>
      <c r="M595" t="s">
        <v>682</v>
      </c>
      <c r="N595" t="s">
        <v>683</v>
      </c>
      <c r="O595" s="3">
        <v>9</v>
      </c>
      <c r="P595">
        <v>9</v>
      </c>
      <c r="Q595">
        <v>1</v>
      </c>
      <c r="R595" t="b">
        <v>1</v>
      </c>
    </row>
    <row r="596" spans="1:18" x14ac:dyDescent="0.35">
      <c r="A596">
        <v>10842</v>
      </c>
      <c r="B596" t="s">
        <v>781</v>
      </c>
      <c r="C596">
        <v>1</v>
      </c>
      <c r="D596" s="2">
        <v>35815</v>
      </c>
      <c r="E596" s="2">
        <v>35843</v>
      </c>
      <c r="F596" s="2">
        <v>35824</v>
      </c>
      <c r="G596">
        <v>3</v>
      </c>
      <c r="H596">
        <v>54.42</v>
      </c>
      <c r="I596" t="s">
        <v>782</v>
      </c>
      <c r="J596" t="s">
        <v>783</v>
      </c>
      <c r="K596" t="s">
        <v>717</v>
      </c>
      <c r="M596" t="s">
        <v>784</v>
      </c>
      <c r="N596" t="s">
        <v>719</v>
      </c>
      <c r="O596" s="3">
        <v>9</v>
      </c>
      <c r="P596">
        <v>9</v>
      </c>
      <c r="Q596">
        <v>1</v>
      </c>
      <c r="R596" t="b">
        <v>1</v>
      </c>
    </row>
    <row r="597" spans="1:18" x14ac:dyDescent="0.35">
      <c r="A597">
        <v>10843</v>
      </c>
      <c r="B597" t="s">
        <v>673</v>
      </c>
      <c r="C597">
        <v>4</v>
      </c>
      <c r="D597" s="2">
        <v>35816</v>
      </c>
      <c r="E597" s="2">
        <v>35844</v>
      </c>
      <c r="F597" s="2">
        <v>35821</v>
      </c>
      <c r="G597">
        <v>2</v>
      </c>
      <c r="H597">
        <v>9.26</v>
      </c>
      <c r="I597" t="s">
        <v>674</v>
      </c>
      <c r="J597" t="s">
        <v>675</v>
      </c>
      <c r="K597" t="s">
        <v>676</v>
      </c>
      <c r="M597" t="s">
        <v>677</v>
      </c>
      <c r="N597" t="s">
        <v>309</v>
      </c>
      <c r="O597" s="3">
        <v>5</v>
      </c>
      <c r="P597">
        <v>5</v>
      </c>
      <c r="Q597">
        <v>1</v>
      </c>
      <c r="R597" t="b">
        <v>1</v>
      </c>
    </row>
    <row r="598" spans="1:18" x14ac:dyDescent="0.35">
      <c r="A598">
        <v>10844</v>
      </c>
      <c r="B598" t="s">
        <v>928</v>
      </c>
      <c r="C598">
        <v>8</v>
      </c>
      <c r="D598" s="2">
        <v>35816</v>
      </c>
      <c r="E598" s="2">
        <v>35844</v>
      </c>
      <c r="F598" s="2">
        <v>35821</v>
      </c>
      <c r="G598">
        <v>2</v>
      </c>
      <c r="H598">
        <v>25.22</v>
      </c>
      <c r="I598" t="s">
        <v>929</v>
      </c>
      <c r="J598" t="s">
        <v>930</v>
      </c>
      <c r="K598" t="s">
        <v>931</v>
      </c>
      <c r="M598" t="s">
        <v>932</v>
      </c>
      <c r="N598" t="s">
        <v>713</v>
      </c>
      <c r="O598" s="3">
        <v>5</v>
      </c>
      <c r="P598">
        <v>5</v>
      </c>
      <c r="Q598">
        <v>1</v>
      </c>
      <c r="R598" t="b">
        <v>1</v>
      </c>
    </row>
    <row r="599" spans="1:18" x14ac:dyDescent="0.35">
      <c r="A599">
        <v>10845</v>
      </c>
      <c r="B599" t="s">
        <v>771</v>
      </c>
      <c r="C599">
        <v>8</v>
      </c>
      <c r="D599" s="2">
        <v>35816</v>
      </c>
      <c r="E599" s="2">
        <v>35830</v>
      </c>
      <c r="F599" s="2">
        <v>35825</v>
      </c>
      <c r="G599">
        <v>1</v>
      </c>
      <c r="H599">
        <v>212.98</v>
      </c>
      <c r="I599" t="s">
        <v>772</v>
      </c>
      <c r="J599" t="s">
        <v>773</v>
      </c>
      <c r="K599" t="s">
        <v>774</v>
      </c>
      <c r="M599" t="s">
        <v>775</v>
      </c>
      <c r="N599" t="s">
        <v>256</v>
      </c>
      <c r="O599" s="3">
        <v>9</v>
      </c>
      <c r="P599">
        <v>9</v>
      </c>
      <c r="Q599">
        <v>1</v>
      </c>
      <c r="R599" t="b">
        <v>1</v>
      </c>
    </row>
    <row r="600" spans="1:18" x14ac:dyDescent="0.35">
      <c r="A600">
        <v>10846</v>
      </c>
      <c r="B600" t="s">
        <v>678</v>
      </c>
      <c r="C600">
        <v>2</v>
      </c>
      <c r="D600" s="2">
        <v>35817</v>
      </c>
      <c r="E600" s="2">
        <v>35859</v>
      </c>
      <c r="F600" s="2">
        <v>35818</v>
      </c>
      <c r="G600">
        <v>3</v>
      </c>
      <c r="H600">
        <v>56.46</v>
      </c>
      <c r="I600" t="s">
        <v>679</v>
      </c>
      <c r="J600" t="s">
        <v>680</v>
      </c>
      <c r="K600" t="s">
        <v>681</v>
      </c>
      <c r="M600" t="s">
        <v>682</v>
      </c>
      <c r="N600" t="s">
        <v>683</v>
      </c>
      <c r="O600" s="3">
        <v>1</v>
      </c>
      <c r="P600">
        <v>1</v>
      </c>
      <c r="Q600">
        <v>1</v>
      </c>
      <c r="R600" t="b">
        <v>1</v>
      </c>
    </row>
    <row r="601" spans="1:18" x14ac:dyDescent="0.35">
      <c r="A601">
        <v>10847</v>
      </c>
      <c r="B601" t="s">
        <v>886</v>
      </c>
      <c r="C601">
        <v>4</v>
      </c>
      <c r="D601" s="2">
        <v>35817</v>
      </c>
      <c r="E601" s="2">
        <v>35831</v>
      </c>
      <c r="F601" s="2">
        <v>35836</v>
      </c>
      <c r="G601">
        <v>3</v>
      </c>
      <c r="H601">
        <v>487.57</v>
      </c>
      <c r="I601" t="s">
        <v>887</v>
      </c>
      <c r="J601" t="s">
        <v>888</v>
      </c>
      <c r="K601" t="s">
        <v>889</v>
      </c>
      <c r="L601" t="s">
        <v>890</v>
      </c>
      <c r="M601" t="s">
        <v>891</v>
      </c>
      <c r="N601" t="s">
        <v>182</v>
      </c>
      <c r="O601" s="3">
        <v>19</v>
      </c>
      <c r="P601">
        <v>19</v>
      </c>
      <c r="Q601">
        <v>2</v>
      </c>
      <c r="R601" t="b">
        <v>0</v>
      </c>
    </row>
    <row r="602" spans="1:18" x14ac:dyDescent="0.35">
      <c r="A602">
        <v>10848</v>
      </c>
      <c r="B602" t="s">
        <v>1019</v>
      </c>
      <c r="C602">
        <v>7</v>
      </c>
      <c r="D602" s="2">
        <v>35818</v>
      </c>
      <c r="E602" s="2">
        <v>35846</v>
      </c>
      <c r="F602" s="2">
        <v>35824</v>
      </c>
      <c r="G602">
        <v>2</v>
      </c>
      <c r="H602">
        <v>38.24</v>
      </c>
      <c r="I602" t="s">
        <v>1020</v>
      </c>
      <c r="J602" t="s">
        <v>1021</v>
      </c>
      <c r="K602" t="s">
        <v>171</v>
      </c>
      <c r="M602" t="s">
        <v>1022</v>
      </c>
      <c r="N602" t="s">
        <v>173</v>
      </c>
      <c r="O602" s="3">
        <v>6</v>
      </c>
      <c r="P602">
        <v>6</v>
      </c>
      <c r="Q602">
        <v>1</v>
      </c>
      <c r="R602" t="b">
        <v>1</v>
      </c>
    </row>
    <row r="603" spans="1:18" x14ac:dyDescent="0.35">
      <c r="A603">
        <v>10849</v>
      </c>
      <c r="B603" t="s">
        <v>881</v>
      </c>
      <c r="C603">
        <v>9</v>
      </c>
      <c r="D603" s="2">
        <v>35818</v>
      </c>
      <c r="E603" s="2">
        <v>35846</v>
      </c>
      <c r="F603" s="2">
        <v>35825</v>
      </c>
      <c r="G603">
        <v>2</v>
      </c>
      <c r="H603">
        <v>0.56000000000000005</v>
      </c>
      <c r="I603" t="s">
        <v>882</v>
      </c>
      <c r="J603" t="s">
        <v>883</v>
      </c>
      <c r="K603" t="s">
        <v>884</v>
      </c>
      <c r="M603" t="s">
        <v>885</v>
      </c>
      <c r="N603" t="s">
        <v>256</v>
      </c>
      <c r="O603" s="3">
        <v>7</v>
      </c>
      <c r="P603">
        <v>7</v>
      </c>
      <c r="Q603">
        <v>1</v>
      </c>
      <c r="R603" t="b">
        <v>1</v>
      </c>
    </row>
    <row r="604" spans="1:18" x14ac:dyDescent="0.35">
      <c r="A604">
        <v>10850</v>
      </c>
      <c r="B604" t="s">
        <v>673</v>
      </c>
      <c r="C604">
        <v>1</v>
      </c>
      <c r="D604" s="2">
        <v>35818</v>
      </c>
      <c r="E604" s="2">
        <v>35860</v>
      </c>
      <c r="F604" s="2">
        <v>35825</v>
      </c>
      <c r="G604">
        <v>1</v>
      </c>
      <c r="H604">
        <v>49.19</v>
      </c>
      <c r="I604" t="s">
        <v>674</v>
      </c>
      <c r="J604" t="s">
        <v>675</v>
      </c>
      <c r="K604" t="s">
        <v>676</v>
      </c>
      <c r="M604" t="s">
        <v>677</v>
      </c>
      <c r="N604" t="s">
        <v>309</v>
      </c>
      <c r="O604" s="3">
        <v>7</v>
      </c>
      <c r="P604">
        <v>7</v>
      </c>
      <c r="Q604">
        <v>1</v>
      </c>
      <c r="R604" t="b">
        <v>1</v>
      </c>
    </row>
    <row r="605" spans="1:18" x14ac:dyDescent="0.35">
      <c r="A605">
        <v>10851</v>
      </c>
      <c r="B605" t="s">
        <v>811</v>
      </c>
      <c r="C605">
        <v>5</v>
      </c>
      <c r="D605" s="2">
        <v>35821</v>
      </c>
      <c r="E605" s="2">
        <v>35849</v>
      </c>
      <c r="F605" s="2">
        <v>35828</v>
      </c>
      <c r="G605">
        <v>1</v>
      </c>
      <c r="H605">
        <v>160.55000000000001</v>
      </c>
      <c r="I605" t="s">
        <v>812</v>
      </c>
      <c r="J605" t="s">
        <v>813</v>
      </c>
      <c r="K605" t="s">
        <v>670</v>
      </c>
      <c r="L605" t="s">
        <v>671</v>
      </c>
      <c r="M605" t="s">
        <v>814</v>
      </c>
      <c r="N605" t="s">
        <v>248</v>
      </c>
      <c r="O605" s="3">
        <v>7</v>
      </c>
      <c r="P605">
        <v>7</v>
      </c>
      <c r="Q605">
        <v>2</v>
      </c>
      <c r="R605" t="b">
        <v>1</v>
      </c>
    </row>
    <row r="606" spans="1:18" x14ac:dyDescent="0.35">
      <c r="A606">
        <v>10852</v>
      </c>
      <c r="B606" t="s">
        <v>729</v>
      </c>
      <c r="C606">
        <v>8</v>
      </c>
      <c r="D606" s="2">
        <v>35821</v>
      </c>
      <c r="E606" s="2">
        <v>35835</v>
      </c>
      <c r="F606" s="2">
        <v>35825</v>
      </c>
      <c r="G606">
        <v>1</v>
      </c>
      <c r="H606">
        <v>174.05</v>
      </c>
      <c r="I606" t="s">
        <v>730</v>
      </c>
      <c r="J606" t="s">
        <v>731</v>
      </c>
      <c r="K606" t="s">
        <v>732</v>
      </c>
      <c r="L606" t="s">
        <v>733</v>
      </c>
      <c r="M606" t="s">
        <v>734</v>
      </c>
      <c r="N606" t="s">
        <v>182</v>
      </c>
      <c r="O606" s="3">
        <v>4</v>
      </c>
      <c r="P606">
        <v>4</v>
      </c>
      <c r="Q606">
        <v>1</v>
      </c>
      <c r="R606" t="b">
        <v>1</v>
      </c>
    </row>
    <row r="607" spans="1:18" x14ac:dyDescent="0.35">
      <c r="A607">
        <v>10853</v>
      </c>
      <c r="B607" t="s">
        <v>1036</v>
      </c>
      <c r="C607">
        <v>9</v>
      </c>
      <c r="D607" s="2">
        <v>35822</v>
      </c>
      <c r="E607" s="2">
        <v>35850</v>
      </c>
      <c r="F607" s="2">
        <v>35829</v>
      </c>
      <c r="G607">
        <v>2</v>
      </c>
      <c r="H607">
        <v>53.83</v>
      </c>
      <c r="I607" t="s">
        <v>1037</v>
      </c>
      <c r="J607" t="s">
        <v>1038</v>
      </c>
      <c r="K607" t="s">
        <v>1039</v>
      </c>
      <c r="M607" t="s">
        <v>1040</v>
      </c>
      <c r="N607" t="s">
        <v>256</v>
      </c>
      <c r="O607" s="3">
        <v>7</v>
      </c>
      <c r="P607">
        <v>7</v>
      </c>
      <c r="Q607">
        <v>2</v>
      </c>
      <c r="R607" t="b">
        <v>1</v>
      </c>
    </row>
    <row r="608" spans="1:18" x14ac:dyDescent="0.35">
      <c r="A608">
        <v>10854</v>
      </c>
      <c r="B608" t="s">
        <v>708</v>
      </c>
      <c r="C608">
        <v>3</v>
      </c>
      <c r="D608" s="2">
        <v>35822</v>
      </c>
      <c r="E608" s="2">
        <v>35850</v>
      </c>
      <c r="F608" s="2">
        <v>35831</v>
      </c>
      <c r="G608">
        <v>2</v>
      </c>
      <c r="H608">
        <v>100.22</v>
      </c>
      <c r="I608" t="s">
        <v>709</v>
      </c>
      <c r="J608" t="s">
        <v>710</v>
      </c>
      <c r="K608" t="s">
        <v>711</v>
      </c>
      <c r="M608" t="s">
        <v>712</v>
      </c>
      <c r="N608" t="s">
        <v>713</v>
      </c>
      <c r="O608" s="3">
        <v>9</v>
      </c>
      <c r="P608">
        <v>9</v>
      </c>
      <c r="Q608">
        <v>2</v>
      </c>
      <c r="R608" t="b">
        <v>1</v>
      </c>
    </row>
    <row r="609" spans="1:18" x14ac:dyDescent="0.35">
      <c r="A609">
        <v>10855</v>
      </c>
      <c r="B609" t="s">
        <v>848</v>
      </c>
      <c r="C609">
        <v>3</v>
      </c>
      <c r="D609" s="2">
        <v>35822</v>
      </c>
      <c r="E609" s="2">
        <v>35850</v>
      </c>
      <c r="F609" s="2">
        <v>35830</v>
      </c>
      <c r="G609">
        <v>1</v>
      </c>
      <c r="H609">
        <v>170.97</v>
      </c>
      <c r="I609" t="s">
        <v>849</v>
      </c>
      <c r="J609" t="s">
        <v>850</v>
      </c>
      <c r="K609" t="s">
        <v>851</v>
      </c>
      <c r="L609" t="s">
        <v>852</v>
      </c>
      <c r="M609" t="s">
        <v>853</v>
      </c>
      <c r="N609" t="s">
        <v>182</v>
      </c>
      <c r="O609" s="3">
        <v>8</v>
      </c>
      <c r="P609">
        <v>8</v>
      </c>
      <c r="Q609">
        <v>2</v>
      </c>
      <c r="R609" t="b">
        <v>1</v>
      </c>
    </row>
    <row r="610" spans="1:18" x14ac:dyDescent="0.35">
      <c r="A610">
        <v>10856</v>
      </c>
      <c r="B610" t="s">
        <v>952</v>
      </c>
      <c r="C610">
        <v>3</v>
      </c>
      <c r="D610" s="2">
        <v>35823</v>
      </c>
      <c r="E610" s="2">
        <v>35851</v>
      </c>
      <c r="F610" s="2">
        <v>35836</v>
      </c>
      <c r="G610">
        <v>2</v>
      </c>
      <c r="H610">
        <v>58.43</v>
      </c>
      <c r="I610" t="s">
        <v>953</v>
      </c>
      <c r="J610" t="s">
        <v>954</v>
      </c>
      <c r="K610" t="s">
        <v>717</v>
      </c>
      <c r="M610" t="s">
        <v>955</v>
      </c>
      <c r="N610" t="s">
        <v>719</v>
      </c>
      <c r="O610" s="3">
        <v>13</v>
      </c>
      <c r="P610">
        <v>13</v>
      </c>
      <c r="Q610">
        <v>2</v>
      </c>
      <c r="R610" t="b">
        <v>1</v>
      </c>
    </row>
    <row r="611" spans="1:18" x14ac:dyDescent="0.35">
      <c r="A611">
        <v>10857</v>
      </c>
      <c r="B611" t="s">
        <v>790</v>
      </c>
      <c r="C611">
        <v>8</v>
      </c>
      <c r="D611" s="2">
        <v>35823</v>
      </c>
      <c r="E611" s="2">
        <v>35851</v>
      </c>
      <c r="F611" s="2">
        <v>35832</v>
      </c>
      <c r="G611">
        <v>2</v>
      </c>
      <c r="H611">
        <v>188.85</v>
      </c>
      <c r="I611" t="s">
        <v>791</v>
      </c>
      <c r="J611" t="s">
        <v>792</v>
      </c>
      <c r="K611" t="s">
        <v>793</v>
      </c>
      <c r="M611" t="s">
        <v>794</v>
      </c>
      <c r="N611" t="s">
        <v>240</v>
      </c>
      <c r="O611" s="3">
        <v>9</v>
      </c>
      <c r="P611">
        <v>9</v>
      </c>
      <c r="Q611">
        <v>2</v>
      </c>
      <c r="R611" t="b">
        <v>1</v>
      </c>
    </row>
    <row r="612" spans="1:18" x14ac:dyDescent="0.35">
      <c r="A612">
        <v>10858</v>
      </c>
      <c r="B612" t="s">
        <v>1091</v>
      </c>
      <c r="C612">
        <v>2</v>
      </c>
      <c r="D612" s="2">
        <v>35824</v>
      </c>
      <c r="E612" s="2">
        <v>35852</v>
      </c>
      <c r="F612" s="2">
        <v>35829</v>
      </c>
      <c r="G612">
        <v>1</v>
      </c>
      <c r="H612">
        <v>52.51</v>
      </c>
      <c r="I612" t="s">
        <v>1092</v>
      </c>
      <c r="J612" t="s">
        <v>1093</v>
      </c>
      <c r="K612" t="s">
        <v>1094</v>
      </c>
      <c r="M612" t="s">
        <v>1095</v>
      </c>
      <c r="N612" t="s">
        <v>309</v>
      </c>
      <c r="O612" s="3">
        <v>5</v>
      </c>
      <c r="P612">
        <v>5</v>
      </c>
      <c r="Q612">
        <v>2</v>
      </c>
      <c r="R612" t="b">
        <v>1</v>
      </c>
    </row>
    <row r="613" spans="1:18" x14ac:dyDescent="0.35">
      <c r="A613">
        <v>10859</v>
      </c>
      <c r="B613" t="s">
        <v>750</v>
      </c>
      <c r="C613">
        <v>1</v>
      </c>
      <c r="D613" s="2">
        <v>35824</v>
      </c>
      <c r="E613" s="2">
        <v>35852</v>
      </c>
      <c r="F613" s="2">
        <v>35828</v>
      </c>
      <c r="G613">
        <v>2</v>
      </c>
      <c r="H613">
        <v>76.099999999999994</v>
      </c>
      <c r="I613" t="s">
        <v>751</v>
      </c>
      <c r="J613" t="s">
        <v>752</v>
      </c>
      <c r="K613" t="s">
        <v>753</v>
      </c>
      <c r="M613" t="s">
        <v>754</v>
      </c>
      <c r="N613" t="s">
        <v>256</v>
      </c>
      <c r="O613" s="3">
        <v>4</v>
      </c>
      <c r="P613">
        <v>4</v>
      </c>
      <c r="Q613">
        <v>2</v>
      </c>
      <c r="R613" t="b">
        <v>1</v>
      </c>
    </row>
    <row r="614" spans="1:18" x14ac:dyDescent="0.35">
      <c r="A614">
        <v>10860</v>
      </c>
      <c r="B614" t="s">
        <v>1083</v>
      </c>
      <c r="C614">
        <v>3</v>
      </c>
      <c r="D614" s="2">
        <v>35824</v>
      </c>
      <c r="E614" s="2">
        <v>35852</v>
      </c>
      <c r="F614" s="2">
        <v>35830</v>
      </c>
      <c r="G614">
        <v>3</v>
      </c>
      <c r="H614">
        <v>19.260000000000002</v>
      </c>
      <c r="I614" t="s">
        <v>1084</v>
      </c>
      <c r="J614" t="s">
        <v>1085</v>
      </c>
      <c r="K614" t="s">
        <v>870</v>
      </c>
      <c r="M614" t="s">
        <v>871</v>
      </c>
      <c r="N614" t="s">
        <v>309</v>
      </c>
      <c r="O614" s="3">
        <v>6</v>
      </c>
      <c r="P614">
        <v>6</v>
      </c>
      <c r="Q614">
        <v>2</v>
      </c>
      <c r="R614" t="b">
        <v>1</v>
      </c>
    </row>
    <row r="615" spans="1:18" x14ac:dyDescent="0.35">
      <c r="A615">
        <v>10861</v>
      </c>
      <c r="B615" t="s">
        <v>761</v>
      </c>
      <c r="C615">
        <v>4</v>
      </c>
      <c r="D615" s="2">
        <v>35825</v>
      </c>
      <c r="E615" s="2">
        <v>35853</v>
      </c>
      <c r="F615" s="2">
        <v>35843</v>
      </c>
      <c r="G615">
        <v>2</v>
      </c>
      <c r="H615">
        <v>14.93</v>
      </c>
      <c r="I615" t="s">
        <v>762</v>
      </c>
      <c r="J615" t="s">
        <v>763</v>
      </c>
      <c r="K615" t="s">
        <v>558</v>
      </c>
      <c r="L615" t="s">
        <v>559</v>
      </c>
      <c r="M615" t="s">
        <v>764</v>
      </c>
      <c r="N615" t="s">
        <v>182</v>
      </c>
      <c r="O615" s="3">
        <v>18</v>
      </c>
      <c r="P615">
        <v>18</v>
      </c>
      <c r="Q615">
        <v>2</v>
      </c>
      <c r="R615" t="b">
        <v>1</v>
      </c>
    </row>
    <row r="616" spans="1:18" x14ac:dyDescent="0.35">
      <c r="A616">
        <v>10862</v>
      </c>
      <c r="B616" t="s">
        <v>795</v>
      </c>
      <c r="C616">
        <v>8</v>
      </c>
      <c r="D616" s="2">
        <v>35825</v>
      </c>
      <c r="E616" s="2">
        <v>35867</v>
      </c>
      <c r="F616" s="2">
        <v>35828</v>
      </c>
      <c r="G616">
        <v>2</v>
      </c>
      <c r="H616">
        <v>53.23</v>
      </c>
      <c r="I616" t="s">
        <v>796</v>
      </c>
      <c r="J616" t="s">
        <v>797</v>
      </c>
      <c r="K616" t="s">
        <v>798</v>
      </c>
      <c r="M616" t="s">
        <v>799</v>
      </c>
      <c r="N616" t="s">
        <v>256</v>
      </c>
      <c r="O616" s="3">
        <v>3</v>
      </c>
      <c r="P616">
        <v>3</v>
      </c>
      <c r="Q616">
        <v>2</v>
      </c>
      <c r="R616" t="b">
        <v>1</v>
      </c>
    </row>
    <row r="617" spans="1:18" x14ac:dyDescent="0.35">
      <c r="A617">
        <v>10863</v>
      </c>
      <c r="B617" t="s">
        <v>701</v>
      </c>
      <c r="C617">
        <v>4</v>
      </c>
      <c r="D617" s="2">
        <v>35828</v>
      </c>
      <c r="E617" s="2">
        <v>35856</v>
      </c>
      <c r="F617" s="2">
        <v>35843</v>
      </c>
      <c r="G617">
        <v>2</v>
      </c>
      <c r="H617">
        <v>30.26</v>
      </c>
      <c r="I617" t="s">
        <v>702</v>
      </c>
      <c r="J617" t="s">
        <v>703</v>
      </c>
      <c r="K617" t="s">
        <v>704</v>
      </c>
      <c r="L617" t="s">
        <v>705</v>
      </c>
      <c r="M617" t="s">
        <v>706</v>
      </c>
      <c r="N617" t="s">
        <v>707</v>
      </c>
      <c r="O617" s="3">
        <v>15</v>
      </c>
      <c r="P617">
        <v>15</v>
      </c>
      <c r="Q617">
        <v>2</v>
      </c>
      <c r="R617" t="b">
        <v>1</v>
      </c>
    </row>
    <row r="618" spans="1:18" x14ac:dyDescent="0.35">
      <c r="A618">
        <v>10864</v>
      </c>
      <c r="B618" t="s">
        <v>933</v>
      </c>
      <c r="C618">
        <v>4</v>
      </c>
      <c r="D618" s="2">
        <v>35828</v>
      </c>
      <c r="E618" s="2">
        <v>35856</v>
      </c>
      <c r="F618" s="2">
        <v>35835</v>
      </c>
      <c r="G618">
        <v>2</v>
      </c>
      <c r="H618">
        <v>3.04</v>
      </c>
      <c r="I618" t="s">
        <v>934</v>
      </c>
      <c r="J618" t="s">
        <v>935</v>
      </c>
      <c r="K618" t="s">
        <v>936</v>
      </c>
      <c r="L618" t="s">
        <v>937</v>
      </c>
      <c r="M618" t="s">
        <v>938</v>
      </c>
      <c r="N618" t="s">
        <v>173</v>
      </c>
      <c r="O618" s="3">
        <v>7</v>
      </c>
      <c r="P618">
        <v>7</v>
      </c>
      <c r="Q618">
        <v>2</v>
      </c>
      <c r="R618" t="b">
        <v>1</v>
      </c>
    </row>
    <row r="619" spans="1:18" x14ac:dyDescent="0.35">
      <c r="A619">
        <v>10865</v>
      </c>
      <c r="B619" t="s">
        <v>771</v>
      </c>
      <c r="C619">
        <v>2</v>
      </c>
      <c r="D619" s="2">
        <v>35828</v>
      </c>
      <c r="E619" s="2">
        <v>35842</v>
      </c>
      <c r="F619" s="2">
        <v>35838</v>
      </c>
      <c r="G619">
        <v>1</v>
      </c>
      <c r="H619">
        <v>348.14</v>
      </c>
      <c r="I619" t="s">
        <v>772</v>
      </c>
      <c r="J619" t="s">
        <v>773</v>
      </c>
      <c r="K619" t="s">
        <v>774</v>
      </c>
      <c r="M619" t="s">
        <v>775</v>
      </c>
      <c r="N619" t="s">
        <v>256</v>
      </c>
      <c r="O619" s="3">
        <v>10</v>
      </c>
      <c r="P619">
        <v>10</v>
      </c>
      <c r="Q619">
        <v>2</v>
      </c>
      <c r="R619" t="b">
        <v>1</v>
      </c>
    </row>
    <row r="620" spans="1:18" x14ac:dyDescent="0.35">
      <c r="A620">
        <v>10866</v>
      </c>
      <c r="B620" t="s">
        <v>790</v>
      </c>
      <c r="C620">
        <v>5</v>
      </c>
      <c r="D620" s="2">
        <v>35829</v>
      </c>
      <c r="E620" s="2">
        <v>35857</v>
      </c>
      <c r="F620" s="2">
        <v>35838</v>
      </c>
      <c r="G620">
        <v>1</v>
      </c>
      <c r="H620">
        <v>109.11</v>
      </c>
      <c r="I620" t="s">
        <v>791</v>
      </c>
      <c r="J620" t="s">
        <v>792</v>
      </c>
      <c r="K620" t="s">
        <v>793</v>
      </c>
      <c r="M620" t="s">
        <v>794</v>
      </c>
      <c r="N620" t="s">
        <v>240</v>
      </c>
      <c r="O620" s="3">
        <v>9</v>
      </c>
      <c r="P620">
        <v>9</v>
      </c>
      <c r="Q620">
        <v>2</v>
      </c>
      <c r="R620" t="b">
        <v>1</v>
      </c>
    </row>
    <row r="621" spans="1:18" x14ac:dyDescent="0.35">
      <c r="A621">
        <v>10867</v>
      </c>
      <c r="B621" t="s">
        <v>854</v>
      </c>
      <c r="C621">
        <v>6</v>
      </c>
      <c r="D621" s="2">
        <v>35829</v>
      </c>
      <c r="E621" s="2">
        <v>35871</v>
      </c>
      <c r="F621" s="2">
        <v>35837</v>
      </c>
      <c r="G621">
        <v>1</v>
      </c>
      <c r="H621">
        <v>1.93</v>
      </c>
      <c r="I621" t="s">
        <v>855</v>
      </c>
      <c r="J621" t="s">
        <v>856</v>
      </c>
      <c r="K621" t="s">
        <v>857</v>
      </c>
      <c r="L621" t="s">
        <v>295</v>
      </c>
      <c r="M621" t="s">
        <v>858</v>
      </c>
      <c r="N621" t="s">
        <v>182</v>
      </c>
      <c r="O621" s="3">
        <v>8</v>
      </c>
      <c r="P621">
        <v>8</v>
      </c>
      <c r="Q621">
        <v>2</v>
      </c>
      <c r="R621" t="b">
        <v>1</v>
      </c>
    </row>
    <row r="622" spans="1:18" x14ac:dyDescent="0.35">
      <c r="A622">
        <v>10868</v>
      </c>
      <c r="B622" t="s">
        <v>966</v>
      </c>
      <c r="C622">
        <v>7</v>
      </c>
      <c r="D622" s="2">
        <v>35830</v>
      </c>
      <c r="E622" s="2">
        <v>35858</v>
      </c>
      <c r="F622" s="2">
        <v>35849</v>
      </c>
      <c r="G622">
        <v>2</v>
      </c>
      <c r="H622">
        <v>191.27</v>
      </c>
      <c r="I622" t="s">
        <v>967</v>
      </c>
      <c r="J622" t="s">
        <v>968</v>
      </c>
      <c r="K622" t="s">
        <v>246</v>
      </c>
      <c r="L622" t="s">
        <v>699</v>
      </c>
      <c r="M622" t="s">
        <v>969</v>
      </c>
      <c r="N622" t="s">
        <v>248</v>
      </c>
      <c r="O622" s="3">
        <v>19</v>
      </c>
      <c r="P622">
        <v>19</v>
      </c>
      <c r="Q622">
        <v>2</v>
      </c>
      <c r="R622" t="b">
        <v>1</v>
      </c>
    </row>
    <row r="623" spans="1:18" x14ac:dyDescent="0.35">
      <c r="A623">
        <v>10869</v>
      </c>
      <c r="B623" t="s">
        <v>939</v>
      </c>
      <c r="C623">
        <v>5</v>
      </c>
      <c r="D623" s="2">
        <v>35830</v>
      </c>
      <c r="E623" s="2">
        <v>35858</v>
      </c>
      <c r="F623" s="2">
        <v>35835</v>
      </c>
      <c r="G623">
        <v>1</v>
      </c>
      <c r="H623">
        <v>143.28</v>
      </c>
      <c r="I623" t="s">
        <v>940</v>
      </c>
      <c r="J623" t="s">
        <v>941</v>
      </c>
      <c r="K623" t="s">
        <v>171</v>
      </c>
      <c r="M623" t="s">
        <v>942</v>
      </c>
      <c r="N623" t="s">
        <v>173</v>
      </c>
      <c r="O623" s="3">
        <v>5</v>
      </c>
      <c r="P623">
        <v>5</v>
      </c>
      <c r="Q623">
        <v>2</v>
      </c>
      <c r="R623" t="b">
        <v>1</v>
      </c>
    </row>
    <row r="624" spans="1:18" x14ac:dyDescent="0.35">
      <c r="A624">
        <v>10870</v>
      </c>
      <c r="B624" t="s">
        <v>970</v>
      </c>
      <c r="C624">
        <v>5</v>
      </c>
      <c r="D624" s="2">
        <v>35830</v>
      </c>
      <c r="E624" s="2">
        <v>35858</v>
      </c>
      <c r="F624" s="2">
        <v>35839</v>
      </c>
      <c r="G624">
        <v>3</v>
      </c>
      <c r="H624">
        <v>12.04</v>
      </c>
      <c r="I624" t="s">
        <v>971</v>
      </c>
      <c r="J624" t="s">
        <v>972</v>
      </c>
      <c r="K624" t="s">
        <v>973</v>
      </c>
      <c r="M624" t="s">
        <v>974</v>
      </c>
      <c r="N624" t="s">
        <v>975</v>
      </c>
      <c r="O624" s="3">
        <v>9</v>
      </c>
      <c r="P624">
        <v>9</v>
      </c>
      <c r="Q624">
        <v>2</v>
      </c>
      <c r="R624" t="b">
        <v>1</v>
      </c>
    </row>
    <row r="625" spans="1:18" x14ac:dyDescent="0.35">
      <c r="A625">
        <v>10871</v>
      </c>
      <c r="B625" t="s">
        <v>902</v>
      </c>
      <c r="C625">
        <v>9</v>
      </c>
      <c r="D625" s="2">
        <v>35831</v>
      </c>
      <c r="E625" s="2">
        <v>35859</v>
      </c>
      <c r="F625" s="2">
        <v>35836</v>
      </c>
      <c r="G625">
        <v>2</v>
      </c>
      <c r="H625">
        <v>112.27</v>
      </c>
      <c r="I625" t="s">
        <v>903</v>
      </c>
      <c r="J625" t="s">
        <v>904</v>
      </c>
      <c r="K625" t="s">
        <v>905</v>
      </c>
      <c r="M625" t="s">
        <v>906</v>
      </c>
      <c r="N625" t="s">
        <v>309</v>
      </c>
      <c r="O625" s="3">
        <v>5</v>
      </c>
      <c r="P625">
        <v>5</v>
      </c>
      <c r="Q625">
        <v>2</v>
      </c>
      <c r="R625" t="b">
        <v>1</v>
      </c>
    </row>
    <row r="626" spans="1:18" x14ac:dyDescent="0.35">
      <c r="A626">
        <v>10872</v>
      </c>
      <c r="B626" t="s">
        <v>843</v>
      </c>
      <c r="C626">
        <v>5</v>
      </c>
      <c r="D626" s="2">
        <v>35831</v>
      </c>
      <c r="E626" s="2">
        <v>35859</v>
      </c>
      <c r="F626" s="2">
        <v>35835</v>
      </c>
      <c r="G626">
        <v>2</v>
      </c>
      <c r="H626">
        <v>175.32</v>
      </c>
      <c r="I626" t="s">
        <v>844</v>
      </c>
      <c r="J626" t="s">
        <v>845</v>
      </c>
      <c r="K626" t="s">
        <v>846</v>
      </c>
      <c r="M626" t="s">
        <v>847</v>
      </c>
      <c r="N626" t="s">
        <v>209</v>
      </c>
      <c r="O626" s="3">
        <v>4</v>
      </c>
      <c r="P626">
        <v>4</v>
      </c>
      <c r="Q626">
        <v>2</v>
      </c>
      <c r="R626" t="b">
        <v>1</v>
      </c>
    </row>
    <row r="627" spans="1:18" x14ac:dyDescent="0.35">
      <c r="A627">
        <v>10873</v>
      </c>
      <c r="B627" t="s">
        <v>1068</v>
      </c>
      <c r="C627">
        <v>4</v>
      </c>
      <c r="D627" s="2">
        <v>35832</v>
      </c>
      <c r="E627" s="2">
        <v>35860</v>
      </c>
      <c r="F627" s="2">
        <v>35835</v>
      </c>
      <c r="G627">
        <v>1</v>
      </c>
      <c r="H627">
        <v>0.82</v>
      </c>
      <c r="I627" t="s">
        <v>1069</v>
      </c>
      <c r="J627" t="s">
        <v>1070</v>
      </c>
      <c r="K627" t="s">
        <v>1071</v>
      </c>
      <c r="M627" t="s">
        <v>1072</v>
      </c>
      <c r="N627" t="s">
        <v>350</v>
      </c>
      <c r="O627" s="3">
        <v>3</v>
      </c>
      <c r="P627">
        <v>3</v>
      </c>
      <c r="Q627">
        <v>2</v>
      </c>
      <c r="R627" t="b">
        <v>1</v>
      </c>
    </row>
    <row r="628" spans="1:18" x14ac:dyDescent="0.35">
      <c r="A628">
        <v>10874</v>
      </c>
      <c r="B628" t="s">
        <v>843</v>
      </c>
      <c r="C628">
        <v>5</v>
      </c>
      <c r="D628" s="2">
        <v>35832</v>
      </c>
      <c r="E628" s="2">
        <v>35860</v>
      </c>
      <c r="F628" s="2">
        <v>35837</v>
      </c>
      <c r="G628">
        <v>2</v>
      </c>
      <c r="H628">
        <v>19.579999999999998</v>
      </c>
      <c r="I628" t="s">
        <v>844</v>
      </c>
      <c r="J628" t="s">
        <v>845</v>
      </c>
      <c r="K628" t="s">
        <v>846</v>
      </c>
      <c r="M628" t="s">
        <v>847</v>
      </c>
      <c r="N628" t="s">
        <v>209</v>
      </c>
      <c r="O628" s="3">
        <v>5</v>
      </c>
      <c r="P628">
        <v>5</v>
      </c>
      <c r="Q628">
        <v>2</v>
      </c>
      <c r="R628" t="b">
        <v>1</v>
      </c>
    </row>
    <row r="629" spans="1:18" x14ac:dyDescent="0.35">
      <c r="A629">
        <v>10875</v>
      </c>
      <c r="B629" t="s">
        <v>790</v>
      </c>
      <c r="C629">
        <v>4</v>
      </c>
      <c r="D629" s="2">
        <v>35832</v>
      </c>
      <c r="E629" s="2">
        <v>35860</v>
      </c>
      <c r="F629" s="2">
        <v>35857</v>
      </c>
      <c r="G629">
        <v>2</v>
      </c>
      <c r="H629">
        <v>32.369999999999997</v>
      </c>
      <c r="I629" t="s">
        <v>791</v>
      </c>
      <c r="J629" t="s">
        <v>792</v>
      </c>
      <c r="K629" t="s">
        <v>793</v>
      </c>
      <c r="M629" t="s">
        <v>794</v>
      </c>
      <c r="N629" t="s">
        <v>240</v>
      </c>
      <c r="O629" s="3">
        <v>25</v>
      </c>
      <c r="P629">
        <v>25</v>
      </c>
      <c r="Q629">
        <v>3</v>
      </c>
      <c r="R629" t="b">
        <v>1</v>
      </c>
    </row>
    <row r="630" spans="1:18" x14ac:dyDescent="0.35">
      <c r="A630">
        <v>10876</v>
      </c>
      <c r="B630" t="s">
        <v>902</v>
      </c>
      <c r="C630">
        <v>7</v>
      </c>
      <c r="D630" s="2">
        <v>35835</v>
      </c>
      <c r="E630" s="2">
        <v>35863</v>
      </c>
      <c r="F630" s="2">
        <v>35838</v>
      </c>
      <c r="G630">
        <v>3</v>
      </c>
      <c r="H630">
        <v>60.42</v>
      </c>
      <c r="I630" t="s">
        <v>903</v>
      </c>
      <c r="J630" t="s">
        <v>904</v>
      </c>
      <c r="K630" t="s">
        <v>905</v>
      </c>
      <c r="M630" t="s">
        <v>906</v>
      </c>
      <c r="N630" t="s">
        <v>309</v>
      </c>
      <c r="O630" s="3">
        <v>3</v>
      </c>
      <c r="P630">
        <v>3</v>
      </c>
      <c r="Q630">
        <v>2</v>
      </c>
      <c r="R630" t="b">
        <v>1</v>
      </c>
    </row>
    <row r="631" spans="1:18" x14ac:dyDescent="0.35">
      <c r="A631">
        <v>10877</v>
      </c>
      <c r="B631" t="s">
        <v>811</v>
      </c>
      <c r="C631">
        <v>1</v>
      </c>
      <c r="D631" s="2">
        <v>35835</v>
      </c>
      <c r="E631" s="2">
        <v>35863</v>
      </c>
      <c r="F631" s="2">
        <v>35845</v>
      </c>
      <c r="G631">
        <v>1</v>
      </c>
      <c r="H631">
        <v>38.06</v>
      </c>
      <c r="I631" t="s">
        <v>812</v>
      </c>
      <c r="J631" t="s">
        <v>813</v>
      </c>
      <c r="K631" t="s">
        <v>670</v>
      </c>
      <c r="L631" t="s">
        <v>671</v>
      </c>
      <c r="M631" t="s">
        <v>814</v>
      </c>
      <c r="N631" t="s">
        <v>248</v>
      </c>
      <c r="O631" s="3">
        <v>10</v>
      </c>
      <c r="P631">
        <v>10</v>
      </c>
      <c r="Q631">
        <v>2</v>
      </c>
      <c r="R631" t="b">
        <v>1</v>
      </c>
    </row>
    <row r="632" spans="1:18" x14ac:dyDescent="0.35">
      <c r="A632">
        <v>10878</v>
      </c>
      <c r="B632" t="s">
        <v>771</v>
      </c>
      <c r="C632">
        <v>4</v>
      </c>
      <c r="D632" s="2">
        <v>35836</v>
      </c>
      <c r="E632" s="2">
        <v>35864</v>
      </c>
      <c r="F632" s="2">
        <v>35838</v>
      </c>
      <c r="G632">
        <v>1</v>
      </c>
      <c r="H632">
        <v>46.69</v>
      </c>
      <c r="I632" t="s">
        <v>772</v>
      </c>
      <c r="J632" t="s">
        <v>773</v>
      </c>
      <c r="K632" t="s">
        <v>774</v>
      </c>
      <c r="M632" t="s">
        <v>775</v>
      </c>
      <c r="N632" t="s">
        <v>256</v>
      </c>
      <c r="O632" s="3">
        <v>2</v>
      </c>
      <c r="P632">
        <v>2</v>
      </c>
      <c r="Q632">
        <v>2</v>
      </c>
      <c r="R632" t="b">
        <v>1</v>
      </c>
    </row>
    <row r="633" spans="1:18" x14ac:dyDescent="0.35">
      <c r="A633">
        <v>10879</v>
      </c>
      <c r="B633" t="s">
        <v>1068</v>
      </c>
      <c r="C633">
        <v>3</v>
      </c>
      <c r="D633" s="2">
        <v>35836</v>
      </c>
      <c r="E633" s="2">
        <v>35864</v>
      </c>
      <c r="F633" s="2">
        <v>35838</v>
      </c>
      <c r="G633">
        <v>3</v>
      </c>
      <c r="H633">
        <v>8.5</v>
      </c>
      <c r="I633" t="s">
        <v>1069</v>
      </c>
      <c r="J633" t="s">
        <v>1070</v>
      </c>
      <c r="K633" t="s">
        <v>1071</v>
      </c>
      <c r="M633" t="s">
        <v>1072</v>
      </c>
      <c r="N633" t="s">
        <v>350</v>
      </c>
      <c r="O633" s="3">
        <v>2</v>
      </c>
      <c r="P633">
        <v>2</v>
      </c>
      <c r="Q633">
        <v>2</v>
      </c>
      <c r="R633" t="b">
        <v>1</v>
      </c>
    </row>
    <row r="634" spans="1:18" x14ac:dyDescent="0.35">
      <c r="A634">
        <v>10880</v>
      </c>
      <c r="B634" t="s">
        <v>735</v>
      </c>
      <c r="C634">
        <v>7</v>
      </c>
      <c r="D634" s="2">
        <v>35836</v>
      </c>
      <c r="E634" s="2">
        <v>35878</v>
      </c>
      <c r="F634" s="2">
        <v>35844</v>
      </c>
      <c r="G634">
        <v>1</v>
      </c>
      <c r="H634">
        <v>88.01</v>
      </c>
      <c r="I634" t="s">
        <v>736</v>
      </c>
      <c r="J634" t="s">
        <v>737</v>
      </c>
      <c r="K634" t="s">
        <v>738</v>
      </c>
      <c r="M634" t="s">
        <v>739</v>
      </c>
      <c r="N634" t="s">
        <v>240</v>
      </c>
      <c r="O634" s="3">
        <v>8</v>
      </c>
      <c r="P634">
        <v>8</v>
      </c>
      <c r="Q634">
        <v>2</v>
      </c>
      <c r="R634" t="b">
        <v>1</v>
      </c>
    </row>
    <row r="635" spans="1:18" x14ac:dyDescent="0.35">
      <c r="A635">
        <v>10881</v>
      </c>
      <c r="B635" t="s">
        <v>1045</v>
      </c>
      <c r="C635">
        <v>4</v>
      </c>
      <c r="D635" s="2">
        <v>35837</v>
      </c>
      <c r="E635" s="2">
        <v>35865</v>
      </c>
      <c r="F635" s="2">
        <v>35844</v>
      </c>
      <c r="G635">
        <v>1</v>
      </c>
      <c r="H635">
        <v>2.84</v>
      </c>
      <c r="I635" t="s">
        <v>1046</v>
      </c>
      <c r="J635" t="s">
        <v>1047</v>
      </c>
      <c r="K635" t="s">
        <v>1006</v>
      </c>
      <c r="M635" t="s">
        <v>1007</v>
      </c>
      <c r="N635" t="s">
        <v>1008</v>
      </c>
      <c r="O635" s="3">
        <v>7</v>
      </c>
      <c r="P635">
        <v>7</v>
      </c>
      <c r="Q635">
        <v>2</v>
      </c>
      <c r="R635" t="b">
        <v>1</v>
      </c>
    </row>
    <row r="636" spans="1:18" x14ac:dyDescent="0.35">
      <c r="A636">
        <v>10882</v>
      </c>
      <c r="B636" t="s">
        <v>886</v>
      </c>
      <c r="C636">
        <v>4</v>
      </c>
      <c r="D636" s="2">
        <v>35837</v>
      </c>
      <c r="E636" s="2">
        <v>35865</v>
      </c>
      <c r="F636" s="2">
        <v>35846</v>
      </c>
      <c r="G636">
        <v>3</v>
      </c>
      <c r="H636">
        <v>23.1</v>
      </c>
      <c r="I636" t="s">
        <v>887</v>
      </c>
      <c r="J636" t="s">
        <v>888</v>
      </c>
      <c r="K636" t="s">
        <v>889</v>
      </c>
      <c r="L636" t="s">
        <v>890</v>
      </c>
      <c r="M636" t="s">
        <v>891</v>
      </c>
      <c r="N636" t="s">
        <v>182</v>
      </c>
      <c r="O636" s="3">
        <v>9</v>
      </c>
      <c r="P636">
        <v>9</v>
      </c>
      <c r="Q636">
        <v>2</v>
      </c>
      <c r="R636" t="b">
        <v>1</v>
      </c>
    </row>
    <row r="637" spans="1:18" x14ac:dyDescent="0.35">
      <c r="A637">
        <v>10883</v>
      </c>
      <c r="B637" t="s">
        <v>854</v>
      </c>
      <c r="C637">
        <v>8</v>
      </c>
      <c r="D637" s="2">
        <v>35838</v>
      </c>
      <c r="E637" s="2">
        <v>35866</v>
      </c>
      <c r="F637" s="2">
        <v>35846</v>
      </c>
      <c r="G637">
        <v>3</v>
      </c>
      <c r="H637">
        <v>0.53</v>
      </c>
      <c r="I637" t="s">
        <v>855</v>
      </c>
      <c r="J637" t="s">
        <v>856</v>
      </c>
      <c r="K637" t="s">
        <v>857</v>
      </c>
      <c r="L637" t="s">
        <v>295</v>
      </c>
      <c r="M637" t="s">
        <v>858</v>
      </c>
      <c r="N637" t="s">
        <v>182</v>
      </c>
      <c r="O637" s="3">
        <v>8</v>
      </c>
      <c r="P637">
        <v>8</v>
      </c>
      <c r="Q637">
        <v>2</v>
      </c>
      <c r="R637" t="b">
        <v>1</v>
      </c>
    </row>
    <row r="638" spans="1:18" x14ac:dyDescent="0.35">
      <c r="A638">
        <v>10884</v>
      </c>
      <c r="B638" t="s">
        <v>1062</v>
      </c>
      <c r="C638">
        <v>4</v>
      </c>
      <c r="D638" s="2">
        <v>35838</v>
      </c>
      <c r="E638" s="2">
        <v>35866</v>
      </c>
      <c r="F638" s="2">
        <v>35839</v>
      </c>
      <c r="G638">
        <v>2</v>
      </c>
      <c r="H638">
        <v>90.97</v>
      </c>
      <c r="I638" t="s">
        <v>1063</v>
      </c>
      <c r="J638" t="s">
        <v>1064</v>
      </c>
      <c r="K638" t="s">
        <v>1065</v>
      </c>
      <c r="L638" t="s">
        <v>1066</v>
      </c>
      <c r="M638" t="s">
        <v>1067</v>
      </c>
      <c r="N638" t="s">
        <v>182</v>
      </c>
      <c r="O638" s="3">
        <v>1</v>
      </c>
      <c r="P638">
        <v>1</v>
      </c>
      <c r="Q638">
        <v>2</v>
      </c>
      <c r="R638" t="b">
        <v>1</v>
      </c>
    </row>
    <row r="639" spans="1:18" x14ac:dyDescent="0.35">
      <c r="A639">
        <v>10885</v>
      </c>
      <c r="B639" t="s">
        <v>678</v>
      </c>
      <c r="C639">
        <v>6</v>
      </c>
      <c r="D639" s="2">
        <v>35838</v>
      </c>
      <c r="E639" s="2">
        <v>35866</v>
      </c>
      <c r="F639" s="2">
        <v>35844</v>
      </c>
      <c r="G639">
        <v>3</v>
      </c>
      <c r="H639">
        <v>5.64</v>
      </c>
      <c r="I639" t="s">
        <v>679</v>
      </c>
      <c r="J639" t="s">
        <v>680</v>
      </c>
      <c r="K639" t="s">
        <v>681</v>
      </c>
      <c r="M639" t="s">
        <v>682</v>
      </c>
      <c r="N639" t="s">
        <v>683</v>
      </c>
      <c r="O639" s="3">
        <v>6</v>
      </c>
      <c r="P639">
        <v>6</v>
      </c>
      <c r="Q639">
        <v>2</v>
      </c>
      <c r="R639" t="b">
        <v>1</v>
      </c>
    </row>
    <row r="640" spans="1:18" x14ac:dyDescent="0.35">
      <c r="A640">
        <v>10886</v>
      </c>
      <c r="B640" t="s">
        <v>667</v>
      </c>
      <c r="C640">
        <v>1</v>
      </c>
      <c r="D640" s="2">
        <v>35839</v>
      </c>
      <c r="E640" s="2">
        <v>35867</v>
      </c>
      <c r="F640" s="2">
        <v>35856</v>
      </c>
      <c r="G640">
        <v>1</v>
      </c>
      <c r="H640">
        <v>4.99</v>
      </c>
      <c r="I640" t="s">
        <v>668</v>
      </c>
      <c r="J640" t="s">
        <v>669</v>
      </c>
      <c r="K640" t="s">
        <v>670</v>
      </c>
      <c r="L640" t="s">
        <v>671</v>
      </c>
      <c r="M640" t="s">
        <v>672</v>
      </c>
      <c r="N640" t="s">
        <v>248</v>
      </c>
      <c r="O640" s="3">
        <v>17</v>
      </c>
      <c r="P640">
        <v>17</v>
      </c>
      <c r="Q640">
        <v>3</v>
      </c>
      <c r="R640" t="b">
        <v>1</v>
      </c>
    </row>
    <row r="641" spans="1:18" x14ac:dyDescent="0.35">
      <c r="A641">
        <v>10887</v>
      </c>
      <c r="B641" t="s">
        <v>956</v>
      </c>
      <c r="C641">
        <v>8</v>
      </c>
      <c r="D641" s="2">
        <v>35839</v>
      </c>
      <c r="E641" s="2">
        <v>35867</v>
      </c>
      <c r="F641" s="2">
        <v>35842</v>
      </c>
      <c r="G641">
        <v>3</v>
      </c>
      <c r="H641">
        <v>1.25</v>
      </c>
      <c r="I641" t="s">
        <v>957</v>
      </c>
      <c r="J641" t="s">
        <v>958</v>
      </c>
      <c r="K641" t="s">
        <v>959</v>
      </c>
      <c r="M641" t="s">
        <v>960</v>
      </c>
      <c r="N641" t="s">
        <v>209</v>
      </c>
      <c r="O641" s="3">
        <v>3</v>
      </c>
      <c r="P641">
        <v>3</v>
      </c>
      <c r="Q641">
        <v>2</v>
      </c>
      <c r="R641" t="b">
        <v>1</v>
      </c>
    </row>
    <row r="642" spans="1:18" x14ac:dyDescent="0.35">
      <c r="A642">
        <v>10888</v>
      </c>
      <c r="B642" t="s">
        <v>843</v>
      </c>
      <c r="C642">
        <v>1</v>
      </c>
      <c r="D642" s="2">
        <v>35842</v>
      </c>
      <c r="E642" s="2">
        <v>35870</v>
      </c>
      <c r="F642" s="2">
        <v>35849</v>
      </c>
      <c r="G642">
        <v>2</v>
      </c>
      <c r="H642">
        <v>51.87</v>
      </c>
      <c r="I642" t="s">
        <v>844</v>
      </c>
      <c r="J642" t="s">
        <v>845</v>
      </c>
      <c r="K642" t="s">
        <v>846</v>
      </c>
      <c r="M642" t="s">
        <v>847</v>
      </c>
      <c r="N642" t="s">
        <v>209</v>
      </c>
      <c r="O642" s="3">
        <v>7</v>
      </c>
      <c r="P642">
        <v>7</v>
      </c>
      <c r="Q642">
        <v>2</v>
      </c>
      <c r="R642" t="b">
        <v>1</v>
      </c>
    </row>
    <row r="643" spans="1:18" x14ac:dyDescent="0.35">
      <c r="A643">
        <v>10889</v>
      </c>
      <c r="B643" t="s">
        <v>729</v>
      </c>
      <c r="C643">
        <v>9</v>
      </c>
      <c r="D643" s="2">
        <v>35842</v>
      </c>
      <c r="E643" s="2">
        <v>35870</v>
      </c>
      <c r="F643" s="2">
        <v>35849</v>
      </c>
      <c r="G643">
        <v>3</v>
      </c>
      <c r="H643">
        <v>280.61</v>
      </c>
      <c r="I643" t="s">
        <v>730</v>
      </c>
      <c r="J643" t="s">
        <v>731</v>
      </c>
      <c r="K643" t="s">
        <v>732</v>
      </c>
      <c r="L643" t="s">
        <v>733</v>
      </c>
      <c r="M643" t="s">
        <v>734</v>
      </c>
      <c r="N643" t="s">
        <v>182</v>
      </c>
      <c r="O643" s="3">
        <v>7</v>
      </c>
      <c r="P643">
        <v>7</v>
      </c>
      <c r="Q643">
        <v>2</v>
      </c>
      <c r="R643" t="b">
        <v>1</v>
      </c>
    </row>
    <row r="644" spans="1:18" x14ac:dyDescent="0.35">
      <c r="A644">
        <v>10890</v>
      </c>
      <c r="B644" t="s">
        <v>867</v>
      </c>
      <c r="C644">
        <v>7</v>
      </c>
      <c r="D644" s="2">
        <v>35842</v>
      </c>
      <c r="E644" s="2">
        <v>35870</v>
      </c>
      <c r="F644" s="2">
        <v>35844</v>
      </c>
      <c r="G644">
        <v>1</v>
      </c>
      <c r="H644">
        <v>32.76</v>
      </c>
      <c r="I644" t="s">
        <v>868</v>
      </c>
      <c r="J644" t="s">
        <v>869</v>
      </c>
      <c r="K644" t="s">
        <v>870</v>
      </c>
      <c r="M644" t="s">
        <v>871</v>
      </c>
      <c r="N644" t="s">
        <v>309</v>
      </c>
      <c r="O644" s="3">
        <v>2</v>
      </c>
      <c r="P644">
        <v>2</v>
      </c>
      <c r="Q644">
        <v>2</v>
      </c>
      <c r="R644" t="b">
        <v>1</v>
      </c>
    </row>
    <row r="645" spans="1:18" x14ac:dyDescent="0.35">
      <c r="A645">
        <v>10891</v>
      </c>
      <c r="B645" t="s">
        <v>795</v>
      </c>
      <c r="C645">
        <v>7</v>
      </c>
      <c r="D645" s="2">
        <v>35843</v>
      </c>
      <c r="E645" s="2">
        <v>35871</v>
      </c>
      <c r="F645" s="2">
        <v>35845</v>
      </c>
      <c r="G645">
        <v>2</v>
      </c>
      <c r="H645">
        <v>20.37</v>
      </c>
      <c r="I645" t="s">
        <v>796</v>
      </c>
      <c r="J645" t="s">
        <v>797</v>
      </c>
      <c r="K645" t="s">
        <v>798</v>
      </c>
      <c r="M645" t="s">
        <v>799</v>
      </c>
      <c r="N645" t="s">
        <v>256</v>
      </c>
      <c r="O645" s="3">
        <v>2</v>
      </c>
      <c r="P645">
        <v>2</v>
      </c>
      <c r="Q645">
        <v>2</v>
      </c>
      <c r="R645" t="b">
        <v>1</v>
      </c>
    </row>
    <row r="646" spans="1:18" x14ac:dyDescent="0.35">
      <c r="A646">
        <v>10892</v>
      </c>
      <c r="B646" t="s">
        <v>1053</v>
      </c>
      <c r="C646">
        <v>4</v>
      </c>
      <c r="D646" s="2">
        <v>35843</v>
      </c>
      <c r="E646" s="2">
        <v>35871</v>
      </c>
      <c r="F646" s="2">
        <v>35845</v>
      </c>
      <c r="G646">
        <v>2</v>
      </c>
      <c r="H646">
        <v>120.27</v>
      </c>
      <c r="I646" t="s">
        <v>1054</v>
      </c>
      <c r="J646" t="s">
        <v>1055</v>
      </c>
      <c r="K646" t="s">
        <v>1056</v>
      </c>
      <c r="M646" t="s">
        <v>1057</v>
      </c>
      <c r="N646" t="s">
        <v>683</v>
      </c>
      <c r="O646" s="3">
        <v>2</v>
      </c>
      <c r="P646">
        <v>2</v>
      </c>
      <c r="Q646">
        <v>2</v>
      </c>
      <c r="R646" t="b">
        <v>1</v>
      </c>
    </row>
    <row r="647" spans="1:18" x14ac:dyDescent="0.35">
      <c r="A647">
        <v>10893</v>
      </c>
      <c r="B647" t="s">
        <v>881</v>
      </c>
      <c r="C647">
        <v>9</v>
      </c>
      <c r="D647" s="2">
        <v>35844</v>
      </c>
      <c r="E647" s="2">
        <v>35872</v>
      </c>
      <c r="F647" s="2">
        <v>35846</v>
      </c>
      <c r="G647">
        <v>2</v>
      </c>
      <c r="H647">
        <v>77.78</v>
      </c>
      <c r="I647" t="s">
        <v>882</v>
      </c>
      <c r="J647" t="s">
        <v>883</v>
      </c>
      <c r="K647" t="s">
        <v>884</v>
      </c>
      <c r="M647" t="s">
        <v>885</v>
      </c>
      <c r="N647" t="s">
        <v>256</v>
      </c>
      <c r="O647" s="3">
        <v>2</v>
      </c>
      <c r="P647">
        <v>2</v>
      </c>
      <c r="Q647">
        <v>2</v>
      </c>
      <c r="R647" t="b">
        <v>1</v>
      </c>
    </row>
    <row r="648" spans="1:18" x14ac:dyDescent="0.35">
      <c r="A648">
        <v>10894</v>
      </c>
      <c r="B648" t="s">
        <v>886</v>
      </c>
      <c r="C648">
        <v>1</v>
      </c>
      <c r="D648" s="2">
        <v>35844</v>
      </c>
      <c r="E648" s="2">
        <v>35872</v>
      </c>
      <c r="F648" s="2">
        <v>35846</v>
      </c>
      <c r="G648">
        <v>1</v>
      </c>
      <c r="H648">
        <v>116.13</v>
      </c>
      <c r="I648" t="s">
        <v>887</v>
      </c>
      <c r="J648" t="s">
        <v>888</v>
      </c>
      <c r="K648" t="s">
        <v>889</v>
      </c>
      <c r="L648" t="s">
        <v>890</v>
      </c>
      <c r="M648" t="s">
        <v>891</v>
      </c>
      <c r="N648" t="s">
        <v>182</v>
      </c>
      <c r="O648" s="3">
        <v>2</v>
      </c>
      <c r="P648">
        <v>2</v>
      </c>
      <c r="Q648">
        <v>2</v>
      </c>
      <c r="R648" t="b">
        <v>1</v>
      </c>
    </row>
    <row r="649" spans="1:18" x14ac:dyDescent="0.35">
      <c r="A649">
        <v>10895</v>
      </c>
      <c r="B649" t="s">
        <v>708</v>
      </c>
      <c r="C649">
        <v>3</v>
      </c>
      <c r="D649" s="2">
        <v>35844</v>
      </c>
      <c r="E649" s="2">
        <v>35872</v>
      </c>
      <c r="F649" s="2">
        <v>35849</v>
      </c>
      <c r="G649">
        <v>1</v>
      </c>
      <c r="H649">
        <v>162.75</v>
      </c>
      <c r="I649" t="s">
        <v>709</v>
      </c>
      <c r="J649" t="s">
        <v>710</v>
      </c>
      <c r="K649" t="s">
        <v>711</v>
      </c>
      <c r="M649" t="s">
        <v>712</v>
      </c>
      <c r="N649" t="s">
        <v>713</v>
      </c>
      <c r="O649" s="3">
        <v>5</v>
      </c>
      <c r="P649">
        <v>5</v>
      </c>
      <c r="Q649">
        <v>2</v>
      </c>
      <c r="R649" t="b">
        <v>1</v>
      </c>
    </row>
    <row r="650" spans="1:18" x14ac:dyDescent="0.35">
      <c r="A650">
        <v>10896</v>
      </c>
      <c r="B650" t="s">
        <v>1053</v>
      </c>
      <c r="C650">
        <v>7</v>
      </c>
      <c r="D650" s="2">
        <v>35845</v>
      </c>
      <c r="E650" s="2">
        <v>35873</v>
      </c>
      <c r="F650" s="2">
        <v>35853</v>
      </c>
      <c r="G650">
        <v>3</v>
      </c>
      <c r="H650">
        <v>32.450000000000003</v>
      </c>
      <c r="I650" t="s">
        <v>1054</v>
      </c>
      <c r="J650" t="s">
        <v>1055</v>
      </c>
      <c r="K650" t="s">
        <v>1056</v>
      </c>
      <c r="M650" t="s">
        <v>1057</v>
      </c>
      <c r="N650" t="s">
        <v>683</v>
      </c>
      <c r="O650" s="3">
        <v>8</v>
      </c>
      <c r="P650">
        <v>8</v>
      </c>
      <c r="Q650">
        <v>2</v>
      </c>
      <c r="R650" t="b">
        <v>1</v>
      </c>
    </row>
    <row r="651" spans="1:18" x14ac:dyDescent="0.35">
      <c r="A651">
        <v>10897</v>
      </c>
      <c r="B651" t="s">
        <v>832</v>
      </c>
      <c r="C651">
        <v>3</v>
      </c>
      <c r="D651" s="2">
        <v>35845</v>
      </c>
      <c r="E651" s="2">
        <v>35873</v>
      </c>
      <c r="F651" s="2">
        <v>35851</v>
      </c>
      <c r="G651">
        <v>2</v>
      </c>
      <c r="H651">
        <v>603.54</v>
      </c>
      <c r="I651" t="s">
        <v>833</v>
      </c>
      <c r="J651" t="s">
        <v>834</v>
      </c>
      <c r="K651" t="s">
        <v>835</v>
      </c>
      <c r="L651" t="s">
        <v>836</v>
      </c>
      <c r="N651" t="s">
        <v>837</v>
      </c>
      <c r="O651" s="3">
        <v>6</v>
      </c>
      <c r="P651">
        <v>6</v>
      </c>
      <c r="Q651">
        <v>2</v>
      </c>
      <c r="R651" t="b">
        <v>1</v>
      </c>
    </row>
    <row r="652" spans="1:18" x14ac:dyDescent="0.35">
      <c r="A652">
        <v>10898</v>
      </c>
      <c r="B652" t="s">
        <v>1003</v>
      </c>
      <c r="C652">
        <v>4</v>
      </c>
      <c r="D652" s="2">
        <v>35846</v>
      </c>
      <c r="E652" s="2">
        <v>35874</v>
      </c>
      <c r="F652" s="2">
        <v>35860</v>
      </c>
      <c r="G652">
        <v>2</v>
      </c>
      <c r="H652">
        <v>1.27</v>
      </c>
      <c r="I652" t="s">
        <v>1004</v>
      </c>
      <c r="J652" t="s">
        <v>1005</v>
      </c>
      <c r="K652" t="s">
        <v>1006</v>
      </c>
      <c r="M652" t="s">
        <v>1007</v>
      </c>
      <c r="N652" t="s">
        <v>1008</v>
      </c>
      <c r="O652" s="3">
        <v>14</v>
      </c>
      <c r="P652">
        <v>14</v>
      </c>
      <c r="Q652">
        <v>3</v>
      </c>
      <c r="R652" t="b">
        <v>1</v>
      </c>
    </row>
    <row r="653" spans="1:18" x14ac:dyDescent="0.35">
      <c r="A653">
        <v>10899</v>
      </c>
      <c r="B653" t="s">
        <v>805</v>
      </c>
      <c r="C653">
        <v>5</v>
      </c>
      <c r="D653" s="2">
        <v>35846</v>
      </c>
      <c r="E653" s="2">
        <v>35874</v>
      </c>
      <c r="F653" s="2">
        <v>35852</v>
      </c>
      <c r="G653">
        <v>3</v>
      </c>
      <c r="H653">
        <v>1.21</v>
      </c>
      <c r="I653" t="s">
        <v>806</v>
      </c>
      <c r="J653" t="s">
        <v>807</v>
      </c>
      <c r="K653" t="s">
        <v>808</v>
      </c>
      <c r="L653" t="s">
        <v>809</v>
      </c>
      <c r="M653" t="s">
        <v>810</v>
      </c>
      <c r="N653" t="s">
        <v>707</v>
      </c>
      <c r="O653" s="3">
        <v>6</v>
      </c>
      <c r="P653">
        <v>6</v>
      </c>
      <c r="Q653">
        <v>2</v>
      </c>
      <c r="R653" t="b">
        <v>1</v>
      </c>
    </row>
    <row r="654" spans="1:18" x14ac:dyDescent="0.35">
      <c r="A654">
        <v>10900</v>
      </c>
      <c r="B654" t="s">
        <v>695</v>
      </c>
      <c r="C654">
        <v>1</v>
      </c>
      <c r="D654" s="2">
        <v>35846</v>
      </c>
      <c r="E654" s="2">
        <v>35874</v>
      </c>
      <c r="F654" s="2">
        <v>35858</v>
      </c>
      <c r="G654">
        <v>2</v>
      </c>
      <c r="H654">
        <v>1.66</v>
      </c>
      <c r="I654" t="s">
        <v>696</v>
      </c>
      <c r="J654" t="s">
        <v>697</v>
      </c>
      <c r="K654" t="s">
        <v>698</v>
      </c>
      <c r="L654" t="s">
        <v>699</v>
      </c>
      <c r="M654" t="s">
        <v>700</v>
      </c>
      <c r="N654" t="s">
        <v>248</v>
      </c>
      <c r="O654" s="3">
        <v>12</v>
      </c>
      <c r="P654">
        <v>12</v>
      </c>
      <c r="Q654">
        <v>3</v>
      </c>
      <c r="R654" t="b">
        <v>1</v>
      </c>
    </row>
    <row r="655" spans="1:18" x14ac:dyDescent="0.35">
      <c r="A655">
        <v>10901</v>
      </c>
      <c r="B655" t="s">
        <v>701</v>
      </c>
      <c r="C655">
        <v>4</v>
      </c>
      <c r="D655" s="2">
        <v>35849</v>
      </c>
      <c r="E655" s="2">
        <v>35877</v>
      </c>
      <c r="F655" s="2">
        <v>35852</v>
      </c>
      <c r="G655">
        <v>1</v>
      </c>
      <c r="H655">
        <v>62.09</v>
      </c>
      <c r="I655" t="s">
        <v>702</v>
      </c>
      <c r="J655" t="s">
        <v>703</v>
      </c>
      <c r="K655" t="s">
        <v>704</v>
      </c>
      <c r="L655" t="s">
        <v>705</v>
      </c>
      <c r="M655" t="s">
        <v>706</v>
      </c>
      <c r="N655" t="s">
        <v>707</v>
      </c>
      <c r="O655" s="3">
        <v>3</v>
      </c>
      <c r="P655">
        <v>3</v>
      </c>
      <c r="Q655">
        <v>2</v>
      </c>
      <c r="R655" t="b">
        <v>1</v>
      </c>
    </row>
    <row r="656" spans="1:18" x14ac:dyDescent="0.35">
      <c r="A656">
        <v>10902</v>
      </c>
      <c r="B656" t="s">
        <v>735</v>
      </c>
      <c r="C656">
        <v>1</v>
      </c>
      <c r="D656" s="2">
        <v>35849</v>
      </c>
      <c r="E656" s="2">
        <v>35877</v>
      </c>
      <c r="F656" s="2">
        <v>35857</v>
      </c>
      <c r="G656">
        <v>1</v>
      </c>
      <c r="H656">
        <v>44.15</v>
      </c>
      <c r="I656" t="s">
        <v>736</v>
      </c>
      <c r="J656" t="s">
        <v>737</v>
      </c>
      <c r="K656" t="s">
        <v>738</v>
      </c>
      <c r="M656" t="s">
        <v>739</v>
      </c>
      <c r="N656" t="s">
        <v>240</v>
      </c>
      <c r="O656" s="3">
        <v>8</v>
      </c>
      <c r="P656">
        <v>8</v>
      </c>
      <c r="Q656">
        <v>3</v>
      </c>
      <c r="R656" t="b">
        <v>1</v>
      </c>
    </row>
    <row r="657" spans="1:18" x14ac:dyDescent="0.35">
      <c r="A657">
        <v>10903</v>
      </c>
      <c r="B657" t="s">
        <v>667</v>
      </c>
      <c r="C657">
        <v>3</v>
      </c>
      <c r="D657" s="2">
        <v>35850</v>
      </c>
      <c r="E657" s="2">
        <v>35878</v>
      </c>
      <c r="F657" s="2">
        <v>35858</v>
      </c>
      <c r="G657">
        <v>3</v>
      </c>
      <c r="H657">
        <v>36.71</v>
      </c>
      <c r="I657" t="s">
        <v>668</v>
      </c>
      <c r="J657" t="s">
        <v>669</v>
      </c>
      <c r="K657" t="s">
        <v>670</v>
      </c>
      <c r="L657" t="s">
        <v>671</v>
      </c>
      <c r="M657" t="s">
        <v>672</v>
      </c>
      <c r="N657" t="s">
        <v>248</v>
      </c>
      <c r="O657" s="3">
        <v>8</v>
      </c>
      <c r="P657">
        <v>8</v>
      </c>
      <c r="Q657">
        <v>3</v>
      </c>
      <c r="R657" t="b">
        <v>1</v>
      </c>
    </row>
    <row r="658" spans="1:18" x14ac:dyDescent="0.35">
      <c r="A658">
        <v>10904</v>
      </c>
      <c r="B658" t="s">
        <v>761</v>
      </c>
      <c r="C658">
        <v>3</v>
      </c>
      <c r="D658" s="2">
        <v>35850</v>
      </c>
      <c r="E658" s="2">
        <v>35878</v>
      </c>
      <c r="F658" s="2">
        <v>35853</v>
      </c>
      <c r="G658">
        <v>3</v>
      </c>
      <c r="H658">
        <v>162.94999999999999</v>
      </c>
      <c r="I658" t="s">
        <v>762</v>
      </c>
      <c r="J658" t="s">
        <v>763</v>
      </c>
      <c r="K658" t="s">
        <v>558</v>
      </c>
      <c r="L658" t="s">
        <v>559</v>
      </c>
      <c r="M658" t="s">
        <v>764</v>
      </c>
      <c r="N658" t="s">
        <v>182</v>
      </c>
      <c r="O658" s="3">
        <v>3</v>
      </c>
      <c r="P658">
        <v>3</v>
      </c>
      <c r="Q658">
        <v>2</v>
      </c>
      <c r="R658" t="b">
        <v>1</v>
      </c>
    </row>
    <row r="659" spans="1:18" x14ac:dyDescent="0.35">
      <c r="A659">
        <v>10905</v>
      </c>
      <c r="B659" t="s">
        <v>695</v>
      </c>
      <c r="C659">
        <v>9</v>
      </c>
      <c r="D659" s="2">
        <v>35850</v>
      </c>
      <c r="E659" s="2">
        <v>35878</v>
      </c>
      <c r="F659" s="2">
        <v>35860</v>
      </c>
      <c r="G659">
        <v>2</v>
      </c>
      <c r="H659">
        <v>13.72</v>
      </c>
      <c r="I659" t="s">
        <v>696</v>
      </c>
      <c r="J659" t="s">
        <v>697</v>
      </c>
      <c r="K659" t="s">
        <v>698</v>
      </c>
      <c r="L659" t="s">
        <v>699</v>
      </c>
      <c r="M659" t="s">
        <v>700</v>
      </c>
      <c r="N659" t="s">
        <v>248</v>
      </c>
      <c r="O659" s="3">
        <v>10</v>
      </c>
      <c r="P659">
        <v>10</v>
      </c>
      <c r="Q659">
        <v>3</v>
      </c>
      <c r="R659" t="b">
        <v>1</v>
      </c>
    </row>
    <row r="660" spans="1:18" x14ac:dyDescent="0.35">
      <c r="A660">
        <v>10906</v>
      </c>
      <c r="B660" t="s">
        <v>970</v>
      </c>
      <c r="C660">
        <v>4</v>
      </c>
      <c r="D660" s="2">
        <v>35851</v>
      </c>
      <c r="E660" s="2">
        <v>35865</v>
      </c>
      <c r="F660" s="2">
        <v>35857</v>
      </c>
      <c r="G660">
        <v>3</v>
      </c>
      <c r="H660">
        <v>26.29</v>
      </c>
      <c r="I660" t="s">
        <v>971</v>
      </c>
      <c r="J660" t="s">
        <v>972</v>
      </c>
      <c r="K660" t="s">
        <v>973</v>
      </c>
      <c r="M660" t="s">
        <v>974</v>
      </c>
      <c r="N660" t="s">
        <v>975</v>
      </c>
      <c r="O660" s="3">
        <v>6</v>
      </c>
      <c r="P660">
        <v>6</v>
      </c>
      <c r="Q660">
        <v>3</v>
      </c>
      <c r="R660" t="b">
        <v>1</v>
      </c>
    </row>
    <row r="661" spans="1:18" x14ac:dyDescent="0.35">
      <c r="A661">
        <v>10907</v>
      </c>
      <c r="B661" t="s">
        <v>1087</v>
      </c>
      <c r="C661">
        <v>6</v>
      </c>
      <c r="D661" s="2">
        <v>35851</v>
      </c>
      <c r="E661" s="2">
        <v>35879</v>
      </c>
      <c r="F661" s="2">
        <v>35853</v>
      </c>
      <c r="G661">
        <v>3</v>
      </c>
      <c r="H661">
        <v>9.19</v>
      </c>
      <c r="I661" t="s">
        <v>1088</v>
      </c>
      <c r="J661" t="s">
        <v>1089</v>
      </c>
      <c r="K661" t="s">
        <v>307</v>
      </c>
      <c r="M661" t="s">
        <v>1090</v>
      </c>
      <c r="N661" t="s">
        <v>309</v>
      </c>
      <c r="O661" s="3">
        <v>2</v>
      </c>
      <c r="P661">
        <v>2</v>
      </c>
      <c r="Q661">
        <v>2</v>
      </c>
      <c r="R661" t="b">
        <v>1</v>
      </c>
    </row>
    <row r="662" spans="1:18" x14ac:dyDescent="0.35">
      <c r="A662">
        <v>10908</v>
      </c>
      <c r="B662" t="s">
        <v>815</v>
      </c>
      <c r="C662">
        <v>4</v>
      </c>
      <c r="D662" s="2">
        <v>35852</v>
      </c>
      <c r="E662" s="2">
        <v>35880</v>
      </c>
      <c r="F662" s="2">
        <v>35860</v>
      </c>
      <c r="G662">
        <v>2</v>
      </c>
      <c r="H662">
        <v>32.96</v>
      </c>
      <c r="I662" t="s">
        <v>816</v>
      </c>
      <c r="J662" t="s">
        <v>817</v>
      </c>
      <c r="K662" t="s">
        <v>818</v>
      </c>
      <c r="M662" t="s">
        <v>819</v>
      </c>
      <c r="N662" t="s">
        <v>279</v>
      </c>
      <c r="O662" s="3">
        <v>8</v>
      </c>
      <c r="P662">
        <v>8</v>
      </c>
      <c r="Q662">
        <v>3</v>
      </c>
      <c r="R662" t="b">
        <v>1</v>
      </c>
    </row>
    <row r="663" spans="1:18" x14ac:dyDescent="0.35">
      <c r="A663">
        <v>10909</v>
      </c>
      <c r="B663" t="s">
        <v>981</v>
      </c>
      <c r="C663">
        <v>1</v>
      </c>
      <c r="D663" s="2">
        <v>35852</v>
      </c>
      <c r="E663" s="2">
        <v>35880</v>
      </c>
      <c r="F663" s="2">
        <v>35864</v>
      </c>
      <c r="G663">
        <v>2</v>
      </c>
      <c r="H663">
        <v>53.05</v>
      </c>
      <c r="I663" t="s">
        <v>982</v>
      </c>
      <c r="J663" t="s">
        <v>983</v>
      </c>
      <c r="K663" t="s">
        <v>984</v>
      </c>
      <c r="M663" t="s">
        <v>985</v>
      </c>
      <c r="N663" t="s">
        <v>288</v>
      </c>
      <c r="O663" s="3">
        <v>12</v>
      </c>
      <c r="P663">
        <v>12</v>
      </c>
      <c r="Q663">
        <v>3</v>
      </c>
      <c r="R663" t="b">
        <v>1</v>
      </c>
    </row>
    <row r="664" spans="1:18" x14ac:dyDescent="0.35">
      <c r="A664">
        <v>10910</v>
      </c>
      <c r="B664" t="s">
        <v>1068</v>
      </c>
      <c r="C664">
        <v>1</v>
      </c>
      <c r="D664" s="2">
        <v>35852</v>
      </c>
      <c r="E664" s="2">
        <v>35880</v>
      </c>
      <c r="F664" s="2">
        <v>35858</v>
      </c>
      <c r="G664">
        <v>3</v>
      </c>
      <c r="H664">
        <v>38.11</v>
      </c>
      <c r="I664" t="s">
        <v>1069</v>
      </c>
      <c r="J664" t="s">
        <v>1070</v>
      </c>
      <c r="K664" t="s">
        <v>1071</v>
      </c>
      <c r="M664" t="s">
        <v>1072</v>
      </c>
      <c r="N664" t="s">
        <v>350</v>
      </c>
      <c r="O664" s="3">
        <v>6</v>
      </c>
      <c r="P664">
        <v>6</v>
      </c>
      <c r="Q664">
        <v>3</v>
      </c>
      <c r="R664" t="b">
        <v>1</v>
      </c>
    </row>
    <row r="665" spans="1:18" x14ac:dyDescent="0.35">
      <c r="A665">
        <v>10911</v>
      </c>
      <c r="B665" t="s">
        <v>843</v>
      </c>
      <c r="C665">
        <v>3</v>
      </c>
      <c r="D665" s="2">
        <v>35852</v>
      </c>
      <c r="E665" s="2">
        <v>35880</v>
      </c>
      <c r="F665" s="2">
        <v>35859</v>
      </c>
      <c r="G665">
        <v>1</v>
      </c>
      <c r="H665">
        <v>38.19</v>
      </c>
      <c r="I665" t="s">
        <v>844</v>
      </c>
      <c r="J665" t="s">
        <v>845</v>
      </c>
      <c r="K665" t="s">
        <v>846</v>
      </c>
      <c r="M665" t="s">
        <v>847</v>
      </c>
      <c r="N665" t="s">
        <v>209</v>
      </c>
      <c r="O665" s="3">
        <v>7</v>
      </c>
      <c r="P665">
        <v>7</v>
      </c>
      <c r="Q665">
        <v>3</v>
      </c>
      <c r="R665" t="b">
        <v>1</v>
      </c>
    </row>
    <row r="666" spans="1:18" x14ac:dyDescent="0.35">
      <c r="A666">
        <v>10912</v>
      </c>
      <c r="B666" t="s">
        <v>832</v>
      </c>
      <c r="C666">
        <v>2</v>
      </c>
      <c r="D666" s="2">
        <v>35852</v>
      </c>
      <c r="E666" s="2">
        <v>35880</v>
      </c>
      <c r="F666" s="2">
        <v>35872</v>
      </c>
      <c r="G666">
        <v>2</v>
      </c>
      <c r="H666">
        <v>580.91</v>
      </c>
      <c r="I666" t="s">
        <v>833</v>
      </c>
      <c r="J666" t="s">
        <v>834</v>
      </c>
      <c r="K666" t="s">
        <v>835</v>
      </c>
      <c r="L666" t="s">
        <v>836</v>
      </c>
      <c r="N666" t="s">
        <v>837</v>
      </c>
      <c r="O666" s="3">
        <v>20</v>
      </c>
      <c r="P666">
        <v>20</v>
      </c>
      <c r="Q666">
        <v>3</v>
      </c>
      <c r="R666" t="b">
        <v>1</v>
      </c>
    </row>
    <row r="667" spans="1:18" x14ac:dyDescent="0.35">
      <c r="A667">
        <v>10913</v>
      </c>
      <c r="B667" t="s">
        <v>966</v>
      </c>
      <c r="C667">
        <v>4</v>
      </c>
      <c r="D667" s="2">
        <v>35852</v>
      </c>
      <c r="E667" s="2">
        <v>35880</v>
      </c>
      <c r="F667" s="2">
        <v>35858</v>
      </c>
      <c r="G667">
        <v>1</v>
      </c>
      <c r="H667">
        <v>33.049999999999997</v>
      </c>
      <c r="I667" t="s">
        <v>967</v>
      </c>
      <c r="J667" t="s">
        <v>968</v>
      </c>
      <c r="K667" t="s">
        <v>246</v>
      </c>
      <c r="L667" t="s">
        <v>699</v>
      </c>
      <c r="M667" t="s">
        <v>969</v>
      </c>
      <c r="N667" t="s">
        <v>248</v>
      </c>
      <c r="O667" s="3">
        <v>6</v>
      </c>
      <c r="P667">
        <v>6</v>
      </c>
      <c r="Q667">
        <v>3</v>
      </c>
      <c r="R667" t="b">
        <v>1</v>
      </c>
    </row>
    <row r="668" spans="1:18" x14ac:dyDescent="0.35">
      <c r="A668">
        <v>10914</v>
      </c>
      <c r="B668" t="s">
        <v>966</v>
      </c>
      <c r="C668">
        <v>6</v>
      </c>
      <c r="D668" s="2">
        <v>35853</v>
      </c>
      <c r="E668" s="2">
        <v>35881</v>
      </c>
      <c r="F668" s="2">
        <v>35856</v>
      </c>
      <c r="G668">
        <v>1</v>
      </c>
      <c r="H668">
        <v>21.19</v>
      </c>
      <c r="I668" t="s">
        <v>967</v>
      </c>
      <c r="J668" t="s">
        <v>968</v>
      </c>
      <c r="K668" t="s">
        <v>246</v>
      </c>
      <c r="L668" t="s">
        <v>699</v>
      </c>
      <c r="M668" t="s">
        <v>969</v>
      </c>
      <c r="N668" t="s">
        <v>248</v>
      </c>
      <c r="O668" s="3">
        <v>3</v>
      </c>
      <c r="P668">
        <v>3</v>
      </c>
      <c r="Q668">
        <v>3</v>
      </c>
      <c r="R668" t="b">
        <v>1</v>
      </c>
    </row>
    <row r="669" spans="1:18" x14ac:dyDescent="0.35">
      <c r="A669">
        <v>10915</v>
      </c>
      <c r="B669" t="s">
        <v>781</v>
      </c>
      <c r="C669">
        <v>2</v>
      </c>
      <c r="D669" s="2">
        <v>35853</v>
      </c>
      <c r="E669" s="2">
        <v>35881</v>
      </c>
      <c r="F669" s="2">
        <v>35856</v>
      </c>
      <c r="G669">
        <v>2</v>
      </c>
      <c r="H669">
        <v>3.51</v>
      </c>
      <c r="I669" t="s">
        <v>782</v>
      </c>
      <c r="J669" t="s">
        <v>783</v>
      </c>
      <c r="K669" t="s">
        <v>717</v>
      </c>
      <c r="M669" t="s">
        <v>784</v>
      </c>
      <c r="N669" t="s">
        <v>719</v>
      </c>
      <c r="O669" s="3">
        <v>3</v>
      </c>
      <c r="P669">
        <v>3</v>
      </c>
      <c r="Q669">
        <v>3</v>
      </c>
      <c r="R669" t="b">
        <v>1</v>
      </c>
    </row>
    <row r="670" spans="1:18" x14ac:dyDescent="0.35">
      <c r="A670">
        <v>10916</v>
      </c>
      <c r="B670" t="s">
        <v>1023</v>
      </c>
      <c r="C670">
        <v>1</v>
      </c>
      <c r="D670" s="2">
        <v>35853</v>
      </c>
      <c r="E670" s="2">
        <v>35881</v>
      </c>
      <c r="F670" s="2">
        <v>35863</v>
      </c>
      <c r="G670">
        <v>2</v>
      </c>
      <c r="H670">
        <v>63.77</v>
      </c>
      <c r="I670" t="s">
        <v>1024</v>
      </c>
      <c r="J670" t="s">
        <v>1025</v>
      </c>
      <c r="K670" t="s">
        <v>1006</v>
      </c>
      <c r="M670" t="s">
        <v>1007</v>
      </c>
      <c r="N670" t="s">
        <v>1008</v>
      </c>
      <c r="O670" s="3">
        <v>10</v>
      </c>
      <c r="P670">
        <v>10</v>
      </c>
      <c r="Q670">
        <v>3</v>
      </c>
      <c r="R670" t="b">
        <v>1</v>
      </c>
    </row>
    <row r="671" spans="1:18" x14ac:dyDescent="0.35">
      <c r="A671">
        <v>10917</v>
      </c>
      <c r="B671" t="s">
        <v>800</v>
      </c>
      <c r="C671">
        <v>4</v>
      </c>
      <c r="D671" s="2">
        <v>35856</v>
      </c>
      <c r="E671" s="2">
        <v>35884</v>
      </c>
      <c r="F671" s="2">
        <v>35865</v>
      </c>
      <c r="G671">
        <v>2</v>
      </c>
      <c r="H671">
        <v>8.2899999999999991</v>
      </c>
      <c r="I671" t="s">
        <v>801</v>
      </c>
      <c r="J671" t="s">
        <v>802</v>
      </c>
      <c r="K671" t="s">
        <v>803</v>
      </c>
      <c r="M671" t="s">
        <v>804</v>
      </c>
      <c r="N671" t="s">
        <v>209</v>
      </c>
      <c r="O671" s="3">
        <v>9</v>
      </c>
      <c r="P671">
        <v>9</v>
      </c>
      <c r="Q671">
        <v>3</v>
      </c>
      <c r="R671" t="b">
        <v>1</v>
      </c>
    </row>
    <row r="672" spans="1:18" x14ac:dyDescent="0.35">
      <c r="A672">
        <v>10918</v>
      </c>
      <c r="B672" t="s">
        <v>986</v>
      </c>
      <c r="C672">
        <v>3</v>
      </c>
      <c r="D672" s="2">
        <v>35856</v>
      </c>
      <c r="E672" s="2">
        <v>35884</v>
      </c>
      <c r="F672" s="2">
        <v>35865</v>
      </c>
      <c r="G672">
        <v>3</v>
      </c>
      <c r="H672">
        <v>48.83</v>
      </c>
      <c r="I672" t="s">
        <v>987</v>
      </c>
      <c r="J672" t="s">
        <v>988</v>
      </c>
      <c r="K672" t="s">
        <v>989</v>
      </c>
      <c r="L672" t="s">
        <v>990</v>
      </c>
      <c r="M672" t="s">
        <v>991</v>
      </c>
      <c r="N672" t="s">
        <v>367</v>
      </c>
      <c r="O672" s="3">
        <v>9</v>
      </c>
      <c r="P672">
        <v>9</v>
      </c>
      <c r="Q672">
        <v>3</v>
      </c>
      <c r="R672" t="b">
        <v>1</v>
      </c>
    </row>
    <row r="673" spans="1:18" x14ac:dyDescent="0.35">
      <c r="A673">
        <v>10919</v>
      </c>
      <c r="B673" t="s">
        <v>992</v>
      </c>
      <c r="C673">
        <v>2</v>
      </c>
      <c r="D673" s="2">
        <v>35856</v>
      </c>
      <c r="E673" s="2">
        <v>35884</v>
      </c>
      <c r="F673" s="2">
        <v>35858</v>
      </c>
      <c r="G673">
        <v>2</v>
      </c>
      <c r="H673">
        <v>19.8</v>
      </c>
      <c r="I673" t="s">
        <v>993</v>
      </c>
      <c r="J673" t="s">
        <v>994</v>
      </c>
      <c r="K673" t="s">
        <v>995</v>
      </c>
      <c r="L673" t="s">
        <v>996</v>
      </c>
      <c r="M673" t="s">
        <v>997</v>
      </c>
      <c r="N673" t="s">
        <v>707</v>
      </c>
      <c r="O673" s="3">
        <v>2</v>
      </c>
      <c r="P673">
        <v>2</v>
      </c>
      <c r="Q673">
        <v>3</v>
      </c>
      <c r="R673" t="b">
        <v>1</v>
      </c>
    </row>
    <row r="674" spans="1:18" x14ac:dyDescent="0.35">
      <c r="A674">
        <v>10920</v>
      </c>
      <c r="B674" t="s">
        <v>933</v>
      </c>
      <c r="C674">
        <v>4</v>
      </c>
      <c r="D674" s="2">
        <v>35857</v>
      </c>
      <c r="E674" s="2">
        <v>35885</v>
      </c>
      <c r="F674" s="2">
        <v>35863</v>
      </c>
      <c r="G674">
        <v>2</v>
      </c>
      <c r="H674">
        <v>29.61</v>
      </c>
      <c r="I674" t="s">
        <v>934</v>
      </c>
      <c r="J674" t="s">
        <v>935</v>
      </c>
      <c r="K674" t="s">
        <v>936</v>
      </c>
      <c r="L674" t="s">
        <v>937</v>
      </c>
      <c r="M674" t="s">
        <v>938</v>
      </c>
      <c r="N674" t="s">
        <v>173</v>
      </c>
      <c r="O674" s="3">
        <v>6</v>
      </c>
      <c r="P674">
        <v>6</v>
      </c>
      <c r="Q674">
        <v>3</v>
      </c>
      <c r="R674" t="b">
        <v>1</v>
      </c>
    </row>
    <row r="675" spans="1:18" x14ac:dyDescent="0.35">
      <c r="A675">
        <v>10921</v>
      </c>
      <c r="B675" t="s">
        <v>961</v>
      </c>
      <c r="C675">
        <v>1</v>
      </c>
      <c r="D675" s="2">
        <v>35857</v>
      </c>
      <c r="E675" s="2">
        <v>35899</v>
      </c>
      <c r="F675" s="2">
        <v>35863</v>
      </c>
      <c r="G675">
        <v>1</v>
      </c>
      <c r="H675">
        <v>176.48</v>
      </c>
      <c r="I675" t="s">
        <v>962</v>
      </c>
      <c r="J675" t="s">
        <v>963</v>
      </c>
      <c r="K675" t="s">
        <v>964</v>
      </c>
      <c r="M675" t="s">
        <v>965</v>
      </c>
      <c r="N675" t="s">
        <v>333</v>
      </c>
      <c r="O675" s="3">
        <v>6</v>
      </c>
      <c r="P675">
        <v>6</v>
      </c>
      <c r="Q675">
        <v>3</v>
      </c>
      <c r="R675" t="b">
        <v>1</v>
      </c>
    </row>
    <row r="676" spans="1:18" x14ac:dyDescent="0.35">
      <c r="A676">
        <v>10922</v>
      </c>
      <c r="B676" t="s">
        <v>667</v>
      </c>
      <c r="C676">
        <v>5</v>
      </c>
      <c r="D676" s="2">
        <v>35857</v>
      </c>
      <c r="E676" s="2">
        <v>35885</v>
      </c>
      <c r="F676" s="2">
        <v>35859</v>
      </c>
      <c r="G676">
        <v>3</v>
      </c>
      <c r="H676">
        <v>62.74</v>
      </c>
      <c r="I676" t="s">
        <v>668</v>
      </c>
      <c r="J676" t="s">
        <v>669</v>
      </c>
      <c r="K676" t="s">
        <v>670</v>
      </c>
      <c r="L676" t="s">
        <v>671</v>
      </c>
      <c r="M676" t="s">
        <v>672</v>
      </c>
      <c r="N676" t="s">
        <v>248</v>
      </c>
      <c r="O676" s="3">
        <v>2</v>
      </c>
      <c r="P676">
        <v>2</v>
      </c>
      <c r="Q676">
        <v>3</v>
      </c>
      <c r="R676" t="b">
        <v>1</v>
      </c>
    </row>
    <row r="677" spans="1:18" x14ac:dyDescent="0.35">
      <c r="A677">
        <v>10923</v>
      </c>
      <c r="B677" t="s">
        <v>923</v>
      </c>
      <c r="C677">
        <v>7</v>
      </c>
      <c r="D677" s="2">
        <v>35857</v>
      </c>
      <c r="E677" s="2">
        <v>35899</v>
      </c>
      <c r="F677" s="2">
        <v>35867</v>
      </c>
      <c r="G677">
        <v>3</v>
      </c>
      <c r="H677">
        <v>68.260000000000005</v>
      </c>
      <c r="I677" t="s">
        <v>924</v>
      </c>
      <c r="J677" t="s">
        <v>925</v>
      </c>
      <c r="K677" t="s">
        <v>926</v>
      </c>
      <c r="M677" t="s">
        <v>927</v>
      </c>
      <c r="N677" t="s">
        <v>309</v>
      </c>
      <c r="O677" s="3">
        <v>10</v>
      </c>
      <c r="P677">
        <v>10</v>
      </c>
      <c r="Q677">
        <v>3</v>
      </c>
      <c r="R677" t="b">
        <v>1</v>
      </c>
    </row>
    <row r="678" spans="1:18" x14ac:dyDescent="0.35">
      <c r="A678">
        <v>10924</v>
      </c>
      <c r="B678" t="s">
        <v>790</v>
      </c>
      <c r="C678">
        <v>3</v>
      </c>
      <c r="D678" s="2">
        <v>35858</v>
      </c>
      <c r="E678" s="2">
        <v>35886</v>
      </c>
      <c r="F678" s="2">
        <v>35893</v>
      </c>
      <c r="G678">
        <v>2</v>
      </c>
      <c r="H678">
        <v>151.52000000000001</v>
      </c>
      <c r="I678" t="s">
        <v>791</v>
      </c>
      <c r="J678" t="s">
        <v>792</v>
      </c>
      <c r="K678" t="s">
        <v>793</v>
      </c>
      <c r="M678" t="s">
        <v>794</v>
      </c>
      <c r="N678" t="s">
        <v>240</v>
      </c>
      <c r="O678" s="3">
        <v>35</v>
      </c>
      <c r="P678">
        <v>35</v>
      </c>
      <c r="Q678">
        <v>4</v>
      </c>
      <c r="R678" t="b">
        <v>0</v>
      </c>
    </row>
    <row r="679" spans="1:18" x14ac:dyDescent="0.35">
      <c r="A679">
        <v>10925</v>
      </c>
      <c r="B679" t="s">
        <v>667</v>
      </c>
      <c r="C679">
        <v>3</v>
      </c>
      <c r="D679" s="2">
        <v>35858</v>
      </c>
      <c r="E679" s="2">
        <v>35886</v>
      </c>
      <c r="F679" s="2">
        <v>35867</v>
      </c>
      <c r="G679">
        <v>1</v>
      </c>
      <c r="H679">
        <v>2.27</v>
      </c>
      <c r="I679" t="s">
        <v>668</v>
      </c>
      <c r="J679" t="s">
        <v>669</v>
      </c>
      <c r="K679" t="s">
        <v>670</v>
      </c>
      <c r="L679" t="s">
        <v>671</v>
      </c>
      <c r="M679" t="s">
        <v>672</v>
      </c>
      <c r="N679" t="s">
        <v>248</v>
      </c>
      <c r="O679" s="3">
        <v>9</v>
      </c>
      <c r="P679">
        <v>9</v>
      </c>
      <c r="Q679">
        <v>3</v>
      </c>
      <c r="R679" t="b">
        <v>1</v>
      </c>
    </row>
    <row r="680" spans="1:18" x14ac:dyDescent="0.35">
      <c r="A680">
        <v>10926</v>
      </c>
      <c r="B680" t="s">
        <v>859</v>
      </c>
      <c r="C680">
        <v>4</v>
      </c>
      <c r="D680" s="2">
        <v>35858</v>
      </c>
      <c r="E680" s="2">
        <v>35886</v>
      </c>
      <c r="F680" s="2">
        <v>35865</v>
      </c>
      <c r="G680">
        <v>3</v>
      </c>
      <c r="H680">
        <v>39.92</v>
      </c>
      <c r="I680" t="s">
        <v>860</v>
      </c>
      <c r="J680" t="s">
        <v>861</v>
      </c>
      <c r="K680" t="s">
        <v>717</v>
      </c>
      <c r="M680" t="s">
        <v>862</v>
      </c>
      <c r="N680" t="s">
        <v>719</v>
      </c>
      <c r="O680" s="3">
        <v>7</v>
      </c>
      <c r="P680">
        <v>7</v>
      </c>
      <c r="Q680">
        <v>3</v>
      </c>
      <c r="R680" t="b">
        <v>1</v>
      </c>
    </row>
    <row r="681" spans="1:18" x14ac:dyDescent="0.35">
      <c r="A681">
        <v>10927</v>
      </c>
      <c r="B681" t="s">
        <v>1091</v>
      </c>
      <c r="C681">
        <v>4</v>
      </c>
      <c r="D681" s="2">
        <v>35859</v>
      </c>
      <c r="E681" s="2">
        <v>35887</v>
      </c>
      <c r="F681" s="2">
        <v>35893</v>
      </c>
      <c r="G681">
        <v>1</v>
      </c>
      <c r="H681">
        <v>19.79</v>
      </c>
      <c r="I681" t="s">
        <v>1092</v>
      </c>
      <c r="J681" t="s">
        <v>1093</v>
      </c>
      <c r="K681" t="s">
        <v>1094</v>
      </c>
      <c r="M681" t="s">
        <v>1095</v>
      </c>
      <c r="N681" t="s">
        <v>309</v>
      </c>
      <c r="O681" s="3">
        <v>34</v>
      </c>
      <c r="P681">
        <v>34</v>
      </c>
      <c r="Q681">
        <v>4</v>
      </c>
      <c r="R681" t="b">
        <v>0</v>
      </c>
    </row>
    <row r="682" spans="1:18" x14ac:dyDescent="0.35">
      <c r="A682">
        <v>10928</v>
      </c>
      <c r="B682" t="s">
        <v>956</v>
      </c>
      <c r="C682">
        <v>1</v>
      </c>
      <c r="D682" s="2">
        <v>35859</v>
      </c>
      <c r="E682" s="2">
        <v>35887</v>
      </c>
      <c r="F682" s="2">
        <v>35872</v>
      </c>
      <c r="G682">
        <v>1</v>
      </c>
      <c r="H682">
        <v>1.36</v>
      </c>
      <c r="I682" t="s">
        <v>957</v>
      </c>
      <c r="J682" t="s">
        <v>958</v>
      </c>
      <c r="K682" t="s">
        <v>959</v>
      </c>
      <c r="M682" t="s">
        <v>960</v>
      </c>
      <c r="N682" t="s">
        <v>209</v>
      </c>
      <c r="O682" s="3">
        <v>13</v>
      </c>
      <c r="P682">
        <v>13</v>
      </c>
      <c r="Q682">
        <v>3</v>
      </c>
      <c r="R682" t="b">
        <v>1</v>
      </c>
    </row>
    <row r="683" spans="1:18" x14ac:dyDescent="0.35">
      <c r="A683">
        <v>10929</v>
      </c>
      <c r="B683" t="s">
        <v>750</v>
      </c>
      <c r="C683">
        <v>6</v>
      </c>
      <c r="D683" s="2">
        <v>35859</v>
      </c>
      <c r="E683" s="2">
        <v>35887</v>
      </c>
      <c r="F683" s="2">
        <v>35866</v>
      </c>
      <c r="G683">
        <v>1</v>
      </c>
      <c r="H683">
        <v>33.93</v>
      </c>
      <c r="I683" t="s">
        <v>751</v>
      </c>
      <c r="J683" t="s">
        <v>752</v>
      </c>
      <c r="K683" t="s">
        <v>753</v>
      </c>
      <c r="M683" t="s">
        <v>754</v>
      </c>
      <c r="N683" t="s">
        <v>256</v>
      </c>
      <c r="O683" s="3">
        <v>7</v>
      </c>
      <c r="P683">
        <v>7</v>
      </c>
      <c r="Q683">
        <v>3</v>
      </c>
      <c r="R683" t="b">
        <v>1</v>
      </c>
    </row>
    <row r="684" spans="1:18" x14ac:dyDescent="0.35">
      <c r="A684">
        <v>10930</v>
      </c>
      <c r="B684" t="s">
        <v>678</v>
      </c>
      <c r="C684">
        <v>4</v>
      </c>
      <c r="D684" s="2">
        <v>35860</v>
      </c>
      <c r="E684" s="2">
        <v>35902</v>
      </c>
      <c r="F684" s="2">
        <v>35872</v>
      </c>
      <c r="G684">
        <v>3</v>
      </c>
      <c r="H684">
        <v>15.55</v>
      </c>
      <c r="I684" t="s">
        <v>679</v>
      </c>
      <c r="J684" t="s">
        <v>680</v>
      </c>
      <c r="K684" t="s">
        <v>681</v>
      </c>
      <c r="M684" t="s">
        <v>682</v>
      </c>
      <c r="N684" t="s">
        <v>683</v>
      </c>
      <c r="O684" s="3">
        <v>12</v>
      </c>
      <c r="P684">
        <v>12</v>
      </c>
      <c r="Q684">
        <v>3</v>
      </c>
      <c r="R684" t="b">
        <v>1</v>
      </c>
    </row>
    <row r="685" spans="1:18" x14ac:dyDescent="0.35">
      <c r="A685">
        <v>10931</v>
      </c>
      <c r="B685" t="s">
        <v>690</v>
      </c>
      <c r="C685">
        <v>4</v>
      </c>
      <c r="D685" s="2">
        <v>35860</v>
      </c>
      <c r="E685" s="2">
        <v>35874</v>
      </c>
      <c r="F685" s="2">
        <v>35873</v>
      </c>
      <c r="G685">
        <v>2</v>
      </c>
      <c r="H685">
        <v>13.6</v>
      </c>
      <c r="I685" t="s">
        <v>691</v>
      </c>
      <c r="J685" t="s">
        <v>692</v>
      </c>
      <c r="K685" t="s">
        <v>693</v>
      </c>
      <c r="M685" t="s">
        <v>694</v>
      </c>
      <c r="N685" t="s">
        <v>689</v>
      </c>
      <c r="O685" s="3">
        <v>13</v>
      </c>
      <c r="P685">
        <v>13</v>
      </c>
      <c r="Q685">
        <v>3</v>
      </c>
      <c r="R685" t="b">
        <v>1</v>
      </c>
    </row>
    <row r="686" spans="1:18" x14ac:dyDescent="0.35">
      <c r="A686">
        <v>10932</v>
      </c>
      <c r="B686" t="s">
        <v>902</v>
      </c>
      <c r="C686">
        <v>8</v>
      </c>
      <c r="D686" s="2">
        <v>35860</v>
      </c>
      <c r="E686" s="2">
        <v>35888</v>
      </c>
      <c r="F686" s="2">
        <v>35878</v>
      </c>
      <c r="G686">
        <v>1</v>
      </c>
      <c r="H686">
        <v>134.63999999999999</v>
      </c>
      <c r="I686" t="s">
        <v>903</v>
      </c>
      <c r="J686" t="s">
        <v>904</v>
      </c>
      <c r="K686" t="s">
        <v>905</v>
      </c>
      <c r="M686" t="s">
        <v>906</v>
      </c>
      <c r="N686" t="s">
        <v>309</v>
      </c>
      <c r="O686" s="3">
        <v>18</v>
      </c>
      <c r="P686">
        <v>18</v>
      </c>
      <c r="Q686">
        <v>3</v>
      </c>
      <c r="R686" t="b">
        <v>1</v>
      </c>
    </row>
    <row r="687" spans="1:18" x14ac:dyDescent="0.35">
      <c r="A687">
        <v>10933</v>
      </c>
      <c r="B687" t="s">
        <v>872</v>
      </c>
      <c r="C687">
        <v>6</v>
      </c>
      <c r="D687" s="2">
        <v>35860</v>
      </c>
      <c r="E687" s="2">
        <v>35888</v>
      </c>
      <c r="F687" s="2">
        <v>35870</v>
      </c>
      <c r="G687">
        <v>3</v>
      </c>
      <c r="H687">
        <v>54.15</v>
      </c>
      <c r="I687" t="s">
        <v>873</v>
      </c>
      <c r="J687" t="s">
        <v>874</v>
      </c>
      <c r="K687" t="s">
        <v>875</v>
      </c>
      <c r="L687" t="s">
        <v>876</v>
      </c>
      <c r="M687" t="s">
        <v>877</v>
      </c>
      <c r="N687" t="s">
        <v>173</v>
      </c>
      <c r="O687" s="3">
        <v>10</v>
      </c>
      <c r="P687">
        <v>10</v>
      </c>
      <c r="Q687">
        <v>3</v>
      </c>
      <c r="R687" t="b">
        <v>1</v>
      </c>
    </row>
    <row r="688" spans="1:18" x14ac:dyDescent="0.35">
      <c r="A688">
        <v>10934</v>
      </c>
      <c r="B688" t="s">
        <v>795</v>
      </c>
      <c r="C688">
        <v>3</v>
      </c>
      <c r="D688" s="2">
        <v>35863</v>
      </c>
      <c r="E688" s="2">
        <v>35891</v>
      </c>
      <c r="F688" s="2">
        <v>35866</v>
      </c>
      <c r="G688">
        <v>3</v>
      </c>
      <c r="H688">
        <v>32.01</v>
      </c>
      <c r="I688" t="s">
        <v>796</v>
      </c>
      <c r="J688" t="s">
        <v>797</v>
      </c>
      <c r="K688" t="s">
        <v>798</v>
      </c>
      <c r="M688" t="s">
        <v>799</v>
      </c>
      <c r="N688" t="s">
        <v>256</v>
      </c>
      <c r="O688" s="3">
        <v>3</v>
      </c>
      <c r="P688">
        <v>3</v>
      </c>
      <c r="Q688">
        <v>3</v>
      </c>
      <c r="R688" t="b">
        <v>1</v>
      </c>
    </row>
    <row r="689" spans="1:18" x14ac:dyDescent="0.35">
      <c r="A689">
        <v>10935</v>
      </c>
      <c r="B689" t="s">
        <v>695</v>
      </c>
      <c r="C689">
        <v>4</v>
      </c>
      <c r="D689" s="2">
        <v>35863</v>
      </c>
      <c r="E689" s="2">
        <v>35891</v>
      </c>
      <c r="F689" s="2">
        <v>35872</v>
      </c>
      <c r="G689">
        <v>3</v>
      </c>
      <c r="H689">
        <v>47.59</v>
      </c>
      <c r="I689" t="s">
        <v>696</v>
      </c>
      <c r="J689" t="s">
        <v>697</v>
      </c>
      <c r="K689" t="s">
        <v>698</v>
      </c>
      <c r="L689" t="s">
        <v>699</v>
      </c>
      <c r="M689" t="s">
        <v>700</v>
      </c>
      <c r="N689" t="s">
        <v>248</v>
      </c>
      <c r="O689" s="3">
        <v>9</v>
      </c>
      <c r="P689">
        <v>9</v>
      </c>
      <c r="Q689">
        <v>3</v>
      </c>
      <c r="R689" t="b">
        <v>1</v>
      </c>
    </row>
    <row r="690" spans="1:18" x14ac:dyDescent="0.35">
      <c r="A690">
        <v>10936</v>
      </c>
      <c r="B690" t="s">
        <v>1048</v>
      </c>
      <c r="C690">
        <v>3</v>
      </c>
      <c r="D690" s="2">
        <v>35863</v>
      </c>
      <c r="E690" s="2">
        <v>35891</v>
      </c>
      <c r="F690" s="2">
        <v>35872</v>
      </c>
      <c r="G690">
        <v>2</v>
      </c>
      <c r="H690">
        <v>33.68</v>
      </c>
      <c r="I690" t="s">
        <v>1049</v>
      </c>
      <c r="J690" t="s">
        <v>1050</v>
      </c>
      <c r="K690" t="s">
        <v>1051</v>
      </c>
      <c r="L690" t="s">
        <v>295</v>
      </c>
      <c r="M690" t="s">
        <v>1052</v>
      </c>
      <c r="N690" t="s">
        <v>182</v>
      </c>
      <c r="O690" s="3">
        <v>9</v>
      </c>
      <c r="P690">
        <v>9</v>
      </c>
      <c r="Q690">
        <v>3</v>
      </c>
      <c r="R690" t="b">
        <v>1</v>
      </c>
    </row>
    <row r="691" spans="1:18" x14ac:dyDescent="0.35">
      <c r="A691">
        <v>10937</v>
      </c>
      <c r="B691" t="s">
        <v>1045</v>
      </c>
      <c r="C691">
        <v>7</v>
      </c>
      <c r="D691" s="2">
        <v>35864</v>
      </c>
      <c r="E691" s="2">
        <v>35878</v>
      </c>
      <c r="F691" s="2">
        <v>35867</v>
      </c>
      <c r="G691">
        <v>3</v>
      </c>
      <c r="H691">
        <v>31.51</v>
      </c>
      <c r="I691" t="s">
        <v>1046</v>
      </c>
      <c r="J691" t="s">
        <v>1047</v>
      </c>
      <c r="K691" t="s">
        <v>1006</v>
      </c>
      <c r="M691" t="s">
        <v>1007</v>
      </c>
      <c r="N691" t="s">
        <v>1008</v>
      </c>
      <c r="O691" s="3">
        <v>3</v>
      </c>
      <c r="P691">
        <v>3</v>
      </c>
      <c r="Q691">
        <v>3</v>
      </c>
      <c r="R691" t="b">
        <v>1</v>
      </c>
    </row>
    <row r="692" spans="1:18" x14ac:dyDescent="0.35">
      <c r="A692">
        <v>10938</v>
      </c>
      <c r="B692" t="s">
        <v>771</v>
      </c>
      <c r="C692">
        <v>3</v>
      </c>
      <c r="D692" s="2">
        <v>35864</v>
      </c>
      <c r="E692" s="2">
        <v>35892</v>
      </c>
      <c r="F692" s="2">
        <v>35870</v>
      </c>
      <c r="G692">
        <v>2</v>
      </c>
      <c r="H692">
        <v>31.89</v>
      </c>
      <c r="I692" t="s">
        <v>772</v>
      </c>
      <c r="J692" t="s">
        <v>773</v>
      </c>
      <c r="K692" t="s">
        <v>774</v>
      </c>
      <c r="M692" t="s">
        <v>775</v>
      </c>
      <c r="N692" t="s">
        <v>256</v>
      </c>
      <c r="O692" s="3">
        <v>6</v>
      </c>
      <c r="P692">
        <v>6</v>
      </c>
      <c r="Q692">
        <v>3</v>
      </c>
      <c r="R692" t="b">
        <v>1</v>
      </c>
    </row>
    <row r="693" spans="1:18" x14ac:dyDescent="0.35">
      <c r="A693">
        <v>10939</v>
      </c>
      <c r="B693" t="s">
        <v>776</v>
      </c>
      <c r="C693">
        <v>2</v>
      </c>
      <c r="D693" s="2">
        <v>35864</v>
      </c>
      <c r="E693" s="2">
        <v>35892</v>
      </c>
      <c r="F693" s="2">
        <v>35867</v>
      </c>
      <c r="G693">
        <v>2</v>
      </c>
      <c r="H693">
        <v>76.33</v>
      </c>
      <c r="I693" t="s">
        <v>777</v>
      </c>
      <c r="J693" t="s">
        <v>778</v>
      </c>
      <c r="K693" t="s">
        <v>779</v>
      </c>
      <c r="M693" t="s">
        <v>780</v>
      </c>
      <c r="N693" t="s">
        <v>279</v>
      </c>
      <c r="O693" s="3">
        <v>3</v>
      </c>
      <c r="P693">
        <v>3</v>
      </c>
      <c r="Q693">
        <v>3</v>
      </c>
      <c r="R693" t="b">
        <v>1</v>
      </c>
    </row>
    <row r="694" spans="1:18" x14ac:dyDescent="0.35">
      <c r="A694">
        <v>10940</v>
      </c>
      <c r="B694" t="s">
        <v>902</v>
      </c>
      <c r="C694">
        <v>8</v>
      </c>
      <c r="D694" s="2">
        <v>35865</v>
      </c>
      <c r="E694" s="2">
        <v>35893</v>
      </c>
      <c r="F694" s="2">
        <v>35877</v>
      </c>
      <c r="G694">
        <v>3</v>
      </c>
      <c r="H694">
        <v>19.77</v>
      </c>
      <c r="I694" t="s">
        <v>903</v>
      </c>
      <c r="J694" t="s">
        <v>904</v>
      </c>
      <c r="K694" t="s">
        <v>905</v>
      </c>
      <c r="M694" t="s">
        <v>906</v>
      </c>
      <c r="N694" t="s">
        <v>309</v>
      </c>
      <c r="O694" s="3">
        <v>12</v>
      </c>
      <c r="P694">
        <v>12</v>
      </c>
      <c r="Q694">
        <v>3</v>
      </c>
      <c r="R694" t="b">
        <v>1</v>
      </c>
    </row>
    <row r="695" spans="1:18" x14ac:dyDescent="0.35">
      <c r="A695">
        <v>10941</v>
      </c>
      <c r="B695" t="s">
        <v>886</v>
      </c>
      <c r="C695">
        <v>7</v>
      </c>
      <c r="D695" s="2">
        <v>35865</v>
      </c>
      <c r="E695" s="2">
        <v>35893</v>
      </c>
      <c r="F695" s="2">
        <v>35874</v>
      </c>
      <c r="G695">
        <v>2</v>
      </c>
      <c r="H695">
        <v>400.81</v>
      </c>
      <c r="I695" t="s">
        <v>887</v>
      </c>
      <c r="J695" t="s">
        <v>888</v>
      </c>
      <c r="K695" t="s">
        <v>889</v>
      </c>
      <c r="L695" t="s">
        <v>890</v>
      </c>
      <c r="M695" t="s">
        <v>891</v>
      </c>
      <c r="N695" t="s">
        <v>182</v>
      </c>
      <c r="O695" s="3">
        <v>9</v>
      </c>
      <c r="P695">
        <v>9</v>
      </c>
      <c r="Q695">
        <v>3</v>
      </c>
      <c r="R695" t="b">
        <v>1</v>
      </c>
    </row>
    <row r="696" spans="1:18" x14ac:dyDescent="0.35">
      <c r="A696">
        <v>10942</v>
      </c>
      <c r="B696" t="s">
        <v>815</v>
      </c>
      <c r="C696">
        <v>9</v>
      </c>
      <c r="D696" s="2">
        <v>35865</v>
      </c>
      <c r="E696" s="2">
        <v>35893</v>
      </c>
      <c r="F696" s="2">
        <v>35872</v>
      </c>
      <c r="G696">
        <v>3</v>
      </c>
      <c r="H696">
        <v>17.95</v>
      </c>
      <c r="I696" t="s">
        <v>816</v>
      </c>
      <c r="J696" t="s">
        <v>817</v>
      </c>
      <c r="K696" t="s">
        <v>818</v>
      </c>
      <c r="M696" t="s">
        <v>819</v>
      </c>
      <c r="N696" t="s">
        <v>279</v>
      </c>
      <c r="O696" s="3">
        <v>7</v>
      </c>
      <c r="P696">
        <v>7</v>
      </c>
      <c r="Q696">
        <v>3</v>
      </c>
      <c r="R696" t="b">
        <v>1</v>
      </c>
    </row>
    <row r="697" spans="1:18" x14ac:dyDescent="0.35">
      <c r="A697">
        <v>10943</v>
      </c>
      <c r="B697" t="s">
        <v>820</v>
      </c>
      <c r="C697">
        <v>4</v>
      </c>
      <c r="D697" s="2">
        <v>35865</v>
      </c>
      <c r="E697" s="2">
        <v>35893</v>
      </c>
      <c r="F697" s="2">
        <v>35873</v>
      </c>
      <c r="G697">
        <v>2</v>
      </c>
      <c r="H697">
        <v>2.17</v>
      </c>
      <c r="I697" t="s">
        <v>821</v>
      </c>
      <c r="J697" t="s">
        <v>822</v>
      </c>
      <c r="K697" t="s">
        <v>171</v>
      </c>
      <c r="M697" t="s">
        <v>823</v>
      </c>
      <c r="N697" t="s">
        <v>173</v>
      </c>
      <c r="O697" s="3">
        <v>8</v>
      </c>
      <c r="P697">
        <v>8</v>
      </c>
      <c r="Q697">
        <v>3</v>
      </c>
      <c r="R697" t="b">
        <v>1</v>
      </c>
    </row>
    <row r="698" spans="1:18" x14ac:dyDescent="0.35">
      <c r="A698">
        <v>10944</v>
      </c>
      <c r="B698" t="s">
        <v>986</v>
      </c>
      <c r="C698">
        <v>6</v>
      </c>
      <c r="D698" s="2">
        <v>35866</v>
      </c>
      <c r="E698" s="2">
        <v>35880</v>
      </c>
      <c r="F698" s="2">
        <v>35867</v>
      </c>
      <c r="G698">
        <v>3</v>
      </c>
      <c r="H698">
        <v>52.92</v>
      </c>
      <c r="I698" t="s">
        <v>987</v>
      </c>
      <c r="J698" t="s">
        <v>988</v>
      </c>
      <c r="K698" t="s">
        <v>989</v>
      </c>
      <c r="L698" t="s">
        <v>990</v>
      </c>
      <c r="M698" t="s">
        <v>991</v>
      </c>
      <c r="N698" t="s">
        <v>367</v>
      </c>
      <c r="O698" s="3">
        <v>1</v>
      </c>
      <c r="P698">
        <v>1</v>
      </c>
      <c r="Q698">
        <v>3</v>
      </c>
      <c r="R698" t="b">
        <v>1</v>
      </c>
    </row>
    <row r="699" spans="1:18" x14ac:dyDescent="0.35">
      <c r="A699">
        <v>10945</v>
      </c>
      <c r="B699" t="s">
        <v>785</v>
      </c>
      <c r="C699">
        <v>4</v>
      </c>
      <c r="D699" s="2">
        <v>35866</v>
      </c>
      <c r="E699" s="2">
        <v>35894</v>
      </c>
      <c r="F699" s="2">
        <v>35872</v>
      </c>
      <c r="G699">
        <v>1</v>
      </c>
      <c r="H699">
        <v>10.220000000000001</v>
      </c>
      <c r="I699" t="s">
        <v>786</v>
      </c>
      <c r="J699" t="s">
        <v>787</v>
      </c>
      <c r="K699" t="s">
        <v>788</v>
      </c>
      <c r="M699" t="s">
        <v>789</v>
      </c>
      <c r="N699" t="s">
        <v>256</v>
      </c>
      <c r="O699" s="3">
        <v>6</v>
      </c>
      <c r="P699">
        <v>6</v>
      </c>
      <c r="Q699">
        <v>3</v>
      </c>
      <c r="R699" t="b">
        <v>1</v>
      </c>
    </row>
    <row r="700" spans="1:18" x14ac:dyDescent="0.35">
      <c r="A700">
        <v>10946</v>
      </c>
      <c r="B700" t="s">
        <v>961</v>
      </c>
      <c r="C700">
        <v>1</v>
      </c>
      <c r="D700" s="2">
        <v>35866</v>
      </c>
      <c r="E700" s="2">
        <v>35894</v>
      </c>
      <c r="F700" s="2">
        <v>35873</v>
      </c>
      <c r="G700">
        <v>2</v>
      </c>
      <c r="H700">
        <v>27.2</v>
      </c>
      <c r="I700" t="s">
        <v>962</v>
      </c>
      <c r="J700" t="s">
        <v>963</v>
      </c>
      <c r="K700" t="s">
        <v>964</v>
      </c>
      <c r="M700" t="s">
        <v>965</v>
      </c>
      <c r="N700" t="s">
        <v>333</v>
      </c>
      <c r="O700" s="3">
        <v>7</v>
      </c>
      <c r="P700">
        <v>7</v>
      </c>
      <c r="Q700">
        <v>3</v>
      </c>
      <c r="R700" t="b">
        <v>1</v>
      </c>
    </row>
    <row r="701" spans="1:18" x14ac:dyDescent="0.35">
      <c r="A701">
        <v>10947</v>
      </c>
      <c r="B701" t="s">
        <v>820</v>
      </c>
      <c r="C701">
        <v>3</v>
      </c>
      <c r="D701" s="2">
        <v>35867</v>
      </c>
      <c r="E701" s="2">
        <v>35895</v>
      </c>
      <c r="F701" s="2">
        <v>35870</v>
      </c>
      <c r="G701">
        <v>2</v>
      </c>
      <c r="H701">
        <v>3.26</v>
      </c>
      <c r="I701" t="s">
        <v>821</v>
      </c>
      <c r="J701" t="s">
        <v>822</v>
      </c>
      <c r="K701" t="s">
        <v>171</v>
      </c>
      <c r="M701" t="s">
        <v>823</v>
      </c>
      <c r="N701" t="s">
        <v>173</v>
      </c>
      <c r="O701" s="3">
        <v>3</v>
      </c>
      <c r="P701">
        <v>3</v>
      </c>
      <c r="Q701">
        <v>3</v>
      </c>
      <c r="R701" t="b">
        <v>1</v>
      </c>
    </row>
    <row r="702" spans="1:18" x14ac:dyDescent="0.35">
      <c r="A702">
        <v>10948</v>
      </c>
      <c r="B702" t="s">
        <v>843</v>
      </c>
      <c r="C702">
        <v>3</v>
      </c>
      <c r="D702" s="2">
        <v>35867</v>
      </c>
      <c r="E702" s="2">
        <v>35895</v>
      </c>
      <c r="F702" s="2">
        <v>35873</v>
      </c>
      <c r="G702">
        <v>3</v>
      </c>
      <c r="H702">
        <v>23.39</v>
      </c>
      <c r="I702" t="s">
        <v>844</v>
      </c>
      <c r="J702" t="s">
        <v>845</v>
      </c>
      <c r="K702" t="s">
        <v>846</v>
      </c>
      <c r="M702" t="s">
        <v>847</v>
      </c>
      <c r="N702" t="s">
        <v>209</v>
      </c>
      <c r="O702" s="3">
        <v>6</v>
      </c>
      <c r="P702">
        <v>6</v>
      </c>
      <c r="Q702">
        <v>3</v>
      </c>
      <c r="R702" t="b">
        <v>1</v>
      </c>
    </row>
    <row r="703" spans="1:18" x14ac:dyDescent="0.35">
      <c r="A703">
        <v>10949</v>
      </c>
      <c r="B703" t="s">
        <v>986</v>
      </c>
      <c r="C703">
        <v>2</v>
      </c>
      <c r="D703" s="2">
        <v>35867</v>
      </c>
      <c r="E703" s="2">
        <v>35895</v>
      </c>
      <c r="F703" s="2">
        <v>35871</v>
      </c>
      <c r="G703">
        <v>3</v>
      </c>
      <c r="H703">
        <v>74.44</v>
      </c>
      <c r="I703" t="s">
        <v>987</v>
      </c>
      <c r="J703" t="s">
        <v>988</v>
      </c>
      <c r="K703" t="s">
        <v>989</v>
      </c>
      <c r="L703" t="s">
        <v>990</v>
      </c>
      <c r="M703" t="s">
        <v>991</v>
      </c>
      <c r="N703" t="s">
        <v>367</v>
      </c>
      <c r="O703" s="3">
        <v>4</v>
      </c>
      <c r="P703">
        <v>4</v>
      </c>
      <c r="Q703">
        <v>3</v>
      </c>
      <c r="R703" t="b">
        <v>1</v>
      </c>
    </row>
    <row r="704" spans="1:18" x14ac:dyDescent="0.35">
      <c r="A704">
        <v>10950</v>
      </c>
      <c r="B704" t="s">
        <v>776</v>
      </c>
      <c r="C704">
        <v>1</v>
      </c>
      <c r="D704" s="2">
        <v>35870</v>
      </c>
      <c r="E704" s="2">
        <v>35898</v>
      </c>
      <c r="F704" s="2">
        <v>35877</v>
      </c>
      <c r="G704">
        <v>2</v>
      </c>
      <c r="H704">
        <v>2.5</v>
      </c>
      <c r="I704" t="s">
        <v>777</v>
      </c>
      <c r="J704" t="s">
        <v>778</v>
      </c>
      <c r="K704" t="s">
        <v>779</v>
      </c>
      <c r="M704" t="s">
        <v>780</v>
      </c>
      <c r="N704" t="s">
        <v>279</v>
      </c>
      <c r="O704" s="3">
        <v>7</v>
      </c>
      <c r="P704">
        <v>7</v>
      </c>
      <c r="Q704">
        <v>3</v>
      </c>
      <c r="R704" t="b">
        <v>1</v>
      </c>
    </row>
    <row r="705" spans="1:18" x14ac:dyDescent="0.35">
      <c r="A705">
        <v>10951</v>
      </c>
      <c r="B705" t="s">
        <v>690</v>
      </c>
      <c r="C705">
        <v>9</v>
      </c>
      <c r="D705" s="2">
        <v>35870</v>
      </c>
      <c r="E705" s="2">
        <v>35912</v>
      </c>
      <c r="F705" s="2">
        <v>35892</v>
      </c>
      <c r="G705">
        <v>2</v>
      </c>
      <c r="H705">
        <v>30.85</v>
      </c>
      <c r="I705" t="s">
        <v>691</v>
      </c>
      <c r="J705" t="s">
        <v>692</v>
      </c>
      <c r="K705" t="s">
        <v>693</v>
      </c>
      <c r="M705" t="s">
        <v>694</v>
      </c>
      <c r="N705" t="s">
        <v>689</v>
      </c>
      <c r="O705" s="3">
        <v>22</v>
      </c>
      <c r="P705">
        <v>22</v>
      </c>
      <c r="Q705">
        <v>4</v>
      </c>
      <c r="R705" t="b">
        <v>1</v>
      </c>
    </row>
    <row r="706" spans="1:18" x14ac:dyDescent="0.35">
      <c r="A706">
        <v>10952</v>
      </c>
      <c r="B706" t="s">
        <v>1079</v>
      </c>
      <c r="C706">
        <v>1</v>
      </c>
      <c r="D706" s="2">
        <v>35870</v>
      </c>
      <c r="E706" s="2">
        <v>35912</v>
      </c>
      <c r="F706" s="2">
        <v>35878</v>
      </c>
      <c r="G706">
        <v>1</v>
      </c>
      <c r="H706">
        <v>40.42</v>
      </c>
      <c r="I706" t="s">
        <v>1086</v>
      </c>
      <c r="J706" t="s">
        <v>1081</v>
      </c>
      <c r="K706" t="s">
        <v>254</v>
      </c>
      <c r="M706" t="s">
        <v>1082</v>
      </c>
      <c r="N706" t="s">
        <v>256</v>
      </c>
      <c r="O706" s="3">
        <v>8</v>
      </c>
      <c r="P706">
        <v>8</v>
      </c>
      <c r="Q706">
        <v>3</v>
      </c>
      <c r="R706" t="b">
        <v>1</v>
      </c>
    </row>
    <row r="707" spans="1:18" x14ac:dyDescent="0.35">
      <c r="A707">
        <v>10953</v>
      </c>
      <c r="B707" t="s">
        <v>933</v>
      </c>
      <c r="C707">
        <v>9</v>
      </c>
      <c r="D707" s="2">
        <v>35870</v>
      </c>
      <c r="E707" s="2">
        <v>35884</v>
      </c>
      <c r="F707" s="2">
        <v>35879</v>
      </c>
      <c r="G707">
        <v>2</v>
      </c>
      <c r="H707">
        <v>23.72</v>
      </c>
      <c r="I707" t="s">
        <v>934</v>
      </c>
      <c r="J707" t="s">
        <v>935</v>
      </c>
      <c r="K707" t="s">
        <v>936</v>
      </c>
      <c r="L707" t="s">
        <v>937</v>
      </c>
      <c r="M707" t="s">
        <v>938</v>
      </c>
      <c r="N707" t="s">
        <v>173</v>
      </c>
      <c r="O707" s="3">
        <v>9</v>
      </c>
      <c r="P707">
        <v>9</v>
      </c>
      <c r="Q707">
        <v>3</v>
      </c>
      <c r="R707" t="b">
        <v>1</v>
      </c>
    </row>
    <row r="708" spans="1:18" x14ac:dyDescent="0.35">
      <c r="A708">
        <v>10954</v>
      </c>
      <c r="B708" t="s">
        <v>992</v>
      </c>
      <c r="C708">
        <v>5</v>
      </c>
      <c r="D708" s="2">
        <v>35871</v>
      </c>
      <c r="E708" s="2">
        <v>35913</v>
      </c>
      <c r="F708" s="2">
        <v>35874</v>
      </c>
      <c r="G708">
        <v>1</v>
      </c>
      <c r="H708">
        <v>27.91</v>
      </c>
      <c r="I708" t="s">
        <v>993</v>
      </c>
      <c r="J708" t="s">
        <v>994</v>
      </c>
      <c r="K708" t="s">
        <v>995</v>
      </c>
      <c r="L708" t="s">
        <v>996</v>
      </c>
      <c r="M708" t="s">
        <v>997</v>
      </c>
      <c r="N708" t="s">
        <v>707</v>
      </c>
      <c r="O708" s="3">
        <v>3</v>
      </c>
      <c r="P708">
        <v>3</v>
      </c>
      <c r="Q708">
        <v>3</v>
      </c>
      <c r="R708" t="b">
        <v>1</v>
      </c>
    </row>
    <row r="709" spans="1:18" x14ac:dyDescent="0.35">
      <c r="A709">
        <v>10955</v>
      </c>
      <c r="B709" t="s">
        <v>735</v>
      </c>
      <c r="C709">
        <v>8</v>
      </c>
      <c r="D709" s="2">
        <v>35871</v>
      </c>
      <c r="E709" s="2">
        <v>35899</v>
      </c>
      <c r="F709" s="2">
        <v>35874</v>
      </c>
      <c r="G709">
        <v>2</v>
      </c>
      <c r="H709">
        <v>3.26</v>
      </c>
      <c r="I709" t="s">
        <v>736</v>
      </c>
      <c r="J709" t="s">
        <v>737</v>
      </c>
      <c r="K709" t="s">
        <v>738</v>
      </c>
      <c r="M709" t="s">
        <v>739</v>
      </c>
      <c r="N709" t="s">
        <v>240</v>
      </c>
      <c r="O709" s="3">
        <v>3</v>
      </c>
      <c r="P709">
        <v>3</v>
      </c>
      <c r="Q709">
        <v>3</v>
      </c>
      <c r="R709" t="b">
        <v>1</v>
      </c>
    </row>
    <row r="710" spans="1:18" x14ac:dyDescent="0.35">
      <c r="A710">
        <v>10956</v>
      </c>
      <c r="B710" t="s">
        <v>1036</v>
      </c>
      <c r="C710">
        <v>6</v>
      </c>
      <c r="D710" s="2">
        <v>35871</v>
      </c>
      <c r="E710" s="2">
        <v>35913</v>
      </c>
      <c r="F710" s="2">
        <v>35874</v>
      </c>
      <c r="G710">
        <v>2</v>
      </c>
      <c r="H710">
        <v>44.65</v>
      </c>
      <c r="I710" t="s">
        <v>1037</v>
      </c>
      <c r="J710" t="s">
        <v>1038</v>
      </c>
      <c r="K710" t="s">
        <v>1039</v>
      </c>
      <c r="M710" t="s">
        <v>1040</v>
      </c>
      <c r="N710" t="s">
        <v>256</v>
      </c>
      <c r="O710" s="3">
        <v>3</v>
      </c>
      <c r="P710">
        <v>3</v>
      </c>
      <c r="Q710">
        <v>3</v>
      </c>
      <c r="R710" t="b">
        <v>1</v>
      </c>
    </row>
    <row r="711" spans="1:18" x14ac:dyDescent="0.35">
      <c r="A711">
        <v>10957</v>
      </c>
      <c r="B711" t="s">
        <v>701</v>
      </c>
      <c r="C711">
        <v>8</v>
      </c>
      <c r="D711" s="2">
        <v>35872</v>
      </c>
      <c r="E711" s="2">
        <v>35900</v>
      </c>
      <c r="F711" s="2">
        <v>35881</v>
      </c>
      <c r="G711">
        <v>3</v>
      </c>
      <c r="H711">
        <v>105.36</v>
      </c>
      <c r="I711" t="s">
        <v>702</v>
      </c>
      <c r="J711" t="s">
        <v>703</v>
      </c>
      <c r="K711" t="s">
        <v>704</v>
      </c>
      <c r="L711" t="s">
        <v>705</v>
      </c>
      <c r="M711" t="s">
        <v>706</v>
      </c>
      <c r="N711" t="s">
        <v>707</v>
      </c>
      <c r="O711" s="3">
        <v>9</v>
      </c>
      <c r="P711">
        <v>9</v>
      </c>
      <c r="Q711">
        <v>3</v>
      </c>
      <c r="R711" t="b">
        <v>1</v>
      </c>
    </row>
    <row r="712" spans="1:18" x14ac:dyDescent="0.35">
      <c r="A712">
        <v>10958</v>
      </c>
      <c r="B712" t="s">
        <v>1003</v>
      </c>
      <c r="C712">
        <v>7</v>
      </c>
      <c r="D712" s="2">
        <v>35872</v>
      </c>
      <c r="E712" s="2">
        <v>35900</v>
      </c>
      <c r="F712" s="2">
        <v>35881</v>
      </c>
      <c r="G712">
        <v>2</v>
      </c>
      <c r="H712">
        <v>49.56</v>
      </c>
      <c r="I712" t="s">
        <v>1004</v>
      </c>
      <c r="J712" t="s">
        <v>1005</v>
      </c>
      <c r="K712" t="s">
        <v>1006</v>
      </c>
      <c r="M712" t="s">
        <v>1007</v>
      </c>
      <c r="N712" t="s">
        <v>1008</v>
      </c>
      <c r="O712" s="3">
        <v>9</v>
      </c>
      <c r="P712">
        <v>9</v>
      </c>
      <c r="Q712">
        <v>3</v>
      </c>
      <c r="R712" t="b">
        <v>1</v>
      </c>
    </row>
    <row r="713" spans="1:18" x14ac:dyDescent="0.35">
      <c r="A713">
        <v>10959</v>
      </c>
      <c r="B713" t="s">
        <v>1014</v>
      </c>
      <c r="C713">
        <v>6</v>
      </c>
      <c r="D713" s="2">
        <v>35872</v>
      </c>
      <c r="E713" s="2">
        <v>35914</v>
      </c>
      <c r="F713" s="2">
        <v>35877</v>
      </c>
      <c r="G713">
        <v>2</v>
      </c>
      <c r="H713">
        <v>4.9800000000000004</v>
      </c>
      <c r="I713" t="s">
        <v>1015</v>
      </c>
      <c r="J713" t="s">
        <v>1016</v>
      </c>
      <c r="K713" t="s">
        <v>1017</v>
      </c>
      <c r="L713" t="s">
        <v>699</v>
      </c>
      <c r="M713" t="s">
        <v>1018</v>
      </c>
      <c r="N713" t="s">
        <v>248</v>
      </c>
      <c r="O713" s="3">
        <v>5</v>
      </c>
      <c r="P713">
        <v>5</v>
      </c>
      <c r="Q713">
        <v>3</v>
      </c>
      <c r="R713" t="b">
        <v>1</v>
      </c>
    </row>
    <row r="714" spans="1:18" x14ac:dyDescent="0.35">
      <c r="A714">
        <v>10960</v>
      </c>
      <c r="B714" t="s">
        <v>701</v>
      </c>
      <c r="C714">
        <v>3</v>
      </c>
      <c r="D714" s="2">
        <v>35873</v>
      </c>
      <c r="E714" s="2">
        <v>35887</v>
      </c>
      <c r="F714" s="2">
        <v>35893</v>
      </c>
      <c r="G714">
        <v>1</v>
      </c>
      <c r="H714">
        <v>2.08</v>
      </c>
      <c r="I714" t="s">
        <v>702</v>
      </c>
      <c r="J714" t="s">
        <v>703</v>
      </c>
      <c r="K714" t="s">
        <v>704</v>
      </c>
      <c r="L714" t="s">
        <v>705</v>
      </c>
      <c r="M714" t="s">
        <v>706</v>
      </c>
      <c r="N714" t="s">
        <v>707</v>
      </c>
      <c r="O714" s="3">
        <v>20</v>
      </c>
      <c r="P714">
        <v>20</v>
      </c>
      <c r="Q714">
        <v>4</v>
      </c>
      <c r="R714" t="b">
        <v>0</v>
      </c>
    </row>
    <row r="715" spans="1:18" x14ac:dyDescent="0.35">
      <c r="A715">
        <v>10961</v>
      </c>
      <c r="B715" t="s">
        <v>966</v>
      </c>
      <c r="C715">
        <v>8</v>
      </c>
      <c r="D715" s="2">
        <v>35873</v>
      </c>
      <c r="E715" s="2">
        <v>35901</v>
      </c>
      <c r="F715" s="2">
        <v>35884</v>
      </c>
      <c r="G715">
        <v>1</v>
      </c>
      <c r="H715">
        <v>104.47</v>
      </c>
      <c r="I715" t="s">
        <v>967</v>
      </c>
      <c r="J715" t="s">
        <v>968</v>
      </c>
      <c r="K715" t="s">
        <v>246</v>
      </c>
      <c r="L715" t="s">
        <v>699</v>
      </c>
      <c r="M715" t="s">
        <v>969</v>
      </c>
      <c r="N715" t="s">
        <v>248</v>
      </c>
      <c r="O715" s="3">
        <v>11</v>
      </c>
      <c r="P715">
        <v>11</v>
      </c>
      <c r="Q715">
        <v>3</v>
      </c>
      <c r="R715" t="b">
        <v>1</v>
      </c>
    </row>
    <row r="716" spans="1:18" x14ac:dyDescent="0.35">
      <c r="A716">
        <v>10962</v>
      </c>
      <c r="B716" t="s">
        <v>771</v>
      </c>
      <c r="C716">
        <v>8</v>
      </c>
      <c r="D716" s="2">
        <v>35873</v>
      </c>
      <c r="E716" s="2">
        <v>35901</v>
      </c>
      <c r="F716" s="2">
        <v>35877</v>
      </c>
      <c r="G716">
        <v>2</v>
      </c>
      <c r="H716">
        <v>275.79000000000002</v>
      </c>
      <c r="I716" t="s">
        <v>772</v>
      </c>
      <c r="J716" t="s">
        <v>773</v>
      </c>
      <c r="K716" t="s">
        <v>774</v>
      </c>
      <c r="M716" t="s">
        <v>775</v>
      </c>
      <c r="N716" t="s">
        <v>256</v>
      </c>
      <c r="O716" s="3">
        <v>4</v>
      </c>
      <c r="P716">
        <v>4</v>
      </c>
      <c r="Q716">
        <v>3</v>
      </c>
      <c r="R716" t="b">
        <v>1</v>
      </c>
    </row>
    <row r="717" spans="1:18" x14ac:dyDescent="0.35">
      <c r="A717">
        <v>10963</v>
      </c>
      <c r="B717" t="s">
        <v>896</v>
      </c>
      <c r="C717">
        <v>9</v>
      </c>
      <c r="D717" s="2">
        <v>35873</v>
      </c>
      <c r="E717" s="2">
        <v>35901</v>
      </c>
      <c r="F717" s="2">
        <v>35880</v>
      </c>
      <c r="G717">
        <v>3</v>
      </c>
      <c r="H717">
        <v>2.7</v>
      </c>
      <c r="I717" t="s">
        <v>897</v>
      </c>
      <c r="J717" t="s">
        <v>898</v>
      </c>
      <c r="K717" t="s">
        <v>899</v>
      </c>
      <c r="M717" t="s">
        <v>900</v>
      </c>
      <c r="N717" t="s">
        <v>901</v>
      </c>
      <c r="O717" s="3">
        <v>7</v>
      </c>
      <c r="P717">
        <v>7</v>
      </c>
      <c r="Q717">
        <v>3</v>
      </c>
      <c r="R717" t="b">
        <v>1</v>
      </c>
    </row>
    <row r="718" spans="1:18" x14ac:dyDescent="0.35">
      <c r="A718">
        <v>10964</v>
      </c>
      <c r="B718" t="s">
        <v>1087</v>
      </c>
      <c r="C718">
        <v>3</v>
      </c>
      <c r="D718" s="2">
        <v>35874</v>
      </c>
      <c r="E718" s="2">
        <v>35902</v>
      </c>
      <c r="F718" s="2">
        <v>35878</v>
      </c>
      <c r="G718">
        <v>2</v>
      </c>
      <c r="H718">
        <v>87.38</v>
      </c>
      <c r="I718" t="s">
        <v>1088</v>
      </c>
      <c r="J718" t="s">
        <v>1089</v>
      </c>
      <c r="K718" t="s">
        <v>307</v>
      </c>
      <c r="M718" t="s">
        <v>1090</v>
      </c>
      <c r="N718" t="s">
        <v>309</v>
      </c>
      <c r="O718" s="3">
        <v>4</v>
      </c>
      <c r="P718">
        <v>4</v>
      </c>
      <c r="Q718">
        <v>3</v>
      </c>
      <c r="R718" t="b">
        <v>1</v>
      </c>
    </row>
    <row r="719" spans="1:18" x14ac:dyDescent="0.35">
      <c r="A719">
        <v>10965</v>
      </c>
      <c r="B719" t="s">
        <v>848</v>
      </c>
      <c r="C719">
        <v>6</v>
      </c>
      <c r="D719" s="2">
        <v>35874</v>
      </c>
      <c r="E719" s="2">
        <v>35902</v>
      </c>
      <c r="F719" s="2">
        <v>35884</v>
      </c>
      <c r="G719">
        <v>3</v>
      </c>
      <c r="H719">
        <v>144.38</v>
      </c>
      <c r="I719" t="s">
        <v>849</v>
      </c>
      <c r="J719" t="s">
        <v>850</v>
      </c>
      <c r="K719" t="s">
        <v>851</v>
      </c>
      <c r="L719" t="s">
        <v>852</v>
      </c>
      <c r="M719" t="s">
        <v>853</v>
      </c>
      <c r="N719" t="s">
        <v>182</v>
      </c>
      <c r="O719" s="3">
        <v>10</v>
      </c>
      <c r="P719">
        <v>10</v>
      </c>
      <c r="Q719">
        <v>3</v>
      </c>
      <c r="R719" t="b">
        <v>1</v>
      </c>
    </row>
    <row r="720" spans="1:18" x14ac:dyDescent="0.35">
      <c r="A720">
        <v>10966</v>
      </c>
      <c r="B720" t="s">
        <v>684</v>
      </c>
      <c r="C720">
        <v>4</v>
      </c>
      <c r="D720" s="2">
        <v>35874</v>
      </c>
      <c r="E720" s="2">
        <v>35902</v>
      </c>
      <c r="F720" s="2">
        <v>35893</v>
      </c>
      <c r="G720">
        <v>1</v>
      </c>
      <c r="H720">
        <v>27.19</v>
      </c>
      <c r="I720" t="s">
        <v>685</v>
      </c>
      <c r="J720" t="s">
        <v>686</v>
      </c>
      <c r="K720" t="s">
        <v>687</v>
      </c>
      <c r="M720" t="s">
        <v>688</v>
      </c>
      <c r="N720" t="s">
        <v>689</v>
      </c>
      <c r="O720" s="3">
        <v>19</v>
      </c>
      <c r="P720">
        <v>19</v>
      </c>
      <c r="Q720">
        <v>4</v>
      </c>
      <c r="R720" t="b">
        <v>1</v>
      </c>
    </row>
    <row r="721" spans="1:18" x14ac:dyDescent="0.35">
      <c r="A721">
        <v>10967</v>
      </c>
      <c r="B721" t="s">
        <v>662</v>
      </c>
      <c r="C721">
        <v>2</v>
      </c>
      <c r="D721" s="2">
        <v>35877</v>
      </c>
      <c r="E721" s="2">
        <v>35905</v>
      </c>
      <c r="F721" s="2">
        <v>35887</v>
      </c>
      <c r="G721">
        <v>2</v>
      </c>
      <c r="H721">
        <v>62.22</v>
      </c>
      <c r="I721" t="s">
        <v>663</v>
      </c>
      <c r="J721" t="s">
        <v>664</v>
      </c>
      <c r="K721" t="s">
        <v>665</v>
      </c>
      <c r="M721" t="s">
        <v>666</v>
      </c>
      <c r="N721" t="s">
        <v>256</v>
      </c>
      <c r="O721" s="3">
        <v>10</v>
      </c>
      <c r="P721">
        <v>10</v>
      </c>
      <c r="Q721">
        <v>4</v>
      </c>
      <c r="R721" t="b">
        <v>1</v>
      </c>
    </row>
    <row r="722" spans="1:18" x14ac:dyDescent="0.35">
      <c r="A722">
        <v>10968</v>
      </c>
      <c r="B722" t="s">
        <v>708</v>
      </c>
      <c r="C722">
        <v>1</v>
      </c>
      <c r="D722" s="2">
        <v>35877</v>
      </c>
      <c r="E722" s="2">
        <v>35905</v>
      </c>
      <c r="F722" s="2">
        <v>35886</v>
      </c>
      <c r="G722">
        <v>3</v>
      </c>
      <c r="H722">
        <v>74.599999999999994</v>
      </c>
      <c r="I722" t="s">
        <v>709</v>
      </c>
      <c r="J722" t="s">
        <v>710</v>
      </c>
      <c r="K722" t="s">
        <v>711</v>
      </c>
      <c r="M722" t="s">
        <v>712</v>
      </c>
      <c r="N722" t="s">
        <v>713</v>
      </c>
      <c r="O722" s="3">
        <v>9</v>
      </c>
      <c r="P722">
        <v>9</v>
      </c>
      <c r="Q722">
        <v>4</v>
      </c>
      <c r="R722" t="b">
        <v>1</v>
      </c>
    </row>
    <row r="723" spans="1:18" x14ac:dyDescent="0.35">
      <c r="A723">
        <v>10969</v>
      </c>
      <c r="B723" t="s">
        <v>824</v>
      </c>
      <c r="C723">
        <v>1</v>
      </c>
      <c r="D723" s="2">
        <v>35877</v>
      </c>
      <c r="E723" s="2">
        <v>35905</v>
      </c>
      <c r="F723" s="2">
        <v>35884</v>
      </c>
      <c r="G723">
        <v>2</v>
      </c>
      <c r="H723">
        <v>0.21</v>
      </c>
      <c r="I723" t="s">
        <v>825</v>
      </c>
      <c r="J723" t="s">
        <v>826</v>
      </c>
      <c r="K723" t="s">
        <v>246</v>
      </c>
      <c r="L723" t="s">
        <v>699</v>
      </c>
      <c r="M723" t="s">
        <v>827</v>
      </c>
      <c r="N723" t="s">
        <v>248</v>
      </c>
      <c r="O723" s="3">
        <v>7</v>
      </c>
      <c r="P723">
        <v>7</v>
      </c>
      <c r="Q723">
        <v>3</v>
      </c>
      <c r="R723" t="b">
        <v>1</v>
      </c>
    </row>
    <row r="724" spans="1:18" x14ac:dyDescent="0.35">
      <c r="A724">
        <v>10970</v>
      </c>
      <c r="B724" t="s">
        <v>892</v>
      </c>
      <c r="C724">
        <v>9</v>
      </c>
      <c r="D724" s="2">
        <v>35878</v>
      </c>
      <c r="E724" s="2">
        <v>35892</v>
      </c>
      <c r="F724" s="2">
        <v>35909</v>
      </c>
      <c r="G724">
        <v>1</v>
      </c>
      <c r="H724">
        <v>16.16</v>
      </c>
      <c r="I724" t="s">
        <v>893</v>
      </c>
      <c r="J724" t="s">
        <v>894</v>
      </c>
      <c r="K724" t="s">
        <v>803</v>
      </c>
      <c r="M724" t="s">
        <v>895</v>
      </c>
      <c r="N724" t="s">
        <v>209</v>
      </c>
      <c r="O724" s="3">
        <v>31</v>
      </c>
      <c r="P724">
        <v>31</v>
      </c>
      <c r="Q724">
        <v>4</v>
      </c>
      <c r="R724" t="b">
        <v>0</v>
      </c>
    </row>
    <row r="725" spans="1:18" x14ac:dyDescent="0.35">
      <c r="A725">
        <v>10971</v>
      </c>
      <c r="B725" t="s">
        <v>1083</v>
      </c>
      <c r="C725">
        <v>2</v>
      </c>
      <c r="D725" s="2">
        <v>35878</v>
      </c>
      <c r="E725" s="2">
        <v>35906</v>
      </c>
      <c r="F725" s="2">
        <v>35887</v>
      </c>
      <c r="G725">
        <v>2</v>
      </c>
      <c r="H725">
        <v>121.82</v>
      </c>
      <c r="I725" t="s">
        <v>1084</v>
      </c>
      <c r="J725" t="s">
        <v>1085</v>
      </c>
      <c r="K725" t="s">
        <v>870</v>
      </c>
      <c r="M725" t="s">
        <v>871</v>
      </c>
      <c r="N725" t="s">
        <v>309</v>
      </c>
      <c r="O725" s="3">
        <v>9</v>
      </c>
      <c r="P725">
        <v>9</v>
      </c>
      <c r="Q725">
        <v>4</v>
      </c>
      <c r="R725" t="b">
        <v>1</v>
      </c>
    </row>
    <row r="726" spans="1:18" x14ac:dyDescent="0.35">
      <c r="A726">
        <v>10972</v>
      </c>
      <c r="B726" t="s">
        <v>1091</v>
      </c>
      <c r="C726">
        <v>4</v>
      </c>
      <c r="D726" s="2">
        <v>35878</v>
      </c>
      <c r="E726" s="2">
        <v>35906</v>
      </c>
      <c r="F726" s="2">
        <v>35880</v>
      </c>
      <c r="G726">
        <v>2</v>
      </c>
      <c r="H726">
        <v>0.02</v>
      </c>
      <c r="I726" t="s">
        <v>1092</v>
      </c>
      <c r="J726" t="s">
        <v>1093</v>
      </c>
      <c r="K726" t="s">
        <v>1094</v>
      </c>
      <c r="M726" t="s">
        <v>1095</v>
      </c>
      <c r="N726" t="s">
        <v>309</v>
      </c>
      <c r="O726" s="3">
        <v>2</v>
      </c>
      <c r="P726">
        <v>2</v>
      </c>
      <c r="Q726">
        <v>3</v>
      </c>
      <c r="R726" t="b">
        <v>1</v>
      </c>
    </row>
    <row r="727" spans="1:18" x14ac:dyDescent="0.35">
      <c r="A727">
        <v>10973</v>
      </c>
      <c r="B727" t="s">
        <v>1091</v>
      </c>
      <c r="C727">
        <v>6</v>
      </c>
      <c r="D727" s="2">
        <v>35878</v>
      </c>
      <c r="E727" s="2">
        <v>35906</v>
      </c>
      <c r="F727" s="2">
        <v>35881</v>
      </c>
      <c r="G727">
        <v>2</v>
      </c>
      <c r="H727">
        <v>15.17</v>
      </c>
      <c r="I727" t="s">
        <v>1092</v>
      </c>
      <c r="J727" t="s">
        <v>1093</v>
      </c>
      <c r="K727" t="s">
        <v>1094</v>
      </c>
      <c r="M727" t="s">
        <v>1095</v>
      </c>
      <c r="N727" t="s">
        <v>309</v>
      </c>
      <c r="O727" s="3">
        <v>3</v>
      </c>
      <c r="P727">
        <v>3</v>
      </c>
      <c r="Q727">
        <v>3</v>
      </c>
      <c r="R727" t="b">
        <v>1</v>
      </c>
    </row>
    <row r="728" spans="1:18" x14ac:dyDescent="0.35">
      <c r="A728">
        <v>10974</v>
      </c>
      <c r="B728" t="s">
        <v>765</v>
      </c>
      <c r="C728">
        <v>3</v>
      </c>
      <c r="D728" s="2">
        <v>35879</v>
      </c>
      <c r="E728" s="2">
        <v>35893</v>
      </c>
      <c r="F728" s="2">
        <v>35888</v>
      </c>
      <c r="G728">
        <v>3</v>
      </c>
      <c r="H728">
        <v>12.96</v>
      </c>
      <c r="I728" t="s">
        <v>766</v>
      </c>
      <c r="J728" t="s">
        <v>767</v>
      </c>
      <c r="K728" t="s">
        <v>768</v>
      </c>
      <c r="L728" t="s">
        <v>769</v>
      </c>
      <c r="M728" t="s">
        <v>770</v>
      </c>
      <c r="N728" t="s">
        <v>182</v>
      </c>
      <c r="O728" s="3">
        <v>9</v>
      </c>
      <c r="P728">
        <v>9</v>
      </c>
      <c r="Q728">
        <v>4</v>
      </c>
      <c r="R728" t="b">
        <v>1</v>
      </c>
    </row>
    <row r="729" spans="1:18" x14ac:dyDescent="0.35">
      <c r="A729">
        <v>10975</v>
      </c>
      <c r="B729" t="s">
        <v>986</v>
      </c>
      <c r="C729">
        <v>1</v>
      </c>
      <c r="D729" s="2">
        <v>35879</v>
      </c>
      <c r="E729" s="2">
        <v>35907</v>
      </c>
      <c r="F729" s="2">
        <v>35881</v>
      </c>
      <c r="G729">
        <v>3</v>
      </c>
      <c r="H729">
        <v>32.270000000000003</v>
      </c>
      <c r="I729" t="s">
        <v>987</v>
      </c>
      <c r="J729" t="s">
        <v>988</v>
      </c>
      <c r="K729" t="s">
        <v>989</v>
      </c>
      <c r="L729" t="s">
        <v>990</v>
      </c>
      <c r="M729" t="s">
        <v>991</v>
      </c>
      <c r="N729" t="s">
        <v>367</v>
      </c>
      <c r="O729" s="3">
        <v>2</v>
      </c>
      <c r="P729">
        <v>2</v>
      </c>
      <c r="Q729">
        <v>3</v>
      </c>
      <c r="R729" t="b">
        <v>1</v>
      </c>
    </row>
    <row r="730" spans="1:18" x14ac:dyDescent="0.35">
      <c r="A730">
        <v>10976</v>
      </c>
      <c r="B730" t="s">
        <v>701</v>
      </c>
      <c r="C730">
        <v>1</v>
      </c>
      <c r="D730" s="2">
        <v>35879</v>
      </c>
      <c r="E730" s="2">
        <v>35921</v>
      </c>
      <c r="F730" s="2">
        <v>35888</v>
      </c>
      <c r="G730">
        <v>1</v>
      </c>
      <c r="H730">
        <v>37.97</v>
      </c>
      <c r="I730" t="s">
        <v>702</v>
      </c>
      <c r="J730" t="s">
        <v>703</v>
      </c>
      <c r="K730" t="s">
        <v>704</v>
      </c>
      <c r="L730" t="s">
        <v>705</v>
      </c>
      <c r="M730" t="s">
        <v>706</v>
      </c>
      <c r="N730" t="s">
        <v>707</v>
      </c>
      <c r="O730" s="3">
        <v>9</v>
      </c>
      <c r="P730">
        <v>9</v>
      </c>
      <c r="Q730">
        <v>4</v>
      </c>
      <c r="R730" t="b">
        <v>1</v>
      </c>
    </row>
    <row r="731" spans="1:18" x14ac:dyDescent="0.35">
      <c r="A731">
        <v>10977</v>
      </c>
      <c r="B731" t="s">
        <v>735</v>
      </c>
      <c r="C731">
        <v>8</v>
      </c>
      <c r="D731" s="2">
        <v>35880</v>
      </c>
      <c r="E731" s="2">
        <v>35908</v>
      </c>
      <c r="F731" s="2">
        <v>35895</v>
      </c>
      <c r="G731">
        <v>3</v>
      </c>
      <c r="H731">
        <v>208.5</v>
      </c>
      <c r="I731" t="s">
        <v>736</v>
      </c>
      <c r="J731" t="s">
        <v>737</v>
      </c>
      <c r="K731" t="s">
        <v>738</v>
      </c>
      <c r="M731" t="s">
        <v>739</v>
      </c>
      <c r="N731" t="s">
        <v>240</v>
      </c>
      <c r="O731" s="3">
        <v>15</v>
      </c>
      <c r="P731">
        <v>15</v>
      </c>
      <c r="Q731">
        <v>4</v>
      </c>
      <c r="R731" t="b">
        <v>1</v>
      </c>
    </row>
    <row r="732" spans="1:18" x14ac:dyDescent="0.35">
      <c r="A732">
        <v>10978</v>
      </c>
      <c r="B732" t="s">
        <v>1053</v>
      </c>
      <c r="C732">
        <v>9</v>
      </c>
      <c r="D732" s="2">
        <v>35880</v>
      </c>
      <c r="E732" s="2">
        <v>35908</v>
      </c>
      <c r="F732" s="2">
        <v>35908</v>
      </c>
      <c r="G732">
        <v>2</v>
      </c>
      <c r="H732">
        <v>32.82</v>
      </c>
      <c r="I732" t="s">
        <v>1054</v>
      </c>
      <c r="J732" t="s">
        <v>1055</v>
      </c>
      <c r="K732" t="s">
        <v>1056</v>
      </c>
      <c r="M732" t="s">
        <v>1057</v>
      </c>
      <c r="N732" t="s">
        <v>683</v>
      </c>
      <c r="O732" s="3">
        <v>28</v>
      </c>
      <c r="P732">
        <v>28</v>
      </c>
      <c r="Q732">
        <v>4</v>
      </c>
      <c r="R732" t="b">
        <v>0</v>
      </c>
    </row>
    <row r="733" spans="1:18" x14ac:dyDescent="0.35">
      <c r="A733">
        <v>10979</v>
      </c>
      <c r="B733" t="s">
        <v>708</v>
      </c>
      <c r="C733">
        <v>8</v>
      </c>
      <c r="D733" s="2">
        <v>35880</v>
      </c>
      <c r="E733" s="2">
        <v>35908</v>
      </c>
      <c r="F733" s="2">
        <v>35885</v>
      </c>
      <c r="G733">
        <v>2</v>
      </c>
      <c r="H733">
        <v>353.07</v>
      </c>
      <c r="I733" t="s">
        <v>709</v>
      </c>
      <c r="J733" t="s">
        <v>710</v>
      </c>
      <c r="K733" t="s">
        <v>711</v>
      </c>
      <c r="M733" t="s">
        <v>712</v>
      </c>
      <c r="N733" t="s">
        <v>713</v>
      </c>
      <c r="O733" s="3">
        <v>5</v>
      </c>
      <c r="P733">
        <v>5</v>
      </c>
      <c r="Q733">
        <v>3</v>
      </c>
      <c r="R733" t="b">
        <v>1</v>
      </c>
    </row>
    <row r="734" spans="1:18" x14ac:dyDescent="0.35">
      <c r="A734">
        <v>10980</v>
      </c>
      <c r="B734" t="s">
        <v>735</v>
      </c>
      <c r="C734">
        <v>4</v>
      </c>
      <c r="D734" s="2">
        <v>35881</v>
      </c>
      <c r="E734" s="2">
        <v>35923</v>
      </c>
      <c r="F734" s="2">
        <v>35902</v>
      </c>
      <c r="G734">
        <v>1</v>
      </c>
      <c r="H734">
        <v>1.26</v>
      </c>
      <c r="I734" t="s">
        <v>736</v>
      </c>
      <c r="J734" t="s">
        <v>737</v>
      </c>
      <c r="K734" t="s">
        <v>738</v>
      </c>
      <c r="M734" t="s">
        <v>739</v>
      </c>
      <c r="N734" t="s">
        <v>240</v>
      </c>
      <c r="O734" s="3">
        <v>21</v>
      </c>
      <c r="P734">
        <v>21</v>
      </c>
      <c r="Q734">
        <v>4</v>
      </c>
      <c r="R734" t="b">
        <v>1</v>
      </c>
    </row>
    <row r="735" spans="1:18" x14ac:dyDescent="0.35">
      <c r="A735">
        <v>10981</v>
      </c>
      <c r="B735" t="s">
        <v>667</v>
      </c>
      <c r="C735">
        <v>1</v>
      </c>
      <c r="D735" s="2">
        <v>35881</v>
      </c>
      <c r="E735" s="2">
        <v>35909</v>
      </c>
      <c r="F735" s="2">
        <v>35887</v>
      </c>
      <c r="G735">
        <v>2</v>
      </c>
      <c r="H735">
        <v>193.37</v>
      </c>
      <c r="I735" t="s">
        <v>668</v>
      </c>
      <c r="J735" t="s">
        <v>669</v>
      </c>
      <c r="K735" t="s">
        <v>670</v>
      </c>
      <c r="L735" t="s">
        <v>671</v>
      </c>
      <c r="M735" t="s">
        <v>672</v>
      </c>
      <c r="N735" t="s">
        <v>248</v>
      </c>
      <c r="O735" s="3">
        <v>6</v>
      </c>
      <c r="P735">
        <v>6</v>
      </c>
      <c r="Q735">
        <v>4</v>
      </c>
      <c r="R735" t="b">
        <v>1</v>
      </c>
    </row>
    <row r="736" spans="1:18" x14ac:dyDescent="0.35">
      <c r="A736">
        <v>10982</v>
      </c>
      <c r="B736" t="s">
        <v>986</v>
      </c>
      <c r="C736">
        <v>2</v>
      </c>
      <c r="D736" s="2">
        <v>35881</v>
      </c>
      <c r="E736" s="2">
        <v>35909</v>
      </c>
      <c r="F736" s="2">
        <v>35893</v>
      </c>
      <c r="G736">
        <v>1</v>
      </c>
      <c r="H736">
        <v>14.01</v>
      </c>
      <c r="I736" t="s">
        <v>987</v>
      </c>
      <c r="J736" t="s">
        <v>988</v>
      </c>
      <c r="K736" t="s">
        <v>989</v>
      </c>
      <c r="L736" t="s">
        <v>990</v>
      </c>
      <c r="M736" t="s">
        <v>991</v>
      </c>
      <c r="N736" t="s">
        <v>367</v>
      </c>
      <c r="O736" s="3">
        <v>12</v>
      </c>
      <c r="P736">
        <v>12</v>
      </c>
      <c r="Q736">
        <v>4</v>
      </c>
      <c r="R736" t="b">
        <v>1</v>
      </c>
    </row>
    <row r="737" spans="1:18" x14ac:dyDescent="0.35">
      <c r="A737">
        <v>10983</v>
      </c>
      <c r="B737" t="s">
        <v>886</v>
      </c>
      <c r="C737">
        <v>2</v>
      </c>
      <c r="D737" s="2">
        <v>35881</v>
      </c>
      <c r="E737" s="2">
        <v>35909</v>
      </c>
      <c r="F737" s="2">
        <v>35891</v>
      </c>
      <c r="G737">
        <v>2</v>
      </c>
      <c r="H737">
        <v>657.54</v>
      </c>
      <c r="I737" t="s">
        <v>887</v>
      </c>
      <c r="J737" t="s">
        <v>888</v>
      </c>
      <c r="K737" t="s">
        <v>889</v>
      </c>
      <c r="L737" t="s">
        <v>890</v>
      </c>
      <c r="M737" t="s">
        <v>891</v>
      </c>
      <c r="N737" t="s">
        <v>182</v>
      </c>
      <c r="O737" s="3">
        <v>10</v>
      </c>
      <c r="P737">
        <v>10</v>
      </c>
      <c r="Q737">
        <v>4</v>
      </c>
      <c r="R737" t="b">
        <v>1</v>
      </c>
    </row>
    <row r="738" spans="1:18" x14ac:dyDescent="0.35">
      <c r="A738">
        <v>10984</v>
      </c>
      <c r="B738" t="s">
        <v>886</v>
      </c>
      <c r="C738">
        <v>1</v>
      </c>
      <c r="D738" s="2">
        <v>35884</v>
      </c>
      <c r="E738" s="2">
        <v>35912</v>
      </c>
      <c r="F738" s="2">
        <v>35888</v>
      </c>
      <c r="G738">
        <v>3</v>
      </c>
      <c r="H738">
        <v>211.22</v>
      </c>
      <c r="I738" t="s">
        <v>887</v>
      </c>
      <c r="J738" t="s">
        <v>888</v>
      </c>
      <c r="K738" t="s">
        <v>889</v>
      </c>
      <c r="L738" t="s">
        <v>890</v>
      </c>
      <c r="M738" t="s">
        <v>891</v>
      </c>
      <c r="N738" t="s">
        <v>182</v>
      </c>
      <c r="O738" s="3">
        <v>4</v>
      </c>
      <c r="P738">
        <v>4</v>
      </c>
      <c r="Q738">
        <v>4</v>
      </c>
      <c r="R738" t="b">
        <v>1</v>
      </c>
    </row>
    <row r="739" spans="1:18" x14ac:dyDescent="0.35">
      <c r="A739">
        <v>10985</v>
      </c>
      <c r="B739" t="s">
        <v>832</v>
      </c>
      <c r="C739">
        <v>2</v>
      </c>
      <c r="D739" s="2">
        <v>35884</v>
      </c>
      <c r="E739" s="2">
        <v>35912</v>
      </c>
      <c r="F739" s="2">
        <v>35887</v>
      </c>
      <c r="G739">
        <v>1</v>
      </c>
      <c r="H739">
        <v>91.51</v>
      </c>
      <c r="I739" t="s">
        <v>833</v>
      </c>
      <c r="J739" t="s">
        <v>834</v>
      </c>
      <c r="K739" t="s">
        <v>835</v>
      </c>
      <c r="L739" t="s">
        <v>836</v>
      </c>
      <c r="N739" t="s">
        <v>837</v>
      </c>
      <c r="O739" s="3">
        <v>3</v>
      </c>
      <c r="P739">
        <v>3</v>
      </c>
      <c r="Q739">
        <v>4</v>
      </c>
      <c r="R739" t="b">
        <v>1</v>
      </c>
    </row>
    <row r="740" spans="1:18" x14ac:dyDescent="0.35">
      <c r="A740">
        <v>10986</v>
      </c>
      <c r="B740" t="s">
        <v>1003</v>
      </c>
      <c r="C740">
        <v>8</v>
      </c>
      <c r="D740" s="2">
        <v>35884</v>
      </c>
      <c r="E740" s="2">
        <v>35912</v>
      </c>
      <c r="F740" s="2">
        <v>35906</v>
      </c>
      <c r="G740">
        <v>2</v>
      </c>
      <c r="H740">
        <v>217.86</v>
      </c>
      <c r="I740" t="s">
        <v>1004</v>
      </c>
      <c r="J740" t="s">
        <v>1005</v>
      </c>
      <c r="K740" t="s">
        <v>1006</v>
      </c>
      <c r="M740" t="s">
        <v>1007</v>
      </c>
      <c r="N740" t="s">
        <v>1008</v>
      </c>
      <c r="O740" s="3">
        <v>22</v>
      </c>
      <c r="P740">
        <v>22</v>
      </c>
      <c r="Q740">
        <v>4</v>
      </c>
      <c r="R740" t="b">
        <v>1</v>
      </c>
    </row>
    <row r="741" spans="1:18" x14ac:dyDescent="0.35">
      <c r="A741">
        <v>10987</v>
      </c>
      <c r="B741" t="s">
        <v>948</v>
      </c>
      <c r="C741">
        <v>8</v>
      </c>
      <c r="D741" s="2">
        <v>35885</v>
      </c>
      <c r="E741" s="2">
        <v>35913</v>
      </c>
      <c r="F741" s="2">
        <v>35891</v>
      </c>
      <c r="G741">
        <v>1</v>
      </c>
      <c r="H741">
        <v>185.48</v>
      </c>
      <c r="I741" t="s">
        <v>949</v>
      </c>
      <c r="J741" t="s">
        <v>950</v>
      </c>
      <c r="K741" t="s">
        <v>171</v>
      </c>
      <c r="M741" t="s">
        <v>951</v>
      </c>
      <c r="N741" t="s">
        <v>173</v>
      </c>
      <c r="O741" s="3">
        <v>6</v>
      </c>
      <c r="P741">
        <v>6</v>
      </c>
      <c r="Q741">
        <v>4</v>
      </c>
      <c r="R741" t="b">
        <v>1</v>
      </c>
    </row>
    <row r="742" spans="1:18" x14ac:dyDescent="0.35">
      <c r="A742">
        <v>10988</v>
      </c>
      <c r="B742" t="s">
        <v>729</v>
      </c>
      <c r="C742">
        <v>3</v>
      </c>
      <c r="D742" s="2">
        <v>35885</v>
      </c>
      <c r="E742" s="2">
        <v>35913</v>
      </c>
      <c r="F742" s="2">
        <v>35895</v>
      </c>
      <c r="G742">
        <v>2</v>
      </c>
      <c r="H742">
        <v>61.14</v>
      </c>
      <c r="I742" t="s">
        <v>730</v>
      </c>
      <c r="J742" t="s">
        <v>731</v>
      </c>
      <c r="K742" t="s">
        <v>732</v>
      </c>
      <c r="L742" t="s">
        <v>733</v>
      </c>
      <c r="M742" t="s">
        <v>734</v>
      </c>
      <c r="N742" t="s">
        <v>182</v>
      </c>
      <c r="O742" s="3">
        <v>10</v>
      </c>
      <c r="P742">
        <v>10</v>
      </c>
      <c r="Q742">
        <v>4</v>
      </c>
      <c r="R742" t="b">
        <v>1</v>
      </c>
    </row>
    <row r="743" spans="1:18" x14ac:dyDescent="0.35">
      <c r="A743">
        <v>10989</v>
      </c>
      <c r="B743" t="s">
        <v>725</v>
      </c>
      <c r="C743">
        <v>2</v>
      </c>
      <c r="D743" s="2">
        <v>35885</v>
      </c>
      <c r="E743" s="2">
        <v>35913</v>
      </c>
      <c r="F743" s="2">
        <v>35887</v>
      </c>
      <c r="G743">
        <v>1</v>
      </c>
      <c r="H743">
        <v>34.76</v>
      </c>
      <c r="I743" t="s">
        <v>726</v>
      </c>
      <c r="J743" t="s">
        <v>727</v>
      </c>
      <c r="K743" t="s">
        <v>670</v>
      </c>
      <c r="L743" t="s">
        <v>671</v>
      </c>
      <c r="M743" t="s">
        <v>728</v>
      </c>
      <c r="N743" t="s">
        <v>248</v>
      </c>
      <c r="O743" s="3">
        <v>2</v>
      </c>
      <c r="P743">
        <v>2</v>
      </c>
      <c r="Q743">
        <v>4</v>
      </c>
      <c r="R743" t="b">
        <v>1</v>
      </c>
    </row>
    <row r="744" spans="1:18" x14ac:dyDescent="0.35">
      <c r="A744">
        <v>10990</v>
      </c>
      <c r="B744" t="s">
        <v>708</v>
      </c>
      <c r="C744">
        <v>2</v>
      </c>
      <c r="D744" s="2">
        <v>35886</v>
      </c>
      <c r="E744" s="2">
        <v>35928</v>
      </c>
      <c r="F744" s="2">
        <v>35892</v>
      </c>
      <c r="G744">
        <v>3</v>
      </c>
      <c r="H744">
        <v>117.61</v>
      </c>
      <c r="I744" t="s">
        <v>709</v>
      </c>
      <c r="J744" t="s">
        <v>710</v>
      </c>
      <c r="K744" t="s">
        <v>711</v>
      </c>
      <c r="M744" t="s">
        <v>712</v>
      </c>
      <c r="N744" t="s">
        <v>713</v>
      </c>
      <c r="O744" s="3">
        <v>6</v>
      </c>
      <c r="P744">
        <v>6</v>
      </c>
      <c r="Q744">
        <v>4</v>
      </c>
      <c r="R744" t="b">
        <v>1</v>
      </c>
    </row>
    <row r="745" spans="1:18" x14ac:dyDescent="0.35">
      <c r="A745">
        <v>10991</v>
      </c>
      <c r="B745" t="s">
        <v>771</v>
      </c>
      <c r="C745">
        <v>1</v>
      </c>
      <c r="D745" s="2">
        <v>35886</v>
      </c>
      <c r="E745" s="2">
        <v>35914</v>
      </c>
      <c r="F745" s="2">
        <v>35892</v>
      </c>
      <c r="G745">
        <v>1</v>
      </c>
      <c r="H745">
        <v>38.51</v>
      </c>
      <c r="I745" t="s">
        <v>772</v>
      </c>
      <c r="J745" t="s">
        <v>773</v>
      </c>
      <c r="K745" t="s">
        <v>774</v>
      </c>
      <c r="M745" t="s">
        <v>775</v>
      </c>
      <c r="N745" t="s">
        <v>256</v>
      </c>
      <c r="O745" s="3">
        <v>6</v>
      </c>
      <c r="P745">
        <v>6</v>
      </c>
      <c r="Q745">
        <v>4</v>
      </c>
      <c r="R745" t="b">
        <v>1</v>
      </c>
    </row>
    <row r="746" spans="1:18" x14ac:dyDescent="0.35">
      <c r="A746">
        <v>10992</v>
      </c>
      <c r="B746" t="s">
        <v>863</v>
      </c>
      <c r="C746">
        <v>1</v>
      </c>
      <c r="D746" s="2">
        <v>35886</v>
      </c>
      <c r="E746" s="2">
        <v>35914</v>
      </c>
      <c r="F746" s="2">
        <v>35888</v>
      </c>
      <c r="G746">
        <v>3</v>
      </c>
      <c r="H746">
        <v>4.2699999999999996</v>
      </c>
      <c r="I746" t="s">
        <v>864</v>
      </c>
      <c r="J746" t="s">
        <v>865</v>
      </c>
      <c r="K746" t="s">
        <v>857</v>
      </c>
      <c r="L746" t="s">
        <v>295</v>
      </c>
      <c r="M746" t="s">
        <v>866</v>
      </c>
      <c r="N746" t="s">
        <v>182</v>
      </c>
      <c r="O746" s="3">
        <v>2</v>
      </c>
      <c r="P746">
        <v>2</v>
      </c>
      <c r="Q746">
        <v>4</v>
      </c>
      <c r="R746" t="b">
        <v>1</v>
      </c>
    </row>
    <row r="747" spans="1:18" x14ac:dyDescent="0.35">
      <c r="A747">
        <v>10993</v>
      </c>
      <c r="B747" t="s">
        <v>735</v>
      </c>
      <c r="C747">
        <v>7</v>
      </c>
      <c r="D747" s="2">
        <v>35886</v>
      </c>
      <c r="E747" s="2">
        <v>35914</v>
      </c>
      <c r="F747" s="2">
        <v>35895</v>
      </c>
      <c r="G747">
        <v>3</v>
      </c>
      <c r="H747">
        <v>8.81</v>
      </c>
      <c r="I747" t="s">
        <v>736</v>
      </c>
      <c r="J747" t="s">
        <v>737</v>
      </c>
      <c r="K747" t="s">
        <v>738</v>
      </c>
      <c r="M747" t="s">
        <v>739</v>
      </c>
      <c r="N747" t="s">
        <v>240</v>
      </c>
      <c r="O747" s="3">
        <v>9</v>
      </c>
      <c r="P747">
        <v>9</v>
      </c>
      <c r="Q747">
        <v>4</v>
      </c>
      <c r="R747" t="b">
        <v>1</v>
      </c>
    </row>
    <row r="748" spans="1:18" x14ac:dyDescent="0.35">
      <c r="A748">
        <v>10994</v>
      </c>
      <c r="B748" t="s">
        <v>961</v>
      </c>
      <c r="C748">
        <v>2</v>
      </c>
      <c r="D748" s="2">
        <v>35887</v>
      </c>
      <c r="E748" s="2">
        <v>35901</v>
      </c>
      <c r="F748" s="2">
        <v>35894</v>
      </c>
      <c r="G748">
        <v>3</v>
      </c>
      <c r="H748">
        <v>65.53</v>
      </c>
      <c r="I748" t="s">
        <v>962</v>
      </c>
      <c r="J748" t="s">
        <v>963</v>
      </c>
      <c r="K748" t="s">
        <v>964</v>
      </c>
      <c r="M748" t="s">
        <v>965</v>
      </c>
      <c r="N748" t="s">
        <v>333</v>
      </c>
      <c r="O748" s="3">
        <v>7</v>
      </c>
      <c r="P748">
        <v>7</v>
      </c>
      <c r="Q748">
        <v>4</v>
      </c>
      <c r="R748" t="b">
        <v>1</v>
      </c>
    </row>
    <row r="749" spans="1:18" x14ac:dyDescent="0.35">
      <c r="A749">
        <v>10995</v>
      </c>
      <c r="B749" t="s">
        <v>878</v>
      </c>
      <c r="C749">
        <v>1</v>
      </c>
      <c r="D749" s="2">
        <v>35887</v>
      </c>
      <c r="E749" s="2">
        <v>35915</v>
      </c>
      <c r="F749" s="2">
        <v>35891</v>
      </c>
      <c r="G749">
        <v>3</v>
      </c>
      <c r="H749">
        <v>46</v>
      </c>
      <c r="I749" t="s">
        <v>879</v>
      </c>
      <c r="J749" t="s">
        <v>880</v>
      </c>
      <c r="K749" t="s">
        <v>717</v>
      </c>
      <c r="M749" t="s">
        <v>784</v>
      </c>
      <c r="N749" t="s">
        <v>719</v>
      </c>
      <c r="O749" s="3">
        <v>4</v>
      </c>
      <c r="P749">
        <v>4</v>
      </c>
      <c r="Q749">
        <v>4</v>
      </c>
      <c r="R749" t="b">
        <v>1</v>
      </c>
    </row>
    <row r="750" spans="1:18" x14ac:dyDescent="0.35">
      <c r="A750">
        <v>10996</v>
      </c>
      <c r="B750" t="s">
        <v>771</v>
      </c>
      <c r="C750">
        <v>4</v>
      </c>
      <c r="D750" s="2">
        <v>35887</v>
      </c>
      <c r="E750" s="2">
        <v>35915</v>
      </c>
      <c r="F750" s="2">
        <v>35895</v>
      </c>
      <c r="G750">
        <v>2</v>
      </c>
      <c r="H750">
        <v>1.1200000000000001</v>
      </c>
      <c r="I750" t="s">
        <v>772</v>
      </c>
      <c r="J750" t="s">
        <v>773</v>
      </c>
      <c r="K750" t="s">
        <v>774</v>
      </c>
      <c r="M750" t="s">
        <v>775</v>
      </c>
      <c r="N750" t="s">
        <v>256</v>
      </c>
      <c r="O750" s="3">
        <v>8</v>
      </c>
      <c r="P750">
        <v>8</v>
      </c>
      <c r="Q750">
        <v>4</v>
      </c>
      <c r="R750" t="b">
        <v>1</v>
      </c>
    </row>
    <row r="751" spans="1:18" x14ac:dyDescent="0.35">
      <c r="A751">
        <v>10997</v>
      </c>
      <c r="B751" t="s">
        <v>805</v>
      </c>
      <c r="C751">
        <v>8</v>
      </c>
      <c r="D751" s="2">
        <v>35888</v>
      </c>
      <c r="E751" s="2">
        <v>35930</v>
      </c>
      <c r="F751" s="2">
        <v>35898</v>
      </c>
      <c r="G751">
        <v>2</v>
      </c>
      <c r="H751">
        <v>73.91</v>
      </c>
      <c r="I751" t="s">
        <v>806</v>
      </c>
      <c r="J751" t="s">
        <v>807</v>
      </c>
      <c r="K751" t="s">
        <v>808</v>
      </c>
      <c r="L751" t="s">
        <v>809</v>
      </c>
      <c r="M751" t="s">
        <v>810</v>
      </c>
      <c r="N751" t="s">
        <v>707</v>
      </c>
      <c r="O751" s="3">
        <v>10</v>
      </c>
      <c r="P751">
        <v>10</v>
      </c>
      <c r="Q751">
        <v>4</v>
      </c>
      <c r="R751" t="b">
        <v>1</v>
      </c>
    </row>
    <row r="752" spans="1:18" x14ac:dyDescent="0.35">
      <c r="A752">
        <v>10998</v>
      </c>
      <c r="B752" t="s">
        <v>970</v>
      </c>
      <c r="C752">
        <v>8</v>
      </c>
      <c r="D752" s="2">
        <v>35888</v>
      </c>
      <c r="E752" s="2">
        <v>35902</v>
      </c>
      <c r="F752" s="2">
        <v>35902</v>
      </c>
      <c r="G752">
        <v>2</v>
      </c>
      <c r="H752">
        <v>20.309999999999999</v>
      </c>
      <c r="I752" t="s">
        <v>971</v>
      </c>
      <c r="J752" t="s">
        <v>972</v>
      </c>
      <c r="K752" t="s">
        <v>973</v>
      </c>
      <c r="M752" t="s">
        <v>974</v>
      </c>
      <c r="N752" t="s">
        <v>975</v>
      </c>
      <c r="O752" s="3">
        <v>14</v>
      </c>
      <c r="P752">
        <v>14</v>
      </c>
      <c r="Q752">
        <v>4</v>
      </c>
      <c r="R752" t="b">
        <v>0</v>
      </c>
    </row>
    <row r="753" spans="1:18" x14ac:dyDescent="0.35">
      <c r="A753">
        <v>10999</v>
      </c>
      <c r="B753" t="s">
        <v>720</v>
      </c>
      <c r="C753">
        <v>6</v>
      </c>
      <c r="D753" s="2">
        <v>35888</v>
      </c>
      <c r="E753" s="2">
        <v>35916</v>
      </c>
      <c r="F753" s="2">
        <v>35895</v>
      </c>
      <c r="G753">
        <v>2</v>
      </c>
      <c r="H753">
        <v>96.35</v>
      </c>
      <c r="I753" t="s">
        <v>721</v>
      </c>
      <c r="J753" t="s">
        <v>722</v>
      </c>
      <c r="K753" t="s">
        <v>723</v>
      </c>
      <c r="M753" t="s">
        <v>724</v>
      </c>
      <c r="N753" t="s">
        <v>256</v>
      </c>
      <c r="O753" s="3">
        <v>7</v>
      </c>
      <c r="P753">
        <v>7</v>
      </c>
      <c r="Q753">
        <v>4</v>
      </c>
      <c r="R753" t="b">
        <v>1</v>
      </c>
    </row>
    <row r="754" spans="1:18" x14ac:dyDescent="0.35">
      <c r="A754">
        <v>11000</v>
      </c>
      <c r="B754" t="s">
        <v>729</v>
      </c>
      <c r="C754">
        <v>2</v>
      </c>
      <c r="D754" s="2">
        <v>35891</v>
      </c>
      <c r="E754" s="2">
        <v>35919</v>
      </c>
      <c r="F754" s="2">
        <v>35899</v>
      </c>
      <c r="G754">
        <v>3</v>
      </c>
      <c r="H754">
        <v>55.12</v>
      </c>
      <c r="I754" t="s">
        <v>730</v>
      </c>
      <c r="J754" t="s">
        <v>731</v>
      </c>
      <c r="K754" t="s">
        <v>732</v>
      </c>
      <c r="L754" t="s">
        <v>733</v>
      </c>
      <c r="M754" t="s">
        <v>734</v>
      </c>
      <c r="N754" t="s">
        <v>182</v>
      </c>
      <c r="O754" s="3">
        <v>8</v>
      </c>
      <c r="P754">
        <v>8</v>
      </c>
      <c r="Q754">
        <v>4</v>
      </c>
      <c r="R754" t="b">
        <v>1</v>
      </c>
    </row>
    <row r="755" spans="1:18" x14ac:dyDescent="0.35">
      <c r="A755">
        <v>11001</v>
      </c>
      <c r="B755" t="s">
        <v>735</v>
      </c>
      <c r="C755">
        <v>2</v>
      </c>
      <c r="D755" s="2">
        <v>35891</v>
      </c>
      <c r="E755" s="2">
        <v>35919</v>
      </c>
      <c r="F755" s="2">
        <v>35899</v>
      </c>
      <c r="G755">
        <v>2</v>
      </c>
      <c r="H755">
        <v>197.3</v>
      </c>
      <c r="I755" t="s">
        <v>736</v>
      </c>
      <c r="J755" t="s">
        <v>737</v>
      </c>
      <c r="K755" t="s">
        <v>738</v>
      </c>
      <c r="M755" t="s">
        <v>739</v>
      </c>
      <c r="N755" t="s">
        <v>240</v>
      </c>
      <c r="O755" s="3">
        <v>8</v>
      </c>
      <c r="P755">
        <v>8</v>
      </c>
      <c r="Q755">
        <v>4</v>
      </c>
      <c r="R755" t="b">
        <v>1</v>
      </c>
    </row>
    <row r="756" spans="1:18" x14ac:dyDescent="0.35">
      <c r="A756">
        <v>11002</v>
      </c>
      <c r="B756" t="s">
        <v>886</v>
      </c>
      <c r="C756">
        <v>4</v>
      </c>
      <c r="D756" s="2">
        <v>35891</v>
      </c>
      <c r="E756" s="2">
        <v>35919</v>
      </c>
      <c r="F756" s="2">
        <v>35901</v>
      </c>
      <c r="G756">
        <v>1</v>
      </c>
      <c r="H756">
        <v>141.16</v>
      </c>
      <c r="I756" t="s">
        <v>887</v>
      </c>
      <c r="J756" t="s">
        <v>888</v>
      </c>
      <c r="K756" t="s">
        <v>889</v>
      </c>
      <c r="L756" t="s">
        <v>890</v>
      </c>
      <c r="M756" t="s">
        <v>891</v>
      </c>
      <c r="N756" t="s">
        <v>182</v>
      </c>
      <c r="O756" s="3">
        <v>10</v>
      </c>
      <c r="P756">
        <v>10</v>
      </c>
      <c r="Q756">
        <v>4</v>
      </c>
      <c r="R756" t="b">
        <v>1</v>
      </c>
    </row>
    <row r="757" spans="1:18" x14ac:dyDescent="0.35">
      <c r="A757">
        <v>11003</v>
      </c>
      <c r="B757" t="s">
        <v>1073</v>
      </c>
      <c r="C757">
        <v>3</v>
      </c>
      <c r="D757" s="2">
        <v>35891</v>
      </c>
      <c r="E757" s="2">
        <v>35919</v>
      </c>
      <c r="F757" s="2">
        <v>35893</v>
      </c>
      <c r="G757">
        <v>3</v>
      </c>
      <c r="H757">
        <v>14.91</v>
      </c>
      <c r="I757" t="s">
        <v>1074</v>
      </c>
      <c r="J757" t="s">
        <v>1075</v>
      </c>
      <c r="K757" t="s">
        <v>1076</v>
      </c>
      <c r="L757" t="s">
        <v>1077</v>
      </c>
      <c r="M757" t="s">
        <v>1078</v>
      </c>
      <c r="N757" t="s">
        <v>182</v>
      </c>
      <c r="O757" s="3">
        <v>2</v>
      </c>
      <c r="P757">
        <v>2</v>
      </c>
      <c r="Q757">
        <v>4</v>
      </c>
      <c r="R757" t="b">
        <v>1</v>
      </c>
    </row>
    <row r="758" spans="1:18" x14ac:dyDescent="0.35">
      <c r="A758">
        <v>11004</v>
      </c>
      <c r="B758" t="s">
        <v>1053</v>
      </c>
      <c r="C758">
        <v>3</v>
      </c>
      <c r="D758" s="2">
        <v>35892</v>
      </c>
      <c r="E758" s="2">
        <v>35920</v>
      </c>
      <c r="F758" s="2">
        <v>35905</v>
      </c>
      <c r="G758">
        <v>1</v>
      </c>
      <c r="H758">
        <v>44.84</v>
      </c>
      <c r="I758" t="s">
        <v>1054</v>
      </c>
      <c r="J758" t="s">
        <v>1055</v>
      </c>
      <c r="K758" t="s">
        <v>1056</v>
      </c>
      <c r="M758" t="s">
        <v>1057</v>
      </c>
      <c r="N758" t="s">
        <v>683</v>
      </c>
      <c r="O758" s="3">
        <v>13</v>
      </c>
      <c r="P758">
        <v>13</v>
      </c>
      <c r="Q758">
        <v>4</v>
      </c>
      <c r="R758" t="b">
        <v>1</v>
      </c>
    </row>
    <row r="759" spans="1:18" x14ac:dyDescent="0.35">
      <c r="A759">
        <v>11005</v>
      </c>
      <c r="B759" t="s">
        <v>1068</v>
      </c>
      <c r="C759">
        <v>2</v>
      </c>
      <c r="D759" s="2">
        <v>35892</v>
      </c>
      <c r="E759" s="2">
        <v>35920</v>
      </c>
      <c r="F759" s="2">
        <v>35895</v>
      </c>
      <c r="G759">
        <v>1</v>
      </c>
      <c r="H759">
        <v>0.75</v>
      </c>
      <c r="I759" t="s">
        <v>1069</v>
      </c>
      <c r="J759" t="s">
        <v>1070</v>
      </c>
      <c r="K759" t="s">
        <v>1071</v>
      </c>
      <c r="M759" t="s">
        <v>1072</v>
      </c>
      <c r="N759" t="s">
        <v>350</v>
      </c>
      <c r="O759" s="3">
        <v>3</v>
      </c>
      <c r="P759">
        <v>3</v>
      </c>
      <c r="Q759">
        <v>4</v>
      </c>
      <c r="R759" t="b">
        <v>1</v>
      </c>
    </row>
    <row r="760" spans="1:18" x14ac:dyDescent="0.35">
      <c r="A760">
        <v>11006</v>
      </c>
      <c r="B760" t="s">
        <v>1048</v>
      </c>
      <c r="C760">
        <v>3</v>
      </c>
      <c r="D760" s="2">
        <v>35892</v>
      </c>
      <c r="E760" s="2">
        <v>35920</v>
      </c>
      <c r="F760" s="2">
        <v>35900</v>
      </c>
      <c r="G760">
        <v>2</v>
      </c>
      <c r="H760">
        <v>25.19</v>
      </c>
      <c r="I760" t="s">
        <v>1049</v>
      </c>
      <c r="J760" t="s">
        <v>1050</v>
      </c>
      <c r="K760" t="s">
        <v>1051</v>
      </c>
      <c r="L760" t="s">
        <v>295</v>
      </c>
      <c r="M760" t="s">
        <v>1052</v>
      </c>
      <c r="N760" t="s">
        <v>182</v>
      </c>
      <c r="O760" s="3">
        <v>8</v>
      </c>
      <c r="P760">
        <v>8</v>
      </c>
      <c r="Q760">
        <v>4</v>
      </c>
      <c r="R760" t="b">
        <v>1</v>
      </c>
    </row>
    <row r="761" spans="1:18" x14ac:dyDescent="0.35">
      <c r="A761">
        <v>11007</v>
      </c>
      <c r="B761" t="s">
        <v>910</v>
      </c>
      <c r="C761">
        <v>8</v>
      </c>
      <c r="D761" s="2">
        <v>35893</v>
      </c>
      <c r="E761" s="2">
        <v>35921</v>
      </c>
      <c r="F761" s="2">
        <v>35898</v>
      </c>
      <c r="G761">
        <v>2</v>
      </c>
      <c r="H761">
        <v>202.24</v>
      </c>
      <c r="I761" t="s">
        <v>911</v>
      </c>
      <c r="J761" t="s">
        <v>912</v>
      </c>
      <c r="K761" t="s">
        <v>899</v>
      </c>
      <c r="M761" t="s">
        <v>913</v>
      </c>
      <c r="N761" t="s">
        <v>901</v>
      </c>
      <c r="O761" s="3">
        <v>5</v>
      </c>
      <c r="P761">
        <v>5</v>
      </c>
      <c r="Q761">
        <v>4</v>
      </c>
      <c r="R761" t="b">
        <v>1</v>
      </c>
    </row>
    <row r="762" spans="1:18" x14ac:dyDescent="0.35">
      <c r="A762">
        <v>11009</v>
      </c>
      <c r="B762" t="s">
        <v>843</v>
      </c>
      <c r="C762">
        <v>2</v>
      </c>
      <c r="D762" s="2">
        <v>35893</v>
      </c>
      <c r="E762" s="2">
        <v>35921</v>
      </c>
      <c r="F762" s="2">
        <v>35895</v>
      </c>
      <c r="G762">
        <v>1</v>
      </c>
      <c r="H762">
        <v>59.11</v>
      </c>
      <c r="I762" t="s">
        <v>844</v>
      </c>
      <c r="J762" t="s">
        <v>845</v>
      </c>
      <c r="K762" t="s">
        <v>846</v>
      </c>
      <c r="M762" t="s">
        <v>847</v>
      </c>
      <c r="N762" t="s">
        <v>209</v>
      </c>
      <c r="O762" s="3">
        <v>2</v>
      </c>
      <c r="P762">
        <v>2</v>
      </c>
      <c r="Q762">
        <v>4</v>
      </c>
      <c r="R762" t="b">
        <v>1</v>
      </c>
    </row>
    <row r="763" spans="1:18" x14ac:dyDescent="0.35">
      <c r="A763">
        <v>11010</v>
      </c>
      <c r="B763" t="s">
        <v>815</v>
      </c>
      <c r="C763">
        <v>2</v>
      </c>
      <c r="D763" s="2">
        <v>35894</v>
      </c>
      <c r="E763" s="2">
        <v>35922</v>
      </c>
      <c r="F763" s="2">
        <v>35906</v>
      </c>
      <c r="G763">
        <v>2</v>
      </c>
      <c r="H763">
        <v>28.71</v>
      </c>
      <c r="I763" t="s">
        <v>816</v>
      </c>
      <c r="J763" t="s">
        <v>817</v>
      </c>
      <c r="K763" t="s">
        <v>818</v>
      </c>
      <c r="M763" t="s">
        <v>819</v>
      </c>
      <c r="N763" t="s">
        <v>279</v>
      </c>
      <c r="O763" s="3">
        <v>12</v>
      </c>
      <c r="P763">
        <v>12</v>
      </c>
      <c r="Q763">
        <v>4</v>
      </c>
      <c r="R763" t="b">
        <v>1</v>
      </c>
    </row>
    <row r="764" spans="1:18" x14ac:dyDescent="0.35">
      <c r="A764">
        <v>11011</v>
      </c>
      <c r="B764" t="s">
        <v>1079</v>
      </c>
      <c r="C764">
        <v>3</v>
      </c>
      <c r="D764" s="2">
        <v>35894</v>
      </c>
      <c r="E764" s="2">
        <v>35922</v>
      </c>
      <c r="F764" s="2">
        <v>35898</v>
      </c>
      <c r="G764">
        <v>1</v>
      </c>
      <c r="H764">
        <v>1.21</v>
      </c>
      <c r="I764" t="s">
        <v>1086</v>
      </c>
      <c r="J764" t="s">
        <v>1081</v>
      </c>
      <c r="K764" t="s">
        <v>254</v>
      </c>
      <c r="M764" t="s">
        <v>1082</v>
      </c>
      <c r="N764" t="s">
        <v>256</v>
      </c>
      <c r="O764" s="3">
        <v>4</v>
      </c>
      <c r="P764">
        <v>4</v>
      </c>
      <c r="Q764">
        <v>4</v>
      </c>
      <c r="R764" t="b">
        <v>1</v>
      </c>
    </row>
    <row r="765" spans="1:18" x14ac:dyDescent="0.35">
      <c r="A765">
        <v>11012</v>
      </c>
      <c r="B765" t="s">
        <v>750</v>
      </c>
      <c r="C765">
        <v>1</v>
      </c>
      <c r="D765" s="2">
        <v>35894</v>
      </c>
      <c r="E765" s="2">
        <v>35908</v>
      </c>
      <c r="F765" s="2">
        <v>35902</v>
      </c>
      <c r="G765">
        <v>3</v>
      </c>
      <c r="H765">
        <v>242.95</v>
      </c>
      <c r="I765" t="s">
        <v>751</v>
      </c>
      <c r="J765" t="s">
        <v>752</v>
      </c>
      <c r="K765" t="s">
        <v>753</v>
      </c>
      <c r="M765" t="s">
        <v>754</v>
      </c>
      <c r="N765" t="s">
        <v>256</v>
      </c>
      <c r="O765" s="3">
        <v>8</v>
      </c>
      <c r="P765">
        <v>8</v>
      </c>
      <c r="Q765">
        <v>4</v>
      </c>
      <c r="R765" t="b">
        <v>1</v>
      </c>
    </row>
    <row r="766" spans="1:18" x14ac:dyDescent="0.35">
      <c r="A766">
        <v>11013</v>
      </c>
      <c r="B766" t="s">
        <v>800</v>
      </c>
      <c r="C766">
        <v>2</v>
      </c>
      <c r="D766" s="2">
        <v>35894</v>
      </c>
      <c r="E766" s="2">
        <v>35922</v>
      </c>
      <c r="F766" s="2">
        <v>35895</v>
      </c>
      <c r="G766">
        <v>1</v>
      </c>
      <c r="H766">
        <v>32.99</v>
      </c>
      <c r="I766" t="s">
        <v>801</v>
      </c>
      <c r="J766" t="s">
        <v>802</v>
      </c>
      <c r="K766" t="s">
        <v>803</v>
      </c>
      <c r="M766" t="s">
        <v>804</v>
      </c>
      <c r="N766" t="s">
        <v>209</v>
      </c>
      <c r="O766" s="3">
        <v>1</v>
      </c>
      <c r="P766">
        <v>1</v>
      </c>
      <c r="Q766">
        <v>4</v>
      </c>
      <c r="R766" t="b">
        <v>1</v>
      </c>
    </row>
    <row r="767" spans="1:18" x14ac:dyDescent="0.35">
      <c r="A767">
        <v>11014</v>
      </c>
      <c r="B767" t="s">
        <v>992</v>
      </c>
      <c r="C767">
        <v>2</v>
      </c>
      <c r="D767" s="2">
        <v>35895</v>
      </c>
      <c r="E767" s="2">
        <v>35923</v>
      </c>
      <c r="F767" s="2">
        <v>35900</v>
      </c>
      <c r="G767">
        <v>3</v>
      </c>
      <c r="H767">
        <v>23.6</v>
      </c>
      <c r="I767" t="s">
        <v>993</v>
      </c>
      <c r="J767" t="s">
        <v>994</v>
      </c>
      <c r="K767" t="s">
        <v>995</v>
      </c>
      <c r="L767" t="s">
        <v>996</v>
      </c>
      <c r="M767" t="s">
        <v>997</v>
      </c>
      <c r="N767" t="s">
        <v>707</v>
      </c>
      <c r="O767" s="3">
        <v>5</v>
      </c>
      <c r="P767">
        <v>5</v>
      </c>
      <c r="Q767">
        <v>4</v>
      </c>
      <c r="R767" t="b">
        <v>1</v>
      </c>
    </row>
    <row r="768" spans="1:18" x14ac:dyDescent="0.35">
      <c r="A768">
        <v>11015</v>
      </c>
      <c r="B768" t="s">
        <v>981</v>
      </c>
      <c r="C768">
        <v>2</v>
      </c>
      <c r="D768" s="2">
        <v>35895</v>
      </c>
      <c r="E768" s="2">
        <v>35909</v>
      </c>
      <c r="F768" s="2">
        <v>35905</v>
      </c>
      <c r="G768">
        <v>2</v>
      </c>
      <c r="H768">
        <v>4.62</v>
      </c>
      <c r="I768" t="s">
        <v>982</v>
      </c>
      <c r="J768" t="s">
        <v>983</v>
      </c>
      <c r="K768" t="s">
        <v>984</v>
      </c>
      <c r="M768" t="s">
        <v>985</v>
      </c>
      <c r="N768" t="s">
        <v>288</v>
      </c>
      <c r="O768" s="3">
        <v>10</v>
      </c>
      <c r="P768">
        <v>10</v>
      </c>
      <c r="Q768">
        <v>4</v>
      </c>
      <c r="R768" t="b">
        <v>1</v>
      </c>
    </row>
    <row r="769" spans="1:18" x14ac:dyDescent="0.35">
      <c r="A769">
        <v>11016</v>
      </c>
      <c r="B769" t="s">
        <v>933</v>
      </c>
      <c r="C769">
        <v>9</v>
      </c>
      <c r="D769" s="2">
        <v>35895</v>
      </c>
      <c r="E769" s="2">
        <v>35923</v>
      </c>
      <c r="F769" s="2">
        <v>35898</v>
      </c>
      <c r="G769">
        <v>2</v>
      </c>
      <c r="H769">
        <v>33.799999999999997</v>
      </c>
      <c r="I769" t="s">
        <v>934</v>
      </c>
      <c r="J769" t="s">
        <v>935</v>
      </c>
      <c r="K769" t="s">
        <v>936</v>
      </c>
      <c r="L769" t="s">
        <v>937</v>
      </c>
      <c r="M769" t="s">
        <v>938</v>
      </c>
      <c r="N769" t="s">
        <v>173</v>
      </c>
      <c r="O769" s="3">
        <v>3</v>
      </c>
      <c r="P769">
        <v>3</v>
      </c>
      <c r="Q769">
        <v>4</v>
      </c>
      <c r="R769" t="b">
        <v>1</v>
      </c>
    </row>
    <row r="770" spans="1:18" x14ac:dyDescent="0.35">
      <c r="A770">
        <v>11017</v>
      </c>
      <c r="B770" t="s">
        <v>708</v>
      </c>
      <c r="C770">
        <v>9</v>
      </c>
      <c r="D770" s="2">
        <v>35898</v>
      </c>
      <c r="E770" s="2">
        <v>35926</v>
      </c>
      <c r="F770" s="2">
        <v>35905</v>
      </c>
      <c r="G770">
        <v>2</v>
      </c>
      <c r="H770">
        <v>754.26</v>
      </c>
      <c r="I770" t="s">
        <v>709</v>
      </c>
      <c r="J770" t="s">
        <v>710</v>
      </c>
      <c r="K770" t="s">
        <v>711</v>
      </c>
      <c r="M770" t="s">
        <v>712</v>
      </c>
      <c r="N770" t="s">
        <v>713</v>
      </c>
      <c r="O770" s="3">
        <v>7</v>
      </c>
      <c r="P770">
        <v>7</v>
      </c>
      <c r="Q770">
        <v>4</v>
      </c>
      <c r="R770" t="b">
        <v>1</v>
      </c>
    </row>
    <row r="771" spans="1:18" x14ac:dyDescent="0.35">
      <c r="A771">
        <v>11018</v>
      </c>
      <c r="B771" t="s">
        <v>854</v>
      </c>
      <c r="C771">
        <v>4</v>
      </c>
      <c r="D771" s="2">
        <v>35898</v>
      </c>
      <c r="E771" s="2">
        <v>35926</v>
      </c>
      <c r="F771" s="2">
        <v>35901</v>
      </c>
      <c r="G771">
        <v>2</v>
      </c>
      <c r="H771">
        <v>11.65</v>
      </c>
      <c r="I771" t="s">
        <v>855</v>
      </c>
      <c r="J771" t="s">
        <v>856</v>
      </c>
      <c r="K771" t="s">
        <v>857</v>
      </c>
      <c r="L771" t="s">
        <v>295</v>
      </c>
      <c r="M771" t="s">
        <v>858</v>
      </c>
      <c r="N771" t="s">
        <v>182</v>
      </c>
      <c r="O771" s="3">
        <v>3</v>
      </c>
      <c r="P771">
        <v>3</v>
      </c>
      <c r="Q771">
        <v>4</v>
      </c>
      <c r="R771" t="b">
        <v>1</v>
      </c>
    </row>
    <row r="772" spans="1:18" x14ac:dyDescent="0.35">
      <c r="A772">
        <v>11020</v>
      </c>
      <c r="B772" t="s">
        <v>720</v>
      </c>
      <c r="C772">
        <v>2</v>
      </c>
      <c r="D772" s="2">
        <v>35899</v>
      </c>
      <c r="E772" s="2">
        <v>35927</v>
      </c>
      <c r="F772" s="2">
        <v>35901</v>
      </c>
      <c r="G772">
        <v>2</v>
      </c>
      <c r="H772">
        <v>43.3</v>
      </c>
      <c r="I772" t="s">
        <v>721</v>
      </c>
      <c r="J772" t="s">
        <v>722</v>
      </c>
      <c r="K772" t="s">
        <v>723</v>
      </c>
      <c r="M772" t="s">
        <v>724</v>
      </c>
      <c r="N772" t="s">
        <v>256</v>
      </c>
      <c r="O772" s="3">
        <v>2</v>
      </c>
      <c r="P772">
        <v>2</v>
      </c>
      <c r="Q772">
        <v>4</v>
      </c>
      <c r="R772" t="b">
        <v>1</v>
      </c>
    </row>
    <row r="773" spans="1:18" x14ac:dyDescent="0.35">
      <c r="A773">
        <v>11021</v>
      </c>
      <c r="B773" t="s">
        <v>771</v>
      </c>
      <c r="C773">
        <v>3</v>
      </c>
      <c r="D773" s="2">
        <v>35899</v>
      </c>
      <c r="E773" s="2">
        <v>35927</v>
      </c>
      <c r="F773" s="2">
        <v>35906</v>
      </c>
      <c r="G773">
        <v>1</v>
      </c>
      <c r="H773">
        <v>297.18</v>
      </c>
      <c r="I773" t="s">
        <v>772</v>
      </c>
      <c r="J773" t="s">
        <v>773</v>
      </c>
      <c r="K773" t="s">
        <v>774</v>
      </c>
      <c r="M773" t="s">
        <v>775</v>
      </c>
      <c r="N773" t="s">
        <v>256</v>
      </c>
      <c r="O773" s="3">
        <v>7</v>
      </c>
      <c r="P773">
        <v>7</v>
      </c>
      <c r="Q773">
        <v>4</v>
      </c>
      <c r="R773" t="b">
        <v>1</v>
      </c>
    </row>
    <row r="774" spans="1:18" x14ac:dyDescent="0.35">
      <c r="A774">
        <v>11022</v>
      </c>
      <c r="B774" t="s">
        <v>667</v>
      </c>
      <c r="C774">
        <v>9</v>
      </c>
      <c r="D774" s="2">
        <v>35899</v>
      </c>
      <c r="E774" s="2">
        <v>35927</v>
      </c>
      <c r="F774" s="2">
        <v>35919</v>
      </c>
      <c r="G774">
        <v>2</v>
      </c>
      <c r="H774">
        <v>6.27</v>
      </c>
      <c r="I774" t="s">
        <v>668</v>
      </c>
      <c r="J774" t="s">
        <v>669</v>
      </c>
      <c r="K774" t="s">
        <v>670</v>
      </c>
      <c r="L774" t="s">
        <v>671</v>
      </c>
      <c r="M774" t="s">
        <v>672</v>
      </c>
      <c r="N774" t="s">
        <v>248</v>
      </c>
      <c r="O774" s="3">
        <v>20</v>
      </c>
      <c r="P774">
        <v>20</v>
      </c>
      <c r="Q774">
        <v>5</v>
      </c>
      <c r="R774" t="b">
        <v>1</v>
      </c>
    </row>
    <row r="775" spans="1:18" x14ac:dyDescent="0.35">
      <c r="A775">
        <v>11023</v>
      </c>
      <c r="B775" t="s">
        <v>820</v>
      </c>
      <c r="C775">
        <v>1</v>
      </c>
      <c r="D775" s="2">
        <v>35899</v>
      </c>
      <c r="E775" s="2">
        <v>35913</v>
      </c>
      <c r="F775" s="2">
        <v>35909</v>
      </c>
      <c r="G775">
        <v>2</v>
      </c>
      <c r="H775">
        <v>123.83</v>
      </c>
      <c r="I775" t="s">
        <v>821</v>
      </c>
      <c r="J775" t="s">
        <v>822</v>
      </c>
      <c r="K775" t="s">
        <v>171</v>
      </c>
      <c r="M775" t="s">
        <v>823</v>
      </c>
      <c r="N775" t="s">
        <v>173</v>
      </c>
      <c r="O775" s="3">
        <v>10</v>
      </c>
      <c r="P775">
        <v>10</v>
      </c>
      <c r="Q775">
        <v>4</v>
      </c>
      <c r="R775" t="b">
        <v>1</v>
      </c>
    </row>
    <row r="776" spans="1:18" x14ac:dyDescent="0.35">
      <c r="A776">
        <v>11024</v>
      </c>
      <c r="B776" t="s">
        <v>948</v>
      </c>
      <c r="C776">
        <v>4</v>
      </c>
      <c r="D776" s="2">
        <v>35900</v>
      </c>
      <c r="E776" s="2">
        <v>35928</v>
      </c>
      <c r="F776" s="2">
        <v>35905</v>
      </c>
      <c r="G776">
        <v>1</v>
      </c>
      <c r="H776">
        <v>74.36</v>
      </c>
      <c r="I776" t="s">
        <v>949</v>
      </c>
      <c r="J776" t="s">
        <v>950</v>
      </c>
      <c r="K776" t="s">
        <v>171</v>
      </c>
      <c r="M776" t="s">
        <v>951</v>
      </c>
      <c r="N776" t="s">
        <v>173</v>
      </c>
      <c r="O776" s="3">
        <v>5</v>
      </c>
      <c r="P776">
        <v>5</v>
      </c>
      <c r="Q776">
        <v>4</v>
      </c>
      <c r="R776" t="b">
        <v>1</v>
      </c>
    </row>
    <row r="777" spans="1:18" x14ac:dyDescent="0.35">
      <c r="A777">
        <v>11025</v>
      </c>
      <c r="B777" t="s">
        <v>745</v>
      </c>
      <c r="C777">
        <v>6</v>
      </c>
      <c r="D777" s="2">
        <v>35900</v>
      </c>
      <c r="E777" s="2">
        <v>35928</v>
      </c>
      <c r="F777" s="2">
        <v>35909</v>
      </c>
      <c r="G777">
        <v>3</v>
      </c>
      <c r="H777">
        <v>29.17</v>
      </c>
      <c r="I777" t="s">
        <v>746</v>
      </c>
      <c r="J777" t="s">
        <v>747</v>
      </c>
      <c r="K777" t="s">
        <v>748</v>
      </c>
      <c r="M777" t="s">
        <v>749</v>
      </c>
      <c r="N777" t="s">
        <v>350</v>
      </c>
      <c r="O777" s="3">
        <v>9</v>
      </c>
      <c r="P777">
        <v>9</v>
      </c>
      <c r="Q777">
        <v>4</v>
      </c>
      <c r="R777" t="b">
        <v>1</v>
      </c>
    </row>
    <row r="778" spans="1:18" x14ac:dyDescent="0.35">
      <c r="A778">
        <v>11026</v>
      </c>
      <c r="B778" t="s">
        <v>1009</v>
      </c>
      <c r="C778">
        <v>4</v>
      </c>
      <c r="D778" s="2">
        <v>35900</v>
      </c>
      <c r="E778" s="2">
        <v>35928</v>
      </c>
      <c r="F778" s="2">
        <v>35913</v>
      </c>
      <c r="G778">
        <v>1</v>
      </c>
      <c r="H778">
        <v>47.09</v>
      </c>
      <c r="I778" t="s">
        <v>1010</v>
      </c>
      <c r="J778" t="s">
        <v>1011</v>
      </c>
      <c r="K778" t="s">
        <v>1012</v>
      </c>
      <c r="M778" t="s">
        <v>1013</v>
      </c>
      <c r="N778" t="s">
        <v>279</v>
      </c>
      <c r="O778" s="3">
        <v>13</v>
      </c>
      <c r="P778">
        <v>13</v>
      </c>
      <c r="Q778">
        <v>4</v>
      </c>
      <c r="R778" t="b">
        <v>1</v>
      </c>
    </row>
    <row r="779" spans="1:18" x14ac:dyDescent="0.35">
      <c r="A779">
        <v>11027</v>
      </c>
      <c r="B779" t="s">
        <v>986</v>
      </c>
      <c r="C779">
        <v>1</v>
      </c>
      <c r="D779" s="2">
        <v>35901</v>
      </c>
      <c r="E779" s="2">
        <v>35929</v>
      </c>
      <c r="F779" s="2">
        <v>35905</v>
      </c>
      <c r="G779">
        <v>1</v>
      </c>
      <c r="H779">
        <v>52.52</v>
      </c>
      <c r="I779" t="s">
        <v>987</v>
      </c>
      <c r="J779" t="s">
        <v>988</v>
      </c>
      <c r="K779" t="s">
        <v>989</v>
      </c>
      <c r="L779" t="s">
        <v>990</v>
      </c>
      <c r="M779" t="s">
        <v>991</v>
      </c>
      <c r="N779" t="s">
        <v>367</v>
      </c>
      <c r="O779" s="3">
        <v>4</v>
      </c>
      <c r="P779">
        <v>4</v>
      </c>
      <c r="Q779">
        <v>4</v>
      </c>
      <c r="R779" t="b">
        <v>1</v>
      </c>
    </row>
    <row r="780" spans="1:18" x14ac:dyDescent="0.35">
      <c r="A780">
        <v>11028</v>
      </c>
      <c r="B780" t="s">
        <v>881</v>
      </c>
      <c r="C780">
        <v>2</v>
      </c>
      <c r="D780" s="2">
        <v>35901</v>
      </c>
      <c r="E780" s="2">
        <v>35929</v>
      </c>
      <c r="F780" s="2">
        <v>35907</v>
      </c>
      <c r="G780">
        <v>1</v>
      </c>
      <c r="H780">
        <v>29.59</v>
      </c>
      <c r="I780" t="s">
        <v>882</v>
      </c>
      <c r="J780" t="s">
        <v>883</v>
      </c>
      <c r="K780" t="s">
        <v>884</v>
      </c>
      <c r="M780" t="s">
        <v>885</v>
      </c>
      <c r="N780" t="s">
        <v>256</v>
      </c>
      <c r="O780" s="3">
        <v>6</v>
      </c>
      <c r="P780">
        <v>6</v>
      </c>
      <c r="Q780">
        <v>4</v>
      </c>
      <c r="R780" t="b">
        <v>1</v>
      </c>
    </row>
    <row r="781" spans="1:18" x14ac:dyDescent="0.35">
      <c r="A781">
        <v>11029</v>
      </c>
      <c r="B781" t="s">
        <v>684</v>
      </c>
      <c r="C781">
        <v>4</v>
      </c>
      <c r="D781" s="2">
        <v>35901</v>
      </c>
      <c r="E781" s="2">
        <v>35929</v>
      </c>
      <c r="F781" s="2">
        <v>35912</v>
      </c>
      <c r="G781">
        <v>1</v>
      </c>
      <c r="H781">
        <v>47.84</v>
      </c>
      <c r="I781" t="s">
        <v>685</v>
      </c>
      <c r="J781" t="s">
        <v>686</v>
      </c>
      <c r="K781" t="s">
        <v>687</v>
      </c>
      <c r="M781" t="s">
        <v>688</v>
      </c>
      <c r="N781" t="s">
        <v>689</v>
      </c>
      <c r="O781" s="3">
        <v>11</v>
      </c>
      <c r="P781">
        <v>11</v>
      </c>
      <c r="Q781">
        <v>4</v>
      </c>
      <c r="R781" t="b">
        <v>1</v>
      </c>
    </row>
    <row r="782" spans="1:18" x14ac:dyDescent="0.35">
      <c r="A782">
        <v>11030</v>
      </c>
      <c r="B782" t="s">
        <v>886</v>
      </c>
      <c r="C782">
        <v>7</v>
      </c>
      <c r="D782" s="2">
        <v>35902</v>
      </c>
      <c r="E782" s="2">
        <v>35930</v>
      </c>
      <c r="F782" s="2">
        <v>35912</v>
      </c>
      <c r="G782">
        <v>2</v>
      </c>
      <c r="H782">
        <v>830.75</v>
      </c>
      <c r="I782" t="s">
        <v>887</v>
      </c>
      <c r="J782" t="s">
        <v>888</v>
      </c>
      <c r="K782" t="s">
        <v>889</v>
      </c>
      <c r="L782" t="s">
        <v>890</v>
      </c>
      <c r="M782" t="s">
        <v>891</v>
      </c>
      <c r="N782" t="s">
        <v>182</v>
      </c>
      <c r="O782" s="3">
        <v>10</v>
      </c>
      <c r="P782">
        <v>10</v>
      </c>
      <c r="Q782">
        <v>4</v>
      </c>
      <c r="R782" t="b">
        <v>1</v>
      </c>
    </row>
    <row r="783" spans="1:18" x14ac:dyDescent="0.35">
      <c r="A783">
        <v>11031</v>
      </c>
      <c r="B783" t="s">
        <v>886</v>
      </c>
      <c r="C783">
        <v>6</v>
      </c>
      <c r="D783" s="2">
        <v>35902</v>
      </c>
      <c r="E783" s="2">
        <v>35930</v>
      </c>
      <c r="F783" s="2">
        <v>35909</v>
      </c>
      <c r="G783">
        <v>2</v>
      </c>
      <c r="H783">
        <v>227.22</v>
      </c>
      <c r="I783" t="s">
        <v>887</v>
      </c>
      <c r="J783" t="s">
        <v>888</v>
      </c>
      <c r="K783" t="s">
        <v>889</v>
      </c>
      <c r="L783" t="s">
        <v>890</v>
      </c>
      <c r="M783" t="s">
        <v>891</v>
      </c>
      <c r="N783" t="s">
        <v>182</v>
      </c>
      <c r="O783" s="3">
        <v>7</v>
      </c>
      <c r="P783">
        <v>7</v>
      </c>
      <c r="Q783">
        <v>4</v>
      </c>
      <c r="R783" t="b">
        <v>1</v>
      </c>
    </row>
    <row r="784" spans="1:18" x14ac:dyDescent="0.35">
      <c r="A784">
        <v>11032</v>
      </c>
      <c r="B784" t="s">
        <v>761</v>
      </c>
      <c r="C784">
        <v>2</v>
      </c>
      <c r="D784" s="2">
        <v>35902</v>
      </c>
      <c r="E784" s="2">
        <v>35930</v>
      </c>
      <c r="F784" s="2">
        <v>35908</v>
      </c>
      <c r="G784">
        <v>3</v>
      </c>
      <c r="H784">
        <v>606.19000000000005</v>
      </c>
      <c r="I784" t="s">
        <v>762</v>
      </c>
      <c r="J784" t="s">
        <v>763</v>
      </c>
      <c r="K784" t="s">
        <v>558</v>
      </c>
      <c r="L784" t="s">
        <v>559</v>
      </c>
      <c r="M784" t="s">
        <v>764</v>
      </c>
      <c r="N784" t="s">
        <v>182</v>
      </c>
      <c r="O784" s="3">
        <v>6</v>
      </c>
      <c r="P784">
        <v>6</v>
      </c>
      <c r="Q784">
        <v>4</v>
      </c>
      <c r="R784" t="b">
        <v>1</v>
      </c>
    </row>
    <row r="785" spans="1:18" x14ac:dyDescent="0.35">
      <c r="A785">
        <v>11033</v>
      </c>
      <c r="B785" t="s">
        <v>690</v>
      </c>
      <c r="C785">
        <v>7</v>
      </c>
      <c r="D785" s="2">
        <v>35902</v>
      </c>
      <c r="E785" s="2">
        <v>35930</v>
      </c>
      <c r="F785" s="2">
        <v>35908</v>
      </c>
      <c r="G785">
        <v>3</v>
      </c>
      <c r="H785">
        <v>84.74</v>
      </c>
      <c r="I785" t="s">
        <v>691</v>
      </c>
      <c r="J785" t="s">
        <v>692</v>
      </c>
      <c r="K785" t="s">
        <v>693</v>
      </c>
      <c r="M785" t="s">
        <v>694</v>
      </c>
      <c r="N785" t="s">
        <v>689</v>
      </c>
      <c r="O785" s="3">
        <v>6</v>
      </c>
      <c r="P785">
        <v>6</v>
      </c>
      <c r="Q785">
        <v>4</v>
      </c>
      <c r="R785" t="b">
        <v>1</v>
      </c>
    </row>
    <row r="786" spans="1:18" x14ac:dyDescent="0.35">
      <c r="A786">
        <v>11034</v>
      </c>
      <c r="B786" t="s">
        <v>848</v>
      </c>
      <c r="C786">
        <v>8</v>
      </c>
      <c r="D786" s="2">
        <v>35905</v>
      </c>
      <c r="E786" s="2">
        <v>35947</v>
      </c>
      <c r="F786" s="2">
        <v>35912</v>
      </c>
      <c r="G786">
        <v>1</v>
      </c>
      <c r="H786">
        <v>40.32</v>
      </c>
      <c r="I786" t="s">
        <v>849</v>
      </c>
      <c r="J786" t="s">
        <v>850</v>
      </c>
      <c r="K786" t="s">
        <v>851</v>
      </c>
      <c r="L786" t="s">
        <v>852</v>
      </c>
      <c r="M786" t="s">
        <v>853</v>
      </c>
      <c r="N786" t="s">
        <v>182</v>
      </c>
      <c r="O786" s="3">
        <v>7</v>
      </c>
      <c r="P786">
        <v>7</v>
      </c>
      <c r="Q786">
        <v>4</v>
      </c>
      <c r="R786" t="b">
        <v>1</v>
      </c>
    </row>
    <row r="787" spans="1:18" x14ac:dyDescent="0.35">
      <c r="A787">
        <v>11035</v>
      </c>
      <c r="B787" t="s">
        <v>678</v>
      </c>
      <c r="C787">
        <v>2</v>
      </c>
      <c r="D787" s="2">
        <v>35905</v>
      </c>
      <c r="E787" s="2">
        <v>35933</v>
      </c>
      <c r="F787" s="2">
        <v>35909</v>
      </c>
      <c r="G787">
        <v>2</v>
      </c>
      <c r="H787">
        <v>0.17</v>
      </c>
      <c r="I787" t="s">
        <v>679</v>
      </c>
      <c r="J787" t="s">
        <v>680</v>
      </c>
      <c r="K787" t="s">
        <v>681</v>
      </c>
      <c r="M787" t="s">
        <v>682</v>
      </c>
      <c r="N787" t="s">
        <v>683</v>
      </c>
      <c r="O787" s="3">
        <v>4</v>
      </c>
      <c r="P787">
        <v>4</v>
      </c>
      <c r="Q787">
        <v>4</v>
      </c>
      <c r="R787" t="b">
        <v>1</v>
      </c>
    </row>
    <row r="788" spans="1:18" x14ac:dyDescent="0.35">
      <c r="A788">
        <v>11036</v>
      </c>
      <c r="B788" t="s">
        <v>943</v>
      </c>
      <c r="C788">
        <v>8</v>
      </c>
      <c r="D788" s="2">
        <v>35905</v>
      </c>
      <c r="E788" s="2">
        <v>35933</v>
      </c>
      <c r="F788" s="2">
        <v>35907</v>
      </c>
      <c r="G788">
        <v>3</v>
      </c>
      <c r="H788">
        <v>149.47</v>
      </c>
      <c r="I788" t="s">
        <v>944</v>
      </c>
      <c r="J788" t="s">
        <v>945</v>
      </c>
      <c r="K788" t="s">
        <v>946</v>
      </c>
      <c r="M788" t="s">
        <v>947</v>
      </c>
      <c r="N788" t="s">
        <v>256</v>
      </c>
      <c r="O788" s="3">
        <v>2</v>
      </c>
      <c r="P788">
        <v>2</v>
      </c>
      <c r="Q788">
        <v>4</v>
      </c>
      <c r="R788" t="b">
        <v>1</v>
      </c>
    </row>
    <row r="789" spans="1:18" x14ac:dyDescent="0.35">
      <c r="A789">
        <v>11037</v>
      </c>
      <c r="B789" t="s">
        <v>843</v>
      </c>
      <c r="C789">
        <v>7</v>
      </c>
      <c r="D789" s="2">
        <v>35906</v>
      </c>
      <c r="E789" s="2">
        <v>35934</v>
      </c>
      <c r="F789" s="2">
        <v>35912</v>
      </c>
      <c r="G789">
        <v>1</v>
      </c>
      <c r="H789">
        <v>3.2</v>
      </c>
      <c r="I789" t="s">
        <v>844</v>
      </c>
      <c r="J789" t="s">
        <v>845</v>
      </c>
      <c r="K789" t="s">
        <v>846</v>
      </c>
      <c r="M789" t="s">
        <v>847</v>
      </c>
      <c r="N789" t="s">
        <v>209</v>
      </c>
      <c r="O789" s="3">
        <v>6</v>
      </c>
      <c r="P789">
        <v>6</v>
      </c>
      <c r="Q789">
        <v>4</v>
      </c>
      <c r="R789" t="b">
        <v>1</v>
      </c>
    </row>
    <row r="790" spans="1:18" x14ac:dyDescent="0.35">
      <c r="A790">
        <v>11038</v>
      </c>
      <c r="B790" t="s">
        <v>678</v>
      </c>
      <c r="C790">
        <v>1</v>
      </c>
      <c r="D790" s="2">
        <v>35906</v>
      </c>
      <c r="E790" s="2">
        <v>35934</v>
      </c>
      <c r="F790" s="2">
        <v>35915</v>
      </c>
      <c r="G790">
        <v>2</v>
      </c>
      <c r="H790">
        <v>29.59</v>
      </c>
      <c r="I790" t="s">
        <v>679</v>
      </c>
      <c r="J790" t="s">
        <v>680</v>
      </c>
      <c r="K790" t="s">
        <v>681</v>
      </c>
      <c r="M790" t="s">
        <v>682</v>
      </c>
      <c r="N790" t="s">
        <v>683</v>
      </c>
      <c r="O790" s="3">
        <v>9</v>
      </c>
      <c r="P790">
        <v>9</v>
      </c>
      <c r="Q790">
        <v>4</v>
      </c>
      <c r="R790" t="b">
        <v>1</v>
      </c>
    </row>
    <row r="791" spans="1:18" x14ac:dyDescent="0.35">
      <c r="A791">
        <v>11041</v>
      </c>
      <c r="B791" t="s">
        <v>684</v>
      </c>
      <c r="C791">
        <v>3</v>
      </c>
      <c r="D791" s="2">
        <v>35907</v>
      </c>
      <c r="E791" s="2">
        <v>35935</v>
      </c>
      <c r="F791" s="2">
        <v>35913</v>
      </c>
      <c r="G791">
        <v>2</v>
      </c>
      <c r="H791">
        <v>48.22</v>
      </c>
      <c r="I791" t="s">
        <v>685</v>
      </c>
      <c r="J791" t="s">
        <v>686</v>
      </c>
      <c r="K791" t="s">
        <v>687</v>
      </c>
      <c r="M791" t="s">
        <v>688</v>
      </c>
      <c r="N791" t="s">
        <v>689</v>
      </c>
      <c r="O791" s="3">
        <v>6</v>
      </c>
      <c r="P791">
        <v>6</v>
      </c>
      <c r="Q791">
        <v>4</v>
      </c>
      <c r="R791" t="b">
        <v>1</v>
      </c>
    </row>
    <row r="792" spans="1:18" x14ac:dyDescent="0.35">
      <c r="A792">
        <v>11042</v>
      </c>
      <c r="B792" t="s">
        <v>824</v>
      </c>
      <c r="C792">
        <v>2</v>
      </c>
      <c r="D792" s="2">
        <v>35907</v>
      </c>
      <c r="E792" s="2">
        <v>35921</v>
      </c>
      <c r="F792" s="2">
        <v>35916</v>
      </c>
      <c r="G792">
        <v>1</v>
      </c>
      <c r="H792">
        <v>29.99</v>
      </c>
      <c r="I792" t="s">
        <v>825</v>
      </c>
      <c r="J792" t="s">
        <v>826</v>
      </c>
      <c r="K792" t="s">
        <v>246</v>
      </c>
      <c r="L792" t="s">
        <v>699</v>
      </c>
      <c r="M792" t="s">
        <v>827</v>
      </c>
      <c r="N792" t="s">
        <v>248</v>
      </c>
      <c r="O792" s="3">
        <v>9</v>
      </c>
      <c r="P792">
        <v>9</v>
      </c>
      <c r="Q792">
        <v>5</v>
      </c>
      <c r="R792" t="b">
        <v>1</v>
      </c>
    </row>
    <row r="793" spans="1:18" x14ac:dyDescent="0.35">
      <c r="A793">
        <v>11043</v>
      </c>
      <c r="B793" t="s">
        <v>1087</v>
      </c>
      <c r="C793">
        <v>5</v>
      </c>
      <c r="D793" s="2">
        <v>35907</v>
      </c>
      <c r="E793" s="2">
        <v>35935</v>
      </c>
      <c r="F793" s="2">
        <v>35914</v>
      </c>
      <c r="G793">
        <v>2</v>
      </c>
      <c r="H793">
        <v>8.8000000000000007</v>
      </c>
      <c r="I793" t="s">
        <v>1088</v>
      </c>
      <c r="J793" t="s">
        <v>1089</v>
      </c>
      <c r="K793" t="s">
        <v>307</v>
      </c>
      <c r="M793" t="s">
        <v>1090</v>
      </c>
      <c r="N793" t="s">
        <v>309</v>
      </c>
      <c r="O793" s="3">
        <v>7</v>
      </c>
      <c r="P793">
        <v>7</v>
      </c>
      <c r="Q793">
        <v>4</v>
      </c>
      <c r="R793" t="b">
        <v>1</v>
      </c>
    </row>
    <row r="794" spans="1:18" x14ac:dyDescent="0.35">
      <c r="A794">
        <v>11044</v>
      </c>
      <c r="B794" t="s">
        <v>970</v>
      </c>
      <c r="C794">
        <v>4</v>
      </c>
      <c r="D794" s="2">
        <v>35908</v>
      </c>
      <c r="E794" s="2">
        <v>35936</v>
      </c>
      <c r="F794" s="2">
        <v>35916</v>
      </c>
      <c r="G794">
        <v>1</v>
      </c>
      <c r="H794">
        <v>8.7200000000000006</v>
      </c>
      <c r="I794" t="s">
        <v>971</v>
      </c>
      <c r="J794" t="s">
        <v>972</v>
      </c>
      <c r="K794" t="s">
        <v>973</v>
      </c>
      <c r="M794" t="s">
        <v>974</v>
      </c>
      <c r="N794" t="s">
        <v>975</v>
      </c>
      <c r="O794" s="3">
        <v>8</v>
      </c>
      <c r="P794">
        <v>8</v>
      </c>
      <c r="Q794">
        <v>5</v>
      </c>
      <c r="R794" t="b">
        <v>1</v>
      </c>
    </row>
    <row r="795" spans="1:18" x14ac:dyDescent="0.35">
      <c r="A795">
        <v>11046</v>
      </c>
      <c r="B795" t="s">
        <v>838</v>
      </c>
      <c r="C795">
        <v>8</v>
      </c>
      <c r="D795" s="2">
        <v>35908</v>
      </c>
      <c r="E795" s="2">
        <v>35936</v>
      </c>
      <c r="F795" s="2">
        <v>35909</v>
      </c>
      <c r="G795">
        <v>2</v>
      </c>
      <c r="H795">
        <v>71.64</v>
      </c>
      <c r="I795" t="s">
        <v>839</v>
      </c>
      <c r="J795" t="s">
        <v>840</v>
      </c>
      <c r="K795" t="s">
        <v>841</v>
      </c>
      <c r="M795" t="s">
        <v>842</v>
      </c>
      <c r="N795" t="s">
        <v>256</v>
      </c>
      <c r="O795" s="3">
        <v>1</v>
      </c>
      <c r="P795">
        <v>1</v>
      </c>
      <c r="Q795">
        <v>4</v>
      </c>
      <c r="R795" t="b">
        <v>1</v>
      </c>
    </row>
    <row r="796" spans="1:18" x14ac:dyDescent="0.35">
      <c r="A796">
        <v>11047</v>
      </c>
      <c r="B796" t="s">
        <v>948</v>
      </c>
      <c r="C796">
        <v>7</v>
      </c>
      <c r="D796" s="2">
        <v>35909</v>
      </c>
      <c r="E796" s="2">
        <v>35937</v>
      </c>
      <c r="F796" s="2">
        <v>35916</v>
      </c>
      <c r="G796">
        <v>3</v>
      </c>
      <c r="H796">
        <v>46.62</v>
      </c>
      <c r="I796" t="s">
        <v>949</v>
      </c>
      <c r="J796" t="s">
        <v>950</v>
      </c>
      <c r="K796" t="s">
        <v>171</v>
      </c>
      <c r="M796" t="s">
        <v>951</v>
      </c>
      <c r="N796" t="s">
        <v>173</v>
      </c>
      <c r="O796" s="3">
        <v>7</v>
      </c>
      <c r="P796">
        <v>7</v>
      </c>
      <c r="Q796">
        <v>5</v>
      </c>
      <c r="R796" t="b">
        <v>1</v>
      </c>
    </row>
    <row r="797" spans="1:18" x14ac:dyDescent="0.35">
      <c r="A797">
        <v>11048</v>
      </c>
      <c r="B797" t="s">
        <v>986</v>
      </c>
      <c r="C797">
        <v>7</v>
      </c>
      <c r="D797" s="2">
        <v>35909</v>
      </c>
      <c r="E797" s="2">
        <v>35937</v>
      </c>
      <c r="F797" s="2">
        <v>35915</v>
      </c>
      <c r="G797">
        <v>3</v>
      </c>
      <c r="H797">
        <v>24.12</v>
      </c>
      <c r="I797" t="s">
        <v>987</v>
      </c>
      <c r="J797" t="s">
        <v>988</v>
      </c>
      <c r="K797" t="s">
        <v>989</v>
      </c>
      <c r="L797" t="s">
        <v>990</v>
      </c>
      <c r="M797" t="s">
        <v>991</v>
      </c>
      <c r="N797" t="s">
        <v>367</v>
      </c>
      <c r="O797" s="3">
        <v>6</v>
      </c>
      <c r="P797">
        <v>6</v>
      </c>
      <c r="Q797">
        <v>4</v>
      </c>
      <c r="R797" t="b">
        <v>1</v>
      </c>
    </row>
    <row r="798" spans="1:18" x14ac:dyDescent="0.35">
      <c r="A798">
        <v>11049</v>
      </c>
      <c r="B798" t="s">
        <v>1014</v>
      </c>
      <c r="C798">
        <v>3</v>
      </c>
      <c r="D798" s="2">
        <v>35909</v>
      </c>
      <c r="E798" s="2">
        <v>35937</v>
      </c>
      <c r="F798" s="2">
        <v>35919</v>
      </c>
      <c r="G798">
        <v>1</v>
      </c>
      <c r="H798">
        <v>8.34</v>
      </c>
      <c r="I798" t="s">
        <v>1015</v>
      </c>
      <c r="J798" t="s">
        <v>1016</v>
      </c>
      <c r="K798" t="s">
        <v>1017</v>
      </c>
      <c r="L798" t="s">
        <v>699</v>
      </c>
      <c r="M798" t="s">
        <v>1018</v>
      </c>
      <c r="N798" t="s">
        <v>248</v>
      </c>
      <c r="O798" s="3">
        <v>10</v>
      </c>
      <c r="P798">
        <v>10</v>
      </c>
      <c r="Q798">
        <v>5</v>
      </c>
      <c r="R798" t="b">
        <v>1</v>
      </c>
    </row>
    <row r="799" spans="1:18" x14ac:dyDescent="0.35">
      <c r="A799">
        <v>11050</v>
      </c>
      <c r="B799" t="s">
        <v>735</v>
      </c>
      <c r="C799">
        <v>8</v>
      </c>
      <c r="D799" s="2">
        <v>35912</v>
      </c>
      <c r="E799" s="2">
        <v>35940</v>
      </c>
      <c r="F799" s="2">
        <v>35920</v>
      </c>
      <c r="G799">
        <v>2</v>
      </c>
      <c r="H799">
        <v>59.41</v>
      </c>
      <c r="I799" t="s">
        <v>736</v>
      </c>
      <c r="J799" t="s">
        <v>737</v>
      </c>
      <c r="K799" t="s">
        <v>738</v>
      </c>
      <c r="M799" t="s">
        <v>739</v>
      </c>
      <c r="N799" t="s">
        <v>240</v>
      </c>
      <c r="O799" s="3">
        <v>8</v>
      </c>
      <c r="P799">
        <v>8</v>
      </c>
      <c r="Q799">
        <v>5</v>
      </c>
      <c r="R799" t="b">
        <v>1</v>
      </c>
    </row>
    <row r="800" spans="1:18" x14ac:dyDescent="0.35">
      <c r="A800">
        <v>11052</v>
      </c>
      <c r="B800" t="s">
        <v>667</v>
      </c>
      <c r="C800">
        <v>3</v>
      </c>
      <c r="D800" s="2">
        <v>35912</v>
      </c>
      <c r="E800" s="2">
        <v>35940</v>
      </c>
      <c r="F800" s="2">
        <v>35916</v>
      </c>
      <c r="G800">
        <v>1</v>
      </c>
      <c r="H800">
        <v>67.260000000000005</v>
      </c>
      <c r="I800" t="s">
        <v>668</v>
      </c>
      <c r="J800" t="s">
        <v>669</v>
      </c>
      <c r="K800" t="s">
        <v>670</v>
      </c>
      <c r="L800" t="s">
        <v>671</v>
      </c>
      <c r="M800" t="s">
        <v>672</v>
      </c>
      <c r="N800" t="s">
        <v>248</v>
      </c>
      <c r="O800" s="3">
        <v>4</v>
      </c>
      <c r="P800">
        <v>4</v>
      </c>
      <c r="Q800">
        <v>5</v>
      </c>
      <c r="R800" t="b">
        <v>1</v>
      </c>
    </row>
    <row r="801" spans="1:18" x14ac:dyDescent="0.35">
      <c r="A801">
        <v>11053</v>
      </c>
      <c r="B801" t="s">
        <v>928</v>
      </c>
      <c r="C801">
        <v>2</v>
      </c>
      <c r="D801" s="2">
        <v>35912</v>
      </c>
      <c r="E801" s="2">
        <v>35940</v>
      </c>
      <c r="F801" s="2">
        <v>35914</v>
      </c>
      <c r="G801">
        <v>2</v>
      </c>
      <c r="H801">
        <v>53.05</v>
      </c>
      <c r="I801" t="s">
        <v>929</v>
      </c>
      <c r="J801" t="s">
        <v>930</v>
      </c>
      <c r="K801" t="s">
        <v>931</v>
      </c>
      <c r="M801" t="s">
        <v>932</v>
      </c>
      <c r="N801" t="s">
        <v>713</v>
      </c>
      <c r="O801" s="3">
        <v>2</v>
      </c>
      <c r="P801">
        <v>2</v>
      </c>
      <c r="Q801">
        <v>4</v>
      </c>
      <c r="R801" t="b">
        <v>1</v>
      </c>
    </row>
    <row r="802" spans="1:18" x14ac:dyDescent="0.35">
      <c r="A802">
        <v>11055</v>
      </c>
      <c r="B802" t="s">
        <v>701</v>
      </c>
      <c r="C802">
        <v>7</v>
      </c>
      <c r="D802" s="2">
        <v>35913</v>
      </c>
      <c r="E802" s="2">
        <v>35941</v>
      </c>
      <c r="F802" s="2">
        <v>35920</v>
      </c>
      <c r="G802">
        <v>2</v>
      </c>
      <c r="H802">
        <v>120.92</v>
      </c>
      <c r="I802" t="s">
        <v>702</v>
      </c>
      <c r="J802" t="s">
        <v>703</v>
      </c>
      <c r="K802" t="s">
        <v>704</v>
      </c>
      <c r="L802" t="s">
        <v>705</v>
      </c>
      <c r="M802" t="s">
        <v>706</v>
      </c>
      <c r="N802" t="s">
        <v>707</v>
      </c>
      <c r="O802" s="3">
        <v>7</v>
      </c>
      <c r="P802">
        <v>7</v>
      </c>
      <c r="Q802">
        <v>5</v>
      </c>
      <c r="R802" t="b">
        <v>1</v>
      </c>
    </row>
    <row r="803" spans="1:18" x14ac:dyDescent="0.35">
      <c r="A803">
        <v>11056</v>
      </c>
      <c r="B803" t="s">
        <v>948</v>
      </c>
      <c r="C803">
        <v>8</v>
      </c>
      <c r="D803" s="2">
        <v>35913</v>
      </c>
      <c r="E803" s="2">
        <v>35927</v>
      </c>
      <c r="F803" s="2">
        <v>35916</v>
      </c>
      <c r="G803">
        <v>2</v>
      </c>
      <c r="H803">
        <v>278.95999999999998</v>
      </c>
      <c r="I803" t="s">
        <v>949</v>
      </c>
      <c r="J803" t="s">
        <v>950</v>
      </c>
      <c r="K803" t="s">
        <v>171</v>
      </c>
      <c r="M803" t="s">
        <v>951</v>
      </c>
      <c r="N803" t="s">
        <v>173</v>
      </c>
      <c r="O803" s="3">
        <v>3</v>
      </c>
      <c r="P803">
        <v>3</v>
      </c>
      <c r="Q803">
        <v>5</v>
      </c>
      <c r="R803" t="b">
        <v>1</v>
      </c>
    </row>
    <row r="804" spans="1:18" x14ac:dyDescent="0.35">
      <c r="A804">
        <v>11057</v>
      </c>
      <c r="B804" t="s">
        <v>1041</v>
      </c>
      <c r="C804">
        <v>3</v>
      </c>
      <c r="D804" s="2">
        <v>35914</v>
      </c>
      <c r="E804" s="2">
        <v>35942</v>
      </c>
      <c r="F804" s="2">
        <v>35916</v>
      </c>
      <c r="G804">
        <v>3</v>
      </c>
      <c r="H804">
        <v>4.13</v>
      </c>
      <c r="I804" t="s">
        <v>1042</v>
      </c>
      <c r="J804" t="s">
        <v>1043</v>
      </c>
      <c r="K804" t="s">
        <v>171</v>
      </c>
      <c r="M804" t="s">
        <v>1044</v>
      </c>
      <c r="N804" t="s">
        <v>173</v>
      </c>
      <c r="O804" s="3">
        <v>2</v>
      </c>
      <c r="P804">
        <v>2</v>
      </c>
      <c r="Q804">
        <v>5</v>
      </c>
      <c r="R804" t="b">
        <v>1</v>
      </c>
    </row>
    <row r="805" spans="1:18" x14ac:dyDescent="0.35">
      <c r="A805">
        <v>11060</v>
      </c>
      <c r="B805" t="s">
        <v>1009</v>
      </c>
      <c r="C805">
        <v>2</v>
      </c>
      <c r="D805" s="2">
        <v>35915</v>
      </c>
      <c r="E805" s="2">
        <v>35943</v>
      </c>
      <c r="F805" s="2">
        <v>35919</v>
      </c>
      <c r="G805">
        <v>2</v>
      </c>
      <c r="H805">
        <v>10.98</v>
      </c>
      <c r="I805" t="s">
        <v>1010</v>
      </c>
      <c r="J805" t="s">
        <v>1011</v>
      </c>
      <c r="K805" t="s">
        <v>1012</v>
      </c>
      <c r="M805" t="s">
        <v>1013</v>
      </c>
      <c r="N805" t="s">
        <v>279</v>
      </c>
      <c r="O805" s="3">
        <v>4</v>
      </c>
      <c r="P805">
        <v>4</v>
      </c>
      <c r="Q805">
        <v>5</v>
      </c>
      <c r="R805" t="b">
        <v>1</v>
      </c>
    </row>
    <row r="806" spans="1:18" x14ac:dyDescent="0.35">
      <c r="A806">
        <v>11063</v>
      </c>
      <c r="B806" t="s">
        <v>832</v>
      </c>
      <c r="C806">
        <v>3</v>
      </c>
      <c r="D806" s="2">
        <v>35915</v>
      </c>
      <c r="E806" s="2">
        <v>35943</v>
      </c>
      <c r="F806" s="2">
        <v>35921</v>
      </c>
      <c r="G806">
        <v>2</v>
      </c>
      <c r="H806">
        <v>81.73</v>
      </c>
      <c r="I806" t="s">
        <v>833</v>
      </c>
      <c r="J806" t="s">
        <v>834</v>
      </c>
      <c r="K806" t="s">
        <v>835</v>
      </c>
      <c r="L806" t="s">
        <v>836</v>
      </c>
      <c r="N806" t="s">
        <v>837</v>
      </c>
      <c r="O806" s="3">
        <v>6</v>
      </c>
      <c r="P806">
        <v>6</v>
      </c>
      <c r="Q806">
        <v>5</v>
      </c>
      <c r="R806" t="b">
        <v>1</v>
      </c>
    </row>
    <row r="807" spans="1:18" x14ac:dyDescent="0.35">
      <c r="A807">
        <v>11064</v>
      </c>
      <c r="B807" t="s">
        <v>886</v>
      </c>
      <c r="C807">
        <v>1</v>
      </c>
      <c r="D807" s="2">
        <v>35916</v>
      </c>
      <c r="E807" s="2">
        <v>35944</v>
      </c>
      <c r="F807" s="2">
        <v>35919</v>
      </c>
      <c r="G807">
        <v>1</v>
      </c>
      <c r="H807">
        <v>30.09</v>
      </c>
      <c r="I807" t="s">
        <v>887</v>
      </c>
      <c r="J807" t="s">
        <v>888</v>
      </c>
      <c r="K807" t="s">
        <v>889</v>
      </c>
      <c r="L807" t="s">
        <v>890</v>
      </c>
      <c r="M807" t="s">
        <v>891</v>
      </c>
      <c r="N807" t="s">
        <v>182</v>
      </c>
      <c r="O807" s="3">
        <v>3</v>
      </c>
      <c r="P807">
        <v>3</v>
      </c>
      <c r="Q807">
        <v>5</v>
      </c>
      <c r="R807" t="b">
        <v>1</v>
      </c>
    </row>
    <row r="808" spans="1:18" x14ac:dyDescent="0.35">
      <c r="A808">
        <v>11066</v>
      </c>
      <c r="B808" t="s">
        <v>761</v>
      </c>
      <c r="C808">
        <v>7</v>
      </c>
      <c r="D808" s="2">
        <v>35916</v>
      </c>
      <c r="E808" s="2">
        <v>35944</v>
      </c>
      <c r="F808" s="2">
        <v>35919</v>
      </c>
      <c r="G808">
        <v>2</v>
      </c>
      <c r="H808">
        <v>44.72</v>
      </c>
      <c r="I808" t="s">
        <v>762</v>
      </c>
      <c r="J808" t="s">
        <v>763</v>
      </c>
      <c r="K808" t="s">
        <v>558</v>
      </c>
      <c r="L808" t="s">
        <v>559</v>
      </c>
      <c r="M808" t="s">
        <v>764</v>
      </c>
      <c r="N808" t="s">
        <v>182</v>
      </c>
      <c r="O808" s="3">
        <v>3</v>
      </c>
      <c r="P808">
        <v>3</v>
      </c>
      <c r="Q808">
        <v>5</v>
      </c>
      <c r="R808" t="b">
        <v>1</v>
      </c>
    </row>
    <row r="809" spans="1:18" x14ac:dyDescent="0.35">
      <c r="A809">
        <v>11067</v>
      </c>
      <c r="B809" t="s">
        <v>943</v>
      </c>
      <c r="C809">
        <v>1</v>
      </c>
      <c r="D809" s="2">
        <v>35919</v>
      </c>
      <c r="E809" s="2">
        <v>35933</v>
      </c>
      <c r="F809" s="2">
        <v>35921</v>
      </c>
      <c r="G809">
        <v>2</v>
      </c>
      <c r="H809">
        <v>7.98</v>
      </c>
      <c r="I809" t="s">
        <v>944</v>
      </c>
      <c r="J809" t="s">
        <v>945</v>
      </c>
      <c r="K809" t="s">
        <v>946</v>
      </c>
      <c r="M809" t="s">
        <v>947</v>
      </c>
      <c r="N809" t="s">
        <v>256</v>
      </c>
      <c r="O809" s="3">
        <v>2</v>
      </c>
      <c r="P809">
        <v>2</v>
      </c>
      <c r="Q809">
        <v>5</v>
      </c>
      <c r="R809" t="b">
        <v>1</v>
      </c>
    </row>
    <row r="810" spans="1:18" x14ac:dyDescent="0.35">
      <c r="A810">
        <v>11069</v>
      </c>
      <c r="B810" t="s">
        <v>781</v>
      </c>
      <c r="C810">
        <v>1</v>
      </c>
      <c r="D810" s="2">
        <v>35919</v>
      </c>
      <c r="E810" s="2">
        <v>35947</v>
      </c>
      <c r="F810" s="2">
        <v>35921</v>
      </c>
      <c r="G810">
        <v>2</v>
      </c>
      <c r="H810">
        <v>15.67</v>
      </c>
      <c r="I810" t="s">
        <v>782</v>
      </c>
      <c r="J810" t="s">
        <v>783</v>
      </c>
      <c r="K810" t="s">
        <v>717</v>
      </c>
      <c r="M810" t="s">
        <v>784</v>
      </c>
      <c r="N810" t="s">
        <v>719</v>
      </c>
      <c r="O810" s="3">
        <v>2</v>
      </c>
      <c r="P810">
        <v>2</v>
      </c>
      <c r="Q810">
        <v>5</v>
      </c>
      <c r="R810" t="b">
        <v>1</v>
      </c>
    </row>
  </sheetData>
  <pageMargins left="0.75" right="0.75" top="1" bottom="1" header="0.5" footer="0.5"/>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9"/>
  <sheetViews>
    <sheetView workbookViewId="0">
      <selection activeCell="G100" sqref="G100"/>
    </sheetView>
  </sheetViews>
  <sheetFormatPr defaultRowHeight="14.5" x14ac:dyDescent="0.35"/>
  <sheetData>
    <row r="1" spans="1:4" x14ac:dyDescent="0.35">
      <c r="A1" s="1" t="s">
        <v>3</v>
      </c>
      <c r="B1" s="1" t="s">
        <v>401</v>
      </c>
      <c r="C1" s="1" t="s">
        <v>402</v>
      </c>
      <c r="D1" s="1" t="s">
        <v>403</v>
      </c>
    </row>
    <row r="2" spans="1:4" x14ac:dyDescent="0.35">
      <c r="A2">
        <v>1</v>
      </c>
      <c r="B2" t="s">
        <v>404</v>
      </c>
      <c r="C2" t="s">
        <v>405</v>
      </c>
      <c r="D2" t="s">
        <v>406</v>
      </c>
    </row>
    <row r="3" spans="1:4" x14ac:dyDescent="0.35">
      <c r="A3">
        <v>2</v>
      </c>
      <c r="B3" t="s">
        <v>407</v>
      </c>
      <c r="C3" t="s">
        <v>408</v>
      </c>
      <c r="D3" t="s">
        <v>409</v>
      </c>
    </row>
    <row r="4" spans="1:4" x14ac:dyDescent="0.35">
      <c r="A4">
        <v>3</v>
      </c>
      <c r="B4" t="s">
        <v>410</v>
      </c>
      <c r="C4" t="s">
        <v>411</v>
      </c>
      <c r="D4" t="s">
        <v>412</v>
      </c>
    </row>
    <row r="5" spans="1:4" x14ac:dyDescent="0.35">
      <c r="A5">
        <v>4</v>
      </c>
      <c r="B5" t="s">
        <v>413</v>
      </c>
      <c r="C5" t="s">
        <v>414</v>
      </c>
      <c r="D5" t="s">
        <v>415</v>
      </c>
    </row>
    <row r="6" spans="1:4" x14ac:dyDescent="0.35">
      <c r="A6">
        <v>5</v>
      </c>
      <c r="B6" t="s">
        <v>416</v>
      </c>
      <c r="C6" t="s">
        <v>417</v>
      </c>
      <c r="D6" t="s">
        <v>418</v>
      </c>
    </row>
    <row r="7" spans="1:4" x14ac:dyDescent="0.35">
      <c r="A7">
        <v>6</v>
      </c>
      <c r="B7" t="s">
        <v>419</v>
      </c>
      <c r="C7" t="s">
        <v>420</v>
      </c>
      <c r="D7" t="s">
        <v>421</v>
      </c>
    </row>
    <row r="8" spans="1:4" x14ac:dyDescent="0.35">
      <c r="A8">
        <v>7</v>
      </c>
      <c r="B8" t="s">
        <v>422</v>
      </c>
      <c r="C8" t="s">
        <v>423</v>
      </c>
      <c r="D8" t="s">
        <v>424</v>
      </c>
    </row>
    <row r="9" spans="1:4" x14ac:dyDescent="0.35">
      <c r="A9">
        <v>8</v>
      </c>
      <c r="B9" t="s">
        <v>425</v>
      </c>
      <c r="C9" t="s">
        <v>426</v>
      </c>
      <c r="D9" t="s">
        <v>427</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54"/>
  <sheetViews>
    <sheetView workbookViewId="0">
      <selection activeCell="G100" sqref="G100"/>
    </sheetView>
  </sheetViews>
  <sheetFormatPr defaultRowHeight="14.5" x14ac:dyDescent="0.35"/>
  <sheetData>
    <row r="1" spans="1:3" x14ac:dyDescent="0.35">
      <c r="A1" s="1" t="s">
        <v>428</v>
      </c>
      <c r="B1" s="1" t="s">
        <v>429</v>
      </c>
      <c r="C1" s="1" t="s">
        <v>430</v>
      </c>
    </row>
    <row r="2" spans="1:3" x14ac:dyDescent="0.35">
      <c r="A2" t="s">
        <v>431</v>
      </c>
      <c r="B2" t="s">
        <v>432</v>
      </c>
      <c r="C2">
        <v>1</v>
      </c>
    </row>
    <row r="3" spans="1:3" x14ac:dyDescent="0.35">
      <c r="A3" t="s">
        <v>433</v>
      </c>
      <c r="B3" t="s">
        <v>434</v>
      </c>
      <c r="C3">
        <v>1</v>
      </c>
    </row>
    <row r="4" spans="1:3" x14ac:dyDescent="0.35">
      <c r="A4" t="s">
        <v>435</v>
      </c>
      <c r="B4" t="s">
        <v>436</v>
      </c>
      <c r="C4">
        <v>1</v>
      </c>
    </row>
    <row r="5" spans="1:3" x14ac:dyDescent="0.35">
      <c r="A5" t="s">
        <v>437</v>
      </c>
      <c r="B5" t="s">
        <v>438</v>
      </c>
      <c r="C5">
        <v>1</v>
      </c>
    </row>
    <row r="6" spans="1:3" x14ac:dyDescent="0.35">
      <c r="A6" t="s">
        <v>439</v>
      </c>
      <c r="B6" t="s">
        <v>440</v>
      </c>
      <c r="C6">
        <v>1</v>
      </c>
    </row>
    <row r="7" spans="1:3" x14ac:dyDescent="0.35">
      <c r="A7" t="s">
        <v>441</v>
      </c>
      <c r="B7" t="s">
        <v>442</v>
      </c>
      <c r="C7">
        <v>1</v>
      </c>
    </row>
    <row r="8" spans="1:3" x14ac:dyDescent="0.35">
      <c r="A8" t="s">
        <v>443</v>
      </c>
      <c r="B8" t="s">
        <v>444</v>
      </c>
      <c r="C8">
        <v>1</v>
      </c>
    </row>
    <row r="9" spans="1:3" x14ac:dyDescent="0.35">
      <c r="A9" t="s">
        <v>445</v>
      </c>
      <c r="B9" t="s">
        <v>446</v>
      </c>
      <c r="C9">
        <v>3</v>
      </c>
    </row>
    <row r="10" spans="1:3" x14ac:dyDescent="0.35">
      <c r="A10" t="s">
        <v>447</v>
      </c>
      <c r="B10" t="s">
        <v>448</v>
      </c>
      <c r="C10">
        <v>3</v>
      </c>
    </row>
    <row r="11" spans="1:3" x14ac:dyDescent="0.35">
      <c r="A11" t="s">
        <v>449</v>
      </c>
      <c r="B11" t="s">
        <v>450</v>
      </c>
      <c r="C11">
        <v>1</v>
      </c>
    </row>
    <row r="12" spans="1:3" x14ac:dyDescent="0.35">
      <c r="A12" t="s">
        <v>451</v>
      </c>
      <c r="B12" t="s">
        <v>452</v>
      </c>
      <c r="C12">
        <v>1</v>
      </c>
    </row>
    <row r="13" spans="1:3" x14ac:dyDescent="0.35">
      <c r="A13" t="s">
        <v>453</v>
      </c>
      <c r="B13" t="s">
        <v>454</v>
      </c>
      <c r="C13">
        <v>1</v>
      </c>
    </row>
    <row r="14" spans="1:3" x14ac:dyDescent="0.35">
      <c r="A14" t="s">
        <v>455</v>
      </c>
      <c r="B14" t="s">
        <v>456</v>
      </c>
      <c r="C14">
        <v>1</v>
      </c>
    </row>
    <row r="15" spans="1:3" x14ac:dyDescent="0.35">
      <c r="A15" t="s">
        <v>457</v>
      </c>
      <c r="B15" t="s">
        <v>456</v>
      </c>
      <c r="C15">
        <v>1</v>
      </c>
    </row>
    <row r="16" spans="1:3" x14ac:dyDescent="0.35">
      <c r="A16" t="s">
        <v>458</v>
      </c>
      <c r="B16" t="s">
        <v>459</v>
      </c>
      <c r="C16">
        <v>1</v>
      </c>
    </row>
    <row r="17" spans="1:3" x14ac:dyDescent="0.35">
      <c r="A17" t="s">
        <v>460</v>
      </c>
      <c r="B17" t="s">
        <v>461</v>
      </c>
      <c r="C17">
        <v>1</v>
      </c>
    </row>
    <row r="18" spans="1:3" x14ac:dyDescent="0.35">
      <c r="A18" t="s">
        <v>462</v>
      </c>
      <c r="B18" t="s">
        <v>463</v>
      </c>
      <c r="C18">
        <v>3</v>
      </c>
    </row>
    <row r="19" spans="1:3" x14ac:dyDescent="0.35">
      <c r="A19" t="s">
        <v>464</v>
      </c>
      <c r="B19" t="s">
        <v>465</v>
      </c>
      <c r="C19">
        <v>1</v>
      </c>
    </row>
    <row r="20" spans="1:3" x14ac:dyDescent="0.35">
      <c r="A20" t="s">
        <v>466</v>
      </c>
      <c r="B20" t="s">
        <v>467</v>
      </c>
      <c r="C20">
        <v>1</v>
      </c>
    </row>
    <row r="21" spans="1:3" x14ac:dyDescent="0.35">
      <c r="A21" t="s">
        <v>468</v>
      </c>
      <c r="B21" t="s">
        <v>469</v>
      </c>
      <c r="C21">
        <v>1</v>
      </c>
    </row>
    <row r="22" spans="1:3" x14ac:dyDescent="0.35">
      <c r="A22" t="s">
        <v>470</v>
      </c>
      <c r="B22" t="s">
        <v>471</v>
      </c>
      <c r="C22">
        <v>1</v>
      </c>
    </row>
    <row r="23" spans="1:3" x14ac:dyDescent="0.35">
      <c r="A23" t="s">
        <v>472</v>
      </c>
      <c r="B23" t="s">
        <v>473</v>
      </c>
      <c r="C23">
        <v>4</v>
      </c>
    </row>
    <row r="24" spans="1:3" x14ac:dyDescent="0.35">
      <c r="A24" t="s">
        <v>474</v>
      </c>
      <c r="B24" t="s">
        <v>475</v>
      </c>
      <c r="C24">
        <v>4</v>
      </c>
    </row>
    <row r="25" spans="1:3" x14ac:dyDescent="0.35">
      <c r="A25" t="s">
        <v>476</v>
      </c>
      <c r="B25" t="s">
        <v>477</v>
      </c>
      <c r="C25">
        <v>4</v>
      </c>
    </row>
    <row r="26" spans="1:3" x14ac:dyDescent="0.35">
      <c r="A26" t="s">
        <v>478</v>
      </c>
      <c r="B26" t="s">
        <v>479</v>
      </c>
      <c r="C26">
        <v>4</v>
      </c>
    </row>
    <row r="27" spans="1:3" x14ac:dyDescent="0.35">
      <c r="A27" t="s">
        <v>480</v>
      </c>
      <c r="B27" t="s">
        <v>481</v>
      </c>
      <c r="C27">
        <v>4</v>
      </c>
    </row>
    <row r="28" spans="1:3" x14ac:dyDescent="0.35">
      <c r="A28" t="s">
        <v>482</v>
      </c>
      <c r="B28" t="s">
        <v>483</v>
      </c>
      <c r="C28">
        <v>1</v>
      </c>
    </row>
    <row r="29" spans="1:3" x14ac:dyDescent="0.35">
      <c r="A29" t="s">
        <v>484</v>
      </c>
      <c r="B29" t="s">
        <v>485</v>
      </c>
      <c r="C29">
        <v>3</v>
      </c>
    </row>
    <row r="30" spans="1:3" x14ac:dyDescent="0.35">
      <c r="A30" t="s">
        <v>486</v>
      </c>
      <c r="B30" t="s">
        <v>487</v>
      </c>
      <c r="C30">
        <v>3</v>
      </c>
    </row>
    <row r="31" spans="1:3" x14ac:dyDescent="0.35">
      <c r="A31" t="s">
        <v>488</v>
      </c>
      <c r="B31" t="s">
        <v>489</v>
      </c>
      <c r="C31">
        <v>3</v>
      </c>
    </row>
    <row r="32" spans="1:3" x14ac:dyDescent="0.35">
      <c r="A32" t="s">
        <v>490</v>
      </c>
      <c r="B32" t="s">
        <v>491</v>
      </c>
      <c r="C32">
        <v>3</v>
      </c>
    </row>
    <row r="33" spans="1:3" x14ac:dyDescent="0.35">
      <c r="A33" t="s">
        <v>492</v>
      </c>
      <c r="B33" t="s">
        <v>493</v>
      </c>
      <c r="C33">
        <v>3</v>
      </c>
    </row>
    <row r="34" spans="1:3" x14ac:dyDescent="0.35">
      <c r="A34" t="s">
        <v>494</v>
      </c>
      <c r="B34" t="s">
        <v>495</v>
      </c>
      <c r="C34">
        <v>3</v>
      </c>
    </row>
    <row r="35" spans="1:3" x14ac:dyDescent="0.35">
      <c r="A35" t="s">
        <v>496</v>
      </c>
      <c r="B35" t="s">
        <v>497</v>
      </c>
      <c r="C35">
        <v>3</v>
      </c>
    </row>
    <row r="36" spans="1:3" x14ac:dyDescent="0.35">
      <c r="A36" t="s">
        <v>498</v>
      </c>
      <c r="B36" t="s">
        <v>499</v>
      </c>
      <c r="C36">
        <v>3</v>
      </c>
    </row>
    <row r="37" spans="1:3" x14ac:dyDescent="0.35">
      <c r="A37" t="s">
        <v>500</v>
      </c>
      <c r="B37" t="s">
        <v>501</v>
      </c>
      <c r="C37">
        <v>2</v>
      </c>
    </row>
    <row r="38" spans="1:3" x14ac:dyDescent="0.35">
      <c r="A38" t="s">
        <v>502</v>
      </c>
      <c r="B38" t="s">
        <v>503</v>
      </c>
      <c r="C38">
        <v>2</v>
      </c>
    </row>
    <row r="39" spans="1:3" x14ac:dyDescent="0.35">
      <c r="A39" t="s">
        <v>504</v>
      </c>
      <c r="B39" t="s">
        <v>505</v>
      </c>
      <c r="C39">
        <v>4</v>
      </c>
    </row>
    <row r="40" spans="1:3" x14ac:dyDescent="0.35">
      <c r="A40" t="s">
        <v>506</v>
      </c>
      <c r="B40" t="s">
        <v>507</v>
      </c>
      <c r="C40">
        <v>4</v>
      </c>
    </row>
    <row r="41" spans="1:3" x14ac:dyDescent="0.35">
      <c r="A41" t="s">
        <v>508</v>
      </c>
      <c r="B41" t="s">
        <v>509</v>
      </c>
      <c r="C41">
        <v>4</v>
      </c>
    </row>
    <row r="42" spans="1:3" x14ac:dyDescent="0.35">
      <c r="A42" t="s">
        <v>510</v>
      </c>
      <c r="B42" t="s">
        <v>511</v>
      </c>
      <c r="C42">
        <v>2</v>
      </c>
    </row>
    <row r="43" spans="1:3" x14ac:dyDescent="0.35">
      <c r="A43" t="s">
        <v>512</v>
      </c>
      <c r="B43" t="s">
        <v>513</v>
      </c>
      <c r="C43">
        <v>2</v>
      </c>
    </row>
    <row r="44" spans="1:3" x14ac:dyDescent="0.35">
      <c r="A44" t="s">
        <v>514</v>
      </c>
      <c r="B44" t="s">
        <v>515</v>
      </c>
      <c r="C44">
        <v>2</v>
      </c>
    </row>
    <row r="45" spans="1:3" x14ac:dyDescent="0.35">
      <c r="A45" t="s">
        <v>516</v>
      </c>
      <c r="B45" t="s">
        <v>517</v>
      </c>
      <c r="C45">
        <v>2</v>
      </c>
    </row>
    <row r="46" spans="1:3" x14ac:dyDescent="0.35">
      <c r="A46" t="s">
        <v>518</v>
      </c>
      <c r="B46" t="s">
        <v>519</v>
      </c>
      <c r="C46">
        <v>2</v>
      </c>
    </row>
    <row r="47" spans="1:3" x14ac:dyDescent="0.35">
      <c r="A47" t="s">
        <v>520</v>
      </c>
      <c r="B47" t="s">
        <v>521</v>
      </c>
      <c r="C47">
        <v>2</v>
      </c>
    </row>
    <row r="48" spans="1:3" x14ac:dyDescent="0.35">
      <c r="A48" t="s">
        <v>522</v>
      </c>
      <c r="B48" t="s">
        <v>523</v>
      </c>
      <c r="C48">
        <v>2</v>
      </c>
    </row>
    <row r="49" spans="1:3" x14ac:dyDescent="0.35">
      <c r="A49" t="s">
        <v>524</v>
      </c>
      <c r="B49" t="s">
        <v>525</v>
      </c>
      <c r="C49">
        <v>2</v>
      </c>
    </row>
    <row r="50" spans="1:3" x14ac:dyDescent="0.35">
      <c r="A50" t="s">
        <v>526</v>
      </c>
      <c r="B50" t="s">
        <v>527</v>
      </c>
      <c r="C50">
        <v>2</v>
      </c>
    </row>
    <row r="51" spans="1:3" x14ac:dyDescent="0.35">
      <c r="A51" t="s">
        <v>528</v>
      </c>
      <c r="B51" t="s">
        <v>529</v>
      </c>
      <c r="C51">
        <v>2</v>
      </c>
    </row>
    <row r="52" spans="1:3" x14ac:dyDescent="0.35">
      <c r="A52" t="s">
        <v>530</v>
      </c>
      <c r="B52" t="s">
        <v>531</v>
      </c>
      <c r="C52">
        <v>2</v>
      </c>
    </row>
    <row r="53" spans="1:3" x14ac:dyDescent="0.35">
      <c r="A53" t="s">
        <v>532</v>
      </c>
      <c r="B53" t="s">
        <v>533</v>
      </c>
      <c r="C53">
        <v>2</v>
      </c>
    </row>
    <row r="54" spans="1:3" x14ac:dyDescent="0.35">
      <c r="A54" t="s">
        <v>534</v>
      </c>
      <c r="B54" t="s">
        <v>535</v>
      </c>
      <c r="C54">
        <v>2</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5"/>
  <sheetViews>
    <sheetView workbookViewId="0">
      <selection activeCell="G100" sqref="G100"/>
    </sheetView>
  </sheetViews>
  <sheetFormatPr defaultRowHeight="14.5" x14ac:dyDescent="0.35"/>
  <sheetData>
    <row r="1" spans="1:2" x14ac:dyDescent="0.35">
      <c r="A1" s="1" t="s">
        <v>430</v>
      </c>
      <c r="B1" s="1" t="s">
        <v>536</v>
      </c>
    </row>
    <row r="2" spans="1:2" x14ac:dyDescent="0.35">
      <c r="A2">
        <v>1</v>
      </c>
      <c r="B2" t="s">
        <v>537</v>
      </c>
    </row>
    <row r="3" spans="1:2" x14ac:dyDescent="0.35">
      <c r="A3">
        <v>2</v>
      </c>
      <c r="B3" t="s">
        <v>538</v>
      </c>
    </row>
    <row r="4" spans="1:2" x14ac:dyDescent="0.35">
      <c r="A4">
        <v>3</v>
      </c>
      <c r="B4" t="s">
        <v>539</v>
      </c>
    </row>
    <row r="5" spans="1:2" x14ac:dyDescent="0.35">
      <c r="A5">
        <v>4</v>
      </c>
      <c r="B5" t="s">
        <v>540</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50"/>
  <sheetViews>
    <sheetView topLeftCell="A5" workbookViewId="0">
      <selection activeCell="G100" sqref="G100"/>
    </sheetView>
  </sheetViews>
  <sheetFormatPr defaultRowHeight="14.5" x14ac:dyDescent="0.35"/>
  <sheetData>
    <row r="1" spans="1:2" x14ac:dyDescent="0.35">
      <c r="A1" s="1" t="s">
        <v>541</v>
      </c>
      <c r="B1" s="1" t="s">
        <v>428</v>
      </c>
    </row>
    <row r="2" spans="1:2" x14ac:dyDescent="0.35">
      <c r="A2">
        <v>1</v>
      </c>
      <c r="B2" t="s">
        <v>449</v>
      </c>
    </row>
    <row r="3" spans="1:2" x14ac:dyDescent="0.35">
      <c r="A3">
        <v>1</v>
      </c>
      <c r="B3" t="s">
        <v>464</v>
      </c>
    </row>
    <row r="4" spans="1:2" x14ac:dyDescent="0.35">
      <c r="A4">
        <v>2</v>
      </c>
      <c r="B4" t="s">
        <v>431</v>
      </c>
    </row>
    <row r="5" spans="1:2" x14ac:dyDescent="0.35">
      <c r="A5">
        <v>2</v>
      </c>
      <c r="B5" t="s">
        <v>433</v>
      </c>
    </row>
    <row r="6" spans="1:2" x14ac:dyDescent="0.35">
      <c r="A6">
        <v>2</v>
      </c>
      <c r="B6" t="s">
        <v>435</v>
      </c>
    </row>
    <row r="7" spans="1:2" x14ac:dyDescent="0.35">
      <c r="A7">
        <v>2</v>
      </c>
      <c r="B7" t="s">
        <v>437</v>
      </c>
    </row>
    <row r="8" spans="1:2" x14ac:dyDescent="0.35">
      <c r="A8">
        <v>2</v>
      </c>
      <c r="B8" t="s">
        <v>439</v>
      </c>
    </row>
    <row r="9" spans="1:2" x14ac:dyDescent="0.35">
      <c r="A9">
        <v>2</v>
      </c>
      <c r="B9" t="s">
        <v>441</v>
      </c>
    </row>
    <row r="10" spans="1:2" x14ac:dyDescent="0.35">
      <c r="A10">
        <v>2</v>
      </c>
      <c r="B10" t="s">
        <v>482</v>
      </c>
    </row>
    <row r="11" spans="1:2" x14ac:dyDescent="0.35">
      <c r="A11">
        <v>3</v>
      </c>
      <c r="B11" t="s">
        <v>474</v>
      </c>
    </row>
    <row r="12" spans="1:2" x14ac:dyDescent="0.35">
      <c r="A12">
        <v>3</v>
      </c>
      <c r="B12" t="s">
        <v>476</v>
      </c>
    </row>
    <row r="13" spans="1:2" x14ac:dyDescent="0.35">
      <c r="A13">
        <v>3</v>
      </c>
      <c r="B13" t="s">
        <v>478</v>
      </c>
    </row>
    <row r="14" spans="1:2" x14ac:dyDescent="0.35">
      <c r="A14">
        <v>3</v>
      </c>
      <c r="B14" t="s">
        <v>480</v>
      </c>
    </row>
    <row r="15" spans="1:2" x14ac:dyDescent="0.35">
      <c r="A15">
        <v>4</v>
      </c>
      <c r="B15" t="s">
        <v>466</v>
      </c>
    </row>
    <row r="16" spans="1:2" x14ac:dyDescent="0.35">
      <c r="A16">
        <v>4</v>
      </c>
      <c r="B16" t="s">
        <v>468</v>
      </c>
    </row>
    <row r="17" spans="1:2" x14ac:dyDescent="0.35">
      <c r="A17">
        <v>4</v>
      </c>
      <c r="B17" t="s">
        <v>470</v>
      </c>
    </row>
    <row r="18" spans="1:2" x14ac:dyDescent="0.35">
      <c r="A18">
        <v>5</v>
      </c>
      <c r="B18" t="s">
        <v>443</v>
      </c>
    </row>
    <row r="19" spans="1:2" x14ac:dyDescent="0.35">
      <c r="A19">
        <v>5</v>
      </c>
      <c r="B19" t="s">
        <v>451</v>
      </c>
    </row>
    <row r="20" spans="1:2" x14ac:dyDescent="0.35">
      <c r="A20">
        <v>5</v>
      </c>
      <c r="B20" t="s">
        <v>453</v>
      </c>
    </row>
    <row r="21" spans="1:2" x14ac:dyDescent="0.35">
      <c r="A21">
        <v>5</v>
      </c>
      <c r="B21" t="s">
        <v>455</v>
      </c>
    </row>
    <row r="22" spans="1:2" x14ac:dyDescent="0.35">
      <c r="A22">
        <v>5</v>
      </c>
      <c r="B22" t="s">
        <v>457</v>
      </c>
    </row>
    <row r="23" spans="1:2" x14ac:dyDescent="0.35">
      <c r="A23">
        <v>5</v>
      </c>
      <c r="B23" t="s">
        <v>458</v>
      </c>
    </row>
    <row r="24" spans="1:2" x14ac:dyDescent="0.35">
      <c r="A24">
        <v>5</v>
      </c>
      <c r="B24" t="s">
        <v>460</v>
      </c>
    </row>
    <row r="25" spans="1:2" x14ac:dyDescent="0.35">
      <c r="A25">
        <v>6</v>
      </c>
      <c r="B25" t="s">
        <v>514</v>
      </c>
    </row>
    <row r="26" spans="1:2" x14ac:dyDescent="0.35">
      <c r="A26">
        <v>6</v>
      </c>
      <c r="B26" t="s">
        <v>516</v>
      </c>
    </row>
    <row r="27" spans="1:2" x14ac:dyDescent="0.35">
      <c r="A27">
        <v>6</v>
      </c>
      <c r="B27" t="s">
        <v>530</v>
      </c>
    </row>
    <row r="28" spans="1:2" x14ac:dyDescent="0.35">
      <c r="A28">
        <v>6</v>
      </c>
      <c r="B28" t="s">
        <v>532</v>
      </c>
    </row>
    <row r="29" spans="1:2" x14ac:dyDescent="0.35">
      <c r="A29">
        <v>6</v>
      </c>
      <c r="B29" t="s">
        <v>534</v>
      </c>
    </row>
    <row r="30" spans="1:2" x14ac:dyDescent="0.35">
      <c r="A30">
        <v>7</v>
      </c>
      <c r="B30" t="s">
        <v>500</v>
      </c>
    </row>
    <row r="31" spans="1:2" x14ac:dyDescent="0.35">
      <c r="A31">
        <v>7</v>
      </c>
      <c r="B31" t="s">
        <v>502</v>
      </c>
    </row>
    <row r="32" spans="1:2" x14ac:dyDescent="0.35">
      <c r="A32">
        <v>7</v>
      </c>
      <c r="B32" t="s">
        <v>510</v>
      </c>
    </row>
    <row r="33" spans="1:2" x14ac:dyDescent="0.35">
      <c r="A33">
        <v>7</v>
      </c>
      <c r="B33" t="s">
        <v>512</v>
      </c>
    </row>
    <row r="34" spans="1:2" x14ac:dyDescent="0.35">
      <c r="A34">
        <v>7</v>
      </c>
      <c r="B34" t="s">
        <v>518</v>
      </c>
    </row>
    <row r="35" spans="1:2" x14ac:dyDescent="0.35">
      <c r="A35">
        <v>7</v>
      </c>
      <c r="B35" t="s">
        <v>520</v>
      </c>
    </row>
    <row r="36" spans="1:2" x14ac:dyDescent="0.35">
      <c r="A36">
        <v>7</v>
      </c>
      <c r="B36" t="s">
        <v>522</v>
      </c>
    </row>
    <row r="37" spans="1:2" x14ac:dyDescent="0.35">
      <c r="A37">
        <v>7</v>
      </c>
      <c r="B37" t="s">
        <v>524</v>
      </c>
    </row>
    <row r="38" spans="1:2" x14ac:dyDescent="0.35">
      <c r="A38">
        <v>7</v>
      </c>
      <c r="B38" t="s">
        <v>526</v>
      </c>
    </row>
    <row r="39" spans="1:2" x14ac:dyDescent="0.35">
      <c r="A39">
        <v>7</v>
      </c>
      <c r="B39" t="s">
        <v>528</v>
      </c>
    </row>
    <row r="40" spans="1:2" x14ac:dyDescent="0.35">
      <c r="A40">
        <v>8</v>
      </c>
      <c r="B40" t="s">
        <v>462</v>
      </c>
    </row>
    <row r="41" spans="1:2" x14ac:dyDescent="0.35">
      <c r="A41">
        <v>8</v>
      </c>
      <c r="B41" t="s">
        <v>484</v>
      </c>
    </row>
    <row r="42" spans="1:2" x14ac:dyDescent="0.35">
      <c r="A42">
        <v>8</v>
      </c>
      <c r="B42" t="s">
        <v>486</v>
      </c>
    </row>
    <row r="43" spans="1:2" x14ac:dyDescent="0.35">
      <c r="A43">
        <v>8</v>
      </c>
      <c r="B43" t="s">
        <v>494</v>
      </c>
    </row>
    <row r="44" spans="1:2" x14ac:dyDescent="0.35">
      <c r="A44">
        <v>9</v>
      </c>
      <c r="B44" t="s">
        <v>445</v>
      </c>
    </row>
    <row r="45" spans="1:2" x14ac:dyDescent="0.35">
      <c r="A45">
        <v>9</v>
      </c>
      <c r="B45" t="s">
        <v>447</v>
      </c>
    </row>
    <row r="46" spans="1:2" x14ac:dyDescent="0.35">
      <c r="A46">
        <v>9</v>
      </c>
      <c r="B46" t="s">
        <v>488</v>
      </c>
    </row>
    <row r="47" spans="1:2" x14ac:dyDescent="0.35">
      <c r="A47">
        <v>9</v>
      </c>
      <c r="B47" t="s">
        <v>490</v>
      </c>
    </row>
    <row r="48" spans="1:2" x14ac:dyDescent="0.35">
      <c r="A48">
        <v>9</v>
      </c>
      <c r="B48" t="s">
        <v>492</v>
      </c>
    </row>
    <row r="49" spans="1:2" x14ac:dyDescent="0.35">
      <c r="A49">
        <v>9</v>
      </c>
      <c r="B49" t="s">
        <v>496</v>
      </c>
    </row>
    <row r="50" spans="1:2" x14ac:dyDescent="0.35">
      <c r="A50">
        <v>9</v>
      </c>
      <c r="B50" t="s">
        <v>498</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0"/>
  <sheetViews>
    <sheetView workbookViewId="0">
      <selection activeCell="G100" sqref="G100"/>
    </sheetView>
  </sheetViews>
  <sheetFormatPr defaultRowHeight="14.5" x14ac:dyDescent="0.35"/>
  <sheetData>
    <row r="1" spans="1:18" x14ac:dyDescent="0.35">
      <c r="A1" s="1" t="s">
        <v>541</v>
      </c>
      <c r="B1" s="1" t="s">
        <v>542</v>
      </c>
      <c r="C1" s="1" t="s">
        <v>543</v>
      </c>
      <c r="D1" s="1" t="s">
        <v>544</v>
      </c>
      <c r="E1" s="1" t="s">
        <v>545</v>
      </c>
      <c r="F1" s="1" t="s">
        <v>546</v>
      </c>
      <c r="G1" s="1" t="s">
        <v>547</v>
      </c>
      <c r="H1" s="1" t="s">
        <v>159</v>
      </c>
      <c r="I1" s="1" t="s">
        <v>160</v>
      </c>
      <c r="J1" s="1" t="s">
        <v>161</v>
      </c>
      <c r="K1" s="1" t="s">
        <v>162</v>
      </c>
      <c r="L1" s="1" t="s">
        <v>163</v>
      </c>
      <c r="M1" s="1" t="s">
        <v>548</v>
      </c>
      <c r="N1" s="1" t="s">
        <v>549</v>
      </c>
      <c r="O1" s="1" t="s">
        <v>550</v>
      </c>
      <c r="P1" s="1" t="s">
        <v>551</v>
      </c>
      <c r="Q1" s="1" t="s">
        <v>552</v>
      </c>
      <c r="R1" s="1" t="s">
        <v>553</v>
      </c>
    </row>
    <row r="2" spans="1:18" x14ac:dyDescent="0.35">
      <c r="A2">
        <v>1</v>
      </c>
      <c r="B2" t="s">
        <v>554</v>
      </c>
      <c r="C2" t="s">
        <v>555</v>
      </c>
      <c r="D2" t="s">
        <v>187</v>
      </c>
      <c r="E2" t="s">
        <v>556</v>
      </c>
      <c r="F2" s="2">
        <v>17875</v>
      </c>
      <c r="G2" s="2">
        <v>33725</v>
      </c>
      <c r="H2" t="s">
        <v>557</v>
      </c>
      <c r="I2" t="s">
        <v>558</v>
      </c>
      <c r="J2" t="s">
        <v>559</v>
      </c>
      <c r="K2" t="s">
        <v>560</v>
      </c>
      <c r="L2" t="s">
        <v>182</v>
      </c>
      <c r="M2" t="s">
        <v>561</v>
      </c>
      <c r="N2" t="s">
        <v>562</v>
      </c>
      <c r="O2" t="s">
        <v>563</v>
      </c>
      <c r="P2" t="s">
        <v>564</v>
      </c>
      <c r="Q2">
        <v>2</v>
      </c>
      <c r="R2" t="s">
        <v>565</v>
      </c>
    </row>
    <row r="3" spans="1:18" x14ac:dyDescent="0.35">
      <c r="A3">
        <v>2</v>
      </c>
      <c r="B3" t="s">
        <v>566</v>
      </c>
      <c r="C3" t="s">
        <v>567</v>
      </c>
      <c r="D3" t="s">
        <v>568</v>
      </c>
      <c r="E3" t="s">
        <v>569</v>
      </c>
      <c r="F3" s="2">
        <v>19043</v>
      </c>
      <c r="G3" s="2">
        <v>33830</v>
      </c>
      <c r="H3" t="s">
        <v>570</v>
      </c>
      <c r="I3" t="s">
        <v>571</v>
      </c>
      <c r="J3" t="s">
        <v>559</v>
      </c>
      <c r="K3" t="s">
        <v>572</v>
      </c>
      <c r="L3" t="s">
        <v>182</v>
      </c>
      <c r="M3" t="s">
        <v>573</v>
      </c>
      <c r="N3" t="s">
        <v>574</v>
      </c>
      <c r="O3" t="s">
        <v>575</v>
      </c>
      <c r="P3" t="s">
        <v>576</v>
      </c>
      <c r="R3" t="s">
        <v>577</v>
      </c>
    </row>
    <row r="4" spans="1:18" x14ac:dyDescent="0.35">
      <c r="A4">
        <v>3</v>
      </c>
      <c r="B4" t="s">
        <v>578</v>
      </c>
      <c r="C4" t="s">
        <v>579</v>
      </c>
      <c r="D4" t="s">
        <v>187</v>
      </c>
      <c r="E4" t="s">
        <v>556</v>
      </c>
      <c r="F4" s="2">
        <v>23253</v>
      </c>
      <c r="G4" s="2">
        <v>33695</v>
      </c>
      <c r="H4" t="s">
        <v>580</v>
      </c>
      <c r="I4" t="s">
        <v>581</v>
      </c>
      <c r="J4" t="s">
        <v>559</v>
      </c>
      <c r="K4" t="s">
        <v>582</v>
      </c>
      <c r="L4" t="s">
        <v>182</v>
      </c>
      <c r="M4" t="s">
        <v>583</v>
      </c>
      <c r="N4" t="s">
        <v>584</v>
      </c>
      <c r="O4" t="s">
        <v>585</v>
      </c>
      <c r="P4" t="s">
        <v>586</v>
      </c>
      <c r="Q4">
        <v>2</v>
      </c>
      <c r="R4" t="s">
        <v>587</v>
      </c>
    </row>
    <row r="5" spans="1:18" x14ac:dyDescent="0.35">
      <c r="A5">
        <v>4</v>
      </c>
      <c r="B5" t="s">
        <v>588</v>
      </c>
      <c r="C5" t="s">
        <v>589</v>
      </c>
      <c r="D5" t="s">
        <v>187</v>
      </c>
      <c r="E5" t="s">
        <v>590</v>
      </c>
      <c r="F5" s="2">
        <v>13777</v>
      </c>
      <c r="G5" s="2">
        <v>34092</v>
      </c>
      <c r="H5" t="s">
        <v>591</v>
      </c>
      <c r="I5" t="s">
        <v>592</v>
      </c>
      <c r="J5" t="s">
        <v>559</v>
      </c>
      <c r="K5" t="s">
        <v>532</v>
      </c>
      <c r="L5" t="s">
        <v>182</v>
      </c>
      <c r="M5" t="s">
        <v>593</v>
      </c>
      <c r="N5" t="s">
        <v>594</v>
      </c>
      <c r="O5" t="s">
        <v>595</v>
      </c>
      <c r="P5" t="s">
        <v>596</v>
      </c>
      <c r="Q5">
        <v>2</v>
      </c>
      <c r="R5" t="s">
        <v>597</v>
      </c>
    </row>
    <row r="6" spans="1:18" x14ac:dyDescent="0.35">
      <c r="A6">
        <v>5</v>
      </c>
      <c r="B6" t="s">
        <v>598</v>
      </c>
      <c r="C6" t="s">
        <v>599</v>
      </c>
      <c r="D6" t="s">
        <v>252</v>
      </c>
      <c r="E6" t="s">
        <v>600</v>
      </c>
      <c r="F6" s="2">
        <v>20152</v>
      </c>
      <c r="G6" s="2">
        <v>34259</v>
      </c>
      <c r="H6" t="s">
        <v>601</v>
      </c>
      <c r="I6" t="s">
        <v>171</v>
      </c>
      <c r="K6" t="s">
        <v>602</v>
      </c>
      <c r="L6" t="s">
        <v>173</v>
      </c>
      <c r="M6" t="s">
        <v>603</v>
      </c>
      <c r="N6" t="s">
        <v>604</v>
      </c>
      <c r="O6" t="s">
        <v>605</v>
      </c>
      <c r="P6" t="s">
        <v>606</v>
      </c>
      <c r="Q6">
        <v>2</v>
      </c>
      <c r="R6" t="s">
        <v>607</v>
      </c>
    </row>
    <row r="7" spans="1:18" x14ac:dyDescent="0.35">
      <c r="A7">
        <v>6</v>
      </c>
      <c r="B7" t="s">
        <v>608</v>
      </c>
      <c r="C7" t="s">
        <v>609</v>
      </c>
      <c r="D7" t="s">
        <v>187</v>
      </c>
      <c r="E7" t="s">
        <v>600</v>
      </c>
      <c r="F7" s="2">
        <v>23194</v>
      </c>
      <c r="G7" s="2">
        <v>34259</v>
      </c>
      <c r="H7" t="s">
        <v>610</v>
      </c>
      <c r="I7" t="s">
        <v>171</v>
      </c>
      <c r="K7" t="s">
        <v>611</v>
      </c>
      <c r="L7" t="s">
        <v>173</v>
      </c>
      <c r="M7" t="s">
        <v>612</v>
      </c>
      <c r="N7" t="s">
        <v>613</v>
      </c>
      <c r="O7" t="s">
        <v>614</v>
      </c>
      <c r="P7" t="s">
        <v>615</v>
      </c>
      <c r="Q7">
        <v>5</v>
      </c>
      <c r="R7" t="s">
        <v>565</v>
      </c>
    </row>
    <row r="8" spans="1:18" x14ac:dyDescent="0.35">
      <c r="A8">
        <v>7</v>
      </c>
      <c r="B8" t="s">
        <v>616</v>
      </c>
      <c r="C8" t="s">
        <v>617</v>
      </c>
      <c r="D8" t="s">
        <v>187</v>
      </c>
      <c r="E8" t="s">
        <v>600</v>
      </c>
      <c r="F8" s="2">
        <v>22065</v>
      </c>
      <c r="G8" s="2">
        <v>34336</v>
      </c>
      <c r="H8" t="s">
        <v>618</v>
      </c>
      <c r="I8" t="s">
        <v>171</v>
      </c>
      <c r="K8" t="s">
        <v>619</v>
      </c>
      <c r="L8" t="s">
        <v>173</v>
      </c>
      <c r="M8" t="s">
        <v>620</v>
      </c>
      <c r="N8" t="s">
        <v>621</v>
      </c>
      <c r="O8" t="s">
        <v>622</v>
      </c>
      <c r="P8" t="s">
        <v>623</v>
      </c>
      <c r="Q8">
        <v>5</v>
      </c>
      <c r="R8" t="s">
        <v>565</v>
      </c>
    </row>
    <row r="9" spans="1:18" x14ac:dyDescent="0.35">
      <c r="A9">
        <v>8</v>
      </c>
      <c r="B9" t="s">
        <v>624</v>
      </c>
      <c r="C9" t="s">
        <v>625</v>
      </c>
      <c r="D9" t="s">
        <v>626</v>
      </c>
      <c r="E9" t="s">
        <v>556</v>
      </c>
      <c r="F9" s="2">
        <v>21194</v>
      </c>
      <c r="G9" s="2">
        <v>34398</v>
      </c>
      <c r="H9" t="s">
        <v>627</v>
      </c>
      <c r="I9" t="s">
        <v>558</v>
      </c>
      <c r="J9" t="s">
        <v>559</v>
      </c>
      <c r="K9" t="s">
        <v>628</v>
      </c>
      <c r="L9" t="s">
        <v>182</v>
      </c>
      <c r="M9" t="s">
        <v>629</v>
      </c>
      <c r="N9" t="s">
        <v>630</v>
      </c>
      <c r="O9" t="s">
        <v>631</v>
      </c>
      <c r="P9" t="s">
        <v>632</v>
      </c>
      <c r="Q9">
        <v>2</v>
      </c>
      <c r="R9" t="s">
        <v>565</v>
      </c>
    </row>
    <row r="10" spans="1:18" x14ac:dyDescent="0.35">
      <c r="A10">
        <v>9</v>
      </c>
      <c r="B10" t="s">
        <v>633</v>
      </c>
      <c r="C10" t="s">
        <v>634</v>
      </c>
      <c r="D10" t="s">
        <v>187</v>
      </c>
      <c r="E10" t="s">
        <v>556</v>
      </c>
      <c r="F10" s="2">
        <v>24134</v>
      </c>
      <c r="G10" s="2">
        <v>34653</v>
      </c>
      <c r="H10" t="s">
        <v>635</v>
      </c>
      <c r="I10" t="s">
        <v>171</v>
      </c>
      <c r="K10" t="s">
        <v>636</v>
      </c>
      <c r="L10" t="s">
        <v>173</v>
      </c>
      <c r="M10" t="s">
        <v>637</v>
      </c>
      <c r="N10" t="s">
        <v>638</v>
      </c>
      <c r="O10" t="s">
        <v>639</v>
      </c>
      <c r="P10" t="s">
        <v>640</v>
      </c>
      <c r="Q10">
        <v>5</v>
      </c>
      <c r="R10" t="s">
        <v>565</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4"/>
  <sheetViews>
    <sheetView workbookViewId="0">
      <selection activeCell="G100" sqref="G100"/>
    </sheetView>
  </sheetViews>
  <sheetFormatPr defaultRowHeight="14.5" x14ac:dyDescent="0.35"/>
  <sheetData>
    <row r="1" spans="1:3" x14ac:dyDescent="0.35">
      <c r="A1" s="1" t="s">
        <v>645</v>
      </c>
      <c r="B1" s="1" t="s">
        <v>156</v>
      </c>
      <c r="C1" s="1" t="s">
        <v>164</v>
      </c>
    </row>
    <row r="2" spans="1:3" x14ac:dyDescent="0.35">
      <c r="A2">
        <v>1</v>
      </c>
      <c r="B2" t="s">
        <v>1096</v>
      </c>
      <c r="C2" t="s">
        <v>1097</v>
      </c>
    </row>
    <row r="3" spans="1:3" x14ac:dyDescent="0.35">
      <c r="A3">
        <v>2</v>
      </c>
      <c r="B3" t="s">
        <v>1098</v>
      </c>
      <c r="C3" t="s">
        <v>1099</v>
      </c>
    </row>
    <row r="4" spans="1:3" x14ac:dyDescent="0.35">
      <c r="A4">
        <v>3</v>
      </c>
      <c r="B4" t="s">
        <v>1100</v>
      </c>
      <c r="C4" t="s">
        <v>297</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92"/>
  <sheetViews>
    <sheetView workbookViewId="0">
      <selection sqref="A1:K92"/>
    </sheetView>
  </sheetViews>
  <sheetFormatPr defaultRowHeight="14.5" x14ac:dyDescent="0.35"/>
  <cols>
    <col min="1" max="1" width="12.81640625" customWidth="1"/>
    <col min="2" max="2" width="15.6328125" customWidth="1"/>
    <col min="3" max="3" width="14.26953125" customWidth="1"/>
    <col min="4" max="4" width="13" customWidth="1"/>
    <col min="5" max="5" width="9.54296875" customWidth="1"/>
    <col min="8" max="8" width="12.26953125" customWidth="1"/>
    <col min="9" max="9" width="9.54296875" customWidth="1"/>
  </cols>
  <sheetData>
    <row r="1" spans="1:11" x14ac:dyDescent="0.35">
      <c r="A1" s="38" t="s">
        <v>641</v>
      </c>
      <c r="B1" s="38" t="s">
        <v>156</v>
      </c>
      <c r="C1" s="38" t="s">
        <v>157</v>
      </c>
      <c r="D1" s="38" t="s">
        <v>158</v>
      </c>
      <c r="E1" s="38" t="s">
        <v>159</v>
      </c>
      <c r="F1" s="38" t="s">
        <v>160</v>
      </c>
      <c r="G1" s="38" t="s">
        <v>161</v>
      </c>
      <c r="H1" s="38" t="s">
        <v>162</v>
      </c>
      <c r="I1" s="38" t="s">
        <v>163</v>
      </c>
      <c r="J1" s="38" t="s">
        <v>164</v>
      </c>
      <c r="K1" s="38" t="s">
        <v>165</v>
      </c>
    </row>
    <row r="2" spans="1:11" x14ac:dyDescent="0.35">
      <c r="A2" t="s">
        <v>1079</v>
      </c>
      <c r="B2" t="s">
        <v>1080</v>
      </c>
      <c r="C2" t="s">
        <v>1101</v>
      </c>
      <c r="D2" t="s">
        <v>187</v>
      </c>
      <c r="E2" t="s">
        <v>1081</v>
      </c>
      <c r="F2" t="s">
        <v>254</v>
      </c>
      <c r="H2" t="s">
        <v>1082</v>
      </c>
      <c r="I2" t="s">
        <v>256</v>
      </c>
      <c r="J2" t="s">
        <v>1102</v>
      </c>
      <c r="K2" t="s">
        <v>1103</v>
      </c>
    </row>
    <row r="3" spans="1:11" x14ac:dyDescent="0.35">
      <c r="A3" t="s">
        <v>859</v>
      </c>
      <c r="B3" t="s">
        <v>860</v>
      </c>
      <c r="C3" t="s">
        <v>1104</v>
      </c>
      <c r="D3" t="s">
        <v>323</v>
      </c>
      <c r="E3" t="s">
        <v>861</v>
      </c>
      <c r="F3" t="s">
        <v>717</v>
      </c>
      <c r="H3" t="s">
        <v>862</v>
      </c>
      <c r="I3" t="s">
        <v>719</v>
      </c>
      <c r="J3" t="s">
        <v>1105</v>
      </c>
      <c r="K3" t="s">
        <v>1106</v>
      </c>
    </row>
    <row r="4" spans="1:11" x14ac:dyDescent="0.35">
      <c r="A4" t="s">
        <v>952</v>
      </c>
      <c r="B4" t="s">
        <v>953</v>
      </c>
      <c r="C4" t="s">
        <v>1107</v>
      </c>
      <c r="D4" t="s">
        <v>323</v>
      </c>
      <c r="E4" t="s">
        <v>954</v>
      </c>
      <c r="F4" t="s">
        <v>717</v>
      </c>
      <c r="H4" t="s">
        <v>955</v>
      </c>
      <c r="I4" t="s">
        <v>719</v>
      </c>
      <c r="J4" t="s">
        <v>1108</v>
      </c>
    </row>
    <row r="5" spans="1:11" x14ac:dyDescent="0.35">
      <c r="A5" t="s">
        <v>933</v>
      </c>
      <c r="B5" t="s">
        <v>934</v>
      </c>
      <c r="C5" t="s">
        <v>1109</v>
      </c>
      <c r="D5" t="s">
        <v>187</v>
      </c>
      <c r="E5" t="s">
        <v>1110</v>
      </c>
      <c r="F5" t="s">
        <v>171</v>
      </c>
      <c r="H5" t="s">
        <v>1111</v>
      </c>
      <c r="I5" t="s">
        <v>173</v>
      </c>
      <c r="J5" t="s">
        <v>1112</v>
      </c>
      <c r="K5" t="s">
        <v>1113</v>
      </c>
    </row>
    <row r="6" spans="1:11" x14ac:dyDescent="0.35">
      <c r="A6" t="s">
        <v>790</v>
      </c>
      <c r="B6" t="s">
        <v>791</v>
      </c>
      <c r="C6" t="s">
        <v>1114</v>
      </c>
      <c r="D6" t="s">
        <v>177</v>
      </c>
      <c r="E6" t="s">
        <v>792</v>
      </c>
      <c r="F6" t="s">
        <v>793</v>
      </c>
      <c r="H6" t="s">
        <v>794</v>
      </c>
      <c r="I6" t="s">
        <v>240</v>
      </c>
      <c r="J6" t="s">
        <v>1115</v>
      </c>
      <c r="K6" t="s">
        <v>1116</v>
      </c>
    </row>
    <row r="7" spans="1:11" x14ac:dyDescent="0.35">
      <c r="A7" t="s">
        <v>1036</v>
      </c>
      <c r="B7" t="s">
        <v>1037</v>
      </c>
      <c r="C7" t="s">
        <v>1117</v>
      </c>
      <c r="D7" t="s">
        <v>187</v>
      </c>
      <c r="E7" t="s">
        <v>1038</v>
      </c>
      <c r="F7" t="s">
        <v>1039</v>
      </c>
      <c r="H7" t="s">
        <v>1040</v>
      </c>
      <c r="I7" t="s">
        <v>256</v>
      </c>
      <c r="J7" t="s">
        <v>1118</v>
      </c>
      <c r="K7" t="s">
        <v>1119</v>
      </c>
    </row>
    <row r="8" spans="1:11" x14ac:dyDescent="0.35">
      <c r="A8" t="s">
        <v>740</v>
      </c>
      <c r="B8" t="s">
        <v>1120</v>
      </c>
      <c r="C8" t="s">
        <v>1121</v>
      </c>
      <c r="D8" t="s">
        <v>196</v>
      </c>
      <c r="E8" t="s">
        <v>742</v>
      </c>
      <c r="F8" t="s">
        <v>743</v>
      </c>
      <c r="H8" t="s">
        <v>744</v>
      </c>
      <c r="I8" t="s">
        <v>309</v>
      </c>
      <c r="J8" t="s">
        <v>1122</v>
      </c>
      <c r="K8" t="s">
        <v>1123</v>
      </c>
    </row>
    <row r="9" spans="1:11" x14ac:dyDescent="0.35">
      <c r="A9" t="s">
        <v>892</v>
      </c>
      <c r="B9" t="s">
        <v>893</v>
      </c>
      <c r="C9" t="s">
        <v>1124</v>
      </c>
      <c r="D9" t="s">
        <v>323</v>
      </c>
      <c r="E9" t="s">
        <v>894</v>
      </c>
      <c r="F9" t="s">
        <v>803</v>
      </c>
      <c r="H9" t="s">
        <v>895</v>
      </c>
      <c r="I9" t="s">
        <v>209</v>
      </c>
      <c r="J9" t="s">
        <v>1125</v>
      </c>
      <c r="K9" t="s">
        <v>1126</v>
      </c>
    </row>
    <row r="10" spans="1:11" x14ac:dyDescent="0.35">
      <c r="A10" t="s">
        <v>902</v>
      </c>
      <c r="B10" t="s">
        <v>903</v>
      </c>
      <c r="C10" t="s">
        <v>1127</v>
      </c>
      <c r="D10" t="s">
        <v>323</v>
      </c>
      <c r="E10" t="s">
        <v>904</v>
      </c>
      <c r="F10" t="s">
        <v>905</v>
      </c>
      <c r="H10" t="s">
        <v>906</v>
      </c>
      <c r="I10" t="s">
        <v>309</v>
      </c>
      <c r="J10" t="s">
        <v>1128</v>
      </c>
      <c r="K10" t="s">
        <v>1129</v>
      </c>
    </row>
    <row r="11" spans="1:11" x14ac:dyDescent="0.35">
      <c r="A11" t="s">
        <v>986</v>
      </c>
      <c r="B11" t="s">
        <v>987</v>
      </c>
      <c r="C11" t="s">
        <v>1130</v>
      </c>
      <c r="D11" t="s">
        <v>338</v>
      </c>
      <c r="E11" t="s">
        <v>988</v>
      </c>
      <c r="F11" t="s">
        <v>989</v>
      </c>
      <c r="G11" t="s">
        <v>990</v>
      </c>
      <c r="H11" t="s">
        <v>991</v>
      </c>
      <c r="I11" t="s">
        <v>367</v>
      </c>
      <c r="J11" t="s">
        <v>1131</v>
      </c>
      <c r="K11" t="s">
        <v>1132</v>
      </c>
    </row>
    <row r="12" spans="1:11" x14ac:dyDescent="0.35">
      <c r="A12" t="s">
        <v>820</v>
      </c>
      <c r="B12" t="s">
        <v>821</v>
      </c>
      <c r="C12" t="s">
        <v>1133</v>
      </c>
      <c r="D12" t="s">
        <v>187</v>
      </c>
      <c r="E12" t="s">
        <v>822</v>
      </c>
      <c r="F12" t="s">
        <v>171</v>
      </c>
      <c r="H12" t="s">
        <v>823</v>
      </c>
      <c r="I12" t="s">
        <v>173</v>
      </c>
      <c r="J12" t="s">
        <v>1134</v>
      </c>
    </row>
    <row r="13" spans="1:11" x14ac:dyDescent="0.35">
      <c r="A13" t="s">
        <v>1045</v>
      </c>
      <c r="B13" t="s">
        <v>1046</v>
      </c>
      <c r="C13" t="s">
        <v>1135</v>
      </c>
      <c r="D13" t="s">
        <v>236</v>
      </c>
      <c r="E13" t="s">
        <v>1047</v>
      </c>
      <c r="F13" t="s">
        <v>1006</v>
      </c>
      <c r="H13" t="s">
        <v>1007</v>
      </c>
      <c r="I13" t="s">
        <v>1008</v>
      </c>
      <c r="J13" t="s">
        <v>1136</v>
      </c>
      <c r="K13" t="s">
        <v>1137</v>
      </c>
    </row>
    <row r="14" spans="1:11" x14ac:dyDescent="0.35">
      <c r="A14" t="s">
        <v>714</v>
      </c>
      <c r="B14" t="s">
        <v>715</v>
      </c>
      <c r="C14" t="s">
        <v>1138</v>
      </c>
      <c r="D14" t="s">
        <v>196</v>
      </c>
      <c r="E14" t="s">
        <v>716</v>
      </c>
      <c r="F14" t="s">
        <v>717</v>
      </c>
      <c r="H14" t="s">
        <v>718</v>
      </c>
      <c r="I14" t="s">
        <v>719</v>
      </c>
      <c r="J14" t="s">
        <v>1139</v>
      </c>
      <c r="K14" t="s">
        <v>1140</v>
      </c>
    </row>
    <row r="15" spans="1:11" x14ac:dyDescent="0.35">
      <c r="A15" t="s">
        <v>684</v>
      </c>
      <c r="B15" t="s">
        <v>685</v>
      </c>
      <c r="C15" t="s">
        <v>1141</v>
      </c>
      <c r="D15" t="s">
        <v>323</v>
      </c>
      <c r="E15" t="s">
        <v>1142</v>
      </c>
      <c r="F15" t="s">
        <v>687</v>
      </c>
      <c r="H15" t="s">
        <v>688</v>
      </c>
      <c r="I15" t="s">
        <v>689</v>
      </c>
      <c r="J15" t="s">
        <v>1143</v>
      </c>
    </row>
    <row r="16" spans="1:11" x14ac:dyDescent="0.35">
      <c r="A16" t="s">
        <v>824</v>
      </c>
      <c r="B16" t="s">
        <v>825</v>
      </c>
      <c r="C16" t="s">
        <v>1144</v>
      </c>
      <c r="D16" t="s">
        <v>1145</v>
      </c>
      <c r="E16" t="s">
        <v>826</v>
      </c>
      <c r="F16" t="s">
        <v>246</v>
      </c>
      <c r="G16" t="s">
        <v>699</v>
      </c>
      <c r="H16" t="s">
        <v>827</v>
      </c>
      <c r="I16" t="s">
        <v>248</v>
      </c>
      <c r="J16" t="s">
        <v>1146</v>
      </c>
    </row>
    <row r="17" spans="1:11" x14ac:dyDescent="0.35">
      <c r="A17" t="s">
        <v>1019</v>
      </c>
      <c r="B17" t="s">
        <v>1020</v>
      </c>
      <c r="C17" t="s">
        <v>1147</v>
      </c>
      <c r="D17" t="s">
        <v>187</v>
      </c>
      <c r="E17" t="s">
        <v>1021</v>
      </c>
      <c r="F17" t="s">
        <v>171</v>
      </c>
      <c r="H17" t="s">
        <v>1022</v>
      </c>
      <c r="I17" t="s">
        <v>173</v>
      </c>
      <c r="J17" t="s">
        <v>1148</v>
      </c>
      <c r="K17" t="s">
        <v>1149</v>
      </c>
    </row>
    <row r="18" spans="1:11" x14ac:dyDescent="0.35">
      <c r="A18" t="s">
        <v>943</v>
      </c>
      <c r="B18" t="s">
        <v>944</v>
      </c>
      <c r="C18" t="s">
        <v>1150</v>
      </c>
      <c r="D18" t="s">
        <v>177</v>
      </c>
      <c r="E18" t="s">
        <v>945</v>
      </c>
      <c r="F18" t="s">
        <v>946</v>
      </c>
      <c r="H18" t="s">
        <v>947</v>
      </c>
      <c r="I18" t="s">
        <v>256</v>
      </c>
      <c r="J18" t="s">
        <v>1151</v>
      </c>
      <c r="K18" t="s">
        <v>1152</v>
      </c>
    </row>
    <row r="19" spans="1:11" x14ac:dyDescent="0.35">
      <c r="A19" t="s">
        <v>867</v>
      </c>
      <c r="B19" t="s">
        <v>868</v>
      </c>
      <c r="C19" t="s">
        <v>1153</v>
      </c>
      <c r="D19" t="s">
        <v>323</v>
      </c>
      <c r="E19" t="s">
        <v>869</v>
      </c>
      <c r="F19" t="s">
        <v>870</v>
      </c>
      <c r="H19" t="s">
        <v>871</v>
      </c>
      <c r="I19" t="s">
        <v>309</v>
      </c>
      <c r="J19" t="s">
        <v>1154</v>
      </c>
      <c r="K19" t="s">
        <v>1155</v>
      </c>
    </row>
    <row r="20" spans="1:11" x14ac:dyDescent="0.35">
      <c r="A20" t="s">
        <v>948</v>
      </c>
      <c r="B20" t="s">
        <v>949</v>
      </c>
      <c r="C20" t="s">
        <v>1156</v>
      </c>
      <c r="D20" t="s">
        <v>236</v>
      </c>
      <c r="E20" t="s">
        <v>950</v>
      </c>
      <c r="F20" t="s">
        <v>171</v>
      </c>
      <c r="H20" t="s">
        <v>951</v>
      </c>
      <c r="I20" t="s">
        <v>173</v>
      </c>
      <c r="J20" t="s">
        <v>1157</v>
      </c>
      <c r="K20" t="s">
        <v>1158</v>
      </c>
    </row>
    <row r="21" spans="1:11" x14ac:dyDescent="0.35">
      <c r="A21" t="s">
        <v>708</v>
      </c>
      <c r="B21" t="s">
        <v>709</v>
      </c>
      <c r="C21" t="s">
        <v>1159</v>
      </c>
      <c r="D21" t="s">
        <v>252</v>
      </c>
      <c r="E21" t="s">
        <v>710</v>
      </c>
      <c r="F21" t="s">
        <v>711</v>
      </c>
      <c r="H21" t="s">
        <v>712</v>
      </c>
      <c r="I21" t="s">
        <v>713</v>
      </c>
      <c r="J21" t="s">
        <v>1160</v>
      </c>
      <c r="K21" t="s">
        <v>1161</v>
      </c>
    </row>
    <row r="22" spans="1:11" x14ac:dyDescent="0.35">
      <c r="A22" t="s">
        <v>919</v>
      </c>
      <c r="B22" t="s">
        <v>920</v>
      </c>
      <c r="C22" t="s">
        <v>1162</v>
      </c>
      <c r="D22" t="s">
        <v>1163</v>
      </c>
      <c r="E22" t="s">
        <v>921</v>
      </c>
      <c r="F22" t="s">
        <v>246</v>
      </c>
      <c r="G22" t="s">
        <v>699</v>
      </c>
      <c r="H22" t="s">
        <v>922</v>
      </c>
      <c r="I22" t="s">
        <v>248</v>
      </c>
      <c r="J22" t="s">
        <v>1164</v>
      </c>
    </row>
    <row r="23" spans="1:11" x14ac:dyDescent="0.35">
      <c r="A23" t="s">
        <v>1165</v>
      </c>
      <c r="B23" t="s">
        <v>1166</v>
      </c>
      <c r="C23" t="s">
        <v>1167</v>
      </c>
      <c r="D23" t="s">
        <v>338</v>
      </c>
      <c r="E23" t="s">
        <v>1168</v>
      </c>
      <c r="F23" t="s">
        <v>803</v>
      </c>
      <c r="H23" t="s">
        <v>1169</v>
      </c>
      <c r="I23" t="s">
        <v>209</v>
      </c>
      <c r="J23" t="s">
        <v>1170</v>
      </c>
      <c r="K23" t="s">
        <v>1171</v>
      </c>
    </row>
    <row r="24" spans="1:11" x14ac:dyDescent="0.35">
      <c r="A24" t="s">
        <v>998</v>
      </c>
      <c r="B24" t="s">
        <v>999</v>
      </c>
      <c r="C24" t="s">
        <v>1172</v>
      </c>
      <c r="D24" t="s">
        <v>1173</v>
      </c>
      <c r="E24" t="s">
        <v>1168</v>
      </c>
      <c r="F24" t="s">
        <v>1001</v>
      </c>
      <c r="H24" t="s">
        <v>1002</v>
      </c>
      <c r="I24" t="s">
        <v>309</v>
      </c>
      <c r="J24" t="s">
        <v>1174</v>
      </c>
      <c r="K24" t="s">
        <v>1175</v>
      </c>
    </row>
    <row r="25" spans="1:11" x14ac:dyDescent="0.35">
      <c r="A25" t="s">
        <v>735</v>
      </c>
      <c r="B25" t="s">
        <v>736</v>
      </c>
      <c r="C25" t="s">
        <v>1176</v>
      </c>
      <c r="D25" t="s">
        <v>323</v>
      </c>
      <c r="E25" t="s">
        <v>737</v>
      </c>
      <c r="F25" t="s">
        <v>738</v>
      </c>
      <c r="H25" t="s">
        <v>739</v>
      </c>
      <c r="I25" t="s">
        <v>240</v>
      </c>
      <c r="J25" t="s">
        <v>1177</v>
      </c>
    </row>
    <row r="26" spans="1:11" x14ac:dyDescent="0.35">
      <c r="A26" t="s">
        <v>750</v>
      </c>
      <c r="B26" t="s">
        <v>751</v>
      </c>
      <c r="C26" t="s">
        <v>1178</v>
      </c>
      <c r="D26" t="s">
        <v>196</v>
      </c>
      <c r="E26" t="s">
        <v>752</v>
      </c>
      <c r="F26" t="s">
        <v>753</v>
      </c>
      <c r="H26" t="s">
        <v>754</v>
      </c>
      <c r="I26" t="s">
        <v>256</v>
      </c>
      <c r="J26" t="s">
        <v>1179</v>
      </c>
      <c r="K26" t="s">
        <v>1180</v>
      </c>
    </row>
    <row r="27" spans="1:11" x14ac:dyDescent="0.35">
      <c r="A27" t="s">
        <v>1083</v>
      </c>
      <c r="B27" t="s">
        <v>1084</v>
      </c>
      <c r="C27" t="s">
        <v>1181</v>
      </c>
      <c r="D27" t="s">
        <v>196</v>
      </c>
      <c r="E27" t="s">
        <v>1085</v>
      </c>
      <c r="F27" t="s">
        <v>870</v>
      </c>
      <c r="H27" t="s">
        <v>871</v>
      </c>
      <c r="I27" t="s">
        <v>309</v>
      </c>
      <c r="J27" t="s">
        <v>1182</v>
      </c>
      <c r="K27" t="s">
        <v>1183</v>
      </c>
    </row>
    <row r="28" spans="1:11" x14ac:dyDescent="0.35">
      <c r="A28" t="s">
        <v>1009</v>
      </c>
      <c r="B28" t="s">
        <v>1010</v>
      </c>
      <c r="C28" t="s">
        <v>1184</v>
      </c>
      <c r="D28" t="s">
        <v>187</v>
      </c>
      <c r="E28" t="s">
        <v>1011</v>
      </c>
      <c r="F28" t="s">
        <v>1012</v>
      </c>
      <c r="H28" t="s">
        <v>1013</v>
      </c>
      <c r="I28" t="s">
        <v>279</v>
      </c>
      <c r="J28" t="s">
        <v>1185</v>
      </c>
      <c r="K28" t="s">
        <v>1186</v>
      </c>
    </row>
    <row r="29" spans="1:11" x14ac:dyDescent="0.35">
      <c r="A29" t="s">
        <v>896</v>
      </c>
      <c r="B29" t="s">
        <v>897</v>
      </c>
      <c r="C29" t="s">
        <v>1187</v>
      </c>
      <c r="D29" t="s">
        <v>252</v>
      </c>
      <c r="E29" t="s">
        <v>898</v>
      </c>
      <c r="F29" t="s">
        <v>899</v>
      </c>
      <c r="H29" t="s">
        <v>900</v>
      </c>
      <c r="I29" t="s">
        <v>901</v>
      </c>
      <c r="J29" t="s">
        <v>1188</v>
      </c>
      <c r="K29" t="s">
        <v>1189</v>
      </c>
    </row>
    <row r="30" spans="1:11" x14ac:dyDescent="0.35">
      <c r="A30" t="s">
        <v>956</v>
      </c>
      <c r="B30" t="s">
        <v>1190</v>
      </c>
      <c r="C30" t="s">
        <v>1191</v>
      </c>
      <c r="D30" t="s">
        <v>196</v>
      </c>
      <c r="E30" t="s">
        <v>958</v>
      </c>
      <c r="F30" t="s">
        <v>959</v>
      </c>
      <c r="H30" t="s">
        <v>1192</v>
      </c>
      <c r="I30" t="s">
        <v>209</v>
      </c>
      <c r="J30" t="s">
        <v>1193</v>
      </c>
      <c r="K30" t="s">
        <v>1194</v>
      </c>
    </row>
    <row r="31" spans="1:11" x14ac:dyDescent="0.35">
      <c r="A31" t="s">
        <v>843</v>
      </c>
      <c r="B31" t="s">
        <v>844</v>
      </c>
      <c r="C31" t="s">
        <v>1195</v>
      </c>
      <c r="D31" t="s">
        <v>252</v>
      </c>
      <c r="E31" t="s">
        <v>845</v>
      </c>
      <c r="F31" t="s">
        <v>846</v>
      </c>
      <c r="H31" t="s">
        <v>847</v>
      </c>
      <c r="I31" t="s">
        <v>209</v>
      </c>
      <c r="J31" t="s">
        <v>1196</v>
      </c>
    </row>
    <row r="32" spans="1:11" x14ac:dyDescent="0.35">
      <c r="A32" t="s">
        <v>1014</v>
      </c>
      <c r="B32" t="s">
        <v>1015</v>
      </c>
      <c r="C32" t="s">
        <v>1197</v>
      </c>
      <c r="D32" t="s">
        <v>1145</v>
      </c>
      <c r="E32" t="s">
        <v>1016</v>
      </c>
      <c r="F32" t="s">
        <v>1017</v>
      </c>
      <c r="G32" t="s">
        <v>699</v>
      </c>
      <c r="H32" t="s">
        <v>1018</v>
      </c>
      <c r="I32" t="s">
        <v>248</v>
      </c>
      <c r="J32" t="s">
        <v>1198</v>
      </c>
    </row>
    <row r="33" spans="1:11" x14ac:dyDescent="0.35">
      <c r="A33" t="s">
        <v>1048</v>
      </c>
      <c r="B33" t="s">
        <v>1049</v>
      </c>
      <c r="C33" t="s">
        <v>1199</v>
      </c>
      <c r="D33" t="s">
        <v>196</v>
      </c>
      <c r="E33" t="s">
        <v>1050</v>
      </c>
      <c r="F33" t="s">
        <v>1051</v>
      </c>
      <c r="G33" t="s">
        <v>295</v>
      </c>
      <c r="H33" t="s">
        <v>1052</v>
      </c>
      <c r="I33" t="s">
        <v>182</v>
      </c>
      <c r="J33" t="s">
        <v>1200</v>
      </c>
    </row>
    <row r="34" spans="1:11" x14ac:dyDescent="0.35">
      <c r="A34" t="s">
        <v>755</v>
      </c>
      <c r="B34" t="s">
        <v>756</v>
      </c>
      <c r="C34" t="s">
        <v>1201</v>
      </c>
      <c r="D34" t="s">
        <v>323</v>
      </c>
      <c r="E34" t="s">
        <v>757</v>
      </c>
      <c r="F34" t="s">
        <v>758</v>
      </c>
      <c r="G34" t="s">
        <v>759</v>
      </c>
      <c r="H34" t="s">
        <v>760</v>
      </c>
      <c r="I34" t="s">
        <v>707</v>
      </c>
      <c r="J34" t="s">
        <v>1202</v>
      </c>
      <c r="K34" t="s">
        <v>1203</v>
      </c>
    </row>
    <row r="35" spans="1:11" x14ac:dyDescent="0.35">
      <c r="A35" t="s">
        <v>667</v>
      </c>
      <c r="B35" t="s">
        <v>668</v>
      </c>
      <c r="C35" t="s">
        <v>1204</v>
      </c>
      <c r="D35" t="s">
        <v>338</v>
      </c>
      <c r="E35" t="s">
        <v>669</v>
      </c>
      <c r="F35" t="s">
        <v>670</v>
      </c>
      <c r="G35" t="s">
        <v>671</v>
      </c>
      <c r="H35" t="s">
        <v>672</v>
      </c>
      <c r="I35" t="s">
        <v>248</v>
      </c>
      <c r="J35" t="s">
        <v>1205</v>
      </c>
      <c r="K35" t="s">
        <v>1206</v>
      </c>
    </row>
    <row r="36" spans="1:11" x14ac:dyDescent="0.35">
      <c r="A36" t="s">
        <v>701</v>
      </c>
      <c r="B36" t="s">
        <v>702</v>
      </c>
      <c r="C36" t="s">
        <v>1207</v>
      </c>
      <c r="D36" t="s">
        <v>187</v>
      </c>
      <c r="E36" t="s">
        <v>703</v>
      </c>
      <c r="F36" t="s">
        <v>704</v>
      </c>
      <c r="G36" t="s">
        <v>705</v>
      </c>
      <c r="H36" t="s">
        <v>706</v>
      </c>
      <c r="I36" t="s">
        <v>707</v>
      </c>
      <c r="J36" t="s">
        <v>1208</v>
      </c>
      <c r="K36" t="s">
        <v>1209</v>
      </c>
    </row>
    <row r="37" spans="1:11" x14ac:dyDescent="0.35">
      <c r="A37" t="s">
        <v>976</v>
      </c>
      <c r="B37" t="s">
        <v>977</v>
      </c>
      <c r="C37" t="s">
        <v>1210</v>
      </c>
      <c r="D37" t="s">
        <v>187</v>
      </c>
      <c r="E37" t="s">
        <v>978</v>
      </c>
      <c r="F37" t="s">
        <v>979</v>
      </c>
      <c r="G37" t="s">
        <v>295</v>
      </c>
      <c r="H37" t="s">
        <v>980</v>
      </c>
      <c r="I37" t="s">
        <v>182</v>
      </c>
      <c r="J37" t="s">
        <v>1211</v>
      </c>
      <c r="K37" t="s">
        <v>1212</v>
      </c>
    </row>
    <row r="38" spans="1:11" x14ac:dyDescent="0.35">
      <c r="A38" t="s">
        <v>832</v>
      </c>
      <c r="B38" t="s">
        <v>833</v>
      </c>
      <c r="C38" t="s">
        <v>1213</v>
      </c>
      <c r="D38" t="s">
        <v>1145</v>
      </c>
      <c r="E38" t="s">
        <v>834</v>
      </c>
      <c r="F38" t="s">
        <v>835</v>
      </c>
      <c r="G38" t="s">
        <v>836</v>
      </c>
      <c r="I38" t="s">
        <v>837</v>
      </c>
      <c r="J38" t="s">
        <v>1214</v>
      </c>
      <c r="K38" t="s">
        <v>1215</v>
      </c>
    </row>
    <row r="39" spans="1:11" x14ac:dyDescent="0.35">
      <c r="A39" t="s">
        <v>872</v>
      </c>
      <c r="B39" t="s">
        <v>873</v>
      </c>
      <c r="C39" t="s">
        <v>1216</v>
      </c>
      <c r="D39" t="s">
        <v>196</v>
      </c>
      <c r="E39" t="s">
        <v>874</v>
      </c>
      <c r="F39" t="s">
        <v>875</v>
      </c>
      <c r="G39" t="s">
        <v>876</v>
      </c>
      <c r="H39" t="s">
        <v>877</v>
      </c>
      <c r="I39" t="s">
        <v>173</v>
      </c>
      <c r="J39" t="s">
        <v>1217</v>
      </c>
    </row>
    <row r="40" spans="1:11" x14ac:dyDescent="0.35">
      <c r="A40" t="s">
        <v>881</v>
      </c>
      <c r="B40" t="s">
        <v>882</v>
      </c>
      <c r="C40" t="s">
        <v>1218</v>
      </c>
      <c r="D40" t="s">
        <v>1145</v>
      </c>
      <c r="E40" t="s">
        <v>883</v>
      </c>
      <c r="F40" t="s">
        <v>884</v>
      </c>
      <c r="H40" t="s">
        <v>885</v>
      </c>
      <c r="I40" t="s">
        <v>256</v>
      </c>
      <c r="J40" t="s">
        <v>1219</v>
      </c>
    </row>
    <row r="41" spans="1:11" x14ac:dyDescent="0.35">
      <c r="A41" t="s">
        <v>1091</v>
      </c>
      <c r="B41" t="s">
        <v>1092</v>
      </c>
      <c r="C41" t="s">
        <v>1220</v>
      </c>
      <c r="D41" t="s">
        <v>187</v>
      </c>
      <c r="E41" t="s">
        <v>1093</v>
      </c>
      <c r="F41" t="s">
        <v>1094</v>
      </c>
      <c r="H41" t="s">
        <v>1095</v>
      </c>
      <c r="I41" t="s">
        <v>309</v>
      </c>
      <c r="J41" t="s">
        <v>1221</v>
      </c>
      <c r="K41" t="s">
        <v>1222</v>
      </c>
    </row>
    <row r="42" spans="1:11" x14ac:dyDescent="0.35">
      <c r="A42" t="s">
        <v>923</v>
      </c>
      <c r="B42" t="s">
        <v>924</v>
      </c>
      <c r="C42" t="s">
        <v>1223</v>
      </c>
      <c r="D42" t="s">
        <v>252</v>
      </c>
      <c r="E42" t="s">
        <v>925</v>
      </c>
      <c r="F42" t="s">
        <v>926</v>
      </c>
      <c r="H42" t="s">
        <v>927</v>
      </c>
      <c r="I42" t="s">
        <v>309</v>
      </c>
      <c r="J42" t="s">
        <v>1224</v>
      </c>
      <c r="K42" t="s">
        <v>1225</v>
      </c>
    </row>
    <row r="43" spans="1:11" x14ac:dyDescent="0.35">
      <c r="A43" t="s">
        <v>1031</v>
      </c>
      <c r="B43" t="s">
        <v>1032</v>
      </c>
      <c r="C43" t="s">
        <v>1226</v>
      </c>
      <c r="D43" t="s">
        <v>1163</v>
      </c>
      <c r="E43" t="s">
        <v>1227</v>
      </c>
      <c r="F43" t="s">
        <v>1034</v>
      </c>
      <c r="G43" t="s">
        <v>990</v>
      </c>
      <c r="H43" t="s">
        <v>1035</v>
      </c>
      <c r="I43" t="s">
        <v>367</v>
      </c>
      <c r="J43" t="s">
        <v>1228</v>
      </c>
      <c r="K43" t="s">
        <v>1229</v>
      </c>
    </row>
    <row r="44" spans="1:11" x14ac:dyDescent="0.35">
      <c r="A44" t="s">
        <v>1026</v>
      </c>
      <c r="B44" t="s">
        <v>1027</v>
      </c>
      <c r="C44" t="s">
        <v>1230</v>
      </c>
      <c r="D44" t="s">
        <v>196</v>
      </c>
      <c r="E44" t="s">
        <v>1028</v>
      </c>
      <c r="F44" t="s">
        <v>1029</v>
      </c>
      <c r="G44" t="s">
        <v>559</v>
      </c>
      <c r="H44" t="s">
        <v>1030</v>
      </c>
      <c r="I44" t="s">
        <v>182</v>
      </c>
      <c r="J44" t="s">
        <v>1231</v>
      </c>
      <c r="K44" t="s">
        <v>1232</v>
      </c>
    </row>
    <row r="45" spans="1:11" x14ac:dyDescent="0.35">
      <c r="A45" t="s">
        <v>795</v>
      </c>
      <c r="B45" t="s">
        <v>796</v>
      </c>
      <c r="C45" t="s">
        <v>1233</v>
      </c>
      <c r="D45" t="s">
        <v>187</v>
      </c>
      <c r="E45" t="s">
        <v>797</v>
      </c>
      <c r="F45" t="s">
        <v>798</v>
      </c>
      <c r="H45" t="s">
        <v>799</v>
      </c>
      <c r="I45" t="s">
        <v>256</v>
      </c>
      <c r="J45" t="s">
        <v>1234</v>
      </c>
      <c r="K45" t="s">
        <v>1235</v>
      </c>
    </row>
    <row r="46" spans="1:11" x14ac:dyDescent="0.35">
      <c r="A46" t="s">
        <v>1062</v>
      </c>
      <c r="B46" t="s">
        <v>1063</v>
      </c>
      <c r="C46" t="s">
        <v>1236</v>
      </c>
      <c r="D46" t="s">
        <v>323</v>
      </c>
      <c r="E46" t="s">
        <v>1064</v>
      </c>
      <c r="F46" t="s">
        <v>1065</v>
      </c>
      <c r="G46" t="s">
        <v>1066</v>
      </c>
      <c r="H46" t="s">
        <v>1067</v>
      </c>
      <c r="I46" t="s">
        <v>182</v>
      </c>
      <c r="J46" t="s">
        <v>1237</v>
      </c>
    </row>
    <row r="47" spans="1:11" x14ac:dyDescent="0.35">
      <c r="A47" t="s">
        <v>805</v>
      </c>
      <c r="B47" t="s">
        <v>806</v>
      </c>
      <c r="C47" t="s">
        <v>1238</v>
      </c>
      <c r="D47" t="s">
        <v>338</v>
      </c>
      <c r="E47" t="s">
        <v>807</v>
      </c>
      <c r="F47" t="s">
        <v>808</v>
      </c>
      <c r="G47" t="s">
        <v>809</v>
      </c>
      <c r="H47" t="s">
        <v>810</v>
      </c>
      <c r="I47" t="s">
        <v>707</v>
      </c>
      <c r="J47" t="s">
        <v>1239</v>
      </c>
      <c r="K47" t="s">
        <v>1240</v>
      </c>
    </row>
    <row r="48" spans="1:11" x14ac:dyDescent="0.35">
      <c r="A48" t="s">
        <v>992</v>
      </c>
      <c r="B48" t="s">
        <v>993</v>
      </c>
      <c r="C48" t="s">
        <v>1241</v>
      </c>
      <c r="D48" t="s">
        <v>323</v>
      </c>
      <c r="E48" t="s">
        <v>994</v>
      </c>
      <c r="F48" t="s">
        <v>995</v>
      </c>
      <c r="G48" t="s">
        <v>996</v>
      </c>
      <c r="H48" t="s">
        <v>997</v>
      </c>
      <c r="I48" t="s">
        <v>707</v>
      </c>
      <c r="J48" t="s">
        <v>1242</v>
      </c>
      <c r="K48" t="s">
        <v>1243</v>
      </c>
    </row>
    <row r="49" spans="1:11" x14ac:dyDescent="0.35">
      <c r="A49" t="s">
        <v>854</v>
      </c>
      <c r="B49" t="s">
        <v>855</v>
      </c>
      <c r="C49" t="s">
        <v>1244</v>
      </c>
      <c r="D49" t="s">
        <v>252</v>
      </c>
      <c r="E49" t="s">
        <v>856</v>
      </c>
      <c r="F49" t="s">
        <v>857</v>
      </c>
      <c r="G49" t="s">
        <v>295</v>
      </c>
      <c r="H49" t="s">
        <v>858</v>
      </c>
      <c r="I49" t="s">
        <v>182</v>
      </c>
      <c r="J49" t="s">
        <v>1245</v>
      </c>
      <c r="K49" t="s">
        <v>1246</v>
      </c>
    </row>
    <row r="50" spans="1:11" x14ac:dyDescent="0.35">
      <c r="A50" t="s">
        <v>776</v>
      </c>
      <c r="B50" t="s">
        <v>777</v>
      </c>
      <c r="C50" t="s">
        <v>1247</v>
      </c>
      <c r="D50" t="s">
        <v>196</v>
      </c>
      <c r="E50" t="s">
        <v>778</v>
      </c>
      <c r="F50" t="s">
        <v>779</v>
      </c>
      <c r="H50" t="s">
        <v>780</v>
      </c>
      <c r="I50" t="s">
        <v>279</v>
      </c>
      <c r="J50" t="s">
        <v>1248</v>
      </c>
      <c r="K50" t="s">
        <v>1249</v>
      </c>
    </row>
    <row r="51" spans="1:11" x14ac:dyDescent="0.35">
      <c r="A51" t="s">
        <v>1053</v>
      </c>
      <c r="B51" t="s">
        <v>1054</v>
      </c>
      <c r="C51" t="s">
        <v>1250</v>
      </c>
      <c r="D51" t="s">
        <v>236</v>
      </c>
      <c r="E51" t="s">
        <v>1055</v>
      </c>
      <c r="F51" t="s">
        <v>1056</v>
      </c>
      <c r="H51" t="s">
        <v>1057</v>
      </c>
      <c r="I51" t="s">
        <v>683</v>
      </c>
      <c r="J51" t="s">
        <v>1251</v>
      </c>
      <c r="K51" t="s">
        <v>1252</v>
      </c>
    </row>
    <row r="52" spans="1:11" x14ac:dyDescent="0.35">
      <c r="A52" t="s">
        <v>907</v>
      </c>
      <c r="B52" t="s">
        <v>908</v>
      </c>
      <c r="C52" t="s">
        <v>1253</v>
      </c>
      <c r="D52" t="s">
        <v>1163</v>
      </c>
      <c r="E52" t="s">
        <v>909</v>
      </c>
      <c r="F52" t="s">
        <v>364</v>
      </c>
      <c r="G52" t="s">
        <v>365</v>
      </c>
      <c r="H52" t="s">
        <v>366</v>
      </c>
      <c r="I52" t="s">
        <v>367</v>
      </c>
      <c r="J52" t="s">
        <v>1254</v>
      </c>
      <c r="K52" t="s">
        <v>1255</v>
      </c>
    </row>
    <row r="53" spans="1:11" x14ac:dyDescent="0.35">
      <c r="A53" t="s">
        <v>785</v>
      </c>
      <c r="B53" t="s">
        <v>786</v>
      </c>
      <c r="C53" t="s">
        <v>1256</v>
      </c>
      <c r="D53" t="s">
        <v>1163</v>
      </c>
      <c r="E53" t="s">
        <v>787</v>
      </c>
      <c r="F53" t="s">
        <v>788</v>
      </c>
      <c r="H53" t="s">
        <v>789</v>
      </c>
      <c r="I53" t="s">
        <v>256</v>
      </c>
      <c r="J53" t="s">
        <v>1257</v>
      </c>
    </row>
    <row r="54" spans="1:11" x14ac:dyDescent="0.35">
      <c r="A54" t="s">
        <v>1041</v>
      </c>
      <c r="B54" t="s">
        <v>1042</v>
      </c>
      <c r="C54" t="s">
        <v>1258</v>
      </c>
      <c r="D54" t="s">
        <v>1145</v>
      </c>
      <c r="E54" t="s">
        <v>1043</v>
      </c>
      <c r="F54" t="s">
        <v>171</v>
      </c>
      <c r="H54" t="s">
        <v>1044</v>
      </c>
      <c r="I54" t="s">
        <v>173</v>
      </c>
      <c r="J54" t="s">
        <v>1259</v>
      </c>
      <c r="K54" t="s">
        <v>1260</v>
      </c>
    </row>
    <row r="55" spans="1:11" x14ac:dyDescent="0.35">
      <c r="A55" t="s">
        <v>1003</v>
      </c>
      <c r="B55" t="s">
        <v>1004</v>
      </c>
      <c r="C55" t="s">
        <v>1261</v>
      </c>
      <c r="D55" t="s">
        <v>236</v>
      </c>
      <c r="E55" t="s">
        <v>1005</v>
      </c>
      <c r="F55" t="s">
        <v>1006</v>
      </c>
      <c r="H55" t="s">
        <v>1007</v>
      </c>
      <c r="I55" t="s">
        <v>1008</v>
      </c>
      <c r="J55" t="s">
        <v>1262</v>
      </c>
      <c r="K55" t="s">
        <v>1263</v>
      </c>
    </row>
    <row r="56" spans="1:11" x14ac:dyDescent="0.35">
      <c r="A56" t="s">
        <v>848</v>
      </c>
      <c r="B56" t="s">
        <v>849</v>
      </c>
      <c r="C56" t="s">
        <v>1264</v>
      </c>
      <c r="D56" t="s">
        <v>187</v>
      </c>
      <c r="E56" t="s">
        <v>850</v>
      </c>
      <c r="F56" t="s">
        <v>851</v>
      </c>
      <c r="G56" t="s">
        <v>852</v>
      </c>
      <c r="H56" t="s">
        <v>853</v>
      </c>
      <c r="I56" t="s">
        <v>182</v>
      </c>
      <c r="J56" t="s">
        <v>1265</v>
      </c>
      <c r="K56" t="s">
        <v>1266</v>
      </c>
    </row>
    <row r="57" spans="1:11" x14ac:dyDescent="0.35">
      <c r="A57" t="s">
        <v>720</v>
      </c>
      <c r="B57" t="s">
        <v>721</v>
      </c>
      <c r="C57" t="s">
        <v>1267</v>
      </c>
      <c r="D57" t="s">
        <v>323</v>
      </c>
      <c r="E57" t="s">
        <v>722</v>
      </c>
      <c r="F57" t="s">
        <v>723</v>
      </c>
      <c r="H57" t="s">
        <v>724</v>
      </c>
      <c r="I57" t="s">
        <v>256</v>
      </c>
      <c r="J57" t="s">
        <v>1268</v>
      </c>
      <c r="K57" t="s">
        <v>1269</v>
      </c>
    </row>
    <row r="58" spans="1:11" x14ac:dyDescent="0.35">
      <c r="A58" t="s">
        <v>1270</v>
      </c>
      <c r="B58" t="s">
        <v>1271</v>
      </c>
      <c r="C58" t="s">
        <v>1272</v>
      </c>
      <c r="D58" t="s">
        <v>323</v>
      </c>
      <c r="E58" t="s">
        <v>1273</v>
      </c>
      <c r="F58" t="s">
        <v>307</v>
      </c>
      <c r="H58" t="s">
        <v>1274</v>
      </c>
      <c r="I58" t="s">
        <v>309</v>
      </c>
      <c r="J58" t="s">
        <v>1275</v>
      </c>
      <c r="K58" t="s">
        <v>1276</v>
      </c>
    </row>
    <row r="59" spans="1:11" x14ac:dyDescent="0.35">
      <c r="A59" t="s">
        <v>878</v>
      </c>
      <c r="B59" t="s">
        <v>879</v>
      </c>
      <c r="C59" t="s">
        <v>1277</v>
      </c>
      <c r="D59" t="s">
        <v>187</v>
      </c>
      <c r="E59" t="s">
        <v>880</v>
      </c>
      <c r="F59" t="s">
        <v>717</v>
      </c>
      <c r="H59" t="s">
        <v>784</v>
      </c>
      <c r="I59" t="s">
        <v>719</v>
      </c>
      <c r="J59" t="s">
        <v>1278</v>
      </c>
      <c r="K59" t="s">
        <v>1279</v>
      </c>
    </row>
    <row r="60" spans="1:11" x14ac:dyDescent="0.35">
      <c r="A60" t="s">
        <v>928</v>
      </c>
      <c r="B60" t="s">
        <v>929</v>
      </c>
      <c r="C60" t="s">
        <v>1280</v>
      </c>
      <c r="D60" t="s">
        <v>252</v>
      </c>
      <c r="E60" t="s">
        <v>930</v>
      </c>
      <c r="F60" t="s">
        <v>931</v>
      </c>
      <c r="H60" t="s">
        <v>932</v>
      </c>
      <c r="I60" t="s">
        <v>713</v>
      </c>
      <c r="J60" t="s">
        <v>1281</v>
      </c>
      <c r="K60" t="s">
        <v>1282</v>
      </c>
    </row>
    <row r="61" spans="1:11" x14ac:dyDescent="0.35">
      <c r="A61" t="s">
        <v>910</v>
      </c>
      <c r="B61" t="s">
        <v>911</v>
      </c>
      <c r="C61" t="s">
        <v>1283</v>
      </c>
      <c r="D61" t="s">
        <v>187</v>
      </c>
      <c r="E61" t="s">
        <v>912</v>
      </c>
      <c r="F61" t="s">
        <v>899</v>
      </c>
      <c r="H61" t="s">
        <v>913</v>
      </c>
      <c r="I61" t="s">
        <v>901</v>
      </c>
      <c r="J61" t="s">
        <v>1284</v>
      </c>
    </row>
    <row r="62" spans="1:11" x14ac:dyDescent="0.35">
      <c r="A62" t="s">
        <v>725</v>
      </c>
      <c r="B62" t="s">
        <v>726</v>
      </c>
      <c r="C62" t="s">
        <v>1285</v>
      </c>
      <c r="D62" t="s">
        <v>338</v>
      </c>
      <c r="E62" t="s">
        <v>727</v>
      </c>
      <c r="F62" t="s">
        <v>670</v>
      </c>
      <c r="G62" t="s">
        <v>671</v>
      </c>
      <c r="H62" t="s">
        <v>728</v>
      </c>
      <c r="I62" t="s">
        <v>248</v>
      </c>
      <c r="J62" t="s">
        <v>1286</v>
      </c>
      <c r="K62" t="s">
        <v>1287</v>
      </c>
    </row>
    <row r="63" spans="1:11" x14ac:dyDescent="0.35">
      <c r="A63" t="s">
        <v>966</v>
      </c>
      <c r="B63" t="s">
        <v>967</v>
      </c>
      <c r="C63" t="s">
        <v>1288</v>
      </c>
      <c r="D63" t="s">
        <v>1163</v>
      </c>
      <c r="E63" t="s">
        <v>968</v>
      </c>
      <c r="F63" t="s">
        <v>246</v>
      </c>
      <c r="G63" t="s">
        <v>699</v>
      </c>
      <c r="H63" t="s">
        <v>969</v>
      </c>
      <c r="I63" t="s">
        <v>248</v>
      </c>
      <c r="J63" t="s">
        <v>1289</v>
      </c>
    </row>
    <row r="64" spans="1:11" x14ac:dyDescent="0.35">
      <c r="A64" t="s">
        <v>771</v>
      </c>
      <c r="B64" t="s">
        <v>772</v>
      </c>
      <c r="C64" t="s">
        <v>1290</v>
      </c>
      <c r="D64" t="s">
        <v>338</v>
      </c>
      <c r="E64" t="s">
        <v>773</v>
      </c>
      <c r="F64" t="s">
        <v>774</v>
      </c>
      <c r="H64" t="s">
        <v>775</v>
      </c>
      <c r="I64" t="s">
        <v>256</v>
      </c>
      <c r="J64" t="s">
        <v>1291</v>
      </c>
    </row>
    <row r="65" spans="1:11" x14ac:dyDescent="0.35">
      <c r="A65" t="s">
        <v>1023</v>
      </c>
      <c r="B65" t="s">
        <v>1024</v>
      </c>
      <c r="C65" t="s">
        <v>1292</v>
      </c>
      <c r="D65" t="s">
        <v>187</v>
      </c>
      <c r="E65" t="s">
        <v>1025</v>
      </c>
      <c r="F65" t="s">
        <v>1006</v>
      </c>
      <c r="H65" t="s">
        <v>1007</v>
      </c>
      <c r="I65" t="s">
        <v>1008</v>
      </c>
      <c r="J65" t="s">
        <v>1293</v>
      </c>
      <c r="K65" t="s">
        <v>1294</v>
      </c>
    </row>
    <row r="66" spans="1:11" x14ac:dyDescent="0.35">
      <c r="A66" t="s">
        <v>729</v>
      </c>
      <c r="B66" t="s">
        <v>730</v>
      </c>
      <c r="C66" t="s">
        <v>1295</v>
      </c>
      <c r="D66" t="s">
        <v>1296</v>
      </c>
      <c r="E66" t="s">
        <v>731</v>
      </c>
      <c r="F66" t="s">
        <v>732</v>
      </c>
      <c r="G66" t="s">
        <v>733</v>
      </c>
      <c r="H66" t="s">
        <v>734</v>
      </c>
      <c r="I66" t="s">
        <v>182</v>
      </c>
      <c r="J66" t="s">
        <v>1297</v>
      </c>
      <c r="K66" t="s">
        <v>1298</v>
      </c>
    </row>
    <row r="67" spans="1:11" x14ac:dyDescent="0.35">
      <c r="A67" t="s">
        <v>815</v>
      </c>
      <c r="B67" t="s">
        <v>816</v>
      </c>
      <c r="C67" t="s">
        <v>1299</v>
      </c>
      <c r="D67" t="s">
        <v>1145</v>
      </c>
      <c r="E67" t="s">
        <v>817</v>
      </c>
      <c r="F67" t="s">
        <v>818</v>
      </c>
      <c r="H67" t="s">
        <v>819</v>
      </c>
      <c r="I67" t="s">
        <v>279</v>
      </c>
      <c r="J67" t="s">
        <v>1300</v>
      </c>
      <c r="K67" t="s">
        <v>1301</v>
      </c>
    </row>
    <row r="68" spans="1:11" x14ac:dyDescent="0.35">
      <c r="A68" t="s">
        <v>811</v>
      </c>
      <c r="B68" t="s">
        <v>812</v>
      </c>
      <c r="C68" t="s">
        <v>1302</v>
      </c>
      <c r="D68" t="s">
        <v>1173</v>
      </c>
      <c r="E68" t="s">
        <v>813</v>
      </c>
      <c r="F68" t="s">
        <v>670</v>
      </c>
      <c r="G68" t="s">
        <v>671</v>
      </c>
      <c r="H68" t="s">
        <v>814</v>
      </c>
      <c r="I68" t="s">
        <v>248</v>
      </c>
      <c r="J68" t="s">
        <v>1303</v>
      </c>
    </row>
    <row r="69" spans="1:11" x14ac:dyDescent="0.35">
      <c r="A69" t="s">
        <v>690</v>
      </c>
      <c r="B69" t="s">
        <v>691</v>
      </c>
      <c r="C69" t="s">
        <v>1304</v>
      </c>
      <c r="D69" t="s">
        <v>252</v>
      </c>
      <c r="E69" t="s">
        <v>1305</v>
      </c>
      <c r="F69" t="s">
        <v>693</v>
      </c>
      <c r="H69" t="s">
        <v>1306</v>
      </c>
      <c r="I69" t="s">
        <v>689</v>
      </c>
      <c r="J69" t="s">
        <v>1307</v>
      </c>
    </row>
    <row r="70" spans="1:11" x14ac:dyDescent="0.35">
      <c r="A70" t="s">
        <v>800</v>
      </c>
      <c r="B70" t="s">
        <v>801</v>
      </c>
      <c r="C70" t="s">
        <v>1308</v>
      </c>
      <c r="D70" t="s">
        <v>338</v>
      </c>
      <c r="E70" t="s">
        <v>802</v>
      </c>
      <c r="F70" t="s">
        <v>803</v>
      </c>
      <c r="H70" t="s">
        <v>804</v>
      </c>
      <c r="I70" t="s">
        <v>209</v>
      </c>
      <c r="J70" t="s">
        <v>1309</v>
      </c>
      <c r="K70" t="s">
        <v>1310</v>
      </c>
    </row>
    <row r="71" spans="1:11" x14ac:dyDescent="0.35">
      <c r="A71" t="s">
        <v>981</v>
      </c>
      <c r="B71" t="s">
        <v>982</v>
      </c>
      <c r="C71" t="s">
        <v>1311</v>
      </c>
      <c r="D71" t="s">
        <v>323</v>
      </c>
      <c r="E71" t="s">
        <v>983</v>
      </c>
      <c r="F71" t="s">
        <v>984</v>
      </c>
      <c r="H71" t="s">
        <v>985</v>
      </c>
      <c r="I71" t="s">
        <v>288</v>
      </c>
      <c r="J71" t="s">
        <v>1312</v>
      </c>
      <c r="K71" t="s">
        <v>1313</v>
      </c>
    </row>
    <row r="72" spans="1:11" x14ac:dyDescent="0.35">
      <c r="A72" t="s">
        <v>886</v>
      </c>
      <c r="B72" t="s">
        <v>887</v>
      </c>
      <c r="C72" t="s">
        <v>1314</v>
      </c>
      <c r="D72" t="s">
        <v>187</v>
      </c>
      <c r="E72" t="s">
        <v>888</v>
      </c>
      <c r="F72" t="s">
        <v>889</v>
      </c>
      <c r="G72" t="s">
        <v>890</v>
      </c>
      <c r="H72" t="s">
        <v>891</v>
      </c>
      <c r="I72" t="s">
        <v>182</v>
      </c>
      <c r="J72" t="s">
        <v>1315</v>
      </c>
    </row>
    <row r="73" spans="1:11" x14ac:dyDescent="0.35">
      <c r="A73" t="s">
        <v>939</v>
      </c>
      <c r="B73" t="s">
        <v>940</v>
      </c>
      <c r="C73" t="s">
        <v>1316</v>
      </c>
      <c r="D73" t="s">
        <v>252</v>
      </c>
      <c r="E73" t="s">
        <v>941</v>
      </c>
      <c r="F73" t="s">
        <v>171</v>
      </c>
      <c r="H73" t="s">
        <v>942</v>
      </c>
      <c r="I73" t="s">
        <v>173</v>
      </c>
      <c r="J73" t="s">
        <v>1317</v>
      </c>
      <c r="K73" t="s">
        <v>1318</v>
      </c>
    </row>
    <row r="74" spans="1:11" x14ac:dyDescent="0.35">
      <c r="A74" t="s">
        <v>914</v>
      </c>
      <c r="B74" t="s">
        <v>915</v>
      </c>
      <c r="C74" t="s">
        <v>1319</v>
      </c>
      <c r="D74" t="s">
        <v>323</v>
      </c>
      <c r="E74" t="s">
        <v>916</v>
      </c>
      <c r="F74" t="s">
        <v>917</v>
      </c>
      <c r="H74" t="s">
        <v>918</v>
      </c>
      <c r="I74" t="s">
        <v>333</v>
      </c>
      <c r="J74" t="s">
        <v>1320</v>
      </c>
      <c r="K74" t="s">
        <v>1321</v>
      </c>
    </row>
    <row r="75" spans="1:11" x14ac:dyDescent="0.35">
      <c r="A75" t="s">
        <v>1087</v>
      </c>
      <c r="B75" t="s">
        <v>1088</v>
      </c>
      <c r="C75" t="s">
        <v>1322</v>
      </c>
      <c r="D75" t="s">
        <v>196</v>
      </c>
      <c r="E75" t="s">
        <v>1089</v>
      </c>
      <c r="F75" t="s">
        <v>307</v>
      </c>
      <c r="H75" t="s">
        <v>1090</v>
      </c>
      <c r="I75" t="s">
        <v>309</v>
      </c>
      <c r="J75" t="s">
        <v>1323</v>
      </c>
      <c r="K75" t="s">
        <v>1324</v>
      </c>
    </row>
    <row r="76" spans="1:11" x14ac:dyDescent="0.35">
      <c r="A76" t="s">
        <v>765</v>
      </c>
      <c r="B76" t="s">
        <v>766</v>
      </c>
      <c r="C76" t="s">
        <v>1325</v>
      </c>
      <c r="D76" t="s">
        <v>252</v>
      </c>
      <c r="E76" t="s">
        <v>767</v>
      </c>
      <c r="F76" t="s">
        <v>768</v>
      </c>
      <c r="G76" t="s">
        <v>769</v>
      </c>
      <c r="H76" t="s">
        <v>770</v>
      </c>
      <c r="I76" t="s">
        <v>182</v>
      </c>
      <c r="J76" t="s">
        <v>1326</v>
      </c>
      <c r="K76" t="s">
        <v>1327</v>
      </c>
    </row>
    <row r="77" spans="1:11" x14ac:dyDescent="0.35">
      <c r="A77" t="s">
        <v>678</v>
      </c>
      <c r="B77" t="s">
        <v>679</v>
      </c>
      <c r="C77" t="s">
        <v>1328</v>
      </c>
      <c r="D77" t="s">
        <v>338</v>
      </c>
      <c r="E77" t="s">
        <v>680</v>
      </c>
      <c r="F77" t="s">
        <v>681</v>
      </c>
      <c r="H77" t="s">
        <v>682</v>
      </c>
      <c r="I77" t="s">
        <v>683</v>
      </c>
      <c r="J77" t="s">
        <v>1329</v>
      </c>
      <c r="K77" t="s">
        <v>1330</v>
      </c>
    </row>
    <row r="78" spans="1:11" x14ac:dyDescent="0.35">
      <c r="A78" t="s">
        <v>863</v>
      </c>
      <c r="B78" t="s">
        <v>864</v>
      </c>
      <c r="C78" t="s">
        <v>1331</v>
      </c>
      <c r="D78" t="s">
        <v>196</v>
      </c>
      <c r="E78" t="s">
        <v>865</v>
      </c>
      <c r="F78" t="s">
        <v>857</v>
      </c>
      <c r="G78" t="s">
        <v>295</v>
      </c>
      <c r="H78" t="s">
        <v>866</v>
      </c>
      <c r="I78" t="s">
        <v>182</v>
      </c>
      <c r="J78" t="s">
        <v>1332</v>
      </c>
    </row>
    <row r="79" spans="1:11" x14ac:dyDescent="0.35">
      <c r="A79" t="s">
        <v>1073</v>
      </c>
      <c r="B79" t="s">
        <v>1074</v>
      </c>
      <c r="C79" t="s">
        <v>1333</v>
      </c>
      <c r="D79" t="s">
        <v>1163</v>
      </c>
      <c r="E79" t="s">
        <v>1075</v>
      </c>
      <c r="F79" t="s">
        <v>1076</v>
      </c>
      <c r="G79" t="s">
        <v>1077</v>
      </c>
      <c r="H79" t="s">
        <v>1078</v>
      </c>
      <c r="I79" t="s">
        <v>182</v>
      </c>
      <c r="J79" t="s">
        <v>1334</v>
      </c>
      <c r="K79" t="s">
        <v>1335</v>
      </c>
    </row>
    <row r="80" spans="1:11" x14ac:dyDescent="0.35">
      <c r="A80" t="s">
        <v>662</v>
      </c>
      <c r="B80" t="s">
        <v>663</v>
      </c>
      <c r="C80" t="s">
        <v>1336</v>
      </c>
      <c r="D80" t="s">
        <v>196</v>
      </c>
      <c r="E80" t="s">
        <v>664</v>
      </c>
      <c r="F80" t="s">
        <v>665</v>
      </c>
      <c r="H80" t="s">
        <v>666</v>
      </c>
      <c r="I80" t="s">
        <v>256</v>
      </c>
      <c r="J80" t="s">
        <v>1337</v>
      </c>
      <c r="K80" t="s">
        <v>1338</v>
      </c>
    </row>
    <row r="81" spans="1:11" x14ac:dyDescent="0.35">
      <c r="A81" t="s">
        <v>781</v>
      </c>
      <c r="B81" t="s">
        <v>782</v>
      </c>
      <c r="C81" t="s">
        <v>1339</v>
      </c>
      <c r="D81" t="s">
        <v>323</v>
      </c>
      <c r="E81" t="s">
        <v>783</v>
      </c>
      <c r="F81" t="s">
        <v>717</v>
      </c>
      <c r="H81" t="s">
        <v>784</v>
      </c>
      <c r="I81" t="s">
        <v>719</v>
      </c>
      <c r="J81" t="s">
        <v>1340</v>
      </c>
    </row>
    <row r="82" spans="1:11" x14ac:dyDescent="0.35">
      <c r="A82" t="s">
        <v>828</v>
      </c>
      <c r="B82" t="s">
        <v>1341</v>
      </c>
      <c r="C82" t="s">
        <v>1342</v>
      </c>
      <c r="D82" t="s">
        <v>187</v>
      </c>
      <c r="E82" t="s">
        <v>830</v>
      </c>
      <c r="F82" t="s">
        <v>246</v>
      </c>
      <c r="G82" t="s">
        <v>699</v>
      </c>
      <c r="H82" t="s">
        <v>831</v>
      </c>
      <c r="I82" t="s">
        <v>248</v>
      </c>
      <c r="J82" t="s">
        <v>1343</v>
      </c>
      <c r="K82" t="s">
        <v>1344</v>
      </c>
    </row>
    <row r="83" spans="1:11" x14ac:dyDescent="0.35">
      <c r="A83" t="s">
        <v>1058</v>
      </c>
      <c r="B83" t="s">
        <v>1059</v>
      </c>
      <c r="C83" t="s">
        <v>1345</v>
      </c>
      <c r="D83" t="s">
        <v>1145</v>
      </c>
      <c r="E83" t="s">
        <v>1060</v>
      </c>
      <c r="F83" t="s">
        <v>581</v>
      </c>
      <c r="G83" t="s">
        <v>559</v>
      </c>
      <c r="H83" t="s">
        <v>1061</v>
      </c>
      <c r="I83" t="s">
        <v>182</v>
      </c>
      <c r="J83" t="s">
        <v>1346</v>
      </c>
      <c r="K83" t="s">
        <v>1347</v>
      </c>
    </row>
    <row r="84" spans="1:11" x14ac:dyDescent="0.35">
      <c r="A84" t="s">
        <v>961</v>
      </c>
      <c r="B84" t="s">
        <v>962</v>
      </c>
      <c r="C84" t="s">
        <v>1348</v>
      </c>
      <c r="D84" t="s">
        <v>252</v>
      </c>
      <c r="E84" t="s">
        <v>963</v>
      </c>
      <c r="F84" t="s">
        <v>964</v>
      </c>
      <c r="H84" t="s">
        <v>965</v>
      </c>
      <c r="I84" t="s">
        <v>333</v>
      </c>
      <c r="J84" t="s">
        <v>1349</v>
      </c>
      <c r="K84" t="s">
        <v>1350</v>
      </c>
    </row>
    <row r="85" spans="1:11" x14ac:dyDescent="0.35">
      <c r="A85" t="s">
        <v>673</v>
      </c>
      <c r="B85" t="s">
        <v>674</v>
      </c>
      <c r="C85" t="s">
        <v>1351</v>
      </c>
      <c r="D85" t="s">
        <v>236</v>
      </c>
      <c r="E85" t="s">
        <v>675</v>
      </c>
      <c r="F85" t="s">
        <v>676</v>
      </c>
      <c r="H85" t="s">
        <v>677</v>
      </c>
      <c r="I85" t="s">
        <v>309</v>
      </c>
      <c r="J85" t="s">
        <v>1352</v>
      </c>
      <c r="K85" t="s">
        <v>1353</v>
      </c>
    </row>
    <row r="86" spans="1:11" x14ac:dyDescent="0.35">
      <c r="A86" t="s">
        <v>657</v>
      </c>
      <c r="B86" t="s">
        <v>658</v>
      </c>
      <c r="C86" t="s">
        <v>1354</v>
      </c>
      <c r="D86" t="s">
        <v>338</v>
      </c>
      <c r="E86" t="s">
        <v>659</v>
      </c>
      <c r="F86" t="s">
        <v>660</v>
      </c>
      <c r="H86" t="s">
        <v>661</v>
      </c>
      <c r="I86" t="s">
        <v>309</v>
      </c>
      <c r="J86" t="s">
        <v>1355</v>
      </c>
      <c r="K86" t="s">
        <v>1356</v>
      </c>
    </row>
    <row r="87" spans="1:11" x14ac:dyDescent="0.35">
      <c r="A87" t="s">
        <v>838</v>
      </c>
      <c r="B87" t="s">
        <v>839</v>
      </c>
      <c r="C87" t="s">
        <v>1357</v>
      </c>
      <c r="D87" t="s">
        <v>187</v>
      </c>
      <c r="E87" t="s">
        <v>840</v>
      </c>
      <c r="F87" t="s">
        <v>841</v>
      </c>
      <c r="H87" t="s">
        <v>842</v>
      </c>
      <c r="I87" t="s">
        <v>256</v>
      </c>
      <c r="J87" t="s">
        <v>1358</v>
      </c>
      <c r="K87" t="s">
        <v>1359</v>
      </c>
    </row>
    <row r="88" spans="1:11" x14ac:dyDescent="0.35">
      <c r="A88" t="s">
        <v>745</v>
      </c>
      <c r="B88" t="s">
        <v>746</v>
      </c>
      <c r="C88" t="s">
        <v>1360</v>
      </c>
      <c r="D88" t="s">
        <v>338</v>
      </c>
      <c r="E88" t="s">
        <v>747</v>
      </c>
      <c r="F88" t="s">
        <v>748</v>
      </c>
      <c r="H88" t="s">
        <v>749</v>
      </c>
      <c r="I88" t="s">
        <v>350</v>
      </c>
      <c r="J88" t="s">
        <v>1361</v>
      </c>
      <c r="K88" t="s">
        <v>1361</v>
      </c>
    </row>
    <row r="89" spans="1:11" x14ac:dyDescent="0.35">
      <c r="A89" t="s">
        <v>695</v>
      </c>
      <c r="B89" t="s">
        <v>696</v>
      </c>
      <c r="C89" t="s">
        <v>1362</v>
      </c>
      <c r="D89" t="s">
        <v>252</v>
      </c>
      <c r="E89" t="s">
        <v>697</v>
      </c>
      <c r="F89" t="s">
        <v>698</v>
      </c>
      <c r="G89" t="s">
        <v>699</v>
      </c>
      <c r="H89" t="s">
        <v>700</v>
      </c>
      <c r="I89" t="s">
        <v>248</v>
      </c>
      <c r="J89" t="s">
        <v>1363</v>
      </c>
    </row>
    <row r="90" spans="1:11" x14ac:dyDescent="0.35">
      <c r="A90" t="s">
        <v>761</v>
      </c>
      <c r="B90" t="s">
        <v>762</v>
      </c>
      <c r="C90" t="s">
        <v>1364</v>
      </c>
      <c r="D90" t="s">
        <v>323</v>
      </c>
      <c r="E90" t="s">
        <v>1365</v>
      </c>
      <c r="F90" t="s">
        <v>558</v>
      </c>
      <c r="G90" t="s">
        <v>559</v>
      </c>
      <c r="H90" t="s">
        <v>1366</v>
      </c>
      <c r="I90" t="s">
        <v>182</v>
      </c>
      <c r="J90" t="s">
        <v>1367</v>
      </c>
      <c r="K90" t="s">
        <v>1368</v>
      </c>
    </row>
    <row r="91" spans="1:11" x14ac:dyDescent="0.35">
      <c r="A91" t="s">
        <v>1068</v>
      </c>
      <c r="B91" t="s">
        <v>1069</v>
      </c>
      <c r="C91" t="s">
        <v>1369</v>
      </c>
      <c r="D91" t="s">
        <v>1370</v>
      </c>
      <c r="E91" t="s">
        <v>1070</v>
      </c>
      <c r="F91" t="s">
        <v>1071</v>
      </c>
      <c r="H91" t="s">
        <v>1072</v>
      </c>
      <c r="I91" t="s">
        <v>350</v>
      </c>
      <c r="J91" t="s">
        <v>1371</v>
      </c>
      <c r="K91" t="s">
        <v>1371</v>
      </c>
    </row>
    <row r="92" spans="1:11" x14ac:dyDescent="0.35">
      <c r="A92" t="s">
        <v>970</v>
      </c>
      <c r="B92" t="s">
        <v>1372</v>
      </c>
      <c r="C92" t="s">
        <v>1373</v>
      </c>
      <c r="D92" t="s">
        <v>323</v>
      </c>
      <c r="E92" t="s">
        <v>972</v>
      </c>
      <c r="F92" t="s">
        <v>973</v>
      </c>
      <c r="H92" t="s">
        <v>974</v>
      </c>
      <c r="I92" t="s">
        <v>975</v>
      </c>
      <c r="J92" t="s">
        <v>1374</v>
      </c>
      <c r="K92" t="s">
        <v>1374</v>
      </c>
    </row>
  </sheetData>
  <pageMargins left="0.75" right="0.75" top="1" bottom="1" header="0.5" footer="0.5"/>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 ����������� ��������� ������ ����������� ���������� ������� ������������ ��������� ������ ������ ������ ������ ������ ������� ������� ������� ������ ������ ����������� ��������� ������ ����������� ���������� ������� ������������ ��������� ������ ������ ������ ������ ������ ������� ������� ������� ��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DF4DE12A-5F54-452B-A2E3-CEB8B7B84DD2}">
  <ds:schemaRefs/>
</ds:datastoreItem>
</file>

<file path=customXml/itemProps2.xml><?xml version="1.0" encoding="utf-8"?>
<ds:datastoreItem xmlns:ds="http://schemas.openxmlformats.org/officeDocument/2006/customXml" ds:itemID="{B4AEACB7-1AB0-4A14-AE6F-F2ADED624B16}">
  <ds:schemaRefs/>
</ds:datastoreItem>
</file>

<file path=customXml/itemProps3.xml><?xml version="1.0" encoding="utf-8"?>
<ds:datastoreItem xmlns:ds="http://schemas.openxmlformats.org/officeDocument/2006/customXml" ds:itemID="{85EF4A00-1D0B-4835-A3C6-AF77DB44157D}">
  <ds:schemaRefs/>
</ds:datastoreItem>
</file>

<file path=customXml/itemProps4.xml><?xml version="1.0" encoding="utf-8"?>
<ds:datastoreItem xmlns:ds="http://schemas.openxmlformats.org/officeDocument/2006/customXml" ds:itemID="{9F17C31B-2E6A-4AFB-85B6-F6F31817232E}">
  <ds:schemaRefs/>
</ds:datastoreItem>
</file>

<file path=customXml/itemProps5.xml><?xml version="1.0" encoding="utf-8"?>
<ds:datastoreItem xmlns:ds="http://schemas.openxmlformats.org/officeDocument/2006/customXml" ds:itemID="{E6687A10-55AF-4872-9938-9D7D927E3457}">
  <ds:schemaRefs/>
</ds:datastoreItem>
</file>

<file path=customXml/itemProps6.xml><?xml version="1.0" encoding="utf-8"?>
<ds:datastoreItem xmlns:ds="http://schemas.openxmlformats.org/officeDocument/2006/customXml" ds:itemID="{7CE1DDB3-3F48-4017-A5F4-D455F72B4484}">
  <ds:schemaRefs/>
</ds:datastoreItem>
</file>

<file path=customXml/itemProps7.xml><?xml version="1.0" encoding="utf-8"?>
<ds:datastoreItem xmlns:ds="http://schemas.openxmlformats.org/officeDocument/2006/customXml" ds:itemID="{C5074723-66D1-466F-96EE-4766214212A9}">
  <ds:schemaRefs/>
</ds:datastoreItem>
</file>

<file path=customXml/itemProps8.xml><?xml version="1.0" encoding="utf-8"?>
<ds:datastoreItem xmlns:ds="http://schemas.openxmlformats.org/officeDocument/2006/customXml" ds:itemID="{41677BE4-BF9B-4C25-8576-CED6D3787153}">
  <ds:schemaRefs/>
</ds:datastoreItem>
</file>

<file path=customXml/itemProps9.xml><?xml version="1.0" encoding="utf-8"?>
<ds:datastoreItem xmlns:ds="http://schemas.openxmlformats.org/officeDocument/2006/customXml" ds:itemID="{F20FEF7B-0D27-4E76-8EC2-AAF92E96805D}">
  <ds:schemaRefs/>
</ds:datastoreItem>
</file>

<file path=customXml/itemProps10.xml><?xml version="1.0" encoding="utf-8"?>
<ds:datastoreItem xmlns:ds="http://schemas.openxmlformats.org/officeDocument/2006/customXml" ds:itemID="{E301F8D4-565F-41A7-BEB5-D187D7681B8F}">
  <ds:schemaRefs/>
</ds:datastoreItem>
</file>

<file path=customXml/itemProps11.xml><?xml version="1.0" encoding="utf-8"?>
<ds:datastoreItem xmlns:ds="http://schemas.openxmlformats.org/officeDocument/2006/customXml" ds:itemID="{DADE0EAB-327D-4B8D-B4AA-F5BBCE36A6EE}">
  <ds:schemaRefs/>
</ds:datastoreItem>
</file>

<file path=customXml/itemProps12.xml><?xml version="1.0" encoding="utf-8"?>
<ds:datastoreItem xmlns:ds="http://schemas.openxmlformats.org/officeDocument/2006/customXml" ds:itemID="{7A3DA021-72A3-42A2-A256-654A62E9E236}">
  <ds:schemaRefs>
    <ds:schemaRef ds:uri="http://schemas.microsoft.com/DataMashup"/>
  </ds:schemaRefs>
</ds:datastoreItem>
</file>

<file path=customXml/itemProps13.xml><?xml version="1.0" encoding="utf-8"?>
<ds:datastoreItem xmlns:ds="http://schemas.openxmlformats.org/officeDocument/2006/customXml" ds:itemID="{0EB129E6-6837-4183-B03C-1F3870A5550E}">
  <ds:schemaRefs/>
</ds:datastoreItem>
</file>

<file path=customXml/itemProps14.xml><?xml version="1.0" encoding="utf-8"?>
<ds:datastoreItem xmlns:ds="http://schemas.openxmlformats.org/officeDocument/2006/customXml" ds:itemID="{9857A977-117C-4C03-A280-95A3033EBF6E}">
  <ds:schemaRefs/>
</ds:datastoreItem>
</file>

<file path=customXml/itemProps15.xml><?xml version="1.0" encoding="utf-8"?>
<ds:datastoreItem xmlns:ds="http://schemas.openxmlformats.org/officeDocument/2006/customXml" ds:itemID="{B3ADA422-5D1F-4E4C-9F7A-A83EAE204075}">
  <ds:schemaRefs/>
</ds:datastoreItem>
</file>

<file path=customXml/itemProps16.xml><?xml version="1.0" encoding="utf-8"?>
<ds:datastoreItem xmlns:ds="http://schemas.openxmlformats.org/officeDocument/2006/customXml" ds:itemID="{61035CF4-F681-4FE9-BE6E-6741FA7F48B0}">
  <ds:schemaRefs/>
</ds:datastoreItem>
</file>

<file path=customXml/itemProps17.xml><?xml version="1.0" encoding="utf-8"?>
<ds:datastoreItem xmlns:ds="http://schemas.openxmlformats.org/officeDocument/2006/customXml" ds:itemID="{F350EC15-44A6-49A1-8B04-D89B6A7A5B75}">
  <ds:schemaRefs/>
</ds:datastoreItem>
</file>

<file path=customXml/itemProps18.xml><?xml version="1.0" encoding="utf-8"?>
<ds:datastoreItem xmlns:ds="http://schemas.openxmlformats.org/officeDocument/2006/customXml" ds:itemID="{D804116D-16E2-4F2D-88DE-7B90BF271309}">
  <ds:schemaRefs/>
</ds:datastoreItem>
</file>

<file path=customXml/itemProps19.xml><?xml version="1.0" encoding="utf-8"?>
<ds:datastoreItem xmlns:ds="http://schemas.openxmlformats.org/officeDocument/2006/customXml" ds:itemID="{085FA7AD-F06F-4CD7-B19F-9A3F828586E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21</vt:i4>
      </vt:variant>
    </vt:vector>
  </HeadingPairs>
  <TitlesOfParts>
    <vt:vector size="21" baseType="lpstr">
      <vt:lpstr>Dashboard</vt:lpstr>
      <vt:lpstr>Template</vt:lpstr>
      <vt:lpstr>AOV Labels</vt:lpstr>
      <vt:lpstr>ProductsStats in HighAOV</vt:lpstr>
      <vt:lpstr>AOV</vt:lpstr>
      <vt:lpstr>AOV Distribution</vt:lpstr>
      <vt:lpstr>Quarrey</vt:lpstr>
      <vt:lpstr>ProfitPerCountry</vt:lpstr>
      <vt:lpstr>Quarrey2</vt:lpstr>
      <vt:lpstr>CustomerCart</vt:lpstr>
      <vt:lpstr>Products</vt:lpstr>
      <vt:lpstr>OrderDetails</vt:lpstr>
      <vt:lpstr>Suppliers</vt:lpstr>
      <vt:lpstr>OrdersCleaned</vt:lpstr>
      <vt:lpstr>Categories</vt:lpstr>
      <vt:lpstr>Territories</vt:lpstr>
      <vt:lpstr>Region</vt:lpstr>
      <vt:lpstr>EmployeeTerritories</vt:lpstr>
      <vt:lpstr>Employees</vt:lpstr>
      <vt:lpstr>Shippers</vt:lpstr>
      <vt:lpstr>Customers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Yarin Sella</cp:lastModifiedBy>
  <dcterms:created xsi:type="dcterms:W3CDTF">2026-01-04T09:28:54Z</dcterms:created>
  <dcterms:modified xsi:type="dcterms:W3CDTF">2026-01-05T10:12:50Z</dcterms:modified>
</cp:coreProperties>
</file>